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 Trimestre 2026\2.2 SMOPyS\"/>
    </mc:Choice>
  </mc:AlternateContent>
  <xr:revisionPtr revIDLastSave="0" documentId="13_ncr:1_{7929E89D-3E1C-4AB3-8E8C-5802ED99650B}" xr6:coauthVersionLast="47" xr6:coauthVersionMax="47" xr10:uidLastSave="{00000000-0000-0000-0000-000000000000}"/>
  <bookViews>
    <workbookView xWindow="-120" yWindow="-120" windowWidth="29040" windowHeight="15720" tabRatio="910" firstSheet="6" activeTab="6" xr2:uid="{5AAE478C-4A04-4E37-B17A-7DE86019E7F7}"/>
  </bookViews>
  <sheets>
    <sheet name="5. Pp (3 años)" sheetId="9" state="hidden" r:id="rId1"/>
    <sheet name="6. Pp (2025)" sheetId="15" state="hidden" r:id="rId2"/>
    <sheet name=" 7. Pp (2026)" sheetId="22" state="hidden" r:id="rId3"/>
    <sheet name=" 8. Pp (2027)" sheetId="23" state="hidden" r:id="rId4"/>
    <sheet name="9. METAS" sheetId="12" state="hidden" r:id="rId5"/>
    <sheet name="10. SEGUIMIENTO 2025" sheetId="19" state="hidden" r:id="rId6"/>
    <sheet name="11. SEGUIMIENTO 2026" sheetId="24" r:id="rId7"/>
    <sheet name="12. SEGUIMIENTO 2027" sheetId="25" state="hidden" r:id="rId8"/>
    <sheet name="13. CEDULA0125" sheetId="27" state="hidden" r:id="rId9"/>
    <sheet name="14. CEDULA0225" sheetId="28" state="hidden" r:id="rId10"/>
    <sheet name="15. CEDULA0325" sheetId="29" state="hidden" r:id="rId11"/>
    <sheet name="16. CEDULA0425" sheetId="30" state="hidden" r:id="rId12"/>
    <sheet name="17. CEDULA0126" sheetId="32" state="hidden" r:id="rId13"/>
    <sheet name="18. CEDULA0226" sheetId="33" state="hidden" r:id="rId14"/>
    <sheet name="19. CEDULA0326" sheetId="34" state="hidden" r:id="rId15"/>
    <sheet name="20. CEDULA0426" sheetId="35" state="hidden" r:id="rId16"/>
    <sheet name="21. CEDULA0127" sheetId="36" state="hidden" r:id="rId17"/>
    <sheet name="22. CEDULA0227" sheetId="37" state="hidden" r:id="rId18"/>
    <sheet name="23. CEDULA0327" sheetId="38" state="hidden" r:id="rId19"/>
    <sheet name="24. CEDULA0427" sheetId="40" state="hidden" r:id="rId20"/>
  </sheets>
  <definedNames>
    <definedName name="_3">#REF!</definedName>
    <definedName name="_xlnm._FilterDatabase" localSheetId="2" hidden="1">' 7. Pp (2026)'!$B$42:$P$131</definedName>
    <definedName name="_xlnm._FilterDatabase" localSheetId="3" hidden="1">' 8. Pp (2027)'!$B$37:$P$269</definedName>
    <definedName name="_xlnm._FilterDatabase" localSheetId="5" hidden="1">'10. SEGUIMIENTO 2025'!$C$13:$AC$244</definedName>
    <definedName name="_xlnm._FilterDatabase" localSheetId="6" hidden="1">'11. SEGUIMIENTO 2026'!$C$13:$AC$101</definedName>
    <definedName name="_xlnm._FilterDatabase" localSheetId="7" hidden="1">'12. SEGUIMIENTO 2027'!$C$13:$AC$244</definedName>
    <definedName name="_xlnm._FilterDatabase" localSheetId="8" hidden="1">'13. CEDULA0125'!$C$12:$P$251</definedName>
    <definedName name="_xlnm._FilterDatabase" localSheetId="9" hidden="1">'14. CEDULA0225'!$C$12:$P$251</definedName>
    <definedName name="_xlnm._FilterDatabase" localSheetId="10" hidden="1">'15. CEDULA0325'!$C$12:$P$251</definedName>
    <definedName name="_xlnm._FilterDatabase" localSheetId="11" hidden="1">'16. CEDULA0425'!$C$12:$P$251</definedName>
    <definedName name="_xlnm._FilterDatabase" localSheetId="12" hidden="1">'17. CEDULA0126'!$C$12:$P$188</definedName>
    <definedName name="_xlnm._FilterDatabase" localSheetId="13" hidden="1">'18. CEDULA0226'!$C$12:$P$251</definedName>
    <definedName name="_xlnm._FilterDatabase" localSheetId="14" hidden="1">'19. CEDULA0326'!$C$12:$P$251</definedName>
    <definedName name="_xlnm._FilterDatabase" localSheetId="15" hidden="1">'20. CEDULA0426'!$C$12:$P$251</definedName>
    <definedName name="_xlnm._FilterDatabase" localSheetId="16" hidden="1">'21. CEDULA0127'!$C$12:$P$251</definedName>
    <definedName name="_xlnm._FilterDatabase" localSheetId="17" hidden="1">'22. CEDULA0227'!$C$12:$P$251</definedName>
    <definedName name="_xlnm._FilterDatabase" localSheetId="18" hidden="1">'23. CEDULA0327'!$C$12:$P$251</definedName>
    <definedName name="_xlnm._FilterDatabase" localSheetId="19" hidden="1">'24. CEDULA0427'!$C$12:$P$251</definedName>
    <definedName name="_xlnm._FilterDatabase" localSheetId="0" hidden="1">'5. Pp (3 años)'!$B$43:$P$132</definedName>
    <definedName name="_xlnm._FilterDatabase" localSheetId="1" hidden="1">'6. Pp (2025)'!$B$37:$P$269</definedName>
    <definedName name="_xlnm._FilterDatabase" localSheetId="4" hidden="1">'9. METAS'!$C$18:$Y$107</definedName>
    <definedName name="adadad">#REF!</definedName>
    <definedName name="adadgtd">#REF!</definedName>
    <definedName name="ADFASDF" localSheetId="2">#REF!</definedName>
    <definedName name="ADFASDF" localSheetId="3">#REF!</definedName>
    <definedName name="ADFASDF" localSheetId="0">#REF!</definedName>
    <definedName name="ADFASDF" localSheetId="1">#REF!</definedName>
    <definedName name="ADFASDF">#REF!</definedName>
    <definedName name="_xlnm.Print_Area" localSheetId="2">' 7. Pp (2026)'!$A$4:$P$163</definedName>
    <definedName name="_xlnm.Print_Area" localSheetId="3">' 8. Pp (2027)'!$B$4:$P$278</definedName>
    <definedName name="_xlnm.Print_Area" localSheetId="5">'10. SEGUIMIENTO 2025'!$C$5:$Z$244</definedName>
    <definedName name="_xlnm.Print_Area" localSheetId="6">'11. SEGUIMIENTO 2026'!$B$5:$AC$129</definedName>
    <definedName name="_xlnm.Print_Area" localSheetId="7">'12. SEGUIMIENTO 2027'!$C$5:$Z$244</definedName>
    <definedName name="_xlnm.Print_Area" localSheetId="8">'13. CEDULA0125'!$C$5:$O$251</definedName>
    <definedName name="_xlnm.Print_Area" localSheetId="9">'14. CEDULA0225'!$C$5:$O$251</definedName>
    <definedName name="_xlnm.Print_Area" localSheetId="10">'15. CEDULA0325'!$C$5:$O$251</definedName>
    <definedName name="_xlnm.Print_Area" localSheetId="11">'16. CEDULA0425'!$C$5:$O$251</definedName>
    <definedName name="_xlnm.Print_Area" localSheetId="12">'17. CEDULA0126'!$B$5:$P$207</definedName>
    <definedName name="_xlnm.Print_Area" localSheetId="13">'18. CEDULA0226'!$C$5:$O$251</definedName>
    <definedName name="_xlnm.Print_Area" localSheetId="14">'19. CEDULA0326'!$C$5:$O$251</definedName>
    <definedName name="_xlnm.Print_Area" localSheetId="15">'20. CEDULA0426'!$C$5:$O$251</definedName>
    <definedName name="_xlnm.Print_Area" localSheetId="16">'21. CEDULA0127'!$C$5:$O$251</definedName>
    <definedName name="_xlnm.Print_Area" localSheetId="17">'22. CEDULA0227'!$C$5:$O$251</definedName>
    <definedName name="_xlnm.Print_Area" localSheetId="18">'23. CEDULA0327'!$C$5:$O$251</definedName>
    <definedName name="_xlnm.Print_Area" localSheetId="19">'24. CEDULA0427'!$C$5:$O$251</definedName>
    <definedName name="_xlnm.Print_Area" localSheetId="0">'5. Pp (3 años)'!$A$4:$P$171</definedName>
    <definedName name="_xlnm.Print_Area" localSheetId="1">'6. Pp (2025)'!$B$4:$P$278</definedName>
    <definedName name="_xlnm.Print_Area" localSheetId="4">'9. METAS'!$B$5:$Y$127</definedName>
    <definedName name="averiguar" localSheetId="2">#REF!</definedName>
    <definedName name="averiguar" localSheetId="3">#REF!</definedName>
    <definedName name="averiguar" localSheetId="0">#REF!</definedName>
    <definedName name="averiguar" localSheetId="1">#REF!</definedName>
    <definedName name="averiguar">#REF!</definedName>
    <definedName name="averiguar2" localSheetId="2">#REF!</definedName>
    <definedName name="averiguar2" localSheetId="3">#REF!</definedName>
    <definedName name="averiguar2" localSheetId="0">#REF!</definedName>
    <definedName name="averiguar2" localSheetId="1">#REF!</definedName>
    <definedName name="averiguar2">#REF!</definedName>
    <definedName name="averiguar3" localSheetId="2">#REF!</definedName>
    <definedName name="averiguar3" localSheetId="3">#REF!</definedName>
    <definedName name="averiguar3" localSheetId="0">#REF!</definedName>
    <definedName name="averiguar3" localSheetId="1">#REF!</definedName>
    <definedName name="averiguar3">#REF!</definedName>
    <definedName name="cfdfda">#REF!</definedName>
    <definedName name="d">#REF!</definedName>
    <definedName name="ddddddd">#REF!</definedName>
    <definedName name="e">#REF!</definedName>
    <definedName name="ELI">#REF!</definedName>
    <definedName name="fin">#REF!</definedName>
    <definedName name="final">#REF!</definedName>
    <definedName name="finalidad">#REF!</definedName>
    <definedName name="finalidad10000">#REF!</definedName>
    <definedName name="finalidad10001">#REF!</definedName>
    <definedName name="FINALIDAD3">#REF!</definedName>
    <definedName name="FINALIDAD4">#REF!</definedName>
    <definedName name="finalidad82">#REF!</definedName>
    <definedName name="formato2" localSheetId="2">#REF!</definedName>
    <definedName name="formato2" localSheetId="3">#REF!</definedName>
    <definedName name="formato2" localSheetId="0">#REF!</definedName>
    <definedName name="formato2" localSheetId="1">#REF!</definedName>
    <definedName name="formato2">#REF!</definedName>
    <definedName name="fun">#REF!</definedName>
    <definedName name="funcion">#REF!</definedName>
    <definedName name="funcion0">#REF!</definedName>
    <definedName name="FUNCION09">#REF!</definedName>
    <definedName name="funcion1">#REF!</definedName>
    <definedName name="funcion10">#REF!</definedName>
    <definedName name="funcion121">#REF!</definedName>
    <definedName name="funcion2">#REF!</definedName>
    <definedName name="funcion2000">#REF!</definedName>
    <definedName name="funcion3">#REF!</definedName>
    <definedName name="funcion4">#REF!</definedName>
    <definedName name="funcion5">#REF!</definedName>
    <definedName name="funcion7842">#REF!</definedName>
    <definedName name="FUNCION787">#REF!</definedName>
    <definedName name="FUNCION7894">#REF!</definedName>
    <definedName name="funcion9">#REF!</definedName>
    <definedName name="g">#REF!</definedName>
    <definedName name="jjj">#REF!</definedName>
    <definedName name="jjjjjjjjjjjjjjjjjjjjjjjjjjjjjjjjjjjjjjjjjjjjjjj">#REF!</definedName>
    <definedName name="jyutyutyu">#REF!</definedName>
    <definedName name="M" localSheetId="2">#REF!</definedName>
    <definedName name="M" localSheetId="3">#REF!</definedName>
    <definedName name="M" localSheetId="0">#REF!</definedName>
    <definedName name="M" localSheetId="1">#REF!</definedName>
    <definedName name="M">#REF!</definedName>
    <definedName name="MIRPRUEBA" localSheetId="2">#REF!</definedName>
    <definedName name="MIRPRUEBA" localSheetId="3">#REF!</definedName>
    <definedName name="MIRPRUEBA" localSheetId="0">#REF!</definedName>
    <definedName name="MIRPRUEBA" localSheetId="1">#REF!</definedName>
    <definedName name="MIRPRUEBA">#REF!</definedName>
    <definedName name="programa">#REF!</definedName>
    <definedName name="programa7">#REF!</definedName>
    <definedName name="programa8">#REF!</definedName>
    <definedName name="Rfinalidad">#REF!</definedName>
    <definedName name="Rfinalidad2">#REF!</definedName>
    <definedName name="Rfinalidad5">#REF!</definedName>
    <definedName name="rFINALIDAD6">#REF!</definedName>
    <definedName name="rfinalidad98">#REF!</definedName>
    <definedName name="rfuncio4">#REF!</definedName>
    <definedName name="Rfuncion1">#REF!</definedName>
    <definedName name="Rfuncion3">#REF!</definedName>
    <definedName name="runcion">#REF!</definedName>
    <definedName name="SN_S">#REF!</definedName>
    <definedName name="_xlnm.Print_Titles" localSheetId="2">' 7. Pp (2026)'!$40:$43</definedName>
    <definedName name="_xlnm.Print_Titles" localSheetId="3">' 8. Pp (2027)'!$35:$38</definedName>
    <definedName name="_xlnm.Print_Titles" localSheetId="5">'10. SEGUIMIENTO 2025'!$5:$13</definedName>
    <definedName name="_xlnm.Print_Titles" localSheetId="6">'11. SEGUIMIENTO 2026'!$5:$13</definedName>
    <definedName name="_xlnm.Print_Titles" localSheetId="7">'12. SEGUIMIENTO 2027'!$5:$13</definedName>
    <definedName name="_xlnm.Print_Titles" localSheetId="8">'13. CEDULA0125'!$5:$12</definedName>
    <definedName name="_xlnm.Print_Titles" localSheetId="9">'14. CEDULA0225'!$5:$12</definedName>
    <definedName name="_xlnm.Print_Titles" localSheetId="10">'15. CEDULA0325'!$5:$12</definedName>
    <definedName name="_xlnm.Print_Titles" localSheetId="11">'16. CEDULA0425'!$5:$12</definedName>
    <definedName name="_xlnm.Print_Titles" localSheetId="12">'17. CEDULA0126'!$5:$12</definedName>
    <definedName name="_xlnm.Print_Titles" localSheetId="13">'18. CEDULA0226'!$5:$12</definedName>
    <definedName name="_xlnm.Print_Titles" localSheetId="14">'19. CEDULA0326'!$5:$12</definedName>
    <definedName name="_xlnm.Print_Titles" localSheetId="15">'20. CEDULA0426'!$5:$12</definedName>
    <definedName name="_xlnm.Print_Titles" localSheetId="16">'21. CEDULA0127'!$5:$12</definedName>
    <definedName name="_xlnm.Print_Titles" localSheetId="17">'22. CEDULA0227'!$5:$12</definedName>
    <definedName name="_xlnm.Print_Titles" localSheetId="18">'23. CEDULA0327'!$5:$12</definedName>
    <definedName name="_xlnm.Print_Titles" localSheetId="19">'24. CEDULA0427'!$5:$12</definedName>
    <definedName name="_xlnm.Print_Titles" localSheetId="0">'5. Pp (3 años)'!$41:$44</definedName>
    <definedName name="_xlnm.Print_Titles" localSheetId="1">'6. Pp (2025)'!$35:$38</definedName>
    <definedName name="_xlnm.Print_Titles" localSheetId="4">'9. METAS'!$5:$19</definedName>
    <definedName name="twgtdg">#REF!</definedName>
    <definedName name="uimv">#REF!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78" i="24" l="1"/>
  <c r="J78" i="24"/>
  <c r="K78" i="24"/>
  <c r="L78" i="24"/>
  <c r="M78" i="24"/>
  <c r="H78" i="24"/>
  <c r="R32" i="24" l="1"/>
  <c r="F37" i="24"/>
  <c r="J13" i="32"/>
  <c r="J15" i="32"/>
  <c r="H13" i="32"/>
  <c r="J14" i="32"/>
  <c r="M14" i="24"/>
  <c r="L14" i="24"/>
  <c r="K14" i="24"/>
  <c r="J14" i="24"/>
  <c r="I14" i="24"/>
  <c r="J22" i="12" l="1"/>
  <c r="I22" i="12"/>
  <c r="R78" i="24" l="1"/>
  <c r="S78" i="24"/>
  <c r="T78" i="24"/>
  <c r="U78" i="24"/>
  <c r="V78" i="24"/>
  <c r="W78" i="24"/>
  <c r="X78" i="24"/>
  <c r="Y78" i="24"/>
  <c r="P143" i="32" l="1"/>
  <c r="P145" i="32"/>
  <c r="P147" i="32"/>
  <c r="P149" i="32"/>
  <c r="J23" i="12" l="1"/>
  <c r="J24" i="12"/>
  <c r="J25" i="12"/>
  <c r="J26" i="12"/>
  <c r="J27" i="12"/>
  <c r="J28" i="12"/>
  <c r="J29" i="12"/>
  <c r="J43" i="12" l="1"/>
  <c r="I43" i="12"/>
  <c r="J42" i="12"/>
  <c r="I42" i="12"/>
  <c r="J41" i="12"/>
  <c r="I41" i="12"/>
  <c r="J40" i="12"/>
  <c r="I40" i="12"/>
  <c r="I39" i="12"/>
  <c r="J38" i="12"/>
  <c r="I38" i="12"/>
  <c r="N113" i="22"/>
  <c r="O113" i="22"/>
  <c r="P113" i="22"/>
  <c r="N114" i="22"/>
  <c r="O114" i="22"/>
  <c r="P114" i="22"/>
  <c r="N115" i="22"/>
  <c r="O115" i="22"/>
  <c r="P115" i="22"/>
  <c r="N116" i="22"/>
  <c r="O116" i="22"/>
  <c r="P116" i="22"/>
  <c r="N117" i="22"/>
  <c r="O117" i="22"/>
  <c r="P117" i="22"/>
  <c r="N118" i="22"/>
  <c r="O118" i="22"/>
  <c r="P118" i="22"/>
  <c r="N119" i="22"/>
  <c r="O119" i="22"/>
  <c r="P119" i="22"/>
  <c r="N120" i="22"/>
  <c r="O120" i="22"/>
  <c r="P120" i="22"/>
  <c r="N121" i="22"/>
  <c r="O121" i="22"/>
  <c r="P121" i="22"/>
  <c r="N122" i="22"/>
  <c r="O122" i="22"/>
  <c r="P122" i="22"/>
  <c r="N123" i="22"/>
  <c r="O123" i="22"/>
  <c r="P123" i="22"/>
  <c r="N124" i="22"/>
  <c r="O124" i="22"/>
  <c r="P124" i="22"/>
  <c r="N125" i="22"/>
  <c r="O125" i="22"/>
  <c r="P125" i="22"/>
  <c r="N126" i="22"/>
  <c r="O126" i="22"/>
  <c r="P126" i="22"/>
  <c r="N127" i="22"/>
  <c r="O127" i="22"/>
  <c r="P127" i="22"/>
  <c r="N128" i="22"/>
  <c r="O128" i="22"/>
  <c r="P128" i="22"/>
  <c r="N129" i="22"/>
  <c r="O129" i="22"/>
  <c r="P129" i="22"/>
  <c r="N130" i="22"/>
  <c r="O130" i="22"/>
  <c r="P130" i="22"/>
  <c r="N131" i="22"/>
  <c r="O131" i="22"/>
  <c r="P131" i="22"/>
  <c r="B113" i="22"/>
  <c r="C113" i="22"/>
  <c r="D113" i="22"/>
  <c r="E113" i="22"/>
  <c r="F113" i="22"/>
  <c r="G113" i="22"/>
  <c r="H113" i="22"/>
  <c r="I113" i="22"/>
  <c r="J113" i="22"/>
  <c r="K113" i="22"/>
  <c r="B114" i="22"/>
  <c r="C114" i="22"/>
  <c r="D114" i="22"/>
  <c r="E114" i="22"/>
  <c r="F114" i="22"/>
  <c r="G114" i="22"/>
  <c r="H114" i="22"/>
  <c r="I114" i="22"/>
  <c r="J114" i="22"/>
  <c r="K114" i="22"/>
  <c r="B115" i="22"/>
  <c r="C115" i="22"/>
  <c r="D115" i="22"/>
  <c r="E115" i="22"/>
  <c r="F115" i="22"/>
  <c r="G115" i="22"/>
  <c r="H115" i="22"/>
  <c r="I115" i="22"/>
  <c r="J115" i="22"/>
  <c r="K115" i="22"/>
  <c r="B116" i="22"/>
  <c r="C116" i="22"/>
  <c r="D116" i="22"/>
  <c r="E116" i="22"/>
  <c r="F116" i="22"/>
  <c r="G116" i="22"/>
  <c r="H116" i="22"/>
  <c r="I116" i="22"/>
  <c r="J116" i="22"/>
  <c r="K116" i="22"/>
  <c r="B117" i="22"/>
  <c r="C117" i="22"/>
  <c r="D117" i="22"/>
  <c r="E117" i="22"/>
  <c r="F117" i="22"/>
  <c r="G117" i="22"/>
  <c r="H117" i="22"/>
  <c r="I117" i="22"/>
  <c r="J117" i="22"/>
  <c r="K117" i="22"/>
  <c r="B118" i="22"/>
  <c r="C118" i="22"/>
  <c r="D118" i="22"/>
  <c r="E118" i="22"/>
  <c r="F118" i="22"/>
  <c r="G118" i="22"/>
  <c r="H118" i="22"/>
  <c r="I118" i="22"/>
  <c r="J118" i="22"/>
  <c r="K118" i="22"/>
  <c r="B119" i="22"/>
  <c r="C119" i="22"/>
  <c r="D119" i="22"/>
  <c r="E119" i="22"/>
  <c r="F119" i="22"/>
  <c r="G119" i="22"/>
  <c r="H119" i="22"/>
  <c r="I119" i="22"/>
  <c r="J119" i="22"/>
  <c r="K119" i="22"/>
  <c r="B120" i="22"/>
  <c r="C120" i="22"/>
  <c r="D120" i="22"/>
  <c r="E120" i="22"/>
  <c r="F120" i="22"/>
  <c r="G120" i="22"/>
  <c r="H120" i="22"/>
  <c r="I120" i="22"/>
  <c r="J120" i="22"/>
  <c r="K120" i="22"/>
  <c r="B121" i="22"/>
  <c r="C121" i="22"/>
  <c r="D121" i="22"/>
  <c r="E121" i="22"/>
  <c r="F121" i="22"/>
  <c r="G121" i="22"/>
  <c r="H121" i="22"/>
  <c r="I121" i="22"/>
  <c r="J121" i="22"/>
  <c r="K121" i="22"/>
  <c r="B122" i="22"/>
  <c r="C122" i="22"/>
  <c r="D122" i="22"/>
  <c r="E122" i="22"/>
  <c r="F122" i="22"/>
  <c r="G122" i="22"/>
  <c r="H122" i="22"/>
  <c r="I122" i="22"/>
  <c r="J122" i="22"/>
  <c r="K122" i="22"/>
  <c r="B123" i="22"/>
  <c r="C123" i="22"/>
  <c r="D123" i="22"/>
  <c r="E123" i="22"/>
  <c r="F123" i="22"/>
  <c r="G123" i="22"/>
  <c r="H123" i="22"/>
  <c r="I123" i="22"/>
  <c r="J123" i="22"/>
  <c r="K123" i="22"/>
  <c r="B124" i="22"/>
  <c r="C124" i="22"/>
  <c r="D124" i="22"/>
  <c r="E124" i="22"/>
  <c r="F124" i="22"/>
  <c r="G124" i="22"/>
  <c r="H124" i="22"/>
  <c r="I124" i="22"/>
  <c r="J124" i="22"/>
  <c r="K124" i="22"/>
  <c r="B125" i="22"/>
  <c r="C125" i="22"/>
  <c r="D125" i="22"/>
  <c r="E125" i="22"/>
  <c r="F125" i="22"/>
  <c r="G125" i="22"/>
  <c r="H125" i="22"/>
  <c r="I125" i="22"/>
  <c r="J125" i="22"/>
  <c r="K125" i="22"/>
  <c r="B126" i="22"/>
  <c r="C126" i="22"/>
  <c r="D126" i="22"/>
  <c r="E126" i="22"/>
  <c r="F126" i="22"/>
  <c r="G126" i="22"/>
  <c r="H126" i="22"/>
  <c r="I126" i="22"/>
  <c r="J126" i="22"/>
  <c r="K126" i="22"/>
  <c r="B127" i="22"/>
  <c r="C127" i="22"/>
  <c r="D127" i="22"/>
  <c r="E127" i="22"/>
  <c r="F127" i="22"/>
  <c r="G127" i="22"/>
  <c r="H127" i="22"/>
  <c r="I127" i="22"/>
  <c r="J127" i="22"/>
  <c r="K127" i="22"/>
  <c r="B128" i="22"/>
  <c r="C128" i="22"/>
  <c r="D128" i="22"/>
  <c r="E128" i="22"/>
  <c r="F128" i="22"/>
  <c r="G128" i="22"/>
  <c r="H128" i="22"/>
  <c r="I128" i="22"/>
  <c r="J128" i="22"/>
  <c r="K128" i="22"/>
  <c r="B129" i="22"/>
  <c r="C129" i="22"/>
  <c r="D129" i="22"/>
  <c r="E129" i="22"/>
  <c r="F129" i="22"/>
  <c r="G129" i="22"/>
  <c r="H129" i="22"/>
  <c r="I129" i="22"/>
  <c r="J129" i="22"/>
  <c r="K129" i="22"/>
  <c r="B130" i="22"/>
  <c r="C130" i="22"/>
  <c r="D130" i="22"/>
  <c r="E130" i="22"/>
  <c r="F130" i="22"/>
  <c r="G130" i="22"/>
  <c r="H130" i="22"/>
  <c r="I130" i="22"/>
  <c r="J130" i="22"/>
  <c r="K130" i="22"/>
  <c r="B131" i="22"/>
  <c r="C131" i="22"/>
  <c r="D131" i="22"/>
  <c r="E131" i="22"/>
  <c r="F131" i="22"/>
  <c r="G131" i="22"/>
  <c r="H131" i="22"/>
  <c r="I131" i="22"/>
  <c r="J131" i="22"/>
  <c r="K131" i="22"/>
  <c r="N109" i="22"/>
  <c r="O109" i="22"/>
  <c r="P109" i="22"/>
  <c r="N110" i="22"/>
  <c r="O110" i="22"/>
  <c r="P110" i="22"/>
  <c r="N111" i="22"/>
  <c r="O111" i="22"/>
  <c r="P111" i="22"/>
  <c r="N112" i="22"/>
  <c r="O112" i="22"/>
  <c r="P112" i="22"/>
  <c r="B109" i="22"/>
  <c r="C109" i="22"/>
  <c r="D109" i="22"/>
  <c r="E109" i="22"/>
  <c r="F109" i="22"/>
  <c r="G109" i="22"/>
  <c r="H109" i="22"/>
  <c r="I109" i="22"/>
  <c r="J109" i="22"/>
  <c r="K109" i="22"/>
  <c r="B110" i="22"/>
  <c r="C110" i="22"/>
  <c r="D110" i="22"/>
  <c r="E110" i="22"/>
  <c r="F110" i="22"/>
  <c r="G110" i="22"/>
  <c r="H110" i="22"/>
  <c r="I110" i="22"/>
  <c r="J110" i="22"/>
  <c r="K110" i="22"/>
  <c r="B111" i="22"/>
  <c r="C111" i="22"/>
  <c r="D111" i="22"/>
  <c r="E111" i="22"/>
  <c r="F111" i="22"/>
  <c r="G111" i="22"/>
  <c r="H111" i="22"/>
  <c r="I111" i="22"/>
  <c r="J111" i="22"/>
  <c r="K111" i="22"/>
  <c r="B112" i="22"/>
  <c r="C112" i="22"/>
  <c r="D112" i="22"/>
  <c r="E112" i="22"/>
  <c r="F112" i="22"/>
  <c r="G112" i="22"/>
  <c r="H112" i="22"/>
  <c r="I112" i="22"/>
  <c r="J112" i="22"/>
  <c r="K112" i="22"/>
  <c r="N102" i="22"/>
  <c r="O102" i="22"/>
  <c r="P102" i="22"/>
  <c r="N103" i="22"/>
  <c r="O103" i="22"/>
  <c r="P103" i="22"/>
  <c r="N104" i="22"/>
  <c r="O104" i="22"/>
  <c r="P104" i="22"/>
  <c r="N105" i="22"/>
  <c r="O105" i="22"/>
  <c r="P105" i="22"/>
  <c r="N106" i="22"/>
  <c r="O106" i="22"/>
  <c r="P106" i="22"/>
  <c r="N107" i="22"/>
  <c r="O107" i="22"/>
  <c r="P107" i="22"/>
  <c r="N108" i="22"/>
  <c r="O108" i="22"/>
  <c r="P108" i="22"/>
  <c r="B102" i="22"/>
  <c r="C102" i="22"/>
  <c r="D102" i="22"/>
  <c r="E102" i="22"/>
  <c r="F102" i="22"/>
  <c r="G102" i="22"/>
  <c r="H102" i="22"/>
  <c r="I102" i="22"/>
  <c r="J102" i="22"/>
  <c r="K102" i="22"/>
  <c r="B103" i="22"/>
  <c r="C103" i="22"/>
  <c r="D103" i="22"/>
  <c r="E103" i="22"/>
  <c r="F103" i="22"/>
  <c r="G103" i="22"/>
  <c r="H103" i="22"/>
  <c r="I103" i="22"/>
  <c r="J103" i="22"/>
  <c r="K103" i="22"/>
  <c r="B104" i="22"/>
  <c r="C104" i="22"/>
  <c r="D104" i="22"/>
  <c r="E104" i="22"/>
  <c r="F104" i="22"/>
  <c r="G104" i="22"/>
  <c r="H104" i="22"/>
  <c r="I104" i="22"/>
  <c r="J104" i="22"/>
  <c r="K104" i="22"/>
  <c r="B105" i="22"/>
  <c r="C105" i="22"/>
  <c r="D105" i="22"/>
  <c r="E105" i="22"/>
  <c r="F105" i="22"/>
  <c r="G105" i="22"/>
  <c r="H105" i="22"/>
  <c r="I105" i="22"/>
  <c r="J105" i="22"/>
  <c r="K105" i="22"/>
  <c r="B106" i="22"/>
  <c r="C106" i="22"/>
  <c r="D106" i="22"/>
  <c r="E106" i="22"/>
  <c r="F106" i="22"/>
  <c r="G106" i="22"/>
  <c r="H106" i="22"/>
  <c r="I106" i="22"/>
  <c r="J106" i="22"/>
  <c r="K106" i="22"/>
  <c r="B107" i="22"/>
  <c r="C107" i="22"/>
  <c r="D107" i="22"/>
  <c r="E107" i="22"/>
  <c r="F107" i="22"/>
  <c r="G107" i="22"/>
  <c r="H107" i="22"/>
  <c r="I107" i="22"/>
  <c r="J107" i="22"/>
  <c r="K107" i="22"/>
  <c r="B108" i="22"/>
  <c r="C108" i="22"/>
  <c r="D108" i="22"/>
  <c r="E108" i="22"/>
  <c r="F108" i="22"/>
  <c r="G108" i="22"/>
  <c r="H108" i="22"/>
  <c r="I108" i="22"/>
  <c r="J108" i="22"/>
  <c r="K108" i="22"/>
  <c r="N92" i="22"/>
  <c r="O92" i="22"/>
  <c r="P92" i="22"/>
  <c r="N93" i="22"/>
  <c r="O93" i="22"/>
  <c r="P93" i="22"/>
  <c r="N94" i="22"/>
  <c r="O94" i="22"/>
  <c r="P94" i="22"/>
  <c r="N95" i="22"/>
  <c r="O95" i="22"/>
  <c r="P95" i="22"/>
  <c r="N96" i="22"/>
  <c r="O96" i="22"/>
  <c r="P96" i="22"/>
  <c r="N97" i="22"/>
  <c r="O97" i="22"/>
  <c r="P97" i="22"/>
  <c r="N98" i="22"/>
  <c r="O98" i="22"/>
  <c r="P98" i="22"/>
  <c r="N99" i="22"/>
  <c r="O99" i="22"/>
  <c r="P99" i="22"/>
  <c r="N100" i="22"/>
  <c r="O100" i="22"/>
  <c r="P100" i="22"/>
  <c r="N101" i="22"/>
  <c r="O101" i="22"/>
  <c r="P101" i="22"/>
  <c r="B92" i="22"/>
  <c r="C92" i="22"/>
  <c r="D92" i="22"/>
  <c r="E92" i="22"/>
  <c r="F92" i="22"/>
  <c r="G92" i="22"/>
  <c r="H92" i="22"/>
  <c r="I92" i="22"/>
  <c r="J92" i="22"/>
  <c r="K92" i="22"/>
  <c r="B93" i="22"/>
  <c r="C93" i="22"/>
  <c r="D93" i="22"/>
  <c r="E93" i="22"/>
  <c r="F93" i="22"/>
  <c r="G93" i="22"/>
  <c r="H93" i="22"/>
  <c r="I93" i="22"/>
  <c r="J93" i="22"/>
  <c r="K93" i="22"/>
  <c r="B94" i="22"/>
  <c r="C94" i="22"/>
  <c r="D94" i="22"/>
  <c r="E94" i="22"/>
  <c r="F94" i="22"/>
  <c r="G94" i="22"/>
  <c r="H94" i="22"/>
  <c r="I94" i="22"/>
  <c r="J94" i="22"/>
  <c r="K94" i="22"/>
  <c r="B95" i="22"/>
  <c r="C95" i="22"/>
  <c r="D95" i="22"/>
  <c r="E95" i="22"/>
  <c r="F95" i="22"/>
  <c r="G95" i="22"/>
  <c r="H95" i="22"/>
  <c r="I95" i="22"/>
  <c r="J95" i="22"/>
  <c r="K95" i="22"/>
  <c r="B96" i="22"/>
  <c r="C96" i="22"/>
  <c r="D96" i="22"/>
  <c r="E96" i="22"/>
  <c r="F96" i="22"/>
  <c r="G96" i="22"/>
  <c r="H96" i="22"/>
  <c r="I96" i="22"/>
  <c r="J96" i="22"/>
  <c r="K96" i="22"/>
  <c r="B97" i="22"/>
  <c r="C97" i="22"/>
  <c r="D97" i="22"/>
  <c r="E97" i="22"/>
  <c r="F97" i="22"/>
  <c r="G97" i="22"/>
  <c r="H97" i="22"/>
  <c r="I97" i="22"/>
  <c r="J97" i="22"/>
  <c r="K97" i="22"/>
  <c r="B98" i="22"/>
  <c r="C98" i="22"/>
  <c r="D98" i="22"/>
  <c r="E98" i="22"/>
  <c r="F98" i="22"/>
  <c r="G98" i="22"/>
  <c r="H98" i="22"/>
  <c r="I98" i="22"/>
  <c r="J98" i="22"/>
  <c r="K98" i="22"/>
  <c r="B99" i="22"/>
  <c r="C99" i="22"/>
  <c r="D99" i="22"/>
  <c r="E99" i="22"/>
  <c r="F99" i="22"/>
  <c r="G99" i="22"/>
  <c r="H99" i="22"/>
  <c r="I99" i="22"/>
  <c r="J99" i="22"/>
  <c r="K99" i="22"/>
  <c r="B100" i="22"/>
  <c r="C100" i="22"/>
  <c r="D100" i="22"/>
  <c r="E100" i="22"/>
  <c r="F100" i="22"/>
  <c r="G100" i="22"/>
  <c r="H100" i="22"/>
  <c r="I100" i="22"/>
  <c r="J100" i="22"/>
  <c r="K100" i="22"/>
  <c r="B101" i="22"/>
  <c r="C101" i="22"/>
  <c r="D101" i="22"/>
  <c r="E101" i="22"/>
  <c r="F101" i="22"/>
  <c r="G101" i="22"/>
  <c r="H101" i="22"/>
  <c r="I101" i="22"/>
  <c r="J101" i="22"/>
  <c r="K101" i="22"/>
  <c r="N84" i="22"/>
  <c r="O84" i="22"/>
  <c r="P84" i="22"/>
  <c r="N85" i="22"/>
  <c r="O85" i="22"/>
  <c r="P85" i="22"/>
  <c r="N86" i="22"/>
  <c r="O86" i="22"/>
  <c r="P86" i="22"/>
  <c r="N87" i="22"/>
  <c r="O87" i="22"/>
  <c r="P87" i="22"/>
  <c r="N88" i="22"/>
  <c r="O88" i="22"/>
  <c r="P88" i="22"/>
  <c r="N89" i="22"/>
  <c r="O89" i="22"/>
  <c r="P89" i="22"/>
  <c r="N90" i="22"/>
  <c r="O90" i="22"/>
  <c r="P90" i="22"/>
  <c r="N91" i="22"/>
  <c r="O91" i="22"/>
  <c r="P91" i="22"/>
  <c r="B84" i="22"/>
  <c r="C84" i="22"/>
  <c r="D84" i="22"/>
  <c r="E84" i="22"/>
  <c r="F84" i="22"/>
  <c r="G84" i="22"/>
  <c r="H84" i="22"/>
  <c r="I84" i="22"/>
  <c r="J84" i="22"/>
  <c r="K84" i="22"/>
  <c r="B85" i="22"/>
  <c r="C85" i="22"/>
  <c r="D85" i="22"/>
  <c r="E85" i="22"/>
  <c r="F85" i="22"/>
  <c r="G85" i="22"/>
  <c r="H85" i="22"/>
  <c r="I85" i="22"/>
  <c r="J85" i="22"/>
  <c r="K85" i="22"/>
  <c r="B86" i="22"/>
  <c r="C86" i="22"/>
  <c r="D86" i="22"/>
  <c r="E86" i="22"/>
  <c r="F86" i="22"/>
  <c r="G86" i="22"/>
  <c r="H86" i="22"/>
  <c r="I86" i="22"/>
  <c r="J86" i="22"/>
  <c r="K86" i="22"/>
  <c r="B87" i="22"/>
  <c r="C87" i="22"/>
  <c r="D87" i="22"/>
  <c r="E87" i="22"/>
  <c r="F87" i="22"/>
  <c r="G87" i="22"/>
  <c r="H87" i="22"/>
  <c r="I87" i="22"/>
  <c r="J87" i="22"/>
  <c r="K87" i="22"/>
  <c r="B88" i="22"/>
  <c r="C88" i="22"/>
  <c r="D88" i="22"/>
  <c r="E88" i="22"/>
  <c r="F88" i="22"/>
  <c r="G88" i="22"/>
  <c r="H88" i="22"/>
  <c r="I88" i="22"/>
  <c r="J88" i="22"/>
  <c r="K88" i="22"/>
  <c r="B89" i="22"/>
  <c r="C89" i="22"/>
  <c r="D89" i="22"/>
  <c r="E89" i="22"/>
  <c r="F89" i="22"/>
  <c r="G89" i="22"/>
  <c r="H89" i="22"/>
  <c r="I89" i="22"/>
  <c r="J89" i="22"/>
  <c r="K89" i="22"/>
  <c r="B90" i="22"/>
  <c r="C90" i="22"/>
  <c r="D90" i="22"/>
  <c r="E90" i="22"/>
  <c r="F90" i="22"/>
  <c r="G90" i="22"/>
  <c r="H90" i="22"/>
  <c r="I90" i="22"/>
  <c r="J90" i="22"/>
  <c r="K90" i="22"/>
  <c r="B91" i="22"/>
  <c r="C91" i="22"/>
  <c r="D91" i="22"/>
  <c r="E91" i="22"/>
  <c r="F91" i="22"/>
  <c r="G91" i="22"/>
  <c r="H91" i="22"/>
  <c r="I91" i="22"/>
  <c r="J91" i="22"/>
  <c r="K91" i="22"/>
  <c r="N76" i="22"/>
  <c r="O76" i="22"/>
  <c r="P76" i="22"/>
  <c r="N77" i="22"/>
  <c r="O77" i="22"/>
  <c r="P77" i="22"/>
  <c r="N78" i="22"/>
  <c r="O78" i="22"/>
  <c r="P78" i="22"/>
  <c r="N79" i="22"/>
  <c r="O79" i="22"/>
  <c r="P79" i="22"/>
  <c r="N80" i="22"/>
  <c r="O80" i="22"/>
  <c r="P80" i="22"/>
  <c r="N81" i="22"/>
  <c r="O81" i="22"/>
  <c r="P81" i="22"/>
  <c r="N82" i="22"/>
  <c r="O82" i="22"/>
  <c r="P82" i="22"/>
  <c r="N83" i="22"/>
  <c r="O83" i="22"/>
  <c r="P83" i="22"/>
  <c r="B76" i="22"/>
  <c r="C76" i="22"/>
  <c r="D76" i="22"/>
  <c r="E76" i="22"/>
  <c r="F76" i="22"/>
  <c r="G76" i="22"/>
  <c r="H76" i="22"/>
  <c r="I76" i="22"/>
  <c r="J76" i="22"/>
  <c r="K76" i="22"/>
  <c r="E77" i="22"/>
  <c r="F77" i="22"/>
  <c r="G77" i="22"/>
  <c r="H77" i="22"/>
  <c r="I77" i="22"/>
  <c r="J77" i="22"/>
  <c r="K77" i="22"/>
  <c r="B78" i="22"/>
  <c r="C78" i="22"/>
  <c r="D78" i="22"/>
  <c r="E78" i="22"/>
  <c r="F78" i="22"/>
  <c r="G78" i="22"/>
  <c r="H78" i="22"/>
  <c r="I78" i="22"/>
  <c r="J78" i="22"/>
  <c r="K78" i="22"/>
  <c r="B79" i="22"/>
  <c r="C79" i="22"/>
  <c r="D79" i="22"/>
  <c r="E79" i="22"/>
  <c r="F79" i="22"/>
  <c r="G79" i="22"/>
  <c r="H79" i="22"/>
  <c r="I79" i="22"/>
  <c r="J79" i="22"/>
  <c r="K79" i="22"/>
  <c r="E80" i="22"/>
  <c r="F80" i="22"/>
  <c r="G80" i="22"/>
  <c r="H80" i="22"/>
  <c r="I80" i="22"/>
  <c r="J80" i="22"/>
  <c r="K80" i="22"/>
  <c r="B81" i="22"/>
  <c r="C81" i="22"/>
  <c r="D81" i="22"/>
  <c r="E81" i="22"/>
  <c r="F81" i="22"/>
  <c r="G81" i="22"/>
  <c r="H81" i="22"/>
  <c r="I81" i="22"/>
  <c r="J81" i="22"/>
  <c r="K81" i="22"/>
  <c r="E82" i="22"/>
  <c r="F82" i="22"/>
  <c r="G82" i="22"/>
  <c r="H82" i="22"/>
  <c r="I82" i="22"/>
  <c r="J82" i="22"/>
  <c r="K82" i="22"/>
  <c r="B83" i="22"/>
  <c r="C83" i="22"/>
  <c r="D83" i="22"/>
  <c r="E83" i="22"/>
  <c r="F83" i="22"/>
  <c r="G83" i="22"/>
  <c r="H83" i="22"/>
  <c r="I83" i="22"/>
  <c r="J83" i="22"/>
  <c r="K83" i="22"/>
  <c r="N72" i="22"/>
  <c r="O72" i="22"/>
  <c r="P72" i="22"/>
  <c r="N73" i="22"/>
  <c r="O73" i="22"/>
  <c r="P73" i="22"/>
  <c r="N74" i="22"/>
  <c r="O74" i="22"/>
  <c r="P74" i="22"/>
  <c r="N75" i="22"/>
  <c r="O75" i="22"/>
  <c r="P75" i="22"/>
  <c r="N68" i="22"/>
  <c r="O68" i="22"/>
  <c r="P68" i="22"/>
  <c r="N69" i="22"/>
  <c r="O69" i="22"/>
  <c r="P69" i="22"/>
  <c r="N70" i="22"/>
  <c r="O70" i="22"/>
  <c r="P70" i="22"/>
  <c r="N71" i="22"/>
  <c r="O71" i="22"/>
  <c r="P71" i="22"/>
  <c r="B68" i="22"/>
  <c r="C68" i="22"/>
  <c r="D68" i="22"/>
  <c r="E68" i="22"/>
  <c r="F68" i="22"/>
  <c r="G68" i="22"/>
  <c r="H68" i="22"/>
  <c r="I68" i="22"/>
  <c r="J68" i="22"/>
  <c r="K68" i="22"/>
  <c r="E69" i="22"/>
  <c r="F69" i="22"/>
  <c r="G69" i="22"/>
  <c r="H69" i="22"/>
  <c r="I69" i="22"/>
  <c r="J69" i="22"/>
  <c r="K69" i="22"/>
  <c r="B70" i="22"/>
  <c r="C70" i="22"/>
  <c r="D70" i="22"/>
  <c r="E70" i="22"/>
  <c r="F70" i="22"/>
  <c r="G70" i="22"/>
  <c r="H70" i="22"/>
  <c r="I70" i="22"/>
  <c r="J70" i="22"/>
  <c r="K70" i="22"/>
  <c r="B71" i="22"/>
  <c r="C71" i="22"/>
  <c r="D71" i="22"/>
  <c r="E71" i="22"/>
  <c r="F71" i="22"/>
  <c r="G71" i="22"/>
  <c r="H71" i="22"/>
  <c r="I71" i="22"/>
  <c r="J71" i="22"/>
  <c r="K71" i="22"/>
  <c r="B72" i="22"/>
  <c r="C72" i="22"/>
  <c r="D72" i="22"/>
  <c r="E72" i="22"/>
  <c r="F72" i="22"/>
  <c r="G72" i="22"/>
  <c r="H72" i="22"/>
  <c r="I72" i="22"/>
  <c r="J72" i="22"/>
  <c r="K72" i="22"/>
  <c r="E73" i="22"/>
  <c r="F73" i="22"/>
  <c r="G73" i="22"/>
  <c r="H73" i="22"/>
  <c r="I73" i="22"/>
  <c r="J73" i="22"/>
  <c r="K73" i="22"/>
  <c r="E74" i="22"/>
  <c r="F74" i="22"/>
  <c r="G74" i="22"/>
  <c r="H74" i="22"/>
  <c r="I74" i="22"/>
  <c r="J74" i="22"/>
  <c r="K74" i="22"/>
  <c r="B75" i="22"/>
  <c r="C75" i="22"/>
  <c r="D75" i="22"/>
  <c r="E75" i="22"/>
  <c r="F75" i="22"/>
  <c r="G75" i="22"/>
  <c r="H75" i="22"/>
  <c r="I75" i="22"/>
  <c r="J75" i="22"/>
  <c r="K75" i="22"/>
  <c r="N62" i="22"/>
  <c r="O62" i="22"/>
  <c r="P62" i="22"/>
  <c r="N63" i="22"/>
  <c r="O63" i="22"/>
  <c r="P63" i="22"/>
  <c r="N64" i="22"/>
  <c r="O64" i="22"/>
  <c r="P64" i="22"/>
  <c r="N65" i="22"/>
  <c r="O65" i="22"/>
  <c r="P65" i="22"/>
  <c r="N66" i="22"/>
  <c r="O66" i="22"/>
  <c r="P66" i="22"/>
  <c r="N67" i="22"/>
  <c r="O67" i="22"/>
  <c r="P67" i="22"/>
  <c r="B62" i="22"/>
  <c r="C62" i="22"/>
  <c r="D62" i="22"/>
  <c r="E62" i="22"/>
  <c r="F62" i="22"/>
  <c r="G62" i="22"/>
  <c r="H62" i="22"/>
  <c r="I62" i="22"/>
  <c r="J62" i="22"/>
  <c r="K62" i="22"/>
  <c r="B63" i="22"/>
  <c r="C63" i="22"/>
  <c r="D63" i="22"/>
  <c r="E63" i="22"/>
  <c r="F63" i="22"/>
  <c r="G63" i="22"/>
  <c r="H63" i="22"/>
  <c r="I63" i="22"/>
  <c r="J63" i="22"/>
  <c r="K63" i="22"/>
  <c r="B64" i="22"/>
  <c r="C64" i="22"/>
  <c r="D64" i="22"/>
  <c r="E64" i="22"/>
  <c r="F64" i="22"/>
  <c r="G64" i="22"/>
  <c r="H64" i="22"/>
  <c r="I64" i="22"/>
  <c r="J64" i="22"/>
  <c r="K64" i="22"/>
  <c r="B65" i="22"/>
  <c r="C65" i="22"/>
  <c r="D65" i="22"/>
  <c r="E65" i="22"/>
  <c r="F65" i="22"/>
  <c r="G65" i="22"/>
  <c r="H65" i="22"/>
  <c r="I65" i="22"/>
  <c r="J65" i="22"/>
  <c r="K65" i="22"/>
  <c r="B66" i="22"/>
  <c r="C66" i="22"/>
  <c r="D66" i="22"/>
  <c r="E66" i="22"/>
  <c r="F66" i="22"/>
  <c r="G66" i="22"/>
  <c r="H66" i="22"/>
  <c r="I66" i="22"/>
  <c r="J66" i="22"/>
  <c r="K66" i="22"/>
  <c r="B67" i="22"/>
  <c r="C67" i="22"/>
  <c r="D67" i="22"/>
  <c r="E67" i="22"/>
  <c r="F67" i="22"/>
  <c r="G67" i="22"/>
  <c r="H67" i="22"/>
  <c r="I67" i="22"/>
  <c r="J67" i="22"/>
  <c r="K67" i="22"/>
  <c r="N57" i="22"/>
  <c r="O57" i="22"/>
  <c r="P57" i="22"/>
  <c r="N58" i="22"/>
  <c r="O58" i="22"/>
  <c r="P58" i="22"/>
  <c r="N59" i="22"/>
  <c r="O59" i="22"/>
  <c r="P59" i="22"/>
  <c r="N60" i="22"/>
  <c r="O60" i="22"/>
  <c r="P60" i="22"/>
  <c r="N61" i="22"/>
  <c r="O61" i="22"/>
  <c r="P61" i="22"/>
  <c r="B58" i="22"/>
  <c r="C58" i="22"/>
  <c r="D58" i="22"/>
  <c r="E58" i="22"/>
  <c r="F58" i="22"/>
  <c r="G58" i="22"/>
  <c r="H58" i="22"/>
  <c r="I58" i="22"/>
  <c r="J58" i="22"/>
  <c r="K58" i="22"/>
  <c r="B59" i="22"/>
  <c r="C59" i="22"/>
  <c r="D59" i="22"/>
  <c r="E59" i="22"/>
  <c r="F59" i="22"/>
  <c r="G59" i="22"/>
  <c r="H59" i="22"/>
  <c r="I59" i="22"/>
  <c r="J59" i="22"/>
  <c r="K59" i="22"/>
  <c r="B60" i="22"/>
  <c r="C60" i="22"/>
  <c r="D60" i="22"/>
  <c r="E60" i="22"/>
  <c r="F60" i="22"/>
  <c r="G60" i="22"/>
  <c r="H60" i="22"/>
  <c r="I60" i="22"/>
  <c r="J60" i="22"/>
  <c r="K60" i="22"/>
  <c r="B61" i="22"/>
  <c r="C61" i="22"/>
  <c r="D61" i="22"/>
  <c r="E61" i="22"/>
  <c r="F61" i="22"/>
  <c r="G61" i="22"/>
  <c r="H61" i="22"/>
  <c r="I61" i="22"/>
  <c r="J61" i="22"/>
  <c r="K61" i="22"/>
  <c r="B57" i="22"/>
  <c r="C57" i="22"/>
  <c r="D57" i="22"/>
  <c r="E57" i="22"/>
  <c r="F57" i="22"/>
  <c r="G57" i="22"/>
  <c r="H57" i="22"/>
  <c r="I57" i="22"/>
  <c r="J57" i="22"/>
  <c r="K57" i="22"/>
  <c r="N49" i="22"/>
  <c r="O49" i="22"/>
  <c r="P49" i="22"/>
  <c r="N50" i="22"/>
  <c r="O50" i="22"/>
  <c r="P50" i="22"/>
  <c r="N51" i="22"/>
  <c r="O51" i="22"/>
  <c r="P51" i="22"/>
  <c r="N52" i="22"/>
  <c r="O52" i="22"/>
  <c r="P52" i="22"/>
  <c r="N53" i="22"/>
  <c r="O53" i="22"/>
  <c r="P53" i="22"/>
  <c r="N54" i="22"/>
  <c r="O54" i="22"/>
  <c r="P54" i="22"/>
  <c r="N55" i="22"/>
  <c r="O55" i="22"/>
  <c r="P55" i="22"/>
  <c r="N56" i="22"/>
  <c r="O56" i="22"/>
  <c r="P56" i="22"/>
  <c r="N48" i="22"/>
  <c r="O48" i="22"/>
  <c r="P48" i="22"/>
  <c r="N47" i="22"/>
  <c r="O47" i="22"/>
  <c r="P47" i="22"/>
  <c r="N46" i="22"/>
  <c r="O46" i="22"/>
  <c r="P46" i="22"/>
  <c r="P45" i="22"/>
  <c r="O45" i="22"/>
  <c r="N45" i="22"/>
  <c r="B54" i="22"/>
  <c r="C54" i="22"/>
  <c r="D54" i="22"/>
  <c r="E54" i="22"/>
  <c r="F54" i="22"/>
  <c r="G54" i="22"/>
  <c r="H54" i="22"/>
  <c r="I54" i="22"/>
  <c r="J54" i="22"/>
  <c r="K54" i="22"/>
  <c r="B55" i="22"/>
  <c r="C55" i="22"/>
  <c r="D55" i="22"/>
  <c r="E55" i="22"/>
  <c r="F55" i="22"/>
  <c r="G55" i="22"/>
  <c r="H55" i="22"/>
  <c r="I55" i="22"/>
  <c r="J55" i="22"/>
  <c r="K55" i="22"/>
  <c r="B56" i="22"/>
  <c r="C56" i="22"/>
  <c r="D56" i="22"/>
  <c r="E56" i="22"/>
  <c r="F56" i="22"/>
  <c r="G56" i="22"/>
  <c r="H56" i="22"/>
  <c r="I56" i="22"/>
  <c r="J56" i="22"/>
  <c r="K56" i="22"/>
  <c r="B51" i="22"/>
  <c r="C51" i="22"/>
  <c r="D51" i="22"/>
  <c r="E51" i="22"/>
  <c r="F51" i="22"/>
  <c r="G51" i="22"/>
  <c r="H51" i="22"/>
  <c r="I51" i="22"/>
  <c r="J51" i="22"/>
  <c r="K51" i="22"/>
  <c r="E52" i="22"/>
  <c r="F52" i="22"/>
  <c r="G52" i="22"/>
  <c r="H52" i="22"/>
  <c r="I52" i="22"/>
  <c r="J52" i="22"/>
  <c r="K52" i="22"/>
  <c r="B53" i="22"/>
  <c r="C53" i="22"/>
  <c r="D53" i="22"/>
  <c r="E53" i="22"/>
  <c r="F53" i="22"/>
  <c r="G53" i="22"/>
  <c r="H53" i="22"/>
  <c r="I53" i="22"/>
  <c r="J53" i="22"/>
  <c r="K53" i="22"/>
  <c r="B49" i="22"/>
  <c r="C49" i="22"/>
  <c r="D49" i="22"/>
  <c r="E49" i="22"/>
  <c r="F49" i="22"/>
  <c r="G49" i="22"/>
  <c r="H49" i="22"/>
  <c r="I49" i="22"/>
  <c r="J49" i="22"/>
  <c r="K49" i="22"/>
  <c r="B50" i="22"/>
  <c r="C50" i="22"/>
  <c r="D50" i="22"/>
  <c r="E50" i="22"/>
  <c r="F50" i="22"/>
  <c r="G50" i="22"/>
  <c r="H50" i="22"/>
  <c r="I50" i="22"/>
  <c r="J50" i="22"/>
  <c r="K50" i="22"/>
  <c r="B48" i="22"/>
  <c r="C48" i="22"/>
  <c r="D48" i="22"/>
  <c r="E48" i="22"/>
  <c r="F48" i="22"/>
  <c r="G48" i="22"/>
  <c r="H48" i="22"/>
  <c r="I48" i="22"/>
  <c r="J48" i="22"/>
  <c r="K48" i="22"/>
  <c r="I47" i="22"/>
  <c r="B47" i="22"/>
  <c r="C47" i="22"/>
  <c r="D47" i="22"/>
  <c r="E47" i="22"/>
  <c r="F47" i="22"/>
  <c r="G47" i="22"/>
  <c r="H47" i="22"/>
  <c r="J47" i="22"/>
  <c r="K47" i="22"/>
  <c r="E46" i="22"/>
  <c r="F46" i="22"/>
  <c r="G46" i="22"/>
  <c r="H46" i="22"/>
  <c r="I46" i="22"/>
  <c r="J46" i="22"/>
  <c r="K46" i="22"/>
  <c r="G45" i="22"/>
  <c r="H45" i="22"/>
  <c r="I45" i="22"/>
  <c r="J45" i="22"/>
  <c r="K45" i="22"/>
  <c r="F45" i="22"/>
  <c r="E45" i="22"/>
  <c r="D45" i="22"/>
  <c r="C45" i="22"/>
  <c r="B45" i="22"/>
  <c r="C78" i="24" l="1"/>
  <c r="D78" i="24"/>
  <c r="E78" i="24"/>
  <c r="F78" i="24"/>
  <c r="G78" i="24"/>
  <c r="C84" i="12" l="1"/>
  <c r="D84" i="12"/>
  <c r="E84" i="12"/>
  <c r="J61" i="32"/>
  <c r="J62" i="32"/>
  <c r="E17" i="32"/>
  <c r="F17" i="32"/>
  <c r="G17" i="32"/>
  <c r="C19" i="32"/>
  <c r="D19" i="32"/>
  <c r="E19" i="32"/>
  <c r="F19" i="32"/>
  <c r="G19" i="32"/>
  <c r="C21" i="32"/>
  <c r="D21" i="32"/>
  <c r="E21" i="32"/>
  <c r="F21" i="32"/>
  <c r="G21" i="32"/>
  <c r="C23" i="32"/>
  <c r="D23" i="32"/>
  <c r="E23" i="32"/>
  <c r="F23" i="32"/>
  <c r="G23" i="32"/>
  <c r="C25" i="32"/>
  <c r="D25" i="32"/>
  <c r="E25" i="32"/>
  <c r="F25" i="32"/>
  <c r="G25" i="32"/>
  <c r="C27" i="32"/>
  <c r="D27" i="32"/>
  <c r="E27" i="32"/>
  <c r="F27" i="32"/>
  <c r="G27" i="32"/>
  <c r="E29" i="32"/>
  <c r="F29" i="32"/>
  <c r="G29" i="32"/>
  <c r="C31" i="32"/>
  <c r="D31" i="32"/>
  <c r="E31" i="32"/>
  <c r="F31" i="32"/>
  <c r="G31" i="32"/>
  <c r="C33" i="32"/>
  <c r="D33" i="32"/>
  <c r="E33" i="32"/>
  <c r="F33" i="32"/>
  <c r="G33" i="32"/>
  <c r="C35" i="32"/>
  <c r="D35" i="32"/>
  <c r="E35" i="32"/>
  <c r="F35" i="32"/>
  <c r="G35" i="32"/>
  <c r="C37" i="32"/>
  <c r="D37" i="32"/>
  <c r="E37" i="32"/>
  <c r="F37" i="32"/>
  <c r="G37" i="32"/>
  <c r="C39" i="32"/>
  <c r="D39" i="32"/>
  <c r="E39" i="32"/>
  <c r="F39" i="32"/>
  <c r="G39" i="32"/>
  <c r="C41" i="32"/>
  <c r="D41" i="32"/>
  <c r="E41" i="32"/>
  <c r="F41" i="32"/>
  <c r="G41" i="32"/>
  <c r="C43" i="32"/>
  <c r="D43" i="32"/>
  <c r="E43" i="32"/>
  <c r="F43" i="32"/>
  <c r="G43" i="32"/>
  <c r="C45" i="32"/>
  <c r="D45" i="32"/>
  <c r="E45" i="32"/>
  <c r="F45" i="32"/>
  <c r="G45" i="32"/>
  <c r="C47" i="32"/>
  <c r="D47" i="32"/>
  <c r="E47" i="32"/>
  <c r="F47" i="32"/>
  <c r="G47" i="32"/>
  <c r="C49" i="32"/>
  <c r="D49" i="32"/>
  <c r="E49" i="32"/>
  <c r="F49" i="32"/>
  <c r="G49" i="32"/>
  <c r="C51" i="32"/>
  <c r="D51" i="32"/>
  <c r="E51" i="32"/>
  <c r="F51" i="32"/>
  <c r="G51" i="32"/>
  <c r="C53" i="32"/>
  <c r="D53" i="32"/>
  <c r="E53" i="32"/>
  <c r="F53" i="32"/>
  <c r="G53" i="32"/>
  <c r="C55" i="32"/>
  <c r="D55" i="32"/>
  <c r="E55" i="32"/>
  <c r="F55" i="32"/>
  <c r="G55" i="32"/>
  <c r="C57" i="32"/>
  <c r="D57" i="32"/>
  <c r="E57" i="32"/>
  <c r="F57" i="32"/>
  <c r="G57" i="32"/>
  <c r="C59" i="32"/>
  <c r="D59" i="32"/>
  <c r="E59" i="32"/>
  <c r="F59" i="32"/>
  <c r="G59" i="32"/>
  <c r="C61" i="32"/>
  <c r="D61" i="32"/>
  <c r="E61" i="32"/>
  <c r="F61" i="32"/>
  <c r="G61" i="32"/>
  <c r="E63" i="32"/>
  <c r="F63" i="32"/>
  <c r="G63" i="32"/>
  <c r="C65" i="32"/>
  <c r="D65" i="32"/>
  <c r="E65" i="32"/>
  <c r="F65" i="32"/>
  <c r="G65" i="32"/>
  <c r="C67" i="32"/>
  <c r="D67" i="32"/>
  <c r="E67" i="32"/>
  <c r="F67" i="32"/>
  <c r="G67" i="32"/>
  <c r="C69" i="32"/>
  <c r="D69" i="32"/>
  <c r="E69" i="32"/>
  <c r="F69" i="32"/>
  <c r="G69" i="32"/>
  <c r="E71" i="32"/>
  <c r="F71" i="32"/>
  <c r="G71" i="32"/>
  <c r="E73" i="32"/>
  <c r="F73" i="32"/>
  <c r="G73" i="32"/>
  <c r="C75" i="32"/>
  <c r="D75" i="32"/>
  <c r="E75" i="32"/>
  <c r="F75" i="32"/>
  <c r="G75" i="32"/>
  <c r="C77" i="32"/>
  <c r="D77" i="32"/>
  <c r="E77" i="32"/>
  <c r="F77" i="32"/>
  <c r="G77" i="32"/>
  <c r="E79" i="32"/>
  <c r="F79" i="32"/>
  <c r="G79" i="32"/>
  <c r="C81" i="32"/>
  <c r="D81" i="32"/>
  <c r="E81" i="32"/>
  <c r="F81" i="32"/>
  <c r="G81" i="32"/>
  <c r="C83" i="32"/>
  <c r="D83" i="32"/>
  <c r="E83" i="32"/>
  <c r="F83" i="32"/>
  <c r="G83" i="32"/>
  <c r="E85" i="32"/>
  <c r="F85" i="32"/>
  <c r="G85" i="32"/>
  <c r="C87" i="32"/>
  <c r="D87" i="32"/>
  <c r="E87" i="32"/>
  <c r="F87" i="32"/>
  <c r="G87" i="32"/>
  <c r="E89" i="32"/>
  <c r="F89" i="32"/>
  <c r="G89" i="32"/>
  <c r="C91" i="32"/>
  <c r="D91" i="32"/>
  <c r="E91" i="32"/>
  <c r="F91" i="32"/>
  <c r="G91" i="32"/>
  <c r="C93" i="32"/>
  <c r="D93" i="32"/>
  <c r="E93" i="32"/>
  <c r="F93" i="32"/>
  <c r="G93" i="32"/>
  <c r="C95" i="32"/>
  <c r="D95" i="32"/>
  <c r="E95" i="32"/>
  <c r="F95" i="32"/>
  <c r="G95" i="32"/>
  <c r="C97" i="32"/>
  <c r="D97" i="32"/>
  <c r="E97" i="32"/>
  <c r="F97" i="32"/>
  <c r="G97" i="32"/>
  <c r="C99" i="32"/>
  <c r="D99" i="32"/>
  <c r="E99" i="32"/>
  <c r="F99" i="32"/>
  <c r="G99" i="32"/>
  <c r="C101" i="32"/>
  <c r="D101" i="32"/>
  <c r="E101" i="32"/>
  <c r="F101" i="32"/>
  <c r="G101" i="32"/>
  <c r="C103" i="32"/>
  <c r="D103" i="32"/>
  <c r="E103" i="32"/>
  <c r="F103" i="32"/>
  <c r="G103" i="32"/>
  <c r="C105" i="32"/>
  <c r="D105" i="32"/>
  <c r="E105" i="32"/>
  <c r="F105" i="32"/>
  <c r="G105" i="32"/>
  <c r="C107" i="32"/>
  <c r="D107" i="32"/>
  <c r="E107" i="32"/>
  <c r="F107" i="32"/>
  <c r="G107" i="32"/>
  <c r="J59" i="12" l="1"/>
  <c r="I59" i="12"/>
  <c r="J58" i="12"/>
  <c r="I58" i="12"/>
  <c r="J57" i="12"/>
  <c r="I57" i="12"/>
  <c r="J56" i="12"/>
  <c r="I56" i="12"/>
  <c r="J55" i="12"/>
  <c r="I55" i="12"/>
  <c r="J54" i="12"/>
  <c r="I54" i="12"/>
  <c r="J53" i="12"/>
  <c r="I53" i="12"/>
  <c r="J52" i="12"/>
  <c r="I52" i="12"/>
  <c r="P17" i="35" l="1"/>
  <c r="P19" i="35"/>
  <c r="P21" i="35"/>
  <c r="P23" i="35"/>
  <c r="P25" i="35"/>
  <c r="P27" i="35"/>
  <c r="P29" i="35"/>
  <c r="P31" i="35"/>
  <c r="P33" i="35"/>
  <c r="P35" i="35"/>
  <c r="P37" i="35"/>
  <c r="P39" i="35"/>
  <c r="P41" i="35"/>
  <c r="P43" i="35"/>
  <c r="P45" i="35"/>
  <c r="P47" i="35"/>
  <c r="P49" i="35"/>
  <c r="P51" i="35"/>
  <c r="P53" i="35"/>
  <c r="P55" i="35"/>
  <c r="P57" i="35"/>
  <c r="P59" i="35"/>
  <c r="P61" i="35"/>
  <c r="P63" i="35"/>
  <c r="P65" i="35"/>
  <c r="P67" i="35"/>
  <c r="P69" i="35"/>
  <c r="P71" i="35"/>
  <c r="P73" i="35"/>
  <c r="P75" i="35"/>
  <c r="P77" i="35"/>
  <c r="P79" i="35"/>
  <c r="P81" i="35"/>
  <c r="P83" i="35"/>
  <c r="P85" i="35"/>
  <c r="P87" i="35"/>
  <c r="P89" i="35"/>
  <c r="P91" i="35"/>
  <c r="P93" i="35"/>
  <c r="P95" i="35"/>
  <c r="P97" i="35"/>
  <c r="P99" i="35"/>
  <c r="P101" i="35"/>
  <c r="P103" i="35"/>
  <c r="P105" i="35"/>
  <c r="P107" i="35"/>
  <c r="P109" i="35"/>
  <c r="P111" i="35"/>
  <c r="P113" i="35"/>
  <c r="P115" i="35"/>
  <c r="P117" i="35"/>
  <c r="P119" i="35"/>
  <c r="P121" i="35"/>
  <c r="P123" i="35"/>
  <c r="P125" i="35"/>
  <c r="P127" i="35"/>
  <c r="P129" i="35"/>
  <c r="P131" i="35"/>
  <c r="P133" i="35"/>
  <c r="P135" i="35"/>
  <c r="P137" i="35"/>
  <c r="P139" i="35"/>
  <c r="P141" i="35"/>
  <c r="P143" i="35"/>
  <c r="P145" i="35"/>
  <c r="P147" i="35"/>
  <c r="P149" i="35"/>
  <c r="P151" i="35"/>
  <c r="P153" i="35"/>
  <c r="P155" i="35"/>
  <c r="P157" i="35"/>
  <c r="P159" i="35"/>
  <c r="P161" i="35"/>
  <c r="P163" i="35"/>
  <c r="P165" i="35"/>
  <c r="P167" i="35"/>
  <c r="P169" i="35"/>
  <c r="P171" i="35"/>
  <c r="P173" i="35"/>
  <c r="P175" i="35"/>
  <c r="P177" i="35"/>
  <c r="P179" i="35"/>
  <c r="P181" i="35"/>
  <c r="P183" i="35"/>
  <c r="P185" i="35"/>
  <c r="P187" i="35"/>
  <c r="P189" i="35"/>
  <c r="P191" i="35"/>
  <c r="P15" i="35"/>
  <c r="P13" i="35"/>
  <c r="P17" i="34"/>
  <c r="P19" i="34"/>
  <c r="P21" i="34"/>
  <c r="P23" i="34"/>
  <c r="P25" i="34"/>
  <c r="P27" i="34"/>
  <c r="P29" i="34"/>
  <c r="P31" i="34"/>
  <c r="P33" i="34"/>
  <c r="P35" i="34"/>
  <c r="P37" i="34"/>
  <c r="P39" i="34"/>
  <c r="P41" i="34"/>
  <c r="P43" i="34"/>
  <c r="P45" i="34"/>
  <c r="P47" i="34"/>
  <c r="P49" i="34"/>
  <c r="P51" i="34"/>
  <c r="P53" i="34"/>
  <c r="P55" i="34"/>
  <c r="P57" i="34"/>
  <c r="P59" i="34"/>
  <c r="P61" i="34"/>
  <c r="P63" i="34"/>
  <c r="P65" i="34"/>
  <c r="P67" i="34"/>
  <c r="P69" i="34"/>
  <c r="P71" i="34"/>
  <c r="P73" i="34"/>
  <c r="P75" i="34"/>
  <c r="P77" i="34"/>
  <c r="P79" i="34"/>
  <c r="P81" i="34"/>
  <c r="P83" i="34"/>
  <c r="P85" i="34"/>
  <c r="P87" i="34"/>
  <c r="P89" i="34"/>
  <c r="P91" i="34"/>
  <c r="P93" i="34"/>
  <c r="P95" i="34"/>
  <c r="P97" i="34"/>
  <c r="P99" i="34"/>
  <c r="P101" i="34"/>
  <c r="P103" i="34"/>
  <c r="P105" i="34"/>
  <c r="P107" i="34"/>
  <c r="P109" i="34"/>
  <c r="P111" i="34"/>
  <c r="P113" i="34"/>
  <c r="P115" i="34"/>
  <c r="P117" i="34"/>
  <c r="P119" i="34"/>
  <c r="P121" i="34"/>
  <c r="P123" i="34"/>
  <c r="P125" i="34"/>
  <c r="P127" i="34"/>
  <c r="P129" i="34"/>
  <c r="P131" i="34"/>
  <c r="P133" i="34"/>
  <c r="P135" i="34"/>
  <c r="P137" i="34"/>
  <c r="P139" i="34"/>
  <c r="P141" i="34"/>
  <c r="P143" i="34"/>
  <c r="P145" i="34"/>
  <c r="P147" i="34"/>
  <c r="P149" i="34"/>
  <c r="P151" i="34"/>
  <c r="P153" i="34"/>
  <c r="P155" i="34"/>
  <c r="P157" i="34"/>
  <c r="P159" i="34"/>
  <c r="P161" i="34"/>
  <c r="P163" i="34"/>
  <c r="P165" i="34"/>
  <c r="P167" i="34"/>
  <c r="P169" i="34"/>
  <c r="P171" i="34"/>
  <c r="P173" i="34"/>
  <c r="P175" i="34"/>
  <c r="P177" i="34"/>
  <c r="P179" i="34"/>
  <c r="P181" i="34"/>
  <c r="P183" i="34"/>
  <c r="P185" i="34"/>
  <c r="P187" i="34"/>
  <c r="P189" i="34"/>
  <c r="P191" i="34"/>
  <c r="P15" i="34"/>
  <c r="P181" i="33"/>
  <c r="P183" i="33"/>
  <c r="P185" i="33"/>
  <c r="P187" i="33"/>
  <c r="P189" i="33"/>
  <c r="P191" i="33"/>
  <c r="P151" i="33"/>
  <c r="P153" i="33"/>
  <c r="P155" i="33"/>
  <c r="P157" i="33"/>
  <c r="P159" i="33"/>
  <c r="P161" i="33"/>
  <c r="P163" i="33"/>
  <c r="P165" i="33"/>
  <c r="P167" i="33"/>
  <c r="P169" i="33"/>
  <c r="P171" i="33"/>
  <c r="P173" i="33"/>
  <c r="P175" i="33"/>
  <c r="P177" i="33"/>
  <c r="P179" i="33"/>
  <c r="P123" i="33"/>
  <c r="P125" i="33"/>
  <c r="P127" i="33"/>
  <c r="P129" i="33"/>
  <c r="P131" i="33"/>
  <c r="P133" i="33"/>
  <c r="P135" i="33"/>
  <c r="P137" i="33"/>
  <c r="P139" i="33"/>
  <c r="P141" i="33"/>
  <c r="P143" i="33"/>
  <c r="P145" i="33"/>
  <c r="P147" i="33"/>
  <c r="P149" i="33"/>
  <c r="P97" i="33"/>
  <c r="P99" i="33"/>
  <c r="P101" i="33"/>
  <c r="P103" i="33"/>
  <c r="P105" i="33"/>
  <c r="P107" i="33"/>
  <c r="P109" i="33"/>
  <c r="P111" i="33"/>
  <c r="P113" i="33"/>
  <c r="P115" i="33"/>
  <c r="P117" i="33"/>
  <c r="P119" i="33"/>
  <c r="P121" i="33"/>
  <c r="P73" i="33"/>
  <c r="P75" i="33"/>
  <c r="P77" i="33"/>
  <c r="P79" i="33"/>
  <c r="P81" i="33"/>
  <c r="P83" i="33"/>
  <c r="P85" i="33"/>
  <c r="P87" i="33"/>
  <c r="P89" i="33"/>
  <c r="P91" i="33"/>
  <c r="P93" i="33"/>
  <c r="P95" i="33"/>
  <c r="P27" i="33"/>
  <c r="P29" i="33"/>
  <c r="P31" i="33"/>
  <c r="P33" i="33"/>
  <c r="P35" i="33"/>
  <c r="P37" i="33"/>
  <c r="P39" i="33"/>
  <c r="P41" i="33"/>
  <c r="P43" i="33"/>
  <c r="P45" i="33"/>
  <c r="P47" i="33"/>
  <c r="P49" i="33"/>
  <c r="P51" i="33"/>
  <c r="P53" i="33"/>
  <c r="P55" i="33"/>
  <c r="P57" i="33"/>
  <c r="P59" i="33"/>
  <c r="P61" i="33"/>
  <c r="P63" i="33"/>
  <c r="P65" i="33"/>
  <c r="P67" i="33"/>
  <c r="P69" i="33"/>
  <c r="P71" i="33"/>
  <c r="P17" i="33"/>
  <c r="P19" i="33"/>
  <c r="P21" i="33"/>
  <c r="P23" i="33"/>
  <c r="P25" i="33"/>
  <c r="P15" i="33"/>
  <c r="P13" i="34"/>
  <c r="P13" i="33"/>
  <c r="P17" i="32"/>
  <c r="P19" i="32"/>
  <c r="P21" i="32"/>
  <c r="P23" i="32"/>
  <c r="P25" i="32"/>
  <c r="P27" i="32"/>
  <c r="P29" i="32"/>
  <c r="P31" i="32"/>
  <c r="P33" i="32"/>
  <c r="P35" i="32"/>
  <c r="P37" i="32"/>
  <c r="P39" i="32"/>
  <c r="P41" i="32"/>
  <c r="P43" i="32"/>
  <c r="P45" i="32"/>
  <c r="P47" i="32"/>
  <c r="P49" i="32"/>
  <c r="P51" i="32"/>
  <c r="P53" i="32"/>
  <c r="P55" i="32"/>
  <c r="P57" i="32"/>
  <c r="P59" i="32"/>
  <c r="P61" i="32"/>
  <c r="P63" i="32"/>
  <c r="P65" i="32"/>
  <c r="P67" i="32"/>
  <c r="P69" i="32"/>
  <c r="P71" i="32"/>
  <c r="P73" i="32"/>
  <c r="P75" i="32"/>
  <c r="P77" i="32"/>
  <c r="P79" i="32"/>
  <c r="P81" i="32"/>
  <c r="P83" i="32"/>
  <c r="P85" i="32"/>
  <c r="P87" i="32"/>
  <c r="P89" i="32"/>
  <c r="P91" i="32"/>
  <c r="P93" i="32"/>
  <c r="P95" i="32"/>
  <c r="P97" i="32"/>
  <c r="P99" i="32"/>
  <c r="P101" i="32"/>
  <c r="P103" i="32"/>
  <c r="P105" i="32"/>
  <c r="P107" i="32"/>
  <c r="P109" i="32"/>
  <c r="P111" i="32"/>
  <c r="P113" i="32"/>
  <c r="P115" i="32"/>
  <c r="P117" i="32"/>
  <c r="P119" i="32"/>
  <c r="P121" i="32"/>
  <c r="P123" i="32"/>
  <c r="P125" i="32"/>
  <c r="P127" i="32"/>
  <c r="P129" i="32"/>
  <c r="P131" i="32"/>
  <c r="P133" i="32"/>
  <c r="P135" i="32"/>
  <c r="P137" i="32"/>
  <c r="P139" i="32"/>
  <c r="P141" i="32"/>
  <c r="P151" i="32"/>
  <c r="P153" i="32"/>
  <c r="P155" i="32"/>
  <c r="P157" i="32"/>
  <c r="P159" i="32"/>
  <c r="P161" i="32"/>
  <c r="P163" i="32"/>
  <c r="P165" i="32"/>
  <c r="P167" i="32"/>
  <c r="P169" i="32"/>
  <c r="P171" i="32"/>
  <c r="P173" i="32"/>
  <c r="P175" i="32"/>
  <c r="P177" i="32"/>
  <c r="P179" i="32"/>
  <c r="P181" i="32"/>
  <c r="P183" i="32"/>
  <c r="P185" i="32"/>
  <c r="P187" i="32"/>
  <c r="P15" i="32"/>
  <c r="E9" i="24"/>
  <c r="E8" i="24"/>
  <c r="D9" i="12"/>
  <c r="D8" i="12"/>
  <c r="C7" i="22"/>
  <c r="C6" i="22"/>
  <c r="F9" i="35"/>
  <c r="F9" i="34"/>
  <c r="F9" i="33"/>
  <c r="I16" i="24"/>
  <c r="J16" i="24"/>
  <c r="K16" i="24"/>
  <c r="L16" i="24"/>
  <c r="M16" i="24"/>
  <c r="I17" i="24"/>
  <c r="J17" i="24"/>
  <c r="K17" i="24"/>
  <c r="L17" i="24"/>
  <c r="M17" i="24"/>
  <c r="I18" i="24"/>
  <c r="J18" i="24"/>
  <c r="K18" i="24"/>
  <c r="L18" i="24"/>
  <c r="M18" i="24"/>
  <c r="I19" i="24"/>
  <c r="J19" i="24"/>
  <c r="K19" i="24"/>
  <c r="L19" i="24"/>
  <c r="M19" i="24"/>
  <c r="I20" i="24"/>
  <c r="J20" i="24"/>
  <c r="K20" i="24"/>
  <c r="L20" i="24"/>
  <c r="M20" i="24"/>
  <c r="I21" i="24"/>
  <c r="J21" i="24"/>
  <c r="K21" i="24"/>
  <c r="L21" i="24"/>
  <c r="M21" i="24"/>
  <c r="I22" i="24"/>
  <c r="J22" i="24"/>
  <c r="K22" i="24"/>
  <c r="L22" i="24"/>
  <c r="M22" i="24"/>
  <c r="I23" i="24"/>
  <c r="J23" i="24"/>
  <c r="K23" i="24"/>
  <c r="L23" i="24"/>
  <c r="M23" i="24"/>
  <c r="I24" i="24"/>
  <c r="J24" i="24"/>
  <c r="K24" i="24"/>
  <c r="L24" i="24"/>
  <c r="M24" i="24"/>
  <c r="I25" i="24"/>
  <c r="J25" i="24"/>
  <c r="K25" i="24"/>
  <c r="L25" i="24"/>
  <c r="M25" i="24"/>
  <c r="I26" i="24"/>
  <c r="J26" i="24"/>
  <c r="K26" i="24"/>
  <c r="L26" i="24"/>
  <c r="M26" i="24"/>
  <c r="I27" i="24"/>
  <c r="J27" i="24"/>
  <c r="K27" i="24"/>
  <c r="L27" i="24"/>
  <c r="M27" i="24"/>
  <c r="I28" i="24"/>
  <c r="J28" i="24"/>
  <c r="K28" i="24"/>
  <c r="L28" i="24"/>
  <c r="M28" i="24"/>
  <c r="I31" i="24"/>
  <c r="J31" i="24"/>
  <c r="K31" i="24"/>
  <c r="L31" i="24"/>
  <c r="M31" i="24"/>
  <c r="I29" i="24"/>
  <c r="J29" i="24"/>
  <c r="K29" i="24"/>
  <c r="L29" i="24"/>
  <c r="M29" i="24"/>
  <c r="I30" i="24"/>
  <c r="J30" i="24"/>
  <c r="K30" i="24"/>
  <c r="L30" i="24"/>
  <c r="M30" i="24"/>
  <c r="I35" i="24"/>
  <c r="I32" i="24"/>
  <c r="J32" i="24"/>
  <c r="K32" i="24"/>
  <c r="L32" i="24"/>
  <c r="M32" i="24"/>
  <c r="I33" i="24"/>
  <c r="J33" i="24"/>
  <c r="K33" i="24"/>
  <c r="L33" i="24"/>
  <c r="M33" i="24"/>
  <c r="I34" i="24"/>
  <c r="J34" i="24"/>
  <c r="K34" i="24"/>
  <c r="L34" i="24"/>
  <c r="M34" i="24"/>
  <c r="H17" i="24"/>
  <c r="E15" i="32"/>
  <c r="C32" i="12"/>
  <c r="C31" i="12"/>
  <c r="C30" i="12"/>
  <c r="C29" i="12"/>
  <c r="I28" i="12"/>
  <c r="I29" i="12"/>
  <c r="I30" i="12"/>
  <c r="J30" i="12"/>
  <c r="I31" i="12"/>
  <c r="J31" i="12"/>
  <c r="I32" i="12"/>
  <c r="J32" i="12"/>
  <c r="G17" i="27" l="1"/>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K14" i="32"/>
  <c r="L14" i="32"/>
  <c r="M14"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K61" i="32"/>
  <c r="L61" i="32"/>
  <c r="M61"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M13" i="32"/>
  <c r="L13" i="32"/>
  <c r="K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5" i="32"/>
  <c r="F15" i="32"/>
  <c r="D15" i="32"/>
  <c r="C15" i="32"/>
  <c r="G13" i="32"/>
  <c r="F13" i="32"/>
  <c r="E13" i="32"/>
  <c r="D13" i="32"/>
  <c r="C13" i="32"/>
  <c r="O273" i="40" l="1"/>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2"/>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5" i="33"/>
  <c r="N17" i="33"/>
  <c r="N19" i="33"/>
  <c r="N21" i="33"/>
  <c r="N23" i="33"/>
  <c r="N25" i="33"/>
  <c r="N27" i="33"/>
  <c r="N29"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O13" i="32"/>
  <c r="O129" i="32"/>
  <c r="O113" i="32"/>
  <c r="O81" i="32"/>
  <c r="O17" i="32"/>
  <c r="O19" i="32"/>
  <c r="O25" i="32"/>
  <c r="O27" i="32"/>
  <c r="N43" i="32"/>
  <c r="O121" i="32"/>
  <c r="N109" i="32"/>
  <c r="N123" i="32"/>
  <c r="O89" i="32"/>
  <c r="N83" i="32"/>
  <c r="N73" i="32"/>
  <c r="O187" i="32"/>
  <c r="N61" i="32"/>
  <c r="N63" i="32"/>
  <c r="N79" i="32"/>
  <c r="O137" i="32"/>
  <c r="N75" i="32"/>
  <c r="N57" i="32"/>
  <c r="N91" i="32"/>
  <c r="N107" i="32"/>
  <c r="O111" i="32"/>
  <c r="O69" i="32"/>
  <c r="N59" i="32"/>
  <c r="N125" i="32"/>
  <c r="N141" i="32"/>
  <c r="N145" i="32"/>
  <c r="N149" i="32"/>
  <c r="O131" i="32"/>
  <c r="O139" i="32"/>
  <c r="O147" i="32"/>
  <c r="N21" i="32"/>
  <c r="N29" i="32"/>
  <c r="O95" i="32"/>
  <c r="O185" i="32"/>
  <c r="N45" i="32"/>
  <c r="O167" i="32"/>
  <c r="N15" i="32"/>
  <c r="N19" i="32"/>
  <c r="N121" i="32"/>
  <c r="O145" i="32"/>
  <c r="N27" i="32"/>
  <c r="N103" i="32"/>
  <c r="N147" i="32"/>
  <c r="O155" i="32"/>
  <c r="N77" i="32"/>
  <c r="N85" i="32"/>
  <c r="N93" i="32"/>
  <c r="N101" i="32"/>
  <c r="N119" i="32"/>
  <c r="N129" i="32"/>
  <c r="N137" i="32"/>
  <c r="O157" i="32"/>
  <c r="N127" i="32"/>
  <c r="N131" i="32"/>
  <c r="N139" i="32"/>
  <c r="N143" i="32"/>
  <c r="O83" i="32"/>
  <c r="O91" i="32"/>
  <c r="O99" i="32"/>
  <c r="O107" i="32"/>
  <c r="O127" i="32"/>
  <c r="O45" i="32"/>
  <c r="O173" i="32"/>
  <c r="N25" i="32"/>
  <c r="N31" i="32"/>
  <c r="O53" i="32"/>
  <c r="N117" i="32"/>
  <c r="O183" i="32"/>
  <c r="N17" i="32"/>
  <c r="N99" i="32"/>
  <c r="N113" i="32"/>
  <c r="N135" i="32"/>
  <c r="O153" i="32"/>
  <c r="O15" i="32"/>
  <c r="O61" i="32"/>
  <c r="O79" i="32"/>
  <c r="O97" i="32"/>
  <c r="O105" i="32"/>
  <c r="O115" i="32"/>
  <c r="O123" i="32"/>
  <c r="O143" i="32"/>
  <c r="O171" i="32"/>
  <c r="O39" i="32"/>
  <c r="O37" i="32"/>
  <c r="O55" i="32"/>
  <c r="O71" i="32"/>
  <c r="N81" i="32"/>
  <c r="N89" i="32"/>
  <c r="N95" i="32"/>
  <c r="N163" i="32"/>
  <c r="N23" i="32"/>
  <c r="N41" i="32"/>
  <c r="N47" i="32"/>
  <c r="N87" i="32"/>
  <c r="N97" i="32"/>
  <c r="N105" i="32"/>
  <c r="N111" i="32"/>
  <c r="N115" i="32"/>
  <c r="N133" i="32"/>
  <c r="N151" i="32"/>
  <c r="N161" i="32"/>
  <c r="O169" i="32"/>
  <c r="O33" i="32"/>
  <c r="O49" i="32"/>
  <c r="O65" i="32"/>
  <c r="O29" i="32"/>
  <c r="O31" i="32"/>
  <c r="N39" i="32"/>
  <c r="O47" i="32"/>
  <c r="N55" i="32"/>
  <c r="O63" i="32"/>
  <c r="N71" i="32"/>
  <c r="O77" i="32"/>
  <c r="O93" i="32"/>
  <c r="O109" i="32"/>
  <c r="O125" i="32"/>
  <c r="O141" i="32"/>
  <c r="N179" i="32"/>
  <c r="O181" i="32"/>
  <c r="N37" i="32"/>
  <c r="N53" i="32"/>
  <c r="N69" i="32"/>
  <c r="O35" i="32"/>
  <c r="O51" i="32"/>
  <c r="O67" i="32"/>
  <c r="N35" i="32"/>
  <c r="O43" i="32"/>
  <c r="N51" i="32"/>
  <c r="O59" i="32"/>
  <c r="N67" i="32"/>
  <c r="O75" i="32"/>
  <c r="O165" i="32"/>
  <c r="N177" i="32"/>
  <c r="O23" i="32"/>
  <c r="N33" i="32"/>
  <c r="O41" i="32"/>
  <c r="N49" i="32"/>
  <c r="O57" i="32"/>
  <c r="N65" i="32"/>
  <c r="O73" i="32"/>
  <c r="O87" i="32"/>
  <c r="O103" i="32"/>
  <c r="O119" i="32"/>
  <c r="O135" i="32"/>
  <c r="O151" i="32"/>
  <c r="O21" i="32"/>
  <c r="O85" i="32"/>
  <c r="O101" i="32"/>
  <c r="O117" i="32"/>
  <c r="O133" i="32"/>
  <c r="O149" i="32"/>
  <c r="N159" i="32"/>
  <c r="N175" i="32"/>
  <c r="N157" i="32"/>
  <c r="N173" i="32"/>
  <c r="N155" i="32"/>
  <c r="O163" i="32"/>
  <c r="N171" i="32"/>
  <c r="O179" i="32"/>
  <c r="N187" i="32"/>
  <c r="N153" i="32"/>
  <c r="O161" i="32"/>
  <c r="N169" i="32"/>
  <c r="O177" i="32"/>
  <c r="N185" i="32"/>
  <c r="O159" i="32"/>
  <c r="N167" i="32"/>
  <c r="O175" i="32"/>
  <c r="N183" i="32"/>
  <c r="N165" i="32"/>
  <c r="N181" i="32"/>
  <c r="M474" i="30"/>
  <c r="M473" i="30"/>
  <c r="M472" i="30"/>
  <c r="M471" i="30"/>
  <c r="M470" i="30"/>
  <c r="M469" i="30"/>
  <c r="M468" i="30"/>
  <c r="M467" i="30"/>
  <c r="M466" i="30"/>
  <c r="M465" i="30"/>
  <c r="M464" i="30"/>
  <c r="M463" i="30"/>
  <c r="M462" i="30"/>
  <c r="M461" i="30"/>
  <c r="M460" i="30"/>
  <c r="M459" i="30"/>
  <c r="M458" i="30"/>
  <c r="M457" i="30"/>
  <c r="M456" i="30"/>
  <c r="M455" i="30"/>
  <c r="M454" i="30"/>
  <c r="M453" i="30"/>
  <c r="M452" i="30"/>
  <c r="M451" i="30"/>
  <c r="M450" i="30"/>
  <c r="M449" i="30"/>
  <c r="M448" i="30"/>
  <c r="M447" i="30"/>
  <c r="M446" i="30"/>
  <c r="M445" i="30"/>
  <c r="M444" i="30"/>
  <c r="M443" i="30"/>
  <c r="M442" i="30"/>
  <c r="M441" i="30"/>
  <c r="M440" i="30"/>
  <c r="M439" i="30"/>
  <c r="M438" i="30"/>
  <c r="M437" i="30"/>
  <c r="M436" i="30"/>
  <c r="M435" i="30"/>
  <c r="M434" i="30"/>
  <c r="M433" i="30"/>
  <c r="M432" i="30"/>
  <c r="M431" i="30"/>
  <c r="M430" i="30"/>
  <c r="M429" i="30"/>
  <c r="M428" i="30"/>
  <c r="M427" i="30"/>
  <c r="M426" i="30"/>
  <c r="M425" i="30"/>
  <c r="M424" i="30"/>
  <c r="M423" i="30"/>
  <c r="M422" i="30"/>
  <c r="M421" i="30"/>
  <c r="M420" i="30"/>
  <c r="M419" i="30"/>
  <c r="M418" i="30"/>
  <c r="M417" i="30"/>
  <c r="M416" i="30"/>
  <c r="M415" i="30"/>
  <c r="M414" i="30"/>
  <c r="M413" i="30"/>
  <c r="M412" i="30"/>
  <c r="M411" i="30"/>
  <c r="M410" i="30"/>
  <c r="M409" i="30"/>
  <c r="M408" i="30"/>
  <c r="M407" i="30"/>
  <c r="M406" i="30"/>
  <c r="M405" i="30"/>
  <c r="M404" i="30"/>
  <c r="M403" i="30"/>
  <c r="M402" i="30"/>
  <c r="M401" i="30"/>
  <c r="M400" i="30"/>
  <c r="M399" i="30"/>
  <c r="M398" i="30"/>
  <c r="M397" i="30"/>
  <c r="M396" i="30"/>
  <c r="M395" i="30"/>
  <c r="M394" i="30"/>
  <c r="M393" i="30"/>
  <c r="M392" i="30"/>
  <c r="M391" i="30"/>
  <c r="M390" i="30"/>
  <c r="M389" i="30"/>
  <c r="M388" i="30"/>
  <c r="M387" i="30"/>
  <c r="M386" i="30"/>
  <c r="M385" i="30"/>
  <c r="M384" i="30"/>
  <c r="M383" i="30"/>
  <c r="M382" i="30"/>
  <c r="M381" i="30"/>
  <c r="M380" i="30"/>
  <c r="M379" i="30"/>
  <c r="M378" i="30"/>
  <c r="M377" i="30"/>
  <c r="M376" i="30"/>
  <c r="M375" i="30"/>
  <c r="M374" i="30"/>
  <c r="M373" i="30"/>
  <c r="M372" i="30"/>
  <c r="M371" i="30"/>
  <c r="M370" i="30"/>
  <c r="M369" i="30"/>
  <c r="M368" i="30"/>
  <c r="M367" i="30"/>
  <c r="M366" i="30"/>
  <c r="M365" i="30"/>
  <c r="M364" i="30"/>
  <c r="M363" i="30"/>
  <c r="M362" i="30"/>
  <c r="M361" i="30"/>
  <c r="M360" i="30"/>
  <c r="M359" i="30"/>
  <c r="M358" i="30"/>
  <c r="M357" i="30"/>
  <c r="M356" i="30"/>
  <c r="M355" i="30"/>
  <c r="M354" i="30"/>
  <c r="M353" i="30"/>
  <c r="M352" i="30"/>
  <c r="M351" i="30"/>
  <c r="M350" i="30"/>
  <c r="M349" i="30"/>
  <c r="M348" i="30"/>
  <c r="M347" i="30"/>
  <c r="M346" i="30"/>
  <c r="M345" i="30"/>
  <c r="M344" i="30"/>
  <c r="M343" i="30"/>
  <c r="M342" i="30"/>
  <c r="M341" i="30"/>
  <c r="M340" i="30"/>
  <c r="M339" i="30"/>
  <c r="M338" i="30"/>
  <c r="M337" i="30"/>
  <c r="M336" i="30"/>
  <c r="M335" i="30"/>
  <c r="M334" i="30"/>
  <c r="M333" i="30"/>
  <c r="M332" i="30"/>
  <c r="M331" i="30"/>
  <c r="M330" i="30"/>
  <c r="M329" i="30"/>
  <c r="M328" i="30"/>
  <c r="M327" i="30"/>
  <c r="M326" i="30"/>
  <c r="M325" i="30"/>
  <c r="M324" i="30"/>
  <c r="M323" i="30"/>
  <c r="M322" i="30"/>
  <c r="M321" i="30"/>
  <c r="M320" i="30"/>
  <c r="M319" i="30"/>
  <c r="M318" i="30"/>
  <c r="M317" i="30"/>
  <c r="M316" i="30"/>
  <c r="M315" i="30"/>
  <c r="M314" i="30"/>
  <c r="M313" i="30"/>
  <c r="M312" i="30"/>
  <c r="M311" i="30"/>
  <c r="M310" i="30"/>
  <c r="M309" i="30"/>
  <c r="M308" i="30"/>
  <c r="M307" i="30"/>
  <c r="M306" i="30"/>
  <c r="M305" i="30"/>
  <c r="M304" i="30"/>
  <c r="M303" i="30"/>
  <c r="M302" i="30"/>
  <c r="M301" i="30"/>
  <c r="M300" i="30"/>
  <c r="M299" i="30"/>
  <c r="M298" i="30"/>
  <c r="M297" i="30"/>
  <c r="M296" i="30"/>
  <c r="M295" i="30"/>
  <c r="M294" i="30"/>
  <c r="M293" i="30"/>
  <c r="M292" i="30"/>
  <c r="M291" i="30"/>
  <c r="M290" i="30"/>
  <c r="M289" i="30"/>
  <c r="M288" i="30"/>
  <c r="M287" i="30"/>
  <c r="M286" i="30"/>
  <c r="M285" i="30"/>
  <c r="M284" i="30"/>
  <c r="M283" i="30"/>
  <c r="M282" i="30"/>
  <c r="M281" i="30"/>
  <c r="M280" i="30"/>
  <c r="M279" i="30"/>
  <c r="M278" i="30"/>
  <c r="M277" i="30"/>
  <c r="M276" i="30"/>
  <c r="M275" i="30"/>
  <c r="M274" i="30"/>
  <c r="M273" i="30"/>
  <c r="M272" i="30"/>
  <c r="M271" i="30"/>
  <c r="M270" i="30"/>
  <c r="M269" i="30"/>
  <c r="M268" i="30"/>
  <c r="M267" i="30"/>
  <c r="M266" i="30"/>
  <c r="M265" i="30"/>
  <c r="M264" i="30"/>
  <c r="M263" i="30"/>
  <c r="M262" i="30"/>
  <c r="M261" i="30"/>
  <c r="M260" i="30"/>
  <c r="M259" i="30"/>
  <c r="M258" i="30"/>
  <c r="M257" i="30"/>
  <c r="M256" i="30"/>
  <c r="M255" i="30"/>
  <c r="M254" i="30"/>
  <c r="M253" i="30"/>
  <c r="M252" i="30"/>
  <c r="M251" i="30"/>
  <c r="M250" i="30"/>
  <c r="M249" i="30"/>
  <c r="M248" i="30"/>
  <c r="M247" i="30"/>
  <c r="M246" i="30"/>
  <c r="M245" i="30"/>
  <c r="M244" i="30"/>
  <c r="M243" i="30"/>
  <c r="M242" i="30"/>
  <c r="M241" i="30"/>
  <c r="M240" i="30"/>
  <c r="M239" i="30"/>
  <c r="M238" i="30"/>
  <c r="M237" i="30"/>
  <c r="M236" i="30"/>
  <c r="M235" i="30"/>
  <c r="M234" i="30"/>
  <c r="M233" i="30"/>
  <c r="M232" i="30"/>
  <c r="M231" i="30"/>
  <c r="M230" i="30"/>
  <c r="M229" i="30"/>
  <c r="M228" i="30"/>
  <c r="M227" i="30"/>
  <c r="M226" i="30"/>
  <c r="M225" i="30"/>
  <c r="M224" i="30"/>
  <c r="M223" i="30"/>
  <c r="M222" i="30"/>
  <c r="M221" i="30"/>
  <c r="M220" i="30"/>
  <c r="M219" i="30"/>
  <c r="M218" i="30"/>
  <c r="M217" i="30"/>
  <c r="M216" i="30"/>
  <c r="M215" i="30"/>
  <c r="M214" i="30"/>
  <c r="M213" i="30"/>
  <c r="M212" i="30"/>
  <c r="M211" i="30"/>
  <c r="M210" i="30"/>
  <c r="M209" i="30"/>
  <c r="M208" i="30"/>
  <c r="M207" i="30"/>
  <c r="M206" i="30"/>
  <c r="M205" i="30"/>
  <c r="M204" i="30"/>
  <c r="M203" i="30"/>
  <c r="M202" i="30"/>
  <c r="M201" i="30"/>
  <c r="M200" i="30"/>
  <c r="M199" i="30"/>
  <c r="M198" i="30"/>
  <c r="M197" i="30"/>
  <c r="M196" i="30"/>
  <c r="M195" i="30"/>
  <c r="M194" i="30"/>
  <c r="M193" i="30"/>
  <c r="M192" i="30"/>
  <c r="M191" i="30"/>
  <c r="M190" i="30"/>
  <c r="M189" i="30"/>
  <c r="M188" i="30"/>
  <c r="M187" i="30"/>
  <c r="M186" i="30"/>
  <c r="M185" i="30"/>
  <c r="M184" i="30"/>
  <c r="M183" i="30"/>
  <c r="M182" i="30"/>
  <c r="M181" i="30"/>
  <c r="M180" i="30"/>
  <c r="M179" i="30"/>
  <c r="M178" i="30"/>
  <c r="M177" i="30"/>
  <c r="M176" i="30"/>
  <c r="M175" i="30"/>
  <c r="M174" i="30"/>
  <c r="M173" i="30"/>
  <c r="M172" i="30"/>
  <c r="M171" i="30"/>
  <c r="M170" i="30"/>
  <c r="M169" i="30"/>
  <c r="M168" i="30"/>
  <c r="M167" i="30"/>
  <c r="M166" i="30"/>
  <c r="M165" i="30"/>
  <c r="M164" i="30"/>
  <c r="M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32" i="30"/>
  <c r="M131" i="30"/>
  <c r="M130" i="30"/>
  <c r="M129" i="30"/>
  <c r="M128" i="30"/>
  <c r="M127" i="30"/>
  <c r="M126" i="30"/>
  <c r="M125" i="30"/>
  <c r="M124" i="30"/>
  <c r="M123" i="30"/>
  <c r="M122" i="30"/>
  <c r="M121" i="30"/>
  <c r="M120" i="30"/>
  <c r="M119" i="30"/>
  <c r="M118" i="30"/>
  <c r="M117" i="30"/>
  <c r="M116" i="30"/>
  <c r="M115" i="30"/>
  <c r="M114" i="30"/>
  <c r="M113" i="30"/>
  <c r="M112" i="30"/>
  <c r="M111" i="30"/>
  <c r="M110" i="30"/>
  <c r="M109" i="30"/>
  <c r="M108" i="30"/>
  <c r="M107" i="30"/>
  <c r="M106" i="30"/>
  <c r="M105" i="30"/>
  <c r="M104" i="30"/>
  <c r="M103" i="30"/>
  <c r="M102" i="30"/>
  <c r="M101" i="30"/>
  <c r="M100" i="30"/>
  <c r="M99" i="30"/>
  <c r="M98" i="30"/>
  <c r="M97" i="30"/>
  <c r="M96" i="30"/>
  <c r="M95" i="30"/>
  <c r="M94" i="30"/>
  <c r="M93" i="30"/>
  <c r="M92" i="30"/>
  <c r="M91" i="30"/>
  <c r="M90" i="30"/>
  <c r="M89" i="30"/>
  <c r="M88" i="30"/>
  <c r="M87" i="30"/>
  <c r="M86" i="30"/>
  <c r="M85" i="30"/>
  <c r="M84" i="30"/>
  <c r="M83" i="30"/>
  <c r="M82" i="30"/>
  <c r="M81" i="30"/>
  <c r="M80" i="30"/>
  <c r="M79" i="30"/>
  <c r="M78" i="30"/>
  <c r="M77" i="30"/>
  <c r="M76" i="30"/>
  <c r="M75" i="30"/>
  <c r="M74" i="30"/>
  <c r="M73" i="30"/>
  <c r="M72" i="30"/>
  <c r="M71" i="30"/>
  <c r="M70" i="30"/>
  <c r="M69" i="30"/>
  <c r="M68" i="30"/>
  <c r="M67" i="30"/>
  <c r="M66" i="30"/>
  <c r="M65" i="30"/>
  <c r="M64" i="30"/>
  <c r="M63" i="30"/>
  <c r="M62" i="30"/>
  <c r="M61" i="30"/>
  <c r="M60" i="30"/>
  <c r="M59" i="30"/>
  <c r="M58" i="30"/>
  <c r="M57" i="30"/>
  <c r="M56" i="30"/>
  <c r="M55" i="30"/>
  <c r="M54" i="30"/>
  <c r="M53" i="30"/>
  <c r="M52" i="30"/>
  <c r="M51" i="30"/>
  <c r="M50" i="30"/>
  <c r="M49" i="30"/>
  <c r="M48" i="30"/>
  <c r="M47" i="30"/>
  <c r="M46" i="30"/>
  <c r="M45" i="30"/>
  <c r="M44" i="30"/>
  <c r="M43" i="30"/>
  <c r="M42" i="30"/>
  <c r="M41" i="30"/>
  <c r="M40" i="30"/>
  <c r="M39" i="30"/>
  <c r="M38" i="30"/>
  <c r="M37" i="30"/>
  <c r="M36" i="30"/>
  <c r="M35" i="30"/>
  <c r="M34" i="30"/>
  <c r="M33" i="30"/>
  <c r="M32" i="30"/>
  <c r="M31" i="30"/>
  <c r="M30" i="30"/>
  <c r="M29" i="30"/>
  <c r="M28" i="30"/>
  <c r="M27" i="30"/>
  <c r="M26" i="30"/>
  <c r="M25" i="30"/>
  <c r="M24" i="30"/>
  <c r="M23" i="30"/>
  <c r="M22" i="30"/>
  <c r="M21" i="30"/>
  <c r="M20" i="30"/>
  <c r="M19" i="30"/>
  <c r="M18" i="30"/>
  <c r="M17" i="30"/>
  <c r="M16" i="30"/>
  <c r="M15" i="30"/>
  <c r="M14" i="30"/>
  <c r="M13" i="30"/>
  <c r="M474" i="29"/>
  <c r="M473" i="29"/>
  <c r="M472" i="29"/>
  <c r="M471" i="29"/>
  <c r="M470" i="29"/>
  <c r="M469" i="29"/>
  <c r="M468" i="29"/>
  <c r="M467" i="29"/>
  <c r="M466" i="29"/>
  <c r="M465" i="29"/>
  <c r="M464" i="29"/>
  <c r="M463" i="29"/>
  <c r="M462" i="29"/>
  <c r="M461" i="29"/>
  <c r="M460" i="29"/>
  <c r="M459" i="29"/>
  <c r="M458" i="29"/>
  <c r="M457" i="29"/>
  <c r="M456" i="29"/>
  <c r="M455" i="29"/>
  <c r="M454" i="29"/>
  <c r="M453" i="29"/>
  <c r="M452" i="29"/>
  <c r="M451" i="29"/>
  <c r="M450" i="29"/>
  <c r="M449" i="29"/>
  <c r="M448" i="29"/>
  <c r="M447" i="29"/>
  <c r="M446" i="29"/>
  <c r="M445" i="29"/>
  <c r="M444" i="29"/>
  <c r="M443" i="29"/>
  <c r="M442" i="29"/>
  <c r="M441" i="29"/>
  <c r="M440" i="29"/>
  <c r="M439" i="29"/>
  <c r="M438" i="29"/>
  <c r="M437" i="29"/>
  <c r="M436" i="29"/>
  <c r="M435" i="29"/>
  <c r="M434" i="29"/>
  <c r="M433" i="29"/>
  <c r="M432" i="29"/>
  <c r="M431" i="29"/>
  <c r="M430" i="29"/>
  <c r="M429" i="29"/>
  <c r="M428" i="29"/>
  <c r="M427" i="29"/>
  <c r="M426" i="29"/>
  <c r="M425" i="29"/>
  <c r="M424" i="29"/>
  <c r="M423" i="29"/>
  <c r="M422" i="29"/>
  <c r="M421" i="29"/>
  <c r="M420" i="29"/>
  <c r="M419" i="29"/>
  <c r="M418" i="29"/>
  <c r="M417" i="29"/>
  <c r="M416" i="29"/>
  <c r="M415" i="29"/>
  <c r="M414" i="29"/>
  <c r="M413" i="29"/>
  <c r="M412" i="29"/>
  <c r="M411" i="29"/>
  <c r="M410" i="29"/>
  <c r="M409" i="29"/>
  <c r="M408" i="29"/>
  <c r="M407" i="29"/>
  <c r="M406" i="29"/>
  <c r="M405" i="29"/>
  <c r="M404" i="29"/>
  <c r="M403" i="29"/>
  <c r="M402" i="29"/>
  <c r="M401" i="29"/>
  <c r="M400" i="29"/>
  <c r="M399" i="29"/>
  <c r="M398" i="29"/>
  <c r="M397" i="29"/>
  <c r="M396" i="29"/>
  <c r="M395" i="29"/>
  <c r="M394" i="29"/>
  <c r="M393" i="29"/>
  <c r="M392" i="29"/>
  <c r="M391" i="29"/>
  <c r="M390" i="29"/>
  <c r="M389" i="29"/>
  <c r="M388" i="29"/>
  <c r="M387" i="29"/>
  <c r="M386" i="29"/>
  <c r="M385" i="29"/>
  <c r="M384" i="29"/>
  <c r="M383" i="29"/>
  <c r="M382" i="29"/>
  <c r="M381" i="29"/>
  <c r="M380" i="29"/>
  <c r="M379" i="29"/>
  <c r="M378" i="29"/>
  <c r="M377" i="29"/>
  <c r="M376" i="29"/>
  <c r="M375" i="29"/>
  <c r="M374" i="29"/>
  <c r="M373" i="29"/>
  <c r="M372" i="29"/>
  <c r="M371" i="29"/>
  <c r="M370" i="29"/>
  <c r="M369" i="29"/>
  <c r="M368" i="29"/>
  <c r="M367" i="29"/>
  <c r="M366" i="29"/>
  <c r="M365" i="29"/>
  <c r="M364" i="29"/>
  <c r="M363" i="29"/>
  <c r="M362" i="29"/>
  <c r="M361" i="29"/>
  <c r="M360" i="29"/>
  <c r="M359" i="29"/>
  <c r="M358" i="29"/>
  <c r="M357" i="29"/>
  <c r="M356" i="29"/>
  <c r="M355" i="29"/>
  <c r="M354" i="29"/>
  <c r="M353" i="29"/>
  <c r="M352" i="29"/>
  <c r="M351" i="29"/>
  <c r="M350" i="29"/>
  <c r="M349" i="29"/>
  <c r="M348" i="29"/>
  <c r="M347" i="29"/>
  <c r="M346" i="29"/>
  <c r="M345" i="29"/>
  <c r="M344" i="29"/>
  <c r="M343" i="29"/>
  <c r="M342" i="29"/>
  <c r="M341" i="29"/>
  <c r="M340" i="29"/>
  <c r="M339" i="29"/>
  <c r="M338" i="29"/>
  <c r="M337" i="29"/>
  <c r="M336" i="29"/>
  <c r="M335" i="29"/>
  <c r="M334" i="29"/>
  <c r="M333" i="29"/>
  <c r="M332" i="29"/>
  <c r="M331" i="29"/>
  <c r="M330" i="29"/>
  <c r="M329" i="29"/>
  <c r="M328" i="29"/>
  <c r="M327" i="29"/>
  <c r="M326" i="29"/>
  <c r="M325" i="29"/>
  <c r="M324" i="29"/>
  <c r="M323" i="29"/>
  <c r="M322" i="29"/>
  <c r="M321" i="29"/>
  <c r="M320" i="29"/>
  <c r="M319" i="29"/>
  <c r="M318" i="29"/>
  <c r="M317" i="29"/>
  <c r="M316" i="29"/>
  <c r="M315" i="29"/>
  <c r="M314" i="29"/>
  <c r="M313" i="29"/>
  <c r="M312" i="29"/>
  <c r="M311" i="29"/>
  <c r="M310" i="29"/>
  <c r="M309" i="29"/>
  <c r="M308" i="29"/>
  <c r="M307" i="29"/>
  <c r="M306" i="29"/>
  <c r="M305" i="29"/>
  <c r="M304" i="29"/>
  <c r="M303" i="29"/>
  <c r="M302" i="29"/>
  <c r="M301" i="29"/>
  <c r="M300" i="29"/>
  <c r="M299" i="29"/>
  <c r="M298" i="29"/>
  <c r="M297" i="29"/>
  <c r="M296" i="29"/>
  <c r="M295" i="29"/>
  <c r="M294" i="29"/>
  <c r="M293" i="29"/>
  <c r="M292" i="29"/>
  <c r="M291" i="29"/>
  <c r="M290" i="29"/>
  <c r="M289" i="29"/>
  <c r="M288" i="29"/>
  <c r="M287" i="29"/>
  <c r="M286" i="29"/>
  <c r="M285" i="29"/>
  <c r="M284" i="29"/>
  <c r="M283" i="29"/>
  <c r="M282" i="29"/>
  <c r="M281" i="29"/>
  <c r="M280" i="29"/>
  <c r="M279" i="29"/>
  <c r="M278" i="29"/>
  <c r="M277" i="29"/>
  <c r="M276" i="29"/>
  <c r="M275" i="29"/>
  <c r="M274" i="29"/>
  <c r="M273" i="29"/>
  <c r="M272" i="29"/>
  <c r="M271" i="29"/>
  <c r="M270" i="29"/>
  <c r="M269" i="29"/>
  <c r="M268" i="29"/>
  <c r="M267" i="29"/>
  <c r="M266" i="29"/>
  <c r="M265" i="29"/>
  <c r="M264" i="29"/>
  <c r="M263" i="29"/>
  <c r="M262" i="29"/>
  <c r="M261" i="29"/>
  <c r="M260" i="29"/>
  <c r="M259" i="29"/>
  <c r="M258" i="29"/>
  <c r="M257" i="29"/>
  <c r="M256" i="29"/>
  <c r="M255" i="29"/>
  <c r="M254" i="29"/>
  <c r="M253" i="29"/>
  <c r="M252" i="29"/>
  <c r="M251" i="29"/>
  <c r="M250" i="29"/>
  <c r="M249" i="29"/>
  <c r="M248" i="29"/>
  <c r="M247" i="29"/>
  <c r="M246" i="29"/>
  <c r="M245" i="29"/>
  <c r="M244" i="29"/>
  <c r="M243" i="29"/>
  <c r="M242" i="29"/>
  <c r="M241" i="29"/>
  <c r="M240" i="29"/>
  <c r="M239" i="29"/>
  <c r="M238" i="29"/>
  <c r="M237" i="29"/>
  <c r="M236" i="29"/>
  <c r="M235" i="29"/>
  <c r="M234" i="29"/>
  <c r="M233" i="29"/>
  <c r="M232" i="29"/>
  <c r="M231" i="29"/>
  <c r="M230" i="29"/>
  <c r="M229" i="29"/>
  <c r="M228" i="29"/>
  <c r="M227" i="29"/>
  <c r="M226" i="29"/>
  <c r="M225" i="29"/>
  <c r="M224" i="29"/>
  <c r="M223" i="29"/>
  <c r="M222" i="29"/>
  <c r="M221" i="29"/>
  <c r="M220" i="29"/>
  <c r="M219" i="29"/>
  <c r="M218" i="29"/>
  <c r="M217" i="29"/>
  <c r="M216" i="29"/>
  <c r="M215" i="29"/>
  <c r="M214" i="29"/>
  <c r="M213" i="29"/>
  <c r="M212" i="29"/>
  <c r="M211" i="29"/>
  <c r="M210" i="29"/>
  <c r="M209" i="29"/>
  <c r="M208" i="29"/>
  <c r="M207" i="29"/>
  <c r="M206" i="29"/>
  <c r="M205" i="29"/>
  <c r="M204" i="29"/>
  <c r="M203" i="29"/>
  <c r="M202" i="29"/>
  <c r="M201" i="29"/>
  <c r="M200" i="29"/>
  <c r="M199" i="29"/>
  <c r="M198" i="29"/>
  <c r="M197" i="29"/>
  <c r="M196" i="29"/>
  <c r="M195" i="29"/>
  <c r="M194" i="29"/>
  <c r="M193" i="29"/>
  <c r="M192" i="29"/>
  <c r="M191" i="29"/>
  <c r="M190" i="29"/>
  <c r="M189" i="29"/>
  <c r="M188" i="29"/>
  <c r="M187" i="29"/>
  <c r="M186" i="29"/>
  <c r="M185" i="29"/>
  <c r="M184" i="29"/>
  <c r="M183" i="29"/>
  <c r="M182" i="29"/>
  <c r="M181" i="29"/>
  <c r="M180" i="29"/>
  <c r="M179" i="29"/>
  <c r="M178" i="29"/>
  <c r="M177" i="29"/>
  <c r="M176" i="29"/>
  <c r="M175" i="29"/>
  <c r="M174" i="29"/>
  <c r="M173" i="29"/>
  <c r="M172" i="29"/>
  <c r="M171" i="29"/>
  <c r="M170" i="29"/>
  <c r="M169" i="29"/>
  <c r="M168" i="29"/>
  <c r="M167" i="29"/>
  <c r="M166" i="29"/>
  <c r="M165" i="29"/>
  <c r="M164" i="29"/>
  <c r="M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32" i="29"/>
  <c r="M131" i="29"/>
  <c r="M130" i="29"/>
  <c r="M129" i="29"/>
  <c r="M128" i="29"/>
  <c r="M127" i="29"/>
  <c r="M126" i="29"/>
  <c r="M125" i="29"/>
  <c r="M124" i="29"/>
  <c r="M123" i="29"/>
  <c r="M122" i="29"/>
  <c r="M121" i="29"/>
  <c r="M120" i="29"/>
  <c r="M119" i="29"/>
  <c r="M118" i="29"/>
  <c r="M117" i="29"/>
  <c r="M116" i="29"/>
  <c r="M115" i="29"/>
  <c r="M114" i="29"/>
  <c r="M113" i="29"/>
  <c r="M112" i="29"/>
  <c r="M111" i="29"/>
  <c r="M110" i="29"/>
  <c r="M109" i="29"/>
  <c r="M108" i="29"/>
  <c r="M107" i="29"/>
  <c r="M106" i="29"/>
  <c r="M105" i="29"/>
  <c r="M104" i="29"/>
  <c r="M103" i="29"/>
  <c r="M102" i="29"/>
  <c r="M101" i="29"/>
  <c r="M100" i="29"/>
  <c r="M99" i="29"/>
  <c r="M98" i="29"/>
  <c r="M97" i="29"/>
  <c r="M96" i="29"/>
  <c r="M95" i="29"/>
  <c r="M94" i="29"/>
  <c r="M93" i="29"/>
  <c r="M92" i="29"/>
  <c r="M91" i="29"/>
  <c r="M90" i="29"/>
  <c r="M89" i="29"/>
  <c r="M88" i="29"/>
  <c r="M87" i="29"/>
  <c r="M86" i="29"/>
  <c r="M85" i="29"/>
  <c r="M84" i="29"/>
  <c r="M83" i="29"/>
  <c r="M82" i="29"/>
  <c r="M81" i="29"/>
  <c r="M80" i="29"/>
  <c r="M79" i="29"/>
  <c r="M78" i="29"/>
  <c r="M77" i="29"/>
  <c r="M76" i="29"/>
  <c r="M75" i="29"/>
  <c r="M74" i="29"/>
  <c r="M73" i="29"/>
  <c r="M72" i="29"/>
  <c r="M71" i="29"/>
  <c r="M70" i="29"/>
  <c r="M69" i="29"/>
  <c r="M68" i="29"/>
  <c r="M67" i="29"/>
  <c r="M66" i="29"/>
  <c r="M65" i="29"/>
  <c r="M64" i="29"/>
  <c r="M63" i="29"/>
  <c r="M62" i="29"/>
  <c r="M61" i="29"/>
  <c r="M60" i="29"/>
  <c r="M59" i="29"/>
  <c r="M58" i="29"/>
  <c r="M57" i="29"/>
  <c r="M56" i="29"/>
  <c r="M55" i="29"/>
  <c r="M54" i="29"/>
  <c r="M53" i="29"/>
  <c r="M52" i="29"/>
  <c r="M51" i="29"/>
  <c r="M50" i="29"/>
  <c r="M49" i="29"/>
  <c r="M48" i="29"/>
  <c r="M47" i="29"/>
  <c r="M46" i="29"/>
  <c r="M45" i="29"/>
  <c r="M44" i="29"/>
  <c r="M43" i="29"/>
  <c r="M42" i="29"/>
  <c r="M41" i="29"/>
  <c r="M40" i="29"/>
  <c r="M39" i="29"/>
  <c r="M38" i="29"/>
  <c r="M37" i="29"/>
  <c r="M36" i="29"/>
  <c r="M35" i="29"/>
  <c r="M34" i="29"/>
  <c r="M33" i="29"/>
  <c r="M32" i="29"/>
  <c r="M31" i="29"/>
  <c r="M30" i="29"/>
  <c r="M29" i="29"/>
  <c r="M28" i="29"/>
  <c r="M27" i="29"/>
  <c r="M26" i="29"/>
  <c r="M25" i="29"/>
  <c r="M24" i="29"/>
  <c r="M23" i="29"/>
  <c r="M22" i="29"/>
  <c r="M21" i="29"/>
  <c r="M20" i="29"/>
  <c r="M19" i="29"/>
  <c r="M18" i="29"/>
  <c r="M17" i="29"/>
  <c r="M16" i="29"/>
  <c r="M15" i="29"/>
  <c r="M14" i="29"/>
  <c r="M13" i="29"/>
  <c r="M474" i="28"/>
  <c r="M473" i="28"/>
  <c r="M472" i="28"/>
  <c r="M471" i="28"/>
  <c r="M470" i="28"/>
  <c r="M469" i="28"/>
  <c r="M468" i="28"/>
  <c r="M467" i="28"/>
  <c r="M466" i="28"/>
  <c r="M465" i="28"/>
  <c r="M464" i="28"/>
  <c r="M463" i="28"/>
  <c r="M462" i="28"/>
  <c r="M461" i="28"/>
  <c r="M460" i="28"/>
  <c r="M459" i="28"/>
  <c r="M458" i="28"/>
  <c r="M457" i="28"/>
  <c r="M456" i="28"/>
  <c r="M455" i="28"/>
  <c r="M454" i="28"/>
  <c r="M453" i="28"/>
  <c r="M452" i="28"/>
  <c r="M451" i="28"/>
  <c r="M450" i="28"/>
  <c r="M449" i="28"/>
  <c r="M448" i="28"/>
  <c r="M447" i="28"/>
  <c r="M446" i="28"/>
  <c r="M445" i="28"/>
  <c r="M444" i="28"/>
  <c r="M443" i="28"/>
  <c r="M442" i="28"/>
  <c r="M441" i="28"/>
  <c r="M440" i="28"/>
  <c r="M439" i="28"/>
  <c r="M438" i="28"/>
  <c r="M437" i="28"/>
  <c r="M436" i="28"/>
  <c r="M435" i="28"/>
  <c r="M434" i="28"/>
  <c r="M433" i="28"/>
  <c r="M432" i="28"/>
  <c r="M431" i="28"/>
  <c r="M430" i="28"/>
  <c r="M429" i="28"/>
  <c r="M428" i="28"/>
  <c r="M427" i="28"/>
  <c r="M426" i="28"/>
  <c r="M425" i="28"/>
  <c r="M424" i="28"/>
  <c r="M423" i="28"/>
  <c r="M422" i="28"/>
  <c r="M421" i="28"/>
  <c r="M420" i="28"/>
  <c r="M419" i="28"/>
  <c r="M418" i="28"/>
  <c r="M417" i="28"/>
  <c r="M416" i="28"/>
  <c r="M415" i="28"/>
  <c r="M414" i="28"/>
  <c r="M413" i="28"/>
  <c r="M412" i="28"/>
  <c r="M411" i="28"/>
  <c r="M410" i="28"/>
  <c r="M409" i="28"/>
  <c r="M408" i="28"/>
  <c r="M407" i="28"/>
  <c r="M406" i="28"/>
  <c r="M405" i="28"/>
  <c r="M404" i="28"/>
  <c r="M403" i="28"/>
  <c r="M402" i="28"/>
  <c r="M401" i="28"/>
  <c r="M400" i="28"/>
  <c r="M399" i="28"/>
  <c r="M398" i="28"/>
  <c r="M397" i="28"/>
  <c r="M396" i="28"/>
  <c r="M395" i="28"/>
  <c r="M394" i="28"/>
  <c r="M393" i="28"/>
  <c r="M392" i="28"/>
  <c r="M391" i="28"/>
  <c r="M390" i="28"/>
  <c r="M389" i="28"/>
  <c r="M388" i="28"/>
  <c r="M387" i="28"/>
  <c r="M386" i="28"/>
  <c r="M385" i="28"/>
  <c r="M384" i="28"/>
  <c r="M383" i="28"/>
  <c r="M382" i="28"/>
  <c r="M381" i="28"/>
  <c r="M380" i="28"/>
  <c r="M379" i="28"/>
  <c r="M378" i="28"/>
  <c r="M377" i="28"/>
  <c r="M376" i="28"/>
  <c r="M375" i="28"/>
  <c r="M374" i="28"/>
  <c r="M373" i="28"/>
  <c r="M372" i="28"/>
  <c r="M371" i="28"/>
  <c r="M370" i="28"/>
  <c r="M369" i="28"/>
  <c r="M368" i="28"/>
  <c r="M367" i="28"/>
  <c r="M366" i="28"/>
  <c r="M365" i="28"/>
  <c r="M364" i="28"/>
  <c r="M363" i="28"/>
  <c r="M362" i="28"/>
  <c r="M361" i="28"/>
  <c r="M360" i="28"/>
  <c r="M359" i="28"/>
  <c r="M358" i="28"/>
  <c r="M357" i="28"/>
  <c r="M356" i="28"/>
  <c r="M355" i="28"/>
  <c r="M354" i="28"/>
  <c r="M353" i="28"/>
  <c r="M352" i="28"/>
  <c r="M351" i="28"/>
  <c r="M350" i="28"/>
  <c r="M349" i="28"/>
  <c r="M348" i="28"/>
  <c r="M347" i="28"/>
  <c r="M346" i="28"/>
  <c r="M345" i="28"/>
  <c r="M344" i="28"/>
  <c r="M343" i="28"/>
  <c r="M342" i="28"/>
  <c r="M341" i="28"/>
  <c r="M340" i="28"/>
  <c r="M339" i="28"/>
  <c r="M338" i="28"/>
  <c r="M337" i="28"/>
  <c r="M336" i="28"/>
  <c r="M335" i="28"/>
  <c r="M334" i="28"/>
  <c r="M333" i="28"/>
  <c r="M332" i="28"/>
  <c r="M331" i="28"/>
  <c r="M330" i="28"/>
  <c r="M329" i="28"/>
  <c r="M328" i="28"/>
  <c r="M327" i="28"/>
  <c r="M326" i="28"/>
  <c r="M325" i="28"/>
  <c r="M324" i="28"/>
  <c r="M323" i="28"/>
  <c r="M322" i="28"/>
  <c r="M321" i="28"/>
  <c r="M320" i="28"/>
  <c r="M319" i="28"/>
  <c r="M318" i="28"/>
  <c r="M317" i="28"/>
  <c r="M316" i="28"/>
  <c r="M315" i="28"/>
  <c r="M314" i="28"/>
  <c r="M313" i="28"/>
  <c r="M312" i="28"/>
  <c r="M311" i="28"/>
  <c r="M310" i="28"/>
  <c r="M309" i="28"/>
  <c r="M308" i="28"/>
  <c r="M307" i="28"/>
  <c r="M306" i="28"/>
  <c r="M305" i="28"/>
  <c r="M304" i="28"/>
  <c r="M303" i="28"/>
  <c r="M302" i="28"/>
  <c r="M301" i="28"/>
  <c r="M300" i="28"/>
  <c r="M299" i="28"/>
  <c r="M298" i="28"/>
  <c r="M297" i="28"/>
  <c r="M296" i="28"/>
  <c r="M295" i="28"/>
  <c r="M294" i="28"/>
  <c r="M293" i="28"/>
  <c r="M292" i="28"/>
  <c r="M291" i="28"/>
  <c r="M290" i="28"/>
  <c r="M289" i="28"/>
  <c r="M288" i="28"/>
  <c r="M287" i="28"/>
  <c r="M286" i="28"/>
  <c r="M285" i="28"/>
  <c r="M284" i="28"/>
  <c r="M283" i="28"/>
  <c r="M282" i="28"/>
  <c r="M281" i="28"/>
  <c r="M280" i="28"/>
  <c r="M279" i="28"/>
  <c r="M278" i="28"/>
  <c r="M277" i="28"/>
  <c r="M276" i="28"/>
  <c r="M275" i="28"/>
  <c r="M274" i="28"/>
  <c r="M273" i="28"/>
  <c r="M272" i="28"/>
  <c r="M271" i="28"/>
  <c r="M270" i="28"/>
  <c r="M269" i="28"/>
  <c r="M268" i="28"/>
  <c r="M267" i="28"/>
  <c r="M266" i="28"/>
  <c r="M265" i="28"/>
  <c r="M264" i="28"/>
  <c r="M263" i="28"/>
  <c r="M262" i="28"/>
  <c r="M261" i="28"/>
  <c r="M260" i="28"/>
  <c r="M259" i="28"/>
  <c r="M258" i="28"/>
  <c r="M257" i="28"/>
  <c r="M256" i="28"/>
  <c r="M255" i="28"/>
  <c r="M254" i="28"/>
  <c r="M253" i="28"/>
  <c r="M252" i="28"/>
  <c r="M251" i="28"/>
  <c r="M250" i="28"/>
  <c r="M249" i="28"/>
  <c r="M248" i="28"/>
  <c r="M247" i="28"/>
  <c r="M246" i="28"/>
  <c r="M245" i="28"/>
  <c r="M244" i="28"/>
  <c r="M243" i="28"/>
  <c r="M242" i="28"/>
  <c r="M241" i="28"/>
  <c r="M240" i="28"/>
  <c r="M239" i="28"/>
  <c r="M238" i="28"/>
  <c r="M237" i="28"/>
  <c r="M236" i="28"/>
  <c r="M235" i="28"/>
  <c r="M234" i="28"/>
  <c r="M233" i="28"/>
  <c r="M232" i="28"/>
  <c r="M231" i="28"/>
  <c r="M230" i="28"/>
  <c r="M229" i="28"/>
  <c r="M228" i="28"/>
  <c r="M227" i="28"/>
  <c r="M226" i="28"/>
  <c r="M225" i="28"/>
  <c r="M224" i="28"/>
  <c r="M223" i="28"/>
  <c r="M222" i="28"/>
  <c r="M221" i="28"/>
  <c r="M220" i="28"/>
  <c r="M219" i="28"/>
  <c r="M218" i="28"/>
  <c r="M217" i="28"/>
  <c r="M216" i="28"/>
  <c r="M215" i="28"/>
  <c r="M214" i="28"/>
  <c r="M213" i="28"/>
  <c r="M212" i="28"/>
  <c r="M211" i="28"/>
  <c r="M210" i="28"/>
  <c r="M209" i="28"/>
  <c r="M208" i="28"/>
  <c r="M207" i="28"/>
  <c r="M206" i="28"/>
  <c r="M205" i="28"/>
  <c r="M204" i="28"/>
  <c r="M203" i="28"/>
  <c r="M202" i="28"/>
  <c r="M201" i="28"/>
  <c r="M200" i="28"/>
  <c r="M199" i="28"/>
  <c r="M198" i="28"/>
  <c r="M197" i="28"/>
  <c r="M196" i="28"/>
  <c r="M195" i="28"/>
  <c r="M194" i="28"/>
  <c r="M193" i="28"/>
  <c r="M192" i="28"/>
  <c r="M191" i="28"/>
  <c r="M190" i="28"/>
  <c r="M189" i="28"/>
  <c r="M188" i="28"/>
  <c r="M187" i="28"/>
  <c r="M186" i="28"/>
  <c r="M185" i="28"/>
  <c r="M184" i="28"/>
  <c r="M183" i="28"/>
  <c r="M182" i="28"/>
  <c r="M181" i="28"/>
  <c r="M180" i="28"/>
  <c r="M179" i="28"/>
  <c r="M178" i="28"/>
  <c r="M177" i="28"/>
  <c r="M176" i="28"/>
  <c r="M175" i="28"/>
  <c r="M174" i="28"/>
  <c r="M173" i="28"/>
  <c r="M172" i="28"/>
  <c r="M171" i="28"/>
  <c r="M170" i="28"/>
  <c r="M169" i="28"/>
  <c r="M168" i="28"/>
  <c r="M167" i="28"/>
  <c r="M166" i="28"/>
  <c r="M165" i="28"/>
  <c r="M164" i="28"/>
  <c r="M163" i="28"/>
  <c r="M162" i="28"/>
  <c r="M161" i="28"/>
  <c r="M160" i="28"/>
  <c r="M159" i="28"/>
  <c r="M158" i="28"/>
  <c r="M157" i="28"/>
  <c r="M156" i="28"/>
  <c r="M155" i="28"/>
  <c r="M154" i="28"/>
  <c r="M153" i="28"/>
  <c r="M152" i="28"/>
  <c r="M151" i="28"/>
  <c r="M150" i="28"/>
  <c r="M149" i="28"/>
  <c r="M148" i="28"/>
  <c r="M147" i="28"/>
  <c r="M146" i="28"/>
  <c r="M145" i="28"/>
  <c r="M144" i="28"/>
  <c r="M143" i="28"/>
  <c r="M142" i="28"/>
  <c r="M141" i="28"/>
  <c r="M140" i="28"/>
  <c r="M139" i="28"/>
  <c r="M138" i="28"/>
  <c r="M137" i="28"/>
  <c r="M136" i="28"/>
  <c r="M135" i="28"/>
  <c r="M134" i="28"/>
  <c r="M133" i="28"/>
  <c r="M132" i="28"/>
  <c r="M131" i="28"/>
  <c r="M130" i="28"/>
  <c r="M129" i="28"/>
  <c r="M128" i="28"/>
  <c r="M127" i="28"/>
  <c r="M126" i="28"/>
  <c r="M125" i="28"/>
  <c r="M124" i="28"/>
  <c r="M123" i="28"/>
  <c r="M122" i="28"/>
  <c r="M121" i="28"/>
  <c r="M120" i="28"/>
  <c r="M119" i="28"/>
  <c r="M118" i="28"/>
  <c r="M117" i="28"/>
  <c r="M116" i="28"/>
  <c r="M115" i="28"/>
  <c r="M114" i="28"/>
  <c r="M113" i="28"/>
  <c r="M112" i="28"/>
  <c r="M111" i="28"/>
  <c r="M110" i="28"/>
  <c r="M109" i="28"/>
  <c r="M108" i="28"/>
  <c r="M107" i="28"/>
  <c r="M106" i="28"/>
  <c r="M105" i="28"/>
  <c r="M104" i="28"/>
  <c r="M103" i="28"/>
  <c r="M102" i="28"/>
  <c r="M101" i="28"/>
  <c r="M100" i="28"/>
  <c r="M99" i="28"/>
  <c r="M98" i="28"/>
  <c r="M97" i="28"/>
  <c r="M96" i="28"/>
  <c r="M95" i="28"/>
  <c r="M94" i="28"/>
  <c r="M93" i="28"/>
  <c r="M92" i="28"/>
  <c r="M91" i="28"/>
  <c r="M90" i="28"/>
  <c r="M89" i="28"/>
  <c r="M88" i="28"/>
  <c r="M87" i="28"/>
  <c r="M86" i="28"/>
  <c r="M85" i="28"/>
  <c r="M84" i="28"/>
  <c r="M83" i="28"/>
  <c r="M82" i="28"/>
  <c r="M81" i="28"/>
  <c r="M80" i="28"/>
  <c r="M79" i="28"/>
  <c r="M78" i="28"/>
  <c r="M77" i="28"/>
  <c r="M76" i="28"/>
  <c r="M75" i="28"/>
  <c r="M74" i="28"/>
  <c r="M73" i="28"/>
  <c r="M72" i="28"/>
  <c r="M71" i="28"/>
  <c r="M70" i="28"/>
  <c r="M69" i="28"/>
  <c r="M68" i="28"/>
  <c r="M67" i="28"/>
  <c r="M66" i="28"/>
  <c r="M65" i="28"/>
  <c r="M64" i="28"/>
  <c r="M63" i="28"/>
  <c r="M62" i="28"/>
  <c r="M61" i="28"/>
  <c r="M60" i="28"/>
  <c r="M59" i="28"/>
  <c r="M58" i="28"/>
  <c r="M57" i="28"/>
  <c r="M56" i="28"/>
  <c r="M55" i="28"/>
  <c r="M54" i="28"/>
  <c r="M53" i="28"/>
  <c r="M52" i="28"/>
  <c r="M51" i="28"/>
  <c r="M50" i="28"/>
  <c r="M49" i="28"/>
  <c r="M48" i="28"/>
  <c r="M47" i="28"/>
  <c r="M46" i="28"/>
  <c r="M45" i="28"/>
  <c r="M44" i="28"/>
  <c r="M43" i="28"/>
  <c r="M42" i="28"/>
  <c r="M41" i="28"/>
  <c r="M40" i="28"/>
  <c r="M39" i="28"/>
  <c r="M38" i="28"/>
  <c r="M37" i="28"/>
  <c r="M36" i="28"/>
  <c r="M35" i="28"/>
  <c r="M34" i="28"/>
  <c r="M33" i="28"/>
  <c r="M32" i="28"/>
  <c r="M31" i="28"/>
  <c r="M30" i="28"/>
  <c r="M29" i="28"/>
  <c r="M28" i="28"/>
  <c r="M27" i="28"/>
  <c r="M26" i="28"/>
  <c r="M25" i="28"/>
  <c r="M24" i="28"/>
  <c r="M23" i="28"/>
  <c r="M22" i="28"/>
  <c r="M21" i="28"/>
  <c r="M20" i="28"/>
  <c r="M19" i="28"/>
  <c r="M18" i="28"/>
  <c r="M17" i="28"/>
  <c r="M16" i="28"/>
  <c r="M15" i="28"/>
  <c r="M14" i="28"/>
  <c r="M13" i="28"/>
  <c r="M14" i="27"/>
  <c r="M15" i="27"/>
  <c r="M16" i="27"/>
  <c r="M17" i="27"/>
  <c r="M18" i="27"/>
  <c r="M19" i="27"/>
  <c r="M20" i="27"/>
  <c r="M21" i="27"/>
  <c r="M22" i="27"/>
  <c r="M23" i="27"/>
  <c r="M24" i="27"/>
  <c r="M25" i="27"/>
  <c r="M26" i="27"/>
  <c r="M27" i="27"/>
  <c r="M28" i="27"/>
  <c r="M29" i="27"/>
  <c r="M30" i="27"/>
  <c r="M31" i="27"/>
  <c r="M32" i="27"/>
  <c r="M33" i="27"/>
  <c r="M34" i="27"/>
  <c r="M35" i="27"/>
  <c r="M36" i="27"/>
  <c r="M37" i="27"/>
  <c r="M38" i="27"/>
  <c r="M39" i="27"/>
  <c r="M40" i="27"/>
  <c r="M41" i="27"/>
  <c r="M42" i="27"/>
  <c r="M43" i="27"/>
  <c r="M44" i="27"/>
  <c r="M45" i="27"/>
  <c r="M46" i="27"/>
  <c r="M47" i="27"/>
  <c r="M48" i="27"/>
  <c r="M49" i="27"/>
  <c r="M50" i="27"/>
  <c r="M51" i="27"/>
  <c r="M52" i="27"/>
  <c r="M53" i="27"/>
  <c r="M54" i="27"/>
  <c r="M55" i="27"/>
  <c r="M56" i="27"/>
  <c r="M57" i="27"/>
  <c r="M58" i="27"/>
  <c r="M59" i="27"/>
  <c r="M60" i="27"/>
  <c r="M61" i="27"/>
  <c r="M62" i="27"/>
  <c r="M63" i="27"/>
  <c r="M64" i="27"/>
  <c r="M65" i="27"/>
  <c r="M66" i="27"/>
  <c r="M67" i="27"/>
  <c r="M68" i="27"/>
  <c r="M69" i="27"/>
  <c r="M70" i="27"/>
  <c r="M71" i="27"/>
  <c r="M72" i="27"/>
  <c r="M73" i="27"/>
  <c r="M74" i="27"/>
  <c r="M75" i="27"/>
  <c r="M76" i="27"/>
  <c r="M77" i="27"/>
  <c r="M78" i="27"/>
  <c r="M79" i="27"/>
  <c r="M80" i="27"/>
  <c r="M81" i="27"/>
  <c r="M82" i="27"/>
  <c r="M83" i="27"/>
  <c r="M84" i="27"/>
  <c r="M85" i="27"/>
  <c r="M86" i="27"/>
  <c r="M87" i="27"/>
  <c r="M88" i="27"/>
  <c r="M89" i="27"/>
  <c r="M90" i="27"/>
  <c r="M91" i="27"/>
  <c r="M92" i="27"/>
  <c r="M93" i="27"/>
  <c r="M94" i="27"/>
  <c r="M95" i="27"/>
  <c r="M96" i="27"/>
  <c r="M97" i="27"/>
  <c r="M98" i="27"/>
  <c r="M99" i="27"/>
  <c r="M100" i="27"/>
  <c r="M101" i="27"/>
  <c r="M102" i="27"/>
  <c r="M103" i="27"/>
  <c r="M104" i="27"/>
  <c r="M105" i="27"/>
  <c r="M106" i="27"/>
  <c r="M107" i="27"/>
  <c r="M108" i="27"/>
  <c r="M109" i="27"/>
  <c r="M110" i="27"/>
  <c r="M111" i="27"/>
  <c r="M112" i="27"/>
  <c r="M113" i="27"/>
  <c r="M114" i="27"/>
  <c r="M115" i="27"/>
  <c r="M116" i="27"/>
  <c r="M117" i="27"/>
  <c r="M118" i="27"/>
  <c r="M119" i="27"/>
  <c r="M120" i="27"/>
  <c r="M121" i="27"/>
  <c r="M122" i="27"/>
  <c r="M123" i="27"/>
  <c r="M124" i="27"/>
  <c r="M125" i="27"/>
  <c r="M126" i="27"/>
  <c r="M127" i="27"/>
  <c r="M128" i="27"/>
  <c r="M129" i="27"/>
  <c r="M130" i="27"/>
  <c r="M131" i="27"/>
  <c r="M132" i="27"/>
  <c r="M133" i="27"/>
  <c r="M134" i="27"/>
  <c r="M135" i="27"/>
  <c r="M136" i="27"/>
  <c r="M137" i="27"/>
  <c r="M138" i="27"/>
  <c r="M139" i="27"/>
  <c r="M140" i="27"/>
  <c r="M141" i="27"/>
  <c r="M142" i="27"/>
  <c r="M143" i="27"/>
  <c r="M144" i="27"/>
  <c r="M145" i="27"/>
  <c r="M146" i="27"/>
  <c r="M147" i="27"/>
  <c r="M148" i="27"/>
  <c r="M149" i="27"/>
  <c r="M150" i="27"/>
  <c r="M151" i="27"/>
  <c r="M152" i="27"/>
  <c r="M153" i="27"/>
  <c r="M154" i="27"/>
  <c r="M155" i="27"/>
  <c r="M156" i="27"/>
  <c r="M157" i="27"/>
  <c r="M158" i="27"/>
  <c r="M159" i="27"/>
  <c r="M160" i="27"/>
  <c r="M161" i="27"/>
  <c r="M162" i="27"/>
  <c r="M163" i="27"/>
  <c r="M164" i="27"/>
  <c r="M165" i="27"/>
  <c r="M166" i="27"/>
  <c r="M167" i="27"/>
  <c r="M168" i="27"/>
  <c r="M169" i="27"/>
  <c r="M170" i="27"/>
  <c r="M171" i="27"/>
  <c r="M172" i="27"/>
  <c r="M173" i="27"/>
  <c r="M174" i="27"/>
  <c r="M175" i="27"/>
  <c r="M176" i="27"/>
  <c r="M177" i="27"/>
  <c r="M178" i="27"/>
  <c r="M179" i="27"/>
  <c r="M180" i="27"/>
  <c r="M181" i="27"/>
  <c r="M182" i="27"/>
  <c r="M183" i="27"/>
  <c r="M184" i="27"/>
  <c r="M185" i="27"/>
  <c r="M186" i="27"/>
  <c r="M187" i="27"/>
  <c r="M188" i="27"/>
  <c r="M189" i="27"/>
  <c r="M190" i="27"/>
  <c r="M191" i="27"/>
  <c r="M192" i="27"/>
  <c r="M193" i="27"/>
  <c r="M194" i="27"/>
  <c r="M195" i="27"/>
  <c r="M196" i="27"/>
  <c r="M197" i="27"/>
  <c r="M198" i="27"/>
  <c r="M199" i="27"/>
  <c r="M200" i="27"/>
  <c r="M201" i="27"/>
  <c r="M202" i="27"/>
  <c r="M203" i="27"/>
  <c r="M204" i="27"/>
  <c r="M205" i="27"/>
  <c r="M206" i="27"/>
  <c r="M207" i="27"/>
  <c r="M208" i="27"/>
  <c r="M209" i="27"/>
  <c r="M210" i="27"/>
  <c r="M211" i="27"/>
  <c r="M212" i="27"/>
  <c r="M213" i="27"/>
  <c r="M214" i="27"/>
  <c r="M215" i="27"/>
  <c r="M216" i="27"/>
  <c r="M217" i="27"/>
  <c r="M218" i="27"/>
  <c r="M219" i="27"/>
  <c r="M220" i="27"/>
  <c r="M221" i="27"/>
  <c r="M222" i="27"/>
  <c r="M223" i="27"/>
  <c r="M224" i="27"/>
  <c r="M225" i="27"/>
  <c r="M226" i="27"/>
  <c r="M227" i="27"/>
  <c r="M228" i="27"/>
  <c r="M229" i="27"/>
  <c r="M230" i="27"/>
  <c r="M231" i="27"/>
  <c r="M232" i="27"/>
  <c r="M233" i="27"/>
  <c r="M234" i="27"/>
  <c r="M235" i="27"/>
  <c r="M236" i="27"/>
  <c r="M237" i="27"/>
  <c r="M238" i="27"/>
  <c r="M239" i="27"/>
  <c r="M240" i="27"/>
  <c r="M241" i="27"/>
  <c r="M242" i="27"/>
  <c r="M243" i="27"/>
  <c r="M244" i="27"/>
  <c r="M245" i="27"/>
  <c r="M246" i="27"/>
  <c r="M247" i="27"/>
  <c r="M248" i="27"/>
  <c r="M249" i="27"/>
  <c r="M250" i="27"/>
  <c r="M251" i="27"/>
  <c r="M252" i="27"/>
  <c r="M253" i="27"/>
  <c r="M254" i="27"/>
  <c r="M255" i="27"/>
  <c r="M256" i="27"/>
  <c r="M257" i="27"/>
  <c r="M258" i="27"/>
  <c r="M259" i="27"/>
  <c r="M260" i="27"/>
  <c r="M261" i="27"/>
  <c r="M262" i="27"/>
  <c r="M263" i="27"/>
  <c r="M264" i="27"/>
  <c r="M265" i="27"/>
  <c r="M266" i="27"/>
  <c r="M267" i="27"/>
  <c r="M268" i="27"/>
  <c r="M269" i="27"/>
  <c r="M270" i="27"/>
  <c r="M271" i="27"/>
  <c r="M272" i="27"/>
  <c r="M273" i="27"/>
  <c r="M274" i="27"/>
  <c r="M275" i="27"/>
  <c r="M276" i="27"/>
  <c r="M277" i="27"/>
  <c r="M278" i="27"/>
  <c r="M279" i="27"/>
  <c r="M280" i="27"/>
  <c r="M281" i="27"/>
  <c r="M282" i="27"/>
  <c r="M283" i="27"/>
  <c r="M284" i="27"/>
  <c r="M285" i="27"/>
  <c r="M286" i="27"/>
  <c r="M287" i="27"/>
  <c r="M288" i="27"/>
  <c r="M289" i="27"/>
  <c r="M290" i="27"/>
  <c r="M291" i="27"/>
  <c r="M292" i="27"/>
  <c r="M293" i="27"/>
  <c r="M294" i="27"/>
  <c r="M295" i="27"/>
  <c r="M296" i="27"/>
  <c r="M297" i="27"/>
  <c r="M298" i="27"/>
  <c r="M299" i="27"/>
  <c r="M300" i="27"/>
  <c r="M301" i="27"/>
  <c r="M302" i="27"/>
  <c r="M303" i="27"/>
  <c r="M304" i="27"/>
  <c r="M305" i="27"/>
  <c r="M306" i="27"/>
  <c r="M307" i="27"/>
  <c r="M308" i="27"/>
  <c r="M309" i="27"/>
  <c r="M310" i="27"/>
  <c r="M311" i="27"/>
  <c r="M312" i="27"/>
  <c r="M313" i="27"/>
  <c r="M314" i="27"/>
  <c r="M315" i="27"/>
  <c r="M316" i="27"/>
  <c r="M317" i="27"/>
  <c r="M318" i="27"/>
  <c r="M319" i="27"/>
  <c r="M320" i="27"/>
  <c r="M321" i="27"/>
  <c r="M322" i="27"/>
  <c r="M323" i="27"/>
  <c r="M324" i="27"/>
  <c r="M325" i="27"/>
  <c r="M326" i="27"/>
  <c r="M327" i="27"/>
  <c r="M328" i="27"/>
  <c r="M329" i="27"/>
  <c r="M330" i="27"/>
  <c r="M331" i="27"/>
  <c r="M332" i="27"/>
  <c r="M333" i="27"/>
  <c r="M334" i="27"/>
  <c r="M335" i="27"/>
  <c r="M336" i="27"/>
  <c r="M337" i="27"/>
  <c r="M338" i="27"/>
  <c r="M339" i="27"/>
  <c r="M340" i="27"/>
  <c r="M341" i="27"/>
  <c r="M342" i="27"/>
  <c r="M343" i="27"/>
  <c r="M344" i="27"/>
  <c r="M345" i="27"/>
  <c r="M346" i="27"/>
  <c r="M347" i="27"/>
  <c r="M348" i="27"/>
  <c r="M349" i="27"/>
  <c r="M350" i="27"/>
  <c r="M351" i="27"/>
  <c r="M352" i="27"/>
  <c r="M353" i="27"/>
  <c r="M354" i="27"/>
  <c r="M355" i="27"/>
  <c r="M356" i="27"/>
  <c r="M357" i="27"/>
  <c r="M358" i="27"/>
  <c r="M359" i="27"/>
  <c r="M360" i="27"/>
  <c r="M361" i="27"/>
  <c r="M362" i="27"/>
  <c r="M363" i="27"/>
  <c r="M364" i="27"/>
  <c r="M365" i="27"/>
  <c r="M366" i="27"/>
  <c r="M367" i="27"/>
  <c r="M368" i="27"/>
  <c r="M369" i="27"/>
  <c r="M370" i="27"/>
  <c r="M371" i="27"/>
  <c r="M372" i="27"/>
  <c r="M373" i="27"/>
  <c r="M374" i="27"/>
  <c r="M375" i="27"/>
  <c r="M376" i="27"/>
  <c r="M377" i="27"/>
  <c r="M378" i="27"/>
  <c r="M379" i="27"/>
  <c r="M380" i="27"/>
  <c r="M381" i="27"/>
  <c r="M382" i="27"/>
  <c r="M383" i="27"/>
  <c r="M384" i="27"/>
  <c r="M385" i="27"/>
  <c r="M386" i="27"/>
  <c r="M387" i="27"/>
  <c r="M388" i="27"/>
  <c r="M389" i="27"/>
  <c r="M390" i="27"/>
  <c r="M391" i="27"/>
  <c r="M392" i="27"/>
  <c r="M393" i="27"/>
  <c r="M394" i="27"/>
  <c r="M395" i="27"/>
  <c r="M396" i="27"/>
  <c r="M397" i="27"/>
  <c r="M398" i="27"/>
  <c r="M399" i="27"/>
  <c r="M400" i="27"/>
  <c r="M401" i="27"/>
  <c r="M402" i="27"/>
  <c r="M403" i="27"/>
  <c r="M404" i="27"/>
  <c r="M405" i="27"/>
  <c r="M406" i="27"/>
  <c r="M407" i="27"/>
  <c r="M408" i="27"/>
  <c r="M409" i="27"/>
  <c r="M410" i="27"/>
  <c r="M411" i="27"/>
  <c r="M412" i="27"/>
  <c r="M413" i="27"/>
  <c r="M414" i="27"/>
  <c r="M415" i="27"/>
  <c r="M416" i="27"/>
  <c r="M417" i="27"/>
  <c r="M418" i="27"/>
  <c r="M419" i="27"/>
  <c r="M420" i="27"/>
  <c r="M421" i="27"/>
  <c r="M422" i="27"/>
  <c r="M423" i="27"/>
  <c r="M424" i="27"/>
  <c r="M425" i="27"/>
  <c r="M426" i="27"/>
  <c r="M427" i="27"/>
  <c r="M428" i="27"/>
  <c r="M429" i="27"/>
  <c r="M430" i="27"/>
  <c r="M431" i="27"/>
  <c r="M432" i="27"/>
  <c r="M433" i="27"/>
  <c r="M434" i="27"/>
  <c r="M435" i="27"/>
  <c r="M436" i="27"/>
  <c r="M437" i="27"/>
  <c r="M438" i="27"/>
  <c r="M439" i="27"/>
  <c r="M440" i="27"/>
  <c r="M441" i="27"/>
  <c r="M442" i="27"/>
  <c r="M443" i="27"/>
  <c r="M444" i="27"/>
  <c r="M445" i="27"/>
  <c r="M446" i="27"/>
  <c r="M447" i="27"/>
  <c r="M448" i="27"/>
  <c r="M449" i="27"/>
  <c r="M450" i="27"/>
  <c r="M451" i="27"/>
  <c r="M452" i="27"/>
  <c r="M453" i="27"/>
  <c r="M454" i="27"/>
  <c r="M455" i="27"/>
  <c r="M456" i="27"/>
  <c r="M457" i="27"/>
  <c r="M458" i="27"/>
  <c r="M459" i="27"/>
  <c r="M460" i="27"/>
  <c r="M461" i="27"/>
  <c r="M462" i="27"/>
  <c r="M463" i="27"/>
  <c r="M464" i="27"/>
  <c r="M465" i="27"/>
  <c r="M466" i="27"/>
  <c r="M467" i="27"/>
  <c r="M468" i="27"/>
  <c r="M469" i="27"/>
  <c r="M470" i="27"/>
  <c r="M471" i="27"/>
  <c r="M472" i="27"/>
  <c r="M473" i="27"/>
  <c r="M474" i="27"/>
  <c r="M13" i="27"/>
  <c r="L474" i="30"/>
  <c r="K474" i="30"/>
  <c r="J474" i="30"/>
  <c r="L473" i="30"/>
  <c r="K473" i="30"/>
  <c r="J473" i="30"/>
  <c r="H473" i="30"/>
  <c r="G473" i="30"/>
  <c r="F473" i="30"/>
  <c r="E473" i="30"/>
  <c r="D473" i="30"/>
  <c r="C473" i="30"/>
  <c r="L472" i="30"/>
  <c r="K472" i="30"/>
  <c r="J472" i="30"/>
  <c r="L471" i="30"/>
  <c r="K471" i="30"/>
  <c r="J471" i="30"/>
  <c r="H471" i="30"/>
  <c r="G471" i="30"/>
  <c r="F471" i="30"/>
  <c r="E471" i="30"/>
  <c r="D471" i="30"/>
  <c r="C471" i="30"/>
  <c r="L470" i="30"/>
  <c r="K470" i="30"/>
  <c r="J470" i="30"/>
  <c r="L469" i="30"/>
  <c r="K469" i="30"/>
  <c r="J469" i="30"/>
  <c r="H469" i="30"/>
  <c r="G469" i="30"/>
  <c r="F469" i="30"/>
  <c r="E469" i="30"/>
  <c r="D469" i="30"/>
  <c r="C469" i="30"/>
  <c r="L468" i="30"/>
  <c r="K468" i="30"/>
  <c r="J468" i="30"/>
  <c r="L467" i="30"/>
  <c r="K467" i="30"/>
  <c r="J467" i="30"/>
  <c r="H467" i="30"/>
  <c r="G467" i="30"/>
  <c r="F467" i="30"/>
  <c r="E467" i="30"/>
  <c r="D467" i="30"/>
  <c r="C467" i="30"/>
  <c r="L466" i="30"/>
  <c r="K466" i="30"/>
  <c r="J466" i="30"/>
  <c r="L465" i="30"/>
  <c r="K465" i="30"/>
  <c r="J465" i="30"/>
  <c r="H465" i="30"/>
  <c r="G465" i="30"/>
  <c r="F465" i="30"/>
  <c r="E465" i="30"/>
  <c r="D465" i="30"/>
  <c r="C465" i="30"/>
  <c r="L464" i="30"/>
  <c r="K464" i="30"/>
  <c r="J464" i="30"/>
  <c r="L463" i="30"/>
  <c r="K463" i="30"/>
  <c r="J463" i="30"/>
  <c r="H463" i="30"/>
  <c r="G463" i="30"/>
  <c r="F463" i="30"/>
  <c r="E463" i="30"/>
  <c r="D463" i="30"/>
  <c r="C463" i="30"/>
  <c r="L462" i="30"/>
  <c r="K462" i="30"/>
  <c r="J462" i="30"/>
  <c r="L461" i="30"/>
  <c r="K461" i="30"/>
  <c r="J461" i="30"/>
  <c r="H461" i="30"/>
  <c r="G461" i="30"/>
  <c r="F461" i="30"/>
  <c r="E461" i="30"/>
  <c r="D461" i="30"/>
  <c r="C461" i="30"/>
  <c r="L460" i="30"/>
  <c r="K460" i="30"/>
  <c r="J460" i="30"/>
  <c r="L459" i="30"/>
  <c r="K459" i="30"/>
  <c r="J459" i="30"/>
  <c r="H459" i="30"/>
  <c r="G459" i="30"/>
  <c r="F459" i="30"/>
  <c r="E459" i="30"/>
  <c r="D459" i="30"/>
  <c r="C459" i="30"/>
  <c r="L458" i="30"/>
  <c r="K458" i="30"/>
  <c r="J458" i="30"/>
  <c r="L457" i="30"/>
  <c r="K457" i="30"/>
  <c r="J457" i="30"/>
  <c r="H457" i="30"/>
  <c r="G457" i="30"/>
  <c r="F457" i="30"/>
  <c r="E457" i="30"/>
  <c r="D457" i="30"/>
  <c r="C457" i="30"/>
  <c r="L456" i="30"/>
  <c r="K456" i="30"/>
  <c r="J456" i="30"/>
  <c r="L455" i="30"/>
  <c r="K455" i="30"/>
  <c r="J455" i="30"/>
  <c r="H455" i="30"/>
  <c r="G455" i="30"/>
  <c r="F455" i="30"/>
  <c r="E455" i="30"/>
  <c r="D455" i="30"/>
  <c r="C455" i="30"/>
  <c r="L454" i="30"/>
  <c r="K454" i="30"/>
  <c r="J454" i="30"/>
  <c r="L453" i="30"/>
  <c r="K453" i="30"/>
  <c r="J453" i="30"/>
  <c r="H453" i="30"/>
  <c r="G453" i="30"/>
  <c r="F453" i="30"/>
  <c r="E453" i="30"/>
  <c r="D453" i="30"/>
  <c r="C453" i="30"/>
  <c r="L452" i="30"/>
  <c r="K452" i="30"/>
  <c r="J452" i="30"/>
  <c r="L451" i="30"/>
  <c r="K451" i="30"/>
  <c r="J451" i="30"/>
  <c r="H451" i="30"/>
  <c r="G451" i="30"/>
  <c r="F451" i="30"/>
  <c r="E451" i="30"/>
  <c r="D451" i="30"/>
  <c r="C451" i="30"/>
  <c r="L450" i="30"/>
  <c r="K450" i="30"/>
  <c r="J450" i="30"/>
  <c r="L449" i="30"/>
  <c r="K449" i="30"/>
  <c r="J449" i="30"/>
  <c r="H449" i="30"/>
  <c r="G449" i="30"/>
  <c r="F449" i="30"/>
  <c r="E449" i="30"/>
  <c r="D449" i="30"/>
  <c r="C449" i="30"/>
  <c r="L448" i="30"/>
  <c r="K448" i="30"/>
  <c r="J448" i="30"/>
  <c r="L447" i="30"/>
  <c r="K447" i="30"/>
  <c r="J447" i="30"/>
  <c r="H447" i="30"/>
  <c r="G447" i="30"/>
  <c r="F447" i="30"/>
  <c r="E447" i="30"/>
  <c r="D447" i="30"/>
  <c r="C447" i="30"/>
  <c r="L446" i="30"/>
  <c r="K446" i="30"/>
  <c r="J446" i="30"/>
  <c r="L445" i="30"/>
  <c r="K445" i="30"/>
  <c r="J445" i="30"/>
  <c r="H445" i="30"/>
  <c r="G445" i="30"/>
  <c r="F445" i="30"/>
  <c r="E445" i="30"/>
  <c r="D445" i="30"/>
  <c r="C445" i="30"/>
  <c r="L444" i="30"/>
  <c r="K444" i="30"/>
  <c r="J444" i="30"/>
  <c r="L443" i="30"/>
  <c r="K443" i="30"/>
  <c r="J443" i="30"/>
  <c r="H443" i="30"/>
  <c r="G443" i="30"/>
  <c r="F443" i="30"/>
  <c r="E443" i="30"/>
  <c r="D443" i="30"/>
  <c r="C443" i="30"/>
  <c r="L442" i="30"/>
  <c r="K442" i="30"/>
  <c r="J442" i="30"/>
  <c r="L441" i="30"/>
  <c r="K441" i="30"/>
  <c r="J441" i="30"/>
  <c r="H441" i="30"/>
  <c r="G441" i="30"/>
  <c r="F441" i="30"/>
  <c r="E441" i="30"/>
  <c r="D441" i="30"/>
  <c r="C441" i="30"/>
  <c r="L440" i="30"/>
  <c r="K440" i="30"/>
  <c r="J440" i="30"/>
  <c r="L439" i="30"/>
  <c r="K439" i="30"/>
  <c r="J439" i="30"/>
  <c r="H439" i="30"/>
  <c r="G439" i="30"/>
  <c r="F439" i="30"/>
  <c r="E439" i="30"/>
  <c r="D439" i="30"/>
  <c r="C439" i="30"/>
  <c r="L438" i="30"/>
  <c r="K438" i="30"/>
  <c r="J438" i="30"/>
  <c r="L437" i="30"/>
  <c r="K437" i="30"/>
  <c r="J437" i="30"/>
  <c r="H437" i="30"/>
  <c r="G437" i="30"/>
  <c r="F437" i="30"/>
  <c r="E437" i="30"/>
  <c r="D437" i="30"/>
  <c r="C437" i="30"/>
  <c r="L436" i="30"/>
  <c r="K436" i="30"/>
  <c r="J436" i="30"/>
  <c r="L435" i="30"/>
  <c r="K435" i="30"/>
  <c r="J435" i="30"/>
  <c r="H435" i="30"/>
  <c r="G435" i="30"/>
  <c r="F435" i="30"/>
  <c r="E435" i="30"/>
  <c r="D435" i="30"/>
  <c r="C435" i="30"/>
  <c r="L434" i="30"/>
  <c r="K434" i="30"/>
  <c r="J434" i="30"/>
  <c r="L433" i="30"/>
  <c r="K433" i="30"/>
  <c r="J433" i="30"/>
  <c r="H433" i="30"/>
  <c r="G433" i="30"/>
  <c r="F433" i="30"/>
  <c r="E433" i="30"/>
  <c r="D433" i="30"/>
  <c r="C433" i="30"/>
  <c r="L432" i="30"/>
  <c r="K432" i="30"/>
  <c r="J432" i="30"/>
  <c r="L431" i="30"/>
  <c r="K431" i="30"/>
  <c r="J431" i="30"/>
  <c r="H431" i="30"/>
  <c r="G431" i="30"/>
  <c r="F431" i="30"/>
  <c r="E431" i="30"/>
  <c r="D431" i="30"/>
  <c r="C431" i="30"/>
  <c r="L430" i="30"/>
  <c r="K430" i="30"/>
  <c r="J430" i="30"/>
  <c r="L429" i="30"/>
  <c r="K429" i="30"/>
  <c r="J429" i="30"/>
  <c r="H429" i="30"/>
  <c r="G429" i="30"/>
  <c r="F429" i="30"/>
  <c r="E429" i="30"/>
  <c r="D429" i="30"/>
  <c r="C429" i="30"/>
  <c r="L428" i="30"/>
  <c r="K428" i="30"/>
  <c r="J428" i="30"/>
  <c r="L427" i="30"/>
  <c r="K427" i="30"/>
  <c r="J427" i="30"/>
  <c r="H427" i="30"/>
  <c r="G427" i="30"/>
  <c r="F427" i="30"/>
  <c r="E427" i="30"/>
  <c r="D427" i="30"/>
  <c r="C427" i="30"/>
  <c r="L426" i="30"/>
  <c r="K426" i="30"/>
  <c r="J426" i="30"/>
  <c r="L425" i="30"/>
  <c r="K425" i="30"/>
  <c r="J425" i="30"/>
  <c r="H425" i="30"/>
  <c r="G425" i="30"/>
  <c r="F425" i="30"/>
  <c r="E425" i="30"/>
  <c r="D425" i="30"/>
  <c r="C425" i="30"/>
  <c r="L424" i="30"/>
  <c r="K424" i="30"/>
  <c r="J424" i="30"/>
  <c r="L423" i="30"/>
  <c r="K423" i="30"/>
  <c r="J423" i="30"/>
  <c r="H423" i="30"/>
  <c r="G423" i="30"/>
  <c r="F423" i="30"/>
  <c r="E423" i="30"/>
  <c r="D423" i="30"/>
  <c r="C423" i="30"/>
  <c r="L422" i="30"/>
  <c r="K422" i="30"/>
  <c r="J422" i="30"/>
  <c r="L421" i="30"/>
  <c r="K421" i="30"/>
  <c r="J421" i="30"/>
  <c r="H421" i="30"/>
  <c r="G421" i="30"/>
  <c r="F421" i="30"/>
  <c r="E421" i="30"/>
  <c r="D421" i="30"/>
  <c r="C421" i="30"/>
  <c r="L420" i="30"/>
  <c r="K420" i="30"/>
  <c r="J420" i="30"/>
  <c r="L419" i="30"/>
  <c r="K419" i="30"/>
  <c r="J419" i="30"/>
  <c r="H419" i="30"/>
  <c r="G419" i="30"/>
  <c r="F419" i="30"/>
  <c r="E419" i="30"/>
  <c r="D419" i="30"/>
  <c r="C419" i="30"/>
  <c r="L418" i="30"/>
  <c r="K418" i="30"/>
  <c r="J418" i="30"/>
  <c r="L417" i="30"/>
  <c r="K417" i="30"/>
  <c r="J417" i="30"/>
  <c r="H417" i="30"/>
  <c r="G417" i="30"/>
  <c r="F417" i="30"/>
  <c r="E417" i="30"/>
  <c r="D417" i="30"/>
  <c r="C417" i="30"/>
  <c r="L416" i="30"/>
  <c r="K416" i="30"/>
  <c r="J416" i="30"/>
  <c r="L415" i="30"/>
  <c r="K415" i="30"/>
  <c r="J415" i="30"/>
  <c r="H415" i="30"/>
  <c r="G415" i="30"/>
  <c r="F415" i="30"/>
  <c r="E415" i="30"/>
  <c r="D415" i="30"/>
  <c r="C415" i="30"/>
  <c r="L414" i="30"/>
  <c r="K414" i="30"/>
  <c r="J414" i="30"/>
  <c r="L413" i="30"/>
  <c r="K413" i="30"/>
  <c r="J413" i="30"/>
  <c r="H413" i="30"/>
  <c r="G413" i="30"/>
  <c r="F413" i="30"/>
  <c r="E413" i="30"/>
  <c r="D413" i="30"/>
  <c r="C413" i="30"/>
  <c r="L412" i="30"/>
  <c r="K412" i="30"/>
  <c r="J412" i="30"/>
  <c r="L411" i="30"/>
  <c r="K411" i="30"/>
  <c r="J411" i="30"/>
  <c r="H411" i="30"/>
  <c r="G411" i="30"/>
  <c r="F411" i="30"/>
  <c r="E411" i="30"/>
  <c r="D411" i="30"/>
  <c r="C411" i="30"/>
  <c r="L410" i="30"/>
  <c r="K410" i="30"/>
  <c r="J410" i="30"/>
  <c r="L409" i="30"/>
  <c r="K409" i="30"/>
  <c r="J409" i="30"/>
  <c r="H409" i="30"/>
  <c r="G409" i="30"/>
  <c r="F409" i="30"/>
  <c r="E409" i="30"/>
  <c r="D409" i="30"/>
  <c r="C409" i="30"/>
  <c r="L408" i="30"/>
  <c r="K408" i="30"/>
  <c r="J408" i="30"/>
  <c r="L407" i="30"/>
  <c r="K407" i="30"/>
  <c r="J407" i="30"/>
  <c r="H407" i="30"/>
  <c r="G407" i="30"/>
  <c r="F407" i="30"/>
  <c r="E407" i="30"/>
  <c r="D407" i="30"/>
  <c r="C407" i="30"/>
  <c r="L406" i="30"/>
  <c r="K406" i="30"/>
  <c r="J406" i="30"/>
  <c r="L405" i="30"/>
  <c r="K405" i="30"/>
  <c r="J405" i="30"/>
  <c r="H405" i="30"/>
  <c r="G405" i="30"/>
  <c r="F405" i="30"/>
  <c r="E405" i="30"/>
  <c r="D405" i="30"/>
  <c r="C405" i="30"/>
  <c r="L404" i="30"/>
  <c r="K404" i="30"/>
  <c r="J404" i="30"/>
  <c r="L403" i="30"/>
  <c r="K403" i="30"/>
  <c r="J403" i="30"/>
  <c r="H403" i="30"/>
  <c r="G403" i="30"/>
  <c r="F403" i="30"/>
  <c r="E403" i="30"/>
  <c r="D403" i="30"/>
  <c r="C403" i="30"/>
  <c r="L402" i="30"/>
  <c r="K402" i="30"/>
  <c r="J402" i="30"/>
  <c r="L401" i="30"/>
  <c r="K401" i="30"/>
  <c r="J401" i="30"/>
  <c r="H401" i="30"/>
  <c r="G401" i="30"/>
  <c r="F401" i="30"/>
  <c r="E401" i="30"/>
  <c r="D401" i="30"/>
  <c r="C401" i="30"/>
  <c r="L400" i="30"/>
  <c r="K400" i="30"/>
  <c r="J400" i="30"/>
  <c r="L399" i="30"/>
  <c r="K399" i="30"/>
  <c r="J399" i="30"/>
  <c r="H399" i="30"/>
  <c r="G399" i="30"/>
  <c r="F399" i="30"/>
  <c r="E399" i="30"/>
  <c r="D399" i="30"/>
  <c r="C399" i="30"/>
  <c r="L398" i="30"/>
  <c r="K398" i="30"/>
  <c r="J398" i="30"/>
  <c r="L397" i="30"/>
  <c r="K397" i="30"/>
  <c r="J397" i="30"/>
  <c r="H397" i="30"/>
  <c r="G397" i="30"/>
  <c r="F397" i="30"/>
  <c r="E397" i="30"/>
  <c r="D397" i="30"/>
  <c r="C397" i="30"/>
  <c r="L396" i="30"/>
  <c r="K396" i="30"/>
  <c r="J396" i="30"/>
  <c r="L395" i="30"/>
  <c r="K395" i="30"/>
  <c r="J395" i="30"/>
  <c r="H395" i="30"/>
  <c r="G395" i="30"/>
  <c r="F395" i="30"/>
  <c r="E395" i="30"/>
  <c r="D395" i="30"/>
  <c r="C395" i="30"/>
  <c r="L394" i="30"/>
  <c r="K394" i="30"/>
  <c r="J394" i="30"/>
  <c r="L393" i="30"/>
  <c r="K393" i="30"/>
  <c r="J393" i="30"/>
  <c r="H393" i="30"/>
  <c r="G393" i="30"/>
  <c r="F393" i="30"/>
  <c r="E393" i="30"/>
  <c r="D393" i="30"/>
  <c r="C393" i="30"/>
  <c r="L392" i="30"/>
  <c r="K392" i="30"/>
  <c r="J392" i="30"/>
  <c r="L391" i="30"/>
  <c r="K391" i="30"/>
  <c r="J391" i="30"/>
  <c r="H391" i="30"/>
  <c r="G391" i="30"/>
  <c r="F391" i="30"/>
  <c r="E391" i="30"/>
  <c r="D391" i="30"/>
  <c r="C391" i="30"/>
  <c r="L390" i="30"/>
  <c r="K390" i="30"/>
  <c r="J390" i="30"/>
  <c r="L389" i="30"/>
  <c r="K389" i="30"/>
  <c r="J389" i="30"/>
  <c r="H389" i="30"/>
  <c r="G389" i="30"/>
  <c r="F389" i="30"/>
  <c r="E389" i="30"/>
  <c r="D389" i="30"/>
  <c r="C389" i="30"/>
  <c r="L388" i="30"/>
  <c r="K388" i="30"/>
  <c r="J388" i="30"/>
  <c r="L387" i="30"/>
  <c r="K387" i="30"/>
  <c r="J387" i="30"/>
  <c r="H387" i="30"/>
  <c r="G387" i="30"/>
  <c r="F387" i="30"/>
  <c r="E387" i="30"/>
  <c r="D387" i="30"/>
  <c r="C387" i="30"/>
  <c r="L386" i="30"/>
  <c r="K386" i="30"/>
  <c r="J386" i="30"/>
  <c r="L385" i="30"/>
  <c r="K385" i="30"/>
  <c r="J385" i="30"/>
  <c r="H385" i="30"/>
  <c r="G385" i="30"/>
  <c r="F385" i="30"/>
  <c r="E385" i="30"/>
  <c r="D385" i="30"/>
  <c r="C385" i="30"/>
  <c r="L384" i="30"/>
  <c r="K384" i="30"/>
  <c r="J384" i="30"/>
  <c r="L383" i="30"/>
  <c r="K383" i="30"/>
  <c r="J383" i="30"/>
  <c r="H383" i="30"/>
  <c r="G383" i="30"/>
  <c r="F383" i="30"/>
  <c r="E383" i="30"/>
  <c r="D383" i="30"/>
  <c r="C383" i="30"/>
  <c r="L382" i="30"/>
  <c r="K382" i="30"/>
  <c r="J382" i="30"/>
  <c r="L381" i="30"/>
  <c r="K381" i="30"/>
  <c r="J381" i="30"/>
  <c r="H381" i="30"/>
  <c r="G381" i="30"/>
  <c r="F381" i="30"/>
  <c r="E381" i="30"/>
  <c r="D381" i="30"/>
  <c r="C381" i="30"/>
  <c r="L380" i="30"/>
  <c r="K380" i="30"/>
  <c r="J380" i="30"/>
  <c r="L379" i="30"/>
  <c r="K379" i="30"/>
  <c r="J379" i="30"/>
  <c r="H379" i="30"/>
  <c r="G379" i="30"/>
  <c r="F379" i="30"/>
  <c r="E379" i="30"/>
  <c r="D379" i="30"/>
  <c r="C379" i="30"/>
  <c r="L378" i="30"/>
  <c r="K378" i="30"/>
  <c r="J378" i="30"/>
  <c r="L377" i="30"/>
  <c r="K377" i="30"/>
  <c r="J377" i="30"/>
  <c r="H377" i="30"/>
  <c r="G377" i="30"/>
  <c r="F377" i="30"/>
  <c r="E377" i="30"/>
  <c r="D377" i="30"/>
  <c r="C377" i="30"/>
  <c r="L376" i="30"/>
  <c r="K376" i="30"/>
  <c r="J376" i="30"/>
  <c r="L375" i="30"/>
  <c r="K375" i="30"/>
  <c r="J375" i="30"/>
  <c r="H375" i="30"/>
  <c r="G375" i="30"/>
  <c r="F375" i="30"/>
  <c r="E375" i="30"/>
  <c r="D375" i="30"/>
  <c r="C375" i="30"/>
  <c r="L374" i="30"/>
  <c r="K374" i="30"/>
  <c r="J374" i="30"/>
  <c r="L373" i="30"/>
  <c r="K373" i="30"/>
  <c r="J373" i="30"/>
  <c r="H373" i="30"/>
  <c r="G373" i="30"/>
  <c r="F373" i="30"/>
  <c r="E373" i="30"/>
  <c r="D373" i="30"/>
  <c r="C373" i="30"/>
  <c r="L372" i="30"/>
  <c r="K372" i="30"/>
  <c r="J372" i="30"/>
  <c r="L371" i="30"/>
  <c r="K371" i="30"/>
  <c r="J371" i="30"/>
  <c r="H371" i="30"/>
  <c r="G371" i="30"/>
  <c r="F371" i="30"/>
  <c r="E371" i="30"/>
  <c r="D371" i="30"/>
  <c r="C371" i="30"/>
  <c r="L370" i="30"/>
  <c r="K370" i="30"/>
  <c r="J370" i="30"/>
  <c r="L369" i="30"/>
  <c r="K369" i="30"/>
  <c r="J369" i="30"/>
  <c r="H369" i="30"/>
  <c r="G369" i="30"/>
  <c r="F369" i="30"/>
  <c r="E369" i="30"/>
  <c r="D369" i="30"/>
  <c r="C369" i="30"/>
  <c r="L368" i="30"/>
  <c r="K368" i="30"/>
  <c r="J368" i="30"/>
  <c r="L367" i="30"/>
  <c r="K367" i="30"/>
  <c r="J367" i="30"/>
  <c r="H367" i="30"/>
  <c r="G367" i="30"/>
  <c r="F367" i="30"/>
  <c r="E367" i="30"/>
  <c r="D367" i="30"/>
  <c r="C367" i="30"/>
  <c r="L366" i="30"/>
  <c r="K366" i="30"/>
  <c r="J366" i="30"/>
  <c r="L365" i="30"/>
  <c r="K365" i="30"/>
  <c r="J365" i="30"/>
  <c r="H365" i="30"/>
  <c r="G365" i="30"/>
  <c r="F365" i="30"/>
  <c r="E365" i="30"/>
  <c r="D365" i="30"/>
  <c r="C365" i="30"/>
  <c r="L364" i="30"/>
  <c r="K364" i="30"/>
  <c r="J364" i="30"/>
  <c r="L363" i="30"/>
  <c r="K363" i="30"/>
  <c r="J363" i="30"/>
  <c r="H363" i="30"/>
  <c r="G363" i="30"/>
  <c r="F363" i="30"/>
  <c r="E363" i="30"/>
  <c r="D363" i="30"/>
  <c r="C363" i="30"/>
  <c r="L362" i="30"/>
  <c r="K362" i="30"/>
  <c r="J362" i="30"/>
  <c r="L361" i="30"/>
  <c r="K361" i="30"/>
  <c r="J361" i="30"/>
  <c r="H361" i="30"/>
  <c r="G361" i="30"/>
  <c r="F361" i="30"/>
  <c r="E361" i="30"/>
  <c r="D361" i="30"/>
  <c r="C361" i="30"/>
  <c r="L360" i="30"/>
  <c r="K360" i="30"/>
  <c r="J360" i="30"/>
  <c r="L359" i="30"/>
  <c r="K359" i="30"/>
  <c r="J359" i="30"/>
  <c r="H359" i="30"/>
  <c r="G359" i="30"/>
  <c r="F359" i="30"/>
  <c r="E359" i="30"/>
  <c r="D359" i="30"/>
  <c r="C359" i="30"/>
  <c r="L358" i="30"/>
  <c r="K358" i="30"/>
  <c r="J358" i="30"/>
  <c r="L357" i="30"/>
  <c r="K357" i="30"/>
  <c r="J357" i="30"/>
  <c r="H357" i="30"/>
  <c r="G357" i="30"/>
  <c r="F357" i="30"/>
  <c r="E357" i="30"/>
  <c r="D357" i="30"/>
  <c r="C357" i="30"/>
  <c r="L356" i="30"/>
  <c r="K356" i="30"/>
  <c r="J356" i="30"/>
  <c r="L355" i="30"/>
  <c r="K355" i="30"/>
  <c r="J355" i="30"/>
  <c r="H355" i="30"/>
  <c r="G355" i="30"/>
  <c r="F355" i="30"/>
  <c r="E355" i="30"/>
  <c r="D355" i="30"/>
  <c r="C355" i="30"/>
  <c r="L354" i="30"/>
  <c r="K354" i="30"/>
  <c r="J354" i="30"/>
  <c r="L353" i="30"/>
  <c r="K353" i="30"/>
  <c r="J353" i="30"/>
  <c r="H353" i="30"/>
  <c r="G353" i="30"/>
  <c r="F353" i="30"/>
  <c r="E353" i="30"/>
  <c r="D353" i="30"/>
  <c r="C353" i="30"/>
  <c r="L352" i="30"/>
  <c r="K352" i="30"/>
  <c r="J352" i="30"/>
  <c r="L351" i="30"/>
  <c r="K351" i="30"/>
  <c r="J351" i="30"/>
  <c r="H351" i="30"/>
  <c r="G351" i="30"/>
  <c r="F351" i="30"/>
  <c r="E351" i="30"/>
  <c r="D351" i="30"/>
  <c r="C351" i="30"/>
  <c r="L350" i="30"/>
  <c r="K350" i="30"/>
  <c r="J350" i="30"/>
  <c r="L349" i="30"/>
  <c r="K349" i="30"/>
  <c r="J349" i="30"/>
  <c r="H349" i="30"/>
  <c r="G349" i="30"/>
  <c r="F349" i="30"/>
  <c r="E349" i="30"/>
  <c r="D349" i="30"/>
  <c r="C349" i="30"/>
  <c r="L348" i="30"/>
  <c r="K348" i="30"/>
  <c r="J348" i="30"/>
  <c r="L347" i="30"/>
  <c r="K347" i="30"/>
  <c r="J347" i="30"/>
  <c r="H347" i="30"/>
  <c r="G347" i="30"/>
  <c r="F347" i="30"/>
  <c r="E347" i="30"/>
  <c r="D347" i="30"/>
  <c r="C347" i="30"/>
  <c r="L346" i="30"/>
  <c r="K346" i="30"/>
  <c r="J346" i="30"/>
  <c r="L345" i="30"/>
  <c r="K345" i="30"/>
  <c r="J345" i="30"/>
  <c r="H345" i="30"/>
  <c r="G345" i="30"/>
  <c r="F345" i="30"/>
  <c r="E345" i="30"/>
  <c r="D345" i="30"/>
  <c r="C345" i="30"/>
  <c r="L344" i="30"/>
  <c r="K344" i="30"/>
  <c r="J344" i="30"/>
  <c r="L343" i="30"/>
  <c r="K343" i="30"/>
  <c r="J343" i="30"/>
  <c r="H343" i="30"/>
  <c r="G343" i="30"/>
  <c r="F343" i="30"/>
  <c r="E343" i="30"/>
  <c r="D343" i="30"/>
  <c r="C343" i="30"/>
  <c r="L342" i="30"/>
  <c r="K342" i="30"/>
  <c r="J342" i="30"/>
  <c r="L341" i="30"/>
  <c r="K341" i="30"/>
  <c r="J341" i="30"/>
  <c r="H341" i="30"/>
  <c r="G341" i="30"/>
  <c r="F341" i="30"/>
  <c r="E341" i="30"/>
  <c r="D341" i="30"/>
  <c r="C341" i="30"/>
  <c r="L340" i="30"/>
  <c r="K340" i="30"/>
  <c r="J340" i="30"/>
  <c r="L339" i="30"/>
  <c r="K339" i="30"/>
  <c r="J339" i="30"/>
  <c r="H339" i="30"/>
  <c r="G339" i="30"/>
  <c r="F339" i="30"/>
  <c r="E339" i="30"/>
  <c r="D339" i="30"/>
  <c r="C339" i="30"/>
  <c r="L338" i="30"/>
  <c r="K338" i="30"/>
  <c r="J338" i="30"/>
  <c r="L337" i="30"/>
  <c r="K337" i="30"/>
  <c r="J337" i="30"/>
  <c r="H337" i="30"/>
  <c r="G337" i="30"/>
  <c r="F337" i="30"/>
  <c r="E337" i="30"/>
  <c r="D337" i="30"/>
  <c r="C337" i="30"/>
  <c r="L336" i="30"/>
  <c r="K336" i="30"/>
  <c r="J336" i="30"/>
  <c r="L335" i="30"/>
  <c r="K335" i="30"/>
  <c r="J335" i="30"/>
  <c r="H335" i="30"/>
  <c r="G335" i="30"/>
  <c r="F335" i="30"/>
  <c r="E335" i="30"/>
  <c r="D335" i="30"/>
  <c r="C335" i="30"/>
  <c r="L334" i="30"/>
  <c r="K334" i="30"/>
  <c r="J334" i="30"/>
  <c r="L333" i="30"/>
  <c r="K333" i="30"/>
  <c r="J333" i="30"/>
  <c r="H333" i="30"/>
  <c r="G333" i="30"/>
  <c r="F333" i="30"/>
  <c r="E333" i="30"/>
  <c r="D333" i="30"/>
  <c r="C333" i="30"/>
  <c r="L332" i="30"/>
  <c r="K332" i="30"/>
  <c r="J332" i="30"/>
  <c r="L331" i="30"/>
  <c r="K331" i="30"/>
  <c r="J331" i="30"/>
  <c r="H331" i="30"/>
  <c r="G331" i="30"/>
  <c r="F331" i="30"/>
  <c r="E331" i="30"/>
  <c r="D331" i="30"/>
  <c r="C331" i="30"/>
  <c r="L330" i="30"/>
  <c r="K330" i="30"/>
  <c r="J330" i="30"/>
  <c r="L329" i="30"/>
  <c r="K329" i="30"/>
  <c r="J329" i="30"/>
  <c r="H329" i="30"/>
  <c r="G329" i="30"/>
  <c r="F329" i="30"/>
  <c r="E329" i="30"/>
  <c r="D329" i="30"/>
  <c r="C329" i="30"/>
  <c r="L328" i="30"/>
  <c r="K328" i="30"/>
  <c r="J328" i="30"/>
  <c r="L327" i="30"/>
  <c r="K327" i="30"/>
  <c r="J327" i="30"/>
  <c r="H327" i="30"/>
  <c r="G327" i="30"/>
  <c r="F327" i="30"/>
  <c r="E327" i="30"/>
  <c r="D327" i="30"/>
  <c r="C327" i="30"/>
  <c r="L326" i="30"/>
  <c r="K326" i="30"/>
  <c r="J326" i="30"/>
  <c r="L325" i="30"/>
  <c r="K325" i="30"/>
  <c r="J325" i="30"/>
  <c r="H325" i="30"/>
  <c r="G325" i="30"/>
  <c r="F325" i="30"/>
  <c r="E325" i="30"/>
  <c r="D325" i="30"/>
  <c r="C325" i="30"/>
  <c r="L324" i="30"/>
  <c r="K324" i="30"/>
  <c r="J324" i="30"/>
  <c r="L323" i="30"/>
  <c r="K323" i="30"/>
  <c r="J323" i="30"/>
  <c r="H323" i="30"/>
  <c r="G323" i="30"/>
  <c r="F323" i="30"/>
  <c r="E323" i="30"/>
  <c r="D323" i="30"/>
  <c r="C323" i="30"/>
  <c r="L322" i="30"/>
  <c r="K322" i="30"/>
  <c r="J322" i="30"/>
  <c r="L321" i="30"/>
  <c r="K321" i="30"/>
  <c r="J321" i="30"/>
  <c r="H321" i="30"/>
  <c r="G321" i="30"/>
  <c r="F321" i="30"/>
  <c r="E321" i="30"/>
  <c r="D321" i="30"/>
  <c r="C321" i="30"/>
  <c r="L320" i="30"/>
  <c r="K320" i="30"/>
  <c r="J320" i="30"/>
  <c r="L319" i="30"/>
  <c r="K319" i="30"/>
  <c r="J319" i="30"/>
  <c r="H319" i="30"/>
  <c r="G319" i="30"/>
  <c r="F319" i="30"/>
  <c r="E319" i="30"/>
  <c r="D319" i="30"/>
  <c r="C319" i="30"/>
  <c r="L318" i="30"/>
  <c r="K318" i="30"/>
  <c r="J318" i="30"/>
  <c r="L317" i="30"/>
  <c r="K317" i="30"/>
  <c r="J317" i="30"/>
  <c r="H317" i="30"/>
  <c r="G317" i="30"/>
  <c r="F317" i="30"/>
  <c r="E317" i="30"/>
  <c r="D317" i="30"/>
  <c r="C317" i="30"/>
  <c r="L316" i="30"/>
  <c r="K316" i="30"/>
  <c r="J316" i="30"/>
  <c r="L315" i="30"/>
  <c r="K315" i="30"/>
  <c r="J315" i="30"/>
  <c r="H315" i="30"/>
  <c r="G315" i="30"/>
  <c r="F315" i="30"/>
  <c r="E315" i="30"/>
  <c r="D315" i="30"/>
  <c r="C315" i="30"/>
  <c r="L314" i="30"/>
  <c r="K314" i="30"/>
  <c r="J314" i="30"/>
  <c r="L313" i="30"/>
  <c r="K313" i="30"/>
  <c r="J313" i="30"/>
  <c r="H313" i="30"/>
  <c r="G313" i="30"/>
  <c r="F313" i="30"/>
  <c r="E313" i="30"/>
  <c r="D313" i="30"/>
  <c r="C313" i="30"/>
  <c r="L312" i="30"/>
  <c r="K312" i="30"/>
  <c r="J312" i="30"/>
  <c r="L311" i="30"/>
  <c r="K311" i="30"/>
  <c r="J311" i="30"/>
  <c r="H311" i="30"/>
  <c r="G311" i="30"/>
  <c r="F311" i="30"/>
  <c r="E311" i="30"/>
  <c r="D311" i="30"/>
  <c r="C311" i="30"/>
  <c r="L310" i="30"/>
  <c r="K310" i="30"/>
  <c r="J310" i="30"/>
  <c r="L309" i="30"/>
  <c r="K309" i="30"/>
  <c r="J309" i="30"/>
  <c r="H309" i="30"/>
  <c r="G309" i="30"/>
  <c r="F309" i="30"/>
  <c r="E309" i="30"/>
  <c r="D309" i="30"/>
  <c r="C309" i="30"/>
  <c r="L308" i="30"/>
  <c r="K308" i="30"/>
  <c r="J308" i="30"/>
  <c r="L307" i="30"/>
  <c r="K307" i="30"/>
  <c r="J307" i="30"/>
  <c r="H307" i="30"/>
  <c r="G307" i="30"/>
  <c r="F307" i="30"/>
  <c r="E307" i="30"/>
  <c r="D307" i="30"/>
  <c r="C307" i="30"/>
  <c r="L306" i="30"/>
  <c r="K306" i="30"/>
  <c r="J306" i="30"/>
  <c r="L305" i="30"/>
  <c r="K305" i="30"/>
  <c r="J305" i="30"/>
  <c r="H305" i="30"/>
  <c r="G305" i="30"/>
  <c r="F305" i="30"/>
  <c r="E305" i="30"/>
  <c r="D305" i="30"/>
  <c r="C305" i="30"/>
  <c r="L304" i="30"/>
  <c r="K304" i="30"/>
  <c r="J304" i="30"/>
  <c r="L303" i="30"/>
  <c r="K303" i="30"/>
  <c r="J303" i="30"/>
  <c r="H303" i="30"/>
  <c r="G303" i="30"/>
  <c r="F303" i="30"/>
  <c r="E303" i="30"/>
  <c r="D303" i="30"/>
  <c r="C303" i="30"/>
  <c r="L302" i="30"/>
  <c r="K302" i="30"/>
  <c r="J302" i="30"/>
  <c r="L301" i="30"/>
  <c r="K301" i="30"/>
  <c r="J301" i="30"/>
  <c r="H301" i="30"/>
  <c r="G301" i="30"/>
  <c r="F301" i="30"/>
  <c r="E301" i="30"/>
  <c r="D301" i="30"/>
  <c r="C301" i="30"/>
  <c r="L300" i="30"/>
  <c r="K300" i="30"/>
  <c r="J300" i="30"/>
  <c r="L299" i="30"/>
  <c r="K299" i="30"/>
  <c r="J299" i="30"/>
  <c r="H299" i="30"/>
  <c r="G299" i="30"/>
  <c r="F299" i="30"/>
  <c r="E299" i="30"/>
  <c r="D299" i="30"/>
  <c r="C299" i="30"/>
  <c r="L298" i="30"/>
  <c r="K298" i="30"/>
  <c r="J298" i="30"/>
  <c r="L297" i="30"/>
  <c r="K297" i="30"/>
  <c r="J297" i="30"/>
  <c r="H297" i="30"/>
  <c r="G297" i="30"/>
  <c r="F297" i="30"/>
  <c r="E297" i="30"/>
  <c r="D297" i="30"/>
  <c r="C297" i="30"/>
  <c r="L296" i="30"/>
  <c r="K296" i="30"/>
  <c r="J296" i="30"/>
  <c r="L295" i="30"/>
  <c r="K295" i="30"/>
  <c r="J295" i="30"/>
  <c r="H295" i="30"/>
  <c r="G295" i="30"/>
  <c r="F295" i="30"/>
  <c r="E295" i="30"/>
  <c r="D295" i="30"/>
  <c r="C295" i="30"/>
  <c r="L294" i="30"/>
  <c r="K294" i="30"/>
  <c r="J294" i="30"/>
  <c r="L293" i="30"/>
  <c r="K293" i="30"/>
  <c r="J293" i="30"/>
  <c r="H293" i="30"/>
  <c r="G293" i="30"/>
  <c r="F293" i="30"/>
  <c r="E293" i="30"/>
  <c r="D293" i="30"/>
  <c r="C293" i="30"/>
  <c r="L292" i="30"/>
  <c r="K292" i="30"/>
  <c r="J292" i="30"/>
  <c r="L291" i="30"/>
  <c r="K291" i="30"/>
  <c r="J291" i="30"/>
  <c r="H291" i="30"/>
  <c r="G291" i="30"/>
  <c r="F291" i="30"/>
  <c r="E291" i="30"/>
  <c r="D291" i="30"/>
  <c r="C291" i="30"/>
  <c r="L290" i="30"/>
  <c r="K290" i="30"/>
  <c r="J290" i="30"/>
  <c r="L289" i="30"/>
  <c r="K289" i="30"/>
  <c r="J289" i="30"/>
  <c r="H289" i="30"/>
  <c r="G289" i="30"/>
  <c r="F289" i="30"/>
  <c r="E289" i="30"/>
  <c r="D289" i="30"/>
  <c r="C289" i="30"/>
  <c r="L288" i="30"/>
  <c r="K288" i="30"/>
  <c r="J288" i="30"/>
  <c r="L287" i="30"/>
  <c r="K287" i="30"/>
  <c r="J287" i="30"/>
  <c r="H287" i="30"/>
  <c r="G287" i="30"/>
  <c r="F287" i="30"/>
  <c r="E287" i="30"/>
  <c r="D287" i="30"/>
  <c r="C287" i="30"/>
  <c r="L286" i="30"/>
  <c r="K286" i="30"/>
  <c r="J286" i="30"/>
  <c r="L285" i="30"/>
  <c r="K285" i="30"/>
  <c r="J285" i="30"/>
  <c r="H285" i="30"/>
  <c r="G285" i="30"/>
  <c r="F285" i="30"/>
  <c r="E285" i="30"/>
  <c r="D285" i="30"/>
  <c r="C285" i="30"/>
  <c r="L284" i="30"/>
  <c r="K284" i="30"/>
  <c r="J284" i="30"/>
  <c r="L283" i="30"/>
  <c r="K283" i="30"/>
  <c r="J283" i="30"/>
  <c r="H283" i="30"/>
  <c r="G283" i="30"/>
  <c r="F283" i="30"/>
  <c r="E283" i="30"/>
  <c r="D283" i="30"/>
  <c r="C283" i="30"/>
  <c r="L282" i="30"/>
  <c r="K282" i="30"/>
  <c r="J282" i="30"/>
  <c r="L281" i="30"/>
  <c r="K281" i="30"/>
  <c r="J281" i="30"/>
  <c r="H281" i="30"/>
  <c r="G281" i="30"/>
  <c r="F281" i="30"/>
  <c r="E281" i="30"/>
  <c r="D281" i="30"/>
  <c r="C281" i="30"/>
  <c r="L280" i="30"/>
  <c r="K280" i="30"/>
  <c r="J280" i="30"/>
  <c r="L279" i="30"/>
  <c r="K279" i="30"/>
  <c r="J279" i="30"/>
  <c r="H279" i="30"/>
  <c r="G279" i="30"/>
  <c r="F279" i="30"/>
  <c r="E279" i="30"/>
  <c r="D279" i="30"/>
  <c r="C279" i="30"/>
  <c r="L278" i="30"/>
  <c r="K278" i="30"/>
  <c r="J278" i="30"/>
  <c r="L277" i="30"/>
  <c r="K277" i="30"/>
  <c r="J277" i="30"/>
  <c r="H277" i="30"/>
  <c r="G277" i="30"/>
  <c r="F277" i="30"/>
  <c r="E277" i="30"/>
  <c r="D277" i="30"/>
  <c r="C277" i="30"/>
  <c r="L276" i="30"/>
  <c r="K276" i="30"/>
  <c r="J276" i="30"/>
  <c r="L275" i="30"/>
  <c r="K275" i="30"/>
  <c r="J275" i="30"/>
  <c r="H275" i="30"/>
  <c r="G275" i="30"/>
  <c r="F275" i="30"/>
  <c r="E275" i="30"/>
  <c r="D275" i="30"/>
  <c r="C275" i="30"/>
  <c r="L274" i="30"/>
  <c r="K274" i="30"/>
  <c r="J274" i="30"/>
  <c r="L273" i="30"/>
  <c r="K273" i="30"/>
  <c r="J273" i="30"/>
  <c r="H273" i="30"/>
  <c r="G273" i="30"/>
  <c r="F273" i="30"/>
  <c r="E273" i="30"/>
  <c r="D273" i="30"/>
  <c r="C273" i="30"/>
  <c r="L272" i="30"/>
  <c r="K272" i="30"/>
  <c r="J272" i="30"/>
  <c r="L271" i="30"/>
  <c r="K271" i="30"/>
  <c r="J271" i="30"/>
  <c r="H271" i="30"/>
  <c r="G271" i="30"/>
  <c r="F271" i="30"/>
  <c r="E271" i="30"/>
  <c r="D271" i="30"/>
  <c r="C271" i="30"/>
  <c r="L270" i="30"/>
  <c r="K270" i="30"/>
  <c r="J270" i="30"/>
  <c r="L269" i="30"/>
  <c r="K269" i="30"/>
  <c r="J269" i="30"/>
  <c r="H269" i="30"/>
  <c r="G269" i="30"/>
  <c r="F269" i="30"/>
  <c r="E269" i="30"/>
  <c r="D269" i="30"/>
  <c r="C269" i="30"/>
  <c r="L268" i="30"/>
  <c r="K268" i="30"/>
  <c r="J268" i="30"/>
  <c r="L267" i="30"/>
  <c r="K267" i="30"/>
  <c r="J267" i="30"/>
  <c r="H267" i="30"/>
  <c r="G267" i="30"/>
  <c r="F267" i="30"/>
  <c r="E267" i="30"/>
  <c r="D267" i="30"/>
  <c r="C267" i="30"/>
  <c r="L266" i="30"/>
  <c r="K266" i="30"/>
  <c r="J266" i="30"/>
  <c r="L265" i="30"/>
  <c r="K265" i="30"/>
  <c r="J265" i="30"/>
  <c r="H265" i="30"/>
  <c r="G265" i="30"/>
  <c r="F265" i="30"/>
  <c r="E265" i="30"/>
  <c r="D265" i="30"/>
  <c r="C265" i="30"/>
  <c r="L264" i="30"/>
  <c r="K264" i="30"/>
  <c r="J264" i="30"/>
  <c r="L263" i="30"/>
  <c r="K263" i="30"/>
  <c r="J263" i="30"/>
  <c r="H263" i="30"/>
  <c r="G263" i="30"/>
  <c r="F263" i="30"/>
  <c r="E263" i="30"/>
  <c r="D263" i="30"/>
  <c r="C263" i="30"/>
  <c r="L262" i="30"/>
  <c r="K262" i="30"/>
  <c r="J262" i="30"/>
  <c r="L261" i="30"/>
  <c r="K261" i="30"/>
  <c r="J261" i="30"/>
  <c r="H261" i="30"/>
  <c r="G261" i="30"/>
  <c r="F261" i="30"/>
  <c r="E261" i="30"/>
  <c r="D261" i="30"/>
  <c r="C261" i="30"/>
  <c r="L260" i="30"/>
  <c r="K260" i="30"/>
  <c r="J260" i="30"/>
  <c r="L259" i="30"/>
  <c r="K259" i="30"/>
  <c r="J259" i="30"/>
  <c r="H259" i="30"/>
  <c r="G259" i="30"/>
  <c r="F259" i="30"/>
  <c r="E259" i="30"/>
  <c r="D259" i="30"/>
  <c r="C259" i="30"/>
  <c r="L258" i="30"/>
  <c r="K258" i="30"/>
  <c r="J258" i="30"/>
  <c r="L257" i="30"/>
  <c r="K257" i="30"/>
  <c r="J257" i="30"/>
  <c r="H257" i="30"/>
  <c r="G257" i="30"/>
  <c r="F257" i="30"/>
  <c r="E257" i="30"/>
  <c r="D257" i="30"/>
  <c r="C257" i="30"/>
  <c r="L256" i="30"/>
  <c r="K256" i="30"/>
  <c r="J256" i="30"/>
  <c r="L255" i="30"/>
  <c r="K255" i="30"/>
  <c r="J255" i="30"/>
  <c r="H255" i="30"/>
  <c r="G255" i="30"/>
  <c r="F255" i="30"/>
  <c r="E255" i="30"/>
  <c r="D255" i="30"/>
  <c r="C255" i="30"/>
  <c r="L254" i="30"/>
  <c r="K254" i="30"/>
  <c r="J254" i="30"/>
  <c r="L253" i="30"/>
  <c r="K253" i="30"/>
  <c r="J253" i="30"/>
  <c r="H253" i="30"/>
  <c r="G253" i="30"/>
  <c r="F253" i="30"/>
  <c r="E253" i="30"/>
  <c r="D253" i="30"/>
  <c r="C253" i="30"/>
  <c r="L252" i="30"/>
  <c r="K252" i="30"/>
  <c r="J252" i="30"/>
  <c r="L251" i="30"/>
  <c r="K251" i="30"/>
  <c r="J251" i="30"/>
  <c r="H251" i="30"/>
  <c r="G251" i="30"/>
  <c r="F251" i="30"/>
  <c r="E251" i="30"/>
  <c r="D251" i="30"/>
  <c r="C251" i="30"/>
  <c r="L250" i="30"/>
  <c r="K250" i="30"/>
  <c r="J250" i="30"/>
  <c r="L249" i="30"/>
  <c r="K249" i="30"/>
  <c r="J249" i="30"/>
  <c r="H249" i="30"/>
  <c r="G249" i="30"/>
  <c r="F249" i="30"/>
  <c r="E249" i="30"/>
  <c r="D249" i="30"/>
  <c r="C249" i="30"/>
  <c r="L248" i="30"/>
  <c r="K248" i="30"/>
  <c r="J248" i="30"/>
  <c r="L247" i="30"/>
  <c r="K247" i="30"/>
  <c r="J247" i="30"/>
  <c r="H247" i="30"/>
  <c r="G247" i="30"/>
  <c r="F247" i="30"/>
  <c r="E247" i="30"/>
  <c r="D247" i="30"/>
  <c r="C247" i="30"/>
  <c r="L246" i="30"/>
  <c r="K246" i="30"/>
  <c r="J246" i="30"/>
  <c r="L245" i="30"/>
  <c r="K245" i="30"/>
  <c r="J245" i="30"/>
  <c r="H245" i="30"/>
  <c r="G245" i="30"/>
  <c r="F245" i="30"/>
  <c r="E245" i="30"/>
  <c r="D245" i="30"/>
  <c r="C245" i="30"/>
  <c r="L244" i="30"/>
  <c r="K244" i="30"/>
  <c r="J244" i="30"/>
  <c r="L243" i="30"/>
  <c r="K243" i="30"/>
  <c r="J243" i="30"/>
  <c r="H243" i="30"/>
  <c r="G243" i="30"/>
  <c r="F243" i="30"/>
  <c r="E243" i="30"/>
  <c r="D243" i="30"/>
  <c r="C243" i="30"/>
  <c r="L242" i="30"/>
  <c r="K242" i="30"/>
  <c r="J242" i="30"/>
  <c r="L241" i="30"/>
  <c r="K241" i="30"/>
  <c r="J241" i="30"/>
  <c r="H241" i="30"/>
  <c r="G241" i="30"/>
  <c r="F241" i="30"/>
  <c r="E241" i="30"/>
  <c r="D241" i="30"/>
  <c r="C241" i="30"/>
  <c r="L240" i="30"/>
  <c r="K240" i="30"/>
  <c r="J240" i="30"/>
  <c r="L239" i="30"/>
  <c r="K239" i="30"/>
  <c r="J239" i="30"/>
  <c r="H239" i="30"/>
  <c r="G239" i="30"/>
  <c r="F239" i="30"/>
  <c r="E239" i="30"/>
  <c r="D239" i="30"/>
  <c r="C239" i="30"/>
  <c r="L238" i="30"/>
  <c r="K238" i="30"/>
  <c r="J238" i="30"/>
  <c r="L237" i="30"/>
  <c r="K237" i="30"/>
  <c r="J237" i="30"/>
  <c r="H237" i="30"/>
  <c r="G237" i="30"/>
  <c r="F237" i="30"/>
  <c r="E237" i="30"/>
  <c r="D237" i="30"/>
  <c r="C237" i="30"/>
  <c r="L236" i="30"/>
  <c r="K236" i="30"/>
  <c r="J236" i="30"/>
  <c r="L235" i="30"/>
  <c r="K235" i="30"/>
  <c r="J235" i="30"/>
  <c r="H235" i="30"/>
  <c r="G235" i="30"/>
  <c r="F235" i="30"/>
  <c r="E235" i="30"/>
  <c r="D235" i="30"/>
  <c r="C235" i="30"/>
  <c r="L234" i="30"/>
  <c r="K234" i="30"/>
  <c r="J234" i="30"/>
  <c r="L233" i="30"/>
  <c r="K233" i="30"/>
  <c r="J233" i="30"/>
  <c r="H233" i="30"/>
  <c r="G233" i="30"/>
  <c r="F233" i="30"/>
  <c r="E233" i="30"/>
  <c r="D233" i="30"/>
  <c r="C233" i="30"/>
  <c r="L232" i="30"/>
  <c r="K232" i="30"/>
  <c r="J232" i="30"/>
  <c r="L231" i="30"/>
  <c r="K231" i="30"/>
  <c r="J231" i="30"/>
  <c r="H231" i="30"/>
  <c r="G231" i="30"/>
  <c r="F231" i="30"/>
  <c r="E231" i="30"/>
  <c r="D231" i="30"/>
  <c r="C231" i="30"/>
  <c r="L230" i="30"/>
  <c r="K230" i="30"/>
  <c r="J230" i="30"/>
  <c r="L229" i="30"/>
  <c r="K229" i="30"/>
  <c r="J229" i="30"/>
  <c r="H229" i="30"/>
  <c r="G229" i="30"/>
  <c r="F229" i="30"/>
  <c r="E229" i="30"/>
  <c r="D229" i="30"/>
  <c r="C229" i="30"/>
  <c r="L228" i="30"/>
  <c r="K228" i="30"/>
  <c r="J228" i="30"/>
  <c r="L227" i="30"/>
  <c r="K227" i="30"/>
  <c r="J227" i="30"/>
  <c r="H227" i="30"/>
  <c r="G227" i="30"/>
  <c r="F227" i="30"/>
  <c r="E227" i="30"/>
  <c r="D227" i="30"/>
  <c r="C227" i="30"/>
  <c r="L226" i="30"/>
  <c r="K226" i="30"/>
  <c r="J226" i="30"/>
  <c r="L225" i="30"/>
  <c r="K225" i="30"/>
  <c r="J225" i="30"/>
  <c r="H225" i="30"/>
  <c r="G225" i="30"/>
  <c r="F225" i="30"/>
  <c r="E225" i="30"/>
  <c r="D225" i="30"/>
  <c r="C225" i="30"/>
  <c r="L224" i="30"/>
  <c r="K224" i="30"/>
  <c r="J224" i="30"/>
  <c r="L223" i="30"/>
  <c r="K223" i="30"/>
  <c r="J223" i="30"/>
  <c r="H223" i="30"/>
  <c r="G223" i="30"/>
  <c r="F223" i="30"/>
  <c r="E223" i="30"/>
  <c r="D223" i="30"/>
  <c r="C223" i="30"/>
  <c r="L222" i="30"/>
  <c r="K222" i="30"/>
  <c r="J222" i="30"/>
  <c r="L221" i="30"/>
  <c r="K221" i="30"/>
  <c r="J221" i="30"/>
  <c r="H221" i="30"/>
  <c r="G221" i="30"/>
  <c r="F221" i="30"/>
  <c r="E221" i="30"/>
  <c r="D221" i="30"/>
  <c r="C221" i="30"/>
  <c r="L220" i="30"/>
  <c r="K220" i="30"/>
  <c r="J220" i="30"/>
  <c r="L219" i="30"/>
  <c r="K219" i="30"/>
  <c r="J219" i="30"/>
  <c r="H219" i="30"/>
  <c r="G219" i="30"/>
  <c r="F219" i="30"/>
  <c r="E219" i="30"/>
  <c r="D219" i="30"/>
  <c r="C219" i="30"/>
  <c r="L218" i="30"/>
  <c r="K218" i="30"/>
  <c r="J218" i="30"/>
  <c r="L217" i="30"/>
  <c r="K217" i="30"/>
  <c r="J217" i="30"/>
  <c r="H217" i="30"/>
  <c r="G217" i="30"/>
  <c r="F217" i="30"/>
  <c r="E217" i="30"/>
  <c r="D217" i="30"/>
  <c r="C217" i="30"/>
  <c r="L216" i="30"/>
  <c r="K216" i="30"/>
  <c r="J216" i="30"/>
  <c r="L215" i="30"/>
  <c r="K215" i="30"/>
  <c r="J215" i="30"/>
  <c r="H215" i="30"/>
  <c r="G215" i="30"/>
  <c r="F215" i="30"/>
  <c r="E215" i="30"/>
  <c r="D215" i="30"/>
  <c r="C215" i="30"/>
  <c r="L214" i="30"/>
  <c r="K214" i="30"/>
  <c r="J214" i="30"/>
  <c r="L213" i="30"/>
  <c r="K213" i="30"/>
  <c r="J213" i="30"/>
  <c r="H213" i="30"/>
  <c r="G213" i="30"/>
  <c r="F213" i="30"/>
  <c r="E213" i="30"/>
  <c r="D213" i="30"/>
  <c r="C213" i="30"/>
  <c r="L212" i="30"/>
  <c r="K212" i="30"/>
  <c r="J212" i="30"/>
  <c r="L211" i="30"/>
  <c r="K211" i="30"/>
  <c r="J211" i="30"/>
  <c r="H211" i="30"/>
  <c r="G211" i="30"/>
  <c r="F211" i="30"/>
  <c r="E211" i="30"/>
  <c r="D211" i="30"/>
  <c r="C211" i="30"/>
  <c r="L210" i="30"/>
  <c r="K210" i="30"/>
  <c r="J210" i="30"/>
  <c r="L209" i="30"/>
  <c r="K209" i="30"/>
  <c r="J209" i="30"/>
  <c r="H209" i="30"/>
  <c r="G209" i="30"/>
  <c r="F209" i="30"/>
  <c r="E209" i="30"/>
  <c r="D209" i="30"/>
  <c r="C209" i="30"/>
  <c r="L208" i="30"/>
  <c r="K208" i="30"/>
  <c r="J208" i="30"/>
  <c r="L207" i="30"/>
  <c r="K207" i="30"/>
  <c r="J207" i="30"/>
  <c r="H207" i="30"/>
  <c r="G207" i="30"/>
  <c r="F207" i="30"/>
  <c r="E207" i="30"/>
  <c r="D207" i="30"/>
  <c r="C207" i="30"/>
  <c r="L206" i="30"/>
  <c r="K206" i="30"/>
  <c r="J206" i="30"/>
  <c r="L205" i="30"/>
  <c r="K205" i="30"/>
  <c r="J205" i="30"/>
  <c r="H205" i="30"/>
  <c r="G205" i="30"/>
  <c r="F205" i="30"/>
  <c r="E205" i="30"/>
  <c r="D205" i="30"/>
  <c r="C205" i="30"/>
  <c r="L204" i="30"/>
  <c r="K204" i="30"/>
  <c r="J204" i="30"/>
  <c r="L203" i="30"/>
  <c r="K203" i="30"/>
  <c r="J203" i="30"/>
  <c r="H203" i="30"/>
  <c r="G203" i="30"/>
  <c r="F203" i="30"/>
  <c r="E203" i="30"/>
  <c r="D203" i="30"/>
  <c r="C203" i="30"/>
  <c r="L202" i="30"/>
  <c r="K202" i="30"/>
  <c r="J202" i="30"/>
  <c r="L201" i="30"/>
  <c r="K201" i="30"/>
  <c r="J201" i="30"/>
  <c r="H201" i="30"/>
  <c r="G201" i="30"/>
  <c r="F201" i="30"/>
  <c r="E201" i="30"/>
  <c r="D201" i="30"/>
  <c r="C201" i="30"/>
  <c r="L200" i="30"/>
  <c r="K200" i="30"/>
  <c r="J200" i="30"/>
  <c r="L199" i="30"/>
  <c r="K199" i="30"/>
  <c r="J199" i="30"/>
  <c r="H199" i="30"/>
  <c r="G199" i="30"/>
  <c r="F199" i="30"/>
  <c r="E199" i="30"/>
  <c r="D199" i="30"/>
  <c r="C199" i="30"/>
  <c r="L198" i="30"/>
  <c r="K198" i="30"/>
  <c r="J198" i="30"/>
  <c r="L197" i="30"/>
  <c r="K197" i="30"/>
  <c r="J197" i="30"/>
  <c r="H197" i="30"/>
  <c r="G197" i="30"/>
  <c r="F197" i="30"/>
  <c r="E197" i="30"/>
  <c r="D197" i="30"/>
  <c r="C197" i="30"/>
  <c r="L196" i="30"/>
  <c r="K196" i="30"/>
  <c r="J196" i="30"/>
  <c r="L195" i="30"/>
  <c r="K195" i="30"/>
  <c r="J195" i="30"/>
  <c r="H195" i="30"/>
  <c r="G195" i="30"/>
  <c r="F195" i="30"/>
  <c r="E195" i="30"/>
  <c r="D195" i="30"/>
  <c r="C195" i="30"/>
  <c r="L194" i="30"/>
  <c r="K194" i="30"/>
  <c r="J194" i="30"/>
  <c r="L193" i="30"/>
  <c r="K193" i="30"/>
  <c r="J193" i="30"/>
  <c r="H193" i="30"/>
  <c r="G193" i="30"/>
  <c r="F193" i="30"/>
  <c r="E193" i="30"/>
  <c r="D193" i="30"/>
  <c r="C193" i="30"/>
  <c r="L192" i="30"/>
  <c r="K192" i="30"/>
  <c r="J192" i="30"/>
  <c r="L191" i="30"/>
  <c r="K191" i="30"/>
  <c r="J191" i="30"/>
  <c r="H191" i="30"/>
  <c r="G191" i="30"/>
  <c r="F191" i="30"/>
  <c r="E191" i="30"/>
  <c r="D191" i="30"/>
  <c r="C191" i="30"/>
  <c r="L190" i="30"/>
  <c r="K190" i="30"/>
  <c r="J190" i="30"/>
  <c r="L189" i="30"/>
  <c r="K189" i="30"/>
  <c r="J189" i="30"/>
  <c r="H189" i="30"/>
  <c r="G189" i="30"/>
  <c r="F189" i="30"/>
  <c r="E189" i="30"/>
  <c r="D189" i="30"/>
  <c r="C189" i="30"/>
  <c r="L188" i="30"/>
  <c r="K188" i="30"/>
  <c r="J188" i="30"/>
  <c r="L187" i="30"/>
  <c r="K187" i="30"/>
  <c r="J187" i="30"/>
  <c r="H187" i="30"/>
  <c r="G187" i="30"/>
  <c r="F187" i="30"/>
  <c r="E187" i="30"/>
  <c r="D187" i="30"/>
  <c r="C187" i="30"/>
  <c r="L186" i="30"/>
  <c r="K186" i="30"/>
  <c r="J186" i="30"/>
  <c r="L185" i="30"/>
  <c r="K185" i="30"/>
  <c r="J185" i="30"/>
  <c r="H185" i="30"/>
  <c r="G185" i="30"/>
  <c r="F185" i="30"/>
  <c r="E185" i="30"/>
  <c r="D185" i="30"/>
  <c r="C185" i="30"/>
  <c r="L184" i="30"/>
  <c r="K184" i="30"/>
  <c r="J184" i="30"/>
  <c r="L183" i="30"/>
  <c r="K183" i="30"/>
  <c r="J183" i="30"/>
  <c r="H183" i="30"/>
  <c r="G183" i="30"/>
  <c r="F183" i="30"/>
  <c r="E183" i="30"/>
  <c r="D183" i="30"/>
  <c r="C183" i="30"/>
  <c r="L182" i="30"/>
  <c r="K182" i="30"/>
  <c r="J182" i="30"/>
  <c r="L181" i="30"/>
  <c r="K181" i="30"/>
  <c r="J181" i="30"/>
  <c r="H181" i="30"/>
  <c r="G181" i="30"/>
  <c r="F181" i="30"/>
  <c r="E181" i="30"/>
  <c r="D181" i="30"/>
  <c r="C181" i="30"/>
  <c r="L180" i="30"/>
  <c r="K180" i="30"/>
  <c r="J180" i="30"/>
  <c r="L179" i="30"/>
  <c r="K179" i="30"/>
  <c r="J179" i="30"/>
  <c r="H179" i="30"/>
  <c r="G179" i="30"/>
  <c r="F179" i="30"/>
  <c r="E179" i="30"/>
  <c r="D179" i="30"/>
  <c r="C179" i="30"/>
  <c r="L178" i="30"/>
  <c r="K178" i="30"/>
  <c r="J178" i="30"/>
  <c r="L177" i="30"/>
  <c r="K177" i="30"/>
  <c r="J177" i="30"/>
  <c r="H177" i="30"/>
  <c r="G177" i="30"/>
  <c r="F177" i="30"/>
  <c r="E177" i="30"/>
  <c r="D177" i="30"/>
  <c r="C177" i="30"/>
  <c r="L176" i="30"/>
  <c r="K176" i="30"/>
  <c r="J176" i="30"/>
  <c r="L175" i="30"/>
  <c r="K175" i="30"/>
  <c r="J175" i="30"/>
  <c r="H175" i="30"/>
  <c r="G175" i="30"/>
  <c r="F175" i="30"/>
  <c r="E175" i="30"/>
  <c r="D175" i="30"/>
  <c r="C175" i="30"/>
  <c r="L174" i="30"/>
  <c r="K174" i="30"/>
  <c r="J174" i="30"/>
  <c r="L173" i="30"/>
  <c r="K173" i="30"/>
  <c r="J173" i="30"/>
  <c r="H173" i="30"/>
  <c r="G173" i="30"/>
  <c r="F173" i="30"/>
  <c r="E173" i="30"/>
  <c r="D173" i="30"/>
  <c r="C173" i="30"/>
  <c r="L172" i="30"/>
  <c r="K172" i="30"/>
  <c r="J172" i="30"/>
  <c r="L171" i="30"/>
  <c r="K171" i="30"/>
  <c r="J171" i="30"/>
  <c r="H171" i="30"/>
  <c r="G171" i="30"/>
  <c r="F171" i="30"/>
  <c r="E171" i="30"/>
  <c r="D171" i="30"/>
  <c r="C171" i="30"/>
  <c r="L170" i="30"/>
  <c r="K170" i="30"/>
  <c r="J170" i="30"/>
  <c r="L169" i="30"/>
  <c r="K169" i="30"/>
  <c r="J169" i="30"/>
  <c r="H169" i="30"/>
  <c r="G169" i="30"/>
  <c r="F169" i="30"/>
  <c r="E169" i="30"/>
  <c r="D169" i="30"/>
  <c r="C169" i="30"/>
  <c r="L168" i="30"/>
  <c r="K168" i="30"/>
  <c r="J168" i="30"/>
  <c r="L167" i="30"/>
  <c r="K167" i="30"/>
  <c r="J167" i="30"/>
  <c r="H167" i="30"/>
  <c r="G167" i="30"/>
  <c r="F167" i="30"/>
  <c r="E167" i="30"/>
  <c r="D167" i="30"/>
  <c r="C167" i="30"/>
  <c r="L166" i="30"/>
  <c r="K166" i="30"/>
  <c r="J166" i="30"/>
  <c r="L165" i="30"/>
  <c r="K165" i="30"/>
  <c r="J165" i="30"/>
  <c r="H165" i="30"/>
  <c r="G165" i="30"/>
  <c r="F165" i="30"/>
  <c r="E165" i="30"/>
  <c r="D165" i="30"/>
  <c r="C165" i="30"/>
  <c r="L164" i="30"/>
  <c r="K164" i="30"/>
  <c r="J164" i="30"/>
  <c r="L163" i="30"/>
  <c r="K163" i="30"/>
  <c r="J163" i="30"/>
  <c r="H163" i="30"/>
  <c r="G163" i="30"/>
  <c r="F163" i="30"/>
  <c r="E163" i="30"/>
  <c r="D163" i="30"/>
  <c r="C163" i="30"/>
  <c r="L162" i="30"/>
  <c r="K162" i="30"/>
  <c r="J162" i="30"/>
  <c r="L161" i="30"/>
  <c r="K161" i="30"/>
  <c r="J161" i="30"/>
  <c r="H161" i="30"/>
  <c r="G161" i="30"/>
  <c r="F161" i="30"/>
  <c r="E161" i="30"/>
  <c r="D161" i="30"/>
  <c r="C161" i="30"/>
  <c r="L160" i="30"/>
  <c r="K160" i="30"/>
  <c r="J160" i="30"/>
  <c r="L159" i="30"/>
  <c r="K159" i="30"/>
  <c r="J159" i="30"/>
  <c r="H159" i="30"/>
  <c r="G159" i="30"/>
  <c r="F159" i="30"/>
  <c r="E159" i="30"/>
  <c r="D159" i="30"/>
  <c r="C159" i="30"/>
  <c r="L158" i="30"/>
  <c r="K158" i="30"/>
  <c r="J158" i="30"/>
  <c r="L157" i="30"/>
  <c r="K157" i="30"/>
  <c r="J157" i="30"/>
  <c r="H157" i="30"/>
  <c r="G157" i="30"/>
  <c r="F157" i="30"/>
  <c r="E157" i="30"/>
  <c r="D157" i="30"/>
  <c r="C157" i="30"/>
  <c r="L156" i="30"/>
  <c r="K156" i="30"/>
  <c r="J156" i="30"/>
  <c r="L155" i="30"/>
  <c r="K155" i="30"/>
  <c r="J155" i="30"/>
  <c r="H155" i="30"/>
  <c r="G155" i="30"/>
  <c r="F155" i="30"/>
  <c r="E155" i="30"/>
  <c r="D155" i="30"/>
  <c r="C155" i="30"/>
  <c r="L154" i="30"/>
  <c r="K154" i="30"/>
  <c r="J154" i="30"/>
  <c r="L153" i="30"/>
  <c r="K153" i="30"/>
  <c r="J153" i="30"/>
  <c r="H153" i="30"/>
  <c r="G153" i="30"/>
  <c r="F153" i="30"/>
  <c r="E153" i="30"/>
  <c r="D153" i="30"/>
  <c r="C153" i="30"/>
  <c r="L152" i="30"/>
  <c r="K152" i="30"/>
  <c r="J152" i="30"/>
  <c r="L151" i="30"/>
  <c r="K151" i="30"/>
  <c r="J151" i="30"/>
  <c r="H151" i="30"/>
  <c r="G151" i="30"/>
  <c r="F151" i="30"/>
  <c r="E151" i="30"/>
  <c r="D151" i="30"/>
  <c r="C151" i="30"/>
  <c r="L150" i="30"/>
  <c r="K150" i="30"/>
  <c r="J150" i="30"/>
  <c r="L149" i="30"/>
  <c r="K149" i="30"/>
  <c r="J149" i="30"/>
  <c r="H149" i="30"/>
  <c r="G149" i="30"/>
  <c r="F149" i="30"/>
  <c r="E149" i="30"/>
  <c r="D149" i="30"/>
  <c r="C149" i="30"/>
  <c r="L148" i="30"/>
  <c r="K148" i="30"/>
  <c r="J148" i="30"/>
  <c r="L147" i="30"/>
  <c r="K147" i="30"/>
  <c r="J147" i="30"/>
  <c r="H147" i="30"/>
  <c r="G147" i="30"/>
  <c r="F147" i="30"/>
  <c r="E147" i="30"/>
  <c r="D147" i="30"/>
  <c r="C147" i="30"/>
  <c r="L146" i="30"/>
  <c r="K146" i="30"/>
  <c r="J146" i="30"/>
  <c r="L145" i="30"/>
  <c r="K145" i="30"/>
  <c r="J145" i="30"/>
  <c r="H145" i="30"/>
  <c r="G145" i="30"/>
  <c r="F145" i="30"/>
  <c r="E145" i="30"/>
  <c r="D145" i="30"/>
  <c r="C145" i="30"/>
  <c r="L144" i="30"/>
  <c r="K144" i="30"/>
  <c r="J144" i="30"/>
  <c r="L143" i="30"/>
  <c r="K143" i="30"/>
  <c r="J143" i="30"/>
  <c r="H143" i="30"/>
  <c r="G143" i="30"/>
  <c r="F143" i="30"/>
  <c r="E143" i="30"/>
  <c r="D143" i="30"/>
  <c r="C143" i="30"/>
  <c r="L142" i="30"/>
  <c r="K142" i="30"/>
  <c r="J142" i="30"/>
  <c r="L141" i="30"/>
  <c r="K141" i="30"/>
  <c r="J141" i="30"/>
  <c r="H141" i="30"/>
  <c r="G141" i="30"/>
  <c r="F141" i="30"/>
  <c r="E141" i="30"/>
  <c r="D141" i="30"/>
  <c r="C141" i="30"/>
  <c r="L140" i="30"/>
  <c r="K140" i="30"/>
  <c r="J140" i="30"/>
  <c r="L139" i="30"/>
  <c r="K139" i="30"/>
  <c r="J139" i="30"/>
  <c r="H139" i="30"/>
  <c r="G139" i="30"/>
  <c r="F139" i="30"/>
  <c r="E139" i="30"/>
  <c r="D139" i="30"/>
  <c r="C139" i="30"/>
  <c r="L138" i="30"/>
  <c r="K138" i="30"/>
  <c r="J138" i="30"/>
  <c r="L137" i="30"/>
  <c r="K137" i="30"/>
  <c r="J137" i="30"/>
  <c r="H137" i="30"/>
  <c r="G137" i="30"/>
  <c r="F137" i="30"/>
  <c r="E137" i="30"/>
  <c r="D137" i="30"/>
  <c r="C137" i="30"/>
  <c r="L136" i="30"/>
  <c r="K136" i="30"/>
  <c r="J136" i="30"/>
  <c r="L135" i="30"/>
  <c r="K135" i="30"/>
  <c r="J135" i="30"/>
  <c r="H135" i="30"/>
  <c r="G135" i="30"/>
  <c r="F135" i="30"/>
  <c r="E135" i="30"/>
  <c r="D135" i="30"/>
  <c r="C135" i="30"/>
  <c r="L134" i="30"/>
  <c r="K134" i="30"/>
  <c r="J134" i="30"/>
  <c r="L133" i="30"/>
  <c r="K133" i="30"/>
  <c r="J133" i="30"/>
  <c r="H133" i="30"/>
  <c r="G133" i="30"/>
  <c r="F133" i="30"/>
  <c r="E133" i="30"/>
  <c r="D133" i="30"/>
  <c r="C133" i="30"/>
  <c r="L132" i="30"/>
  <c r="K132" i="30"/>
  <c r="J132" i="30"/>
  <c r="L131" i="30"/>
  <c r="K131" i="30"/>
  <c r="J131" i="30"/>
  <c r="H131" i="30"/>
  <c r="G131" i="30"/>
  <c r="F131" i="30"/>
  <c r="E131" i="30"/>
  <c r="D131" i="30"/>
  <c r="C131" i="30"/>
  <c r="L130" i="30"/>
  <c r="K130" i="30"/>
  <c r="J130" i="30"/>
  <c r="L129" i="30"/>
  <c r="K129" i="30"/>
  <c r="J129" i="30"/>
  <c r="H129" i="30"/>
  <c r="G129" i="30"/>
  <c r="F129" i="30"/>
  <c r="E129" i="30"/>
  <c r="D129" i="30"/>
  <c r="C129" i="30"/>
  <c r="L128" i="30"/>
  <c r="K128" i="30"/>
  <c r="J128" i="30"/>
  <c r="L127" i="30"/>
  <c r="K127" i="30"/>
  <c r="J127" i="30"/>
  <c r="H127" i="30"/>
  <c r="G127" i="30"/>
  <c r="F127" i="30"/>
  <c r="E127" i="30"/>
  <c r="D127" i="30"/>
  <c r="C127" i="30"/>
  <c r="L126" i="30"/>
  <c r="K126" i="30"/>
  <c r="J126" i="30"/>
  <c r="L125" i="30"/>
  <c r="K125" i="30"/>
  <c r="J125" i="30"/>
  <c r="H125" i="30"/>
  <c r="G125" i="30"/>
  <c r="F125" i="30"/>
  <c r="E125" i="30"/>
  <c r="D125" i="30"/>
  <c r="C125" i="30"/>
  <c r="L124" i="30"/>
  <c r="K124" i="30"/>
  <c r="J124" i="30"/>
  <c r="L123" i="30"/>
  <c r="K123" i="30"/>
  <c r="J123" i="30"/>
  <c r="H123" i="30"/>
  <c r="G123" i="30"/>
  <c r="F123" i="30"/>
  <c r="E123" i="30"/>
  <c r="D123" i="30"/>
  <c r="C123" i="30"/>
  <c r="L122" i="30"/>
  <c r="K122" i="30"/>
  <c r="J122" i="30"/>
  <c r="L121" i="30"/>
  <c r="K121" i="30"/>
  <c r="J121" i="30"/>
  <c r="H121" i="30"/>
  <c r="G121" i="30"/>
  <c r="F121" i="30"/>
  <c r="E121" i="30"/>
  <c r="D121" i="30"/>
  <c r="C121" i="30"/>
  <c r="L120" i="30"/>
  <c r="K120" i="30"/>
  <c r="J120" i="30"/>
  <c r="L119" i="30"/>
  <c r="K119" i="30"/>
  <c r="J119" i="30"/>
  <c r="H119" i="30"/>
  <c r="G119" i="30"/>
  <c r="F119" i="30"/>
  <c r="E119" i="30"/>
  <c r="D119" i="30"/>
  <c r="C119" i="30"/>
  <c r="L118" i="30"/>
  <c r="K118" i="30"/>
  <c r="J118" i="30"/>
  <c r="L117" i="30"/>
  <c r="K117" i="30"/>
  <c r="J117" i="30"/>
  <c r="H117" i="30"/>
  <c r="G117" i="30"/>
  <c r="F117" i="30"/>
  <c r="E117" i="30"/>
  <c r="D117" i="30"/>
  <c r="C117" i="30"/>
  <c r="L116" i="30"/>
  <c r="K116" i="30"/>
  <c r="J116" i="30"/>
  <c r="L115" i="30"/>
  <c r="K115" i="30"/>
  <c r="J115" i="30"/>
  <c r="H115" i="30"/>
  <c r="G115" i="30"/>
  <c r="F115" i="30"/>
  <c r="E115" i="30"/>
  <c r="D115" i="30"/>
  <c r="C115" i="30"/>
  <c r="L114" i="30"/>
  <c r="K114" i="30"/>
  <c r="J114" i="30"/>
  <c r="L113" i="30"/>
  <c r="K113" i="30"/>
  <c r="J113" i="30"/>
  <c r="H113" i="30"/>
  <c r="G113" i="30"/>
  <c r="F113" i="30"/>
  <c r="E113" i="30"/>
  <c r="D113" i="30"/>
  <c r="C113" i="30"/>
  <c r="L112" i="30"/>
  <c r="K112" i="30"/>
  <c r="J112" i="30"/>
  <c r="L111" i="30"/>
  <c r="K111" i="30"/>
  <c r="J111" i="30"/>
  <c r="H111" i="30"/>
  <c r="G111" i="30"/>
  <c r="F111" i="30"/>
  <c r="E111" i="30"/>
  <c r="D111" i="30"/>
  <c r="C111" i="30"/>
  <c r="L110" i="30"/>
  <c r="K110" i="30"/>
  <c r="J110" i="30"/>
  <c r="L109" i="30"/>
  <c r="K109" i="30"/>
  <c r="J109" i="30"/>
  <c r="H109" i="30"/>
  <c r="G109" i="30"/>
  <c r="F109" i="30"/>
  <c r="E109" i="30"/>
  <c r="D109" i="30"/>
  <c r="C109" i="30"/>
  <c r="L108" i="30"/>
  <c r="K108" i="30"/>
  <c r="J108" i="30"/>
  <c r="L107" i="30"/>
  <c r="K107" i="30"/>
  <c r="J107" i="30"/>
  <c r="H107" i="30"/>
  <c r="G107" i="30"/>
  <c r="F107" i="30"/>
  <c r="E107" i="30"/>
  <c r="D107" i="30"/>
  <c r="C107" i="30"/>
  <c r="L106" i="30"/>
  <c r="K106" i="30"/>
  <c r="J106" i="30"/>
  <c r="L105" i="30"/>
  <c r="K105" i="30"/>
  <c r="J105" i="30"/>
  <c r="H105" i="30"/>
  <c r="G105" i="30"/>
  <c r="F105" i="30"/>
  <c r="E105" i="30"/>
  <c r="D105" i="30"/>
  <c r="C105" i="30"/>
  <c r="L104" i="30"/>
  <c r="K104" i="30"/>
  <c r="J104" i="30"/>
  <c r="L103" i="30"/>
  <c r="K103" i="30"/>
  <c r="J103" i="30"/>
  <c r="H103" i="30"/>
  <c r="G103" i="30"/>
  <c r="F103" i="30"/>
  <c r="E103" i="30"/>
  <c r="D103" i="30"/>
  <c r="C103" i="30"/>
  <c r="L102" i="30"/>
  <c r="K102" i="30"/>
  <c r="J102" i="30"/>
  <c r="L101" i="30"/>
  <c r="K101" i="30"/>
  <c r="J101" i="30"/>
  <c r="H101" i="30"/>
  <c r="G101" i="30"/>
  <c r="F101" i="30"/>
  <c r="E101" i="30"/>
  <c r="D101" i="30"/>
  <c r="C101" i="30"/>
  <c r="L100" i="30"/>
  <c r="K100" i="30"/>
  <c r="J100" i="30"/>
  <c r="L99" i="30"/>
  <c r="K99" i="30"/>
  <c r="J99" i="30"/>
  <c r="H99" i="30"/>
  <c r="G99" i="30"/>
  <c r="F99" i="30"/>
  <c r="E99" i="30"/>
  <c r="D99" i="30"/>
  <c r="C99" i="30"/>
  <c r="L98" i="30"/>
  <c r="K98" i="30"/>
  <c r="J98" i="30"/>
  <c r="L97" i="30"/>
  <c r="K97" i="30"/>
  <c r="J97" i="30"/>
  <c r="H97" i="30"/>
  <c r="G97" i="30"/>
  <c r="F97" i="30"/>
  <c r="E97" i="30"/>
  <c r="D97" i="30"/>
  <c r="C97" i="30"/>
  <c r="L96" i="30"/>
  <c r="K96" i="30"/>
  <c r="J96" i="30"/>
  <c r="L95" i="30"/>
  <c r="K95" i="30"/>
  <c r="J95" i="30"/>
  <c r="H95" i="30"/>
  <c r="G95" i="30"/>
  <c r="F95" i="30"/>
  <c r="E95" i="30"/>
  <c r="D95" i="30"/>
  <c r="C95" i="30"/>
  <c r="L94" i="30"/>
  <c r="K94" i="30"/>
  <c r="J94" i="30"/>
  <c r="L93" i="30"/>
  <c r="K93" i="30"/>
  <c r="J93" i="30"/>
  <c r="H93" i="30"/>
  <c r="G93" i="30"/>
  <c r="F93" i="30"/>
  <c r="E93" i="30"/>
  <c r="D93" i="30"/>
  <c r="C93" i="30"/>
  <c r="L92" i="30"/>
  <c r="K92" i="30"/>
  <c r="J92" i="30"/>
  <c r="L91" i="30"/>
  <c r="K91" i="30"/>
  <c r="J91" i="30"/>
  <c r="H91" i="30"/>
  <c r="G91" i="30"/>
  <c r="F91" i="30"/>
  <c r="E91" i="30"/>
  <c r="D91" i="30"/>
  <c r="C91" i="30"/>
  <c r="L90" i="30"/>
  <c r="K90" i="30"/>
  <c r="J90" i="30"/>
  <c r="L89" i="30"/>
  <c r="K89" i="30"/>
  <c r="J89" i="30"/>
  <c r="H89" i="30"/>
  <c r="G89" i="30"/>
  <c r="F89" i="30"/>
  <c r="E89" i="30"/>
  <c r="D89" i="30"/>
  <c r="C89" i="30"/>
  <c r="L88" i="30"/>
  <c r="K88" i="30"/>
  <c r="J88" i="30"/>
  <c r="L87" i="30"/>
  <c r="K87" i="30"/>
  <c r="J87" i="30"/>
  <c r="H87" i="30"/>
  <c r="G87" i="30"/>
  <c r="F87" i="30"/>
  <c r="E87" i="30"/>
  <c r="D87" i="30"/>
  <c r="C87" i="30"/>
  <c r="L86" i="30"/>
  <c r="K86" i="30"/>
  <c r="J86" i="30"/>
  <c r="L85" i="30"/>
  <c r="K85" i="30"/>
  <c r="J85" i="30"/>
  <c r="H85" i="30"/>
  <c r="G85" i="30"/>
  <c r="F85" i="30"/>
  <c r="E85" i="30"/>
  <c r="D85" i="30"/>
  <c r="C85" i="30"/>
  <c r="L84" i="30"/>
  <c r="K84" i="30"/>
  <c r="J84" i="30"/>
  <c r="L83" i="30"/>
  <c r="K83" i="30"/>
  <c r="J83" i="30"/>
  <c r="H83" i="30"/>
  <c r="G83" i="30"/>
  <c r="F83" i="30"/>
  <c r="E83" i="30"/>
  <c r="D83" i="30"/>
  <c r="C83" i="30"/>
  <c r="L82" i="30"/>
  <c r="K82" i="30"/>
  <c r="J82" i="30"/>
  <c r="L81" i="30"/>
  <c r="K81" i="30"/>
  <c r="J81" i="30"/>
  <c r="H81" i="30"/>
  <c r="G81" i="30"/>
  <c r="F81" i="30"/>
  <c r="E81" i="30"/>
  <c r="D81" i="30"/>
  <c r="C81" i="30"/>
  <c r="L80" i="30"/>
  <c r="K80" i="30"/>
  <c r="J80" i="30"/>
  <c r="L79" i="30"/>
  <c r="K79" i="30"/>
  <c r="J79" i="30"/>
  <c r="H79" i="30"/>
  <c r="G79" i="30"/>
  <c r="F79" i="30"/>
  <c r="E79" i="30"/>
  <c r="D79" i="30"/>
  <c r="C79" i="30"/>
  <c r="L78" i="30"/>
  <c r="K78" i="30"/>
  <c r="J78" i="30"/>
  <c r="L77" i="30"/>
  <c r="K77" i="30"/>
  <c r="J77" i="30"/>
  <c r="H77" i="30"/>
  <c r="G77" i="30"/>
  <c r="F77" i="30"/>
  <c r="E77" i="30"/>
  <c r="D77" i="30"/>
  <c r="C77" i="30"/>
  <c r="L76" i="30"/>
  <c r="K76" i="30"/>
  <c r="J76" i="30"/>
  <c r="L75" i="30"/>
  <c r="K75" i="30"/>
  <c r="J75" i="30"/>
  <c r="H75" i="30"/>
  <c r="G75" i="30"/>
  <c r="F75" i="30"/>
  <c r="E75" i="30"/>
  <c r="D75" i="30"/>
  <c r="C75" i="30"/>
  <c r="L74" i="30"/>
  <c r="K74" i="30"/>
  <c r="J74" i="30"/>
  <c r="L73" i="30"/>
  <c r="K73" i="30"/>
  <c r="J73" i="30"/>
  <c r="H73" i="30"/>
  <c r="G73" i="30"/>
  <c r="F73" i="30"/>
  <c r="E73" i="30"/>
  <c r="D73" i="30"/>
  <c r="C73" i="30"/>
  <c r="L72" i="30"/>
  <c r="K72" i="30"/>
  <c r="J72" i="30"/>
  <c r="L71" i="30"/>
  <c r="K71" i="30"/>
  <c r="J71" i="30"/>
  <c r="H71" i="30"/>
  <c r="G71" i="30"/>
  <c r="F71" i="30"/>
  <c r="E71" i="30"/>
  <c r="D71" i="30"/>
  <c r="C71" i="30"/>
  <c r="L70" i="30"/>
  <c r="K70" i="30"/>
  <c r="J70" i="30"/>
  <c r="L69" i="30"/>
  <c r="K69" i="30"/>
  <c r="J69" i="30"/>
  <c r="H69" i="30"/>
  <c r="G69" i="30"/>
  <c r="F69" i="30"/>
  <c r="E69" i="30"/>
  <c r="D69" i="30"/>
  <c r="C69" i="30"/>
  <c r="L68" i="30"/>
  <c r="K68" i="30"/>
  <c r="J68" i="30"/>
  <c r="L67" i="30"/>
  <c r="K67" i="30"/>
  <c r="J67" i="30"/>
  <c r="H67" i="30"/>
  <c r="G67" i="30"/>
  <c r="F67" i="30"/>
  <c r="E67" i="30"/>
  <c r="D67" i="30"/>
  <c r="C67" i="30"/>
  <c r="L66" i="30"/>
  <c r="K66" i="30"/>
  <c r="J66" i="30"/>
  <c r="L65" i="30"/>
  <c r="K65" i="30"/>
  <c r="J65" i="30"/>
  <c r="H65" i="30"/>
  <c r="G65" i="30"/>
  <c r="F65" i="30"/>
  <c r="E65" i="30"/>
  <c r="D65" i="30"/>
  <c r="C65" i="30"/>
  <c r="L64" i="30"/>
  <c r="K64" i="30"/>
  <c r="J64" i="30"/>
  <c r="L63" i="30"/>
  <c r="K63" i="30"/>
  <c r="J63" i="30"/>
  <c r="H63" i="30"/>
  <c r="G63" i="30"/>
  <c r="F63" i="30"/>
  <c r="E63" i="30"/>
  <c r="D63" i="30"/>
  <c r="C63" i="30"/>
  <c r="L62" i="30"/>
  <c r="K62" i="30"/>
  <c r="J62" i="30"/>
  <c r="L61" i="30"/>
  <c r="K61" i="30"/>
  <c r="J61" i="30"/>
  <c r="H61" i="30"/>
  <c r="G61" i="30"/>
  <c r="F61" i="30"/>
  <c r="E61" i="30"/>
  <c r="D61" i="30"/>
  <c r="C61" i="30"/>
  <c r="L60" i="30"/>
  <c r="K60" i="30"/>
  <c r="J60" i="30"/>
  <c r="L59" i="30"/>
  <c r="K59" i="30"/>
  <c r="J59" i="30"/>
  <c r="H59" i="30"/>
  <c r="G59" i="30"/>
  <c r="F59" i="30"/>
  <c r="E59" i="30"/>
  <c r="D59" i="30"/>
  <c r="C59" i="30"/>
  <c r="L58" i="30"/>
  <c r="K58" i="30"/>
  <c r="J58" i="30"/>
  <c r="L57" i="30"/>
  <c r="K57" i="30"/>
  <c r="J57" i="30"/>
  <c r="H57" i="30"/>
  <c r="G57" i="30"/>
  <c r="F57" i="30"/>
  <c r="E57" i="30"/>
  <c r="D57" i="30"/>
  <c r="C57" i="30"/>
  <c r="L56" i="30"/>
  <c r="K56" i="30"/>
  <c r="J56" i="30"/>
  <c r="L55" i="30"/>
  <c r="K55" i="30"/>
  <c r="J55" i="30"/>
  <c r="H55" i="30"/>
  <c r="G55" i="30"/>
  <c r="F55" i="30"/>
  <c r="E55" i="30"/>
  <c r="D55" i="30"/>
  <c r="C55" i="30"/>
  <c r="L54" i="30"/>
  <c r="K54" i="30"/>
  <c r="J54" i="30"/>
  <c r="L53" i="30"/>
  <c r="K53" i="30"/>
  <c r="J53" i="30"/>
  <c r="H53" i="30"/>
  <c r="G53" i="30"/>
  <c r="F53" i="30"/>
  <c r="E53" i="30"/>
  <c r="D53" i="30"/>
  <c r="C53" i="30"/>
  <c r="L52" i="30"/>
  <c r="K52" i="30"/>
  <c r="J52" i="30"/>
  <c r="L51" i="30"/>
  <c r="K51" i="30"/>
  <c r="J51" i="30"/>
  <c r="H51" i="30"/>
  <c r="G51" i="30"/>
  <c r="F51" i="30"/>
  <c r="E51" i="30"/>
  <c r="D51" i="30"/>
  <c r="C51" i="30"/>
  <c r="L50" i="30"/>
  <c r="K50" i="30"/>
  <c r="J50" i="30"/>
  <c r="L49" i="30"/>
  <c r="K49" i="30"/>
  <c r="J49" i="30"/>
  <c r="H49" i="30"/>
  <c r="G49" i="30"/>
  <c r="F49" i="30"/>
  <c r="E49" i="30"/>
  <c r="D49" i="30"/>
  <c r="C49" i="30"/>
  <c r="L48" i="30"/>
  <c r="K48" i="30"/>
  <c r="J48" i="30"/>
  <c r="L47" i="30"/>
  <c r="K47" i="30"/>
  <c r="J47" i="30"/>
  <c r="H47" i="30"/>
  <c r="G47" i="30"/>
  <c r="F47" i="30"/>
  <c r="E47" i="30"/>
  <c r="D47" i="30"/>
  <c r="C47" i="30"/>
  <c r="L46" i="30"/>
  <c r="K46" i="30"/>
  <c r="J46" i="30"/>
  <c r="L45" i="30"/>
  <c r="K45" i="30"/>
  <c r="J45" i="30"/>
  <c r="H45" i="30"/>
  <c r="G45" i="30"/>
  <c r="F45" i="30"/>
  <c r="E45" i="30"/>
  <c r="D45" i="30"/>
  <c r="C45" i="30"/>
  <c r="L44" i="30"/>
  <c r="K44" i="30"/>
  <c r="J44" i="30"/>
  <c r="L43" i="30"/>
  <c r="K43" i="30"/>
  <c r="J43" i="30"/>
  <c r="H43" i="30"/>
  <c r="G43" i="30"/>
  <c r="F43" i="30"/>
  <c r="E43" i="30"/>
  <c r="D43" i="30"/>
  <c r="C43" i="30"/>
  <c r="L42" i="30"/>
  <c r="K42" i="30"/>
  <c r="J42" i="30"/>
  <c r="L41" i="30"/>
  <c r="K41" i="30"/>
  <c r="J41" i="30"/>
  <c r="H41" i="30"/>
  <c r="G41" i="30"/>
  <c r="F41" i="30"/>
  <c r="E41" i="30"/>
  <c r="D41" i="30"/>
  <c r="C41" i="30"/>
  <c r="L40" i="30"/>
  <c r="K40" i="30"/>
  <c r="J40" i="30"/>
  <c r="L39" i="30"/>
  <c r="K39" i="30"/>
  <c r="J39" i="30"/>
  <c r="H39" i="30"/>
  <c r="G39" i="30"/>
  <c r="F39" i="30"/>
  <c r="E39" i="30"/>
  <c r="D39" i="30"/>
  <c r="C39" i="30"/>
  <c r="L38" i="30"/>
  <c r="K38" i="30"/>
  <c r="J38" i="30"/>
  <c r="L37" i="30"/>
  <c r="K37" i="30"/>
  <c r="J37" i="30"/>
  <c r="H37" i="30"/>
  <c r="G37" i="30"/>
  <c r="F37" i="30"/>
  <c r="E37" i="30"/>
  <c r="D37" i="30"/>
  <c r="C37" i="30"/>
  <c r="L36" i="30"/>
  <c r="K36" i="30"/>
  <c r="J36" i="30"/>
  <c r="L35" i="30"/>
  <c r="K35" i="30"/>
  <c r="J35" i="30"/>
  <c r="H35" i="30"/>
  <c r="G35" i="30"/>
  <c r="F35" i="30"/>
  <c r="E35" i="30"/>
  <c r="D35" i="30"/>
  <c r="C35" i="30"/>
  <c r="L34" i="30"/>
  <c r="K34" i="30"/>
  <c r="J34" i="30"/>
  <c r="L33" i="30"/>
  <c r="K33" i="30"/>
  <c r="J33" i="30"/>
  <c r="H33" i="30"/>
  <c r="G33" i="30"/>
  <c r="F33" i="30"/>
  <c r="E33" i="30"/>
  <c r="D33" i="30"/>
  <c r="C33" i="30"/>
  <c r="L32" i="30"/>
  <c r="K32" i="30"/>
  <c r="J32" i="30"/>
  <c r="L31" i="30"/>
  <c r="K31" i="30"/>
  <c r="J31" i="30"/>
  <c r="H31" i="30"/>
  <c r="G31" i="30"/>
  <c r="F31" i="30"/>
  <c r="E31" i="30"/>
  <c r="D31" i="30"/>
  <c r="C31" i="30"/>
  <c r="L30" i="30"/>
  <c r="K30" i="30"/>
  <c r="J30" i="30"/>
  <c r="L29" i="30"/>
  <c r="K29" i="30"/>
  <c r="J29" i="30"/>
  <c r="H29" i="30"/>
  <c r="G29" i="30"/>
  <c r="F29" i="30"/>
  <c r="E29" i="30"/>
  <c r="D29" i="30"/>
  <c r="C29" i="30"/>
  <c r="L28" i="30"/>
  <c r="K28" i="30"/>
  <c r="J28" i="30"/>
  <c r="L27" i="30"/>
  <c r="K27" i="30"/>
  <c r="J27" i="30"/>
  <c r="H27" i="30"/>
  <c r="G27" i="30"/>
  <c r="F27" i="30"/>
  <c r="E27" i="30"/>
  <c r="D27" i="30"/>
  <c r="C27" i="30"/>
  <c r="L26" i="30"/>
  <c r="K26" i="30"/>
  <c r="J26" i="30"/>
  <c r="L25" i="30"/>
  <c r="K25" i="30"/>
  <c r="J25" i="30"/>
  <c r="H25" i="30"/>
  <c r="G25" i="30"/>
  <c r="F25" i="30"/>
  <c r="E25" i="30"/>
  <c r="D25" i="30"/>
  <c r="C25" i="30"/>
  <c r="L24" i="30"/>
  <c r="K24" i="30"/>
  <c r="J24" i="30"/>
  <c r="L23" i="30"/>
  <c r="K23" i="30"/>
  <c r="J23" i="30"/>
  <c r="H23" i="30"/>
  <c r="G23" i="30"/>
  <c r="F23" i="30"/>
  <c r="E23" i="30"/>
  <c r="D23" i="30"/>
  <c r="C23" i="30"/>
  <c r="L22" i="30"/>
  <c r="K22" i="30"/>
  <c r="J22" i="30"/>
  <c r="L21" i="30"/>
  <c r="K21" i="30"/>
  <c r="J21" i="30"/>
  <c r="H21" i="30"/>
  <c r="G21" i="30"/>
  <c r="F21" i="30"/>
  <c r="E21" i="30"/>
  <c r="D21" i="30"/>
  <c r="C21" i="30"/>
  <c r="L20" i="30"/>
  <c r="K20" i="30"/>
  <c r="J20" i="30"/>
  <c r="L19" i="30"/>
  <c r="K19" i="30"/>
  <c r="J19" i="30"/>
  <c r="H19" i="30"/>
  <c r="G19" i="30"/>
  <c r="F19" i="30"/>
  <c r="E19" i="30"/>
  <c r="D19" i="30"/>
  <c r="C19" i="30"/>
  <c r="L18" i="30"/>
  <c r="K18" i="30"/>
  <c r="J18" i="30"/>
  <c r="L17" i="30"/>
  <c r="K17" i="30"/>
  <c r="J17" i="30"/>
  <c r="H17" i="30"/>
  <c r="G17" i="30"/>
  <c r="F17" i="30"/>
  <c r="E17" i="30"/>
  <c r="D17" i="30"/>
  <c r="C17" i="30"/>
  <c r="L16" i="30"/>
  <c r="K16" i="30"/>
  <c r="J16" i="30"/>
  <c r="L15" i="30"/>
  <c r="K15" i="30"/>
  <c r="J15" i="30"/>
  <c r="H15" i="30"/>
  <c r="G15" i="30"/>
  <c r="F15" i="30"/>
  <c r="E15" i="30"/>
  <c r="D15" i="30"/>
  <c r="C15" i="30"/>
  <c r="L14" i="30"/>
  <c r="K14" i="30"/>
  <c r="J14" i="30"/>
  <c r="L13" i="30"/>
  <c r="K13" i="30"/>
  <c r="J13" i="30"/>
  <c r="H13" i="30"/>
  <c r="G13" i="30"/>
  <c r="F13" i="30"/>
  <c r="E13" i="30"/>
  <c r="D13" i="30"/>
  <c r="C13" i="30"/>
  <c r="L474" i="29"/>
  <c r="L473" i="29"/>
  <c r="L472" i="29"/>
  <c r="L471" i="29"/>
  <c r="L470" i="29"/>
  <c r="L469" i="29"/>
  <c r="L468" i="29"/>
  <c r="L467" i="29"/>
  <c r="L466" i="29"/>
  <c r="L465" i="29"/>
  <c r="L464" i="29"/>
  <c r="L463" i="29"/>
  <c r="L462" i="29"/>
  <c r="L461" i="29"/>
  <c r="L460" i="29"/>
  <c r="L459" i="29"/>
  <c r="L458" i="29"/>
  <c r="L457" i="29"/>
  <c r="L456" i="29"/>
  <c r="L455" i="29"/>
  <c r="L454" i="29"/>
  <c r="L453" i="29"/>
  <c r="L452" i="29"/>
  <c r="L451" i="29"/>
  <c r="L450" i="29"/>
  <c r="L449" i="29"/>
  <c r="L448" i="29"/>
  <c r="L447" i="29"/>
  <c r="L446" i="29"/>
  <c r="L445" i="29"/>
  <c r="L444" i="29"/>
  <c r="L443" i="29"/>
  <c r="L442" i="29"/>
  <c r="L441" i="29"/>
  <c r="L440" i="29"/>
  <c r="L439" i="29"/>
  <c r="L438" i="29"/>
  <c r="L437" i="29"/>
  <c r="L436" i="29"/>
  <c r="L435" i="29"/>
  <c r="L434" i="29"/>
  <c r="L433" i="29"/>
  <c r="L432" i="29"/>
  <c r="L431" i="29"/>
  <c r="L430" i="29"/>
  <c r="L429" i="29"/>
  <c r="L428" i="29"/>
  <c r="L427" i="29"/>
  <c r="L426" i="29"/>
  <c r="L425" i="29"/>
  <c r="L424" i="29"/>
  <c r="L423" i="29"/>
  <c r="L422" i="29"/>
  <c r="L421" i="29"/>
  <c r="L420" i="29"/>
  <c r="L419" i="29"/>
  <c r="L418" i="29"/>
  <c r="L417" i="29"/>
  <c r="L416" i="29"/>
  <c r="L415" i="29"/>
  <c r="L414" i="29"/>
  <c r="L413" i="29"/>
  <c r="L412" i="29"/>
  <c r="L411" i="29"/>
  <c r="L410" i="29"/>
  <c r="L409" i="29"/>
  <c r="L408" i="29"/>
  <c r="L407" i="29"/>
  <c r="L406" i="29"/>
  <c r="L405" i="29"/>
  <c r="L404" i="29"/>
  <c r="L403" i="29"/>
  <c r="L402" i="29"/>
  <c r="L401" i="29"/>
  <c r="L400" i="29"/>
  <c r="L399" i="29"/>
  <c r="L398" i="29"/>
  <c r="L397" i="29"/>
  <c r="L396" i="29"/>
  <c r="L395" i="29"/>
  <c r="L394" i="29"/>
  <c r="L393" i="29"/>
  <c r="L392" i="29"/>
  <c r="L391" i="29"/>
  <c r="L390" i="29"/>
  <c r="L389" i="29"/>
  <c r="L388" i="29"/>
  <c r="L387" i="29"/>
  <c r="L386" i="29"/>
  <c r="L385" i="29"/>
  <c r="L384" i="29"/>
  <c r="L383" i="29"/>
  <c r="L382" i="29"/>
  <c r="L381" i="29"/>
  <c r="L380" i="29"/>
  <c r="L379" i="29"/>
  <c r="L378" i="29"/>
  <c r="L377" i="29"/>
  <c r="L376" i="29"/>
  <c r="L375" i="29"/>
  <c r="L374" i="29"/>
  <c r="L373" i="29"/>
  <c r="L372" i="29"/>
  <c r="L371" i="29"/>
  <c r="L370" i="29"/>
  <c r="L369" i="29"/>
  <c r="L368" i="29"/>
  <c r="L367" i="29"/>
  <c r="L366" i="29"/>
  <c r="L365" i="29"/>
  <c r="L364" i="29"/>
  <c r="L363" i="29"/>
  <c r="L362" i="29"/>
  <c r="L361" i="29"/>
  <c r="L360" i="29"/>
  <c r="L359" i="29"/>
  <c r="L358" i="29"/>
  <c r="L357" i="29"/>
  <c r="L356" i="29"/>
  <c r="L355" i="29"/>
  <c r="L354" i="29"/>
  <c r="L353" i="29"/>
  <c r="L352" i="29"/>
  <c r="L351" i="29"/>
  <c r="L350" i="29"/>
  <c r="L349" i="29"/>
  <c r="L348" i="29"/>
  <c r="L347" i="29"/>
  <c r="L346" i="29"/>
  <c r="L345" i="29"/>
  <c r="L344" i="29"/>
  <c r="L343" i="29"/>
  <c r="L342" i="29"/>
  <c r="L341" i="29"/>
  <c r="L340" i="29"/>
  <c r="L339" i="29"/>
  <c r="L338" i="29"/>
  <c r="L337" i="29"/>
  <c r="L336" i="29"/>
  <c r="L335" i="29"/>
  <c r="L334" i="29"/>
  <c r="L333" i="29"/>
  <c r="L332" i="29"/>
  <c r="L331" i="29"/>
  <c r="L330" i="29"/>
  <c r="L329" i="29"/>
  <c r="L328" i="29"/>
  <c r="L327" i="29"/>
  <c r="L326" i="29"/>
  <c r="L325" i="29"/>
  <c r="L324" i="29"/>
  <c r="L323" i="29"/>
  <c r="L322" i="29"/>
  <c r="L321" i="29"/>
  <c r="L320" i="29"/>
  <c r="L319" i="29"/>
  <c r="L318" i="29"/>
  <c r="L317" i="29"/>
  <c r="L316" i="29"/>
  <c r="L315" i="29"/>
  <c r="L314" i="29"/>
  <c r="L313" i="29"/>
  <c r="L312" i="29"/>
  <c r="L311" i="29"/>
  <c r="L310" i="29"/>
  <c r="L309" i="29"/>
  <c r="L308" i="29"/>
  <c r="L307" i="29"/>
  <c r="L306" i="29"/>
  <c r="L305" i="29"/>
  <c r="L304" i="29"/>
  <c r="L303" i="29"/>
  <c r="L302" i="29"/>
  <c r="L301" i="29"/>
  <c r="L300" i="29"/>
  <c r="L299" i="29"/>
  <c r="L298" i="29"/>
  <c r="L297" i="29"/>
  <c r="L296" i="29"/>
  <c r="L295" i="29"/>
  <c r="L294" i="29"/>
  <c r="L293" i="29"/>
  <c r="L292" i="29"/>
  <c r="L291" i="29"/>
  <c r="L290" i="29"/>
  <c r="L289" i="29"/>
  <c r="L288" i="29"/>
  <c r="L287" i="29"/>
  <c r="L286" i="29"/>
  <c r="L285" i="29"/>
  <c r="L284" i="29"/>
  <c r="L283" i="29"/>
  <c r="L282" i="29"/>
  <c r="L281" i="29"/>
  <c r="L280" i="29"/>
  <c r="L279" i="29"/>
  <c r="L278" i="29"/>
  <c r="L277" i="29"/>
  <c r="L276" i="29"/>
  <c r="L275"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L184" i="29"/>
  <c r="L183" i="29"/>
  <c r="L182" i="29"/>
  <c r="L181" i="29"/>
  <c r="L180" i="29"/>
  <c r="L179" i="29"/>
  <c r="L178" i="29"/>
  <c r="L177" i="29"/>
  <c r="L176" i="29"/>
  <c r="L175" i="29"/>
  <c r="L174" i="29"/>
  <c r="L173" i="29"/>
  <c r="L172" i="29"/>
  <c r="L171" i="29"/>
  <c r="L170" i="29"/>
  <c r="L169" i="29"/>
  <c r="L168" i="29"/>
  <c r="L167" i="29"/>
  <c r="L166" i="29"/>
  <c r="L165" i="29"/>
  <c r="L164" i="29"/>
  <c r="L163" i="29"/>
  <c r="L162" i="29"/>
  <c r="L161" i="29"/>
  <c r="L160" i="29"/>
  <c r="L159" i="29"/>
  <c r="L158" i="29"/>
  <c r="L157" i="29"/>
  <c r="L156" i="29"/>
  <c r="L155" i="29"/>
  <c r="L154" i="29"/>
  <c r="L153" i="29"/>
  <c r="L152" i="29"/>
  <c r="L151" i="29"/>
  <c r="L150" i="29"/>
  <c r="L149" i="29"/>
  <c r="L148" i="29"/>
  <c r="L147" i="29"/>
  <c r="L146" i="29"/>
  <c r="L145" i="29"/>
  <c r="L144" i="29"/>
  <c r="L143" i="29"/>
  <c r="L142" i="29"/>
  <c r="L141" i="29"/>
  <c r="L140" i="29"/>
  <c r="L139" i="29"/>
  <c r="L138" i="29"/>
  <c r="L137" i="29"/>
  <c r="L136" i="29"/>
  <c r="L135" i="29"/>
  <c r="L134" i="29"/>
  <c r="L133" i="29"/>
  <c r="L132" i="29"/>
  <c r="L131" i="29"/>
  <c r="L130" i="29"/>
  <c r="L129" i="29"/>
  <c r="L128" i="29"/>
  <c r="L127" i="29"/>
  <c r="L126" i="29"/>
  <c r="L125" i="29"/>
  <c r="L124" i="29"/>
  <c r="L123" i="29"/>
  <c r="L122" i="29"/>
  <c r="L121" i="29"/>
  <c r="L120" i="29"/>
  <c r="L119" i="29"/>
  <c r="L118" i="29"/>
  <c r="L117" i="29"/>
  <c r="L116" i="29"/>
  <c r="L115" i="29"/>
  <c r="L114" i="29"/>
  <c r="L113" i="29"/>
  <c r="L112" i="29"/>
  <c r="L111" i="29"/>
  <c r="L110" i="29"/>
  <c r="L109" i="29"/>
  <c r="L108" i="29"/>
  <c r="L107" i="29"/>
  <c r="L106" i="29"/>
  <c r="L105" i="29"/>
  <c r="L104" i="29"/>
  <c r="L103" i="29"/>
  <c r="L102" i="29"/>
  <c r="L101" i="29"/>
  <c r="L100" i="29"/>
  <c r="L99" i="29"/>
  <c r="L98" i="29"/>
  <c r="L97" i="29"/>
  <c r="L96" i="29"/>
  <c r="L95" i="29"/>
  <c r="L94" i="29"/>
  <c r="L93" i="29"/>
  <c r="L92" i="29"/>
  <c r="L91" i="29"/>
  <c r="L90" i="29"/>
  <c r="L89" i="29"/>
  <c r="L88" i="29"/>
  <c r="L87" i="29"/>
  <c r="L86" i="29"/>
  <c r="L85" i="29"/>
  <c r="L84" i="29"/>
  <c r="L83" i="29"/>
  <c r="L82" i="29"/>
  <c r="L81" i="29"/>
  <c r="L80" i="29"/>
  <c r="L79" i="29"/>
  <c r="L78" i="29"/>
  <c r="L77" i="29"/>
  <c r="L76" i="29"/>
  <c r="L75" i="29"/>
  <c r="L74" i="29"/>
  <c r="L73" i="29"/>
  <c r="L72" i="29"/>
  <c r="L71" i="29"/>
  <c r="L70" i="29"/>
  <c r="L69" i="29"/>
  <c r="L68" i="29"/>
  <c r="L67" i="29"/>
  <c r="L66" i="29"/>
  <c r="L65" i="29"/>
  <c r="L64" i="29"/>
  <c r="L63" i="29"/>
  <c r="L62" i="29"/>
  <c r="L61" i="29"/>
  <c r="L60" i="29"/>
  <c r="L59" i="29"/>
  <c r="L58" i="29"/>
  <c r="L57" i="29"/>
  <c r="L56" i="29"/>
  <c r="L55" i="29"/>
  <c r="L54" i="29"/>
  <c r="L53" i="29"/>
  <c r="L52" i="29"/>
  <c r="L51" i="29"/>
  <c r="L50" i="29"/>
  <c r="L49" i="29"/>
  <c r="L48" i="29"/>
  <c r="L47" i="29"/>
  <c r="L46" i="29"/>
  <c r="L45" i="29"/>
  <c r="L44" i="29"/>
  <c r="L43" i="29"/>
  <c r="L42" i="29"/>
  <c r="L41" i="29"/>
  <c r="L40" i="29"/>
  <c r="L39" i="29"/>
  <c r="L38" i="29"/>
  <c r="L37" i="29"/>
  <c r="L36" i="29"/>
  <c r="L35" i="29"/>
  <c r="L34" i="29"/>
  <c r="L33" i="29"/>
  <c r="L32" i="29"/>
  <c r="L31" i="29"/>
  <c r="L30" i="29"/>
  <c r="L29" i="29"/>
  <c r="L28" i="29"/>
  <c r="L27" i="29"/>
  <c r="L26" i="29"/>
  <c r="L25" i="29"/>
  <c r="L24" i="29"/>
  <c r="L23" i="29"/>
  <c r="L22" i="29"/>
  <c r="L21" i="29"/>
  <c r="L20" i="29"/>
  <c r="L19" i="29"/>
  <c r="L18" i="29"/>
  <c r="L17" i="29"/>
  <c r="L16" i="29"/>
  <c r="L15" i="29"/>
  <c r="L14" i="29"/>
  <c r="L13" i="29"/>
  <c r="L474" i="28"/>
  <c r="L473" i="28"/>
  <c r="L472" i="28"/>
  <c r="L471" i="28"/>
  <c r="L470" i="28"/>
  <c r="L469" i="28"/>
  <c r="L468" i="28"/>
  <c r="L467" i="28"/>
  <c r="L466" i="28"/>
  <c r="L465" i="28"/>
  <c r="L464" i="28"/>
  <c r="L463" i="28"/>
  <c r="L462" i="28"/>
  <c r="L461" i="28"/>
  <c r="L460" i="28"/>
  <c r="L459" i="28"/>
  <c r="L458" i="28"/>
  <c r="L457" i="28"/>
  <c r="L456" i="28"/>
  <c r="L455" i="28"/>
  <c r="L454" i="28"/>
  <c r="L453" i="28"/>
  <c r="L452" i="28"/>
  <c r="L451" i="28"/>
  <c r="L450" i="28"/>
  <c r="L449" i="28"/>
  <c r="L448" i="28"/>
  <c r="L447" i="28"/>
  <c r="L446" i="28"/>
  <c r="L445" i="28"/>
  <c r="L444" i="28"/>
  <c r="L443" i="28"/>
  <c r="L442" i="28"/>
  <c r="L441" i="28"/>
  <c r="L440" i="28"/>
  <c r="L439" i="28"/>
  <c r="L438" i="28"/>
  <c r="L437" i="28"/>
  <c r="L436" i="28"/>
  <c r="L435" i="28"/>
  <c r="L434" i="28"/>
  <c r="L433" i="28"/>
  <c r="L432" i="28"/>
  <c r="L431" i="28"/>
  <c r="L430" i="28"/>
  <c r="L429" i="28"/>
  <c r="L428" i="28"/>
  <c r="L427" i="28"/>
  <c r="L426" i="28"/>
  <c r="L425" i="28"/>
  <c r="L424" i="28"/>
  <c r="L423" i="28"/>
  <c r="L422" i="28"/>
  <c r="L421" i="28"/>
  <c r="L420" i="28"/>
  <c r="L419" i="28"/>
  <c r="L418" i="28"/>
  <c r="L417" i="28"/>
  <c r="L416" i="28"/>
  <c r="L415" i="28"/>
  <c r="L414" i="28"/>
  <c r="L413" i="28"/>
  <c r="L412" i="28"/>
  <c r="L411" i="28"/>
  <c r="L410" i="28"/>
  <c r="L409" i="28"/>
  <c r="L408" i="28"/>
  <c r="L407" i="28"/>
  <c r="L406" i="28"/>
  <c r="L405" i="28"/>
  <c r="L404" i="28"/>
  <c r="L403" i="28"/>
  <c r="L402" i="28"/>
  <c r="L401" i="28"/>
  <c r="L400" i="28"/>
  <c r="L399" i="28"/>
  <c r="L398" i="28"/>
  <c r="L397" i="28"/>
  <c r="L396" i="28"/>
  <c r="L395" i="28"/>
  <c r="L394" i="28"/>
  <c r="L393" i="28"/>
  <c r="L392" i="28"/>
  <c r="L391" i="28"/>
  <c r="L390" i="28"/>
  <c r="L389" i="28"/>
  <c r="L388" i="28"/>
  <c r="L387" i="28"/>
  <c r="L386" i="28"/>
  <c r="L385" i="28"/>
  <c r="L384" i="28"/>
  <c r="L383" i="28"/>
  <c r="L382" i="28"/>
  <c r="L381" i="28"/>
  <c r="L380" i="28"/>
  <c r="L379" i="28"/>
  <c r="L378" i="28"/>
  <c r="L377" i="28"/>
  <c r="L376" i="28"/>
  <c r="L375" i="28"/>
  <c r="L374" i="28"/>
  <c r="L373" i="28"/>
  <c r="L372" i="28"/>
  <c r="L371" i="28"/>
  <c r="L370" i="28"/>
  <c r="L369" i="28"/>
  <c r="L368" i="28"/>
  <c r="L367" i="28"/>
  <c r="L366" i="28"/>
  <c r="L365" i="28"/>
  <c r="L364" i="28"/>
  <c r="L363" i="28"/>
  <c r="L362" i="28"/>
  <c r="L361" i="28"/>
  <c r="L360" i="28"/>
  <c r="L359" i="28"/>
  <c r="L358" i="28"/>
  <c r="L357" i="28"/>
  <c r="L356" i="28"/>
  <c r="L355" i="28"/>
  <c r="L354" i="28"/>
  <c r="L353" i="28"/>
  <c r="L352" i="28"/>
  <c r="L351" i="28"/>
  <c r="L350" i="28"/>
  <c r="L349" i="28"/>
  <c r="L348" i="28"/>
  <c r="L347" i="28"/>
  <c r="L346" i="28"/>
  <c r="L345" i="28"/>
  <c r="L344" i="28"/>
  <c r="L343" i="28"/>
  <c r="L342" i="28"/>
  <c r="L341" i="28"/>
  <c r="L340" i="28"/>
  <c r="L339" i="28"/>
  <c r="L338" i="28"/>
  <c r="L337" i="28"/>
  <c r="L336" i="28"/>
  <c r="L335" i="28"/>
  <c r="L334" i="28"/>
  <c r="L333" i="28"/>
  <c r="L332" i="28"/>
  <c r="L331" i="28"/>
  <c r="L330" i="28"/>
  <c r="L329" i="28"/>
  <c r="L328" i="28"/>
  <c r="L327" i="28"/>
  <c r="L326" i="28"/>
  <c r="L325" i="28"/>
  <c r="L324" i="28"/>
  <c r="L323" i="28"/>
  <c r="L322" i="28"/>
  <c r="L321" i="28"/>
  <c r="L320" i="28"/>
  <c r="L319" i="28"/>
  <c r="L318" i="28"/>
  <c r="L317" i="28"/>
  <c r="L316" i="28"/>
  <c r="L315" i="28"/>
  <c r="L314" i="28"/>
  <c r="L313" i="28"/>
  <c r="L312" i="28"/>
  <c r="L311" i="28"/>
  <c r="L310" i="28"/>
  <c r="L309" i="28"/>
  <c r="L308" i="28"/>
  <c r="L307" i="28"/>
  <c r="L306" i="28"/>
  <c r="L305" i="28"/>
  <c r="L304" i="28"/>
  <c r="L303" i="28"/>
  <c r="L302" i="28"/>
  <c r="L301" i="28"/>
  <c r="L300" i="28"/>
  <c r="L299" i="28"/>
  <c r="L298" i="28"/>
  <c r="L297" i="28"/>
  <c r="L296" i="28"/>
  <c r="L295" i="28"/>
  <c r="L294" i="28"/>
  <c r="L293" i="28"/>
  <c r="L292" i="28"/>
  <c r="L291" i="28"/>
  <c r="L290" i="28"/>
  <c r="L289" i="28"/>
  <c r="L288" i="28"/>
  <c r="L287" i="28"/>
  <c r="L286" i="28"/>
  <c r="L285" i="28"/>
  <c r="L284" i="28"/>
  <c r="L283" i="28"/>
  <c r="L282" i="28"/>
  <c r="L281" i="28"/>
  <c r="L280" i="28"/>
  <c r="L279" i="28"/>
  <c r="L278" i="28"/>
  <c r="L277" i="28"/>
  <c r="L276" i="28"/>
  <c r="L275" i="28"/>
  <c r="L274" i="28"/>
  <c r="L273" i="28"/>
  <c r="L272" i="28"/>
  <c r="L271" i="28"/>
  <c r="L270" i="28"/>
  <c r="L269" i="28"/>
  <c r="L268" i="28"/>
  <c r="L267" i="28"/>
  <c r="L266" i="28"/>
  <c r="L265" i="28"/>
  <c r="L264" i="28"/>
  <c r="L263" i="28"/>
  <c r="L262" i="28"/>
  <c r="L261" i="28"/>
  <c r="L260" i="28"/>
  <c r="L259" i="28"/>
  <c r="L258" i="28"/>
  <c r="L257" i="28"/>
  <c r="L256" i="28"/>
  <c r="L255" i="28"/>
  <c r="L254" i="28"/>
  <c r="L253" i="28"/>
  <c r="L252" i="28"/>
  <c r="L251" i="28"/>
  <c r="L250" i="28"/>
  <c r="L249" i="28"/>
  <c r="L248" i="28"/>
  <c r="L247" i="28"/>
  <c r="L246" i="28"/>
  <c r="L245" i="28"/>
  <c r="L244" i="28"/>
  <c r="L243" i="28"/>
  <c r="L242" i="28"/>
  <c r="L241" i="28"/>
  <c r="L240" i="28"/>
  <c r="L239" i="28"/>
  <c r="L238" i="28"/>
  <c r="L237" i="28"/>
  <c r="L236" i="28"/>
  <c r="L235" i="28"/>
  <c r="L234" i="28"/>
  <c r="L233" i="28"/>
  <c r="L232" i="28"/>
  <c r="L231" i="28"/>
  <c r="L230" i="28"/>
  <c r="L229" i="28"/>
  <c r="L228" i="28"/>
  <c r="L227" i="28"/>
  <c r="L226" i="28"/>
  <c r="L225" i="28"/>
  <c r="L224" i="28"/>
  <c r="L223" i="28"/>
  <c r="L222" i="28"/>
  <c r="L221" i="28"/>
  <c r="L220" i="28"/>
  <c r="L219" i="28"/>
  <c r="L218" i="28"/>
  <c r="L217" i="28"/>
  <c r="L216" i="28"/>
  <c r="L215" i="28"/>
  <c r="L214" i="28"/>
  <c r="L213" i="28"/>
  <c r="L212" i="28"/>
  <c r="L211" i="28"/>
  <c r="L210" i="28"/>
  <c r="L209" i="28"/>
  <c r="L208" i="28"/>
  <c r="L207" i="28"/>
  <c r="L206" i="28"/>
  <c r="L205" i="28"/>
  <c r="L204" i="28"/>
  <c r="L203" i="28"/>
  <c r="L202" i="28"/>
  <c r="L201" i="28"/>
  <c r="L200" i="28"/>
  <c r="L199" i="28"/>
  <c r="L198" i="28"/>
  <c r="L197" i="28"/>
  <c r="L196" i="28"/>
  <c r="L195" i="28"/>
  <c r="L194" i="28"/>
  <c r="L193" i="28"/>
  <c r="L192" i="28"/>
  <c r="L191" i="28"/>
  <c r="L190" i="28"/>
  <c r="L189" i="28"/>
  <c r="L188" i="28"/>
  <c r="L187" i="28"/>
  <c r="L186" i="28"/>
  <c r="L185" i="28"/>
  <c r="L184" i="28"/>
  <c r="L183" i="28"/>
  <c r="L182" i="28"/>
  <c r="L181" i="28"/>
  <c r="L180" i="28"/>
  <c r="L179" i="28"/>
  <c r="L178" i="28"/>
  <c r="L177" i="28"/>
  <c r="L176" i="28"/>
  <c r="L175" i="28"/>
  <c r="L174" i="28"/>
  <c r="L173" i="28"/>
  <c r="L172" i="28"/>
  <c r="L171" i="28"/>
  <c r="L170" i="28"/>
  <c r="L169" i="28"/>
  <c r="L168" i="28"/>
  <c r="L167" i="28"/>
  <c r="L166" i="28"/>
  <c r="L165" i="28"/>
  <c r="L164" i="28"/>
  <c r="L163" i="28"/>
  <c r="L162" i="28"/>
  <c r="L161" i="28"/>
  <c r="L160" i="28"/>
  <c r="L159" i="28"/>
  <c r="L158" i="28"/>
  <c r="L157" i="28"/>
  <c r="L156" i="28"/>
  <c r="L155" i="28"/>
  <c r="L154" i="28"/>
  <c r="L153" i="28"/>
  <c r="L152" i="28"/>
  <c r="L151" i="28"/>
  <c r="L150" i="28"/>
  <c r="L149" i="28"/>
  <c r="L148" i="28"/>
  <c r="L147" i="28"/>
  <c r="L146" i="28"/>
  <c r="L145" i="28"/>
  <c r="L144" i="28"/>
  <c r="L143" i="28"/>
  <c r="L142" i="28"/>
  <c r="L141" i="28"/>
  <c r="L140" i="28"/>
  <c r="L139" i="28"/>
  <c r="L138" i="28"/>
  <c r="L137" i="28"/>
  <c r="L136" i="28"/>
  <c r="L135" i="28"/>
  <c r="L134" i="28"/>
  <c r="L133" i="28"/>
  <c r="L132" i="28"/>
  <c r="L131" i="28"/>
  <c r="L130" i="28"/>
  <c r="L129" i="28"/>
  <c r="L128" i="28"/>
  <c r="L127" i="28"/>
  <c r="L126" i="28"/>
  <c r="L125" i="28"/>
  <c r="L124" i="28"/>
  <c r="L123" i="28"/>
  <c r="L122" i="28"/>
  <c r="L121" i="28"/>
  <c r="L120" i="28"/>
  <c r="L119" i="28"/>
  <c r="L118" i="28"/>
  <c r="L117" i="28"/>
  <c r="L116" i="28"/>
  <c r="L115" i="28"/>
  <c r="L114" i="28"/>
  <c r="L113" i="28"/>
  <c r="L112" i="28"/>
  <c r="L111" i="28"/>
  <c r="L110" i="28"/>
  <c r="L109" i="28"/>
  <c r="L108" i="28"/>
  <c r="L107" i="28"/>
  <c r="L106" i="28"/>
  <c r="L105" i="28"/>
  <c r="L104" i="28"/>
  <c r="L103" i="28"/>
  <c r="L102" i="28"/>
  <c r="L101" i="28"/>
  <c r="L100" i="28"/>
  <c r="L99" i="28"/>
  <c r="L98" i="28"/>
  <c r="L97" i="28"/>
  <c r="L96" i="28"/>
  <c r="L95" i="28"/>
  <c r="L94" i="28"/>
  <c r="L93" i="28"/>
  <c r="L92" i="28"/>
  <c r="L91" i="28"/>
  <c r="L90" i="28"/>
  <c r="L89" i="28"/>
  <c r="L88" i="28"/>
  <c r="L87" i="28"/>
  <c r="L86" i="28"/>
  <c r="L85" i="28"/>
  <c r="L84" i="28"/>
  <c r="L83" i="28"/>
  <c r="L82" i="28"/>
  <c r="L81" i="28"/>
  <c r="L80" i="28"/>
  <c r="L79" i="28"/>
  <c r="L78" i="28"/>
  <c r="L77" i="28"/>
  <c r="L76" i="28"/>
  <c r="L75" i="28"/>
  <c r="L74" i="28"/>
  <c r="L73" i="28"/>
  <c r="L72" i="28"/>
  <c r="L71" i="28"/>
  <c r="L70" i="28"/>
  <c r="L69" i="28"/>
  <c r="L68" i="28"/>
  <c r="L67" i="28"/>
  <c r="L66" i="28"/>
  <c r="L65" i="28"/>
  <c r="L64" i="28"/>
  <c r="L63" i="28"/>
  <c r="L62" i="28"/>
  <c r="L61" i="28"/>
  <c r="L60" i="28"/>
  <c r="L59" i="28"/>
  <c r="L58" i="28"/>
  <c r="L57" i="28"/>
  <c r="L56" i="28"/>
  <c r="L55" i="28"/>
  <c r="L54" i="28"/>
  <c r="L53" i="28"/>
  <c r="L52" i="28"/>
  <c r="L51" i="28"/>
  <c r="L50" i="28"/>
  <c r="L49" i="28"/>
  <c r="L48" i="28"/>
  <c r="L47" i="28"/>
  <c r="L46" i="28"/>
  <c r="L45" i="28"/>
  <c r="L44" i="28"/>
  <c r="L43" i="28"/>
  <c r="L42" i="28"/>
  <c r="L41" i="28"/>
  <c r="L40" i="28"/>
  <c r="L39" i="28"/>
  <c r="L38" i="28"/>
  <c r="L37" i="28"/>
  <c r="L36" i="28"/>
  <c r="L35" i="28"/>
  <c r="L34" i="28"/>
  <c r="L33" i="28"/>
  <c r="L32" i="28"/>
  <c r="L31" i="28"/>
  <c r="L30" i="28"/>
  <c r="L29" i="28"/>
  <c r="L28" i="28"/>
  <c r="L27" i="28"/>
  <c r="L26" i="28"/>
  <c r="L25" i="28"/>
  <c r="L24" i="28"/>
  <c r="L23" i="28"/>
  <c r="L22" i="28"/>
  <c r="L21" i="28"/>
  <c r="L20" i="28"/>
  <c r="L19" i="28"/>
  <c r="L18" i="28"/>
  <c r="L17" i="28"/>
  <c r="L16" i="28"/>
  <c r="L15" i="28"/>
  <c r="L14" i="28"/>
  <c r="L13" i="28"/>
  <c r="C476" i="29"/>
  <c r="K474" i="29"/>
  <c r="J474" i="29"/>
  <c r="K473" i="29"/>
  <c r="J473" i="29"/>
  <c r="H473" i="29"/>
  <c r="G473" i="29"/>
  <c r="F473" i="29"/>
  <c r="E473" i="29"/>
  <c r="D473" i="29"/>
  <c r="C473" i="29"/>
  <c r="K472" i="29"/>
  <c r="J472" i="29"/>
  <c r="K471" i="29"/>
  <c r="J471" i="29"/>
  <c r="H471" i="29"/>
  <c r="G471" i="29"/>
  <c r="F471" i="29"/>
  <c r="E471" i="29"/>
  <c r="D471" i="29"/>
  <c r="C471" i="29"/>
  <c r="K470" i="29"/>
  <c r="J470" i="29"/>
  <c r="K469" i="29"/>
  <c r="J469" i="29"/>
  <c r="H469" i="29"/>
  <c r="G469" i="29"/>
  <c r="F469" i="29"/>
  <c r="E469" i="29"/>
  <c r="D469" i="29"/>
  <c r="C469" i="29"/>
  <c r="K468" i="29"/>
  <c r="J468" i="29"/>
  <c r="K467" i="29"/>
  <c r="J467" i="29"/>
  <c r="H467" i="29"/>
  <c r="G467" i="29"/>
  <c r="F467" i="29"/>
  <c r="E467" i="29"/>
  <c r="D467" i="29"/>
  <c r="C467" i="29"/>
  <c r="K466" i="29"/>
  <c r="J466" i="29"/>
  <c r="K465" i="29"/>
  <c r="J465" i="29"/>
  <c r="H465" i="29"/>
  <c r="G465" i="29"/>
  <c r="F465" i="29"/>
  <c r="E465" i="29"/>
  <c r="D465" i="29"/>
  <c r="C465" i="29"/>
  <c r="K464" i="29"/>
  <c r="J464" i="29"/>
  <c r="K463" i="29"/>
  <c r="J463" i="29"/>
  <c r="H463" i="29"/>
  <c r="G463" i="29"/>
  <c r="F463" i="29"/>
  <c r="E463" i="29"/>
  <c r="D463" i="29"/>
  <c r="C463" i="29"/>
  <c r="K462" i="29"/>
  <c r="J462" i="29"/>
  <c r="K461" i="29"/>
  <c r="J461" i="29"/>
  <c r="H461" i="29"/>
  <c r="G461" i="29"/>
  <c r="F461" i="29"/>
  <c r="E461" i="29"/>
  <c r="D461" i="29"/>
  <c r="C461" i="29"/>
  <c r="K460" i="29"/>
  <c r="J460" i="29"/>
  <c r="K459" i="29"/>
  <c r="J459" i="29"/>
  <c r="H459" i="29"/>
  <c r="G459" i="29"/>
  <c r="F459" i="29"/>
  <c r="E459" i="29"/>
  <c r="D459" i="29"/>
  <c r="C459" i="29"/>
  <c r="K458" i="29"/>
  <c r="J458" i="29"/>
  <c r="K457" i="29"/>
  <c r="J457" i="29"/>
  <c r="H457" i="29"/>
  <c r="G457" i="29"/>
  <c r="F457" i="29"/>
  <c r="E457" i="29"/>
  <c r="D457" i="29"/>
  <c r="C457" i="29"/>
  <c r="K456" i="29"/>
  <c r="J456" i="29"/>
  <c r="K455" i="29"/>
  <c r="J455" i="29"/>
  <c r="H455" i="29"/>
  <c r="G455" i="29"/>
  <c r="F455" i="29"/>
  <c r="E455" i="29"/>
  <c r="D455" i="29"/>
  <c r="C455" i="29"/>
  <c r="K454" i="29"/>
  <c r="J454" i="29"/>
  <c r="K453" i="29"/>
  <c r="J453" i="29"/>
  <c r="H453" i="29"/>
  <c r="G453" i="29"/>
  <c r="F453" i="29"/>
  <c r="E453" i="29"/>
  <c r="D453" i="29"/>
  <c r="C453" i="29"/>
  <c r="K452" i="29"/>
  <c r="J452" i="29"/>
  <c r="K451" i="29"/>
  <c r="J451" i="29"/>
  <c r="H451" i="29"/>
  <c r="G451" i="29"/>
  <c r="F451" i="29"/>
  <c r="E451" i="29"/>
  <c r="D451" i="29"/>
  <c r="C451" i="29"/>
  <c r="K450" i="29"/>
  <c r="J450" i="29"/>
  <c r="K449" i="29"/>
  <c r="J449" i="29"/>
  <c r="H449" i="29"/>
  <c r="G449" i="29"/>
  <c r="F449" i="29"/>
  <c r="E449" i="29"/>
  <c r="D449" i="29"/>
  <c r="C449" i="29"/>
  <c r="K448" i="29"/>
  <c r="J448" i="29"/>
  <c r="K447" i="29"/>
  <c r="J447" i="29"/>
  <c r="H447" i="29"/>
  <c r="G447" i="29"/>
  <c r="F447" i="29"/>
  <c r="E447" i="29"/>
  <c r="D447" i="29"/>
  <c r="C447" i="29"/>
  <c r="K446" i="29"/>
  <c r="J446" i="29"/>
  <c r="K445" i="29"/>
  <c r="J445" i="29"/>
  <c r="H445" i="29"/>
  <c r="G445" i="29"/>
  <c r="F445" i="29"/>
  <c r="E445" i="29"/>
  <c r="D445" i="29"/>
  <c r="C445" i="29"/>
  <c r="K444" i="29"/>
  <c r="J444" i="29"/>
  <c r="K443" i="29"/>
  <c r="J443" i="29"/>
  <c r="H443" i="29"/>
  <c r="G443" i="29"/>
  <c r="F443" i="29"/>
  <c r="E443" i="29"/>
  <c r="D443" i="29"/>
  <c r="C443" i="29"/>
  <c r="K442" i="29"/>
  <c r="J442" i="29"/>
  <c r="K441" i="29"/>
  <c r="J441" i="29"/>
  <c r="H441" i="29"/>
  <c r="G441" i="29"/>
  <c r="F441" i="29"/>
  <c r="E441" i="29"/>
  <c r="D441" i="29"/>
  <c r="C441" i="29"/>
  <c r="K440" i="29"/>
  <c r="J440" i="29"/>
  <c r="K439" i="29"/>
  <c r="J439" i="29"/>
  <c r="H439" i="29"/>
  <c r="G439" i="29"/>
  <c r="F439" i="29"/>
  <c r="E439" i="29"/>
  <c r="D439" i="29"/>
  <c r="C439" i="29"/>
  <c r="K438" i="29"/>
  <c r="J438" i="29"/>
  <c r="K437" i="29"/>
  <c r="J437" i="29"/>
  <c r="H437" i="29"/>
  <c r="G437" i="29"/>
  <c r="F437" i="29"/>
  <c r="E437" i="29"/>
  <c r="D437" i="29"/>
  <c r="C437" i="29"/>
  <c r="K436" i="29"/>
  <c r="J436" i="29"/>
  <c r="K435" i="29"/>
  <c r="J435" i="29"/>
  <c r="H435" i="29"/>
  <c r="G435" i="29"/>
  <c r="F435" i="29"/>
  <c r="E435" i="29"/>
  <c r="D435" i="29"/>
  <c r="C435" i="29"/>
  <c r="K434" i="29"/>
  <c r="J434" i="29"/>
  <c r="K433" i="29"/>
  <c r="J433" i="29"/>
  <c r="H433" i="29"/>
  <c r="G433" i="29"/>
  <c r="F433" i="29"/>
  <c r="E433" i="29"/>
  <c r="D433" i="29"/>
  <c r="C433" i="29"/>
  <c r="K432" i="29"/>
  <c r="J432" i="29"/>
  <c r="K431" i="29"/>
  <c r="J431" i="29"/>
  <c r="H431" i="29"/>
  <c r="G431" i="29"/>
  <c r="F431" i="29"/>
  <c r="E431" i="29"/>
  <c r="D431" i="29"/>
  <c r="C431" i="29"/>
  <c r="K430" i="29"/>
  <c r="J430" i="29"/>
  <c r="K429" i="29"/>
  <c r="J429" i="29"/>
  <c r="H429" i="29"/>
  <c r="G429" i="29"/>
  <c r="F429" i="29"/>
  <c r="E429" i="29"/>
  <c r="D429" i="29"/>
  <c r="C429" i="29"/>
  <c r="K428" i="29"/>
  <c r="J428" i="29"/>
  <c r="K427" i="29"/>
  <c r="J427" i="29"/>
  <c r="H427" i="29"/>
  <c r="G427" i="29"/>
  <c r="F427" i="29"/>
  <c r="E427" i="29"/>
  <c r="D427" i="29"/>
  <c r="C427" i="29"/>
  <c r="K426" i="29"/>
  <c r="J426" i="29"/>
  <c r="K425" i="29"/>
  <c r="J425" i="29"/>
  <c r="H425" i="29"/>
  <c r="G425" i="29"/>
  <c r="F425" i="29"/>
  <c r="E425" i="29"/>
  <c r="D425" i="29"/>
  <c r="C425" i="29"/>
  <c r="K424" i="29"/>
  <c r="J424" i="29"/>
  <c r="K423" i="29"/>
  <c r="J423" i="29"/>
  <c r="H423" i="29"/>
  <c r="G423" i="29"/>
  <c r="F423" i="29"/>
  <c r="E423" i="29"/>
  <c r="D423" i="29"/>
  <c r="C423" i="29"/>
  <c r="K422" i="29"/>
  <c r="J422" i="29"/>
  <c r="K421" i="29"/>
  <c r="J421" i="29"/>
  <c r="H421" i="29"/>
  <c r="G421" i="29"/>
  <c r="F421" i="29"/>
  <c r="E421" i="29"/>
  <c r="D421" i="29"/>
  <c r="C421" i="29"/>
  <c r="K420" i="29"/>
  <c r="J420" i="29"/>
  <c r="K419" i="29"/>
  <c r="J419" i="29"/>
  <c r="H419" i="29"/>
  <c r="G419" i="29"/>
  <c r="F419" i="29"/>
  <c r="E419" i="29"/>
  <c r="D419" i="29"/>
  <c r="C419" i="29"/>
  <c r="K418" i="29"/>
  <c r="J418" i="29"/>
  <c r="K417" i="29"/>
  <c r="J417" i="29"/>
  <c r="H417" i="29"/>
  <c r="G417" i="29"/>
  <c r="F417" i="29"/>
  <c r="E417" i="29"/>
  <c r="D417" i="29"/>
  <c r="C417" i="29"/>
  <c r="K416" i="29"/>
  <c r="J416" i="29"/>
  <c r="K415" i="29"/>
  <c r="J415" i="29"/>
  <c r="H415" i="29"/>
  <c r="G415" i="29"/>
  <c r="F415" i="29"/>
  <c r="E415" i="29"/>
  <c r="D415" i="29"/>
  <c r="C415" i="29"/>
  <c r="K414" i="29"/>
  <c r="J414" i="29"/>
  <c r="K413" i="29"/>
  <c r="J413" i="29"/>
  <c r="H413" i="29"/>
  <c r="G413" i="29"/>
  <c r="F413" i="29"/>
  <c r="E413" i="29"/>
  <c r="D413" i="29"/>
  <c r="C413" i="29"/>
  <c r="K412" i="29"/>
  <c r="J412" i="29"/>
  <c r="K411" i="29"/>
  <c r="J411" i="29"/>
  <c r="H411" i="29"/>
  <c r="G411" i="29"/>
  <c r="F411" i="29"/>
  <c r="E411" i="29"/>
  <c r="D411" i="29"/>
  <c r="C411" i="29"/>
  <c r="K410" i="29"/>
  <c r="J410" i="29"/>
  <c r="K409" i="29"/>
  <c r="J409" i="29"/>
  <c r="H409" i="29"/>
  <c r="G409" i="29"/>
  <c r="F409" i="29"/>
  <c r="E409" i="29"/>
  <c r="D409" i="29"/>
  <c r="C409" i="29"/>
  <c r="K408" i="29"/>
  <c r="J408" i="29"/>
  <c r="K407" i="29"/>
  <c r="J407" i="29"/>
  <c r="H407" i="29"/>
  <c r="G407" i="29"/>
  <c r="F407" i="29"/>
  <c r="E407" i="29"/>
  <c r="D407" i="29"/>
  <c r="C407" i="29"/>
  <c r="K406" i="29"/>
  <c r="J406" i="29"/>
  <c r="K405" i="29"/>
  <c r="J405" i="29"/>
  <c r="H405" i="29"/>
  <c r="G405" i="29"/>
  <c r="F405" i="29"/>
  <c r="E405" i="29"/>
  <c r="D405" i="29"/>
  <c r="C405" i="29"/>
  <c r="K404" i="29"/>
  <c r="J404" i="29"/>
  <c r="K403" i="29"/>
  <c r="J403" i="29"/>
  <c r="H403" i="29"/>
  <c r="G403" i="29"/>
  <c r="F403" i="29"/>
  <c r="E403" i="29"/>
  <c r="D403" i="29"/>
  <c r="C403" i="29"/>
  <c r="K402" i="29"/>
  <c r="J402" i="29"/>
  <c r="K401" i="29"/>
  <c r="J401" i="29"/>
  <c r="H401" i="29"/>
  <c r="G401" i="29"/>
  <c r="F401" i="29"/>
  <c r="E401" i="29"/>
  <c r="D401" i="29"/>
  <c r="C401" i="29"/>
  <c r="K400" i="29"/>
  <c r="J400" i="29"/>
  <c r="K399" i="29"/>
  <c r="J399" i="29"/>
  <c r="H399" i="29"/>
  <c r="G399" i="29"/>
  <c r="F399" i="29"/>
  <c r="E399" i="29"/>
  <c r="D399" i="29"/>
  <c r="C399" i="29"/>
  <c r="K398" i="29"/>
  <c r="J398" i="29"/>
  <c r="K397" i="29"/>
  <c r="J397" i="29"/>
  <c r="H397" i="29"/>
  <c r="G397" i="29"/>
  <c r="F397" i="29"/>
  <c r="E397" i="29"/>
  <c r="D397" i="29"/>
  <c r="C397" i="29"/>
  <c r="K396" i="29"/>
  <c r="J396" i="29"/>
  <c r="K395" i="29"/>
  <c r="J395" i="29"/>
  <c r="H395" i="29"/>
  <c r="G395" i="29"/>
  <c r="F395" i="29"/>
  <c r="E395" i="29"/>
  <c r="D395" i="29"/>
  <c r="C395" i="29"/>
  <c r="K394" i="29"/>
  <c r="J394" i="29"/>
  <c r="K393" i="29"/>
  <c r="J393" i="29"/>
  <c r="H393" i="29"/>
  <c r="G393" i="29"/>
  <c r="F393" i="29"/>
  <c r="E393" i="29"/>
  <c r="D393" i="29"/>
  <c r="C393" i="29"/>
  <c r="K392" i="29"/>
  <c r="J392" i="29"/>
  <c r="K391" i="29"/>
  <c r="J391" i="29"/>
  <c r="H391" i="29"/>
  <c r="G391" i="29"/>
  <c r="F391" i="29"/>
  <c r="E391" i="29"/>
  <c r="D391" i="29"/>
  <c r="C391" i="29"/>
  <c r="K390" i="29"/>
  <c r="J390" i="29"/>
  <c r="K389" i="29"/>
  <c r="J389" i="29"/>
  <c r="H389" i="29"/>
  <c r="G389" i="29"/>
  <c r="F389" i="29"/>
  <c r="E389" i="29"/>
  <c r="D389" i="29"/>
  <c r="C389" i="29"/>
  <c r="K388" i="29"/>
  <c r="J388" i="29"/>
  <c r="K387" i="29"/>
  <c r="J387" i="29"/>
  <c r="H387" i="29"/>
  <c r="G387" i="29"/>
  <c r="F387" i="29"/>
  <c r="E387" i="29"/>
  <c r="D387" i="29"/>
  <c r="C387" i="29"/>
  <c r="K386" i="29"/>
  <c r="J386" i="29"/>
  <c r="K385" i="29"/>
  <c r="J385" i="29"/>
  <c r="H385" i="29"/>
  <c r="G385" i="29"/>
  <c r="F385" i="29"/>
  <c r="E385" i="29"/>
  <c r="D385" i="29"/>
  <c r="C385" i="29"/>
  <c r="K384" i="29"/>
  <c r="J384" i="29"/>
  <c r="K383" i="29"/>
  <c r="J383" i="29"/>
  <c r="H383" i="29"/>
  <c r="G383" i="29"/>
  <c r="F383" i="29"/>
  <c r="E383" i="29"/>
  <c r="D383" i="29"/>
  <c r="C383" i="29"/>
  <c r="K382" i="29"/>
  <c r="J382" i="29"/>
  <c r="K381" i="29"/>
  <c r="J381" i="29"/>
  <c r="H381" i="29"/>
  <c r="G381" i="29"/>
  <c r="F381" i="29"/>
  <c r="E381" i="29"/>
  <c r="D381" i="29"/>
  <c r="C381" i="29"/>
  <c r="K380" i="29"/>
  <c r="J380" i="29"/>
  <c r="K379" i="29"/>
  <c r="J379" i="29"/>
  <c r="H379" i="29"/>
  <c r="G379" i="29"/>
  <c r="F379" i="29"/>
  <c r="E379" i="29"/>
  <c r="D379" i="29"/>
  <c r="C379" i="29"/>
  <c r="K378" i="29"/>
  <c r="J378" i="29"/>
  <c r="K377" i="29"/>
  <c r="J377" i="29"/>
  <c r="H377" i="29"/>
  <c r="G377" i="29"/>
  <c r="F377" i="29"/>
  <c r="E377" i="29"/>
  <c r="D377" i="29"/>
  <c r="C377" i="29"/>
  <c r="K376" i="29"/>
  <c r="J376" i="29"/>
  <c r="K375" i="29"/>
  <c r="J375" i="29"/>
  <c r="H375" i="29"/>
  <c r="G375" i="29"/>
  <c r="F375" i="29"/>
  <c r="E375" i="29"/>
  <c r="D375" i="29"/>
  <c r="C375" i="29"/>
  <c r="K374" i="29"/>
  <c r="J374" i="29"/>
  <c r="K373" i="29"/>
  <c r="J373" i="29"/>
  <c r="H373" i="29"/>
  <c r="G373" i="29"/>
  <c r="F373" i="29"/>
  <c r="E373" i="29"/>
  <c r="D373" i="29"/>
  <c r="C373" i="29"/>
  <c r="K372" i="29"/>
  <c r="J372" i="29"/>
  <c r="K371" i="29"/>
  <c r="J371" i="29"/>
  <c r="H371" i="29"/>
  <c r="G371" i="29"/>
  <c r="F371" i="29"/>
  <c r="E371" i="29"/>
  <c r="D371" i="29"/>
  <c r="C371" i="29"/>
  <c r="K370" i="29"/>
  <c r="J370" i="29"/>
  <c r="K369" i="29"/>
  <c r="J369" i="29"/>
  <c r="H369" i="29"/>
  <c r="G369" i="29"/>
  <c r="F369" i="29"/>
  <c r="E369" i="29"/>
  <c r="D369" i="29"/>
  <c r="C369" i="29"/>
  <c r="K368" i="29"/>
  <c r="J368" i="29"/>
  <c r="K367" i="29"/>
  <c r="J367" i="29"/>
  <c r="H367" i="29"/>
  <c r="G367" i="29"/>
  <c r="F367" i="29"/>
  <c r="E367" i="29"/>
  <c r="D367" i="29"/>
  <c r="C367" i="29"/>
  <c r="K366" i="29"/>
  <c r="J366" i="29"/>
  <c r="K365" i="29"/>
  <c r="J365" i="29"/>
  <c r="H365" i="29"/>
  <c r="G365" i="29"/>
  <c r="F365" i="29"/>
  <c r="E365" i="29"/>
  <c r="D365" i="29"/>
  <c r="C365" i="29"/>
  <c r="K364" i="29"/>
  <c r="J364" i="29"/>
  <c r="K363" i="29"/>
  <c r="J363" i="29"/>
  <c r="H363" i="29"/>
  <c r="G363" i="29"/>
  <c r="F363" i="29"/>
  <c r="E363" i="29"/>
  <c r="D363" i="29"/>
  <c r="C363" i="29"/>
  <c r="K362" i="29"/>
  <c r="J362" i="29"/>
  <c r="K361" i="29"/>
  <c r="J361" i="29"/>
  <c r="H361" i="29"/>
  <c r="G361" i="29"/>
  <c r="F361" i="29"/>
  <c r="E361" i="29"/>
  <c r="D361" i="29"/>
  <c r="C361" i="29"/>
  <c r="K360" i="29"/>
  <c r="J360" i="29"/>
  <c r="K359" i="29"/>
  <c r="J359" i="29"/>
  <c r="H359" i="29"/>
  <c r="G359" i="29"/>
  <c r="F359" i="29"/>
  <c r="E359" i="29"/>
  <c r="D359" i="29"/>
  <c r="C359" i="29"/>
  <c r="K358" i="29"/>
  <c r="J358" i="29"/>
  <c r="K357" i="29"/>
  <c r="J357" i="29"/>
  <c r="H357" i="29"/>
  <c r="G357" i="29"/>
  <c r="F357" i="29"/>
  <c r="E357" i="29"/>
  <c r="D357" i="29"/>
  <c r="C357" i="29"/>
  <c r="K356" i="29"/>
  <c r="J356" i="29"/>
  <c r="K355" i="29"/>
  <c r="J355" i="29"/>
  <c r="H355" i="29"/>
  <c r="G355" i="29"/>
  <c r="F355" i="29"/>
  <c r="E355" i="29"/>
  <c r="D355" i="29"/>
  <c r="C355" i="29"/>
  <c r="K354" i="29"/>
  <c r="J354" i="29"/>
  <c r="K353" i="29"/>
  <c r="J353" i="29"/>
  <c r="H353" i="29"/>
  <c r="G353" i="29"/>
  <c r="F353" i="29"/>
  <c r="E353" i="29"/>
  <c r="D353" i="29"/>
  <c r="C353" i="29"/>
  <c r="K352" i="29"/>
  <c r="J352" i="29"/>
  <c r="K351" i="29"/>
  <c r="J351" i="29"/>
  <c r="H351" i="29"/>
  <c r="G351" i="29"/>
  <c r="F351" i="29"/>
  <c r="E351" i="29"/>
  <c r="D351" i="29"/>
  <c r="C351" i="29"/>
  <c r="K350" i="29"/>
  <c r="J350" i="29"/>
  <c r="K349" i="29"/>
  <c r="J349" i="29"/>
  <c r="H349" i="29"/>
  <c r="G349" i="29"/>
  <c r="F349" i="29"/>
  <c r="E349" i="29"/>
  <c r="D349" i="29"/>
  <c r="C349" i="29"/>
  <c r="K348" i="29"/>
  <c r="J348" i="29"/>
  <c r="K347" i="29"/>
  <c r="J347" i="29"/>
  <c r="H347" i="29"/>
  <c r="G347" i="29"/>
  <c r="F347" i="29"/>
  <c r="E347" i="29"/>
  <c r="D347" i="29"/>
  <c r="C347" i="29"/>
  <c r="K346" i="29"/>
  <c r="J346" i="29"/>
  <c r="K345" i="29"/>
  <c r="J345" i="29"/>
  <c r="H345" i="29"/>
  <c r="G345" i="29"/>
  <c r="F345" i="29"/>
  <c r="E345" i="29"/>
  <c r="D345" i="29"/>
  <c r="C345" i="29"/>
  <c r="K344" i="29"/>
  <c r="J344" i="29"/>
  <c r="K343" i="29"/>
  <c r="J343" i="29"/>
  <c r="H343" i="29"/>
  <c r="G343" i="29"/>
  <c r="F343" i="29"/>
  <c r="E343" i="29"/>
  <c r="D343" i="29"/>
  <c r="C343" i="29"/>
  <c r="K342" i="29"/>
  <c r="J342" i="29"/>
  <c r="K341" i="29"/>
  <c r="J341" i="29"/>
  <c r="H341" i="29"/>
  <c r="G341" i="29"/>
  <c r="F341" i="29"/>
  <c r="E341" i="29"/>
  <c r="D341" i="29"/>
  <c r="C341" i="29"/>
  <c r="K340" i="29"/>
  <c r="J340" i="29"/>
  <c r="K339" i="29"/>
  <c r="J339" i="29"/>
  <c r="H339" i="29"/>
  <c r="G339" i="29"/>
  <c r="F339" i="29"/>
  <c r="E339" i="29"/>
  <c r="D339" i="29"/>
  <c r="C339" i="29"/>
  <c r="K338" i="29"/>
  <c r="J338" i="29"/>
  <c r="K337" i="29"/>
  <c r="J337" i="29"/>
  <c r="H337" i="29"/>
  <c r="G337" i="29"/>
  <c r="F337" i="29"/>
  <c r="E337" i="29"/>
  <c r="D337" i="29"/>
  <c r="C337" i="29"/>
  <c r="K336" i="29"/>
  <c r="J336" i="29"/>
  <c r="K335" i="29"/>
  <c r="J335" i="29"/>
  <c r="H335" i="29"/>
  <c r="G335" i="29"/>
  <c r="F335" i="29"/>
  <c r="E335" i="29"/>
  <c r="D335" i="29"/>
  <c r="C335" i="29"/>
  <c r="K334" i="29"/>
  <c r="J334" i="29"/>
  <c r="K333" i="29"/>
  <c r="J333" i="29"/>
  <c r="H333" i="29"/>
  <c r="G333" i="29"/>
  <c r="F333" i="29"/>
  <c r="E333" i="29"/>
  <c r="D333" i="29"/>
  <c r="C333" i="29"/>
  <c r="K332" i="29"/>
  <c r="J332" i="29"/>
  <c r="K331" i="29"/>
  <c r="J331" i="29"/>
  <c r="H331" i="29"/>
  <c r="G331" i="29"/>
  <c r="F331" i="29"/>
  <c r="E331" i="29"/>
  <c r="D331" i="29"/>
  <c r="C331" i="29"/>
  <c r="K330" i="29"/>
  <c r="J330" i="29"/>
  <c r="K329" i="29"/>
  <c r="J329" i="29"/>
  <c r="H329" i="29"/>
  <c r="G329" i="29"/>
  <c r="F329" i="29"/>
  <c r="E329" i="29"/>
  <c r="D329" i="29"/>
  <c r="C329" i="29"/>
  <c r="K328" i="29"/>
  <c r="J328" i="29"/>
  <c r="K327" i="29"/>
  <c r="J327" i="29"/>
  <c r="H327" i="29"/>
  <c r="G327" i="29"/>
  <c r="F327" i="29"/>
  <c r="E327" i="29"/>
  <c r="D327" i="29"/>
  <c r="C327" i="29"/>
  <c r="K326" i="29"/>
  <c r="J326" i="29"/>
  <c r="K325" i="29"/>
  <c r="J325" i="29"/>
  <c r="H325" i="29"/>
  <c r="G325" i="29"/>
  <c r="F325" i="29"/>
  <c r="E325" i="29"/>
  <c r="D325" i="29"/>
  <c r="C325" i="29"/>
  <c r="K324" i="29"/>
  <c r="J324" i="29"/>
  <c r="K323" i="29"/>
  <c r="J323" i="29"/>
  <c r="H323" i="29"/>
  <c r="G323" i="29"/>
  <c r="F323" i="29"/>
  <c r="E323" i="29"/>
  <c r="D323" i="29"/>
  <c r="C323" i="29"/>
  <c r="K322" i="29"/>
  <c r="J322" i="29"/>
  <c r="K321" i="29"/>
  <c r="J321" i="29"/>
  <c r="H321" i="29"/>
  <c r="G321" i="29"/>
  <c r="F321" i="29"/>
  <c r="E321" i="29"/>
  <c r="D321" i="29"/>
  <c r="C321" i="29"/>
  <c r="K320" i="29"/>
  <c r="J320" i="29"/>
  <c r="K319" i="29"/>
  <c r="J319" i="29"/>
  <c r="H319" i="29"/>
  <c r="G319" i="29"/>
  <c r="F319" i="29"/>
  <c r="E319" i="29"/>
  <c r="D319" i="29"/>
  <c r="C319" i="29"/>
  <c r="K318" i="29"/>
  <c r="J318" i="29"/>
  <c r="K317" i="29"/>
  <c r="J317" i="29"/>
  <c r="H317" i="29"/>
  <c r="G317" i="29"/>
  <c r="F317" i="29"/>
  <c r="E317" i="29"/>
  <c r="D317" i="29"/>
  <c r="C317" i="29"/>
  <c r="K316" i="29"/>
  <c r="J316" i="29"/>
  <c r="K315" i="29"/>
  <c r="J315" i="29"/>
  <c r="H315" i="29"/>
  <c r="G315" i="29"/>
  <c r="F315" i="29"/>
  <c r="E315" i="29"/>
  <c r="D315" i="29"/>
  <c r="C315" i="29"/>
  <c r="K314" i="29"/>
  <c r="J314" i="29"/>
  <c r="K313" i="29"/>
  <c r="J313" i="29"/>
  <c r="H313" i="29"/>
  <c r="G313" i="29"/>
  <c r="F313" i="29"/>
  <c r="E313" i="29"/>
  <c r="D313" i="29"/>
  <c r="C313" i="29"/>
  <c r="K312" i="29"/>
  <c r="J312" i="29"/>
  <c r="K311" i="29"/>
  <c r="J311" i="29"/>
  <c r="H311" i="29"/>
  <c r="G311" i="29"/>
  <c r="F311" i="29"/>
  <c r="E311" i="29"/>
  <c r="D311" i="29"/>
  <c r="C311" i="29"/>
  <c r="K310" i="29"/>
  <c r="J310" i="29"/>
  <c r="K309" i="29"/>
  <c r="J309" i="29"/>
  <c r="H309" i="29"/>
  <c r="G309" i="29"/>
  <c r="F309" i="29"/>
  <c r="E309" i="29"/>
  <c r="D309" i="29"/>
  <c r="C309" i="29"/>
  <c r="K308" i="29"/>
  <c r="J308" i="29"/>
  <c r="K307" i="29"/>
  <c r="J307" i="29"/>
  <c r="H307" i="29"/>
  <c r="G307" i="29"/>
  <c r="F307" i="29"/>
  <c r="E307" i="29"/>
  <c r="D307" i="29"/>
  <c r="C307" i="29"/>
  <c r="K306" i="29"/>
  <c r="J306" i="29"/>
  <c r="K305" i="29"/>
  <c r="J305" i="29"/>
  <c r="H305" i="29"/>
  <c r="G305" i="29"/>
  <c r="F305" i="29"/>
  <c r="E305" i="29"/>
  <c r="D305" i="29"/>
  <c r="C305" i="29"/>
  <c r="K304" i="29"/>
  <c r="J304" i="29"/>
  <c r="K303" i="29"/>
  <c r="J303" i="29"/>
  <c r="H303" i="29"/>
  <c r="G303" i="29"/>
  <c r="F303" i="29"/>
  <c r="E303" i="29"/>
  <c r="D303" i="29"/>
  <c r="C303" i="29"/>
  <c r="K302" i="29"/>
  <c r="J302" i="29"/>
  <c r="K301" i="29"/>
  <c r="J301" i="29"/>
  <c r="H301" i="29"/>
  <c r="G301" i="29"/>
  <c r="F301" i="29"/>
  <c r="E301" i="29"/>
  <c r="D301" i="29"/>
  <c r="C301" i="29"/>
  <c r="K300" i="29"/>
  <c r="J300" i="29"/>
  <c r="K299" i="29"/>
  <c r="J299" i="29"/>
  <c r="H299" i="29"/>
  <c r="G299" i="29"/>
  <c r="F299" i="29"/>
  <c r="E299" i="29"/>
  <c r="D299" i="29"/>
  <c r="C299" i="29"/>
  <c r="K298" i="29"/>
  <c r="J298" i="29"/>
  <c r="K297" i="29"/>
  <c r="J297" i="29"/>
  <c r="H297" i="29"/>
  <c r="G297" i="29"/>
  <c r="F297" i="29"/>
  <c r="E297" i="29"/>
  <c r="D297" i="29"/>
  <c r="C297" i="29"/>
  <c r="K296" i="29"/>
  <c r="J296" i="29"/>
  <c r="K295" i="29"/>
  <c r="J295" i="29"/>
  <c r="H295" i="29"/>
  <c r="G295" i="29"/>
  <c r="F295" i="29"/>
  <c r="E295" i="29"/>
  <c r="D295" i="29"/>
  <c r="C295" i="29"/>
  <c r="K294" i="29"/>
  <c r="J294" i="29"/>
  <c r="K293" i="29"/>
  <c r="J293" i="29"/>
  <c r="H293" i="29"/>
  <c r="G293" i="29"/>
  <c r="F293" i="29"/>
  <c r="E293" i="29"/>
  <c r="D293" i="29"/>
  <c r="C293" i="29"/>
  <c r="K292" i="29"/>
  <c r="J292" i="29"/>
  <c r="K291" i="29"/>
  <c r="J291" i="29"/>
  <c r="H291" i="29"/>
  <c r="G291" i="29"/>
  <c r="F291" i="29"/>
  <c r="E291" i="29"/>
  <c r="D291" i="29"/>
  <c r="C291" i="29"/>
  <c r="K290" i="29"/>
  <c r="J290" i="29"/>
  <c r="K289" i="29"/>
  <c r="J289" i="29"/>
  <c r="H289" i="29"/>
  <c r="G289" i="29"/>
  <c r="F289" i="29"/>
  <c r="E289" i="29"/>
  <c r="D289" i="29"/>
  <c r="C289" i="29"/>
  <c r="K288" i="29"/>
  <c r="J288" i="29"/>
  <c r="K287" i="29"/>
  <c r="J287" i="29"/>
  <c r="H287" i="29"/>
  <c r="G287" i="29"/>
  <c r="F287" i="29"/>
  <c r="E287" i="29"/>
  <c r="D287" i="29"/>
  <c r="C287" i="29"/>
  <c r="K286" i="29"/>
  <c r="J286" i="29"/>
  <c r="K285" i="29"/>
  <c r="J285" i="29"/>
  <c r="H285" i="29"/>
  <c r="G285" i="29"/>
  <c r="F285" i="29"/>
  <c r="E285" i="29"/>
  <c r="D285" i="29"/>
  <c r="C285" i="29"/>
  <c r="K284" i="29"/>
  <c r="J284" i="29"/>
  <c r="K283" i="29"/>
  <c r="J283" i="29"/>
  <c r="H283" i="29"/>
  <c r="G283" i="29"/>
  <c r="F283" i="29"/>
  <c r="E283" i="29"/>
  <c r="D283" i="29"/>
  <c r="C283" i="29"/>
  <c r="K282" i="29"/>
  <c r="J282" i="29"/>
  <c r="K281" i="29"/>
  <c r="J281" i="29"/>
  <c r="H281" i="29"/>
  <c r="G281" i="29"/>
  <c r="F281" i="29"/>
  <c r="E281" i="29"/>
  <c r="D281" i="29"/>
  <c r="C281" i="29"/>
  <c r="K280" i="29"/>
  <c r="J280" i="29"/>
  <c r="K279" i="29"/>
  <c r="J279" i="29"/>
  <c r="H279" i="29"/>
  <c r="G279" i="29"/>
  <c r="F279" i="29"/>
  <c r="E279" i="29"/>
  <c r="D279" i="29"/>
  <c r="C279" i="29"/>
  <c r="K278" i="29"/>
  <c r="J278" i="29"/>
  <c r="K277" i="29"/>
  <c r="J277" i="29"/>
  <c r="H277" i="29"/>
  <c r="G277" i="29"/>
  <c r="F277" i="29"/>
  <c r="E277" i="29"/>
  <c r="D277" i="29"/>
  <c r="C277" i="29"/>
  <c r="K276" i="29"/>
  <c r="J276" i="29"/>
  <c r="K275" i="29"/>
  <c r="J275" i="29"/>
  <c r="H275" i="29"/>
  <c r="G275" i="29"/>
  <c r="F275" i="29"/>
  <c r="E275" i="29"/>
  <c r="D275" i="29"/>
  <c r="C275" i="29"/>
  <c r="K274" i="29"/>
  <c r="J274" i="29"/>
  <c r="K273" i="29"/>
  <c r="J273" i="29"/>
  <c r="H273" i="29"/>
  <c r="G273" i="29"/>
  <c r="F273" i="29"/>
  <c r="E273" i="29"/>
  <c r="D273" i="29"/>
  <c r="C273" i="29"/>
  <c r="K272" i="29"/>
  <c r="J272" i="29"/>
  <c r="K271" i="29"/>
  <c r="J271" i="29"/>
  <c r="H271" i="29"/>
  <c r="G271" i="29"/>
  <c r="F271" i="29"/>
  <c r="E271" i="29"/>
  <c r="D271" i="29"/>
  <c r="C271" i="29"/>
  <c r="K270" i="29"/>
  <c r="J270" i="29"/>
  <c r="K269" i="29"/>
  <c r="J269" i="29"/>
  <c r="H269" i="29"/>
  <c r="G269" i="29"/>
  <c r="F269" i="29"/>
  <c r="E269" i="29"/>
  <c r="D269" i="29"/>
  <c r="C269" i="29"/>
  <c r="K268" i="29"/>
  <c r="J268" i="29"/>
  <c r="K267" i="29"/>
  <c r="J267" i="29"/>
  <c r="H267" i="29"/>
  <c r="G267" i="29"/>
  <c r="F267" i="29"/>
  <c r="E267" i="29"/>
  <c r="D267" i="29"/>
  <c r="C267" i="29"/>
  <c r="K266" i="29"/>
  <c r="J266" i="29"/>
  <c r="K265" i="29"/>
  <c r="J265" i="29"/>
  <c r="H265" i="29"/>
  <c r="G265" i="29"/>
  <c r="F265" i="29"/>
  <c r="E265" i="29"/>
  <c r="D265" i="29"/>
  <c r="C265" i="29"/>
  <c r="K264" i="29"/>
  <c r="J264" i="29"/>
  <c r="K263" i="29"/>
  <c r="J263" i="29"/>
  <c r="H263" i="29"/>
  <c r="G263" i="29"/>
  <c r="F263" i="29"/>
  <c r="E263" i="29"/>
  <c r="D263" i="29"/>
  <c r="C263" i="29"/>
  <c r="K262" i="29"/>
  <c r="J262" i="29"/>
  <c r="K261" i="29"/>
  <c r="J261" i="29"/>
  <c r="H261" i="29"/>
  <c r="G261" i="29"/>
  <c r="F261" i="29"/>
  <c r="E261" i="29"/>
  <c r="D261" i="29"/>
  <c r="C261" i="29"/>
  <c r="K260" i="29"/>
  <c r="J260" i="29"/>
  <c r="K259" i="29"/>
  <c r="J259" i="29"/>
  <c r="H259" i="29"/>
  <c r="G259" i="29"/>
  <c r="F259" i="29"/>
  <c r="E259" i="29"/>
  <c r="D259" i="29"/>
  <c r="C259" i="29"/>
  <c r="K258" i="29"/>
  <c r="J258" i="29"/>
  <c r="K257" i="29"/>
  <c r="J257" i="29"/>
  <c r="H257" i="29"/>
  <c r="G257" i="29"/>
  <c r="F257" i="29"/>
  <c r="E257" i="29"/>
  <c r="D257" i="29"/>
  <c r="C257" i="29"/>
  <c r="K256" i="29"/>
  <c r="J256" i="29"/>
  <c r="K255" i="29"/>
  <c r="J255" i="29"/>
  <c r="H255" i="29"/>
  <c r="G255" i="29"/>
  <c r="F255" i="29"/>
  <c r="E255" i="29"/>
  <c r="D255" i="29"/>
  <c r="C255" i="29"/>
  <c r="K254" i="29"/>
  <c r="J254" i="29"/>
  <c r="K253" i="29"/>
  <c r="J253" i="29"/>
  <c r="H253" i="29"/>
  <c r="G253" i="29"/>
  <c r="F253" i="29"/>
  <c r="E253" i="29"/>
  <c r="D253" i="29"/>
  <c r="C253" i="29"/>
  <c r="K252" i="29"/>
  <c r="J252" i="29"/>
  <c r="K251" i="29"/>
  <c r="J251" i="29"/>
  <c r="H251" i="29"/>
  <c r="G251" i="29"/>
  <c r="F251" i="29"/>
  <c r="E251" i="29"/>
  <c r="D251" i="29"/>
  <c r="C251" i="29"/>
  <c r="K250" i="29"/>
  <c r="J250" i="29"/>
  <c r="K249" i="29"/>
  <c r="J249" i="29"/>
  <c r="H249" i="29"/>
  <c r="G249" i="29"/>
  <c r="F249" i="29"/>
  <c r="E249" i="29"/>
  <c r="D249" i="29"/>
  <c r="C249" i="29"/>
  <c r="K248" i="29"/>
  <c r="J248" i="29"/>
  <c r="K247" i="29"/>
  <c r="J247" i="29"/>
  <c r="H247" i="29"/>
  <c r="G247" i="29"/>
  <c r="F247" i="29"/>
  <c r="E247" i="29"/>
  <c r="D247" i="29"/>
  <c r="C247" i="29"/>
  <c r="K246" i="29"/>
  <c r="J246" i="29"/>
  <c r="K245" i="29"/>
  <c r="J245" i="29"/>
  <c r="H245" i="29"/>
  <c r="G245" i="29"/>
  <c r="F245" i="29"/>
  <c r="E245" i="29"/>
  <c r="D245" i="29"/>
  <c r="C245" i="29"/>
  <c r="K244" i="29"/>
  <c r="J244" i="29"/>
  <c r="K243" i="29"/>
  <c r="J243" i="29"/>
  <c r="H243" i="29"/>
  <c r="G243" i="29"/>
  <c r="F243" i="29"/>
  <c r="E243" i="29"/>
  <c r="D243" i="29"/>
  <c r="C243" i="29"/>
  <c r="K242" i="29"/>
  <c r="J242" i="29"/>
  <c r="K241" i="29"/>
  <c r="J241" i="29"/>
  <c r="H241" i="29"/>
  <c r="G241" i="29"/>
  <c r="F241" i="29"/>
  <c r="E241" i="29"/>
  <c r="D241" i="29"/>
  <c r="C241" i="29"/>
  <c r="K240" i="29"/>
  <c r="J240" i="29"/>
  <c r="K239" i="29"/>
  <c r="J239" i="29"/>
  <c r="H239" i="29"/>
  <c r="G239" i="29"/>
  <c r="F239" i="29"/>
  <c r="E239" i="29"/>
  <c r="D239" i="29"/>
  <c r="C239" i="29"/>
  <c r="K238" i="29"/>
  <c r="J238" i="29"/>
  <c r="K237" i="29"/>
  <c r="J237" i="29"/>
  <c r="H237" i="29"/>
  <c r="G237" i="29"/>
  <c r="F237" i="29"/>
  <c r="E237" i="29"/>
  <c r="D237" i="29"/>
  <c r="C237" i="29"/>
  <c r="K236" i="29"/>
  <c r="J236" i="29"/>
  <c r="K235" i="29"/>
  <c r="J235" i="29"/>
  <c r="H235" i="29"/>
  <c r="G235" i="29"/>
  <c r="F235" i="29"/>
  <c r="E235" i="29"/>
  <c r="D235" i="29"/>
  <c r="C235" i="29"/>
  <c r="K234" i="29"/>
  <c r="J234" i="29"/>
  <c r="K233" i="29"/>
  <c r="J233" i="29"/>
  <c r="H233" i="29"/>
  <c r="G233" i="29"/>
  <c r="F233" i="29"/>
  <c r="E233" i="29"/>
  <c r="D233" i="29"/>
  <c r="C233" i="29"/>
  <c r="K232" i="29"/>
  <c r="J232" i="29"/>
  <c r="K231" i="29"/>
  <c r="J231" i="29"/>
  <c r="H231" i="29"/>
  <c r="G231" i="29"/>
  <c r="F231" i="29"/>
  <c r="E231" i="29"/>
  <c r="D231" i="29"/>
  <c r="C231" i="29"/>
  <c r="K230" i="29"/>
  <c r="J230" i="29"/>
  <c r="K229" i="29"/>
  <c r="J229" i="29"/>
  <c r="H229" i="29"/>
  <c r="G229" i="29"/>
  <c r="F229" i="29"/>
  <c r="E229" i="29"/>
  <c r="D229" i="29"/>
  <c r="C229" i="29"/>
  <c r="K228" i="29"/>
  <c r="J228" i="29"/>
  <c r="K227" i="29"/>
  <c r="J227" i="29"/>
  <c r="H227" i="29"/>
  <c r="G227" i="29"/>
  <c r="F227" i="29"/>
  <c r="E227" i="29"/>
  <c r="D227" i="29"/>
  <c r="C227" i="29"/>
  <c r="K226" i="29"/>
  <c r="J226" i="29"/>
  <c r="K225" i="29"/>
  <c r="J225" i="29"/>
  <c r="H225" i="29"/>
  <c r="G225" i="29"/>
  <c r="F225" i="29"/>
  <c r="E225" i="29"/>
  <c r="D225" i="29"/>
  <c r="C225" i="29"/>
  <c r="K224" i="29"/>
  <c r="J224" i="29"/>
  <c r="K223" i="29"/>
  <c r="J223" i="29"/>
  <c r="H223" i="29"/>
  <c r="G223" i="29"/>
  <c r="F223" i="29"/>
  <c r="E223" i="29"/>
  <c r="D223" i="29"/>
  <c r="C223" i="29"/>
  <c r="K222" i="29"/>
  <c r="J222" i="29"/>
  <c r="K221" i="29"/>
  <c r="J221" i="29"/>
  <c r="H221" i="29"/>
  <c r="G221" i="29"/>
  <c r="F221" i="29"/>
  <c r="E221" i="29"/>
  <c r="D221" i="29"/>
  <c r="C221" i="29"/>
  <c r="K220" i="29"/>
  <c r="J220" i="29"/>
  <c r="K219" i="29"/>
  <c r="J219" i="29"/>
  <c r="H219" i="29"/>
  <c r="G219" i="29"/>
  <c r="F219" i="29"/>
  <c r="E219" i="29"/>
  <c r="D219" i="29"/>
  <c r="C219" i="29"/>
  <c r="K218" i="29"/>
  <c r="J218" i="29"/>
  <c r="K217" i="29"/>
  <c r="J217" i="29"/>
  <c r="H217" i="29"/>
  <c r="G217" i="29"/>
  <c r="F217" i="29"/>
  <c r="E217" i="29"/>
  <c r="D217" i="29"/>
  <c r="C217" i="29"/>
  <c r="K216" i="29"/>
  <c r="J216" i="29"/>
  <c r="K215" i="29"/>
  <c r="J215" i="29"/>
  <c r="H215" i="29"/>
  <c r="G215" i="29"/>
  <c r="F215" i="29"/>
  <c r="E215" i="29"/>
  <c r="D215" i="29"/>
  <c r="C215" i="29"/>
  <c r="K214" i="29"/>
  <c r="J214" i="29"/>
  <c r="K213" i="29"/>
  <c r="J213" i="29"/>
  <c r="H213" i="29"/>
  <c r="G213" i="29"/>
  <c r="F213" i="29"/>
  <c r="E213" i="29"/>
  <c r="D213" i="29"/>
  <c r="C213" i="29"/>
  <c r="K212" i="29"/>
  <c r="J212" i="29"/>
  <c r="K211" i="29"/>
  <c r="J211" i="29"/>
  <c r="H211" i="29"/>
  <c r="G211" i="29"/>
  <c r="F211" i="29"/>
  <c r="E211" i="29"/>
  <c r="D211" i="29"/>
  <c r="C211" i="29"/>
  <c r="K210" i="29"/>
  <c r="J210" i="29"/>
  <c r="K209" i="29"/>
  <c r="J209" i="29"/>
  <c r="H209" i="29"/>
  <c r="G209" i="29"/>
  <c r="F209" i="29"/>
  <c r="E209" i="29"/>
  <c r="D209" i="29"/>
  <c r="C209" i="29"/>
  <c r="K208" i="29"/>
  <c r="J208" i="29"/>
  <c r="K207" i="29"/>
  <c r="J207" i="29"/>
  <c r="H207" i="29"/>
  <c r="G207" i="29"/>
  <c r="F207" i="29"/>
  <c r="E207" i="29"/>
  <c r="D207" i="29"/>
  <c r="C207" i="29"/>
  <c r="K206" i="29"/>
  <c r="J206" i="29"/>
  <c r="K205" i="29"/>
  <c r="J205" i="29"/>
  <c r="H205" i="29"/>
  <c r="G205" i="29"/>
  <c r="F205" i="29"/>
  <c r="E205" i="29"/>
  <c r="D205" i="29"/>
  <c r="C205" i="29"/>
  <c r="K204" i="29"/>
  <c r="J204" i="29"/>
  <c r="K203" i="29"/>
  <c r="J203" i="29"/>
  <c r="H203" i="29"/>
  <c r="G203" i="29"/>
  <c r="F203" i="29"/>
  <c r="E203" i="29"/>
  <c r="D203" i="29"/>
  <c r="C203" i="29"/>
  <c r="K202" i="29"/>
  <c r="J202" i="29"/>
  <c r="K201" i="29"/>
  <c r="J201" i="29"/>
  <c r="H201" i="29"/>
  <c r="G201" i="29"/>
  <c r="F201" i="29"/>
  <c r="E201" i="29"/>
  <c r="D201" i="29"/>
  <c r="C201" i="29"/>
  <c r="K200" i="29"/>
  <c r="J200" i="29"/>
  <c r="K199" i="29"/>
  <c r="J199" i="29"/>
  <c r="H199" i="29"/>
  <c r="G199" i="29"/>
  <c r="F199" i="29"/>
  <c r="E199" i="29"/>
  <c r="D199" i="29"/>
  <c r="C199" i="29"/>
  <c r="K198" i="29"/>
  <c r="J198" i="29"/>
  <c r="K197" i="29"/>
  <c r="J197" i="29"/>
  <c r="H197" i="29"/>
  <c r="G197" i="29"/>
  <c r="F197" i="29"/>
  <c r="E197" i="29"/>
  <c r="D197" i="29"/>
  <c r="C197" i="29"/>
  <c r="K196" i="29"/>
  <c r="J196" i="29"/>
  <c r="K195" i="29"/>
  <c r="J195" i="29"/>
  <c r="H195" i="29"/>
  <c r="G195" i="29"/>
  <c r="F195" i="29"/>
  <c r="E195" i="29"/>
  <c r="D195" i="29"/>
  <c r="C195" i="29"/>
  <c r="K194" i="29"/>
  <c r="J194" i="29"/>
  <c r="K193" i="29"/>
  <c r="J193" i="29"/>
  <c r="H193" i="29"/>
  <c r="G193" i="29"/>
  <c r="F193" i="29"/>
  <c r="E193" i="29"/>
  <c r="D193" i="29"/>
  <c r="C193" i="29"/>
  <c r="K192" i="29"/>
  <c r="J192" i="29"/>
  <c r="K191" i="29"/>
  <c r="J191" i="29"/>
  <c r="H191" i="29"/>
  <c r="G191" i="29"/>
  <c r="F191" i="29"/>
  <c r="E191" i="29"/>
  <c r="D191" i="29"/>
  <c r="C191" i="29"/>
  <c r="K190" i="29"/>
  <c r="J190" i="29"/>
  <c r="K189" i="29"/>
  <c r="J189" i="29"/>
  <c r="H189" i="29"/>
  <c r="G189" i="29"/>
  <c r="F189" i="29"/>
  <c r="E189" i="29"/>
  <c r="D189" i="29"/>
  <c r="C189" i="29"/>
  <c r="K188" i="29"/>
  <c r="J188" i="29"/>
  <c r="K187" i="29"/>
  <c r="J187" i="29"/>
  <c r="H187" i="29"/>
  <c r="G187" i="29"/>
  <c r="F187" i="29"/>
  <c r="E187" i="29"/>
  <c r="D187" i="29"/>
  <c r="C187" i="29"/>
  <c r="K186" i="29"/>
  <c r="J186" i="29"/>
  <c r="K185" i="29"/>
  <c r="J185" i="29"/>
  <c r="H185" i="29"/>
  <c r="G185" i="29"/>
  <c r="F185" i="29"/>
  <c r="E185" i="29"/>
  <c r="D185" i="29"/>
  <c r="C185" i="29"/>
  <c r="K184" i="29"/>
  <c r="J184" i="29"/>
  <c r="K183" i="29"/>
  <c r="J183" i="29"/>
  <c r="H183" i="29"/>
  <c r="G183" i="29"/>
  <c r="F183" i="29"/>
  <c r="E183" i="29"/>
  <c r="D183" i="29"/>
  <c r="C183" i="29"/>
  <c r="K182" i="29"/>
  <c r="J182" i="29"/>
  <c r="K181" i="29"/>
  <c r="J181" i="29"/>
  <c r="H181" i="29"/>
  <c r="G181" i="29"/>
  <c r="F181" i="29"/>
  <c r="E181" i="29"/>
  <c r="D181" i="29"/>
  <c r="C181" i="29"/>
  <c r="K180" i="29"/>
  <c r="J180" i="29"/>
  <c r="K179" i="29"/>
  <c r="J179" i="29"/>
  <c r="H179" i="29"/>
  <c r="G179" i="29"/>
  <c r="F179" i="29"/>
  <c r="E179" i="29"/>
  <c r="D179" i="29"/>
  <c r="C179" i="29"/>
  <c r="K178" i="29"/>
  <c r="J178" i="29"/>
  <c r="K177" i="29"/>
  <c r="J177" i="29"/>
  <c r="H177" i="29"/>
  <c r="G177" i="29"/>
  <c r="F177" i="29"/>
  <c r="E177" i="29"/>
  <c r="D177" i="29"/>
  <c r="C177" i="29"/>
  <c r="K176" i="29"/>
  <c r="J176" i="29"/>
  <c r="K175" i="29"/>
  <c r="J175" i="29"/>
  <c r="H175" i="29"/>
  <c r="G175" i="29"/>
  <c r="F175" i="29"/>
  <c r="E175" i="29"/>
  <c r="D175" i="29"/>
  <c r="C175" i="29"/>
  <c r="K174" i="29"/>
  <c r="J174" i="29"/>
  <c r="K173" i="29"/>
  <c r="J173" i="29"/>
  <c r="H173" i="29"/>
  <c r="G173" i="29"/>
  <c r="F173" i="29"/>
  <c r="E173" i="29"/>
  <c r="D173" i="29"/>
  <c r="C173" i="29"/>
  <c r="K172" i="29"/>
  <c r="J172" i="29"/>
  <c r="K171" i="29"/>
  <c r="J171" i="29"/>
  <c r="H171" i="29"/>
  <c r="G171" i="29"/>
  <c r="F171" i="29"/>
  <c r="E171" i="29"/>
  <c r="D171" i="29"/>
  <c r="C171" i="29"/>
  <c r="K170" i="29"/>
  <c r="J170" i="29"/>
  <c r="K169" i="29"/>
  <c r="J169" i="29"/>
  <c r="H169" i="29"/>
  <c r="G169" i="29"/>
  <c r="F169" i="29"/>
  <c r="E169" i="29"/>
  <c r="D169" i="29"/>
  <c r="C169" i="29"/>
  <c r="K168" i="29"/>
  <c r="J168" i="29"/>
  <c r="K167" i="29"/>
  <c r="J167" i="29"/>
  <c r="H167" i="29"/>
  <c r="G167" i="29"/>
  <c r="F167" i="29"/>
  <c r="E167" i="29"/>
  <c r="D167" i="29"/>
  <c r="C167" i="29"/>
  <c r="K166" i="29"/>
  <c r="J166" i="29"/>
  <c r="K165" i="29"/>
  <c r="J165" i="29"/>
  <c r="H165" i="29"/>
  <c r="G165" i="29"/>
  <c r="F165" i="29"/>
  <c r="E165" i="29"/>
  <c r="D165" i="29"/>
  <c r="C165" i="29"/>
  <c r="K164" i="29"/>
  <c r="J164" i="29"/>
  <c r="K163" i="29"/>
  <c r="J163" i="29"/>
  <c r="H163" i="29"/>
  <c r="G163" i="29"/>
  <c r="F163" i="29"/>
  <c r="E163" i="29"/>
  <c r="D163" i="29"/>
  <c r="C163" i="29"/>
  <c r="K162" i="29"/>
  <c r="J162" i="29"/>
  <c r="K161" i="29"/>
  <c r="J161" i="29"/>
  <c r="H161" i="29"/>
  <c r="G161" i="29"/>
  <c r="F161" i="29"/>
  <c r="E161" i="29"/>
  <c r="D161" i="29"/>
  <c r="C161" i="29"/>
  <c r="K160" i="29"/>
  <c r="J160" i="29"/>
  <c r="K159" i="29"/>
  <c r="J159" i="29"/>
  <c r="H159" i="29"/>
  <c r="G159" i="29"/>
  <c r="F159" i="29"/>
  <c r="E159" i="29"/>
  <c r="D159" i="29"/>
  <c r="C159" i="29"/>
  <c r="K158" i="29"/>
  <c r="J158" i="29"/>
  <c r="K157" i="29"/>
  <c r="J157" i="29"/>
  <c r="H157" i="29"/>
  <c r="G157" i="29"/>
  <c r="F157" i="29"/>
  <c r="E157" i="29"/>
  <c r="D157" i="29"/>
  <c r="C157" i="29"/>
  <c r="K156" i="29"/>
  <c r="J156" i="29"/>
  <c r="K155" i="29"/>
  <c r="J155" i="29"/>
  <c r="H155" i="29"/>
  <c r="G155" i="29"/>
  <c r="F155" i="29"/>
  <c r="E155" i="29"/>
  <c r="D155" i="29"/>
  <c r="C155" i="29"/>
  <c r="K154" i="29"/>
  <c r="J154" i="29"/>
  <c r="K153" i="29"/>
  <c r="J153" i="29"/>
  <c r="H153" i="29"/>
  <c r="G153" i="29"/>
  <c r="F153" i="29"/>
  <c r="E153" i="29"/>
  <c r="D153" i="29"/>
  <c r="C153" i="29"/>
  <c r="K152" i="29"/>
  <c r="J152" i="29"/>
  <c r="K151" i="29"/>
  <c r="J151" i="29"/>
  <c r="H151" i="29"/>
  <c r="G151" i="29"/>
  <c r="F151" i="29"/>
  <c r="E151" i="29"/>
  <c r="D151" i="29"/>
  <c r="C151" i="29"/>
  <c r="K150" i="29"/>
  <c r="J150" i="29"/>
  <c r="K149" i="29"/>
  <c r="J149" i="29"/>
  <c r="H149" i="29"/>
  <c r="G149" i="29"/>
  <c r="F149" i="29"/>
  <c r="E149" i="29"/>
  <c r="D149" i="29"/>
  <c r="C149" i="29"/>
  <c r="K148" i="29"/>
  <c r="J148" i="29"/>
  <c r="K147" i="29"/>
  <c r="J147" i="29"/>
  <c r="H147" i="29"/>
  <c r="G147" i="29"/>
  <c r="F147" i="29"/>
  <c r="E147" i="29"/>
  <c r="D147" i="29"/>
  <c r="C147" i="29"/>
  <c r="K146" i="29"/>
  <c r="J146" i="29"/>
  <c r="K145" i="29"/>
  <c r="J145" i="29"/>
  <c r="H145" i="29"/>
  <c r="G145" i="29"/>
  <c r="F145" i="29"/>
  <c r="E145" i="29"/>
  <c r="D145" i="29"/>
  <c r="C145" i="29"/>
  <c r="K144" i="29"/>
  <c r="J144" i="29"/>
  <c r="K143" i="29"/>
  <c r="J143" i="29"/>
  <c r="H143" i="29"/>
  <c r="G143" i="29"/>
  <c r="F143" i="29"/>
  <c r="E143" i="29"/>
  <c r="D143" i="29"/>
  <c r="C143" i="29"/>
  <c r="K142" i="29"/>
  <c r="J142" i="29"/>
  <c r="K141" i="29"/>
  <c r="J141" i="29"/>
  <c r="H141" i="29"/>
  <c r="G141" i="29"/>
  <c r="F141" i="29"/>
  <c r="E141" i="29"/>
  <c r="D141" i="29"/>
  <c r="C141" i="29"/>
  <c r="K140" i="29"/>
  <c r="J140" i="29"/>
  <c r="K139" i="29"/>
  <c r="J139" i="29"/>
  <c r="H139" i="29"/>
  <c r="G139" i="29"/>
  <c r="F139" i="29"/>
  <c r="E139" i="29"/>
  <c r="D139" i="29"/>
  <c r="C139" i="29"/>
  <c r="K138" i="29"/>
  <c r="J138" i="29"/>
  <c r="K137" i="29"/>
  <c r="J137" i="29"/>
  <c r="H137" i="29"/>
  <c r="G137" i="29"/>
  <c r="F137" i="29"/>
  <c r="E137" i="29"/>
  <c r="D137" i="29"/>
  <c r="C137" i="29"/>
  <c r="K136" i="29"/>
  <c r="J136" i="29"/>
  <c r="K135" i="29"/>
  <c r="J135" i="29"/>
  <c r="H135" i="29"/>
  <c r="G135" i="29"/>
  <c r="F135" i="29"/>
  <c r="E135" i="29"/>
  <c r="D135" i="29"/>
  <c r="C135" i="29"/>
  <c r="K134" i="29"/>
  <c r="J134" i="29"/>
  <c r="K133" i="29"/>
  <c r="J133" i="29"/>
  <c r="H133" i="29"/>
  <c r="G133" i="29"/>
  <c r="F133" i="29"/>
  <c r="E133" i="29"/>
  <c r="D133" i="29"/>
  <c r="C133" i="29"/>
  <c r="K132" i="29"/>
  <c r="J132" i="29"/>
  <c r="K131" i="29"/>
  <c r="J131" i="29"/>
  <c r="H131" i="29"/>
  <c r="G131" i="29"/>
  <c r="F131" i="29"/>
  <c r="E131" i="29"/>
  <c r="D131" i="29"/>
  <c r="C131" i="29"/>
  <c r="K130" i="29"/>
  <c r="J130" i="29"/>
  <c r="K129" i="29"/>
  <c r="J129" i="29"/>
  <c r="H129" i="29"/>
  <c r="G129" i="29"/>
  <c r="F129" i="29"/>
  <c r="E129" i="29"/>
  <c r="D129" i="29"/>
  <c r="C129" i="29"/>
  <c r="K128" i="29"/>
  <c r="J128" i="29"/>
  <c r="K127" i="29"/>
  <c r="J127" i="29"/>
  <c r="H127" i="29"/>
  <c r="G127" i="29"/>
  <c r="F127" i="29"/>
  <c r="E127" i="29"/>
  <c r="D127" i="29"/>
  <c r="C127" i="29"/>
  <c r="K126" i="29"/>
  <c r="J126" i="29"/>
  <c r="K125" i="29"/>
  <c r="J125" i="29"/>
  <c r="H125" i="29"/>
  <c r="G125" i="29"/>
  <c r="F125" i="29"/>
  <c r="E125" i="29"/>
  <c r="D125" i="29"/>
  <c r="C125" i="29"/>
  <c r="K124" i="29"/>
  <c r="J124" i="29"/>
  <c r="K123" i="29"/>
  <c r="J123" i="29"/>
  <c r="H123" i="29"/>
  <c r="G123" i="29"/>
  <c r="F123" i="29"/>
  <c r="E123" i="29"/>
  <c r="D123" i="29"/>
  <c r="C123" i="29"/>
  <c r="K122" i="29"/>
  <c r="J122" i="29"/>
  <c r="K121" i="29"/>
  <c r="J121" i="29"/>
  <c r="H121" i="29"/>
  <c r="G121" i="29"/>
  <c r="F121" i="29"/>
  <c r="E121" i="29"/>
  <c r="D121" i="29"/>
  <c r="C121" i="29"/>
  <c r="K120" i="29"/>
  <c r="J120" i="29"/>
  <c r="K119" i="29"/>
  <c r="J119" i="29"/>
  <c r="H119" i="29"/>
  <c r="G119" i="29"/>
  <c r="F119" i="29"/>
  <c r="E119" i="29"/>
  <c r="D119" i="29"/>
  <c r="C119" i="29"/>
  <c r="K118" i="29"/>
  <c r="J118" i="29"/>
  <c r="K117" i="29"/>
  <c r="J117" i="29"/>
  <c r="H117" i="29"/>
  <c r="G117" i="29"/>
  <c r="F117" i="29"/>
  <c r="E117" i="29"/>
  <c r="D117" i="29"/>
  <c r="C117" i="29"/>
  <c r="K116" i="29"/>
  <c r="J116" i="29"/>
  <c r="K115" i="29"/>
  <c r="J115" i="29"/>
  <c r="H115" i="29"/>
  <c r="G115" i="29"/>
  <c r="F115" i="29"/>
  <c r="E115" i="29"/>
  <c r="D115" i="29"/>
  <c r="C115" i="29"/>
  <c r="K114" i="29"/>
  <c r="J114" i="29"/>
  <c r="K113" i="29"/>
  <c r="J113" i="29"/>
  <c r="H113" i="29"/>
  <c r="G113" i="29"/>
  <c r="F113" i="29"/>
  <c r="E113" i="29"/>
  <c r="D113" i="29"/>
  <c r="C113" i="29"/>
  <c r="K112" i="29"/>
  <c r="J112" i="29"/>
  <c r="K111" i="29"/>
  <c r="J111" i="29"/>
  <c r="H111" i="29"/>
  <c r="G111" i="29"/>
  <c r="F111" i="29"/>
  <c r="E111" i="29"/>
  <c r="D111" i="29"/>
  <c r="C111" i="29"/>
  <c r="K110" i="29"/>
  <c r="J110" i="29"/>
  <c r="K109" i="29"/>
  <c r="J109" i="29"/>
  <c r="H109" i="29"/>
  <c r="G109" i="29"/>
  <c r="F109" i="29"/>
  <c r="E109" i="29"/>
  <c r="D109" i="29"/>
  <c r="C109" i="29"/>
  <c r="K108" i="29"/>
  <c r="J108" i="29"/>
  <c r="K107" i="29"/>
  <c r="J107" i="29"/>
  <c r="H107" i="29"/>
  <c r="G107" i="29"/>
  <c r="F107" i="29"/>
  <c r="E107" i="29"/>
  <c r="D107" i="29"/>
  <c r="C107" i="29"/>
  <c r="K106" i="29"/>
  <c r="J106" i="29"/>
  <c r="K105" i="29"/>
  <c r="J105" i="29"/>
  <c r="H105" i="29"/>
  <c r="G105" i="29"/>
  <c r="F105" i="29"/>
  <c r="E105" i="29"/>
  <c r="D105" i="29"/>
  <c r="C105" i="29"/>
  <c r="K104" i="29"/>
  <c r="J104" i="29"/>
  <c r="K103" i="29"/>
  <c r="J103" i="29"/>
  <c r="H103" i="29"/>
  <c r="G103" i="29"/>
  <c r="F103" i="29"/>
  <c r="E103" i="29"/>
  <c r="D103" i="29"/>
  <c r="C103" i="29"/>
  <c r="K102" i="29"/>
  <c r="J102" i="29"/>
  <c r="K101" i="29"/>
  <c r="J101" i="29"/>
  <c r="H101" i="29"/>
  <c r="G101" i="29"/>
  <c r="F101" i="29"/>
  <c r="E101" i="29"/>
  <c r="D101" i="29"/>
  <c r="C101" i="29"/>
  <c r="K100" i="29"/>
  <c r="J100" i="29"/>
  <c r="K99" i="29"/>
  <c r="J99" i="29"/>
  <c r="H99" i="29"/>
  <c r="G99" i="29"/>
  <c r="F99" i="29"/>
  <c r="E99" i="29"/>
  <c r="D99" i="29"/>
  <c r="C99" i="29"/>
  <c r="K98" i="29"/>
  <c r="J98" i="29"/>
  <c r="K97" i="29"/>
  <c r="J97" i="29"/>
  <c r="H97" i="29"/>
  <c r="G97" i="29"/>
  <c r="F97" i="29"/>
  <c r="E97" i="29"/>
  <c r="D97" i="29"/>
  <c r="C97" i="29"/>
  <c r="K96" i="29"/>
  <c r="J96" i="29"/>
  <c r="K95" i="29"/>
  <c r="J95" i="29"/>
  <c r="H95" i="29"/>
  <c r="G95" i="29"/>
  <c r="F95" i="29"/>
  <c r="E95" i="29"/>
  <c r="D95" i="29"/>
  <c r="C95" i="29"/>
  <c r="K94" i="29"/>
  <c r="J94" i="29"/>
  <c r="K93" i="29"/>
  <c r="J93" i="29"/>
  <c r="H93" i="29"/>
  <c r="G93" i="29"/>
  <c r="F93" i="29"/>
  <c r="E93" i="29"/>
  <c r="D93" i="29"/>
  <c r="C93" i="29"/>
  <c r="K92" i="29"/>
  <c r="J92" i="29"/>
  <c r="K91" i="29"/>
  <c r="J91" i="29"/>
  <c r="H91" i="29"/>
  <c r="G91" i="29"/>
  <c r="F91" i="29"/>
  <c r="E91" i="29"/>
  <c r="D91" i="29"/>
  <c r="C91" i="29"/>
  <c r="K90" i="29"/>
  <c r="J90" i="29"/>
  <c r="K89" i="29"/>
  <c r="J89" i="29"/>
  <c r="H89" i="29"/>
  <c r="G89" i="29"/>
  <c r="F89" i="29"/>
  <c r="E89" i="29"/>
  <c r="D89" i="29"/>
  <c r="C89" i="29"/>
  <c r="K88" i="29"/>
  <c r="J88" i="29"/>
  <c r="K87" i="29"/>
  <c r="J87" i="29"/>
  <c r="H87" i="29"/>
  <c r="G87" i="29"/>
  <c r="F87" i="29"/>
  <c r="E87" i="29"/>
  <c r="D87" i="29"/>
  <c r="C87" i="29"/>
  <c r="K86" i="29"/>
  <c r="J86" i="29"/>
  <c r="K85" i="29"/>
  <c r="J85" i="29"/>
  <c r="H85" i="29"/>
  <c r="G85" i="29"/>
  <c r="F85" i="29"/>
  <c r="E85" i="29"/>
  <c r="D85" i="29"/>
  <c r="C85" i="29"/>
  <c r="K84" i="29"/>
  <c r="J84" i="29"/>
  <c r="K83" i="29"/>
  <c r="J83" i="29"/>
  <c r="H83" i="29"/>
  <c r="G83" i="29"/>
  <c r="F83" i="29"/>
  <c r="E83" i="29"/>
  <c r="D83" i="29"/>
  <c r="C83" i="29"/>
  <c r="K82" i="29"/>
  <c r="J82" i="29"/>
  <c r="K81" i="29"/>
  <c r="J81" i="29"/>
  <c r="H81" i="29"/>
  <c r="G81" i="29"/>
  <c r="F81" i="29"/>
  <c r="E81" i="29"/>
  <c r="D81" i="29"/>
  <c r="C81" i="29"/>
  <c r="K80" i="29"/>
  <c r="J80" i="29"/>
  <c r="K79" i="29"/>
  <c r="J79" i="29"/>
  <c r="H79" i="29"/>
  <c r="G79" i="29"/>
  <c r="F79" i="29"/>
  <c r="E79" i="29"/>
  <c r="D79" i="29"/>
  <c r="C79" i="29"/>
  <c r="K78" i="29"/>
  <c r="J78" i="29"/>
  <c r="K77" i="29"/>
  <c r="J77" i="29"/>
  <c r="H77" i="29"/>
  <c r="G77" i="29"/>
  <c r="F77" i="29"/>
  <c r="E77" i="29"/>
  <c r="D77" i="29"/>
  <c r="C77" i="29"/>
  <c r="K76" i="29"/>
  <c r="J76" i="29"/>
  <c r="K75" i="29"/>
  <c r="J75" i="29"/>
  <c r="H75" i="29"/>
  <c r="G75" i="29"/>
  <c r="F75" i="29"/>
  <c r="E75" i="29"/>
  <c r="D75" i="29"/>
  <c r="C75" i="29"/>
  <c r="K74" i="29"/>
  <c r="J74" i="29"/>
  <c r="K73" i="29"/>
  <c r="J73" i="29"/>
  <c r="H73" i="29"/>
  <c r="G73" i="29"/>
  <c r="F73" i="29"/>
  <c r="E73" i="29"/>
  <c r="D73" i="29"/>
  <c r="C73" i="29"/>
  <c r="K72" i="29"/>
  <c r="J72" i="29"/>
  <c r="K71" i="29"/>
  <c r="J71" i="29"/>
  <c r="H71" i="29"/>
  <c r="G71" i="29"/>
  <c r="F71" i="29"/>
  <c r="E71" i="29"/>
  <c r="D71" i="29"/>
  <c r="C71" i="29"/>
  <c r="K70" i="29"/>
  <c r="J70" i="29"/>
  <c r="K69" i="29"/>
  <c r="J69" i="29"/>
  <c r="H69" i="29"/>
  <c r="G69" i="29"/>
  <c r="F69" i="29"/>
  <c r="E69" i="29"/>
  <c r="D69" i="29"/>
  <c r="C69" i="29"/>
  <c r="K68" i="29"/>
  <c r="J68" i="29"/>
  <c r="K67" i="29"/>
  <c r="J67" i="29"/>
  <c r="H67" i="29"/>
  <c r="G67" i="29"/>
  <c r="F67" i="29"/>
  <c r="E67" i="29"/>
  <c r="D67" i="29"/>
  <c r="C67" i="29"/>
  <c r="K66" i="29"/>
  <c r="J66" i="29"/>
  <c r="K65" i="29"/>
  <c r="J65" i="29"/>
  <c r="H65" i="29"/>
  <c r="G65" i="29"/>
  <c r="F65" i="29"/>
  <c r="E65" i="29"/>
  <c r="D65" i="29"/>
  <c r="C65" i="29"/>
  <c r="K64" i="29"/>
  <c r="J64" i="29"/>
  <c r="K63" i="29"/>
  <c r="J63" i="29"/>
  <c r="H63" i="29"/>
  <c r="G63" i="29"/>
  <c r="F63" i="29"/>
  <c r="E63" i="29"/>
  <c r="D63" i="29"/>
  <c r="C63" i="29"/>
  <c r="K62" i="29"/>
  <c r="J62" i="29"/>
  <c r="K61" i="29"/>
  <c r="J61" i="29"/>
  <c r="H61" i="29"/>
  <c r="G61" i="29"/>
  <c r="F61" i="29"/>
  <c r="E61" i="29"/>
  <c r="D61" i="29"/>
  <c r="C61" i="29"/>
  <c r="K60" i="29"/>
  <c r="J60" i="29"/>
  <c r="K59" i="29"/>
  <c r="J59" i="29"/>
  <c r="H59" i="29"/>
  <c r="G59" i="29"/>
  <c r="F59" i="29"/>
  <c r="E59" i="29"/>
  <c r="D59" i="29"/>
  <c r="C59" i="29"/>
  <c r="K58" i="29"/>
  <c r="J58" i="29"/>
  <c r="K57" i="29"/>
  <c r="J57" i="29"/>
  <c r="H57" i="29"/>
  <c r="G57" i="29"/>
  <c r="F57" i="29"/>
  <c r="E57" i="29"/>
  <c r="D57" i="29"/>
  <c r="C57" i="29"/>
  <c r="K56" i="29"/>
  <c r="J56" i="29"/>
  <c r="K55" i="29"/>
  <c r="J55" i="29"/>
  <c r="H55" i="29"/>
  <c r="G55" i="29"/>
  <c r="F55" i="29"/>
  <c r="E55" i="29"/>
  <c r="D55" i="29"/>
  <c r="C55" i="29"/>
  <c r="K54" i="29"/>
  <c r="J54" i="29"/>
  <c r="K53" i="29"/>
  <c r="J53" i="29"/>
  <c r="H53" i="29"/>
  <c r="G53" i="29"/>
  <c r="F53" i="29"/>
  <c r="E53" i="29"/>
  <c r="D53" i="29"/>
  <c r="C53" i="29"/>
  <c r="K52" i="29"/>
  <c r="J52" i="29"/>
  <c r="K51" i="29"/>
  <c r="J51" i="29"/>
  <c r="H51" i="29"/>
  <c r="G51" i="29"/>
  <c r="F51" i="29"/>
  <c r="E51" i="29"/>
  <c r="D51" i="29"/>
  <c r="C51" i="29"/>
  <c r="K50" i="29"/>
  <c r="J50" i="29"/>
  <c r="K49" i="29"/>
  <c r="J49" i="29"/>
  <c r="H49" i="29"/>
  <c r="G49" i="29"/>
  <c r="F49" i="29"/>
  <c r="E49" i="29"/>
  <c r="D49" i="29"/>
  <c r="C49" i="29"/>
  <c r="K48" i="29"/>
  <c r="J48" i="29"/>
  <c r="K47" i="29"/>
  <c r="J47" i="29"/>
  <c r="H47" i="29"/>
  <c r="G47" i="29"/>
  <c r="F47" i="29"/>
  <c r="E47" i="29"/>
  <c r="D47" i="29"/>
  <c r="C47" i="29"/>
  <c r="K46" i="29"/>
  <c r="J46" i="29"/>
  <c r="K45" i="29"/>
  <c r="J45" i="29"/>
  <c r="H45" i="29"/>
  <c r="G45" i="29"/>
  <c r="F45" i="29"/>
  <c r="E45" i="29"/>
  <c r="D45" i="29"/>
  <c r="C45" i="29"/>
  <c r="K44" i="29"/>
  <c r="J44" i="29"/>
  <c r="K43" i="29"/>
  <c r="J43" i="29"/>
  <c r="H43" i="29"/>
  <c r="G43" i="29"/>
  <c r="F43" i="29"/>
  <c r="E43" i="29"/>
  <c r="D43" i="29"/>
  <c r="C43" i="29"/>
  <c r="K42" i="29"/>
  <c r="J42" i="29"/>
  <c r="K41" i="29"/>
  <c r="J41" i="29"/>
  <c r="H41" i="29"/>
  <c r="G41" i="29"/>
  <c r="F41" i="29"/>
  <c r="E41" i="29"/>
  <c r="D41" i="29"/>
  <c r="C41" i="29"/>
  <c r="K40" i="29"/>
  <c r="J40" i="29"/>
  <c r="K39" i="29"/>
  <c r="J39" i="29"/>
  <c r="H39" i="29"/>
  <c r="G39" i="29"/>
  <c r="F39" i="29"/>
  <c r="E39" i="29"/>
  <c r="D39" i="29"/>
  <c r="C39" i="29"/>
  <c r="K38" i="29"/>
  <c r="J38" i="29"/>
  <c r="K37" i="29"/>
  <c r="J37" i="29"/>
  <c r="H37" i="29"/>
  <c r="G37" i="29"/>
  <c r="F37" i="29"/>
  <c r="E37" i="29"/>
  <c r="D37" i="29"/>
  <c r="C37" i="29"/>
  <c r="K36" i="29"/>
  <c r="J36" i="29"/>
  <c r="K35" i="29"/>
  <c r="J35" i="29"/>
  <c r="H35" i="29"/>
  <c r="G35" i="29"/>
  <c r="F35" i="29"/>
  <c r="E35" i="29"/>
  <c r="D35" i="29"/>
  <c r="C35" i="29"/>
  <c r="K34" i="29"/>
  <c r="J34" i="29"/>
  <c r="K33" i="29"/>
  <c r="J33" i="29"/>
  <c r="H33" i="29"/>
  <c r="G33" i="29"/>
  <c r="F33" i="29"/>
  <c r="E33" i="29"/>
  <c r="D33" i="29"/>
  <c r="C33" i="29"/>
  <c r="K32" i="29"/>
  <c r="J32" i="29"/>
  <c r="K31" i="29"/>
  <c r="J31" i="29"/>
  <c r="H31" i="29"/>
  <c r="G31" i="29"/>
  <c r="F31" i="29"/>
  <c r="E31" i="29"/>
  <c r="D31" i="29"/>
  <c r="C31" i="29"/>
  <c r="K30" i="29"/>
  <c r="J30" i="29"/>
  <c r="K29" i="29"/>
  <c r="J29" i="29"/>
  <c r="H29" i="29"/>
  <c r="G29" i="29"/>
  <c r="F29" i="29"/>
  <c r="E29" i="29"/>
  <c r="D29" i="29"/>
  <c r="C29" i="29"/>
  <c r="K28" i="29"/>
  <c r="J28" i="29"/>
  <c r="K27" i="29"/>
  <c r="J27" i="29"/>
  <c r="H27" i="29"/>
  <c r="G27" i="29"/>
  <c r="F27" i="29"/>
  <c r="E27" i="29"/>
  <c r="D27" i="29"/>
  <c r="C27" i="29"/>
  <c r="K26" i="29"/>
  <c r="J26" i="29"/>
  <c r="K25" i="29"/>
  <c r="J25" i="29"/>
  <c r="H25" i="29"/>
  <c r="G25" i="29"/>
  <c r="F25" i="29"/>
  <c r="E25" i="29"/>
  <c r="D25" i="29"/>
  <c r="C25" i="29"/>
  <c r="K24" i="29"/>
  <c r="J24" i="29"/>
  <c r="K23" i="29"/>
  <c r="J23" i="29"/>
  <c r="H23" i="29"/>
  <c r="G23" i="29"/>
  <c r="F23" i="29"/>
  <c r="E23" i="29"/>
  <c r="D23" i="29"/>
  <c r="C23" i="29"/>
  <c r="K22" i="29"/>
  <c r="J22" i="29"/>
  <c r="K21" i="29"/>
  <c r="J21" i="29"/>
  <c r="H21" i="29"/>
  <c r="G21" i="29"/>
  <c r="F21" i="29"/>
  <c r="E21" i="29"/>
  <c r="D21" i="29"/>
  <c r="C21" i="29"/>
  <c r="K20" i="29"/>
  <c r="J20" i="29"/>
  <c r="K19" i="29"/>
  <c r="J19" i="29"/>
  <c r="H19" i="29"/>
  <c r="G19" i="29"/>
  <c r="F19" i="29"/>
  <c r="E19" i="29"/>
  <c r="D19" i="29"/>
  <c r="C19" i="29"/>
  <c r="K18" i="29"/>
  <c r="J18" i="29"/>
  <c r="K17" i="29"/>
  <c r="J17" i="29"/>
  <c r="H17" i="29"/>
  <c r="G17" i="29"/>
  <c r="F17" i="29"/>
  <c r="E17" i="29"/>
  <c r="D17" i="29"/>
  <c r="C17" i="29"/>
  <c r="K16" i="29"/>
  <c r="J16" i="29"/>
  <c r="K15" i="29"/>
  <c r="J15" i="29"/>
  <c r="H15" i="29"/>
  <c r="G15" i="29"/>
  <c r="F15" i="29"/>
  <c r="E15" i="29"/>
  <c r="D15" i="29"/>
  <c r="C15" i="29"/>
  <c r="K14" i="29"/>
  <c r="J14" i="29"/>
  <c r="K13" i="29"/>
  <c r="J13" i="29"/>
  <c r="H13" i="29"/>
  <c r="G13" i="29"/>
  <c r="F13" i="29"/>
  <c r="E13" i="29"/>
  <c r="D13" i="29"/>
  <c r="C13" i="29"/>
  <c r="L14" i="27"/>
  <c r="L15" i="27"/>
  <c r="L16" i="27"/>
  <c r="L17" i="27"/>
  <c r="L18" i="27"/>
  <c r="L19" i="27"/>
  <c r="L20" i="27"/>
  <c r="L21" i="27"/>
  <c r="L22" i="27"/>
  <c r="L23" i="27"/>
  <c r="L24" i="27"/>
  <c r="L25" i="27"/>
  <c r="L26" i="27"/>
  <c r="L27" i="27"/>
  <c r="L28" i="27"/>
  <c r="L29" i="27"/>
  <c r="L30" i="27"/>
  <c r="L31" i="27"/>
  <c r="L32" i="27"/>
  <c r="L33" i="27"/>
  <c r="L34" i="27"/>
  <c r="L35" i="27"/>
  <c r="L36" i="27"/>
  <c r="L37" i="27"/>
  <c r="L38" i="27"/>
  <c r="L39" i="27"/>
  <c r="L40" i="27"/>
  <c r="L41" i="27"/>
  <c r="L42" i="27"/>
  <c r="L43" i="27"/>
  <c r="L44" i="27"/>
  <c r="L45" i="27"/>
  <c r="L46" i="27"/>
  <c r="L47" i="27"/>
  <c r="L48" i="27"/>
  <c r="L49" i="27"/>
  <c r="L50" i="27"/>
  <c r="L51" i="27"/>
  <c r="L52" i="27"/>
  <c r="L53" i="27"/>
  <c r="L54" i="27"/>
  <c r="L55" i="27"/>
  <c r="L56" i="27"/>
  <c r="L57" i="27"/>
  <c r="L58" i="27"/>
  <c r="L59" i="27"/>
  <c r="L60" i="27"/>
  <c r="L61" i="27"/>
  <c r="L62" i="27"/>
  <c r="L63" i="27"/>
  <c r="L64" i="27"/>
  <c r="L65" i="27"/>
  <c r="L66" i="27"/>
  <c r="L67" i="27"/>
  <c r="L68" i="27"/>
  <c r="L69" i="27"/>
  <c r="L70" i="27"/>
  <c r="L71" i="27"/>
  <c r="L72" i="27"/>
  <c r="L73" i="27"/>
  <c r="L74" i="27"/>
  <c r="L75" i="27"/>
  <c r="L76" i="27"/>
  <c r="L77" i="27"/>
  <c r="L78" i="27"/>
  <c r="L79" i="27"/>
  <c r="L80" i="27"/>
  <c r="L81" i="27"/>
  <c r="L82" i="27"/>
  <c r="L83" i="27"/>
  <c r="L84" i="27"/>
  <c r="L85" i="27"/>
  <c r="L86" i="27"/>
  <c r="L87" i="27"/>
  <c r="L88" i="27"/>
  <c r="L89" i="27"/>
  <c r="L90" i="27"/>
  <c r="L91" i="27"/>
  <c r="L92" i="27"/>
  <c r="L93" i="27"/>
  <c r="L94" i="27"/>
  <c r="L95" i="27"/>
  <c r="L96" i="27"/>
  <c r="L97" i="27"/>
  <c r="L98" i="27"/>
  <c r="L99" i="27"/>
  <c r="L100" i="27"/>
  <c r="L101" i="27"/>
  <c r="L102" i="27"/>
  <c r="L103" i="27"/>
  <c r="L104" i="27"/>
  <c r="L105" i="27"/>
  <c r="L106" i="27"/>
  <c r="L107" i="27"/>
  <c r="L108" i="27"/>
  <c r="L109" i="27"/>
  <c r="L110" i="27"/>
  <c r="L111" i="27"/>
  <c r="L112" i="27"/>
  <c r="L113" i="27"/>
  <c r="L114" i="27"/>
  <c r="L115" i="27"/>
  <c r="L116" i="27"/>
  <c r="L117" i="27"/>
  <c r="L118" i="27"/>
  <c r="L119" i="27"/>
  <c r="L120" i="27"/>
  <c r="L121" i="27"/>
  <c r="L122" i="27"/>
  <c r="L123" i="27"/>
  <c r="L124" i="27"/>
  <c r="L125" i="27"/>
  <c r="L126" i="27"/>
  <c r="L127" i="27"/>
  <c r="L128" i="27"/>
  <c r="L129" i="27"/>
  <c r="L130" i="27"/>
  <c r="L131" i="27"/>
  <c r="L132" i="27"/>
  <c r="L133" i="27"/>
  <c r="L134" i="27"/>
  <c r="L135" i="27"/>
  <c r="L136" i="27"/>
  <c r="L137" i="27"/>
  <c r="L138" i="27"/>
  <c r="L139" i="27"/>
  <c r="L140" i="27"/>
  <c r="L141" i="27"/>
  <c r="L142" i="27"/>
  <c r="L143" i="27"/>
  <c r="L144" i="27"/>
  <c r="L145" i="27"/>
  <c r="L146" i="27"/>
  <c r="L147" i="27"/>
  <c r="L148" i="27"/>
  <c r="L149" i="27"/>
  <c r="L150" i="27"/>
  <c r="L151" i="27"/>
  <c r="L152" i="27"/>
  <c r="L153" i="27"/>
  <c r="L154" i="27"/>
  <c r="L155" i="27"/>
  <c r="L156" i="27"/>
  <c r="L157" i="27"/>
  <c r="L158" i="27"/>
  <c r="L159" i="27"/>
  <c r="L160" i="27"/>
  <c r="L161" i="27"/>
  <c r="L162" i="27"/>
  <c r="L163" i="27"/>
  <c r="L164" i="27"/>
  <c r="L165" i="27"/>
  <c r="L166" i="27"/>
  <c r="L167" i="27"/>
  <c r="L168" i="27"/>
  <c r="L169" i="27"/>
  <c r="L170" i="27"/>
  <c r="L171" i="27"/>
  <c r="L172" i="27"/>
  <c r="L173" i="27"/>
  <c r="L174" i="27"/>
  <c r="L175" i="27"/>
  <c r="L176" i="27"/>
  <c r="L177" i="27"/>
  <c r="L178" i="27"/>
  <c r="L179" i="27"/>
  <c r="L180" i="27"/>
  <c r="L181" i="27"/>
  <c r="L182" i="27"/>
  <c r="L183" i="27"/>
  <c r="L184" i="27"/>
  <c r="L185" i="27"/>
  <c r="L186" i="27"/>
  <c r="L187" i="27"/>
  <c r="L188" i="27"/>
  <c r="L189" i="27"/>
  <c r="L190" i="27"/>
  <c r="L191" i="27"/>
  <c r="L192" i="27"/>
  <c r="L193" i="27"/>
  <c r="L194" i="27"/>
  <c r="L195" i="27"/>
  <c r="L196" i="27"/>
  <c r="L197" i="27"/>
  <c r="L198" i="27"/>
  <c r="L199" i="27"/>
  <c r="L200" i="27"/>
  <c r="L201" i="27"/>
  <c r="L202" i="27"/>
  <c r="L203" i="27"/>
  <c r="L204" i="27"/>
  <c r="L205" i="27"/>
  <c r="L206" i="27"/>
  <c r="L207" i="27"/>
  <c r="L208" i="27"/>
  <c r="L209" i="27"/>
  <c r="L210" i="27"/>
  <c r="L211" i="27"/>
  <c r="L212" i="27"/>
  <c r="L213" i="27"/>
  <c r="L214" i="27"/>
  <c r="L215" i="27"/>
  <c r="L216" i="27"/>
  <c r="L217" i="27"/>
  <c r="L218" i="27"/>
  <c r="L219" i="27"/>
  <c r="L220" i="27"/>
  <c r="L221" i="27"/>
  <c r="L222" i="27"/>
  <c r="L223" i="27"/>
  <c r="L224" i="27"/>
  <c r="L225" i="27"/>
  <c r="L226" i="27"/>
  <c r="L227" i="27"/>
  <c r="L228" i="27"/>
  <c r="L229" i="27"/>
  <c r="L230" i="27"/>
  <c r="L231" i="27"/>
  <c r="L232" i="27"/>
  <c r="L233" i="27"/>
  <c r="L234" i="27"/>
  <c r="L235" i="27"/>
  <c r="L236" i="27"/>
  <c r="L237" i="27"/>
  <c r="L238" i="27"/>
  <c r="L239" i="27"/>
  <c r="L240" i="27"/>
  <c r="L241" i="27"/>
  <c r="L242" i="27"/>
  <c r="L243" i="27"/>
  <c r="L244" i="27"/>
  <c r="L245" i="27"/>
  <c r="L246" i="27"/>
  <c r="L247" i="27"/>
  <c r="L248" i="27"/>
  <c r="L249" i="27"/>
  <c r="L250" i="27"/>
  <c r="L251" i="27"/>
  <c r="L252" i="27"/>
  <c r="L253" i="27"/>
  <c r="L254" i="27"/>
  <c r="L255" i="27"/>
  <c r="L256" i="27"/>
  <c r="L257" i="27"/>
  <c r="L258" i="27"/>
  <c r="L259" i="27"/>
  <c r="L260" i="27"/>
  <c r="L261" i="27"/>
  <c r="L262" i="27"/>
  <c r="L263" i="27"/>
  <c r="L264" i="27"/>
  <c r="L265" i="27"/>
  <c r="L266" i="27"/>
  <c r="L267" i="27"/>
  <c r="L268" i="27"/>
  <c r="L269" i="27"/>
  <c r="L270" i="27"/>
  <c r="L271" i="27"/>
  <c r="L272" i="27"/>
  <c r="L273" i="27"/>
  <c r="L274" i="27"/>
  <c r="L275" i="27"/>
  <c r="L276" i="27"/>
  <c r="L277" i="27"/>
  <c r="L278" i="27"/>
  <c r="L279" i="27"/>
  <c r="L280" i="27"/>
  <c r="L281" i="27"/>
  <c r="L282" i="27"/>
  <c r="L283" i="27"/>
  <c r="L284" i="27"/>
  <c r="L285" i="27"/>
  <c r="L286" i="27"/>
  <c r="L287" i="27"/>
  <c r="L288" i="27"/>
  <c r="L289" i="27"/>
  <c r="L290" i="27"/>
  <c r="L291" i="27"/>
  <c r="L292" i="27"/>
  <c r="L293" i="27"/>
  <c r="L294" i="27"/>
  <c r="L295" i="27"/>
  <c r="L296" i="27"/>
  <c r="L297" i="27"/>
  <c r="L298" i="27"/>
  <c r="L299" i="27"/>
  <c r="L300" i="27"/>
  <c r="L301" i="27"/>
  <c r="L302" i="27"/>
  <c r="L303" i="27"/>
  <c r="L304" i="27"/>
  <c r="L305" i="27"/>
  <c r="L306" i="27"/>
  <c r="L307" i="27"/>
  <c r="L308" i="27"/>
  <c r="L309" i="27"/>
  <c r="L310" i="27"/>
  <c r="L311" i="27"/>
  <c r="L312" i="27"/>
  <c r="L313" i="27"/>
  <c r="L314" i="27"/>
  <c r="L315" i="27"/>
  <c r="L316" i="27"/>
  <c r="L317" i="27"/>
  <c r="L318" i="27"/>
  <c r="L319" i="27"/>
  <c r="L320" i="27"/>
  <c r="L321" i="27"/>
  <c r="L322" i="27"/>
  <c r="L323" i="27"/>
  <c r="L324" i="27"/>
  <c r="L325" i="27"/>
  <c r="L326" i="27"/>
  <c r="L327" i="27"/>
  <c r="L328" i="27"/>
  <c r="L329" i="27"/>
  <c r="L330" i="27"/>
  <c r="L331" i="27"/>
  <c r="L332" i="27"/>
  <c r="L333" i="27"/>
  <c r="L334" i="27"/>
  <c r="L335" i="27"/>
  <c r="L336" i="27"/>
  <c r="L337" i="27"/>
  <c r="L338" i="27"/>
  <c r="L339" i="27"/>
  <c r="L340" i="27"/>
  <c r="L341" i="27"/>
  <c r="L342" i="27"/>
  <c r="L343" i="27"/>
  <c r="L344" i="27"/>
  <c r="L345" i="27"/>
  <c r="L346" i="27"/>
  <c r="L347" i="27"/>
  <c r="L348" i="27"/>
  <c r="L349" i="27"/>
  <c r="L350" i="27"/>
  <c r="L351" i="27"/>
  <c r="L352" i="27"/>
  <c r="L353" i="27"/>
  <c r="L354" i="27"/>
  <c r="L355" i="27"/>
  <c r="L356" i="27"/>
  <c r="L357" i="27"/>
  <c r="L358" i="27"/>
  <c r="L359" i="27"/>
  <c r="L360" i="27"/>
  <c r="L361" i="27"/>
  <c r="L362" i="27"/>
  <c r="L363" i="27"/>
  <c r="L364" i="27"/>
  <c r="L365" i="27"/>
  <c r="L366" i="27"/>
  <c r="L367" i="27"/>
  <c r="L368" i="27"/>
  <c r="L369" i="27"/>
  <c r="L370" i="27"/>
  <c r="L371" i="27"/>
  <c r="L372" i="27"/>
  <c r="L373" i="27"/>
  <c r="L374" i="27"/>
  <c r="L375" i="27"/>
  <c r="L376" i="27"/>
  <c r="L377" i="27"/>
  <c r="L378" i="27"/>
  <c r="L379" i="27"/>
  <c r="L380" i="27"/>
  <c r="L381" i="27"/>
  <c r="L382" i="27"/>
  <c r="L383" i="27"/>
  <c r="L384" i="27"/>
  <c r="L385" i="27"/>
  <c r="L386" i="27"/>
  <c r="L387" i="27"/>
  <c r="L388" i="27"/>
  <c r="L389" i="27"/>
  <c r="L390" i="27"/>
  <c r="L391" i="27"/>
  <c r="L392" i="27"/>
  <c r="L393" i="27"/>
  <c r="L394" i="27"/>
  <c r="L395" i="27"/>
  <c r="L396" i="27"/>
  <c r="L397" i="27"/>
  <c r="L398" i="27"/>
  <c r="L399" i="27"/>
  <c r="L400" i="27"/>
  <c r="L401" i="27"/>
  <c r="L402" i="27"/>
  <c r="L403" i="27"/>
  <c r="L404" i="27"/>
  <c r="L405" i="27"/>
  <c r="L406" i="27"/>
  <c r="L407" i="27"/>
  <c r="L408" i="27"/>
  <c r="L409" i="27"/>
  <c r="L410" i="27"/>
  <c r="L411" i="27"/>
  <c r="L412" i="27"/>
  <c r="L413" i="27"/>
  <c r="L414" i="27"/>
  <c r="L415" i="27"/>
  <c r="L416" i="27"/>
  <c r="L417" i="27"/>
  <c r="L418" i="27"/>
  <c r="L419" i="27"/>
  <c r="L420" i="27"/>
  <c r="L421" i="27"/>
  <c r="L422" i="27"/>
  <c r="L423" i="27"/>
  <c r="L424" i="27"/>
  <c r="L425" i="27"/>
  <c r="L426" i="27"/>
  <c r="L427" i="27"/>
  <c r="L428" i="27"/>
  <c r="L429" i="27"/>
  <c r="L430" i="27"/>
  <c r="L431" i="27"/>
  <c r="L432" i="27"/>
  <c r="L433" i="27"/>
  <c r="L434" i="27"/>
  <c r="L435" i="27"/>
  <c r="L436" i="27"/>
  <c r="L437" i="27"/>
  <c r="L438" i="27"/>
  <c r="L439" i="27"/>
  <c r="L440" i="27"/>
  <c r="L441" i="27"/>
  <c r="L442" i="27"/>
  <c r="L443" i="27"/>
  <c r="L444" i="27"/>
  <c r="L445" i="27"/>
  <c r="L446" i="27"/>
  <c r="L447" i="27"/>
  <c r="L448" i="27"/>
  <c r="L449" i="27"/>
  <c r="L450" i="27"/>
  <c r="L451" i="27"/>
  <c r="L452" i="27"/>
  <c r="L453" i="27"/>
  <c r="L454" i="27"/>
  <c r="L455" i="27"/>
  <c r="L456" i="27"/>
  <c r="L457" i="27"/>
  <c r="L458" i="27"/>
  <c r="L459" i="27"/>
  <c r="L460" i="27"/>
  <c r="L461" i="27"/>
  <c r="L462" i="27"/>
  <c r="L463" i="27"/>
  <c r="L464" i="27"/>
  <c r="L465" i="27"/>
  <c r="L466" i="27"/>
  <c r="L467" i="27"/>
  <c r="L468" i="27"/>
  <c r="L469" i="27"/>
  <c r="L470" i="27"/>
  <c r="L471" i="27"/>
  <c r="L472" i="27"/>
  <c r="L473" i="27"/>
  <c r="L474" i="27"/>
  <c r="L13" i="27"/>
  <c r="K14" i="27"/>
  <c r="K15" i="27"/>
  <c r="K16" i="27"/>
  <c r="K17" i="27"/>
  <c r="K18" i="27"/>
  <c r="K19" i="27"/>
  <c r="K20" i="27"/>
  <c r="K21" i="27"/>
  <c r="K22" i="27"/>
  <c r="K23" i="27"/>
  <c r="K24" i="27"/>
  <c r="K25" i="27"/>
  <c r="K26" i="27"/>
  <c r="K27" i="27"/>
  <c r="K28" i="27"/>
  <c r="K29" i="27"/>
  <c r="K30" i="27"/>
  <c r="K31" i="27"/>
  <c r="K32" i="27"/>
  <c r="K33" i="27"/>
  <c r="K34" i="27"/>
  <c r="K35" i="27"/>
  <c r="K36" i="27"/>
  <c r="K37" i="27"/>
  <c r="K38" i="27"/>
  <c r="K39" i="27"/>
  <c r="K40" i="27"/>
  <c r="K41" i="27"/>
  <c r="K42" i="27"/>
  <c r="K43" i="27"/>
  <c r="K44" i="27"/>
  <c r="K45" i="27"/>
  <c r="K46"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116" i="27"/>
  <c r="K117" i="27"/>
  <c r="K118" i="27"/>
  <c r="K119" i="27"/>
  <c r="K120" i="27"/>
  <c r="K121" i="27"/>
  <c r="K122" i="27"/>
  <c r="K123" i="27"/>
  <c r="K124" i="27"/>
  <c r="K125" i="27"/>
  <c r="K126" i="27"/>
  <c r="K127" i="27"/>
  <c r="K128" i="27"/>
  <c r="K129" i="27"/>
  <c r="K130" i="27"/>
  <c r="K131" i="27"/>
  <c r="K132" i="27"/>
  <c r="K133" i="27"/>
  <c r="K134" i="27"/>
  <c r="K135" i="27"/>
  <c r="K136" i="27"/>
  <c r="K137" i="27"/>
  <c r="K138" i="27"/>
  <c r="K139" i="27"/>
  <c r="K140" i="27"/>
  <c r="K141" i="27"/>
  <c r="K142" i="27"/>
  <c r="K143" i="27"/>
  <c r="K144" i="27"/>
  <c r="K145" i="27"/>
  <c r="K146" i="27"/>
  <c r="K147" i="27"/>
  <c r="K148" i="27"/>
  <c r="K149" i="27"/>
  <c r="K150" i="27"/>
  <c r="K151" i="27"/>
  <c r="K152" i="27"/>
  <c r="K153" i="27"/>
  <c r="K154" i="27"/>
  <c r="K155" i="27"/>
  <c r="K156" i="27"/>
  <c r="K157" i="27"/>
  <c r="K158" i="27"/>
  <c r="K159" i="27"/>
  <c r="K160" i="27"/>
  <c r="K161" i="27"/>
  <c r="K162" i="27"/>
  <c r="K163" i="27"/>
  <c r="K164" i="27"/>
  <c r="K165" i="27"/>
  <c r="K166" i="27"/>
  <c r="K167" i="27"/>
  <c r="K168" i="27"/>
  <c r="K169" i="27"/>
  <c r="K170" i="27"/>
  <c r="K171" i="27"/>
  <c r="K172" i="27"/>
  <c r="K173" i="27"/>
  <c r="K174" i="27"/>
  <c r="K175" i="27"/>
  <c r="K176" i="27"/>
  <c r="K177" i="27"/>
  <c r="K178" i="27"/>
  <c r="K179" i="27"/>
  <c r="K180" i="27"/>
  <c r="K181" i="27"/>
  <c r="K182" i="27"/>
  <c r="K183" i="27"/>
  <c r="K184" i="27"/>
  <c r="K185" i="27"/>
  <c r="K186" i="27"/>
  <c r="K187" i="27"/>
  <c r="K188" i="27"/>
  <c r="K189" i="27"/>
  <c r="K190" i="27"/>
  <c r="K191" i="27"/>
  <c r="K192" i="27"/>
  <c r="K193" i="27"/>
  <c r="K194" i="27"/>
  <c r="K195" i="27"/>
  <c r="K196" i="27"/>
  <c r="K197" i="27"/>
  <c r="K198" i="27"/>
  <c r="K199" i="27"/>
  <c r="K200" i="27"/>
  <c r="K201" i="27"/>
  <c r="K202" i="27"/>
  <c r="K203" i="27"/>
  <c r="K204" i="27"/>
  <c r="K205" i="27"/>
  <c r="K206" i="27"/>
  <c r="K207" i="27"/>
  <c r="K208" i="27"/>
  <c r="K209" i="27"/>
  <c r="K210" i="27"/>
  <c r="K211" i="27"/>
  <c r="K212" i="27"/>
  <c r="K213" i="27"/>
  <c r="K214" i="27"/>
  <c r="K215" i="27"/>
  <c r="K216" i="27"/>
  <c r="K217" i="27"/>
  <c r="K218" i="27"/>
  <c r="K219" i="27"/>
  <c r="K220" i="27"/>
  <c r="K221" i="27"/>
  <c r="K222" i="27"/>
  <c r="K223" i="27"/>
  <c r="K224" i="27"/>
  <c r="K225" i="27"/>
  <c r="K226" i="27"/>
  <c r="K227" i="27"/>
  <c r="K228" i="27"/>
  <c r="K229" i="27"/>
  <c r="K230" i="27"/>
  <c r="K231" i="27"/>
  <c r="K232" i="27"/>
  <c r="K233" i="27"/>
  <c r="K234" i="27"/>
  <c r="K235" i="27"/>
  <c r="K236" i="27"/>
  <c r="K237" i="27"/>
  <c r="K238" i="27"/>
  <c r="K239" i="27"/>
  <c r="K240" i="27"/>
  <c r="K241" i="27"/>
  <c r="K242" i="27"/>
  <c r="K243" i="27"/>
  <c r="K244" i="27"/>
  <c r="K245" i="27"/>
  <c r="K246" i="27"/>
  <c r="K247" i="27"/>
  <c r="K248" i="27"/>
  <c r="K249" i="27"/>
  <c r="K250" i="27"/>
  <c r="K251" i="27"/>
  <c r="K252" i="27"/>
  <c r="K253" i="27"/>
  <c r="K254" i="27"/>
  <c r="K255" i="27"/>
  <c r="K256" i="27"/>
  <c r="K257" i="27"/>
  <c r="K258" i="27"/>
  <c r="K259" i="27"/>
  <c r="K260" i="27"/>
  <c r="K261" i="27"/>
  <c r="K262" i="27"/>
  <c r="K263" i="27"/>
  <c r="K264" i="27"/>
  <c r="K265" i="27"/>
  <c r="K266" i="27"/>
  <c r="K267" i="27"/>
  <c r="K268" i="27"/>
  <c r="K269" i="27"/>
  <c r="K270" i="27"/>
  <c r="K271" i="27"/>
  <c r="K272" i="27"/>
  <c r="K273" i="27"/>
  <c r="K274" i="27"/>
  <c r="K275" i="27"/>
  <c r="K276" i="27"/>
  <c r="K277" i="27"/>
  <c r="K278" i="27"/>
  <c r="K279" i="27"/>
  <c r="K280" i="27"/>
  <c r="K281" i="27"/>
  <c r="K282" i="27"/>
  <c r="K283" i="27"/>
  <c r="K284" i="27"/>
  <c r="K285" i="27"/>
  <c r="K286" i="27"/>
  <c r="K287" i="27"/>
  <c r="K288" i="27"/>
  <c r="K289" i="27"/>
  <c r="K290" i="27"/>
  <c r="K291" i="27"/>
  <c r="K292" i="27"/>
  <c r="K293" i="27"/>
  <c r="K294" i="27"/>
  <c r="K295" i="27"/>
  <c r="K296" i="27"/>
  <c r="K297" i="27"/>
  <c r="K298" i="27"/>
  <c r="K299" i="27"/>
  <c r="K300" i="27"/>
  <c r="K301" i="27"/>
  <c r="K302" i="27"/>
  <c r="K303" i="27"/>
  <c r="K304" i="27"/>
  <c r="K305" i="27"/>
  <c r="K306" i="27"/>
  <c r="K307" i="27"/>
  <c r="K308" i="27"/>
  <c r="K309" i="27"/>
  <c r="K310" i="27"/>
  <c r="K311" i="27"/>
  <c r="K312" i="27"/>
  <c r="K313" i="27"/>
  <c r="K314" i="27"/>
  <c r="K315" i="27"/>
  <c r="K316" i="27"/>
  <c r="K317" i="27"/>
  <c r="K318" i="27"/>
  <c r="K319" i="27"/>
  <c r="K320" i="27"/>
  <c r="K321" i="27"/>
  <c r="K322" i="27"/>
  <c r="K323" i="27"/>
  <c r="K324" i="27"/>
  <c r="K325" i="27"/>
  <c r="K326" i="27"/>
  <c r="K327" i="27"/>
  <c r="K328" i="27"/>
  <c r="K329" i="27"/>
  <c r="K330" i="27"/>
  <c r="K331" i="27"/>
  <c r="K332" i="27"/>
  <c r="K333" i="27"/>
  <c r="K334" i="27"/>
  <c r="K335" i="27"/>
  <c r="K336" i="27"/>
  <c r="K337" i="27"/>
  <c r="K338" i="27"/>
  <c r="K339" i="27"/>
  <c r="K340" i="27"/>
  <c r="K341" i="27"/>
  <c r="K342" i="27"/>
  <c r="K343" i="27"/>
  <c r="K344" i="27"/>
  <c r="K345" i="27"/>
  <c r="K346" i="27"/>
  <c r="K347" i="27"/>
  <c r="K348" i="27"/>
  <c r="K349" i="27"/>
  <c r="K350" i="27"/>
  <c r="K351" i="27"/>
  <c r="K352" i="27"/>
  <c r="K353" i="27"/>
  <c r="K354" i="27"/>
  <c r="K355" i="27"/>
  <c r="K356" i="27"/>
  <c r="K357" i="27"/>
  <c r="K358" i="27"/>
  <c r="K359" i="27"/>
  <c r="K360" i="27"/>
  <c r="K361" i="27"/>
  <c r="K362" i="27"/>
  <c r="K363" i="27"/>
  <c r="K364" i="27"/>
  <c r="K365" i="27"/>
  <c r="K366" i="27"/>
  <c r="K367" i="27"/>
  <c r="K368" i="27"/>
  <c r="K369" i="27"/>
  <c r="K370" i="27"/>
  <c r="K371" i="27"/>
  <c r="K372" i="27"/>
  <c r="K373" i="27"/>
  <c r="K374" i="27"/>
  <c r="K375" i="27"/>
  <c r="K376" i="27"/>
  <c r="K377" i="27"/>
  <c r="K378" i="27"/>
  <c r="K379" i="27"/>
  <c r="K380" i="27"/>
  <c r="K381" i="27"/>
  <c r="K382" i="27"/>
  <c r="K383" i="27"/>
  <c r="K384" i="27"/>
  <c r="K385" i="27"/>
  <c r="K386" i="27"/>
  <c r="K387" i="27"/>
  <c r="K388" i="27"/>
  <c r="K389" i="27"/>
  <c r="K390" i="27"/>
  <c r="K391" i="27"/>
  <c r="K392" i="27"/>
  <c r="K393" i="27"/>
  <c r="K394" i="27"/>
  <c r="K395" i="27"/>
  <c r="K396" i="27"/>
  <c r="K397" i="27"/>
  <c r="K398" i="27"/>
  <c r="K399" i="27"/>
  <c r="K400" i="27"/>
  <c r="K401" i="27"/>
  <c r="K402" i="27"/>
  <c r="K403" i="27"/>
  <c r="K404" i="27"/>
  <c r="K405" i="27"/>
  <c r="K406" i="27"/>
  <c r="K407" i="27"/>
  <c r="K408" i="27"/>
  <c r="K409" i="27"/>
  <c r="K410" i="27"/>
  <c r="K411" i="27"/>
  <c r="K412" i="27"/>
  <c r="K413" i="27"/>
  <c r="K414" i="27"/>
  <c r="K415" i="27"/>
  <c r="K416" i="27"/>
  <c r="K417" i="27"/>
  <c r="K418" i="27"/>
  <c r="K419" i="27"/>
  <c r="K420" i="27"/>
  <c r="K421" i="27"/>
  <c r="K422" i="27"/>
  <c r="K423" i="27"/>
  <c r="K424" i="27"/>
  <c r="K425" i="27"/>
  <c r="K426" i="27"/>
  <c r="K427" i="27"/>
  <c r="K428" i="27"/>
  <c r="K429" i="27"/>
  <c r="K430" i="27"/>
  <c r="K431" i="27"/>
  <c r="K432" i="27"/>
  <c r="K433" i="27"/>
  <c r="K434" i="27"/>
  <c r="K435" i="27"/>
  <c r="K436" i="27"/>
  <c r="K437" i="27"/>
  <c r="K438" i="27"/>
  <c r="K439" i="27"/>
  <c r="K440" i="27"/>
  <c r="K441" i="27"/>
  <c r="K442" i="27"/>
  <c r="K443" i="27"/>
  <c r="K444" i="27"/>
  <c r="K445" i="27"/>
  <c r="K446" i="27"/>
  <c r="K447" i="27"/>
  <c r="K448" i="27"/>
  <c r="K449" i="27"/>
  <c r="K450" i="27"/>
  <c r="K451" i="27"/>
  <c r="K452" i="27"/>
  <c r="K453" i="27"/>
  <c r="K454" i="27"/>
  <c r="K455" i="27"/>
  <c r="K456" i="27"/>
  <c r="K457" i="27"/>
  <c r="K458" i="27"/>
  <c r="K459" i="27"/>
  <c r="K460" i="27"/>
  <c r="K461" i="27"/>
  <c r="K462" i="27"/>
  <c r="K463" i="27"/>
  <c r="K464" i="27"/>
  <c r="K465" i="27"/>
  <c r="K466" i="27"/>
  <c r="K467" i="27"/>
  <c r="K468" i="27"/>
  <c r="K469" i="27"/>
  <c r="K470" i="27"/>
  <c r="K471" i="27"/>
  <c r="K472" i="27"/>
  <c r="K473" i="27"/>
  <c r="K474" i="27"/>
  <c r="K13" i="27"/>
  <c r="K14" i="28"/>
  <c r="K15" i="28"/>
  <c r="K16" i="28"/>
  <c r="K17" i="28"/>
  <c r="K18" i="28"/>
  <c r="K19" i="28"/>
  <c r="K20" i="28"/>
  <c r="K21" i="28"/>
  <c r="K22" i="28"/>
  <c r="K23" i="28"/>
  <c r="K24" i="28"/>
  <c r="K25" i="28"/>
  <c r="K26" i="28"/>
  <c r="K27" i="28"/>
  <c r="K28" i="28"/>
  <c r="K29" i="28"/>
  <c r="K30" i="28"/>
  <c r="K31" i="28"/>
  <c r="K32" i="28"/>
  <c r="K33" i="28"/>
  <c r="K34" i="28"/>
  <c r="K35" i="28"/>
  <c r="K36" i="28"/>
  <c r="K37" i="28"/>
  <c r="K38" i="28"/>
  <c r="K39" i="28"/>
  <c r="K40" i="28"/>
  <c r="K41" i="28"/>
  <c r="K42" i="28"/>
  <c r="K43" i="28"/>
  <c r="K44" i="28"/>
  <c r="K45" i="28"/>
  <c r="K46" i="28"/>
  <c r="K47" i="28"/>
  <c r="K48" i="28"/>
  <c r="K49" i="28"/>
  <c r="K50" i="28"/>
  <c r="K51" i="28"/>
  <c r="K52" i="28"/>
  <c r="K53" i="28"/>
  <c r="K54" i="28"/>
  <c r="K55" i="28"/>
  <c r="K56" i="28"/>
  <c r="K57" i="28"/>
  <c r="K58" i="28"/>
  <c r="K59" i="28"/>
  <c r="K60" i="28"/>
  <c r="K61" i="28"/>
  <c r="K62" i="28"/>
  <c r="K63" i="28"/>
  <c r="K64" i="28"/>
  <c r="K65" i="28"/>
  <c r="K66" i="28"/>
  <c r="K67" i="28"/>
  <c r="K68" i="28"/>
  <c r="K69" i="28"/>
  <c r="K70" i="28"/>
  <c r="K71" i="28"/>
  <c r="K72" i="28"/>
  <c r="K73" i="28"/>
  <c r="K74" i="28"/>
  <c r="K75" i="28"/>
  <c r="K76" i="28"/>
  <c r="K77" i="28"/>
  <c r="K78" i="28"/>
  <c r="K79" i="28"/>
  <c r="K80" i="28"/>
  <c r="K81" i="28"/>
  <c r="K82" i="28"/>
  <c r="K83" i="28"/>
  <c r="K84" i="28"/>
  <c r="K85" i="28"/>
  <c r="K86" i="28"/>
  <c r="K87" i="28"/>
  <c r="K88" i="28"/>
  <c r="K89" i="28"/>
  <c r="K90" i="28"/>
  <c r="K91" i="28"/>
  <c r="K92" i="28"/>
  <c r="K93" i="28"/>
  <c r="K94" i="28"/>
  <c r="K95" i="28"/>
  <c r="K96" i="28"/>
  <c r="K97" i="28"/>
  <c r="K98" i="28"/>
  <c r="K99" i="28"/>
  <c r="K100" i="28"/>
  <c r="K101" i="28"/>
  <c r="K102" i="28"/>
  <c r="K103" i="28"/>
  <c r="K104" i="28"/>
  <c r="K105" i="28"/>
  <c r="K106" i="28"/>
  <c r="K107" i="28"/>
  <c r="K108" i="28"/>
  <c r="K109" i="28"/>
  <c r="K110" i="28"/>
  <c r="K111" i="28"/>
  <c r="K112" i="28"/>
  <c r="K113" i="28"/>
  <c r="K114" i="28"/>
  <c r="K115" i="28"/>
  <c r="K116" i="28"/>
  <c r="K117" i="28"/>
  <c r="K118" i="28"/>
  <c r="K119" i="28"/>
  <c r="K120" i="28"/>
  <c r="K121" i="28"/>
  <c r="K122" i="28"/>
  <c r="K123" i="28"/>
  <c r="K124" i="28"/>
  <c r="K125" i="28"/>
  <c r="K126" i="28"/>
  <c r="K127" i="28"/>
  <c r="K128" i="28"/>
  <c r="K129" i="28"/>
  <c r="K130" i="28"/>
  <c r="K131" i="28"/>
  <c r="K132" i="28"/>
  <c r="K133" i="28"/>
  <c r="K134" i="28"/>
  <c r="K135" i="28"/>
  <c r="K136" i="28"/>
  <c r="K137" i="28"/>
  <c r="K138" i="28"/>
  <c r="K139" i="28"/>
  <c r="K140" i="28"/>
  <c r="K141" i="28"/>
  <c r="K142" i="28"/>
  <c r="K143" i="28"/>
  <c r="K144" i="28"/>
  <c r="K145" i="28"/>
  <c r="K146" i="28"/>
  <c r="K147" i="28"/>
  <c r="K148" i="28"/>
  <c r="K149" i="28"/>
  <c r="K150" i="28"/>
  <c r="K151" i="28"/>
  <c r="K152" i="28"/>
  <c r="K153" i="28"/>
  <c r="K154" i="28"/>
  <c r="K155" i="28"/>
  <c r="K156" i="28"/>
  <c r="K157" i="28"/>
  <c r="K158" i="28"/>
  <c r="K159" i="28"/>
  <c r="K160" i="28"/>
  <c r="K161" i="28"/>
  <c r="K162" i="28"/>
  <c r="K163" i="28"/>
  <c r="K164" i="28"/>
  <c r="K165" i="28"/>
  <c r="K166" i="28"/>
  <c r="K167" i="28"/>
  <c r="K168" i="28"/>
  <c r="K169" i="28"/>
  <c r="K170" i="28"/>
  <c r="K171" i="28"/>
  <c r="K172" i="28"/>
  <c r="K173" i="28"/>
  <c r="K174" i="28"/>
  <c r="K175" i="28"/>
  <c r="K176" i="28"/>
  <c r="K177" i="28"/>
  <c r="K178" i="28"/>
  <c r="K179" i="28"/>
  <c r="K180" i="28"/>
  <c r="K181" i="28"/>
  <c r="K182" i="28"/>
  <c r="K183" i="28"/>
  <c r="K184" i="28"/>
  <c r="K185" i="28"/>
  <c r="K186" i="28"/>
  <c r="K187" i="28"/>
  <c r="K188" i="28"/>
  <c r="K189" i="28"/>
  <c r="K190" i="28"/>
  <c r="K191" i="28"/>
  <c r="K192" i="28"/>
  <c r="K193" i="28"/>
  <c r="K194" i="28"/>
  <c r="K195" i="28"/>
  <c r="K196" i="28"/>
  <c r="K197" i="28"/>
  <c r="K198" i="28"/>
  <c r="K199" i="28"/>
  <c r="K200" i="28"/>
  <c r="K201" i="28"/>
  <c r="K202" i="28"/>
  <c r="K203" i="28"/>
  <c r="K204" i="28"/>
  <c r="K205" i="28"/>
  <c r="K206" i="28"/>
  <c r="K207" i="28"/>
  <c r="K208" i="28"/>
  <c r="K209" i="28"/>
  <c r="K210" i="28"/>
  <c r="K211" i="28"/>
  <c r="K212" i="28"/>
  <c r="K213" i="28"/>
  <c r="K214" i="28"/>
  <c r="K215" i="28"/>
  <c r="K216" i="28"/>
  <c r="K217" i="28"/>
  <c r="K218" i="28"/>
  <c r="K219" i="28"/>
  <c r="K220" i="28"/>
  <c r="K221" i="28"/>
  <c r="K222" i="28"/>
  <c r="K223" i="28"/>
  <c r="K224" i="28"/>
  <c r="K225" i="28"/>
  <c r="K226" i="28"/>
  <c r="K227" i="28"/>
  <c r="K228" i="28"/>
  <c r="K229" i="28"/>
  <c r="K230" i="28"/>
  <c r="K231" i="28"/>
  <c r="K232" i="28"/>
  <c r="K233" i="28"/>
  <c r="K234" i="28"/>
  <c r="K235" i="28"/>
  <c r="K236" i="28"/>
  <c r="K237" i="28"/>
  <c r="K238" i="28"/>
  <c r="K239" i="28"/>
  <c r="K240" i="28"/>
  <c r="K241" i="28"/>
  <c r="K242" i="28"/>
  <c r="K243" i="28"/>
  <c r="K244" i="28"/>
  <c r="K245" i="28"/>
  <c r="K246" i="28"/>
  <c r="K247" i="28"/>
  <c r="K248" i="28"/>
  <c r="K249" i="28"/>
  <c r="K250" i="28"/>
  <c r="K251" i="28"/>
  <c r="K252" i="28"/>
  <c r="K253" i="28"/>
  <c r="K254" i="28"/>
  <c r="K255" i="28"/>
  <c r="K256" i="28"/>
  <c r="K257" i="28"/>
  <c r="K258" i="28"/>
  <c r="K259" i="28"/>
  <c r="K260" i="28"/>
  <c r="K261" i="28"/>
  <c r="K262" i="28"/>
  <c r="K263" i="28"/>
  <c r="K264" i="28"/>
  <c r="K265" i="28"/>
  <c r="K266" i="28"/>
  <c r="K267" i="28"/>
  <c r="K268" i="28"/>
  <c r="K269" i="28"/>
  <c r="K270" i="28"/>
  <c r="K271" i="28"/>
  <c r="K272" i="28"/>
  <c r="K273" i="28"/>
  <c r="K274" i="28"/>
  <c r="K275" i="28"/>
  <c r="K276" i="28"/>
  <c r="K277" i="28"/>
  <c r="K278" i="28"/>
  <c r="K279" i="28"/>
  <c r="K280" i="28"/>
  <c r="K281" i="28"/>
  <c r="K282" i="28"/>
  <c r="K283" i="28"/>
  <c r="K284" i="28"/>
  <c r="K285" i="28"/>
  <c r="K286" i="28"/>
  <c r="K287" i="28"/>
  <c r="K288" i="28"/>
  <c r="K289"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K329" i="28"/>
  <c r="K330" i="28"/>
  <c r="K331" i="28"/>
  <c r="K332" i="28"/>
  <c r="K333" i="28"/>
  <c r="K334" i="28"/>
  <c r="K335" i="28"/>
  <c r="K336" i="28"/>
  <c r="K337" i="28"/>
  <c r="K338" i="28"/>
  <c r="K339" i="28"/>
  <c r="K340" i="28"/>
  <c r="K341" i="28"/>
  <c r="K342" i="28"/>
  <c r="K343" i="28"/>
  <c r="K344" i="28"/>
  <c r="K345" i="28"/>
  <c r="K346" i="28"/>
  <c r="K347" i="28"/>
  <c r="K348" i="28"/>
  <c r="K349" i="28"/>
  <c r="K350" i="28"/>
  <c r="K351" i="28"/>
  <c r="K352" i="28"/>
  <c r="K353" i="28"/>
  <c r="K354" i="28"/>
  <c r="K355" i="28"/>
  <c r="K356" i="28"/>
  <c r="K357" i="28"/>
  <c r="K358" i="28"/>
  <c r="K359" i="28"/>
  <c r="K360" i="28"/>
  <c r="K361" i="28"/>
  <c r="K362" i="28"/>
  <c r="K363" i="28"/>
  <c r="K364" i="28"/>
  <c r="K365" i="28"/>
  <c r="K366" i="28"/>
  <c r="K367" i="28"/>
  <c r="K368" i="28"/>
  <c r="K369" i="28"/>
  <c r="K370" i="28"/>
  <c r="K371" i="28"/>
  <c r="K372" i="28"/>
  <c r="K373" i="28"/>
  <c r="K374" i="28"/>
  <c r="K375" i="28"/>
  <c r="K376" i="28"/>
  <c r="K377" i="28"/>
  <c r="K378" i="28"/>
  <c r="K379" i="28"/>
  <c r="K380" i="28"/>
  <c r="K381" i="28"/>
  <c r="K382" i="28"/>
  <c r="K383" i="28"/>
  <c r="K384" i="28"/>
  <c r="K385" i="28"/>
  <c r="K386" i="28"/>
  <c r="K387" i="28"/>
  <c r="K388" i="28"/>
  <c r="K389" i="28"/>
  <c r="K390" i="28"/>
  <c r="K391" i="28"/>
  <c r="K392" i="28"/>
  <c r="K393" i="28"/>
  <c r="K394" i="28"/>
  <c r="K395" i="28"/>
  <c r="K396" i="28"/>
  <c r="K397" i="28"/>
  <c r="K398" i="28"/>
  <c r="K399" i="28"/>
  <c r="K400" i="28"/>
  <c r="K401" i="28"/>
  <c r="K402" i="28"/>
  <c r="K403" i="28"/>
  <c r="K404" i="28"/>
  <c r="K405" i="28"/>
  <c r="K406" i="28"/>
  <c r="K407" i="28"/>
  <c r="K408" i="28"/>
  <c r="K409" i="28"/>
  <c r="K410" i="28"/>
  <c r="K411" i="28"/>
  <c r="K412" i="28"/>
  <c r="K413" i="28"/>
  <c r="K414" i="28"/>
  <c r="K415" i="28"/>
  <c r="K416" i="28"/>
  <c r="K417" i="28"/>
  <c r="K418" i="28"/>
  <c r="K419" i="28"/>
  <c r="K420" i="28"/>
  <c r="K421" i="28"/>
  <c r="K422" i="28"/>
  <c r="K423" i="28"/>
  <c r="K424" i="28"/>
  <c r="K425" i="28"/>
  <c r="K426" i="28"/>
  <c r="K427" i="28"/>
  <c r="K428" i="28"/>
  <c r="K429" i="28"/>
  <c r="K430" i="28"/>
  <c r="K431" i="28"/>
  <c r="K432" i="28"/>
  <c r="K433" i="28"/>
  <c r="K434" i="28"/>
  <c r="K435" i="28"/>
  <c r="K436" i="28"/>
  <c r="K437" i="28"/>
  <c r="K438" i="28"/>
  <c r="K439" i="28"/>
  <c r="K440" i="28"/>
  <c r="K441" i="28"/>
  <c r="K442" i="28"/>
  <c r="K443" i="28"/>
  <c r="K444" i="28"/>
  <c r="K445" i="28"/>
  <c r="K446" i="28"/>
  <c r="K447" i="28"/>
  <c r="K448" i="28"/>
  <c r="K449" i="28"/>
  <c r="K450" i="28"/>
  <c r="K451" i="28"/>
  <c r="K452" i="28"/>
  <c r="K453" i="28"/>
  <c r="K454" i="28"/>
  <c r="K455" i="28"/>
  <c r="K456" i="28"/>
  <c r="K457" i="28"/>
  <c r="K458" i="28"/>
  <c r="K459" i="28"/>
  <c r="K460" i="28"/>
  <c r="K461" i="28"/>
  <c r="K462" i="28"/>
  <c r="K463" i="28"/>
  <c r="K464" i="28"/>
  <c r="K465" i="28"/>
  <c r="K466" i="28"/>
  <c r="K467" i="28"/>
  <c r="K468" i="28"/>
  <c r="K469" i="28"/>
  <c r="K470" i="28"/>
  <c r="K471" i="28"/>
  <c r="K472" i="28"/>
  <c r="K473" i="28"/>
  <c r="K474" i="28"/>
  <c r="K13" i="28"/>
  <c r="J474" i="28"/>
  <c r="J473" i="28"/>
  <c r="H473" i="28"/>
  <c r="G473" i="28"/>
  <c r="F473" i="28"/>
  <c r="E473" i="28"/>
  <c r="D473" i="28"/>
  <c r="C473" i="28"/>
  <c r="J472" i="28"/>
  <c r="J471" i="28"/>
  <c r="H471" i="28"/>
  <c r="G471" i="28"/>
  <c r="F471" i="28"/>
  <c r="E471" i="28"/>
  <c r="D471" i="28"/>
  <c r="C471" i="28"/>
  <c r="J470" i="28"/>
  <c r="J469" i="28"/>
  <c r="H469" i="28"/>
  <c r="G469" i="28"/>
  <c r="F469" i="28"/>
  <c r="E469" i="28"/>
  <c r="D469" i="28"/>
  <c r="C469" i="28"/>
  <c r="J468" i="28"/>
  <c r="J467" i="28"/>
  <c r="H467" i="28"/>
  <c r="G467" i="28"/>
  <c r="F467" i="28"/>
  <c r="E467" i="28"/>
  <c r="D467" i="28"/>
  <c r="C467" i="28"/>
  <c r="J466" i="28"/>
  <c r="J465" i="28"/>
  <c r="H465" i="28"/>
  <c r="G465" i="28"/>
  <c r="F465" i="28"/>
  <c r="E465" i="28"/>
  <c r="D465" i="28"/>
  <c r="C465" i="28"/>
  <c r="J464" i="28"/>
  <c r="J463" i="28"/>
  <c r="H463" i="28"/>
  <c r="G463" i="28"/>
  <c r="F463" i="28"/>
  <c r="E463" i="28"/>
  <c r="D463" i="28"/>
  <c r="C463" i="28"/>
  <c r="J462" i="28"/>
  <c r="J461" i="28"/>
  <c r="H461" i="28"/>
  <c r="G461" i="28"/>
  <c r="F461" i="28"/>
  <c r="E461" i="28"/>
  <c r="D461" i="28"/>
  <c r="C461" i="28"/>
  <c r="J460" i="28"/>
  <c r="J459" i="28"/>
  <c r="H459" i="28"/>
  <c r="G459" i="28"/>
  <c r="F459" i="28"/>
  <c r="E459" i="28"/>
  <c r="D459" i="28"/>
  <c r="C459" i="28"/>
  <c r="J458" i="28"/>
  <c r="J457" i="28"/>
  <c r="H457" i="28"/>
  <c r="G457" i="28"/>
  <c r="F457" i="28"/>
  <c r="E457" i="28"/>
  <c r="D457" i="28"/>
  <c r="C457" i="28"/>
  <c r="J456" i="28"/>
  <c r="J455" i="28"/>
  <c r="H455" i="28"/>
  <c r="G455" i="28"/>
  <c r="F455" i="28"/>
  <c r="E455" i="28"/>
  <c r="D455" i="28"/>
  <c r="C455" i="28"/>
  <c r="J454" i="28"/>
  <c r="J453" i="28"/>
  <c r="H453" i="28"/>
  <c r="G453" i="28"/>
  <c r="F453" i="28"/>
  <c r="E453" i="28"/>
  <c r="D453" i="28"/>
  <c r="C453" i="28"/>
  <c r="J452" i="28"/>
  <c r="J451" i="28"/>
  <c r="H451" i="28"/>
  <c r="G451" i="28"/>
  <c r="F451" i="28"/>
  <c r="E451" i="28"/>
  <c r="D451" i="28"/>
  <c r="C451" i="28"/>
  <c r="J450" i="28"/>
  <c r="J449" i="28"/>
  <c r="H449" i="28"/>
  <c r="G449" i="28"/>
  <c r="F449" i="28"/>
  <c r="E449" i="28"/>
  <c r="D449" i="28"/>
  <c r="C449" i="28"/>
  <c r="J448" i="28"/>
  <c r="J447" i="28"/>
  <c r="H447" i="28"/>
  <c r="G447" i="28"/>
  <c r="F447" i="28"/>
  <c r="E447" i="28"/>
  <c r="D447" i="28"/>
  <c r="C447" i="28"/>
  <c r="J446" i="28"/>
  <c r="J445" i="28"/>
  <c r="H445" i="28"/>
  <c r="G445" i="28"/>
  <c r="F445" i="28"/>
  <c r="E445" i="28"/>
  <c r="D445" i="28"/>
  <c r="C445" i="28"/>
  <c r="J444" i="28"/>
  <c r="J443" i="28"/>
  <c r="H443" i="28"/>
  <c r="G443" i="28"/>
  <c r="F443" i="28"/>
  <c r="E443" i="28"/>
  <c r="D443" i="28"/>
  <c r="C443" i="28"/>
  <c r="J442" i="28"/>
  <c r="J441" i="28"/>
  <c r="H441" i="28"/>
  <c r="G441" i="28"/>
  <c r="F441" i="28"/>
  <c r="E441" i="28"/>
  <c r="D441" i="28"/>
  <c r="C441" i="28"/>
  <c r="J440" i="28"/>
  <c r="J439" i="28"/>
  <c r="H439" i="28"/>
  <c r="G439" i="28"/>
  <c r="F439" i="28"/>
  <c r="E439" i="28"/>
  <c r="D439" i="28"/>
  <c r="C439" i="28"/>
  <c r="J438" i="28"/>
  <c r="J437" i="28"/>
  <c r="H437" i="28"/>
  <c r="G437" i="28"/>
  <c r="F437" i="28"/>
  <c r="E437" i="28"/>
  <c r="D437" i="28"/>
  <c r="C437" i="28"/>
  <c r="J436" i="28"/>
  <c r="J435" i="28"/>
  <c r="H435" i="28"/>
  <c r="G435" i="28"/>
  <c r="F435" i="28"/>
  <c r="E435" i="28"/>
  <c r="D435" i="28"/>
  <c r="C435" i="28"/>
  <c r="J434" i="28"/>
  <c r="J433" i="28"/>
  <c r="H433" i="28"/>
  <c r="G433" i="28"/>
  <c r="F433" i="28"/>
  <c r="E433" i="28"/>
  <c r="D433" i="28"/>
  <c r="C433" i="28"/>
  <c r="J432" i="28"/>
  <c r="J431" i="28"/>
  <c r="H431" i="28"/>
  <c r="G431" i="28"/>
  <c r="F431" i="28"/>
  <c r="E431" i="28"/>
  <c r="D431" i="28"/>
  <c r="C431" i="28"/>
  <c r="J430" i="28"/>
  <c r="J429" i="28"/>
  <c r="H429" i="28"/>
  <c r="G429" i="28"/>
  <c r="F429" i="28"/>
  <c r="E429" i="28"/>
  <c r="D429" i="28"/>
  <c r="C429" i="28"/>
  <c r="J428" i="28"/>
  <c r="J427" i="28"/>
  <c r="H427" i="28"/>
  <c r="G427" i="28"/>
  <c r="F427" i="28"/>
  <c r="E427" i="28"/>
  <c r="D427" i="28"/>
  <c r="C427" i="28"/>
  <c r="J426" i="28"/>
  <c r="J425" i="28"/>
  <c r="H425" i="28"/>
  <c r="G425" i="28"/>
  <c r="F425" i="28"/>
  <c r="E425" i="28"/>
  <c r="D425" i="28"/>
  <c r="C425" i="28"/>
  <c r="J424" i="28"/>
  <c r="J423" i="28"/>
  <c r="H423" i="28"/>
  <c r="G423" i="28"/>
  <c r="F423" i="28"/>
  <c r="E423" i="28"/>
  <c r="D423" i="28"/>
  <c r="C423" i="28"/>
  <c r="J422" i="28"/>
  <c r="J421" i="28"/>
  <c r="H421" i="28"/>
  <c r="G421" i="28"/>
  <c r="F421" i="28"/>
  <c r="E421" i="28"/>
  <c r="D421" i="28"/>
  <c r="C421" i="28"/>
  <c r="J420" i="28"/>
  <c r="J419" i="28"/>
  <c r="H419" i="28"/>
  <c r="G419" i="28"/>
  <c r="F419" i="28"/>
  <c r="E419" i="28"/>
  <c r="D419" i="28"/>
  <c r="C419" i="28"/>
  <c r="J418" i="28"/>
  <c r="J417" i="28"/>
  <c r="H417" i="28"/>
  <c r="G417" i="28"/>
  <c r="F417" i="28"/>
  <c r="E417" i="28"/>
  <c r="D417" i="28"/>
  <c r="C417" i="28"/>
  <c r="J416" i="28"/>
  <c r="J415" i="28"/>
  <c r="H415" i="28"/>
  <c r="G415" i="28"/>
  <c r="F415" i="28"/>
  <c r="E415" i="28"/>
  <c r="D415" i="28"/>
  <c r="C415" i="28"/>
  <c r="J414" i="28"/>
  <c r="J413" i="28"/>
  <c r="H413" i="28"/>
  <c r="G413" i="28"/>
  <c r="F413" i="28"/>
  <c r="E413" i="28"/>
  <c r="D413" i="28"/>
  <c r="C413" i="28"/>
  <c r="J412" i="28"/>
  <c r="J411" i="28"/>
  <c r="H411" i="28"/>
  <c r="G411" i="28"/>
  <c r="F411" i="28"/>
  <c r="E411" i="28"/>
  <c r="D411" i="28"/>
  <c r="C411" i="28"/>
  <c r="J410" i="28"/>
  <c r="J409" i="28"/>
  <c r="H409" i="28"/>
  <c r="G409" i="28"/>
  <c r="F409" i="28"/>
  <c r="E409" i="28"/>
  <c r="D409" i="28"/>
  <c r="C409" i="28"/>
  <c r="J408" i="28"/>
  <c r="J407" i="28"/>
  <c r="H407" i="28"/>
  <c r="G407" i="28"/>
  <c r="F407" i="28"/>
  <c r="E407" i="28"/>
  <c r="D407" i="28"/>
  <c r="C407" i="28"/>
  <c r="J406" i="28"/>
  <c r="J405" i="28"/>
  <c r="H405" i="28"/>
  <c r="G405" i="28"/>
  <c r="F405" i="28"/>
  <c r="E405" i="28"/>
  <c r="D405" i="28"/>
  <c r="C405" i="28"/>
  <c r="J404" i="28"/>
  <c r="J403" i="28"/>
  <c r="H403" i="28"/>
  <c r="G403" i="28"/>
  <c r="F403" i="28"/>
  <c r="E403" i="28"/>
  <c r="D403" i="28"/>
  <c r="C403" i="28"/>
  <c r="J402" i="28"/>
  <c r="J401" i="28"/>
  <c r="H401" i="28"/>
  <c r="G401" i="28"/>
  <c r="F401" i="28"/>
  <c r="E401" i="28"/>
  <c r="D401" i="28"/>
  <c r="C401" i="28"/>
  <c r="J400" i="28"/>
  <c r="J399" i="28"/>
  <c r="H399" i="28"/>
  <c r="G399" i="28"/>
  <c r="F399" i="28"/>
  <c r="E399" i="28"/>
  <c r="D399" i="28"/>
  <c r="C399" i="28"/>
  <c r="J398" i="28"/>
  <c r="J397" i="28"/>
  <c r="H397" i="28"/>
  <c r="G397" i="28"/>
  <c r="F397" i="28"/>
  <c r="E397" i="28"/>
  <c r="D397" i="28"/>
  <c r="C397" i="28"/>
  <c r="J396" i="28"/>
  <c r="J395" i="28"/>
  <c r="H395" i="28"/>
  <c r="G395" i="28"/>
  <c r="F395" i="28"/>
  <c r="E395" i="28"/>
  <c r="D395" i="28"/>
  <c r="C395" i="28"/>
  <c r="J394" i="28"/>
  <c r="J393" i="28"/>
  <c r="H393" i="28"/>
  <c r="G393" i="28"/>
  <c r="F393" i="28"/>
  <c r="E393" i="28"/>
  <c r="D393" i="28"/>
  <c r="C393" i="28"/>
  <c r="J392" i="28"/>
  <c r="J391" i="28"/>
  <c r="H391" i="28"/>
  <c r="G391" i="28"/>
  <c r="F391" i="28"/>
  <c r="E391" i="28"/>
  <c r="D391" i="28"/>
  <c r="C391" i="28"/>
  <c r="J390" i="28"/>
  <c r="J389" i="28"/>
  <c r="H389" i="28"/>
  <c r="G389" i="28"/>
  <c r="F389" i="28"/>
  <c r="E389" i="28"/>
  <c r="D389" i="28"/>
  <c r="C389" i="28"/>
  <c r="J388" i="28"/>
  <c r="J387" i="28"/>
  <c r="H387" i="28"/>
  <c r="G387" i="28"/>
  <c r="F387" i="28"/>
  <c r="E387" i="28"/>
  <c r="D387" i="28"/>
  <c r="C387" i="28"/>
  <c r="J386" i="28"/>
  <c r="J385" i="28"/>
  <c r="H385" i="28"/>
  <c r="G385" i="28"/>
  <c r="F385" i="28"/>
  <c r="E385" i="28"/>
  <c r="D385" i="28"/>
  <c r="C385" i="28"/>
  <c r="J384" i="28"/>
  <c r="J383" i="28"/>
  <c r="H383" i="28"/>
  <c r="G383" i="28"/>
  <c r="F383" i="28"/>
  <c r="E383" i="28"/>
  <c r="D383" i="28"/>
  <c r="C383" i="28"/>
  <c r="J382" i="28"/>
  <c r="J381" i="28"/>
  <c r="H381" i="28"/>
  <c r="G381" i="28"/>
  <c r="F381" i="28"/>
  <c r="E381" i="28"/>
  <c r="D381" i="28"/>
  <c r="C381" i="28"/>
  <c r="J380" i="28"/>
  <c r="J379" i="28"/>
  <c r="H379" i="28"/>
  <c r="G379" i="28"/>
  <c r="F379" i="28"/>
  <c r="E379" i="28"/>
  <c r="D379" i="28"/>
  <c r="C379" i="28"/>
  <c r="J378" i="28"/>
  <c r="J377" i="28"/>
  <c r="H377" i="28"/>
  <c r="G377" i="28"/>
  <c r="F377" i="28"/>
  <c r="E377" i="28"/>
  <c r="D377" i="28"/>
  <c r="C377" i="28"/>
  <c r="J376" i="28"/>
  <c r="J375" i="28"/>
  <c r="H375" i="28"/>
  <c r="G375" i="28"/>
  <c r="F375" i="28"/>
  <c r="E375" i="28"/>
  <c r="D375" i="28"/>
  <c r="C375" i="28"/>
  <c r="J374" i="28"/>
  <c r="J373" i="28"/>
  <c r="H373" i="28"/>
  <c r="G373" i="28"/>
  <c r="F373" i="28"/>
  <c r="E373" i="28"/>
  <c r="D373" i="28"/>
  <c r="C373" i="28"/>
  <c r="J372" i="28"/>
  <c r="J371" i="28"/>
  <c r="H371" i="28"/>
  <c r="G371" i="28"/>
  <c r="F371" i="28"/>
  <c r="E371" i="28"/>
  <c r="D371" i="28"/>
  <c r="C371" i="28"/>
  <c r="J370" i="28"/>
  <c r="J369" i="28"/>
  <c r="H369" i="28"/>
  <c r="G369" i="28"/>
  <c r="F369" i="28"/>
  <c r="E369" i="28"/>
  <c r="D369" i="28"/>
  <c r="C369" i="28"/>
  <c r="J368" i="28"/>
  <c r="J367" i="28"/>
  <c r="H367" i="28"/>
  <c r="G367" i="28"/>
  <c r="F367" i="28"/>
  <c r="E367" i="28"/>
  <c r="D367" i="28"/>
  <c r="C367" i="28"/>
  <c r="J366" i="28"/>
  <c r="J365" i="28"/>
  <c r="H365" i="28"/>
  <c r="G365" i="28"/>
  <c r="F365" i="28"/>
  <c r="E365" i="28"/>
  <c r="D365" i="28"/>
  <c r="C365" i="28"/>
  <c r="J364" i="28"/>
  <c r="J363" i="28"/>
  <c r="H363" i="28"/>
  <c r="G363" i="28"/>
  <c r="F363" i="28"/>
  <c r="E363" i="28"/>
  <c r="D363" i="28"/>
  <c r="C363" i="28"/>
  <c r="J362" i="28"/>
  <c r="J361" i="28"/>
  <c r="H361" i="28"/>
  <c r="G361" i="28"/>
  <c r="F361" i="28"/>
  <c r="E361" i="28"/>
  <c r="D361" i="28"/>
  <c r="C361" i="28"/>
  <c r="J360" i="28"/>
  <c r="J359" i="28"/>
  <c r="H359" i="28"/>
  <c r="G359" i="28"/>
  <c r="F359" i="28"/>
  <c r="E359" i="28"/>
  <c r="D359" i="28"/>
  <c r="C359" i="28"/>
  <c r="J358" i="28"/>
  <c r="J357" i="28"/>
  <c r="H357" i="28"/>
  <c r="G357" i="28"/>
  <c r="F357" i="28"/>
  <c r="E357" i="28"/>
  <c r="D357" i="28"/>
  <c r="C357" i="28"/>
  <c r="J356" i="28"/>
  <c r="J355" i="28"/>
  <c r="H355" i="28"/>
  <c r="G355" i="28"/>
  <c r="F355" i="28"/>
  <c r="E355" i="28"/>
  <c r="D355" i="28"/>
  <c r="C355" i="28"/>
  <c r="J354" i="28"/>
  <c r="J353" i="28"/>
  <c r="H353" i="28"/>
  <c r="G353" i="28"/>
  <c r="F353" i="28"/>
  <c r="E353" i="28"/>
  <c r="D353" i="28"/>
  <c r="C353" i="28"/>
  <c r="J352" i="28"/>
  <c r="J351" i="28"/>
  <c r="H351" i="28"/>
  <c r="G351" i="28"/>
  <c r="F351" i="28"/>
  <c r="E351" i="28"/>
  <c r="D351" i="28"/>
  <c r="C351" i="28"/>
  <c r="J350" i="28"/>
  <c r="J349" i="28"/>
  <c r="H349" i="28"/>
  <c r="G349" i="28"/>
  <c r="F349" i="28"/>
  <c r="E349" i="28"/>
  <c r="D349" i="28"/>
  <c r="C349" i="28"/>
  <c r="J348" i="28"/>
  <c r="J347" i="28"/>
  <c r="H347" i="28"/>
  <c r="G347" i="28"/>
  <c r="F347" i="28"/>
  <c r="E347" i="28"/>
  <c r="D347" i="28"/>
  <c r="C347" i="28"/>
  <c r="J346" i="28"/>
  <c r="J345" i="28"/>
  <c r="H345" i="28"/>
  <c r="G345" i="28"/>
  <c r="F345" i="28"/>
  <c r="E345" i="28"/>
  <c r="D345" i="28"/>
  <c r="C345" i="28"/>
  <c r="J344" i="28"/>
  <c r="J343" i="28"/>
  <c r="H343" i="28"/>
  <c r="G343" i="28"/>
  <c r="F343" i="28"/>
  <c r="E343" i="28"/>
  <c r="D343" i="28"/>
  <c r="C343" i="28"/>
  <c r="J342" i="28"/>
  <c r="J341" i="28"/>
  <c r="H341" i="28"/>
  <c r="G341" i="28"/>
  <c r="F341" i="28"/>
  <c r="E341" i="28"/>
  <c r="D341" i="28"/>
  <c r="C341" i="28"/>
  <c r="J340" i="28"/>
  <c r="J339" i="28"/>
  <c r="H339" i="28"/>
  <c r="G339" i="28"/>
  <c r="F339" i="28"/>
  <c r="E339" i="28"/>
  <c r="D339" i="28"/>
  <c r="C339" i="28"/>
  <c r="J338" i="28"/>
  <c r="J337" i="28"/>
  <c r="H337" i="28"/>
  <c r="G337" i="28"/>
  <c r="F337" i="28"/>
  <c r="E337" i="28"/>
  <c r="D337" i="28"/>
  <c r="C337" i="28"/>
  <c r="J336" i="28"/>
  <c r="J335" i="28"/>
  <c r="H335" i="28"/>
  <c r="G335" i="28"/>
  <c r="F335" i="28"/>
  <c r="E335" i="28"/>
  <c r="D335" i="28"/>
  <c r="C335" i="28"/>
  <c r="J334" i="28"/>
  <c r="J333" i="28"/>
  <c r="H333" i="28"/>
  <c r="G333" i="28"/>
  <c r="F333" i="28"/>
  <c r="E333" i="28"/>
  <c r="D333" i="28"/>
  <c r="C333" i="28"/>
  <c r="J332" i="28"/>
  <c r="J331" i="28"/>
  <c r="H331" i="28"/>
  <c r="G331" i="28"/>
  <c r="F331" i="28"/>
  <c r="E331" i="28"/>
  <c r="D331" i="28"/>
  <c r="C331" i="28"/>
  <c r="J330" i="28"/>
  <c r="J329" i="28"/>
  <c r="H329" i="28"/>
  <c r="G329" i="28"/>
  <c r="F329" i="28"/>
  <c r="E329" i="28"/>
  <c r="D329" i="28"/>
  <c r="C329" i="28"/>
  <c r="J328" i="28"/>
  <c r="J327" i="28"/>
  <c r="H327" i="28"/>
  <c r="G327" i="28"/>
  <c r="F327" i="28"/>
  <c r="E327" i="28"/>
  <c r="D327" i="28"/>
  <c r="C327" i="28"/>
  <c r="J326" i="28"/>
  <c r="J325" i="28"/>
  <c r="H325" i="28"/>
  <c r="G325" i="28"/>
  <c r="F325" i="28"/>
  <c r="E325" i="28"/>
  <c r="D325" i="28"/>
  <c r="C325" i="28"/>
  <c r="J324" i="28"/>
  <c r="J323" i="28"/>
  <c r="H323" i="28"/>
  <c r="G323" i="28"/>
  <c r="F323" i="28"/>
  <c r="E323" i="28"/>
  <c r="D323" i="28"/>
  <c r="C323" i="28"/>
  <c r="J322" i="28"/>
  <c r="J321" i="28"/>
  <c r="H321" i="28"/>
  <c r="G321" i="28"/>
  <c r="F321" i="28"/>
  <c r="E321" i="28"/>
  <c r="D321" i="28"/>
  <c r="C321" i="28"/>
  <c r="J320" i="28"/>
  <c r="J319" i="28"/>
  <c r="H319" i="28"/>
  <c r="G319" i="28"/>
  <c r="F319" i="28"/>
  <c r="E319" i="28"/>
  <c r="D319" i="28"/>
  <c r="C319" i="28"/>
  <c r="J318" i="28"/>
  <c r="J317" i="28"/>
  <c r="H317" i="28"/>
  <c r="G317" i="28"/>
  <c r="F317" i="28"/>
  <c r="E317" i="28"/>
  <c r="D317" i="28"/>
  <c r="C317" i="28"/>
  <c r="J316" i="28"/>
  <c r="J315" i="28"/>
  <c r="H315" i="28"/>
  <c r="G315" i="28"/>
  <c r="F315" i="28"/>
  <c r="E315" i="28"/>
  <c r="D315" i="28"/>
  <c r="C315" i="28"/>
  <c r="J314" i="28"/>
  <c r="J313" i="28"/>
  <c r="H313" i="28"/>
  <c r="G313" i="28"/>
  <c r="F313" i="28"/>
  <c r="E313" i="28"/>
  <c r="D313" i="28"/>
  <c r="C313" i="28"/>
  <c r="J312" i="28"/>
  <c r="J311" i="28"/>
  <c r="H311" i="28"/>
  <c r="G311" i="28"/>
  <c r="F311" i="28"/>
  <c r="E311" i="28"/>
  <c r="D311" i="28"/>
  <c r="C311" i="28"/>
  <c r="J310" i="28"/>
  <c r="J309" i="28"/>
  <c r="H309" i="28"/>
  <c r="G309" i="28"/>
  <c r="F309" i="28"/>
  <c r="E309" i="28"/>
  <c r="D309" i="28"/>
  <c r="C309" i="28"/>
  <c r="J308" i="28"/>
  <c r="J307" i="28"/>
  <c r="H307" i="28"/>
  <c r="G307" i="28"/>
  <c r="F307" i="28"/>
  <c r="E307" i="28"/>
  <c r="D307" i="28"/>
  <c r="C307" i="28"/>
  <c r="J306" i="28"/>
  <c r="J305" i="28"/>
  <c r="H305" i="28"/>
  <c r="G305" i="28"/>
  <c r="F305" i="28"/>
  <c r="E305" i="28"/>
  <c r="D305" i="28"/>
  <c r="C305" i="28"/>
  <c r="J304" i="28"/>
  <c r="J303" i="28"/>
  <c r="H303" i="28"/>
  <c r="G303" i="28"/>
  <c r="F303" i="28"/>
  <c r="E303" i="28"/>
  <c r="D303" i="28"/>
  <c r="C303" i="28"/>
  <c r="J302" i="28"/>
  <c r="J301" i="28"/>
  <c r="H301" i="28"/>
  <c r="G301" i="28"/>
  <c r="F301" i="28"/>
  <c r="E301" i="28"/>
  <c r="D301" i="28"/>
  <c r="C301" i="28"/>
  <c r="J300" i="28"/>
  <c r="J299" i="28"/>
  <c r="H299" i="28"/>
  <c r="G299" i="28"/>
  <c r="F299" i="28"/>
  <c r="E299" i="28"/>
  <c r="D299" i="28"/>
  <c r="C299" i="28"/>
  <c r="J298" i="28"/>
  <c r="J297" i="28"/>
  <c r="H297" i="28"/>
  <c r="G297" i="28"/>
  <c r="F297" i="28"/>
  <c r="E297" i="28"/>
  <c r="D297" i="28"/>
  <c r="C297" i="28"/>
  <c r="J296" i="28"/>
  <c r="J295" i="28"/>
  <c r="H295" i="28"/>
  <c r="G295" i="28"/>
  <c r="F295" i="28"/>
  <c r="E295" i="28"/>
  <c r="D295" i="28"/>
  <c r="C295" i="28"/>
  <c r="J294" i="28"/>
  <c r="J293" i="28"/>
  <c r="H293" i="28"/>
  <c r="G293" i="28"/>
  <c r="F293" i="28"/>
  <c r="E293" i="28"/>
  <c r="D293" i="28"/>
  <c r="C293" i="28"/>
  <c r="J292" i="28"/>
  <c r="J291" i="28"/>
  <c r="H291" i="28"/>
  <c r="G291" i="28"/>
  <c r="F291" i="28"/>
  <c r="E291" i="28"/>
  <c r="D291" i="28"/>
  <c r="C291" i="28"/>
  <c r="J290" i="28"/>
  <c r="J289" i="28"/>
  <c r="H289" i="28"/>
  <c r="G289" i="28"/>
  <c r="F289" i="28"/>
  <c r="E289" i="28"/>
  <c r="D289" i="28"/>
  <c r="C289" i="28"/>
  <c r="J288" i="28"/>
  <c r="J287" i="28"/>
  <c r="H287" i="28"/>
  <c r="G287" i="28"/>
  <c r="F287" i="28"/>
  <c r="E287" i="28"/>
  <c r="D287" i="28"/>
  <c r="C287" i="28"/>
  <c r="J286" i="28"/>
  <c r="J285" i="28"/>
  <c r="H285" i="28"/>
  <c r="G285" i="28"/>
  <c r="F285" i="28"/>
  <c r="E285" i="28"/>
  <c r="D285" i="28"/>
  <c r="C285" i="28"/>
  <c r="J284" i="28"/>
  <c r="J283" i="28"/>
  <c r="H283" i="28"/>
  <c r="G283" i="28"/>
  <c r="F283" i="28"/>
  <c r="E283" i="28"/>
  <c r="D283" i="28"/>
  <c r="C283" i="28"/>
  <c r="J282" i="28"/>
  <c r="J281" i="28"/>
  <c r="H281" i="28"/>
  <c r="G281" i="28"/>
  <c r="F281" i="28"/>
  <c r="E281" i="28"/>
  <c r="D281" i="28"/>
  <c r="C281" i="28"/>
  <c r="J280" i="28"/>
  <c r="J279" i="28"/>
  <c r="H279" i="28"/>
  <c r="G279" i="28"/>
  <c r="F279" i="28"/>
  <c r="E279" i="28"/>
  <c r="D279" i="28"/>
  <c r="C279" i="28"/>
  <c r="J278" i="28"/>
  <c r="J277" i="28"/>
  <c r="H277" i="28"/>
  <c r="G277" i="28"/>
  <c r="F277" i="28"/>
  <c r="E277" i="28"/>
  <c r="D277" i="28"/>
  <c r="C277" i="28"/>
  <c r="J276" i="28"/>
  <c r="J275" i="28"/>
  <c r="H275" i="28"/>
  <c r="G275" i="28"/>
  <c r="F275" i="28"/>
  <c r="E275" i="28"/>
  <c r="D275" i="28"/>
  <c r="C275" i="28"/>
  <c r="J274" i="28"/>
  <c r="J273" i="28"/>
  <c r="H273" i="28"/>
  <c r="G273" i="28"/>
  <c r="F273" i="28"/>
  <c r="E273" i="28"/>
  <c r="D273" i="28"/>
  <c r="C273" i="28"/>
  <c r="J272" i="28"/>
  <c r="J271" i="28"/>
  <c r="H271" i="28"/>
  <c r="G271" i="28"/>
  <c r="F271" i="28"/>
  <c r="E271" i="28"/>
  <c r="D271" i="28"/>
  <c r="C271" i="28"/>
  <c r="J270" i="28"/>
  <c r="J269" i="28"/>
  <c r="H269" i="28"/>
  <c r="G269" i="28"/>
  <c r="F269" i="28"/>
  <c r="E269" i="28"/>
  <c r="D269" i="28"/>
  <c r="C269" i="28"/>
  <c r="J268" i="28"/>
  <c r="J267" i="28"/>
  <c r="H267" i="28"/>
  <c r="G267" i="28"/>
  <c r="F267" i="28"/>
  <c r="E267" i="28"/>
  <c r="D267" i="28"/>
  <c r="C267" i="28"/>
  <c r="J266" i="28"/>
  <c r="J265" i="28"/>
  <c r="H265" i="28"/>
  <c r="G265" i="28"/>
  <c r="F265" i="28"/>
  <c r="E265" i="28"/>
  <c r="D265" i="28"/>
  <c r="C265" i="28"/>
  <c r="J264" i="28"/>
  <c r="J263" i="28"/>
  <c r="H263" i="28"/>
  <c r="G263" i="28"/>
  <c r="F263" i="28"/>
  <c r="E263" i="28"/>
  <c r="D263" i="28"/>
  <c r="C263" i="28"/>
  <c r="J262" i="28"/>
  <c r="J261" i="28"/>
  <c r="H261" i="28"/>
  <c r="G261" i="28"/>
  <c r="F261" i="28"/>
  <c r="E261" i="28"/>
  <c r="D261" i="28"/>
  <c r="C261" i="28"/>
  <c r="J260" i="28"/>
  <c r="J259" i="28"/>
  <c r="H259" i="28"/>
  <c r="G259" i="28"/>
  <c r="F259" i="28"/>
  <c r="E259" i="28"/>
  <c r="D259" i="28"/>
  <c r="C259" i="28"/>
  <c r="J258" i="28"/>
  <c r="J257" i="28"/>
  <c r="H257" i="28"/>
  <c r="G257" i="28"/>
  <c r="F257" i="28"/>
  <c r="E257" i="28"/>
  <c r="D257" i="28"/>
  <c r="C257" i="28"/>
  <c r="J256" i="28"/>
  <c r="J255" i="28"/>
  <c r="H255" i="28"/>
  <c r="G255" i="28"/>
  <c r="F255" i="28"/>
  <c r="E255" i="28"/>
  <c r="D255" i="28"/>
  <c r="C255" i="28"/>
  <c r="J254" i="28"/>
  <c r="J253" i="28"/>
  <c r="H253" i="28"/>
  <c r="G253" i="28"/>
  <c r="F253" i="28"/>
  <c r="E253" i="28"/>
  <c r="D253" i="28"/>
  <c r="C253" i="28"/>
  <c r="J252" i="28"/>
  <c r="J251" i="28"/>
  <c r="H251" i="28"/>
  <c r="G251" i="28"/>
  <c r="F251" i="28"/>
  <c r="E251" i="28"/>
  <c r="D251" i="28"/>
  <c r="C251" i="28"/>
  <c r="J250" i="28"/>
  <c r="J249" i="28"/>
  <c r="H249" i="28"/>
  <c r="G249" i="28"/>
  <c r="F249" i="28"/>
  <c r="E249" i="28"/>
  <c r="D249" i="28"/>
  <c r="C249" i="28"/>
  <c r="J248" i="28"/>
  <c r="J247" i="28"/>
  <c r="H247" i="28"/>
  <c r="G247" i="28"/>
  <c r="F247" i="28"/>
  <c r="E247" i="28"/>
  <c r="D247" i="28"/>
  <c r="C247" i="28"/>
  <c r="J246" i="28"/>
  <c r="J245" i="28"/>
  <c r="H245" i="28"/>
  <c r="G245" i="28"/>
  <c r="F245" i="28"/>
  <c r="E245" i="28"/>
  <c r="D245" i="28"/>
  <c r="C245" i="28"/>
  <c r="J244" i="28"/>
  <c r="J243" i="28"/>
  <c r="H243" i="28"/>
  <c r="G243" i="28"/>
  <c r="F243" i="28"/>
  <c r="E243" i="28"/>
  <c r="D243" i="28"/>
  <c r="C243" i="28"/>
  <c r="J242" i="28"/>
  <c r="J241" i="28"/>
  <c r="H241" i="28"/>
  <c r="G241" i="28"/>
  <c r="F241" i="28"/>
  <c r="E241" i="28"/>
  <c r="D241" i="28"/>
  <c r="C241" i="28"/>
  <c r="J240" i="28"/>
  <c r="J239" i="28"/>
  <c r="H239" i="28"/>
  <c r="G239" i="28"/>
  <c r="F239" i="28"/>
  <c r="E239" i="28"/>
  <c r="D239" i="28"/>
  <c r="C239" i="28"/>
  <c r="J238" i="28"/>
  <c r="J237" i="28"/>
  <c r="H237" i="28"/>
  <c r="G237" i="28"/>
  <c r="F237" i="28"/>
  <c r="E237" i="28"/>
  <c r="D237" i="28"/>
  <c r="C237" i="28"/>
  <c r="J236" i="28"/>
  <c r="J235" i="28"/>
  <c r="H235" i="28"/>
  <c r="G235" i="28"/>
  <c r="F235" i="28"/>
  <c r="E235" i="28"/>
  <c r="D235" i="28"/>
  <c r="C235" i="28"/>
  <c r="J234" i="28"/>
  <c r="J233" i="28"/>
  <c r="H233" i="28"/>
  <c r="G233" i="28"/>
  <c r="F233" i="28"/>
  <c r="E233" i="28"/>
  <c r="D233" i="28"/>
  <c r="C233" i="28"/>
  <c r="J232" i="28"/>
  <c r="J231" i="28"/>
  <c r="H231" i="28"/>
  <c r="G231" i="28"/>
  <c r="F231" i="28"/>
  <c r="E231" i="28"/>
  <c r="D231" i="28"/>
  <c r="C231" i="28"/>
  <c r="J230" i="28"/>
  <c r="J229" i="28"/>
  <c r="H229" i="28"/>
  <c r="G229" i="28"/>
  <c r="F229" i="28"/>
  <c r="E229" i="28"/>
  <c r="D229" i="28"/>
  <c r="C229" i="28"/>
  <c r="J228" i="28"/>
  <c r="J227" i="28"/>
  <c r="H227" i="28"/>
  <c r="G227" i="28"/>
  <c r="F227" i="28"/>
  <c r="E227" i="28"/>
  <c r="D227" i="28"/>
  <c r="C227" i="28"/>
  <c r="J226" i="28"/>
  <c r="J225" i="28"/>
  <c r="H225" i="28"/>
  <c r="G225" i="28"/>
  <c r="F225" i="28"/>
  <c r="E225" i="28"/>
  <c r="D225" i="28"/>
  <c r="C225" i="28"/>
  <c r="J224" i="28"/>
  <c r="J223" i="28"/>
  <c r="H223" i="28"/>
  <c r="G223" i="28"/>
  <c r="F223" i="28"/>
  <c r="E223" i="28"/>
  <c r="D223" i="28"/>
  <c r="C223" i="28"/>
  <c r="J222" i="28"/>
  <c r="J221" i="28"/>
  <c r="H221" i="28"/>
  <c r="G221" i="28"/>
  <c r="F221" i="28"/>
  <c r="E221" i="28"/>
  <c r="D221" i="28"/>
  <c r="C221" i="28"/>
  <c r="J220" i="28"/>
  <c r="J219" i="28"/>
  <c r="H219" i="28"/>
  <c r="G219" i="28"/>
  <c r="F219" i="28"/>
  <c r="E219" i="28"/>
  <c r="D219" i="28"/>
  <c r="C219" i="28"/>
  <c r="J218" i="28"/>
  <c r="J217" i="28"/>
  <c r="H217" i="28"/>
  <c r="G217" i="28"/>
  <c r="F217" i="28"/>
  <c r="E217" i="28"/>
  <c r="D217" i="28"/>
  <c r="C217" i="28"/>
  <c r="J216" i="28"/>
  <c r="J215" i="28"/>
  <c r="H215" i="28"/>
  <c r="G215" i="28"/>
  <c r="F215" i="28"/>
  <c r="E215" i="28"/>
  <c r="D215" i="28"/>
  <c r="C215" i="28"/>
  <c r="J214" i="28"/>
  <c r="J213" i="28"/>
  <c r="H213" i="28"/>
  <c r="G213" i="28"/>
  <c r="F213" i="28"/>
  <c r="E213" i="28"/>
  <c r="D213" i="28"/>
  <c r="C213" i="28"/>
  <c r="J212" i="28"/>
  <c r="J211" i="28"/>
  <c r="H211" i="28"/>
  <c r="G211" i="28"/>
  <c r="F211" i="28"/>
  <c r="E211" i="28"/>
  <c r="D211" i="28"/>
  <c r="C211" i="28"/>
  <c r="J210" i="28"/>
  <c r="J209" i="28"/>
  <c r="H209" i="28"/>
  <c r="G209" i="28"/>
  <c r="F209" i="28"/>
  <c r="E209" i="28"/>
  <c r="D209" i="28"/>
  <c r="C209" i="28"/>
  <c r="J208" i="28"/>
  <c r="J207" i="28"/>
  <c r="H207" i="28"/>
  <c r="G207" i="28"/>
  <c r="F207" i="28"/>
  <c r="E207" i="28"/>
  <c r="D207" i="28"/>
  <c r="C207" i="28"/>
  <c r="J206" i="28"/>
  <c r="J205" i="28"/>
  <c r="H205" i="28"/>
  <c r="G205" i="28"/>
  <c r="F205" i="28"/>
  <c r="E205" i="28"/>
  <c r="D205" i="28"/>
  <c r="C205" i="28"/>
  <c r="J204" i="28"/>
  <c r="J203" i="28"/>
  <c r="H203" i="28"/>
  <c r="G203" i="28"/>
  <c r="F203" i="28"/>
  <c r="E203" i="28"/>
  <c r="D203" i="28"/>
  <c r="C203" i="28"/>
  <c r="J202" i="28"/>
  <c r="J201" i="28"/>
  <c r="H201" i="28"/>
  <c r="G201" i="28"/>
  <c r="F201" i="28"/>
  <c r="E201" i="28"/>
  <c r="D201" i="28"/>
  <c r="C201" i="28"/>
  <c r="J200" i="28"/>
  <c r="J199" i="28"/>
  <c r="H199" i="28"/>
  <c r="G199" i="28"/>
  <c r="F199" i="28"/>
  <c r="E199" i="28"/>
  <c r="D199" i="28"/>
  <c r="C199" i="28"/>
  <c r="J198" i="28"/>
  <c r="J197" i="28"/>
  <c r="H197" i="28"/>
  <c r="G197" i="28"/>
  <c r="F197" i="28"/>
  <c r="E197" i="28"/>
  <c r="D197" i="28"/>
  <c r="C197" i="28"/>
  <c r="J196" i="28"/>
  <c r="J195" i="28"/>
  <c r="H195" i="28"/>
  <c r="G195" i="28"/>
  <c r="F195" i="28"/>
  <c r="E195" i="28"/>
  <c r="D195" i="28"/>
  <c r="C195" i="28"/>
  <c r="J194" i="28"/>
  <c r="J193" i="28"/>
  <c r="H193" i="28"/>
  <c r="G193" i="28"/>
  <c r="F193" i="28"/>
  <c r="E193" i="28"/>
  <c r="D193" i="28"/>
  <c r="C193" i="28"/>
  <c r="J192" i="28"/>
  <c r="J191" i="28"/>
  <c r="H191" i="28"/>
  <c r="G191" i="28"/>
  <c r="F191" i="28"/>
  <c r="E191" i="28"/>
  <c r="D191" i="28"/>
  <c r="C191" i="28"/>
  <c r="J190" i="28"/>
  <c r="J189" i="28"/>
  <c r="H189" i="28"/>
  <c r="G189" i="28"/>
  <c r="F189" i="28"/>
  <c r="E189" i="28"/>
  <c r="D189" i="28"/>
  <c r="C189" i="28"/>
  <c r="J188" i="28"/>
  <c r="J187" i="28"/>
  <c r="H187" i="28"/>
  <c r="G187" i="28"/>
  <c r="F187" i="28"/>
  <c r="E187" i="28"/>
  <c r="D187" i="28"/>
  <c r="C187" i="28"/>
  <c r="J186" i="28"/>
  <c r="J185" i="28"/>
  <c r="H185" i="28"/>
  <c r="G185" i="28"/>
  <c r="F185" i="28"/>
  <c r="E185" i="28"/>
  <c r="D185" i="28"/>
  <c r="C185" i="28"/>
  <c r="J184" i="28"/>
  <c r="J183" i="28"/>
  <c r="H183" i="28"/>
  <c r="G183" i="28"/>
  <c r="F183" i="28"/>
  <c r="E183" i="28"/>
  <c r="D183" i="28"/>
  <c r="C183" i="28"/>
  <c r="J182" i="28"/>
  <c r="J181" i="28"/>
  <c r="H181" i="28"/>
  <c r="G181" i="28"/>
  <c r="F181" i="28"/>
  <c r="E181" i="28"/>
  <c r="D181" i="28"/>
  <c r="C181" i="28"/>
  <c r="J180" i="28"/>
  <c r="J179" i="28"/>
  <c r="H179" i="28"/>
  <c r="G179" i="28"/>
  <c r="F179" i="28"/>
  <c r="E179" i="28"/>
  <c r="D179" i="28"/>
  <c r="C179" i="28"/>
  <c r="J178" i="28"/>
  <c r="J177" i="28"/>
  <c r="H177" i="28"/>
  <c r="G177" i="28"/>
  <c r="F177" i="28"/>
  <c r="E177" i="28"/>
  <c r="D177" i="28"/>
  <c r="C177" i="28"/>
  <c r="J176" i="28"/>
  <c r="J175" i="28"/>
  <c r="H175" i="28"/>
  <c r="G175" i="28"/>
  <c r="F175" i="28"/>
  <c r="E175" i="28"/>
  <c r="D175" i="28"/>
  <c r="C175" i="28"/>
  <c r="J174" i="28"/>
  <c r="J173" i="28"/>
  <c r="H173" i="28"/>
  <c r="G173" i="28"/>
  <c r="F173" i="28"/>
  <c r="E173" i="28"/>
  <c r="D173" i="28"/>
  <c r="C173" i="28"/>
  <c r="J172" i="28"/>
  <c r="J171" i="28"/>
  <c r="H171" i="28"/>
  <c r="G171" i="28"/>
  <c r="F171" i="28"/>
  <c r="E171" i="28"/>
  <c r="D171" i="28"/>
  <c r="C171" i="28"/>
  <c r="J170" i="28"/>
  <c r="J169" i="28"/>
  <c r="H169" i="28"/>
  <c r="G169" i="28"/>
  <c r="F169" i="28"/>
  <c r="E169" i="28"/>
  <c r="D169" i="28"/>
  <c r="C169" i="28"/>
  <c r="J168" i="28"/>
  <c r="J167" i="28"/>
  <c r="H167" i="28"/>
  <c r="G167" i="28"/>
  <c r="F167" i="28"/>
  <c r="E167" i="28"/>
  <c r="D167" i="28"/>
  <c r="C167" i="28"/>
  <c r="J166" i="28"/>
  <c r="J165" i="28"/>
  <c r="H165" i="28"/>
  <c r="G165" i="28"/>
  <c r="F165" i="28"/>
  <c r="E165" i="28"/>
  <c r="D165" i="28"/>
  <c r="C165" i="28"/>
  <c r="J164" i="28"/>
  <c r="J163" i="28"/>
  <c r="H163" i="28"/>
  <c r="G163" i="28"/>
  <c r="F163" i="28"/>
  <c r="E163" i="28"/>
  <c r="D163" i="28"/>
  <c r="C163" i="28"/>
  <c r="J162" i="28"/>
  <c r="J161" i="28"/>
  <c r="H161" i="28"/>
  <c r="G161" i="28"/>
  <c r="F161" i="28"/>
  <c r="E161" i="28"/>
  <c r="D161" i="28"/>
  <c r="C161" i="28"/>
  <c r="J160" i="28"/>
  <c r="J159" i="28"/>
  <c r="H159" i="28"/>
  <c r="G159" i="28"/>
  <c r="F159" i="28"/>
  <c r="E159" i="28"/>
  <c r="D159" i="28"/>
  <c r="C159" i="28"/>
  <c r="J158" i="28"/>
  <c r="J157" i="28"/>
  <c r="H157" i="28"/>
  <c r="G157" i="28"/>
  <c r="F157" i="28"/>
  <c r="E157" i="28"/>
  <c r="D157" i="28"/>
  <c r="C157" i="28"/>
  <c r="J156" i="28"/>
  <c r="J155" i="28"/>
  <c r="H155" i="28"/>
  <c r="G155" i="28"/>
  <c r="F155" i="28"/>
  <c r="E155" i="28"/>
  <c r="D155" i="28"/>
  <c r="C155" i="28"/>
  <c r="J154" i="28"/>
  <c r="J153" i="28"/>
  <c r="H153" i="28"/>
  <c r="G153" i="28"/>
  <c r="F153" i="28"/>
  <c r="E153" i="28"/>
  <c r="D153" i="28"/>
  <c r="C153" i="28"/>
  <c r="J152" i="28"/>
  <c r="J151" i="28"/>
  <c r="H151" i="28"/>
  <c r="G151" i="28"/>
  <c r="F151" i="28"/>
  <c r="E151" i="28"/>
  <c r="D151" i="28"/>
  <c r="C151" i="28"/>
  <c r="J150" i="28"/>
  <c r="J149" i="28"/>
  <c r="H149" i="28"/>
  <c r="G149" i="28"/>
  <c r="F149" i="28"/>
  <c r="E149" i="28"/>
  <c r="D149" i="28"/>
  <c r="C149" i="28"/>
  <c r="J148" i="28"/>
  <c r="J147" i="28"/>
  <c r="H147" i="28"/>
  <c r="G147" i="28"/>
  <c r="F147" i="28"/>
  <c r="E147" i="28"/>
  <c r="D147" i="28"/>
  <c r="C147" i="28"/>
  <c r="J146" i="28"/>
  <c r="J145" i="28"/>
  <c r="H145" i="28"/>
  <c r="G145" i="28"/>
  <c r="F145" i="28"/>
  <c r="E145" i="28"/>
  <c r="D145" i="28"/>
  <c r="C145" i="28"/>
  <c r="J144" i="28"/>
  <c r="J143" i="28"/>
  <c r="H143" i="28"/>
  <c r="G143" i="28"/>
  <c r="F143" i="28"/>
  <c r="E143" i="28"/>
  <c r="D143" i="28"/>
  <c r="C143" i="28"/>
  <c r="J142" i="28"/>
  <c r="J141" i="28"/>
  <c r="H141" i="28"/>
  <c r="G141" i="28"/>
  <c r="F141" i="28"/>
  <c r="E141" i="28"/>
  <c r="D141" i="28"/>
  <c r="C141" i="28"/>
  <c r="J140" i="28"/>
  <c r="J139" i="28"/>
  <c r="H139" i="28"/>
  <c r="G139" i="28"/>
  <c r="F139" i="28"/>
  <c r="E139" i="28"/>
  <c r="D139" i="28"/>
  <c r="C139" i="28"/>
  <c r="J138" i="28"/>
  <c r="J137" i="28"/>
  <c r="H137" i="28"/>
  <c r="G137" i="28"/>
  <c r="F137" i="28"/>
  <c r="E137" i="28"/>
  <c r="D137" i="28"/>
  <c r="C137" i="28"/>
  <c r="J136" i="28"/>
  <c r="J135" i="28"/>
  <c r="H135" i="28"/>
  <c r="G135" i="28"/>
  <c r="F135" i="28"/>
  <c r="E135" i="28"/>
  <c r="D135" i="28"/>
  <c r="C135" i="28"/>
  <c r="J134" i="28"/>
  <c r="J133" i="28"/>
  <c r="H133" i="28"/>
  <c r="G133" i="28"/>
  <c r="F133" i="28"/>
  <c r="E133" i="28"/>
  <c r="D133" i="28"/>
  <c r="C133" i="28"/>
  <c r="J132" i="28"/>
  <c r="J131" i="28"/>
  <c r="H131" i="28"/>
  <c r="G131" i="28"/>
  <c r="F131" i="28"/>
  <c r="E131" i="28"/>
  <c r="D131" i="28"/>
  <c r="C131" i="28"/>
  <c r="J130" i="28"/>
  <c r="J129" i="28"/>
  <c r="H129" i="28"/>
  <c r="G129" i="28"/>
  <c r="F129" i="28"/>
  <c r="E129" i="28"/>
  <c r="D129" i="28"/>
  <c r="C129" i="28"/>
  <c r="J128" i="28"/>
  <c r="J127" i="28"/>
  <c r="H127" i="28"/>
  <c r="G127" i="28"/>
  <c r="F127" i="28"/>
  <c r="E127" i="28"/>
  <c r="D127" i="28"/>
  <c r="C127" i="28"/>
  <c r="J126" i="28"/>
  <c r="J125" i="28"/>
  <c r="H125" i="28"/>
  <c r="G125" i="28"/>
  <c r="F125" i="28"/>
  <c r="E125" i="28"/>
  <c r="D125" i="28"/>
  <c r="C125" i="28"/>
  <c r="J124" i="28"/>
  <c r="J123" i="28"/>
  <c r="H123" i="28"/>
  <c r="G123" i="28"/>
  <c r="F123" i="28"/>
  <c r="E123" i="28"/>
  <c r="D123" i="28"/>
  <c r="C123" i="28"/>
  <c r="J122" i="28"/>
  <c r="J121" i="28"/>
  <c r="H121" i="28"/>
  <c r="G121" i="28"/>
  <c r="F121" i="28"/>
  <c r="E121" i="28"/>
  <c r="D121" i="28"/>
  <c r="C121" i="28"/>
  <c r="J120" i="28"/>
  <c r="J119" i="28"/>
  <c r="H119" i="28"/>
  <c r="G119" i="28"/>
  <c r="F119" i="28"/>
  <c r="E119" i="28"/>
  <c r="D119" i="28"/>
  <c r="C119" i="28"/>
  <c r="J118" i="28"/>
  <c r="J117" i="28"/>
  <c r="H117" i="28"/>
  <c r="G117" i="28"/>
  <c r="F117" i="28"/>
  <c r="E117" i="28"/>
  <c r="D117" i="28"/>
  <c r="C117" i="28"/>
  <c r="J116" i="28"/>
  <c r="J115" i="28"/>
  <c r="H115" i="28"/>
  <c r="G115" i="28"/>
  <c r="F115" i="28"/>
  <c r="E115" i="28"/>
  <c r="D115" i="28"/>
  <c r="C115" i="28"/>
  <c r="J114" i="28"/>
  <c r="J113" i="28"/>
  <c r="H113" i="28"/>
  <c r="G113" i="28"/>
  <c r="F113" i="28"/>
  <c r="E113" i="28"/>
  <c r="D113" i="28"/>
  <c r="C113" i="28"/>
  <c r="J112" i="28"/>
  <c r="J111" i="28"/>
  <c r="H111" i="28"/>
  <c r="G111" i="28"/>
  <c r="F111" i="28"/>
  <c r="E111" i="28"/>
  <c r="D111" i="28"/>
  <c r="C111" i="28"/>
  <c r="J110" i="28"/>
  <c r="J109" i="28"/>
  <c r="H109" i="28"/>
  <c r="G109" i="28"/>
  <c r="F109" i="28"/>
  <c r="E109" i="28"/>
  <c r="D109" i="28"/>
  <c r="C109" i="28"/>
  <c r="J108" i="28"/>
  <c r="J107" i="28"/>
  <c r="H107" i="28"/>
  <c r="G107" i="28"/>
  <c r="F107" i="28"/>
  <c r="E107" i="28"/>
  <c r="D107" i="28"/>
  <c r="C107" i="28"/>
  <c r="J106" i="28"/>
  <c r="J105" i="28"/>
  <c r="H105" i="28"/>
  <c r="G105" i="28"/>
  <c r="F105" i="28"/>
  <c r="E105" i="28"/>
  <c r="D105" i="28"/>
  <c r="C105" i="28"/>
  <c r="J104" i="28"/>
  <c r="J103" i="28"/>
  <c r="H103" i="28"/>
  <c r="G103" i="28"/>
  <c r="F103" i="28"/>
  <c r="E103" i="28"/>
  <c r="D103" i="28"/>
  <c r="C103" i="28"/>
  <c r="J102" i="28"/>
  <c r="J101" i="28"/>
  <c r="H101" i="28"/>
  <c r="G101" i="28"/>
  <c r="F101" i="28"/>
  <c r="E101" i="28"/>
  <c r="D101" i="28"/>
  <c r="C101" i="28"/>
  <c r="J100" i="28"/>
  <c r="J99" i="28"/>
  <c r="H99" i="28"/>
  <c r="G99" i="28"/>
  <c r="F99" i="28"/>
  <c r="E99" i="28"/>
  <c r="D99" i="28"/>
  <c r="C99" i="28"/>
  <c r="J98" i="28"/>
  <c r="J97" i="28"/>
  <c r="H97" i="28"/>
  <c r="G97" i="28"/>
  <c r="F97" i="28"/>
  <c r="E97" i="28"/>
  <c r="D97" i="28"/>
  <c r="C97" i="28"/>
  <c r="J96" i="28"/>
  <c r="J95" i="28"/>
  <c r="H95" i="28"/>
  <c r="G95" i="28"/>
  <c r="F95" i="28"/>
  <c r="E95" i="28"/>
  <c r="D95" i="28"/>
  <c r="C95" i="28"/>
  <c r="J94" i="28"/>
  <c r="J93" i="28"/>
  <c r="H93" i="28"/>
  <c r="G93" i="28"/>
  <c r="F93" i="28"/>
  <c r="E93" i="28"/>
  <c r="D93" i="28"/>
  <c r="C93" i="28"/>
  <c r="J92" i="28"/>
  <c r="J91" i="28"/>
  <c r="H91" i="28"/>
  <c r="G91" i="28"/>
  <c r="F91" i="28"/>
  <c r="E91" i="28"/>
  <c r="D91" i="28"/>
  <c r="C91" i="28"/>
  <c r="J90" i="28"/>
  <c r="J89" i="28"/>
  <c r="H89" i="28"/>
  <c r="G89" i="28"/>
  <c r="F89" i="28"/>
  <c r="E89" i="28"/>
  <c r="D89" i="28"/>
  <c r="C89" i="28"/>
  <c r="J88" i="28"/>
  <c r="J87" i="28"/>
  <c r="H87" i="28"/>
  <c r="G87" i="28"/>
  <c r="F87" i="28"/>
  <c r="E87" i="28"/>
  <c r="D87" i="28"/>
  <c r="C87" i="28"/>
  <c r="J86" i="28"/>
  <c r="J85" i="28"/>
  <c r="H85" i="28"/>
  <c r="G85" i="28"/>
  <c r="F85" i="28"/>
  <c r="E85" i="28"/>
  <c r="D85" i="28"/>
  <c r="C85" i="28"/>
  <c r="J84" i="28"/>
  <c r="J83" i="28"/>
  <c r="H83" i="28"/>
  <c r="G83" i="28"/>
  <c r="F83" i="28"/>
  <c r="E83" i="28"/>
  <c r="D83" i="28"/>
  <c r="C83" i="28"/>
  <c r="J82" i="28"/>
  <c r="J81" i="28"/>
  <c r="H81" i="28"/>
  <c r="G81" i="28"/>
  <c r="F81" i="28"/>
  <c r="E81" i="28"/>
  <c r="D81" i="28"/>
  <c r="C81" i="28"/>
  <c r="J80" i="28"/>
  <c r="J79" i="28"/>
  <c r="H79" i="28"/>
  <c r="G79" i="28"/>
  <c r="F79" i="28"/>
  <c r="E79" i="28"/>
  <c r="D79" i="28"/>
  <c r="C79" i="28"/>
  <c r="J78" i="28"/>
  <c r="J77" i="28"/>
  <c r="H77" i="28"/>
  <c r="G77" i="28"/>
  <c r="F77" i="28"/>
  <c r="E77" i="28"/>
  <c r="D77" i="28"/>
  <c r="C77" i="28"/>
  <c r="J76" i="28"/>
  <c r="J75" i="28"/>
  <c r="H75" i="28"/>
  <c r="G75" i="28"/>
  <c r="F75" i="28"/>
  <c r="E75" i="28"/>
  <c r="D75" i="28"/>
  <c r="C75" i="28"/>
  <c r="J74" i="28"/>
  <c r="J73" i="28"/>
  <c r="H73" i="28"/>
  <c r="G73" i="28"/>
  <c r="F73" i="28"/>
  <c r="E73" i="28"/>
  <c r="D73" i="28"/>
  <c r="C73" i="28"/>
  <c r="J72" i="28"/>
  <c r="J71" i="28"/>
  <c r="H71" i="28"/>
  <c r="G71" i="28"/>
  <c r="F71" i="28"/>
  <c r="E71" i="28"/>
  <c r="D71" i="28"/>
  <c r="C71" i="28"/>
  <c r="J70" i="28"/>
  <c r="J69" i="28"/>
  <c r="H69" i="28"/>
  <c r="G69" i="28"/>
  <c r="F69" i="28"/>
  <c r="E69" i="28"/>
  <c r="D69" i="28"/>
  <c r="C69" i="28"/>
  <c r="J68" i="28"/>
  <c r="J67" i="28"/>
  <c r="H67" i="28"/>
  <c r="G67" i="28"/>
  <c r="F67" i="28"/>
  <c r="E67" i="28"/>
  <c r="D67" i="28"/>
  <c r="C67" i="28"/>
  <c r="J66" i="28"/>
  <c r="J65" i="28"/>
  <c r="H65" i="28"/>
  <c r="G65" i="28"/>
  <c r="F65" i="28"/>
  <c r="E65" i="28"/>
  <c r="D65" i="28"/>
  <c r="C65" i="28"/>
  <c r="J64" i="28"/>
  <c r="J63" i="28"/>
  <c r="H63" i="28"/>
  <c r="G63" i="28"/>
  <c r="F63" i="28"/>
  <c r="E63" i="28"/>
  <c r="D63" i="28"/>
  <c r="C63" i="28"/>
  <c r="J62" i="28"/>
  <c r="J61" i="28"/>
  <c r="H61" i="28"/>
  <c r="G61" i="28"/>
  <c r="F61" i="28"/>
  <c r="E61" i="28"/>
  <c r="D61" i="28"/>
  <c r="C61" i="28"/>
  <c r="J60" i="28"/>
  <c r="J59" i="28"/>
  <c r="H59" i="28"/>
  <c r="G59" i="28"/>
  <c r="F59" i="28"/>
  <c r="E59" i="28"/>
  <c r="D59" i="28"/>
  <c r="C59" i="28"/>
  <c r="J58" i="28"/>
  <c r="J57" i="28"/>
  <c r="H57" i="28"/>
  <c r="G57" i="28"/>
  <c r="F57" i="28"/>
  <c r="E57" i="28"/>
  <c r="D57" i="28"/>
  <c r="C57" i="28"/>
  <c r="J56" i="28"/>
  <c r="J55" i="28"/>
  <c r="H55" i="28"/>
  <c r="G55" i="28"/>
  <c r="F55" i="28"/>
  <c r="E55" i="28"/>
  <c r="D55" i="28"/>
  <c r="C55" i="28"/>
  <c r="J54" i="28"/>
  <c r="J53" i="28"/>
  <c r="H53" i="28"/>
  <c r="G53" i="28"/>
  <c r="F53" i="28"/>
  <c r="E53" i="28"/>
  <c r="D53" i="28"/>
  <c r="C53" i="28"/>
  <c r="J52" i="28"/>
  <c r="J51" i="28"/>
  <c r="H51" i="28"/>
  <c r="G51" i="28"/>
  <c r="F51" i="28"/>
  <c r="E51" i="28"/>
  <c r="D51" i="28"/>
  <c r="C51" i="28"/>
  <c r="J50" i="28"/>
  <c r="J49" i="28"/>
  <c r="H49" i="28"/>
  <c r="G49" i="28"/>
  <c r="F49" i="28"/>
  <c r="E49" i="28"/>
  <c r="D49" i="28"/>
  <c r="C49" i="28"/>
  <c r="J48" i="28"/>
  <c r="J47" i="28"/>
  <c r="H47" i="28"/>
  <c r="G47" i="28"/>
  <c r="F47" i="28"/>
  <c r="E47" i="28"/>
  <c r="D47" i="28"/>
  <c r="C47" i="28"/>
  <c r="J46" i="28"/>
  <c r="J45" i="28"/>
  <c r="H45" i="28"/>
  <c r="G45" i="28"/>
  <c r="F45" i="28"/>
  <c r="E45" i="28"/>
  <c r="D45" i="28"/>
  <c r="C45" i="28"/>
  <c r="J44" i="28"/>
  <c r="J43" i="28"/>
  <c r="H43" i="28"/>
  <c r="G43" i="28"/>
  <c r="F43" i="28"/>
  <c r="E43" i="28"/>
  <c r="D43" i="28"/>
  <c r="C43" i="28"/>
  <c r="J42" i="28"/>
  <c r="J41" i="28"/>
  <c r="H41" i="28"/>
  <c r="G41" i="28"/>
  <c r="F41" i="28"/>
  <c r="E41" i="28"/>
  <c r="D41" i="28"/>
  <c r="C41" i="28"/>
  <c r="J40" i="28"/>
  <c r="J39" i="28"/>
  <c r="H39" i="28"/>
  <c r="G39" i="28"/>
  <c r="F39" i="28"/>
  <c r="E39" i="28"/>
  <c r="D39" i="28"/>
  <c r="C39" i="28"/>
  <c r="J38" i="28"/>
  <c r="J37" i="28"/>
  <c r="H37" i="28"/>
  <c r="G37" i="28"/>
  <c r="F37" i="28"/>
  <c r="E37" i="28"/>
  <c r="D37" i="28"/>
  <c r="C37" i="28"/>
  <c r="J36" i="28"/>
  <c r="J35" i="28"/>
  <c r="H35" i="28"/>
  <c r="G35" i="28"/>
  <c r="F35" i="28"/>
  <c r="E35" i="28"/>
  <c r="D35" i="28"/>
  <c r="C35" i="28"/>
  <c r="J34" i="28"/>
  <c r="J33" i="28"/>
  <c r="H33" i="28"/>
  <c r="G33" i="28"/>
  <c r="F33" i="28"/>
  <c r="E33" i="28"/>
  <c r="D33" i="28"/>
  <c r="C33" i="28"/>
  <c r="J32" i="28"/>
  <c r="J31" i="28"/>
  <c r="H31" i="28"/>
  <c r="G31" i="28"/>
  <c r="F31" i="28"/>
  <c r="E31" i="28"/>
  <c r="D31" i="28"/>
  <c r="C31" i="28"/>
  <c r="J30" i="28"/>
  <c r="J29" i="28"/>
  <c r="H29" i="28"/>
  <c r="G29" i="28"/>
  <c r="F29" i="28"/>
  <c r="E29" i="28"/>
  <c r="D29" i="28"/>
  <c r="C29" i="28"/>
  <c r="J28" i="28"/>
  <c r="J27" i="28"/>
  <c r="H27" i="28"/>
  <c r="G27" i="28"/>
  <c r="F27" i="28"/>
  <c r="E27" i="28"/>
  <c r="D27" i="28"/>
  <c r="C27" i="28"/>
  <c r="J26" i="28"/>
  <c r="J25" i="28"/>
  <c r="H25" i="28"/>
  <c r="G25" i="28"/>
  <c r="F25" i="28"/>
  <c r="E25" i="28"/>
  <c r="D25" i="28"/>
  <c r="C25" i="28"/>
  <c r="J24" i="28"/>
  <c r="J23" i="28"/>
  <c r="H23" i="28"/>
  <c r="G23" i="28"/>
  <c r="F23" i="28"/>
  <c r="E23" i="28"/>
  <c r="D23" i="28"/>
  <c r="C23" i="28"/>
  <c r="J22" i="28"/>
  <c r="J21" i="28"/>
  <c r="H21" i="28"/>
  <c r="G21" i="28"/>
  <c r="F21" i="28"/>
  <c r="E21" i="28"/>
  <c r="D21" i="28"/>
  <c r="C21" i="28"/>
  <c r="J20" i="28"/>
  <c r="J19" i="28"/>
  <c r="H19" i="28"/>
  <c r="G19" i="28"/>
  <c r="F19" i="28"/>
  <c r="E19" i="28"/>
  <c r="D19" i="28"/>
  <c r="C19" i="28"/>
  <c r="J18" i="28"/>
  <c r="J17" i="28"/>
  <c r="H17" i="28"/>
  <c r="G17" i="28"/>
  <c r="F17" i="28"/>
  <c r="E17" i="28"/>
  <c r="D17" i="28"/>
  <c r="C17" i="28"/>
  <c r="J16" i="28"/>
  <c r="J15" i="28"/>
  <c r="H15" i="28"/>
  <c r="G15" i="28"/>
  <c r="F15" i="28"/>
  <c r="E15" i="28"/>
  <c r="D15" i="28"/>
  <c r="C15" i="28"/>
  <c r="J14" i="28"/>
  <c r="J13" i="28"/>
  <c r="H13" i="28"/>
  <c r="G13" i="28"/>
  <c r="F13" i="28"/>
  <c r="E13" i="28"/>
  <c r="D13" i="28"/>
  <c r="C13" i="28"/>
  <c r="J15" i="27"/>
  <c r="J16" i="27"/>
  <c r="J17" i="27"/>
  <c r="J18" i="27"/>
  <c r="J19" i="27"/>
  <c r="J20" i="27"/>
  <c r="J21" i="27"/>
  <c r="J22" i="27"/>
  <c r="J23" i="27"/>
  <c r="J24" i="27"/>
  <c r="J25" i="27"/>
  <c r="J26" i="27"/>
  <c r="J27" i="27"/>
  <c r="J28" i="27"/>
  <c r="J29" i="27"/>
  <c r="J30" i="27"/>
  <c r="J31" i="27"/>
  <c r="J32" i="27"/>
  <c r="J33" i="27"/>
  <c r="J34" i="27"/>
  <c r="J35" i="27"/>
  <c r="J36" i="27"/>
  <c r="J37" i="27"/>
  <c r="J38" i="27"/>
  <c r="J39" i="27"/>
  <c r="J40" i="27"/>
  <c r="J41" i="27"/>
  <c r="J42" i="27"/>
  <c r="J43" i="27"/>
  <c r="J44" i="27"/>
  <c r="J45" i="27"/>
  <c r="J46" i="27"/>
  <c r="J47" i="27"/>
  <c r="J48" i="27"/>
  <c r="J49" i="27"/>
  <c r="J50" i="27"/>
  <c r="J51" i="27"/>
  <c r="J52" i="27"/>
  <c r="J53" i="27"/>
  <c r="J54" i="27"/>
  <c r="J55" i="27"/>
  <c r="J56" i="27"/>
  <c r="J57" i="27"/>
  <c r="J58" i="27"/>
  <c r="J59" i="27"/>
  <c r="J60" i="27"/>
  <c r="J61" i="27"/>
  <c r="J62" i="27"/>
  <c r="J63" i="27"/>
  <c r="J64" i="27"/>
  <c r="J65" i="27"/>
  <c r="J66" i="27"/>
  <c r="J67" i="27"/>
  <c r="J68" i="27"/>
  <c r="J69" i="27"/>
  <c r="J70" i="27"/>
  <c r="J71" i="27"/>
  <c r="J72" i="27"/>
  <c r="J73" i="27"/>
  <c r="J74" i="27"/>
  <c r="J75" i="27"/>
  <c r="J76" i="27"/>
  <c r="J77" i="27"/>
  <c r="J78" i="27"/>
  <c r="J79" i="27"/>
  <c r="J80" i="27"/>
  <c r="J81" i="27"/>
  <c r="J82" i="27"/>
  <c r="J83" i="27"/>
  <c r="J84" i="27"/>
  <c r="J85" i="27"/>
  <c r="J86" i="27"/>
  <c r="J87" i="27"/>
  <c r="J88" i="27"/>
  <c r="J89" i="27"/>
  <c r="J90" i="27"/>
  <c r="J91" i="27"/>
  <c r="J92" i="27"/>
  <c r="J93" i="27"/>
  <c r="J94" i="27"/>
  <c r="J95" i="27"/>
  <c r="J96" i="27"/>
  <c r="J97" i="27"/>
  <c r="J98" i="27"/>
  <c r="J99" i="27"/>
  <c r="J100" i="27"/>
  <c r="J101" i="27"/>
  <c r="J102" i="27"/>
  <c r="J103" i="27"/>
  <c r="J104" i="27"/>
  <c r="J105" i="27"/>
  <c r="J106" i="27"/>
  <c r="J107" i="27"/>
  <c r="J108" i="27"/>
  <c r="J109" i="27"/>
  <c r="J110" i="27"/>
  <c r="J111" i="27"/>
  <c r="J112" i="27"/>
  <c r="J113" i="27"/>
  <c r="J114" i="27"/>
  <c r="J115" i="27"/>
  <c r="J116" i="27"/>
  <c r="J117" i="27"/>
  <c r="J118" i="27"/>
  <c r="J119" i="27"/>
  <c r="J120" i="27"/>
  <c r="J121" i="27"/>
  <c r="J122" i="27"/>
  <c r="J123" i="27"/>
  <c r="J124" i="27"/>
  <c r="J125" i="27"/>
  <c r="J126" i="27"/>
  <c r="J127" i="27"/>
  <c r="J128" i="27"/>
  <c r="J129" i="27"/>
  <c r="J130" i="27"/>
  <c r="J131" i="27"/>
  <c r="J132" i="27"/>
  <c r="J133" i="27"/>
  <c r="J134" i="27"/>
  <c r="J135" i="27"/>
  <c r="J136" i="27"/>
  <c r="J137" i="27"/>
  <c r="J138" i="27"/>
  <c r="J139" i="27"/>
  <c r="J140" i="27"/>
  <c r="J141" i="27"/>
  <c r="J142" i="27"/>
  <c r="J143" i="27"/>
  <c r="J144" i="27"/>
  <c r="J145" i="27"/>
  <c r="J146" i="27"/>
  <c r="J147" i="27"/>
  <c r="J148" i="27"/>
  <c r="J149" i="27"/>
  <c r="J150" i="27"/>
  <c r="J151" i="27"/>
  <c r="J152" i="27"/>
  <c r="J153" i="27"/>
  <c r="J154" i="27"/>
  <c r="J155" i="27"/>
  <c r="J156" i="27"/>
  <c r="J157" i="27"/>
  <c r="J158" i="27"/>
  <c r="J159" i="27"/>
  <c r="J160" i="27"/>
  <c r="J161" i="27"/>
  <c r="J162" i="27"/>
  <c r="J163" i="27"/>
  <c r="J164" i="27"/>
  <c r="J165" i="27"/>
  <c r="J166" i="27"/>
  <c r="J167" i="27"/>
  <c r="J168" i="27"/>
  <c r="J169" i="27"/>
  <c r="J170" i="27"/>
  <c r="J171" i="27"/>
  <c r="J172" i="27"/>
  <c r="J173" i="27"/>
  <c r="J174" i="27"/>
  <c r="J175" i="27"/>
  <c r="J176" i="27"/>
  <c r="J177" i="27"/>
  <c r="J178" i="27"/>
  <c r="J179" i="27"/>
  <c r="J180" i="27"/>
  <c r="J181" i="27"/>
  <c r="J182" i="27"/>
  <c r="J183" i="27"/>
  <c r="J184" i="27"/>
  <c r="J185" i="27"/>
  <c r="J186" i="27"/>
  <c r="J187" i="27"/>
  <c r="J188" i="27"/>
  <c r="J189" i="27"/>
  <c r="J190" i="27"/>
  <c r="J191" i="27"/>
  <c r="J192" i="27"/>
  <c r="J193" i="27"/>
  <c r="J194" i="27"/>
  <c r="J195" i="27"/>
  <c r="J196" i="27"/>
  <c r="J197" i="27"/>
  <c r="J198" i="27"/>
  <c r="J199" i="27"/>
  <c r="J200" i="27"/>
  <c r="J201" i="27"/>
  <c r="J202" i="27"/>
  <c r="J203" i="27"/>
  <c r="J204" i="27"/>
  <c r="J205" i="27"/>
  <c r="J206" i="27"/>
  <c r="J207" i="27"/>
  <c r="J208" i="27"/>
  <c r="J209" i="27"/>
  <c r="J210" i="27"/>
  <c r="J211" i="27"/>
  <c r="J212" i="27"/>
  <c r="J213" i="27"/>
  <c r="J214" i="27"/>
  <c r="J215" i="27"/>
  <c r="J216" i="27"/>
  <c r="J217" i="27"/>
  <c r="J218" i="27"/>
  <c r="J219" i="27"/>
  <c r="J220" i="27"/>
  <c r="J221" i="27"/>
  <c r="J222" i="27"/>
  <c r="J223" i="27"/>
  <c r="J224" i="27"/>
  <c r="J225" i="27"/>
  <c r="J226" i="27"/>
  <c r="J227" i="27"/>
  <c r="J228" i="27"/>
  <c r="J229" i="27"/>
  <c r="J230" i="27"/>
  <c r="J231" i="27"/>
  <c r="J232" i="27"/>
  <c r="J233" i="27"/>
  <c r="J234" i="27"/>
  <c r="J235" i="27"/>
  <c r="J236" i="27"/>
  <c r="J237" i="27"/>
  <c r="J238" i="27"/>
  <c r="J239" i="27"/>
  <c r="J240" i="27"/>
  <c r="J241" i="27"/>
  <c r="J242" i="27"/>
  <c r="J243" i="27"/>
  <c r="J244" i="27"/>
  <c r="J245" i="27"/>
  <c r="J246" i="27"/>
  <c r="J247" i="27"/>
  <c r="J248" i="27"/>
  <c r="J249" i="27"/>
  <c r="J250" i="27"/>
  <c r="J251" i="27"/>
  <c r="J252" i="27"/>
  <c r="J253" i="27"/>
  <c r="J254" i="27"/>
  <c r="J255" i="27"/>
  <c r="J256" i="27"/>
  <c r="J257" i="27"/>
  <c r="J258" i="27"/>
  <c r="J259" i="27"/>
  <c r="J260" i="27"/>
  <c r="J261" i="27"/>
  <c r="J262" i="27"/>
  <c r="J263" i="27"/>
  <c r="J264" i="27"/>
  <c r="J265" i="27"/>
  <c r="J266" i="27"/>
  <c r="J267" i="27"/>
  <c r="J268" i="27"/>
  <c r="J269" i="27"/>
  <c r="J270" i="27"/>
  <c r="J271" i="27"/>
  <c r="J272" i="27"/>
  <c r="J273" i="27"/>
  <c r="J274" i="27"/>
  <c r="J275" i="27"/>
  <c r="J276" i="27"/>
  <c r="J277" i="27"/>
  <c r="J278" i="27"/>
  <c r="J279" i="27"/>
  <c r="J280" i="27"/>
  <c r="J281" i="27"/>
  <c r="J282" i="27"/>
  <c r="J283" i="27"/>
  <c r="J284" i="27"/>
  <c r="J285" i="27"/>
  <c r="J286" i="27"/>
  <c r="J287" i="27"/>
  <c r="J288" i="27"/>
  <c r="J289" i="27"/>
  <c r="J290" i="27"/>
  <c r="J291" i="27"/>
  <c r="J292" i="27"/>
  <c r="J293" i="27"/>
  <c r="J294" i="27"/>
  <c r="J295" i="27"/>
  <c r="J296" i="27"/>
  <c r="J297" i="27"/>
  <c r="J298" i="27"/>
  <c r="J299" i="27"/>
  <c r="J300" i="27"/>
  <c r="J301" i="27"/>
  <c r="J302" i="27"/>
  <c r="J303" i="27"/>
  <c r="J304" i="27"/>
  <c r="J305" i="27"/>
  <c r="J306" i="27"/>
  <c r="J307" i="27"/>
  <c r="J308" i="27"/>
  <c r="J309" i="27"/>
  <c r="J310" i="27"/>
  <c r="J311" i="27"/>
  <c r="J312" i="27"/>
  <c r="J313" i="27"/>
  <c r="J314" i="27"/>
  <c r="J315" i="27"/>
  <c r="J316" i="27"/>
  <c r="J317" i="27"/>
  <c r="J318" i="27"/>
  <c r="J319" i="27"/>
  <c r="J320" i="27"/>
  <c r="J321" i="27"/>
  <c r="J322" i="27"/>
  <c r="J323" i="27"/>
  <c r="J324" i="27"/>
  <c r="J325" i="27"/>
  <c r="J326" i="27"/>
  <c r="J327" i="27"/>
  <c r="J328" i="27"/>
  <c r="J329" i="27"/>
  <c r="J330" i="27"/>
  <c r="J331" i="27"/>
  <c r="J332" i="27"/>
  <c r="J333" i="27"/>
  <c r="J334" i="27"/>
  <c r="J335" i="27"/>
  <c r="J336" i="27"/>
  <c r="J337" i="27"/>
  <c r="J338" i="27"/>
  <c r="J339" i="27"/>
  <c r="J340" i="27"/>
  <c r="J341" i="27"/>
  <c r="J342" i="27"/>
  <c r="J343" i="27"/>
  <c r="J344" i="27"/>
  <c r="J345" i="27"/>
  <c r="J346" i="27"/>
  <c r="J347" i="27"/>
  <c r="J348" i="27"/>
  <c r="J349" i="27"/>
  <c r="J350" i="27"/>
  <c r="J351" i="27"/>
  <c r="J352" i="27"/>
  <c r="J353" i="27"/>
  <c r="J354" i="27"/>
  <c r="J355" i="27"/>
  <c r="J356" i="27"/>
  <c r="J357" i="27"/>
  <c r="J358" i="27"/>
  <c r="J359" i="27"/>
  <c r="J360" i="27"/>
  <c r="J361" i="27"/>
  <c r="J362" i="27"/>
  <c r="J363" i="27"/>
  <c r="J364" i="27"/>
  <c r="J365" i="27"/>
  <c r="J366" i="27"/>
  <c r="J367" i="27"/>
  <c r="J368" i="27"/>
  <c r="J369" i="27"/>
  <c r="J370" i="27"/>
  <c r="J371" i="27"/>
  <c r="J372" i="27"/>
  <c r="J373" i="27"/>
  <c r="J374" i="27"/>
  <c r="J375" i="27"/>
  <c r="J376" i="27"/>
  <c r="J377" i="27"/>
  <c r="J378" i="27"/>
  <c r="J379" i="27"/>
  <c r="J380" i="27"/>
  <c r="J381" i="27"/>
  <c r="J382" i="27"/>
  <c r="J383" i="27"/>
  <c r="J384" i="27"/>
  <c r="J385" i="27"/>
  <c r="J386" i="27"/>
  <c r="J387" i="27"/>
  <c r="J388" i="27"/>
  <c r="J389" i="27"/>
  <c r="J390" i="27"/>
  <c r="J391" i="27"/>
  <c r="J392" i="27"/>
  <c r="J393" i="27"/>
  <c r="J394" i="27"/>
  <c r="J395" i="27"/>
  <c r="J396" i="27"/>
  <c r="J397" i="27"/>
  <c r="J398" i="27"/>
  <c r="J399" i="27"/>
  <c r="J400" i="27"/>
  <c r="J401" i="27"/>
  <c r="J402" i="27"/>
  <c r="J403" i="27"/>
  <c r="J404" i="27"/>
  <c r="J405" i="27"/>
  <c r="J406" i="27"/>
  <c r="J407" i="27"/>
  <c r="J408" i="27"/>
  <c r="J409" i="27"/>
  <c r="J410" i="27"/>
  <c r="J411" i="27"/>
  <c r="J412" i="27"/>
  <c r="J413" i="27"/>
  <c r="J414" i="27"/>
  <c r="J415" i="27"/>
  <c r="J416" i="27"/>
  <c r="J417" i="27"/>
  <c r="J418" i="27"/>
  <c r="J419" i="27"/>
  <c r="J420" i="27"/>
  <c r="J421" i="27"/>
  <c r="J422" i="27"/>
  <c r="J423" i="27"/>
  <c r="J424" i="27"/>
  <c r="J425" i="27"/>
  <c r="J426" i="27"/>
  <c r="J427" i="27"/>
  <c r="J428" i="27"/>
  <c r="J429" i="27"/>
  <c r="J430" i="27"/>
  <c r="J431" i="27"/>
  <c r="J432" i="27"/>
  <c r="J433" i="27"/>
  <c r="J434" i="27"/>
  <c r="J435" i="27"/>
  <c r="J436" i="27"/>
  <c r="J437" i="27"/>
  <c r="J438" i="27"/>
  <c r="J439" i="27"/>
  <c r="J440" i="27"/>
  <c r="J441" i="27"/>
  <c r="J442" i="27"/>
  <c r="J443" i="27"/>
  <c r="J444" i="27"/>
  <c r="J445" i="27"/>
  <c r="J446" i="27"/>
  <c r="J447" i="27"/>
  <c r="J448" i="27"/>
  <c r="J449" i="27"/>
  <c r="J450" i="27"/>
  <c r="J451" i="27"/>
  <c r="J452" i="27"/>
  <c r="J453" i="27"/>
  <c r="J454" i="27"/>
  <c r="J455" i="27"/>
  <c r="J456" i="27"/>
  <c r="J457" i="27"/>
  <c r="J458" i="27"/>
  <c r="J459" i="27"/>
  <c r="J460" i="27"/>
  <c r="J461" i="27"/>
  <c r="J462" i="27"/>
  <c r="J463" i="27"/>
  <c r="J464" i="27"/>
  <c r="J465" i="27"/>
  <c r="J466" i="27"/>
  <c r="J467" i="27"/>
  <c r="J468" i="27"/>
  <c r="J469" i="27"/>
  <c r="J470" i="27"/>
  <c r="J471" i="27"/>
  <c r="J472" i="27"/>
  <c r="J473" i="27"/>
  <c r="J474" i="27"/>
  <c r="J14" i="27"/>
  <c r="J13" i="27"/>
  <c r="O13" i="30" l="1"/>
  <c r="O13" i="29"/>
  <c r="O13" i="28"/>
  <c r="O389" i="30"/>
  <c r="O385" i="30"/>
  <c r="O383" i="30"/>
  <c r="O375" i="30"/>
  <c r="O371" i="30"/>
  <c r="O367" i="30"/>
  <c r="O361" i="30"/>
  <c r="O359" i="30"/>
  <c r="O355" i="30"/>
  <c r="O349" i="30"/>
  <c r="O345" i="30"/>
  <c r="O343" i="30"/>
  <c r="O337" i="30"/>
  <c r="O405" i="30"/>
  <c r="O403" i="30"/>
  <c r="O401" i="30"/>
  <c r="O399" i="30"/>
  <c r="O397" i="30"/>
  <c r="O395" i="30"/>
  <c r="O393" i="30"/>
  <c r="O391" i="30"/>
  <c r="O387" i="30"/>
  <c r="O381" i="30"/>
  <c r="O379" i="30"/>
  <c r="O377" i="30"/>
  <c r="O373" i="30"/>
  <c r="O369" i="30"/>
  <c r="O365" i="30"/>
  <c r="O363" i="30"/>
  <c r="O357" i="30"/>
  <c r="O353" i="30"/>
  <c r="O351" i="30"/>
  <c r="O347" i="30"/>
  <c r="O341" i="30"/>
  <c r="O339" i="30"/>
  <c r="O15" i="28"/>
  <c r="O17" i="28"/>
  <c r="O19" i="28"/>
  <c r="O21" i="28"/>
  <c r="O23" i="28"/>
  <c r="O25" i="28"/>
  <c r="O27" i="28"/>
  <c r="O29" i="28"/>
  <c r="O31" i="28"/>
  <c r="O33" i="28"/>
  <c r="O35" i="28"/>
  <c r="O37" i="28"/>
  <c r="O39" i="28"/>
  <c r="O41" i="28"/>
  <c r="O43" i="28"/>
  <c r="O45" i="28"/>
  <c r="O377" i="29"/>
  <c r="O375" i="29"/>
  <c r="O373" i="29"/>
  <c r="O371" i="29"/>
  <c r="O369" i="29"/>
  <c r="O367" i="29"/>
  <c r="O365" i="29"/>
  <c r="O363" i="29"/>
  <c r="O361" i="29"/>
  <c r="O359" i="29"/>
  <c r="O357" i="29"/>
  <c r="O355" i="29"/>
  <c r="O353" i="29"/>
  <c r="O351" i="29"/>
  <c r="O349" i="29"/>
  <c r="O347" i="29"/>
  <c r="O345" i="29"/>
  <c r="O343" i="29"/>
  <c r="O341" i="29"/>
  <c r="O339" i="29"/>
  <c r="O337" i="29"/>
  <c r="O335" i="29"/>
  <c r="O333" i="29"/>
  <c r="O331" i="29"/>
  <c r="O329" i="29"/>
  <c r="O327" i="29"/>
  <c r="O325" i="29"/>
  <c r="O323" i="29"/>
  <c r="O321" i="29"/>
  <c r="O319" i="29"/>
  <c r="O317" i="29"/>
  <c r="O315" i="29"/>
  <c r="O313" i="29"/>
  <c r="O311" i="29"/>
  <c r="O309" i="29"/>
  <c r="O307" i="29"/>
  <c r="O305" i="29"/>
  <c r="O303" i="29"/>
  <c r="O301" i="29"/>
  <c r="O299" i="29"/>
  <c r="O297" i="29"/>
  <c r="O295" i="29"/>
  <c r="O293" i="29"/>
  <c r="O291" i="29"/>
  <c r="O289" i="29"/>
  <c r="O287" i="29"/>
  <c r="O285" i="29"/>
  <c r="O283" i="29"/>
  <c r="O281" i="29"/>
  <c r="O279" i="29"/>
  <c r="O277" i="29"/>
  <c r="O275" i="29"/>
  <c r="O273" i="29"/>
  <c r="O271" i="29"/>
  <c r="O269" i="29"/>
  <c r="O267" i="29"/>
  <c r="O265" i="29"/>
  <c r="O263" i="29"/>
  <c r="O261" i="29"/>
  <c r="O259" i="29"/>
  <c r="O257" i="29"/>
  <c r="O255" i="29"/>
  <c r="O407" i="30"/>
  <c r="O379" i="29"/>
  <c r="O333" i="30"/>
  <c r="O329" i="30"/>
  <c r="O335" i="30"/>
  <c r="O327" i="30"/>
  <c r="O331" i="30"/>
  <c r="O431" i="30"/>
  <c r="O429" i="30"/>
  <c r="O427" i="30"/>
  <c r="O425" i="30"/>
  <c r="O423" i="30"/>
  <c r="O421" i="30"/>
  <c r="O419" i="30"/>
  <c r="O417" i="30"/>
  <c r="O415" i="30"/>
  <c r="O413" i="30"/>
  <c r="O411" i="30"/>
  <c r="O409" i="30"/>
  <c r="O393" i="29"/>
  <c r="O391" i="29"/>
  <c r="O389" i="29"/>
  <c r="O387" i="29"/>
  <c r="O385" i="29"/>
  <c r="O383" i="29"/>
  <c r="O381" i="29"/>
  <c r="O433" i="30"/>
  <c r="O325" i="30"/>
  <c r="O323" i="30"/>
  <c r="O107" i="30"/>
  <c r="O105" i="30"/>
  <c r="O103" i="30"/>
  <c r="O101" i="30"/>
  <c r="O99" i="30"/>
  <c r="O97" i="30"/>
  <c r="O95" i="30"/>
  <c r="O93" i="30"/>
  <c r="O91" i="30"/>
  <c r="O89" i="30"/>
  <c r="O87" i="30"/>
  <c r="O85" i="30"/>
  <c r="O83" i="30"/>
  <c r="O81" i="30"/>
  <c r="O79" i="30"/>
  <c r="O77" i="30"/>
  <c r="O75" i="30"/>
  <c r="O309" i="28"/>
  <c r="O311" i="28"/>
  <c r="O313" i="28"/>
  <c r="O315" i="28"/>
  <c r="O317" i="28"/>
  <c r="O319" i="28"/>
  <c r="O321" i="28"/>
  <c r="O323" i="28"/>
  <c r="O325" i="28"/>
  <c r="O327" i="28"/>
  <c r="O435" i="30"/>
  <c r="O109" i="30"/>
  <c r="O307" i="28"/>
  <c r="O445" i="30"/>
  <c r="O443" i="30"/>
  <c r="O441" i="30"/>
  <c r="O439" i="30"/>
  <c r="O437" i="30"/>
  <c r="O321" i="30"/>
  <c r="O319" i="30"/>
  <c r="O317" i="30"/>
  <c r="O315" i="30"/>
  <c r="O313" i="30"/>
  <c r="O311" i="30"/>
  <c r="O309" i="30"/>
  <c r="O307" i="30"/>
  <c r="O305" i="30"/>
  <c r="O303" i="30"/>
  <c r="O301" i="30"/>
  <c r="O281" i="30"/>
  <c r="O279" i="30"/>
  <c r="O115" i="30"/>
  <c r="O113" i="30"/>
  <c r="O111" i="30"/>
  <c r="O193" i="29"/>
  <c r="O195" i="29"/>
  <c r="O473" i="30"/>
  <c r="O471" i="30"/>
  <c r="O469" i="30"/>
  <c r="O467" i="30"/>
  <c r="O465" i="30"/>
  <c r="O463" i="30"/>
  <c r="O461" i="30"/>
  <c r="O459" i="30"/>
  <c r="O457" i="30"/>
  <c r="O455" i="30"/>
  <c r="O453" i="30"/>
  <c r="O451" i="30"/>
  <c r="O449" i="30"/>
  <c r="O447" i="30"/>
  <c r="O197" i="29"/>
  <c r="O299" i="30"/>
  <c r="O297" i="30"/>
  <c r="O295" i="30"/>
  <c r="O293" i="30"/>
  <c r="O291" i="30"/>
  <c r="O289" i="30"/>
  <c r="O287" i="30"/>
  <c r="O285" i="30"/>
  <c r="O283" i="30"/>
  <c r="O277" i="30"/>
  <c r="O275" i="30"/>
  <c r="O273" i="30"/>
  <c r="O271" i="30"/>
  <c r="O269" i="30"/>
  <c r="O267" i="30"/>
  <c r="O265" i="30"/>
  <c r="O263" i="30"/>
  <c r="O261" i="30"/>
  <c r="O259" i="30"/>
  <c r="O257" i="30"/>
  <c r="O255" i="30"/>
  <c r="O253" i="30"/>
  <c r="O251" i="30"/>
  <c r="O249" i="30"/>
  <c r="O247" i="30"/>
  <c r="O245" i="30"/>
  <c r="O243" i="30"/>
  <c r="O241" i="30"/>
  <c r="O239" i="30"/>
  <c r="O237" i="30"/>
  <c r="O235" i="30"/>
  <c r="O233" i="30"/>
  <c r="O231" i="30"/>
  <c r="O229" i="30"/>
  <c r="O227" i="30"/>
  <c r="O225" i="30"/>
  <c r="O223" i="30"/>
  <c r="O221" i="30"/>
  <c r="O219" i="30"/>
  <c r="O217" i="30"/>
  <c r="O215" i="30"/>
  <c r="O213" i="30"/>
  <c r="O211" i="30"/>
  <c r="O209" i="30"/>
  <c r="O207" i="30"/>
  <c r="O205" i="30"/>
  <c r="O203" i="30"/>
  <c r="O201" i="30"/>
  <c r="O199" i="30"/>
  <c r="O197" i="30"/>
  <c r="O195" i="30"/>
  <c r="O193" i="30"/>
  <c r="O191" i="30"/>
  <c r="O189" i="30"/>
  <c r="O187" i="30"/>
  <c r="O185" i="30"/>
  <c r="O183" i="30"/>
  <c r="O181" i="30"/>
  <c r="O179" i="30"/>
  <c r="O177" i="30"/>
  <c r="O175" i="30"/>
  <c r="O173" i="30"/>
  <c r="O171" i="30"/>
  <c r="O169" i="30"/>
  <c r="O167" i="30"/>
  <c r="O165" i="30"/>
  <c r="O163" i="30"/>
  <c r="O161" i="30"/>
  <c r="O159" i="30"/>
  <c r="O157" i="30"/>
  <c r="O155" i="30"/>
  <c r="O153" i="30"/>
  <c r="O151" i="30"/>
  <c r="O149" i="30"/>
  <c r="O147" i="30"/>
  <c r="O145" i="30"/>
  <c r="O143" i="30"/>
  <c r="O141" i="30"/>
  <c r="O139" i="30"/>
  <c r="O137" i="30"/>
  <c r="O135" i="30"/>
  <c r="O133" i="30"/>
  <c r="O131" i="30"/>
  <c r="O129" i="30"/>
  <c r="O127" i="30"/>
  <c r="O125" i="30"/>
  <c r="O123" i="30"/>
  <c r="O121" i="30"/>
  <c r="O119" i="30"/>
  <c r="O117" i="30"/>
  <c r="O73" i="30"/>
  <c r="O71" i="30"/>
  <c r="O69" i="30"/>
  <c r="O67" i="30"/>
  <c r="O65" i="30"/>
  <c r="O63" i="30"/>
  <c r="O61" i="30"/>
  <c r="O59" i="30"/>
  <c r="O57" i="30"/>
  <c r="O55" i="30"/>
  <c r="O53" i="30"/>
  <c r="O51" i="30"/>
  <c r="O49" i="30"/>
  <c r="O47" i="30"/>
  <c r="O45" i="30"/>
  <c r="O43" i="30"/>
  <c r="O41" i="30"/>
  <c r="O39" i="30"/>
  <c r="O37" i="30"/>
  <c r="O35" i="30"/>
  <c r="O33" i="30"/>
  <c r="O31" i="30"/>
  <c r="O29" i="30"/>
  <c r="O27" i="30"/>
  <c r="O25" i="30"/>
  <c r="O23" i="30"/>
  <c r="O21" i="30"/>
  <c r="O19" i="30"/>
  <c r="O17" i="30"/>
  <c r="O191" i="29"/>
  <c r="O189" i="29"/>
  <c r="O187" i="29"/>
  <c r="O185" i="29"/>
  <c r="O183" i="29"/>
  <c r="O181" i="29"/>
  <c r="O179" i="29"/>
  <c r="O177" i="29"/>
  <c r="O175" i="29"/>
  <c r="O173" i="29"/>
  <c r="O171" i="29"/>
  <c r="O169" i="29"/>
  <c r="O167" i="29"/>
  <c r="O165" i="29"/>
  <c r="O163" i="29"/>
  <c r="O161" i="29"/>
  <c r="O159" i="29"/>
  <c r="O157" i="29"/>
  <c r="O155" i="29"/>
  <c r="O153" i="29"/>
  <c r="O151" i="29"/>
  <c r="O149" i="29"/>
  <c r="O147" i="29"/>
  <c r="O145" i="29"/>
  <c r="O143" i="29"/>
  <c r="O141" i="29"/>
  <c r="O139" i="29"/>
  <c r="O137" i="29"/>
  <c r="O135" i="29"/>
  <c r="O133" i="29"/>
  <c r="O131" i="29"/>
  <c r="O129" i="29"/>
  <c r="O127" i="29"/>
  <c r="O125" i="29"/>
  <c r="O47" i="28"/>
  <c r="O49" i="28"/>
  <c r="O51" i="28"/>
  <c r="O53" i="28"/>
  <c r="O55" i="28"/>
  <c r="O57" i="28"/>
  <c r="O59" i="28"/>
  <c r="O61" i="28"/>
  <c r="O63" i="28"/>
  <c r="O15" i="30"/>
  <c r="O395" i="29"/>
  <c r="O199" i="29"/>
  <c r="O123" i="29"/>
  <c r="O121" i="29"/>
  <c r="O119" i="29"/>
  <c r="O473" i="29"/>
  <c r="O401" i="29"/>
  <c r="O399" i="29"/>
  <c r="O397" i="29"/>
  <c r="O203" i="29"/>
  <c r="O201" i="29"/>
  <c r="O117" i="29"/>
  <c r="O115" i="29"/>
  <c r="O113" i="29"/>
  <c r="O111" i="29"/>
  <c r="O109" i="29"/>
  <c r="O107" i="29"/>
  <c r="O105" i="29"/>
  <c r="O103" i="29"/>
  <c r="O101" i="29"/>
  <c r="O99" i="29"/>
  <c r="O97" i="29"/>
  <c r="O95" i="29"/>
  <c r="O93" i="29"/>
  <c r="O91" i="29"/>
  <c r="O89" i="29"/>
  <c r="O83" i="28"/>
  <c r="O85" i="28"/>
  <c r="O471" i="29"/>
  <c r="O469" i="29"/>
  <c r="O467" i="29"/>
  <c r="O465" i="29"/>
  <c r="O463" i="29"/>
  <c r="O461" i="29"/>
  <c r="O459" i="29"/>
  <c r="O457" i="29"/>
  <c r="O455" i="29"/>
  <c r="O453" i="29"/>
  <c r="O451" i="29"/>
  <c r="O449" i="29"/>
  <c r="O447" i="29"/>
  <c r="O445" i="29"/>
  <c r="O443" i="29"/>
  <c r="O441" i="29"/>
  <c r="O439" i="29"/>
  <c r="O437" i="29"/>
  <c r="O435" i="29"/>
  <c r="O433" i="29"/>
  <c r="O431" i="29"/>
  <c r="O429" i="29"/>
  <c r="O427" i="29"/>
  <c r="O425" i="29"/>
  <c r="O423" i="29"/>
  <c r="O421" i="29"/>
  <c r="O419" i="29"/>
  <c r="O417" i="29"/>
  <c r="O415" i="29"/>
  <c r="O413" i="29"/>
  <c r="O411" i="29"/>
  <c r="O409" i="29"/>
  <c r="O407" i="29"/>
  <c r="O405" i="29"/>
  <c r="O403" i="29"/>
  <c r="O253" i="29"/>
  <c r="O251" i="29"/>
  <c r="O249" i="29"/>
  <c r="O247" i="29"/>
  <c r="O245" i="29"/>
  <c r="O243" i="29"/>
  <c r="O241" i="29"/>
  <c r="O239" i="29"/>
  <c r="O237" i="29"/>
  <c r="O235" i="29"/>
  <c r="O233" i="29"/>
  <c r="O231" i="29"/>
  <c r="O229" i="29"/>
  <c r="O227" i="29"/>
  <c r="O225" i="29"/>
  <c r="O223" i="29"/>
  <c r="O221" i="29"/>
  <c r="O219" i="29"/>
  <c r="O217" i="29"/>
  <c r="O215" i="29"/>
  <c r="O213" i="29"/>
  <c r="O211" i="29"/>
  <c r="O209" i="29"/>
  <c r="O207" i="29"/>
  <c r="O205" i="29"/>
  <c r="O87" i="29"/>
  <c r="O85" i="29"/>
  <c r="O83" i="29"/>
  <c r="O81" i="29"/>
  <c r="O79" i="29"/>
  <c r="O77" i="29"/>
  <c r="O75" i="29"/>
  <c r="O73" i="29"/>
  <c r="O71" i="29"/>
  <c r="O69" i="29"/>
  <c r="O67" i="29"/>
  <c r="O65" i="29"/>
  <c r="O63" i="29"/>
  <c r="O61" i="29"/>
  <c r="O59" i="29"/>
  <c r="O57" i="29"/>
  <c r="O55" i="29"/>
  <c r="O53" i="29"/>
  <c r="O51" i="29"/>
  <c r="O49" i="29"/>
  <c r="O47" i="29"/>
  <c r="O45" i="29"/>
  <c r="O43" i="29"/>
  <c r="O41" i="29"/>
  <c r="O39" i="29"/>
  <c r="O37" i="29"/>
  <c r="O35" i="29"/>
  <c r="O33" i="29"/>
  <c r="O31" i="29"/>
  <c r="O29" i="29"/>
  <c r="O27" i="29"/>
  <c r="O25" i="29"/>
  <c r="O23" i="29"/>
  <c r="O21" i="29"/>
  <c r="O19" i="29"/>
  <c r="O17" i="29"/>
  <c r="O65" i="28"/>
  <c r="O67" i="28"/>
  <c r="O69" i="28"/>
  <c r="O71" i="28"/>
  <c r="O73" i="28"/>
  <c r="O75" i="28"/>
  <c r="O77" i="28"/>
  <c r="O79" i="28"/>
  <c r="O81" i="28"/>
  <c r="O15" i="29"/>
  <c r="O87" i="28"/>
  <c r="O119" i="28"/>
  <c r="O121" i="28"/>
  <c r="O123" i="28"/>
  <c r="O125" i="28"/>
  <c r="O329" i="28"/>
  <c r="O89" i="28"/>
  <c r="O127" i="28"/>
  <c r="O129" i="28"/>
  <c r="O131" i="28"/>
  <c r="O133" i="28"/>
  <c r="O135" i="28"/>
  <c r="O137" i="28"/>
  <c r="O139" i="28"/>
  <c r="O141" i="28"/>
  <c r="O143" i="28"/>
  <c r="O145" i="28"/>
  <c r="O147" i="28"/>
  <c r="O149" i="28"/>
  <c r="O151" i="28"/>
  <c r="O153" i="28"/>
  <c r="O155" i="28"/>
  <c r="O157" i="28"/>
  <c r="O159" i="28"/>
  <c r="O161" i="28"/>
  <c r="O163" i="28"/>
  <c r="O165" i="28"/>
  <c r="O167" i="28"/>
  <c r="O169" i="28"/>
  <c r="O171" i="28"/>
  <c r="O173" i="28"/>
  <c r="O175" i="28"/>
  <c r="O177" i="28"/>
  <c r="O179" i="28"/>
  <c r="O181" i="28"/>
  <c r="O183" i="28"/>
  <c r="O185" i="28"/>
  <c r="O187" i="28"/>
  <c r="O189" i="28"/>
  <c r="O191" i="28"/>
  <c r="O331" i="28"/>
  <c r="O333" i="28"/>
  <c r="O473" i="28"/>
  <c r="O91" i="28"/>
  <c r="O93" i="28"/>
  <c r="O95" i="28"/>
  <c r="O97" i="28"/>
  <c r="O99" i="28"/>
  <c r="O101" i="28"/>
  <c r="O103" i="28"/>
  <c r="O105" i="28"/>
  <c r="O107" i="28"/>
  <c r="O109" i="28"/>
  <c r="O111" i="28"/>
  <c r="O113" i="28"/>
  <c r="O115" i="28"/>
  <c r="O117" i="28"/>
  <c r="O193" i="28"/>
  <c r="O195" i="28"/>
  <c r="O197" i="28"/>
  <c r="O199" i="28"/>
  <c r="O201" i="28"/>
  <c r="O203" i="28"/>
  <c r="O205" i="28"/>
  <c r="O207" i="28"/>
  <c r="O209" i="28"/>
  <c r="O211" i="28"/>
  <c r="O213" i="28"/>
  <c r="O215" i="28"/>
  <c r="O217" i="28"/>
  <c r="O219" i="28"/>
  <c r="O221" i="28"/>
  <c r="O223" i="28"/>
  <c r="O225" i="28"/>
  <c r="O227" i="28"/>
  <c r="O229" i="28"/>
  <c r="O231" i="28"/>
  <c r="O233" i="28"/>
  <c r="O235" i="28"/>
  <c r="O237" i="28"/>
  <c r="O239" i="28"/>
  <c r="O241" i="28"/>
  <c r="O243" i="28"/>
  <c r="O245" i="28"/>
  <c r="O247" i="28"/>
  <c r="O249" i="28"/>
  <c r="O251" i="28"/>
  <c r="O253" i="28"/>
  <c r="O255" i="28"/>
  <c r="O257" i="28"/>
  <c r="O259" i="28"/>
  <c r="O261" i="28"/>
  <c r="O263" i="28"/>
  <c r="O265" i="28"/>
  <c r="O267" i="28"/>
  <c r="O269" i="28"/>
  <c r="O271" i="28"/>
  <c r="O273" i="28"/>
  <c r="O275" i="28"/>
  <c r="O277" i="28"/>
  <c r="O279" i="28"/>
  <c r="O281" i="28"/>
  <c r="O283" i="28"/>
  <c r="O285" i="28"/>
  <c r="O287" i="28"/>
  <c r="O289" i="28"/>
  <c r="O291" i="28"/>
  <c r="O293" i="28"/>
  <c r="O295" i="28"/>
  <c r="O297" i="28"/>
  <c r="O299" i="28"/>
  <c r="O301" i="28"/>
  <c r="O303" i="28"/>
  <c r="O305" i="28"/>
  <c r="O335" i="28"/>
  <c r="O337" i="28"/>
  <c r="O339" i="28"/>
  <c r="O341" i="28"/>
  <c r="O343" i="28"/>
  <c r="O345" i="28"/>
  <c r="O347" i="28"/>
  <c r="O349" i="28"/>
  <c r="O351" i="28"/>
  <c r="O353" i="28"/>
  <c r="O355" i="28"/>
  <c r="O357" i="28"/>
  <c r="O359" i="28"/>
  <c r="O361" i="28"/>
  <c r="O363" i="28"/>
  <c r="O365" i="28"/>
  <c r="O367" i="28"/>
  <c r="O369" i="28"/>
  <c r="O371" i="28"/>
  <c r="O373" i="28"/>
  <c r="O375" i="28"/>
  <c r="O377" i="28"/>
  <c r="O379" i="28"/>
  <c r="O381" i="28"/>
  <c r="O383" i="28"/>
  <c r="O385" i="28"/>
  <c r="O387" i="28"/>
  <c r="O389" i="28"/>
  <c r="O391" i="28"/>
  <c r="O393" i="28"/>
  <c r="O395" i="28"/>
  <c r="O397" i="28"/>
  <c r="O399" i="28"/>
  <c r="O401" i="28"/>
  <c r="O403" i="28"/>
  <c r="O405" i="28"/>
  <c r="O407" i="28"/>
  <c r="O409" i="28"/>
  <c r="O411" i="28"/>
  <c r="O413" i="28"/>
  <c r="O415" i="28"/>
  <c r="O417" i="28"/>
  <c r="O419" i="28"/>
  <c r="O421" i="28"/>
  <c r="O423" i="28"/>
  <c r="O425" i="28"/>
  <c r="O427" i="28"/>
  <c r="O429" i="28"/>
  <c r="O431" i="28"/>
  <c r="O433" i="28"/>
  <c r="O435" i="28"/>
  <c r="O437" i="28"/>
  <c r="O439" i="28"/>
  <c r="O441" i="28"/>
  <c r="O443" i="28"/>
  <c r="O445" i="28"/>
  <c r="O447" i="28"/>
  <c r="O449" i="28"/>
  <c r="O451" i="28"/>
  <c r="O453" i="28"/>
  <c r="O455" i="28"/>
  <c r="O457" i="28"/>
  <c r="O459" i="28"/>
  <c r="O461" i="28"/>
  <c r="O463" i="28"/>
  <c r="O465" i="28"/>
  <c r="O467" i="28"/>
  <c r="O469" i="28"/>
  <c r="O471" i="28"/>
  <c r="N13" i="27"/>
  <c r="N473" i="27"/>
  <c r="N445" i="27"/>
  <c r="N365" i="27"/>
  <c r="N301" i="27"/>
  <c r="N237" i="27"/>
  <c r="N173" i="27"/>
  <c r="N109" i="27"/>
  <c r="N37" i="27"/>
  <c r="N461" i="27"/>
  <c r="N389" i="27"/>
  <c r="N333" i="27"/>
  <c r="N277" i="27"/>
  <c r="N213" i="27"/>
  <c r="N157" i="27"/>
  <c r="N93" i="27"/>
  <c r="N29" i="27"/>
  <c r="N469" i="27"/>
  <c r="N405" i="27"/>
  <c r="N349" i="27"/>
  <c r="N269" i="27"/>
  <c r="N197" i="27"/>
  <c r="N141" i="27"/>
  <c r="N53" i="27"/>
  <c r="N459" i="27"/>
  <c r="N443" i="27"/>
  <c r="N419" i="27"/>
  <c r="N403" i="27"/>
  <c r="N387" i="27"/>
  <c r="N371" i="27"/>
  <c r="N355" i="27"/>
  <c r="N339" i="27"/>
  <c r="N323" i="27"/>
  <c r="N307" i="27"/>
  <c r="N291" i="27"/>
  <c r="N283" i="27"/>
  <c r="N267" i="27"/>
  <c r="N251" i="27"/>
  <c r="N235" i="27"/>
  <c r="N219" i="27"/>
  <c r="N203" i="27"/>
  <c r="N187" i="27"/>
  <c r="N171" i="27"/>
  <c r="N155" i="27"/>
  <c r="N139" i="27"/>
  <c r="N123" i="27"/>
  <c r="N107" i="27"/>
  <c r="N91" i="27"/>
  <c r="N75" i="27"/>
  <c r="N59" i="27"/>
  <c r="N43" i="27"/>
  <c r="N27" i="27"/>
  <c r="N421" i="27"/>
  <c r="N357" i="27"/>
  <c r="N293" i="27"/>
  <c r="N229" i="27"/>
  <c r="N165" i="27"/>
  <c r="N101" i="27"/>
  <c r="N45" i="27"/>
  <c r="N467" i="27"/>
  <c r="N451" i="27"/>
  <c r="N435" i="27"/>
  <c r="N427" i="27"/>
  <c r="N411" i="27"/>
  <c r="N395" i="27"/>
  <c r="N379" i="27"/>
  <c r="N363" i="27"/>
  <c r="N347" i="27"/>
  <c r="N331" i="27"/>
  <c r="N315" i="27"/>
  <c r="N299" i="27"/>
  <c r="N275" i="27"/>
  <c r="N259" i="27"/>
  <c r="N243" i="27"/>
  <c r="N227" i="27"/>
  <c r="N211" i="27"/>
  <c r="N195" i="27"/>
  <c r="N179" i="27"/>
  <c r="N163" i="27"/>
  <c r="N147" i="27"/>
  <c r="N131" i="27"/>
  <c r="N115" i="27"/>
  <c r="N99" i="27"/>
  <c r="N83" i="27"/>
  <c r="N67" i="27"/>
  <c r="N51" i="27"/>
  <c r="N35" i="27"/>
  <c r="N19" i="27"/>
  <c r="N429" i="27"/>
  <c r="N381" i="27"/>
  <c r="N317" i="27"/>
  <c r="N253" i="27"/>
  <c r="N189" i="27"/>
  <c r="N125" i="27"/>
  <c r="N85" i="27"/>
  <c r="N21" i="27"/>
  <c r="N441" i="27"/>
  <c r="N409" i="27"/>
  <c r="N377" i="27"/>
  <c r="N345" i="27"/>
  <c r="N313" i="27"/>
  <c r="N289" i="27"/>
  <c r="N265" i="27"/>
  <c r="N241" i="27"/>
  <c r="N225" i="27"/>
  <c r="N209" i="27"/>
  <c r="N193" i="27"/>
  <c r="N185" i="27"/>
  <c r="N169" i="27"/>
  <c r="N153" i="27"/>
  <c r="N137" i="27"/>
  <c r="N121" i="27"/>
  <c r="N105" i="27"/>
  <c r="N89" i="27"/>
  <c r="N73" i="27"/>
  <c r="N57" i="27"/>
  <c r="N41" i="27"/>
  <c r="N25" i="27"/>
  <c r="N413" i="27"/>
  <c r="N341" i="27"/>
  <c r="N261" i="27"/>
  <c r="N205" i="27"/>
  <c r="N133" i="27"/>
  <c r="N77" i="27"/>
  <c r="N465" i="27"/>
  <c r="N433" i="27"/>
  <c r="N401" i="27"/>
  <c r="N369" i="27"/>
  <c r="N337" i="27"/>
  <c r="N305" i="27"/>
  <c r="N273" i="27"/>
  <c r="N249" i="27"/>
  <c r="N233" i="27"/>
  <c r="N217" i="27"/>
  <c r="N201" i="27"/>
  <c r="N177" i="27"/>
  <c r="N161" i="27"/>
  <c r="N145" i="27"/>
  <c r="N129" i="27"/>
  <c r="N113" i="27"/>
  <c r="N97" i="27"/>
  <c r="N81" i="27"/>
  <c r="N65" i="27"/>
  <c r="N49" i="27"/>
  <c r="N33" i="27"/>
  <c r="N17" i="27"/>
  <c r="N453" i="27"/>
  <c r="N397" i="27"/>
  <c r="N325" i="27"/>
  <c r="N285" i="27"/>
  <c r="N221" i="27"/>
  <c r="N149" i="27"/>
  <c r="N69" i="27"/>
  <c r="N457" i="27"/>
  <c r="N425" i="27"/>
  <c r="N393" i="27"/>
  <c r="N361" i="27"/>
  <c r="N329" i="27"/>
  <c r="N297" i="27"/>
  <c r="N257" i="27"/>
  <c r="N463" i="27"/>
  <c r="N447" i="27"/>
  <c r="N423" i="27"/>
  <c r="N407" i="27"/>
  <c r="N391" i="27"/>
  <c r="N375" i="27"/>
  <c r="N359" i="27"/>
  <c r="N343" i="27"/>
  <c r="N327" i="27"/>
  <c r="N311" i="27"/>
  <c r="N295" i="27"/>
  <c r="N279" i="27"/>
  <c r="N263" i="27"/>
  <c r="N247" i="27"/>
  <c r="N231" i="27"/>
  <c r="N215" i="27"/>
  <c r="N199" i="27"/>
  <c r="N183" i="27"/>
  <c r="N167" i="27"/>
  <c r="N151" i="27"/>
  <c r="N135" i="27"/>
  <c r="N119" i="27"/>
  <c r="N103" i="27"/>
  <c r="N87" i="27"/>
  <c r="N71" i="27"/>
  <c r="N55" i="27"/>
  <c r="N39" i="27"/>
  <c r="N23" i="27"/>
  <c r="N437" i="27"/>
  <c r="N373" i="27"/>
  <c r="N309" i="27"/>
  <c r="N245" i="27"/>
  <c r="N181" i="27"/>
  <c r="N117" i="27"/>
  <c r="N61" i="27"/>
  <c r="N449" i="27"/>
  <c r="N417" i="27"/>
  <c r="N385" i="27"/>
  <c r="N353" i="27"/>
  <c r="N321" i="27"/>
  <c r="N281" i="27"/>
  <c r="N471" i="27"/>
  <c r="N455" i="27"/>
  <c r="N439" i="27"/>
  <c r="N431" i="27"/>
  <c r="N415" i="27"/>
  <c r="N399" i="27"/>
  <c r="N383" i="27"/>
  <c r="N367" i="27"/>
  <c r="N351" i="27"/>
  <c r="N335" i="27"/>
  <c r="N319" i="27"/>
  <c r="N303" i="27"/>
  <c r="N287" i="27"/>
  <c r="N271" i="27"/>
  <c r="N255" i="27"/>
  <c r="N239" i="27"/>
  <c r="N223" i="27"/>
  <c r="N207" i="27"/>
  <c r="N191" i="27"/>
  <c r="N175" i="27"/>
  <c r="N159" i="27"/>
  <c r="N143" i="27"/>
  <c r="N127" i="27"/>
  <c r="N111" i="27"/>
  <c r="N95" i="27"/>
  <c r="N79" i="27"/>
  <c r="N63" i="27"/>
  <c r="N47" i="27"/>
  <c r="N31" i="27"/>
  <c r="N15" i="27"/>
  <c r="N471" i="29"/>
  <c r="N471" i="30"/>
  <c r="N471" i="28"/>
  <c r="N473" i="28"/>
  <c r="N465" i="28"/>
  <c r="N457" i="28"/>
  <c r="N449" i="28"/>
  <c r="N441" i="28"/>
  <c r="N433" i="28"/>
  <c r="N425" i="28"/>
  <c r="N417" i="28"/>
  <c r="N409" i="28"/>
  <c r="N401" i="28"/>
  <c r="N393" i="28"/>
  <c r="N385" i="28"/>
  <c r="N377" i="28"/>
  <c r="N369" i="28"/>
  <c r="N361" i="28"/>
  <c r="N353" i="28"/>
  <c r="N345" i="28"/>
  <c r="N337" i="28"/>
  <c r="N329" i="28"/>
  <c r="N321" i="28"/>
  <c r="N313" i="28"/>
  <c r="N305" i="28"/>
  <c r="N297" i="28"/>
  <c r="N289" i="28"/>
  <c r="N281" i="28"/>
  <c r="N273" i="28"/>
  <c r="N265" i="28"/>
  <c r="N257" i="28"/>
  <c r="N249" i="28"/>
  <c r="N241" i="28"/>
  <c r="N233" i="28"/>
  <c r="N225" i="28"/>
  <c r="N217" i="28"/>
  <c r="N209" i="28"/>
  <c r="N201" i="28"/>
  <c r="N193" i="28"/>
  <c r="N185" i="28"/>
  <c r="N177" i="28"/>
  <c r="N169" i="28"/>
  <c r="N161" i="28"/>
  <c r="N153" i="28"/>
  <c r="N145" i="28"/>
  <c r="N137" i="28"/>
  <c r="N129" i="28"/>
  <c r="N121" i="28"/>
  <c r="N113" i="28"/>
  <c r="N105" i="28"/>
  <c r="N97" i="28"/>
  <c r="N89" i="28"/>
  <c r="N81" i="28"/>
  <c r="N73" i="28"/>
  <c r="N65" i="28"/>
  <c r="N57" i="28"/>
  <c r="N49" i="28"/>
  <c r="N41" i="28"/>
  <c r="N33" i="28"/>
  <c r="N25" i="28"/>
  <c r="N17" i="28"/>
  <c r="N463" i="28"/>
  <c r="N455" i="28"/>
  <c r="N447" i="28"/>
  <c r="N439" i="28"/>
  <c r="N431" i="28"/>
  <c r="N423" i="28"/>
  <c r="N415" i="28"/>
  <c r="N407" i="28"/>
  <c r="N399" i="28"/>
  <c r="N391" i="28"/>
  <c r="N383" i="28"/>
  <c r="N375" i="28"/>
  <c r="N367" i="28"/>
  <c r="N359" i="28"/>
  <c r="N351" i="28"/>
  <c r="N343" i="28"/>
  <c r="N335" i="28"/>
  <c r="N327" i="28"/>
  <c r="N319" i="28"/>
  <c r="N311" i="28"/>
  <c r="N303" i="28"/>
  <c r="N295" i="28"/>
  <c r="N287" i="28"/>
  <c r="N279" i="28"/>
  <c r="N271" i="28"/>
  <c r="N263" i="28"/>
  <c r="N255" i="28"/>
  <c r="N247" i="28"/>
  <c r="N239" i="28"/>
  <c r="N231" i="28"/>
  <c r="N223" i="28"/>
  <c r="N215" i="28"/>
  <c r="N207" i="28"/>
  <c r="N199" i="28"/>
  <c r="N191" i="28"/>
  <c r="N183" i="28"/>
  <c r="N175" i="28"/>
  <c r="N167" i="28"/>
  <c r="N159" i="28"/>
  <c r="N151" i="28"/>
  <c r="N143" i="28"/>
  <c r="N135" i="28"/>
  <c r="N127" i="28"/>
  <c r="N119" i="28"/>
  <c r="N111" i="28"/>
  <c r="N103" i="28"/>
  <c r="N95" i="28"/>
  <c r="N87" i="28"/>
  <c r="N79" i="28"/>
  <c r="N71" i="28"/>
  <c r="N63" i="28"/>
  <c r="N55" i="28"/>
  <c r="N47" i="28"/>
  <c r="N39" i="28"/>
  <c r="N31" i="28"/>
  <c r="N23" i="28"/>
  <c r="N469" i="28"/>
  <c r="N461" i="28"/>
  <c r="N453" i="28"/>
  <c r="N445" i="28"/>
  <c r="N437" i="28"/>
  <c r="N429" i="28"/>
  <c r="N421" i="28"/>
  <c r="N413" i="28"/>
  <c r="N405" i="28"/>
  <c r="N397" i="28"/>
  <c r="N389" i="28"/>
  <c r="N381" i="28"/>
  <c r="N373" i="28"/>
  <c r="N365" i="28"/>
  <c r="N357" i="28"/>
  <c r="N349" i="28"/>
  <c r="N341" i="28"/>
  <c r="N333" i="28"/>
  <c r="N325" i="28"/>
  <c r="N317" i="28"/>
  <c r="N309" i="28"/>
  <c r="N301" i="28"/>
  <c r="N293" i="28"/>
  <c r="N285" i="28"/>
  <c r="N277" i="28"/>
  <c r="N269" i="28"/>
  <c r="N261" i="28"/>
  <c r="N253" i="28"/>
  <c r="N245" i="28"/>
  <c r="N237" i="28"/>
  <c r="N229" i="28"/>
  <c r="N221" i="28"/>
  <c r="N213" i="28"/>
  <c r="N205" i="28"/>
  <c r="N197" i="28"/>
  <c r="N189" i="28"/>
  <c r="N181" i="28"/>
  <c r="N173" i="28"/>
  <c r="N165" i="28"/>
  <c r="N157" i="28"/>
  <c r="N149" i="28"/>
  <c r="N141" i="28"/>
  <c r="N133" i="28"/>
  <c r="N125" i="28"/>
  <c r="N117" i="28"/>
  <c r="N109" i="28"/>
  <c r="N101" i="28"/>
  <c r="N93" i="28"/>
  <c r="N85" i="28"/>
  <c r="N77" i="28"/>
  <c r="N69" i="28"/>
  <c r="N61" i="28"/>
  <c r="N53" i="28"/>
  <c r="N45" i="28"/>
  <c r="N37" i="28"/>
  <c r="N29" i="28"/>
  <c r="N21" i="28"/>
  <c r="N467" i="28"/>
  <c r="N459" i="28"/>
  <c r="N451" i="28"/>
  <c r="N443" i="28"/>
  <c r="N435" i="28"/>
  <c r="N427" i="28"/>
  <c r="N419" i="28"/>
  <c r="N411" i="28"/>
  <c r="N403" i="28"/>
  <c r="N395" i="28"/>
  <c r="N387" i="28"/>
  <c r="N379" i="28"/>
  <c r="N371" i="28"/>
  <c r="N363" i="28"/>
  <c r="N355" i="28"/>
  <c r="N347" i="28"/>
  <c r="N339" i="28"/>
  <c r="N331" i="28"/>
  <c r="N323" i="28"/>
  <c r="N315" i="28"/>
  <c r="N307" i="28"/>
  <c r="N299" i="28"/>
  <c r="N291" i="28"/>
  <c r="N283" i="28"/>
  <c r="N275" i="28"/>
  <c r="N267" i="28"/>
  <c r="N259" i="28"/>
  <c r="N251" i="28"/>
  <c r="N243" i="28"/>
  <c r="N235" i="28"/>
  <c r="N227" i="28"/>
  <c r="N219" i="28"/>
  <c r="N211" i="28"/>
  <c r="N203" i="28"/>
  <c r="N195" i="28"/>
  <c r="N187" i="28"/>
  <c r="N179" i="28"/>
  <c r="N171" i="28"/>
  <c r="N163" i="28"/>
  <c r="N155" i="28"/>
  <c r="N147" i="28"/>
  <c r="N139" i="28"/>
  <c r="N131" i="28"/>
  <c r="N123" i="28"/>
  <c r="N115" i="28"/>
  <c r="N107" i="28"/>
  <c r="N99" i="28"/>
  <c r="N91" i="28"/>
  <c r="N83" i="28"/>
  <c r="N75" i="28"/>
  <c r="N67" i="28"/>
  <c r="N59" i="28"/>
  <c r="N51" i="28"/>
  <c r="N43" i="28"/>
  <c r="N35" i="28"/>
  <c r="N27" i="28"/>
  <c r="N19" i="28"/>
  <c r="N15" i="28"/>
  <c r="N23" i="29"/>
  <c r="N31" i="29"/>
  <c r="N39" i="29"/>
  <c r="N47" i="29"/>
  <c r="N55" i="29"/>
  <c r="N63" i="29"/>
  <c r="N71" i="29"/>
  <c r="N79" i="29"/>
  <c r="N87" i="29"/>
  <c r="N95" i="29"/>
  <c r="N103" i="29"/>
  <c r="N111" i="29"/>
  <c r="N119" i="29"/>
  <c r="N127" i="29"/>
  <c r="N135" i="29"/>
  <c r="N143" i="29"/>
  <c r="N151" i="29"/>
  <c r="N159" i="29"/>
  <c r="N167" i="29"/>
  <c r="N175" i="29"/>
  <c r="N183" i="29"/>
  <c r="N191" i="29"/>
  <c r="N199" i="29"/>
  <c r="N207" i="29"/>
  <c r="N215" i="29"/>
  <c r="N223" i="29"/>
  <c r="N231" i="29"/>
  <c r="N239" i="29"/>
  <c r="N247" i="29"/>
  <c r="N255" i="29"/>
  <c r="N263" i="29"/>
  <c r="N271" i="29"/>
  <c r="N279" i="29"/>
  <c r="N287" i="29"/>
  <c r="N295" i="29"/>
  <c r="N303" i="29"/>
  <c r="N311" i="29"/>
  <c r="N319" i="29"/>
  <c r="N327" i="29"/>
  <c r="N335" i="29"/>
  <c r="N343" i="29"/>
  <c r="N351" i="29"/>
  <c r="N359" i="29"/>
  <c r="N367" i="29"/>
  <c r="N375" i="29"/>
  <c r="N383" i="29"/>
  <c r="N391" i="29"/>
  <c r="N399" i="29"/>
  <c r="N407" i="29"/>
  <c r="N415" i="29"/>
  <c r="N423" i="29"/>
  <c r="N431" i="29"/>
  <c r="N439" i="29"/>
  <c r="N447" i="29"/>
  <c r="N455" i="29"/>
  <c r="N463" i="29"/>
  <c r="N25" i="29"/>
  <c r="N33" i="29"/>
  <c r="N41" i="29"/>
  <c r="N49" i="29"/>
  <c r="N57" i="29"/>
  <c r="N65" i="29"/>
  <c r="N73" i="29"/>
  <c r="N81" i="29"/>
  <c r="N89" i="29"/>
  <c r="N97" i="29"/>
  <c r="N105" i="29"/>
  <c r="N113" i="29"/>
  <c r="N121" i="29"/>
  <c r="N129" i="29"/>
  <c r="N137" i="29"/>
  <c r="N145" i="29"/>
  <c r="N153" i="29"/>
  <c r="N161" i="29"/>
  <c r="N169" i="29"/>
  <c r="N177" i="29"/>
  <c r="N185" i="29"/>
  <c r="N193" i="29"/>
  <c r="N201" i="29"/>
  <c r="N209" i="29"/>
  <c r="N217" i="29"/>
  <c r="N225" i="29"/>
  <c r="N233" i="29"/>
  <c r="N241" i="29"/>
  <c r="N249" i="29"/>
  <c r="N257" i="29"/>
  <c r="N265" i="29"/>
  <c r="N273" i="29"/>
  <c r="N281" i="29"/>
  <c r="N289" i="29"/>
  <c r="N297" i="29"/>
  <c r="N305" i="29"/>
  <c r="N313" i="29"/>
  <c r="N321" i="29"/>
  <c r="N329" i="29"/>
  <c r="N337" i="29"/>
  <c r="N345" i="29"/>
  <c r="N353" i="29"/>
  <c r="N361" i="29"/>
  <c r="N369" i="29"/>
  <c r="N377" i="29"/>
  <c r="N385" i="29"/>
  <c r="N393" i="29"/>
  <c r="N401" i="29"/>
  <c r="N409" i="29"/>
  <c r="N417" i="29"/>
  <c r="N425" i="29"/>
  <c r="N433" i="29"/>
  <c r="N441" i="29"/>
  <c r="N449" i="29"/>
  <c r="N457" i="29"/>
  <c r="N465" i="29"/>
  <c r="N473" i="29"/>
  <c r="N19" i="29"/>
  <c r="N27" i="29"/>
  <c r="N35" i="29"/>
  <c r="N43" i="29"/>
  <c r="N51" i="29"/>
  <c r="N59" i="29"/>
  <c r="N67" i="29"/>
  <c r="N75" i="29"/>
  <c r="N83" i="29"/>
  <c r="N91" i="29"/>
  <c r="N99" i="29"/>
  <c r="N107" i="29"/>
  <c r="N115" i="29"/>
  <c r="N123" i="29"/>
  <c r="N131" i="29"/>
  <c r="N139" i="29"/>
  <c r="N147" i="29"/>
  <c r="N155" i="29"/>
  <c r="N163" i="29"/>
  <c r="N171" i="29"/>
  <c r="N179" i="29"/>
  <c r="N187" i="29"/>
  <c r="N195" i="29"/>
  <c r="N203" i="29"/>
  <c r="N211" i="29"/>
  <c r="N219" i="29"/>
  <c r="N227" i="29"/>
  <c r="N235" i="29"/>
  <c r="N243" i="29"/>
  <c r="N251" i="29"/>
  <c r="N259" i="29"/>
  <c r="N267" i="29"/>
  <c r="N275" i="29"/>
  <c r="N283" i="29"/>
  <c r="N291" i="29"/>
  <c r="N299" i="29"/>
  <c r="N307" i="29"/>
  <c r="N315" i="29"/>
  <c r="N323" i="29"/>
  <c r="N331" i="29"/>
  <c r="N339" i="29"/>
  <c r="N347" i="29"/>
  <c r="N355" i="29"/>
  <c r="N363" i="29"/>
  <c r="N371" i="29"/>
  <c r="N379" i="29"/>
  <c r="N387" i="29"/>
  <c r="N395" i="29"/>
  <c r="N403" i="29"/>
  <c r="N411" i="29"/>
  <c r="N419" i="29"/>
  <c r="N427" i="29"/>
  <c r="N435" i="29"/>
  <c r="N443" i="29"/>
  <c r="N451" i="29"/>
  <c r="N459" i="29"/>
  <c r="N467" i="29"/>
  <c r="N21" i="29"/>
  <c r="N29" i="29"/>
  <c r="N37" i="29"/>
  <c r="N45" i="29"/>
  <c r="N53" i="29"/>
  <c r="N61" i="29"/>
  <c r="N69" i="29"/>
  <c r="N77" i="29"/>
  <c r="N85" i="29"/>
  <c r="N93" i="29"/>
  <c r="N101" i="29"/>
  <c r="N109" i="29"/>
  <c r="N117" i="29"/>
  <c r="N125" i="29"/>
  <c r="N133" i="29"/>
  <c r="N141" i="29"/>
  <c r="N149" i="29"/>
  <c r="N157" i="29"/>
  <c r="N165" i="29"/>
  <c r="N173" i="29"/>
  <c r="N181" i="29"/>
  <c r="N189" i="29"/>
  <c r="N197" i="29"/>
  <c r="N205" i="29"/>
  <c r="N213" i="29"/>
  <c r="N221" i="29"/>
  <c r="N229" i="29"/>
  <c r="N237" i="29"/>
  <c r="N245" i="29"/>
  <c r="N253" i="29"/>
  <c r="N261" i="29"/>
  <c r="N269" i="29"/>
  <c r="N277" i="29"/>
  <c r="N285" i="29"/>
  <c r="N293" i="29"/>
  <c r="N301" i="29"/>
  <c r="N309" i="29"/>
  <c r="N317" i="29"/>
  <c r="N325" i="29"/>
  <c r="N333" i="29"/>
  <c r="N341" i="29"/>
  <c r="N349" i="29"/>
  <c r="N357" i="29"/>
  <c r="N365" i="29"/>
  <c r="N373" i="29"/>
  <c r="N381" i="29"/>
  <c r="N389" i="29"/>
  <c r="N397" i="29"/>
  <c r="N405" i="29"/>
  <c r="N413" i="29"/>
  <c r="N421" i="29"/>
  <c r="N429" i="29"/>
  <c r="N437" i="29"/>
  <c r="N445" i="29"/>
  <c r="N453" i="29"/>
  <c r="N461" i="29"/>
  <c r="N469" i="29"/>
  <c r="N15" i="29"/>
  <c r="N17" i="29"/>
  <c r="N21" i="30"/>
  <c r="N29" i="30"/>
  <c r="N37" i="30"/>
  <c r="N45" i="30"/>
  <c r="N53" i="30"/>
  <c r="N61" i="30"/>
  <c r="N69" i="30"/>
  <c r="N77" i="30"/>
  <c r="N85" i="30"/>
  <c r="N93" i="30"/>
  <c r="N101" i="30"/>
  <c r="N109" i="30"/>
  <c r="N117" i="30"/>
  <c r="N125" i="30"/>
  <c r="N133" i="30"/>
  <c r="N141" i="30"/>
  <c r="N149" i="30"/>
  <c r="N157" i="30"/>
  <c r="N165" i="30"/>
  <c r="N173" i="30"/>
  <c r="N181" i="30"/>
  <c r="N189" i="30"/>
  <c r="N197" i="30"/>
  <c r="N205" i="30"/>
  <c r="N213" i="30"/>
  <c r="N221" i="30"/>
  <c r="N229" i="30"/>
  <c r="N237" i="30"/>
  <c r="N245" i="30"/>
  <c r="N253" i="30"/>
  <c r="N261" i="30"/>
  <c r="N269" i="30"/>
  <c r="N277" i="30"/>
  <c r="N285" i="30"/>
  <c r="N293" i="30"/>
  <c r="N301" i="30"/>
  <c r="N309" i="30"/>
  <c r="N317" i="30"/>
  <c r="N325" i="30"/>
  <c r="N333" i="30"/>
  <c r="N341" i="30"/>
  <c r="N349" i="30"/>
  <c r="N357" i="30"/>
  <c r="N365" i="30"/>
  <c r="N373" i="30"/>
  <c r="N381" i="30"/>
  <c r="N389" i="30"/>
  <c r="N397" i="30"/>
  <c r="N405" i="30"/>
  <c r="N413" i="30"/>
  <c r="N421" i="30"/>
  <c r="N429" i="30"/>
  <c r="N437" i="30"/>
  <c r="N445" i="30"/>
  <c r="N453" i="30"/>
  <c r="N461" i="30"/>
  <c r="N469" i="30"/>
  <c r="N71" i="30"/>
  <c r="N79" i="30"/>
  <c r="N87" i="30"/>
  <c r="N95" i="30"/>
  <c r="N103" i="30"/>
  <c r="N111" i="30"/>
  <c r="N119" i="30"/>
  <c r="N127" i="30"/>
  <c r="N135" i="30"/>
  <c r="N143" i="30"/>
  <c r="N151" i="30"/>
  <c r="N159" i="30"/>
  <c r="N167" i="30"/>
  <c r="N175" i="30"/>
  <c r="N183" i="30"/>
  <c r="N191" i="30"/>
  <c r="N199" i="30"/>
  <c r="N207" i="30"/>
  <c r="N215" i="30"/>
  <c r="N223" i="30"/>
  <c r="N231" i="30"/>
  <c r="N239" i="30"/>
  <c r="N247" i="30"/>
  <c r="N255" i="30"/>
  <c r="N263" i="30"/>
  <c r="N271" i="30"/>
  <c r="N279" i="30"/>
  <c r="N287" i="30"/>
  <c r="N295" i="30"/>
  <c r="N303" i="30"/>
  <c r="N311" i="30"/>
  <c r="N319" i="30"/>
  <c r="N327" i="30"/>
  <c r="N335" i="30"/>
  <c r="N343" i="30"/>
  <c r="N351" i="30"/>
  <c r="N359" i="30"/>
  <c r="N367" i="30"/>
  <c r="N375" i="30"/>
  <c r="N383" i="30"/>
  <c r="N391" i="30"/>
  <c r="N399" i="30"/>
  <c r="N407" i="30"/>
  <c r="N415" i="30"/>
  <c r="N423" i="30"/>
  <c r="N431" i="30"/>
  <c r="N439" i="30"/>
  <c r="N25" i="30"/>
  <c r="N33" i="30"/>
  <c r="N41" i="30"/>
  <c r="N49" i="30"/>
  <c r="N57" i="30"/>
  <c r="N65" i="30"/>
  <c r="N73" i="30"/>
  <c r="N81" i="30"/>
  <c r="N89" i="30"/>
  <c r="N97" i="30"/>
  <c r="N105" i="30"/>
  <c r="N113" i="30"/>
  <c r="N121" i="30"/>
  <c r="N129" i="30"/>
  <c r="N137" i="30"/>
  <c r="N145" i="30"/>
  <c r="N153" i="30"/>
  <c r="N161" i="30"/>
  <c r="N169" i="30"/>
  <c r="N177" i="30"/>
  <c r="N185" i="30"/>
  <c r="N193" i="30"/>
  <c r="N201" i="30"/>
  <c r="N209" i="30"/>
  <c r="N217" i="30"/>
  <c r="N225" i="30"/>
  <c r="N233" i="30"/>
  <c r="N241" i="30"/>
  <c r="N249" i="30"/>
  <c r="N257" i="30"/>
  <c r="N265" i="30"/>
  <c r="N273" i="30"/>
  <c r="N281" i="30"/>
  <c r="N289" i="30"/>
  <c r="N297" i="30"/>
  <c r="N305" i="30"/>
  <c r="N313" i="30"/>
  <c r="N321" i="30"/>
  <c r="N329" i="30"/>
  <c r="N337" i="30"/>
  <c r="N345" i="30"/>
  <c r="N353" i="30"/>
  <c r="N23" i="30"/>
  <c r="N31" i="30"/>
  <c r="N39" i="30"/>
  <c r="N47" i="30"/>
  <c r="N55" i="30"/>
  <c r="N63" i="30"/>
  <c r="N447" i="30"/>
  <c r="N455" i="30"/>
  <c r="N463" i="30"/>
  <c r="N19" i="30"/>
  <c r="N27" i="30"/>
  <c r="N35" i="30"/>
  <c r="N43" i="30"/>
  <c r="N51" i="30"/>
  <c r="N59" i="30"/>
  <c r="N67" i="30"/>
  <c r="N75" i="30"/>
  <c r="N83" i="30"/>
  <c r="N91" i="30"/>
  <c r="N99" i="30"/>
  <c r="N107" i="30"/>
  <c r="N115" i="30"/>
  <c r="N123" i="30"/>
  <c r="N131" i="30"/>
  <c r="N139" i="30"/>
  <c r="N147" i="30"/>
  <c r="N155" i="30"/>
  <c r="N163" i="30"/>
  <c r="N171" i="30"/>
  <c r="N179" i="30"/>
  <c r="N187" i="30"/>
  <c r="N195" i="30"/>
  <c r="N203" i="30"/>
  <c r="N211" i="30"/>
  <c r="N219" i="30"/>
  <c r="N227" i="30"/>
  <c r="N235" i="30"/>
  <c r="N243" i="30"/>
  <c r="N251" i="30"/>
  <c r="N259" i="30"/>
  <c r="N267" i="30"/>
  <c r="N275" i="30"/>
  <c r="N283" i="30"/>
  <c r="N291" i="30"/>
  <c r="N299" i="30"/>
  <c r="N307" i="30"/>
  <c r="N315" i="30"/>
  <c r="N323" i="30"/>
  <c r="N331" i="30"/>
  <c r="N339" i="30"/>
  <c r="N347" i="30"/>
  <c r="N355" i="30"/>
  <c r="N363" i="30"/>
  <c r="N371" i="30"/>
  <c r="N379" i="30"/>
  <c r="N387" i="30"/>
  <c r="N395" i="30"/>
  <c r="N403" i="30"/>
  <c r="N411" i="30"/>
  <c r="N419" i="30"/>
  <c r="N427" i="30"/>
  <c r="N435" i="30"/>
  <c r="N443" i="30"/>
  <c r="N451" i="30"/>
  <c r="N459" i="30"/>
  <c r="N467" i="30"/>
  <c r="N15" i="30"/>
  <c r="N17" i="30"/>
  <c r="N361" i="30"/>
  <c r="N369" i="30"/>
  <c r="N377" i="30"/>
  <c r="N385" i="30"/>
  <c r="N393" i="30"/>
  <c r="N401" i="30"/>
  <c r="N409" i="30"/>
  <c r="N417" i="30"/>
  <c r="N425" i="30"/>
  <c r="N433" i="30"/>
  <c r="N441" i="30"/>
  <c r="N449" i="30"/>
  <c r="N457" i="30"/>
  <c r="N465" i="30"/>
  <c r="N473" i="30"/>
  <c r="N13" i="30"/>
  <c r="N13" i="29"/>
  <c r="N13" i="28"/>
  <c r="H15" i="27"/>
  <c r="O15" i="27" s="1"/>
  <c r="H17" i="27"/>
  <c r="O17" i="27" s="1"/>
  <c r="H19" i="27"/>
  <c r="O19" i="27" s="1"/>
  <c r="H21" i="27"/>
  <c r="O21" i="27" s="1"/>
  <c r="H23" i="27"/>
  <c r="O23" i="27" s="1"/>
  <c r="H25" i="27"/>
  <c r="O25" i="27" s="1"/>
  <c r="H27" i="27"/>
  <c r="O27" i="27" s="1"/>
  <c r="H29" i="27"/>
  <c r="O29" i="27" s="1"/>
  <c r="H31" i="27"/>
  <c r="O31" i="27" s="1"/>
  <c r="H33" i="27"/>
  <c r="O33" i="27" s="1"/>
  <c r="H35" i="27"/>
  <c r="O35" i="27" s="1"/>
  <c r="H37" i="27"/>
  <c r="O37" i="27" s="1"/>
  <c r="H39" i="27"/>
  <c r="O39" i="27" s="1"/>
  <c r="H41" i="27"/>
  <c r="O41" i="27" s="1"/>
  <c r="H43" i="27"/>
  <c r="O43" i="27" s="1"/>
  <c r="H45" i="27"/>
  <c r="O45" i="27" s="1"/>
  <c r="H47" i="27"/>
  <c r="O47" i="27" s="1"/>
  <c r="H49" i="27"/>
  <c r="O49" i="27" s="1"/>
  <c r="H51" i="27"/>
  <c r="O51" i="27" s="1"/>
  <c r="H53" i="27"/>
  <c r="O53" i="27" s="1"/>
  <c r="H55" i="27"/>
  <c r="O55" i="27" s="1"/>
  <c r="H57" i="27"/>
  <c r="O57" i="27" s="1"/>
  <c r="H59" i="27"/>
  <c r="O59" i="27" s="1"/>
  <c r="H61" i="27"/>
  <c r="O61" i="27" s="1"/>
  <c r="H63" i="27"/>
  <c r="O63" i="27" s="1"/>
  <c r="H65" i="27"/>
  <c r="O65" i="27" s="1"/>
  <c r="H67" i="27"/>
  <c r="O67" i="27" s="1"/>
  <c r="H69" i="27"/>
  <c r="O69" i="27" s="1"/>
  <c r="H71" i="27"/>
  <c r="O71" i="27" s="1"/>
  <c r="H73" i="27"/>
  <c r="O73" i="27" s="1"/>
  <c r="H75" i="27"/>
  <c r="O75" i="27" s="1"/>
  <c r="H77" i="27"/>
  <c r="O77" i="27" s="1"/>
  <c r="H79" i="27"/>
  <c r="O79" i="27" s="1"/>
  <c r="H81" i="27"/>
  <c r="O81" i="27" s="1"/>
  <c r="H83" i="27"/>
  <c r="O83" i="27" s="1"/>
  <c r="H85" i="27"/>
  <c r="O85" i="27" s="1"/>
  <c r="H87" i="27"/>
  <c r="O87" i="27" s="1"/>
  <c r="H89" i="27"/>
  <c r="O89" i="27" s="1"/>
  <c r="H91" i="27"/>
  <c r="O91" i="27" s="1"/>
  <c r="H93" i="27"/>
  <c r="O93" i="27" s="1"/>
  <c r="H95" i="27"/>
  <c r="O95" i="27" s="1"/>
  <c r="H97" i="27"/>
  <c r="O97" i="27" s="1"/>
  <c r="H99" i="27"/>
  <c r="O99" i="27" s="1"/>
  <c r="H101" i="27"/>
  <c r="O101" i="27" s="1"/>
  <c r="H103" i="27"/>
  <c r="O103" i="27" s="1"/>
  <c r="H105" i="27"/>
  <c r="O105" i="27" s="1"/>
  <c r="H107" i="27"/>
  <c r="O107" i="27" s="1"/>
  <c r="H109" i="27"/>
  <c r="O109" i="27" s="1"/>
  <c r="H111" i="27"/>
  <c r="O111" i="27" s="1"/>
  <c r="H113" i="27"/>
  <c r="O113" i="27" s="1"/>
  <c r="H115" i="27"/>
  <c r="O115" i="27" s="1"/>
  <c r="H117" i="27"/>
  <c r="O117" i="27" s="1"/>
  <c r="H119" i="27"/>
  <c r="O119" i="27" s="1"/>
  <c r="H121" i="27"/>
  <c r="O121" i="27" s="1"/>
  <c r="H123" i="27"/>
  <c r="O123" i="27" s="1"/>
  <c r="H125" i="27"/>
  <c r="O125" i="27" s="1"/>
  <c r="H127" i="27"/>
  <c r="O127" i="27" s="1"/>
  <c r="H129" i="27"/>
  <c r="O129" i="27" s="1"/>
  <c r="H131" i="27"/>
  <c r="O131" i="27" s="1"/>
  <c r="H133" i="27"/>
  <c r="O133" i="27" s="1"/>
  <c r="H135" i="27"/>
  <c r="O135" i="27" s="1"/>
  <c r="H137" i="27"/>
  <c r="O137" i="27" s="1"/>
  <c r="H139" i="27"/>
  <c r="O139" i="27" s="1"/>
  <c r="H141" i="27"/>
  <c r="O141" i="27" s="1"/>
  <c r="H143" i="27"/>
  <c r="O143" i="27" s="1"/>
  <c r="H145" i="27"/>
  <c r="O145" i="27" s="1"/>
  <c r="H147" i="27"/>
  <c r="O147" i="27" s="1"/>
  <c r="H149" i="27"/>
  <c r="O149" i="27" s="1"/>
  <c r="H151" i="27"/>
  <c r="O151" i="27" s="1"/>
  <c r="H153" i="27"/>
  <c r="O153" i="27" s="1"/>
  <c r="H155" i="27"/>
  <c r="O155" i="27" s="1"/>
  <c r="H157" i="27"/>
  <c r="O157" i="27" s="1"/>
  <c r="H159" i="27"/>
  <c r="O159" i="27" s="1"/>
  <c r="H161" i="27"/>
  <c r="O161" i="27" s="1"/>
  <c r="H163" i="27"/>
  <c r="O163" i="27" s="1"/>
  <c r="H165" i="27"/>
  <c r="O165" i="27" s="1"/>
  <c r="H167" i="27"/>
  <c r="O167" i="27" s="1"/>
  <c r="H169" i="27"/>
  <c r="O169" i="27" s="1"/>
  <c r="H171" i="27"/>
  <c r="O171" i="27" s="1"/>
  <c r="H173" i="27"/>
  <c r="O173" i="27" s="1"/>
  <c r="H175" i="27"/>
  <c r="O175" i="27" s="1"/>
  <c r="H177" i="27"/>
  <c r="O177" i="27" s="1"/>
  <c r="H179" i="27"/>
  <c r="O179" i="27" s="1"/>
  <c r="H181" i="27"/>
  <c r="O181" i="27" s="1"/>
  <c r="H183" i="27"/>
  <c r="O183" i="27" s="1"/>
  <c r="H185" i="27"/>
  <c r="O185" i="27" s="1"/>
  <c r="H187" i="27"/>
  <c r="O187" i="27" s="1"/>
  <c r="H189" i="27"/>
  <c r="O189" i="27" s="1"/>
  <c r="H191" i="27"/>
  <c r="O191" i="27" s="1"/>
  <c r="H193" i="27"/>
  <c r="O193" i="27" s="1"/>
  <c r="H195" i="27"/>
  <c r="O195" i="27" s="1"/>
  <c r="H197" i="27"/>
  <c r="O197" i="27" s="1"/>
  <c r="H199" i="27"/>
  <c r="O199" i="27" s="1"/>
  <c r="H201" i="27"/>
  <c r="O201" i="27" s="1"/>
  <c r="H203" i="27"/>
  <c r="O203" i="27" s="1"/>
  <c r="H205" i="27"/>
  <c r="O205" i="27" s="1"/>
  <c r="H207" i="27"/>
  <c r="O207" i="27" s="1"/>
  <c r="H209" i="27"/>
  <c r="O209" i="27" s="1"/>
  <c r="H211" i="27"/>
  <c r="O211" i="27" s="1"/>
  <c r="H213" i="27"/>
  <c r="O213" i="27" s="1"/>
  <c r="H215" i="27"/>
  <c r="O215" i="27" s="1"/>
  <c r="H217" i="27"/>
  <c r="O217" i="27" s="1"/>
  <c r="H219" i="27"/>
  <c r="O219" i="27" s="1"/>
  <c r="H221" i="27"/>
  <c r="O221" i="27" s="1"/>
  <c r="H223" i="27"/>
  <c r="O223" i="27" s="1"/>
  <c r="H225" i="27"/>
  <c r="O225" i="27" s="1"/>
  <c r="H227" i="27"/>
  <c r="O227" i="27" s="1"/>
  <c r="H229" i="27"/>
  <c r="O229" i="27" s="1"/>
  <c r="H231" i="27"/>
  <c r="O231" i="27" s="1"/>
  <c r="H233" i="27"/>
  <c r="O233" i="27" s="1"/>
  <c r="H235" i="27"/>
  <c r="O235" i="27" s="1"/>
  <c r="H237" i="27"/>
  <c r="O237" i="27" s="1"/>
  <c r="H239" i="27"/>
  <c r="O239" i="27" s="1"/>
  <c r="H241" i="27"/>
  <c r="O241" i="27" s="1"/>
  <c r="H243" i="27"/>
  <c r="O243" i="27" s="1"/>
  <c r="H245" i="27"/>
  <c r="O245" i="27" s="1"/>
  <c r="H247" i="27"/>
  <c r="O247" i="27" s="1"/>
  <c r="H249" i="27"/>
  <c r="O249" i="27" s="1"/>
  <c r="H251" i="27"/>
  <c r="O251" i="27" s="1"/>
  <c r="H253" i="27"/>
  <c r="O253" i="27" s="1"/>
  <c r="H255" i="27"/>
  <c r="O255" i="27" s="1"/>
  <c r="H257" i="27"/>
  <c r="O257" i="27" s="1"/>
  <c r="H259" i="27"/>
  <c r="O259" i="27" s="1"/>
  <c r="H261" i="27"/>
  <c r="O261" i="27" s="1"/>
  <c r="H263" i="27"/>
  <c r="O263" i="27" s="1"/>
  <c r="H265" i="27"/>
  <c r="O265" i="27" s="1"/>
  <c r="H267" i="27"/>
  <c r="O267" i="27" s="1"/>
  <c r="H269" i="27"/>
  <c r="O269" i="27" s="1"/>
  <c r="H271" i="27"/>
  <c r="O271" i="27" s="1"/>
  <c r="H273" i="27"/>
  <c r="O273" i="27" s="1"/>
  <c r="H275" i="27"/>
  <c r="O275" i="27" s="1"/>
  <c r="H277" i="27"/>
  <c r="O277" i="27" s="1"/>
  <c r="H279" i="27"/>
  <c r="O279" i="27" s="1"/>
  <c r="H281" i="27"/>
  <c r="O281" i="27" s="1"/>
  <c r="H283" i="27"/>
  <c r="O283" i="27" s="1"/>
  <c r="H285" i="27"/>
  <c r="O285" i="27" s="1"/>
  <c r="H287" i="27"/>
  <c r="O287" i="27" s="1"/>
  <c r="H289" i="27"/>
  <c r="O289" i="27" s="1"/>
  <c r="H291" i="27"/>
  <c r="O291" i="27" s="1"/>
  <c r="H293" i="27"/>
  <c r="O293" i="27" s="1"/>
  <c r="H295" i="27"/>
  <c r="O295" i="27" s="1"/>
  <c r="H297" i="27"/>
  <c r="O297" i="27" s="1"/>
  <c r="H299" i="27"/>
  <c r="O299" i="27" s="1"/>
  <c r="H301" i="27"/>
  <c r="O301" i="27" s="1"/>
  <c r="H303" i="27"/>
  <c r="O303" i="27" s="1"/>
  <c r="H305" i="27"/>
  <c r="O305" i="27" s="1"/>
  <c r="H307" i="27"/>
  <c r="O307" i="27" s="1"/>
  <c r="H309" i="27"/>
  <c r="O309" i="27" s="1"/>
  <c r="H311" i="27"/>
  <c r="O311" i="27" s="1"/>
  <c r="H313" i="27"/>
  <c r="O313" i="27" s="1"/>
  <c r="H315" i="27"/>
  <c r="O315" i="27" s="1"/>
  <c r="H317" i="27"/>
  <c r="O317" i="27" s="1"/>
  <c r="H319" i="27"/>
  <c r="O319" i="27" s="1"/>
  <c r="H321" i="27"/>
  <c r="O321" i="27" s="1"/>
  <c r="H323" i="27"/>
  <c r="O323" i="27" s="1"/>
  <c r="H325" i="27"/>
  <c r="O325" i="27" s="1"/>
  <c r="H327" i="27"/>
  <c r="O327" i="27" s="1"/>
  <c r="H329" i="27"/>
  <c r="O329" i="27" s="1"/>
  <c r="H331" i="27"/>
  <c r="O331" i="27" s="1"/>
  <c r="H333" i="27"/>
  <c r="O333" i="27" s="1"/>
  <c r="H335" i="27"/>
  <c r="O335" i="27" s="1"/>
  <c r="H337" i="27"/>
  <c r="O337" i="27" s="1"/>
  <c r="H339" i="27"/>
  <c r="O339" i="27" s="1"/>
  <c r="H341" i="27"/>
  <c r="O341" i="27" s="1"/>
  <c r="H343" i="27"/>
  <c r="O343" i="27" s="1"/>
  <c r="H345" i="27"/>
  <c r="O345" i="27" s="1"/>
  <c r="H347" i="27"/>
  <c r="O347" i="27" s="1"/>
  <c r="H349" i="27"/>
  <c r="O349" i="27" s="1"/>
  <c r="H351" i="27"/>
  <c r="O351" i="27" s="1"/>
  <c r="H353" i="27"/>
  <c r="O353" i="27" s="1"/>
  <c r="H355" i="27"/>
  <c r="O355" i="27" s="1"/>
  <c r="H357" i="27"/>
  <c r="O357" i="27" s="1"/>
  <c r="H359" i="27"/>
  <c r="O359" i="27" s="1"/>
  <c r="H361" i="27"/>
  <c r="O361" i="27" s="1"/>
  <c r="H363" i="27"/>
  <c r="O363" i="27" s="1"/>
  <c r="H365" i="27"/>
  <c r="O365" i="27" s="1"/>
  <c r="H367" i="27"/>
  <c r="O367" i="27" s="1"/>
  <c r="H369" i="27"/>
  <c r="O369" i="27" s="1"/>
  <c r="H371" i="27"/>
  <c r="O371" i="27" s="1"/>
  <c r="H373" i="27"/>
  <c r="O373" i="27" s="1"/>
  <c r="H375" i="27"/>
  <c r="O375" i="27" s="1"/>
  <c r="H377" i="27"/>
  <c r="O377" i="27" s="1"/>
  <c r="H379" i="27"/>
  <c r="O379" i="27" s="1"/>
  <c r="H381" i="27"/>
  <c r="O381" i="27" s="1"/>
  <c r="H383" i="27"/>
  <c r="O383" i="27" s="1"/>
  <c r="H385" i="27"/>
  <c r="O385" i="27" s="1"/>
  <c r="H387" i="27"/>
  <c r="O387" i="27" s="1"/>
  <c r="H389" i="27"/>
  <c r="O389" i="27" s="1"/>
  <c r="H391" i="27"/>
  <c r="O391" i="27" s="1"/>
  <c r="H393" i="27"/>
  <c r="O393" i="27" s="1"/>
  <c r="H395" i="27"/>
  <c r="O395" i="27" s="1"/>
  <c r="H397" i="27"/>
  <c r="O397" i="27" s="1"/>
  <c r="H399" i="27"/>
  <c r="O399" i="27" s="1"/>
  <c r="H401" i="27"/>
  <c r="O401" i="27" s="1"/>
  <c r="H403" i="27"/>
  <c r="O403" i="27" s="1"/>
  <c r="H405" i="27"/>
  <c r="O405" i="27" s="1"/>
  <c r="H407" i="27"/>
  <c r="O407" i="27" s="1"/>
  <c r="H409" i="27"/>
  <c r="O409" i="27" s="1"/>
  <c r="H411" i="27"/>
  <c r="O411" i="27" s="1"/>
  <c r="H413" i="27"/>
  <c r="O413" i="27" s="1"/>
  <c r="H415" i="27"/>
  <c r="O415" i="27" s="1"/>
  <c r="H417" i="27"/>
  <c r="O417" i="27" s="1"/>
  <c r="H419" i="27"/>
  <c r="O419" i="27" s="1"/>
  <c r="H421" i="27"/>
  <c r="O421" i="27" s="1"/>
  <c r="H423" i="27"/>
  <c r="O423" i="27" s="1"/>
  <c r="H425" i="27"/>
  <c r="O425" i="27" s="1"/>
  <c r="H427" i="27"/>
  <c r="O427" i="27" s="1"/>
  <c r="H429" i="27"/>
  <c r="O429" i="27" s="1"/>
  <c r="H431" i="27"/>
  <c r="O431" i="27" s="1"/>
  <c r="H433" i="27"/>
  <c r="O433" i="27" s="1"/>
  <c r="H435" i="27"/>
  <c r="O435" i="27" s="1"/>
  <c r="H437" i="27"/>
  <c r="O437" i="27" s="1"/>
  <c r="H439" i="27"/>
  <c r="O439" i="27" s="1"/>
  <c r="H441" i="27"/>
  <c r="O441" i="27" s="1"/>
  <c r="H443" i="27"/>
  <c r="O443" i="27" s="1"/>
  <c r="H445" i="27"/>
  <c r="O445" i="27" s="1"/>
  <c r="H447" i="27"/>
  <c r="O447" i="27" s="1"/>
  <c r="H449" i="27"/>
  <c r="O449" i="27" s="1"/>
  <c r="H451" i="27"/>
  <c r="O451" i="27" s="1"/>
  <c r="H453" i="27"/>
  <c r="O453" i="27" s="1"/>
  <c r="H455" i="27"/>
  <c r="O455" i="27" s="1"/>
  <c r="H457" i="27"/>
  <c r="O457" i="27" s="1"/>
  <c r="H459" i="27"/>
  <c r="O459" i="27" s="1"/>
  <c r="H461" i="27"/>
  <c r="O461" i="27" s="1"/>
  <c r="H463" i="27"/>
  <c r="O463" i="27" s="1"/>
  <c r="H465" i="27"/>
  <c r="O465" i="27" s="1"/>
  <c r="H467" i="27"/>
  <c r="O467" i="27" s="1"/>
  <c r="H469" i="27"/>
  <c r="O469" i="27" s="1"/>
  <c r="H471" i="27"/>
  <c r="O471" i="27" s="1"/>
  <c r="H473" i="27"/>
  <c r="O473" i="27" s="1"/>
  <c r="H13" i="27"/>
  <c r="O13" i="27" s="1"/>
  <c r="G15" i="27"/>
  <c r="G19" i="27"/>
  <c r="G21" i="27"/>
  <c r="G23" i="27"/>
  <c r="G25" i="27"/>
  <c r="G27" i="27"/>
  <c r="G29" i="27"/>
  <c r="G31" i="27"/>
  <c r="G33" i="27"/>
  <c r="G35" i="27"/>
  <c r="G37" i="27"/>
  <c r="G39" i="27"/>
  <c r="G41" i="27"/>
  <c r="G43" i="27"/>
  <c r="G45" i="27"/>
  <c r="G47" i="27"/>
  <c r="G49" i="27"/>
  <c r="G51" i="27"/>
  <c r="G53" i="27"/>
  <c r="G55" i="27"/>
  <c r="G57" i="27"/>
  <c r="G59" i="27"/>
  <c r="G61" i="27"/>
  <c r="G63" i="27"/>
  <c r="G65" i="27"/>
  <c r="G67" i="27"/>
  <c r="G69" i="27"/>
  <c r="G71" i="27"/>
  <c r="G73" i="27"/>
  <c r="G75" i="27"/>
  <c r="G77" i="27"/>
  <c r="G79" i="27"/>
  <c r="G81" i="27"/>
  <c r="G83" i="27"/>
  <c r="G85" i="27"/>
  <c r="G87" i="27"/>
  <c r="G89" i="27"/>
  <c r="G91" i="27"/>
  <c r="G93" i="27"/>
  <c r="G95" i="27"/>
  <c r="G97" i="27"/>
  <c r="G99" i="27"/>
  <c r="G101" i="27"/>
  <c r="G103" i="27"/>
  <c r="G105" i="27"/>
  <c r="G107" i="27"/>
  <c r="G109" i="27"/>
  <c r="G111" i="27"/>
  <c r="G113" i="27"/>
  <c r="G115" i="27"/>
  <c r="G117" i="27"/>
  <c r="G119" i="27"/>
  <c r="G121" i="27"/>
  <c r="G123" i="27"/>
  <c r="G125" i="27"/>
  <c r="G127" i="27"/>
  <c r="G129" i="27"/>
  <c r="G131" i="27"/>
  <c r="G133" i="27"/>
  <c r="G135" i="27"/>
  <c r="G137" i="27"/>
  <c r="G139" i="27"/>
  <c r="G141" i="27"/>
  <c r="G143" i="27"/>
  <c r="G145" i="27"/>
  <c r="G147" i="27"/>
  <c r="G149" i="27"/>
  <c r="G151" i="27"/>
  <c r="G153" i="27"/>
  <c r="G155" i="27"/>
  <c r="G157" i="27"/>
  <c r="G159" i="27"/>
  <c r="G161" i="27"/>
  <c r="G163" i="27"/>
  <c r="G165" i="27"/>
  <c r="G167" i="27"/>
  <c r="G169" i="27"/>
  <c r="G171" i="27"/>
  <c r="G173" i="27"/>
  <c r="G175" i="27"/>
  <c r="G177" i="27"/>
  <c r="G179" i="27"/>
  <c r="G181" i="27"/>
  <c r="G183" i="27"/>
  <c r="G185" i="27"/>
  <c r="G187" i="27"/>
  <c r="G189" i="27"/>
  <c r="G191" i="27"/>
  <c r="G193" i="27"/>
  <c r="G195" i="27"/>
  <c r="G197" i="27"/>
  <c r="G199" i="27"/>
  <c r="G201" i="27"/>
  <c r="G203" i="27"/>
  <c r="G205" i="27"/>
  <c r="G207" i="27"/>
  <c r="G209" i="27"/>
  <c r="G211" i="27"/>
  <c r="G213" i="27"/>
  <c r="G215" i="27"/>
  <c r="G217" i="27"/>
  <c r="G219" i="27"/>
  <c r="G221" i="27"/>
  <c r="G223" i="27"/>
  <c r="G225" i="27"/>
  <c r="G227" i="27"/>
  <c r="G229" i="27"/>
  <c r="G231" i="27"/>
  <c r="G233" i="27"/>
  <c r="G235" i="27"/>
  <c r="G237" i="27"/>
  <c r="G239" i="27"/>
  <c r="G241" i="27"/>
  <c r="G243" i="27"/>
  <c r="G245" i="27"/>
  <c r="G247" i="27"/>
  <c r="G249" i="27"/>
  <c r="G251" i="27"/>
  <c r="G253" i="27"/>
  <c r="G255" i="27"/>
  <c r="G257" i="27"/>
  <c r="G259" i="27"/>
  <c r="G261" i="27"/>
  <c r="G263" i="27"/>
  <c r="G265" i="27"/>
  <c r="G267" i="27"/>
  <c r="G269" i="27"/>
  <c r="G271" i="27"/>
  <c r="G273" i="27"/>
  <c r="G275" i="27"/>
  <c r="G277" i="27"/>
  <c r="G279" i="27"/>
  <c r="G281" i="27"/>
  <c r="G283" i="27"/>
  <c r="G285" i="27"/>
  <c r="G287" i="27"/>
  <c r="G289" i="27"/>
  <c r="G291" i="27"/>
  <c r="G293" i="27"/>
  <c r="G295" i="27"/>
  <c r="G297" i="27"/>
  <c r="G299" i="27"/>
  <c r="G301" i="27"/>
  <c r="G303" i="27"/>
  <c r="G305" i="27"/>
  <c r="G307" i="27"/>
  <c r="G309" i="27"/>
  <c r="G311" i="27"/>
  <c r="G313" i="27"/>
  <c r="G315" i="27"/>
  <c r="G317" i="27"/>
  <c r="G319" i="27"/>
  <c r="G321" i="27"/>
  <c r="G323" i="27"/>
  <c r="G325" i="27"/>
  <c r="G327" i="27"/>
  <c r="G329" i="27"/>
  <c r="G331" i="27"/>
  <c r="G333" i="27"/>
  <c r="G335" i="27"/>
  <c r="G337" i="27"/>
  <c r="G339" i="27"/>
  <c r="G341" i="27"/>
  <c r="G343" i="27"/>
  <c r="G345" i="27"/>
  <c r="G347" i="27"/>
  <c r="G349" i="27"/>
  <c r="G351" i="27"/>
  <c r="G353" i="27"/>
  <c r="G355" i="27"/>
  <c r="G357" i="27"/>
  <c r="G359" i="27"/>
  <c r="G361" i="27"/>
  <c r="G363" i="27"/>
  <c r="G365" i="27"/>
  <c r="G367" i="27"/>
  <c r="G369" i="27"/>
  <c r="G371" i="27"/>
  <c r="G373" i="27"/>
  <c r="G375" i="27"/>
  <c r="G377" i="27"/>
  <c r="G379" i="27"/>
  <c r="G381" i="27"/>
  <c r="G383" i="27"/>
  <c r="G385" i="27"/>
  <c r="G387" i="27"/>
  <c r="G389" i="27"/>
  <c r="G391" i="27"/>
  <c r="G393" i="27"/>
  <c r="G395" i="27"/>
  <c r="G397" i="27"/>
  <c r="G399" i="27"/>
  <c r="G401" i="27"/>
  <c r="G403" i="27"/>
  <c r="G405" i="27"/>
  <c r="G407" i="27"/>
  <c r="G409" i="27"/>
  <c r="G411" i="27"/>
  <c r="G413" i="27"/>
  <c r="G415" i="27"/>
  <c r="G417" i="27"/>
  <c r="G419" i="27"/>
  <c r="G421" i="27"/>
  <c r="G423" i="27"/>
  <c r="G425" i="27"/>
  <c r="G427" i="27"/>
  <c r="G429" i="27"/>
  <c r="G431" i="27"/>
  <c r="G433" i="27"/>
  <c r="G435" i="27"/>
  <c r="G437" i="27"/>
  <c r="G439" i="27"/>
  <c r="G441" i="27"/>
  <c r="G443" i="27"/>
  <c r="G445" i="27"/>
  <c r="G447" i="27"/>
  <c r="G449" i="27"/>
  <c r="G451" i="27"/>
  <c r="G453" i="27"/>
  <c r="G455" i="27"/>
  <c r="G457" i="27"/>
  <c r="G459" i="27"/>
  <c r="G461" i="27"/>
  <c r="G463" i="27"/>
  <c r="G465" i="27"/>
  <c r="G467" i="27"/>
  <c r="G469" i="27"/>
  <c r="G471" i="27"/>
  <c r="G473" i="27"/>
  <c r="G13" i="27"/>
  <c r="F15" i="27"/>
  <c r="F17" i="27"/>
  <c r="F19" i="27"/>
  <c r="F21" i="27"/>
  <c r="F23" i="27"/>
  <c r="F25" i="27"/>
  <c r="F27" i="27"/>
  <c r="F29" i="27"/>
  <c r="F31" i="27"/>
  <c r="F33" i="27"/>
  <c r="F35" i="27"/>
  <c r="F37" i="27"/>
  <c r="F39" i="27"/>
  <c r="F41" i="27"/>
  <c r="F43" i="27"/>
  <c r="F45" i="27"/>
  <c r="F47" i="27"/>
  <c r="F49" i="27"/>
  <c r="F51" i="27"/>
  <c r="F53" i="27"/>
  <c r="F55" i="27"/>
  <c r="F57" i="27"/>
  <c r="F59" i="27"/>
  <c r="F61" i="27"/>
  <c r="F63" i="27"/>
  <c r="F65" i="27"/>
  <c r="F67" i="27"/>
  <c r="F69" i="27"/>
  <c r="F71" i="27"/>
  <c r="F73" i="27"/>
  <c r="F75" i="27"/>
  <c r="F77" i="27"/>
  <c r="F79" i="27"/>
  <c r="F81" i="27"/>
  <c r="F83" i="27"/>
  <c r="F85" i="27"/>
  <c r="F87" i="27"/>
  <c r="F89" i="27"/>
  <c r="F91" i="27"/>
  <c r="F93" i="27"/>
  <c r="F95" i="27"/>
  <c r="F97" i="27"/>
  <c r="F99" i="27"/>
  <c r="F101" i="27"/>
  <c r="F103" i="27"/>
  <c r="F105" i="27"/>
  <c r="F107" i="27"/>
  <c r="F109" i="27"/>
  <c r="F111" i="27"/>
  <c r="F113" i="27"/>
  <c r="F115" i="27"/>
  <c r="F117" i="27"/>
  <c r="F119" i="27"/>
  <c r="F121" i="27"/>
  <c r="F123" i="27"/>
  <c r="F125" i="27"/>
  <c r="F127" i="27"/>
  <c r="F129" i="27"/>
  <c r="F131" i="27"/>
  <c r="F133" i="27"/>
  <c r="F135" i="27"/>
  <c r="F137" i="27"/>
  <c r="F139" i="27"/>
  <c r="F141" i="27"/>
  <c r="F143" i="27"/>
  <c r="F145" i="27"/>
  <c r="F147" i="27"/>
  <c r="F149" i="27"/>
  <c r="F151" i="27"/>
  <c r="F153" i="27"/>
  <c r="F155" i="27"/>
  <c r="F157" i="27"/>
  <c r="F159" i="27"/>
  <c r="F161" i="27"/>
  <c r="F163" i="27"/>
  <c r="F165" i="27"/>
  <c r="F167" i="27"/>
  <c r="F169" i="27"/>
  <c r="F171" i="27"/>
  <c r="F173" i="27"/>
  <c r="F175" i="27"/>
  <c r="F177" i="27"/>
  <c r="F179" i="27"/>
  <c r="F181" i="27"/>
  <c r="F183" i="27"/>
  <c r="F185" i="27"/>
  <c r="F187" i="27"/>
  <c r="F189" i="27"/>
  <c r="F191" i="27"/>
  <c r="F193" i="27"/>
  <c r="F195" i="27"/>
  <c r="F197" i="27"/>
  <c r="F199" i="27"/>
  <c r="F201" i="27"/>
  <c r="F203" i="27"/>
  <c r="F205" i="27"/>
  <c r="F207" i="27"/>
  <c r="F209" i="27"/>
  <c r="F211" i="27"/>
  <c r="F213" i="27"/>
  <c r="F215" i="27"/>
  <c r="F217" i="27"/>
  <c r="F219" i="27"/>
  <c r="F221" i="27"/>
  <c r="F223" i="27"/>
  <c r="F225" i="27"/>
  <c r="F227" i="27"/>
  <c r="F229" i="27"/>
  <c r="F231" i="27"/>
  <c r="F233" i="27"/>
  <c r="F235" i="27"/>
  <c r="F237" i="27"/>
  <c r="F239" i="27"/>
  <c r="F241" i="27"/>
  <c r="F243" i="27"/>
  <c r="F245" i="27"/>
  <c r="F247" i="27"/>
  <c r="F249" i="27"/>
  <c r="F251" i="27"/>
  <c r="F253" i="27"/>
  <c r="F255" i="27"/>
  <c r="F257" i="27"/>
  <c r="F259" i="27"/>
  <c r="F261" i="27"/>
  <c r="F263" i="27"/>
  <c r="F265" i="27"/>
  <c r="F267" i="27"/>
  <c r="F269" i="27"/>
  <c r="F271" i="27"/>
  <c r="F273" i="27"/>
  <c r="F275" i="27"/>
  <c r="F277" i="27"/>
  <c r="F279" i="27"/>
  <c r="F281" i="27"/>
  <c r="F283" i="27"/>
  <c r="F285" i="27"/>
  <c r="F287" i="27"/>
  <c r="F289" i="27"/>
  <c r="F291" i="27"/>
  <c r="F293" i="27"/>
  <c r="F295" i="27"/>
  <c r="F297" i="27"/>
  <c r="F299" i="27"/>
  <c r="F301" i="27"/>
  <c r="F303" i="27"/>
  <c r="F305" i="27"/>
  <c r="F307" i="27"/>
  <c r="F309" i="27"/>
  <c r="F311" i="27"/>
  <c r="F313" i="27"/>
  <c r="F315" i="27"/>
  <c r="F317" i="27"/>
  <c r="F319" i="27"/>
  <c r="F321" i="27"/>
  <c r="F323" i="27"/>
  <c r="F325" i="27"/>
  <c r="F327" i="27"/>
  <c r="F329" i="27"/>
  <c r="F331" i="27"/>
  <c r="F333" i="27"/>
  <c r="F335" i="27"/>
  <c r="F337" i="27"/>
  <c r="F339" i="27"/>
  <c r="F341" i="27"/>
  <c r="F343" i="27"/>
  <c r="F345" i="27"/>
  <c r="F347" i="27"/>
  <c r="F349" i="27"/>
  <c r="F351" i="27"/>
  <c r="F353" i="27"/>
  <c r="F355" i="27"/>
  <c r="F357" i="27"/>
  <c r="F359" i="27"/>
  <c r="F361" i="27"/>
  <c r="F363" i="27"/>
  <c r="F365" i="27"/>
  <c r="F367" i="27"/>
  <c r="F369" i="27"/>
  <c r="F371" i="27"/>
  <c r="F373" i="27"/>
  <c r="F375" i="27"/>
  <c r="F377" i="27"/>
  <c r="F379" i="27"/>
  <c r="F381" i="27"/>
  <c r="F383" i="27"/>
  <c r="F385" i="27"/>
  <c r="F387" i="27"/>
  <c r="F389" i="27"/>
  <c r="F391" i="27"/>
  <c r="F393" i="27"/>
  <c r="F395" i="27"/>
  <c r="F397" i="27"/>
  <c r="F399" i="27"/>
  <c r="F401" i="27"/>
  <c r="F403" i="27"/>
  <c r="F405" i="27"/>
  <c r="F407" i="27"/>
  <c r="F409" i="27"/>
  <c r="F411" i="27"/>
  <c r="F413" i="27"/>
  <c r="F415" i="27"/>
  <c r="F417" i="27"/>
  <c r="F419" i="27"/>
  <c r="F421" i="27"/>
  <c r="F423" i="27"/>
  <c r="F425" i="27"/>
  <c r="F427" i="27"/>
  <c r="F429" i="27"/>
  <c r="F431" i="27"/>
  <c r="F433" i="27"/>
  <c r="F435" i="27"/>
  <c r="F437" i="27"/>
  <c r="F439" i="27"/>
  <c r="F441" i="27"/>
  <c r="F443" i="27"/>
  <c r="F445" i="27"/>
  <c r="F447" i="27"/>
  <c r="F449" i="27"/>
  <c r="F451" i="27"/>
  <c r="F453" i="27"/>
  <c r="F455" i="27"/>
  <c r="F457" i="27"/>
  <c r="F459" i="27"/>
  <c r="F461" i="27"/>
  <c r="F463" i="27"/>
  <c r="F465" i="27"/>
  <c r="F467" i="27"/>
  <c r="F469" i="27"/>
  <c r="F471" i="27"/>
  <c r="F473" i="27"/>
  <c r="F13" i="27"/>
  <c r="E15" i="27"/>
  <c r="E17" i="27"/>
  <c r="E19" i="27"/>
  <c r="E21" i="27"/>
  <c r="E23" i="27"/>
  <c r="E25" i="27"/>
  <c r="E27" i="27"/>
  <c r="E29" i="27"/>
  <c r="E31" i="27"/>
  <c r="E33" i="27"/>
  <c r="E35" i="27"/>
  <c r="E37" i="27"/>
  <c r="E39" i="27"/>
  <c r="E41" i="27"/>
  <c r="E43" i="27"/>
  <c r="E45" i="27"/>
  <c r="E47" i="27"/>
  <c r="E49" i="27"/>
  <c r="E51" i="27"/>
  <c r="E53" i="27"/>
  <c r="E55" i="27"/>
  <c r="E57" i="27"/>
  <c r="E59" i="27"/>
  <c r="E61" i="27"/>
  <c r="E63" i="27"/>
  <c r="E65" i="27"/>
  <c r="E67" i="27"/>
  <c r="E69" i="27"/>
  <c r="E71" i="27"/>
  <c r="E73" i="27"/>
  <c r="E75" i="27"/>
  <c r="E77" i="27"/>
  <c r="E79" i="27"/>
  <c r="E81" i="27"/>
  <c r="E83" i="27"/>
  <c r="E85" i="27"/>
  <c r="E87" i="27"/>
  <c r="E89" i="27"/>
  <c r="E91" i="27"/>
  <c r="E93" i="27"/>
  <c r="E95" i="27"/>
  <c r="E97" i="27"/>
  <c r="E99" i="27"/>
  <c r="E101" i="27"/>
  <c r="E103" i="27"/>
  <c r="E105" i="27"/>
  <c r="E107" i="27"/>
  <c r="E109" i="27"/>
  <c r="E111" i="27"/>
  <c r="E113" i="27"/>
  <c r="E115" i="27"/>
  <c r="E117" i="27"/>
  <c r="E119" i="27"/>
  <c r="E121" i="27"/>
  <c r="E123" i="27"/>
  <c r="E125" i="27"/>
  <c r="E127" i="27"/>
  <c r="E129" i="27"/>
  <c r="E131" i="27"/>
  <c r="E133" i="27"/>
  <c r="E135" i="27"/>
  <c r="E137" i="27"/>
  <c r="E139" i="27"/>
  <c r="E141" i="27"/>
  <c r="E143" i="27"/>
  <c r="E145" i="27"/>
  <c r="E147" i="27"/>
  <c r="E149" i="27"/>
  <c r="E151" i="27"/>
  <c r="E153" i="27"/>
  <c r="E155" i="27"/>
  <c r="E157" i="27"/>
  <c r="E159" i="27"/>
  <c r="E161" i="27"/>
  <c r="E163" i="27"/>
  <c r="E165" i="27"/>
  <c r="E167" i="27"/>
  <c r="E169" i="27"/>
  <c r="E171" i="27"/>
  <c r="E173" i="27"/>
  <c r="E175" i="27"/>
  <c r="E177" i="27"/>
  <c r="E179" i="27"/>
  <c r="E181" i="27"/>
  <c r="E183" i="27"/>
  <c r="E185" i="27"/>
  <c r="E187" i="27"/>
  <c r="E189" i="27"/>
  <c r="E191" i="27"/>
  <c r="E193" i="27"/>
  <c r="E195" i="27"/>
  <c r="E197" i="27"/>
  <c r="E199" i="27"/>
  <c r="E201" i="27"/>
  <c r="E203" i="27"/>
  <c r="E205" i="27"/>
  <c r="E207" i="27"/>
  <c r="E209" i="27"/>
  <c r="E211" i="27"/>
  <c r="E213" i="27"/>
  <c r="E215" i="27"/>
  <c r="E217" i="27"/>
  <c r="E219" i="27"/>
  <c r="E221" i="27"/>
  <c r="E223" i="27"/>
  <c r="E225" i="27"/>
  <c r="E227" i="27"/>
  <c r="E229" i="27"/>
  <c r="E231" i="27"/>
  <c r="E233" i="27"/>
  <c r="E235" i="27"/>
  <c r="E237" i="27"/>
  <c r="E239" i="27"/>
  <c r="E241" i="27"/>
  <c r="E243" i="27"/>
  <c r="E245" i="27"/>
  <c r="E247" i="27"/>
  <c r="E249" i="27"/>
  <c r="E251" i="27"/>
  <c r="E253" i="27"/>
  <c r="E255" i="27"/>
  <c r="E257" i="27"/>
  <c r="E259" i="27"/>
  <c r="E261" i="27"/>
  <c r="E263" i="27"/>
  <c r="E265" i="27"/>
  <c r="E267" i="27"/>
  <c r="E269" i="27"/>
  <c r="E271" i="27"/>
  <c r="E273" i="27"/>
  <c r="E275" i="27"/>
  <c r="E277" i="27"/>
  <c r="E279" i="27"/>
  <c r="E281" i="27"/>
  <c r="E283" i="27"/>
  <c r="E285" i="27"/>
  <c r="E287" i="27"/>
  <c r="E289" i="27"/>
  <c r="E291" i="27"/>
  <c r="E293" i="27"/>
  <c r="E295" i="27"/>
  <c r="E297" i="27"/>
  <c r="E299" i="27"/>
  <c r="E301" i="27"/>
  <c r="E303" i="27"/>
  <c r="E305" i="27"/>
  <c r="E307" i="27"/>
  <c r="E309" i="27"/>
  <c r="E311" i="27"/>
  <c r="E313" i="27"/>
  <c r="E315" i="27"/>
  <c r="E317" i="27"/>
  <c r="E319" i="27"/>
  <c r="E321" i="27"/>
  <c r="E323" i="27"/>
  <c r="E325" i="27"/>
  <c r="E327" i="27"/>
  <c r="E329" i="27"/>
  <c r="E331" i="27"/>
  <c r="E333" i="27"/>
  <c r="E335" i="27"/>
  <c r="E337" i="27"/>
  <c r="E339" i="27"/>
  <c r="E341" i="27"/>
  <c r="E343" i="27"/>
  <c r="E345" i="27"/>
  <c r="E347" i="27"/>
  <c r="E349" i="27"/>
  <c r="E351" i="27"/>
  <c r="E353" i="27"/>
  <c r="E355" i="27"/>
  <c r="E357" i="27"/>
  <c r="E359" i="27"/>
  <c r="E361" i="27"/>
  <c r="E363" i="27"/>
  <c r="E365" i="27"/>
  <c r="E367" i="27"/>
  <c r="E369" i="27"/>
  <c r="E371" i="27"/>
  <c r="E373" i="27"/>
  <c r="E375" i="27"/>
  <c r="E377" i="27"/>
  <c r="E379" i="27"/>
  <c r="E381" i="27"/>
  <c r="E383" i="27"/>
  <c r="E385" i="27"/>
  <c r="E387" i="27"/>
  <c r="E389" i="27"/>
  <c r="E391" i="27"/>
  <c r="E393" i="27"/>
  <c r="E395" i="27"/>
  <c r="E397" i="27"/>
  <c r="E399" i="27"/>
  <c r="E401" i="27"/>
  <c r="E403" i="27"/>
  <c r="E405" i="27"/>
  <c r="E407" i="27"/>
  <c r="E409" i="27"/>
  <c r="E411" i="27"/>
  <c r="E413" i="27"/>
  <c r="E415" i="27"/>
  <c r="E417" i="27"/>
  <c r="E419" i="27"/>
  <c r="E421" i="27"/>
  <c r="E423" i="27"/>
  <c r="E425" i="27"/>
  <c r="E427" i="27"/>
  <c r="E429" i="27"/>
  <c r="E431" i="27"/>
  <c r="E433" i="27"/>
  <c r="E435" i="27"/>
  <c r="E437" i="27"/>
  <c r="E439" i="27"/>
  <c r="E441" i="27"/>
  <c r="E443" i="27"/>
  <c r="E445" i="27"/>
  <c r="E447" i="27"/>
  <c r="E449" i="27"/>
  <c r="E451" i="27"/>
  <c r="E453" i="27"/>
  <c r="E455" i="27"/>
  <c r="E457" i="27"/>
  <c r="E459" i="27"/>
  <c r="E461" i="27"/>
  <c r="E463" i="27"/>
  <c r="E465" i="27"/>
  <c r="E467" i="27"/>
  <c r="E469" i="27"/>
  <c r="E471" i="27"/>
  <c r="E473" i="27"/>
  <c r="E13" i="27"/>
  <c r="D15" i="27"/>
  <c r="D17" i="27"/>
  <c r="D19" i="27"/>
  <c r="D21" i="27"/>
  <c r="D23" i="27"/>
  <c r="D25" i="27"/>
  <c r="D27" i="27"/>
  <c r="D29" i="27"/>
  <c r="D31" i="27"/>
  <c r="D33" i="27"/>
  <c r="D35" i="27"/>
  <c r="D37" i="27"/>
  <c r="D39" i="27"/>
  <c r="D41" i="27"/>
  <c r="D43" i="27"/>
  <c r="D45" i="27"/>
  <c r="D47" i="27"/>
  <c r="D49" i="27"/>
  <c r="D51" i="27"/>
  <c r="D53" i="27"/>
  <c r="D55" i="27"/>
  <c r="D57" i="27"/>
  <c r="D59" i="27"/>
  <c r="D61" i="27"/>
  <c r="D63" i="27"/>
  <c r="D65" i="27"/>
  <c r="D67" i="27"/>
  <c r="D69" i="27"/>
  <c r="D71" i="27"/>
  <c r="D73" i="27"/>
  <c r="D75" i="27"/>
  <c r="D77" i="27"/>
  <c r="D79" i="27"/>
  <c r="D81" i="27"/>
  <c r="D83" i="27"/>
  <c r="D85" i="27"/>
  <c r="D87" i="27"/>
  <c r="D89" i="27"/>
  <c r="D91" i="27"/>
  <c r="D93" i="27"/>
  <c r="D95" i="27"/>
  <c r="D97" i="27"/>
  <c r="D99" i="27"/>
  <c r="D101" i="27"/>
  <c r="D103" i="27"/>
  <c r="D105" i="27"/>
  <c r="D107" i="27"/>
  <c r="D109" i="27"/>
  <c r="D111" i="27"/>
  <c r="D113" i="27"/>
  <c r="D115" i="27"/>
  <c r="D117" i="27"/>
  <c r="D119" i="27"/>
  <c r="D121" i="27"/>
  <c r="D123" i="27"/>
  <c r="D125" i="27"/>
  <c r="D127" i="27"/>
  <c r="D129" i="27"/>
  <c r="D131" i="27"/>
  <c r="D133" i="27"/>
  <c r="D135" i="27"/>
  <c r="D137" i="27"/>
  <c r="D139" i="27"/>
  <c r="D141" i="27"/>
  <c r="D143" i="27"/>
  <c r="D145" i="27"/>
  <c r="D147" i="27"/>
  <c r="D149" i="27"/>
  <c r="D151" i="27"/>
  <c r="D153" i="27"/>
  <c r="D155" i="27"/>
  <c r="D157" i="27"/>
  <c r="D159" i="27"/>
  <c r="D161" i="27"/>
  <c r="D163" i="27"/>
  <c r="D165" i="27"/>
  <c r="D167" i="27"/>
  <c r="D169" i="27"/>
  <c r="D171" i="27"/>
  <c r="D173" i="27"/>
  <c r="D175" i="27"/>
  <c r="D177" i="27"/>
  <c r="D179" i="27"/>
  <c r="D181" i="27"/>
  <c r="D183" i="27"/>
  <c r="D185" i="27"/>
  <c r="D187" i="27"/>
  <c r="D189" i="27"/>
  <c r="D191" i="27"/>
  <c r="D193" i="27"/>
  <c r="D195" i="27"/>
  <c r="D197" i="27"/>
  <c r="D199" i="27"/>
  <c r="D201" i="27"/>
  <c r="D203" i="27"/>
  <c r="D205" i="27"/>
  <c r="D207" i="27"/>
  <c r="D209" i="27"/>
  <c r="D211" i="27"/>
  <c r="D213" i="27"/>
  <c r="D215" i="27"/>
  <c r="D217" i="27"/>
  <c r="D219" i="27"/>
  <c r="D221" i="27"/>
  <c r="D223" i="27"/>
  <c r="D225" i="27"/>
  <c r="D227" i="27"/>
  <c r="D229" i="27"/>
  <c r="D231" i="27"/>
  <c r="D233" i="27"/>
  <c r="D235" i="27"/>
  <c r="D237" i="27"/>
  <c r="D239" i="27"/>
  <c r="D241" i="27"/>
  <c r="D243" i="27"/>
  <c r="D245" i="27"/>
  <c r="D247" i="27"/>
  <c r="D249" i="27"/>
  <c r="D251" i="27"/>
  <c r="D253" i="27"/>
  <c r="D255" i="27"/>
  <c r="D257" i="27"/>
  <c r="D259" i="27"/>
  <c r="D261" i="27"/>
  <c r="D263" i="27"/>
  <c r="D265" i="27"/>
  <c r="D267" i="27"/>
  <c r="D269" i="27"/>
  <c r="D271" i="27"/>
  <c r="D273" i="27"/>
  <c r="D275" i="27"/>
  <c r="D277" i="27"/>
  <c r="D279" i="27"/>
  <c r="D281" i="27"/>
  <c r="D283" i="27"/>
  <c r="D285" i="27"/>
  <c r="D287" i="27"/>
  <c r="D289" i="27"/>
  <c r="D291" i="27"/>
  <c r="D293" i="27"/>
  <c r="D295" i="27"/>
  <c r="D297" i="27"/>
  <c r="D299" i="27"/>
  <c r="D301" i="27"/>
  <c r="D303" i="27"/>
  <c r="D305" i="27"/>
  <c r="D307" i="27"/>
  <c r="D309" i="27"/>
  <c r="D311" i="27"/>
  <c r="D313" i="27"/>
  <c r="D315" i="27"/>
  <c r="D317" i="27"/>
  <c r="D319" i="27"/>
  <c r="D321" i="27"/>
  <c r="D323" i="27"/>
  <c r="D325" i="27"/>
  <c r="D327" i="27"/>
  <c r="D329" i="27"/>
  <c r="D331" i="27"/>
  <c r="D333" i="27"/>
  <c r="D335" i="27"/>
  <c r="D337" i="27"/>
  <c r="D339" i="27"/>
  <c r="D341" i="27"/>
  <c r="D343" i="27"/>
  <c r="D345" i="27"/>
  <c r="D347" i="27"/>
  <c r="D349" i="27"/>
  <c r="D351" i="27"/>
  <c r="D353" i="27"/>
  <c r="D355" i="27"/>
  <c r="D357" i="27"/>
  <c r="D359" i="27"/>
  <c r="D361" i="27"/>
  <c r="D363" i="27"/>
  <c r="D365" i="27"/>
  <c r="D367" i="27"/>
  <c r="D369" i="27"/>
  <c r="D371" i="27"/>
  <c r="D373" i="27"/>
  <c r="D375" i="27"/>
  <c r="D377" i="27"/>
  <c r="D379" i="27"/>
  <c r="D381" i="27"/>
  <c r="D383" i="27"/>
  <c r="D385" i="27"/>
  <c r="D387" i="27"/>
  <c r="D389" i="27"/>
  <c r="D391" i="27"/>
  <c r="D393" i="27"/>
  <c r="D395" i="27"/>
  <c r="D397" i="27"/>
  <c r="D399" i="27"/>
  <c r="D401" i="27"/>
  <c r="D403" i="27"/>
  <c r="D405" i="27"/>
  <c r="D407" i="27"/>
  <c r="D409" i="27"/>
  <c r="D411" i="27"/>
  <c r="D413" i="27"/>
  <c r="D415" i="27"/>
  <c r="D417" i="27"/>
  <c r="D419" i="27"/>
  <c r="D421" i="27"/>
  <c r="D423" i="27"/>
  <c r="D425" i="27"/>
  <c r="D427" i="27"/>
  <c r="D429" i="27"/>
  <c r="D431" i="27"/>
  <c r="D433" i="27"/>
  <c r="D435" i="27"/>
  <c r="D437" i="27"/>
  <c r="D439" i="27"/>
  <c r="D441" i="27"/>
  <c r="D443" i="27"/>
  <c r="D445" i="27"/>
  <c r="D447" i="27"/>
  <c r="D449" i="27"/>
  <c r="D451" i="27"/>
  <c r="D453" i="27"/>
  <c r="D455" i="27"/>
  <c r="D457" i="27"/>
  <c r="D459" i="27"/>
  <c r="D461" i="27"/>
  <c r="D463" i="27"/>
  <c r="D465" i="27"/>
  <c r="D467" i="27"/>
  <c r="D469" i="27"/>
  <c r="D471" i="27"/>
  <c r="D473" i="27"/>
  <c r="D13" i="27"/>
  <c r="C371" i="27"/>
  <c r="C373" i="27"/>
  <c r="C375" i="27"/>
  <c r="C377" i="27"/>
  <c r="C379" i="27"/>
  <c r="C381" i="27"/>
  <c r="C383" i="27"/>
  <c r="C385" i="27"/>
  <c r="C387" i="27"/>
  <c r="C389" i="27"/>
  <c r="C391" i="27"/>
  <c r="C393" i="27"/>
  <c r="C395" i="27"/>
  <c r="C397" i="27"/>
  <c r="C399" i="27"/>
  <c r="C401" i="27"/>
  <c r="C403" i="27"/>
  <c r="C405" i="27"/>
  <c r="C407" i="27"/>
  <c r="C409" i="27"/>
  <c r="C411" i="27"/>
  <c r="C413" i="27"/>
  <c r="C415" i="27"/>
  <c r="C417" i="27"/>
  <c r="C419" i="27"/>
  <c r="C421" i="27"/>
  <c r="C423" i="27"/>
  <c r="C425" i="27"/>
  <c r="C427" i="27"/>
  <c r="C429" i="27"/>
  <c r="C431" i="27"/>
  <c r="C433" i="27"/>
  <c r="C435" i="27"/>
  <c r="C437" i="27"/>
  <c r="C439" i="27"/>
  <c r="C441" i="27"/>
  <c r="C443" i="27"/>
  <c r="C445" i="27"/>
  <c r="C447" i="27"/>
  <c r="C449" i="27"/>
  <c r="C451" i="27"/>
  <c r="C453" i="27"/>
  <c r="C455" i="27"/>
  <c r="C457" i="27"/>
  <c r="C459" i="27"/>
  <c r="C461" i="27"/>
  <c r="C463" i="27"/>
  <c r="C465" i="27"/>
  <c r="C467" i="27"/>
  <c r="C469" i="27"/>
  <c r="C471" i="27"/>
  <c r="C473" i="27"/>
  <c r="C311" i="27"/>
  <c r="C313" i="27"/>
  <c r="C315" i="27"/>
  <c r="C317" i="27"/>
  <c r="C319" i="27"/>
  <c r="C321" i="27"/>
  <c r="C323" i="27"/>
  <c r="C325" i="27"/>
  <c r="C327" i="27"/>
  <c r="C329" i="27"/>
  <c r="C331" i="27"/>
  <c r="C333" i="27"/>
  <c r="C335" i="27"/>
  <c r="C337" i="27"/>
  <c r="C339" i="27"/>
  <c r="C341" i="27"/>
  <c r="C343" i="27"/>
  <c r="C345" i="27"/>
  <c r="C347" i="27"/>
  <c r="C349" i="27"/>
  <c r="C351" i="27"/>
  <c r="C353" i="27"/>
  <c r="C355" i="27"/>
  <c r="C357" i="27"/>
  <c r="C359" i="27"/>
  <c r="C361" i="27"/>
  <c r="C363" i="27"/>
  <c r="C365" i="27"/>
  <c r="C367" i="27"/>
  <c r="C369" i="27"/>
  <c r="C15" i="27"/>
  <c r="C17" i="27"/>
  <c r="C19" i="27"/>
  <c r="C21" i="27"/>
  <c r="C23" i="27"/>
  <c r="C25" i="27"/>
  <c r="C27" i="27"/>
  <c r="C29" i="27"/>
  <c r="C31" i="27"/>
  <c r="C33" i="27"/>
  <c r="C35" i="27"/>
  <c r="C37" i="27"/>
  <c r="C39" i="27"/>
  <c r="C41" i="27"/>
  <c r="C43" i="27"/>
  <c r="C45" i="27"/>
  <c r="C47" i="27"/>
  <c r="C49" i="27"/>
  <c r="C51" i="27"/>
  <c r="C53" i="27"/>
  <c r="C55" i="27"/>
  <c r="C57" i="27"/>
  <c r="C59" i="27"/>
  <c r="C61" i="27"/>
  <c r="C63" i="27"/>
  <c r="C65" i="27"/>
  <c r="C67" i="27"/>
  <c r="C69" i="27"/>
  <c r="C71" i="27"/>
  <c r="C73" i="27"/>
  <c r="C75" i="27"/>
  <c r="C77" i="27"/>
  <c r="C79" i="27"/>
  <c r="C81" i="27"/>
  <c r="C83" i="27"/>
  <c r="C85" i="27"/>
  <c r="C87" i="27"/>
  <c r="C89" i="27"/>
  <c r="C91" i="27"/>
  <c r="C93" i="27"/>
  <c r="C95" i="27"/>
  <c r="C97" i="27"/>
  <c r="C99" i="27"/>
  <c r="C101" i="27"/>
  <c r="C103" i="27"/>
  <c r="C105" i="27"/>
  <c r="C107" i="27"/>
  <c r="C109" i="27"/>
  <c r="C111" i="27"/>
  <c r="C113" i="27"/>
  <c r="C115" i="27"/>
  <c r="C117" i="27"/>
  <c r="C119" i="27"/>
  <c r="C121" i="27"/>
  <c r="C123" i="27"/>
  <c r="C125" i="27"/>
  <c r="C127" i="27"/>
  <c r="C129" i="27"/>
  <c r="C131" i="27"/>
  <c r="C133" i="27"/>
  <c r="C135" i="27"/>
  <c r="C137" i="27"/>
  <c r="C139" i="27"/>
  <c r="C141" i="27"/>
  <c r="C143" i="27"/>
  <c r="C145" i="27"/>
  <c r="C147" i="27"/>
  <c r="C149" i="27"/>
  <c r="C151" i="27"/>
  <c r="C153" i="27"/>
  <c r="C155" i="27"/>
  <c r="C157" i="27"/>
  <c r="C159" i="27"/>
  <c r="C161" i="27"/>
  <c r="C163" i="27"/>
  <c r="C165" i="27"/>
  <c r="C167" i="27"/>
  <c r="C169" i="27"/>
  <c r="C171" i="27"/>
  <c r="C173" i="27"/>
  <c r="C175" i="27"/>
  <c r="C177" i="27"/>
  <c r="C179" i="27"/>
  <c r="C181" i="27"/>
  <c r="C183" i="27"/>
  <c r="C185" i="27"/>
  <c r="C187" i="27"/>
  <c r="C189" i="27"/>
  <c r="C191" i="27"/>
  <c r="C193" i="27"/>
  <c r="C195" i="27"/>
  <c r="C197" i="27"/>
  <c r="C199" i="27"/>
  <c r="C201" i="27"/>
  <c r="C203" i="27"/>
  <c r="C205" i="27"/>
  <c r="C207" i="27"/>
  <c r="C209" i="27"/>
  <c r="C211" i="27"/>
  <c r="C213" i="27"/>
  <c r="C215" i="27"/>
  <c r="C217" i="27"/>
  <c r="C219" i="27"/>
  <c r="C221" i="27"/>
  <c r="C223" i="27"/>
  <c r="C225" i="27"/>
  <c r="C227" i="27"/>
  <c r="C229" i="27"/>
  <c r="C231" i="27"/>
  <c r="C233" i="27"/>
  <c r="C235" i="27"/>
  <c r="C237" i="27"/>
  <c r="C239" i="27"/>
  <c r="C241" i="27"/>
  <c r="C243" i="27"/>
  <c r="C245" i="27"/>
  <c r="C247" i="27"/>
  <c r="C249" i="27"/>
  <c r="C251" i="27"/>
  <c r="C253" i="27"/>
  <c r="C255" i="27"/>
  <c r="C257" i="27"/>
  <c r="C259" i="27"/>
  <c r="C261" i="27"/>
  <c r="C263" i="27"/>
  <c r="C265" i="27"/>
  <c r="C267" i="27"/>
  <c r="C269" i="27"/>
  <c r="C271" i="27"/>
  <c r="C273" i="27"/>
  <c r="C275" i="27"/>
  <c r="C277" i="27"/>
  <c r="C279" i="27"/>
  <c r="C281" i="27"/>
  <c r="C283" i="27"/>
  <c r="C285" i="27"/>
  <c r="C287" i="27"/>
  <c r="C289" i="27"/>
  <c r="C291" i="27"/>
  <c r="C293" i="27"/>
  <c r="C295" i="27"/>
  <c r="C297" i="27"/>
  <c r="C299" i="27"/>
  <c r="C301" i="27"/>
  <c r="C303" i="27"/>
  <c r="C305" i="27"/>
  <c r="C307" i="27"/>
  <c r="C309" i="27"/>
  <c r="C13" i="27"/>
  <c r="H39" i="15" l="1"/>
  <c r="J15" i="24"/>
  <c r="K15" i="24"/>
  <c r="L15" i="24"/>
  <c r="M15" i="24"/>
  <c r="R16" i="24"/>
  <c r="T16" i="24"/>
  <c r="U16" i="24"/>
  <c r="R17" i="24"/>
  <c r="T17" i="24"/>
  <c r="T18" i="24"/>
  <c r="U18" i="24"/>
  <c r="T20" i="24"/>
  <c r="U20" i="24"/>
  <c r="U22" i="24"/>
  <c r="R24" i="24"/>
  <c r="T24" i="24"/>
  <c r="U24" i="24"/>
  <c r="R25" i="24"/>
  <c r="S25" i="24"/>
  <c r="T25" i="24"/>
  <c r="U25" i="24"/>
  <c r="R26" i="24"/>
  <c r="S26" i="24"/>
  <c r="T26" i="24"/>
  <c r="U26" i="24"/>
  <c r="R27" i="24"/>
  <c r="S27" i="24"/>
  <c r="T27" i="24"/>
  <c r="U27" i="24"/>
  <c r="R28" i="24"/>
  <c r="S28" i="24"/>
  <c r="T28" i="24"/>
  <c r="U28" i="24"/>
  <c r="R29" i="24"/>
  <c r="S29" i="24"/>
  <c r="T29" i="24"/>
  <c r="U29" i="24"/>
  <c r="R30" i="24"/>
  <c r="S30" i="24"/>
  <c r="T30" i="24"/>
  <c r="U30" i="24"/>
  <c r="R31" i="24"/>
  <c r="S31" i="24"/>
  <c r="T31" i="24"/>
  <c r="U31" i="24"/>
  <c r="S32" i="24"/>
  <c r="T32" i="24"/>
  <c r="U32" i="24"/>
  <c r="R33" i="24"/>
  <c r="S33" i="24"/>
  <c r="T33" i="24"/>
  <c r="U33" i="24"/>
  <c r="R34" i="24"/>
  <c r="S34" i="24"/>
  <c r="T34" i="24"/>
  <c r="U34" i="24"/>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5" i="25"/>
  <c r="R15" i="25" s="1"/>
  <c r="K15" i="25"/>
  <c r="S15" i="25" s="1"/>
  <c r="L15" i="25"/>
  <c r="T15" i="25" s="1"/>
  <c r="M15" i="25"/>
  <c r="U15" i="25" s="1"/>
  <c r="J16" i="25"/>
  <c r="R16" i="25" s="1"/>
  <c r="K16" i="25"/>
  <c r="S16" i="25" s="1"/>
  <c r="L16" i="25"/>
  <c r="T16" i="25" s="1"/>
  <c r="M16" i="25"/>
  <c r="U16" i="25" s="1"/>
  <c r="J17" i="25"/>
  <c r="R17" i="25" s="1"/>
  <c r="K17" i="25"/>
  <c r="S17" i="25" s="1"/>
  <c r="L17" i="25"/>
  <c r="T17" i="25" s="1"/>
  <c r="M17" i="25"/>
  <c r="U17" i="25" s="1"/>
  <c r="J18" i="25"/>
  <c r="R18" i="25" s="1"/>
  <c r="K18" i="25"/>
  <c r="S18" i="25" s="1"/>
  <c r="L18" i="25"/>
  <c r="T18" i="25" s="1"/>
  <c r="M18" i="25"/>
  <c r="U18" i="25" s="1"/>
  <c r="J19" i="25"/>
  <c r="R19" i="25" s="1"/>
  <c r="K19" i="25"/>
  <c r="S19" i="25" s="1"/>
  <c r="L19" i="25"/>
  <c r="T19" i="25" s="1"/>
  <c r="M19" i="25"/>
  <c r="U19" i="25" s="1"/>
  <c r="J20" i="25"/>
  <c r="R20" i="25" s="1"/>
  <c r="K20" i="25"/>
  <c r="S20" i="25" s="1"/>
  <c r="L20" i="25"/>
  <c r="T20" i="25" s="1"/>
  <c r="M20" i="25"/>
  <c r="U20" i="25" s="1"/>
  <c r="J21" i="25"/>
  <c r="R21" i="25" s="1"/>
  <c r="K21" i="25"/>
  <c r="S21" i="25" s="1"/>
  <c r="L21" i="25"/>
  <c r="T21" i="25" s="1"/>
  <c r="M21" i="25"/>
  <c r="U21" i="25" s="1"/>
  <c r="J22" i="25"/>
  <c r="R22" i="25" s="1"/>
  <c r="K22" i="25"/>
  <c r="S22" i="25" s="1"/>
  <c r="L22" i="25"/>
  <c r="T22" i="25" s="1"/>
  <c r="M22" i="25"/>
  <c r="U22" i="25" s="1"/>
  <c r="J23" i="25"/>
  <c r="R23" i="25" s="1"/>
  <c r="K23" i="25"/>
  <c r="S23" i="25" s="1"/>
  <c r="L23" i="25"/>
  <c r="T23" i="25" s="1"/>
  <c r="M23" i="25"/>
  <c r="U23" i="25" s="1"/>
  <c r="J24" i="25"/>
  <c r="R24" i="25" s="1"/>
  <c r="K24" i="25"/>
  <c r="S24" i="25" s="1"/>
  <c r="L24" i="25"/>
  <c r="T24" i="25" s="1"/>
  <c r="M24" i="25"/>
  <c r="U24" i="25" s="1"/>
  <c r="J25" i="25"/>
  <c r="R25" i="25" s="1"/>
  <c r="K25" i="25"/>
  <c r="S25" i="25" s="1"/>
  <c r="L25" i="25"/>
  <c r="T25" i="25" s="1"/>
  <c r="M25" i="25"/>
  <c r="U25" i="25" s="1"/>
  <c r="J26" i="25"/>
  <c r="R26" i="25" s="1"/>
  <c r="K26" i="25"/>
  <c r="S26" i="25" s="1"/>
  <c r="L26" i="25"/>
  <c r="T26" i="25" s="1"/>
  <c r="M26" i="25"/>
  <c r="U26" i="25" s="1"/>
  <c r="J27" i="25"/>
  <c r="R27" i="25" s="1"/>
  <c r="K27" i="25"/>
  <c r="S27" i="25" s="1"/>
  <c r="L27" i="25"/>
  <c r="T27" i="25" s="1"/>
  <c r="M27" i="25"/>
  <c r="U27" i="25" s="1"/>
  <c r="J28" i="25"/>
  <c r="R28" i="25" s="1"/>
  <c r="K28" i="25"/>
  <c r="S28" i="25" s="1"/>
  <c r="L28" i="25"/>
  <c r="T28" i="25" s="1"/>
  <c r="M28" i="25"/>
  <c r="U28" i="25" s="1"/>
  <c r="J29" i="25"/>
  <c r="R29" i="25" s="1"/>
  <c r="K29" i="25"/>
  <c r="S29" i="25" s="1"/>
  <c r="L29" i="25"/>
  <c r="T29" i="25" s="1"/>
  <c r="M29" i="25"/>
  <c r="U29" i="25" s="1"/>
  <c r="J30" i="25"/>
  <c r="R30" i="25" s="1"/>
  <c r="K30" i="25"/>
  <c r="S30" i="25" s="1"/>
  <c r="L30" i="25"/>
  <c r="T30" i="25" s="1"/>
  <c r="M30" i="25"/>
  <c r="U30" i="25" s="1"/>
  <c r="J31" i="25"/>
  <c r="R31" i="25" s="1"/>
  <c r="K31" i="25"/>
  <c r="S31" i="25" s="1"/>
  <c r="L31" i="25"/>
  <c r="T31" i="25" s="1"/>
  <c r="M31" i="25"/>
  <c r="U31" i="25" s="1"/>
  <c r="J32" i="25"/>
  <c r="R32" i="25" s="1"/>
  <c r="K32" i="25"/>
  <c r="S32" i="25" s="1"/>
  <c r="L32" i="25"/>
  <c r="T32" i="25" s="1"/>
  <c r="M32" i="25"/>
  <c r="U32" i="25" s="1"/>
  <c r="J33" i="25"/>
  <c r="R33" i="25" s="1"/>
  <c r="K33" i="25"/>
  <c r="S33" i="25" s="1"/>
  <c r="L33" i="25"/>
  <c r="T33" i="25" s="1"/>
  <c r="M33" i="25"/>
  <c r="U33" i="25" s="1"/>
  <c r="J34" i="25"/>
  <c r="R34" i="25" s="1"/>
  <c r="K34" i="25"/>
  <c r="S34" i="25" s="1"/>
  <c r="L34" i="25"/>
  <c r="T34" i="25" s="1"/>
  <c r="M34" i="25"/>
  <c r="U34" i="25" s="1"/>
  <c r="J35" i="25"/>
  <c r="R35" i="25" s="1"/>
  <c r="K35" i="25"/>
  <c r="S35" i="25" s="1"/>
  <c r="L35" i="25"/>
  <c r="T35" i="25" s="1"/>
  <c r="M35" i="25"/>
  <c r="U35" i="25" s="1"/>
  <c r="J36" i="25"/>
  <c r="R36" i="25" s="1"/>
  <c r="K36" i="25"/>
  <c r="S36" i="25" s="1"/>
  <c r="L36" i="25"/>
  <c r="T36" i="25" s="1"/>
  <c r="M36" i="25"/>
  <c r="U36" i="25" s="1"/>
  <c r="J37" i="25"/>
  <c r="R37" i="25" s="1"/>
  <c r="K37" i="25"/>
  <c r="S37" i="25" s="1"/>
  <c r="L37" i="25"/>
  <c r="T37" i="25" s="1"/>
  <c r="M37" i="25"/>
  <c r="U37" i="25" s="1"/>
  <c r="J38" i="25"/>
  <c r="R38" i="25" s="1"/>
  <c r="K38" i="25"/>
  <c r="S38" i="25" s="1"/>
  <c r="L38" i="25"/>
  <c r="T38" i="25" s="1"/>
  <c r="M38" i="25"/>
  <c r="U38" i="25" s="1"/>
  <c r="J39" i="25"/>
  <c r="R39" i="25" s="1"/>
  <c r="K39" i="25"/>
  <c r="S39" i="25" s="1"/>
  <c r="L39" i="25"/>
  <c r="T39" i="25" s="1"/>
  <c r="M39" i="25"/>
  <c r="U39" i="25" s="1"/>
  <c r="J40" i="25"/>
  <c r="R40" i="25" s="1"/>
  <c r="K40" i="25"/>
  <c r="S40" i="25" s="1"/>
  <c r="L40" i="25"/>
  <c r="T40" i="25" s="1"/>
  <c r="M40" i="25"/>
  <c r="U40" i="25" s="1"/>
  <c r="J41" i="25"/>
  <c r="R41" i="25" s="1"/>
  <c r="K41" i="25"/>
  <c r="S41" i="25" s="1"/>
  <c r="L41" i="25"/>
  <c r="T41" i="25" s="1"/>
  <c r="M41" i="25"/>
  <c r="U41" i="25" s="1"/>
  <c r="J42" i="25"/>
  <c r="R42" i="25" s="1"/>
  <c r="K42" i="25"/>
  <c r="S42" i="25" s="1"/>
  <c r="L42" i="25"/>
  <c r="T42" i="25" s="1"/>
  <c r="M42" i="25"/>
  <c r="U42" i="25" s="1"/>
  <c r="J43" i="25"/>
  <c r="R43" i="25" s="1"/>
  <c r="K43" i="25"/>
  <c r="S43" i="25" s="1"/>
  <c r="L43" i="25"/>
  <c r="T43" i="25" s="1"/>
  <c r="M43" i="25"/>
  <c r="U43" i="25" s="1"/>
  <c r="J44" i="25"/>
  <c r="R44" i="25" s="1"/>
  <c r="K44" i="25"/>
  <c r="S44" i="25" s="1"/>
  <c r="L44" i="25"/>
  <c r="T44" i="25" s="1"/>
  <c r="M44" i="25"/>
  <c r="U44" i="25" s="1"/>
  <c r="J45" i="25"/>
  <c r="R45" i="25" s="1"/>
  <c r="K45" i="25"/>
  <c r="S45" i="25" s="1"/>
  <c r="L45" i="25"/>
  <c r="T45" i="25" s="1"/>
  <c r="M45" i="25"/>
  <c r="U45" i="25" s="1"/>
  <c r="J46" i="25"/>
  <c r="R46" i="25" s="1"/>
  <c r="K46" i="25"/>
  <c r="S46" i="25" s="1"/>
  <c r="L46" i="25"/>
  <c r="T46" i="25" s="1"/>
  <c r="M46" i="25"/>
  <c r="U46" i="25" s="1"/>
  <c r="J47" i="25"/>
  <c r="R47" i="25" s="1"/>
  <c r="K47" i="25"/>
  <c r="S47" i="25" s="1"/>
  <c r="L47" i="25"/>
  <c r="T47" i="25" s="1"/>
  <c r="M47" i="25"/>
  <c r="U47" i="25" s="1"/>
  <c r="J48" i="25"/>
  <c r="R48" i="25" s="1"/>
  <c r="K48" i="25"/>
  <c r="S48" i="25" s="1"/>
  <c r="L48" i="25"/>
  <c r="T48" i="25" s="1"/>
  <c r="M48" i="25"/>
  <c r="U48" i="25" s="1"/>
  <c r="J49" i="25"/>
  <c r="R49" i="25" s="1"/>
  <c r="K49" i="25"/>
  <c r="S49" i="25" s="1"/>
  <c r="L49" i="25"/>
  <c r="T49" i="25" s="1"/>
  <c r="M49" i="25"/>
  <c r="U49" i="25" s="1"/>
  <c r="J50" i="25"/>
  <c r="R50" i="25" s="1"/>
  <c r="K50" i="25"/>
  <c r="S50" i="25" s="1"/>
  <c r="L50" i="25"/>
  <c r="T50" i="25" s="1"/>
  <c r="M50" i="25"/>
  <c r="U50" i="25" s="1"/>
  <c r="J51" i="25"/>
  <c r="R51" i="25" s="1"/>
  <c r="K51" i="25"/>
  <c r="S51" i="25" s="1"/>
  <c r="L51" i="25"/>
  <c r="T51" i="25" s="1"/>
  <c r="M51" i="25"/>
  <c r="U51" i="25" s="1"/>
  <c r="J52" i="25"/>
  <c r="R52" i="25" s="1"/>
  <c r="K52" i="25"/>
  <c r="S52" i="25" s="1"/>
  <c r="L52" i="25"/>
  <c r="T52" i="25" s="1"/>
  <c r="M52" i="25"/>
  <c r="U52" i="25" s="1"/>
  <c r="J53" i="25"/>
  <c r="R53" i="25" s="1"/>
  <c r="K53" i="25"/>
  <c r="S53" i="25" s="1"/>
  <c r="L53" i="25"/>
  <c r="T53" i="25" s="1"/>
  <c r="M53" i="25"/>
  <c r="U53" i="25" s="1"/>
  <c r="J54" i="25"/>
  <c r="R54" i="25" s="1"/>
  <c r="K54" i="25"/>
  <c r="S54" i="25" s="1"/>
  <c r="L54" i="25"/>
  <c r="T54" i="25" s="1"/>
  <c r="M54" i="25"/>
  <c r="U54" i="25" s="1"/>
  <c r="J55" i="25"/>
  <c r="R55" i="25" s="1"/>
  <c r="K55" i="25"/>
  <c r="S55" i="25" s="1"/>
  <c r="L55" i="25"/>
  <c r="T55" i="25" s="1"/>
  <c r="M55" i="25"/>
  <c r="U55" i="25" s="1"/>
  <c r="J56" i="25"/>
  <c r="R56" i="25" s="1"/>
  <c r="K56" i="25"/>
  <c r="S56" i="25" s="1"/>
  <c r="L56" i="25"/>
  <c r="T56" i="25" s="1"/>
  <c r="M56" i="25"/>
  <c r="U56" i="25" s="1"/>
  <c r="J57" i="25"/>
  <c r="R57" i="25" s="1"/>
  <c r="K57" i="25"/>
  <c r="S57" i="25" s="1"/>
  <c r="L57" i="25"/>
  <c r="T57" i="25" s="1"/>
  <c r="M57" i="25"/>
  <c r="U57" i="25" s="1"/>
  <c r="J58" i="25"/>
  <c r="R58" i="25" s="1"/>
  <c r="K58" i="25"/>
  <c r="S58" i="25" s="1"/>
  <c r="L58" i="25"/>
  <c r="T58" i="25" s="1"/>
  <c r="M58" i="25"/>
  <c r="U58" i="25" s="1"/>
  <c r="J59" i="25"/>
  <c r="R59" i="25" s="1"/>
  <c r="K59" i="25"/>
  <c r="S59" i="25" s="1"/>
  <c r="L59" i="25"/>
  <c r="T59" i="25" s="1"/>
  <c r="M59" i="25"/>
  <c r="U59" i="25" s="1"/>
  <c r="J60" i="25"/>
  <c r="R60" i="25" s="1"/>
  <c r="K60" i="25"/>
  <c r="S60" i="25" s="1"/>
  <c r="L60" i="25"/>
  <c r="T60" i="25" s="1"/>
  <c r="M60" i="25"/>
  <c r="U60" i="25" s="1"/>
  <c r="J61" i="25"/>
  <c r="R61" i="25" s="1"/>
  <c r="K61" i="25"/>
  <c r="S61" i="25" s="1"/>
  <c r="L61" i="25"/>
  <c r="T61" i="25" s="1"/>
  <c r="M61" i="25"/>
  <c r="U61" i="25" s="1"/>
  <c r="J62" i="25"/>
  <c r="R62" i="25" s="1"/>
  <c r="K62" i="25"/>
  <c r="S62" i="25" s="1"/>
  <c r="L62" i="25"/>
  <c r="T62" i="25" s="1"/>
  <c r="M62" i="25"/>
  <c r="U62" i="25" s="1"/>
  <c r="J63" i="25"/>
  <c r="R63" i="25" s="1"/>
  <c r="K63" i="25"/>
  <c r="S63" i="25" s="1"/>
  <c r="L63" i="25"/>
  <c r="T63" i="25" s="1"/>
  <c r="M63" i="25"/>
  <c r="U63" i="25" s="1"/>
  <c r="J64" i="25"/>
  <c r="R64" i="25" s="1"/>
  <c r="K64" i="25"/>
  <c r="S64" i="25" s="1"/>
  <c r="L64" i="25"/>
  <c r="T64" i="25" s="1"/>
  <c r="M64" i="25"/>
  <c r="U64" i="25" s="1"/>
  <c r="J65" i="25"/>
  <c r="R65" i="25" s="1"/>
  <c r="K65" i="25"/>
  <c r="S65" i="25" s="1"/>
  <c r="L65" i="25"/>
  <c r="T65" i="25" s="1"/>
  <c r="M65" i="25"/>
  <c r="U65" i="25" s="1"/>
  <c r="J66" i="25"/>
  <c r="R66" i="25" s="1"/>
  <c r="K66" i="25"/>
  <c r="S66" i="25" s="1"/>
  <c r="L66" i="25"/>
  <c r="T66" i="25" s="1"/>
  <c r="M66" i="25"/>
  <c r="U66" i="25" s="1"/>
  <c r="J67" i="25"/>
  <c r="R67" i="25" s="1"/>
  <c r="K67" i="25"/>
  <c r="S67" i="25" s="1"/>
  <c r="L67" i="25"/>
  <c r="T67" i="25" s="1"/>
  <c r="M67" i="25"/>
  <c r="U67" i="25" s="1"/>
  <c r="J68" i="25"/>
  <c r="R68" i="25" s="1"/>
  <c r="K68" i="25"/>
  <c r="S68" i="25" s="1"/>
  <c r="L68" i="25"/>
  <c r="T68" i="25" s="1"/>
  <c r="M68" i="25"/>
  <c r="U68" i="25" s="1"/>
  <c r="J69" i="25"/>
  <c r="R69" i="25" s="1"/>
  <c r="K69" i="25"/>
  <c r="S69" i="25" s="1"/>
  <c r="L69" i="25"/>
  <c r="T69" i="25" s="1"/>
  <c r="M69" i="25"/>
  <c r="U69" i="25" s="1"/>
  <c r="J70" i="25"/>
  <c r="R70" i="25" s="1"/>
  <c r="K70" i="25"/>
  <c r="S70" i="25" s="1"/>
  <c r="L70" i="25"/>
  <c r="T70" i="25" s="1"/>
  <c r="M70" i="25"/>
  <c r="U70" i="25" s="1"/>
  <c r="J71" i="25"/>
  <c r="R71" i="25" s="1"/>
  <c r="K71" i="25"/>
  <c r="S71" i="25" s="1"/>
  <c r="L71" i="25"/>
  <c r="T71" i="25" s="1"/>
  <c r="M71" i="25"/>
  <c r="U71" i="25" s="1"/>
  <c r="J72" i="25"/>
  <c r="R72" i="25" s="1"/>
  <c r="K72" i="25"/>
  <c r="S72" i="25" s="1"/>
  <c r="L72" i="25"/>
  <c r="T72" i="25" s="1"/>
  <c r="M72" i="25"/>
  <c r="U72" i="25" s="1"/>
  <c r="J73" i="25"/>
  <c r="R73" i="25" s="1"/>
  <c r="K73" i="25"/>
  <c r="S73" i="25" s="1"/>
  <c r="L73" i="25"/>
  <c r="T73" i="25" s="1"/>
  <c r="M73" i="25"/>
  <c r="U73" i="25" s="1"/>
  <c r="J74" i="25"/>
  <c r="R74" i="25" s="1"/>
  <c r="K74" i="25"/>
  <c r="S74" i="25" s="1"/>
  <c r="L74" i="25"/>
  <c r="T74" i="25" s="1"/>
  <c r="M74" i="25"/>
  <c r="U74" i="25" s="1"/>
  <c r="J75" i="25"/>
  <c r="R75" i="25" s="1"/>
  <c r="K75" i="25"/>
  <c r="S75" i="25" s="1"/>
  <c r="L75" i="25"/>
  <c r="T75" i="25" s="1"/>
  <c r="M75" i="25"/>
  <c r="U75" i="25" s="1"/>
  <c r="J76" i="25"/>
  <c r="R76" i="25" s="1"/>
  <c r="K76" i="25"/>
  <c r="S76" i="25" s="1"/>
  <c r="L76" i="25"/>
  <c r="T76" i="25" s="1"/>
  <c r="M76" i="25"/>
  <c r="U76" i="25" s="1"/>
  <c r="J77" i="25"/>
  <c r="R77" i="25" s="1"/>
  <c r="K77" i="25"/>
  <c r="S77" i="25" s="1"/>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R127" i="25" s="1"/>
  <c r="K127" i="25"/>
  <c r="S127" i="25" s="1"/>
  <c r="L127" i="25"/>
  <c r="T127" i="25" s="1"/>
  <c r="M127" i="25"/>
  <c r="U127" i="25" s="1"/>
  <c r="J128" i="25"/>
  <c r="R128" i="25" s="1"/>
  <c r="K128" i="25"/>
  <c r="S128" i="25" s="1"/>
  <c r="L128" i="25"/>
  <c r="T128" i="25" s="1"/>
  <c r="M128" i="25"/>
  <c r="U128" i="25" s="1"/>
  <c r="J129" i="25"/>
  <c r="R129" i="25" s="1"/>
  <c r="K129" i="25"/>
  <c r="S129" i="25" s="1"/>
  <c r="L129" i="25"/>
  <c r="T129" i="25" s="1"/>
  <c r="M129" i="25"/>
  <c r="U129" i="25" s="1"/>
  <c r="J130" i="25"/>
  <c r="R130" i="25" s="1"/>
  <c r="K130" i="25"/>
  <c r="S130" i="25" s="1"/>
  <c r="L130" i="25"/>
  <c r="T130" i="25" s="1"/>
  <c r="M130" i="25"/>
  <c r="U130" i="25" s="1"/>
  <c r="J131" i="25"/>
  <c r="R131" i="25" s="1"/>
  <c r="K131" i="25"/>
  <c r="S131" i="25" s="1"/>
  <c r="L131" i="25"/>
  <c r="T131" i="25" s="1"/>
  <c r="M131" i="25"/>
  <c r="U131" i="25" s="1"/>
  <c r="J132" i="25"/>
  <c r="R132" i="25" s="1"/>
  <c r="K132" i="25"/>
  <c r="S132" i="25" s="1"/>
  <c r="L132" i="25"/>
  <c r="T132" i="25" s="1"/>
  <c r="M132" i="25"/>
  <c r="U132" i="25" s="1"/>
  <c r="J133" i="25"/>
  <c r="R133" i="25" s="1"/>
  <c r="K133" i="25"/>
  <c r="S133" i="25" s="1"/>
  <c r="L133" i="25"/>
  <c r="T133" i="25" s="1"/>
  <c r="M133" i="25"/>
  <c r="U133" i="25" s="1"/>
  <c r="J134" i="25"/>
  <c r="R134" i="25" s="1"/>
  <c r="K134" i="25"/>
  <c r="S134" i="25" s="1"/>
  <c r="L134" i="25"/>
  <c r="T134" i="25" s="1"/>
  <c r="M134" i="25"/>
  <c r="U134" i="25" s="1"/>
  <c r="J135" i="25"/>
  <c r="R135" i="25" s="1"/>
  <c r="K135" i="25"/>
  <c r="S135" i="25" s="1"/>
  <c r="L135" i="25"/>
  <c r="T135" i="25" s="1"/>
  <c r="M135" i="25"/>
  <c r="U135" i="25" s="1"/>
  <c r="J136" i="25"/>
  <c r="R136" i="25" s="1"/>
  <c r="K136" i="25"/>
  <c r="S136" i="25" s="1"/>
  <c r="L136" i="25"/>
  <c r="T136" i="25" s="1"/>
  <c r="M136" i="25"/>
  <c r="U136" i="25" s="1"/>
  <c r="J137" i="25"/>
  <c r="R137" i="25" s="1"/>
  <c r="K137" i="25"/>
  <c r="S137" i="25" s="1"/>
  <c r="L137" i="25"/>
  <c r="T137" i="25" s="1"/>
  <c r="M137" i="25"/>
  <c r="U137" i="25" s="1"/>
  <c r="J138" i="25"/>
  <c r="R138" i="25" s="1"/>
  <c r="K138" i="25"/>
  <c r="S138" i="25" s="1"/>
  <c r="L138" i="25"/>
  <c r="T138" i="25" s="1"/>
  <c r="M138" i="25"/>
  <c r="U138" i="25" s="1"/>
  <c r="J139" i="25"/>
  <c r="R139" i="25" s="1"/>
  <c r="K139" i="25"/>
  <c r="S139" i="25" s="1"/>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R232" i="25" s="1"/>
  <c r="K232" i="25"/>
  <c r="S232" i="25" s="1"/>
  <c r="L232" i="25"/>
  <c r="T232" i="25" s="1"/>
  <c r="M232" i="25"/>
  <c r="U232" i="25" s="1"/>
  <c r="J233" i="25"/>
  <c r="R233" i="25" s="1"/>
  <c r="K233" i="25"/>
  <c r="S233" i="25" s="1"/>
  <c r="L233" i="25"/>
  <c r="T233" i="25" s="1"/>
  <c r="M233" i="25"/>
  <c r="U233" i="25" s="1"/>
  <c r="J234" i="25"/>
  <c r="R234" i="25" s="1"/>
  <c r="K234" i="25"/>
  <c r="S234" i="25" s="1"/>
  <c r="L234" i="25"/>
  <c r="T234" i="25" s="1"/>
  <c r="M234" i="25"/>
  <c r="U234" i="25" s="1"/>
  <c r="J235" i="25"/>
  <c r="R235" i="25" s="1"/>
  <c r="K235" i="25"/>
  <c r="S235" i="25" s="1"/>
  <c r="L235" i="25"/>
  <c r="T235" i="25" s="1"/>
  <c r="M235" i="25"/>
  <c r="U235" i="25" s="1"/>
  <c r="J236" i="25"/>
  <c r="R236" i="25" s="1"/>
  <c r="K236" i="25"/>
  <c r="S236" i="25" s="1"/>
  <c r="L236" i="25"/>
  <c r="T236" i="25" s="1"/>
  <c r="M236" i="25"/>
  <c r="U236" i="25" s="1"/>
  <c r="J237" i="25"/>
  <c r="R237" i="25" s="1"/>
  <c r="K237" i="25"/>
  <c r="S237" i="25" s="1"/>
  <c r="L237" i="25"/>
  <c r="T237" i="25" s="1"/>
  <c r="M237" i="25"/>
  <c r="U237" i="25" s="1"/>
  <c r="J238" i="25"/>
  <c r="R238" i="25" s="1"/>
  <c r="K238" i="25"/>
  <c r="S238" i="25" s="1"/>
  <c r="L238" i="25"/>
  <c r="T238" i="25" s="1"/>
  <c r="M238" i="25"/>
  <c r="U238" i="25" s="1"/>
  <c r="J239" i="25"/>
  <c r="R239" i="25" s="1"/>
  <c r="K239" i="25"/>
  <c r="S239" i="25" s="1"/>
  <c r="L239" i="25"/>
  <c r="T239" i="25" s="1"/>
  <c r="M239" i="25"/>
  <c r="U239" i="25" s="1"/>
  <c r="J240" i="25"/>
  <c r="R240" i="25" s="1"/>
  <c r="K240" i="25"/>
  <c r="S240" i="25" s="1"/>
  <c r="L240" i="25"/>
  <c r="T240" i="25" s="1"/>
  <c r="M240" i="25"/>
  <c r="U240" i="25" s="1"/>
  <c r="J241" i="25"/>
  <c r="R241" i="25" s="1"/>
  <c r="K241" i="25"/>
  <c r="S241" i="25" s="1"/>
  <c r="L241" i="25"/>
  <c r="T241" i="25" s="1"/>
  <c r="M241" i="25"/>
  <c r="U241" i="25" s="1"/>
  <c r="J242" i="25"/>
  <c r="R242" i="25" s="1"/>
  <c r="K242" i="25"/>
  <c r="S242" i="25" s="1"/>
  <c r="L242" i="25"/>
  <c r="T242" i="25" s="1"/>
  <c r="M242" i="25"/>
  <c r="U242" i="25" s="1"/>
  <c r="J243" i="25"/>
  <c r="R243" i="25" s="1"/>
  <c r="K243" i="25"/>
  <c r="S243" i="25" s="1"/>
  <c r="L243" i="25"/>
  <c r="T243" i="25" s="1"/>
  <c r="M243" i="25"/>
  <c r="U243" i="25" s="1"/>
  <c r="J244" i="25"/>
  <c r="K244" i="25"/>
  <c r="S244" i="25" s="1"/>
  <c r="L244" i="25"/>
  <c r="T244" i="25" s="1"/>
  <c r="M244" i="25"/>
  <c r="U244" i="25" s="1"/>
  <c r="M14" i="25"/>
  <c r="U14" i="25" s="1"/>
  <c r="L14" i="25"/>
  <c r="T14" i="25" s="1"/>
  <c r="K14" i="25"/>
  <c r="S14" i="25" s="1"/>
  <c r="J14" i="25"/>
  <c r="R14" i="25" s="1"/>
  <c r="U14" i="24"/>
  <c r="T14" i="24"/>
  <c r="S14" i="24"/>
  <c r="R14" i="24"/>
  <c r="I15" i="25"/>
  <c r="I16" i="25"/>
  <c r="I17" i="25"/>
  <c r="I18" i="25"/>
  <c r="I19" i="25"/>
  <c r="Y19" i="25" s="1"/>
  <c r="I20" i="25"/>
  <c r="I21" i="25"/>
  <c r="V21" i="25" s="1"/>
  <c r="I22" i="25"/>
  <c r="I23" i="25"/>
  <c r="I24" i="25"/>
  <c r="I25" i="25"/>
  <c r="I26" i="25"/>
  <c r="I27" i="25"/>
  <c r="Y27" i="25" s="1"/>
  <c r="I28" i="25"/>
  <c r="I29" i="25"/>
  <c r="I30" i="25"/>
  <c r="I31" i="25"/>
  <c r="I32" i="25"/>
  <c r="I33" i="25"/>
  <c r="I34" i="25"/>
  <c r="I35" i="25"/>
  <c r="Y35" i="25" s="1"/>
  <c r="I36" i="25"/>
  <c r="I37" i="25"/>
  <c r="I38" i="25"/>
  <c r="I39" i="25"/>
  <c r="I40" i="25"/>
  <c r="I41" i="25"/>
  <c r="I42" i="25"/>
  <c r="I43" i="25"/>
  <c r="Y43" i="25" s="1"/>
  <c r="I44" i="25"/>
  <c r="I45" i="25"/>
  <c r="I46" i="25"/>
  <c r="I47" i="25"/>
  <c r="I48" i="25"/>
  <c r="I49" i="25"/>
  <c r="I50" i="25"/>
  <c r="I51" i="25"/>
  <c r="Y51" i="25" s="1"/>
  <c r="I52" i="25"/>
  <c r="Y52" i="25" s="1"/>
  <c r="I53" i="25"/>
  <c r="V53" i="25" s="1"/>
  <c r="I54" i="25"/>
  <c r="I55" i="25"/>
  <c r="I56" i="25"/>
  <c r="I57" i="25"/>
  <c r="I58" i="25"/>
  <c r="I59" i="25"/>
  <c r="Y59" i="25" s="1"/>
  <c r="I60" i="25"/>
  <c r="I61" i="25"/>
  <c r="V61" i="25" s="1"/>
  <c r="I62" i="25"/>
  <c r="I63" i="25"/>
  <c r="I64" i="25"/>
  <c r="I65" i="25"/>
  <c r="I66" i="25"/>
  <c r="I67" i="25"/>
  <c r="Y67" i="25" s="1"/>
  <c r="I68" i="25"/>
  <c r="I69" i="25"/>
  <c r="V69" i="25" s="1"/>
  <c r="I70" i="25"/>
  <c r="I71" i="25"/>
  <c r="I72" i="25"/>
  <c r="I73" i="25"/>
  <c r="I74" i="25"/>
  <c r="I75" i="25"/>
  <c r="I76" i="25"/>
  <c r="I77" i="25"/>
  <c r="V77" i="25" s="1"/>
  <c r="I78" i="25"/>
  <c r="I79" i="25"/>
  <c r="I80" i="25"/>
  <c r="I81" i="25"/>
  <c r="I82" i="25"/>
  <c r="I83" i="25"/>
  <c r="I84" i="25"/>
  <c r="I85" i="25"/>
  <c r="Y85" i="25" s="1"/>
  <c r="I86" i="25"/>
  <c r="I87" i="25"/>
  <c r="X87" i="25" s="1"/>
  <c r="I88" i="25"/>
  <c r="I89" i="25"/>
  <c r="W89" i="25" s="1"/>
  <c r="I90" i="25"/>
  <c r="I91" i="25"/>
  <c r="I92" i="25"/>
  <c r="Y92" i="25" s="1"/>
  <c r="I93" i="25"/>
  <c r="Y93" i="25" s="1"/>
  <c r="I94" i="25"/>
  <c r="Y94" i="25" s="1"/>
  <c r="I95" i="25"/>
  <c r="X95" i="25" s="1"/>
  <c r="I96" i="25"/>
  <c r="X96" i="25" s="1"/>
  <c r="I97" i="25"/>
  <c r="W97" i="25" s="1"/>
  <c r="I98" i="25"/>
  <c r="I99" i="25"/>
  <c r="I100" i="25"/>
  <c r="Y100" i="25" s="1"/>
  <c r="I101" i="25"/>
  <c r="I102" i="25"/>
  <c r="Y102" i="25" s="1"/>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I233" i="25"/>
  <c r="I234" i="25"/>
  <c r="I235" i="25"/>
  <c r="I236" i="25"/>
  <c r="I237" i="25"/>
  <c r="W237" i="25" s="1"/>
  <c r="I238" i="25"/>
  <c r="I239" i="25"/>
  <c r="I240" i="25"/>
  <c r="I241" i="25"/>
  <c r="I242" i="25"/>
  <c r="I243" i="25"/>
  <c r="I244" i="25"/>
  <c r="Y244" i="25" s="1"/>
  <c r="I14" i="25"/>
  <c r="Y14" i="25" s="1"/>
  <c r="I15" i="24"/>
  <c r="Y16" i="24"/>
  <c r="Y19" i="24"/>
  <c r="X20" i="24"/>
  <c r="Y21" i="24"/>
  <c r="Y22" i="24"/>
  <c r="Y24" i="24"/>
  <c r="Y27" i="24"/>
  <c r="Y28" i="24"/>
  <c r="Y29" i="24"/>
  <c r="Y30" i="24"/>
  <c r="Y32" i="24"/>
  <c r="Y35" i="24"/>
  <c r="I36" i="24"/>
  <c r="I37" i="24"/>
  <c r="I38" i="24"/>
  <c r="Y38" i="24" s="1"/>
  <c r="I39" i="24"/>
  <c r="I40" i="24"/>
  <c r="I41" i="24"/>
  <c r="Y41" i="24" s="1"/>
  <c r="I42" i="24"/>
  <c r="I43" i="24"/>
  <c r="I44" i="24"/>
  <c r="Y44" i="24" s="1"/>
  <c r="I45" i="24"/>
  <c r="I46" i="24"/>
  <c r="Y46" i="24" s="1"/>
  <c r="I47" i="24"/>
  <c r="I48" i="24"/>
  <c r="I49" i="24"/>
  <c r="Y49" i="24" s="1"/>
  <c r="I50" i="24"/>
  <c r="X50" i="24" s="1"/>
  <c r="I51" i="24"/>
  <c r="Y51" i="24" s="1"/>
  <c r="I52" i="24"/>
  <c r="Y52" i="24" s="1"/>
  <c r="I53" i="24"/>
  <c r="I54" i="24"/>
  <c r="Y54" i="24" s="1"/>
  <c r="I55" i="24"/>
  <c r="I56" i="24"/>
  <c r="I57" i="24"/>
  <c r="Y57" i="24" s="1"/>
  <c r="I58" i="24"/>
  <c r="Y58" i="24" s="1"/>
  <c r="I59" i="24"/>
  <c r="Y59" i="24" s="1"/>
  <c r="I60" i="24"/>
  <c r="Y60" i="24" s="1"/>
  <c r="I61" i="24"/>
  <c r="I62" i="24"/>
  <c r="I63" i="24"/>
  <c r="I64" i="24"/>
  <c r="Y64" i="24" s="1"/>
  <c r="I65" i="24"/>
  <c r="I66" i="24"/>
  <c r="I67" i="24"/>
  <c r="Y67" i="24" s="1"/>
  <c r="I68" i="24"/>
  <c r="I69" i="24"/>
  <c r="Y69" i="24" s="1"/>
  <c r="I70" i="24"/>
  <c r="I71" i="24"/>
  <c r="I72" i="24"/>
  <c r="Y72" i="24" s="1"/>
  <c r="I73" i="24"/>
  <c r="Y73" i="24" s="1"/>
  <c r="I74" i="24"/>
  <c r="Y74" i="24" s="1"/>
  <c r="I75" i="24"/>
  <c r="Y75" i="24" s="1"/>
  <c r="I76" i="24"/>
  <c r="I77" i="24"/>
  <c r="Y77" i="24" s="1"/>
  <c r="I79" i="24"/>
  <c r="I80" i="24"/>
  <c r="I81" i="24"/>
  <c r="W81" i="24" s="1"/>
  <c r="I82" i="24"/>
  <c r="I83" i="24"/>
  <c r="X83" i="24" s="1"/>
  <c r="I84" i="24"/>
  <c r="I85" i="24"/>
  <c r="I86" i="24"/>
  <c r="I87" i="24"/>
  <c r="I88" i="24"/>
  <c r="I89" i="24"/>
  <c r="I90" i="24"/>
  <c r="W90" i="24" s="1"/>
  <c r="I91" i="24"/>
  <c r="X91" i="24" s="1"/>
  <c r="I92" i="24"/>
  <c r="X92" i="24" s="1"/>
  <c r="I93" i="24"/>
  <c r="X93" i="24" s="1"/>
  <c r="I94" i="24"/>
  <c r="Y94" i="24" s="1"/>
  <c r="I95" i="24"/>
  <c r="I96" i="24"/>
  <c r="I97" i="24"/>
  <c r="I98" i="24"/>
  <c r="I99" i="24"/>
  <c r="I100" i="24"/>
  <c r="W100" i="24" s="1"/>
  <c r="I101" i="24"/>
  <c r="Y14" i="24"/>
  <c r="R244" i="25"/>
  <c r="H244" i="25"/>
  <c r="G244" i="25"/>
  <c r="F244" i="25"/>
  <c r="E244" i="25"/>
  <c r="D244" i="25"/>
  <c r="C244" i="25"/>
  <c r="H243" i="25"/>
  <c r="G243" i="25"/>
  <c r="F243" i="25"/>
  <c r="E243" i="25"/>
  <c r="D243" i="25"/>
  <c r="C243" i="25"/>
  <c r="H242" i="25"/>
  <c r="G242" i="25"/>
  <c r="F242" i="25"/>
  <c r="E242" i="25"/>
  <c r="D242" i="25"/>
  <c r="C242" i="25"/>
  <c r="H241" i="25"/>
  <c r="G241" i="25"/>
  <c r="F241" i="25"/>
  <c r="E241" i="25"/>
  <c r="D241" i="25"/>
  <c r="C241" i="25"/>
  <c r="H240" i="25"/>
  <c r="G240" i="25"/>
  <c r="F240" i="25"/>
  <c r="E240" i="25"/>
  <c r="D240" i="25"/>
  <c r="C240" i="25"/>
  <c r="H239" i="25"/>
  <c r="G239" i="25"/>
  <c r="F239" i="25"/>
  <c r="E239" i="25"/>
  <c r="D239" i="25"/>
  <c r="C239" i="25"/>
  <c r="H238" i="25"/>
  <c r="G238" i="25"/>
  <c r="F238" i="25"/>
  <c r="E238" i="25"/>
  <c r="D238" i="25"/>
  <c r="C238" i="25"/>
  <c r="H237" i="25"/>
  <c r="G237" i="25"/>
  <c r="F237" i="25"/>
  <c r="E237" i="25"/>
  <c r="D237" i="25"/>
  <c r="C237" i="25"/>
  <c r="H236" i="25"/>
  <c r="G236" i="25"/>
  <c r="F236" i="25"/>
  <c r="E236" i="25"/>
  <c r="D236" i="25"/>
  <c r="C236" i="25"/>
  <c r="H235" i="25"/>
  <c r="G235" i="25"/>
  <c r="F235" i="25"/>
  <c r="E235" i="25"/>
  <c r="D235" i="25"/>
  <c r="C235" i="25"/>
  <c r="H234" i="25"/>
  <c r="G234" i="25"/>
  <c r="F234" i="25"/>
  <c r="E234" i="25"/>
  <c r="D234" i="25"/>
  <c r="C234" i="25"/>
  <c r="H233" i="25"/>
  <c r="G233" i="25"/>
  <c r="F233" i="25"/>
  <c r="E233" i="25"/>
  <c r="D233" i="25"/>
  <c r="C233"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H139" i="25"/>
  <c r="G139" i="25"/>
  <c r="F139" i="25"/>
  <c r="E139" i="25"/>
  <c r="D139" i="25"/>
  <c r="C139" i="25"/>
  <c r="H138" i="25"/>
  <c r="G138" i="25"/>
  <c r="F138" i="25"/>
  <c r="E138" i="25"/>
  <c r="D138" i="25"/>
  <c r="C138" i="25"/>
  <c r="H137" i="25"/>
  <c r="G137" i="25"/>
  <c r="F137" i="25"/>
  <c r="E137" i="25"/>
  <c r="D137" i="25"/>
  <c r="C137" i="25"/>
  <c r="H136" i="25"/>
  <c r="G136" i="25"/>
  <c r="F136" i="25"/>
  <c r="E136" i="25"/>
  <c r="D136" i="25"/>
  <c r="C136" i="25"/>
  <c r="H135" i="25"/>
  <c r="G135" i="25"/>
  <c r="F135" i="25"/>
  <c r="E135" i="25"/>
  <c r="D135" i="25"/>
  <c r="C135" i="25"/>
  <c r="H134" i="25"/>
  <c r="G134" i="25"/>
  <c r="F134" i="25"/>
  <c r="E134" i="25"/>
  <c r="D134" i="25"/>
  <c r="C134" i="25"/>
  <c r="H133" i="25"/>
  <c r="G133" i="25"/>
  <c r="F133" i="25"/>
  <c r="E133" i="25"/>
  <c r="D133" i="25"/>
  <c r="C133" i="25"/>
  <c r="H132" i="25"/>
  <c r="G132" i="25"/>
  <c r="F132" i="25"/>
  <c r="E132" i="25"/>
  <c r="D132" i="25"/>
  <c r="C132" i="25"/>
  <c r="H131" i="25"/>
  <c r="G131" i="25"/>
  <c r="F131" i="25"/>
  <c r="E131" i="25"/>
  <c r="D131" i="25"/>
  <c r="C131" i="25"/>
  <c r="H130" i="25"/>
  <c r="G130" i="25"/>
  <c r="F130" i="25"/>
  <c r="E130" i="25"/>
  <c r="D130" i="25"/>
  <c r="C130" i="25"/>
  <c r="H129" i="25"/>
  <c r="G129" i="25"/>
  <c r="F129" i="25"/>
  <c r="E129" i="25"/>
  <c r="D129" i="25"/>
  <c r="C129" i="25"/>
  <c r="H128" i="25"/>
  <c r="G128" i="25"/>
  <c r="F128" i="25"/>
  <c r="E128" i="25"/>
  <c r="D128" i="25"/>
  <c r="C128"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H102" i="25"/>
  <c r="G102" i="25"/>
  <c r="F102" i="25"/>
  <c r="E102" i="25"/>
  <c r="D102" i="25"/>
  <c r="C102" i="25"/>
  <c r="H101" i="25"/>
  <c r="G101" i="25"/>
  <c r="F101" i="25"/>
  <c r="E101" i="25"/>
  <c r="D101" i="25"/>
  <c r="C101" i="25"/>
  <c r="H100" i="25"/>
  <c r="G100" i="25"/>
  <c r="F100" i="25"/>
  <c r="E100" i="25"/>
  <c r="D100" i="25"/>
  <c r="C100" i="25"/>
  <c r="H99" i="25"/>
  <c r="G99" i="25"/>
  <c r="F99" i="25"/>
  <c r="E99" i="25"/>
  <c r="D99" i="25"/>
  <c r="C99" i="25"/>
  <c r="H98" i="25"/>
  <c r="G98" i="25"/>
  <c r="F98" i="25"/>
  <c r="E98" i="25"/>
  <c r="D98" i="25"/>
  <c r="C98" i="25"/>
  <c r="H97" i="25"/>
  <c r="G97" i="25"/>
  <c r="F97" i="25"/>
  <c r="E97" i="25"/>
  <c r="D97" i="25"/>
  <c r="C97" i="25"/>
  <c r="H96" i="25"/>
  <c r="G96" i="25"/>
  <c r="F96" i="25"/>
  <c r="E96" i="25"/>
  <c r="D96" i="25"/>
  <c r="C96" i="25"/>
  <c r="H95" i="25"/>
  <c r="G95" i="25"/>
  <c r="F95" i="25"/>
  <c r="E95" i="25"/>
  <c r="D95" i="25"/>
  <c r="C95" i="25"/>
  <c r="H94" i="25"/>
  <c r="G94" i="25"/>
  <c r="F94" i="25"/>
  <c r="E94" i="25"/>
  <c r="D94" i="25"/>
  <c r="C94" i="25"/>
  <c r="H93" i="25"/>
  <c r="G93" i="25"/>
  <c r="F93" i="25"/>
  <c r="E93" i="25"/>
  <c r="D93" i="25"/>
  <c r="C93" i="25"/>
  <c r="H92" i="25"/>
  <c r="G92" i="25"/>
  <c r="F92" i="25"/>
  <c r="E92" i="25"/>
  <c r="D92" i="25"/>
  <c r="C92" i="25"/>
  <c r="H91" i="25"/>
  <c r="G91" i="25"/>
  <c r="F91" i="25"/>
  <c r="E91" i="25"/>
  <c r="D91" i="25"/>
  <c r="C91" i="25"/>
  <c r="H90" i="25"/>
  <c r="G90" i="25"/>
  <c r="F90" i="25"/>
  <c r="E90" i="25"/>
  <c r="D90" i="25"/>
  <c r="C90" i="25"/>
  <c r="H89" i="25"/>
  <c r="G89" i="25"/>
  <c r="F89" i="25"/>
  <c r="E89" i="25"/>
  <c r="D89" i="25"/>
  <c r="C89" i="25"/>
  <c r="H88" i="25"/>
  <c r="G88" i="25"/>
  <c r="F88" i="25"/>
  <c r="E88" i="25"/>
  <c r="D88" i="25"/>
  <c r="C88" i="25"/>
  <c r="H87" i="25"/>
  <c r="G87" i="25"/>
  <c r="F87" i="25"/>
  <c r="E87" i="25"/>
  <c r="D87" i="25"/>
  <c r="C87" i="25"/>
  <c r="H86" i="25"/>
  <c r="G86" i="25"/>
  <c r="F86" i="25"/>
  <c r="E86" i="25"/>
  <c r="D86" i="25"/>
  <c r="C86" i="25"/>
  <c r="H85" i="25"/>
  <c r="G85" i="25"/>
  <c r="F85" i="25"/>
  <c r="E85" i="25"/>
  <c r="D85" i="25"/>
  <c r="C85" i="25"/>
  <c r="H84" i="25"/>
  <c r="G84" i="25"/>
  <c r="F84" i="25"/>
  <c r="E84" i="25"/>
  <c r="D84" i="25"/>
  <c r="C84" i="25"/>
  <c r="H83" i="25"/>
  <c r="G83" i="25"/>
  <c r="F83" i="25"/>
  <c r="E83" i="25"/>
  <c r="D83" i="25"/>
  <c r="C83" i="25"/>
  <c r="H82" i="25"/>
  <c r="G82" i="25"/>
  <c r="F82" i="25"/>
  <c r="E82" i="25"/>
  <c r="D82" i="25"/>
  <c r="C82" i="25"/>
  <c r="H81" i="25"/>
  <c r="G81" i="25"/>
  <c r="F81" i="25"/>
  <c r="E81" i="25"/>
  <c r="D81" i="25"/>
  <c r="C81" i="25"/>
  <c r="H80" i="25"/>
  <c r="G80" i="25"/>
  <c r="F80" i="25"/>
  <c r="E80" i="25"/>
  <c r="D80" i="25"/>
  <c r="C80" i="25"/>
  <c r="H79" i="25"/>
  <c r="G79" i="25"/>
  <c r="F79" i="25"/>
  <c r="E79" i="25"/>
  <c r="D79" i="25"/>
  <c r="C79" i="25"/>
  <c r="H78" i="25"/>
  <c r="G78" i="25"/>
  <c r="F78" i="25"/>
  <c r="E78" i="25"/>
  <c r="D78" i="25"/>
  <c r="C78" i="25"/>
  <c r="H77" i="25"/>
  <c r="G77" i="25"/>
  <c r="F77" i="25"/>
  <c r="E77" i="25"/>
  <c r="D77" i="25"/>
  <c r="C77" i="25"/>
  <c r="H76" i="25"/>
  <c r="G76" i="25"/>
  <c r="F76" i="25"/>
  <c r="E76" i="25"/>
  <c r="D76" i="25"/>
  <c r="C76" i="25"/>
  <c r="H75" i="25"/>
  <c r="G75" i="25"/>
  <c r="F75" i="25"/>
  <c r="E75" i="25"/>
  <c r="D75" i="25"/>
  <c r="C75" i="25"/>
  <c r="H74" i="25"/>
  <c r="G74" i="25"/>
  <c r="F74" i="25"/>
  <c r="E74" i="25"/>
  <c r="D74" i="25"/>
  <c r="C74" i="25"/>
  <c r="H73" i="25"/>
  <c r="G73" i="25"/>
  <c r="F73" i="25"/>
  <c r="E73" i="25"/>
  <c r="D73" i="25"/>
  <c r="C73" i="25"/>
  <c r="H72" i="25"/>
  <c r="G72" i="25"/>
  <c r="F72" i="25"/>
  <c r="E72" i="25"/>
  <c r="D72" i="25"/>
  <c r="C72" i="25"/>
  <c r="H71" i="25"/>
  <c r="G71" i="25"/>
  <c r="F71" i="25"/>
  <c r="E71" i="25"/>
  <c r="D71" i="25"/>
  <c r="C71" i="25"/>
  <c r="H70" i="25"/>
  <c r="G70" i="25"/>
  <c r="F70" i="25"/>
  <c r="E70" i="25"/>
  <c r="D70" i="25"/>
  <c r="C70" i="25"/>
  <c r="H69" i="25"/>
  <c r="G69" i="25"/>
  <c r="F69" i="25"/>
  <c r="E69" i="25"/>
  <c r="D69" i="25"/>
  <c r="C69" i="25"/>
  <c r="H68" i="25"/>
  <c r="G68" i="25"/>
  <c r="F68" i="25"/>
  <c r="E68" i="25"/>
  <c r="D68" i="25"/>
  <c r="C68" i="25"/>
  <c r="H67" i="25"/>
  <c r="G67" i="25"/>
  <c r="F67" i="25"/>
  <c r="E67" i="25"/>
  <c r="D67" i="25"/>
  <c r="C67" i="25"/>
  <c r="H66" i="25"/>
  <c r="G66" i="25"/>
  <c r="F66" i="25"/>
  <c r="E66" i="25"/>
  <c r="D66" i="25"/>
  <c r="C66" i="25"/>
  <c r="H65" i="25"/>
  <c r="G65" i="25"/>
  <c r="F65" i="25"/>
  <c r="E65" i="25"/>
  <c r="D65" i="25"/>
  <c r="C65" i="25"/>
  <c r="H64" i="25"/>
  <c r="G64" i="25"/>
  <c r="F64" i="25"/>
  <c r="E64" i="25"/>
  <c r="D64" i="25"/>
  <c r="C64" i="25"/>
  <c r="H63" i="25"/>
  <c r="G63" i="25"/>
  <c r="F63" i="25"/>
  <c r="E63" i="25"/>
  <c r="D63" i="25"/>
  <c r="C63" i="25"/>
  <c r="H62" i="25"/>
  <c r="G62" i="25"/>
  <c r="F62" i="25"/>
  <c r="E62" i="25"/>
  <c r="D62" i="25"/>
  <c r="C62" i="25"/>
  <c r="H61" i="25"/>
  <c r="G61" i="25"/>
  <c r="F61" i="25"/>
  <c r="E61" i="25"/>
  <c r="D61" i="25"/>
  <c r="C61" i="25"/>
  <c r="H60" i="25"/>
  <c r="G60" i="25"/>
  <c r="F60" i="25"/>
  <c r="E60" i="25"/>
  <c r="D60" i="25"/>
  <c r="C60" i="25"/>
  <c r="H59" i="25"/>
  <c r="G59" i="25"/>
  <c r="F59" i="25"/>
  <c r="E59" i="25"/>
  <c r="D59" i="25"/>
  <c r="C59" i="25"/>
  <c r="H58" i="25"/>
  <c r="G58" i="25"/>
  <c r="F58" i="25"/>
  <c r="E58" i="25"/>
  <c r="D58" i="25"/>
  <c r="C58" i="25"/>
  <c r="H57" i="25"/>
  <c r="G57" i="25"/>
  <c r="F57" i="25"/>
  <c r="E57" i="25"/>
  <c r="D57" i="25"/>
  <c r="C57" i="25"/>
  <c r="H56" i="25"/>
  <c r="G56" i="25"/>
  <c r="F56" i="25"/>
  <c r="E56" i="25"/>
  <c r="D56" i="25"/>
  <c r="C56" i="25"/>
  <c r="H55" i="25"/>
  <c r="G55" i="25"/>
  <c r="F55" i="25"/>
  <c r="E55" i="25"/>
  <c r="D55" i="25"/>
  <c r="C55" i="25"/>
  <c r="H54" i="25"/>
  <c r="G54" i="25"/>
  <c r="F54" i="25"/>
  <c r="E54" i="25"/>
  <c r="D54" i="25"/>
  <c r="C54" i="25"/>
  <c r="H53" i="25"/>
  <c r="G53" i="25"/>
  <c r="F53" i="25"/>
  <c r="E53" i="25"/>
  <c r="D53" i="25"/>
  <c r="C53" i="25"/>
  <c r="H52" i="25"/>
  <c r="G52" i="25"/>
  <c r="F52" i="25"/>
  <c r="E52" i="25"/>
  <c r="D52" i="25"/>
  <c r="C52" i="25"/>
  <c r="H51" i="25"/>
  <c r="G51" i="25"/>
  <c r="F51" i="25"/>
  <c r="E51" i="25"/>
  <c r="D51" i="25"/>
  <c r="C51" i="25"/>
  <c r="H50" i="25"/>
  <c r="G50" i="25"/>
  <c r="F50" i="25"/>
  <c r="E50" i="25"/>
  <c r="D50" i="25"/>
  <c r="C50" i="25"/>
  <c r="H49" i="25"/>
  <c r="G49" i="25"/>
  <c r="F49" i="25"/>
  <c r="E49" i="25"/>
  <c r="D49" i="25"/>
  <c r="C49" i="25"/>
  <c r="H48" i="25"/>
  <c r="G48" i="25"/>
  <c r="F48" i="25"/>
  <c r="E48" i="25"/>
  <c r="D48" i="25"/>
  <c r="C48" i="25"/>
  <c r="H47" i="25"/>
  <c r="G47" i="25"/>
  <c r="F47" i="25"/>
  <c r="E47" i="25"/>
  <c r="D47" i="25"/>
  <c r="C47" i="25"/>
  <c r="H46" i="25"/>
  <c r="G46" i="25"/>
  <c r="F46" i="25"/>
  <c r="E46" i="25"/>
  <c r="D46" i="25"/>
  <c r="C46" i="25"/>
  <c r="H45" i="25"/>
  <c r="G45" i="25"/>
  <c r="F45" i="25"/>
  <c r="E45" i="25"/>
  <c r="D45" i="25"/>
  <c r="C45" i="25"/>
  <c r="H44" i="25"/>
  <c r="G44" i="25"/>
  <c r="F44" i="25"/>
  <c r="E44" i="25"/>
  <c r="D44" i="25"/>
  <c r="C44" i="25"/>
  <c r="H43" i="25"/>
  <c r="G43" i="25"/>
  <c r="F43" i="25"/>
  <c r="E43" i="25"/>
  <c r="D43" i="25"/>
  <c r="C43" i="25"/>
  <c r="H42" i="25"/>
  <c r="G42" i="25"/>
  <c r="F42" i="25"/>
  <c r="E42" i="25"/>
  <c r="D42" i="25"/>
  <c r="C42" i="25"/>
  <c r="H41" i="25"/>
  <c r="G41" i="25"/>
  <c r="F41" i="25"/>
  <c r="E41" i="25"/>
  <c r="D41" i="25"/>
  <c r="C41" i="25"/>
  <c r="H40" i="25"/>
  <c r="G40" i="25"/>
  <c r="F40" i="25"/>
  <c r="E40" i="25"/>
  <c r="D40" i="25"/>
  <c r="C40" i="25"/>
  <c r="H39" i="25"/>
  <c r="G39" i="25"/>
  <c r="F39" i="25"/>
  <c r="E39" i="25"/>
  <c r="D39" i="25"/>
  <c r="C39" i="25"/>
  <c r="H38" i="25"/>
  <c r="G38" i="25"/>
  <c r="F38" i="25"/>
  <c r="E38" i="25"/>
  <c r="D38" i="25"/>
  <c r="C38" i="25"/>
  <c r="H37" i="25"/>
  <c r="G37" i="25"/>
  <c r="F37" i="25"/>
  <c r="E37" i="25"/>
  <c r="D37" i="25"/>
  <c r="C37" i="25"/>
  <c r="H36" i="25"/>
  <c r="G36" i="25"/>
  <c r="F36" i="25"/>
  <c r="E36" i="25"/>
  <c r="D36" i="25"/>
  <c r="C36" i="25"/>
  <c r="H35" i="25"/>
  <c r="G35" i="25"/>
  <c r="F35" i="25"/>
  <c r="E35" i="25"/>
  <c r="D35" i="25"/>
  <c r="C35" i="25"/>
  <c r="H34" i="25"/>
  <c r="G34" i="25"/>
  <c r="F34" i="25"/>
  <c r="E34" i="25"/>
  <c r="D34" i="25"/>
  <c r="C34" i="25"/>
  <c r="H33" i="25"/>
  <c r="G33" i="25"/>
  <c r="F33" i="25"/>
  <c r="E33" i="25"/>
  <c r="D33" i="25"/>
  <c r="C33" i="25"/>
  <c r="H32" i="25"/>
  <c r="G32" i="25"/>
  <c r="F32" i="25"/>
  <c r="E32" i="25"/>
  <c r="D32" i="25"/>
  <c r="C32" i="25"/>
  <c r="H31" i="25"/>
  <c r="G31" i="25"/>
  <c r="F31" i="25"/>
  <c r="E31" i="25"/>
  <c r="D31" i="25"/>
  <c r="C31" i="25"/>
  <c r="H30" i="25"/>
  <c r="G30" i="25"/>
  <c r="F30" i="25"/>
  <c r="E30" i="25"/>
  <c r="D30" i="25"/>
  <c r="C30" i="25"/>
  <c r="H29" i="25"/>
  <c r="G29" i="25"/>
  <c r="F29" i="25"/>
  <c r="E29" i="25"/>
  <c r="D29" i="25"/>
  <c r="C29" i="25"/>
  <c r="H28" i="25"/>
  <c r="G28" i="25"/>
  <c r="F28" i="25"/>
  <c r="E28" i="25"/>
  <c r="D28" i="25"/>
  <c r="C28" i="25"/>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H22" i="25"/>
  <c r="G22" i="25"/>
  <c r="F22" i="25"/>
  <c r="E22" i="25"/>
  <c r="D22" i="25"/>
  <c r="C22" i="25"/>
  <c r="H21" i="25"/>
  <c r="G21" i="25"/>
  <c r="F21" i="25"/>
  <c r="E21" i="25"/>
  <c r="D21" i="25"/>
  <c r="C21" i="25"/>
  <c r="H20" i="25"/>
  <c r="G20" i="25"/>
  <c r="F20" i="25"/>
  <c r="E20" i="25"/>
  <c r="D20" i="25"/>
  <c r="C20" i="25"/>
  <c r="H19" i="25"/>
  <c r="G19" i="25"/>
  <c r="F19" i="25"/>
  <c r="E19" i="25"/>
  <c r="D19" i="25"/>
  <c r="C19" i="25"/>
  <c r="H18" i="25"/>
  <c r="G18" i="25"/>
  <c r="F18" i="25"/>
  <c r="E18" i="25"/>
  <c r="D18" i="25"/>
  <c r="C18" i="25"/>
  <c r="H17" i="25"/>
  <c r="G17" i="25"/>
  <c r="F17" i="25"/>
  <c r="E17" i="25"/>
  <c r="D17" i="25"/>
  <c r="C17" i="25"/>
  <c r="H16" i="25"/>
  <c r="G16" i="25"/>
  <c r="F16" i="25"/>
  <c r="E16" i="25"/>
  <c r="D16" i="25"/>
  <c r="C16" i="25"/>
  <c r="H15" i="25"/>
  <c r="G15" i="25"/>
  <c r="F15" i="25"/>
  <c r="E15" i="25"/>
  <c r="D15" i="25"/>
  <c r="C15" i="25"/>
  <c r="H14" i="25"/>
  <c r="G14" i="25"/>
  <c r="F14" i="25"/>
  <c r="E14" i="25"/>
  <c r="D14" i="25"/>
  <c r="C14" i="25"/>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E79" i="24"/>
  <c r="D79" i="24"/>
  <c r="C79"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H51" i="24"/>
  <c r="G51" i="24"/>
  <c r="F51" i="24"/>
  <c r="E51" i="24"/>
  <c r="D51" i="24"/>
  <c r="C51" i="24"/>
  <c r="H50" i="24"/>
  <c r="G50" i="24"/>
  <c r="F50" i="24"/>
  <c r="H49" i="24"/>
  <c r="G49" i="24"/>
  <c r="F49" i="24"/>
  <c r="E49" i="24"/>
  <c r="D49" i="24"/>
  <c r="C49" i="24"/>
  <c r="H48" i="24"/>
  <c r="G48" i="24"/>
  <c r="F48" i="24"/>
  <c r="E48" i="24"/>
  <c r="D48" i="24"/>
  <c r="C48" i="24"/>
  <c r="H47" i="24"/>
  <c r="G47" i="24"/>
  <c r="F47" i="24"/>
  <c r="H46" i="24"/>
  <c r="G46" i="24"/>
  <c r="F46" i="24"/>
  <c r="E46" i="24"/>
  <c r="D46" i="24"/>
  <c r="C46" i="24"/>
  <c r="H45" i="24"/>
  <c r="G45" i="24"/>
  <c r="F45" i="24"/>
  <c r="E45" i="24"/>
  <c r="D45" i="24"/>
  <c r="C45" i="24"/>
  <c r="H44" i="24"/>
  <c r="G44" i="24"/>
  <c r="F44" i="24"/>
  <c r="H43" i="24"/>
  <c r="G43" i="24"/>
  <c r="F43" i="24"/>
  <c r="H42" i="24"/>
  <c r="G42" i="24"/>
  <c r="F42" i="24"/>
  <c r="E42" i="24"/>
  <c r="D42" i="24"/>
  <c r="C42" i="24"/>
  <c r="H41" i="24"/>
  <c r="G41" i="24"/>
  <c r="F41" i="24"/>
  <c r="E41" i="24"/>
  <c r="D41" i="24"/>
  <c r="C41" i="24"/>
  <c r="H40" i="24"/>
  <c r="G40" i="24"/>
  <c r="F40" i="24"/>
  <c r="E40" i="24"/>
  <c r="D40" i="24"/>
  <c r="C40" i="24"/>
  <c r="H39" i="24"/>
  <c r="G39" i="24"/>
  <c r="F39" i="24"/>
  <c r="H38" i="24"/>
  <c r="G38" i="24"/>
  <c r="F38" i="24"/>
  <c r="E38" i="24"/>
  <c r="D38" i="24"/>
  <c r="C38" i="24"/>
  <c r="H37" i="24"/>
  <c r="G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S24" i="24"/>
  <c r="H24" i="24"/>
  <c r="G24" i="24"/>
  <c r="F24" i="24"/>
  <c r="E24" i="24"/>
  <c r="D24" i="24"/>
  <c r="C24" i="24"/>
  <c r="R23" i="24"/>
  <c r="U23" i="24"/>
  <c r="T23" i="24"/>
  <c r="S23" i="24"/>
  <c r="H23" i="24"/>
  <c r="G23" i="24"/>
  <c r="F23" i="24"/>
  <c r="E23" i="24"/>
  <c r="D23" i="24"/>
  <c r="C23" i="24"/>
  <c r="T22" i="24"/>
  <c r="S22" i="24"/>
  <c r="R22" i="24"/>
  <c r="H22" i="24"/>
  <c r="G22" i="24"/>
  <c r="F22" i="24"/>
  <c r="U21" i="24"/>
  <c r="T21" i="24"/>
  <c r="S21" i="24"/>
  <c r="R21" i="24"/>
  <c r="H21" i="24"/>
  <c r="G21" i="24"/>
  <c r="F21" i="24"/>
  <c r="E21" i="24"/>
  <c r="D21" i="24"/>
  <c r="C21" i="24"/>
  <c r="S20" i="24"/>
  <c r="R20" i="24"/>
  <c r="H20" i="24"/>
  <c r="G20" i="24"/>
  <c r="F20" i="24"/>
  <c r="E20" i="24"/>
  <c r="D20" i="24"/>
  <c r="C20" i="24"/>
  <c r="U19" i="24"/>
  <c r="T19" i="24"/>
  <c r="S19" i="24"/>
  <c r="R19" i="24"/>
  <c r="H19" i="24"/>
  <c r="G19" i="24"/>
  <c r="F19" i="24"/>
  <c r="E19" i="24"/>
  <c r="D19" i="24"/>
  <c r="C19" i="24"/>
  <c r="S18" i="24"/>
  <c r="R18" i="24"/>
  <c r="H18" i="24"/>
  <c r="G18" i="24"/>
  <c r="F18" i="24"/>
  <c r="E18" i="24"/>
  <c r="D18" i="24"/>
  <c r="C18" i="24"/>
  <c r="S17" i="24"/>
  <c r="U17" i="24"/>
  <c r="G17" i="24"/>
  <c r="F17" i="24"/>
  <c r="E17" i="24"/>
  <c r="D17" i="24"/>
  <c r="C17" i="24"/>
  <c r="S16" i="24"/>
  <c r="H16" i="24"/>
  <c r="G16" i="24"/>
  <c r="F16" i="24"/>
  <c r="R15" i="24"/>
  <c r="U15" i="24"/>
  <c r="T15" i="24"/>
  <c r="S15" i="24"/>
  <c r="H15" i="24"/>
  <c r="G15" i="24"/>
  <c r="F15" i="24"/>
  <c r="E15" i="24"/>
  <c r="D15" i="24"/>
  <c r="C15" i="24"/>
  <c r="H14" i="24"/>
  <c r="G14" i="24"/>
  <c r="F14" i="24"/>
  <c r="E14" i="24"/>
  <c r="D14" i="24"/>
  <c r="C14" i="24"/>
  <c r="I15" i="19"/>
  <c r="V15" i="19" s="1"/>
  <c r="I16" i="19"/>
  <c r="I17" i="19"/>
  <c r="I18" i="19"/>
  <c r="I19" i="19"/>
  <c r="I20" i="19"/>
  <c r="I21" i="19"/>
  <c r="I22" i="19"/>
  <c r="I23" i="19"/>
  <c r="I24" i="19"/>
  <c r="I25" i="19"/>
  <c r="I26" i="19"/>
  <c r="I27" i="19"/>
  <c r="I28" i="19"/>
  <c r="I29" i="19"/>
  <c r="I30" i="19"/>
  <c r="I31" i="19"/>
  <c r="I32" i="19"/>
  <c r="I33" i="19"/>
  <c r="I34" i="19"/>
  <c r="I35" i="19"/>
  <c r="I36" i="19"/>
  <c r="I37" i="19"/>
  <c r="I38" i="19"/>
  <c r="I39" i="19"/>
  <c r="I40" i="19"/>
  <c r="I41" i="19"/>
  <c r="I42" i="19"/>
  <c r="I43" i="19"/>
  <c r="I44" i="19"/>
  <c r="I45" i="19"/>
  <c r="I46" i="19"/>
  <c r="I47" i="19"/>
  <c r="I48" i="19"/>
  <c r="I49" i="19"/>
  <c r="I50" i="19"/>
  <c r="I51" i="19"/>
  <c r="I52" i="19"/>
  <c r="I53" i="19"/>
  <c r="I54" i="19"/>
  <c r="I55" i="19"/>
  <c r="I56" i="19"/>
  <c r="I57" i="19"/>
  <c r="I58" i="19"/>
  <c r="I59" i="19"/>
  <c r="I60" i="19"/>
  <c r="I61" i="19"/>
  <c r="I62" i="19"/>
  <c r="I63" i="19"/>
  <c r="I64" i="19"/>
  <c r="I65" i="19"/>
  <c r="I66" i="19"/>
  <c r="I67" i="19"/>
  <c r="I68" i="19"/>
  <c r="I69" i="19"/>
  <c r="I70" i="19"/>
  <c r="I71" i="19"/>
  <c r="I72" i="19"/>
  <c r="I73" i="19"/>
  <c r="I74" i="19"/>
  <c r="I75" i="19"/>
  <c r="I76" i="19"/>
  <c r="I77" i="19"/>
  <c r="I78" i="19"/>
  <c r="I79" i="19"/>
  <c r="I80" i="19"/>
  <c r="I81" i="19"/>
  <c r="I82" i="19"/>
  <c r="I83" i="19"/>
  <c r="I84" i="19"/>
  <c r="I85" i="19"/>
  <c r="I86" i="19"/>
  <c r="I87" i="19"/>
  <c r="I88" i="19"/>
  <c r="I89" i="19"/>
  <c r="I90" i="19"/>
  <c r="I91" i="19"/>
  <c r="I92" i="19"/>
  <c r="I93" i="19"/>
  <c r="I94" i="19"/>
  <c r="I95" i="19"/>
  <c r="I96" i="19"/>
  <c r="I97" i="19"/>
  <c r="I98" i="19"/>
  <c r="I99" i="19"/>
  <c r="I100" i="19"/>
  <c r="I101" i="19"/>
  <c r="I102" i="19"/>
  <c r="I103" i="19"/>
  <c r="I104" i="19"/>
  <c r="I105" i="19"/>
  <c r="I106" i="19"/>
  <c r="I107" i="19"/>
  <c r="I108" i="19"/>
  <c r="I109" i="19"/>
  <c r="I110" i="19"/>
  <c r="I111" i="19"/>
  <c r="I112" i="19"/>
  <c r="I113" i="19"/>
  <c r="I114" i="19"/>
  <c r="I115" i="19"/>
  <c r="I116" i="19"/>
  <c r="I117" i="19"/>
  <c r="I118" i="19"/>
  <c r="I119" i="19"/>
  <c r="I120" i="19"/>
  <c r="I121" i="19"/>
  <c r="I122" i="19"/>
  <c r="I123" i="19"/>
  <c r="I124" i="19"/>
  <c r="I125" i="19"/>
  <c r="I126" i="19"/>
  <c r="I127" i="19"/>
  <c r="I128" i="19"/>
  <c r="I129" i="19"/>
  <c r="I130" i="19"/>
  <c r="I131" i="19"/>
  <c r="I132" i="19"/>
  <c r="I133" i="19"/>
  <c r="I134" i="19"/>
  <c r="I135" i="19"/>
  <c r="I136" i="19"/>
  <c r="I137" i="19"/>
  <c r="I138" i="19"/>
  <c r="I139" i="19"/>
  <c r="I140" i="19"/>
  <c r="I141" i="19"/>
  <c r="I142" i="19"/>
  <c r="I143" i="19"/>
  <c r="I144" i="19"/>
  <c r="I145" i="19"/>
  <c r="I146" i="19"/>
  <c r="I147" i="19"/>
  <c r="I148" i="19"/>
  <c r="I149" i="19"/>
  <c r="I150" i="19"/>
  <c r="I151" i="19"/>
  <c r="I152" i="19"/>
  <c r="I153" i="19"/>
  <c r="I154" i="19"/>
  <c r="I155" i="19"/>
  <c r="I156" i="19"/>
  <c r="I157" i="19"/>
  <c r="I158" i="19"/>
  <c r="I159" i="19"/>
  <c r="I160" i="19"/>
  <c r="I161" i="19"/>
  <c r="I162" i="19"/>
  <c r="I163" i="19"/>
  <c r="I164" i="19"/>
  <c r="I165" i="19"/>
  <c r="I166" i="19"/>
  <c r="I167" i="19"/>
  <c r="I168" i="19"/>
  <c r="I169" i="19"/>
  <c r="I170" i="19"/>
  <c r="I171" i="19"/>
  <c r="I172" i="19"/>
  <c r="I173" i="19"/>
  <c r="I174" i="19"/>
  <c r="I175" i="19"/>
  <c r="I176" i="19"/>
  <c r="I177" i="19"/>
  <c r="I178" i="19"/>
  <c r="I179" i="19"/>
  <c r="I180" i="19"/>
  <c r="I181" i="19"/>
  <c r="I182" i="19"/>
  <c r="I183" i="19"/>
  <c r="I184" i="19"/>
  <c r="I185" i="19"/>
  <c r="I186" i="19"/>
  <c r="I187" i="19"/>
  <c r="I188" i="19"/>
  <c r="I189" i="19"/>
  <c r="I190" i="19"/>
  <c r="I191" i="19"/>
  <c r="I192" i="19"/>
  <c r="I193" i="19"/>
  <c r="I194" i="19"/>
  <c r="I195" i="19"/>
  <c r="I196" i="19"/>
  <c r="I197" i="19"/>
  <c r="I198" i="19"/>
  <c r="I199" i="19"/>
  <c r="I200" i="19"/>
  <c r="I201" i="19"/>
  <c r="I202" i="19"/>
  <c r="I203" i="19"/>
  <c r="I204" i="19"/>
  <c r="I205" i="19"/>
  <c r="I206" i="19"/>
  <c r="I207" i="19"/>
  <c r="I208" i="19"/>
  <c r="I209" i="19"/>
  <c r="I210" i="19"/>
  <c r="I211" i="19"/>
  <c r="I212" i="19"/>
  <c r="I213" i="19"/>
  <c r="I214" i="19"/>
  <c r="I215" i="19"/>
  <c r="I216" i="19"/>
  <c r="I217" i="19"/>
  <c r="I218" i="19"/>
  <c r="I219" i="19"/>
  <c r="I220" i="19"/>
  <c r="I221" i="19"/>
  <c r="I222" i="19"/>
  <c r="I223" i="19"/>
  <c r="I224" i="19"/>
  <c r="I225" i="19"/>
  <c r="I226" i="19"/>
  <c r="I227" i="19"/>
  <c r="I228" i="19"/>
  <c r="I229" i="19"/>
  <c r="I230" i="19"/>
  <c r="I231" i="19"/>
  <c r="I232" i="19"/>
  <c r="I233" i="19"/>
  <c r="I234" i="19"/>
  <c r="I235" i="19"/>
  <c r="I236" i="19"/>
  <c r="I237" i="19"/>
  <c r="I238" i="19"/>
  <c r="I239" i="19"/>
  <c r="I240" i="19"/>
  <c r="I241" i="19"/>
  <c r="I242" i="19"/>
  <c r="I243" i="19"/>
  <c r="I244" i="19"/>
  <c r="J15" i="19"/>
  <c r="K15" i="19"/>
  <c r="L15" i="19"/>
  <c r="M15" i="19"/>
  <c r="J16" i="19"/>
  <c r="K16" i="19"/>
  <c r="L16" i="19"/>
  <c r="M16" i="19"/>
  <c r="J17" i="19"/>
  <c r="K17" i="19"/>
  <c r="L17" i="19"/>
  <c r="M17" i="19"/>
  <c r="J18" i="19"/>
  <c r="K18" i="19"/>
  <c r="L18" i="19"/>
  <c r="M18" i="19"/>
  <c r="J19" i="19"/>
  <c r="K19" i="19"/>
  <c r="L19" i="19"/>
  <c r="M19" i="19"/>
  <c r="J20" i="19"/>
  <c r="K20" i="19"/>
  <c r="L20" i="19"/>
  <c r="M20" i="19"/>
  <c r="J21" i="19"/>
  <c r="K21" i="19"/>
  <c r="L21" i="19"/>
  <c r="M21" i="19"/>
  <c r="J22" i="19"/>
  <c r="K22" i="19"/>
  <c r="L22" i="19"/>
  <c r="M22" i="19"/>
  <c r="J23" i="19"/>
  <c r="K23" i="19"/>
  <c r="L23" i="19"/>
  <c r="M23" i="19"/>
  <c r="J24" i="19"/>
  <c r="K24" i="19"/>
  <c r="L24" i="19"/>
  <c r="M24" i="19"/>
  <c r="J25" i="19"/>
  <c r="K25" i="19"/>
  <c r="L25" i="19"/>
  <c r="M25" i="19"/>
  <c r="J26" i="19"/>
  <c r="K26" i="19"/>
  <c r="L26" i="19"/>
  <c r="M26" i="19"/>
  <c r="J27" i="19"/>
  <c r="K27" i="19"/>
  <c r="L27" i="19"/>
  <c r="M27" i="19"/>
  <c r="J28" i="19"/>
  <c r="K28" i="19"/>
  <c r="L28" i="19"/>
  <c r="M28" i="19"/>
  <c r="J29" i="19"/>
  <c r="K29" i="19"/>
  <c r="L29" i="19"/>
  <c r="M29" i="19"/>
  <c r="J30" i="19"/>
  <c r="K30" i="19"/>
  <c r="L30" i="19"/>
  <c r="M30" i="19"/>
  <c r="J31" i="19"/>
  <c r="K31" i="19"/>
  <c r="L31" i="19"/>
  <c r="M31" i="19"/>
  <c r="J32" i="19"/>
  <c r="K32" i="19"/>
  <c r="L32" i="19"/>
  <c r="M32" i="19"/>
  <c r="J33" i="19"/>
  <c r="K33" i="19"/>
  <c r="L33" i="19"/>
  <c r="M33" i="19"/>
  <c r="J34" i="19"/>
  <c r="K34" i="19"/>
  <c r="L34" i="19"/>
  <c r="M34" i="19"/>
  <c r="J35" i="19"/>
  <c r="K35" i="19"/>
  <c r="L35" i="19"/>
  <c r="M35" i="19"/>
  <c r="J36" i="19"/>
  <c r="K36" i="19"/>
  <c r="L36" i="19"/>
  <c r="M36" i="19"/>
  <c r="J37" i="19"/>
  <c r="K37" i="19"/>
  <c r="L37" i="19"/>
  <c r="M37" i="19"/>
  <c r="J38" i="19"/>
  <c r="K38" i="19"/>
  <c r="L38" i="19"/>
  <c r="M38" i="19"/>
  <c r="J39" i="19"/>
  <c r="K39" i="19"/>
  <c r="L39" i="19"/>
  <c r="M39" i="19"/>
  <c r="J40" i="19"/>
  <c r="K40" i="19"/>
  <c r="L40" i="19"/>
  <c r="M40" i="19"/>
  <c r="J41" i="19"/>
  <c r="K41" i="19"/>
  <c r="L41" i="19"/>
  <c r="M41" i="19"/>
  <c r="J42" i="19"/>
  <c r="K42" i="19"/>
  <c r="L42" i="19"/>
  <c r="M42" i="19"/>
  <c r="J43" i="19"/>
  <c r="K43" i="19"/>
  <c r="L43" i="19"/>
  <c r="M43" i="19"/>
  <c r="J44" i="19"/>
  <c r="K44" i="19"/>
  <c r="L44" i="19"/>
  <c r="M44" i="19"/>
  <c r="J45" i="19"/>
  <c r="K45" i="19"/>
  <c r="L45" i="19"/>
  <c r="M45" i="19"/>
  <c r="J46" i="19"/>
  <c r="K46" i="19"/>
  <c r="L46" i="19"/>
  <c r="M46" i="19"/>
  <c r="J47" i="19"/>
  <c r="K47" i="19"/>
  <c r="L47" i="19"/>
  <c r="M47" i="19"/>
  <c r="J48" i="19"/>
  <c r="K48" i="19"/>
  <c r="L48" i="19"/>
  <c r="M48" i="19"/>
  <c r="J49" i="19"/>
  <c r="K49" i="19"/>
  <c r="L49" i="19"/>
  <c r="M49" i="19"/>
  <c r="J50" i="19"/>
  <c r="K50" i="19"/>
  <c r="L50" i="19"/>
  <c r="M50" i="19"/>
  <c r="J51" i="19"/>
  <c r="K51" i="19"/>
  <c r="L51" i="19"/>
  <c r="M51" i="19"/>
  <c r="J52" i="19"/>
  <c r="K52" i="19"/>
  <c r="L52" i="19"/>
  <c r="M52" i="19"/>
  <c r="J53" i="19"/>
  <c r="K53" i="19"/>
  <c r="L53" i="19"/>
  <c r="M53" i="19"/>
  <c r="J54" i="19"/>
  <c r="K54" i="19"/>
  <c r="L54" i="19"/>
  <c r="M54" i="19"/>
  <c r="J55" i="19"/>
  <c r="K55" i="19"/>
  <c r="L55" i="19"/>
  <c r="M55" i="19"/>
  <c r="J56" i="19"/>
  <c r="K56" i="19"/>
  <c r="L56" i="19"/>
  <c r="M56" i="19"/>
  <c r="J57" i="19"/>
  <c r="K57" i="19"/>
  <c r="L57" i="19"/>
  <c r="M57" i="19"/>
  <c r="J58" i="19"/>
  <c r="K58" i="19"/>
  <c r="L58" i="19"/>
  <c r="M58" i="19"/>
  <c r="J59" i="19"/>
  <c r="K59" i="19"/>
  <c r="L59" i="19"/>
  <c r="M59" i="19"/>
  <c r="J60" i="19"/>
  <c r="K60" i="19"/>
  <c r="L60" i="19"/>
  <c r="M60" i="19"/>
  <c r="J61" i="19"/>
  <c r="K61" i="19"/>
  <c r="L61" i="19"/>
  <c r="M61" i="19"/>
  <c r="J62" i="19"/>
  <c r="K62" i="19"/>
  <c r="L62" i="19"/>
  <c r="M62" i="19"/>
  <c r="J63" i="19"/>
  <c r="K63" i="19"/>
  <c r="L63" i="19"/>
  <c r="M63" i="19"/>
  <c r="J64" i="19"/>
  <c r="K64" i="19"/>
  <c r="L64" i="19"/>
  <c r="M64" i="19"/>
  <c r="J65" i="19"/>
  <c r="K65" i="19"/>
  <c r="L65" i="19"/>
  <c r="M65" i="19"/>
  <c r="J66" i="19"/>
  <c r="K66" i="19"/>
  <c r="L66" i="19"/>
  <c r="M66" i="19"/>
  <c r="J67" i="19"/>
  <c r="K67" i="19"/>
  <c r="L67" i="19"/>
  <c r="M67" i="19"/>
  <c r="J68" i="19"/>
  <c r="K68" i="19"/>
  <c r="L68" i="19"/>
  <c r="M68" i="19"/>
  <c r="J69" i="19"/>
  <c r="K69" i="19"/>
  <c r="L69" i="19"/>
  <c r="M69" i="19"/>
  <c r="J70" i="19"/>
  <c r="K70" i="19"/>
  <c r="L70" i="19"/>
  <c r="M70" i="19"/>
  <c r="J71" i="19"/>
  <c r="K71" i="19"/>
  <c r="L71" i="19"/>
  <c r="M71" i="19"/>
  <c r="J72" i="19"/>
  <c r="K72" i="19"/>
  <c r="L72" i="19"/>
  <c r="M72" i="19"/>
  <c r="J73" i="19"/>
  <c r="K73" i="19"/>
  <c r="L73" i="19"/>
  <c r="M73" i="19"/>
  <c r="J74" i="19"/>
  <c r="K74" i="19"/>
  <c r="L74" i="19"/>
  <c r="M74" i="19"/>
  <c r="J75" i="19"/>
  <c r="K75" i="19"/>
  <c r="L75" i="19"/>
  <c r="M75" i="19"/>
  <c r="J76" i="19"/>
  <c r="K76" i="19"/>
  <c r="L76" i="19"/>
  <c r="M76" i="19"/>
  <c r="J77" i="19"/>
  <c r="K77" i="19"/>
  <c r="L77" i="19"/>
  <c r="M77" i="19"/>
  <c r="J78" i="19"/>
  <c r="K78" i="19"/>
  <c r="L78" i="19"/>
  <c r="M78" i="19"/>
  <c r="J79" i="19"/>
  <c r="K79" i="19"/>
  <c r="L79" i="19"/>
  <c r="M79" i="19"/>
  <c r="J80" i="19"/>
  <c r="K80" i="19"/>
  <c r="L80" i="19"/>
  <c r="M80" i="19"/>
  <c r="J81" i="19"/>
  <c r="K81" i="19"/>
  <c r="L81" i="19"/>
  <c r="M81" i="19"/>
  <c r="J82" i="19"/>
  <c r="K82" i="19"/>
  <c r="L82" i="19"/>
  <c r="M82" i="19"/>
  <c r="J83" i="19"/>
  <c r="K83" i="19"/>
  <c r="L83" i="19"/>
  <c r="M83" i="19"/>
  <c r="J84" i="19"/>
  <c r="K84" i="19"/>
  <c r="L84" i="19"/>
  <c r="M84" i="19"/>
  <c r="J85" i="19"/>
  <c r="K85" i="19"/>
  <c r="L85" i="19"/>
  <c r="M85" i="19"/>
  <c r="J86" i="19"/>
  <c r="K86" i="19"/>
  <c r="L86" i="19"/>
  <c r="M86" i="19"/>
  <c r="J87" i="19"/>
  <c r="K87" i="19"/>
  <c r="L87" i="19"/>
  <c r="M87" i="19"/>
  <c r="J88" i="19"/>
  <c r="K88" i="19"/>
  <c r="L88" i="19"/>
  <c r="M88" i="19"/>
  <c r="J89" i="19"/>
  <c r="K89" i="19"/>
  <c r="L89" i="19"/>
  <c r="M89" i="19"/>
  <c r="J90" i="19"/>
  <c r="K90" i="19"/>
  <c r="L90" i="19"/>
  <c r="M90" i="19"/>
  <c r="J91" i="19"/>
  <c r="K91" i="19"/>
  <c r="L91" i="19"/>
  <c r="M91" i="19"/>
  <c r="J92" i="19"/>
  <c r="K92" i="19"/>
  <c r="L92" i="19"/>
  <c r="M92" i="19"/>
  <c r="J93" i="19"/>
  <c r="K93" i="19"/>
  <c r="L93" i="19"/>
  <c r="M93" i="19"/>
  <c r="J94" i="19"/>
  <c r="K94" i="19"/>
  <c r="L94" i="19"/>
  <c r="M94" i="19"/>
  <c r="J95" i="19"/>
  <c r="K95" i="19"/>
  <c r="L95" i="19"/>
  <c r="M95" i="19"/>
  <c r="J96" i="19"/>
  <c r="K96" i="19"/>
  <c r="L96" i="19"/>
  <c r="M96" i="19"/>
  <c r="J97" i="19"/>
  <c r="K97" i="19"/>
  <c r="L97" i="19"/>
  <c r="M97" i="19"/>
  <c r="J98" i="19"/>
  <c r="K98" i="19"/>
  <c r="L98" i="19"/>
  <c r="M98" i="19"/>
  <c r="J99" i="19"/>
  <c r="K99" i="19"/>
  <c r="L99" i="19"/>
  <c r="M99" i="19"/>
  <c r="J100" i="19"/>
  <c r="K100" i="19"/>
  <c r="L100" i="19"/>
  <c r="M100" i="19"/>
  <c r="J101" i="19"/>
  <c r="K101" i="19"/>
  <c r="L101" i="19"/>
  <c r="M101" i="19"/>
  <c r="J102" i="19"/>
  <c r="K102" i="19"/>
  <c r="L102" i="19"/>
  <c r="M102" i="19"/>
  <c r="J103" i="19"/>
  <c r="K103" i="19"/>
  <c r="L103" i="19"/>
  <c r="M103" i="19"/>
  <c r="J104" i="19"/>
  <c r="K104" i="19"/>
  <c r="L104" i="19"/>
  <c r="M104" i="19"/>
  <c r="J105" i="19"/>
  <c r="K105" i="19"/>
  <c r="L105" i="19"/>
  <c r="M105" i="19"/>
  <c r="J106" i="19"/>
  <c r="K106" i="19"/>
  <c r="L106" i="19"/>
  <c r="M106" i="19"/>
  <c r="J107" i="19"/>
  <c r="K107" i="19"/>
  <c r="L107" i="19"/>
  <c r="M107" i="19"/>
  <c r="J108" i="19"/>
  <c r="K108" i="19"/>
  <c r="L108" i="19"/>
  <c r="M108" i="19"/>
  <c r="J109" i="19"/>
  <c r="K109" i="19"/>
  <c r="L109" i="19"/>
  <c r="M109" i="19"/>
  <c r="J110" i="19"/>
  <c r="K110" i="19"/>
  <c r="L110" i="19"/>
  <c r="M110" i="19"/>
  <c r="J111" i="19"/>
  <c r="K111" i="19"/>
  <c r="L111" i="19"/>
  <c r="M111" i="19"/>
  <c r="J112" i="19"/>
  <c r="K112" i="19"/>
  <c r="L112" i="19"/>
  <c r="M112" i="19"/>
  <c r="J113" i="19"/>
  <c r="K113" i="19"/>
  <c r="L113" i="19"/>
  <c r="M113" i="19"/>
  <c r="J114" i="19"/>
  <c r="K114" i="19"/>
  <c r="L114" i="19"/>
  <c r="M114" i="19"/>
  <c r="J115" i="19"/>
  <c r="K115" i="19"/>
  <c r="L115" i="19"/>
  <c r="M115" i="19"/>
  <c r="J116" i="19"/>
  <c r="K116" i="19"/>
  <c r="L116" i="19"/>
  <c r="M116" i="19"/>
  <c r="J117" i="19"/>
  <c r="K117" i="19"/>
  <c r="L117" i="19"/>
  <c r="M117" i="19"/>
  <c r="J118" i="19"/>
  <c r="K118" i="19"/>
  <c r="L118" i="19"/>
  <c r="M118" i="19"/>
  <c r="J119" i="19"/>
  <c r="K119" i="19"/>
  <c r="L119" i="19"/>
  <c r="M119" i="19"/>
  <c r="J120" i="19"/>
  <c r="K120" i="19"/>
  <c r="L120" i="19"/>
  <c r="M120" i="19"/>
  <c r="J121" i="19"/>
  <c r="R121" i="19" s="1"/>
  <c r="K121" i="19"/>
  <c r="S121" i="19" s="1"/>
  <c r="L121" i="19"/>
  <c r="T121" i="19" s="1"/>
  <c r="M121" i="19"/>
  <c r="U121" i="19" s="1"/>
  <c r="J122" i="19"/>
  <c r="R122" i="19" s="1"/>
  <c r="K122" i="19"/>
  <c r="S122" i="19" s="1"/>
  <c r="L122" i="19"/>
  <c r="T122" i="19" s="1"/>
  <c r="M122" i="19"/>
  <c r="U122" i="19" s="1"/>
  <c r="J123" i="19"/>
  <c r="R123" i="19" s="1"/>
  <c r="K123" i="19"/>
  <c r="S123" i="19" s="1"/>
  <c r="L123" i="19"/>
  <c r="T123" i="19" s="1"/>
  <c r="M123" i="19"/>
  <c r="U123" i="19" s="1"/>
  <c r="J124" i="19"/>
  <c r="R124" i="19" s="1"/>
  <c r="K124" i="19"/>
  <c r="S124" i="19" s="1"/>
  <c r="L124" i="19"/>
  <c r="T124" i="19" s="1"/>
  <c r="M124" i="19"/>
  <c r="U124" i="19" s="1"/>
  <c r="J125" i="19"/>
  <c r="R125" i="19" s="1"/>
  <c r="K125" i="19"/>
  <c r="S125" i="19" s="1"/>
  <c r="L125" i="19"/>
  <c r="T125" i="19" s="1"/>
  <c r="M125" i="19"/>
  <c r="U125" i="19" s="1"/>
  <c r="J126" i="19"/>
  <c r="R126" i="19" s="1"/>
  <c r="K126" i="19"/>
  <c r="S126" i="19" s="1"/>
  <c r="L126" i="19"/>
  <c r="T126" i="19" s="1"/>
  <c r="M126" i="19"/>
  <c r="U126" i="19" s="1"/>
  <c r="J127" i="19"/>
  <c r="R127" i="19" s="1"/>
  <c r="K127" i="19"/>
  <c r="S127" i="19" s="1"/>
  <c r="L127" i="19"/>
  <c r="T127" i="19" s="1"/>
  <c r="M127" i="19"/>
  <c r="U127" i="19" s="1"/>
  <c r="J128" i="19"/>
  <c r="R128" i="19" s="1"/>
  <c r="K128" i="19"/>
  <c r="S128" i="19" s="1"/>
  <c r="L128" i="19"/>
  <c r="T128" i="19" s="1"/>
  <c r="M128" i="19"/>
  <c r="U128" i="19" s="1"/>
  <c r="J129" i="19"/>
  <c r="R129" i="19" s="1"/>
  <c r="K129" i="19"/>
  <c r="S129" i="19" s="1"/>
  <c r="L129" i="19"/>
  <c r="T129" i="19" s="1"/>
  <c r="M129" i="19"/>
  <c r="U129" i="19" s="1"/>
  <c r="J130" i="19"/>
  <c r="R130" i="19" s="1"/>
  <c r="K130" i="19"/>
  <c r="S130" i="19" s="1"/>
  <c r="L130" i="19"/>
  <c r="T130" i="19" s="1"/>
  <c r="M130" i="19"/>
  <c r="U130" i="19" s="1"/>
  <c r="J131" i="19"/>
  <c r="R131" i="19" s="1"/>
  <c r="K131" i="19"/>
  <c r="S131" i="19" s="1"/>
  <c r="L131" i="19"/>
  <c r="T131" i="19" s="1"/>
  <c r="M131" i="19"/>
  <c r="U131" i="19" s="1"/>
  <c r="J132" i="19"/>
  <c r="R132" i="19" s="1"/>
  <c r="K132" i="19"/>
  <c r="S132" i="19" s="1"/>
  <c r="L132" i="19"/>
  <c r="T132" i="19" s="1"/>
  <c r="M132" i="19"/>
  <c r="U132" i="19" s="1"/>
  <c r="J133" i="19"/>
  <c r="R133" i="19" s="1"/>
  <c r="K133" i="19"/>
  <c r="S133" i="19" s="1"/>
  <c r="L133" i="19"/>
  <c r="T133" i="19" s="1"/>
  <c r="M133" i="19"/>
  <c r="U133" i="19" s="1"/>
  <c r="J134" i="19"/>
  <c r="R134" i="19" s="1"/>
  <c r="K134" i="19"/>
  <c r="S134" i="19" s="1"/>
  <c r="L134" i="19"/>
  <c r="T134" i="19" s="1"/>
  <c r="M134" i="19"/>
  <c r="U134" i="19" s="1"/>
  <c r="J135" i="19"/>
  <c r="R135" i="19" s="1"/>
  <c r="K135" i="19"/>
  <c r="S135" i="19" s="1"/>
  <c r="L135" i="19"/>
  <c r="T135" i="19" s="1"/>
  <c r="M135" i="19"/>
  <c r="U135" i="19" s="1"/>
  <c r="J136" i="19"/>
  <c r="R136" i="19" s="1"/>
  <c r="K136" i="19"/>
  <c r="S136" i="19" s="1"/>
  <c r="L136" i="19"/>
  <c r="T136" i="19" s="1"/>
  <c r="M136" i="19"/>
  <c r="U136" i="19" s="1"/>
  <c r="J137" i="19"/>
  <c r="R137" i="19" s="1"/>
  <c r="K137" i="19"/>
  <c r="S137" i="19" s="1"/>
  <c r="L137" i="19"/>
  <c r="T137" i="19" s="1"/>
  <c r="M137" i="19"/>
  <c r="U137" i="19" s="1"/>
  <c r="J138" i="19"/>
  <c r="R138" i="19" s="1"/>
  <c r="K138" i="19"/>
  <c r="S138" i="19" s="1"/>
  <c r="L138" i="19"/>
  <c r="T138" i="19" s="1"/>
  <c r="M138" i="19"/>
  <c r="U138" i="19" s="1"/>
  <c r="J139" i="19"/>
  <c r="R139" i="19" s="1"/>
  <c r="K139" i="19"/>
  <c r="S139" i="19" s="1"/>
  <c r="L139" i="19"/>
  <c r="T139" i="19" s="1"/>
  <c r="M139" i="19"/>
  <c r="U139" i="19" s="1"/>
  <c r="J140" i="19"/>
  <c r="R140" i="19" s="1"/>
  <c r="K140" i="19"/>
  <c r="S140" i="19" s="1"/>
  <c r="L140" i="19"/>
  <c r="T140" i="19" s="1"/>
  <c r="M140" i="19"/>
  <c r="U140" i="19" s="1"/>
  <c r="J141" i="19"/>
  <c r="R141" i="19" s="1"/>
  <c r="K141" i="19"/>
  <c r="S141" i="19" s="1"/>
  <c r="L141" i="19"/>
  <c r="T141" i="19" s="1"/>
  <c r="M141" i="19"/>
  <c r="U141" i="19" s="1"/>
  <c r="J142" i="19"/>
  <c r="R142" i="19" s="1"/>
  <c r="K142" i="19"/>
  <c r="S142" i="19" s="1"/>
  <c r="L142" i="19"/>
  <c r="T142" i="19" s="1"/>
  <c r="M142" i="19"/>
  <c r="U142" i="19" s="1"/>
  <c r="J143" i="19"/>
  <c r="R143" i="19" s="1"/>
  <c r="K143" i="19"/>
  <c r="S143" i="19" s="1"/>
  <c r="L143" i="19"/>
  <c r="T143" i="19" s="1"/>
  <c r="M143" i="19"/>
  <c r="U143" i="19" s="1"/>
  <c r="J144" i="19"/>
  <c r="R144" i="19" s="1"/>
  <c r="K144" i="19"/>
  <c r="S144" i="19" s="1"/>
  <c r="L144" i="19"/>
  <c r="T144" i="19" s="1"/>
  <c r="M144" i="19"/>
  <c r="U144" i="19" s="1"/>
  <c r="J145" i="19"/>
  <c r="R145" i="19" s="1"/>
  <c r="K145" i="19"/>
  <c r="S145" i="19" s="1"/>
  <c r="L145" i="19"/>
  <c r="T145" i="19" s="1"/>
  <c r="M145" i="19"/>
  <c r="U145" i="19" s="1"/>
  <c r="J146" i="19"/>
  <c r="R146" i="19" s="1"/>
  <c r="K146" i="19"/>
  <c r="S146" i="19" s="1"/>
  <c r="L146" i="19"/>
  <c r="T146" i="19" s="1"/>
  <c r="M146" i="19"/>
  <c r="U146" i="19" s="1"/>
  <c r="J147" i="19"/>
  <c r="R147" i="19" s="1"/>
  <c r="K147" i="19"/>
  <c r="S147" i="19" s="1"/>
  <c r="L147" i="19"/>
  <c r="T147" i="19" s="1"/>
  <c r="M147" i="19"/>
  <c r="U147" i="19" s="1"/>
  <c r="J148" i="19"/>
  <c r="R148" i="19" s="1"/>
  <c r="K148" i="19"/>
  <c r="S148" i="19" s="1"/>
  <c r="L148" i="19"/>
  <c r="T148" i="19" s="1"/>
  <c r="M148" i="19"/>
  <c r="U148" i="19" s="1"/>
  <c r="J149" i="19"/>
  <c r="R149" i="19" s="1"/>
  <c r="K149" i="19"/>
  <c r="S149" i="19" s="1"/>
  <c r="L149" i="19"/>
  <c r="T149" i="19" s="1"/>
  <c r="M149" i="19"/>
  <c r="U149" i="19" s="1"/>
  <c r="J150" i="19"/>
  <c r="R150" i="19" s="1"/>
  <c r="K150" i="19"/>
  <c r="S150" i="19" s="1"/>
  <c r="L150" i="19"/>
  <c r="T150" i="19" s="1"/>
  <c r="M150" i="19"/>
  <c r="U150" i="19" s="1"/>
  <c r="J151" i="19"/>
  <c r="R151" i="19" s="1"/>
  <c r="K151" i="19"/>
  <c r="S151" i="19" s="1"/>
  <c r="L151" i="19"/>
  <c r="T151" i="19" s="1"/>
  <c r="M151" i="19"/>
  <c r="U151" i="19" s="1"/>
  <c r="J152" i="19"/>
  <c r="R152" i="19" s="1"/>
  <c r="K152" i="19"/>
  <c r="S152" i="19" s="1"/>
  <c r="L152" i="19"/>
  <c r="T152" i="19" s="1"/>
  <c r="M152" i="19"/>
  <c r="U152" i="19" s="1"/>
  <c r="J153" i="19"/>
  <c r="R153" i="19" s="1"/>
  <c r="K153" i="19"/>
  <c r="S153" i="19" s="1"/>
  <c r="L153" i="19"/>
  <c r="T153" i="19" s="1"/>
  <c r="M153" i="19"/>
  <c r="U153" i="19" s="1"/>
  <c r="J154" i="19"/>
  <c r="R154" i="19" s="1"/>
  <c r="K154" i="19"/>
  <c r="S154" i="19" s="1"/>
  <c r="L154" i="19"/>
  <c r="T154" i="19" s="1"/>
  <c r="M154" i="19"/>
  <c r="U154" i="19" s="1"/>
  <c r="J155" i="19"/>
  <c r="R155" i="19" s="1"/>
  <c r="K155" i="19"/>
  <c r="S155" i="19" s="1"/>
  <c r="L155" i="19"/>
  <c r="T155" i="19" s="1"/>
  <c r="M155" i="19"/>
  <c r="U155" i="19" s="1"/>
  <c r="J156" i="19"/>
  <c r="R156" i="19" s="1"/>
  <c r="K156" i="19"/>
  <c r="S156" i="19" s="1"/>
  <c r="L156" i="19"/>
  <c r="T156" i="19" s="1"/>
  <c r="M156" i="19"/>
  <c r="U156" i="19" s="1"/>
  <c r="J157" i="19"/>
  <c r="R157" i="19" s="1"/>
  <c r="K157" i="19"/>
  <c r="S157" i="19" s="1"/>
  <c r="L157" i="19"/>
  <c r="T157" i="19" s="1"/>
  <c r="M157" i="19"/>
  <c r="U157" i="19" s="1"/>
  <c r="J158" i="19"/>
  <c r="R158" i="19" s="1"/>
  <c r="K158" i="19"/>
  <c r="S158" i="19" s="1"/>
  <c r="L158" i="19"/>
  <c r="T158" i="19" s="1"/>
  <c r="M158" i="19"/>
  <c r="U158" i="19" s="1"/>
  <c r="J159" i="19"/>
  <c r="R159" i="19" s="1"/>
  <c r="K159" i="19"/>
  <c r="S159" i="19" s="1"/>
  <c r="L159" i="19"/>
  <c r="T159" i="19" s="1"/>
  <c r="M159" i="19"/>
  <c r="U159" i="19" s="1"/>
  <c r="J160" i="19"/>
  <c r="R160" i="19" s="1"/>
  <c r="K160" i="19"/>
  <c r="S160" i="19" s="1"/>
  <c r="L160" i="19"/>
  <c r="T160" i="19" s="1"/>
  <c r="M160" i="19"/>
  <c r="U160" i="19" s="1"/>
  <c r="J161" i="19"/>
  <c r="R161" i="19" s="1"/>
  <c r="K161" i="19"/>
  <c r="S161" i="19" s="1"/>
  <c r="L161" i="19"/>
  <c r="T161" i="19" s="1"/>
  <c r="M161" i="19"/>
  <c r="U161" i="19" s="1"/>
  <c r="J162" i="19"/>
  <c r="R162" i="19" s="1"/>
  <c r="K162" i="19"/>
  <c r="S162" i="19" s="1"/>
  <c r="L162" i="19"/>
  <c r="T162" i="19" s="1"/>
  <c r="M162" i="19"/>
  <c r="U162" i="19" s="1"/>
  <c r="J163" i="19"/>
  <c r="R163" i="19" s="1"/>
  <c r="K163" i="19"/>
  <c r="S163" i="19" s="1"/>
  <c r="L163" i="19"/>
  <c r="T163" i="19" s="1"/>
  <c r="M163" i="19"/>
  <c r="U163" i="19" s="1"/>
  <c r="J164" i="19"/>
  <c r="R164" i="19" s="1"/>
  <c r="K164" i="19"/>
  <c r="S164" i="19" s="1"/>
  <c r="L164" i="19"/>
  <c r="T164" i="19" s="1"/>
  <c r="M164" i="19"/>
  <c r="U164" i="19" s="1"/>
  <c r="J165" i="19"/>
  <c r="R165" i="19" s="1"/>
  <c r="K165" i="19"/>
  <c r="S165" i="19" s="1"/>
  <c r="L165" i="19"/>
  <c r="T165" i="19" s="1"/>
  <c r="M165" i="19"/>
  <c r="U165" i="19" s="1"/>
  <c r="J166" i="19"/>
  <c r="R166" i="19" s="1"/>
  <c r="K166" i="19"/>
  <c r="S166" i="19" s="1"/>
  <c r="L166" i="19"/>
  <c r="T166" i="19" s="1"/>
  <c r="M166" i="19"/>
  <c r="U166" i="19" s="1"/>
  <c r="J167" i="19"/>
  <c r="R167" i="19" s="1"/>
  <c r="K167" i="19"/>
  <c r="S167" i="19" s="1"/>
  <c r="L167" i="19"/>
  <c r="T167" i="19" s="1"/>
  <c r="M167" i="19"/>
  <c r="U167" i="19" s="1"/>
  <c r="J168" i="19"/>
  <c r="R168" i="19" s="1"/>
  <c r="K168" i="19"/>
  <c r="S168" i="19" s="1"/>
  <c r="L168" i="19"/>
  <c r="T168" i="19" s="1"/>
  <c r="M168" i="19"/>
  <c r="U168" i="19" s="1"/>
  <c r="J169" i="19"/>
  <c r="R169" i="19" s="1"/>
  <c r="K169" i="19"/>
  <c r="S169" i="19" s="1"/>
  <c r="L169" i="19"/>
  <c r="T169" i="19" s="1"/>
  <c r="M169" i="19"/>
  <c r="U169" i="19" s="1"/>
  <c r="J170" i="19"/>
  <c r="R170" i="19" s="1"/>
  <c r="K170" i="19"/>
  <c r="S170" i="19" s="1"/>
  <c r="L170" i="19"/>
  <c r="T170" i="19" s="1"/>
  <c r="M170" i="19"/>
  <c r="U170" i="19" s="1"/>
  <c r="J171" i="19"/>
  <c r="R171" i="19" s="1"/>
  <c r="K171" i="19"/>
  <c r="S171" i="19" s="1"/>
  <c r="L171" i="19"/>
  <c r="T171" i="19" s="1"/>
  <c r="M171" i="19"/>
  <c r="U171" i="19" s="1"/>
  <c r="J172" i="19"/>
  <c r="R172" i="19" s="1"/>
  <c r="K172" i="19"/>
  <c r="S172" i="19" s="1"/>
  <c r="L172" i="19"/>
  <c r="T172" i="19" s="1"/>
  <c r="M172" i="19"/>
  <c r="U172" i="19" s="1"/>
  <c r="J173" i="19"/>
  <c r="R173" i="19" s="1"/>
  <c r="K173" i="19"/>
  <c r="S173" i="19" s="1"/>
  <c r="L173" i="19"/>
  <c r="T173" i="19" s="1"/>
  <c r="M173" i="19"/>
  <c r="U173" i="19" s="1"/>
  <c r="J174" i="19"/>
  <c r="R174" i="19" s="1"/>
  <c r="K174" i="19"/>
  <c r="S174" i="19" s="1"/>
  <c r="L174" i="19"/>
  <c r="T174" i="19" s="1"/>
  <c r="M174" i="19"/>
  <c r="U174" i="19" s="1"/>
  <c r="J175" i="19"/>
  <c r="R175" i="19" s="1"/>
  <c r="K175" i="19"/>
  <c r="S175" i="19" s="1"/>
  <c r="L175" i="19"/>
  <c r="T175" i="19" s="1"/>
  <c r="M175" i="19"/>
  <c r="U175" i="19" s="1"/>
  <c r="J176" i="19"/>
  <c r="R176" i="19" s="1"/>
  <c r="K176" i="19"/>
  <c r="S176" i="19" s="1"/>
  <c r="L176" i="19"/>
  <c r="T176" i="19" s="1"/>
  <c r="M176" i="19"/>
  <c r="U176" i="19" s="1"/>
  <c r="J177" i="19"/>
  <c r="R177" i="19" s="1"/>
  <c r="K177" i="19"/>
  <c r="S177" i="19" s="1"/>
  <c r="L177" i="19"/>
  <c r="T177" i="19" s="1"/>
  <c r="M177" i="19"/>
  <c r="U177" i="19" s="1"/>
  <c r="J178" i="19"/>
  <c r="R178" i="19" s="1"/>
  <c r="K178" i="19"/>
  <c r="S178" i="19" s="1"/>
  <c r="L178" i="19"/>
  <c r="T178" i="19" s="1"/>
  <c r="M178" i="19"/>
  <c r="U178" i="19" s="1"/>
  <c r="J179" i="19"/>
  <c r="R179" i="19" s="1"/>
  <c r="K179" i="19"/>
  <c r="S179" i="19" s="1"/>
  <c r="L179" i="19"/>
  <c r="T179" i="19" s="1"/>
  <c r="M179" i="19"/>
  <c r="U179" i="19" s="1"/>
  <c r="J180" i="19"/>
  <c r="R180" i="19" s="1"/>
  <c r="K180" i="19"/>
  <c r="S180" i="19" s="1"/>
  <c r="L180" i="19"/>
  <c r="T180" i="19" s="1"/>
  <c r="M180" i="19"/>
  <c r="U180" i="19" s="1"/>
  <c r="J181" i="19"/>
  <c r="R181" i="19" s="1"/>
  <c r="K181" i="19"/>
  <c r="S181" i="19" s="1"/>
  <c r="L181" i="19"/>
  <c r="T181" i="19" s="1"/>
  <c r="M181" i="19"/>
  <c r="U181" i="19" s="1"/>
  <c r="J182" i="19"/>
  <c r="R182" i="19" s="1"/>
  <c r="K182" i="19"/>
  <c r="S182" i="19" s="1"/>
  <c r="L182" i="19"/>
  <c r="T182" i="19" s="1"/>
  <c r="M182" i="19"/>
  <c r="U182" i="19" s="1"/>
  <c r="J183" i="19"/>
  <c r="R183" i="19" s="1"/>
  <c r="K183" i="19"/>
  <c r="S183" i="19" s="1"/>
  <c r="L183" i="19"/>
  <c r="T183" i="19" s="1"/>
  <c r="M183" i="19"/>
  <c r="U183" i="19" s="1"/>
  <c r="J184" i="19"/>
  <c r="R184" i="19" s="1"/>
  <c r="K184" i="19"/>
  <c r="S184" i="19" s="1"/>
  <c r="L184" i="19"/>
  <c r="T184" i="19" s="1"/>
  <c r="M184" i="19"/>
  <c r="U184" i="19" s="1"/>
  <c r="J185" i="19"/>
  <c r="R185" i="19" s="1"/>
  <c r="K185" i="19"/>
  <c r="S185" i="19" s="1"/>
  <c r="L185" i="19"/>
  <c r="T185" i="19" s="1"/>
  <c r="M185" i="19"/>
  <c r="U185" i="19" s="1"/>
  <c r="J186" i="19"/>
  <c r="R186" i="19" s="1"/>
  <c r="K186" i="19"/>
  <c r="S186" i="19" s="1"/>
  <c r="L186" i="19"/>
  <c r="T186" i="19" s="1"/>
  <c r="M186" i="19"/>
  <c r="U186" i="19" s="1"/>
  <c r="J187" i="19"/>
  <c r="R187" i="19" s="1"/>
  <c r="K187" i="19"/>
  <c r="S187" i="19" s="1"/>
  <c r="L187" i="19"/>
  <c r="T187" i="19" s="1"/>
  <c r="M187" i="19"/>
  <c r="U187" i="19" s="1"/>
  <c r="J188" i="19"/>
  <c r="R188" i="19" s="1"/>
  <c r="K188" i="19"/>
  <c r="S188" i="19" s="1"/>
  <c r="L188" i="19"/>
  <c r="T188" i="19" s="1"/>
  <c r="M188" i="19"/>
  <c r="U188" i="19" s="1"/>
  <c r="J189" i="19"/>
  <c r="R189" i="19" s="1"/>
  <c r="K189" i="19"/>
  <c r="S189" i="19" s="1"/>
  <c r="L189" i="19"/>
  <c r="T189" i="19" s="1"/>
  <c r="M189" i="19"/>
  <c r="U189" i="19" s="1"/>
  <c r="J190" i="19"/>
  <c r="R190" i="19" s="1"/>
  <c r="K190" i="19"/>
  <c r="S190" i="19" s="1"/>
  <c r="L190" i="19"/>
  <c r="T190" i="19" s="1"/>
  <c r="M190" i="19"/>
  <c r="U190" i="19" s="1"/>
  <c r="J191" i="19"/>
  <c r="R191" i="19" s="1"/>
  <c r="K191" i="19"/>
  <c r="S191" i="19" s="1"/>
  <c r="L191" i="19"/>
  <c r="T191" i="19" s="1"/>
  <c r="M191" i="19"/>
  <c r="U191" i="19" s="1"/>
  <c r="J192" i="19"/>
  <c r="R192" i="19" s="1"/>
  <c r="K192" i="19"/>
  <c r="S192" i="19" s="1"/>
  <c r="L192" i="19"/>
  <c r="T192" i="19" s="1"/>
  <c r="M192" i="19"/>
  <c r="U192" i="19" s="1"/>
  <c r="J193" i="19"/>
  <c r="R193" i="19" s="1"/>
  <c r="K193" i="19"/>
  <c r="S193" i="19" s="1"/>
  <c r="L193" i="19"/>
  <c r="T193" i="19" s="1"/>
  <c r="M193" i="19"/>
  <c r="U193" i="19" s="1"/>
  <c r="J194" i="19"/>
  <c r="R194" i="19" s="1"/>
  <c r="K194" i="19"/>
  <c r="S194" i="19" s="1"/>
  <c r="L194" i="19"/>
  <c r="T194" i="19" s="1"/>
  <c r="M194" i="19"/>
  <c r="U194" i="19" s="1"/>
  <c r="J195" i="19"/>
  <c r="R195" i="19" s="1"/>
  <c r="K195" i="19"/>
  <c r="S195" i="19" s="1"/>
  <c r="L195" i="19"/>
  <c r="T195" i="19" s="1"/>
  <c r="M195" i="19"/>
  <c r="U195" i="19" s="1"/>
  <c r="J196" i="19"/>
  <c r="R196" i="19" s="1"/>
  <c r="K196" i="19"/>
  <c r="S196" i="19" s="1"/>
  <c r="L196" i="19"/>
  <c r="T196" i="19" s="1"/>
  <c r="M196" i="19"/>
  <c r="U196" i="19" s="1"/>
  <c r="J197" i="19"/>
  <c r="R197" i="19" s="1"/>
  <c r="K197" i="19"/>
  <c r="S197" i="19" s="1"/>
  <c r="L197" i="19"/>
  <c r="T197" i="19" s="1"/>
  <c r="M197" i="19"/>
  <c r="U197" i="19" s="1"/>
  <c r="J198" i="19"/>
  <c r="R198" i="19" s="1"/>
  <c r="K198" i="19"/>
  <c r="S198" i="19" s="1"/>
  <c r="L198" i="19"/>
  <c r="T198" i="19" s="1"/>
  <c r="M198" i="19"/>
  <c r="U198" i="19" s="1"/>
  <c r="J199" i="19"/>
  <c r="R199" i="19" s="1"/>
  <c r="K199" i="19"/>
  <c r="S199" i="19" s="1"/>
  <c r="L199" i="19"/>
  <c r="T199" i="19" s="1"/>
  <c r="M199" i="19"/>
  <c r="U199" i="19" s="1"/>
  <c r="J200" i="19"/>
  <c r="R200" i="19" s="1"/>
  <c r="K200" i="19"/>
  <c r="S200" i="19" s="1"/>
  <c r="L200" i="19"/>
  <c r="T200" i="19" s="1"/>
  <c r="M200" i="19"/>
  <c r="U200" i="19" s="1"/>
  <c r="J201" i="19"/>
  <c r="R201" i="19" s="1"/>
  <c r="K201" i="19"/>
  <c r="S201" i="19" s="1"/>
  <c r="L201" i="19"/>
  <c r="T201" i="19" s="1"/>
  <c r="M201" i="19"/>
  <c r="U201" i="19" s="1"/>
  <c r="J202" i="19"/>
  <c r="R202" i="19" s="1"/>
  <c r="K202" i="19"/>
  <c r="S202" i="19" s="1"/>
  <c r="L202" i="19"/>
  <c r="T202" i="19" s="1"/>
  <c r="M202" i="19"/>
  <c r="U202" i="19" s="1"/>
  <c r="J203" i="19"/>
  <c r="R203" i="19" s="1"/>
  <c r="K203" i="19"/>
  <c r="S203" i="19" s="1"/>
  <c r="L203" i="19"/>
  <c r="T203" i="19" s="1"/>
  <c r="M203" i="19"/>
  <c r="U203" i="19" s="1"/>
  <c r="J204" i="19"/>
  <c r="R204" i="19" s="1"/>
  <c r="K204" i="19"/>
  <c r="S204" i="19" s="1"/>
  <c r="L204" i="19"/>
  <c r="T204" i="19" s="1"/>
  <c r="M204" i="19"/>
  <c r="U204" i="19" s="1"/>
  <c r="J205" i="19"/>
  <c r="R205" i="19" s="1"/>
  <c r="K205" i="19"/>
  <c r="S205" i="19" s="1"/>
  <c r="L205" i="19"/>
  <c r="T205" i="19" s="1"/>
  <c r="M205" i="19"/>
  <c r="U205" i="19" s="1"/>
  <c r="J206" i="19"/>
  <c r="R206" i="19" s="1"/>
  <c r="K206" i="19"/>
  <c r="S206" i="19" s="1"/>
  <c r="L206" i="19"/>
  <c r="T206" i="19" s="1"/>
  <c r="M206" i="19"/>
  <c r="U206" i="19" s="1"/>
  <c r="J207" i="19"/>
  <c r="R207" i="19" s="1"/>
  <c r="K207" i="19"/>
  <c r="S207" i="19" s="1"/>
  <c r="L207" i="19"/>
  <c r="T207" i="19" s="1"/>
  <c r="M207" i="19"/>
  <c r="U207" i="19" s="1"/>
  <c r="J208" i="19"/>
  <c r="R208" i="19" s="1"/>
  <c r="K208" i="19"/>
  <c r="S208" i="19" s="1"/>
  <c r="L208" i="19"/>
  <c r="T208" i="19" s="1"/>
  <c r="M208" i="19"/>
  <c r="U208" i="19" s="1"/>
  <c r="J209" i="19"/>
  <c r="R209" i="19" s="1"/>
  <c r="K209" i="19"/>
  <c r="S209" i="19" s="1"/>
  <c r="L209" i="19"/>
  <c r="T209" i="19" s="1"/>
  <c r="M209" i="19"/>
  <c r="U209" i="19" s="1"/>
  <c r="J210" i="19"/>
  <c r="R210" i="19" s="1"/>
  <c r="K210" i="19"/>
  <c r="S210" i="19" s="1"/>
  <c r="L210" i="19"/>
  <c r="T210" i="19" s="1"/>
  <c r="M210" i="19"/>
  <c r="U210" i="19" s="1"/>
  <c r="J211" i="19"/>
  <c r="R211" i="19" s="1"/>
  <c r="K211" i="19"/>
  <c r="S211" i="19" s="1"/>
  <c r="L211" i="19"/>
  <c r="T211" i="19" s="1"/>
  <c r="M211" i="19"/>
  <c r="U211" i="19" s="1"/>
  <c r="J212" i="19"/>
  <c r="R212" i="19" s="1"/>
  <c r="K212" i="19"/>
  <c r="S212" i="19" s="1"/>
  <c r="L212" i="19"/>
  <c r="T212" i="19" s="1"/>
  <c r="M212" i="19"/>
  <c r="U212" i="19" s="1"/>
  <c r="J213" i="19"/>
  <c r="R213" i="19" s="1"/>
  <c r="K213" i="19"/>
  <c r="S213" i="19" s="1"/>
  <c r="L213" i="19"/>
  <c r="T213" i="19" s="1"/>
  <c r="M213" i="19"/>
  <c r="U213" i="19" s="1"/>
  <c r="J214" i="19"/>
  <c r="R214" i="19" s="1"/>
  <c r="K214" i="19"/>
  <c r="S214" i="19" s="1"/>
  <c r="L214" i="19"/>
  <c r="T214" i="19" s="1"/>
  <c r="M214" i="19"/>
  <c r="U214" i="19" s="1"/>
  <c r="J215" i="19"/>
  <c r="R215" i="19" s="1"/>
  <c r="K215" i="19"/>
  <c r="S215" i="19" s="1"/>
  <c r="L215" i="19"/>
  <c r="T215" i="19" s="1"/>
  <c r="M215" i="19"/>
  <c r="U215" i="19" s="1"/>
  <c r="J216" i="19"/>
  <c r="R216" i="19" s="1"/>
  <c r="K216" i="19"/>
  <c r="S216" i="19" s="1"/>
  <c r="L216" i="19"/>
  <c r="T216" i="19" s="1"/>
  <c r="M216" i="19"/>
  <c r="U216" i="19" s="1"/>
  <c r="J217" i="19"/>
  <c r="R217" i="19" s="1"/>
  <c r="K217" i="19"/>
  <c r="S217" i="19" s="1"/>
  <c r="L217" i="19"/>
  <c r="T217" i="19" s="1"/>
  <c r="M217" i="19"/>
  <c r="U217" i="19" s="1"/>
  <c r="J218" i="19"/>
  <c r="R218" i="19" s="1"/>
  <c r="K218" i="19"/>
  <c r="S218" i="19" s="1"/>
  <c r="L218" i="19"/>
  <c r="T218" i="19" s="1"/>
  <c r="M218" i="19"/>
  <c r="U218" i="19" s="1"/>
  <c r="J219" i="19"/>
  <c r="R219" i="19" s="1"/>
  <c r="K219" i="19"/>
  <c r="S219" i="19" s="1"/>
  <c r="L219" i="19"/>
  <c r="T219" i="19" s="1"/>
  <c r="M219" i="19"/>
  <c r="U219" i="19" s="1"/>
  <c r="J220" i="19"/>
  <c r="R220" i="19" s="1"/>
  <c r="K220" i="19"/>
  <c r="S220" i="19" s="1"/>
  <c r="L220" i="19"/>
  <c r="T220" i="19" s="1"/>
  <c r="M220" i="19"/>
  <c r="U220" i="19" s="1"/>
  <c r="J221" i="19"/>
  <c r="R221" i="19" s="1"/>
  <c r="K221" i="19"/>
  <c r="S221" i="19" s="1"/>
  <c r="L221" i="19"/>
  <c r="T221" i="19" s="1"/>
  <c r="M221" i="19"/>
  <c r="U221" i="19" s="1"/>
  <c r="J222" i="19"/>
  <c r="R222" i="19" s="1"/>
  <c r="K222" i="19"/>
  <c r="S222" i="19" s="1"/>
  <c r="L222" i="19"/>
  <c r="T222" i="19" s="1"/>
  <c r="M222" i="19"/>
  <c r="U222" i="19" s="1"/>
  <c r="J223" i="19"/>
  <c r="R223" i="19" s="1"/>
  <c r="K223" i="19"/>
  <c r="S223" i="19" s="1"/>
  <c r="L223" i="19"/>
  <c r="T223" i="19" s="1"/>
  <c r="M223" i="19"/>
  <c r="U223" i="19" s="1"/>
  <c r="J224" i="19"/>
  <c r="R224" i="19" s="1"/>
  <c r="K224" i="19"/>
  <c r="S224" i="19" s="1"/>
  <c r="L224" i="19"/>
  <c r="T224" i="19" s="1"/>
  <c r="M224" i="19"/>
  <c r="U224" i="19" s="1"/>
  <c r="J225" i="19"/>
  <c r="R225" i="19" s="1"/>
  <c r="K225" i="19"/>
  <c r="S225" i="19" s="1"/>
  <c r="L225" i="19"/>
  <c r="T225" i="19" s="1"/>
  <c r="M225" i="19"/>
  <c r="U225" i="19" s="1"/>
  <c r="J226" i="19"/>
  <c r="R226" i="19" s="1"/>
  <c r="K226" i="19"/>
  <c r="S226" i="19" s="1"/>
  <c r="L226" i="19"/>
  <c r="T226" i="19" s="1"/>
  <c r="M226" i="19"/>
  <c r="U226" i="19" s="1"/>
  <c r="J227" i="19"/>
  <c r="R227" i="19" s="1"/>
  <c r="K227" i="19"/>
  <c r="S227" i="19" s="1"/>
  <c r="L227" i="19"/>
  <c r="T227" i="19" s="1"/>
  <c r="M227" i="19"/>
  <c r="U227" i="19" s="1"/>
  <c r="J228" i="19"/>
  <c r="R228" i="19" s="1"/>
  <c r="K228" i="19"/>
  <c r="S228" i="19" s="1"/>
  <c r="L228" i="19"/>
  <c r="T228" i="19" s="1"/>
  <c r="M228" i="19"/>
  <c r="U228" i="19" s="1"/>
  <c r="J229" i="19"/>
  <c r="R229" i="19" s="1"/>
  <c r="K229" i="19"/>
  <c r="S229" i="19" s="1"/>
  <c r="L229" i="19"/>
  <c r="T229" i="19" s="1"/>
  <c r="M229" i="19"/>
  <c r="U229" i="19" s="1"/>
  <c r="J230" i="19"/>
  <c r="R230" i="19" s="1"/>
  <c r="K230" i="19"/>
  <c r="S230" i="19" s="1"/>
  <c r="L230" i="19"/>
  <c r="T230" i="19" s="1"/>
  <c r="M230" i="19"/>
  <c r="U230" i="19" s="1"/>
  <c r="J231" i="19"/>
  <c r="R231" i="19" s="1"/>
  <c r="K231" i="19"/>
  <c r="S231" i="19" s="1"/>
  <c r="L231" i="19"/>
  <c r="T231" i="19" s="1"/>
  <c r="M231" i="19"/>
  <c r="U231" i="19" s="1"/>
  <c r="J232" i="19"/>
  <c r="R232" i="19" s="1"/>
  <c r="K232" i="19"/>
  <c r="S232" i="19" s="1"/>
  <c r="L232" i="19"/>
  <c r="T232" i="19" s="1"/>
  <c r="M232" i="19"/>
  <c r="U232" i="19" s="1"/>
  <c r="J233" i="19"/>
  <c r="R233" i="19" s="1"/>
  <c r="K233" i="19"/>
  <c r="S233" i="19" s="1"/>
  <c r="L233" i="19"/>
  <c r="T233" i="19" s="1"/>
  <c r="M233" i="19"/>
  <c r="U233" i="19" s="1"/>
  <c r="J234" i="19"/>
  <c r="K234" i="19"/>
  <c r="L234" i="19"/>
  <c r="M234" i="19"/>
  <c r="J235" i="19"/>
  <c r="K235" i="19"/>
  <c r="L235" i="19"/>
  <c r="M235" i="19"/>
  <c r="J236" i="19"/>
  <c r="K236" i="19"/>
  <c r="L236" i="19"/>
  <c r="M236" i="19"/>
  <c r="J237" i="19"/>
  <c r="K237" i="19"/>
  <c r="L237" i="19"/>
  <c r="M237" i="19"/>
  <c r="J238" i="19"/>
  <c r="K238" i="19"/>
  <c r="L238" i="19"/>
  <c r="M238" i="19"/>
  <c r="J239" i="19"/>
  <c r="K239" i="19"/>
  <c r="L239" i="19"/>
  <c r="M239" i="19"/>
  <c r="J240" i="19"/>
  <c r="K240" i="19"/>
  <c r="L240" i="19"/>
  <c r="M240" i="19"/>
  <c r="J241" i="19"/>
  <c r="K241" i="19"/>
  <c r="L241" i="19"/>
  <c r="M241" i="19"/>
  <c r="J242" i="19"/>
  <c r="K242" i="19"/>
  <c r="L242" i="19"/>
  <c r="M242" i="19"/>
  <c r="J243" i="19"/>
  <c r="K243" i="19"/>
  <c r="L243" i="19"/>
  <c r="M243" i="19"/>
  <c r="J244" i="19"/>
  <c r="K244" i="19"/>
  <c r="L244" i="19"/>
  <c r="M244" i="19"/>
  <c r="M14" i="19"/>
  <c r="L14" i="19"/>
  <c r="K14" i="19"/>
  <c r="J14" i="19"/>
  <c r="I14" i="19"/>
  <c r="H15" i="19"/>
  <c r="H16" i="19"/>
  <c r="H17" i="19"/>
  <c r="H18" i="19"/>
  <c r="H19" i="19"/>
  <c r="H20" i="19"/>
  <c r="H21" i="19"/>
  <c r="H22" i="19"/>
  <c r="H23" i="19"/>
  <c r="H24" i="19"/>
  <c r="H25" i="19"/>
  <c r="H26" i="19"/>
  <c r="H27" i="19"/>
  <c r="H28" i="19"/>
  <c r="H29" i="19"/>
  <c r="H30" i="19"/>
  <c r="H31" i="19"/>
  <c r="H32" i="19"/>
  <c r="H33" i="19"/>
  <c r="H34" i="19"/>
  <c r="H35" i="19"/>
  <c r="H36" i="19"/>
  <c r="H37" i="19"/>
  <c r="H38" i="19"/>
  <c r="H39" i="19"/>
  <c r="H40" i="19"/>
  <c r="H41" i="19"/>
  <c r="H42" i="19"/>
  <c r="H43" i="19"/>
  <c r="H44" i="19"/>
  <c r="H45" i="19"/>
  <c r="H46" i="19"/>
  <c r="H47" i="19"/>
  <c r="H48" i="19"/>
  <c r="H49" i="19"/>
  <c r="H50" i="19"/>
  <c r="H51" i="19"/>
  <c r="H52" i="19"/>
  <c r="H53" i="19"/>
  <c r="H54" i="19"/>
  <c r="H55" i="19"/>
  <c r="H56" i="19"/>
  <c r="H57" i="19"/>
  <c r="H58" i="19"/>
  <c r="H59" i="19"/>
  <c r="H60" i="19"/>
  <c r="H61" i="19"/>
  <c r="H62" i="19"/>
  <c r="H63" i="19"/>
  <c r="H64" i="19"/>
  <c r="H65" i="19"/>
  <c r="H66" i="19"/>
  <c r="H67" i="19"/>
  <c r="H68" i="19"/>
  <c r="H69" i="19"/>
  <c r="H70" i="19"/>
  <c r="H71" i="19"/>
  <c r="H72" i="19"/>
  <c r="H73" i="19"/>
  <c r="H74" i="19"/>
  <c r="H75" i="19"/>
  <c r="H76" i="19"/>
  <c r="H77" i="19"/>
  <c r="H78" i="19"/>
  <c r="H79" i="19"/>
  <c r="H80" i="19"/>
  <c r="H81" i="19"/>
  <c r="H82" i="19"/>
  <c r="H83" i="19"/>
  <c r="H84" i="19"/>
  <c r="H85" i="19"/>
  <c r="H86" i="19"/>
  <c r="H87" i="19"/>
  <c r="H88" i="19"/>
  <c r="H89" i="19"/>
  <c r="H90" i="19"/>
  <c r="H91" i="19"/>
  <c r="H92" i="19"/>
  <c r="H93" i="19"/>
  <c r="H94" i="19"/>
  <c r="H95" i="19"/>
  <c r="H96" i="19"/>
  <c r="H97" i="19"/>
  <c r="H98" i="19"/>
  <c r="H99" i="19"/>
  <c r="H100" i="19"/>
  <c r="H101" i="19"/>
  <c r="H102" i="19"/>
  <c r="H103" i="19"/>
  <c r="H104" i="19"/>
  <c r="H105" i="19"/>
  <c r="H106" i="19"/>
  <c r="H107" i="19"/>
  <c r="H108" i="19"/>
  <c r="H109" i="19"/>
  <c r="H110" i="19"/>
  <c r="H111" i="19"/>
  <c r="H112" i="19"/>
  <c r="H113" i="19"/>
  <c r="H114" i="19"/>
  <c r="H115" i="19"/>
  <c r="H116" i="19"/>
  <c r="H117" i="19"/>
  <c r="H118" i="19"/>
  <c r="H119" i="19"/>
  <c r="H120" i="19"/>
  <c r="H121" i="19"/>
  <c r="H122" i="19"/>
  <c r="H123" i="19"/>
  <c r="H124" i="19"/>
  <c r="H125" i="19"/>
  <c r="H126" i="19"/>
  <c r="H127" i="19"/>
  <c r="H128" i="19"/>
  <c r="H129" i="19"/>
  <c r="H130" i="19"/>
  <c r="H131" i="19"/>
  <c r="H132" i="19"/>
  <c r="H133" i="19"/>
  <c r="H134" i="19"/>
  <c r="H135" i="19"/>
  <c r="H136" i="19"/>
  <c r="H137" i="19"/>
  <c r="H138" i="19"/>
  <c r="H139" i="19"/>
  <c r="H140" i="19"/>
  <c r="H141" i="19"/>
  <c r="H142" i="19"/>
  <c r="H143" i="19"/>
  <c r="H144" i="19"/>
  <c r="H145" i="19"/>
  <c r="H146" i="19"/>
  <c r="H147" i="19"/>
  <c r="H148" i="19"/>
  <c r="H149" i="19"/>
  <c r="H150" i="19"/>
  <c r="H151" i="19"/>
  <c r="H152" i="19"/>
  <c r="H153" i="19"/>
  <c r="H154" i="19"/>
  <c r="H155" i="19"/>
  <c r="H156" i="19"/>
  <c r="H157" i="19"/>
  <c r="H158" i="19"/>
  <c r="H159" i="19"/>
  <c r="H160" i="19"/>
  <c r="H161" i="19"/>
  <c r="H162" i="19"/>
  <c r="H163" i="19"/>
  <c r="H164" i="19"/>
  <c r="H165" i="19"/>
  <c r="H166" i="19"/>
  <c r="H167" i="19"/>
  <c r="H168" i="19"/>
  <c r="H169" i="19"/>
  <c r="H170" i="19"/>
  <c r="H171" i="19"/>
  <c r="H172" i="19"/>
  <c r="H173" i="19"/>
  <c r="H174" i="19"/>
  <c r="H175" i="19"/>
  <c r="H176" i="19"/>
  <c r="H177" i="19"/>
  <c r="H178" i="19"/>
  <c r="H179" i="19"/>
  <c r="H180" i="19"/>
  <c r="H181" i="19"/>
  <c r="H182" i="19"/>
  <c r="H183" i="19"/>
  <c r="H184" i="19"/>
  <c r="H185" i="19"/>
  <c r="H186" i="19"/>
  <c r="H187" i="19"/>
  <c r="H188" i="19"/>
  <c r="H189" i="19"/>
  <c r="H190" i="19"/>
  <c r="H191" i="19"/>
  <c r="H192" i="19"/>
  <c r="H193" i="19"/>
  <c r="H194" i="19"/>
  <c r="H195" i="19"/>
  <c r="H196" i="19"/>
  <c r="H197" i="19"/>
  <c r="H198" i="19"/>
  <c r="H199" i="19"/>
  <c r="H200" i="19"/>
  <c r="H201" i="19"/>
  <c r="H202" i="19"/>
  <c r="H203" i="19"/>
  <c r="H204" i="19"/>
  <c r="H205" i="19"/>
  <c r="H206" i="19"/>
  <c r="H207" i="19"/>
  <c r="H208" i="19"/>
  <c r="H209" i="19"/>
  <c r="H210" i="19"/>
  <c r="H211" i="19"/>
  <c r="H212" i="19"/>
  <c r="H213" i="19"/>
  <c r="H214" i="19"/>
  <c r="H215" i="19"/>
  <c r="H216" i="19"/>
  <c r="H217" i="19"/>
  <c r="H218" i="19"/>
  <c r="H219" i="19"/>
  <c r="H220" i="19"/>
  <c r="H221" i="19"/>
  <c r="H222" i="19"/>
  <c r="H223" i="19"/>
  <c r="H224" i="19"/>
  <c r="H225" i="19"/>
  <c r="H226" i="19"/>
  <c r="H227" i="19"/>
  <c r="H228" i="19"/>
  <c r="H229" i="19"/>
  <c r="H230" i="19"/>
  <c r="H231" i="19"/>
  <c r="H232" i="19"/>
  <c r="H233" i="19"/>
  <c r="H234" i="19"/>
  <c r="H235" i="19"/>
  <c r="H236" i="19"/>
  <c r="H237" i="19"/>
  <c r="H238" i="19"/>
  <c r="H239" i="19"/>
  <c r="H240" i="19"/>
  <c r="H241" i="19"/>
  <c r="H242" i="19"/>
  <c r="H243" i="19"/>
  <c r="H244" i="19"/>
  <c r="H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47" i="19"/>
  <c r="G148" i="19"/>
  <c r="G149" i="19"/>
  <c r="G150" i="19"/>
  <c r="G151" i="19"/>
  <c r="G152" i="19"/>
  <c r="G153" i="19"/>
  <c r="G154" i="19"/>
  <c r="G155" i="19"/>
  <c r="G156" i="19"/>
  <c r="G157" i="19"/>
  <c r="G158" i="19"/>
  <c r="G159" i="19"/>
  <c r="G160" i="19"/>
  <c r="G161" i="19"/>
  <c r="G162" i="19"/>
  <c r="G163" i="19"/>
  <c r="G164" i="19"/>
  <c r="G165" i="19"/>
  <c r="G166" i="19"/>
  <c r="G167" i="19"/>
  <c r="G168" i="19"/>
  <c r="G169" i="19"/>
  <c r="G170" i="19"/>
  <c r="G171" i="19"/>
  <c r="G172" i="19"/>
  <c r="G173" i="19"/>
  <c r="G174" i="19"/>
  <c r="G175" i="19"/>
  <c r="G176" i="19"/>
  <c r="G177" i="19"/>
  <c r="G178" i="19"/>
  <c r="G179" i="19"/>
  <c r="G180" i="19"/>
  <c r="G181" i="19"/>
  <c r="G182" i="19"/>
  <c r="G183" i="19"/>
  <c r="G184" i="19"/>
  <c r="G185" i="19"/>
  <c r="G186" i="19"/>
  <c r="G187" i="19"/>
  <c r="G188" i="19"/>
  <c r="G189" i="19"/>
  <c r="G190" i="19"/>
  <c r="G191" i="19"/>
  <c r="G192" i="19"/>
  <c r="G193" i="19"/>
  <c r="G194" i="19"/>
  <c r="G195" i="19"/>
  <c r="G196" i="19"/>
  <c r="G197" i="19"/>
  <c r="G198" i="19"/>
  <c r="G199" i="19"/>
  <c r="G200" i="19"/>
  <c r="G201" i="19"/>
  <c r="G202" i="19"/>
  <c r="G203" i="19"/>
  <c r="G204" i="19"/>
  <c r="G205" i="19"/>
  <c r="G206" i="19"/>
  <c r="G207" i="19"/>
  <c r="G208" i="19"/>
  <c r="G209" i="19"/>
  <c r="G210" i="19"/>
  <c r="G211" i="19"/>
  <c r="G212" i="19"/>
  <c r="G213" i="19"/>
  <c r="G214" i="19"/>
  <c r="G215" i="19"/>
  <c r="G216" i="19"/>
  <c r="G217" i="19"/>
  <c r="G218" i="19"/>
  <c r="G219" i="19"/>
  <c r="G220" i="19"/>
  <c r="G221" i="19"/>
  <c r="G222" i="19"/>
  <c r="G223" i="19"/>
  <c r="G224" i="19"/>
  <c r="G225" i="19"/>
  <c r="G226" i="19"/>
  <c r="G227" i="19"/>
  <c r="G228" i="19"/>
  <c r="G229" i="19"/>
  <c r="G230" i="19"/>
  <c r="G231" i="19"/>
  <c r="G232" i="19"/>
  <c r="G233" i="19"/>
  <c r="G234" i="19"/>
  <c r="G235" i="19"/>
  <c r="G236" i="19"/>
  <c r="G237" i="19"/>
  <c r="G238" i="19"/>
  <c r="G239" i="19"/>
  <c r="G240" i="19"/>
  <c r="G241" i="19"/>
  <c r="G242" i="19"/>
  <c r="G243" i="19"/>
  <c r="G244" i="19"/>
  <c r="G14" i="19"/>
  <c r="D15" i="19"/>
  <c r="E15" i="19"/>
  <c r="F15" i="19"/>
  <c r="D16" i="19"/>
  <c r="E16" i="19"/>
  <c r="F16" i="19"/>
  <c r="D17" i="19"/>
  <c r="E17" i="19"/>
  <c r="F17" i="19"/>
  <c r="D18" i="19"/>
  <c r="E18" i="19"/>
  <c r="F18" i="19"/>
  <c r="D19" i="19"/>
  <c r="E19" i="19"/>
  <c r="F19" i="19"/>
  <c r="D20" i="19"/>
  <c r="E20" i="19"/>
  <c r="F20" i="19"/>
  <c r="D21" i="19"/>
  <c r="E21" i="19"/>
  <c r="F21" i="19"/>
  <c r="D22" i="19"/>
  <c r="E22" i="19"/>
  <c r="F22" i="19"/>
  <c r="D23" i="19"/>
  <c r="E23" i="19"/>
  <c r="F23" i="19"/>
  <c r="D24" i="19"/>
  <c r="E24" i="19"/>
  <c r="F24" i="19"/>
  <c r="D25" i="19"/>
  <c r="E25" i="19"/>
  <c r="F25" i="19"/>
  <c r="D26" i="19"/>
  <c r="E26" i="19"/>
  <c r="F26" i="19"/>
  <c r="D27" i="19"/>
  <c r="E27" i="19"/>
  <c r="F27" i="19"/>
  <c r="D28" i="19"/>
  <c r="E28" i="19"/>
  <c r="F28" i="19"/>
  <c r="D29" i="19"/>
  <c r="E29" i="19"/>
  <c r="F29" i="19"/>
  <c r="D30" i="19"/>
  <c r="E30" i="19"/>
  <c r="F30" i="19"/>
  <c r="D31" i="19"/>
  <c r="E31" i="19"/>
  <c r="F31" i="19"/>
  <c r="D32" i="19"/>
  <c r="E32" i="19"/>
  <c r="F32" i="19"/>
  <c r="D33" i="19"/>
  <c r="E33" i="19"/>
  <c r="F33" i="19"/>
  <c r="D34" i="19"/>
  <c r="E34" i="19"/>
  <c r="F34" i="19"/>
  <c r="D35" i="19"/>
  <c r="E35" i="19"/>
  <c r="F35" i="19"/>
  <c r="D36" i="19"/>
  <c r="E36" i="19"/>
  <c r="F36" i="19"/>
  <c r="D37" i="19"/>
  <c r="E37" i="19"/>
  <c r="F37" i="19"/>
  <c r="D38" i="19"/>
  <c r="E38" i="19"/>
  <c r="F38" i="19"/>
  <c r="D39" i="19"/>
  <c r="E39" i="19"/>
  <c r="F39" i="19"/>
  <c r="D40" i="19"/>
  <c r="E40" i="19"/>
  <c r="F40" i="19"/>
  <c r="D41" i="19"/>
  <c r="E41" i="19"/>
  <c r="F41" i="19"/>
  <c r="D42" i="19"/>
  <c r="E42" i="19"/>
  <c r="F42" i="19"/>
  <c r="D43" i="19"/>
  <c r="E43" i="19"/>
  <c r="F43" i="19"/>
  <c r="D44" i="19"/>
  <c r="E44" i="19"/>
  <c r="F44" i="19"/>
  <c r="D45" i="19"/>
  <c r="E45" i="19"/>
  <c r="F45" i="19"/>
  <c r="D46" i="19"/>
  <c r="E46" i="19"/>
  <c r="F46" i="19"/>
  <c r="D47" i="19"/>
  <c r="E47" i="19"/>
  <c r="F47" i="19"/>
  <c r="D48" i="19"/>
  <c r="E48" i="19"/>
  <c r="F48" i="19"/>
  <c r="D49" i="19"/>
  <c r="E49" i="19"/>
  <c r="F49" i="19"/>
  <c r="D50" i="19"/>
  <c r="E50" i="19"/>
  <c r="F50" i="19"/>
  <c r="D51" i="19"/>
  <c r="E51" i="19"/>
  <c r="F51" i="19"/>
  <c r="D52" i="19"/>
  <c r="E52" i="19"/>
  <c r="F52" i="19"/>
  <c r="D53" i="19"/>
  <c r="E53" i="19"/>
  <c r="F53" i="19"/>
  <c r="D54" i="19"/>
  <c r="E54" i="19"/>
  <c r="F54" i="19"/>
  <c r="D55" i="19"/>
  <c r="E55" i="19"/>
  <c r="F55" i="19"/>
  <c r="D56" i="19"/>
  <c r="E56" i="19"/>
  <c r="F56" i="19"/>
  <c r="D57" i="19"/>
  <c r="E57" i="19"/>
  <c r="F57" i="19"/>
  <c r="D58" i="19"/>
  <c r="E58" i="19"/>
  <c r="F58" i="19"/>
  <c r="D59" i="19"/>
  <c r="E59" i="19"/>
  <c r="F59" i="19"/>
  <c r="D60" i="19"/>
  <c r="E60" i="19"/>
  <c r="F60" i="19"/>
  <c r="D61" i="19"/>
  <c r="E61" i="19"/>
  <c r="F61" i="19"/>
  <c r="D62" i="19"/>
  <c r="E62" i="19"/>
  <c r="F62" i="19"/>
  <c r="D63" i="19"/>
  <c r="E63" i="19"/>
  <c r="F63" i="19"/>
  <c r="D64" i="19"/>
  <c r="E64" i="19"/>
  <c r="F64" i="19"/>
  <c r="D65" i="19"/>
  <c r="E65" i="19"/>
  <c r="F65" i="19"/>
  <c r="D66" i="19"/>
  <c r="E66" i="19"/>
  <c r="F66" i="19"/>
  <c r="D67" i="19"/>
  <c r="E67" i="19"/>
  <c r="F67" i="19"/>
  <c r="D68" i="19"/>
  <c r="E68" i="19"/>
  <c r="F68" i="19"/>
  <c r="D69" i="19"/>
  <c r="E69" i="19"/>
  <c r="F69" i="19"/>
  <c r="D70" i="19"/>
  <c r="E70" i="19"/>
  <c r="F70" i="19"/>
  <c r="D71" i="19"/>
  <c r="E71" i="19"/>
  <c r="F71" i="19"/>
  <c r="D72" i="19"/>
  <c r="E72" i="19"/>
  <c r="F72" i="19"/>
  <c r="D73" i="19"/>
  <c r="E73" i="19"/>
  <c r="F73" i="19"/>
  <c r="D74" i="19"/>
  <c r="E74" i="19"/>
  <c r="F74" i="19"/>
  <c r="D75" i="19"/>
  <c r="E75" i="19"/>
  <c r="F75" i="19"/>
  <c r="D76" i="19"/>
  <c r="E76" i="19"/>
  <c r="F76" i="19"/>
  <c r="D77" i="19"/>
  <c r="E77" i="19"/>
  <c r="F77" i="19"/>
  <c r="D78" i="19"/>
  <c r="E78" i="19"/>
  <c r="F78" i="19"/>
  <c r="D79" i="19"/>
  <c r="E79" i="19"/>
  <c r="F79" i="19"/>
  <c r="D80" i="19"/>
  <c r="E80" i="19"/>
  <c r="F80" i="19"/>
  <c r="D81" i="19"/>
  <c r="E81" i="19"/>
  <c r="F81" i="19"/>
  <c r="D82" i="19"/>
  <c r="E82" i="19"/>
  <c r="F82" i="19"/>
  <c r="D83" i="19"/>
  <c r="E83" i="19"/>
  <c r="F83" i="19"/>
  <c r="D84" i="19"/>
  <c r="E84" i="19"/>
  <c r="F84" i="19"/>
  <c r="D85" i="19"/>
  <c r="E85" i="19"/>
  <c r="F85" i="19"/>
  <c r="D86" i="19"/>
  <c r="E86" i="19"/>
  <c r="F86" i="19"/>
  <c r="D87" i="19"/>
  <c r="E87" i="19"/>
  <c r="F87" i="19"/>
  <c r="D88" i="19"/>
  <c r="E88" i="19"/>
  <c r="F88" i="19"/>
  <c r="D89" i="19"/>
  <c r="E89" i="19"/>
  <c r="F89" i="19"/>
  <c r="D90" i="19"/>
  <c r="E90" i="19"/>
  <c r="F90" i="19"/>
  <c r="D91" i="19"/>
  <c r="E91" i="19"/>
  <c r="F91" i="19"/>
  <c r="D92" i="19"/>
  <c r="E92" i="19"/>
  <c r="F92" i="19"/>
  <c r="D93" i="19"/>
  <c r="E93" i="19"/>
  <c r="F93" i="19"/>
  <c r="D94" i="19"/>
  <c r="E94" i="19"/>
  <c r="F94" i="19"/>
  <c r="D95" i="19"/>
  <c r="E95" i="19"/>
  <c r="F95" i="19"/>
  <c r="D96" i="19"/>
  <c r="E96" i="19"/>
  <c r="F96" i="19"/>
  <c r="D97" i="19"/>
  <c r="E97" i="19"/>
  <c r="F97" i="19"/>
  <c r="D98" i="19"/>
  <c r="E98" i="19"/>
  <c r="F98" i="19"/>
  <c r="D99" i="19"/>
  <c r="E99" i="19"/>
  <c r="F99" i="19"/>
  <c r="D100" i="19"/>
  <c r="E100" i="19"/>
  <c r="F100" i="19"/>
  <c r="D101" i="19"/>
  <c r="E101" i="19"/>
  <c r="F101" i="19"/>
  <c r="D102" i="19"/>
  <c r="E102" i="19"/>
  <c r="F102" i="19"/>
  <c r="D103" i="19"/>
  <c r="E103" i="19"/>
  <c r="F103" i="19"/>
  <c r="D104" i="19"/>
  <c r="E104" i="19"/>
  <c r="F104" i="19"/>
  <c r="D105" i="19"/>
  <c r="E105" i="19"/>
  <c r="F105" i="19"/>
  <c r="D106" i="19"/>
  <c r="E106" i="19"/>
  <c r="F106" i="19"/>
  <c r="D107" i="19"/>
  <c r="E107" i="19"/>
  <c r="F107" i="19"/>
  <c r="D108" i="19"/>
  <c r="E108" i="19"/>
  <c r="F108" i="19"/>
  <c r="D109" i="19"/>
  <c r="E109" i="19"/>
  <c r="F109" i="19"/>
  <c r="D110" i="19"/>
  <c r="E110" i="19"/>
  <c r="F110" i="19"/>
  <c r="D111" i="19"/>
  <c r="E111" i="19"/>
  <c r="F111" i="19"/>
  <c r="D112" i="19"/>
  <c r="E112" i="19"/>
  <c r="F112" i="19"/>
  <c r="D113" i="19"/>
  <c r="E113" i="19"/>
  <c r="F113" i="19"/>
  <c r="D114" i="19"/>
  <c r="E114" i="19"/>
  <c r="F114" i="19"/>
  <c r="D115" i="19"/>
  <c r="E115" i="19"/>
  <c r="F115" i="19"/>
  <c r="D116" i="19"/>
  <c r="E116" i="19"/>
  <c r="F116" i="19"/>
  <c r="D117" i="19"/>
  <c r="E117" i="19"/>
  <c r="F117" i="19"/>
  <c r="D118" i="19"/>
  <c r="E118" i="19"/>
  <c r="F118" i="19"/>
  <c r="D119" i="19"/>
  <c r="E119" i="19"/>
  <c r="F119" i="19"/>
  <c r="D120" i="19"/>
  <c r="E120" i="19"/>
  <c r="F120" i="19"/>
  <c r="D121" i="19"/>
  <c r="E121" i="19"/>
  <c r="F121" i="19"/>
  <c r="D122" i="19"/>
  <c r="E122" i="19"/>
  <c r="F122" i="19"/>
  <c r="D123" i="19"/>
  <c r="E123" i="19"/>
  <c r="F123" i="19"/>
  <c r="D124" i="19"/>
  <c r="E124" i="19"/>
  <c r="F124" i="19"/>
  <c r="D125" i="19"/>
  <c r="E125" i="19"/>
  <c r="F125" i="19"/>
  <c r="D126" i="19"/>
  <c r="E126" i="19"/>
  <c r="F126" i="19"/>
  <c r="D127" i="19"/>
  <c r="E127" i="19"/>
  <c r="F127" i="19"/>
  <c r="D128" i="19"/>
  <c r="E128" i="19"/>
  <c r="F128" i="19"/>
  <c r="D129" i="19"/>
  <c r="E129" i="19"/>
  <c r="F129" i="19"/>
  <c r="D130" i="19"/>
  <c r="E130" i="19"/>
  <c r="F130" i="19"/>
  <c r="D131" i="19"/>
  <c r="E131" i="19"/>
  <c r="F131" i="19"/>
  <c r="D132" i="19"/>
  <c r="E132" i="19"/>
  <c r="F132" i="19"/>
  <c r="D133" i="19"/>
  <c r="E133" i="19"/>
  <c r="F133" i="19"/>
  <c r="D134" i="19"/>
  <c r="E134" i="19"/>
  <c r="F134" i="19"/>
  <c r="D135" i="19"/>
  <c r="E135" i="19"/>
  <c r="F135" i="19"/>
  <c r="D136" i="19"/>
  <c r="E136" i="19"/>
  <c r="F136" i="19"/>
  <c r="D137" i="19"/>
  <c r="E137" i="19"/>
  <c r="F137" i="19"/>
  <c r="D138" i="19"/>
  <c r="E138" i="19"/>
  <c r="F138" i="19"/>
  <c r="D139" i="19"/>
  <c r="E139" i="19"/>
  <c r="F139" i="19"/>
  <c r="D140" i="19"/>
  <c r="E140" i="19"/>
  <c r="F140" i="19"/>
  <c r="D141" i="19"/>
  <c r="E141" i="19"/>
  <c r="F141" i="19"/>
  <c r="D142" i="19"/>
  <c r="E142" i="19"/>
  <c r="F142" i="19"/>
  <c r="D143" i="19"/>
  <c r="E143" i="19"/>
  <c r="F143" i="19"/>
  <c r="D144" i="19"/>
  <c r="E144" i="19"/>
  <c r="F144" i="19"/>
  <c r="D145" i="19"/>
  <c r="E145" i="19"/>
  <c r="F145" i="19"/>
  <c r="D146" i="19"/>
  <c r="E146" i="19"/>
  <c r="F146" i="19"/>
  <c r="D147" i="19"/>
  <c r="E147" i="19"/>
  <c r="F147" i="19"/>
  <c r="D148" i="19"/>
  <c r="E148" i="19"/>
  <c r="F148" i="19"/>
  <c r="D149" i="19"/>
  <c r="E149" i="19"/>
  <c r="F149" i="19"/>
  <c r="D150" i="19"/>
  <c r="E150" i="19"/>
  <c r="F150" i="19"/>
  <c r="D151" i="19"/>
  <c r="E151" i="19"/>
  <c r="F151" i="19"/>
  <c r="D152" i="19"/>
  <c r="E152" i="19"/>
  <c r="F152" i="19"/>
  <c r="D153" i="19"/>
  <c r="E153" i="19"/>
  <c r="F153" i="19"/>
  <c r="D154" i="19"/>
  <c r="E154" i="19"/>
  <c r="F154" i="19"/>
  <c r="D155" i="19"/>
  <c r="E155" i="19"/>
  <c r="F155" i="19"/>
  <c r="D156" i="19"/>
  <c r="E156" i="19"/>
  <c r="F156" i="19"/>
  <c r="D157" i="19"/>
  <c r="E157" i="19"/>
  <c r="F157" i="19"/>
  <c r="D158" i="19"/>
  <c r="E158" i="19"/>
  <c r="F158" i="19"/>
  <c r="D159" i="19"/>
  <c r="E159" i="19"/>
  <c r="F159" i="19"/>
  <c r="D160" i="19"/>
  <c r="E160" i="19"/>
  <c r="F160" i="19"/>
  <c r="D161" i="19"/>
  <c r="E161" i="19"/>
  <c r="F161" i="19"/>
  <c r="D162" i="19"/>
  <c r="E162" i="19"/>
  <c r="F162" i="19"/>
  <c r="D163" i="19"/>
  <c r="E163" i="19"/>
  <c r="F163" i="19"/>
  <c r="D164" i="19"/>
  <c r="E164" i="19"/>
  <c r="F164" i="19"/>
  <c r="D165" i="19"/>
  <c r="E165" i="19"/>
  <c r="F165" i="19"/>
  <c r="D166" i="19"/>
  <c r="E166" i="19"/>
  <c r="F166" i="19"/>
  <c r="D167" i="19"/>
  <c r="E167" i="19"/>
  <c r="F167" i="19"/>
  <c r="D168" i="19"/>
  <c r="E168" i="19"/>
  <c r="F168" i="19"/>
  <c r="D169" i="19"/>
  <c r="E169" i="19"/>
  <c r="F169" i="19"/>
  <c r="D170" i="19"/>
  <c r="E170" i="19"/>
  <c r="F170" i="19"/>
  <c r="D171" i="19"/>
  <c r="E171" i="19"/>
  <c r="F171" i="19"/>
  <c r="D172" i="19"/>
  <c r="E172" i="19"/>
  <c r="F172" i="19"/>
  <c r="D173" i="19"/>
  <c r="E173" i="19"/>
  <c r="F173" i="19"/>
  <c r="D174" i="19"/>
  <c r="E174" i="19"/>
  <c r="F174" i="19"/>
  <c r="D175" i="19"/>
  <c r="E175" i="19"/>
  <c r="F175" i="19"/>
  <c r="D176" i="19"/>
  <c r="E176" i="19"/>
  <c r="F176" i="19"/>
  <c r="D177" i="19"/>
  <c r="E177" i="19"/>
  <c r="F177" i="19"/>
  <c r="D178" i="19"/>
  <c r="E178" i="19"/>
  <c r="F178" i="19"/>
  <c r="D179" i="19"/>
  <c r="E179" i="19"/>
  <c r="F179" i="19"/>
  <c r="D180" i="19"/>
  <c r="E180" i="19"/>
  <c r="F180" i="19"/>
  <c r="D181" i="19"/>
  <c r="E181" i="19"/>
  <c r="F181" i="19"/>
  <c r="D182" i="19"/>
  <c r="E182" i="19"/>
  <c r="F182" i="19"/>
  <c r="D183" i="19"/>
  <c r="E183" i="19"/>
  <c r="F183" i="19"/>
  <c r="D184" i="19"/>
  <c r="E184" i="19"/>
  <c r="F184" i="19"/>
  <c r="D185" i="19"/>
  <c r="E185" i="19"/>
  <c r="F185" i="19"/>
  <c r="D186" i="19"/>
  <c r="E186" i="19"/>
  <c r="F186" i="19"/>
  <c r="D187" i="19"/>
  <c r="E187" i="19"/>
  <c r="F187" i="19"/>
  <c r="D188" i="19"/>
  <c r="E188" i="19"/>
  <c r="F188" i="19"/>
  <c r="D189" i="19"/>
  <c r="E189" i="19"/>
  <c r="F189" i="19"/>
  <c r="D190" i="19"/>
  <c r="E190" i="19"/>
  <c r="F190" i="19"/>
  <c r="D191" i="19"/>
  <c r="E191" i="19"/>
  <c r="F191" i="19"/>
  <c r="D192" i="19"/>
  <c r="E192" i="19"/>
  <c r="F192" i="19"/>
  <c r="D193" i="19"/>
  <c r="E193" i="19"/>
  <c r="F193" i="19"/>
  <c r="D194" i="19"/>
  <c r="E194" i="19"/>
  <c r="F194" i="19"/>
  <c r="D195" i="19"/>
  <c r="E195" i="19"/>
  <c r="F195" i="19"/>
  <c r="D196" i="19"/>
  <c r="E196" i="19"/>
  <c r="F196" i="19"/>
  <c r="D197" i="19"/>
  <c r="E197" i="19"/>
  <c r="F197" i="19"/>
  <c r="D198" i="19"/>
  <c r="E198" i="19"/>
  <c r="F198" i="19"/>
  <c r="D199" i="19"/>
  <c r="E199" i="19"/>
  <c r="F199" i="19"/>
  <c r="D200" i="19"/>
  <c r="E200" i="19"/>
  <c r="F200" i="19"/>
  <c r="D201" i="19"/>
  <c r="E201" i="19"/>
  <c r="F201" i="19"/>
  <c r="D202" i="19"/>
  <c r="E202" i="19"/>
  <c r="F202" i="19"/>
  <c r="D203" i="19"/>
  <c r="E203" i="19"/>
  <c r="F203" i="19"/>
  <c r="D204" i="19"/>
  <c r="E204" i="19"/>
  <c r="F204" i="19"/>
  <c r="D205" i="19"/>
  <c r="E205" i="19"/>
  <c r="F205" i="19"/>
  <c r="D206" i="19"/>
  <c r="E206" i="19"/>
  <c r="F206" i="19"/>
  <c r="D207" i="19"/>
  <c r="E207" i="19"/>
  <c r="F207" i="19"/>
  <c r="D208" i="19"/>
  <c r="E208" i="19"/>
  <c r="F208" i="19"/>
  <c r="D209" i="19"/>
  <c r="E209" i="19"/>
  <c r="F209" i="19"/>
  <c r="D210" i="19"/>
  <c r="E210" i="19"/>
  <c r="F210" i="19"/>
  <c r="D211" i="19"/>
  <c r="E211" i="19"/>
  <c r="F211" i="19"/>
  <c r="D212" i="19"/>
  <c r="E212" i="19"/>
  <c r="F212" i="19"/>
  <c r="D213" i="19"/>
  <c r="E213" i="19"/>
  <c r="F213" i="19"/>
  <c r="D214" i="19"/>
  <c r="E214" i="19"/>
  <c r="F214" i="19"/>
  <c r="D215" i="19"/>
  <c r="E215" i="19"/>
  <c r="F215" i="19"/>
  <c r="D216" i="19"/>
  <c r="E216" i="19"/>
  <c r="F216" i="19"/>
  <c r="D217" i="19"/>
  <c r="E217" i="19"/>
  <c r="F217" i="19"/>
  <c r="D218" i="19"/>
  <c r="E218" i="19"/>
  <c r="F218" i="19"/>
  <c r="D219" i="19"/>
  <c r="E219" i="19"/>
  <c r="F219" i="19"/>
  <c r="D220" i="19"/>
  <c r="E220" i="19"/>
  <c r="F220" i="19"/>
  <c r="D221" i="19"/>
  <c r="E221" i="19"/>
  <c r="F221" i="19"/>
  <c r="D222" i="19"/>
  <c r="E222" i="19"/>
  <c r="F222" i="19"/>
  <c r="D223" i="19"/>
  <c r="E223" i="19"/>
  <c r="F223" i="19"/>
  <c r="D224" i="19"/>
  <c r="E224" i="19"/>
  <c r="F224" i="19"/>
  <c r="D225" i="19"/>
  <c r="E225" i="19"/>
  <c r="F225" i="19"/>
  <c r="D226" i="19"/>
  <c r="E226" i="19"/>
  <c r="F226" i="19"/>
  <c r="D227" i="19"/>
  <c r="E227" i="19"/>
  <c r="F227" i="19"/>
  <c r="D228" i="19"/>
  <c r="E228" i="19"/>
  <c r="F228" i="19"/>
  <c r="D229" i="19"/>
  <c r="E229" i="19"/>
  <c r="F229" i="19"/>
  <c r="D230" i="19"/>
  <c r="E230" i="19"/>
  <c r="F230" i="19"/>
  <c r="D231" i="19"/>
  <c r="E231" i="19"/>
  <c r="F231" i="19"/>
  <c r="D232" i="19"/>
  <c r="E232" i="19"/>
  <c r="F232" i="19"/>
  <c r="D233" i="19"/>
  <c r="E233" i="19"/>
  <c r="F233" i="19"/>
  <c r="D234" i="19"/>
  <c r="E234" i="19"/>
  <c r="F234" i="19"/>
  <c r="D235" i="19"/>
  <c r="E235" i="19"/>
  <c r="F235" i="19"/>
  <c r="D236" i="19"/>
  <c r="E236" i="19"/>
  <c r="F236" i="19"/>
  <c r="D237" i="19"/>
  <c r="E237" i="19"/>
  <c r="F237" i="19"/>
  <c r="D238" i="19"/>
  <c r="E238" i="19"/>
  <c r="F238" i="19"/>
  <c r="D239" i="19"/>
  <c r="E239" i="19"/>
  <c r="F239" i="19"/>
  <c r="D240" i="19"/>
  <c r="E240" i="19"/>
  <c r="F240" i="19"/>
  <c r="D241" i="19"/>
  <c r="E241" i="19"/>
  <c r="F241" i="19"/>
  <c r="D242" i="19"/>
  <c r="E242" i="19"/>
  <c r="F242" i="19"/>
  <c r="D243" i="19"/>
  <c r="E243" i="19"/>
  <c r="F243" i="19"/>
  <c r="D244" i="19"/>
  <c r="E244" i="19"/>
  <c r="F244" i="19"/>
  <c r="D14" i="19"/>
  <c r="E14" i="19"/>
  <c r="F14" i="19"/>
  <c r="C17" i="19"/>
  <c r="C18" i="19"/>
  <c r="C19" i="19"/>
  <c r="C20" i="19"/>
  <c r="C21" i="19"/>
  <c r="C22" i="19"/>
  <c r="C23" i="19"/>
  <c r="C24" i="19"/>
  <c r="C25" i="19"/>
  <c r="C26" i="19"/>
  <c r="C27" i="19"/>
  <c r="C28" i="19"/>
  <c r="C29" i="19"/>
  <c r="C30" i="19"/>
  <c r="C31" i="19"/>
  <c r="C32" i="19"/>
  <c r="C33" i="19"/>
  <c r="C34" i="19"/>
  <c r="C35" i="19"/>
  <c r="C36" i="19"/>
  <c r="C37" i="19"/>
  <c r="C38" i="19"/>
  <c r="C39" i="19"/>
  <c r="C40" i="19"/>
  <c r="C41" i="19"/>
  <c r="C42" i="19"/>
  <c r="C43" i="19"/>
  <c r="C44" i="19"/>
  <c r="C45" i="19"/>
  <c r="C46" i="19"/>
  <c r="C47" i="19"/>
  <c r="C48" i="19"/>
  <c r="C49" i="19"/>
  <c r="C50" i="19"/>
  <c r="C51" i="19"/>
  <c r="C52" i="19"/>
  <c r="C53" i="19"/>
  <c r="C54" i="19"/>
  <c r="C55" i="19"/>
  <c r="C56" i="19"/>
  <c r="C57" i="19"/>
  <c r="C58" i="19"/>
  <c r="C59" i="19"/>
  <c r="C60" i="19"/>
  <c r="C61" i="19"/>
  <c r="C62" i="19"/>
  <c r="C63" i="19"/>
  <c r="C64" i="19"/>
  <c r="C65" i="19"/>
  <c r="C66" i="19"/>
  <c r="C67" i="19"/>
  <c r="C68" i="19"/>
  <c r="C69" i="19"/>
  <c r="C70" i="19"/>
  <c r="C71" i="19"/>
  <c r="C72" i="19"/>
  <c r="C73" i="19"/>
  <c r="C74" i="19"/>
  <c r="C75" i="19"/>
  <c r="C76" i="19"/>
  <c r="C77" i="19"/>
  <c r="C78" i="19"/>
  <c r="C79" i="19"/>
  <c r="C80" i="19"/>
  <c r="C81" i="19"/>
  <c r="C82" i="19"/>
  <c r="C83" i="19"/>
  <c r="C84" i="19"/>
  <c r="C85" i="19"/>
  <c r="C86" i="19"/>
  <c r="C87" i="19"/>
  <c r="C88" i="19"/>
  <c r="C89" i="19"/>
  <c r="C90" i="19"/>
  <c r="C91" i="19"/>
  <c r="C92" i="19"/>
  <c r="C93" i="19"/>
  <c r="C94" i="19"/>
  <c r="C95" i="19"/>
  <c r="C96" i="19"/>
  <c r="C97" i="19"/>
  <c r="C98" i="19"/>
  <c r="C99" i="19"/>
  <c r="C100" i="19"/>
  <c r="C101" i="19"/>
  <c r="C102" i="19"/>
  <c r="C103" i="19"/>
  <c r="C104" i="19"/>
  <c r="C105" i="19"/>
  <c r="C106" i="19"/>
  <c r="C107" i="19"/>
  <c r="C108" i="19"/>
  <c r="C109" i="19"/>
  <c r="C110" i="19"/>
  <c r="C111" i="19"/>
  <c r="C112" i="19"/>
  <c r="C113" i="19"/>
  <c r="C114" i="19"/>
  <c r="C115" i="19"/>
  <c r="C116" i="19"/>
  <c r="C117" i="19"/>
  <c r="C118" i="19"/>
  <c r="C119" i="19"/>
  <c r="C120" i="19"/>
  <c r="C121" i="19"/>
  <c r="C122" i="19"/>
  <c r="C123" i="19"/>
  <c r="C124" i="19"/>
  <c r="C125" i="19"/>
  <c r="C126" i="19"/>
  <c r="C127" i="19"/>
  <c r="C128" i="19"/>
  <c r="C129" i="19"/>
  <c r="C130" i="19"/>
  <c r="C131" i="19"/>
  <c r="C132" i="19"/>
  <c r="C133" i="19"/>
  <c r="C134" i="19"/>
  <c r="C135" i="19"/>
  <c r="C136" i="19"/>
  <c r="C137" i="19"/>
  <c r="C138" i="19"/>
  <c r="C139" i="19"/>
  <c r="C140" i="19"/>
  <c r="C141" i="19"/>
  <c r="C142" i="19"/>
  <c r="C143" i="19"/>
  <c r="C144" i="19"/>
  <c r="C145" i="19"/>
  <c r="C146" i="19"/>
  <c r="C147" i="19"/>
  <c r="C148" i="19"/>
  <c r="C149" i="19"/>
  <c r="C150" i="19"/>
  <c r="C151" i="19"/>
  <c r="C152" i="19"/>
  <c r="C153" i="19"/>
  <c r="C154" i="19"/>
  <c r="C155" i="19"/>
  <c r="C156" i="19"/>
  <c r="C157" i="19"/>
  <c r="C158" i="19"/>
  <c r="C159" i="19"/>
  <c r="C160" i="19"/>
  <c r="C161" i="19"/>
  <c r="C162" i="19"/>
  <c r="C163" i="19"/>
  <c r="C164" i="19"/>
  <c r="C165" i="19"/>
  <c r="C166" i="19"/>
  <c r="C167" i="19"/>
  <c r="C168" i="19"/>
  <c r="C169" i="19"/>
  <c r="C170" i="19"/>
  <c r="C171" i="19"/>
  <c r="C172" i="19"/>
  <c r="C173" i="19"/>
  <c r="C174" i="19"/>
  <c r="C175" i="19"/>
  <c r="C176" i="19"/>
  <c r="C177" i="19"/>
  <c r="C178" i="19"/>
  <c r="C179" i="19"/>
  <c r="C180" i="19"/>
  <c r="C181" i="19"/>
  <c r="C182" i="19"/>
  <c r="C183" i="19"/>
  <c r="C184" i="19"/>
  <c r="C185" i="19"/>
  <c r="C186" i="19"/>
  <c r="C187" i="19"/>
  <c r="C188" i="19"/>
  <c r="C189" i="19"/>
  <c r="C190" i="19"/>
  <c r="C191" i="19"/>
  <c r="C192" i="19"/>
  <c r="C193" i="19"/>
  <c r="C194" i="19"/>
  <c r="C195" i="19"/>
  <c r="C196" i="19"/>
  <c r="C197" i="19"/>
  <c r="C198" i="19"/>
  <c r="C199" i="19"/>
  <c r="C200" i="19"/>
  <c r="C201" i="19"/>
  <c r="C202" i="19"/>
  <c r="C203" i="19"/>
  <c r="C204" i="19"/>
  <c r="C205" i="19"/>
  <c r="C206" i="19"/>
  <c r="C207" i="19"/>
  <c r="C208" i="19"/>
  <c r="C209" i="19"/>
  <c r="C210" i="19"/>
  <c r="C211" i="19"/>
  <c r="C212" i="19"/>
  <c r="C213" i="19"/>
  <c r="C214" i="19"/>
  <c r="C215" i="19"/>
  <c r="C216" i="19"/>
  <c r="C217" i="19"/>
  <c r="C218" i="19"/>
  <c r="C219" i="19"/>
  <c r="C220" i="19"/>
  <c r="C221" i="19"/>
  <c r="C222" i="19"/>
  <c r="C223" i="19"/>
  <c r="C224" i="19"/>
  <c r="C225" i="19"/>
  <c r="C226" i="19"/>
  <c r="C227" i="19"/>
  <c r="C228" i="19"/>
  <c r="C229" i="19"/>
  <c r="C230" i="19"/>
  <c r="C231" i="19"/>
  <c r="C232" i="19"/>
  <c r="C233" i="19"/>
  <c r="C234" i="19"/>
  <c r="C235" i="19"/>
  <c r="C236" i="19"/>
  <c r="C237" i="19"/>
  <c r="C238" i="19"/>
  <c r="C239" i="19"/>
  <c r="C240" i="19"/>
  <c r="C241" i="19"/>
  <c r="C242" i="19"/>
  <c r="C243" i="19"/>
  <c r="C244" i="19"/>
  <c r="C16" i="19"/>
  <c r="C15" i="19"/>
  <c r="C14" i="19"/>
  <c r="C21" i="12"/>
  <c r="D21" i="12"/>
  <c r="E21" i="12"/>
  <c r="E22" i="12"/>
  <c r="C23" i="12"/>
  <c r="D23" i="12"/>
  <c r="E23" i="12"/>
  <c r="C24" i="12"/>
  <c r="D24" i="12"/>
  <c r="E24" i="12"/>
  <c r="C25" i="12"/>
  <c r="D25" i="12"/>
  <c r="E25" i="12"/>
  <c r="C26" i="12"/>
  <c r="D26" i="12"/>
  <c r="E26" i="12"/>
  <c r="C27" i="12"/>
  <c r="D27" i="12"/>
  <c r="E27"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E45" i="12"/>
  <c r="C46" i="12"/>
  <c r="D46" i="12"/>
  <c r="E46" i="12"/>
  <c r="C47" i="12"/>
  <c r="D47" i="12"/>
  <c r="E47" i="12"/>
  <c r="C48" i="12"/>
  <c r="D48" i="12"/>
  <c r="E48" i="12"/>
  <c r="E49" i="12"/>
  <c r="E50" i="12"/>
  <c r="C51" i="12"/>
  <c r="D51" i="12"/>
  <c r="E51" i="12"/>
  <c r="C52" i="12"/>
  <c r="D52" i="12"/>
  <c r="E52" i="12"/>
  <c r="E53" i="12"/>
  <c r="C54" i="12"/>
  <c r="D54" i="12"/>
  <c r="E54" i="12"/>
  <c r="C55" i="12"/>
  <c r="D55" i="12"/>
  <c r="E55" i="12"/>
  <c r="E56" i="12"/>
  <c r="C57" i="12"/>
  <c r="D57" i="12"/>
  <c r="E57"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E20" i="12"/>
  <c r="D20" i="12"/>
  <c r="C20" i="12"/>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I46" i="23"/>
  <c r="H46" i="23"/>
  <c r="G46" i="23"/>
  <c r="F46" i="23"/>
  <c r="E46" i="23"/>
  <c r="D46" i="23"/>
  <c r="C46" i="23"/>
  <c r="B46" i="23"/>
  <c r="P45" i="23"/>
  <c r="O45" i="23"/>
  <c r="N45" i="23"/>
  <c r="M45" i="23"/>
  <c r="L45" i="23"/>
  <c r="K45" i="23"/>
  <c r="J45" i="23"/>
  <c r="I45" i="23"/>
  <c r="H45" i="23"/>
  <c r="G45" i="23"/>
  <c r="F45" i="23"/>
  <c r="E45" i="23"/>
  <c r="D45" i="23"/>
  <c r="C45" i="23"/>
  <c r="B45" i="23"/>
  <c r="P44" i="23"/>
  <c r="O44" i="23"/>
  <c r="N44" i="23"/>
  <c r="M44" i="23"/>
  <c r="L44" i="23"/>
  <c r="K44" i="23"/>
  <c r="J44" i="23"/>
  <c r="I44" i="23"/>
  <c r="H44" i="23"/>
  <c r="G44" i="23"/>
  <c r="F44" i="23"/>
  <c r="E44" i="23"/>
  <c r="D44" i="23"/>
  <c r="C44" i="23"/>
  <c r="B44" i="23"/>
  <c r="P43" i="23"/>
  <c r="O43" i="23"/>
  <c r="N43" i="23"/>
  <c r="M43" i="23"/>
  <c r="L43" i="23"/>
  <c r="K43" i="23"/>
  <c r="J43" i="23"/>
  <c r="I43" i="23"/>
  <c r="H43" i="23"/>
  <c r="G43" i="23"/>
  <c r="F43" i="23"/>
  <c r="E43" i="23"/>
  <c r="D43" i="23"/>
  <c r="C43" i="23"/>
  <c r="B43" i="23"/>
  <c r="P42" i="23"/>
  <c r="O42" i="23"/>
  <c r="N42" i="23"/>
  <c r="M42" i="23"/>
  <c r="L42" i="23"/>
  <c r="K42" i="23"/>
  <c r="J42" i="23"/>
  <c r="I42" i="23"/>
  <c r="H42" i="23"/>
  <c r="G42" i="23"/>
  <c r="F42" i="23"/>
  <c r="E42" i="23"/>
  <c r="D42" i="23"/>
  <c r="C42" i="23"/>
  <c r="B42" i="23"/>
  <c r="P41" i="23"/>
  <c r="O41" i="23"/>
  <c r="N41" i="23"/>
  <c r="M41" i="23"/>
  <c r="L41" i="23"/>
  <c r="K41" i="23"/>
  <c r="J41" i="23"/>
  <c r="I41" i="23"/>
  <c r="H41" i="23"/>
  <c r="G41" i="23"/>
  <c r="F41" i="23"/>
  <c r="E41" i="23"/>
  <c r="D41" i="23"/>
  <c r="C41" i="23"/>
  <c r="B41" i="23"/>
  <c r="P40" i="23"/>
  <c r="O40" i="23"/>
  <c r="N40" i="23"/>
  <c r="M40" i="23"/>
  <c r="L40" i="23"/>
  <c r="K40" i="23"/>
  <c r="J40" i="23"/>
  <c r="I40" i="23"/>
  <c r="H40" i="23"/>
  <c r="G40" i="23"/>
  <c r="F40" i="23"/>
  <c r="E40" i="23"/>
  <c r="D40" i="23"/>
  <c r="C40" i="23"/>
  <c r="B40" i="23"/>
  <c r="P39" i="23"/>
  <c r="O39" i="23"/>
  <c r="N39" i="23"/>
  <c r="M39" i="23"/>
  <c r="L39" i="23"/>
  <c r="K39" i="23"/>
  <c r="J39" i="23"/>
  <c r="I39" i="23"/>
  <c r="H39" i="23"/>
  <c r="G39" i="23"/>
  <c r="F39" i="23"/>
  <c r="E39" i="23"/>
  <c r="D39" i="23"/>
  <c r="C39" i="23"/>
  <c r="B39" i="23"/>
  <c r="P44" i="22"/>
  <c r="O44" i="22"/>
  <c r="N44" i="22"/>
  <c r="K44" i="22"/>
  <c r="J44" i="22"/>
  <c r="I44" i="22"/>
  <c r="H44" i="22"/>
  <c r="G44" i="22"/>
  <c r="F44" i="22"/>
  <c r="E44" i="22"/>
  <c r="D44" i="22"/>
  <c r="C44" i="22"/>
  <c r="B44" i="22"/>
  <c r="B43" i="15"/>
  <c r="C43" i="15"/>
  <c r="D43" i="15"/>
  <c r="E43" i="15"/>
  <c r="F43" i="15"/>
  <c r="G43" i="15"/>
  <c r="H43" i="15"/>
  <c r="I43" i="15"/>
  <c r="J43" i="15"/>
  <c r="K43" i="15"/>
  <c r="L43" i="15"/>
  <c r="M43" i="15"/>
  <c r="N43" i="15"/>
  <c r="O43" i="15"/>
  <c r="P43" i="15"/>
  <c r="B44" i="15"/>
  <c r="C44" i="15"/>
  <c r="D44" i="15"/>
  <c r="E44" i="15"/>
  <c r="F44" i="15"/>
  <c r="G44" i="15"/>
  <c r="H44" i="15"/>
  <c r="I44" i="15"/>
  <c r="J44" i="15"/>
  <c r="K44" i="15"/>
  <c r="L44" i="15"/>
  <c r="M44" i="15"/>
  <c r="N44" i="15"/>
  <c r="O44" i="15"/>
  <c r="P44" i="15"/>
  <c r="B45" i="15"/>
  <c r="C45" i="15"/>
  <c r="D45" i="15"/>
  <c r="E45" i="15"/>
  <c r="F45" i="15"/>
  <c r="G45" i="15"/>
  <c r="H45" i="15"/>
  <c r="I45" i="15"/>
  <c r="J45" i="15"/>
  <c r="K45" i="15"/>
  <c r="L45" i="15"/>
  <c r="M45" i="15"/>
  <c r="N45" i="15"/>
  <c r="O45" i="15"/>
  <c r="P45" i="15"/>
  <c r="B46" i="15"/>
  <c r="C46" i="15"/>
  <c r="D46" i="15"/>
  <c r="E46" i="15"/>
  <c r="F46" i="15"/>
  <c r="G46" i="15"/>
  <c r="H46" i="15"/>
  <c r="I46" i="15"/>
  <c r="J46" i="15"/>
  <c r="K46" i="15"/>
  <c r="L46" i="15"/>
  <c r="M46" i="15"/>
  <c r="N46" i="15"/>
  <c r="O46" i="15"/>
  <c r="P46" i="15"/>
  <c r="B47" i="15"/>
  <c r="C47" i="15"/>
  <c r="D47" i="15"/>
  <c r="E47" i="15"/>
  <c r="F47" i="15"/>
  <c r="G47" i="15"/>
  <c r="H47" i="15"/>
  <c r="I47" i="15"/>
  <c r="J47" i="15"/>
  <c r="K47" i="15"/>
  <c r="L47" i="15"/>
  <c r="M47" i="15"/>
  <c r="N47" i="15"/>
  <c r="O47" i="15"/>
  <c r="P47" i="15"/>
  <c r="B48" i="15"/>
  <c r="C48" i="15"/>
  <c r="D48" i="15"/>
  <c r="E48" i="15"/>
  <c r="F48" i="15"/>
  <c r="G48" i="15"/>
  <c r="H48" i="15"/>
  <c r="I48" i="15"/>
  <c r="J48" i="15"/>
  <c r="K48" i="15"/>
  <c r="L48" i="15"/>
  <c r="M48" i="15"/>
  <c r="N48" i="15"/>
  <c r="O48" i="15"/>
  <c r="P48" i="15"/>
  <c r="B49" i="15"/>
  <c r="C49" i="15"/>
  <c r="D49" i="15"/>
  <c r="E49" i="15"/>
  <c r="F49" i="15"/>
  <c r="G49" i="15"/>
  <c r="H49" i="15"/>
  <c r="I49" i="15"/>
  <c r="J49" i="15"/>
  <c r="K49" i="15"/>
  <c r="L49" i="15"/>
  <c r="M49" i="15"/>
  <c r="N49" i="15"/>
  <c r="O49" i="15"/>
  <c r="P49" i="15"/>
  <c r="B50" i="15"/>
  <c r="C50" i="15"/>
  <c r="D50" i="15"/>
  <c r="E50" i="15"/>
  <c r="F50" i="15"/>
  <c r="G50" i="15"/>
  <c r="H50" i="15"/>
  <c r="I50" i="15"/>
  <c r="J50" i="15"/>
  <c r="K50" i="15"/>
  <c r="L50" i="15"/>
  <c r="M50" i="15"/>
  <c r="N50" i="15"/>
  <c r="O50" i="15"/>
  <c r="P50" i="15"/>
  <c r="B51" i="15"/>
  <c r="C51" i="15"/>
  <c r="D51" i="15"/>
  <c r="E51" i="15"/>
  <c r="F51" i="15"/>
  <c r="G51" i="15"/>
  <c r="H51" i="15"/>
  <c r="I51" i="15"/>
  <c r="J51" i="15"/>
  <c r="K51" i="15"/>
  <c r="L51" i="15"/>
  <c r="M51" i="15"/>
  <c r="N51" i="15"/>
  <c r="O51" i="15"/>
  <c r="P51" i="15"/>
  <c r="B52" i="15"/>
  <c r="C52" i="15"/>
  <c r="D52" i="15"/>
  <c r="E52" i="15"/>
  <c r="F52" i="15"/>
  <c r="G52" i="15"/>
  <c r="H52" i="15"/>
  <c r="I52" i="15"/>
  <c r="J52" i="15"/>
  <c r="K52" i="15"/>
  <c r="L52" i="15"/>
  <c r="M52" i="15"/>
  <c r="N52" i="15"/>
  <c r="O52" i="15"/>
  <c r="P52" i="15"/>
  <c r="B53" i="15"/>
  <c r="C53" i="15"/>
  <c r="D53" i="15"/>
  <c r="E53" i="15"/>
  <c r="F53" i="15"/>
  <c r="G53" i="15"/>
  <c r="H53" i="15"/>
  <c r="I53" i="15"/>
  <c r="J53" i="15"/>
  <c r="K53" i="15"/>
  <c r="L53" i="15"/>
  <c r="M53" i="15"/>
  <c r="N53" i="15"/>
  <c r="O53" i="15"/>
  <c r="P53" i="15"/>
  <c r="B54" i="15"/>
  <c r="C54" i="15"/>
  <c r="D54" i="15"/>
  <c r="E54" i="15"/>
  <c r="F54" i="15"/>
  <c r="G54" i="15"/>
  <c r="H54" i="15"/>
  <c r="I54" i="15"/>
  <c r="J54" i="15"/>
  <c r="K54" i="15"/>
  <c r="L54" i="15"/>
  <c r="M54" i="15"/>
  <c r="N54" i="15"/>
  <c r="O54" i="15"/>
  <c r="P54" i="15"/>
  <c r="B55" i="15"/>
  <c r="C55" i="15"/>
  <c r="D55" i="15"/>
  <c r="E55" i="15"/>
  <c r="F55" i="15"/>
  <c r="G55" i="15"/>
  <c r="H55" i="15"/>
  <c r="I55" i="15"/>
  <c r="J55" i="15"/>
  <c r="K55" i="15"/>
  <c r="L55" i="15"/>
  <c r="M55" i="15"/>
  <c r="N55" i="15"/>
  <c r="O55" i="15"/>
  <c r="P55" i="15"/>
  <c r="B56" i="15"/>
  <c r="C56" i="15"/>
  <c r="D56" i="15"/>
  <c r="E56" i="15"/>
  <c r="F56" i="15"/>
  <c r="G56" i="15"/>
  <c r="H56" i="15"/>
  <c r="I56" i="15"/>
  <c r="J56" i="15"/>
  <c r="K56" i="15"/>
  <c r="L56" i="15"/>
  <c r="M56" i="15"/>
  <c r="N56" i="15"/>
  <c r="O56" i="15"/>
  <c r="P56" i="15"/>
  <c r="B57" i="15"/>
  <c r="C57" i="15"/>
  <c r="D57" i="15"/>
  <c r="E57" i="15"/>
  <c r="F57" i="15"/>
  <c r="G57" i="15"/>
  <c r="H57" i="15"/>
  <c r="I57" i="15"/>
  <c r="J57" i="15"/>
  <c r="K57" i="15"/>
  <c r="L57" i="15"/>
  <c r="M57" i="15"/>
  <c r="N57" i="15"/>
  <c r="O57" i="15"/>
  <c r="P57" i="15"/>
  <c r="B58" i="15"/>
  <c r="C58" i="15"/>
  <c r="D58" i="15"/>
  <c r="E58" i="15"/>
  <c r="F58" i="15"/>
  <c r="G58" i="15"/>
  <c r="H58" i="15"/>
  <c r="I58" i="15"/>
  <c r="J58" i="15"/>
  <c r="K58" i="15"/>
  <c r="L58" i="15"/>
  <c r="M58" i="15"/>
  <c r="N58" i="15"/>
  <c r="O58" i="15"/>
  <c r="P58" i="15"/>
  <c r="B59" i="15"/>
  <c r="C59" i="15"/>
  <c r="D59" i="15"/>
  <c r="E59" i="15"/>
  <c r="F59" i="15"/>
  <c r="G59" i="15"/>
  <c r="H59" i="15"/>
  <c r="I59" i="15"/>
  <c r="J59" i="15"/>
  <c r="K59" i="15"/>
  <c r="L59" i="15"/>
  <c r="M59" i="15"/>
  <c r="N59" i="15"/>
  <c r="O59" i="15"/>
  <c r="P59" i="15"/>
  <c r="B60" i="15"/>
  <c r="C60" i="15"/>
  <c r="D60" i="15"/>
  <c r="E60" i="15"/>
  <c r="F60" i="15"/>
  <c r="G60" i="15"/>
  <c r="H60" i="15"/>
  <c r="I60" i="15"/>
  <c r="J60" i="15"/>
  <c r="K60" i="15"/>
  <c r="L60" i="15"/>
  <c r="M60" i="15"/>
  <c r="N60" i="15"/>
  <c r="O60" i="15"/>
  <c r="P60" i="15"/>
  <c r="B61" i="15"/>
  <c r="C61" i="15"/>
  <c r="D61" i="15"/>
  <c r="E61" i="15"/>
  <c r="F61" i="15"/>
  <c r="G61" i="15"/>
  <c r="H61" i="15"/>
  <c r="I61" i="15"/>
  <c r="J61" i="15"/>
  <c r="K61" i="15"/>
  <c r="L61" i="15"/>
  <c r="M61" i="15"/>
  <c r="N61" i="15"/>
  <c r="O61" i="15"/>
  <c r="P61" i="15"/>
  <c r="B62" i="15"/>
  <c r="C62" i="15"/>
  <c r="D62" i="15"/>
  <c r="E62" i="15"/>
  <c r="F62" i="15"/>
  <c r="G62" i="15"/>
  <c r="H62" i="15"/>
  <c r="I62" i="15"/>
  <c r="J62" i="15"/>
  <c r="K62" i="15"/>
  <c r="L62" i="15"/>
  <c r="M62" i="15"/>
  <c r="N62" i="15"/>
  <c r="O62" i="15"/>
  <c r="P62" i="15"/>
  <c r="B63" i="15"/>
  <c r="C63" i="15"/>
  <c r="D63" i="15"/>
  <c r="E63" i="15"/>
  <c r="F63" i="15"/>
  <c r="G63" i="15"/>
  <c r="H63" i="15"/>
  <c r="I63" i="15"/>
  <c r="J63" i="15"/>
  <c r="K63" i="15"/>
  <c r="L63" i="15"/>
  <c r="M63" i="15"/>
  <c r="N63" i="15"/>
  <c r="O63" i="15"/>
  <c r="P63" i="15"/>
  <c r="B64" i="15"/>
  <c r="C64" i="15"/>
  <c r="D64" i="15"/>
  <c r="E64" i="15"/>
  <c r="F64" i="15"/>
  <c r="G64" i="15"/>
  <c r="H64" i="15"/>
  <c r="I64" i="15"/>
  <c r="J64" i="15"/>
  <c r="K64" i="15"/>
  <c r="L64" i="15"/>
  <c r="M64" i="15"/>
  <c r="N64" i="15"/>
  <c r="O64" i="15"/>
  <c r="P64" i="15"/>
  <c r="B65" i="15"/>
  <c r="C65" i="15"/>
  <c r="D65" i="15"/>
  <c r="E65" i="15"/>
  <c r="F65" i="15"/>
  <c r="G65" i="15"/>
  <c r="H65" i="15"/>
  <c r="I65" i="15"/>
  <c r="J65" i="15"/>
  <c r="K65" i="15"/>
  <c r="L65" i="15"/>
  <c r="M65" i="15"/>
  <c r="N65" i="15"/>
  <c r="O65" i="15"/>
  <c r="P65" i="15"/>
  <c r="B66" i="15"/>
  <c r="C66" i="15"/>
  <c r="D66" i="15"/>
  <c r="E66" i="15"/>
  <c r="F66" i="15"/>
  <c r="G66" i="15"/>
  <c r="H66" i="15"/>
  <c r="I66" i="15"/>
  <c r="J66" i="15"/>
  <c r="K66" i="15"/>
  <c r="L66" i="15"/>
  <c r="M66" i="15"/>
  <c r="N66" i="15"/>
  <c r="O66" i="15"/>
  <c r="P66" i="15"/>
  <c r="B67" i="15"/>
  <c r="C67" i="15"/>
  <c r="D67" i="15"/>
  <c r="E67" i="15"/>
  <c r="F67" i="15"/>
  <c r="G67" i="15"/>
  <c r="H67" i="15"/>
  <c r="I67" i="15"/>
  <c r="J67" i="15"/>
  <c r="K67" i="15"/>
  <c r="L67" i="15"/>
  <c r="M67" i="15"/>
  <c r="N67" i="15"/>
  <c r="O67" i="15"/>
  <c r="P67" i="15"/>
  <c r="B68" i="15"/>
  <c r="C68" i="15"/>
  <c r="D68" i="15"/>
  <c r="E68" i="15"/>
  <c r="F68" i="15"/>
  <c r="G68" i="15"/>
  <c r="H68" i="15"/>
  <c r="I68" i="15"/>
  <c r="J68" i="15"/>
  <c r="K68" i="15"/>
  <c r="L68" i="15"/>
  <c r="M68" i="15"/>
  <c r="N68" i="15"/>
  <c r="O68" i="15"/>
  <c r="P68" i="15"/>
  <c r="B69" i="15"/>
  <c r="C69" i="15"/>
  <c r="D69" i="15"/>
  <c r="E69" i="15"/>
  <c r="F69" i="15"/>
  <c r="G69" i="15"/>
  <c r="H69" i="15"/>
  <c r="I69" i="15"/>
  <c r="J69" i="15"/>
  <c r="K69" i="15"/>
  <c r="L69" i="15"/>
  <c r="M69" i="15"/>
  <c r="N69" i="15"/>
  <c r="O69" i="15"/>
  <c r="P69" i="15"/>
  <c r="B70" i="15"/>
  <c r="C70" i="15"/>
  <c r="D70" i="15"/>
  <c r="E70" i="15"/>
  <c r="F70" i="15"/>
  <c r="G70" i="15"/>
  <c r="H70" i="15"/>
  <c r="I70" i="15"/>
  <c r="J70" i="15"/>
  <c r="K70" i="15"/>
  <c r="L70" i="15"/>
  <c r="M70" i="15"/>
  <c r="N70" i="15"/>
  <c r="O70" i="15"/>
  <c r="P70" i="15"/>
  <c r="B71" i="15"/>
  <c r="C71" i="15"/>
  <c r="D71" i="15"/>
  <c r="E71" i="15"/>
  <c r="F71" i="15"/>
  <c r="G71" i="15"/>
  <c r="H71" i="15"/>
  <c r="I71" i="15"/>
  <c r="J71" i="15"/>
  <c r="K71" i="15"/>
  <c r="L71" i="15"/>
  <c r="M71" i="15"/>
  <c r="N71" i="15"/>
  <c r="O71" i="15"/>
  <c r="P71" i="15"/>
  <c r="B72" i="15"/>
  <c r="C72" i="15"/>
  <c r="D72" i="15"/>
  <c r="E72" i="15"/>
  <c r="F72" i="15"/>
  <c r="G72" i="15"/>
  <c r="H72" i="15"/>
  <c r="I72" i="15"/>
  <c r="J72" i="15"/>
  <c r="K72" i="15"/>
  <c r="L72" i="15"/>
  <c r="M72" i="15"/>
  <c r="N72" i="15"/>
  <c r="O72" i="15"/>
  <c r="P72" i="15"/>
  <c r="B73" i="15"/>
  <c r="C73" i="15"/>
  <c r="D73" i="15"/>
  <c r="E73" i="15"/>
  <c r="F73" i="15"/>
  <c r="G73" i="15"/>
  <c r="H73" i="15"/>
  <c r="I73" i="15"/>
  <c r="J73" i="15"/>
  <c r="K73" i="15"/>
  <c r="L73" i="15"/>
  <c r="M73" i="15"/>
  <c r="N73" i="15"/>
  <c r="O73" i="15"/>
  <c r="P73" i="15"/>
  <c r="B74" i="15"/>
  <c r="C74" i="15"/>
  <c r="D74" i="15"/>
  <c r="E74" i="15"/>
  <c r="F74" i="15"/>
  <c r="G74" i="15"/>
  <c r="H74" i="15"/>
  <c r="I74" i="15"/>
  <c r="J74" i="15"/>
  <c r="K74" i="15"/>
  <c r="L74" i="15"/>
  <c r="M74" i="15"/>
  <c r="N74" i="15"/>
  <c r="O74" i="15"/>
  <c r="P74" i="15"/>
  <c r="B75" i="15"/>
  <c r="C75" i="15"/>
  <c r="D75" i="15"/>
  <c r="E75" i="15"/>
  <c r="F75" i="15"/>
  <c r="G75" i="15"/>
  <c r="H75" i="15"/>
  <c r="I75" i="15"/>
  <c r="J75" i="15"/>
  <c r="K75" i="15"/>
  <c r="L75" i="15"/>
  <c r="M75" i="15"/>
  <c r="N75" i="15"/>
  <c r="O75" i="15"/>
  <c r="P75" i="15"/>
  <c r="B76" i="15"/>
  <c r="C76" i="15"/>
  <c r="D76" i="15"/>
  <c r="E76" i="15"/>
  <c r="F76" i="15"/>
  <c r="G76" i="15"/>
  <c r="H76" i="15"/>
  <c r="I76" i="15"/>
  <c r="J76" i="15"/>
  <c r="K76" i="15"/>
  <c r="L76" i="15"/>
  <c r="M76" i="15"/>
  <c r="N76" i="15"/>
  <c r="O76" i="15"/>
  <c r="P76" i="15"/>
  <c r="B77" i="15"/>
  <c r="C77" i="15"/>
  <c r="D77" i="15"/>
  <c r="E77" i="15"/>
  <c r="F77" i="15"/>
  <c r="G77" i="15"/>
  <c r="H77" i="15"/>
  <c r="I77" i="15"/>
  <c r="J77" i="15"/>
  <c r="K77" i="15"/>
  <c r="L77" i="15"/>
  <c r="M77" i="15"/>
  <c r="N77" i="15"/>
  <c r="O77" i="15"/>
  <c r="P77" i="15"/>
  <c r="B78" i="15"/>
  <c r="C78" i="15"/>
  <c r="D78" i="15"/>
  <c r="E78" i="15"/>
  <c r="F78" i="15"/>
  <c r="G78" i="15"/>
  <c r="H78" i="15"/>
  <c r="I78" i="15"/>
  <c r="J78" i="15"/>
  <c r="K78" i="15"/>
  <c r="L78" i="15"/>
  <c r="M78" i="15"/>
  <c r="N78" i="15"/>
  <c r="O78" i="15"/>
  <c r="P78" i="15"/>
  <c r="B79" i="15"/>
  <c r="C79" i="15"/>
  <c r="D79" i="15"/>
  <c r="E79" i="15"/>
  <c r="F79" i="15"/>
  <c r="G79" i="15"/>
  <c r="H79" i="15"/>
  <c r="I79" i="15"/>
  <c r="J79" i="15"/>
  <c r="K79" i="15"/>
  <c r="L79" i="15"/>
  <c r="M79" i="15"/>
  <c r="N79" i="15"/>
  <c r="O79" i="15"/>
  <c r="P79" i="15"/>
  <c r="B80" i="15"/>
  <c r="C80" i="15"/>
  <c r="D80" i="15"/>
  <c r="E80" i="15"/>
  <c r="F80" i="15"/>
  <c r="G80" i="15"/>
  <c r="H80" i="15"/>
  <c r="I80" i="15"/>
  <c r="J80" i="15"/>
  <c r="K80" i="15"/>
  <c r="L80" i="15"/>
  <c r="M80" i="15"/>
  <c r="N80" i="15"/>
  <c r="O80" i="15"/>
  <c r="P80" i="15"/>
  <c r="B81" i="15"/>
  <c r="C81" i="15"/>
  <c r="D81" i="15"/>
  <c r="E81" i="15"/>
  <c r="F81" i="15"/>
  <c r="G81" i="15"/>
  <c r="H81" i="15"/>
  <c r="I81" i="15"/>
  <c r="J81" i="15"/>
  <c r="K81" i="15"/>
  <c r="L81" i="15"/>
  <c r="M81" i="15"/>
  <c r="N81" i="15"/>
  <c r="O81" i="15"/>
  <c r="P81" i="15"/>
  <c r="B82" i="15"/>
  <c r="C82" i="15"/>
  <c r="D82" i="15"/>
  <c r="E82" i="15"/>
  <c r="F82" i="15"/>
  <c r="G82" i="15"/>
  <c r="H82" i="15"/>
  <c r="I82" i="15"/>
  <c r="J82" i="15"/>
  <c r="K82" i="15"/>
  <c r="L82" i="15"/>
  <c r="M82" i="15"/>
  <c r="N82" i="15"/>
  <c r="O82" i="15"/>
  <c r="P82" i="15"/>
  <c r="B83" i="15"/>
  <c r="C83" i="15"/>
  <c r="D83" i="15"/>
  <c r="E83" i="15"/>
  <c r="F83" i="15"/>
  <c r="G83" i="15"/>
  <c r="H83" i="15"/>
  <c r="I83" i="15"/>
  <c r="J83" i="15"/>
  <c r="K83" i="15"/>
  <c r="L83" i="15"/>
  <c r="M83" i="15"/>
  <c r="N83" i="15"/>
  <c r="O83" i="15"/>
  <c r="P83" i="15"/>
  <c r="B84" i="15"/>
  <c r="C84" i="15"/>
  <c r="D84" i="15"/>
  <c r="E84" i="15"/>
  <c r="F84" i="15"/>
  <c r="G84" i="15"/>
  <c r="H84" i="15"/>
  <c r="I84" i="15"/>
  <c r="J84" i="15"/>
  <c r="K84" i="15"/>
  <c r="L84" i="15"/>
  <c r="M84" i="15"/>
  <c r="N84" i="15"/>
  <c r="O84" i="15"/>
  <c r="P84" i="15"/>
  <c r="B85" i="15"/>
  <c r="C85" i="15"/>
  <c r="D85" i="15"/>
  <c r="E85" i="15"/>
  <c r="F85" i="15"/>
  <c r="G85" i="15"/>
  <c r="H85" i="15"/>
  <c r="I85" i="15"/>
  <c r="J85" i="15"/>
  <c r="K85" i="15"/>
  <c r="L85" i="15"/>
  <c r="M85" i="15"/>
  <c r="N85" i="15"/>
  <c r="O85" i="15"/>
  <c r="P85" i="15"/>
  <c r="B86" i="15"/>
  <c r="C86" i="15"/>
  <c r="D86" i="15"/>
  <c r="E86" i="15"/>
  <c r="F86" i="15"/>
  <c r="G86" i="15"/>
  <c r="H86" i="15"/>
  <c r="I86" i="15"/>
  <c r="J86" i="15"/>
  <c r="K86" i="15"/>
  <c r="L86" i="15"/>
  <c r="M86" i="15"/>
  <c r="N86" i="15"/>
  <c r="O86" i="15"/>
  <c r="P86" i="15"/>
  <c r="B87" i="15"/>
  <c r="C87" i="15"/>
  <c r="D87" i="15"/>
  <c r="E87" i="15"/>
  <c r="F87" i="15"/>
  <c r="G87" i="15"/>
  <c r="H87" i="15"/>
  <c r="I87" i="15"/>
  <c r="J87" i="15"/>
  <c r="K87" i="15"/>
  <c r="L87" i="15"/>
  <c r="M87" i="15"/>
  <c r="N87" i="15"/>
  <c r="O87" i="15"/>
  <c r="P87" i="15"/>
  <c r="B88" i="15"/>
  <c r="C88" i="15"/>
  <c r="D88" i="15"/>
  <c r="E88" i="15"/>
  <c r="F88" i="15"/>
  <c r="G88" i="15"/>
  <c r="H88" i="15"/>
  <c r="I88" i="15"/>
  <c r="J88" i="15"/>
  <c r="K88" i="15"/>
  <c r="L88" i="15"/>
  <c r="M88" i="15"/>
  <c r="N88" i="15"/>
  <c r="O88" i="15"/>
  <c r="P88" i="15"/>
  <c r="B89" i="15"/>
  <c r="C89" i="15"/>
  <c r="D89" i="15"/>
  <c r="E89" i="15"/>
  <c r="F89" i="15"/>
  <c r="G89" i="15"/>
  <c r="H89" i="15"/>
  <c r="I89" i="15"/>
  <c r="J89" i="15"/>
  <c r="K89" i="15"/>
  <c r="L89" i="15"/>
  <c r="M89" i="15"/>
  <c r="N89" i="15"/>
  <c r="O89" i="15"/>
  <c r="P89" i="15"/>
  <c r="B90" i="15"/>
  <c r="C90" i="15"/>
  <c r="D90" i="15"/>
  <c r="E90" i="15"/>
  <c r="F90" i="15"/>
  <c r="G90" i="15"/>
  <c r="H90" i="15"/>
  <c r="I90" i="15"/>
  <c r="J90" i="15"/>
  <c r="K90" i="15"/>
  <c r="L90" i="15"/>
  <c r="M90" i="15"/>
  <c r="N90" i="15"/>
  <c r="O90" i="15"/>
  <c r="P90" i="15"/>
  <c r="B91" i="15"/>
  <c r="C91" i="15"/>
  <c r="D91" i="15"/>
  <c r="E91" i="15"/>
  <c r="F91" i="15"/>
  <c r="G91" i="15"/>
  <c r="H91" i="15"/>
  <c r="I91" i="15"/>
  <c r="J91" i="15"/>
  <c r="K91" i="15"/>
  <c r="L91" i="15"/>
  <c r="M91" i="15"/>
  <c r="N91" i="15"/>
  <c r="O91" i="15"/>
  <c r="P91" i="15"/>
  <c r="B92" i="15"/>
  <c r="C92" i="15"/>
  <c r="D92" i="15"/>
  <c r="E92" i="15"/>
  <c r="F92" i="15"/>
  <c r="G92" i="15"/>
  <c r="H92" i="15"/>
  <c r="I92" i="15"/>
  <c r="J92" i="15"/>
  <c r="K92" i="15"/>
  <c r="L92" i="15"/>
  <c r="M92" i="15"/>
  <c r="N92" i="15"/>
  <c r="O92" i="15"/>
  <c r="P92" i="15"/>
  <c r="B93" i="15"/>
  <c r="C93" i="15"/>
  <c r="D93" i="15"/>
  <c r="E93" i="15"/>
  <c r="F93" i="15"/>
  <c r="G93" i="15"/>
  <c r="H93" i="15"/>
  <c r="I93" i="15"/>
  <c r="J93" i="15"/>
  <c r="K93" i="15"/>
  <c r="L93" i="15"/>
  <c r="M93" i="15"/>
  <c r="N93" i="15"/>
  <c r="O93" i="15"/>
  <c r="P93" i="15"/>
  <c r="B94" i="15"/>
  <c r="C94" i="15"/>
  <c r="D94" i="15"/>
  <c r="E94" i="15"/>
  <c r="F94" i="15"/>
  <c r="G94" i="15"/>
  <c r="H94" i="15"/>
  <c r="I94" i="15"/>
  <c r="J94" i="15"/>
  <c r="K94" i="15"/>
  <c r="L94" i="15"/>
  <c r="M94" i="15"/>
  <c r="N94" i="15"/>
  <c r="O94" i="15"/>
  <c r="P94" i="15"/>
  <c r="B95" i="15"/>
  <c r="C95" i="15"/>
  <c r="D95" i="15"/>
  <c r="E95" i="15"/>
  <c r="F95" i="15"/>
  <c r="G95" i="15"/>
  <c r="H95" i="15"/>
  <c r="I95" i="15"/>
  <c r="J95" i="15"/>
  <c r="K95" i="15"/>
  <c r="L95" i="15"/>
  <c r="M95" i="15"/>
  <c r="N95" i="15"/>
  <c r="O95" i="15"/>
  <c r="P95" i="15"/>
  <c r="B96" i="15"/>
  <c r="C96" i="15"/>
  <c r="D96" i="15"/>
  <c r="E96" i="15"/>
  <c r="F96" i="15"/>
  <c r="G96" i="15"/>
  <c r="H96" i="15"/>
  <c r="I96" i="15"/>
  <c r="J96" i="15"/>
  <c r="K96" i="15"/>
  <c r="L96" i="15"/>
  <c r="M96" i="15"/>
  <c r="N96" i="15"/>
  <c r="O96" i="15"/>
  <c r="P96" i="15"/>
  <c r="B97" i="15"/>
  <c r="C97" i="15"/>
  <c r="D97" i="15"/>
  <c r="E97" i="15"/>
  <c r="F97" i="15"/>
  <c r="G97" i="15"/>
  <c r="H97" i="15"/>
  <c r="I97" i="15"/>
  <c r="J97" i="15"/>
  <c r="K97" i="15"/>
  <c r="L97" i="15"/>
  <c r="M97" i="15"/>
  <c r="N97" i="15"/>
  <c r="O97" i="15"/>
  <c r="P97" i="15"/>
  <c r="B98" i="15"/>
  <c r="C98" i="15"/>
  <c r="D98" i="15"/>
  <c r="E98" i="15"/>
  <c r="F98" i="15"/>
  <c r="G98" i="15"/>
  <c r="H98" i="15"/>
  <c r="I98" i="15"/>
  <c r="J98" i="15"/>
  <c r="K98" i="15"/>
  <c r="L98" i="15"/>
  <c r="M98" i="15"/>
  <c r="N98" i="15"/>
  <c r="O98" i="15"/>
  <c r="P98" i="15"/>
  <c r="B99" i="15"/>
  <c r="C99" i="15"/>
  <c r="D99" i="15"/>
  <c r="E99" i="15"/>
  <c r="F99" i="15"/>
  <c r="G99" i="15"/>
  <c r="H99" i="15"/>
  <c r="I99" i="15"/>
  <c r="J99" i="15"/>
  <c r="K99" i="15"/>
  <c r="L99" i="15"/>
  <c r="M99" i="15"/>
  <c r="N99" i="15"/>
  <c r="O99" i="15"/>
  <c r="P99" i="15"/>
  <c r="B100" i="15"/>
  <c r="C100" i="15"/>
  <c r="D100" i="15"/>
  <c r="E100" i="15"/>
  <c r="F100" i="15"/>
  <c r="G100" i="15"/>
  <c r="H100" i="15"/>
  <c r="I100" i="15"/>
  <c r="J100" i="15"/>
  <c r="K100" i="15"/>
  <c r="L100" i="15"/>
  <c r="M100" i="15"/>
  <c r="N100" i="15"/>
  <c r="O100" i="15"/>
  <c r="P100" i="15"/>
  <c r="B101" i="15"/>
  <c r="C101" i="15"/>
  <c r="D101" i="15"/>
  <c r="E101" i="15"/>
  <c r="F101" i="15"/>
  <c r="G101" i="15"/>
  <c r="H101" i="15"/>
  <c r="I101" i="15"/>
  <c r="J101" i="15"/>
  <c r="K101" i="15"/>
  <c r="L101" i="15"/>
  <c r="M101" i="15"/>
  <c r="N101" i="15"/>
  <c r="O101" i="15"/>
  <c r="P101" i="15"/>
  <c r="B102" i="15"/>
  <c r="C102" i="15"/>
  <c r="D102" i="15"/>
  <c r="E102" i="15"/>
  <c r="F102" i="15"/>
  <c r="G102" i="15"/>
  <c r="H102" i="15"/>
  <c r="I102" i="15"/>
  <c r="J102" i="15"/>
  <c r="K102" i="15"/>
  <c r="L102" i="15"/>
  <c r="M102" i="15"/>
  <c r="N102" i="15"/>
  <c r="O102" i="15"/>
  <c r="P102" i="15"/>
  <c r="B103" i="15"/>
  <c r="C103" i="15"/>
  <c r="D103" i="15"/>
  <c r="E103" i="15"/>
  <c r="F103" i="15"/>
  <c r="G103" i="15"/>
  <c r="H103" i="15"/>
  <c r="I103" i="15"/>
  <c r="J103" i="15"/>
  <c r="K103" i="15"/>
  <c r="L103" i="15"/>
  <c r="M103" i="15"/>
  <c r="N103" i="15"/>
  <c r="O103" i="15"/>
  <c r="P103" i="15"/>
  <c r="B104" i="15"/>
  <c r="C104" i="15"/>
  <c r="D104" i="15"/>
  <c r="E104" i="15"/>
  <c r="F104" i="15"/>
  <c r="G104" i="15"/>
  <c r="H104" i="15"/>
  <c r="I104" i="15"/>
  <c r="J104" i="15"/>
  <c r="K104" i="15"/>
  <c r="L104" i="15"/>
  <c r="M104" i="15"/>
  <c r="N104" i="15"/>
  <c r="O104" i="15"/>
  <c r="P104" i="15"/>
  <c r="B105" i="15"/>
  <c r="C105" i="15"/>
  <c r="D105" i="15"/>
  <c r="E105" i="15"/>
  <c r="F105" i="15"/>
  <c r="G105" i="15"/>
  <c r="H105" i="15"/>
  <c r="I105" i="15"/>
  <c r="J105" i="15"/>
  <c r="K105" i="15"/>
  <c r="L105" i="15"/>
  <c r="M105" i="15"/>
  <c r="N105" i="15"/>
  <c r="O105" i="15"/>
  <c r="P105" i="15"/>
  <c r="B106" i="15"/>
  <c r="C106" i="15"/>
  <c r="D106" i="15"/>
  <c r="E106" i="15"/>
  <c r="F106" i="15"/>
  <c r="G106" i="15"/>
  <c r="H106" i="15"/>
  <c r="I106" i="15"/>
  <c r="J106" i="15"/>
  <c r="K106" i="15"/>
  <c r="L106" i="15"/>
  <c r="M106" i="15"/>
  <c r="N106" i="15"/>
  <c r="O106" i="15"/>
  <c r="P106" i="15"/>
  <c r="B107" i="15"/>
  <c r="C107" i="15"/>
  <c r="D107" i="15"/>
  <c r="E107" i="15"/>
  <c r="F107" i="15"/>
  <c r="G107" i="15"/>
  <c r="H107" i="15"/>
  <c r="I107" i="15"/>
  <c r="J107" i="15"/>
  <c r="K107" i="15"/>
  <c r="L107" i="15"/>
  <c r="M107" i="15"/>
  <c r="N107" i="15"/>
  <c r="O107" i="15"/>
  <c r="P107" i="15"/>
  <c r="B108" i="15"/>
  <c r="C108" i="15"/>
  <c r="D108" i="15"/>
  <c r="E108" i="15"/>
  <c r="F108" i="15"/>
  <c r="G108" i="15"/>
  <c r="H108" i="15"/>
  <c r="I108" i="15"/>
  <c r="J108" i="15"/>
  <c r="K108" i="15"/>
  <c r="L108" i="15"/>
  <c r="M108" i="15"/>
  <c r="N108" i="15"/>
  <c r="O108" i="15"/>
  <c r="P108" i="15"/>
  <c r="B109" i="15"/>
  <c r="C109" i="15"/>
  <c r="D109" i="15"/>
  <c r="E109" i="15"/>
  <c r="F109" i="15"/>
  <c r="G109" i="15"/>
  <c r="H109" i="15"/>
  <c r="I109" i="15"/>
  <c r="J109" i="15"/>
  <c r="K109" i="15"/>
  <c r="L109" i="15"/>
  <c r="M109" i="15"/>
  <c r="N109" i="15"/>
  <c r="O109" i="15"/>
  <c r="P109" i="15"/>
  <c r="B110" i="15"/>
  <c r="C110" i="15"/>
  <c r="D110" i="15"/>
  <c r="E110" i="15"/>
  <c r="F110" i="15"/>
  <c r="G110" i="15"/>
  <c r="H110" i="15"/>
  <c r="I110" i="15"/>
  <c r="J110" i="15"/>
  <c r="K110" i="15"/>
  <c r="L110" i="15"/>
  <c r="M110" i="15"/>
  <c r="N110" i="15"/>
  <c r="O110" i="15"/>
  <c r="P110" i="15"/>
  <c r="B111" i="15"/>
  <c r="C111" i="15"/>
  <c r="D111" i="15"/>
  <c r="E111" i="15"/>
  <c r="F111" i="15"/>
  <c r="G111" i="15"/>
  <c r="H111" i="15"/>
  <c r="I111" i="15"/>
  <c r="J111" i="15"/>
  <c r="K111" i="15"/>
  <c r="L111" i="15"/>
  <c r="M111" i="15"/>
  <c r="N111" i="15"/>
  <c r="O111" i="15"/>
  <c r="P111" i="15"/>
  <c r="B112" i="15"/>
  <c r="C112" i="15"/>
  <c r="D112" i="15"/>
  <c r="E112" i="15"/>
  <c r="F112" i="15"/>
  <c r="G112" i="15"/>
  <c r="H112" i="15"/>
  <c r="I112" i="15"/>
  <c r="J112" i="15"/>
  <c r="K112" i="15"/>
  <c r="L112" i="15"/>
  <c r="M112" i="15"/>
  <c r="N112" i="15"/>
  <c r="O112" i="15"/>
  <c r="P112" i="15"/>
  <c r="B113" i="15"/>
  <c r="C113" i="15"/>
  <c r="D113" i="15"/>
  <c r="E113" i="15"/>
  <c r="F113" i="15"/>
  <c r="G113" i="15"/>
  <c r="H113" i="15"/>
  <c r="I113" i="15"/>
  <c r="J113" i="15"/>
  <c r="K113" i="15"/>
  <c r="L113" i="15"/>
  <c r="M113" i="15"/>
  <c r="N113" i="15"/>
  <c r="O113" i="15"/>
  <c r="P113" i="15"/>
  <c r="B114" i="15"/>
  <c r="C114" i="15"/>
  <c r="D114" i="15"/>
  <c r="E114" i="15"/>
  <c r="F114" i="15"/>
  <c r="G114" i="15"/>
  <c r="H114" i="15"/>
  <c r="I114" i="15"/>
  <c r="J114" i="15"/>
  <c r="K114" i="15"/>
  <c r="L114" i="15"/>
  <c r="M114" i="15"/>
  <c r="N114" i="15"/>
  <c r="O114" i="15"/>
  <c r="P114" i="15"/>
  <c r="B115" i="15"/>
  <c r="C115" i="15"/>
  <c r="D115" i="15"/>
  <c r="E115" i="15"/>
  <c r="F115" i="15"/>
  <c r="G115" i="15"/>
  <c r="H115" i="15"/>
  <c r="I115" i="15"/>
  <c r="J115" i="15"/>
  <c r="K115" i="15"/>
  <c r="L115" i="15"/>
  <c r="M115" i="15"/>
  <c r="N115" i="15"/>
  <c r="O115" i="15"/>
  <c r="P115" i="15"/>
  <c r="B116" i="15"/>
  <c r="C116" i="15"/>
  <c r="D116" i="15"/>
  <c r="E116" i="15"/>
  <c r="F116" i="15"/>
  <c r="G116" i="15"/>
  <c r="H116" i="15"/>
  <c r="I116" i="15"/>
  <c r="J116" i="15"/>
  <c r="K116" i="15"/>
  <c r="L116" i="15"/>
  <c r="M116" i="15"/>
  <c r="N116" i="15"/>
  <c r="O116" i="15"/>
  <c r="P116" i="15"/>
  <c r="B117" i="15"/>
  <c r="C117" i="15"/>
  <c r="D117" i="15"/>
  <c r="E117" i="15"/>
  <c r="F117" i="15"/>
  <c r="G117" i="15"/>
  <c r="H117" i="15"/>
  <c r="I117" i="15"/>
  <c r="J117" i="15"/>
  <c r="K117" i="15"/>
  <c r="L117" i="15"/>
  <c r="M117" i="15"/>
  <c r="N117" i="15"/>
  <c r="O117" i="15"/>
  <c r="P117" i="15"/>
  <c r="B118" i="15"/>
  <c r="C118" i="15"/>
  <c r="D118" i="15"/>
  <c r="E118" i="15"/>
  <c r="F118" i="15"/>
  <c r="G118" i="15"/>
  <c r="H118" i="15"/>
  <c r="I118" i="15"/>
  <c r="J118" i="15"/>
  <c r="K118" i="15"/>
  <c r="L118" i="15"/>
  <c r="M118" i="15"/>
  <c r="N118" i="15"/>
  <c r="O118" i="15"/>
  <c r="P118" i="15"/>
  <c r="B119" i="15"/>
  <c r="C119" i="15"/>
  <c r="D119" i="15"/>
  <c r="E119" i="15"/>
  <c r="F119" i="15"/>
  <c r="G119" i="15"/>
  <c r="H119" i="15"/>
  <c r="I119" i="15"/>
  <c r="J119" i="15"/>
  <c r="K119" i="15"/>
  <c r="L119" i="15"/>
  <c r="M119" i="15"/>
  <c r="N119" i="15"/>
  <c r="O119" i="15"/>
  <c r="P119" i="15"/>
  <c r="B120" i="15"/>
  <c r="C120" i="15"/>
  <c r="D120" i="15"/>
  <c r="E120" i="15"/>
  <c r="F120" i="15"/>
  <c r="G120" i="15"/>
  <c r="H120" i="15"/>
  <c r="I120" i="15"/>
  <c r="J120" i="15"/>
  <c r="K120" i="15"/>
  <c r="L120" i="15"/>
  <c r="M120" i="15"/>
  <c r="N120" i="15"/>
  <c r="O120" i="15"/>
  <c r="P120" i="15"/>
  <c r="B121" i="15"/>
  <c r="C121" i="15"/>
  <c r="D121" i="15"/>
  <c r="E121" i="15"/>
  <c r="F121" i="15"/>
  <c r="G121" i="15"/>
  <c r="H121" i="15"/>
  <c r="I121" i="15"/>
  <c r="J121" i="15"/>
  <c r="K121" i="15"/>
  <c r="L121" i="15"/>
  <c r="M121" i="15"/>
  <c r="N121" i="15"/>
  <c r="O121" i="15"/>
  <c r="P121" i="15"/>
  <c r="B122" i="15"/>
  <c r="C122" i="15"/>
  <c r="D122" i="15"/>
  <c r="E122" i="15"/>
  <c r="F122" i="15"/>
  <c r="G122" i="15"/>
  <c r="H122" i="15"/>
  <c r="I122" i="15"/>
  <c r="J122" i="15"/>
  <c r="K122" i="15"/>
  <c r="L122" i="15"/>
  <c r="M122" i="15"/>
  <c r="N122" i="15"/>
  <c r="O122" i="15"/>
  <c r="P122" i="15"/>
  <c r="B123" i="15"/>
  <c r="C123" i="15"/>
  <c r="D123" i="15"/>
  <c r="E123" i="15"/>
  <c r="F123" i="15"/>
  <c r="G123" i="15"/>
  <c r="H123" i="15"/>
  <c r="I123" i="15"/>
  <c r="J123" i="15"/>
  <c r="K123" i="15"/>
  <c r="L123" i="15"/>
  <c r="M123" i="15"/>
  <c r="N123" i="15"/>
  <c r="O123" i="15"/>
  <c r="P123" i="15"/>
  <c r="B124" i="15"/>
  <c r="C124" i="15"/>
  <c r="D124" i="15"/>
  <c r="E124" i="15"/>
  <c r="F124" i="15"/>
  <c r="G124" i="15"/>
  <c r="H124" i="15"/>
  <c r="I124" i="15"/>
  <c r="J124" i="15"/>
  <c r="K124" i="15"/>
  <c r="L124" i="15"/>
  <c r="M124" i="15"/>
  <c r="N124" i="15"/>
  <c r="O124" i="15"/>
  <c r="P124" i="15"/>
  <c r="B125" i="15"/>
  <c r="C125" i="15"/>
  <c r="D125" i="15"/>
  <c r="E125" i="15"/>
  <c r="F125" i="15"/>
  <c r="G125" i="15"/>
  <c r="H125" i="15"/>
  <c r="I125" i="15"/>
  <c r="J125" i="15"/>
  <c r="K125" i="15"/>
  <c r="L125" i="15"/>
  <c r="M125" i="15"/>
  <c r="N125" i="15"/>
  <c r="O125" i="15"/>
  <c r="P125" i="15"/>
  <c r="B126" i="15"/>
  <c r="C126" i="15"/>
  <c r="D126" i="15"/>
  <c r="E126" i="15"/>
  <c r="F126" i="15"/>
  <c r="G126" i="15"/>
  <c r="H126" i="15"/>
  <c r="I126" i="15"/>
  <c r="J126" i="15"/>
  <c r="K126" i="15"/>
  <c r="L126" i="15"/>
  <c r="M126" i="15"/>
  <c r="N126" i="15"/>
  <c r="O126" i="15"/>
  <c r="P126" i="15"/>
  <c r="B127" i="15"/>
  <c r="C127" i="15"/>
  <c r="D127" i="15"/>
  <c r="E127" i="15"/>
  <c r="F127" i="15"/>
  <c r="G127" i="15"/>
  <c r="H127" i="15"/>
  <c r="I127" i="15"/>
  <c r="J127" i="15"/>
  <c r="K127" i="15"/>
  <c r="L127" i="15"/>
  <c r="M127" i="15"/>
  <c r="N127" i="15"/>
  <c r="O127" i="15"/>
  <c r="P127" i="15"/>
  <c r="B128" i="15"/>
  <c r="C128" i="15"/>
  <c r="D128" i="15"/>
  <c r="E128" i="15"/>
  <c r="F128" i="15"/>
  <c r="G128" i="15"/>
  <c r="H128" i="15"/>
  <c r="I128" i="15"/>
  <c r="J128" i="15"/>
  <c r="K128" i="15"/>
  <c r="L128" i="15"/>
  <c r="M128" i="15"/>
  <c r="N128" i="15"/>
  <c r="O128" i="15"/>
  <c r="P128" i="15"/>
  <c r="B129" i="15"/>
  <c r="C129" i="15"/>
  <c r="D129" i="15"/>
  <c r="E129" i="15"/>
  <c r="F129" i="15"/>
  <c r="G129" i="15"/>
  <c r="H129" i="15"/>
  <c r="I129" i="15"/>
  <c r="J129" i="15"/>
  <c r="K129" i="15"/>
  <c r="L129" i="15"/>
  <c r="M129" i="15"/>
  <c r="N129" i="15"/>
  <c r="O129" i="15"/>
  <c r="P129" i="15"/>
  <c r="B130" i="15"/>
  <c r="C130" i="15"/>
  <c r="D130" i="15"/>
  <c r="E130" i="15"/>
  <c r="F130" i="15"/>
  <c r="G130" i="15"/>
  <c r="H130" i="15"/>
  <c r="I130" i="15"/>
  <c r="J130" i="15"/>
  <c r="K130" i="15"/>
  <c r="L130" i="15"/>
  <c r="M130" i="15"/>
  <c r="N130" i="15"/>
  <c r="O130" i="15"/>
  <c r="P130" i="15"/>
  <c r="B131" i="15"/>
  <c r="C131" i="15"/>
  <c r="D131" i="15"/>
  <c r="E131" i="15"/>
  <c r="F131" i="15"/>
  <c r="G131" i="15"/>
  <c r="H131" i="15"/>
  <c r="I131" i="15"/>
  <c r="J131" i="15"/>
  <c r="K131" i="15"/>
  <c r="L131" i="15"/>
  <c r="M131" i="15"/>
  <c r="N131" i="15"/>
  <c r="O131" i="15"/>
  <c r="P131" i="15"/>
  <c r="B132" i="15"/>
  <c r="C132" i="15"/>
  <c r="D132" i="15"/>
  <c r="E132" i="15"/>
  <c r="F132" i="15"/>
  <c r="G132" i="15"/>
  <c r="H132" i="15"/>
  <c r="I132" i="15"/>
  <c r="J132" i="15"/>
  <c r="K132" i="15"/>
  <c r="L132" i="15"/>
  <c r="M132" i="15"/>
  <c r="N132" i="15"/>
  <c r="O132" i="15"/>
  <c r="P132" i="15"/>
  <c r="B133" i="15"/>
  <c r="C133" i="15"/>
  <c r="D133" i="15"/>
  <c r="E133" i="15"/>
  <c r="F133" i="15"/>
  <c r="G133" i="15"/>
  <c r="H133" i="15"/>
  <c r="I133" i="15"/>
  <c r="J133" i="15"/>
  <c r="K133" i="15"/>
  <c r="L133" i="15"/>
  <c r="M133" i="15"/>
  <c r="N133" i="15"/>
  <c r="O133" i="15"/>
  <c r="P133" i="15"/>
  <c r="B134" i="15"/>
  <c r="C134" i="15"/>
  <c r="D134" i="15"/>
  <c r="E134" i="15"/>
  <c r="F134" i="15"/>
  <c r="G134" i="15"/>
  <c r="H134" i="15"/>
  <c r="I134" i="15"/>
  <c r="J134" i="15"/>
  <c r="K134" i="15"/>
  <c r="L134" i="15"/>
  <c r="M134" i="15"/>
  <c r="N134" i="15"/>
  <c r="O134" i="15"/>
  <c r="P134" i="15"/>
  <c r="B135" i="15"/>
  <c r="C135" i="15"/>
  <c r="D135" i="15"/>
  <c r="E135" i="15"/>
  <c r="F135" i="15"/>
  <c r="G135" i="15"/>
  <c r="H135" i="15"/>
  <c r="I135" i="15"/>
  <c r="J135" i="15"/>
  <c r="K135" i="15"/>
  <c r="L135" i="15"/>
  <c r="M135" i="15"/>
  <c r="N135" i="15"/>
  <c r="O135" i="15"/>
  <c r="P135" i="15"/>
  <c r="B136" i="15"/>
  <c r="C136" i="15"/>
  <c r="D136" i="15"/>
  <c r="E136" i="15"/>
  <c r="F136" i="15"/>
  <c r="G136" i="15"/>
  <c r="H136" i="15"/>
  <c r="I136" i="15"/>
  <c r="J136" i="15"/>
  <c r="K136" i="15"/>
  <c r="L136" i="15"/>
  <c r="M136" i="15"/>
  <c r="N136" i="15"/>
  <c r="O136" i="15"/>
  <c r="P136" i="15"/>
  <c r="B137" i="15"/>
  <c r="C137" i="15"/>
  <c r="D137" i="15"/>
  <c r="E137" i="15"/>
  <c r="F137" i="15"/>
  <c r="G137" i="15"/>
  <c r="H137" i="15"/>
  <c r="I137" i="15"/>
  <c r="J137" i="15"/>
  <c r="K137" i="15"/>
  <c r="L137" i="15"/>
  <c r="M137" i="15"/>
  <c r="N137" i="15"/>
  <c r="O137" i="15"/>
  <c r="P137" i="15"/>
  <c r="B138" i="15"/>
  <c r="C138" i="15"/>
  <c r="D138" i="15"/>
  <c r="E138" i="15"/>
  <c r="F138" i="15"/>
  <c r="G138" i="15"/>
  <c r="H138" i="15"/>
  <c r="I138" i="15"/>
  <c r="J138" i="15"/>
  <c r="K138" i="15"/>
  <c r="L138" i="15"/>
  <c r="M138" i="15"/>
  <c r="N138" i="15"/>
  <c r="O138" i="15"/>
  <c r="P138" i="15"/>
  <c r="B139" i="15"/>
  <c r="C139" i="15"/>
  <c r="D139" i="15"/>
  <c r="E139" i="15"/>
  <c r="F139" i="15"/>
  <c r="G139" i="15"/>
  <c r="H139" i="15"/>
  <c r="I139" i="15"/>
  <c r="J139" i="15"/>
  <c r="K139" i="15"/>
  <c r="L139" i="15"/>
  <c r="M139" i="15"/>
  <c r="N139" i="15"/>
  <c r="O139" i="15"/>
  <c r="P139" i="15"/>
  <c r="B140" i="15"/>
  <c r="C140" i="15"/>
  <c r="D140" i="15"/>
  <c r="E140" i="15"/>
  <c r="F140" i="15"/>
  <c r="G140" i="15"/>
  <c r="H140" i="15"/>
  <c r="I140" i="15"/>
  <c r="J140" i="15"/>
  <c r="K140" i="15"/>
  <c r="L140" i="15"/>
  <c r="M140" i="15"/>
  <c r="N140" i="15"/>
  <c r="O140" i="15"/>
  <c r="P140" i="15"/>
  <c r="B141" i="15"/>
  <c r="C141" i="15"/>
  <c r="D141" i="15"/>
  <c r="E141" i="15"/>
  <c r="F141" i="15"/>
  <c r="G141" i="15"/>
  <c r="H141" i="15"/>
  <c r="I141" i="15"/>
  <c r="J141" i="15"/>
  <c r="K141" i="15"/>
  <c r="L141" i="15"/>
  <c r="M141" i="15"/>
  <c r="N141" i="15"/>
  <c r="O141" i="15"/>
  <c r="P141" i="15"/>
  <c r="B142" i="15"/>
  <c r="C142" i="15"/>
  <c r="D142" i="15"/>
  <c r="E142" i="15"/>
  <c r="F142" i="15"/>
  <c r="G142" i="15"/>
  <c r="H142" i="15"/>
  <c r="I142" i="15"/>
  <c r="J142" i="15"/>
  <c r="K142" i="15"/>
  <c r="L142" i="15"/>
  <c r="M142" i="15"/>
  <c r="N142" i="15"/>
  <c r="O142" i="15"/>
  <c r="P142" i="15"/>
  <c r="B143" i="15"/>
  <c r="C143" i="15"/>
  <c r="D143" i="15"/>
  <c r="E143" i="15"/>
  <c r="F143" i="15"/>
  <c r="G143" i="15"/>
  <c r="H143" i="15"/>
  <c r="I143" i="15"/>
  <c r="J143" i="15"/>
  <c r="K143" i="15"/>
  <c r="L143" i="15"/>
  <c r="M143" i="15"/>
  <c r="N143" i="15"/>
  <c r="O143" i="15"/>
  <c r="P143" i="15"/>
  <c r="B144" i="15"/>
  <c r="C144" i="15"/>
  <c r="D144" i="15"/>
  <c r="E144" i="15"/>
  <c r="F144" i="15"/>
  <c r="G144" i="15"/>
  <c r="H144" i="15"/>
  <c r="I144" i="15"/>
  <c r="J144" i="15"/>
  <c r="K144" i="15"/>
  <c r="L144" i="15"/>
  <c r="M144" i="15"/>
  <c r="N144" i="15"/>
  <c r="O144" i="15"/>
  <c r="P144" i="15"/>
  <c r="B145" i="15"/>
  <c r="C145" i="15"/>
  <c r="D145" i="15"/>
  <c r="E145" i="15"/>
  <c r="F145" i="15"/>
  <c r="G145" i="15"/>
  <c r="H145" i="15"/>
  <c r="I145" i="15"/>
  <c r="J145" i="15"/>
  <c r="K145" i="15"/>
  <c r="L145" i="15"/>
  <c r="M145" i="15"/>
  <c r="N145" i="15"/>
  <c r="O145" i="15"/>
  <c r="P145" i="15"/>
  <c r="B146" i="15"/>
  <c r="C146" i="15"/>
  <c r="D146" i="15"/>
  <c r="E146" i="15"/>
  <c r="F146" i="15"/>
  <c r="G146" i="15"/>
  <c r="H146" i="15"/>
  <c r="I146" i="15"/>
  <c r="J146" i="15"/>
  <c r="K146" i="15"/>
  <c r="L146" i="15"/>
  <c r="M146" i="15"/>
  <c r="N146" i="15"/>
  <c r="O146" i="15"/>
  <c r="P146" i="15"/>
  <c r="B147" i="15"/>
  <c r="C147" i="15"/>
  <c r="D147" i="15"/>
  <c r="E147" i="15"/>
  <c r="F147" i="15"/>
  <c r="G147" i="15"/>
  <c r="H147" i="15"/>
  <c r="I147" i="15"/>
  <c r="J147" i="15"/>
  <c r="K147" i="15"/>
  <c r="L147" i="15"/>
  <c r="M147" i="15"/>
  <c r="N147" i="15"/>
  <c r="O147" i="15"/>
  <c r="P147" i="15"/>
  <c r="B148" i="15"/>
  <c r="C148" i="15"/>
  <c r="D148" i="15"/>
  <c r="E148" i="15"/>
  <c r="F148" i="15"/>
  <c r="G148" i="15"/>
  <c r="H148" i="15"/>
  <c r="I148" i="15"/>
  <c r="J148" i="15"/>
  <c r="K148" i="15"/>
  <c r="L148" i="15"/>
  <c r="M148" i="15"/>
  <c r="N148" i="15"/>
  <c r="O148" i="15"/>
  <c r="P148" i="15"/>
  <c r="B149" i="15"/>
  <c r="C149" i="15"/>
  <c r="D149" i="15"/>
  <c r="E149" i="15"/>
  <c r="F149" i="15"/>
  <c r="G149" i="15"/>
  <c r="H149" i="15"/>
  <c r="I149" i="15"/>
  <c r="J149" i="15"/>
  <c r="K149" i="15"/>
  <c r="L149" i="15"/>
  <c r="M149" i="15"/>
  <c r="N149" i="15"/>
  <c r="O149" i="15"/>
  <c r="P149" i="15"/>
  <c r="B150" i="15"/>
  <c r="C150" i="15"/>
  <c r="D150" i="15"/>
  <c r="E150" i="15"/>
  <c r="F150" i="15"/>
  <c r="G150" i="15"/>
  <c r="H150" i="15"/>
  <c r="I150" i="15"/>
  <c r="J150" i="15"/>
  <c r="K150" i="15"/>
  <c r="L150" i="15"/>
  <c r="M150" i="15"/>
  <c r="N150" i="15"/>
  <c r="O150" i="15"/>
  <c r="P150" i="15"/>
  <c r="B151" i="15"/>
  <c r="C151" i="15"/>
  <c r="D151" i="15"/>
  <c r="E151" i="15"/>
  <c r="F151" i="15"/>
  <c r="G151" i="15"/>
  <c r="H151" i="15"/>
  <c r="I151" i="15"/>
  <c r="J151" i="15"/>
  <c r="K151" i="15"/>
  <c r="L151" i="15"/>
  <c r="M151" i="15"/>
  <c r="N151" i="15"/>
  <c r="O151" i="15"/>
  <c r="P151" i="15"/>
  <c r="B152" i="15"/>
  <c r="C152" i="15"/>
  <c r="D152" i="15"/>
  <c r="E152" i="15"/>
  <c r="F152" i="15"/>
  <c r="G152" i="15"/>
  <c r="H152" i="15"/>
  <c r="I152" i="15"/>
  <c r="J152" i="15"/>
  <c r="K152" i="15"/>
  <c r="L152" i="15"/>
  <c r="M152" i="15"/>
  <c r="N152" i="15"/>
  <c r="O152" i="15"/>
  <c r="P152" i="15"/>
  <c r="B153" i="15"/>
  <c r="C153" i="15"/>
  <c r="D153" i="15"/>
  <c r="E153" i="15"/>
  <c r="F153" i="15"/>
  <c r="G153" i="15"/>
  <c r="H153" i="15"/>
  <c r="I153" i="15"/>
  <c r="J153" i="15"/>
  <c r="K153" i="15"/>
  <c r="L153" i="15"/>
  <c r="M153" i="15"/>
  <c r="N153" i="15"/>
  <c r="O153" i="15"/>
  <c r="P153" i="15"/>
  <c r="B154" i="15"/>
  <c r="C154" i="15"/>
  <c r="D154" i="15"/>
  <c r="E154" i="15"/>
  <c r="F154" i="15"/>
  <c r="G154" i="15"/>
  <c r="H154" i="15"/>
  <c r="I154" i="15"/>
  <c r="J154" i="15"/>
  <c r="K154" i="15"/>
  <c r="L154" i="15"/>
  <c r="M154" i="15"/>
  <c r="N154" i="15"/>
  <c r="O154" i="15"/>
  <c r="P154" i="15"/>
  <c r="B155" i="15"/>
  <c r="C155" i="15"/>
  <c r="D155" i="15"/>
  <c r="E155" i="15"/>
  <c r="F155" i="15"/>
  <c r="G155" i="15"/>
  <c r="H155" i="15"/>
  <c r="I155" i="15"/>
  <c r="J155" i="15"/>
  <c r="K155" i="15"/>
  <c r="L155" i="15"/>
  <c r="M155" i="15"/>
  <c r="N155" i="15"/>
  <c r="O155" i="15"/>
  <c r="P155" i="15"/>
  <c r="B156" i="15"/>
  <c r="C156" i="15"/>
  <c r="D156" i="15"/>
  <c r="E156" i="15"/>
  <c r="F156" i="15"/>
  <c r="G156" i="15"/>
  <c r="H156" i="15"/>
  <c r="I156" i="15"/>
  <c r="J156" i="15"/>
  <c r="K156" i="15"/>
  <c r="L156" i="15"/>
  <c r="M156" i="15"/>
  <c r="N156" i="15"/>
  <c r="O156" i="15"/>
  <c r="P156" i="15"/>
  <c r="B157" i="15"/>
  <c r="C157" i="15"/>
  <c r="D157" i="15"/>
  <c r="E157" i="15"/>
  <c r="F157" i="15"/>
  <c r="G157" i="15"/>
  <c r="H157" i="15"/>
  <c r="I157" i="15"/>
  <c r="J157" i="15"/>
  <c r="K157" i="15"/>
  <c r="L157" i="15"/>
  <c r="M157" i="15"/>
  <c r="N157" i="15"/>
  <c r="O157" i="15"/>
  <c r="P157" i="15"/>
  <c r="B158" i="15"/>
  <c r="C158" i="15"/>
  <c r="D158" i="15"/>
  <c r="E158" i="15"/>
  <c r="F158" i="15"/>
  <c r="G158" i="15"/>
  <c r="H158" i="15"/>
  <c r="I158" i="15"/>
  <c r="J158" i="15"/>
  <c r="K158" i="15"/>
  <c r="L158" i="15"/>
  <c r="M158" i="15"/>
  <c r="N158" i="15"/>
  <c r="O158" i="15"/>
  <c r="P158" i="15"/>
  <c r="B159" i="15"/>
  <c r="C159" i="15"/>
  <c r="D159" i="15"/>
  <c r="E159" i="15"/>
  <c r="F159" i="15"/>
  <c r="G159" i="15"/>
  <c r="H159" i="15"/>
  <c r="I159" i="15"/>
  <c r="J159" i="15"/>
  <c r="K159" i="15"/>
  <c r="L159" i="15"/>
  <c r="M159" i="15"/>
  <c r="N159" i="15"/>
  <c r="O159" i="15"/>
  <c r="P159" i="15"/>
  <c r="B160" i="15"/>
  <c r="C160" i="15"/>
  <c r="D160" i="15"/>
  <c r="E160" i="15"/>
  <c r="F160" i="15"/>
  <c r="G160" i="15"/>
  <c r="H160" i="15"/>
  <c r="I160" i="15"/>
  <c r="J160" i="15"/>
  <c r="K160" i="15"/>
  <c r="L160" i="15"/>
  <c r="M160" i="15"/>
  <c r="N160" i="15"/>
  <c r="O160" i="15"/>
  <c r="P160" i="15"/>
  <c r="B161" i="15"/>
  <c r="C161" i="15"/>
  <c r="D161" i="15"/>
  <c r="E161" i="15"/>
  <c r="F161" i="15"/>
  <c r="G161" i="15"/>
  <c r="H161" i="15"/>
  <c r="I161" i="15"/>
  <c r="J161" i="15"/>
  <c r="K161" i="15"/>
  <c r="L161" i="15"/>
  <c r="M161" i="15"/>
  <c r="N161" i="15"/>
  <c r="O161" i="15"/>
  <c r="P161" i="15"/>
  <c r="B162" i="15"/>
  <c r="C162" i="15"/>
  <c r="D162" i="15"/>
  <c r="E162" i="15"/>
  <c r="F162" i="15"/>
  <c r="G162" i="15"/>
  <c r="H162" i="15"/>
  <c r="I162" i="15"/>
  <c r="J162" i="15"/>
  <c r="K162" i="15"/>
  <c r="L162" i="15"/>
  <c r="M162" i="15"/>
  <c r="N162" i="15"/>
  <c r="O162" i="15"/>
  <c r="P162" i="15"/>
  <c r="B163" i="15"/>
  <c r="C163" i="15"/>
  <c r="D163" i="15"/>
  <c r="E163" i="15"/>
  <c r="F163" i="15"/>
  <c r="G163" i="15"/>
  <c r="H163" i="15"/>
  <c r="I163" i="15"/>
  <c r="J163" i="15"/>
  <c r="K163" i="15"/>
  <c r="L163" i="15"/>
  <c r="M163" i="15"/>
  <c r="N163" i="15"/>
  <c r="O163" i="15"/>
  <c r="P163" i="15"/>
  <c r="B164" i="15"/>
  <c r="C164" i="15"/>
  <c r="D164" i="15"/>
  <c r="E164" i="15"/>
  <c r="F164" i="15"/>
  <c r="G164" i="15"/>
  <c r="H164" i="15"/>
  <c r="I164" i="15"/>
  <c r="J164" i="15"/>
  <c r="K164" i="15"/>
  <c r="L164" i="15"/>
  <c r="M164" i="15"/>
  <c r="N164" i="15"/>
  <c r="O164" i="15"/>
  <c r="P164" i="15"/>
  <c r="B165" i="15"/>
  <c r="C165" i="15"/>
  <c r="D165" i="15"/>
  <c r="E165" i="15"/>
  <c r="F165" i="15"/>
  <c r="G165" i="15"/>
  <c r="H165" i="15"/>
  <c r="I165" i="15"/>
  <c r="J165" i="15"/>
  <c r="K165" i="15"/>
  <c r="L165" i="15"/>
  <c r="M165" i="15"/>
  <c r="N165" i="15"/>
  <c r="O165" i="15"/>
  <c r="P165" i="15"/>
  <c r="B166" i="15"/>
  <c r="C166" i="15"/>
  <c r="D166" i="15"/>
  <c r="E166" i="15"/>
  <c r="F166" i="15"/>
  <c r="G166" i="15"/>
  <c r="H166" i="15"/>
  <c r="I166" i="15"/>
  <c r="J166" i="15"/>
  <c r="K166" i="15"/>
  <c r="L166" i="15"/>
  <c r="M166" i="15"/>
  <c r="N166" i="15"/>
  <c r="O166" i="15"/>
  <c r="P166" i="15"/>
  <c r="B167" i="15"/>
  <c r="C167" i="15"/>
  <c r="D167" i="15"/>
  <c r="E167" i="15"/>
  <c r="F167" i="15"/>
  <c r="G167" i="15"/>
  <c r="H167" i="15"/>
  <c r="I167" i="15"/>
  <c r="J167" i="15"/>
  <c r="K167" i="15"/>
  <c r="L167" i="15"/>
  <c r="M167" i="15"/>
  <c r="N167" i="15"/>
  <c r="O167" i="15"/>
  <c r="P167" i="15"/>
  <c r="B168" i="15"/>
  <c r="C168" i="15"/>
  <c r="D168" i="15"/>
  <c r="E168" i="15"/>
  <c r="F168" i="15"/>
  <c r="G168" i="15"/>
  <c r="H168" i="15"/>
  <c r="I168" i="15"/>
  <c r="J168" i="15"/>
  <c r="K168" i="15"/>
  <c r="L168" i="15"/>
  <c r="M168" i="15"/>
  <c r="N168" i="15"/>
  <c r="O168" i="15"/>
  <c r="P168" i="15"/>
  <c r="B169" i="15"/>
  <c r="C169" i="15"/>
  <c r="D169" i="15"/>
  <c r="E169" i="15"/>
  <c r="F169" i="15"/>
  <c r="G169" i="15"/>
  <c r="H169" i="15"/>
  <c r="I169" i="15"/>
  <c r="J169" i="15"/>
  <c r="K169" i="15"/>
  <c r="L169" i="15"/>
  <c r="M169" i="15"/>
  <c r="N169" i="15"/>
  <c r="O169" i="15"/>
  <c r="P169" i="15"/>
  <c r="B170" i="15"/>
  <c r="C170" i="15"/>
  <c r="D170" i="15"/>
  <c r="E170" i="15"/>
  <c r="F170" i="15"/>
  <c r="G170" i="15"/>
  <c r="H170" i="15"/>
  <c r="I170" i="15"/>
  <c r="J170" i="15"/>
  <c r="K170" i="15"/>
  <c r="L170" i="15"/>
  <c r="M170" i="15"/>
  <c r="N170" i="15"/>
  <c r="O170" i="15"/>
  <c r="P170" i="15"/>
  <c r="B171" i="15"/>
  <c r="C171" i="15"/>
  <c r="D171" i="15"/>
  <c r="E171" i="15"/>
  <c r="F171" i="15"/>
  <c r="G171" i="15"/>
  <c r="H171" i="15"/>
  <c r="I171" i="15"/>
  <c r="J171" i="15"/>
  <c r="K171" i="15"/>
  <c r="L171" i="15"/>
  <c r="M171" i="15"/>
  <c r="N171" i="15"/>
  <c r="O171" i="15"/>
  <c r="P171" i="15"/>
  <c r="B172" i="15"/>
  <c r="C172" i="15"/>
  <c r="D172" i="15"/>
  <c r="E172" i="15"/>
  <c r="F172" i="15"/>
  <c r="G172" i="15"/>
  <c r="H172" i="15"/>
  <c r="I172" i="15"/>
  <c r="J172" i="15"/>
  <c r="K172" i="15"/>
  <c r="L172" i="15"/>
  <c r="M172" i="15"/>
  <c r="N172" i="15"/>
  <c r="O172" i="15"/>
  <c r="P172" i="15"/>
  <c r="B173" i="15"/>
  <c r="C173" i="15"/>
  <c r="D173" i="15"/>
  <c r="E173" i="15"/>
  <c r="F173" i="15"/>
  <c r="G173" i="15"/>
  <c r="H173" i="15"/>
  <c r="I173" i="15"/>
  <c r="J173" i="15"/>
  <c r="K173" i="15"/>
  <c r="L173" i="15"/>
  <c r="M173" i="15"/>
  <c r="N173" i="15"/>
  <c r="O173" i="15"/>
  <c r="P173" i="15"/>
  <c r="B174" i="15"/>
  <c r="C174" i="15"/>
  <c r="D174" i="15"/>
  <c r="E174" i="15"/>
  <c r="F174" i="15"/>
  <c r="G174" i="15"/>
  <c r="H174" i="15"/>
  <c r="I174" i="15"/>
  <c r="J174" i="15"/>
  <c r="K174" i="15"/>
  <c r="L174" i="15"/>
  <c r="M174" i="15"/>
  <c r="N174" i="15"/>
  <c r="O174" i="15"/>
  <c r="P174" i="15"/>
  <c r="B175" i="15"/>
  <c r="C175" i="15"/>
  <c r="D175" i="15"/>
  <c r="E175" i="15"/>
  <c r="F175" i="15"/>
  <c r="G175" i="15"/>
  <c r="H175" i="15"/>
  <c r="I175" i="15"/>
  <c r="J175" i="15"/>
  <c r="K175" i="15"/>
  <c r="L175" i="15"/>
  <c r="M175" i="15"/>
  <c r="N175" i="15"/>
  <c r="O175" i="15"/>
  <c r="P175" i="15"/>
  <c r="B176" i="15"/>
  <c r="C176" i="15"/>
  <c r="D176" i="15"/>
  <c r="E176" i="15"/>
  <c r="F176" i="15"/>
  <c r="G176" i="15"/>
  <c r="H176" i="15"/>
  <c r="I176" i="15"/>
  <c r="J176" i="15"/>
  <c r="K176" i="15"/>
  <c r="L176" i="15"/>
  <c r="M176" i="15"/>
  <c r="N176" i="15"/>
  <c r="O176" i="15"/>
  <c r="P176" i="15"/>
  <c r="B177" i="15"/>
  <c r="C177" i="15"/>
  <c r="D177" i="15"/>
  <c r="E177" i="15"/>
  <c r="F177" i="15"/>
  <c r="G177" i="15"/>
  <c r="H177" i="15"/>
  <c r="I177" i="15"/>
  <c r="J177" i="15"/>
  <c r="K177" i="15"/>
  <c r="L177" i="15"/>
  <c r="M177" i="15"/>
  <c r="N177" i="15"/>
  <c r="O177" i="15"/>
  <c r="P177" i="15"/>
  <c r="B178" i="15"/>
  <c r="C178" i="15"/>
  <c r="D178" i="15"/>
  <c r="E178" i="15"/>
  <c r="F178" i="15"/>
  <c r="G178" i="15"/>
  <c r="H178" i="15"/>
  <c r="I178" i="15"/>
  <c r="J178" i="15"/>
  <c r="K178" i="15"/>
  <c r="L178" i="15"/>
  <c r="M178" i="15"/>
  <c r="N178" i="15"/>
  <c r="O178" i="15"/>
  <c r="P178" i="15"/>
  <c r="B179" i="15"/>
  <c r="C179" i="15"/>
  <c r="D179" i="15"/>
  <c r="E179" i="15"/>
  <c r="F179" i="15"/>
  <c r="G179" i="15"/>
  <c r="H179" i="15"/>
  <c r="I179" i="15"/>
  <c r="J179" i="15"/>
  <c r="K179" i="15"/>
  <c r="L179" i="15"/>
  <c r="M179" i="15"/>
  <c r="N179" i="15"/>
  <c r="O179" i="15"/>
  <c r="P179" i="15"/>
  <c r="B180" i="15"/>
  <c r="C180" i="15"/>
  <c r="D180" i="15"/>
  <c r="E180" i="15"/>
  <c r="F180" i="15"/>
  <c r="G180" i="15"/>
  <c r="H180" i="15"/>
  <c r="I180" i="15"/>
  <c r="J180" i="15"/>
  <c r="K180" i="15"/>
  <c r="L180" i="15"/>
  <c r="M180" i="15"/>
  <c r="N180" i="15"/>
  <c r="O180" i="15"/>
  <c r="P180" i="15"/>
  <c r="B181" i="15"/>
  <c r="C181" i="15"/>
  <c r="D181" i="15"/>
  <c r="E181" i="15"/>
  <c r="F181" i="15"/>
  <c r="G181" i="15"/>
  <c r="H181" i="15"/>
  <c r="I181" i="15"/>
  <c r="J181" i="15"/>
  <c r="K181" i="15"/>
  <c r="L181" i="15"/>
  <c r="M181" i="15"/>
  <c r="N181" i="15"/>
  <c r="O181" i="15"/>
  <c r="P181" i="15"/>
  <c r="B182" i="15"/>
  <c r="C182" i="15"/>
  <c r="D182" i="15"/>
  <c r="E182" i="15"/>
  <c r="F182" i="15"/>
  <c r="G182" i="15"/>
  <c r="H182" i="15"/>
  <c r="I182" i="15"/>
  <c r="J182" i="15"/>
  <c r="K182" i="15"/>
  <c r="L182" i="15"/>
  <c r="M182" i="15"/>
  <c r="N182" i="15"/>
  <c r="O182" i="15"/>
  <c r="P182" i="15"/>
  <c r="B183" i="15"/>
  <c r="C183" i="15"/>
  <c r="D183" i="15"/>
  <c r="E183" i="15"/>
  <c r="F183" i="15"/>
  <c r="G183" i="15"/>
  <c r="H183" i="15"/>
  <c r="I183" i="15"/>
  <c r="J183" i="15"/>
  <c r="K183" i="15"/>
  <c r="L183" i="15"/>
  <c r="M183" i="15"/>
  <c r="N183" i="15"/>
  <c r="O183" i="15"/>
  <c r="P183" i="15"/>
  <c r="B184" i="15"/>
  <c r="C184" i="15"/>
  <c r="D184" i="15"/>
  <c r="E184" i="15"/>
  <c r="F184" i="15"/>
  <c r="G184" i="15"/>
  <c r="H184" i="15"/>
  <c r="I184" i="15"/>
  <c r="J184" i="15"/>
  <c r="K184" i="15"/>
  <c r="L184" i="15"/>
  <c r="M184" i="15"/>
  <c r="N184" i="15"/>
  <c r="O184" i="15"/>
  <c r="P184" i="15"/>
  <c r="B185" i="15"/>
  <c r="C185" i="15"/>
  <c r="D185" i="15"/>
  <c r="E185" i="15"/>
  <c r="F185" i="15"/>
  <c r="G185" i="15"/>
  <c r="H185" i="15"/>
  <c r="I185" i="15"/>
  <c r="J185" i="15"/>
  <c r="K185" i="15"/>
  <c r="L185" i="15"/>
  <c r="M185" i="15"/>
  <c r="N185" i="15"/>
  <c r="O185" i="15"/>
  <c r="P185" i="15"/>
  <c r="B186" i="15"/>
  <c r="C186" i="15"/>
  <c r="D186" i="15"/>
  <c r="E186" i="15"/>
  <c r="F186" i="15"/>
  <c r="G186" i="15"/>
  <c r="H186" i="15"/>
  <c r="I186" i="15"/>
  <c r="J186" i="15"/>
  <c r="K186" i="15"/>
  <c r="L186" i="15"/>
  <c r="M186" i="15"/>
  <c r="N186" i="15"/>
  <c r="O186" i="15"/>
  <c r="P186" i="15"/>
  <c r="B187" i="15"/>
  <c r="C187" i="15"/>
  <c r="D187" i="15"/>
  <c r="E187" i="15"/>
  <c r="F187" i="15"/>
  <c r="G187" i="15"/>
  <c r="H187" i="15"/>
  <c r="I187" i="15"/>
  <c r="J187" i="15"/>
  <c r="K187" i="15"/>
  <c r="L187" i="15"/>
  <c r="M187" i="15"/>
  <c r="N187" i="15"/>
  <c r="O187" i="15"/>
  <c r="P187" i="15"/>
  <c r="B188" i="15"/>
  <c r="C188" i="15"/>
  <c r="D188" i="15"/>
  <c r="E188" i="15"/>
  <c r="F188" i="15"/>
  <c r="G188" i="15"/>
  <c r="H188" i="15"/>
  <c r="I188" i="15"/>
  <c r="J188" i="15"/>
  <c r="K188" i="15"/>
  <c r="L188" i="15"/>
  <c r="M188" i="15"/>
  <c r="N188" i="15"/>
  <c r="O188" i="15"/>
  <c r="P188" i="15"/>
  <c r="B189" i="15"/>
  <c r="C189" i="15"/>
  <c r="D189" i="15"/>
  <c r="E189" i="15"/>
  <c r="F189" i="15"/>
  <c r="G189" i="15"/>
  <c r="H189" i="15"/>
  <c r="I189" i="15"/>
  <c r="J189" i="15"/>
  <c r="K189" i="15"/>
  <c r="L189" i="15"/>
  <c r="M189" i="15"/>
  <c r="N189" i="15"/>
  <c r="O189" i="15"/>
  <c r="P189" i="15"/>
  <c r="B190" i="15"/>
  <c r="C190" i="15"/>
  <c r="D190" i="15"/>
  <c r="E190" i="15"/>
  <c r="F190" i="15"/>
  <c r="G190" i="15"/>
  <c r="H190" i="15"/>
  <c r="I190" i="15"/>
  <c r="J190" i="15"/>
  <c r="K190" i="15"/>
  <c r="L190" i="15"/>
  <c r="M190" i="15"/>
  <c r="N190" i="15"/>
  <c r="O190" i="15"/>
  <c r="P190" i="15"/>
  <c r="B191" i="15"/>
  <c r="C191" i="15"/>
  <c r="D191" i="15"/>
  <c r="E191" i="15"/>
  <c r="F191" i="15"/>
  <c r="G191" i="15"/>
  <c r="H191" i="15"/>
  <c r="I191" i="15"/>
  <c r="J191" i="15"/>
  <c r="K191" i="15"/>
  <c r="L191" i="15"/>
  <c r="M191" i="15"/>
  <c r="N191" i="15"/>
  <c r="O191" i="15"/>
  <c r="P191" i="15"/>
  <c r="B192" i="15"/>
  <c r="C192" i="15"/>
  <c r="D192" i="15"/>
  <c r="E192" i="15"/>
  <c r="F192" i="15"/>
  <c r="G192" i="15"/>
  <c r="H192" i="15"/>
  <c r="I192" i="15"/>
  <c r="J192" i="15"/>
  <c r="K192" i="15"/>
  <c r="L192" i="15"/>
  <c r="M192" i="15"/>
  <c r="N192" i="15"/>
  <c r="O192" i="15"/>
  <c r="P192" i="15"/>
  <c r="B193" i="15"/>
  <c r="C193" i="15"/>
  <c r="D193" i="15"/>
  <c r="E193" i="15"/>
  <c r="F193" i="15"/>
  <c r="G193" i="15"/>
  <c r="H193" i="15"/>
  <c r="I193" i="15"/>
  <c r="J193" i="15"/>
  <c r="K193" i="15"/>
  <c r="L193" i="15"/>
  <c r="M193" i="15"/>
  <c r="N193" i="15"/>
  <c r="O193" i="15"/>
  <c r="P193" i="15"/>
  <c r="B194" i="15"/>
  <c r="C194" i="15"/>
  <c r="D194" i="15"/>
  <c r="E194" i="15"/>
  <c r="F194" i="15"/>
  <c r="G194" i="15"/>
  <c r="H194" i="15"/>
  <c r="I194" i="15"/>
  <c r="J194" i="15"/>
  <c r="K194" i="15"/>
  <c r="L194" i="15"/>
  <c r="M194" i="15"/>
  <c r="N194" i="15"/>
  <c r="O194" i="15"/>
  <c r="P194" i="15"/>
  <c r="B195" i="15"/>
  <c r="C195" i="15"/>
  <c r="D195" i="15"/>
  <c r="E195" i="15"/>
  <c r="F195" i="15"/>
  <c r="G195" i="15"/>
  <c r="H195" i="15"/>
  <c r="I195" i="15"/>
  <c r="J195" i="15"/>
  <c r="K195" i="15"/>
  <c r="L195" i="15"/>
  <c r="M195" i="15"/>
  <c r="N195" i="15"/>
  <c r="O195" i="15"/>
  <c r="P195" i="15"/>
  <c r="B196" i="15"/>
  <c r="C196" i="15"/>
  <c r="D196" i="15"/>
  <c r="E196" i="15"/>
  <c r="F196" i="15"/>
  <c r="G196" i="15"/>
  <c r="H196" i="15"/>
  <c r="I196" i="15"/>
  <c r="J196" i="15"/>
  <c r="K196" i="15"/>
  <c r="L196" i="15"/>
  <c r="M196" i="15"/>
  <c r="N196" i="15"/>
  <c r="O196" i="15"/>
  <c r="P196" i="15"/>
  <c r="B197" i="15"/>
  <c r="C197" i="15"/>
  <c r="D197" i="15"/>
  <c r="E197" i="15"/>
  <c r="F197" i="15"/>
  <c r="G197" i="15"/>
  <c r="H197" i="15"/>
  <c r="I197" i="15"/>
  <c r="J197" i="15"/>
  <c r="K197" i="15"/>
  <c r="L197" i="15"/>
  <c r="M197" i="15"/>
  <c r="N197" i="15"/>
  <c r="O197" i="15"/>
  <c r="P197" i="15"/>
  <c r="B198" i="15"/>
  <c r="C198" i="15"/>
  <c r="D198" i="15"/>
  <c r="E198" i="15"/>
  <c r="F198" i="15"/>
  <c r="G198" i="15"/>
  <c r="H198" i="15"/>
  <c r="I198" i="15"/>
  <c r="J198" i="15"/>
  <c r="K198" i="15"/>
  <c r="L198" i="15"/>
  <c r="M198" i="15"/>
  <c r="N198" i="15"/>
  <c r="O198" i="15"/>
  <c r="P198" i="15"/>
  <c r="B199" i="15"/>
  <c r="C199" i="15"/>
  <c r="D199" i="15"/>
  <c r="E199" i="15"/>
  <c r="F199" i="15"/>
  <c r="G199" i="15"/>
  <c r="H199" i="15"/>
  <c r="I199" i="15"/>
  <c r="J199" i="15"/>
  <c r="K199" i="15"/>
  <c r="L199" i="15"/>
  <c r="M199" i="15"/>
  <c r="N199" i="15"/>
  <c r="O199" i="15"/>
  <c r="P199" i="15"/>
  <c r="B200" i="15"/>
  <c r="C200" i="15"/>
  <c r="D200" i="15"/>
  <c r="E200" i="15"/>
  <c r="F200" i="15"/>
  <c r="G200" i="15"/>
  <c r="H200" i="15"/>
  <c r="I200" i="15"/>
  <c r="J200" i="15"/>
  <c r="K200" i="15"/>
  <c r="L200" i="15"/>
  <c r="M200" i="15"/>
  <c r="N200" i="15"/>
  <c r="O200" i="15"/>
  <c r="P200" i="15"/>
  <c r="B201" i="15"/>
  <c r="C201" i="15"/>
  <c r="D201" i="15"/>
  <c r="E201" i="15"/>
  <c r="F201" i="15"/>
  <c r="G201" i="15"/>
  <c r="H201" i="15"/>
  <c r="I201" i="15"/>
  <c r="J201" i="15"/>
  <c r="K201" i="15"/>
  <c r="L201" i="15"/>
  <c r="M201" i="15"/>
  <c r="N201" i="15"/>
  <c r="O201" i="15"/>
  <c r="P201" i="15"/>
  <c r="B202" i="15"/>
  <c r="C202" i="15"/>
  <c r="D202" i="15"/>
  <c r="E202" i="15"/>
  <c r="F202" i="15"/>
  <c r="G202" i="15"/>
  <c r="H202" i="15"/>
  <c r="I202" i="15"/>
  <c r="J202" i="15"/>
  <c r="K202" i="15"/>
  <c r="L202" i="15"/>
  <c r="M202" i="15"/>
  <c r="N202" i="15"/>
  <c r="O202" i="15"/>
  <c r="P202" i="15"/>
  <c r="B203" i="15"/>
  <c r="C203" i="15"/>
  <c r="D203" i="15"/>
  <c r="E203" i="15"/>
  <c r="F203" i="15"/>
  <c r="G203" i="15"/>
  <c r="H203" i="15"/>
  <c r="I203" i="15"/>
  <c r="J203" i="15"/>
  <c r="K203" i="15"/>
  <c r="L203" i="15"/>
  <c r="M203" i="15"/>
  <c r="N203" i="15"/>
  <c r="O203" i="15"/>
  <c r="P203" i="15"/>
  <c r="B204" i="15"/>
  <c r="C204" i="15"/>
  <c r="D204" i="15"/>
  <c r="E204" i="15"/>
  <c r="F204" i="15"/>
  <c r="G204" i="15"/>
  <c r="H204" i="15"/>
  <c r="I204" i="15"/>
  <c r="J204" i="15"/>
  <c r="K204" i="15"/>
  <c r="L204" i="15"/>
  <c r="M204" i="15"/>
  <c r="N204" i="15"/>
  <c r="O204" i="15"/>
  <c r="P204" i="15"/>
  <c r="B205" i="15"/>
  <c r="C205" i="15"/>
  <c r="D205" i="15"/>
  <c r="E205" i="15"/>
  <c r="F205" i="15"/>
  <c r="G205" i="15"/>
  <c r="H205" i="15"/>
  <c r="I205" i="15"/>
  <c r="J205" i="15"/>
  <c r="K205" i="15"/>
  <c r="L205" i="15"/>
  <c r="M205" i="15"/>
  <c r="N205" i="15"/>
  <c r="O205" i="15"/>
  <c r="P205" i="15"/>
  <c r="B206" i="15"/>
  <c r="C206" i="15"/>
  <c r="D206" i="15"/>
  <c r="E206" i="15"/>
  <c r="F206" i="15"/>
  <c r="G206" i="15"/>
  <c r="H206" i="15"/>
  <c r="I206" i="15"/>
  <c r="J206" i="15"/>
  <c r="K206" i="15"/>
  <c r="L206" i="15"/>
  <c r="M206" i="15"/>
  <c r="N206" i="15"/>
  <c r="O206" i="15"/>
  <c r="P206" i="15"/>
  <c r="B207" i="15"/>
  <c r="C207" i="15"/>
  <c r="D207" i="15"/>
  <c r="E207" i="15"/>
  <c r="F207" i="15"/>
  <c r="G207" i="15"/>
  <c r="H207" i="15"/>
  <c r="I207" i="15"/>
  <c r="J207" i="15"/>
  <c r="K207" i="15"/>
  <c r="L207" i="15"/>
  <c r="M207" i="15"/>
  <c r="N207" i="15"/>
  <c r="O207" i="15"/>
  <c r="P207" i="15"/>
  <c r="B208" i="15"/>
  <c r="C208" i="15"/>
  <c r="D208" i="15"/>
  <c r="E208" i="15"/>
  <c r="F208" i="15"/>
  <c r="G208" i="15"/>
  <c r="H208" i="15"/>
  <c r="I208" i="15"/>
  <c r="J208" i="15"/>
  <c r="K208" i="15"/>
  <c r="L208" i="15"/>
  <c r="M208" i="15"/>
  <c r="N208" i="15"/>
  <c r="O208" i="15"/>
  <c r="P208" i="15"/>
  <c r="B209" i="15"/>
  <c r="C209" i="15"/>
  <c r="D209" i="15"/>
  <c r="E209" i="15"/>
  <c r="F209" i="15"/>
  <c r="G209" i="15"/>
  <c r="H209" i="15"/>
  <c r="I209" i="15"/>
  <c r="J209" i="15"/>
  <c r="K209" i="15"/>
  <c r="L209" i="15"/>
  <c r="M209" i="15"/>
  <c r="N209" i="15"/>
  <c r="O209" i="15"/>
  <c r="P209" i="15"/>
  <c r="B210" i="15"/>
  <c r="C210" i="15"/>
  <c r="D210" i="15"/>
  <c r="E210" i="15"/>
  <c r="F210" i="15"/>
  <c r="G210" i="15"/>
  <c r="H210" i="15"/>
  <c r="I210" i="15"/>
  <c r="J210" i="15"/>
  <c r="K210" i="15"/>
  <c r="L210" i="15"/>
  <c r="M210" i="15"/>
  <c r="N210" i="15"/>
  <c r="O210" i="15"/>
  <c r="P210" i="15"/>
  <c r="B211" i="15"/>
  <c r="C211" i="15"/>
  <c r="D211" i="15"/>
  <c r="E211" i="15"/>
  <c r="F211" i="15"/>
  <c r="G211" i="15"/>
  <c r="H211" i="15"/>
  <c r="I211" i="15"/>
  <c r="J211" i="15"/>
  <c r="K211" i="15"/>
  <c r="L211" i="15"/>
  <c r="M211" i="15"/>
  <c r="N211" i="15"/>
  <c r="O211" i="15"/>
  <c r="P211" i="15"/>
  <c r="B212" i="15"/>
  <c r="C212" i="15"/>
  <c r="D212" i="15"/>
  <c r="E212" i="15"/>
  <c r="F212" i="15"/>
  <c r="G212" i="15"/>
  <c r="H212" i="15"/>
  <c r="I212" i="15"/>
  <c r="J212" i="15"/>
  <c r="K212" i="15"/>
  <c r="L212" i="15"/>
  <c r="M212" i="15"/>
  <c r="N212" i="15"/>
  <c r="O212" i="15"/>
  <c r="P212" i="15"/>
  <c r="B213" i="15"/>
  <c r="C213" i="15"/>
  <c r="D213" i="15"/>
  <c r="E213" i="15"/>
  <c r="F213" i="15"/>
  <c r="G213" i="15"/>
  <c r="H213" i="15"/>
  <c r="I213" i="15"/>
  <c r="J213" i="15"/>
  <c r="K213" i="15"/>
  <c r="L213" i="15"/>
  <c r="M213" i="15"/>
  <c r="N213" i="15"/>
  <c r="O213" i="15"/>
  <c r="P213" i="15"/>
  <c r="B214" i="15"/>
  <c r="C214" i="15"/>
  <c r="D214" i="15"/>
  <c r="E214" i="15"/>
  <c r="F214" i="15"/>
  <c r="G214" i="15"/>
  <c r="H214" i="15"/>
  <c r="I214" i="15"/>
  <c r="J214" i="15"/>
  <c r="K214" i="15"/>
  <c r="L214" i="15"/>
  <c r="M214" i="15"/>
  <c r="N214" i="15"/>
  <c r="O214" i="15"/>
  <c r="P214" i="15"/>
  <c r="B215" i="15"/>
  <c r="C215" i="15"/>
  <c r="D215" i="15"/>
  <c r="E215" i="15"/>
  <c r="F215" i="15"/>
  <c r="G215" i="15"/>
  <c r="H215" i="15"/>
  <c r="I215" i="15"/>
  <c r="J215" i="15"/>
  <c r="K215" i="15"/>
  <c r="L215" i="15"/>
  <c r="M215" i="15"/>
  <c r="N215" i="15"/>
  <c r="O215" i="15"/>
  <c r="P215" i="15"/>
  <c r="B216" i="15"/>
  <c r="C216" i="15"/>
  <c r="D216" i="15"/>
  <c r="E216" i="15"/>
  <c r="F216" i="15"/>
  <c r="G216" i="15"/>
  <c r="H216" i="15"/>
  <c r="I216" i="15"/>
  <c r="J216" i="15"/>
  <c r="K216" i="15"/>
  <c r="L216" i="15"/>
  <c r="M216" i="15"/>
  <c r="N216" i="15"/>
  <c r="O216" i="15"/>
  <c r="P216" i="15"/>
  <c r="B217" i="15"/>
  <c r="C217" i="15"/>
  <c r="D217" i="15"/>
  <c r="E217" i="15"/>
  <c r="F217" i="15"/>
  <c r="G217" i="15"/>
  <c r="H217" i="15"/>
  <c r="I217" i="15"/>
  <c r="J217" i="15"/>
  <c r="K217" i="15"/>
  <c r="L217" i="15"/>
  <c r="M217" i="15"/>
  <c r="N217" i="15"/>
  <c r="O217" i="15"/>
  <c r="P217" i="15"/>
  <c r="B218" i="15"/>
  <c r="C218" i="15"/>
  <c r="D218" i="15"/>
  <c r="E218" i="15"/>
  <c r="F218" i="15"/>
  <c r="G218" i="15"/>
  <c r="H218" i="15"/>
  <c r="I218" i="15"/>
  <c r="J218" i="15"/>
  <c r="K218" i="15"/>
  <c r="L218" i="15"/>
  <c r="M218" i="15"/>
  <c r="N218" i="15"/>
  <c r="O218" i="15"/>
  <c r="P218" i="15"/>
  <c r="B219" i="15"/>
  <c r="C219" i="15"/>
  <c r="D219" i="15"/>
  <c r="E219" i="15"/>
  <c r="F219" i="15"/>
  <c r="G219" i="15"/>
  <c r="H219" i="15"/>
  <c r="I219" i="15"/>
  <c r="J219" i="15"/>
  <c r="K219" i="15"/>
  <c r="L219" i="15"/>
  <c r="M219" i="15"/>
  <c r="N219" i="15"/>
  <c r="O219" i="15"/>
  <c r="P219" i="15"/>
  <c r="B220" i="15"/>
  <c r="C220" i="15"/>
  <c r="D220" i="15"/>
  <c r="E220" i="15"/>
  <c r="F220" i="15"/>
  <c r="G220" i="15"/>
  <c r="H220" i="15"/>
  <c r="I220" i="15"/>
  <c r="J220" i="15"/>
  <c r="K220" i="15"/>
  <c r="L220" i="15"/>
  <c r="M220" i="15"/>
  <c r="N220" i="15"/>
  <c r="O220" i="15"/>
  <c r="P220" i="15"/>
  <c r="B221" i="15"/>
  <c r="C221" i="15"/>
  <c r="D221" i="15"/>
  <c r="E221" i="15"/>
  <c r="F221" i="15"/>
  <c r="G221" i="15"/>
  <c r="H221" i="15"/>
  <c r="I221" i="15"/>
  <c r="J221" i="15"/>
  <c r="K221" i="15"/>
  <c r="L221" i="15"/>
  <c r="M221" i="15"/>
  <c r="N221" i="15"/>
  <c r="O221" i="15"/>
  <c r="P221" i="15"/>
  <c r="B222" i="15"/>
  <c r="C222" i="15"/>
  <c r="D222" i="15"/>
  <c r="E222" i="15"/>
  <c r="F222" i="15"/>
  <c r="G222" i="15"/>
  <c r="H222" i="15"/>
  <c r="I222" i="15"/>
  <c r="J222" i="15"/>
  <c r="K222" i="15"/>
  <c r="L222" i="15"/>
  <c r="M222" i="15"/>
  <c r="N222" i="15"/>
  <c r="O222" i="15"/>
  <c r="P222" i="15"/>
  <c r="B223" i="15"/>
  <c r="C223" i="15"/>
  <c r="D223" i="15"/>
  <c r="E223" i="15"/>
  <c r="F223" i="15"/>
  <c r="G223" i="15"/>
  <c r="H223" i="15"/>
  <c r="I223" i="15"/>
  <c r="J223" i="15"/>
  <c r="K223" i="15"/>
  <c r="L223" i="15"/>
  <c r="M223" i="15"/>
  <c r="N223" i="15"/>
  <c r="O223" i="15"/>
  <c r="P223" i="15"/>
  <c r="B224" i="15"/>
  <c r="C224" i="15"/>
  <c r="D224" i="15"/>
  <c r="E224" i="15"/>
  <c r="F224" i="15"/>
  <c r="G224" i="15"/>
  <c r="H224" i="15"/>
  <c r="I224" i="15"/>
  <c r="J224" i="15"/>
  <c r="K224" i="15"/>
  <c r="L224" i="15"/>
  <c r="M224" i="15"/>
  <c r="N224" i="15"/>
  <c r="O224" i="15"/>
  <c r="P224" i="15"/>
  <c r="B225" i="15"/>
  <c r="C225" i="15"/>
  <c r="D225" i="15"/>
  <c r="E225" i="15"/>
  <c r="F225" i="15"/>
  <c r="G225" i="15"/>
  <c r="H225" i="15"/>
  <c r="I225" i="15"/>
  <c r="J225" i="15"/>
  <c r="K225" i="15"/>
  <c r="L225" i="15"/>
  <c r="M225" i="15"/>
  <c r="N225" i="15"/>
  <c r="O225" i="15"/>
  <c r="P225" i="15"/>
  <c r="B226" i="15"/>
  <c r="C226" i="15"/>
  <c r="D226" i="15"/>
  <c r="E226" i="15"/>
  <c r="F226" i="15"/>
  <c r="G226" i="15"/>
  <c r="H226" i="15"/>
  <c r="I226" i="15"/>
  <c r="J226" i="15"/>
  <c r="K226" i="15"/>
  <c r="L226" i="15"/>
  <c r="M226" i="15"/>
  <c r="N226" i="15"/>
  <c r="O226" i="15"/>
  <c r="P226" i="15"/>
  <c r="B227" i="15"/>
  <c r="C227" i="15"/>
  <c r="D227" i="15"/>
  <c r="E227" i="15"/>
  <c r="F227" i="15"/>
  <c r="G227" i="15"/>
  <c r="H227" i="15"/>
  <c r="I227" i="15"/>
  <c r="J227" i="15"/>
  <c r="K227" i="15"/>
  <c r="L227" i="15"/>
  <c r="M227" i="15"/>
  <c r="N227" i="15"/>
  <c r="O227" i="15"/>
  <c r="P227" i="15"/>
  <c r="B228" i="15"/>
  <c r="C228" i="15"/>
  <c r="D228" i="15"/>
  <c r="E228" i="15"/>
  <c r="F228" i="15"/>
  <c r="G228" i="15"/>
  <c r="H228" i="15"/>
  <c r="I228" i="15"/>
  <c r="J228" i="15"/>
  <c r="K228" i="15"/>
  <c r="L228" i="15"/>
  <c r="M228" i="15"/>
  <c r="N228" i="15"/>
  <c r="O228" i="15"/>
  <c r="P228" i="15"/>
  <c r="B229" i="15"/>
  <c r="C229" i="15"/>
  <c r="D229" i="15"/>
  <c r="E229" i="15"/>
  <c r="F229" i="15"/>
  <c r="G229" i="15"/>
  <c r="H229" i="15"/>
  <c r="I229" i="15"/>
  <c r="J229" i="15"/>
  <c r="K229" i="15"/>
  <c r="L229" i="15"/>
  <c r="M229" i="15"/>
  <c r="N229" i="15"/>
  <c r="O229" i="15"/>
  <c r="P229" i="15"/>
  <c r="B230" i="15"/>
  <c r="C230" i="15"/>
  <c r="D230" i="15"/>
  <c r="E230" i="15"/>
  <c r="F230" i="15"/>
  <c r="G230" i="15"/>
  <c r="H230" i="15"/>
  <c r="I230" i="15"/>
  <c r="J230" i="15"/>
  <c r="K230" i="15"/>
  <c r="L230" i="15"/>
  <c r="M230" i="15"/>
  <c r="N230" i="15"/>
  <c r="O230" i="15"/>
  <c r="P230" i="15"/>
  <c r="B231" i="15"/>
  <c r="C231" i="15"/>
  <c r="D231" i="15"/>
  <c r="E231" i="15"/>
  <c r="F231" i="15"/>
  <c r="G231" i="15"/>
  <c r="H231" i="15"/>
  <c r="I231" i="15"/>
  <c r="J231" i="15"/>
  <c r="K231" i="15"/>
  <c r="L231" i="15"/>
  <c r="M231" i="15"/>
  <c r="N231" i="15"/>
  <c r="O231" i="15"/>
  <c r="P231" i="15"/>
  <c r="B232" i="15"/>
  <c r="C232" i="15"/>
  <c r="D232" i="15"/>
  <c r="E232" i="15"/>
  <c r="F232" i="15"/>
  <c r="G232" i="15"/>
  <c r="H232" i="15"/>
  <c r="I232" i="15"/>
  <c r="J232" i="15"/>
  <c r="K232" i="15"/>
  <c r="L232" i="15"/>
  <c r="M232" i="15"/>
  <c r="N232" i="15"/>
  <c r="O232" i="15"/>
  <c r="P232" i="15"/>
  <c r="B233" i="15"/>
  <c r="C233" i="15"/>
  <c r="D233" i="15"/>
  <c r="E233" i="15"/>
  <c r="F233" i="15"/>
  <c r="G233" i="15"/>
  <c r="H233" i="15"/>
  <c r="I233" i="15"/>
  <c r="J233" i="15"/>
  <c r="K233" i="15"/>
  <c r="L233" i="15"/>
  <c r="M233" i="15"/>
  <c r="N233" i="15"/>
  <c r="O233" i="15"/>
  <c r="P233" i="15"/>
  <c r="B234" i="15"/>
  <c r="C234" i="15"/>
  <c r="D234" i="15"/>
  <c r="E234" i="15"/>
  <c r="F234" i="15"/>
  <c r="G234" i="15"/>
  <c r="H234" i="15"/>
  <c r="I234" i="15"/>
  <c r="J234" i="15"/>
  <c r="K234" i="15"/>
  <c r="L234" i="15"/>
  <c r="M234" i="15"/>
  <c r="N234" i="15"/>
  <c r="O234" i="15"/>
  <c r="P234" i="15"/>
  <c r="B235" i="15"/>
  <c r="C235" i="15"/>
  <c r="D235" i="15"/>
  <c r="E235" i="15"/>
  <c r="F235" i="15"/>
  <c r="G235" i="15"/>
  <c r="H235" i="15"/>
  <c r="I235" i="15"/>
  <c r="J235" i="15"/>
  <c r="K235" i="15"/>
  <c r="L235" i="15"/>
  <c r="M235" i="15"/>
  <c r="N235" i="15"/>
  <c r="O235" i="15"/>
  <c r="P235" i="15"/>
  <c r="B236" i="15"/>
  <c r="C236" i="15"/>
  <c r="D236" i="15"/>
  <c r="E236" i="15"/>
  <c r="F236" i="15"/>
  <c r="G236" i="15"/>
  <c r="H236" i="15"/>
  <c r="I236" i="15"/>
  <c r="J236" i="15"/>
  <c r="K236" i="15"/>
  <c r="L236" i="15"/>
  <c r="M236" i="15"/>
  <c r="N236" i="15"/>
  <c r="O236" i="15"/>
  <c r="P236" i="15"/>
  <c r="B237" i="15"/>
  <c r="C237" i="15"/>
  <c r="D237" i="15"/>
  <c r="E237" i="15"/>
  <c r="F237" i="15"/>
  <c r="G237" i="15"/>
  <c r="H237" i="15"/>
  <c r="I237" i="15"/>
  <c r="J237" i="15"/>
  <c r="K237" i="15"/>
  <c r="L237" i="15"/>
  <c r="M237" i="15"/>
  <c r="N237" i="15"/>
  <c r="O237" i="15"/>
  <c r="P237" i="15"/>
  <c r="B238" i="15"/>
  <c r="C238" i="15"/>
  <c r="D238" i="15"/>
  <c r="E238" i="15"/>
  <c r="F238" i="15"/>
  <c r="G238" i="15"/>
  <c r="H238" i="15"/>
  <c r="I238" i="15"/>
  <c r="J238" i="15"/>
  <c r="K238" i="15"/>
  <c r="L238" i="15"/>
  <c r="M238" i="15"/>
  <c r="N238" i="15"/>
  <c r="O238" i="15"/>
  <c r="P238" i="15"/>
  <c r="B239" i="15"/>
  <c r="C239" i="15"/>
  <c r="D239" i="15"/>
  <c r="E239" i="15"/>
  <c r="F239" i="15"/>
  <c r="G239" i="15"/>
  <c r="H239" i="15"/>
  <c r="I239" i="15"/>
  <c r="J239" i="15"/>
  <c r="K239" i="15"/>
  <c r="L239" i="15"/>
  <c r="M239" i="15"/>
  <c r="N239" i="15"/>
  <c r="O239" i="15"/>
  <c r="P239" i="15"/>
  <c r="B240" i="15"/>
  <c r="C240" i="15"/>
  <c r="D240" i="15"/>
  <c r="E240" i="15"/>
  <c r="F240" i="15"/>
  <c r="G240" i="15"/>
  <c r="H240" i="15"/>
  <c r="I240" i="15"/>
  <c r="J240" i="15"/>
  <c r="K240" i="15"/>
  <c r="L240" i="15"/>
  <c r="M240" i="15"/>
  <c r="N240" i="15"/>
  <c r="O240" i="15"/>
  <c r="P240" i="15"/>
  <c r="B241" i="15"/>
  <c r="C241" i="15"/>
  <c r="D241" i="15"/>
  <c r="E241" i="15"/>
  <c r="F241" i="15"/>
  <c r="G241" i="15"/>
  <c r="H241" i="15"/>
  <c r="I241" i="15"/>
  <c r="J241" i="15"/>
  <c r="K241" i="15"/>
  <c r="L241" i="15"/>
  <c r="M241" i="15"/>
  <c r="N241" i="15"/>
  <c r="O241" i="15"/>
  <c r="P241" i="15"/>
  <c r="B242" i="15"/>
  <c r="C242" i="15"/>
  <c r="D242" i="15"/>
  <c r="E242" i="15"/>
  <c r="F242" i="15"/>
  <c r="G242" i="15"/>
  <c r="H242" i="15"/>
  <c r="I242" i="15"/>
  <c r="J242" i="15"/>
  <c r="K242" i="15"/>
  <c r="L242" i="15"/>
  <c r="M242" i="15"/>
  <c r="N242" i="15"/>
  <c r="O242" i="15"/>
  <c r="P242" i="15"/>
  <c r="B243" i="15"/>
  <c r="C243" i="15"/>
  <c r="D243" i="15"/>
  <c r="E243" i="15"/>
  <c r="F243" i="15"/>
  <c r="G243" i="15"/>
  <c r="H243" i="15"/>
  <c r="I243" i="15"/>
  <c r="J243" i="15"/>
  <c r="K243" i="15"/>
  <c r="L243" i="15"/>
  <c r="M243" i="15"/>
  <c r="N243" i="15"/>
  <c r="O243" i="15"/>
  <c r="P243" i="15"/>
  <c r="B244" i="15"/>
  <c r="C244" i="15"/>
  <c r="D244" i="15"/>
  <c r="E244" i="15"/>
  <c r="F244" i="15"/>
  <c r="G244" i="15"/>
  <c r="H244" i="15"/>
  <c r="I244" i="15"/>
  <c r="J244" i="15"/>
  <c r="K244" i="15"/>
  <c r="L244" i="15"/>
  <c r="M244" i="15"/>
  <c r="N244" i="15"/>
  <c r="O244" i="15"/>
  <c r="P244" i="15"/>
  <c r="B245" i="15"/>
  <c r="C245" i="15"/>
  <c r="D245" i="15"/>
  <c r="E245" i="15"/>
  <c r="F245" i="15"/>
  <c r="G245" i="15"/>
  <c r="H245" i="15"/>
  <c r="I245" i="15"/>
  <c r="J245" i="15"/>
  <c r="K245" i="15"/>
  <c r="L245" i="15"/>
  <c r="M245" i="15"/>
  <c r="N245" i="15"/>
  <c r="O245" i="15"/>
  <c r="P245" i="15"/>
  <c r="B246" i="15"/>
  <c r="C246" i="15"/>
  <c r="D246" i="15"/>
  <c r="E246" i="15"/>
  <c r="F246" i="15"/>
  <c r="G246" i="15"/>
  <c r="H246" i="15"/>
  <c r="I246" i="15"/>
  <c r="J246" i="15"/>
  <c r="K246" i="15"/>
  <c r="L246" i="15"/>
  <c r="M246" i="15"/>
  <c r="N246" i="15"/>
  <c r="O246" i="15"/>
  <c r="P246" i="15"/>
  <c r="B247" i="15"/>
  <c r="C247" i="15"/>
  <c r="D247" i="15"/>
  <c r="E247" i="15"/>
  <c r="F247" i="15"/>
  <c r="G247" i="15"/>
  <c r="H247" i="15"/>
  <c r="I247" i="15"/>
  <c r="J247" i="15"/>
  <c r="K247" i="15"/>
  <c r="L247" i="15"/>
  <c r="M247" i="15"/>
  <c r="N247" i="15"/>
  <c r="O247" i="15"/>
  <c r="P247" i="15"/>
  <c r="B248" i="15"/>
  <c r="C248" i="15"/>
  <c r="D248" i="15"/>
  <c r="E248" i="15"/>
  <c r="F248" i="15"/>
  <c r="G248" i="15"/>
  <c r="H248" i="15"/>
  <c r="I248" i="15"/>
  <c r="J248" i="15"/>
  <c r="K248" i="15"/>
  <c r="L248" i="15"/>
  <c r="M248" i="15"/>
  <c r="N248" i="15"/>
  <c r="O248" i="15"/>
  <c r="P248" i="15"/>
  <c r="B249" i="15"/>
  <c r="C249" i="15"/>
  <c r="D249" i="15"/>
  <c r="E249" i="15"/>
  <c r="F249" i="15"/>
  <c r="G249" i="15"/>
  <c r="H249" i="15"/>
  <c r="I249" i="15"/>
  <c r="J249" i="15"/>
  <c r="K249" i="15"/>
  <c r="L249" i="15"/>
  <c r="M249" i="15"/>
  <c r="N249" i="15"/>
  <c r="O249" i="15"/>
  <c r="P249" i="15"/>
  <c r="B250" i="15"/>
  <c r="C250" i="15"/>
  <c r="D250" i="15"/>
  <c r="E250" i="15"/>
  <c r="F250" i="15"/>
  <c r="G250" i="15"/>
  <c r="H250" i="15"/>
  <c r="I250" i="15"/>
  <c r="J250" i="15"/>
  <c r="K250" i="15"/>
  <c r="L250" i="15"/>
  <c r="M250" i="15"/>
  <c r="N250" i="15"/>
  <c r="O250" i="15"/>
  <c r="P250" i="15"/>
  <c r="B251" i="15"/>
  <c r="C251" i="15"/>
  <c r="D251" i="15"/>
  <c r="E251" i="15"/>
  <c r="F251" i="15"/>
  <c r="G251" i="15"/>
  <c r="H251" i="15"/>
  <c r="I251" i="15"/>
  <c r="J251" i="15"/>
  <c r="K251" i="15"/>
  <c r="L251" i="15"/>
  <c r="M251" i="15"/>
  <c r="N251" i="15"/>
  <c r="O251" i="15"/>
  <c r="P251" i="15"/>
  <c r="B252" i="15"/>
  <c r="C252" i="15"/>
  <c r="D252" i="15"/>
  <c r="E252" i="15"/>
  <c r="F252" i="15"/>
  <c r="G252" i="15"/>
  <c r="H252" i="15"/>
  <c r="I252" i="15"/>
  <c r="J252" i="15"/>
  <c r="K252" i="15"/>
  <c r="L252" i="15"/>
  <c r="M252" i="15"/>
  <c r="N252" i="15"/>
  <c r="O252" i="15"/>
  <c r="P252" i="15"/>
  <c r="B253" i="15"/>
  <c r="C253" i="15"/>
  <c r="D253" i="15"/>
  <c r="E253" i="15"/>
  <c r="F253" i="15"/>
  <c r="G253" i="15"/>
  <c r="H253" i="15"/>
  <c r="I253" i="15"/>
  <c r="J253" i="15"/>
  <c r="K253" i="15"/>
  <c r="L253" i="15"/>
  <c r="M253" i="15"/>
  <c r="N253" i="15"/>
  <c r="O253" i="15"/>
  <c r="P253" i="15"/>
  <c r="B254" i="15"/>
  <c r="C254" i="15"/>
  <c r="D254" i="15"/>
  <c r="E254" i="15"/>
  <c r="F254" i="15"/>
  <c r="G254" i="15"/>
  <c r="H254" i="15"/>
  <c r="I254" i="15"/>
  <c r="J254" i="15"/>
  <c r="K254" i="15"/>
  <c r="L254" i="15"/>
  <c r="M254" i="15"/>
  <c r="N254" i="15"/>
  <c r="O254" i="15"/>
  <c r="P254" i="15"/>
  <c r="B255" i="15"/>
  <c r="C255" i="15"/>
  <c r="D255" i="15"/>
  <c r="E255" i="15"/>
  <c r="F255" i="15"/>
  <c r="G255" i="15"/>
  <c r="H255" i="15"/>
  <c r="I255" i="15"/>
  <c r="J255" i="15"/>
  <c r="K255" i="15"/>
  <c r="L255" i="15"/>
  <c r="M255" i="15"/>
  <c r="N255" i="15"/>
  <c r="O255" i="15"/>
  <c r="P255" i="15"/>
  <c r="B256" i="15"/>
  <c r="C256" i="15"/>
  <c r="D256" i="15"/>
  <c r="E256" i="15"/>
  <c r="F256" i="15"/>
  <c r="G256" i="15"/>
  <c r="H256" i="15"/>
  <c r="I256" i="15"/>
  <c r="J256" i="15"/>
  <c r="K256" i="15"/>
  <c r="L256" i="15"/>
  <c r="M256" i="15"/>
  <c r="N256" i="15"/>
  <c r="O256" i="15"/>
  <c r="P256" i="15"/>
  <c r="B257" i="15"/>
  <c r="C257" i="15"/>
  <c r="D257" i="15"/>
  <c r="E257" i="15"/>
  <c r="F257" i="15"/>
  <c r="G257" i="15"/>
  <c r="H257" i="15"/>
  <c r="I257" i="15"/>
  <c r="J257" i="15"/>
  <c r="K257" i="15"/>
  <c r="L257" i="15"/>
  <c r="M257" i="15"/>
  <c r="N257" i="15"/>
  <c r="O257" i="15"/>
  <c r="P257" i="15"/>
  <c r="B258" i="15"/>
  <c r="C258" i="15"/>
  <c r="D258" i="15"/>
  <c r="E258" i="15"/>
  <c r="F258" i="15"/>
  <c r="G258" i="15"/>
  <c r="H258" i="15"/>
  <c r="I258" i="15"/>
  <c r="J258" i="15"/>
  <c r="K258" i="15"/>
  <c r="L258" i="15"/>
  <c r="M258" i="15"/>
  <c r="N258" i="15"/>
  <c r="O258" i="15"/>
  <c r="P258" i="15"/>
  <c r="B259" i="15"/>
  <c r="C259" i="15"/>
  <c r="D259" i="15"/>
  <c r="E259" i="15"/>
  <c r="F259" i="15"/>
  <c r="G259" i="15"/>
  <c r="H259" i="15"/>
  <c r="I259" i="15"/>
  <c r="J259" i="15"/>
  <c r="K259" i="15"/>
  <c r="L259" i="15"/>
  <c r="M259" i="15"/>
  <c r="N259" i="15"/>
  <c r="O259" i="15"/>
  <c r="P259" i="15"/>
  <c r="B260" i="15"/>
  <c r="C260" i="15"/>
  <c r="D260" i="15"/>
  <c r="E260" i="15"/>
  <c r="F260" i="15"/>
  <c r="G260" i="15"/>
  <c r="H260" i="15"/>
  <c r="I260" i="15"/>
  <c r="J260" i="15"/>
  <c r="K260" i="15"/>
  <c r="L260" i="15"/>
  <c r="M260" i="15"/>
  <c r="N260" i="15"/>
  <c r="O260" i="15"/>
  <c r="P260" i="15"/>
  <c r="B261" i="15"/>
  <c r="C261" i="15"/>
  <c r="D261" i="15"/>
  <c r="E261" i="15"/>
  <c r="F261" i="15"/>
  <c r="G261" i="15"/>
  <c r="H261" i="15"/>
  <c r="I261" i="15"/>
  <c r="J261" i="15"/>
  <c r="K261" i="15"/>
  <c r="L261" i="15"/>
  <c r="M261" i="15"/>
  <c r="N261" i="15"/>
  <c r="O261" i="15"/>
  <c r="P261" i="15"/>
  <c r="B262" i="15"/>
  <c r="C262" i="15"/>
  <c r="D262" i="15"/>
  <c r="E262" i="15"/>
  <c r="F262" i="15"/>
  <c r="G262" i="15"/>
  <c r="H262" i="15"/>
  <c r="I262" i="15"/>
  <c r="J262" i="15"/>
  <c r="K262" i="15"/>
  <c r="L262" i="15"/>
  <c r="M262" i="15"/>
  <c r="N262" i="15"/>
  <c r="O262" i="15"/>
  <c r="P262" i="15"/>
  <c r="B263" i="15"/>
  <c r="C263" i="15"/>
  <c r="D263" i="15"/>
  <c r="E263" i="15"/>
  <c r="F263" i="15"/>
  <c r="G263" i="15"/>
  <c r="H263" i="15"/>
  <c r="I263" i="15"/>
  <c r="J263" i="15"/>
  <c r="K263" i="15"/>
  <c r="L263" i="15"/>
  <c r="M263" i="15"/>
  <c r="N263" i="15"/>
  <c r="O263" i="15"/>
  <c r="P263" i="15"/>
  <c r="B264" i="15"/>
  <c r="C264" i="15"/>
  <c r="D264" i="15"/>
  <c r="E264" i="15"/>
  <c r="F264" i="15"/>
  <c r="G264" i="15"/>
  <c r="H264" i="15"/>
  <c r="I264" i="15"/>
  <c r="J264" i="15"/>
  <c r="K264" i="15"/>
  <c r="L264" i="15"/>
  <c r="M264" i="15"/>
  <c r="N264" i="15"/>
  <c r="O264" i="15"/>
  <c r="P264" i="15"/>
  <c r="B265" i="15"/>
  <c r="C265" i="15"/>
  <c r="D265" i="15"/>
  <c r="E265" i="15"/>
  <c r="F265" i="15"/>
  <c r="G265" i="15"/>
  <c r="H265" i="15"/>
  <c r="I265" i="15"/>
  <c r="J265" i="15"/>
  <c r="K265" i="15"/>
  <c r="L265" i="15"/>
  <c r="M265" i="15"/>
  <c r="N265" i="15"/>
  <c r="O265" i="15"/>
  <c r="P265" i="15"/>
  <c r="B266" i="15"/>
  <c r="C266" i="15"/>
  <c r="D266" i="15"/>
  <c r="E266" i="15"/>
  <c r="F266" i="15"/>
  <c r="G266" i="15"/>
  <c r="H266" i="15"/>
  <c r="I266" i="15"/>
  <c r="J266" i="15"/>
  <c r="K266" i="15"/>
  <c r="L266" i="15"/>
  <c r="M266" i="15"/>
  <c r="N266" i="15"/>
  <c r="O266" i="15"/>
  <c r="P266" i="15"/>
  <c r="B267" i="15"/>
  <c r="C267" i="15"/>
  <c r="D267" i="15"/>
  <c r="E267" i="15"/>
  <c r="F267" i="15"/>
  <c r="G267" i="15"/>
  <c r="H267" i="15"/>
  <c r="I267" i="15"/>
  <c r="J267" i="15"/>
  <c r="K267" i="15"/>
  <c r="L267" i="15"/>
  <c r="M267" i="15"/>
  <c r="N267" i="15"/>
  <c r="O267" i="15"/>
  <c r="P267" i="15"/>
  <c r="B268" i="15"/>
  <c r="C268" i="15"/>
  <c r="D268" i="15"/>
  <c r="E268" i="15"/>
  <c r="F268" i="15"/>
  <c r="G268" i="15"/>
  <c r="H268" i="15"/>
  <c r="I268" i="15"/>
  <c r="J268" i="15"/>
  <c r="K268" i="15"/>
  <c r="L268" i="15"/>
  <c r="M268" i="15"/>
  <c r="N268" i="15"/>
  <c r="O268" i="15"/>
  <c r="P268" i="15"/>
  <c r="B269" i="15"/>
  <c r="C269" i="15"/>
  <c r="D269" i="15"/>
  <c r="E269" i="15"/>
  <c r="F269" i="15"/>
  <c r="G269" i="15"/>
  <c r="H269" i="15"/>
  <c r="I269" i="15"/>
  <c r="J269" i="15"/>
  <c r="K269" i="15"/>
  <c r="L269" i="15"/>
  <c r="M269" i="15"/>
  <c r="N269" i="15"/>
  <c r="O269" i="15"/>
  <c r="P269" i="15"/>
  <c r="D42" i="15"/>
  <c r="E42" i="15"/>
  <c r="F42" i="15"/>
  <c r="G42" i="15"/>
  <c r="H42" i="15"/>
  <c r="I42" i="15"/>
  <c r="J42" i="15"/>
  <c r="K42" i="15"/>
  <c r="L42" i="15"/>
  <c r="M42" i="15"/>
  <c r="N42" i="15"/>
  <c r="O42" i="15"/>
  <c r="P42" i="15"/>
  <c r="B39" i="15"/>
  <c r="C39" i="15"/>
  <c r="D39" i="15"/>
  <c r="E39" i="15"/>
  <c r="F39" i="15"/>
  <c r="G39" i="15"/>
  <c r="I39" i="15"/>
  <c r="J39" i="15"/>
  <c r="K39" i="15"/>
  <c r="L39" i="15"/>
  <c r="M39" i="15"/>
  <c r="N39" i="15"/>
  <c r="O39" i="15"/>
  <c r="P39" i="15"/>
  <c r="B40" i="15"/>
  <c r="C40" i="15"/>
  <c r="D40" i="15"/>
  <c r="E40" i="15"/>
  <c r="F40" i="15"/>
  <c r="G40" i="15"/>
  <c r="H40" i="15"/>
  <c r="I40" i="15"/>
  <c r="J40" i="15"/>
  <c r="K40" i="15"/>
  <c r="M40" i="15"/>
  <c r="N40" i="15"/>
  <c r="O40" i="15"/>
  <c r="P40" i="15"/>
  <c r="B42" i="15"/>
  <c r="C42" i="15"/>
  <c r="E41" i="15"/>
  <c r="F41" i="15"/>
  <c r="G41" i="15"/>
  <c r="H41" i="15"/>
  <c r="I41" i="15"/>
  <c r="J41" i="15"/>
  <c r="K41" i="15"/>
  <c r="L41" i="15"/>
  <c r="M41" i="15"/>
  <c r="N41" i="15"/>
  <c r="O41" i="15"/>
  <c r="P41" i="15"/>
  <c r="D41" i="15"/>
  <c r="C41" i="15"/>
  <c r="B41" i="15"/>
  <c r="I24" i="12"/>
  <c r="I25" i="12"/>
  <c r="I26" i="12"/>
  <c r="I27" i="12"/>
  <c r="Y15" i="19" l="1"/>
  <c r="W15" i="19"/>
  <c r="X15" i="19"/>
  <c r="W38" i="25"/>
  <c r="Y38" i="25"/>
  <c r="V38" i="25"/>
  <c r="X38" i="25"/>
  <c r="W39" i="25"/>
  <c r="Y39" i="25"/>
  <c r="X39" i="25"/>
  <c r="Y40" i="25"/>
  <c r="X40" i="25"/>
  <c r="V40" i="25"/>
  <c r="W40" i="25"/>
  <c r="W41" i="25"/>
  <c r="Y41" i="25"/>
  <c r="V41" i="25"/>
  <c r="X41" i="25"/>
  <c r="V42" i="25"/>
  <c r="W42" i="25"/>
  <c r="X42" i="25"/>
  <c r="Y42" i="25"/>
  <c r="Y44" i="25"/>
  <c r="X44" i="25"/>
  <c r="W45" i="25"/>
  <c r="V45" i="25"/>
  <c r="X46" i="25"/>
  <c r="W46" i="25"/>
  <c r="V46" i="25"/>
  <c r="Y46" i="25"/>
  <c r="Y47" i="25"/>
  <c r="X47" i="25"/>
  <c r="W47" i="25"/>
  <c r="Y48" i="25"/>
  <c r="W48" i="25"/>
  <c r="V48" i="25"/>
  <c r="X48" i="25"/>
  <c r="Y49" i="25"/>
  <c r="X49" i="25"/>
  <c r="V49" i="25"/>
  <c r="W49" i="25"/>
  <c r="Y50" i="25"/>
  <c r="V50" i="25"/>
  <c r="V54" i="25"/>
  <c r="W54" i="25"/>
  <c r="Y54" i="25"/>
  <c r="X54" i="25"/>
  <c r="X55" i="25"/>
  <c r="W55" i="25"/>
  <c r="Y55" i="25"/>
  <c r="W56" i="25"/>
  <c r="Y56" i="25"/>
  <c r="X56" i="25"/>
  <c r="V56" i="25"/>
  <c r="W57" i="25"/>
  <c r="V57" i="25"/>
  <c r="Y57" i="25"/>
  <c r="X57" i="25"/>
  <c r="Y58" i="25"/>
  <c r="X58" i="25"/>
  <c r="W58" i="25"/>
  <c r="V58" i="25"/>
  <c r="Y60" i="25"/>
  <c r="X60" i="25"/>
  <c r="Y62" i="25"/>
  <c r="X62" i="25"/>
  <c r="W62" i="25"/>
  <c r="V62" i="25"/>
  <c r="Y63" i="25"/>
  <c r="X63" i="25"/>
  <c r="W63" i="25"/>
  <c r="X64" i="25"/>
  <c r="W64" i="25"/>
  <c r="Y64" i="25"/>
  <c r="V64" i="25"/>
  <c r="Y65" i="25"/>
  <c r="W65" i="25"/>
  <c r="V65" i="25"/>
  <c r="X65" i="25"/>
  <c r="X66" i="25"/>
  <c r="Y66" i="25"/>
  <c r="W66" i="25"/>
  <c r="V66" i="25"/>
  <c r="X68" i="25"/>
  <c r="V68" i="25"/>
  <c r="Y68" i="25"/>
  <c r="Y70" i="25"/>
  <c r="X70" i="25"/>
  <c r="V71" i="25"/>
  <c r="W71" i="25"/>
  <c r="Y71" i="25"/>
  <c r="X72" i="25"/>
  <c r="Y72" i="25"/>
  <c r="V72" i="25"/>
  <c r="W72" i="25"/>
  <c r="V73" i="25"/>
  <c r="X73" i="25"/>
  <c r="Y73" i="25"/>
  <c r="V74" i="25"/>
  <c r="W74" i="25"/>
  <c r="X74" i="25"/>
  <c r="Y74" i="25"/>
  <c r="X75" i="25"/>
  <c r="W75" i="25"/>
  <c r="Y75" i="25"/>
  <c r="Y76" i="25"/>
  <c r="W76" i="25"/>
  <c r="V76" i="25"/>
  <c r="X76" i="25"/>
  <c r="Y78" i="25"/>
  <c r="V78" i="25"/>
  <c r="W78" i="25"/>
  <c r="X78" i="25"/>
  <c r="V79" i="25"/>
  <c r="Y79" i="25"/>
  <c r="W79" i="25"/>
  <c r="V80" i="25"/>
  <c r="W80" i="25"/>
  <c r="X80" i="25"/>
  <c r="Y80" i="25"/>
  <c r="Y81" i="25"/>
  <c r="V81" i="25"/>
  <c r="X81" i="25"/>
  <c r="Y82" i="25"/>
  <c r="X82" i="25"/>
  <c r="W82" i="25"/>
  <c r="V82" i="25"/>
  <c r="W83" i="25"/>
  <c r="X83" i="25"/>
  <c r="Y83" i="25"/>
  <c r="V84" i="25"/>
  <c r="Y84" i="25"/>
  <c r="Y86" i="25"/>
  <c r="W86" i="25"/>
  <c r="V88" i="25"/>
  <c r="X88" i="25"/>
  <c r="W88" i="25"/>
  <c r="Y88" i="25"/>
  <c r="V90" i="25"/>
  <c r="Y90" i="25"/>
  <c r="W90" i="25"/>
  <c r="X90" i="25"/>
  <c r="W91" i="25"/>
  <c r="V91" i="25"/>
  <c r="X91" i="25"/>
  <c r="Y91" i="25"/>
  <c r="V98" i="25"/>
  <c r="Y98" i="25"/>
  <c r="X98" i="25"/>
  <c r="W98" i="25"/>
  <c r="V99" i="25"/>
  <c r="Y99" i="25"/>
  <c r="X99" i="25"/>
  <c r="W99" i="25"/>
  <c r="W101" i="25"/>
  <c r="Y101" i="25"/>
  <c r="Y232" i="25"/>
  <c r="V232" i="25"/>
  <c r="X233" i="25"/>
  <c r="Y233" i="25"/>
  <c r="W233" i="25"/>
  <c r="V233" i="25"/>
  <c r="X234" i="25"/>
  <c r="V234" i="25"/>
  <c r="W234" i="25"/>
  <c r="Y236" i="25"/>
  <c r="V236" i="25"/>
  <c r="W236" i="25"/>
  <c r="X236" i="25"/>
  <c r="Y238" i="25"/>
  <c r="X238" i="25"/>
  <c r="W238" i="25"/>
  <c r="V238" i="25"/>
  <c r="Y239" i="25"/>
  <c r="V239" i="25"/>
  <c r="W239" i="25"/>
  <c r="X239" i="25"/>
  <c r="Y240" i="25"/>
  <c r="V240" i="25"/>
  <c r="V241" i="25"/>
  <c r="X241" i="25"/>
  <c r="Y241" i="25"/>
  <c r="W241" i="25"/>
  <c r="X242" i="25"/>
  <c r="V242" i="25"/>
  <c r="W242" i="25"/>
  <c r="Y15" i="25"/>
  <c r="W15" i="25"/>
  <c r="X15" i="25"/>
  <c r="Y16" i="25"/>
  <c r="X16" i="25"/>
  <c r="W16" i="25"/>
  <c r="V16" i="25"/>
  <c r="W17" i="25"/>
  <c r="Y17" i="25"/>
  <c r="X17" i="25"/>
  <c r="V17" i="25"/>
  <c r="Y18" i="25"/>
  <c r="V18" i="25"/>
  <c r="W18" i="25"/>
  <c r="X18" i="25"/>
  <c r="X20" i="25"/>
  <c r="Y20" i="25"/>
  <c r="X22" i="25"/>
  <c r="Y22" i="25"/>
  <c r="Y23" i="25"/>
  <c r="W23" i="25"/>
  <c r="X23" i="25"/>
  <c r="X24" i="25"/>
  <c r="V24" i="25"/>
  <c r="Y24" i="25"/>
  <c r="W24" i="25"/>
  <c r="Y25" i="25"/>
  <c r="V25" i="25"/>
  <c r="W25" i="25"/>
  <c r="X25" i="25"/>
  <c r="W26" i="25"/>
  <c r="V26" i="25"/>
  <c r="Y26" i="25"/>
  <c r="X26" i="25"/>
  <c r="Y28" i="25"/>
  <c r="X28" i="25"/>
  <c r="W29" i="25"/>
  <c r="V29" i="25"/>
  <c r="Y30" i="25"/>
  <c r="V30" i="25"/>
  <c r="W30" i="25"/>
  <c r="X30" i="25"/>
  <c r="X31" i="25"/>
  <c r="Y31" i="25"/>
  <c r="W31" i="25"/>
  <c r="X32" i="25"/>
  <c r="Y32" i="25"/>
  <c r="W32" i="25"/>
  <c r="V32" i="25"/>
  <c r="Y33" i="25"/>
  <c r="W33" i="25"/>
  <c r="V33" i="25"/>
  <c r="X33" i="25"/>
  <c r="W34" i="25"/>
  <c r="Y34" i="25"/>
  <c r="V34" i="25"/>
  <c r="X34" i="25"/>
  <c r="X36" i="25"/>
  <c r="Y36" i="25"/>
  <c r="W37" i="25"/>
  <c r="V37" i="25"/>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W15" i="24"/>
  <c r="V15" i="24"/>
  <c r="Y15" i="24"/>
  <c r="X15" i="24"/>
  <c r="Y17" i="24"/>
  <c r="X17" i="24"/>
  <c r="W17" i="24"/>
  <c r="V17" i="24"/>
  <c r="V18" i="24"/>
  <c r="X18" i="24"/>
  <c r="Y18" i="24"/>
  <c r="W18" i="24"/>
  <c r="V23" i="24"/>
  <c r="W23" i="24"/>
  <c r="X23" i="24"/>
  <c r="Y23" i="24"/>
  <c r="W25" i="24"/>
  <c r="X25" i="24"/>
  <c r="Y25" i="24"/>
  <c r="V25" i="24"/>
  <c r="Y26" i="24"/>
  <c r="W26" i="24"/>
  <c r="V26" i="24"/>
  <c r="X26" i="24"/>
  <c r="V31" i="24"/>
  <c r="W31" i="24"/>
  <c r="X31" i="24"/>
  <c r="Y31" i="24"/>
  <c r="V33" i="24"/>
  <c r="W33" i="24"/>
  <c r="X33" i="24"/>
  <c r="Y33" i="24"/>
  <c r="V34" i="24"/>
  <c r="W34" i="24"/>
  <c r="Y34" i="24"/>
  <c r="X34" i="24"/>
  <c r="Y36" i="24"/>
  <c r="W36" i="24"/>
  <c r="V36" i="24"/>
  <c r="W37" i="24"/>
  <c r="V37" i="24"/>
  <c r="V39" i="24"/>
  <c r="Y39" i="24"/>
  <c r="X39" i="24"/>
  <c r="W39" i="24"/>
  <c r="V40" i="24"/>
  <c r="W40" i="24"/>
  <c r="X40" i="24"/>
  <c r="Y40" i="24"/>
  <c r="V42" i="24"/>
  <c r="Y42" i="24"/>
  <c r="X42" i="24"/>
  <c r="V43" i="24"/>
  <c r="Y43" i="24"/>
  <c r="V45" i="24"/>
  <c r="W45" i="24"/>
  <c r="X45" i="24"/>
  <c r="Y45" i="24"/>
  <c r="Y47" i="24"/>
  <c r="V47" i="24"/>
  <c r="W47" i="24"/>
  <c r="X47" i="24"/>
  <c r="W48" i="24"/>
  <c r="V48" i="24"/>
  <c r="Y48" i="24"/>
  <c r="X48" i="24"/>
  <c r="Y53" i="24"/>
  <c r="X53" i="24"/>
  <c r="V53" i="24"/>
  <c r="W53" i="24"/>
  <c r="Y55" i="24"/>
  <c r="X55" i="24"/>
  <c r="W55" i="24"/>
  <c r="V55" i="24"/>
  <c r="Y56" i="24"/>
  <c r="X56" i="24"/>
  <c r="W56" i="24"/>
  <c r="V56" i="24"/>
  <c r="V61" i="24"/>
  <c r="W61" i="24"/>
  <c r="X61" i="24"/>
  <c r="Y61" i="24"/>
  <c r="X62" i="24"/>
  <c r="Y62" i="24"/>
  <c r="V63" i="24"/>
  <c r="W63" i="24"/>
  <c r="X63" i="24"/>
  <c r="Y63" i="24"/>
  <c r="V65" i="24"/>
  <c r="X65" i="24"/>
  <c r="Y65" i="24"/>
  <c r="V66" i="24"/>
  <c r="Y66" i="24"/>
  <c r="W68" i="24"/>
  <c r="Y68" i="24"/>
  <c r="X68" i="24"/>
  <c r="V68" i="24"/>
  <c r="Y70" i="24"/>
  <c r="X70" i="24"/>
  <c r="W71" i="24"/>
  <c r="V71" i="24"/>
  <c r="X71" i="24"/>
  <c r="Y71" i="24"/>
  <c r="Y76" i="24"/>
  <c r="V76" i="24"/>
  <c r="W76" i="24"/>
  <c r="X76" i="24"/>
  <c r="Y79" i="24"/>
  <c r="X79" i="24"/>
  <c r="V80" i="24"/>
  <c r="W80" i="24"/>
  <c r="Y80" i="24"/>
  <c r="X80" i="24"/>
  <c r="V82" i="24"/>
  <c r="Y82" i="24"/>
  <c r="V87" i="24"/>
  <c r="W87" i="24"/>
  <c r="X87" i="24"/>
  <c r="Y87" i="24"/>
  <c r="X88" i="24"/>
  <c r="V88" i="24"/>
  <c r="W88" i="24"/>
  <c r="Y88" i="24"/>
  <c r="W89" i="24"/>
  <c r="V89" i="24"/>
  <c r="X89" i="24"/>
  <c r="Y89" i="24"/>
  <c r="V95" i="24"/>
  <c r="W95" i="24"/>
  <c r="X95" i="24"/>
  <c r="Y95" i="24"/>
  <c r="V96" i="24"/>
  <c r="W96" i="24"/>
  <c r="X96" i="24"/>
  <c r="Y96" i="24"/>
  <c r="X97" i="24"/>
  <c r="V97" i="24"/>
  <c r="Y97" i="24"/>
  <c r="W97" i="24"/>
  <c r="W121" i="19"/>
  <c r="X121" i="19"/>
  <c r="Y121" i="19"/>
  <c r="V121" i="19"/>
  <c r="W122" i="19"/>
  <c r="V122" i="19"/>
  <c r="Y122" i="19"/>
  <c r="X122" i="19"/>
  <c r="V123" i="19"/>
  <c r="W123" i="19"/>
  <c r="X123" i="19"/>
  <c r="Y123" i="19"/>
  <c r="Y124" i="19"/>
  <c r="V124" i="19"/>
  <c r="W124" i="19"/>
  <c r="X124" i="19"/>
  <c r="W125" i="19"/>
  <c r="Y125" i="19"/>
  <c r="V125" i="19"/>
  <c r="X125" i="19"/>
  <c r="Y126" i="19"/>
  <c r="X126" i="19"/>
  <c r="V126" i="19"/>
  <c r="W126" i="19"/>
  <c r="V127" i="19"/>
  <c r="X127" i="19"/>
  <c r="Y127" i="19"/>
  <c r="W127" i="19"/>
  <c r="X128" i="19"/>
  <c r="Y128" i="19"/>
  <c r="V128" i="19"/>
  <c r="W128" i="19"/>
  <c r="X129" i="19"/>
  <c r="Y129" i="19"/>
  <c r="V129" i="19"/>
  <c r="W129" i="19"/>
  <c r="V130" i="19"/>
  <c r="Y130" i="19"/>
  <c r="X130" i="19"/>
  <c r="W130" i="19"/>
  <c r="Y131" i="19"/>
  <c r="X131" i="19"/>
  <c r="W131" i="19"/>
  <c r="V131" i="19"/>
  <c r="Y132" i="19"/>
  <c r="W132" i="19"/>
  <c r="X132" i="19"/>
  <c r="V132" i="19"/>
  <c r="X133" i="19"/>
  <c r="W133" i="19"/>
  <c r="V133" i="19"/>
  <c r="Y133" i="19"/>
  <c r="W134" i="19"/>
  <c r="X134" i="19"/>
  <c r="V134" i="19"/>
  <c r="Y134" i="19"/>
  <c r="X135" i="19"/>
  <c r="Y135" i="19"/>
  <c r="W135" i="19"/>
  <c r="V135" i="19"/>
  <c r="V136" i="19"/>
  <c r="Y136" i="19"/>
  <c r="W136" i="19"/>
  <c r="X136" i="19"/>
  <c r="X137" i="19"/>
  <c r="V137" i="19"/>
  <c r="W137" i="19"/>
  <c r="Y137" i="19"/>
  <c r="V138" i="19"/>
  <c r="W138" i="19"/>
  <c r="Y138" i="19"/>
  <c r="X138" i="19"/>
  <c r="Y139" i="19"/>
  <c r="X139" i="19"/>
  <c r="W139" i="19"/>
  <c r="V139" i="19"/>
  <c r="X140" i="19"/>
  <c r="Y140" i="19"/>
  <c r="W140" i="19"/>
  <c r="V140" i="19"/>
  <c r="V141" i="19"/>
  <c r="W141" i="19"/>
  <c r="X141" i="19"/>
  <c r="Y141" i="19"/>
  <c r="Y142" i="19"/>
  <c r="X142" i="19"/>
  <c r="W142" i="19"/>
  <c r="V142" i="19"/>
  <c r="V143" i="19"/>
  <c r="X143" i="19"/>
  <c r="W143" i="19"/>
  <c r="Y143" i="19"/>
  <c r="W144" i="19"/>
  <c r="X144" i="19"/>
  <c r="Y144" i="19"/>
  <c r="V144" i="19"/>
  <c r="W145" i="19"/>
  <c r="X145" i="19"/>
  <c r="Y145" i="19"/>
  <c r="V145" i="19"/>
  <c r="Y146" i="19"/>
  <c r="V146" i="19"/>
  <c r="X146" i="19"/>
  <c r="W146" i="19"/>
  <c r="V147" i="19"/>
  <c r="W147" i="19"/>
  <c r="Y147" i="19"/>
  <c r="X147" i="19"/>
  <c r="W148" i="19"/>
  <c r="Y148" i="19"/>
  <c r="X148" i="19"/>
  <c r="V148" i="19"/>
  <c r="X149" i="19"/>
  <c r="Y149" i="19"/>
  <c r="W149" i="19"/>
  <c r="V149" i="19"/>
  <c r="W150" i="19"/>
  <c r="X150" i="19"/>
  <c r="V150" i="19"/>
  <c r="Y150" i="19"/>
  <c r="V151" i="19"/>
  <c r="W151" i="19"/>
  <c r="X151" i="19"/>
  <c r="Y151" i="19"/>
  <c r="W152" i="19"/>
  <c r="X152" i="19"/>
  <c r="V152" i="19"/>
  <c r="Y152" i="19"/>
  <c r="V153" i="19"/>
  <c r="W153" i="19"/>
  <c r="Y153" i="19"/>
  <c r="X153" i="19"/>
  <c r="X154" i="19"/>
  <c r="Y154" i="19"/>
  <c r="V154" i="19"/>
  <c r="W154" i="19"/>
  <c r="X155" i="19"/>
  <c r="W155" i="19"/>
  <c r="Y155" i="19"/>
  <c r="V155" i="19"/>
  <c r="W156" i="19"/>
  <c r="V156" i="19"/>
  <c r="X156" i="19"/>
  <c r="Y156" i="19"/>
  <c r="X157" i="19"/>
  <c r="W157" i="19"/>
  <c r="V157" i="19"/>
  <c r="Y157" i="19"/>
  <c r="X158" i="19"/>
  <c r="Y158" i="19"/>
  <c r="W158" i="19"/>
  <c r="V158" i="19"/>
  <c r="W159" i="19"/>
  <c r="V159" i="19"/>
  <c r="Y159" i="19"/>
  <c r="X159" i="19"/>
  <c r="X160" i="19"/>
  <c r="Y160" i="19"/>
  <c r="W160" i="19"/>
  <c r="V160" i="19"/>
  <c r="X161" i="19"/>
  <c r="V161" i="19"/>
  <c r="W161" i="19"/>
  <c r="Y161" i="19"/>
  <c r="X162" i="19"/>
  <c r="V162" i="19"/>
  <c r="W162" i="19"/>
  <c r="Y162" i="19"/>
  <c r="Y163" i="19"/>
  <c r="W163" i="19"/>
  <c r="V163" i="19"/>
  <c r="X163" i="19"/>
  <c r="W164" i="19"/>
  <c r="V164" i="19"/>
  <c r="X164" i="19"/>
  <c r="Y164" i="19"/>
  <c r="W165" i="19"/>
  <c r="X165" i="19"/>
  <c r="Y165" i="19"/>
  <c r="V165" i="19"/>
  <c r="W166" i="19"/>
  <c r="Y166" i="19"/>
  <c r="X166" i="19"/>
  <c r="V166" i="19"/>
  <c r="Y167" i="19"/>
  <c r="W167" i="19"/>
  <c r="X167" i="19"/>
  <c r="V167" i="19"/>
  <c r="V168" i="19"/>
  <c r="W168" i="19"/>
  <c r="X168" i="19"/>
  <c r="Y168" i="19"/>
  <c r="Y169" i="19"/>
  <c r="X169" i="19"/>
  <c r="V169" i="19"/>
  <c r="W169" i="19"/>
  <c r="X170" i="19"/>
  <c r="Y170" i="19"/>
  <c r="W170" i="19"/>
  <c r="V170" i="19"/>
  <c r="Y171" i="19"/>
  <c r="W171" i="19"/>
  <c r="X171" i="19"/>
  <c r="V171" i="19"/>
  <c r="Y172" i="19"/>
  <c r="V172" i="19"/>
  <c r="X172" i="19"/>
  <c r="W172" i="19"/>
  <c r="Y173" i="19"/>
  <c r="X173" i="19"/>
  <c r="W173" i="19"/>
  <c r="V173" i="19"/>
  <c r="Y174" i="19"/>
  <c r="X174" i="19"/>
  <c r="V174" i="19"/>
  <c r="W174" i="19"/>
  <c r="W175" i="19"/>
  <c r="Y175" i="19"/>
  <c r="V175" i="19"/>
  <c r="X175" i="19"/>
  <c r="W176" i="19"/>
  <c r="V176" i="19"/>
  <c r="Y176" i="19"/>
  <c r="X176" i="19"/>
  <c r="X177" i="19"/>
  <c r="Y177" i="19"/>
  <c r="W177" i="19"/>
  <c r="V177" i="19"/>
  <c r="V178" i="19"/>
  <c r="X178" i="19"/>
  <c r="Y178" i="19"/>
  <c r="W178" i="19"/>
  <c r="Y179" i="19"/>
  <c r="X179" i="19"/>
  <c r="V179" i="19"/>
  <c r="W179" i="19"/>
  <c r="W180" i="19"/>
  <c r="X180" i="19"/>
  <c r="Y180" i="19"/>
  <c r="V180" i="19"/>
  <c r="V181" i="19"/>
  <c r="W181" i="19"/>
  <c r="Y181" i="19"/>
  <c r="X181" i="19"/>
  <c r="V182" i="19"/>
  <c r="X182" i="19"/>
  <c r="W182" i="19"/>
  <c r="Y182" i="19"/>
  <c r="W183" i="19"/>
  <c r="V183" i="19"/>
  <c r="Y183" i="19"/>
  <c r="X183" i="19"/>
  <c r="X184" i="19"/>
  <c r="W184" i="19"/>
  <c r="Y184" i="19"/>
  <c r="V184" i="19"/>
  <c r="W185" i="19"/>
  <c r="Y185" i="19"/>
  <c r="X185" i="19"/>
  <c r="V185" i="19"/>
  <c r="Y186" i="19"/>
  <c r="W186" i="19"/>
  <c r="X186" i="19"/>
  <c r="V186" i="19"/>
  <c r="W187" i="19"/>
  <c r="Y187" i="19"/>
  <c r="X187" i="19"/>
  <c r="V187" i="19"/>
  <c r="W188" i="19"/>
  <c r="V188" i="19"/>
  <c r="Y188" i="19"/>
  <c r="X188" i="19"/>
  <c r="W189" i="19"/>
  <c r="Y189" i="19"/>
  <c r="X189" i="19"/>
  <c r="V189" i="19"/>
  <c r="V190" i="19"/>
  <c r="X190" i="19"/>
  <c r="Y190" i="19"/>
  <c r="W190" i="19"/>
  <c r="V191" i="19"/>
  <c r="X191" i="19"/>
  <c r="W191" i="19"/>
  <c r="Y191" i="19"/>
  <c r="W192" i="19"/>
  <c r="X192" i="19"/>
  <c r="V192" i="19"/>
  <c r="Y192" i="19"/>
  <c r="Y193" i="19"/>
  <c r="X193" i="19"/>
  <c r="V193" i="19"/>
  <c r="W193" i="19"/>
  <c r="V194" i="19"/>
  <c r="X194" i="19"/>
  <c r="W194" i="19"/>
  <c r="Y194" i="19"/>
  <c r="W195" i="19"/>
  <c r="X195" i="19"/>
  <c r="V195" i="19"/>
  <c r="Y195" i="19"/>
  <c r="V196" i="19"/>
  <c r="Y196" i="19"/>
  <c r="X196" i="19"/>
  <c r="W196" i="19"/>
  <c r="Y197" i="19"/>
  <c r="W197" i="19"/>
  <c r="V197" i="19"/>
  <c r="X197" i="19"/>
  <c r="V198" i="19"/>
  <c r="W198" i="19"/>
  <c r="X198" i="19"/>
  <c r="Y198" i="19"/>
  <c r="W199" i="19"/>
  <c r="X199" i="19"/>
  <c r="Y199" i="19"/>
  <c r="V199" i="19"/>
  <c r="X200" i="19"/>
  <c r="V200" i="19"/>
  <c r="Y200" i="19"/>
  <c r="W200" i="19"/>
  <c r="Y201" i="19"/>
  <c r="V201" i="19"/>
  <c r="X201" i="19"/>
  <c r="W201" i="19"/>
  <c r="V202" i="19"/>
  <c r="Y202" i="19"/>
  <c r="W202" i="19"/>
  <c r="X202" i="19"/>
  <c r="Y203" i="19"/>
  <c r="X203" i="19"/>
  <c r="W203" i="19"/>
  <c r="V203" i="19"/>
  <c r="V204" i="19"/>
  <c r="Y204" i="19"/>
  <c r="X204" i="19"/>
  <c r="W204" i="19"/>
  <c r="V205" i="19"/>
  <c r="X205" i="19"/>
  <c r="W205" i="19"/>
  <c r="Y205" i="19"/>
  <c r="X206" i="19"/>
  <c r="V206" i="19"/>
  <c r="Y206" i="19"/>
  <c r="W206" i="19"/>
  <c r="Y207" i="19"/>
  <c r="V207" i="19"/>
  <c r="W207" i="19"/>
  <c r="X207" i="19"/>
  <c r="V208" i="19"/>
  <c r="W208" i="19"/>
  <c r="Y208" i="19"/>
  <c r="X208" i="19"/>
  <c r="Y209" i="19"/>
  <c r="W209" i="19"/>
  <c r="X209" i="19"/>
  <c r="V209" i="19"/>
  <c r="W210" i="19"/>
  <c r="V210" i="19"/>
  <c r="X210" i="19"/>
  <c r="Y210" i="19"/>
  <c r="W211" i="19"/>
  <c r="Y211" i="19"/>
  <c r="X211" i="19"/>
  <c r="V211" i="19"/>
  <c r="X212" i="19"/>
  <c r="W212" i="19"/>
  <c r="V212" i="19"/>
  <c r="Y212" i="19"/>
  <c r="V213" i="19"/>
  <c r="W213" i="19"/>
  <c r="Y213" i="19"/>
  <c r="X213" i="19"/>
  <c r="Y214" i="19"/>
  <c r="V214" i="19"/>
  <c r="W214" i="19"/>
  <c r="X214" i="19"/>
  <c r="Y215" i="19"/>
  <c r="X215" i="19"/>
  <c r="W215" i="19"/>
  <c r="V215" i="19"/>
  <c r="Y216" i="19"/>
  <c r="W216" i="19"/>
  <c r="X216" i="19"/>
  <c r="V216" i="19"/>
  <c r="X217" i="19"/>
  <c r="V217" i="19"/>
  <c r="Y217" i="19"/>
  <c r="W217" i="19"/>
  <c r="W218" i="19"/>
  <c r="Y218" i="19"/>
  <c r="X218" i="19"/>
  <c r="V218" i="19"/>
  <c r="X219" i="19"/>
  <c r="V219" i="19"/>
  <c r="Y219" i="19"/>
  <c r="W219" i="19"/>
  <c r="Y220" i="19"/>
  <c r="X220" i="19"/>
  <c r="W220" i="19"/>
  <c r="V220" i="19"/>
  <c r="V221" i="19"/>
  <c r="W221" i="19"/>
  <c r="X221" i="19"/>
  <c r="Y221" i="19"/>
  <c r="X222" i="19"/>
  <c r="Y222" i="19"/>
  <c r="W222" i="19"/>
  <c r="V222" i="19"/>
  <c r="X223" i="19"/>
  <c r="V223" i="19"/>
  <c r="Y223" i="19"/>
  <c r="W223" i="19"/>
  <c r="X224" i="19"/>
  <c r="Y224" i="19"/>
  <c r="V224" i="19"/>
  <c r="W224" i="19"/>
  <c r="X225" i="19"/>
  <c r="W225" i="19"/>
  <c r="V225" i="19"/>
  <c r="Y225" i="19"/>
  <c r="W226" i="19"/>
  <c r="X226" i="19"/>
  <c r="Y226" i="19"/>
  <c r="V226" i="19"/>
  <c r="V227" i="19"/>
  <c r="X227" i="19"/>
  <c r="Y227" i="19"/>
  <c r="W227" i="19"/>
  <c r="W228" i="19"/>
  <c r="V228" i="19"/>
  <c r="Y228" i="19"/>
  <c r="X228" i="19"/>
  <c r="X229" i="19"/>
  <c r="W229" i="19"/>
  <c r="Y229" i="19"/>
  <c r="V229" i="19"/>
  <c r="W230" i="19"/>
  <c r="Y230" i="19"/>
  <c r="V230" i="19"/>
  <c r="X230" i="19"/>
  <c r="Y231" i="19"/>
  <c r="V231" i="19"/>
  <c r="W231" i="19"/>
  <c r="X231" i="19"/>
  <c r="Y232" i="19"/>
  <c r="V232" i="19"/>
  <c r="W232" i="19"/>
  <c r="X232" i="19"/>
  <c r="Y233" i="19"/>
  <c r="V233" i="19"/>
  <c r="W233" i="19"/>
  <c r="X233" i="19"/>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Y20" i="24"/>
  <c r="W42" i="24"/>
  <c r="W43" i="24"/>
  <c r="Y50" i="24"/>
  <c r="W65" i="24"/>
  <c r="W66" i="24"/>
  <c r="V28" i="24"/>
  <c r="V29" i="24"/>
  <c r="X36" i="24"/>
  <c r="Y37" i="24"/>
  <c r="V58" i="24"/>
  <c r="V59" i="24"/>
  <c r="V73" i="24"/>
  <c r="V74" i="24"/>
  <c r="W28" i="24"/>
  <c r="W29" i="24"/>
  <c r="W58" i="24"/>
  <c r="W59" i="24"/>
  <c r="W73" i="24"/>
  <c r="W74" i="24"/>
  <c r="V20" i="24"/>
  <c r="V21" i="24"/>
  <c r="X28" i="24"/>
  <c r="V50" i="24"/>
  <c r="V51" i="24"/>
  <c r="X58" i="24"/>
  <c r="X73" i="24"/>
  <c r="V90" i="24"/>
  <c r="W20" i="24"/>
  <c r="W21" i="24"/>
  <c r="W50" i="24"/>
  <c r="W51" i="24"/>
  <c r="V83" i="24"/>
  <c r="Y90"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Y98" i="24"/>
  <c r="W98" i="24"/>
  <c r="X98" i="24"/>
  <c r="V16" i="24"/>
  <c r="V24" i="24"/>
  <c r="V32" i="24"/>
  <c r="V38" i="24"/>
  <c r="V46" i="24"/>
  <c r="V54" i="24"/>
  <c r="V69" i="24"/>
  <c r="V77" i="24"/>
  <c r="W16" i="24"/>
  <c r="V19" i="24"/>
  <c r="X21" i="24"/>
  <c r="W24" i="24"/>
  <c r="V27" i="24"/>
  <c r="X29" i="24"/>
  <c r="W32" i="24"/>
  <c r="V35" i="24"/>
  <c r="X37" i="24"/>
  <c r="W38" i="24"/>
  <c r="V41" i="24"/>
  <c r="X43" i="24"/>
  <c r="W46" i="24"/>
  <c r="V49" i="24"/>
  <c r="X51" i="24"/>
  <c r="W54" i="24"/>
  <c r="V57" i="24"/>
  <c r="X59" i="24"/>
  <c r="V64" i="24"/>
  <c r="X66" i="24"/>
  <c r="W69" i="24"/>
  <c r="V72" i="24"/>
  <c r="X74" i="24"/>
  <c r="W77" i="24"/>
  <c r="V81" i="24"/>
  <c r="V14" i="24"/>
  <c r="X16" i="24"/>
  <c r="W19" i="24"/>
  <c r="V22" i="24"/>
  <c r="X24" i="24"/>
  <c r="W27" i="24"/>
  <c r="V30" i="24"/>
  <c r="X32" i="24"/>
  <c r="W35" i="24"/>
  <c r="X38" i="24"/>
  <c r="W41" i="24"/>
  <c r="V44" i="24"/>
  <c r="X46" i="24"/>
  <c r="W49" i="24"/>
  <c r="V52" i="24"/>
  <c r="X54" i="24"/>
  <c r="W57" i="24"/>
  <c r="V60" i="24"/>
  <c r="W64" i="24"/>
  <c r="V67" i="24"/>
  <c r="X69" i="24"/>
  <c r="W72" i="24"/>
  <c r="V75" i="24"/>
  <c r="X77" i="24"/>
  <c r="X81" i="24"/>
  <c r="W82" i="24"/>
  <c r="W14" i="24"/>
  <c r="X19" i="24"/>
  <c r="W22" i="24"/>
  <c r="X27" i="24"/>
  <c r="W30" i="24"/>
  <c r="X35" i="24"/>
  <c r="X41" i="24"/>
  <c r="W44" i="24"/>
  <c r="X49" i="24"/>
  <c r="W52" i="24"/>
  <c r="X57" i="24"/>
  <c r="W60" i="24"/>
  <c r="V62" i="24"/>
  <c r="X64" i="24"/>
  <c r="W67" i="24"/>
  <c r="V70" i="24"/>
  <c r="X72" i="24"/>
  <c r="W75" i="24"/>
  <c r="V79" i="24"/>
  <c r="Y81" i="24"/>
  <c r="X82" i="24"/>
  <c r="Y83" i="24"/>
  <c r="W83" i="24"/>
  <c r="Y101" i="24"/>
  <c r="X101" i="24"/>
  <c r="V101" i="24"/>
  <c r="W101" i="24"/>
  <c r="X14" i="24"/>
  <c r="X22" i="24"/>
  <c r="X30" i="24"/>
  <c r="X44" i="24"/>
  <c r="X52" i="24"/>
  <c r="X60" i="24"/>
  <c r="W62" i="24"/>
  <c r="X67" i="24"/>
  <c r="W70" i="24"/>
  <c r="X75" i="24"/>
  <c r="W79" i="24"/>
  <c r="V84" i="24"/>
  <c r="Y84" i="24"/>
  <c r="W84" i="24"/>
  <c r="Y85" i="24"/>
  <c r="V85" i="24"/>
  <c r="W85" i="24"/>
  <c r="X86" i="24"/>
  <c r="V86" i="24"/>
  <c r="W86" i="24"/>
  <c r="V100" i="24"/>
  <c r="Y100" i="24"/>
  <c r="X100" i="24"/>
  <c r="X84" i="24"/>
  <c r="X85" i="24"/>
  <c r="Y86" i="24"/>
  <c r="X90" i="24"/>
  <c r="Y91" i="24"/>
  <c r="W91" i="24"/>
  <c r="V91" i="24"/>
  <c r="V92" i="24"/>
  <c r="Y92" i="24"/>
  <c r="W92" i="24"/>
  <c r="Y93" i="24"/>
  <c r="V93" i="24"/>
  <c r="W93" i="24"/>
  <c r="X94" i="24"/>
  <c r="V94" i="24"/>
  <c r="W94" i="24"/>
  <c r="V98" i="24"/>
  <c r="Y99" i="24"/>
  <c r="W99" i="24"/>
  <c r="V99" i="24"/>
  <c r="X99" i="24"/>
  <c r="Y14" i="19"/>
  <c r="X14" i="19"/>
  <c r="W14" i="19"/>
  <c r="V14" i="19"/>
  <c r="U14" i="19"/>
  <c r="T14" i="19"/>
  <c r="S14" i="19"/>
  <c r="R14" i="19"/>
  <c r="V16" i="19"/>
  <c r="W16" i="19"/>
  <c r="X16" i="19"/>
  <c r="Y16" i="19"/>
  <c r="V17" i="19"/>
  <c r="W17" i="19"/>
  <c r="X17" i="19"/>
  <c r="Y17" i="19"/>
  <c r="V18" i="19"/>
  <c r="W18" i="19"/>
  <c r="X18" i="19"/>
  <c r="Y18" i="19"/>
  <c r="V19" i="19"/>
  <c r="W19" i="19"/>
  <c r="X19" i="19"/>
  <c r="Y19" i="19"/>
  <c r="V20" i="19"/>
  <c r="W20" i="19"/>
  <c r="X20" i="19"/>
  <c r="Y20" i="19"/>
  <c r="V21" i="19"/>
  <c r="W21" i="19"/>
  <c r="X21" i="19"/>
  <c r="Y21" i="19"/>
  <c r="V22" i="19"/>
  <c r="W22" i="19"/>
  <c r="X22" i="19"/>
  <c r="Y22" i="19"/>
  <c r="V23" i="19"/>
  <c r="W23" i="19"/>
  <c r="X23" i="19"/>
  <c r="Y23" i="19"/>
  <c r="V24" i="19"/>
  <c r="W24" i="19"/>
  <c r="X24" i="19"/>
  <c r="Y24" i="19"/>
  <c r="V25" i="19"/>
  <c r="W25" i="19"/>
  <c r="X25" i="19"/>
  <c r="Y25" i="19"/>
  <c r="V26" i="19"/>
  <c r="W26" i="19"/>
  <c r="X26" i="19"/>
  <c r="Y26" i="19"/>
  <c r="V27" i="19"/>
  <c r="W27" i="19"/>
  <c r="X27" i="19"/>
  <c r="Y27" i="19"/>
  <c r="V28" i="19"/>
  <c r="W28" i="19"/>
  <c r="X28" i="19"/>
  <c r="Y28" i="19"/>
  <c r="V29" i="19"/>
  <c r="W29" i="19"/>
  <c r="X29" i="19"/>
  <c r="Y29" i="19"/>
  <c r="V30" i="19"/>
  <c r="W30" i="19"/>
  <c r="X30" i="19"/>
  <c r="Y30" i="19"/>
  <c r="V31" i="19"/>
  <c r="W31" i="19"/>
  <c r="X31" i="19"/>
  <c r="Y31" i="19"/>
  <c r="V32" i="19"/>
  <c r="W32" i="19"/>
  <c r="X32" i="19"/>
  <c r="Y32" i="19"/>
  <c r="V33" i="19"/>
  <c r="W33" i="19"/>
  <c r="X33" i="19"/>
  <c r="Y33" i="19"/>
  <c r="V34" i="19"/>
  <c r="W34" i="19"/>
  <c r="X34" i="19"/>
  <c r="Y34" i="19"/>
  <c r="V35" i="19"/>
  <c r="W35" i="19"/>
  <c r="X35" i="19"/>
  <c r="Y35" i="19"/>
  <c r="V36" i="19"/>
  <c r="W36" i="19"/>
  <c r="X36" i="19"/>
  <c r="Y36" i="19"/>
  <c r="V37" i="19"/>
  <c r="W37" i="19"/>
  <c r="X37" i="19"/>
  <c r="Y37" i="19"/>
  <c r="V38" i="19"/>
  <c r="W38" i="19"/>
  <c r="X38" i="19"/>
  <c r="Y38" i="19"/>
  <c r="V39" i="19"/>
  <c r="W39" i="19"/>
  <c r="X39" i="19"/>
  <c r="Y39" i="19"/>
  <c r="V40" i="19"/>
  <c r="W40" i="19"/>
  <c r="X40" i="19"/>
  <c r="Y40" i="19"/>
  <c r="V41" i="19"/>
  <c r="W41" i="19"/>
  <c r="X41" i="19"/>
  <c r="Y41" i="19"/>
  <c r="V42" i="19"/>
  <c r="W42" i="19"/>
  <c r="X42" i="19"/>
  <c r="Y42" i="19"/>
  <c r="V43" i="19"/>
  <c r="W43" i="19"/>
  <c r="X43" i="19"/>
  <c r="Y43" i="19"/>
  <c r="V44" i="19"/>
  <c r="W44" i="19"/>
  <c r="X44" i="19"/>
  <c r="Y44" i="19"/>
  <c r="V45" i="19"/>
  <c r="W45" i="19"/>
  <c r="X45" i="19"/>
  <c r="Y45" i="19"/>
  <c r="V46" i="19"/>
  <c r="W46" i="19"/>
  <c r="X46" i="19"/>
  <c r="Y46" i="19"/>
  <c r="V47" i="19"/>
  <c r="W47" i="19"/>
  <c r="X47" i="19"/>
  <c r="Y47" i="19"/>
  <c r="V48" i="19"/>
  <c r="W48" i="19"/>
  <c r="X48" i="19"/>
  <c r="Y48" i="19"/>
  <c r="V49" i="19"/>
  <c r="W49" i="19"/>
  <c r="X49" i="19"/>
  <c r="Y49" i="19"/>
  <c r="V50" i="19"/>
  <c r="W50" i="19"/>
  <c r="X50" i="19"/>
  <c r="Y50" i="19"/>
  <c r="V51" i="19"/>
  <c r="W51" i="19"/>
  <c r="X51" i="19"/>
  <c r="Y51" i="19"/>
  <c r="V52" i="19"/>
  <c r="W52" i="19"/>
  <c r="X52" i="19"/>
  <c r="Y52" i="19"/>
  <c r="V53" i="19"/>
  <c r="W53" i="19"/>
  <c r="X53" i="19"/>
  <c r="Y53" i="19"/>
  <c r="V54" i="19"/>
  <c r="W54" i="19"/>
  <c r="X54" i="19"/>
  <c r="Y54" i="19"/>
  <c r="V55" i="19"/>
  <c r="W55" i="19"/>
  <c r="X55" i="19"/>
  <c r="Y55" i="19"/>
  <c r="V56" i="19"/>
  <c r="W56" i="19"/>
  <c r="X56" i="19"/>
  <c r="Y56" i="19"/>
  <c r="V57" i="19"/>
  <c r="W57" i="19"/>
  <c r="X57" i="19"/>
  <c r="Y57" i="19"/>
  <c r="V58" i="19"/>
  <c r="W58" i="19"/>
  <c r="X58" i="19"/>
  <c r="Y58" i="19"/>
  <c r="V59" i="19"/>
  <c r="W59" i="19"/>
  <c r="X59" i="19"/>
  <c r="Y59" i="19"/>
  <c r="V60" i="19"/>
  <c r="W60" i="19"/>
  <c r="X60" i="19"/>
  <c r="Y60" i="19"/>
  <c r="V61" i="19"/>
  <c r="W61" i="19"/>
  <c r="X61" i="19"/>
  <c r="Y61" i="19"/>
  <c r="V62" i="19"/>
  <c r="W62" i="19"/>
  <c r="X62" i="19"/>
  <c r="Y62" i="19"/>
  <c r="V63" i="19"/>
  <c r="W63" i="19"/>
  <c r="X63" i="19"/>
  <c r="Y63" i="19"/>
  <c r="V64" i="19"/>
  <c r="W64" i="19"/>
  <c r="X64" i="19"/>
  <c r="Y64" i="19"/>
  <c r="V65" i="19"/>
  <c r="W65" i="19"/>
  <c r="X65" i="19"/>
  <c r="Y65" i="19"/>
  <c r="V66" i="19"/>
  <c r="W66" i="19"/>
  <c r="X66" i="19"/>
  <c r="Y66" i="19"/>
  <c r="V67" i="19"/>
  <c r="W67" i="19"/>
  <c r="X67" i="19"/>
  <c r="Y67" i="19"/>
  <c r="V68" i="19"/>
  <c r="W68" i="19"/>
  <c r="X68" i="19"/>
  <c r="Y68" i="19"/>
  <c r="V69" i="19"/>
  <c r="W69" i="19"/>
  <c r="X69" i="19"/>
  <c r="Y69" i="19"/>
  <c r="V70" i="19"/>
  <c r="W70" i="19"/>
  <c r="X70" i="19"/>
  <c r="Y70" i="19"/>
  <c r="V71" i="19"/>
  <c r="W71" i="19"/>
  <c r="X71" i="19"/>
  <c r="Y71" i="19"/>
  <c r="V72" i="19"/>
  <c r="W72" i="19"/>
  <c r="X72" i="19"/>
  <c r="Y72" i="19"/>
  <c r="V73" i="19"/>
  <c r="W73" i="19"/>
  <c r="X73" i="19"/>
  <c r="Y73" i="19"/>
  <c r="V74" i="19"/>
  <c r="W74" i="19"/>
  <c r="X74" i="19"/>
  <c r="Y74" i="19"/>
  <c r="V75" i="19"/>
  <c r="W75" i="19"/>
  <c r="X75" i="19"/>
  <c r="Y75" i="19"/>
  <c r="V76" i="19"/>
  <c r="W76" i="19"/>
  <c r="X76" i="19"/>
  <c r="Y76" i="19"/>
  <c r="V77" i="19"/>
  <c r="W77" i="19"/>
  <c r="X77" i="19"/>
  <c r="Y77" i="19"/>
  <c r="V78" i="19"/>
  <c r="W78" i="19"/>
  <c r="X78" i="19"/>
  <c r="Y78" i="19"/>
  <c r="V79" i="19"/>
  <c r="W79" i="19"/>
  <c r="X79" i="19"/>
  <c r="Y79" i="19"/>
  <c r="V80" i="19"/>
  <c r="W80" i="19"/>
  <c r="X80" i="19"/>
  <c r="Y80" i="19"/>
  <c r="V81" i="19"/>
  <c r="W81" i="19"/>
  <c r="X81" i="19"/>
  <c r="Y81" i="19"/>
  <c r="V82" i="19"/>
  <c r="W82" i="19"/>
  <c r="X82" i="19"/>
  <c r="Y82" i="19"/>
  <c r="V83" i="19"/>
  <c r="W83" i="19"/>
  <c r="X83" i="19"/>
  <c r="Y83" i="19"/>
  <c r="V84" i="19"/>
  <c r="W84" i="19"/>
  <c r="X84" i="19"/>
  <c r="Y84" i="19"/>
  <c r="V85" i="19"/>
  <c r="W85" i="19"/>
  <c r="X85" i="19"/>
  <c r="Y85" i="19"/>
  <c r="V86" i="19"/>
  <c r="W86" i="19"/>
  <c r="X86" i="19"/>
  <c r="Y86" i="19"/>
  <c r="V87" i="19"/>
  <c r="W87" i="19"/>
  <c r="X87" i="19"/>
  <c r="Y87" i="19"/>
  <c r="V88" i="19"/>
  <c r="W88" i="19"/>
  <c r="X88" i="19"/>
  <c r="Y88" i="19"/>
  <c r="V89" i="19"/>
  <c r="W89" i="19"/>
  <c r="X89" i="19"/>
  <c r="Y89" i="19"/>
  <c r="V90" i="19"/>
  <c r="W90" i="19"/>
  <c r="X90" i="19"/>
  <c r="Y90" i="19"/>
  <c r="V91" i="19"/>
  <c r="W91" i="19"/>
  <c r="X91" i="19"/>
  <c r="Y91" i="19"/>
  <c r="V92" i="19"/>
  <c r="W92" i="19"/>
  <c r="X92" i="19"/>
  <c r="Y92" i="19"/>
  <c r="V93" i="19"/>
  <c r="W93" i="19"/>
  <c r="X93" i="19"/>
  <c r="Y93" i="19"/>
  <c r="V94" i="19"/>
  <c r="W94" i="19"/>
  <c r="X94" i="19"/>
  <c r="Y94" i="19"/>
  <c r="V95" i="19"/>
  <c r="W95" i="19"/>
  <c r="X95" i="19"/>
  <c r="Y95" i="19"/>
  <c r="V96" i="19"/>
  <c r="W96" i="19"/>
  <c r="X96" i="19"/>
  <c r="Y96" i="19"/>
  <c r="V97" i="19"/>
  <c r="W97" i="19"/>
  <c r="X97" i="19"/>
  <c r="Y97" i="19"/>
  <c r="V98" i="19"/>
  <c r="W98" i="19"/>
  <c r="X98" i="19"/>
  <c r="Y98" i="19"/>
  <c r="V99" i="19"/>
  <c r="W99" i="19"/>
  <c r="X99" i="19"/>
  <c r="Y99" i="19"/>
  <c r="V100" i="19"/>
  <c r="W100" i="19"/>
  <c r="X100" i="19"/>
  <c r="Y100" i="19"/>
  <c r="V101" i="19"/>
  <c r="W101" i="19"/>
  <c r="X101" i="19"/>
  <c r="Y101" i="19"/>
  <c r="V102" i="19"/>
  <c r="W102" i="19"/>
  <c r="X102" i="19"/>
  <c r="Y102" i="19"/>
  <c r="V103" i="19"/>
  <c r="W103" i="19"/>
  <c r="X103" i="19"/>
  <c r="Y103" i="19"/>
  <c r="V104" i="19"/>
  <c r="W104" i="19"/>
  <c r="X104" i="19"/>
  <c r="Y104" i="19"/>
  <c r="V105" i="19"/>
  <c r="W105" i="19"/>
  <c r="X105" i="19"/>
  <c r="Y105" i="19"/>
  <c r="V106" i="19"/>
  <c r="W106" i="19"/>
  <c r="X106" i="19"/>
  <c r="Y106" i="19"/>
  <c r="V107" i="19"/>
  <c r="W107" i="19"/>
  <c r="X107" i="19"/>
  <c r="Y107" i="19"/>
  <c r="V108" i="19"/>
  <c r="W108" i="19"/>
  <c r="X108" i="19"/>
  <c r="Y108" i="19"/>
  <c r="V109" i="19"/>
  <c r="W109" i="19"/>
  <c r="X109" i="19"/>
  <c r="Y109" i="19"/>
  <c r="V110" i="19"/>
  <c r="W110" i="19"/>
  <c r="X110" i="19"/>
  <c r="Y110" i="19"/>
  <c r="V111" i="19"/>
  <c r="W111" i="19"/>
  <c r="X111" i="19"/>
  <c r="Y111" i="19"/>
  <c r="V112" i="19"/>
  <c r="W112" i="19"/>
  <c r="X112" i="19"/>
  <c r="Y112" i="19"/>
  <c r="V113" i="19"/>
  <c r="W113" i="19"/>
  <c r="X113" i="19"/>
  <c r="Y113" i="19"/>
  <c r="V114" i="19"/>
  <c r="W114" i="19"/>
  <c r="X114" i="19"/>
  <c r="Y114" i="19"/>
  <c r="V115" i="19"/>
  <c r="W115" i="19"/>
  <c r="X115" i="19"/>
  <c r="Y115" i="19"/>
  <c r="V116" i="19"/>
  <c r="W116" i="19"/>
  <c r="X116" i="19"/>
  <c r="Y116" i="19"/>
  <c r="V117" i="19"/>
  <c r="W117" i="19"/>
  <c r="X117" i="19"/>
  <c r="Y117" i="19"/>
  <c r="V118" i="19"/>
  <c r="W118" i="19"/>
  <c r="X118" i="19"/>
  <c r="Y118" i="19"/>
  <c r="V119" i="19"/>
  <c r="W119" i="19"/>
  <c r="X119" i="19"/>
  <c r="Y119" i="19"/>
  <c r="V120" i="19"/>
  <c r="W120" i="19"/>
  <c r="X120" i="19"/>
  <c r="Y120" i="19"/>
  <c r="V234" i="19"/>
  <c r="W234" i="19"/>
  <c r="X234" i="19"/>
  <c r="Y234" i="19"/>
  <c r="V235" i="19"/>
  <c r="W235" i="19"/>
  <c r="X235" i="19"/>
  <c r="Y235" i="19"/>
  <c r="V236" i="19"/>
  <c r="W236" i="19"/>
  <c r="X236" i="19"/>
  <c r="Y236" i="19"/>
  <c r="V237" i="19"/>
  <c r="W237" i="19"/>
  <c r="X237" i="19"/>
  <c r="Y237" i="19"/>
  <c r="V238" i="19"/>
  <c r="W238" i="19"/>
  <c r="X238" i="19"/>
  <c r="Y238" i="19"/>
  <c r="V239" i="19"/>
  <c r="W239" i="19"/>
  <c r="X239" i="19"/>
  <c r="Y239" i="19"/>
  <c r="V240" i="19"/>
  <c r="W240" i="19"/>
  <c r="X240" i="19"/>
  <c r="Y240" i="19"/>
  <c r="V241" i="19"/>
  <c r="W241" i="19"/>
  <c r="X241" i="19"/>
  <c r="Y241" i="19"/>
  <c r="V242" i="19"/>
  <c r="W242" i="19"/>
  <c r="X242" i="19"/>
  <c r="Y242" i="19"/>
  <c r="V243" i="19"/>
  <c r="W243" i="19"/>
  <c r="X243" i="19"/>
  <c r="Y243" i="19"/>
  <c r="V244" i="19"/>
  <c r="W244" i="19"/>
  <c r="X244" i="19"/>
  <c r="Y244" i="19"/>
  <c r="R15" i="19"/>
  <c r="S15" i="19"/>
  <c r="T15" i="19"/>
  <c r="U15" i="19"/>
  <c r="R16" i="19"/>
  <c r="S16" i="19"/>
  <c r="T16" i="19"/>
  <c r="U16" i="19"/>
  <c r="R17" i="19"/>
  <c r="S17" i="19"/>
  <c r="T17" i="19"/>
  <c r="U17" i="19"/>
  <c r="R18" i="19"/>
  <c r="S18" i="19"/>
  <c r="T18" i="19"/>
  <c r="U18" i="19"/>
  <c r="R19" i="19"/>
  <c r="S19" i="19"/>
  <c r="T19" i="19"/>
  <c r="U19" i="19"/>
  <c r="R20" i="19"/>
  <c r="S20" i="19"/>
  <c r="T20" i="19"/>
  <c r="U20" i="19"/>
  <c r="R21" i="19"/>
  <c r="S21" i="19"/>
  <c r="T21" i="19"/>
  <c r="U21" i="19"/>
  <c r="R22" i="19"/>
  <c r="S22" i="19"/>
  <c r="T22" i="19"/>
  <c r="U22" i="19"/>
  <c r="R23" i="19"/>
  <c r="S23" i="19"/>
  <c r="T23" i="19"/>
  <c r="U23" i="19"/>
  <c r="R24" i="19"/>
  <c r="S24" i="19"/>
  <c r="T24" i="19"/>
  <c r="U24" i="19"/>
  <c r="R25" i="19"/>
  <c r="S25" i="19"/>
  <c r="T25" i="19"/>
  <c r="U25" i="19"/>
  <c r="R26" i="19"/>
  <c r="S26" i="19"/>
  <c r="T26" i="19"/>
  <c r="U26" i="19"/>
  <c r="R27" i="19"/>
  <c r="S27" i="19"/>
  <c r="T27" i="19"/>
  <c r="U27" i="19"/>
  <c r="R28" i="19"/>
  <c r="S28" i="19"/>
  <c r="T28" i="19"/>
  <c r="U28" i="19"/>
  <c r="R29" i="19"/>
  <c r="S29" i="19"/>
  <c r="T29" i="19"/>
  <c r="U29" i="19"/>
  <c r="R30" i="19"/>
  <c r="S30" i="19"/>
  <c r="T30" i="19"/>
  <c r="U30" i="19"/>
  <c r="R31" i="19"/>
  <c r="S31" i="19"/>
  <c r="T31" i="19"/>
  <c r="U31" i="19"/>
  <c r="R32" i="19"/>
  <c r="S32" i="19"/>
  <c r="T32" i="19"/>
  <c r="U32" i="19"/>
  <c r="R33" i="19"/>
  <c r="S33" i="19"/>
  <c r="T33" i="19"/>
  <c r="U33" i="19"/>
  <c r="R34" i="19"/>
  <c r="S34" i="19"/>
  <c r="T34" i="19"/>
  <c r="U34" i="19"/>
  <c r="R35" i="19"/>
  <c r="S35" i="19"/>
  <c r="T35" i="19"/>
  <c r="U35" i="19"/>
  <c r="R36" i="19"/>
  <c r="S36" i="19"/>
  <c r="T36" i="19"/>
  <c r="U36" i="19"/>
  <c r="R37" i="19"/>
  <c r="S37" i="19"/>
  <c r="T37" i="19"/>
  <c r="U37" i="19"/>
  <c r="R38" i="19"/>
  <c r="S38" i="19"/>
  <c r="T38" i="19"/>
  <c r="U38" i="19"/>
  <c r="R39" i="19"/>
  <c r="S39" i="19"/>
  <c r="T39" i="19"/>
  <c r="U39" i="19"/>
  <c r="R40" i="19"/>
  <c r="S40" i="19"/>
  <c r="T40" i="19"/>
  <c r="U40" i="19"/>
  <c r="R41" i="19"/>
  <c r="S41" i="19"/>
  <c r="T41" i="19"/>
  <c r="U41" i="19"/>
  <c r="R42" i="19"/>
  <c r="S42" i="19"/>
  <c r="T42" i="19"/>
  <c r="U42" i="19"/>
  <c r="R43" i="19"/>
  <c r="S43" i="19"/>
  <c r="T43" i="19"/>
  <c r="U43" i="19"/>
  <c r="R44" i="19"/>
  <c r="S44" i="19"/>
  <c r="T44" i="19"/>
  <c r="U44" i="19"/>
  <c r="R45" i="19"/>
  <c r="S45" i="19"/>
  <c r="T45" i="19"/>
  <c r="U45" i="19"/>
  <c r="R46" i="19"/>
  <c r="S46" i="19"/>
  <c r="T46" i="19"/>
  <c r="U46" i="19"/>
  <c r="R47" i="19"/>
  <c r="S47" i="19"/>
  <c r="T47" i="19"/>
  <c r="U47" i="19"/>
  <c r="R48" i="19"/>
  <c r="S48" i="19"/>
  <c r="T48" i="19"/>
  <c r="U48" i="19"/>
  <c r="R49" i="19"/>
  <c r="S49" i="19"/>
  <c r="T49" i="19"/>
  <c r="U49" i="19"/>
  <c r="R50" i="19"/>
  <c r="S50" i="19"/>
  <c r="T50" i="19"/>
  <c r="U50" i="19"/>
  <c r="R51" i="19"/>
  <c r="S51" i="19"/>
  <c r="T51" i="19"/>
  <c r="U51" i="19"/>
  <c r="R52" i="19"/>
  <c r="S52" i="19"/>
  <c r="T52" i="19"/>
  <c r="U52" i="19"/>
  <c r="R53" i="19"/>
  <c r="S53" i="19"/>
  <c r="T53" i="19"/>
  <c r="U53" i="19"/>
  <c r="R54" i="19"/>
  <c r="S54" i="19"/>
  <c r="T54" i="19"/>
  <c r="U54" i="19"/>
  <c r="R55" i="19"/>
  <c r="S55" i="19"/>
  <c r="T55" i="19"/>
  <c r="U55" i="19"/>
  <c r="R56" i="19"/>
  <c r="S56" i="19"/>
  <c r="T56" i="19"/>
  <c r="U56" i="19"/>
  <c r="R57" i="19"/>
  <c r="S57" i="19"/>
  <c r="T57" i="19"/>
  <c r="U57" i="19"/>
  <c r="R58" i="19"/>
  <c r="S58" i="19"/>
  <c r="T58" i="19"/>
  <c r="U58" i="19"/>
  <c r="R59" i="19"/>
  <c r="S59" i="19"/>
  <c r="T59" i="19"/>
  <c r="U59" i="19"/>
  <c r="R60" i="19"/>
  <c r="S60" i="19"/>
  <c r="T60" i="19"/>
  <c r="U60" i="19"/>
  <c r="R61" i="19"/>
  <c r="S61" i="19"/>
  <c r="T61" i="19"/>
  <c r="U61" i="19"/>
  <c r="R62" i="19"/>
  <c r="S62" i="19"/>
  <c r="T62" i="19"/>
  <c r="U62" i="19"/>
  <c r="R63" i="19"/>
  <c r="S63" i="19"/>
  <c r="T63" i="19"/>
  <c r="U63" i="19"/>
  <c r="R64" i="19"/>
  <c r="S64" i="19"/>
  <c r="T64" i="19"/>
  <c r="U64" i="19"/>
  <c r="R65" i="19"/>
  <c r="S65" i="19"/>
  <c r="T65" i="19"/>
  <c r="U65" i="19"/>
  <c r="R66" i="19"/>
  <c r="S66" i="19"/>
  <c r="T66" i="19"/>
  <c r="U66" i="19"/>
  <c r="R67" i="19"/>
  <c r="S67" i="19"/>
  <c r="T67" i="19"/>
  <c r="U67" i="19"/>
  <c r="R68" i="19"/>
  <c r="S68" i="19"/>
  <c r="T68" i="19"/>
  <c r="U68" i="19"/>
  <c r="R69" i="19"/>
  <c r="S69" i="19"/>
  <c r="T69" i="19"/>
  <c r="U69" i="19"/>
  <c r="R70" i="19"/>
  <c r="S70" i="19"/>
  <c r="T70" i="19"/>
  <c r="U70" i="19"/>
  <c r="R71" i="19"/>
  <c r="S71" i="19"/>
  <c r="T71" i="19"/>
  <c r="U71" i="19"/>
  <c r="R72" i="19"/>
  <c r="S72" i="19"/>
  <c r="T72" i="19"/>
  <c r="U72" i="19"/>
  <c r="R73" i="19"/>
  <c r="S73" i="19"/>
  <c r="T73" i="19"/>
  <c r="U73" i="19"/>
  <c r="R74" i="19"/>
  <c r="S74" i="19"/>
  <c r="T74" i="19"/>
  <c r="U74" i="19"/>
  <c r="R75" i="19"/>
  <c r="S75" i="19"/>
  <c r="T75" i="19"/>
  <c r="U75" i="19"/>
  <c r="R76" i="19"/>
  <c r="S76" i="19"/>
  <c r="T76" i="19"/>
  <c r="U76" i="19"/>
  <c r="R77" i="19"/>
  <c r="S77" i="19"/>
  <c r="T77" i="19"/>
  <c r="U77" i="19"/>
  <c r="R78" i="19"/>
  <c r="S78" i="19"/>
  <c r="T78" i="19"/>
  <c r="U78" i="19"/>
  <c r="R79" i="19"/>
  <c r="S79" i="19"/>
  <c r="T79" i="19"/>
  <c r="U79" i="19"/>
  <c r="R80" i="19"/>
  <c r="S80" i="19"/>
  <c r="T80" i="19"/>
  <c r="U80" i="19"/>
  <c r="R81" i="19"/>
  <c r="S81" i="19"/>
  <c r="T81" i="19"/>
  <c r="U81" i="19"/>
  <c r="R82" i="19"/>
  <c r="S82" i="19"/>
  <c r="T82" i="19"/>
  <c r="U82" i="19"/>
  <c r="R83" i="19"/>
  <c r="S83" i="19"/>
  <c r="T83" i="19"/>
  <c r="U83" i="19"/>
  <c r="R84" i="19"/>
  <c r="S84" i="19"/>
  <c r="T84" i="19"/>
  <c r="U84" i="19"/>
  <c r="R85" i="19"/>
  <c r="S85" i="19"/>
  <c r="T85" i="19"/>
  <c r="U85" i="19"/>
  <c r="R86" i="19"/>
  <c r="S86" i="19"/>
  <c r="T86" i="19"/>
  <c r="U86" i="19"/>
  <c r="R87" i="19"/>
  <c r="S87" i="19"/>
  <c r="T87" i="19"/>
  <c r="U87" i="19"/>
  <c r="R88" i="19"/>
  <c r="S88" i="19"/>
  <c r="T88" i="19"/>
  <c r="U88" i="19"/>
  <c r="R89" i="19"/>
  <c r="S89" i="19"/>
  <c r="T89" i="19"/>
  <c r="U89" i="19"/>
  <c r="R90" i="19"/>
  <c r="S90" i="19"/>
  <c r="T90" i="19"/>
  <c r="U90" i="19"/>
  <c r="R91" i="19"/>
  <c r="S91" i="19"/>
  <c r="T91" i="19"/>
  <c r="U91" i="19"/>
  <c r="R92" i="19"/>
  <c r="S92" i="19"/>
  <c r="T92" i="19"/>
  <c r="U92" i="19"/>
  <c r="R93" i="19"/>
  <c r="S93" i="19"/>
  <c r="T93" i="19"/>
  <c r="U93" i="19"/>
  <c r="R94" i="19"/>
  <c r="S94" i="19"/>
  <c r="T94" i="19"/>
  <c r="U94" i="19"/>
  <c r="R95" i="19"/>
  <c r="S95" i="19"/>
  <c r="T95" i="19"/>
  <c r="U95" i="19"/>
  <c r="R96" i="19"/>
  <c r="S96" i="19"/>
  <c r="T96" i="19"/>
  <c r="U96" i="19"/>
  <c r="R97" i="19"/>
  <c r="S97" i="19"/>
  <c r="T97" i="19"/>
  <c r="U97" i="19"/>
  <c r="R98" i="19"/>
  <c r="S98" i="19"/>
  <c r="T98" i="19"/>
  <c r="U98" i="19"/>
  <c r="R99" i="19"/>
  <c r="S99" i="19"/>
  <c r="T99" i="19"/>
  <c r="U99" i="19"/>
  <c r="R100" i="19"/>
  <c r="S100" i="19"/>
  <c r="T100" i="19"/>
  <c r="U100" i="19"/>
  <c r="R101" i="19"/>
  <c r="S101" i="19"/>
  <c r="T101" i="19"/>
  <c r="U101" i="19"/>
  <c r="R102" i="19"/>
  <c r="S102" i="19"/>
  <c r="T102" i="19"/>
  <c r="U102" i="19"/>
  <c r="R103" i="19"/>
  <c r="S103" i="19"/>
  <c r="T103" i="19"/>
  <c r="U103" i="19"/>
  <c r="R104" i="19"/>
  <c r="S104" i="19"/>
  <c r="T104" i="19"/>
  <c r="U104" i="19"/>
  <c r="R105" i="19"/>
  <c r="S105" i="19"/>
  <c r="T105" i="19"/>
  <c r="U105" i="19"/>
  <c r="R106" i="19"/>
  <c r="S106" i="19"/>
  <c r="T106" i="19"/>
  <c r="U106" i="19"/>
  <c r="R107" i="19"/>
  <c r="S107" i="19"/>
  <c r="T107" i="19"/>
  <c r="U107" i="19"/>
  <c r="R108" i="19"/>
  <c r="S108" i="19"/>
  <c r="T108" i="19"/>
  <c r="U108" i="19"/>
  <c r="R109" i="19"/>
  <c r="S109" i="19"/>
  <c r="T109" i="19"/>
  <c r="U109" i="19"/>
  <c r="R110" i="19"/>
  <c r="S110" i="19"/>
  <c r="T110" i="19"/>
  <c r="U110" i="19"/>
  <c r="R111" i="19"/>
  <c r="S111" i="19"/>
  <c r="T111" i="19"/>
  <c r="U111" i="19"/>
  <c r="R112" i="19"/>
  <c r="S112" i="19"/>
  <c r="T112" i="19"/>
  <c r="U112" i="19"/>
  <c r="R113" i="19"/>
  <c r="S113" i="19"/>
  <c r="T113" i="19"/>
  <c r="U113" i="19"/>
  <c r="R114" i="19"/>
  <c r="S114" i="19"/>
  <c r="T114" i="19"/>
  <c r="U114" i="19"/>
  <c r="R115" i="19"/>
  <c r="S115" i="19"/>
  <c r="T115" i="19"/>
  <c r="U115" i="19"/>
  <c r="R116" i="19"/>
  <c r="S116" i="19"/>
  <c r="T116" i="19"/>
  <c r="U116" i="19"/>
  <c r="R117" i="19"/>
  <c r="S117" i="19"/>
  <c r="T117" i="19"/>
  <c r="U117" i="19"/>
  <c r="R118" i="19"/>
  <c r="S118" i="19"/>
  <c r="T118" i="19"/>
  <c r="U118" i="19"/>
  <c r="R119" i="19"/>
  <c r="S119" i="19"/>
  <c r="T119" i="19"/>
  <c r="U119" i="19"/>
  <c r="R120" i="19"/>
  <c r="S120" i="19"/>
  <c r="T120" i="19"/>
  <c r="U120" i="19"/>
  <c r="R234" i="19"/>
  <c r="S234" i="19"/>
  <c r="T234" i="19"/>
  <c r="U234" i="19"/>
  <c r="R235" i="19"/>
  <c r="S235" i="19"/>
  <c r="T235" i="19"/>
  <c r="U235" i="19"/>
  <c r="R236" i="19"/>
  <c r="S236" i="19"/>
  <c r="T236" i="19"/>
  <c r="U236" i="19"/>
  <c r="R237" i="19"/>
  <c r="S237" i="19"/>
  <c r="T237" i="19"/>
  <c r="U237" i="19"/>
  <c r="R238" i="19"/>
  <c r="S238" i="19"/>
  <c r="T238" i="19"/>
  <c r="U238" i="19"/>
  <c r="R239" i="19"/>
  <c r="S239" i="19"/>
  <c r="T239" i="19"/>
  <c r="U239" i="19"/>
  <c r="R240" i="19"/>
  <c r="S240" i="19"/>
  <c r="T240" i="19"/>
  <c r="U240" i="19"/>
  <c r="R241" i="19"/>
  <c r="S241" i="19"/>
  <c r="T241" i="19"/>
  <c r="U241" i="19"/>
  <c r="R242" i="19"/>
  <c r="S242" i="19"/>
  <c r="T242" i="19"/>
  <c r="U242" i="19"/>
  <c r="R243" i="19"/>
  <c r="S243" i="19"/>
  <c r="T243" i="19"/>
  <c r="U243" i="19"/>
  <c r="R244" i="19"/>
  <c r="S244" i="19"/>
  <c r="T244" i="19"/>
  <c r="U244" i="19"/>
  <c r="I20" i="12" l="1"/>
  <c r="I21" i="12"/>
  <c r="J21" i="12"/>
  <c r="I23" i="12"/>
</calcChain>
</file>

<file path=xl/sharedStrings.xml><?xml version="1.0" encoding="utf-8"?>
<sst xmlns="http://schemas.openxmlformats.org/spreadsheetml/2006/main" count="2355" uniqueCount="1248">
  <si>
    <t>INDICADOR</t>
  </si>
  <si>
    <t>Fin</t>
  </si>
  <si>
    <t>Propósito</t>
  </si>
  <si>
    <t>Componente</t>
  </si>
  <si>
    <t>Actividad</t>
  </si>
  <si>
    <t>PROGRAMA PRESUPUESTARIO</t>
  </si>
  <si>
    <t>CLAVE Y NOMBRE DEL PROGRAMA PRESUPUESTARIO</t>
  </si>
  <si>
    <t>EJE</t>
  </si>
  <si>
    <t>OBJETIVO ESTRATÉGICO</t>
  </si>
  <si>
    <t>META</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</si>
  <si>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</si>
  <si>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</si>
  <si>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</si>
  <si>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</si>
  <si>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</si>
  <si>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</si>
  <si>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</si>
  <si>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</si>
  <si>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</si>
  <si>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</si>
  <si>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</si>
  <si>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</si>
  <si>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1.1.1 LEGISLACIÓN</t>
  </si>
  <si>
    <t>VINCULACIÓN PLAN MUNICIPAL DE DESARROLLO
 2024-2027</t>
  </si>
  <si>
    <t>Nivel</t>
  </si>
  <si>
    <t>Gobierno</t>
  </si>
  <si>
    <t>Eficacia</t>
  </si>
  <si>
    <t>PROGRAMA PRESUPUESTARIO 2026</t>
  </si>
  <si>
    <t>METAS Y LÍNEA BASE</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</si>
  <si>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</si>
  <si>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</si>
  <si>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</si>
  <si>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</si>
  <si>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</si>
  <si>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</si>
  <si>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</si>
  <si>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</si>
  <si>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</si>
  <si>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</si>
  <si>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</si>
  <si>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</si>
  <si>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</si>
  <si>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</si>
  <si>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</si>
  <si>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</si>
  <si>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DEFINICIÓN DE LA POBLACIÓN OBJETIVO O ÁREA DE ENFOQUE - PROGRAMACIÓN DE LAS METAS 2025-2027 POR TRIMESTRE</t>
  </si>
  <si>
    <t>OBJETIVOS DE LA MIR Y POBLACIÓN OBJETIVO O ÁREA DE ENFOQUE</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</si>
  <si>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</si>
  <si>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</si>
  <si>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</si>
  <si>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</si>
  <si>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</si>
  <si>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</si>
  <si>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</si>
  <si>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</si>
  <si>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</si>
  <si>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</si>
  <si>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</si>
  <si>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</si>
  <si>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</si>
  <si>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</si>
  <si>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</si>
  <si>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2 DESARROLLO SOCIAL</t>
  </si>
  <si>
    <t>2.7. OTROS ASUNTOS SOCIALES</t>
  </si>
  <si>
    <t>2.7.1 Otros Asuntos Sociales</t>
  </si>
  <si>
    <t>E. Prestación de servicios públicos</t>
  </si>
  <si>
    <t>E-PP 4.1 IMPULSO AL BIENESTAR SOCIAL</t>
  </si>
  <si>
    <t>10 SECRETARÍA MUNICIPAL DE BIENESTAR</t>
  </si>
  <si>
    <t>1001 SECRETARÍA MUNICIPAL DE BIENESTAR</t>
  </si>
  <si>
    <t>100101 SECRETARÍA MUNICIPAL DE BIENESTAR</t>
  </si>
  <si>
    <t>SECRETARÍA MUNICIPAL DE BIENESTAR</t>
  </si>
  <si>
    <t>4.Prosperidad compartida y justicia social</t>
  </si>
  <si>
    <t>Dirección de Planeación Municipal</t>
  </si>
  <si>
    <r>
      <t xml:space="preserve">POBLACIÓN BENEFICIARIA DIRECTA Y/O INDIRECTA
</t>
    </r>
    <r>
      <rPr>
        <b/>
        <sz val="9"/>
        <color theme="1"/>
        <rFont val="Calibri"/>
        <family val="2"/>
      </rPr>
      <t>(IDENTIFICADA POR TIPO)</t>
    </r>
  </si>
  <si>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</si>
  <si>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 xml:space="preserve">Componente  </t>
  </si>
  <si>
    <t>PROGRAMA PRESUPUESTARIO 2025 - 2027</t>
  </si>
  <si>
    <t>PROGRAMA PRESUPUESTARIO 2027</t>
  </si>
  <si>
    <t>PROGRAMA PRESUPUESTARIO 2027
SECRETARÍA MUNICIPAL DE BIENESTAR</t>
  </si>
  <si>
    <t>PROGRAMA PRESUPUESTARIO 2025
SECRETARÍA MUNICIPAL DE BIENESTAR</t>
  </si>
  <si>
    <t>PROGRAMA PRESUPUESTARIO 2025</t>
  </si>
  <si>
    <t>FORMATO PARA LA PROGRAMACIÓN, SEGUIMIENTO Y EVALUACIÓN DEL AVANCE EN CUMPLIMIENTO DE METAS Y OBJETIVOS DEL PROGRAMA PRESUPUESTARIO ANUAL 2025</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</si>
  <si>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</si>
  <si>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</si>
  <si>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</si>
  <si>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AVANCE EN CUMPLIMIENTO DE METAS TRIMESTRAL Y ANUAL ACUMULADO 2025</t>
  </si>
  <si>
    <t>META PROGRAMADA 2025</t>
  </si>
  <si>
    <t>META ALCANZADA 2025</t>
  </si>
  <si>
    <t>PORCENTAJE DE AVANCE TRIMESTRAL 2025</t>
  </si>
  <si>
    <t>PORCENTAJE DE AVANCE TRIMESTRAL ACUMULADO 2025</t>
  </si>
  <si>
    <t>ANUAL</t>
  </si>
  <si>
    <t>TRIMESTRE 1</t>
  </si>
  <si>
    <t>TRIMESTRE 2</t>
  </si>
  <si>
    <t>TRIMESTRE 3</t>
  </si>
  <si>
    <t>TRIMESTRE 4</t>
  </si>
  <si>
    <t>JUSTIFICACION PRIMER TRIMESTRE DE AVANCE DE RESULTADOS 2025</t>
  </si>
  <si>
    <t>JUSTIFICACION SEGUNDO TRIMESTRE DE AVANCE DE RESULTADOS 2025</t>
  </si>
  <si>
    <t>JUSTIFICACION CUARTO TRIMESTRE DE AVANCE DE RESULTADOS 2025</t>
  </si>
  <si>
    <t>JUSTIFICACION TERCER TRIMESTRE DE AVANCE DE RESULTADOS 2025</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</si>
  <si>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</si>
  <si>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</si>
  <si>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</si>
  <si>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</si>
  <si>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</si>
  <si>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</si>
  <si>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</si>
  <si>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</si>
  <si>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</si>
  <si>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</si>
  <si>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</si>
  <si>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</si>
  <si>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</si>
  <si>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</si>
  <si>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</si>
  <si>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</si>
  <si>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</si>
  <si>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</si>
  <si>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</si>
  <si>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</si>
  <si>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</si>
  <si>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</si>
  <si>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PERÍODO QUE SE INFORMA: DEL 1 DE ENERO AL 31 DE MARZO 2025.</t>
  </si>
  <si>
    <t>RESUMEN NARRATIVO</t>
  </si>
  <si>
    <t>NOMBRE DEL INDICADOR</t>
  </si>
  <si>
    <t>SENTIDO DEL INDICADOR
(ascendente, descendente o constante)</t>
  </si>
  <si>
    <t>FRECUENCIA DE MEDICIÓN DEL INDICADOR</t>
  </si>
  <si>
    <t>JUSTIFICACION  TRIMESTRAL DE AVANCE DE RESULTADOS 2025</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</si>
  <si>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</si>
  <si>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</si>
  <si>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</si>
  <si>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</si>
  <si>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</si>
  <si>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</si>
  <si>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</si>
  <si>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</si>
  <si>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</si>
  <si>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</si>
  <si>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</si>
  <si>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 xml:space="preserve"> M-PPA 1.3  PROGRAMA DE CONSOLIDACIÓN DE LAS FINANZAS PÚBLICAS.</t>
  </si>
  <si>
    <t>PERÍODO QUE SE INFORMA: DEL 1 DE ABRIL AL 30 DE JUNIO 2025.</t>
  </si>
  <si>
    <t>PERÍODO QUE SE INFORMA: DEL 1 DE JULIO AL 30 DE SEPTIEMBRE 2025.</t>
  </si>
  <si>
    <t>PERÍODO QUE SE INFORMA: DEL 1 DE OCTUBRE AL 31 DE DICIEMBRE 2025.</t>
  </si>
  <si>
    <t>´}pk</t>
  </si>
  <si>
    <t>PERÍODO QUE SE INFORMA: DEL 1 DE ENERO AL 31 DE MARZO 2026</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</si>
  <si>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</si>
  <si>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</si>
  <si>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</si>
  <si>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</si>
  <si>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</si>
  <si>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</si>
  <si>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</si>
  <si>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</si>
  <si>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MATRIZ DE INDICADORES PARA RESULTADOS
PROGRAMA PRESUPUESTARIO 2025 - 2027</t>
  </si>
  <si>
    <t>OBJETIVO</t>
  </si>
  <si>
    <t>MIR 2025 - 2027
NOMBRE DE LA DEPENDENCIA</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</si>
  <si>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</si>
  <si>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</si>
  <si>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</si>
  <si>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</si>
  <si>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PROGRAMA PRESUPUESTARIO 2026
(NOMBRE DE LA DEPENDENCIA)</t>
  </si>
  <si>
    <t>EJE 2. MEDIO AMBIENTE Y DESARROLLO SOSTENIBLE</t>
  </si>
  <si>
    <t>Promover un desarrollo urbano ordenado y sostenible, conservando los recursos naturales y mejorando la calidad de vida de sus habitantes presentes y futuros.</t>
  </si>
  <si>
    <t>2.2.1.1  La población del Municipio de Benito Juárez reciben servicios públicos eficientes a través de la implementación de programas encaminados al mantenimiento  de la infraestructura urbana  y la creación de obra pública.</t>
  </si>
  <si>
    <t xml:space="preserve">
POPR: porcentaje de obras publicas realizadas.</t>
  </si>
  <si>
    <t>Este indicador permite conocer las obras implementadas en beneficio de la población, conforme a la normatividad establecida para  aumentar la urbanizacion inclusiva y sostenible.</t>
  </si>
  <si>
    <t>PPI: Porcentaje de programas Implementados.</t>
  </si>
  <si>
    <t>Este indicador mide la eficacia con que la Secretaría Municipal de Obras Públicas y Servicios realiza el mantenimiento de los servicios públicos de bacheo, pozos, rescate de espacios públicos, parques y áreas jardinadas, limpieza de playas, infraestructura urbana.</t>
  </si>
  <si>
    <t>Este indicador refiere a la supervisión de la obra y servicios públicos, y elaboración de informes técnicos e integración de expedientes de Obra Pública autorizada.</t>
  </si>
  <si>
    <t xml:space="preserve">Este indicador permite la planeación estrategica para la administración de los recursos financieros, con eficiencia, entre las diferentes actividades administrativas y de operatividad. </t>
  </si>
  <si>
    <t xml:space="preserve">Este indicador permite medir la entrega de obra publica </t>
  </si>
  <si>
    <t>Este indicador permite cuantificar las invitaciones a reuniones, comisiones, cursos de actualización y capacitación a fin de garantizar la asistencia.</t>
  </si>
  <si>
    <t>Este indicador permite atender las solicitudes ciudadanas de mantenimiento de la infraestructura municipal.</t>
  </si>
  <si>
    <t xml:space="preserve">Este indicador permite canalizar las solicitudes ciudadanas con otras dependencias municipales en las que no se tiene injerencia, dando el segumiento hasta su destino final. </t>
  </si>
  <si>
    <t>Mide la cantidad de autorizaciónes de permisos de obra en vía pública de personas fisicas y/o morales que cumplen con los lineamientos establecidos.</t>
  </si>
  <si>
    <t xml:space="preserve">Este indicador permite cuantificar los expedientes Integrados de procesos juridico-administrativos de la Secretaría Municipal de Obras Públicas y Servicios. </t>
  </si>
  <si>
    <t>Este indicador permite medir la eficiencia del mantenimiento de las áreas administrativas y con ello llevar un control tanto preventivo como correctivo.</t>
  </si>
  <si>
    <t>Este indicador permite medir la cantidad de eventos realizados, mediante el acercamiento en los espacios públicos con los comités vecinales para conocer las deficiencias de los servicios y obras públicas de la región, asimismo la participación y asistencia de la ciudadanía en la  entrega de obra pública.</t>
  </si>
  <si>
    <t>PASRP: Porcentaje de programas de servicios públicos realizados.</t>
  </si>
  <si>
    <t>Este indicador permitirá conocer el porcentaje de  realización de servicios públicos en los siguientes rubros: vialidades, alumbrado público, sistema de drenaje pluvial, parques públicos, áreas jardinadas, guarniciones y playas públicas.</t>
  </si>
  <si>
    <t>PARSP:Porcentaje de actividades realizadas de servicios públicos.</t>
  </si>
  <si>
    <t>Este indicador nos permitirá conocer el desempeño individual de cada una de las actividades programadas de servicios públicos.</t>
  </si>
  <si>
    <t xml:space="preserve">PTRN: Porcentaje de trámites de recursos necesarios. </t>
  </si>
  <si>
    <t xml:space="preserve">Este indicador nos permite medir el número de tramites de recursos gestionados. </t>
  </si>
  <si>
    <t>PSCA: Porcentaje de solicitudes ciudadanas atendidas.</t>
  </si>
  <si>
    <t xml:space="preserve">Este indicador nos permitirá conocer el porcentaje de efectividad de las peticiones ciudadanas recibidas. </t>
  </si>
  <si>
    <t xml:space="preserve">PEI: Porcentaje de establecimientos supervisados. </t>
  </si>
  <si>
    <t xml:space="preserve">Este indicador nos permitirá conocer el total de negocios supervisados dentro del padrón actual. </t>
  </si>
  <si>
    <t>Este indicador nos permite conocer el funcionamiento del sistema de alumbrado público mendiante supervisión puntual y sectorizada, con la finalidad de reducir fallas en el mismo.</t>
  </si>
  <si>
    <t xml:space="preserve">Este indicador nos permitira conocer la cantidad exacta de componentes del sistema de alumbrado como son:  luminarias, bancos, transformadores, registros, bases y postes. </t>
  </si>
  <si>
    <t>Este indicador nos permite conocer si se esta cumpliendo con las especificaciones establecidas para la entrega recepción de los fraccionamientos y poder formalizar los contratos ante  CFE.</t>
  </si>
  <si>
    <t>Este indicador nos proporcionara información de la infraestructura eléctrica proyectada y ejecutada.</t>
  </si>
  <si>
    <t>Estos indicadores permiten conocer la cobertura en bacheo de las vialidades en el municipio.</t>
  </si>
  <si>
    <t>El indicador permite conocer el surtido de agua potable a los habitantes del municipio.</t>
  </si>
  <si>
    <t>Este indicador permiten conocer la cobertura total de las solicitudes recepcionandas mediante llamadas telefónicas y redes sociales para su atención en forma oportuna en el municipio de Benito Juárez.</t>
  </si>
  <si>
    <t>Este indicador nos permite conocer si se cumple con las especificaciones de las vialidades por parte de los desarrolladores de vivienda , en la entrega recepción.</t>
  </si>
  <si>
    <t>Este indicador nos permitirá conocer el Porcentaje de vehículos operando.</t>
  </si>
  <si>
    <t>Este indicador nos permitirá conocer el  Porcentaje del parque de maquinaria  operando.</t>
  </si>
  <si>
    <t>Este indicador nos permitirá conocer el  Porcentaje de Equipo menor operando.</t>
  </si>
  <si>
    <t>Este indicador nos permite identificar los daños y desperfectos que se presentan en la infraestructura  de las instalaciones mediante el dictamen de levantamiento de técnico del material que se requiere para el mantenimiento.</t>
  </si>
  <si>
    <t xml:space="preserve">Este indicador nos permite conocer el porcentaje del mantenimiento de los pozos pluviales realizado. </t>
  </si>
  <si>
    <t>Este indicador nos permite conocer los metros cuadrados de las playas limpias realizado.</t>
  </si>
  <si>
    <t>Este indicador nos permite identificar los pozos pluviales dañados y restaurarlos.</t>
  </si>
  <si>
    <t xml:space="preserve">Este indicador nos permite conocer el porcentaje de servicio de limpiezas del sistema pluvial. </t>
  </si>
  <si>
    <t>Este indicador nos permite conocer el porcentaje del matenimiento de metros lineales de interconexión de los pozos puviales realizados.</t>
  </si>
  <si>
    <t>Este indicador nos permite conocer los kilogramos de basura recolectado de los accesos a las playas públicas.</t>
  </si>
  <si>
    <t>Este indicador nos permite conocer los metros cubicos de sargazo y pasto marino retirado de los accesos a las playas públicas.</t>
  </si>
  <si>
    <t>Este indicador nos permite conocer el porcentaje de mantenimiento realizado.</t>
  </si>
  <si>
    <t xml:space="preserve">Este indicador nos permitirá conocer la cantidad de parques y jardines a los cuales se le realiza mantenimiento general a su infraestructura. </t>
  </si>
  <si>
    <t xml:space="preserve">Este indicador nos permitirá conocer el Porcentaje de servicios de mantenimiento en limpieza general (barrido, chapeo, poda de pasto y escobillado) de parques y espacios públicos. </t>
  </si>
  <si>
    <t>Este indicador nos permitirá conocer el  Porcentaje de fuentes y monumentos a los cuales les fueron realizado trabajos en pintura general, equipamiento y acondicionamiento de cada una de ellas.</t>
  </si>
  <si>
    <t>Este indicador nos permitirá conocer el Porcentaje de juegos y aparatos ejercitadores los cuales han sido restaurados (reparación y/o pintura).</t>
  </si>
  <si>
    <t>Este indicador nos permitirá conocer el  Porcentaje de vehículos a los cuales se les ha realizado mantenimiento preventivo y correctivo.</t>
  </si>
  <si>
    <t>Este indicador nos permitirá conocer el  Porcentaje de maquinaria menor al que se le ha realizado el mantenimiento preventivo o correctivo.</t>
  </si>
  <si>
    <t>Este indicador nos permite conocer el porcentaje de metros lineales en reparación de estructuras de guarniciones.</t>
  </si>
  <si>
    <t>Este indicador nos permite conocer el porcentaje de metros cuadrados de banquetas, rampas y bardas los cuales han sido reparadas.</t>
  </si>
  <si>
    <t>PDEA: Porcentaje de demandas emergentes atendidas.</t>
  </si>
  <si>
    <t>Este indicador nos permite conocer el porcentaje de actividades realizadas por la Dirección de Atención a Demandas Emergentes:  Barrido Manual, Brigadas Emergentes, Erradicación de Basureros Clandestinos, rescate de espacios públicos, rastreo de vialidades en terracería, descacharrizacion, retiro de animales muertos, mantenimiento de parque vehicular, maquinaria pesada y equipo menor.</t>
  </si>
  <si>
    <t>Este indicador nos permitira conocer el porcentaje de recursos administrativos de contratos y arrendamientos de la Dirección de Atención a Demandas emergentes.</t>
  </si>
  <si>
    <t>Este indicador permitira conocer el porcentaje de avance en barrido  limpieza de calles  avenidas.</t>
  </si>
  <si>
    <t>Este indicador nos permite conocer el porcentaje de metros cuadrados atendidos en áreas verdes y comunes.</t>
  </si>
  <si>
    <t>Este indicador nos permitira conocer el porcentaje de toneladas de retiro de desechos solidos y vegetales.</t>
  </si>
  <si>
    <t>Este indicador nos permitira conocer el porcentaje de espacios públicos rescatados del municipio de Benito Juárez.</t>
  </si>
  <si>
    <t>Este indicador nos permitira conocer el porcentaje de metros cuadrados de rastreo para vialidades de terraceria en zonas irregulares en el Municipio de Benito Juárez.</t>
  </si>
  <si>
    <t>Este indicador nos permitira conocer el porcentaje de mantenimiento de vehículos.</t>
  </si>
  <si>
    <t>Este indicador nos permitira conocer el porcentaje de mantinimiento de maquinaria pesada.</t>
  </si>
  <si>
    <t>Este indicador nos permitira conocer el porcentaje de mantenimiento del equipo menor.</t>
  </si>
  <si>
    <t>2.2.1.1.8 Recolección, manejo integral y disposición final de residuos sólidos supervisados.</t>
  </si>
  <si>
    <t>PSR: Porcentaje de supervisiones realizadas.</t>
  </si>
  <si>
    <t>Este indicador  permite conocer la cobertura de la supervisión a las actividades de siresol, relacionadas con la recolección de residuos solidos.</t>
  </si>
  <si>
    <t>El indicador nos proporciona infomación útil para mejorar el servicio que presta SIRESOL y Servicios Publicos Municipales basado en las opiniones de la ciudadanía.</t>
  </si>
  <si>
    <t>Este indicador nos permite verificar el cumplimiento de la supervisión de rutas diarias.</t>
  </si>
  <si>
    <t>Este indicador nos permite conocer el tonelaje que persive el sitio de disposición final.</t>
  </si>
  <si>
    <t>Este indicador nos permite verificar la pronta atención a las demandas recibidas de basureros clandestinos.</t>
  </si>
  <si>
    <t>Este indicador nos permitira conocer el mantenimiento que se implementa en el parque vehicular del área.</t>
  </si>
  <si>
    <t>PVR: Porcentaje de vehículos reparados.</t>
  </si>
  <si>
    <t>Este indicado nos permitira conocer el Número de vehículos reparados.</t>
  </si>
  <si>
    <t>Este indicador nos permite saber cuantos servicios se han proporcionado.</t>
  </si>
  <si>
    <t>Este indicador nos permite identificar los daños y desperfectos que se presentan en la infraestructura de  bodegas, baños y oficinas administrativas mediante el dictamen de levantamiento de técnico del material que se requiere para el mantenimiento.</t>
  </si>
  <si>
    <t>Este componente mide el avance de las obras ejecutadas por la Dirección General de Obras Públicas en beneficio de la ciudadania.</t>
  </si>
  <si>
    <t>Esta actividad mide la cantidad de obras de urbanización para una óptima movilidad urbana motorizada y no motorizada, con un enfoque sustentable, inclusiva y de mejoramiento de imagen urbana, para el beneficio de la ciudadanía.</t>
  </si>
  <si>
    <t>Esta actividad mide la cantidad de obras para los servicios básicos en las zonas de atención prioritarias.</t>
  </si>
  <si>
    <t>Esta actividad mide la cantidad de obras de mejoramiento integral de espacios públicos; recreativos, obras de fomento al deporte y al entorno de la infraestructura educativa.</t>
  </si>
  <si>
    <t>Esta actividad mide la cantidad obras en inmuebles públicos municipales.</t>
  </si>
  <si>
    <t>Esta actividad mide la cantidad de vehículos reparados y a los que se le da mantenimiento para su mejor rendimiento</t>
  </si>
  <si>
    <t xml:space="preserve">Esta actividad mide la cantidad de supervición asignada para verificar el cumplimiento de las especificaciones tecnicas estipuladas en los permisos otorgados.  </t>
  </si>
  <si>
    <t>Esta actividad mide el nùmero de Expedientes Tecnicos integrados para la validación ante la Direccion General de Planeación Municipal  en beneficio de los benitojuarences</t>
  </si>
  <si>
    <t>Esta actividad mide el nùmero de gestiones de los Tramites en Materia de Impacto Ambiental de los Expedientes Tecnicos Elaborados</t>
  </si>
  <si>
    <t>Esta actividad mide el nùmero de gestiones de los Tramites de Factibilidad de Servicios de los Expedientes Tecnicos Elaborados</t>
  </si>
  <si>
    <t>Esta actividad mide el nùmero de gestiones de las Licencias de Construccion ante la Direccion General de Desarrollo Urbano de  los Expedientes Tecnicos Elaborados</t>
  </si>
  <si>
    <t>Esta actividad mide el nùmero de proyectos para obra pública o servicios relacionados con la misma elaborados</t>
  </si>
  <si>
    <t>Este componente mide la cantidad de contratos adjudicados para la obra pública en el Municipio de Benito Juarez</t>
  </si>
  <si>
    <t xml:space="preserve">Esta actividad mide el número de Procedimientos de convocatoria para la licitación de obra pública </t>
  </si>
  <si>
    <t xml:space="preserve">Este componente mide el número de obras públicas en ejecución </t>
  </si>
  <si>
    <t>Esta actividad mide el numero de informes de avance fisico de la obra pública por parte de los residentes desiganados por el area tecnica responsables.</t>
  </si>
  <si>
    <t>Este componente mide el avance financiero por medio del comprometido y el devengo de la obra pública</t>
  </si>
  <si>
    <t xml:space="preserve">Esta actividad mide el avance financiero por medio del devengo y el pagado en las estimaciones de obra pública. </t>
  </si>
  <si>
    <t>Secretaría Municipal de Obras Públicas y Servicios</t>
  </si>
  <si>
    <t>Dirección General de Servicios Públicos</t>
  </si>
  <si>
    <t>Trimestral</t>
  </si>
  <si>
    <t xml:space="preserve">MÉTODO DE CÁLCULO:
PARSP= (NAR/NAP)*100 
VARIABLES:
PARSP: Porcentaje de actividades realizadas de servicios públicos.
NAR:  Número de actividades realizadas.                                  
NAP: Número de actividades programadas.                                                                     
</t>
  </si>
  <si>
    <t xml:space="preserve">MÉTODO DE CÁLCULO:
PTRN= (NTR/NTP)*100
VARIABLES:
PTRN: Porcentaje de trámites de recursos necesarios. 
NTR: Número de tramites realizados.
NTP: Número de tramites programados.                                                            
</t>
  </si>
  <si>
    <t xml:space="preserve">MÉTODO DE CÁLCULO:
PSCA= (NSA/NSR)*100
VARIABLES:
PSCA: Porcentaje de solicitudes ciudadanas atendidas.
NSA:Número de solicitudes atendidas.
NSR:Número de solicitudes recibidas.
</t>
  </si>
  <si>
    <t xml:space="preserve">MÉTODO DE CÁLCULO:                         
PEI= (NTECN/NTENCN)*100
VARIABLES:                                                                                                                                                   PEI: Porcentaje de establecimientos supervisados. 
NTECN: Número Total de Establecimientos que Cumplen con la Normativa.                                       
NTENCN: Número Total de Establecimientos que No Cumplen con la Normativa.             </t>
  </si>
  <si>
    <t xml:space="preserve">MÉTODO DE CÁLCULO DEL INDICADOR:
PDEA= (NDA/NDE) *100
VARIABLES:                                                                  
PDEA: Porcentaje de Demandas emergentes atendidas.
NDA: Número de  demandas atendidas.
NDE: Número de  demandas estimadas.   </t>
  </si>
  <si>
    <t xml:space="preserve">MÉTODO DE CÁLCULO DEL INDICADOR:
PRAG= (NRAG/NRAP) *100 
VARIABLES:                                                                  
PRAG: Porcentaje de Recursos Administrativos de contratos y arrendamientos Gestionados.
NRAG: Número de Recursos Administrativos Gestionados.
NRAP: Número  de Recursos Administrativos Programados.    </t>
  </si>
  <si>
    <t>MÉTODO DE CÁLCULO DEL INDICADOR:
PKLCAL= (NKLL/NKLPL)*100
VARIABLES:                                                                  
PKLCAL: Porcentaje  de Kilometros Lineales de Calles y Avenidas Limpios.        
NKLL: Número de Kilómetros Lineales Limpios.                             
NKLPL: Número de Kilómetros Lineales  Programadados a limpiar.</t>
  </si>
  <si>
    <t xml:space="preserve">MÉTODO DE CÁLCULO DEL INDICADOR:
PMCAVACA= (NMCA/NMCP)*100      
VARIABLES:                                                                  
PMCAVACA: Porcentaje  de Metros Cuadrados de Áreas Verdes y Áreas Comunes Atendidos.
NMCA: Número de Metros Cuadrados Atendidos.     
NMCP: Número de Metros Cuadrados Programados. </t>
  </si>
  <si>
    <t xml:space="preserve">MÉTODO DE CÁLCULO DEL INDICADOR:
PTRDSVBC= (NTRDBC/NTERBC)*100    
VARIABLES:                                                                  
PTRDSVBC: Porcentaje de Tonelaje de Retiro de Desechos Sólidos y Vegetales de Basureros Clandestinos. 
NTRDBC: Número de Toneladas Retiradas de Desechos de Basureros Clandestinos.
NTERBC: Número de Toneladas Estimadas por a Retirar de Basureros Clandestinos.     </t>
  </si>
  <si>
    <t xml:space="preserve">MÉTODO DE CÁLCULO DEL INDICADOR:
PEPR= (NEPR/NEPER)*100    
VARIABLES:                                                                  
PEPR: Porcentaje de Espacios Públicos Rescatados. 
NEPR: Número de Espacios Públicos Rescatados.                                        
NEPER: Número de Espacios Públicos Estimados a Rescatar.     </t>
  </si>
  <si>
    <t xml:space="preserve">MÉTODO DE CÁLCULO DEL INDICADOR:
PMCTVR= (NMCTVR/NMCTVP) *100    
VARIABLES:                                                                  
PMCTVR: Porcentaje de Metros Cuadrados de Terracerias para Vialidades Rastreados.
NMCTVR: Número de Metros Cuadrados de Terracerias para Vialidades Rastreados.                                                                        
NMCTVP: Número de Metros Cuadrados de Terracerias para Vialidades Programados.         </t>
  </si>
  <si>
    <t xml:space="preserve">MÉTODO DE CÁLCULO DEL INDICADOR:
PPVA= (NVA/NVP) *100
VARIABLES:                                                                  
PPVA: Porcentaje del Parque Vehicular Atendidos.                     
NVA: Número de  Vehículos Atendidos.
NVP: Número de Vehículos Programados. </t>
  </si>
  <si>
    <t xml:space="preserve">MÉTODO DE CÁLCULO DEL INDICADOR:
PEPR= (NEPR/NEPER)*100    
VARIABLES:                                                                  
PMPA: Porcentaje de Maquinaria Pesada Atendidos.                  
NMPA: Número de Maquinaria Pesada Atendido.                   
NMPP: Número de Maquinaria Pesada Programado. 
                                                                     </t>
  </si>
  <si>
    <t>MÉTODO DE CÁLCULO DEL INDICADOR:
PEMA= (NEMA/NEMP) *100  
VARIABLES:                                                                  
PEMA: Porcentaje de Equipo Menor Atendido.
NEMA: Número de Equipo Menor Atendido.
NEMP: Número de Equipo Menor Programado.</t>
  </si>
  <si>
    <t xml:space="preserve">Unidad de medida del indicador: 
Porcentaje. 
Unidad de medida:
Actividades. 
</t>
  </si>
  <si>
    <t xml:space="preserve">Unidad de medida del indicador: 
Porcentaje.                         
Unidad de medida:  
Tramites.
</t>
  </si>
  <si>
    <t xml:space="preserve">Unidad de medida del indicador: 
Porcentaje.                                                
Unidad de medida:
Solicitudes. 
</t>
  </si>
  <si>
    <t xml:space="preserve">Unidad de medida del indicador: 
Porcentaje.                                            
Unidad de medida:
Establecimientos.
</t>
  </si>
  <si>
    <t>UNIDAD DE MEDIDA DEL INDICADOR:
Porcentaje.
UNIDAD DE MEDIDA DE LAS VARIABLES:
Actividades.</t>
  </si>
  <si>
    <t>UNIDAD DE MEDIDA DEL INDICADOR:
Porcentaje.
UNIDAD DE MEDIDA DE LAS VARIABLES:
Recursos Administrativos.</t>
  </si>
  <si>
    <t>UNIDAD DE MEDIDA DEL INDICADOR:
Porcentaje
UNIDAD DE MEDIDA DE LAS VARIABLES:
Kilómetros Lineales</t>
  </si>
  <si>
    <t>UNIDAD DE MEDIDA DEL INDICADOR:
Porcentaje.
UNIDAD DE MEDIDA DE LAS VARIABLES:
Metros Cuadrados.</t>
  </si>
  <si>
    <t>UNIDAD DE MEDIDA DEL INDICADOR:
Porcentaje.
UNIDAD DE MEDIDA DEToneladas.</t>
  </si>
  <si>
    <t>UNIDAD DE MEDIDA DEL INDICADOR:
Porcentaje.
UNIDAD DE MEDIDA DE LAS VARIABLES:
Espacios Públicos.</t>
  </si>
  <si>
    <t>UNIDAD DE MEDIDA DEL INDICADOR: 
Porcentaje.
UNIDAD DE MEDIDA DE LAS VARIABLES: 
M2 de Terraceria.</t>
  </si>
  <si>
    <t>UNIDAD DE MEDIDA DEL INDICADOR: 
Porcentaje.
UNIDAD DE MEDIDA DE LAS VARIABLES: 
Vehículos.</t>
  </si>
  <si>
    <t>UNIDAD DE MEDIDA DEL INDICADOR: 
Porcentaje.
UNIDAD DE MEDIDA DE LAS VARIABLES: 
Maquinaria Pesada.</t>
  </si>
  <si>
    <t>UNIDAD DE MEDIDA DEL INDICADOR: 
Porcentaje.
UNIDAD DE MEDIDA DE LAS VARIABLES:  
Equipo Menor.</t>
  </si>
  <si>
    <t>UNIDAD DE MEDIDA DEL INDICADOR:
Porcentaje
UNIDAD DE MEDIDA DE LAS VARIABLES:
Supervisiones</t>
  </si>
  <si>
    <t>Ascendente</t>
  </si>
  <si>
    <t>Las propuestas de proyectos de obra que hace la Secretaria de obras y servicios públicos son aprobadas por Cabildo.</t>
  </si>
  <si>
    <t>Existan las condiciones climatológicas para que las Obras se Entreguen.</t>
  </si>
  <si>
    <t>Las dependencias y entidades municipales contribuyen con sus actividades para dar cumplimiento a la supervisión de entrega de obra.</t>
  </si>
  <si>
    <t>Las dependencias y entidades municipales contribuyen con sus actividades para dar cumplimiento a los programas.</t>
  </si>
  <si>
    <t>Se cuenta con los recursos financieros y materiales para garantizar el buen funcionamineto de las áreas administrativas y de operatividad.</t>
  </si>
  <si>
    <t>Se da atención a las invitaciones.</t>
  </si>
  <si>
    <t>Las dependencias y entidades municipales contribuyen con sus actividades a mejorar estos indicadores.</t>
  </si>
  <si>
    <t>Las dependencias y entidades municipales contribuyen con la atención a las solicitudes ciudadanas.</t>
  </si>
  <si>
    <t>Las empresas cumplen con los lineamientos.</t>
  </si>
  <si>
    <t>Se cuentan con acuerdos para el desistimiento y se concluya el procedimiento administrativo</t>
  </si>
  <si>
    <t>Se cuenta con los  materiales para garantizar el mantenimiento.</t>
  </si>
  <si>
    <t>Se cuenta con la asistencia de la ciudadanía en las acitivades difundidas sobre los servicios públicos y la conclusión de obra pública para su entrega; asimismo se presentan las condiciones climatololgicas favorables para llevar a cabo la difusión de las actividades.</t>
  </si>
  <si>
    <t>Condiciones meteorológicas favorables para la realización de los porgramas de servicios públicos.</t>
  </si>
  <si>
    <t>Los proveedores cuentan con los suministros necesarios y existen las  condiciones meteorológicas favorables</t>
  </si>
  <si>
    <t xml:space="preserve">Nombre del Documento:
Reporte de trámites de recursos 2024.
Nombre de quien genera la información:
Dirección General de Servicios Públicos
Periodicidad con que se genera la información: 
Trimestral 
Liga de la página donde se localiza la información si es el caso o ubicación:
MBJ-SMOPS-DGSPM-014-2024
</t>
  </si>
  <si>
    <t>Las dependencias cumplen con los requisitos y llenado correcto de sus formatos para la solicitud de sus recursos.</t>
  </si>
  <si>
    <t>La cuidadania hace uso del programa de reporta y aporta</t>
  </si>
  <si>
    <t xml:space="preserve">Nombre del Documento: 
Reporte diario realizado 2024.
Nombre de quien genera la información: 
Dirección General de Servicios Públicos
Periodicidad con que se genera la información: 
Trimestral 
Liga de la página donde se localiza la información si es el caso o ubicación: 
MBJ-SMOPS-DGSPM-014-2024
</t>
  </si>
  <si>
    <t>Las condiciones meteorológicas favorables permiten realizar las supervisiones.</t>
  </si>
  <si>
    <t>Las  condiciones meteorológicas favorables permiten realizar las actividades</t>
  </si>
  <si>
    <t>Las  condiciones meteorológicas favorables permiten realizar las actividades.</t>
  </si>
  <si>
    <t>Las  condiciones meteorológicas son favorables para realizar el censo.</t>
  </si>
  <si>
    <t>Los fraccionamientos cumplen con las normatividades establecidas en cuanto al alumbrado.</t>
  </si>
  <si>
    <t>Existen las condiciones territoriales y de urbanización para las infraestructuras.</t>
  </si>
  <si>
    <t>Existen las condiciones meteorológicas y viales para el bacheo.</t>
  </si>
  <si>
    <t>Existen las condiciones de infraestructura para el suministro de agua potable.</t>
  </si>
  <si>
    <t xml:space="preserve">La ciudadanía solicita los servicios. </t>
  </si>
  <si>
    <t>Las condiciones meteorológicas favorables permiten realizar las actividades</t>
  </si>
  <si>
    <t>Los proveedores cuentan con las refacciones y entregan los vehículos en tiempo para operar.</t>
  </si>
  <si>
    <t>La áreas e instalaciones se encuentran en óptimas condiciones</t>
  </si>
  <si>
    <t xml:space="preserve">Existen las condiciones climatológicas y de salud que permiten realizar los trabajos operativos. </t>
  </si>
  <si>
    <t>Existen las condiciones climatológicas favorables para realizar las actividades</t>
  </si>
  <si>
    <t>Se cuenta con las refacciones  para  dar mantenimiento preventivo y correctivo al parque vehicular para realizar los trabajos correspondientes.</t>
  </si>
  <si>
    <t>Se cuenta con las refacciones para  dar mantenimiento preventivo y correctivo a la maquinaria menor para realizar los trabajos correspondientes.</t>
  </si>
  <si>
    <t>Las condiciones climatológicas son favorables para realizar dichas actividades.</t>
  </si>
  <si>
    <t>Que la ciudadanía realiza reportes de demandas emergentes en su localidad.</t>
  </si>
  <si>
    <t>La ciudadania realiza reportes de demandas emergentes en su localidad.</t>
  </si>
  <si>
    <t>La ciudadania realice reportes de demandas emergentes en su localidad.</t>
  </si>
  <si>
    <t>La ciudadanía realice reportes de demandas emergentes en su localidad.</t>
  </si>
  <si>
    <t>La ciudadanía realice reportes de demandas emergentes en su localidad</t>
  </si>
  <si>
    <t>Que la ciudadanía realice reportes de demandas emergentes en su localidad.</t>
  </si>
  <si>
    <t>El equipo se encuentra en optimas condiciones para operar.</t>
  </si>
  <si>
    <t>El equipo se encuentra en optimas condiciones para operar</t>
  </si>
  <si>
    <t>Las condiciones hidrometeorológicas son favorables y nos permiten realizar las actividades de supervisión.</t>
  </si>
  <si>
    <t>Las condiciones de salud y climatológicas permiten realizar las actividades.</t>
  </si>
  <si>
    <t>Las condiciones hidrometeorológicas favorables, permiten realizar las actividades</t>
  </si>
  <si>
    <t>Los proveedores cuentan con  el material s y entregan  en tiempo para trabajar.</t>
  </si>
  <si>
    <t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t>
  </si>
  <si>
    <t xml:space="preserve">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Por su parte el taller mecánico realice las reparaciones y cuente con las refacciones necesarias. </t>
  </si>
  <si>
    <t>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Que los contratos de arrendamientos se mantenagan vigentes en el edificio donde se encuentran ahora las oficinas de la Direccion General de Obras Publicas</t>
  </si>
  <si>
    <t>Se cumplirá con la proyección de la meta establecida si, se otorgan permisos a particulares y a la ciudadania para realizar obra en la via pública.
La supervicion en la via pública depende de los permisos otorgados.</t>
  </si>
  <si>
    <t>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t>
  </si>
  <si>
    <t xml:space="preserve">Los Expedientes Técnicos cumplen con los Lineamientos de la Dirección General de Desarrollo Urbano para la obtención de la Licencia de Construcción. 
Se hace la puntualización de que la obras no solo dependen del Histrorico, sino tambien de las Necesidas de la ciudadania y del Municipio, por lo que la proyección de Obra pública dependerá de esos factores. </t>
  </si>
  <si>
    <t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t>
  </si>
  <si>
    <t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t>
  </si>
  <si>
    <t>Los Proyectos se realizarán con apego a la normatividad aplicable; cumplen con los Lineamientos para llevar a cabo la obra. 
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t>
  </si>
  <si>
    <t>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t>
  </si>
  <si>
    <t>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t>
  </si>
  <si>
    <t>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t>
  </si>
  <si>
    <t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t>
  </si>
  <si>
    <r>
      <t xml:space="preserve">MÉTODO DE CÁLCULO
POPR= </t>
    </r>
    <r>
      <rPr>
        <sz val="13"/>
        <color theme="0"/>
        <rFont val="Calibri"/>
        <family val="2"/>
      </rPr>
      <t>(NOR/NOP)*100</t>
    </r>
    <r>
      <rPr>
        <b/>
        <sz val="13"/>
        <color theme="0"/>
        <rFont val="Calibri"/>
        <family val="2"/>
      </rPr>
      <t xml:space="preserve">
VARIABLES:
POPR: </t>
    </r>
    <r>
      <rPr>
        <sz val="13"/>
        <color theme="0"/>
        <rFont val="Calibri"/>
        <family val="2"/>
      </rPr>
      <t>Porcentaje de obras públicas realizadas.</t>
    </r>
    <r>
      <rPr>
        <b/>
        <sz val="13"/>
        <color theme="0"/>
        <rFont val="Calibri"/>
        <family val="2"/>
      </rPr>
      <t xml:space="preserve">
NOR: </t>
    </r>
    <r>
      <rPr>
        <sz val="13"/>
        <color theme="0"/>
        <rFont val="Calibri"/>
        <family val="2"/>
      </rPr>
      <t xml:space="preserve">Número de Obras Realizadas
</t>
    </r>
    <r>
      <rPr>
        <b/>
        <sz val="13"/>
        <color theme="0"/>
        <rFont val="Calibri"/>
        <family val="2"/>
      </rPr>
      <t xml:space="preserve">NOP: </t>
    </r>
    <r>
      <rPr>
        <sz val="13"/>
        <color theme="0"/>
        <rFont val="Calibri"/>
        <family val="2"/>
      </rPr>
      <t>Numero de Obras Programadas</t>
    </r>
  </si>
  <si>
    <r>
      <t xml:space="preserve">Unidad de medida del indicador: 
</t>
    </r>
    <r>
      <rPr>
        <sz val="13"/>
        <color theme="0"/>
        <rFont val="Calibri"/>
        <family val="2"/>
      </rPr>
      <t xml:space="preserve">Porcentaje. </t>
    </r>
    <r>
      <rPr>
        <b/>
        <sz val="13"/>
        <color theme="0"/>
        <rFont val="Calibri"/>
        <family val="2"/>
      </rPr>
      <t xml:space="preserve">
Unidad de medida:
</t>
    </r>
    <r>
      <rPr>
        <sz val="13"/>
        <color theme="0"/>
        <rFont val="Calibri"/>
        <family val="2"/>
      </rPr>
      <t>Obras.</t>
    </r>
  </si>
  <si>
    <r>
      <t xml:space="preserve">Nombre del Documento: 
</t>
    </r>
    <r>
      <rPr>
        <sz val="13"/>
        <color theme="0"/>
        <rFont val="Calibri"/>
        <family val="2"/>
      </rPr>
      <t>Supervisiones de entrega de Obra Pública relizada 2025.</t>
    </r>
    <r>
      <rPr>
        <b/>
        <sz val="13"/>
        <color theme="0"/>
        <rFont val="Calibri"/>
        <family val="2"/>
      </rPr>
      <t xml:space="preserve">
Nombre de quien genera la información:
</t>
    </r>
    <r>
      <rPr>
        <sz val="13"/>
        <color theme="0"/>
        <rFont val="Calibri"/>
        <family val="2"/>
      </rPr>
      <t>Secretaría Municipal de Obras Públicas y Servicios.</t>
    </r>
    <r>
      <rPr>
        <b/>
        <sz val="13"/>
        <color theme="0"/>
        <rFont val="Calibri"/>
        <family val="2"/>
      </rPr>
      <t xml:space="preserve">
Periodicidad con que se genera la información:
</t>
    </r>
    <r>
      <rPr>
        <sz val="13"/>
        <color theme="0"/>
        <rFont val="Calibri"/>
        <family val="2"/>
      </rPr>
      <t>Trimestral</t>
    </r>
    <r>
      <rPr>
        <b/>
        <sz val="13"/>
        <color theme="0"/>
        <rFont val="Calibri"/>
        <family val="2"/>
      </rPr>
      <t xml:space="preserve">
Liga de la página donde se localiza la información o ubicación:
</t>
    </r>
    <r>
      <rPr>
        <sz val="13"/>
        <color theme="0"/>
        <rFont val="Calibri"/>
        <family val="2"/>
      </rPr>
      <t>Archivero-MBJARCH001387</t>
    </r>
  </si>
  <si>
    <r>
      <t xml:space="preserve">MÉTODO DE CÁLCULO
PPI= </t>
    </r>
    <r>
      <rPr>
        <sz val="13"/>
        <color theme="0"/>
        <rFont val="Calibri"/>
        <family val="2"/>
      </rPr>
      <t>(NPI/NPP)*100</t>
    </r>
    <r>
      <rPr>
        <b/>
        <sz val="13"/>
        <color theme="0"/>
        <rFont val="Calibri"/>
        <family val="2"/>
      </rPr>
      <t xml:space="preserve">
VARIABLES:
PPI: </t>
    </r>
    <r>
      <rPr>
        <sz val="13"/>
        <color theme="0"/>
        <rFont val="Calibri"/>
        <family val="2"/>
      </rPr>
      <t xml:space="preserve">Porcentaje de Programas Implementados.
</t>
    </r>
    <r>
      <rPr>
        <b/>
        <sz val="13"/>
        <color theme="0"/>
        <rFont val="Calibri"/>
        <family val="2"/>
      </rPr>
      <t xml:space="preserve">NPI: </t>
    </r>
    <r>
      <rPr>
        <sz val="13"/>
        <color theme="0"/>
        <rFont val="Calibri"/>
        <family val="2"/>
      </rPr>
      <t>Número de Programas Implementados</t>
    </r>
    <r>
      <rPr>
        <b/>
        <sz val="13"/>
        <color theme="0"/>
        <rFont val="Calibri"/>
        <family val="2"/>
      </rPr>
      <t xml:space="preserve">
NOP: </t>
    </r>
    <r>
      <rPr>
        <sz val="13"/>
        <color theme="0"/>
        <rFont val="Calibri"/>
        <family val="2"/>
      </rPr>
      <t>Número de Programas Programados</t>
    </r>
  </si>
  <si>
    <r>
      <t xml:space="preserve">Nombre del Documento: 
</t>
    </r>
    <r>
      <rPr>
        <sz val="13"/>
        <color theme="0"/>
        <rFont val="Calibri"/>
        <family val="2"/>
      </rPr>
      <t>Reportes de avance de actividades de los Programas de 2025.</t>
    </r>
    <r>
      <rPr>
        <b/>
        <sz val="13"/>
        <color theme="0"/>
        <rFont val="Calibri"/>
        <family val="2"/>
      </rPr>
      <t xml:space="preserve">
Nombre de quien genera la información:
</t>
    </r>
    <r>
      <rPr>
        <sz val="13"/>
        <color theme="0"/>
        <rFont val="Calibri"/>
        <family val="2"/>
      </rPr>
      <t>Secretaría Municipal de Obras Públicas y Servicios.</t>
    </r>
    <r>
      <rPr>
        <b/>
        <sz val="13"/>
        <color theme="0"/>
        <rFont val="Calibri"/>
        <family val="2"/>
      </rPr>
      <t xml:space="preserve">
Periodicidad con que se genera la información:
</t>
    </r>
    <r>
      <rPr>
        <sz val="13"/>
        <color theme="0"/>
        <rFont val="Calibri"/>
        <family val="2"/>
      </rPr>
      <t>Trimestral</t>
    </r>
    <r>
      <rPr>
        <b/>
        <sz val="13"/>
        <color theme="0"/>
        <rFont val="Calibri"/>
        <family val="2"/>
      </rPr>
      <t xml:space="preserve">
Liga de la página donde se localiza la información o ubicación:
</t>
    </r>
    <r>
      <rPr>
        <sz val="13"/>
        <color theme="0"/>
        <rFont val="Calibri"/>
        <family val="2"/>
      </rPr>
      <t>Archivero-MBJARCH001387</t>
    </r>
  </si>
  <si>
    <t>Dirección de Alumbrado Público</t>
  </si>
  <si>
    <t>Dirección de Pozos y Limpieza de Playas</t>
  </si>
  <si>
    <t>Dirección de Parques y Áreas Jardinadas</t>
  </si>
  <si>
    <t>Dirección de Atención a Demandas Emergentes</t>
  </si>
  <si>
    <t>Dirección de Taller Municipal</t>
  </si>
  <si>
    <t>Dirección de Proyectos</t>
  </si>
  <si>
    <t>E-PPA 2.2  PROGRAMA DE INFRAESTRUCTURA BÁSICA URBANA, MEJORAMIENTO DE IMAGEN, SERVICIOS PÚBLICOS Y OBRAS PÚBLICAS DIGNAS, SUSTENTABLES E INCLUSIVAS.</t>
  </si>
  <si>
    <t>SECRETARÍA MUNICIPAL DE OBRAS PÚBLICAS Y SERVICIOS</t>
  </si>
  <si>
    <t>Desarrollo Económico</t>
  </si>
  <si>
    <t>Desarrollo Urbano, Vivienda y Servicios a la Comunidad</t>
  </si>
  <si>
    <t>Obras Pública</t>
  </si>
  <si>
    <t xml:space="preserve">8 SECRETARÍA MUNICIPAL DE OBRAS PÚBLICAS Y SERVICIOS </t>
  </si>
  <si>
    <t xml:space="preserve">801 SECRETARÍA MUNICIPAL DE OBRAS PÚBLICAS Y SERVICIOS </t>
  </si>
  <si>
    <t>80101 OFICINA DEL SECRETARIO(A) MUNICIPAL DE OBRAS PÚBLICAS Y SERVICIOS</t>
  </si>
  <si>
    <t>Secretaría Municipal de Obras Públicas y Servicios, Dirección General Servicios Públicos, Dirección de Alumbrado Público, Dirección de Bacheo y Pipas, Dirección de Pozos y Limpieza de Playas, Dirección de Parques y Áreas Jardinadas, Dirección de Atención a Demandas Emergentes, Dirección de Supervisión de Sistema de Limpia, Direccion de Taller Municial, Dirección General se Obras Públicas, Dirección de Proyectos, Dirección de Licitaciones y Contratos. Dirección de Construcción, Dirección de Control y Seguimiento de Obra.</t>
  </si>
  <si>
    <t>E Prestación de Servicios Públicos. Actividades del sector público, que realiza en forma directa, regular y continua, para satisfacer demandas de la sociedad, de interés general, atendiendo a las personas en sus diferentes esferas jurídicas, a través de las siguientes finalidades:
i) Funciones de gobierno.</t>
  </si>
  <si>
    <t>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t>
  </si>
  <si>
    <t>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Meta 11.7.-Para 2030, proporcionar acceso universal a zonas verdes y espacios públicos seguros, inclusivos y accesibles, en particular para las mujeres y los niños, las personas de edad y las personas con discapacidad.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t>
  </si>
  <si>
    <t>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t>
  </si>
  <si>
    <t xml:space="preserve">Objetivo 11.-Lograr que las ciudades y los asentamientos humanos sean inclusivos, seguros, resilientes y sostenibles
Meta 11.7
Para 2030, proporcionar acceso universal a zonas verdes y espacios públicos seguros, inclusivos y accesibles, en particular para las mujeres
y los niños, las personas de edad y las personas con discapacidad.
</t>
  </si>
  <si>
    <r>
      <t xml:space="preserve">2.2.1.1.1 </t>
    </r>
    <r>
      <rPr>
        <sz val="13"/>
        <color theme="1"/>
        <rFont val="Calibri"/>
        <family val="2"/>
      </rPr>
      <t xml:space="preserve"> Recorrido para supervisión de obra y servicios públicos.</t>
    </r>
  </si>
  <si>
    <r>
      <rPr>
        <b/>
        <sz val="13"/>
        <color theme="1"/>
        <rFont val="Calibri"/>
        <family val="2"/>
      </rPr>
      <t xml:space="preserve">POSPS: </t>
    </r>
    <r>
      <rPr>
        <sz val="13"/>
        <color theme="1"/>
        <rFont val="Calibri"/>
        <family val="2"/>
      </rPr>
      <t>Porcentaje de Obra y Servicios Públicos  supervisados.</t>
    </r>
  </si>
  <si>
    <r>
      <t xml:space="preserve"> MÉTODO DE CÁLCULO:
 POSPS= </t>
    </r>
    <r>
      <rPr>
        <sz val="13"/>
        <color theme="1"/>
        <rFont val="Calibri"/>
        <family val="2"/>
      </rPr>
      <t xml:space="preserve">(NOSPP/NTOSPS)*100        </t>
    </r>
    <r>
      <rPr>
        <b/>
        <sz val="13"/>
        <color theme="1"/>
        <rFont val="Calibri"/>
        <family val="2"/>
      </rPr>
      <t xml:space="preserve">                
VARIABLES:
POSPS: </t>
    </r>
    <r>
      <rPr>
        <sz val="13"/>
        <color theme="1"/>
        <rFont val="Calibri"/>
        <family val="2"/>
      </rPr>
      <t xml:space="preserve">Porcentaje de Obra Pública supervisada para su entrega.
</t>
    </r>
    <r>
      <rPr>
        <b/>
        <sz val="13"/>
        <color theme="1"/>
        <rFont val="Calibri"/>
        <family val="2"/>
      </rPr>
      <t xml:space="preserve">NOSPP: </t>
    </r>
    <r>
      <rPr>
        <sz val="13"/>
        <color theme="1"/>
        <rFont val="Calibri"/>
        <family val="2"/>
      </rPr>
      <t xml:space="preserve">Número de Obra y Sevicios Públicos Programados. </t>
    </r>
    <r>
      <rPr>
        <b/>
        <sz val="13"/>
        <color theme="1"/>
        <rFont val="Calibri"/>
        <family val="2"/>
      </rPr>
      <t xml:space="preserve">
NTOSPS: </t>
    </r>
    <r>
      <rPr>
        <sz val="13"/>
        <color theme="1"/>
        <rFont val="Calibri"/>
        <family val="2"/>
      </rPr>
      <t>Número Total de Obra y Servicios Públicos Supervisados.</t>
    </r>
    <r>
      <rPr>
        <b/>
        <sz val="13"/>
        <color theme="1"/>
        <rFont val="Calibri"/>
        <family val="2"/>
      </rPr>
      <t xml:space="preserve">   
                      </t>
    </r>
  </si>
  <si>
    <r>
      <t xml:space="preserve">Nombre del Documento: 
</t>
    </r>
    <r>
      <rPr>
        <sz val="13"/>
        <rFont val="Calibri"/>
        <family val="2"/>
      </rPr>
      <t>Obra y  Servicios Públicos supervisadas 2025.</t>
    </r>
    <r>
      <rPr>
        <b/>
        <sz val="13"/>
        <rFont val="Calibri"/>
        <family val="2"/>
      </rPr>
      <t xml:space="preserve">
Nombre de quien genera la información:
</t>
    </r>
    <r>
      <rPr>
        <sz val="13"/>
        <rFont val="Calibri"/>
        <family val="2"/>
      </rPr>
      <t>Secretaría Municipal de Obras Públicas y Servicios.</t>
    </r>
    <r>
      <rPr>
        <b/>
        <sz val="13"/>
        <rFont val="Calibri"/>
        <family val="2"/>
      </rPr>
      <t xml:space="preserve">
Periodicidad con que se genera la información:
</t>
    </r>
    <r>
      <rPr>
        <sz val="13"/>
        <rFont val="Calibri"/>
        <family val="2"/>
      </rPr>
      <t>Trimestral</t>
    </r>
    <r>
      <rPr>
        <b/>
        <sz val="13"/>
        <rFont val="Calibri"/>
        <family val="2"/>
      </rPr>
      <t xml:space="preserve">
Liga de la página donde se localiza la información o ubicación:
</t>
    </r>
    <r>
      <rPr>
        <sz val="13"/>
        <rFont val="Calibri"/>
        <family val="2"/>
      </rPr>
      <t>Archivero-MBJARCH001387</t>
    </r>
  </si>
  <si>
    <r>
      <rPr>
        <b/>
        <sz val="13"/>
        <color theme="1"/>
        <rFont val="Calibri"/>
        <family val="2"/>
      </rPr>
      <t>2.2.1.1.1.1</t>
    </r>
    <r>
      <rPr>
        <sz val="13"/>
        <color theme="1"/>
        <rFont val="Calibri"/>
        <family val="2"/>
      </rPr>
      <t xml:space="preserve"> Implementación de estrategias en la planeación presupuestaria de actividades administrativas y operativas.</t>
    </r>
  </si>
  <si>
    <r>
      <rPr>
        <b/>
        <sz val="13"/>
        <rFont val="Calibri"/>
        <family val="2"/>
      </rPr>
      <t>PAAO:</t>
    </r>
    <r>
      <rPr>
        <sz val="13"/>
        <rFont val="Calibri"/>
        <family val="2"/>
      </rPr>
      <t xml:space="preserve"> Porcentaje de Actividades Administrativas y de Operatividad realizadas.</t>
    </r>
  </si>
  <si>
    <r>
      <rPr>
        <b/>
        <sz val="13"/>
        <rFont val="Calibri"/>
        <family val="2"/>
      </rPr>
      <t xml:space="preserve">MÉTODO DE CÁLCULO:           
</t>
    </r>
    <r>
      <rPr>
        <sz val="13"/>
        <rFont val="Calibri"/>
        <family val="2"/>
      </rPr>
      <t>PAAO= (NAR/NAP)*100</t>
    </r>
    <r>
      <rPr>
        <b/>
        <sz val="13"/>
        <rFont val="Calibri"/>
        <family val="2"/>
      </rPr>
      <t xml:space="preserve">    </t>
    </r>
    <r>
      <rPr>
        <sz val="13"/>
        <rFont val="Calibri"/>
        <family val="2"/>
      </rPr>
      <t xml:space="preserve">       
</t>
    </r>
    <r>
      <rPr>
        <b/>
        <sz val="13"/>
        <rFont val="Calibri"/>
        <family val="2"/>
      </rPr>
      <t>VARIABLES:</t>
    </r>
    <r>
      <rPr>
        <sz val="13"/>
        <rFont val="Calibri"/>
        <family val="2"/>
      </rPr>
      <t xml:space="preserve">
</t>
    </r>
    <r>
      <rPr>
        <b/>
        <sz val="13"/>
        <rFont val="Calibri"/>
        <family val="2"/>
      </rPr>
      <t>PAAO:</t>
    </r>
    <r>
      <rPr>
        <sz val="13"/>
        <rFont val="Calibri"/>
        <family val="2"/>
      </rPr>
      <t xml:space="preserve"> Porcentaje de Actividades Administrativas y de 
Operatividad realizadas.
</t>
    </r>
    <r>
      <rPr>
        <b/>
        <sz val="13"/>
        <rFont val="Calibri"/>
        <family val="2"/>
      </rPr>
      <t xml:space="preserve">NAR: </t>
    </r>
    <r>
      <rPr>
        <sz val="13"/>
        <rFont val="Calibri"/>
        <family val="2"/>
      </rPr>
      <t xml:space="preserve">Número de Actividades Realizadas.
</t>
    </r>
    <r>
      <rPr>
        <b/>
        <sz val="13"/>
        <rFont val="Calibri"/>
        <family val="2"/>
      </rPr>
      <t>NAP:</t>
    </r>
    <r>
      <rPr>
        <sz val="13"/>
        <rFont val="Calibri"/>
        <family val="2"/>
      </rPr>
      <t xml:space="preserve"> Número  de Actividades  Programadas.                                                                                                                                                                                                        </t>
    </r>
  </si>
  <si>
    <r>
      <t xml:space="preserve">Nombre del Documento: 
</t>
    </r>
    <r>
      <rPr>
        <sz val="13"/>
        <color theme="1"/>
        <rFont val="Calibri"/>
        <family val="2"/>
      </rPr>
      <t xml:space="preserve">Avance de actividades administrativas y operativas 2025.
</t>
    </r>
    <r>
      <rPr>
        <b/>
        <sz val="13"/>
        <color theme="1"/>
        <rFont val="Calibri"/>
        <family val="2"/>
      </rPr>
      <t xml:space="preserve">
Nombre de quien genera la información:
</t>
    </r>
    <r>
      <rPr>
        <sz val="13"/>
        <color theme="1"/>
        <rFont val="Calibri"/>
        <family val="2"/>
      </rPr>
      <t>Secretaría Municipal de Obras Públicas y Servicios.</t>
    </r>
    <r>
      <rPr>
        <b/>
        <sz val="13"/>
        <color theme="1"/>
        <rFont val="Calibri"/>
        <family val="2"/>
      </rPr>
      <t xml:space="preserve">
Periodicidad con que se genera la información:
</t>
    </r>
    <r>
      <rPr>
        <sz val="13"/>
        <color theme="1"/>
        <rFont val="Calibri"/>
        <family val="2"/>
      </rPr>
      <t xml:space="preserve">Trimestral
</t>
    </r>
    <r>
      <rPr>
        <b/>
        <sz val="13"/>
        <color theme="1"/>
        <rFont val="Calibri"/>
        <family val="2"/>
      </rPr>
      <t xml:space="preserve">
Liga de la página donde se localiza la información o ubicación:
</t>
    </r>
    <r>
      <rPr>
        <sz val="13"/>
        <color theme="1"/>
        <rFont val="Calibri"/>
        <family val="2"/>
      </rPr>
      <t>Archivo-MBJARC001387</t>
    </r>
    <r>
      <rPr>
        <b/>
        <sz val="13"/>
        <color theme="1"/>
        <rFont val="Calibri"/>
        <family val="2"/>
      </rPr>
      <t xml:space="preserve">
</t>
    </r>
  </si>
  <si>
    <r>
      <rPr>
        <b/>
        <sz val="13"/>
        <color theme="1"/>
        <rFont val="Calibri"/>
        <family val="2"/>
      </rPr>
      <t>2.2.1.1.1.2</t>
    </r>
    <r>
      <rPr>
        <sz val="13"/>
        <color theme="1"/>
        <rFont val="Calibri"/>
        <family val="2"/>
      </rPr>
      <t xml:space="preserve">  Entrega de Obra Pública en coordinación con las dependencias municipales.</t>
    </r>
  </si>
  <si>
    <r>
      <rPr>
        <b/>
        <sz val="13"/>
        <color indexed="8"/>
        <rFont val="Calibri"/>
        <family val="2"/>
      </rPr>
      <t>POPE:</t>
    </r>
    <r>
      <rPr>
        <sz val="13"/>
        <color indexed="8"/>
        <rFont val="Calibri"/>
        <family val="2"/>
      </rPr>
      <t xml:space="preserve"> Porcentaje de Obra Pública entregada.</t>
    </r>
  </si>
  <si>
    <r>
      <rPr>
        <b/>
        <sz val="13"/>
        <color theme="1"/>
        <rFont val="Calibri"/>
        <family val="2"/>
      </rPr>
      <t xml:space="preserve">MÉTODO DE CÁLCULO:
</t>
    </r>
    <r>
      <rPr>
        <sz val="13"/>
        <color theme="1"/>
        <rFont val="Calibri"/>
        <family val="2"/>
      </rPr>
      <t xml:space="preserve">POPE= (NOPE/NOPP)*100
</t>
    </r>
    <r>
      <rPr>
        <b/>
        <sz val="13"/>
        <color theme="1"/>
        <rFont val="Calibri"/>
        <family val="2"/>
      </rPr>
      <t>VARIABLES:</t>
    </r>
    <r>
      <rPr>
        <sz val="13"/>
        <color theme="1"/>
        <rFont val="Calibri"/>
        <family val="2"/>
      </rPr>
      <t xml:space="preserve">
</t>
    </r>
    <r>
      <rPr>
        <b/>
        <sz val="13"/>
        <color theme="1"/>
        <rFont val="Calibri"/>
        <family val="2"/>
      </rPr>
      <t xml:space="preserve">POPE: </t>
    </r>
    <r>
      <rPr>
        <sz val="13"/>
        <color theme="1"/>
        <rFont val="Calibri"/>
        <family val="2"/>
      </rPr>
      <t xml:space="preserve">Porcentaje de obra pública entregada
</t>
    </r>
    <r>
      <rPr>
        <b/>
        <sz val="13"/>
        <color theme="1"/>
        <rFont val="Calibri"/>
        <family val="2"/>
      </rPr>
      <t xml:space="preserve">NOPE: </t>
    </r>
    <r>
      <rPr>
        <sz val="13"/>
        <color theme="1"/>
        <rFont val="Calibri"/>
        <family val="2"/>
      </rPr>
      <t xml:space="preserve">Número de Obra Pública Entregada
</t>
    </r>
    <r>
      <rPr>
        <b/>
        <sz val="13"/>
        <color theme="1"/>
        <rFont val="Calibri"/>
        <family val="2"/>
      </rPr>
      <t>NOPP:</t>
    </r>
    <r>
      <rPr>
        <sz val="13"/>
        <color theme="1"/>
        <rFont val="Calibri"/>
        <family val="2"/>
      </rPr>
      <t xml:space="preserve"> Número de Obra Pública Programada                                                                                                                                                                       </t>
    </r>
  </si>
  <si>
    <r>
      <t xml:space="preserve">Nombre del Documento: 
</t>
    </r>
    <r>
      <rPr>
        <sz val="13"/>
        <color theme="1"/>
        <rFont val="Calibri"/>
        <family val="2"/>
      </rPr>
      <t>Acta entrega de obra publica concluida 2025.</t>
    </r>
    <r>
      <rPr>
        <b/>
        <sz val="13"/>
        <color theme="1"/>
        <rFont val="Calibri"/>
        <family val="2"/>
      </rPr>
      <t xml:space="preserve">
Nombre de quien genera la información: 
</t>
    </r>
    <r>
      <rPr>
        <sz val="13"/>
        <color theme="1"/>
        <rFont val="Calibri"/>
        <family val="2"/>
      </rPr>
      <t>Secretaría Municipal de Obras Públicas y Servicios.</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t>
    </r>
    <r>
      <rPr>
        <sz val="13"/>
        <color theme="1"/>
        <rFont val="Calibri"/>
        <family val="2"/>
      </rPr>
      <t xml:space="preserve"> 
Archivero-MBJARC001387
</t>
    </r>
  </si>
  <si>
    <r>
      <rPr>
        <b/>
        <sz val="13"/>
        <rFont val="Calibri"/>
        <family val="2"/>
      </rPr>
      <t>2.2.1.1.1.3</t>
    </r>
    <r>
      <rPr>
        <sz val="13"/>
        <rFont val="Calibri"/>
        <family val="2"/>
      </rPr>
      <t xml:space="preserve"> Representación y Asistencia a actividades programadas con dependencias gubernamentales (CAPA, CFE) y  sector privado.</t>
    </r>
  </si>
  <si>
    <r>
      <rPr>
        <b/>
        <sz val="13"/>
        <color indexed="8"/>
        <rFont val="Calibri"/>
        <family val="2"/>
      </rPr>
      <t>PAAP:</t>
    </r>
    <r>
      <rPr>
        <sz val="13"/>
        <color indexed="8"/>
        <rFont val="Calibri"/>
        <family val="2"/>
      </rPr>
      <t xml:space="preserve"> Porcentaje de asistencia a actividades programadas.</t>
    </r>
  </si>
  <si>
    <r>
      <rPr>
        <b/>
        <sz val="13"/>
        <color theme="1"/>
        <rFont val="Calibri"/>
        <family val="2"/>
      </rPr>
      <t xml:space="preserve">MÉTODO DE CÁLCULO 
</t>
    </r>
    <r>
      <rPr>
        <sz val="13"/>
        <color theme="1"/>
        <rFont val="Calibri"/>
        <family val="2"/>
      </rPr>
      <t>PAAP= (NAR/NAP)*100</t>
    </r>
    <r>
      <rPr>
        <b/>
        <sz val="13"/>
        <color theme="1"/>
        <rFont val="Calibri"/>
        <family val="2"/>
      </rPr>
      <t xml:space="preserve">     </t>
    </r>
    <r>
      <rPr>
        <sz val="13"/>
        <color theme="1"/>
        <rFont val="Calibri"/>
        <family val="2"/>
      </rPr>
      <t xml:space="preserve">
</t>
    </r>
    <r>
      <rPr>
        <b/>
        <sz val="13"/>
        <color theme="1"/>
        <rFont val="Calibri"/>
        <family val="2"/>
      </rPr>
      <t xml:space="preserve">VARIABLES:
PAAP: </t>
    </r>
    <r>
      <rPr>
        <sz val="13"/>
        <color theme="1"/>
        <rFont val="Calibri"/>
        <family val="2"/>
      </rPr>
      <t xml:space="preserve">Porcentaje de asistencia a actividades programadas.
</t>
    </r>
    <r>
      <rPr>
        <b/>
        <sz val="13"/>
        <color theme="1"/>
        <rFont val="Calibri"/>
        <family val="2"/>
      </rPr>
      <t xml:space="preserve">NIR: </t>
    </r>
    <r>
      <rPr>
        <sz val="13"/>
        <color theme="1"/>
        <rFont val="Calibri"/>
        <family val="2"/>
      </rPr>
      <t xml:space="preserve">Número de Actividades Realizadas.
</t>
    </r>
    <r>
      <rPr>
        <b/>
        <sz val="13"/>
        <color theme="1"/>
        <rFont val="Calibri"/>
        <family val="2"/>
      </rPr>
      <t>NAP:</t>
    </r>
    <r>
      <rPr>
        <sz val="13"/>
        <color theme="1"/>
        <rFont val="Calibri"/>
        <family val="2"/>
      </rPr>
      <t xml:space="preserve"> Número de Actividades Programadas.
        </t>
    </r>
  </si>
  <si>
    <r>
      <t xml:space="preserve">Nombre del Documento: 
</t>
    </r>
    <r>
      <rPr>
        <sz val="13"/>
        <color theme="1"/>
        <rFont val="Calibri"/>
        <family val="2"/>
      </rPr>
      <t>Invitaciones a eventosy juntas de actualización de obra pública 2025.</t>
    </r>
    <r>
      <rPr>
        <b/>
        <sz val="13"/>
        <color theme="1"/>
        <rFont val="Calibri"/>
        <family val="2"/>
      </rPr>
      <t xml:space="preserve">
Nombre de quien genera la información:
</t>
    </r>
    <r>
      <rPr>
        <sz val="13"/>
        <color theme="1"/>
        <rFont val="Calibri"/>
        <family val="2"/>
      </rPr>
      <t>Secretaría Municipal de Obras Públicas y Servicios.</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 
</t>
    </r>
    <r>
      <rPr>
        <sz val="13"/>
        <color theme="1"/>
        <rFont val="Calibri"/>
        <family val="2"/>
      </rPr>
      <t>Archivero-MBJARC001387</t>
    </r>
    <r>
      <rPr>
        <b/>
        <sz val="13"/>
        <color theme="1"/>
        <rFont val="Calibri"/>
        <family val="2"/>
      </rPr>
      <t xml:space="preserve">
</t>
    </r>
  </si>
  <si>
    <r>
      <rPr>
        <b/>
        <sz val="13"/>
        <color theme="1"/>
        <rFont val="Calibri"/>
        <family val="2"/>
      </rPr>
      <t xml:space="preserve">2.2.1.1.1.4 </t>
    </r>
    <r>
      <rPr>
        <sz val="13"/>
        <color theme="1"/>
        <rFont val="Calibri"/>
        <family val="2"/>
      </rPr>
      <t>Atención a las solicitudes ciudadanas para el mantenimiento de la infraestructura urbana y para la creación de la obra pública municipal.</t>
    </r>
  </si>
  <si>
    <r>
      <rPr>
        <b/>
        <sz val="13"/>
        <color indexed="8"/>
        <rFont val="Calibri"/>
        <family val="2"/>
      </rPr>
      <t>PSCA:</t>
    </r>
    <r>
      <rPr>
        <sz val="13"/>
        <color indexed="8"/>
        <rFont val="Calibri"/>
        <family val="2"/>
      </rPr>
      <t xml:space="preserve"> Porcentaje de Solicitudes Ciudadanas Atendidas.</t>
    </r>
  </si>
  <si>
    <r>
      <rPr>
        <b/>
        <sz val="13"/>
        <color theme="1"/>
        <rFont val="Calibri"/>
        <family val="2"/>
      </rPr>
      <t xml:space="preserve">MÉTODO DE CÁLCULO
</t>
    </r>
    <r>
      <rPr>
        <sz val="13"/>
        <color theme="1"/>
        <rFont val="Calibri"/>
        <family val="2"/>
      </rPr>
      <t>PSCA= (NSA/NSR)*100</t>
    </r>
    <r>
      <rPr>
        <b/>
        <sz val="13"/>
        <color theme="1"/>
        <rFont val="Calibri"/>
        <family val="2"/>
      </rPr>
      <t xml:space="preserve">
</t>
    </r>
    <r>
      <rPr>
        <sz val="13"/>
        <color theme="1"/>
        <rFont val="Calibri"/>
        <family val="2"/>
      </rPr>
      <t xml:space="preserve">
</t>
    </r>
    <r>
      <rPr>
        <b/>
        <sz val="13"/>
        <color theme="1"/>
        <rFont val="Calibri"/>
        <family val="2"/>
      </rPr>
      <t>VARIABLES
PSCA:</t>
    </r>
    <r>
      <rPr>
        <sz val="13"/>
        <color theme="1"/>
        <rFont val="Calibri"/>
        <family val="2"/>
      </rPr>
      <t xml:space="preserve"> Porcentaje de Solicitudes Ciudadanas Atendidas
</t>
    </r>
    <r>
      <rPr>
        <b/>
        <sz val="13"/>
        <color theme="1"/>
        <rFont val="Calibri"/>
        <family val="2"/>
      </rPr>
      <t>NSA:</t>
    </r>
    <r>
      <rPr>
        <sz val="13"/>
        <color theme="1"/>
        <rFont val="Calibri"/>
        <family val="2"/>
      </rPr>
      <t xml:space="preserve"> Número de Solicitudes Atendidas
</t>
    </r>
    <r>
      <rPr>
        <b/>
        <sz val="13"/>
        <color theme="1"/>
        <rFont val="Calibri"/>
        <family val="2"/>
      </rPr>
      <t>NSR:</t>
    </r>
    <r>
      <rPr>
        <sz val="13"/>
        <color theme="1"/>
        <rFont val="Calibri"/>
        <family val="2"/>
      </rPr>
      <t xml:space="preserve"> Número Solicitudes Recepcionadas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</si>
  <si>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Solicitudes. </t>
    </r>
  </si>
  <si>
    <r>
      <t xml:space="preserve">Nombre del Documento: 
</t>
    </r>
    <r>
      <rPr>
        <sz val="13"/>
        <rFont val="Calibri"/>
        <family val="2"/>
      </rPr>
      <t xml:space="preserve">Solicitudes Ciudadanas Atendidas 2025.
</t>
    </r>
    <r>
      <rPr>
        <b/>
        <sz val="13"/>
        <rFont val="Calibri"/>
        <family val="2"/>
      </rPr>
      <t xml:space="preserve">
Nombre de quien genera la información:
</t>
    </r>
    <r>
      <rPr>
        <sz val="13"/>
        <rFont val="Calibri"/>
        <family val="2"/>
      </rPr>
      <t>Secretaría Municipal de Obras Públicas y Servicios.</t>
    </r>
    <r>
      <rPr>
        <b/>
        <sz val="13"/>
        <rFont val="Calibri"/>
        <family val="2"/>
      </rPr>
      <t xml:space="preserve">
Periodicidad con que se genera la información:
</t>
    </r>
    <r>
      <rPr>
        <sz val="13"/>
        <rFont val="Calibri"/>
        <family val="2"/>
      </rPr>
      <t>Trimestral</t>
    </r>
    <r>
      <rPr>
        <b/>
        <sz val="13"/>
        <rFont val="Calibri"/>
        <family val="2"/>
      </rPr>
      <t xml:space="preserve">
Liga de la página donde se localiza la información o ubicación:
</t>
    </r>
    <r>
      <rPr>
        <sz val="13"/>
        <rFont val="Calibri"/>
        <family val="2"/>
      </rPr>
      <t>Archivero/MBJARC001387</t>
    </r>
    <r>
      <rPr>
        <b/>
        <sz val="13"/>
        <rFont val="Calibri"/>
        <family val="2"/>
      </rPr>
      <t xml:space="preserve">
</t>
    </r>
  </si>
  <si>
    <r>
      <rPr>
        <b/>
        <sz val="13"/>
        <color indexed="8"/>
        <rFont val="Calibri"/>
        <family val="2"/>
      </rPr>
      <t>PSCC:</t>
    </r>
    <r>
      <rPr>
        <sz val="13"/>
        <color indexed="8"/>
        <rFont val="Calibri"/>
        <family val="2"/>
      </rPr>
      <t xml:space="preserve"> Porcentaje de Solicitudes Ciudadanas Canalizadas.</t>
    </r>
  </si>
  <si>
    <r>
      <rPr>
        <b/>
        <sz val="13"/>
        <color theme="1"/>
        <rFont val="Calibri"/>
        <family val="2"/>
      </rPr>
      <t xml:space="preserve">MÉTODO DE CÁLCULO
</t>
    </r>
    <r>
      <rPr>
        <sz val="13"/>
        <color theme="1"/>
        <rFont val="Calibri"/>
        <family val="2"/>
      </rPr>
      <t xml:space="preserve">PSCC= (NSC/NSR)*100
</t>
    </r>
    <r>
      <rPr>
        <b/>
        <sz val="13"/>
        <color theme="1"/>
        <rFont val="Calibri"/>
        <family val="2"/>
      </rPr>
      <t>VARIABLES
PSCC:</t>
    </r>
    <r>
      <rPr>
        <sz val="13"/>
        <color theme="1"/>
        <rFont val="Calibri"/>
        <family val="2"/>
      </rPr>
      <t xml:space="preserve"> Porcentaje de Solicitudes Ciudadanas Canalizadas.
</t>
    </r>
    <r>
      <rPr>
        <b/>
        <sz val="13"/>
        <color theme="1"/>
        <rFont val="Calibri"/>
        <family val="2"/>
      </rPr>
      <t>NSC:</t>
    </r>
    <r>
      <rPr>
        <sz val="13"/>
        <color theme="1"/>
        <rFont val="Calibri"/>
        <family val="2"/>
      </rPr>
      <t xml:space="preserve"> Número de Solicitudes Canalizadas.
</t>
    </r>
    <r>
      <rPr>
        <b/>
        <sz val="13"/>
        <color theme="1"/>
        <rFont val="Calibri"/>
        <family val="2"/>
      </rPr>
      <t>NSR:</t>
    </r>
    <r>
      <rPr>
        <sz val="13"/>
        <color theme="1"/>
        <rFont val="Calibri"/>
        <family val="2"/>
      </rPr>
      <t xml:space="preserve"> Número Solicitudes Recepcionadas.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</si>
  <si>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Solicitudes. </t>
    </r>
  </si>
  <si>
    <r>
      <t xml:space="preserve">Nombre del Documento: 
</t>
    </r>
    <r>
      <rPr>
        <sz val="13"/>
        <rFont val="Calibri"/>
        <family val="2"/>
      </rPr>
      <t>Solicitudes Ciudadanas Canalizadas 2025.</t>
    </r>
    <r>
      <rPr>
        <b/>
        <sz val="13"/>
        <rFont val="Calibri"/>
        <family val="2"/>
      </rPr>
      <t xml:space="preserve">
Nombre de quien genera la información:
</t>
    </r>
    <r>
      <rPr>
        <sz val="13"/>
        <rFont val="Calibri"/>
        <family val="2"/>
      </rPr>
      <t>Secretaría Municipal de Obras Públicas y Servicios.</t>
    </r>
    <r>
      <rPr>
        <b/>
        <sz val="13"/>
        <rFont val="Calibri"/>
        <family val="2"/>
      </rPr>
      <t xml:space="preserve">
Periodicidad con que se genera la información:
</t>
    </r>
    <r>
      <rPr>
        <sz val="13"/>
        <rFont val="Calibri"/>
        <family val="2"/>
      </rPr>
      <t>Trimestral</t>
    </r>
    <r>
      <rPr>
        <b/>
        <sz val="13"/>
        <rFont val="Calibri"/>
        <family val="2"/>
      </rPr>
      <t xml:space="preserve">
Liga de la página donde se localiza la información o ubicación:
</t>
    </r>
    <r>
      <rPr>
        <sz val="13"/>
        <rFont val="Calibri"/>
        <family val="2"/>
      </rPr>
      <t>Archivo-MBJARC001387</t>
    </r>
    <r>
      <rPr>
        <b/>
        <sz val="13"/>
        <rFont val="Calibri"/>
        <family val="2"/>
      </rPr>
      <t xml:space="preserve">
</t>
    </r>
  </si>
  <si>
    <r>
      <rPr>
        <b/>
        <sz val="13"/>
        <color theme="1"/>
        <rFont val="Calibri"/>
        <family val="2"/>
      </rPr>
      <t>2.2.1.1.1.5</t>
    </r>
    <r>
      <rPr>
        <sz val="13"/>
        <color theme="1"/>
        <rFont val="Calibri"/>
        <family val="2"/>
      </rPr>
      <t xml:space="preserve"> Autorización de Permisos de obra privada en vía pública.</t>
    </r>
  </si>
  <si>
    <r>
      <rPr>
        <b/>
        <sz val="13"/>
        <color indexed="8"/>
        <rFont val="Calibri"/>
        <family val="2"/>
      </rPr>
      <t xml:space="preserve">PPOPA: </t>
    </r>
    <r>
      <rPr>
        <sz val="13"/>
        <color indexed="8"/>
        <rFont val="Calibri"/>
        <family val="2"/>
      </rPr>
      <t>Porcentaje de Permisos de Obra Privada autorizados.</t>
    </r>
  </si>
  <si>
    <r>
      <rPr>
        <b/>
        <sz val="13"/>
        <color theme="1"/>
        <rFont val="Calibri"/>
        <family val="2"/>
      </rPr>
      <t>MÉTODO DE CÁLCULO</t>
    </r>
    <r>
      <rPr>
        <sz val="13"/>
        <color theme="1"/>
        <rFont val="Calibri"/>
        <family val="2"/>
      </rPr>
      <t xml:space="preserve">
PPOPA= (NPA/NPS)*100   
</t>
    </r>
    <r>
      <rPr>
        <b/>
        <sz val="13"/>
        <color theme="1"/>
        <rFont val="Calibri"/>
        <family val="2"/>
      </rPr>
      <t>VARIABLES:</t>
    </r>
    <r>
      <rPr>
        <sz val="13"/>
        <color theme="1"/>
        <rFont val="Calibri"/>
        <family val="2"/>
      </rPr>
      <t xml:space="preserve">
</t>
    </r>
    <r>
      <rPr>
        <b/>
        <sz val="13"/>
        <color theme="1"/>
        <rFont val="Calibri"/>
        <family val="2"/>
      </rPr>
      <t>PPOPA:</t>
    </r>
    <r>
      <rPr>
        <sz val="13"/>
        <color theme="1"/>
        <rFont val="Calibri"/>
        <family val="2"/>
      </rPr>
      <t xml:space="preserve"> Porcentaje de permisos de obra privada autorizados.
</t>
    </r>
    <r>
      <rPr>
        <b/>
        <sz val="13"/>
        <color theme="1"/>
        <rFont val="Calibri"/>
        <family val="2"/>
      </rPr>
      <t xml:space="preserve">NPA: </t>
    </r>
    <r>
      <rPr>
        <sz val="13"/>
        <color theme="1"/>
        <rFont val="Calibri"/>
        <family val="2"/>
      </rPr>
      <t xml:space="preserve">Número de Permisos Autorizados.
</t>
    </r>
    <r>
      <rPr>
        <b/>
        <sz val="13"/>
        <color theme="1"/>
        <rFont val="Calibri"/>
        <family val="2"/>
      </rPr>
      <t xml:space="preserve">NPS: </t>
    </r>
    <r>
      <rPr>
        <sz val="13"/>
        <color theme="1"/>
        <rFont val="Calibri"/>
        <family val="2"/>
      </rPr>
      <t xml:space="preserve">Número Permisos Solicitados.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</si>
  <si>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Permisos.</t>
    </r>
  </si>
  <si>
    <r>
      <t xml:space="preserve">Nombre del Documento: 
</t>
    </r>
    <r>
      <rPr>
        <sz val="13"/>
        <color theme="1"/>
        <rFont val="Calibri"/>
        <family val="2"/>
      </rPr>
      <t>Relación de solicitudes y autorizaciones 2025.</t>
    </r>
    <r>
      <rPr>
        <b/>
        <sz val="13"/>
        <color theme="1"/>
        <rFont val="Calibri"/>
        <family val="2"/>
      </rPr>
      <t xml:space="preserve">
Nombre de quien genera la información:
</t>
    </r>
    <r>
      <rPr>
        <sz val="13"/>
        <color theme="1"/>
        <rFont val="Calibri"/>
        <family val="2"/>
      </rPr>
      <t>Secretaría Municipal de Obras Públicas y Servicios.</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
</t>
    </r>
    <r>
      <rPr>
        <sz val="13"/>
        <color theme="1"/>
        <rFont val="Calibri"/>
        <family val="2"/>
      </rPr>
      <t>Archivero/MBJARC001387</t>
    </r>
    <r>
      <rPr>
        <b/>
        <sz val="13"/>
        <color theme="1"/>
        <rFont val="Calibri"/>
        <family val="2"/>
      </rPr>
      <t xml:space="preserve">
</t>
    </r>
  </si>
  <si>
    <r>
      <rPr>
        <b/>
        <sz val="13"/>
        <color theme="1"/>
        <rFont val="Calibri"/>
        <family val="2"/>
      </rPr>
      <t>2.2.1.1.1.6</t>
    </r>
    <r>
      <rPr>
        <sz val="13"/>
        <color theme="1"/>
        <rFont val="Calibri"/>
        <family val="2"/>
      </rPr>
      <t xml:space="preserve">  Recepción e Integracion de Resolución  de recursos de revisión, desahogo de pruebas y alegatos en  audiencias. </t>
    </r>
  </si>
  <si>
    <r>
      <rPr>
        <b/>
        <sz val="13"/>
        <color rgb="FF000000"/>
        <rFont val="Calibri"/>
        <family val="2"/>
      </rPr>
      <t>PEI:</t>
    </r>
    <r>
      <rPr>
        <sz val="13"/>
        <color indexed="8"/>
        <rFont val="Calibri"/>
        <family val="2"/>
      </rPr>
      <t xml:space="preserve"> Porcentaje de expedientes Integrados</t>
    </r>
  </si>
  <si>
    <r>
      <rPr>
        <b/>
        <sz val="13"/>
        <color theme="1"/>
        <rFont val="Calibri"/>
        <family val="2"/>
      </rPr>
      <t>MÉTODO DE CÁLCULO</t>
    </r>
    <r>
      <rPr>
        <sz val="13"/>
        <color theme="1"/>
        <rFont val="Calibri"/>
        <family val="2"/>
      </rPr>
      <t xml:space="preserve">
PEI= (NER/NEI)*100     
</t>
    </r>
    <r>
      <rPr>
        <b/>
        <sz val="13"/>
        <color theme="1"/>
        <rFont val="Calibri"/>
        <family val="2"/>
      </rPr>
      <t>VARIABLES:</t>
    </r>
    <r>
      <rPr>
        <sz val="13"/>
        <color theme="1"/>
        <rFont val="Calibri"/>
        <family val="2"/>
      </rPr>
      <t xml:space="preserve">
</t>
    </r>
    <r>
      <rPr>
        <b/>
        <sz val="13"/>
        <color theme="1"/>
        <rFont val="Calibri"/>
        <family val="2"/>
      </rPr>
      <t xml:space="preserve">PEI: </t>
    </r>
    <r>
      <rPr>
        <sz val="13"/>
        <color theme="1"/>
        <rFont val="Calibri"/>
        <family val="2"/>
      </rPr>
      <t xml:space="preserve">Porcentaje de expedientes Integrados            
</t>
    </r>
    <r>
      <rPr>
        <b/>
        <sz val="13"/>
        <color theme="1"/>
        <rFont val="Calibri"/>
        <family val="2"/>
      </rPr>
      <t>NEI:</t>
    </r>
    <r>
      <rPr>
        <sz val="13"/>
        <color theme="1"/>
        <rFont val="Calibri"/>
        <family val="2"/>
      </rPr>
      <t xml:space="preserve"> Numero de Expedientes Integrados
</t>
    </r>
    <r>
      <rPr>
        <b/>
        <sz val="13"/>
        <color theme="1"/>
        <rFont val="Calibri"/>
        <family val="2"/>
      </rPr>
      <t>NER:</t>
    </r>
    <r>
      <rPr>
        <sz val="13"/>
        <color theme="1"/>
        <rFont val="Calibri"/>
        <family val="2"/>
      </rPr>
      <t xml:space="preserve"> Numero de Expedientes Recepcionados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</si>
  <si>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Expedientes</t>
    </r>
  </si>
  <si>
    <r>
      <t xml:space="preserve">Nombre del Documento: 
</t>
    </r>
    <r>
      <rPr>
        <sz val="13"/>
        <color theme="1"/>
        <rFont val="Calibri"/>
        <family val="2"/>
      </rPr>
      <t>Procesos administrativos 2025.</t>
    </r>
    <r>
      <rPr>
        <b/>
        <sz val="13"/>
        <color theme="1"/>
        <rFont val="Calibri"/>
        <family val="2"/>
      </rPr>
      <t xml:space="preserve">
Nombre de quien genera la información:
</t>
    </r>
    <r>
      <rPr>
        <sz val="13"/>
        <color theme="1"/>
        <rFont val="Calibri"/>
        <family val="2"/>
      </rPr>
      <t>Secretaría Municipal de Obras Públicas y Servicios.</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
</t>
    </r>
    <r>
      <rPr>
        <sz val="13"/>
        <color theme="1"/>
        <rFont val="Calibri"/>
        <family val="2"/>
      </rPr>
      <t>Archivero/MBJARC001387</t>
    </r>
    <r>
      <rPr>
        <b/>
        <sz val="13"/>
        <color theme="1"/>
        <rFont val="Calibri"/>
        <family val="2"/>
      </rPr>
      <t xml:space="preserve">
</t>
    </r>
  </si>
  <si>
    <r>
      <rPr>
        <b/>
        <sz val="13"/>
        <color theme="1"/>
        <rFont val="Calibri"/>
        <family val="2"/>
      </rPr>
      <t>2.2.1.1.1.7</t>
    </r>
    <r>
      <rPr>
        <sz val="13"/>
        <color theme="1"/>
        <rFont val="Calibri"/>
        <family val="2"/>
      </rPr>
      <t xml:space="preserve"> Realización del mantenimiento de las instalaciones de la coordinación administrativa, equipos utilitarios y herramientas. </t>
    </r>
  </si>
  <si>
    <r>
      <rPr>
        <b/>
        <sz val="13"/>
        <color indexed="8"/>
        <rFont val="Calibri"/>
        <family val="2"/>
      </rPr>
      <t>PSMR:</t>
    </r>
    <r>
      <rPr>
        <sz val="13"/>
        <color indexed="8"/>
        <rFont val="Calibri"/>
        <family val="2"/>
      </rPr>
      <t xml:space="preserve"> Porcentaje de solicitudes de mantenimiento realizadas.</t>
    </r>
  </si>
  <si>
    <r>
      <rPr>
        <b/>
        <sz val="13"/>
        <color theme="1"/>
        <rFont val="Calibri"/>
        <family val="2"/>
      </rPr>
      <t xml:space="preserve">MÉTODO DE CÁLCULO:                              
</t>
    </r>
    <r>
      <rPr>
        <sz val="13"/>
        <color theme="1"/>
        <rFont val="Calibri"/>
        <family val="2"/>
      </rPr>
      <t xml:space="preserve">PSMR= (NSMR/NSMR1)*100 
</t>
    </r>
    <r>
      <rPr>
        <b/>
        <sz val="13"/>
        <color theme="1"/>
        <rFont val="Calibri"/>
        <family val="2"/>
      </rPr>
      <t>VARIABLES</t>
    </r>
    <r>
      <rPr>
        <sz val="13"/>
        <color theme="1"/>
        <rFont val="Calibri"/>
        <family val="2"/>
      </rPr>
      <t xml:space="preserve">
</t>
    </r>
    <r>
      <rPr>
        <b/>
        <sz val="13"/>
        <color theme="1"/>
        <rFont val="Calibri"/>
        <family val="2"/>
      </rPr>
      <t xml:space="preserve">PMAA: </t>
    </r>
    <r>
      <rPr>
        <sz val="13"/>
        <color theme="1"/>
        <rFont val="Calibri"/>
        <family val="2"/>
      </rPr>
      <t xml:space="preserve">Porcentaje de solicitudes de mantenimiento realizadas.
</t>
    </r>
    <r>
      <rPr>
        <b/>
        <sz val="13"/>
        <color theme="1"/>
        <rFont val="Calibri"/>
        <family val="2"/>
      </rPr>
      <t>NSMR:</t>
    </r>
    <r>
      <rPr>
        <sz val="13"/>
        <color theme="1"/>
        <rFont val="Calibri"/>
        <family val="2"/>
      </rPr>
      <t xml:space="preserve"> Número de solicitudes de mantenimiento realizadas.
</t>
    </r>
    <r>
      <rPr>
        <b/>
        <sz val="13"/>
        <color theme="1"/>
        <rFont val="Calibri"/>
        <family val="2"/>
      </rPr>
      <t>NSMR:</t>
    </r>
    <r>
      <rPr>
        <sz val="13"/>
        <color theme="1"/>
        <rFont val="Calibri"/>
        <family val="2"/>
      </rPr>
      <t xml:space="preserve"> Número de solicitudes de mantenimiento recibidas.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</si>
  <si>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Solicitudes.</t>
    </r>
  </si>
  <si>
    <r>
      <t xml:space="preserve">Nombre del Documento: 
</t>
    </r>
    <r>
      <rPr>
        <sz val="13"/>
        <color theme="1"/>
        <rFont val="Calibri"/>
        <family val="2"/>
      </rPr>
      <t>Dictamenes de Material 2025.</t>
    </r>
    <r>
      <rPr>
        <b/>
        <sz val="13"/>
        <color theme="1"/>
        <rFont val="Calibri"/>
        <family val="2"/>
      </rPr>
      <t xml:space="preserve">
Nombre de quien genera la información: 
</t>
    </r>
    <r>
      <rPr>
        <sz val="13"/>
        <color theme="1"/>
        <rFont val="Calibri"/>
        <family val="2"/>
      </rPr>
      <t>Dirección General de Servicios Públicos.</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 
</t>
    </r>
    <r>
      <rPr>
        <sz val="13"/>
        <color theme="1"/>
        <rFont val="Calibri"/>
        <family val="2"/>
      </rPr>
      <t>Archivero MBJARC001387</t>
    </r>
  </si>
  <si>
    <r>
      <rPr>
        <b/>
        <sz val="13"/>
        <color theme="1"/>
        <rFont val="Calibri"/>
        <family val="2"/>
      </rPr>
      <t>2.2.1.1.1.8</t>
    </r>
    <r>
      <rPr>
        <sz val="13"/>
        <color theme="1"/>
        <rFont val="Calibri"/>
        <family val="2"/>
      </rPr>
      <t xml:space="preserve"> Difusión de actividades de los servicios públicos y entrega de obra pública. </t>
    </r>
  </si>
  <si>
    <r>
      <rPr>
        <b/>
        <sz val="13"/>
        <color indexed="8"/>
        <rFont val="Calibri"/>
        <family val="2"/>
      </rPr>
      <t xml:space="preserve">PASOPD: </t>
    </r>
    <r>
      <rPr>
        <sz val="13"/>
        <color indexed="8"/>
        <rFont val="Calibri"/>
        <family val="2"/>
      </rPr>
      <t>Porcentaje de actividades de servicios y obra pública difundidas</t>
    </r>
  </si>
  <si>
    <r>
      <rPr>
        <b/>
        <sz val="13"/>
        <color theme="1"/>
        <rFont val="Calibri"/>
        <family val="2"/>
      </rPr>
      <t>MÉTODO DE CÁLCULO:                              
PASOPD</t>
    </r>
    <r>
      <rPr>
        <sz val="13"/>
        <color theme="1"/>
        <rFont val="Calibri"/>
        <family val="2"/>
      </rPr>
      <t xml:space="preserve">= (TAD/TAPD)*100 
</t>
    </r>
    <r>
      <rPr>
        <b/>
        <sz val="13"/>
        <color theme="1"/>
        <rFont val="Calibri"/>
        <family val="2"/>
      </rPr>
      <t>VARIABLES</t>
    </r>
    <r>
      <rPr>
        <sz val="13"/>
        <color theme="1"/>
        <rFont val="Calibri"/>
        <family val="2"/>
      </rPr>
      <t xml:space="preserve">
</t>
    </r>
    <r>
      <rPr>
        <b/>
        <sz val="13"/>
        <color theme="1"/>
        <rFont val="Calibri"/>
        <family val="2"/>
      </rPr>
      <t xml:space="preserve">PASOPD: </t>
    </r>
    <r>
      <rPr>
        <sz val="13"/>
        <color theme="1"/>
        <rFont val="Calibri"/>
        <family val="2"/>
      </rPr>
      <t xml:space="preserve">Porcentaje de actividades de servicios y obra pública difundida
</t>
    </r>
    <r>
      <rPr>
        <b/>
        <sz val="13"/>
        <color theme="1"/>
        <rFont val="Calibri"/>
        <family val="2"/>
      </rPr>
      <t>TAD:</t>
    </r>
    <r>
      <rPr>
        <sz val="13"/>
        <color theme="1"/>
        <rFont val="Calibri"/>
        <family val="2"/>
      </rPr>
      <t xml:space="preserve"> Total de actividades difundidas. 
</t>
    </r>
    <r>
      <rPr>
        <b/>
        <sz val="13"/>
        <color theme="1"/>
        <rFont val="Calibri"/>
        <family val="2"/>
      </rPr>
      <t>TAPD:</t>
    </r>
    <r>
      <rPr>
        <sz val="13"/>
        <color theme="1"/>
        <rFont val="Calibri"/>
        <family val="2"/>
      </rPr>
      <t xml:space="preserve"> Total de actividades por difundir.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</si>
  <si>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Actividades Difundidas.</t>
    </r>
  </si>
  <si>
    <r>
      <t>Nombre del Documento:</t>
    </r>
    <r>
      <rPr>
        <sz val="13"/>
        <color theme="1"/>
        <rFont val="Calibri"/>
        <family val="2"/>
      </rPr>
      <t xml:space="preserve"> 
Actividades Difundidas de Obras y Servicios Publicos 2025.</t>
    </r>
    <r>
      <rPr>
        <b/>
        <sz val="13"/>
        <color theme="1"/>
        <rFont val="Calibri"/>
        <family val="2"/>
      </rPr>
      <t xml:space="preserve">
Nombre de quien genera la información: 
</t>
    </r>
    <r>
      <rPr>
        <sz val="13"/>
        <color theme="1"/>
        <rFont val="Calibri"/>
        <family val="2"/>
      </rPr>
      <t>Secretaría Municipal de Obras Públicas y Servicios.</t>
    </r>
    <r>
      <rPr>
        <b/>
        <sz val="13"/>
        <color theme="1"/>
        <rFont val="Calibri"/>
        <family val="2"/>
      </rPr>
      <t xml:space="preserve">
Periodicidad con que se genera la información:
</t>
    </r>
    <r>
      <rPr>
        <sz val="13"/>
        <color theme="1"/>
        <rFont val="Calibri"/>
        <family val="2"/>
      </rPr>
      <t>Trimestral</t>
    </r>
    <r>
      <rPr>
        <b/>
        <sz val="13"/>
        <color theme="1"/>
        <rFont val="Calibri"/>
        <family val="2"/>
      </rPr>
      <t xml:space="preserve">
Liga de la página donde se localiza la información o ubicación: 
</t>
    </r>
    <r>
      <rPr>
        <sz val="13"/>
        <color theme="1"/>
        <rFont val="Calibri"/>
        <family val="2"/>
      </rPr>
      <t>Pagina web: https://www.facebook.com/SMOPySCANCUN, https://www.instagram.com/obraspublicasyservicios/</t>
    </r>
  </si>
  <si>
    <r>
      <t>2.2.1.1.2</t>
    </r>
    <r>
      <rPr>
        <sz val="13"/>
        <color theme="1"/>
        <rFont val="Calibri"/>
        <family val="2"/>
      </rPr>
      <t xml:space="preserve"> Servicios de mantenimiento y conservación a la infraestructura urbana del municipio realizados.</t>
    </r>
  </si>
  <si>
    <r>
      <t>MÉTODO DE CÁLCULO
PASRP= (TPSPR/TPSPP)*100
VARIABLES
PASRP:</t>
    </r>
    <r>
      <rPr>
        <sz val="13"/>
        <color theme="1"/>
        <rFont val="Calibri"/>
        <family val="2"/>
      </rPr>
      <t xml:space="preserve"> Porcentaje de programas de servicios públicos realizados.</t>
    </r>
    <r>
      <rPr>
        <b/>
        <sz val="13"/>
        <color theme="1"/>
        <rFont val="Calibri"/>
        <family val="2"/>
      </rPr>
      <t xml:space="preserve">
TPSPR: </t>
    </r>
    <r>
      <rPr>
        <sz val="13"/>
        <color theme="1"/>
        <rFont val="Calibri"/>
        <family val="2"/>
      </rPr>
      <t xml:space="preserve">Total de programas de servicios públicos realizados.   </t>
    </r>
    <r>
      <rPr>
        <b/>
        <sz val="13"/>
        <color theme="1"/>
        <rFont val="Calibri"/>
        <family val="2"/>
      </rPr>
      <t xml:space="preserve">                                                                                    TPSPP: </t>
    </r>
    <r>
      <rPr>
        <sz val="13"/>
        <color theme="1"/>
        <rFont val="Calibri"/>
        <family val="2"/>
      </rPr>
      <t>Total de programas de servicios públicos programados.</t>
    </r>
  </si>
  <si>
    <r>
      <t xml:space="preserve">Unidad de medida del indicador: 
</t>
    </r>
    <r>
      <rPr>
        <sz val="13"/>
        <color theme="1"/>
        <rFont val="Calibri"/>
        <family val="2"/>
      </rPr>
      <t>Porcentaje.</t>
    </r>
    <r>
      <rPr>
        <b/>
        <sz val="13"/>
        <color theme="1"/>
        <rFont val="Calibri"/>
        <family val="2"/>
      </rPr>
      <t xml:space="preserve">
Unidad de medida:
</t>
    </r>
    <r>
      <rPr>
        <sz val="13"/>
        <color theme="1"/>
        <rFont val="Calibri"/>
        <family val="2"/>
      </rPr>
      <t xml:space="preserve">Programas. </t>
    </r>
  </si>
  <si>
    <r>
      <t xml:space="preserve">Nombre del Documento:
</t>
    </r>
    <r>
      <rPr>
        <sz val="13"/>
        <color theme="1"/>
        <rFont val="Calibri"/>
        <family val="2"/>
      </rPr>
      <t xml:space="preserve">Reporte de Mantenimiento realizado 2024.
</t>
    </r>
    <r>
      <rPr>
        <b/>
        <sz val="13"/>
        <color theme="1"/>
        <rFont val="Calibri"/>
        <family val="2"/>
      </rPr>
      <t xml:space="preserve">
Nombre de quien genera la información
</t>
    </r>
    <r>
      <rPr>
        <sz val="13"/>
        <color theme="1"/>
        <rFont val="Calibri"/>
        <family val="2"/>
      </rPr>
      <t>Dirección General de Servicios Públicos</t>
    </r>
    <r>
      <rPr>
        <b/>
        <sz val="13"/>
        <color theme="1"/>
        <rFont val="Calibri"/>
        <family val="2"/>
      </rPr>
      <t xml:space="preserve">
Periodicidad con que se genera la información: 
</t>
    </r>
    <r>
      <rPr>
        <sz val="13"/>
        <color theme="1"/>
        <rFont val="Calibri"/>
        <family val="2"/>
      </rPr>
      <t xml:space="preserve">Trimestral </t>
    </r>
    <r>
      <rPr>
        <b/>
        <sz val="13"/>
        <color theme="1"/>
        <rFont val="Calibri"/>
        <family val="2"/>
      </rPr>
      <t xml:space="preserve">
Liga de la página donde se localiza la información si es el caso o ubicación: 
</t>
    </r>
    <r>
      <rPr>
        <sz val="13"/>
        <color theme="1"/>
        <rFont val="Calibri"/>
        <family val="2"/>
      </rPr>
      <t>MBJ-SMOPS-DGSPM-014-24</t>
    </r>
  </si>
  <si>
    <r>
      <t xml:space="preserve">2.2.1.1.2.1 </t>
    </r>
    <r>
      <rPr>
        <sz val="13"/>
        <color theme="1"/>
        <rFont val="Calibri"/>
        <family val="2"/>
      </rPr>
      <t xml:space="preserve">Ejecución de programas, acciones y medidas  para la operación y buen funcionamiento de los servicios públicos. </t>
    </r>
  </si>
  <si>
    <r>
      <t xml:space="preserve">Nombre del Documento:
</t>
    </r>
    <r>
      <rPr>
        <sz val="13"/>
        <color theme="1"/>
        <rFont val="Calibri"/>
        <family val="2"/>
      </rPr>
      <t>Reporte de Servicios Públicos 2024.</t>
    </r>
    <r>
      <rPr>
        <b/>
        <sz val="13"/>
        <color theme="1"/>
        <rFont val="Calibri"/>
        <family val="2"/>
      </rPr>
      <t xml:space="preserve">
Nombre de quien genera la información:
</t>
    </r>
    <r>
      <rPr>
        <sz val="13"/>
        <color theme="1"/>
        <rFont val="Calibri"/>
        <family val="2"/>
      </rPr>
      <t xml:space="preserve">Dirección General de Servicios Públicos
</t>
    </r>
    <r>
      <rPr>
        <b/>
        <sz val="13"/>
        <color theme="1"/>
        <rFont val="Calibri"/>
        <family val="2"/>
      </rPr>
      <t xml:space="preserve">
Periodicidad con que se genera la información: 
</t>
    </r>
    <r>
      <rPr>
        <sz val="13"/>
        <color theme="1"/>
        <rFont val="Calibri"/>
        <family val="2"/>
      </rPr>
      <t xml:space="preserve">Trimestral 
</t>
    </r>
    <r>
      <rPr>
        <b/>
        <sz val="13"/>
        <color theme="1"/>
        <rFont val="Calibri"/>
        <family val="2"/>
      </rPr>
      <t xml:space="preserve">
Liga de la página donde se localiza la información si es el caso o ubicación:
Lefort: </t>
    </r>
    <r>
      <rPr>
        <sz val="13"/>
        <color theme="1"/>
        <rFont val="Calibri"/>
        <family val="2"/>
      </rPr>
      <t>MBJDGSPM-002-2024</t>
    </r>
    <r>
      <rPr>
        <b/>
        <sz val="13"/>
        <color theme="1"/>
        <rFont val="Calibri"/>
        <family val="2"/>
      </rPr>
      <t xml:space="preserve">
</t>
    </r>
  </si>
  <si>
    <r>
      <t>2.2.1.1.2.2</t>
    </r>
    <r>
      <rPr>
        <sz val="13"/>
        <color theme="1"/>
        <rFont val="Calibri"/>
        <family val="2"/>
      </rPr>
      <t xml:space="preserve"> Tramitación de recursos necesarios para la operación y buen funcionamiento de los programas de servicios públicos.</t>
    </r>
    <r>
      <rPr>
        <b/>
        <sz val="13"/>
        <color theme="1"/>
        <rFont val="Calibri"/>
        <family val="2"/>
      </rPr>
      <t xml:space="preserve"> </t>
    </r>
  </si>
  <si>
    <r>
      <t xml:space="preserve">2.2.1.1.2.3 </t>
    </r>
    <r>
      <rPr>
        <sz val="13"/>
        <color theme="1"/>
        <rFont val="Calibri"/>
        <family val="2"/>
      </rPr>
      <t xml:space="preserve">Atención a las solicitudes de ciudadanas mediante reporta y aporta. </t>
    </r>
  </si>
  <si>
    <r>
      <t xml:space="preserve">Nombre del Documento:
</t>
    </r>
    <r>
      <rPr>
        <sz val="13"/>
        <color theme="1"/>
        <rFont val="Calibri"/>
        <family val="2"/>
      </rPr>
      <t>Reporte de solicitudes ciudadanas 2024.</t>
    </r>
    <r>
      <rPr>
        <b/>
        <sz val="13"/>
        <color theme="1"/>
        <rFont val="Calibri"/>
        <family val="2"/>
      </rPr>
      <t xml:space="preserve">
Nombre de quien genera la información: 
</t>
    </r>
    <r>
      <rPr>
        <sz val="13"/>
        <color theme="1"/>
        <rFont val="Calibri"/>
        <family val="2"/>
      </rPr>
      <t>Dirección General de Servicios Públicos</t>
    </r>
    <r>
      <rPr>
        <b/>
        <sz val="13"/>
        <color theme="1"/>
        <rFont val="Calibri"/>
        <family val="2"/>
      </rPr>
      <t xml:space="preserve">
Periodicidad con que se genera la información:
</t>
    </r>
    <r>
      <rPr>
        <sz val="13"/>
        <color theme="1"/>
        <rFont val="Calibri"/>
        <family val="2"/>
      </rPr>
      <t xml:space="preserve">Trimestral </t>
    </r>
    <r>
      <rPr>
        <b/>
        <sz val="13"/>
        <color theme="1"/>
        <rFont val="Calibri"/>
        <family val="2"/>
      </rPr>
      <t xml:space="preserve">
Liga de la página donde se localiza la información si es el caso o ubicación: </t>
    </r>
    <r>
      <rPr>
        <sz val="13"/>
        <color theme="1"/>
        <rFont val="Calibri"/>
        <family val="2"/>
      </rPr>
      <t xml:space="preserve">
Lefort:MBJDGPM-03-2024</t>
    </r>
  </si>
  <si>
    <r>
      <t xml:space="preserve">2.2.1.1.2.4 </t>
    </r>
    <r>
      <rPr>
        <sz val="13"/>
        <color theme="1"/>
        <rFont val="Calibri"/>
        <family val="2"/>
      </rPr>
      <t>inspección de establecimientos que cumplen con las normativas establecidas en el regalmento de la Dirección de Servicios Públicos.</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</si>
  <si>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Reportes.</t>
    </r>
  </si>
  <si>
    <r>
      <rPr>
        <b/>
        <sz val="13"/>
        <color theme="1"/>
        <rFont val="Calibri"/>
        <family val="2"/>
      </rPr>
      <t>PIEP:</t>
    </r>
    <r>
      <rPr>
        <sz val="13"/>
        <color theme="1"/>
        <rFont val="Calibri"/>
        <family val="2"/>
      </rPr>
      <t xml:space="preserve"> Porcentaje de infraestructura eléctrica Proyectada.</t>
    </r>
  </si>
  <si>
    <r>
      <rPr>
        <b/>
        <sz val="13"/>
        <color theme="1"/>
        <rFont val="Calibri"/>
        <family val="2"/>
      </rPr>
      <t>Nombre del Documento:</t>
    </r>
    <r>
      <rPr>
        <sz val="13"/>
        <color theme="1"/>
        <rFont val="Calibri"/>
        <family val="2"/>
      </rPr>
      <t xml:space="preserve"> 
Reporte de actividades de coordinacción 2025.
</t>
    </r>
    <r>
      <rPr>
        <b/>
        <sz val="13"/>
        <color theme="1"/>
        <rFont val="Calibri"/>
        <family val="2"/>
      </rPr>
      <t xml:space="preserve">Nombre de quien genera la información: </t>
    </r>
    <r>
      <rPr>
        <sz val="13"/>
        <color theme="1"/>
        <rFont val="Calibri"/>
        <family val="2"/>
      </rPr>
      <t xml:space="preserve">
Dirección de Pozos y Limpieza de Playas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Ubicación: </t>
    </r>
    <r>
      <rPr>
        <sz val="13"/>
        <color theme="1"/>
        <rFont val="Calibri"/>
        <family val="2"/>
      </rPr>
      <t xml:space="preserve">
Archivero/MBJARC018054</t>
    </r>
  </si>
  <si>
    <r>
      <t xml:space="preserve">2.2.1.1.6  </t>
    </r>
    <r>
      <rPr>
        <sz val="13"/>
        <color theme="1"/>
        <rFont val="Calibri"/>
        <family val="2"/>
      </rPr>
      <t>Mantenimiento de la Infraestructura de parques y jardines del municipio de Benito Juárez atendido.</t>
    </r>
  </si>
  <si>
    <r>
      <rPr>
        <b/>
        <sz val="13"/>
        <color theme="1"/>
        <rFont val="Calibri"/>
        <family val="2"/>
      </rPr>
      <t>PSMIPJR</t>
    </r>
    <r>
      <rPr>
        <sz val="13"/>
        <color theme="1"/>
        <rFont val="Calibri"/>
        <family val="2"/>
      </rPr>
      <t>: Porcentaje servicios de mantenimiento a la infraestructura de parques y jardines realizados.</t>
    </r>
  </si>
  <si>
    <r>
      <t xml:space="preserve">MÉTODO DE CÁLCULO:
</t>
    </r>
    <r>
      <rPr>
        <sz val="13"/>
        <color theme="1"/>
        <rFont val="Calibri"/>
        <family val="2"/>
      </rPr>
      <t>PSMIPJR= (NSIPJA/NSIPJP)*100</t>
    </r>
    <r>
      <rPr>
        <b/>
        <sz val="13"/>
        <color theme="1"/>
        <rFont val="Calibri"/>
        <family val="2"/>
      </rPr>
      <t xml:space="preserve">
VARIABLES:
PSMIPJR: </t>
    </r>
    <r>
      <rPr>
        <sz val="13"/>
        <color theme="1"/>
        <rFont val="Calibri"/>
        <family val="2"/>
      </rPr>
      <t>Porcentaje servicios de mantenimiento infraestructura  de parques y jardines realizados.</t>
    </r>
    <r>
      <rPr>
        <b/>
        <sz val="13"/>
        <color theme="1"/>
        <rFont val="Calibri"/>
        <family val="2"/>
      </rPr>
      <t xml:space="preserve">
NSIPJA: </t>
    </r>
    <r>
      <rPr>
        <sz val="13"/>
        <color theme="1"/>
        <rFont val="Calibri"/>
        <family val="2"/>
      </rPr>
      <t>Número de Servicios de Infraestructura de parques y jardines atendidos.</t>
    </r>
    <r>
      <rPr>
        <b/>
        <sz val="13"/>
        <color theme="1"/>
        <rFont val="Calibri"/>
        <family val="2"/>
      </rPr>
      <t xml:space="preserve">
NSIPJP: </t>
    </r>
    <r>
      <rPr>
        <sz val="13"/>
        <color theme="1"/>
        <rFont val="Calibri"/>
        <family val="2"/>
      </rPr>
      <t>Número de Servicios de Infraestructura de parques y jardines Programada.</t>
    </r>
    <r>
      <rPr>
        <b/>
        <sz val="13"/>
        <color theme="1"/>
        <rFont val="Calibri"/>
        <family val="2"/>
      </rPr>
      <t xml:space="preserve">                                                     
</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</si>
  <si>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Servicios</t>
    </r>
    <r>
      <rPr>
        <b/>
        <sz val="13"/>
        <color theme="1"/>
        <rFont val="Calibri"/>
        <family val="2"/>
      </rPr>
      <t xml:space="preserve">
</t>
    </r>
  </si>
  <si>
    <r>
      <t xml:space="preserve">2.2.1.1.6.1 </t>
    </r>
    <r>
      <rPr>
        <sz val="13"/>
        <color theme="1"/>
        <rFont val="Calibri"/>
        <family val="2"/>
      </rPr>
      <t>Realización de servicios de limpieza a espacios públicos y parques.</t>
    </r>
  </si>
  <si>
    <r>
      <rPr>
        <b/>
        <sz val="13"/>
        <color theme="1"/>
        <rFont val="Calibri"/>
        <family val="2"/>
      </rPr>
      <t>PSLPEPR:</t>
    </r>
    <r>
      <rPr>
        <sz val="13"/>
        <color theme="1"/>
        <rFont val="Calibri"/>
        <family val="2"/>
      </rPr>
      <t xml:space="preserve"> Porcentaje de  servicios de limpieza a parques y espacios públicos realizados.</t>
    </r>
  </si>
  <si>
    <r>
      <t xml:space="preserve">MÉTODO DE CÁLCULO
</t>
    </r>
    <r>
      <rPr>
        <sz val="13"/>
        <color theme="1"/>
        <rFont val="Calibri"/>
        <family val="2"/>
      </rPr>
      <t>PSLPEPR= (TSPEPR/TSPEPP)*100</t>
    </r>
    <r>
      <rPr>
        <b/>
        <sz val="13"/>
        <color theme="1"/>
        <rFont val="Calibri"/>
        <family val="2"/>
      </rPr>
      <t xml:space="preserve">
VARIABLES
PSLPEPR: </t>
    </r>
    <r>
      <rPr>
        <sz val="13"/>
        <color theme="1"/>
        <rFont val="Calibri"/>
        <family val="2"/>
      </rPr>
      <t>Porcentaje de servicios de limpieza a parques y espacios públicos realizados.</t>
    </r>
    <r>
      <rPr>
        <b/>
        <sz val="13"/>
        <color theme="1"/>
        <rFont val="Calibri"/>
        <family val="2"/>
      </rPr>
      <t xml:space="preserve">
TSPEPR:  </t>
    </r>
    <r>
      <rPr>
        <sz val="13"/>
        <color theme="1"/>
        <rFont val="Calibri"/>
        <family val="2"/>
      </rPr>
      <t xml:space="preserve">Total de Servicios a parques y espacios públicos realizados. </t>
    </r>
    <r>
      <rPr>
        <b/>
        <sz val="13"/>
        <color theme="1"/>
        <rFont val="Calibri"/>
        <family val="2"/>
      </rPr>
      <t xml:space="preserve">
TSPEPP: </t>
    </r>
    <r>
      <rPr>
        <sz val="13"/>
        <color theme="1"/>
        <rFont val="Calibri"/>
        <family val="2"/>
      </rPr>
      <t>Total de servicios a parques y espacios públicos programados.</t>
    </r>
    <r>
      <rPr>
        <b/>
        <sz val="13"/>
        <color theme="1"/>
        <rFont val="Calibri"/>
        <family val="2"/>
      </rPr>
      <t xml:space="preserve">
                                                            </t>
    </r>
  </si>
  <si>
    <r>
      <t xml:space="preserve">UNIDAD DE MEDIDA DEL INDICADOR:
</t>
    </r>
    <r>
      <rPr>
        <sz val="13"/>
        <color theme="1"/>
        <rFont val="Calibri"/>
        <family val="2"/>
      </rPr>
      <t>Porcentaje</t>
    </r>
    <r>
      <rPr>
        <b/>
        <sz val="13"/>
        <color theme="1"/>
        <rFont val="Calibri"/>
        <family val="2"/>
      </rPr>
      <t xml:space="preserve">
UNIDAD DE MEDIDA DE LA VARIABLES:
</t>
    </r>
    <r>
      <rPr>
        <sz val="13"/>
        <color theme="1"/>
        <rFont val="Calibri"/>
        <family val="2"/>
      </rPr>
      <t>Servicios</t>
    </r>
  </si>
  <si>
    <r>
      <t xml:space="preserve">2.2.1.1.6.3 </t>
    </r>
    <r>
      <rPr>
        <sz val="13"/>
        <color theme="1"/>
        <rFont val="Calibri"/>
        <family val="2"/>
      </rPr>
      <t xml:space="preserve">Realización del programa en acondicionamiento, equipamiento y pintado de fuentes y monumentos. </t>
    </r>
  </si>
  <si>
    <r>
      <rPr>
        <b/>
        <sz val="13"/>
        <color theme="1"/>
        <rFont val="Calibri"/>
        <family val="2"/>
      </rPr>
      <t xml:space="preserve">PAAEPFM: </t>
    </r>
    <r>
      <rPr>
        <sz val="13"/>
        <color theme="1"/>
        <rFont val="Calibri"/>
        <family val="2"/>
      </rPr>
      <t xml:space="preserve">Porcentaje de avance en acondicionamiento, equipamiento y pintado de fuentes y monumentos.  </t>
    </r>
  </si>
  <si>
    <r>
      <t xml:space="preserve">MÉTODO DE CÁLCULO:
</t>
    </r>
    <r>
      <rPr>
        <sz val="13"/>
        <color theme="1"/>
        <rFont val="Calibri"/>
        <family val="2"/>
      </rPr>
      <t xml:space="preserve">PAAEPFM= (TFMA/TFME)*100      </t>
    </r>
    <r>
      <rPr>
        <b/>
        <sz val="13"/>
        <color theme="1"/>
        <rFont val="Calibri"/>
        <family val="2"/>
      </rPr>
      <t xml:space="preserve">
VARIABLE:
PAAEPFM: </t>
    </r>
    <r>
      <rPr>
        <sz val="13"/>
        <color theme="1"/>
        <rFont val="Calibri"/>
        <family val="2"/>
      </rPr>
      <t>Porcentaje de avance en acondicionamiento, equipamiento y pintado de fuentes y monumentos.</t>
    </r>
    <r>
      <rPr>
        <b/>
        <sz val="13"/>
        <color theme="1"/>
        <rFont val="Calibri"/>
        <family val="2"/>
      </rPr>
      <t xml:space="preserve">
TFMA: </t>
    </r>
    <r>
      <rPr>
        <sz val="13"/>
        <color theme="1"/>
        <rFont val="Calibri"/>
        <family val="2"/>
      </rPr>
      <t xml:space="preserve">Total de fuentes y monumentos atendidos. </t>
    </r>
    <r>
      <rPr>
        <b/>
        <sz val="13"/>
        <color theme="1"/>
        <rFont val="Calibri"/>
        <family val="2"/>
      </rPr>
      <t xml:space="preserve">
TFME: </t>
    </r>
    <r>
      <rPr>
        <sz val="13"/>
        <color theme="1"/>
        <rFont val="Calibri"/>
        <family val="2"/>
      </rPr>
      <t>Total de fuentes y monumentos existentes.</t>
    </r>
    <r>
      <rPr>
        <b/>
        <sz val="13"/>
        <color theme="1"/>
        <rFont val="Calibri"/>
        <family val="2"/>
      </rPr>
      <t xml:space="preserve">
                                                    </t>
    </r>
  </si>
  <si>
    <r>
      <t xml:space="preserve">UNIDAD DE MEDIDA DEL INDICADOR:
</t>
    </r>
    <r>
      <rPr>
        <sz val="13"/>
        <color theme="1"/>
        <rFont val="Calibri"/>
        <family val="2"/>
      </rPr>
      <t>Porcentaje</t>
    </r>
    <r>
      <rPr>
        <b/>
        <sz val="13"/>
        <color theme="1"/>
        <rFont val="Calibri"/>
        <family val="2"/>
      </rPr>
      <t xml:space="preserve">
UNIDAD DE MEDIDA DE LA VARIABLES: 
</t>
    </r>
    <r>
      <rPr>
        <sz val="13"/>
        <color theme="1"/>
        <rFont val="Calibri"/>
        <family val="2"/>
      </rPr>
      <t>Fuentes y Monumentos</t>
    </r>
  </si>
  <si>
    <r>
      <t xml:space="preserve">2.2.1.1.6.4 </t>
    </r>
    <r>
      <rPr>
        <sz val="13"/>
        <color theme="1"/>
        <rFont val="Calibri"/>
        <family val="2"/>
      </rPr>
      <t>Restauración de juegos infantiles y aparatos de ejercicio beneficiando a la población del municipio de Benito Juárez.</t>
    </r>
  </si>
  <si>
    <r>
      <rPr>
        <b/>
        <sz val="13"/>
        <color theme="1"/>
        <rFont val="Calibri"/>
        <family val="2"/>
      </rPr>
      <t xml:space="preserve">PJIAER: </t>
    </r>
    <r>
      <rPr>
        <sz val="13"/>
        <color theme="1"/>
        <rFont val="Calibri"/>
        <family val="2"/>
      </rPr>
      <t>Porcentaje de juegos infantiles y aparatos de ejercitadores restaurados.</t>
    </r>
  </si>
  <si>
    <r>
      <t xml:space="preserve">MÉTODO DE CÁLCULO:
</t>
    </r>
    <r>
      <rPr>
        <sz val="13"/>
        <color theme="1"/>
        <rFont val="Calibri"/>
        <family val="2"/>
      </rPr>
      <t>PJIAER= (TJER/TJEP)*100</t>
    </r>
    <r>
      <rPr>
        <b/>
        <sz val="13"/>
        <color theme="1"/>
        <rFont val="Calibri"/>
        <family val="2"/>
      </rPr>
      <t xml:space="preserve">
VARIABLES:                                 
PJIAER: </t>
    </r>
    <r>
      <rPr>
        <sz val="13"/>
        <color theme="1"/>
        <rFont val="Calibri"/>
        <family val="2"/>
      </rPr>
      <t>Porcentaje de juegos infantiles y aparatos ejercitadores restaurados.</t>
    </r>
    <r>
      <rPr>
        <b/>
        <sz val="13"/>
        <color theme="1"/>
        <rFont val="Calibri"/>
        <family val="2"/>
      </rPr>
      <t xml:space="preserve">
TJER: </t>
    </r>
    <r>
      <rPr>
        <sz val="13"/>
        <color theme="1"/>
        <rFont val="Calibri"/>
        <family val="2"/>
      </rPr>
      <t>Total de juegos y ejercitadores restaurados.</t>
    </r>
    <r>
      <rPr>
        <b/>
        <sz val="13"/>
        <color theme="1"/>
        <rFont val="Calibri"/>
        <family val="2"/>
      </rPr>
      <t xml:space="preserve">
TJEP: </t>
    </r>
    <r>
      <rPr>
        <sz val="13"/>
        <color theme="1"/>
        <rFont val="Calibri"/>
        <family val="2"/>
      </rPr>
      <t xml:space="preserve">Total de juegos y ejercitadores programados.    </t>
    </r>
    <r>
      <rPr>
        <b/>
        <sz val="13"/>
        <color theme="1"/>
        <rFont val="Calibri"/>
        <family val="2"/>
      </rPr>
      <t xml:space="preserve">                  </t>
    </r>
  </si>
  <si>
    <r>
      <t xml:space="preserve">UNIDAD DE MEDIDA DEL INDICADOR:
</t>
    </r>
    <r>
      <rPr>
        <sz val="13"/>
        <color theme="1"/>
        <rFont val="Calibri"/>
        <family val="2"/>
      </rPr>
      <t xml:space="preserve">Porcentaje </t>
    </r>
    <r>
      <rPr>
        <b/>
        <sz val="13"/>
        <color theme="1"/>
        <rFont val="Calibri"/>
        <family val="2"/>
      </rPr>
      <t xml:space="preserve">
UNIDAD DE MEDIDA DE LA  VARIABLES: 
</t>
    </r>
    <r>
      <rPr>
        <sz val="13"/>
        <color theme="1"/>
        <rFont val="Calibri"/>
        <family val="2"/>
      </rPr>
      <t>Juegos y  Ejercitadores</t>
    </r>
  </si>
  <si>
    <r>
      <t xml:space="preserve">2.2.1.1.6.5 </t>
    </r>
    <r>
      <rPr>
        <sz val="13"/>
        <color theme="1"/>
        <rFont val="Calibri"/>
        <family val="2"/>
      </rPr>
      <t>Realización del mantenimiento preventivo y correctivo del parque vehicular.</t>
    </r>
  </si>
  <si>
    <r>
      <rPr>
        <b/>
        <sz val="13"/>
        <color theme="1"/>
        <rFont val="Calibri"/>
        <family val="2"/>
      </rPr>
      <t xml:space="preserve">PMPV: </t>
    </r>
    <r>
      <rPr>
        <sz val="13"/>
        <color theme="1"/>
        <rFont val="Calibri"/>
        <family val="2"/>
      </rPr>
      <t>Porcentaje de mantenimiento del parque vehicular.</t>
    </r>
  </si>
  <si>
    <r>
      <t xml:space="preserve">MÉTODO DE CÁLCULO:
</t>
    </r>
    <r>
      <rPr>
        <sz val="13"/>
        <color theme="1"/>
        <rFont val="Calibri"/>
        <family val="2"/>
      </rPr>
      <t>PMPV= (TSMR/TSMP)*100</t>
    </r>
    <r>
      <rPr>
        <b/>
        <sz val="13"/>
        <color theme="1"/>
        <rFont val="Calibri"/>
        <family val="2"/>
      </rPr>
      <t xml:space="preserve">
VARIABLES:                                     
PMPV: </t>
    </r>
    <r>
      <rPr>
        <sz val="13"/>
        <color theme="1"/>
        <rFont val="Calibri"/>
        <family val="2"/>
      </rPr>
      <t>Porcentaje de mantenimiento del parque vehicular.</t>
    </r>
    <r>
      <rPr>
        <b/>
        <sz val="13"/>
        <color theme="1"/>
        <rFont val="Calibri"/>
        <family val="2"/>
      </rPr>
      <t xml:space="preserve">
TSMR: </t>
    </r>
    <r>
      <rPr>
        <sz val="13"/>
        <color theme="1"/>
        <rFont val="Calibri"/>
        <family val="2"/>
      </rPr>
      <t>Total de servicios de mantenimiento realizados.</t>
    </r>
    <r>
      <rPr>
        <b/>
        <sz val="13"/>
        <color theme="1"/>
        <rFont val="Calibri"/>
        <family val="2"/>
      </rPr>
      <t xml:space="preserve">
TSMP: </t>
    </r>
    <r>
      <rPr>
        <sz val="13"/>
        <color theme="1"/>
        <rFont val="Calibri"/>
        <family val="2"/>
      </rPr>
      <t>Total de servicios de mantenimiento programados.</t>
    </r>
  </si>
  <si>
    <r>
      <t xml:space="preserve">UNIDAD DE MEDIDA DEL INDICADOR:
</t>
    </r>
    <r>
      <rPr>
        <sz val="13"/>
        <color theme="1"/>
        <rFont val="Calibri"/>
        <family val="2"/>
      </rPr>
      <t xml:space="preserve">Porcentaje </t>
    </r>
    <r>
      <rPr>
        <b/>
        <sz val="13"/>
        <color theme="1"/>
        <rFont val="Calibri"/>
        <family val="2"/>
      </rPr>
      <t xml:space="preserve">
UNIDAD DE MEDIDA DE LA VARIABLES:
</t>
    </r>
    <r>
      <rPr>
        <sz val="13"/>
        <color theme="1"/>
        <rFont val="Calibri"/>
        <family val="2"/>
      </rPr>
      <t xml:space="preserve">Servicios </t>
    </r>
  </si>
  <si>
    <r>
      <t xml:space="preserve">2.2.1.1.6.6 </t>
    </r>
    <r>
      <rPr>
        <sz val="13"/>
        <color theme="1"/>
        <rFont val="Calibri"/>
        <family val="2"/>
      </rPr>
      <t>Realización del mantenimiento preventivo y correctivo de maquinaria menor.</t>
    </r>
  </si>
  <si>
    <r>
      <rPr>
        <b/>
        <sz val="13"/>
        <color theme="1"/>
        <rFont val="Calibri"/>
        <family val="2"/>
      </rPr>
      <t xml:space="preserve">PMMM: </t>
    </r>
    <r>
      <rPr>
        <sz val="13"/>
        <color theme="1"/>
        <rFont val="Calibri"/>
        <family val="2"/>
      </rPr>
      <t xml:space="preserve">Porcentaje de mantenimiento a maquinaria menor. </t>
    </r>
  </si>
  <si>
    <r>
      <t xml:space="preserve">MÉTODO DE CÁLCULO:
</t>
    </r>
    <r>
      <rPr>
        <sz val="13"/>
        <color theme="1"/>
        <rFont val="Calibri"/>
        <family val="2"/>
      </rPr>
      <t xml:space="preserve">PMMM= (TSMR/TSMP)*100 </t>
    </r>
    <r>
      <rPr>
        <b/>
        <sz val="13"/>
        <color theme="1"/>
        <rFont val="Calibri"/>
        <family val="2"/>
      </rPr>
      <t xml:space="preserve">
VARIABLES:
PMMM: </t>
    </r>
    <r>
      <rPr>
        <sz val="13"/>
        <color theme="1"/>
        <rFont val="Calibri"/>
        <family val="2"/>
      </rPr>
      <t xml:space="preserve">Porcentaje de mantenimiento a Maquinaria Menor. </t>
    </r>
    <r>
      <rPr>
        <b/>
        <sz val="13"/>
        <color theme="1"/>
        <rFont val="Calibri"/>
        <family val="2"/>
      </rPr>
      <t xml:space="preserve">
TSMR: </t>
    </r>
    <r>
      <rPr>
        <sz val="13"/>
        <color theme="1"/>
        <rFont val="Calibri"/>
        <family val="2"/>
      </rPr>
      <t>Total de servicios de mantenimiento realizados.</t>
    </r>
    <r>
      <rPr>
        <b/>
        <sz val="13"/>
        <color theme="1"/>
        <rFont val="Calibri"/>
        <family val="2"/>
      </rPr>
      <t xml:space="preserve">
TSMP: </t>
    </r>
    <r>
      <rPr>
        <sz val="13"/>
        <color theme="1"/>
        <rFont val="Calibri"/>
        <family val="2"/>
      </rPr>
      <t xml:space="preserve">Total de servicios de mantenimiento programados.    </t>
    </r>
    <r>
      <rPr>
        <b/>
        <sz val="13"/>
        <color theme="1"/>
        <rFont val="Calibri"/>
        <family val="2"/>
      </rPr>
      <t xml:space="preserve">          </t>
    </r>
  </si>
  <si>
    <r>
      <t xml:space="preserve">UNIDAD DE MEDIDA DEL INDICADOR:
</t>
    </r>
    <r>
      <rPr>
        <sz val="13"/>
        <color theme="1"/>
        <rFont val="Calibri"/>
        <family val="2"/>
      </rPr>
      <t>Porcentaje</t>
    </r>
    <r>
      <rPr>
        <b/>
        <sz val="13"/>
        <color theme="1"/>
        <rFont val="Calibri"/>
        <family val="2"/>
      </rPr>
      <t xml:space="preserve">
UNIDAD DE MEDIDA DE LA    VARIABLES:
</t>
    </r>
    <r>
      <rPr>
        <sz val="13"/>
        <color theme="1"/>
        <rFont val="Calibri"/>
        <family val="2"/>
      </rPr>
      <t>Servicios</t>
    </r>
  </si>
  <si>
    <r>
      <t xml:space="preserve">2.2.1.1.6.7 </t>
    </r>
    <r>
      <rPr>
        <sz val="13"/>
        <color theme="1"/>
        <rFont val="Calibri"/>
        <family val="2"/>
      </rPr>
      <t>Reparación de guarniciones en áreas de espacios publicos.</t>
    </r>
  </si>
  <si>
    <r>
      <rPr>
        <b/>
        <sz val="13"/>
        <color theme="1"/>
        <rFont val="Calibri"/>
        <family val="2"/>
      </rPr>
      <t>PMLRG:</t>
    </r>
    <r>
      <rPr>
        <sz val="13"/>
        <color theme="1"/>
        <rFont val="Calibri"/>
        <family val="2"/>
      </rPr>
      <t xml:space="preserve"> Porcentaje de metros lineales de reparación en guarniciones.</t>
    </r>
  </si>
  <si>
    <r>
      <t xml:space="preserve">MÉTODO DE CÁLCULO:
</t>
    </r>
    <r>
      <rPr>
        <sz val="13"/>
        <color theme="1"/>
        <rFont val="Calibri"/>
        <family val="2"/>
      </rPr>
      <t xml:space="preserve">PMLRG= (TMLGR/TMLGP)*100 </t>
    </r>
    <r>
      <rPr>
        <b/>
        <sz val="13"/>
        <color theme="1"/>
        <rFont val="Calibri"/>
        <family val="2"/>
      </rPr>
      <t xml:space="preserve">
VARIABLES:
PMLRG: </t>
    </r>
    <r>
      <rPr>
        <sz val="13"/>
        <color theme="1"/>
        <rFont val="Calibri"/>
        <family val="2"/>
      </rPr>
      <t>Porcentaje de metros lineales de reparación en guarniciones.</t>
    </r>
    <r>
      <rPr>
        <b/>
        <sz val="13"/>
        <color theme="1"/>
        <rFont val="Calibri"/>
        <family val="2"/>
      </rPr>
      <t xml:space="preserve">
TMLGR: </t>
    </r>
    <r>
      <rPr>
        <sz val="13"/>
        <color theme="1"/>
        <rFont val="Calibri"/>
        <family val="2"/>
      </rPr>
      <t>Total de mts lineales de guarniciones reparados.</t>
    </r>
    <r>
      <rPr>
        <b/>
        <sz val="13"/>
        <color theme="1"/>
        <rFont val="Calibri"/>
        <family val="2"/>
      </rPr>
      <t xml:space="preserve">
TMLGP: </t>
    </r>
    <r>
      <rPr>
        <sz val="13"/>
        <color theme="1"/>
        <rFont val="Calibri"/>
        <family val="2"/>
      </rPr>
      <t>Total de mts lineales de guarniciones programados.</t>
    </r>
    <r>
      <rPr>
        <b/>
        <sz val="13"/>
        <color theme="1"/>
        <rFont val="Calibri"/>
        <family val="2"/>
      </rPr>
      <t xml:space="preserve">
</t>
    </r>
  </si>
  <si>
    <r>
      <t xml:space="preserve">UNIDAD DE MEDIDA DEL INDICADOR: 
</t>
    </r>
    <r>
      <rPr>
        <sz val="13"/>
        <color theme="1"/>
        <rFont val="Calibri"/>
        <family val="2"/>
      </rPr>
      <t xml:space="preserve">Porcentaje </t>
    </r>
    <r>
      <rPr>
        <b/>
        <sz val="13"/>
        <color theme="1"/>
        <rFont val="Calibri"/>
        <family val="2"/>
      </rPr>
      <t xml:space="preserve">
UNIDAD DE MEDIDA DE LA VARIABLE:
</t>
    </r>
    <r>
      <rPr>
        <sz val="13"/>
        <color theme="1"/>
        <rFont val="Calibri"/>
        <family val="2"/>
      </rPr>
      <t>Metros Lineales</t>
    </r>
  </si>
  <si>
    <r>
      <t xml:space="preserve">2.2.1.1.6.8 </t>
    </r>
    <r>
      <rPr>
        <sz val="13"/>
        <color theme="1"/>
        <rFont val="Calibri"/>
        <family val="2"/>
      </rPr>
      <t>Reparación de estructuras de concreto en áreas de espacios publicos.</t>
    </r>
  </si>
  <si>
    <r>
      <rPr>
        <b/>
        <sz val="13"/>
        <color theme="1"/>
        <rFont val="Calibri"/>
        <family val="2"/>
      </rPr>
      <t xml:space="preserve">PMCREC: </t>
    </r>
    <r>
      <rPr>
        <sz val="13"/>
        <color theme="1"/>
        <rFont val="Calibri"/>
        <family val="2"/>
      </rPr>
      <t>Porcentaje de metros cuadrados de reparacion de estructuras de concreto.</t>
    </r>
  </si>
  <si>
    <r>
      <t xml:space="preserve">MÉTODO DE CÁLCULO:
</t>
    </r>
    <r>
      <rPr>
        <sz val="13"/>
        <color theme="1"/>
        <rFont val="Calibri"/>
        <family val="2"/>
      </rPr>
      <t>PMCREC= (TMECR/TMECP)*100</t>
    </r>
    <r>
      <rPr>
        <b/>
        <sz val="13"/>
        <color theme="1"/>
        <rFont val="Calibri"/>
        <family val="2"/>
      </rPr>
      <t xml:space="preserve">
VARIABLES:
PMCREC: </t>
    </r>
    <r>
      <rPr>
        <sz val="13"/>
        <color theme="1"/>
        <rFont val="Calibri"/>
        <family val="2"/>
      </rPr>
      <t>Porcentaje de metros cuadrados de reparación de estructuras de concreto.</t>
    </r>
    <r>
      <rPr>
        <b/>
        <sz val="13"/>
        <color theme="1"/>
        <rFont val="Calibri"/>
        <family val="2"/>
      </rPr>
      <t xml:space="preserve">
TMECR: </t>
    </r>
    <r>
      <rPr>
        <sz val="13"/>
        <color theme="1"/>
        <rFont val="Calibri"/>
        <family val="2"/>
      </rPr>
      <t>Total de m2 de estructuras de concreto reparadas.</t>
    </r>
    <r>
      <rPr>
        <b/>
        <sz val="13"/>
        <color theme="1"/>
        <rFont val="Calibri"/>
        <family val="2"/>
      </rPr>
      <t xml:space="preserve">
TMECP:</t>
    </r>
    <r>
      <rPr>
        <sz val="13"/>
        <color theme="1"/>
        <rFont val="Calibri"/>
        <family val="2"/>
      </rPr>
      <t>Total de m2 de estructuras de concreto programadas.</t>
    </r>
    <r>
      <rPr>
        <b/>
        <sz val="13"/>
        <color theme="1"/>
        <rFont val="Calibri"/>
        <family val="2"/>
      </rPr>
      <t xml:space="preserve">
</t>
    </r>
  </si>
  <si>
    <r>
      <t xml:space="preserve">UNIDAD DE MEDIDA DEL INDICADOR:
</t>
    </r>
    <r>
      <rPr>
        <sz val="13"/>
        <color theme="1"/>
        <rFont val="Calibri"/>
        <family val="2"/>
      </rPr>
      <t xml:space="preserve">Porcentaje </t>
    </r>
    <r>
      <rPr>
        <b/>
        <sz val="13"/>
        <color theme="1"/>
        <rFont val="Calibri"/>
        <family val="2"/>
      </rPr>
      <t xml:space="preserve">
UNIDAD DE MEDIDA DE LA VARIABLE:
</t>
    </r>
    <r>
      <rPr>
        <sz val="13"/>
        <color theme="1"/>
        <rFont val="Calibri"/>
        <family val="2"/>
      </rPr>
      <t>Metros Cuadrados</t>
    </r>
  </si>
  <si>
    <r>
      <rPr>
        <b/>
        <sz val="13"/>
        <color theme="1"/>
        <rFont val="Calibri"/>
        <family val="2"/>
      </rPr>
      <t>2.2.1.1.7.1</t>
    </r>
    <r>
      <rPr>
        <sz val="13"/>
        <color theme="1"/>
        <rFont val="Calibri"/>
        <family val="2"/>
      </rPr>
      <t xml:space="preserve"> Gestión de recursos administrativos de contratos y arrendamientos de la Dirección de Atención a Demandas Emergentes.</t>
    </r>
  </si>
  <si>
    <r>
      <rPr>
        <b/>
        <sz val="13"/>
        <rFont val="Calibri"/>
        <family val="2"/>
      </rPr>
      <t>PRAG:</t>
    </r>
    <r>
      <rPr>
        <sz val="13"/>
        <rFont val="Calibri"/>
        <family val="2"/>
      </rPr>
      <t xml:space="preserve"> Porcentaje de Recursos  Administrativos de contratos y arrendamientos Gestionados.</t>
    </r>
  </si>
  <si>
    <r>
      <rPr>
        <b/>
        <sz val="13"/>
        <color theme="1"/>
        <rFont val="Calibri"/>
        <family val="2"/>
      </rPr>
      <t xml:space="preserve">2.2.1.1.7.2 </t>
    </r>
    <r>
      <rPr>
        <sz val="13"/>
        <color theme="1"/>
        <rFont val="Calibri"/>
        <family val="2"/>
      </rPr>
      <t xml:space="preserve"> Realizar el Barrido y  limpieza  de calles y avenidas de la ciudad.</t>
    </r>
  </si>
  <si>
    <r>
      <rPr>
        <b/>
        <sz val="13"/>
        <color theme="1"/>
        <rFont val="Calibri"/>
        <family val="2"/>
      </rPr>
      <t>PKLCAL:</t>
    </r>
    <r>
      <rPr>
        <sz val="13"/>
        <color theme="1"/>
        <rFont val="Calibri"/>
        <family val="2"/>
      </rPr>
      <t xml:space="preserve"> Porcentaje de Kilomestros Lineales de Calles y Avenidas Limpios.</t>
    </r>
  </si>
  <si>
    <r>
      <rPr>
        <b/>
        <sz val="13"/>
        <color theme="1"/>
        <rFont val="Calibri"/>
        <family val="2"/>
      </rPr>
      <t>2.2.1.1.7.3</t>
    </r>
    <r>
      <rPr>
        <sz val="13"/>
        <color theme="1"/>
        <rFont val="Calibri"/>
        <family val="2"/>
      </rPr>
      <t xml:space="preserve"> Realizar el Chapeo, poda, deshierbe, desgajo en áreas verdes y áreas comunes.</t>
    </r>
  </si>
  <si>
    <r>
      <rPr>
        <b/>
        <sz val="13"/>
        <color theme="1"/>
        <rFont val="Calibri"/>
        <family val="2"/>
      </rPr>
      <t>PMCAVACA:</t>
    </r>
    <r>
      <rPr>
        <sz val="13"/>
        <color theme="1"/>
        <rFont val="Calibri"/>
        <family val="2"/>
      </rPr>
      <t xml:space="preserve"> Porcentaje de Metros Cuadrados de Áreas Verdes y Áreas Comunes Atendidos.</t>
    </r>
  </si>
  <si>
    <r>
      <rPr>
        <b/>
        <sz val="13"/>
        <color theme="1"/>
        <rFont val="Calibri"/>
        <family val="2"/>
      </rPr>
      <t>2.2.1.1.7.4</t>
    </r>
    <r>
      <rPr>
        <sz val="13"/>
        <color theme="1"/>
        <rFont val="Calibri"/>
        <family val="2"/>
      </rPr>
      <t xml:space="preserve"> Retiro de los desechos sólidos y vegetales de basureros clandestinos.</t>
    </r>
  </si>
  <si>
    <r>
      <rPr>
        <b/>
        <sz val="13"/>
        <color theme="1"/>
        <rFont val="Calibri"/>
        <family val="2"/>
      </rPr>
      <t>PTRDSVBC:</t>
    </r>
    <r>
      <rPr>
        <sz val="13"/>
        <color theme="1"/>
        <rFont val="Calibri"/>
        <family val="2"/>
      </rPr>
      <t xml:space="preserve"> Porcentaje de Tonelaje de Retiro de Desechos Sólidos y Vegetales de Basureros Clandestinos.</t>
    </r>
  </si>
  <si>
    <r>
      <rPr>
        <b/>
        <sz val="13"/>
        <color theme="1"/>
        <rFont val="Calibri"/>
        <family val="2"/>
      </rPr>
      <t>2.2.1.1.7.5</t>
    </r>
    <r>
      <rPr>
        <sz val="13"/>
        <color theme="1"/>
        <rFont val="Calibri"/>
        <family val="2"/>
      </rPr>
      <t xml:space="preserve"> Rescate de espacios públicos.</t>
    </r>
  </si>
  <si>
    <r>
      <rPr>
        <b/>
        <sz val="13"/>
        <color theme="1"/>
        <rFont val="Calibri"/>
        <family val="2"/>
      </rPr>
      <t>PEPR:</t>
    </r>
    <r>
      <rPr>
        <sz val="13"/>
        <color theme="1"/>
        <rFont val="Calibri"/>
        <family val="2"/>
      </rPr>
      <t xml:space="preserve"> Porcentaje de Espacios Públicos Rescatados.</t>
    </r>
  </si>
  <si>
    <r>
      <rPr>
        <b/>
        <sz val="13"/>
        <color theme="1"/>
        <rFont val="Calibri"/>
        <family val="2"/>
      </rPr>
      <t>2.2.1.1.7.6</t>
    </r>
    <r>
      <rPr>
        <sz val="13"/>
        <color theme="1"/>
        <rFont val="Calibri"/>
        <family val="2"/>
      </rPr>
      <t xml:space="preserve"> Rastreo de terracerías para vialidades en zonas irregulares.</t>
    </r>
  </si>
  <si>
    <r>
      <rPr>
        <b/>
        <sz val="13"/>
        <color theme="1"/>
        <rFont val="Calibri"/>
        <family val="2"/>
      </rPr>
      <t>PMCTVR:</t>
    </r>
    <r>
      <rPr>
        <sz val="13"/>
        <color theme="1"/>
        <rFont val="Calibri"/>
        <family val="2"/>
      </rPr>
      <t xml:space="preserve"> Porcentaje de Metros Cuadrados deTerracerias para Vialidades Rastreados.</t>
    </r>
  </si>
  <si>
    <r>
      <rPr>
        <b/>
        <sz val="13"/>
        <color theme="1"/>
        <rFont val="Calibri"/>
        <family val="2"/>
      </rPr>
      <t>2.2.1.1.7.7</t>
    </r>
    <r>
      <rPr>
        <sz val="13"/>
        <color theme="1"/>
        <rFont val="Calibri"/>
        <family val="2"/>
      </rPr>
      <t xml:space="preserve"> Mantenimiento de parque vehicular.</t>
    </r>
  </si>
  <si>
    <r>
      <rPr>
        <b/>
        <sz val="13"/>
        <color theme="1"/>
        <rFont val="Calibri"/>
        <family val="2"/>
      </rPr>
      <t>PPVA:</t>
    </r>
    <r>
      <rPr>
        <sz val="13"/>
        <color theme="1"/>
        <rFont val="Calibri"/>
        <family val="2"/>
      </rPr>
      <t xml:space="preserve"> Porcentaje de Parque Vehicular Atendidos.</t>
    </r>
  </si>
  <si>
    <r>
      <rPr>
        <b/>
        <sz val="13"/>
        <color theme="1"/>
        <rFont val="Calibri"/>
        <family val="2"/>
      </rPr>
      <t xml:space="preserve">2.2.1.1.7.8 </t>
    </r>
    <r>
      <rPr>
        <sz val="13"/>
        <color theme="1"/>
        <rFont val="Calibri"/>
        <family val="2"/>
      </rPr>
      <t xml:space="preserve"> Mantenimiento de maquinaria pesada.</t>
    </r>
  </si>
  <si>
    <r>
      <rPr>
        <b/>
        <sz val="13"/>
        <color theme="1"/>
        <rFont val="Calibri"/>
        <family val="2"/>
      </rPr>
      <t>PMPA:</t>
    </r>
    <r>
      <rPr>
        <sz val="13"/>
        <color theme="1"/>
        <rFont val="Calibri"/>
        <family val="2"/>
      </rPr>
      <t xml:space="preserve"> Porcentaje de Maquinaria Pesada Atendidos.</t>
    </r>
  </si>
  <si>
    <r>
      <rPr>
        <b/>
        <sz val="13"/>
        <color theme="1"/>
        <rFont val="Calibri"/>
        <family val="2"/>
      </rPr>
      <t>2.2.1.1.7.9</t>
    </r>
    <r>
      <rPr>
        <sz val="13"/>
        <color theme="1"/>
        <rFont val="Calibri"/>
        <family val="2"/>
      </rPr>
      <t xml:space="preserve"> Mantenimiento de equipo menor.</t>
    </r>
  </si>
  <si>
    <r>
      <rPr>
        <b/>
        <sz val="13"/>
        <color theme="1"/>
        <rFont val="Calibri"/>
        <family val="2"/>
      </rPr>
      <t>PEMA:</t>
    </r>
    <r>
      <rPr>
        <sz val="13"/>
        <color theme="1"/>
        <rFont val="Calibri"/>
        <family val="2"/>
      </rPr>
      <t xml:space="preserve"> Porcentaje de  Equipo Menor Atendido.</t>
    </r>
  </si>
  <si>
    <r>
      <rPr>
        <b/>
        <sz val="13"/>
        <color theme="0"/>
        <rFont val="Calibri"/>
        <family val="2"/>
      </rPr>
      <t>Objetivo 6</t>
    </r>
    <r>
      <rPr>
        <sz val="13"/>
        <color theme="0"/>
        <rFont val="Calibri"/>
        <family val="2"/>
      </rPr>
      <t xml:space="preserve">: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t>
    </r>
    <r>
      <rPr>
        <b/>
        <sz val="13"/>
        <color theme="0"/>
        <rFont val="Calibri"/>
        <family val="2"/>
      </rPr>
      <t>Objetivo 7</t>
    </r>
    <r>
      <rPr>
        <sz val="13"/>
        <color theme="0"/>
        <rFont val="Calibri"/>
        <family val="2"/>
      </rPr>
      <t xml:space="preserve">: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t>
    </r>
    <r>
      <rPr>
        <b/>
        <sz val="13"/>
        <color theme="0"/>
        <rFont val="Calibri"/>
        <family val="2"/>
      </rPr>
      <t>Objetivo 9</t>
    </r>
    <r>
      <rPr>
        <sz val="13"/>
        <color theme="0"/>
        <rFont val="Calibri"/>
        <family val="2"/>
      </rPr>
      <t xml:space="preserve">: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
</t>
    </r>
    <r>
      <rPr>
        <b/>
        <sz val="13"/>
        <color theme="0"/>
        <rFont val="Calibri"/>
        <family val="2"/>
      </rPr>
      <t>Objetivo 11</t>
    </r>
    <r>
      <rPr>
        <sz val="13"/>
        <color theme="0"/>
        <rFont val="Calibri"/>
        <family val="2"/>
      </rPr>
      <t xml:space="preserve">: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t>
    </r>
    <r>
      <rPr>
        <b/>
        <sz val="13"/>
        <color theme="0"/>
        <rFont val="Calibri"/>
        <family val="2"/>
      </rPr>
      <t>Objetivo 14:</t>
    </r>
    <r>
      <rPr>
        <sz val="13"/>
        <color theme="0"/>
        <rFont val="Calibri"/>
        <family val="2"/>
      </rPr>
      <t>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t>
    </r>
  </si>
  <si>
    <t>PASRP: La meta de Enero 2025 a Diciembre 2027 se espera realizar un total de 87 programas de servicios públicos.
VARIACIÓN DE LA META EN RELACIÓN A LA LÍNEA BASE
Meta Absoluta: 35 programas de servicios públicos
Meta Relativa: 67.31% superior a la línea base</t>
  </si>
  <si>
    <t xml:space="preserve">PASRP: De enero 2022 a  Diciembre de 2024 se realizaron 52 programas de servicios públicos.
2022: 15
2023: 13
2024: 24
Total: 52         </t>
  </si>
  <si>
    <t xml:space="preserve">PARSP: La meta de Enero 2025 a Diciembre 2027 se realizarán 364 actividades.
VARIACIÓN DE LA META EN RELACIÓN A LA LÍNEA BASE
Meta Absoluta: 163 actividades
Meta Relativa: 81.09% superior a la línea base </t>
  </si>
  <si>
    <t xml:space="preserve">PARSP: de enero 2022 a Diciembre de 2024 se realizaron 201 acciones.
2022: 25
2023: 76
2024: 100
Total: 201   </t>
  </si>
  <si>
    <t xml:space="preserve">PTRN: de enero 2022 a Diciembre de 2024 se tramitaron 283 gestiones.
2022: 20
2023: 205
2024: 58
Total: 283           </t>
  </si>
  <si>
    <t xml:space="preserve">PSCA: La meta de Enero 2022 a Diciembre 2024 se espera atender un total de 14,522 solicitudes ciudadanas.
VARIACIÓN DE LA META EN RELACIÓN A LA LÍNEA BASE
Meta Absoluta: 2,956 solicitudes ciudadanas atendidas
Meta Relativa: 25.56% superior a la línea base </t>
  </si>
  <si>
    <t xml:space="preserve">PSCA: de Julio 2019 a Diciembre de 2021 se atendieron 11,566 solicitudes.
2019: 4,000
2020: 3,816
2021: 3,750
Total: 11,566           </t>
  </si>
  <si>
    <t>PEI: De Enero 2022 a Diciembre 2024 se realizarán 2,185 acciones.
VARIACIÓN DE LA META EN RELACIÓN A LA LÍNEA BASE
                                                                                                     Meta Absoluta: 1,125 establecimientos supervisados
                                                                                                          Meta Relativa: 106.13% superior a la línea base</t>
  </si>
  <si>
    <t xml:space="preserve">PEI: de Julio 2019 a Diciembre de 2021 se han supervisado 1,060 establecimientos.
2019: 450
2020: 543
2021: 67
Total: 1,060      </t>
  </si>
  <si>
    <t xml:space="preserve">PDEA: De Enero 2022 a Diciembre de 2024 se atendieron 10,207 demandas emergentes.                 
                                                                                                                                                     2022: 1,590                                                                                                                                 2023: 3,490                                                                                                                             2024: 5,127                
                                                                                                                   Total: 10,207   </t>
  </si>
  <si>
    <t xml:space="preserve">PRAG: De Enero 2022 a Diciembre de 2024 se gestionaron 199  recursos.                 
                                                                                                                                                     2022: 69                                                                                                                                 2023: 46                                                                                                                        2024: 84                 
                                                                                                                   Total: 199           </t>
  </si>
  <si>
    <t xml:space="preserve">PMCAVACA: De Enero 2022 a Diciembre de 2024 se atendieron 16,695,277  de áreas verdes y comunes.                 
                                                                                                                                                     2022: 5,881,943                                                                                                                                  2023: 6,424,072                                                                                                                            2024: 4,389,262                
                                                                                                                   Total: 16,695,277          </t>
  </si>
  <si>
    <t xml:space="preserve">PTRDSVBC: De Enero 2022 a Diciembre de 2021 se retiraron 29,833 toneladas de desechos.                 
                                                                                                                                                     2022: 9,335                                                                                                                                  2023: 11,193                                                                                                                              2024: 9,305                 
                                                                                                                   Total: 29,833    </t>
  </si>
  <si>
    <t xml:space="preserve">PEPR: De Enero 2022 a Diciembre de 2024 se rescataron 957 espacios debido a los fenomenos naturales que afectaron la ciudad.                 
                                                                                                                                                     2022: 314                                                                                                                                  2023: 380                                                                                                                            2024: 263                 
                                                                                                                   Total: 957 </t>
  </si>
  <si>
    <t>POPR: De enero de 2022 a septiembre de 2024 el archivo histórico muestra que se realizaron 159 obras de este rubro.
2022: 48 obras 
2023: 62 obras
2024:  49 obras
Total:  159 obras</t>
  </si>
  <si>
    <t xml:space="preserve">PPI: De enero 2022 a Diciembre de 2024 se implementaron 87 Programas.
2022: 17
2023: 48
2024: 22
Total: 87                                                                                                                                                              </t>
  </si>
  <si>
    <t>POSPS: La meta de Enero de 2025 a Diciembre de 2027 se implementaran  100 supervisiones de obras y servicios publicos.
VARIACIÓN DE LA META EN RELACIÓN A LA LÍNEA BASE
Meta Absoluta: 26 superviciones
Meta Relativa: 34.14% superior a la línea  base.</t>
  </si>
  <si>
    <t xml:space="preserve">POSPS: De Enero 2022 a Diciembre de 2024 se implementaron 74 supervisiones de obra y servicios.
2022: 23
2023: 21
2024: 30
Total: 74           </t>
  </si>
  <si>
    <t>PAAO: La meta de Enero de 2025 a Diciembre de 2027 se realizarán 120 actividades administrativas y de operatividad.
VARIACIÓN DE LA META EN RELACIÓN A LA LÍNEA BASE
Meta Absoluta: 22 actividades
Meta Relativa: 22.45% superior a la línea base</t>
  </si>
  <si>
    <t xml:space="preserve">PAAO: De Enero 2022 a Diciembre de 2024 se ejecutaron 98 programas de actividades.
2022: 33
2023: 36
2024: 29
Total: 98          </t>
  </si>
  <si>
    <t>POPE: La meta de Enero de 2025 a Diciembre de 2027 se entregarán 35 obras públicas.
VARIACIÓN DE LA META EN RELACIÓN A LA LÍNEA BASE
Meta Absoluta: 12 obras públicas entregadas
Meta Relativa: 52.17% superior a la línea base</t>
  </si>
  <si>
    <t xml:space="preserve">POPE:  De Enero 2022 a Diciembre de 2024 se entregaron 23 obras públicas.
2022: 17
2023: 4
2024: 2
Total: 23     </t>
  </si>
  <si>
    <t xml:space="preserve">PAAP: La meta de  Enero de 2025 a Diciembre de 2027 se realizarán 15 actividades.
VARIACIÓN DE LA META EN RELACIÓN A LA LÍNEA BASE
Meta Absoluta: 13 actividades
Meta Relativa: 650% inferior a la líne base </t>
  </si>
  <si>
    <t xml:space="preserve">PAAP: De Enero 2022 a Diciembre de 2024 se recibieron 2 invitaciones.
2022: 2
2023: 0
2024: 0
Total: 2          </t>
  </si>
  <si>
    <t xml:space="preserve">PSCA: La meta de Enero de 2025 a Diciembre de 2027 se realizarán 700 solicitudes.
VARIACIÓN DE LA META EN RELACIÓN A LA LÍNEA BASE
Meta Absoluta: 76 solicitudes
Meta Relativa: 12.17% superior a la línea base </t>
  </si>
  <si>
    <t xml:space="preserve">PSCC: La meta de Enero de 2025 a Diciembre de 2027 se realizarán 700 solicitudes.
VARIACIÓN DE LA META EN RELACIÓN A LA LÍNEA BASE
Meta Absoluta: 76 solicitudes
Meta Relativa: 12.17% superior a la línea base </t>
  </si>
  <si>
    <t xml:space="preserve">PPOPA: De Enero 2022 a Diciembre de 2024 se autorizaron 610 permisos.
2022: 198
2023: 234
2024: 178
Total: 610          </t>
  </si>
  <si>
    <t>PEI: La meta de  Enero de 2025 a Diciembre de 2027 se espera la Integración de 60 expedientes.
VARIACIÓN DE LA META EN RELACIÓN A LA LÍNEA BASE
Meta Absoluta: 56 expedientes
Meta Relativa: 1400% superior a la línea base</t>
  </si>
  <si>
    <t xml:space="preserve">PEI: De Ocubre 2024 a Diciembre de 2024 se integrarón 4 expedientes.
2022: 0
2023: 0
2024: 4
Total: 4          </t>
  </si>
  <si>
    <t xml:space="preserve">PMAA: La meta de  Enero de 2025 a Diciembre de 2027 se relizaran un total de 90 servicios de  mantenimiento.
VARIACIÓN DE LA META EN RELACIÓN A LA LÍNEA BASE
Meta Absoluta: 38 solicitudes de mantenimiento
Meta Relativa: 73.08% superior a la línea base </t>
  </si>
  <si>
    <t xml:space="preserve">PMAA: De Enero 2022 a Diciembre de 2024 se dio mantenimiento a 52 áreas.
2022: 11
2023: 24
2024: 17
Total: 52           </t>
  </si>
  <si>
    <t xml:space="preserve">PASOPD: La meta de  Enero de 2025 a Diciembre de 2027 se realizara la difusión de un  total de 4500 actividades  de servicios públicos y obra pública entregada.
VARIACIÓN DE LA META EN RELACIÓN A LA LÍNEA BASE
Meta Absoluta: 4041 actividades de servicios y obra pública difundida
Meta Relativa: 880.39% superior a la línea base </t>
  </si>
  <si>
    <t xml:space="preserve">PASOPD: De Enero 2022 a Diciembre de 2024 se realizaron 459 difusiones de actividades de servicios y obras publicas.
2022: No existe información
2023: 377
2024: 82
Total: 459                                                                                                               </t>
  </si>
  <si>
    <t xml:space="preserve">PLAPP: La meta de Enero 2025 a Diciembre 2027  suministrará  17,709,073  litros de agua potable.
                                                                                            VARIACIÓN DE LA META EN RELACIÓN A LA LÍNEA BASE
                                                                                                    Meta Absoluta: -54,525,927 litros
                                                                                                    Meta Relativa: -75.48 % inferior a la línea base </t>
  </si>
  <si>
    <t>PSMIPJR: La meta de Enero 2025 a Diciembre 2027, se dará mantenimiento a 360 parques y jardines.
VARIACIÓN DE LA META EN RELACIÓN A LA LÍNEA BASE
Meta Absoluta: 59 parques y jardines
Meta Relativa: 19.60% superior a la línea base</t>
  </si>
  <si>
    <t xml:space="preserve">PSLPEPR: La meta de Enero 2025 a Diciembre 2027, se realizarán 7,200 servicios a parques y espacios públicos. 
VARIACIÓN DE LA META EN RELACIÓN A LA LÍNEA BASE
Meta Absoluta: 412 servicios a parques y espacios públicos
Meta Relativa: 6.07% superior a línea base </t>
  </si>
  <si>
    <t>PAAEPFM: La meta de Enero 2025 a Diciembre 2027, se acondicionarán 27 fuentes y monumentos.
VARIACIÓN DE LA META EN RELACIÓN A LA LÍNEA BASE
Meta Absoluta: 4 fuentes y monumentos
Meta Relativa: 17.39% superior a la línea base</t>
  </si>
  <si>
    <t xml:space="preserve">PAAEPFM: De Enero 2022 a Diciembre de 2024, se acondiciono, pinto y/o equipo 23 fuentes y monumentos.                 
                                                                                                                                                     2022: 7                                                                                                                                 2023: 9                                                                                                                             2024: 7                 
                                                                                                                   Total: 23            </t>
  </si>
  <si>
    <t xml:space="preserve">PJIAER: La meta de Enero 2025 a Diciembre 2027, se restaurarán 3,750 juegos infantiles y aparatos de ejercicio.
VARIACIÓN DE LA META EN RELACIÓN A LA LÍNEA BASE
Meta Absoluta: 360 juegos infantiles y aparatos de ejercicio restaurados
Meta Relativa: 10.62% superior a la línea base </t>
  </si>
  <si>
    <t xml:space="preserve">PMPV: La meta de Enero 2025 a Diciembre 2027, se realizaran 84 servicios de mantenimiento a vehículos.
VARIACIÓN DE LA META EN RELACIÓN A LA LÍNEA BASE
Meta Absoluta: 7 servicios a vehículos
Meta Relativa: 9.09% superior a la línea base </t>
  </si>
  <si>
    <t xml:space="preserve">PMPV: De Enero 2022 a Diciembre de 2024, se realizaron 77 servicios de mantenimiento a vehículos.                 
                                                                                                                                                     2022: 24                                                                                                                                  2023: 26                                                                                                                             2024: 27                 
                                                                                                                   Total: 77           </t>
  </si>
  <si>
    <t>PMMM: La meta de Enero 2025 a Diciembre 2027, se realizaran 740 servicios de mantenimiento a la maquinaria menor.
VARIACIÓN DE LA META EN RELACIÓN A LA LÍNEA BASE
Meta Absoluta: 88 servicios de mantenimientos a maquinaria menor
 Meta Relativa: 13.50% superior a la línea base</t>
  </si>
  <si>
    <t>PDEA: La meta de Enero 2025 a Diciembre 2027 se estima atender un total de 11227 demandas.
                                                                                            VARIACIÓN DE LA META EN RELACIÓN A LA LÍNEA BASE
                                                                                                    Meta Absoluta: 1020 demandas
                                                                                                    Meta Relativa: 9.99% superior a la línea base</t>
  </si>
  <si>
    <t>PKLCAL: La meta de Enero 2025 a Diciembre 2027 se limpiaran 42,000 km lineales.
                                                                                            VARIACIÓN DE LA META EN RELACIÓN A LA LÍNEA BASE
                                                                                                    Meta Absoluta: 3,069 km lineales
                                                                                                    Meta Relativa: 7.88% superior a la línea base</t>
  </si>
  <si>
    <t xml:space="preserve">PKLCAL: De Enero 2022 a Diciembre de 2024 se limpiaron 38,931 km lineales.                 
                                                                                                                                                     2022: 12,694                                                                                                                                  2023: 13,774                                                                                                                           2024: 12,463                 
                                                                                                                   Total: 38,931          </t>
  </si>
  <si>
    <t>PEPR: La meta de Enero 2025 a Diciembre 2027 se rescataran 950 espacios públicos.
                                                                                            VARIACIÓN DE LA META EN RELACIÓN A LA LÍNEA BASE
                                                                                                    Meta Absoluta: -7 espacios públicos rescatados
                                                                                                    Meta Relativa: -0.73% superior a la línea base</t>
  </si>
  <si>
    <t xml:space="preserve">PMCTVR: De Enero 2022 a Diciembre de 2024 se rastrearon 1,315,183.                 
                                                                                                                                                     2022: 9,335                                                                                                                                 2023: 968,258                                                                                                                             2024: 337,590                 
                                                                                                                   Total: 1,315,183           </t>
  </si>
  <si>
    <t xml:space="preserve">PPVA: La meta de Enero 2025 a Diciembre 2027 se atenderan 218 vehículos. 
                                                                                            VARIACIÓN DE LA META EN RELACIÓN A LA LÍNEA BASE
                                                                                                    Meta Absoluta: 37 vehículos atendidos 
                                                                                                    Meta Relativa: 20.44% superior a la línea base </t>
  </si>
  <si>
    <t xml:space="preserve">PPVA: De Enero 2022 a Diciembre de 2024 se atendieron 181 vehículos.                 
                                                                                                                                                     2022: 61                                                                                                                                  2023: 53                                                                                                                           2024: 67                 
                                                                                                                   Total: 181           </t>
  </si>
  <si>
    <t xml:space="preserve">PMPA: De Enero 2022 a Diciembre de 2024 se atendieron  76  maquinas.                 
                                                                                                                                                     2022: 23                                                                                                                                  2023: 23                                                                                                                          2024: 30                 
                                                                                                                   Total: 76           </t>
  </si>
  <si>
    <t xml:space="preserve">PEMA: De Enero 2022 a Diciembre de 2024 se atendieron 923 equipos.                 
                                                                                                                                                     2022:360                                                                                                                                  2023: 315                                                                                                                             2024: 248                 
                                                                                                                   Total: 923           </t>
  </si>
  <si>
    <t xml:space="preserve">PSMP: De Octubre 2022 a Diciembre 2024 se han proporcionado 2,987 servicios mecánicos.
2022: 947
2023: 1,034
2024: 1,006
Total: 2,987           </t>
  </si>
  <si>
    <t xml:space="preserve">PSVR: De Octubre 2022 a Diciembre 2024  se han dictaminado 1,394 vehículos.
2022: 701
2023: 429
2024: 264
Total: 1,394     </t>
  </si>
  <si>
    <t>POMIEP: De enero de 2022 a diciembre de 2024 el archivo histórico muestra que se realizaron 29 obras de este rubro.
2022: 10 obras
2023: 15 obras
2024: 4 obras
Total: 29 obras</t>
  </si>
  <si>
    <t>POIPM: De enero de 2022 a diciembre de 2024 el archivo histórico muestra que se realizaron 11 obras de este rubro.
2022: 5 obras
2023: 4 obras
2024: 2 obras
Total: 11 obras</t>
  </si>
  <si>
    <t>PRMPV: De julio de 2022 a diciembre de 2024 el archivo histórico muestra que se repararon 127 vehículos.
2022: 40 mantenimientos de vehiculos
2023: 44 mantenimientos de vehiculos
2024: 43mantenimientos de vehiculos
Total: 127  mantenimientos de vehiculos</t>
  </si>
  <si>
    <t>PETO: De enero de 2025 a diciembre del 2027 se pretende integrar para la validación 180 Expedientes Tecnicos de Obra ante la Dirección General de Planeación Municipal, lo que representa un incremento acumulado trianual del 0.0% en relación a la línea base.
Variación con respecto a la Línea Base.
Meta Absoluta: 0 Expedientes Técnicos
Meta Relativa: 0.0% superior a la línea base.</t>
  </si>
  <si>
    <t>PETO: De enero de 2022 a diciembre de 2024 el archivo histórico muestra que se integraron 180  Expedientes Técnicos de Obra ante la Dirección General de Planeación Municipal. 
2022: 49 Expedientes
2023: 70 Expedientes
2024: 61 Expedientes
Total: 180 Expedientes</t>
  </si>
  <si>
    <t xml:space="preserve">PGLC: De enero de 2025 a diciembre del 2027 se pretende alcanzar 180 Gestiones de Licencias de Construccion de los expedientes técnicos, lo que representa un incremento acumulado trianual del 5.88% en relación a la línea base.
Variación con respecto a la Línea Base.
Meta Absoluta: 10 gestiones de licencias
Meta Relativa: 5.88% superior a la línea base.  </t>
  </si>
  <si>
    <t>PGLC: De enero de 2022 a diciembre de 2024 el archivo histórico muestra que se gestionarion 170 Licencias de Construccion ante la Direccion General de Desarrollo Urbano de  los Expedientes Tecnicos Elaborados.
2022: 49 gestiones de licencia
2023: 61 gestiones de licencia
2024: 60 gestiones de licencia
Total: 170 gestiones de licencia</t>
  </si>
  <si>
    <t>POPR: De Enero a Diciembre 2023 se realizo 62 obras</t>
  </si>
  <si>
    <t>PPI: De Enero a Diciembre 2023 se realizo 48 programas implementados</t>
  </si>
  <si>
    <t>POSPS: De Enero a Diciembre 2023 se realizo 21 supervisiones</t>
  </si>
  <si>
    <t>PAAO: De Enero a Diciembre 2023 se realizo 36 actividades</t>
  </si>
  <si>
    <t>POPE: De Enero a Diciembre 2023 se realizo 4 obras publicas integradas</t>
  </si>
  <si>
    <t>PAAP: De Enero a Diciembre 2023 se realizo 0 actividades</t>
  </si>
  <si>
    <t>PSCA: De Enero a Diciembre 2023 se realizo 430 solicitudes</t>
  </si>
  <si>
    <t>PSCC: De Enero a Diciembre 2023 se realizo 430 solicitudes</t>
  </si>
  <si>
    <t>PPOPA: De Enero a Diciembre 2023 se realizo 234 obra privada autorizada</t>
  </si>
  <si>
    <t>PEI: De Enero a Diciembre 2023 se realizo 0 expedientes</t>
  </si>
  <si>
    <t>PSMR: De Enero a Diciembre 2023 se realizo 24 solicitudes de mantenimiento</t>
  </si>
  <si>
    <t>PASOPD: De Enero a Diciembre 2023 se realizo 377 actividades de servicios y obra pública difundida</t>
  </si>
  <si>
    <t>PPI: La meta de Enero a Diciembre de 2026 es de 60 programas implementados 
VARIACIÓN DE LA META EN RELACIÓN A LA LÍNEA BASE 
meta absoluta:  12 programas implementados 
meta relativa: 25% superior a la línea base</t>
  </si>
  <si>
    <t>POSPS: La meta de Enero a Diciembre de 2026 es de 30 supervisiones 
VARIACIÓN DE LA META EN RELACIÓN A LA LÍNEA BASE 
meta absoluta:  9 supervisiones 
meta relativa: 42.86% superior a la línea base</t>
  </si>
  <si>
    <t>PAAO: La meta de Enero a Diciembre de 2026 es de 40 actividades 
VARIACIÓN DE LA META EN RELACIÓN A LA LÍNEA BASE 
meta absoluta:  4 actividades 
meta relativa: 11.11% superior a la línea base</t>
  </si>
  <si>
    <t>POPE: La meta de Enero a Diciembre de 2026 es de 10 obras publicas integradas 
VARIACIÓN DE LA META EN RELACIÓN A LA LÍNEA BASE 
meta absoluta:  6 obras publicas integradas 
meta relativa: 150% superior a la línea base</t>
  </si>
  <si>
    <t>PSCA: La meta de Enero a Diciembre de 2026 es de 250 solicitudes 
VARIACIÓN DE LA META EN RELACIÓN A LA LÍNEA BASE 
meta absoluta:  -180 solicitudes 
meta relativa: -41.86% inferior a la línea base</t>
  </si>
  <si>
    <t>PSCC: La meta de Enero a Diciembre de 2026 es de 250 solicitudes 
VARIACIÓN DE LA META EN RELACIÓN A LA LÍNEA BASE 
meta absoluta:  -180 solicitudes 
meta relativa: -41.86% inferior a la línea base</t>
  </si>
  <si>
    <t>PPOPA: La meta de Enero a Diciembre de 2026 es de 220 obra privada autorizada 
VARIACIÓN DE LA META EN RELACIÓN A LA LÍNEA BASE 
meta absoluta:  -14 obra privada autorizada 
meta relativa: -5.98%inferior a la línea base</t>
  </si>
  <si>
    <t>PSMR: La meta de Enero a Diciembre de 2026 es de 30 solicitudes de mantenimiento 
VARIACIÓN DE LA META EN RELACIÓN A LA LÍNEA BASE 
meta absoluta:  6 solicitudes de mantenimiento 
meta relativa: 25% superior a la línea base</t>
  </si>
  <si>
    <t>2.2.1.1.1.5 Autorización de Permisos de obra privada en vía pública.</t>
  </si>
  <si>
    <t xml:space="preserve">2.2.1.1.1.6  Recepción e Integracion de Resolución  de recursos de revisión, desahogo de pruebas y alegatos en  audiencias. </t>
  </si>
  <si>
    <t xml:space="preserve">2.2.1.1.1.7 Realización del mantenimiento de las instalaciones de la coordinación administrativa, equipos utilitarios y herramientas. </t>
  </si>
  <si>
    <t xml:space="preserve">2.2.1.1.1.8 Difusión de actividades de los servicios públicos y entrega de obra pública. </t>
  </si>
  <si>
    <r>
      <rPr>
        <b/>
        <sz val="11"/>
        <color indexed="8"/>
        <rFont val="Arial"/>
        <family val="2"/>
      </rPr>
      <t xml:space="preserve">PPOPA: </t>
    </r>
    <r>
      <rPr>
        <sz val="11"/>
        <color indexed="8"/>
        <rFont val="Arial"/>
        <family val="2"/>
      </rPr>
      <t>Porcentaje de Permisos de Obra Privada autorizados.</t>
    </r>
  </si>
  <si>
    <r>
      <rPr>
        <b/>
        <sz val="11"/>
        <color rgb="FF000000"/>
        <rFont val="Arial"/>
        <family val="2"/>
      </rPr>
      <t>PEI:</t>
    </r>
    <r>
      <rPr>
        <sz val="11"/>
        <color indexed="8"/>
        <rFont val="Arial"/>
        <family val="2"/>
      </rPr>
      <t xml:space="preserve"> Porcentaje de expedientes Integrados</t>
    </r>
  </si>
  <si>
    <r>
      <rPr>
        <b/>
        <sz val="11"/>
        <color indexed="8"/>
        <rFont val="Arial"/>
        <family val="2"/>
      </rPr>
      <t>PSMR:</t>
    </r>
    <r>
      <rPr>
        <sz val="11"/>
        <color indexed="8"/>
        <rFont val="Arial"/>
        <family val="2"/>
      </rPr>
      <t xml:space="preserve"> Porcentaje de solicitudes de mantenimiento realizadas.</t>
    </r>
  </si>
  <si>
    <r>
      <rPr>
        <b/>
        <sz val="11"/>
        <color indexed="8"/>
        <rFont val="Arial"/>
        <family val="2"/>
      </rPr>
      <t xml:space="preserve">PASOPD: </t>
    </r>
    <r>
      <rPr>
        <sz val="11"/>
        <color indexed="8"/>
        <rFont val="Arial"/>
        <family val="2"/>
      </rPr>
      <t>Porcentaje de actividades de servicios y obra pública difundidas</t>
    </r>
  </si>
  <si>
    <t>SI</t>
  </si>
  <si>
    <t>JUSTIFICACION  TRIMESTRAL DE AVANCE DE RESULTADOS 2026</t>
  </si>
  <si>
    <r>
      <t xml:space="preserve">Unidad de medida del indicador: 
</t>
    </r>
    <r>
      <rPr>
        <sz val="13"/>
        <color theme="0"/>
        <rFont val="Calibri"/>
        <family val="2"/>
      </rPr>
      <t xml:space="preserve">Porcentaje. 
</t>
    </r>
    <r>
      <rPr>
        <b/>
        <sz val="13"/>
        <color theme="0"/>
        <rFont val="Calibri"/>
        <family val="2"/>
      </rPr>
      <t xml:space="preserve">Unidad de medida:
</t>
    </r>
    <r>
      <rPr>
        <sz val="13"/>
        <color theme="0"/>
        <rFont val="Calibri"/>
        <family val="2"/>
      </rPr>
      <t>Programas.</t>
    </r>
  </si>
  <si>
    <r>
      <t xml:space="preserve">Unidad de medida del indicador: </t>
    </r>
    <r>
      <rPr>
        <sz val="13"/>
        <color theme="1"/>
        <rFont val="Calibri"/>
        <family val="2"/>
      </rPr>
      <t xml:space="preserve">Porcentaje.
</t>
    </r>
    <r>
      <rPr>
        <b/>
        <sz val="13"/>
        <color theme="1"/>
        <rFont val="Calibri"/>
        <family val="2"/>
      </rPr>
      <t xml:space="preserve">Unidad de medida:
</t>
    </r>
    <r>
      <rPr>
        <sz val="13"/>
        <color theme="1"/>
        <rFont val="Calibri"/>
        <family val="2"/>
      </rPr>
      <t>Obra y Servicios.</t>
    </r>
    <r>
      <rPr>
        <b/>
        <sz val="13"/>
        <color theme="1"/>
        <rFont val="Calibri"/>
        <family val="2"/>
      </rPr>
      <t xml:space="preserve">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</si>
  <si>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Actividades.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</si>
  <si>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Obra Pública.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</si>
  <si>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t>
    </r>
    <r>
      <rPr>
        <sz val="13"/>
        <color theme="1"/>
        <rFont val="Calibri"/>
        <family val="2"/>
      </rPr>
      <t xml:space="preserve">
Actividades.
</t>
    </r>
  </si>
  <si>
    <t>POPR: La meta de Enero a Diciembre de 2026 es de 61 obras 
VARIACIÓN DE LA META EN RELACIÓN A LA LÍNEA BASE 
meta absoluta:  -1 obras 
meta relativa: -1.61% inferior a la línea base</t>
  </si>
  <si>
    <r>
      <t>2.2.1.1.3:</t>
    </r>
    <r>
      <rPr>
        <sz val="13"/>
        <color theme="1"/>
        <rFont val="Calibri"/>
        <family val="2"/>
      </rPr>
      <t xml:space="preserve"> Sistema de Alumbrado Público del Municipal  rehabilitado.  (ReparacIón de luminarias y postes)</t>
    </r>
  </si>
  <si>
    <r>
      <rPr>
        <b/>
        <sz val="13"/>
        <color theme="1"/>
        <rFont val="Calibri"/>
        <family val="2"/>
      </rPr>
      <t xml:space="preserve">PAPR: </t>
    </r>
    <r>
      <rPr>
        <sz val="13"/>
        <color theme="1"/>
        <rFont val="Calibri"/>
        <family val="2"/>
      </rPr>
      <t>Porcentaje del Alumbrado Público Rehabilitado.</t>
    </r>
  </si>
  <si>
    <t>Este indicador nos permite mostrar  el porcentaje del alumbrado público rehabilitado en todo el municipio de Benito Juárez.</t>
  </si>
  <si>
    <r>
      <rPr>
        <b/>
        <sz val="13"/>
        <color theme="1"/>
        <rFont val="Calibri"/>
        <family val="2"/>
      </rPr>
      <t>MÉTODO DE CÁLCULO DEL INDICADOR:</t>
    </r>
    <r>
      <rPr>
        <sz val="13"/>
        <color theme="1"/>
        <rFont val="Calibri"/>
        <family val="2"/>
      </rPr>
      <t xml:space="preserve">
</t>
    </r>
    <r>
      <rPr>
        <b/>
        <sz val="13"/>
        <color theme="1"/>
        <rFont val="Calibri"/>
        <family val="2"/>
      </rPr>
      <t xml:space="preserve">PAPR= </t>
    </r>
    <r>
      <rPr>
        <sz val="13"/>
        <color theme="1"/>
        <rFont val="Calibri"/>
        <family val="2"/>
      </rPr>
      <t xml:space="preserve">(NLR/NLPR)*100
</t>
    </r>
    <r>
      <rPr>
        <b/>
        <sz val="13"/>
        <color theme="1"/>
        <rFont val="Calibri"/>
        <family val="2"/>
      </rPr>
      <t xml:space="preserve">VARIABLES:   </t>
    </r>
    <r>
      <rPr>
        <sz val="13"/>
        <color theme="1"/>
        <rFont val="Calibri"/>
        <family val="2"/>
      </rPr>
      <t xml:space="preserve">                                                               
</t>
    </r>
    <r>
      <rPr>
        <b/>
        <sz val="13"/>
        <color theme="1"/>
        <rFont val="Calibri"/>
        <family val="2"/>
      </rPr>
      <t>PAPR:</t>
    </r>
    <r>
      <rPr>
        <sz val="13"/>
        <color theme="1"/>
        <rFont val="Calibri"/>
        <family val="2"/>
      </rPr>
      <t xml:space="preserve"> Porcentaje del Alumbrado Público Rehabilitado.
</t>
    </r>
    <r>
      <rPr>
        <b/>
        <sz val="13"/>
        <color theme="1"/>
        <rFont val="Calibri"/>
        <family val="2"/>
      </rPr>
      <t>NLR</t>
    </r>
    <r>
      <rPr>
        <sz val="13"/>
        <color theme="1"/>
        <rFont val="Calibri"/>
        <family val="2"/>
      </rPr>
      <t xml:space="preserve">: Número de Luminaria Rehabilitadas..
</t>
    </r>
    <r>
      <rPr>
        <b/>
        <sz val="13"/>
        <color theme="1"/>
        <rFont val="Calibri"/>
        <family val="2"/>
      </rPr>
      <t xml:space="preserve">NLPR: </t>
    </r>
    <r>
      <rPr>
        <sz val="13"/>
        <color theme="1"/>
        <rFont val="Calibri"/>
        <family val="2"/>
      </rPr>
      <t xml:space="preserve"> Número de Luminarias Programadas para  Rehabilitar.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</si>
  <si>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Luminarias.</t>
    </r>
  </si>
  <si>
    <r>
      <rPr>
        <b/>
        <sz val="13"/>
        <color theme="1"/>
        <rFont val="Calibri"/>
        <family val="2"/>
      </rPr>
      <t xml:space="preserve">Nombre del Documento: </t>
    </r>
    <r>
      <rPr>
        <sz val="13"/>
        <color theme="1"/>
        <rFont val="Calibri"/>
        <family val="2"/>
      </rPr>
      <t xml:space="preserve">
Informe de  actividades realizadas Alumbrado Público 2026.
</t>
    </r>
    <r>
      <rPr>
        <b/>
        <sz val="13"/>
        <color theme="1"/>
        <rFont val="Calibri"/>
        <family val="2"/>
      </rPr>
      <t>Nombre de quien genera la información:</t>
    </r>
    <r>
      <rPr>
        <sz val="13"/>
        <color theme="1"/>
        <rFont val="Calibri"/>
        <family val="2"/>
      </rPr>
      <t xml:space="preserve">
Dirección de Alumbrado Público
</t>
    </r>
    <r>
      <rPr>
        <b/>
        <sz val="13"/>
        <color theme="1"/>
        <rFont val="Calibri"/>
        <family val="2"/>
      </rPr>
      <t xml:space="preserve">Periodicidad con que se genera la información: </t>
    </r>
    <r>
      <rPr>
        <sz val="13"/>
        <color theme="1"/>
        <rFont val="Calibri"/>
        <family val="2"/>
      </rPr>
      <t xml:space="preserve">
Trimestral
</t>
    </r>
    <r>
      <rPr>
        <b/>
        <sz val="13"/>
        <color theme="1"/>
        <rFont val="Calibri"/>
        <family val="2"/>
      </rPr>
      <t xml:space="preserve">Liga de la página donde se localiza la información o ubicación: </t>
    </r>
    <r>
      <rPr>
        <sz val="13"/>
        <color theme="1"/>
        <rFont val="Calibri"/>
        <family val="2"/>
      </rPr>
      <t xml:space="preserve">
MBJ/22/03/22C.5/2026</t>
    </r>
  </si>
  <si>
    <t>Existen las condiciones meteorológicas y de salud favorables para realizar la rehabilitación de las luminarias.</t>
  </si>
  <si>
    <r>
      <rPr>
        <b/>
        <sz val="11"/>
        <color theme="1"/>
        <rFont val="Arial"/>
        <family val="2"/>
      </rPr>
      <t xml:space="preserve">Meta.7.1 </t>
    </r>
    <r>
      <rPr>
        <sz val="11"/>
        <color theme="1"/>
        <rFont val="Arial"/>
        <family val="2"/>
      </rPr>
      <t xml:space="preserve">Para 2030, garantizar el acceso universal a servicios de energía asequibles, confiables y modernos.                                                                                                    </t>
    </r>
    <r>
      <rPr>
        <b/>
        <sz val="11"/>
        <color theme="1"/>
        <rFont val="Arial"/>
        <family val="2"/>
      </rPr>
      <t>Meta 7.4</t>
    </r>
    <r>
      <rPr>
        <sz val="11"/>
        <color theme="1"/>
        <rFont val="Arial"/>
        <family val="2"/>
      </rPr>
      <t xml:space="preserve"> Para 2030, aumentar la cooperación internacio
nal a fin de facilitar el acceso a la investigación 
y las tecnologías energéticas no contaminan
tes, incluidas las fuentes de energía renova
bles, la eficiencia energética y las tecnologías 
avanzadas y menos contaminantes de combus
tibles fósiles, y promover la inversión en 
infraestructuras energéticas y tecnologías de 
energía no contaminante.
 Eficiencia energética
 Submeta 3
 Tecnologías avanzadas y menos contaminantes 
de combustibles fósiles      </t>
    </r>
  </si>
  <si>
    <r>
      <t xml:space="preserve">2.2.1.1.3.1 </t>
    </r>
    <r>
      <rPr>
        <sz val="13"/>
        <color theme="1"/>
        <rFont val="Calibri"/>
        <family val="2"/>
      </rPr>
      <t xml:space="preserve">Supervisión del sistema de Alumbrado Público a  la empresa Optima Energía </t>
    </r>
  </si>
  <si>
    <r>
      <rPr>
        <b/>
        <sz val="13"/>
        <color theme="1"/>
        <rFont val="Calibri"/>
        <family val="2"/>
      </rPr>
      <t>PSAPR:</t>
    </r>
    <r>
      <rPr>
        <sz val="13"/>
        <color theme="1"/>
        <rFont val="Calibri"/>
        <family val="2"/>
      </rPr>
      <t xml:space="preserve"> Porcentaje de supervisiones del sistema de alumbrado público realizadas.</t>
    </r>
  </si>
  <si>
    <r>
      <rPr>
        <b/>
        <sz val="13"/>
        <color theme="1"/>
        <rFont val="Calibri"/>
        <family val="2"/>
      </rPr>
      <t>MÉTODO DE CÁLCULO:</t>
    </r>
    <r>
      <rPr>
        <sz val="13"/>
        <color theme="1"/>
        <rFont val="Calibri"/>
        <family val="2"/>
      </rPr>
      <t xml:space="preserve">
</t>
    </r>
    <r>
      <rPr>
        <b/>
        <sz val="13"/>
        <color theme="1"/>
        <rFont val="Calibri"/>
        <family val="2"/>
      </rPr>
      <t>PSAPR=</t>
    </r>
    <r>
      <rPr>
        <sz val="13"/>
        <color theme="1"/>
        <rFont val="Calibri"/>
        <family val="2"/>
      </rPr>
      <t xml:space="preserve">(NSSAPR/NSSAPP) *100         
</t>
    </r>
    <r>
      <rPr>
        <b/>
        <sz val="13"/>
        <color theme="1"/>
        <rFont val="Calibri"/>
        <family val="2"/>
      </rPr>
      <t>VARIABLES:</t>
    </r>
    <r>
      <rPr>
        <sz val="13"/>
        <color theme="1"/>
        <rFont val="Calibri"/>
        <family val="2"/>
      </rPr>
      <t xml:space="preserve">
</t>
    </r>
    <r>
      <rPr>
        <b/>
        <sz val="13"/>
        <color theme="1"/>
        <rFont val="Calibri"/>
        <family val="2"/>
      </rPr>
      <t xml:space="preserve">PSAPR: </t>
    </r>
    <r>
      <rPr>
        <sz val="13"/>
        <color theme="1"/>
        <rFont val="Calibri"/>
        <family val="2"/>
      </rPr>
      <t xml:space="preserve">Porcentaje de supervisiónes del sistema de alumbrado público realizadas.
</t>
    </r>
    <r>
      <rPr>
        <b/>
        <sz val="13"/>
        <color theme="1"/>
        <rFont val="Calibri"/>
        <family val="2"/>
      </rPr>
      <t>NSSAPR:</t>
    </r>
    <r>
      <rPr>
        <sz val="13"/>
        <color theme="1"/>
        <rFont val="Calibri"/>
        <family val="2"/>
      </rPr>
      <t xml:space="preserve"> Número de supervisiones del sistema de alumbrado público realizado.
</t>
    </r>
    <r>
      <rPr>
        <b/>
        <sz val="13"/>
        <color theme="1"/>
        <rFont val="Calibri"/>
        <family val="2"/>
      </rPr>
      <t>NSSAPP:</t>
    </r>
    <r>
      <rPr>
        <sz val="13"/>
        <color theme="1"/>
        <rFont val="Calibri"/>
        <family val="2"/>
      </rPr>
      <t xml:space="preserve"> Número de supervisiones del sistema de alumbrado público programado.</t>
    </r>
  </si>
  <si>
    <r>
      <rPr>
        <b/>
        <sz val="13"/>
        <color theme="1"/>
        <rFont val="Calibri"/>
        <family val="2"/>
      </rPr>
      <t xml:space="preserve">PSAPR: </t>
    </r>
    <r>
      <rPr>
        <sz val="13"/>
        <color theme="1"/>
        <rFont val="Calibri"/>
        <family val="2"/>
      </rPr>
      <t xml:space="preserve">La meta Enero del 2025 al Diciembre 2027 se realizarán 28,893 supervisiones.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       Meta Absoluta: </t>
    </r>
    <r>
      <rPr>
        <sz val="13"/>
        <color theme="1"/>
        <rFont val="Calibri"/>
        <family val="2"/>
      </rPr>
      <t xml:space="preserve">2,677 supervisiones de alumbrado público
                                                                                                                                                              </t>
    </r>
    <r>
      <rPr>
        <b/>
        <sz val="13"/>
        <color theme="1"/>
        <rFont val="Calibri"/>
        <family val="2"/>
      </rPr>
      <t>Meta Relativa:</t>
    </r>
    <r>
      <rPr>
        <sz val="13"/>
        <color theme="1"/>
        <rFont val="Calibri"/>
        <family val="2"/>
      </rPr>
      <t xml:space="preserve">  10.21% superior a la línea base 
</t>
    </r>
  </si>
  <si>
    <r>
      <rPr>
        <b/>
        <sz val="13"/>
        <color theme="1"/>
        <rFont val="Calibri"/>
        <family val="2"/>
      </rPr>
      <t xml:space="preserve">PSAPR:  </t>
    </r>
    <r>
      <rPr>
        <sz val="13"/>
        <color theme="1"/>
        <rFont val="Calibri"/>
        <family val="2"/>
      </rPr>
      <t xml:space="preserve">De enero 2022 a Diciembre de 2024 se alcanzo a realizar   supervisiones.                 
                                                                                                                                                     </t>
    </r>
    <r>
      <rPr>
        <b/>
        <sz val="13"/>
        <color theme="1"/>
        <rFont val="Calibri"/>
        <family val="2"/>
      </rPr>
      <t xml:space="preserve">2022: </t>
    </r>
    <r>
      <rPr>
        <sz val="13"/>
        <color theme="1"/>
        <rFont val="Calibri"/>
        <family val="2"/>
      </rPr>
      <t xml:space="preserve">8,631                                                                                                                                </t>
    </r>
    <r>
      <rPr>
        <b/>
        <sz val="13"/>
        <color theme="1"/>
        <rFont val="Calibri"/>
        <family val="2"/>
      </rPr>
      <t xml:space="preserve">2023: </t>
    </r>
    <r>
      <rPr>
        <sz val="13"/>
        <color theme="1"/>
        <rFont val="Calibri"/>
        <family val="2"/>
      </rPr>
      <t xml:space="preserve">8,885                                                                                                                             </t>
    </r>
    <r>
      <rPr>
        <b/>
        <sz val="13"/>
        <color theme="1"/>
        <rFont val="Calibri"/>
        <family val="2"/>
      </rPr>
      <t>2024:</t>
    </r>
    <r>
      <rPr>
        <sz val="13"/>
        <color theme="1"/>
        <rFont val="Calibri"/>
        <family val="2"/>
      </rPr>
      <t xml:space="preserve"> 8,700                
                                                                                                                                                          </t>
    </r>
    <r>
      <rPr>
        <b/>
        <sz val="13"/>
        <color theme="1"/>
        <rFont val="Calibri"/>
        <family val="2"/>
      </rPr>
      <t>Total:</t>
    </r>
    <r>
      <rPr>
        <sz val="13"/>
        <color theme="1"/>
        <rFont val="Calibri"/>
        <family val="2"/>
      </rPr>
      <t xml:space="preserve"> 26,216           </t>
    </r>
  </si>
  <si>
    <r>
      <rPr>
        <b/>
        <sz val="13"/>
        <color theme="1"/>
        <rFont val="Calibri"/>
        <family val="2"/>
      </rPr>
      <t xml:space="preserve">Nombre del Documento: </t>
    </r>
    <r>
      <rPr>
        <sz val="13"/>
        <color theme="1"/>
        <rFont val="Calibri"/>
        <family val="2"/>
      </rPr>
      <t xml:space="preserve">
Informe de  actividades realizadas Alumbrado Público 2026.
</t>
    </r>
    <r>
      <rPr>
        <b/>
        <sz val="13"/>
        <color theme="1"/>
        <rFont val="Calibri"/>
        <family val="2"/>
      </rPr>
      <t>Nombre de quien genera la información:</t>
    </r>
    <r>
      <rPr>
        <sz val="13"/>
        <color theme="1"/>
        <rFont val="Calibri"/>
        <family val="2"/>
      </rPr>
      <t xml:space="preserve">
Dirección de Alumbrado Público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MBJ/22/03/22C.5/2026</t>
    </r>
  </si>
  <si>
    <r>
      <t xml:space="preserve">2.2.1.1.3.2 </t>
    </r>
    <r>
      <rPr>
        <sz val="13"/>
        <color theme="1"/>
        <rFont val="Calibri"/>
        <family val="2"/>
      </rPr>
      <t xml:space="preserve"> Mantenimiento del sistema de Alumbrado Público no concesionado.</t>
    </r>
  </si>
  <si>
    <r>
      <rPr>
        <b/>
        <sz val="13"/>
        <color theme="1"/>
        <rFont val="Calibri"/>
        <family val="2"/>
      </rPr>
      <t xml:space="preserve">PRCA: </t>
    </r>
    <r>
      <rPr>
        <sz val="13"/>
        <color theme="1"/>
        <rFont val="Calibri"/>
        <family val="2"/>
      </rPr>
      <t xml:space="preserve"> Porcentaje de Reportes ciudadanos del sistema de alumbrado público atendidos no concesionados</t>
    </r>
  </si>
  <si>
    <t xml:space="preserve">Este indicador nos permite mostrar el porcentaje de los reportes recibidos por los ciudadanos para el mantenimiento del alumbrado no concesionado </t>
  </si>
  <si>
    <r>
      <rPr>
        <b/>
        <sz val="13"/>
        <color theme="1"/>
        <rFont val="Calibri"/>
        <family val="2"/>
      </rPr>
      <t>MÉTODO DE CÁLCULO:</t>
    </r>
    <r>
      <rPr>
        <sz val="13"/>
        <color theme="1"/>
        <rFont val="Calibri"/>
        <family val="2"/>
      </rPr>
      <t xml:space="preserve">
PRCA= (NRCP/NRCR) *100
</t>
    </r>
    <r>
      <rPr>
        <b/>
        <sz val="13"/>
        <color theme="1"/>
        <rFont val="Calibri"/>
        <family val="2"/>
      </rPr>
      <t>VARIABLES:</t>
    </r>
    <r>
      <rPr>
        <sz val="13"/>
        <color theme="1"/>
        <rFont val="Calibri"/>
        <family val="2"/>
      </rPr>
      <t xml:space="preserve">
</t>
    </r>
    <r>
      <rPr>
        <b/>
        <sz val="13"/>
        <color theme="1"/>
        <rFont val="Calibri"/>
        <family val="2"/>
      </rPr>
      <t xml:space="preserve">PRCA: </t>
    </r>
    <r>
      <rPr>
        <sz val="13"/>
        <color theme="1"/>
        <rFont val="Calibri"/>
        <family val="2"/>
      </rPr>
      <t xml:space="preserve">Porcentaje de Reportes ciudadanas del sistema de alumbrado público atendidos.
</t>
    </r>
    <r>
      <rPr>
        <b/>
        <sz val="13"/>
        <color theme="1"/>
        <rFont val="Calibri"/>
        <family val="2"/>
      </rPr>
      <t>NRCP:</t>
    </r>
    <r>
      <rPr>
        <sz val="13"/>
        <color theme="1"/>
        <rFont val="Calibri"/>
        <family val="2"/>
      </rPr>
      <t xml:space="preserve"> Número de reportes ciudadano atendidos.                                                                   
</t>
    </r>
    <r>
      <rPr>
        <b/>
        <sz val="13"/>
        <color theme="1"/>
        <rFont val="Calibri"/>
        <family val="2"/>
      </rPr>
      <t>NRCR:</t>
    </r>
    <r>
      <rPr>
        <sz val="13"/>
        <color theme="1"/>
        <rFont val="Calibri"/>
        <family val="2"/>
      </rPr>
      <t xml:space="preserve"> Número de reportes ciudadanos recibidos.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</si>
  <si>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Supervisión.</t>
    </r>
  </si>
  <si>
    <r>
      <rPr>
        <b/>
        <sz val="13"/>
        <color theme="1"/>
        <rFont val="Calibri"/>
        <family val="2"/>
      </rPr>
      <t xml:space="preserve">PRCA: </t>
    </r>
    <r>
      <rPr>
        <sz val="13"/>
        <color theme="1"/>
        <rFont val="Calibri"/>
        <family val="2"/>
      </rPr>
      <t xml:space="preserve">La meta de Enero 2025  a Diciembre del  2027 se espera dar atención a 1,956  resportes ciu dadanos.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264 reportes atendidos
                                                                                                                                                </t>
    </r>
    <r>
      <rPr>
        <b/>
        <sz val="13"/>
        <color theme="1"/>
        <rFont val="Calibri"/>
        <family val="2"/>
      </rPr>
      <t xml:space="preserve">      Meta Relativa: </t>
    </r>
    <r>
      <rPr>
        <sz val="13"/>
        <color theme="1"/>
        <rFont val="Calibri"/>
        <family val="2"/>
      </rPr>
      <t xml:space="preserve"> 15.60% superior a la línea base</t>
    </r>
  </si>
  <si>
    <r>
      <rPr>
        <b/>
        <sz val="13"/>
        <color theme="1"/>
        <rFont val="Calibri"/>
        <family val="2"/>
      </rPr>
      <t xml:space="preserve">PRCA: </t>
    </r>
    <r>
      <rPr>
        <sz val="13"/>
        <color theme="1"/>
        <rFont val="Calibri"/>
        <family val="2"/>
      </rPr>
      <t xml:space="preserve">De enero 2022 a Diciembre de 2024 se alcanzo realizar 1,692                 
                                                                                                                                            </t>
    </r>
    <r>
      <rPr>
        <b/>
        <sz val="13"/>
        <color theme="1"/>
        <rFont val="Calibri"/>
        <family val="2"/>
      </rPr>
      <t xml:space="preserve">2022: </t>
    </r>
    <r>
      <rPr>
        <sz val="13"/>
        <color theme="1"/>
        <rFont val="Calibri"/>
        <family val="2"/>
      </rPr>
      <t xml:space="preserve"> 540                                                                                                                </t>
    </r>
    <r>
      <rPr>
        <b/>
        <sz val="13"/>
        <color theme="1"/>
        <rFont val="Calibri"/>
        <family val="2"/>
      </rPr>
      <t>2023:</t>
    </r>
    <r>
      <rPr>
        <sz val="13"/>
        <color theme="1"/>
        <rFont val="Calibri"/>
        <family val="2"/>
      </rPr>
      <t xml:space="preserve">   564                                                                                                                          </t>
    </r>
    <r>
      <rPr>
        <b/>
        <sz val="13"/>
        <color theme="1"/>
        <rFont val="Calibri"/>
        <family val="2"/>
      </rPr>
      <t xml:space="preserve">2024: </t>
    </r>
    <r>
      <rPr>
        <sz val="13"/>
        <color theme="1"/>
        <rFont val="Calibri"/>
        <family val="2"/>
      </rPr>
      <t xml:space="preserve">  588             
                                                                                                                 </t>
    </r>
    <r>
      <rPr>
        <b/>
        <sz val="13"/>
        <color theme="1"/>
        <rFont val="Calibri"/>
        <family val="2"/>
      </rPr>
      <t xml:space="preserve">  Total: </t>
    </r>
    <r>
      <rPr>
        <sz val="13"/>
        <color theme="1"/>
        <rFont val="Calibri"/>
        <family val="2"/>
      </rPr>
      <t xml:space="preserve">    1,692</t>
    </r>
  </si>
  <si>
    <r>
      <rPr>
        <b/>
        <sz val="13"/>
        <color theme="1"/>
        <rFont val="Calibri"/>
        <family val="2"/>
      </rPr>
      <t xml:space="preserve">Nombre del Documento:    </t>
    </r>
    <r>
      <rPr>
        <sz val="13"/>
        <color theme="1"/>
        <rFont val="Calibri"/>
        <family val="2"/>
      </rPr>
      <t xml:space="preserve">                                                                                                    Informe de  actividades realizadas Alumbrado Público 2026.
</t>
    </r>
    <r>
      <rPr>
        <b/>
        <sz val="13"/>
        <color theme="1"/>
        <rFont val="Calibri"/>
        <family val="2"/>
      </rPr>
      <t>Nombre de quien genera la información:</t>
    </r>
    <r>
      <rPr>
        <sz val="13"/>
        <color theme="1"/>
        <rFont val="Calibri"/>
        <family val="2"/>
      </rPr>
      <t xml:space="preserve">
Dirección de Alumbrado Público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MBJ/22/03/22C.5/2026</t>
    </r>
  </si>
  <si>
    <r>
      <t xml:space="preserve">2.2.1.1.3.3 </t>
    </r>
    <r>
      <rPr>
        <sz val="13"/>
        <color theme="1"/>
        <rFont val="Calibri"/>
        <family val="2"/>
      </rPr>
      <t>Censo del sistema de alumbrado público del Municipio de Benito Juárez.</t>
    </r>
  </si>
  <si>
    <r>
      <rPr>
        <b/>
        <sz val="13"/>
        <color theme="1"/>
        <rFont val="Calibri"/>
        <family val="2"/>
      </rPr>
      <t xml:space="preserve">PLSAR: </t>
    </r>
    <r>
      <rPr>
        <sz val="13"/>
        <color theme="1"/>
        <rFont val="Calibri"/>
        <family val="2"/>
      </rPr>
      <t>Porcentaje de luminarias del sistema de alumbrado público realizado.</t>
    </r>
  </si>
  <si>
    <r>
      <rPr>
        <b/>
        <sz val="13"/>
        <color theme="1"/>
        <rFont val="Calibri"/>
        <family val="2"/>
      </rPr>
      <t>MÉTODO DE CÁLCULO:</t>
    </r>
    <r>
      <rPr>
        <sz val="13"/>
        <color theme="1"/>
        <rFont val="Calibri"/>
        <family val="2"/>
      </rPr>
      <t xml:space="preserve">
</t>
    </r>
    <r>
      <rPr>
        <b/>
        <sz val="13"/>
        <color theme="1"/>
        <rFont val="Calibri"/>
        <family val="2"/>
      </rPr>
      <t>PLSAR=</t>
    </r>
    <r>
      <rPr>
        <sz val="13"/>
        <color theme="1"/>
        <rFont val="Calibri"/>
        <family val="2"/>
      </rPr>
      <t xml:space="preserve"> (NLSAPMR/NLSAPP) *100
</t>
    </r>
    <r>
      <rPr>
        <b/>
        <sz val="13"/>
        <color theme="1"/>
        <rFont val="Calibri"/>
        <family val="2"/>
      </rPr>
      <t>VARIABLES:</t>
    </r>
    <r>
      <rPr>
        <sz val="13"/>
        <color theme="1"/>
        <rFont val="Calibri"/>
        <family val="2"/>
      </rPr>
      <t xml:space="preserve">
</t>
    </r>
    <r>
      <rPr>
        <b/>
        <sz val="13"/>
        <color theme="1"/>
        <rFont val="Calibri"/>
        <family val="2"/>
      </rPr>
      <t xml:space="preserve">PLSAR: </t>
    </r>
    <r>
      <rPr>
        <sz val="13"/>
        <color theme="1"/>
        <rFont val="Calibri"/>
        <family val="2"/>
      </rPr>
      <t xml:space="preserve">Porcentaje de luminarias del sistema de alumbrado público realizado.
</t>
    </r>
    <r>
      <rPr>
        <b/>
        <sz val="13"/>
        <color theme="1"/>
        <rFont val="Calibri"/>
        <family val="2"/>
      </rPr>
      <t xml:space="preserve">NLR: </t>
    </r>
    <r>
      <rPr>
        <sz val="13"/>
        <color theme="1"/>
        <rFont val="Calibri"/>
        <family val="2"/>
      </rPr>
      <t xml:space="preserve">Número luminarias del sistema de alumbrado público municipal realizados. 
</t>
    </r>
    <r>
      <rPr>
        <b/>
        <sz val="13"/>
        <color theme="1"/>
        <rFont val="Calibri"/>
        <family val="2"/>
      </rPr>
      <t xml:space="preserve">NLP: </t>
    </r>
    <r>
      <rPr>
        <sz val="13"/>
        <color theme="1"/>
        <rFont val="Calibri"/>
        <family val="2"/>
      </rPr>
      <t xml:space="preserve">Número de  luminarias del sistema de alumbrado público programados.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</si>
  <si>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luminaria.</t>
    </r>
  </si>
  <si>
    <r>
      <rPr>
        <b/>
        <sz val="13"/>
        <color theme="1"/>
        <rFont val="Calibri"/>
        <family val="2"/>
      </rPr>
      <t>PLSAR:</t>
    </r>
    <r>
      <rPr>
        <sz val="13"/>
        <color theme="1"/>
        <rFont val="Calibri"/>
        <family val="2"/>
      </rPr>
      <t xml:space="preserve"> La meta de Enero 2025 a Diciembre 2027 se realizarán 217,454  luminrias contadas
                                                                                                                                   </t>
    </r>
    <r>
      <rPr>
        <b/>
        <sz val="13"/>
        <color theme="1"/>
        <rFont val="Calibri"/>
        <family val="2"/>
      </rPr>
      <t xml:space="preserve">VARIACIÓN DE LA META EN RELACIÓN A LA LÍNEA BASE </t>
    </r>
    <r>
      <rPr>
        <sz val="13"/>
        <color theme="1"/>
        <rFont val="Calibri"/>
        <family val="2"/>
      </rPr>
      <t xml:space="preserve">
                                                                                                                                                      </t>
    </r>
    <r>
      <rPr>
        <b/>
        <sz val="13"/>
        <color theme="1"/>
        <rFont val="Calibri"/>
        <family val="2"/>
      </rPr>
      <t xml:space="preserve">Meta Absoluta: </t>
    </r>
    <r>
      <rPr>
        <sz val="13"/>
        <color theme="1"/>
        <rFont val="Calibri"/>
        <family val="2"/>
      </rPr>
      <t xml:space="preserve"> 16,067 censos realizados
                                                                                                                                             </t>
    </r>
    <r>
      <rPr>
        <b/>
        <sz val="13"/>
        <color theme="1"/>
        <rFont val="Calibri"/>
        <family val="2"/>
      </rPr>
      <t xml:space="preserve">        Meta Relativa:</t>
    </r>
    <r>
      <rPr>
        <sz val="13"/>
        <color theme="1"/>
        <rFont val="Calibri"/>
        <family val="2"/>
      </rPr>
      <t xml:space="preserve">  7.98% superior a la línea base</t>
    </r>
  </si>
  <si>
    <r>
      <rPr>
        <b/>
        <sz val="13"/>
        <color theme="1"/>
        <rFont val="Calibri"/>
        <family val="2"/>
      </rPr>
      <t xml:space="preserve">PCSAR: </t>
    </r>
    <r>
      <rPr>
        <sz val="13"/>
        <color theme="1"/>
        <rFont val="Calibri"/>
        <family val="2"/>
      </rPr>
      <t xml:space="preserve">De ennro 2022 a Diciembre de 2024 se realizarón  201,387    luminarias  contadas
                                                                                                                                                     </t>
    </r>
    <r>
      <rPr>
        <b/>
        <sz val="13"/>
        <color theme="1"/>
        <rFont val="Calibri"/>
        <family val="2"/>
      </rPr>
      <t>2022:</t>
    </r>
    <r>
      <rPr>
        <sz val="13"/>
        <color theme="1"/>
        <rFont val="Calibri"/>
        <family val="2"/>
      </rPr>
      <t xml:space="preserve">  65,101                                                                                                                                 </t>
    </r>
    <r>
      <rPr>
        <b/>
        <sz val="13"/>
        <color theme="1"/>
        <rFont val="Calibri"/>
        <family val="2"/>
      </rPr>
      <t>2023:</t>
    </r>
    <r>
      <rPr>
        <sz val="13"/>
        <color theme="1"/>
        <rFont val="Calibri"/>
        <family val="2"/>
      </rPr>
      <t xml:space="preserve">  65,878                                                                                                                        </t>
    </r>
    <r>
      <rPr>
        <b/>
        <sz val="13"/>
        <color theme="1"/>
        <rFont val="Calibri"/>
        <family val="2"/>
      </rPr>
      <t>2024:</t>
    </r>
    <r>
      <rPr>
        <sz val="13"/>
        <color theme="1"/>
        <rFont val="Calibri"/>
        <family val="2"/>
      </rPr>
      <t xml:space="preserve">  70,408                 
                                                                                                                                                                   </t>
    </r>
    <r>
      <rPr>
        <b/>
        <sz val="13"/>
        <color theme="1"/>
        <rFont val="Calibri"/>
        <family val="2"/>
      </rPr>
      <t xml:space="preserve">Total: </t>
    </r>
    <r>
      <rPr>
        <sz val="13"/>
        <color theme="1"/>
        <rFont val="Calibri"/>
        <family val="2"/>
      </rPr>
      <t xml:space="preserve"> 201,387           </t>
    </r>
  </si>
  <si>
    <r>
      <t xml:space="preserve">2.2.1.1.3.4 </t>
    </r>
    <r>
      <rPr>
        <sz val="13"/>
        <color theme="1"/>
        <rFont val="Calibri"/>
        <family val="2"/>
      </rPr>
      <t>Verificación del sistema de alumbrado público, que cumpla con  las  especificaciones establecidas, para la Entrega y Recepción de fraccionamientos nuevos en el Municipio de Benito Juárez.</t>
    </r>
  </si>
  <si>
    <r>
      <rPr>
        <b/>
        <sz val="13"/>
        <color theme="1"/>
        <rFont val="Calibri"/>
        <family val="2"/>
      </rPr>
      <t>PAPEF:</t>
    </r>
    <r>
      <rPr>
        <sz val="13"/>
        <color theme="1"/>
        <rFont val="Calibri"/>
        <family val="2"/>
      </rPr>
      <t xml:space="preserve"> Porcentaje de alumbrado público entregado en fraccionamientos.</t>
    </r>
  </si>
  <si>
    <r>
      <rPr>
        <b/>
        <sz val="13"/>
        <color theme="1"/>
        <rFont val="Calibri"/>
        <family val="2"/>
      </rPr>
      <t>MÉTODO DE CÁLCULO</t>
    </r>
    <r>
      <rPr>
        <sz val="13"/>
        <color theme="1"/>
        <rFont val="Calibri"/>
        <family val="2"/>
      </rPr>
      <t xml:space="preserve">
</t>
    </r>
    <r>
      <rPr>
        <b/>
        <sz val="13"/>
        <color theme="1"/>
        <rFont val="Calibri"/>
        <family val="2"/>
      </rPr>
      <t>PAPEF=</t>
    </r>
    <r>
      <rPr>
        <sz val="13"/>
        <color theme="1"/>
        <rFont val="Calibri"/>
        <family val="2"/>
      </rPr>
      <t xml:space="preserve"> (NAPE/NAPPE) *100
</t>
    </r>
    <r>
      <rPr>
        <b/>
        <sz val="13"/>
        <color theme="1"/>
        <rFont val="Calibri"/>
        <family val="2"/>
      </rPr>
      <t>VARIABLES</t>
    </r>
    <r>
      <rPr>
        <sz val="13"/>
        <color theme="1"/>
        <rFont val="Calibri"/>
        <family val="2"/>
      </rPr>
      <t xml:space="preserve">
</t>
    </r>
    <r>
      <rPr>
        <b/>
        <sz val="13"/>
        <color theme="1"/>
        <rFont val="Calibri"/>
        <family val="2"/>
      </rPr>
      <t xml:space="preserve">PAPEF: </t>
    </r>
    <r>
      <rPr>
        <sz val="13"/>
        <color theme="1"/>
        <rFont val="Calibri"/>
        <family val="2"/>
      </rPr>
      <t xml:space="preserve">Porcentaje de Alumbrado Público Entregado en Fraccionamientos.
</t>
    </r>
    <r>
      <rPr>
        <b/>
        <sz val="13"/>
        <color theme="1"/>
        <rFont val="Calibri"/>
        <family val="2"/>
      </rPr>
      <t>NAPE :</t>
    </r>
    <r>
      <rPr>
        <sz val="13"/>
        <color theme="1"/>
        <rFont val="Calibri"/>
        <family val="2"/>
      </rPr>
      <t xml:space="preserve"> Número de alumbrado Público Entregado.
</t>
    </r>
    <r>
      <rPr>
        <b/>
        <sz val="13"/>
        <color theme="1"/>
        <rFont val="Calibri"/>
        <family val="2"/>
      </rPr>
      <t xml:space="preserve">NAPPE: </t>
    </r>
    <r>
      <rPr>
        <sz val="13"/>
        <color theme="1"/>
        <rFont val="Calibri"/>
        <family val="2"/>
      </rPr>
      <t xml:space="preserve">Número de alumbrado Público Programado para Entrega.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</si>
  <si>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UNIDAD DE MEDIDA DE LA VARIABLE:</t>
    </r>
    <r>
      <rPr>
        <sz val="13"/>
        <color theme="1"/>
        <rFont val="Calibri"/>
        <family val="2"/>
      </rPr>
      <t xml:space="preserve">
Alumbrado.</t>
    </r>
  </si>
  <si>
    <r>
      <rPr>
        <b/>
        <sz val="13"/>
        <color theme="1"/>
        <rFont val="Calibri"/>
        <family val="2"/>
      </rPr>
      <t>PAPEF:</t>
    </r>
    <r>
      <rPr>
        <sz val="13"/>
        <color theme="1"/>
        <rFont val="Calibri"/>
        <family val="2"/>
      </rPr>
      <t xml:space="preserve"> La meta de Enero 2025 a Diciembre 2027 se verificarán  322 Entrega - Recepción de  sistemas de alumbrad o público en fraccionamientos nuevos.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 xml:space="preserve">Meta Absoluta: </t>
    </r>
    <r>
      <rPr>
        <sz val="13"/>
        <color theme="1"/>
        <rFont val="Calibri"/>
        <family val="2"/>
      </rPr>
      <t xml:space="preserve">4  entregas de  alumbrado público               </t>
    </r>
    <r>
      <rPr>
        <b/>
        <sz val="13"/>
        <color theme="1"/>
        <rFont val="Calibri"/>
        <family val="2"/>
      </rPr>
      <t xml:space="preserve">                                                      Meta Relativa</t>
    </r>
    <r>
      <rPr>
        <sz val="13"/>
        <color theme="1"/>
        <rFont val="Calibri"/>
        <family val="2"/>
      </rPr>
      <t>: 1.26% superior a la línea based</t>
    </r>
  </si>
  <si>
    <r>
      <rPr>
        <b/>
        <sz val="13"/>
        <color theme="1"/>
        <rFont val="Calibri"/>
        <family val="2"/>
      </rPr>
      <t>PAPEF:</t>
    </r>
    <r>
      <rPr>
        <sz val="13"/>
        <color theme="1"/>
        <rFont val="Calibri"/>
        <family val="2"/>
      </rPr>
      <t xml:space="preserve"> De enero 2022 a Diciembre de 2024 se verificaron 318 entrega  y recepción de sistemas de alumbrado en fraccionamientos nuevos.                 
                                                                                                                                                     </t>
    </r>
    <r>
      <rPr>
        <b/>
        <sz val="13"/>
        <color theme="1"/>
        <rFont val="Calibri"/>
        <family val="2"/>
      </rPr>
      <t xml:space="preserve">2022: </t>
    </r>
    <r>
      <rPr>
        <sz val="13"/>
        <color theme="1"/>
        <rFont val="Calibri"/>
        <family val="2"/>
      </rPr>
      <t xml:space="preserve">131                                                                                                                                  </t>
    </r>
    <r>
      <rPr>
        <b/>
        <sz val="13"/>
        <color theme="1"/>
        <rFont val="Calibri"/>
        <family val="2"/>
      </rPr>
      <t xml:space="preserve">2023: </t>
    </r>
    <r>
      <rPr>
        <sz val="13"/>
        <color theme="1"/>
        <rFont val="Calibri"/>
        <family val="2"/>
      </rPr>
      <t xml:space="preserve">  93                                                                                                                            </t>
    </r>
    <r>
      <rPr>
        <b/>
        <sz val="13"/>
        <color theme="1"/>
        <rFont val="Calibri"/>
        <family val="2"/>
      </rPr>
      <t>2024:</t>
    </r>
    <r>
      <rPr>
        <sz val="13"/>
        <color theme="1"/>
        <rFont val="Calibri"/>
        <family val="2"/>
      </rPr>
      <t xml:space="preserve">   94                 
                                                                                                                                                                   </t>
    </r>
    <r>
      <rPr>
        <b/>
        <sz val="13"/>
        <color theme="1"/>
        <rFont val="Calibri"/>
        <family val="2"/>
      </rPr>
      <t xml:space="preserve">Total: </t>
    </r>
    <r>
      <rPr>
        <sz val="13"/>
        <color theme="1"/>
        <rFont val="Calibri"/>
        <family val="2"/>
      </rPr>
      <t xml:space="preserve"> 318          </t>
    </r>
  </si>
  <si>
    <r>
      <t xml:space="preserve">2.2.1.1.3.5 </t>
    </r>
    <r>
      <rPr>
        <sz val="13"/>
        <color theme="1"/>
        <rFont val="Calibri"/>
        <family val="2"/>
      </rPr>
      <t>Proyección de infraestructura eléctrica en el Municipio de Benito Juárez.</t>
    </r>
  </si>
  <si>
    <r>
      <t>MÉTODO DE CÁLCULO
PIEP= (NPIER/NPIEP) *100</t>
    </r>
    <r>
      <rPr>
        <b/>
        <sz val="13"/>
        <color theme="1"/>
        <rFont val="Calibri"/>
        <family val="2"/>
      </rPr>
      <t xml:space="preserve">
VARIABLES
PIEP: </t>
    </r>
    <r>
      <rPr>
        <sz val="13"/>
        <color theme="1"/>
        <rFont val="Calibri"/>
        <family val="2"/>
      </rPr>
      <t>Porcentaje de Infraestructura Eléctrica Proyectada.</t>
    </r>
    <r>
      <rPr>
        <b/>
        <sz val="13"/>
        <color theme="1"/>
        <rFont val="Calibri"/>
        <family val="2"/>
      </rPr>
      <t xml:space="preserve">
NPIER :</t>
    </r>
    <r>
      <rPr>
        <sz val="13"/>
        <color theme="1"/>
        <rFont val="Calibri"/>
        <family val="2"/>
      </rPr>
      <t>Número de proyección de infraestructura eléctrica</t>
    </r>
    <r>
      <rPr>
        <b/>
        <sz val="13"/>
        <color theme="1"/>
        <rFont val="Calibri"/>
        <family val="2"/>
      </rPr>
      <t xml:space="preserve"> </t>
    </r>
    <r>
      <rPr>
        <sz val="13"/>
        <color theme="1"/>
        <rFont val="Calibri"/>
        <family val="2"/>
      </rPr>
      <t>realizada</t>
    </r>
    <r>
      <rPr>
        <b/>
        <sz val="13"/>
        <color theme="1"/>
        <rFont val="Calibri"/>
        <family val="2"/>
      </rPr>
      <t xml:space="preserve">. 
NPIEP: </t>
    </r>
    <r>
      <rPr>
        <sz val="13"/>
        <color theme="1"/>
        <rFont val="Calibri"/>
        <family val="2"/>
      </rPr>
      <t>Número de Proyección de infraestructura eléctrica Programada.</t>
    </r>
    <r>
      <rPr>
        <b/>
        <sz val="13"/>
        <color theme="1"/>
        <rFont val="Calibri"/>
        <family val="2"/>
      </rPr>
      <t xml:space="preserve">
</t>
    </r>
  </si>
  <si>
    <r>
      <rPr>
        <b/>
        <sz val="13"/>
        <color theme="1"/>
        <rFont val="Calibri"/>
        <family val="2"/>
      </rPr>
      <t xml:space="preserve">UNIDAD DE MEDIDA DEL INDICADOR:  </t>
    </r>
    <r>
      <rPr>
        <sz val="13"/>
        <color theme="1"/>
        <rFont val="Calibri"/>
        <family val="2"/>
      </rPr>
      <t xml:space="preserve">
Porcentaje.         </t>
    </r>
    <r>
      <rPr>
        <b/>
        <sz val="13"/>
        <color theme="1"/>
        <rFont val="Calibri"/>
        <family val="2"/>
      </rPr>
      <t xml:space="preserve">                                   
UNIDAD DE MEDIDA DE LA VARIABLE:
</t>
    </r>
    <r>
      <rPr>
        <sz val="13"/>
        <color theme="1"/>
        <rFont val="Calibri"/>
        <family val="2"/>
      </rPr>
      <t>Proyección de Infraestructura.</t>
    </r>
  </si>
  <si>
    <r>
      <rPr>
        <b/>
        <sz val="13"/>
        <color theme="1"/>
        <rFont val="Calibri"/>
        <family val="2"/>
      </rPr>
      <t xml:space="preserve">PIEP: </t>
    </r>
    <r>
      <rPr>
        <b/>
        <sz val="13"/>
        <rFont val="Calibri"/>
        <family val="2"/>
      </rPr>
      <t xml:space="preserve"> </t>
    </r>
    <r>
      <rPr>
        <sz val="13"/>
        <rFont val="Calibri"/>
        <family val="2"/>
      </rPr>
      <t>La meta de Enero 2025  a Diciembre 2027 se estiman 128 proyecciones de infraestructuras eléctricas.</t>
    </r>
    <r>
      <rPr>
        <b/>
        <sz val="13"/>
        <rFont val="Calibri"/>
        <family val="2"/>
      </rPr>
      <t xml:space="preserve">
                                                                                            VARIACIÓN DE LA META EN RELACIÓN A LA LÍNEA BASE
                                                                                                            Meta Absoluta: </t>
    </r>
    <r>
      <rPr>
        <sz val="13"/>
        <rFont val="Calibri"/>
        <family val="2"/>
      </rPr>
      <t>24 proyecciones</t>
    </r>
    <r>
      <rPr>
        <b/>
        <sz val="13"/>
        <rFont val="Calibri"/>
        <family val="2"/>
      </rPr>
      <t xml:space="preserve">  
                                                                                                            Meta Relativa:  </t>
    </r>
    <r>
      <rPr>
        <sz val="13"/>
        <rFont val="Calibri"/>
        <family val="2"/>
      </rPr>
      <t>23.08% superior a la línea base</t>
    </r>
  </si>
  <si>
    <r>
      <rPr>
        <b/>
        <sz val="13"/>
        <color theme="1"/>
        <rFont val="Calibri"/>
        <family val="2"/>
      </rPr>
      <t xml:space="preserve">PIEP: </t>
    </r>
    <r>
      <rPr>
        <sz val="13"/>
        <color theme="1"/>
        <rFont val="Calibri"/>
        <family val="2"/>
      </rPr>
      <t xml:space="preserve">De enero 2022 a Diciembre de 2024 se realizaron  104 proyecciones infraestructuras eléctricas.                 
                                                                                                                                                     2022: 32                                                                                                                                 2023: 36                                                                                                                             2024: 36                 
                                                                                                                   Total: 104           </t>
    </r>
  </si>
  <si>
    <r>
      <rPr>
        <b/>
        <sz val="13"/>
        <color theme="1"/>
        <rFont val="Calibri"/>
        <family val="2"/>
      </rPr>
      <t>PAPM:</t>
    </r>
    <r>
      <rPr>
        <sz val="13"/>
        <color theme="1"/>
        <rFont val="Calibri"/>
        <family val="2"/>
      </rPr>
      <t xml:space="preserve"> De  enero  2022 a Diciembre de 2024 se rebalitaron   25,995 luminarias.         
                                                                                                                                                     </t>
    </r>
    <r>
      <rPr>
        <b/>
        <sz val="13"/>
        <color theme="1"/>
        <rFont val="Calibri"/>
        <family val="2"/>
      </rPr>
      <t xml:space="preserve">2022:  </t>
    </r>
    <r>
      <rPr>
        <sz val="13"/>
        <color theme="1"/>
        <rFont val="Calibri"/>
        <family val="2"/>
      </rPr>
      <t xml:space="preserve"> 11,722                                                                                                                              </t>
    </r>
    <r>
      <rPr>
        <b/>
        <sz val="13"/>
        <color theme="1"/>
        <rFont val="Calibri"/>
        <family val="2"/>
      </rPr>
      <t>2023:</t>
    </r>
    <r>
      <rPr>
        <sz val="13"/>
        <color theme="1"/>
        <rFont val="Calibri"/>
        <family val="2"/>
      </rPr>
      <t xml:space="preserve">    6,906                                                                                                                   </t>
    </r>
    <r>
      <rPr>
        <b/>
        <sz val="13"/>
        <color theme="1"/>
        <rFont val="Calibri"/>
        <family val="2"/>
      </rPr>
      <t xml:space="preserve">2024: </t>
    </r>
    <r>
      <rPr>
        <sz val="13"/>
        <color theme="1"/>
        <rFont val="Calibri"/>
        <family val="2"/>
      </rPr>
      <t xml:space="preserve">   7,367                
                                                                                                                                                                   </t>
    </r>
    <r>
      <rPr>
        <b/>
        <sz val="13"/>
        <color theme="1"/>
        <rFont val="Calibri"/>
        <family val="2"/>
      </rPr>
      <t xml:space="preserve">Total: </t>
    </r>
    <r>
      <rPr>
        <sz val="13"/>
        <color theme="1"/>
        <rFont val="Calibri"/>
        <family val="2"/>
      </rPr>
      <t xml:space="preserve">25,995    </t>
    </r>
  </si>
  <si>
    <t xml:space="preserve">En la Dirección de Alumbrado Público, se alcanzó el 90.26% de la meta programada, en  reparaciones en  el cumplimiento de la  rehabilitación del sistema del alumbrado público. </t>
  </si>
  <si>
    <t>En la Dirección de Alumbrado Públicose, se alcanzó al 88.45% de la meta programada, para  satisfacer  el   funcionamiento del sistema de alumbrado público mendiante supervisión puntual y sectorizada, con la finalidad de reducir fallas en el mismo.</t>
  </si>
  <si>
    <t xml:space="preserve">En la Dirección de Alumbrado Público, se alcanzó al  67.87.45% de la meta programada, en el   mantenimiento del alumbrado no concesionado. </t>
  </si>
  <si>
    <t>En la Dirección de Alumbrado Público, se superó con el 12.23% de la meta programada en le censo. actualizando  la cantidad exacta de componentes del sistema de alumbrado como son:  luminarias, bancos, transformadores.</t>
  </si>
  <si>
    <t xml:space="preserve">En la Dirección de Alumbrado Público, se alcanzó el 100% de la meta programada en la verificación del  cumpliendo con las especificaciones establecidas para la entrega recepción de los fraccionamientos y poder formalizar los contratos ante  CFE. </t>
  </si>
  <si>
    <t>En la Dirección de Alumbrado Público, se alcanzó el 100% de la meta programada, en cuanto a la  infraestructura eléctrica proyectada, en el seguimiento de solicitudes ciudadanas.</t>
  </si>
  <si>
    <t>PM2VB: Porcentaje de m2 de vialidades bacheadas.</t>
  </si>
  <si>
    <t xml:space="preserve">MÉTODO DE CÁLCULO DEL INDICADOR:
PM2VB= (M2VB/M2VPB)*100
VARIABLES: 
PM2VB: Porcentaje de m2 de vialidades bacheadas.
M2VB: M2 de vialidades bacheadas.
M2VPB: M2 de vialidades programas a bachear.
                                                                    </t>
  </si>
  <si>
    <t xml:space="preserve">UNIDAD DE MEDIDA DEL  INDICADOR: 
Porcentaje. 
UNIDAD DE MEDIDAD DE LAS VARIABLES:
M2 de vialidades. </t>
  </si>
  <si>
    <t xml:space="preserve">Nombre del Documento: 
Comprobacion de mezcla 2025          
Nombre de quien genera la información:
Dirección de Bacheo y Pipas
Periodicidad con que se genera la información:
Trimestral.
Liga de la página donde se localiza la información o ubicación: 
Almacen 
</t>
  </si>
  <si>
    <t xml:space="preserve"> 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t>
  </si>
  <si>
    <t>PLAPP: Porcentaje de Litros de Agua Potable Proporcionada.</t>
  </si>
  <si>
    <t xml:space="preserve">MÉTODO DE CÁLCULO DEL INDICADOR:
PLAPP= (LAP/LAEP)*100  
VARIABLES:                                                                  
PLAPP: Porcentaje de Litros de Agua Potable Proporcionada.
LAP: Litros de agua proporcionada.
LAEP: Litros de agua estimada a proporcionar.
   </t>
  </si>
  <si>
    <t>UUNIDAD DE MEDIDA DEL INDICADOR:
Porcentaje.               
UNIDAD DE MEDIDAD DE LAS VARIABLES:
Litros de agua potable.</t>
  </si>
  <si>
    <t xml:space="preserve">PLAPP: De Enero 2022 a Diciembre de 2024 se suministraron 72,235,000 litros de de agua.                 
                                                                                                                                                     2022:17,290,000                                                                                                                                2023:23,345,000                                                                                                                           2024:31,600,000                  
                                                                                                                   Total: 72,235,000           </t>
  </si>
  <si>
    <t xml:space="preserve">Nombre del Documento: 
Suministro de agua potable 2025        
Nombre de quien genera la información:
Dirección de Bacheo y Pipas
Periodicidad con que se genera la información:
Trimestral
Liga de la página donde se localiza la información o ubicación:
Repisa B
</t>
  </si>
  <si>
    <t>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t>
  </si>
  <si>
    <t>El porcentaje alcanzado fue de 14.61% debido a que aun no se cuenta con contrato de materiales petreos.</t>
  </si>
  <si>
    <t>El porcentaje alcanzado fue de 354.30% debido a la gran demanda del servicio de agua potable en las colonias irregulares es mayor derivado al aunmento de poblacion.</t>
  </si>
  <si>
    <t>El porcentaje alcanzado fue de 14.19% debido a que la medicion es trimestral y no se cuenta con contrato de materiales petreo.</t>
  </si>
  <si>
    <t>Este 1er trimestre no se recepciono alguna obra debido a que no se a presentado alguna.</t>
  </si>
  <si>
    <t xml:space="preserve"> En este trimestre se realizo el 50%de la meta programada debido a que la medicion es trimestral.
</t>
  </si>
  <si>
    <t>En este trimestre se realizo la meta  programada debido a que se cuenta con presupuesto para realizar los mantenimientos.</t>
  </si>
  <si>
    <t xml:space="preserve"> En este trimestre se realizo el 50%de la meta programada debido a que la medicion es trimestral.</t>
  </si>
  <si>
    <t>En este trimestre no se realizo algun mantenimiento debido a que no se a realizado alguna compra por medio de Requisicion.</t>
  </si>
  <si>
    <r>
      <t xml:space="preserve">2.2.1.1.5  </t>
    </r>
    <r>
      <rPr>
        <sz val="13"/>
        <color theme="1"/>
        <rFont val="Calibri"/>
        <family val="2"/>
      </rPr>
      <t xml:space="preserve">Mantenimiento de pozos pluviales y limpieza de los accesos a playas públicas realizado. </t>
    </r>
  </si>
  <si>
    <r>
      <rPr>
        <b/>
        <sz val="13"/>
        <color theme="1"/>
        <rFont val="Calibri"/>
        <family val="2"/>
      </rPr>
      <t>PMPPR:</t>
    </r>
    <r>
      <rPr>
        <sz val="13"/>
        <color theme="1"/>
        <rFont val="Calibri"/>
        <family val="2"/>
      </rPr>
      <t xml:space="preserve"> Porcentaje del mantenimiento de los pozos pluviales realizado. </t>
    </r>
  </si>
  <si>
    <t xml:space="preserve">Eficacia, Eficiencia,  calidad </t>
  </si>
  <si>
    <r>
      <rPr>
        <b/>
        <sz val="13"/>
        <color theme="1"/>
        <rFont val="Calibri"/>
        <family val="2"/>
      </rPr>
      <t>MÉTODO DE CÁLCULO:</t>
    </r>
    <r>
      <rPr>
        <sz val="13"/>
        <color theme="1"/>
        <rFont val="Calibri"/>
        <family val="2"/>
      </rPr>
      <t xml:space="preserve">
</t>
    </r>
    <r>
      <rPr>
        <b/>
        <sz val="13"/>
        <color theme="1"/>
        <rFont val="Calibri"/>
        <family val="2"/>
      </rPr>
      <t xml:space="preserve">PMPPR= (TMPR/TPPM)*100 </t>
    </r>
    <r>
      <rPr>
        <sz val="13"/>
        <color theme="1"/>
        <rFont val="Calibri"/>
        <family val="2"/>
      </rPr>
      <t xml:space="preserve">
VARIABLES:
</t>
    </r>
    <r>
      <rPr>
        <b/>
        <sz val="13"/>
        <color theme="1"/>
        <rFont val="Calibri"/>
        <family val="2"/>
      </rPr>
      <t>PMPPR:</t>
    </r>
    <r>
      <rPr>
        <sz val="13"/>
        <color theme="1"/>
        <rFont val="Calibri"/>
        <family val="2"/>
      </rPr>
      <t xml:space="preserve"> Porcentaje del Mantenimiento de los Pozos  Pluviales Realizado.                                       
</t>
    </r>
    <r>
      <rPr>
        <b/>
        <sz val="13"/>
        <color theme="1"/>
        <rFont val="Calibri"/>
        <family val="2"/>
      </rPr>
      <t>TMPR:</t>
    </r>
    <r>
      <rPr>
        <sz val="13"/>
        <color theme="1"/>
        <rFont val="Calibri"/>
        <family val="2"/>
      </rPr>
      <t xml:space="preserve"> Total de Mantemiento de Pozos Realizado.  
</t>
    </r>
    <r>
      <rPr>
        <b/>
        <sz val="13"/>
        <color theme="1"/>
        <rFont val="Calibri"/>
        <family val="2"/>
      </rPr>
      <t>TPPM:</t>
    </r>
    <r>
      <rPr>
        <sz val="13"/>
        <color theme="1"/>
        <rFont val="Calibri"/>
        <family val="2"/>
      </rPr>
      <t xml:space="preserve"> Total de Pozos Programados para su Mantenimiento.      </t>
    </r>
  </si>
  <si>
    <r>
      <rPr>
        <b/>
        <sz val="13"/>
        <color theme="1"/>
        <rFont val="Calibri"/>
        <family val="2"/>
      </rPr>
      <t xml:space="preserve">UNIDAD DE MEDIDA:  </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Pozos.</t>
    </r>
  </si>
  <si>
    <r>
      <rPr>
        <b/>
        <sz val="13"/>
        <color theme="1"/>
        <rFont val="Calibri"/>
        <family val="2"/>
      </rPr>
      <t>PMPPR:</t>
    </r>
    <r>
      <rPr>
        <sz val="13"/>
        <color theme="1"/>
        <rFont val="Calibri"/>
        <family val="2"/>
      </rPr>
      <t xml:space="preserve"> La meta de Enero 2025 a Diciembre 2027 se atenderán 8,000 pozos.
                                                                                                           </t>
    </r>
    <r>
      <rPr>
        <b/>
        <sz val="13"/>
        <color theme="1"/>
        <rFont val="Calibri"/>
        <family val="2"/>
      </rPr>
      <t>VARIACIÓN DE LA META EN RELACIÓN A LA LÍNEA BASE</t>
    </r>
    <r>
      <rPr>
        <sz val="13"/>
        <color theme="1"/>
        <rFont val="Calibri"/>
        <family val="2"/>
      </rPr>
      <t xml:space="preserve">
                                                                                                    Meta Absoluta:  81 pozos
                                                                                                    Meta Relativa:  1.02% superior a la línea base</t>
    </r>
  </si>
  <si>
    <r>
      <rPr>
        <b/>
        <sz val="13"/>
        <color theme="1"/>
        <rFont val="Calibri"/>
        <family val="2"/>
      </rPr>
      <t>PMPPR:</t>
    </r>
    <r>
      <rPr>
        <sz val="13"/>
        <color theme="1"/>
        <rFont val="Calibri"/>
        <family val="2"/>
      </rPr>
      <t xml:space="preserve"> De Enero 2022 a Diciembre de 2024, se atendieron  7,919 desazolves de los pozos.                 
                                                                                                                                                     2022: 2,639                                                                                                                                 2023: 2,640                                                                                                                          2024: 2,640             
                                                                                                                   Total:      7,919   </t>
    </r>
  </si>
  <si>
    <t>Nombre del Documento: 
Reporte de actividades de coordinacción de pozos y playas 2025.
Nombre de quien genera la información: 
Dirección de Pozos y Limpieza de Playas
Periodicidad con que se genera la información: 
Trimestral 
Ubicación: 
Archivero/MBJARC018054</t>
  </si>
  <si>
    <r>
      <rPr>
        <b/>
        <sz val="13"/>
        <rFont val="Calibri"/>
        <family val="2"/>
      </rPr>
      <t>Objetivo 11.</t>
    </r>
    <r>
      <rPr>
        <sz val="13"/>
        <rFont val="Calibri"/>
        <family val="2"/>
      </rPr>
      <t xml:space="preserve">-Lograr que las ciudades y los asentamientos humanos sean inclusivos, seguros, resilientes y sostenibles                                                         </t>
    </r>
    <r>
      <rPr>
        <b/>
        <sz val="13"/>
        <rFont val="Calibri"/>
        <family val="2"/>
      </rPr>
      <t xml:space="preserve">Meta 9.4 </t>
    </r>
    <r>
      <rPr>
        <sz val="13"/>
        <rFont val="Calibri"/>
        <family val="2"/>
      </rPr>
      <t>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r>
  </si>
  <si>
    <r>
      <rPr>
        <b/>
        <sz val="13"/>
        <color theme="1"/>
        <rFont val="Calibri"/>
        <family val="2"/>
      </rPr>
      <t>PMCPLR:</t>
    </r>
    <r>
      <rPr>
        <sz val="13"/>
        <color theme="1"/>
        <rFont val="Calibri"/>
        <family val="2"/>
      </rPr>
      <t xml:space="preserve"> Porcentaje de metros cuadrados de playas limpias realizado.</t>
    </r>
  </si>
  <si>
    <r>
      <rPr>
        <b/>
        <sz val="13"/>
        <color theme="1"/>
        <rFont val="Calibri"/>
        <family val="2"/>
      </rPr>
      <t>MÉTODO DE CÁLCULO:</t>
    </r>
    <r>
      <rPr>
        <sz val="13"/>
        <color theme="1"/>
        <rFont val="Calibri"/>
        <family val="2"/>
      </rPr>
      <t xml:space="preserve">
</t>
    </r>
    <r>
      <rPr>
        <b/>
        <sz val="13"/>
        <color theme="1"/>
        <rFont val="Calibri"/>
        <family val="2"/>
      </rPr>
      <t xml:space="preserve">PMCPLR= (TMCPL/TMCPLR)*100 </t>
    </r>
    <r>
      <rPr>
        <sz val="13"/>
        <color theme="1"/>
        <rFont val="Calibri"/>
        <family val="2"/>
      </rPr>
      <t xml:space="preserve">    
VARIABLES:
</t>
    </r>
    <r>
      <rPr>
        <b/>
        <sz val="13"/>
        <color theme="1"/>
        <rFont val="Calibri"/>
        <family val="2"/>
      </rPr>
      <t>PMCPLR:</t>
    </r>
    <r>
      <rPr>
        <sz val="13"/>
        <color theme="1"/>
        <rFont val="Calibri"/>
        <family val="2"/>
      </rPr>
      <t xml:space="preserve"> Porcentaje de metros Cuadrados de Playas Limpias Realizado.                                                          
</t>
    </r>
    <r>
      <rPr>
        <b/>
        <sz val="13"/>
        <color theme="1"/>
        <rFont val="Calibri"/>
        <family val="2"/>
      </rPr>
      <t>TMCPLP:</t>
    </r>
    <r>
      <rPr>
        <sz val="13"/>
        <color theme="1"/>
        <rFont val="Calibri"/>
        <family val="2"/>
      </rPr>
      <t xml:space="preserve"> Total de Metros Cuadrados de Playas Programados.                                                                            
</t>
    </r>
    <r>
      <rPr>
        <b/>
        <sz val="13"/>
        <color theme="1"/>
        <rFont val="Calibri"/>
        <family val="2"/>
      </rPr>
      <t xml:space="preserve">TMCPLR: </t>
    </r>
    <r>
      <rPr>
        <sz val="13"/>
        <color theme="1"/>
        <rFont val="Calibri"/>
        <family val="2"/>
      </rPr>
      <t xml:space="preserve">Total de Metros Cuadrados de Playa Limpia Realizado.    </t>
    </r>
  </si>
  <si>
    <r>
      <rPr>
        <b/>
        <sz val="13"/>
        <color theme="1"/>
        <rFont val="Calibri"/>
        <family val="2"/>
      </rPr>
      <t>UNIDAD DE MEDIDA:</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Metros cuadrados.</t>
    </r>
  </si>
  <si>
    <r>
      <rPr>
        <b/>
        <sz val="13"/>
        <color theme="1"/>
        <rFont val="Calibri"/>
        <family val="2"/>
      </rPr>
      <t>PMCPLR:</t>
    </r>
    <r>
      <rPr>
        <sz val="13"/>
        <color theme="1"/>
        <rFont val="Calibri"/>
        <family val="2"/>
      </rPr>
      <t xml:space="preserve"> La meta de Enero 2025 a Diciembre 2027 se limpiaran 56,000,000  mts2. de Playas.
                                                                                            </t>
    </r>
    <r>
      <rPr>
        <b/>
        <sz val="13"/>
        <color theme="1"/>
        <rFont val="Calibri"/>
        <family val="2"/>
      </rPr>
      <t>VARIACIÓN DE LA META EN RELACIÓN A LA LÍNEA BASE</t>
    </r>
    <r>
      <rPr>
        <sz val="13"/>
        <color theme="1"/>
        <rFont val="Calibri"/>
        <family val="2"/>
      </rPr>
      <t xml:space="preserve">
                                                                                                    Meta Absoluta: 1,014,312  mts2
                                                                                                     Meta Relativa: 1.84% superior a la línea base</t>
    </r>
  </si>
  <si>
    <t xml:space="preserve">PMCPLR: De enero 2022 a Diciembre de 2024, se han limpiado 54,985,688 mts2 de playas.                 
                                                                                                                                                     2022:  18,165,333                                                                                                                             2023:  18,393,423                                                                                                                            2024:  18,426,932            
                                                                                                                   Total:     54,985,688  </t>
  </si>
  <si>
    <t>Nombre del Documento:
Reporte de actividades de coordinacción 2025.
Nombre de quien genera la información:
Dirección de Pozos y Limpieza de Playas
Periodicidad con que se genera la información: 
Trimestral 
Ubicación: Archivero/MBJARC018054</t>
  </si>
  <si>
    <r>
      <rPr>
        <b/>
        <sz val="13"/>
        <rFont val="Calibri"/>
        <family val="2"/>
      </rPr>
      <t>Objetivo 11.</t>
    </r>
    <r>
      <rPr>
        <sz val="13"/>
        <rFont val="Calibri"/>
        <family val="2"/>
      </rPr>
      <t xml:space="preserve">-Lograr que las ciudades y los asentamientos humanos sean inclusivos, seguros, resilientes y sostenibles                                                         </t>
    </r>
    <r>
      <rPr>
        <b/>
        <sz val="13"/>
        <rFont val="Calibri"/>
        <family val="2"/>
      </rPr>
      <t xml:space="preserve">Meta  14.1 </t>
    </r>
    <r>
      <rPr>
        <sz val="13"/>
        <rFont val="Calibri"/>
        <family val="2"/>
      </rPr>
      <t>Para 2025, prevenir y reducir de manera significativa la contaminación marina de todo tipo,
en particular la contaminación producida por
actividades realizadas en tierra firme, incluidos
los detritos marinos y la contaminación por nutrientes.</t>
    </r>
  </si>
  <si>
    <r>
      <t xml:space="preserve">2.2.1.1.5.1 </t>
    </r>
    <r>
      <rPr>
        <sz val="13"/>
        <color theme="1"/>
        <rFont val="Calibri"/>
        <family val="2"/>
      </rPr>
      <t>Restauración de  los pozos pluviales.</t>
    </r>
  </si>
  <si>
    <r>
      <rPr>
        <b/>
        <sz val="13"/>
        <color theme="1"/>
        <rFont val="Calibri"/>
        <family val="2"/>
      </rPr>
      <t xml:space="preserve">PPPR: </t>
    </r>
    <r>
      <rPr>
        <sz val="13"/>
        <color theme="1"/>
        <rFont val="Calibri"/>
        <family val="2"/>
      </rPr>
      <t>Porcentaje de los pozos pluviales restaurados.</t>
    </r>
  </si>
  <si>
    <r>
      <rPr>
        <b/>
        <sz val="13"/>
        <color theme="1"/>
        <rFont val="Calibri"/>
        <family val="2"/>
      </rPr>
      <t>MÉTODO DE CÁLCULO:</t>
    </r>
    <r>
      <rPr>
        <sz val="13"/>
        <color theme="1"/>
        <rFont val="Calibri"/>
        <family val="2"/>
      </rPr>
      <t xml:space="preserve">
</t>
    </r>
    <r>
      <rPr>
        <b/>
        <sz val="13"/>
        <color theme="1"/>
        <rFont val="Calibri"/>
        <family val="2"/>
      </rPr>
      <t>PPPR= (NPPR/NPPD)*100</t>
    </r>
    <r>
      <rPr>
        <sz val="13"/>
        <color theme="1"/>
        <rFont val="Calibri"/>
        <family val="2"/>
      </rPr>
      <t xml:space="preserve">
VARIABLES:
</t>
    </r>
    <r>
      <rPr>
        <b/>
        <sz val="13"/>
        <color theme="1"/>
        <rFont val="Calibri"/>
        <family val="2"/>
      </rPr>
      <t>PPPR:</t>
    </r>
    <r>
      <rPr>
        <sz val="13"/>
        <color theme="1"/>
        <rFont val="Calibri"/>
        <family val="2"/>
      </rPr>
      <t xml:space="preserve"> Porcentaje de los Pozos Pluviales restaurados.                                                                                    
</t>
    </r>
    <r>
      <rPr>
        <b/>
        <sz val="13"/>
        <color theme="1"/>
        <rFont val="Calibri"/>
        <family val="2"/>
      </rPr>
      <t>NPPR:</t>
    </r>
    <r>
      <rPr>
        <sz val="13"/>
        <color theme="1"/>
        <rFont val="Calibri"/>
        <family val="2"/>
      </rPr>
      <t xml:space="preserve"> Número de Pozos Pluviales restaurados. 
</t>
    </r>
    <r>
      <rPr>
        <b/>
        <sz val="13"/>
        <color theme="1"/>
        <rFont val="Calibri"/>
        <family val="2"/>
      </rPr>
      <t>NPPD:</t>
    </r>
    <r>
      <rPr>
        <sz val="13"/>
        <color theme="1"/>
        <rFont val="Calibri"/>
        <family val="2"/>
      </rPr>
      <t xml:space="preserve"> Número de Pozos Pluviales dañados.         </t>
    </r>
  </si>
  <si>
    <r>
      <rPr>
        <b/>
        <sz val="13"/>
        <color theme="1"/>
        <rFont val="Calibri"/>
        <family val="2"/>
      </rPr>
      <t>UNIDAD DE MEDIDA:</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Pozos pluviales.</t>
    </r>
  </si>
  <si>
    <r>
      <rPr>
        <b/>
        <sz val="13"/>
        <color theme="1"/>
        <rFont val="Calibri"/>
        <family val="2"/>
      </rPr>
      <t>PPPR:</t>
    </r>
    <r>
      <rPr>
        <sz val="13"/>
        <color theme="1"/>
        <rFont val="Calibri"/>
        <family val="2"/>
      </rPr>
      <t xml:space="preserve"> La meta de Enero 2025 a Diciembre 2027 se restauraran 500 pozos.
                                                                                            </t>
    </r>
    <r>
      <rPr>
        <b/>
        <sz val="13"/>
        <color theme="1"/>
        <rFont val="Calibri"/>
        <family val="2"/>
      </rPr>
      <t>VARIACIÓN DE LA META EN RELACIÓN A LA LÍNEA BASE</t>
    </r>
    <r>
      <rPr>
        <sz val="13"/>
        <color theme="1"/>
        <rFont val="Calibri"/>
        <family val="2"/>
      </rPr>
      <t xml:space="preserve">
                                                                                                    Meta Absoluta: 145  restauraciones
                                                                                                     Meta Relativa: 40.85% superior a la línea base</t>
    </r>
  </si>
  <si>
    <r>
      <rPr>
        <b/>
        <sz val="13"/>
        <color theme="1"/>
        <rFont val="Calibri"/>
        <family val="2"/>
      </rPr>
      <t xml:space="preserve">PPPR:  </t>
    </r>
    <r>
      <rPr>
        <sz val="13"/>
        <color theme="1"/>
        <rFont val="Calibri"/>
        <family val="2"/>
      </rPr>
      <t xml:space="preserve">De enero 2022 a Diciembre de 2024, se han restaurado 355 pozos.                 
                                                                                                                                                     2022: 94                                                                                                                                2023: 118                                                                                                                           2024: 143             
                                                                                                                   Total: 355 </t>
    </r>
  </si>
  <si>
    <r>
      <rPr>
        <b/>
        <sz val="13"/>
        <color theme="1"/>
        <rFont val="Calibri"/>
        <family val="2"/>
      </rPr>
      <t>Nombre del Documento:</t>
    </r>
    <r>
      <rPr>
        <sz val="13"/>
        <color theme="1"/>
        <rFont val="Calibri"/>
        <family val="2"/>
      </rPr>
      <t xml:space="preserve">
Reporte de actividades de coordinacción 2025.
</t>
    </r>
    <r>
      <rPr>
        <b/>
        <sz val="13"/>
        <color theme="1"/>
        <rFont val="Calibri"/>
        <family val="2"/>
      </rPr>
      <t xml:space="preserve">Nombre de quien genera la información: </t>
    </r>
    <r>
      <rPr>
        <sz val="13"/>
        <color theme="1"/>
        <rFont val="Calibri"/>
        <family val="2"/>
      </rPr>
      <t xml:space="preserve">
Dirección de Pozos y Limpieza de Playas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Ubicación: </t>
    </r>
    <r>
      <rPr>
        <sz val="13"/>
        <color theme="1"/>
        <rFont val="Calibri"/>
        <family val="2"/>
      </rPr>
      <t xml:space="preserve">
Archivero/MBJARC018054</t>
    </r>
  </si>
  <si>
    <t>Existen las condiciones climatológicas y de salud que permiten realizar los trabajos operativos.</t>
  </si>
  <si>
    <r>
      <rPr>
        <b/>
        <sz val="13"/>
        <color theme="1"/>
        <rFont val="Calibri"/>
        <family val="2"/>
      </rPr>
      <t>Objetivo 11.-</t>
    </r>
    <r>
      <rPr>
        <sz val="13"/>
        <color theme="1"/>
        <rFont val="Calibri"/>
        <family val="2"/>
      </rPr>
      <t xml:space="preserve">Lograr que las ciudades y los asentamientos humanos sean inclusivos, seguros, resilientes y sostenibles                                                         </t>
    </r>
    <r>
      <rPr>
        <b/>
        <sz val="13"/>
        <color theme="1"/>
        <rFont val="Calibri"/>
        <family val="2"/>
      </rPr>
      <t>Meta 9.4</t>
    </r>
    <r>
      <rPr>
        <sz val="13"/>
        <color theme="1"/>
        <rFont val="Calibri"/>
        <family val="2"/>
      </rPr>
      <t xml:space="preserve">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r>
  </si>
  <si>
    <r>
      <t xml:space="preserve">2.2.1.1.5.2 </t>
    </r>
    <r>
      <rPr>
        <sz val="13"/>
        <color theme="1"/>
        <rFont val="Calibri"/>
        <family val="2"/>
      </rPr>
      <t>Realización de servicio de la limpieza del sistema pluvial.</t>
    </r>
  </si>
  <si>
    <r>
      <rPr>
        <b/>
        <sz val="13"/>
        <color theme="1"/>
        <rFont val="Calibri"/>
        <family val="2"/>
      </rPr>
      <t xml:space="preserve">PSLSDP: </t>
    </r>
    <r>
      <rPr>
        <sz val="13"/>
        <color theme="1"/>
        <rFont val="Calibri"/>
        <family val="2"/>
      </rPr>
      <t xml:space="preserve">Porcentaje de servicio de limpieza del sistema  pluvial. </t>
    </r>
  </si>
  <si>
    <r>
      <rPr>
        <b/>
        <sz val="13"/>
        <color theme="1"/>
        <rFont val="Calibri"/>
        <family val="2"/>
      </rPr>
      <t>MÉTODO DE CÁLCULO:</t>
    </r>
    <r>
      <rPr>
        <sz val="13"/>
        <color theme="1"/>
        <rFont val="Calibri"/>
        <family val="2"/>
      </rPr>
      <t xml:space="preserve">
</t>
    </r>
    <r>
      <rPr>
        <b/>
        <sz val="13"/>
        <color theme="1"/>
        <rFont val="Calibri"/>
        <family val="2"/>
      </rPr>
      <t>PSLSP= (NSLPR/NSLSPP)*100</t>
    </r>
    <r>
      <rPr>
        <sz val="13"/>
        <color theme="1"/>
        <rFont val="Calibri"/>
        <family val="2"/>
      </rPr>
      <t xml:space="preserve">
VARIABLES:
</t>
    </r>
    <r>
      <rPr>
        <b/>
        <sz val="13"/>
        <color theme="1"/>
        <rFont val="Calibri"/>
        <family val="2"/>
      </rPr>
      <t>PSLSDP:</t>
    </r>
    <r>
      <rPr>
        <sz val="13"/>
        <color theme="1"/>
        <rFont val="Calibri"/>
        <family val="2"/>
      </rPr>
      <t xml:space="preserve"> Porcentaje de servicio de limpieza del sistema  pluvial.                                                                            
</t>
    </r>
    <r>
      <rPr>
        <b/>
        <sz val="13"/>
        <color theme="1"/>
        <rFont val="Calibri"/>
        <family val="2"/>
      </rPr>
      <t>NSSLDP:</t>
    </r>
    <r>
      <rPr>
        <sz val="13"/>
        <color theme="1"/>
        <rFont val="Calibri"/>
        <family val="2"/>
      </rPr>
      <t xml:space="preserve"> Número de servicios de limpieza del sistema pluvial realizados.                                                                     
</t>
    </r>
    <r>
      <rPr>
        <b/>
        <sz val="13"/>
        <color theme="1"/>
        <rFont val="Calibri"/>
        <family val="2"/>
      </rPr>
      <t>NSLSDPP:</t>
    </r>
    <r>
      <rPr>
        <sz val="13"/>
        <color theme="1"/>
        <rFont val="Calibri"/>
        <family val="2"/>
      </rPr>
      <t xml:space="preserve"> Número de servicios de limpiezas del sistema  pluvial programados. </t>
    </r>
  </si>
  <si>
    <r>
      <rPr>
        <b/>
        <sz val="13"/>
        <color theme="1"/>
        <rFont val="Calibri"/>
        <family val="2"/>
      </rPr>
      <t xml:space="preserve">UNIDAD DE   MEDIDA: </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Servicios</t>
    </r>
  </si>
  <si>
    <r>
      <rPr>
        <b/>
        <sz val="13"/>
        <color theme="1"/>
        <rFont val="Calibri"/>
        <family val="2"/>
      </rPr>
      <t xml:space="preserve">PSLSDP: </t>
    </r>
    <r>
      <rPr>
        <sz val="13"/>
        <color theme="1"/>
        <rFont val="Calibri"/>
        <family val="2"/>
      </rPr>
      <t xml:space="preserve">La meta de Enero 2025 a Diciembre 2027 se realizaran 66,000  servicios de limpieza.
                                                                                                  </t>
    </r>
    <r>
      <rPr>
        <b/>
        <sz val="13"/>
        <color theme="1"/>
        <rFont val="Calibri"/>
        <family val="2"/>
      </rPr>
      <t>VARIACIÓN DE LA META EN RELACIÓN A LA LÍNEA BASE</t>
    </r>
    <r>
      <rPr>
        <sz val="13"/>
        <color theme="1"/>
        <rFont val="Calibri"/>
        <family val="2"/>
      </rPr>
      <t xml:space="preserve">
                                                                                                   Meta Absoluta: 6,778 servicios de limpieza
                                                                                                           Meta Relativa: 11.45% superior a la línea base</t>
    </r>
  </si>
  <si>
    <r>
      <rPr>
        <b/>
        <sz val="13"/>
        <color theme="1"/>
        <rFont val="Calibri"/>
        <family val="2"/>
      </rPr>
      <t xml:space="preserve">PSLSDP: </t>
    </r>
    <r>
      <rPr>
        <sz val="13"/>
        <color theme="1"/>
        <rFont val="Calibri"/>
        <family val="2"/>
      </rPr>
      <t xml:space="preserve"> De enero 2022 a Diciembre de 2024, se realizaron 59,222 limpiezas del sistema pluvial
                                                                                                                                                     2022:  16,016                                                                                                                               2023:   25,242                                                                                                                          2024:   17,964              
                                                                                                                   Total:   59,222   </t>
    </r>
  </si>
  <si>
    <r>
      <rPr>
        <b/>
        <sz val="13"/>
        <color theme="1"/>
        <rFont val="Calibri"/>
        <family val="2"/>
      </rPr>
      <t xml:space="preserve">Nombre del Documento: </t>
    </r>
    <r>
      <rPr>
        <sz val="13"/>
        <color theme="1"/>
        <rFont val="Calibri"/>
        <family val="2"/>
      </rPr>
      <t xml:space="preserve">
Reporte de actividades de coordinacción 2025.
</t>
    </r>
    <r>
      <rPr>
        <b/>
        <sz val="13"/>
        <color theme="1"/>
        <rFont val="Calibri"/>
        <family val="2"/>
      </rPr>
      <t xml:space="preserve">Nombre de quien genera la información: </t>
    </r>
    <r>
      <rPr>
        <sz val="13"/>
        <color theme="1"/>
        <rFont val="Calibri"/>
        <family val="2"/>
      </rPr>
      <t xml:space="preserve">
Dirección de Pozos y Limpieza de Playas
</t>
    </r>
    <r>
      <rPr>
        <b/>
        <sz val="13"/>
        <color theme="1"/>
        <rFont val="Calibri"/>
        <family val="2"/>
      </rPr>
      <t>Periodicidad con que se genera la información:</t>
    </r>
    <r>
      <rPr>
        <sz val="13"/>
        <color theme="1"/>
        <rFont val="Calibri"/>
        <family val="2"/>
      </rPr>
      <t xml:space="preserve">
Trimestral 
</t>
    </r>
    <r>
      <rPr>
        <b/>
        <sz val="13"/>
        <color theme="1"/>
        <rFont val="Calibri"/>
        <family val="2"/>
      </rPr>
      <t>Ubicación:</t>
    </r>
    <r>
      <rPr>
        <sz val="13"/>
        <color theme="1"/>
        <rFont val="Calibri"/>
        <family val="2"/>
      </rPr>
      <t xml:space="preserve"> 
Archivero/MBJARC018054</t>
    </r>
  </si>
  <si>
    <r>
      <rPr>
        <b/>
        <sz val="13"/>
        <color theme="1"/>
        <rFont val="Calibri"/>
        <family val="2"/>
      </rPr>
      <t>PMMLIP:</t>
    </r>
    <r>
      <rPr>
        <sz val="13"/>
        <color theme="1"/>
        <rFont val="Calibri"/>
        <family val="2"/>
      </rPr>
      <t xml:space="preserve"> Porcentaje de mantenimiento de metros lineales de interconexión de pozos realizados.</t>
    </r>
  </si>
  <si>
    <r>
      <rPr>
        <b/>
        <sz val="13"/>
        <color theme="1"/>
        <rFont val="Calibri"/>
        <family val="2"/>
      </rPr>
      <t xml:space="preserve">MÉTODO DE CÁLCULO:
PMMLIP= (TMLIPPR/TMMLIPPPM)/100
</t>
    </r>
    <r>
      <rPr>
        <sz val="13"/>
        <color theme="1"/>
        <rFont val="Calibri"/>
        <family val="2"/>
      </rPr>
      <t xml:space="preserve">
VARIABLES:
</t>
    </r>
    <r>
      <rPr>
        <b/>
        <sz val="13"/>
        <color theme="1"/>
        <rFont val="Calibri"/>
        <family val="2"/>
      </rPr>
      <t>PMMLIP:</t>
    </r>
    <r>
      <rPr>
        <sz val="13"/>
        <color theme="1"/>
        <rFont val="Calibri"/>
        <family val="2"/>
      </rPr>
      <t xml:space="preserve"> Porcentaje de Mantenimiento de Metros Lineales de Interconexión de Pozos Realizados.
</t>
    </r>
    <r>
      <rPr>
        <b/>
        <sz val="13"/>
        <color theme="1"/>
        <rFont val="Calibri"/>
        <family val="2"/>
      </rPr>
      <t>TMPR:</t>
    </r>
    <r>
      <rPr>
        <sz val="13"/>
        <color theme="1"/>
        <rFont val="Calibri"/>
        <family val="2"/>
      </rPr>
      <t xml:space="preserve"> Total de Mantenimiento de Pozos Realizado.
</t>
    </r>
    <r>
      <rPr>
        <b/>
        <sz val="13"/>
        <color theme="1"/>
        <rFont val="Calibri"/>
        <family val="2"/>
      </rPr>
      <t xml:space="preserve">TMMLIPPM: </t>
    </r>
    <r>
      <rPr>
        <sz val="13"/>
        <color theme="1"/>
        <rFont val="Calibri"/>
        <family val="2"/>
      </rPr>
      <t>Total de Mantenimiento de Metros Lineales de Interconexión de Pozos Programados para su Mantenimiento.</t>
    </r>
  </si>
  <si>
    <r>
      <rPr>
        <b/>
        <sz val="13"/>
        <color theme="1"/>
        <rFont val="Calibri"/>
        <family val="2"/>
      </rPr>
      <t>UNIDAD DE MEDIDA:</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Metros lineales.</t>
    </r>
  </si>
  <si>
    <r>
      <rPr>
        <b/>
        <sz val="13"/>
        <color theme="1"/>
        <rFont val="Calibri"/>
        <family val="2"/>
      </rPr>
      <t xml:space="preserve">PMMLIP: </t>
    </r>
    <r>
      <rPr>
        <sz val="13"/>
        <color theme="1"/>
        <rFont val="Calibri"/>
        <family val="2"/>
      </rPr>
      <t xml:space="preserve"> La meta de Enero 2025 a Diciembre 2027, se atenderan 14,500 metros lineales de mantenimiento de interconexción de pozos pluviales.
                                                                                                </t>
    </r>
    <r>
      <rPr>
        <b/>
        <sz val="13"/>
        <color theme="1"/>
        <rFont val="Calibri"/>
        <family val="2"/>
      </rPr>
      <t>VARIACIÓN DE LA META EN RELACIÓN A LA LÍNEA BASE</t>
    </r>
    <r>
      <rPr>
        <sz val="13"/>
        <color theme="1"/>
        <rFont val="Calibri"/>
        <family val="2"/>
      </rPr>
      <t xml:space="preserve">
                                                                                                    Meta Absoluta: 3,117 metros lineales de mantenimiento
                                                                                                     Meta Relativa: 27.38% superior a la línea base</t>
    </r>
  </si>
  <si>
    <r>
      <rPr>
        <b/>
        <sz val="13"/>
        <color theme="1"/>
        <rFont val="Calibri"/>
        <family val="2"/>
      </rPr>
      <t xml:space="preserve">PMMLIP: </t>
    </r>
    <r>
      <rPr>
        <sz val="13"/>
        <color theme="1"/>
        <rFont val="Calibri"/>
        <family val="2"/>
      </rPr>
      <t xml:space="preserve">De enero 2022 a Diciembre de 2024, se atendieron 11,383  metros lineales de mantenimiento de la interconexión de pozos pluviales.                 
                                                                                                                                                     2022: 3,783                                                                                                                            2023: 3,700                                                                                                                          2024: 4,396              
                                                                                                                   Total: 11,383        </t>
    </r>
  </si>
  <si>
    <r>
      <t xml:space="preserve">2.2.1.1.5.3 </t>
    </r>
    <r>
      <rPr>
        <sz val="13"/>
        <color theme="1"/>
        <rFont val="Calibri"/>
        <family val="2"/>
      </rPr>
      <t>Realización de servicio de limpieza de los accesos a playas públicas.</t>
    </r>
  </si>
  <si>
    <r>
      <rPr>
        <b/>
        <sz val="13"/>
        <color theme="1"/>
        <rFont val="Calibri"/>
        <family val="2"/>
      </rPr>
      <t xml:space="preserve">PKBRAPP: </t>
    </r>
    <r>
      <rPr>
        <sz val="13"/>
        <color theme="1"/>
        <rFont val="Calibri"/>
        <family val="2"/>
      </rPr>
      <t xml:space="preserve">Porcentaje de Kilos de basura recolectado de los accesos a las playas públicas. </t>
    </r>
  </si>
  <si>
    <r>
      <rPr>
        <b/>
        <sz val="13"/>
        <color theme="1"/>
        <rFont val="Calibri"/>
        <family val="2"/>
      </rPr>
      <t xml:space="preserve">MÉTODO DE CÁLCULO
PKBRAPP= (TKBRAPPR/CKBRP)*100  </t>
    </r>
    <r>
      <rPr>
        <sz val="13"/>
        <color theme="1"/>
        <rFont val="Calibri"/>
        <family val="2"/>
      </rPr>
      <t xml:space="preserve">                                                                            
VARIABLES
</t>
    </r>
    <r>
      <rPr>
        <b/>
        <sz val="13"/>
        <color theme="1"/>
        <rFont val="Calibri"/>
        <family val="2"/>
      </rPr>
      <t>PKBRAPP:</t>
    </r>
    <r>
      <rPr>
        <sz val="13"/>
        <color theme="1"/>
        <rFont val="Calibri"/>
        <family val="2"/>
      </rPr>
      <t xml:space="preserve"> Porcentaje de Kilos de Basura Recolectado de los Accesos a las Playas Públicas.
</t>
    </r>
    <r>
      <rPr>
        <b/>
        <sz val="13"/>
        <color theme="1"/>
        <rFont val="Calibri"/>
        <family val="2"/>
      </rPr>
      <t xml:space="preserve">TKBRAPPR: </t>
    </r>
    <r>
      <rPr>
        <sz val="13"/>
        <color theme="1"/>
        <rFont val="Calibri"/>
        <family val="2"/>
      </rPr>
      <t xml:space="preserve">Total de Kilos de Basura recolectado de los Accesos a las Playas Públicas Realizado.                                                                                                                          
</t>
    </r>
    <r>
      <rPr>
        <b/>
        <sz val="13"/>
        <color theme="1"/>
        <rFont val="Calibri"/>
        <family val="2"/>
      </rPr>
      <t>TKBRE:</t>
    </r>
    <r>
      <rPr>
        <sz val="13"/>
        <color theme="1"/>
        <rFont val="Calibri"/>
        <family val="2"/>
      </rPr>
      <t xml:space="preserve"> Total de kilos de Basura Recolectado Estimado.</t>
    </r>
  </si>
  <si>
    <r>
      <rPr>
        <b/>
        <sz val="13"/>
        <color theme="1"/>
        <rFont val="Calibri"/>
        <family val="2"/>
      </rPr>
      <t xml:space="preserve">UNIDAD DE MEDIDA: </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Kgs de basura recolectada.</t>
    </r>
  </si>
  <si>
    <r>
      <rPr>
        <b/>
        <sz val="13"/>
        <color theme="1"/>
        <rFont val="Calibri"/>
        <family val="2"/>
      </rPr>
      <t xml:space="preserve">PKBRAPP: </t>
    </r>
    <r>
      <rPr>
        <sz val="13"/>
        <color theme="1"/>
        <rFont val="Calibri"/>
        <family val="2"/>
      </rPr>
      <t xml:space="preserve"> La meta de Enero 2025 a Diciembre 2027, se recolectaran 1,500,000 kg.
                                                                                                            </t>
    </r>
    <r>
      <rPr>
        <b/>
        <sz val="13"/>
        <color theme="1"/>
        <rFont val="Calibri"/>
        <family val="2"/>
      </rPr>
      <t>VARIACIÓN DE LA META EN RELACIÓN A LA LÍNEA BASE</t>
    </r>
    <r>
      <rPr>
        <sz val="13"/>
        <color theme="1"/>
        <rFont val="Calibri"/>
        <family val="2"/>
      </rPr>
      <t xml:space="preserve">
                                                                                                       Meta Absoluta: 81,638 kg
                                                                                                    Meta Relativa: 5.76% superior a la línea base</t>
    </r>
  </si>
  <si>
    <r>
      <rPr>
        <b/>
        <sz val="13"/>
        <color theme="1"/>
        <rFont val="Calibri"/>
        <family val="2"/>
      </rPr>
      <t>PKBRAPP:</t>
    </r>
    <r>
      <rPr>
        <sz val="13"/>
        <color theme="1"/>
        <rFont val="Calibri"/>
        <family val="2"/>
      </rPr>
      <t xml:space="preserve">  De enero 2022 a Diciembre de 2024, se han recolectado 1,418,362  kg.                 
                                                                                                                                                     2022: 493,240                                                                                                                              2023: 503,720                                                                                                                        2024: 421,402             
                                                                                                                   Total: 1,418,362     </t>
    </r>
  </si>
  <si>
    <r>
      <rPr>
        <b/>
        <sz val="13"/>
        <color theme="1"/>
        <rFont val="Calibri"/>
        <family val="2"/>
      </rPr>
      <t xml:space="preserve">Nombre del Documento: </t>
    </r>
    <r>
      <rPr>
        <sz val="13"/>
        <color theme="1"/>
        <rFont val="Calibri"/>
        <family val="2"/>
      </rPr>
      <t xml:space="preserve">
Reporte de actividades de coordinacción 2025.
</t>
    </r>
    <r>
      <rPr>
        <b/>
        <sz val="13"/>
        <color theme="1"/>
        <rFont val="Calibri"/>
        <family val="2"/>
      </rPr>
      <t xml:space="preserve">Nombre de quien genera la información: </t>
    </r>
    <r>
      <rPr>
        <sz val="13"/>
        <color theme="1"/>
        <rFont val="Calibri"/>
        <family val="2"/>
      </rPr>
      <t xml:space="preserve">
Dirección de Pozos y Limpieza de Playas
</t>
    </r>
    <r>
      <rPr>
        <b/>
        <sz val="13"/>
        <color theme="1"/>
        <rFont val="Calibri"/>
        <family val="2"/>
      </rPr>
      <t xml:space="preserve">Periodicidad con que se genera la información: 
</t>
    </r>
    <r>
      <rPr>
        <sz val="13"/>
        <color theme="1"/>
        <rFont val="Calibri"/>
        <family val="2"/>
      </rPr>
      <t xml:space="preserve">Trimestral 
</t>
    </r>
    <r>
      <rPr>
        <b/>
        <sz val="13"/>
        <color theme="1"/>
        <rFont val="Calibri"/>
        <family val="2"/>
      </rPr>
      <t xml:space="preserve">Ubicación: </t>
    </r>
    <r>
      <rPr>
        <sz val="13"/>
        <color theme="1"/>
        <rFont val="Calibri"/>
        <family val="2"/>
      </rPr>
      <t>Archivero/MBJARC018054</t>
    </r>
  </si>
  <si>
    <r>
      <rPr>
        <b/>
        <sz val="13"/>
        <color theme="1"/>
        <rFont val="Calibri"/>
        <family val="2"/>
      </rPr>
      <t>Objetivo 11.-</t>
    </r>
    <r>
      <rPr>
        <sz val="13"/>
        <color theme="1"/>
        <rFont val="Calibri"/>
        <family val="2"/>
      </rPr>
      <t xml:space="preserve">Lograr que las ciudades y los asentamientos humanos sean inclusivos, seguros, resilientes y sostenibles                                                         </t>
    </r>
    <r>
      <rPr>
        <b/>
        <sz val="13"/>
        <color theme="1"/>
        <rFont val="Calibri"/>
        <family val="2"/>
      </rPr>
      <t>Meta  14.1</t>
    </r>
    <r>
      <rPr>
        <sz val="13"/>
        <color theme="1"/>
        <rFont val="Calibri"/>
        <family val="2"/>
      </rPr>
      <t xml:space="preserve">
Para 2025, prevenir y reducir de manera significativa la contaminación marina de todo tipo,
en particular la contaminación producida por
actividades realizadas en tierra firme, incluidos
los detritos marinos y la contaminación por nutrientes.</t>
    </r>
  </si>
  <si>
    <r>
      <rPr>
        <b/>
        <sz val="13"/>
        <color theme="1"/>
        <rFont val="Calibri"/>
        <family val="2"/>
      </rPr>
      <t>PMCSPMRAPP:</t>
    </r>
    <r>
      <rPr>
        <sz val="13"/>
        <color theme="1"/>
        <rFont val="Calibri"/>
        <family val="2"/>
      </rPr>
      <t xml:space="preserve"> Porcentaje de metros cubicos de sargazo y pasto marino retirado de los accesos a las playas públicas. </t>
    </r>
  </si>
  <si>
    <r>
      <rPr>
        <b/>
        <sz val="13"/>
        <color theme="1"/>
        <rFont val="Calibri"/>
        <family val="2"/>
      </rPr>
      <t xml:space="preserve">MÉTODO DE CÁLCULO
PMCSPMRAPP= (TMCSPMR/TMCSPME)+100
</t>
    </r>
    <r>
      <rPr>
        <sz val="13"/>
        <color theme="1"/>
        <rFont val="Calibri"/>
        <family val="2"/>
      </rPr>
      <t xml:space="preserve">
VARIABLES: 
</t>
    </r>
    <r>
      <rPr>
        <b/>
        <sz val="13"/>
        <color theme="1"/>
        <rFont val="Calibri"/>
        <family val="2"/>
      </rPr>
      <t>PMCSPMRAPP:</t>
    </r>
    <r>
      <rPr>
        <sz val="13"/>
        <color theme="1"/>
        <rFont val="Calibri"/>
        <family val="2"/>
      </rPr>
      <t xml:space="preserve"> Porcentaje de Metros Cubicos de sargazo y pasto marino retirado de los accesos a las playas públicas.
</t>
    </r>
    <r>
      <rPr>
        <b/>
        <sz val="13"/>
        <color theme="1"/>
        <rFont val="Calibri"/>
        <family val="2"/>
      </rPr>
      <t xml:space="preserve">TMCSPMR: </t>
    </r>
    <r>
      <rPr>
        <sz val="13"/>
        <color theme="1"/>
        <rFont val="Calibri"/>
        <family val="2"/>
      </rPr>
      <t xml:space="preserve">Total de metros cubicos de sargazo y pasto marino relectado de accesos a las playas públicas.
</t>
    </r>
    <r>
      <rPr>
        <b/>
        <sz val="13"/>
        <color theme="1"/>
        <rFont val="Calibri"/>
        <family val="2"/>
      </rPr>
      <t>TMCSPME:</t>
    </r>
    <r>
      <rPr>
        <sz val="13"/>
        <color theme="1"/>
        <rFont val="Calibri"/>
        <family val="2"/>
      </rPr>
      <t xml:space="preserve"> Total de metros cubicos de sargazo y pasto marino.       </t>
    </r>
  </si>
  <si>
    <r>
      <rPr>
        <b/>
        <sz val="13"/>
        <color theme="1"/>
        <rFont val="Calibri"/>
        <family val="2"/>
      </rPr>
      <t xml:space="preserve">UNIDAD DE MEDIDA: </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Metros cubicos de sargazo y pasto marino.</t>
    </r>
  </si>
  <si>
    <r>
      <rPr>
        <b/>
        <sz val="13"/>
        <color theme="1"/>
        <rFont val="Calibri"/>
        <family val="2"/>
      </rPr>
      <t xml:space="preserve">PMCSPMRAPP: </t>
    </r>
    <r>
      <rPr>
        <sz val="13"/>
        <color theme="1"/>
        <rFont val="Calibri"/>
        <family val="2"/>
      </rPr>
      <t xml:space="preserve"> La meta de Enero 2025 a Diciembre 2027,  se recolectaran 51,000 metros cubicos de sargazo y pasto marino.
                                                                                         </t>
    </r>
    <r>
      <rPr>
        <b/>
        <sz val="13"/>
        <color theme="1"/>
        <rFont val="Calibri"/>
        <family val="2"/>
      </rPr>
      <t>VARIACIÓN DE LA META EN RELACIÓN A LA LÍNEA BASE</t>
    </r>
    <r>
      <rPr>
        <sz val="13"/>
        <color theme="1"/>
        <rFont val="Calibri"/>
        <family val="2"/>
      </rPr>
      <t xml:space="preserve">
                                                                                                    Meta Absoluta: 12,577 m3 de sargazo y pasto marino recolectados
                                                                                                    Meta Relativa: 32.76% superior a la línea base</t>
    </r>
  </si>
  <si>
    <r>
      <rPr>
        <b/>
        <sz val="13"/>
        <color theme="1"/>
        <rFont val="Calibri"/>
        <family val="2"/>
      </rPr>
      <t>PMCSPMRAPP:</t>
    </r>
    <r>
      <rPr>
        <sz val="13"/>
        <color theme="1"/>
        <rFont val="Calibri"/>
        <family val="2"/>
      </rPr>
      <t xml:space="preserve">  De enero 2022 a Diciembre de 2024, se han recolectado 38,423 m3 de zargazo y pasto marino.                 
                                                                                                                                                     2022: 13,650                                                                                                                               2023: 14,680                                                                                                               2024: 10,093            
                                                                                                                   Total:  38,423          </t>
    </r>
  </si>
  <si>
    <r>
      <rPr>
        <b/>
        <sz val="13"/>
        <color theme="1"/>
        <rFont val="Calibri"/>
        <family val="2"/>
      </rPr>
      <t>Nombre del Documento:</t>
    </r>
    <r>
      <rPr>
        <sz val="13"/>
        <color theme="1"/>
        <rFont val="Calibri"/>
        <family val="2"/>
      </rPr>
      <t xml:space="preserve"> 
Reporte de actividades de coordinacción 2025.
</t>
    </r>
    <r>
      <rPr>
        <b/>
        <sz val="13"/>
        <color theme="1"/>
        <rFont val="Calibri"/>
        <family val="2"/>
      </rPr>
      <t>Nombre de quien genera la información:</t>
    </r>
    <r>
      <rPr>
        <sz val="13"/>
        <color theme="1"/>
        <rFont val="Calibri"/>
        <family val="2"/>
      </rPr>
      <t xml:space="preserve"> 
Dirección de Pozos y Limpieza de Playas
</t>
    </r>
    <r>
      <rPr>
        <b/>
        <sz val="13"/>
        <color theme="1"/>
        <rFont val="Calibri"/>
        <family val="2"/>
      </rPr>
      <t xml:space="preserve">Periodicidad con que se genera la información: 
</t>
    </r>
    <r>
      <rPr>
        <sz val="13"/>
        <color theme="1"/>
        <rFont val="Calibri"/>
        <family val="2"/>
      </rPr>
      <t xml:space="preserve">Trimestral 
</t>
    </r>
    <r>
      <rPr>
        <b/>
        <sz val="13"/>
        <color theme="1"/>
        <rFont val="Calibri"/>
        <family val="2"/>
      </rPr>
      <t>Ubicación:</t>
    </r>
    <r>
      <rPr>
        <sz val="13"/>
        <color theme="1"/>
        <rFont val="Calibri"/>
        <family val="2"/>
      </rPr>
      <t xml:space="preserve"> Archivero/MBJARC018054</t>
    </r>
  </si>
  <si>
    <r>
      <rPr>
        <b/>
        <sz val="13"/>
        <color theme="1"/>
        <rFont val="Calibri"/>
        <family val="2"/>
      </rPr>
      <t>Objetivo 11.-</t>
    </r>
    <r>
      <rPr>
        <sz val="13"/>
        <color theme="1"/>
        <rFont val="Calibri"/>
        <family val="2"/>
      </rPr>
      <t xml:space="preserve">Lograr que las ciudades y los asentamientos humanos sean inclusivos, seguros, resilientes y sostenibles                                                         </t>
    </r>
    <r>
      <rPr>
        <b/>
        <sz val="13"/>
        <color theme="1"/>
        <rFont val="Calibri"/>
        <family val="2"/>
      </rPr>
      <t>Meta  14.1</t>
    </r>
    <r>
      <rPr>
        <sz val="13"/>
        <color theme="1"/>
        <rFont val="Calibri"/>
        <family val="2"/>
      </rPr>
      <t xml:space="preserve">
Para 2025, prevenir y reducir de manera significativa la contaminación marina de todo tipo,
en particular la contaminación producida por
actividades realizadas en tierra firme, incluidos
los detritos marinos y la contaminación po nutrientes.</t>
    </r>
  </si>
  <si>
    <r>
      <t xml:space="preserve"> 2.2.1.1.5.4</t>
    </r>
    <r>
      <rPr>
        <sz val="13"/>
        <color theme="1"/>
        <rFont val="Calibri"/>
        <family val="2"/>
      </rPr>
      <t xml:space="preserve"> Implementación del mantenimiento de parque vehicular, equipo menor y maquinaria pesada.</t>
    </r>
  </si>
  <si>
    <r>
      <rPr>
        <b/>
        <sz val="13"/>
        <color theme="1"/>
        <rFont val="Calibri"/>
        <family val="2"/>
      </rPr>
      <t>PMPVEMMP:</t>
    </r>
    <r>
      <rPr>
        <sz val="13"/>
        <color theme="1"/>
        <rFont val="Calibri"/>
        <family val="2"/>
      </rPr>
      <t xml:space="preserve"> Porcentaje de mantenimiento de parque vehicular, equipo menor y maquinaria pesada de la Dirección de pozos y Limpieza de playas.</t>
    </r>
  </si>
  <si>
    <t>Eficacia, Eficiencia</t>
  </si>
  <si>
    <r>
      <rPr>
        <b/>
        <sz val="13"/>
        <color theme="1"/>
        <rFont val="Calibri"/>
        <family val="2"/>
      </rPr>
      <t>MÉTODO DE CÁLCULO
PMPVEMMP= (NMPV+NMEM+NMMP/NMPPVEMMP) *100</t>
    </r>
    <r>
      <rPr>
        <sz val="13"/>
        <color theme="1"/>
        <rFont val="Calibri"/>
        <family val="2"/>
      </rPr>
      <t xml:space="preserve">      
VARIABLES: 
</t>
    </r>
    <r>
      <rPr>
        <b/>
        <sz val="13"/>
        <color theme="1"/>
        <rFont val="Calibri"/>
        <family val="2"/>
      </rPr>
      <t xml:space="preserve">PMPVEMMP: </t>
    </r>
    <r>
      <rPr>
        <sz val="13"/>
        <color theme="1"/>
        <rFont val="Calibri"/>
        <family val="2"/>
      </rPr>
      <t xml:space="preserve">Porcentaje de mantenimiento de parque vehicular, equipo menor y maquinaria pesada. 
</t>
    </r>
    <r>
      <rPr>
        <b/>
        <sz val="13"/>
        <color theme="1"/>
        <rFont val="Calibri"/>
        <family val="2"/>
      </rPr>
      <t xml:space="preserve">NMPV: </t>
    </r>
    <r>
      <rPr>
        <sz val="13"/>
        <color theme="1"/>
        <rFont val="Calibri"/>
        <family val="2"/>
      </rPr>
      <t xml:space="preserve">Número de mantenimiento de parque vehicular. 
</t>
    </r>
    <r>
      <rPr>
        <b/>
        <sz val="13"/>
        <color theme="1"/>
        <rFont val="Calibri"/>
        <family val="2"/>
      </rPr>
      <t xml:space="preserve">NMEM: </t>
    </r>
    <r>
      <rPr>
        <sz val="13"/>
        <color theme="1"/>
        <rFont val="Calibri"/>
        <family val="2"/>
      </rPr>
      <t xml:space="preserve">Número de mantenimiento de equipo menor.                  
</t>
    </r>
    <r>
      <rPr>
        <b/>
        <sz val="13"/>
        <color theme="1"/>
        <rFont val="Calibri"/>
        <family val="2"/>
      </rPr>
      <t xml:space="preserve">NMMP: </t>
    </r>
    <r>
      <rPr>
        <sz val="13"/>
        <color theme="1"/>
        <rFont val="Calibri"/>
        <family val="2"/>
      </rPr>
      <t xml:space="preserve">Número de mantenimiento de maquinaria pesada.
</t>
    </r>
    <r>
      <rPr>
        <b/>
        <sz val="13"/>
        <color theme="1"/>
        <rFont val="Calibri"/>
        <family val="2"/>
      </rPr>
      <t>NMPPVEMMP:</t>
    </r>
    <r>
      <rPr>
        <sz val="13"/>
        <color theme="1"/>
        <rFont val="Calibri"/>
        <family val="2"/>
      </rPr>
      <t xml:space="preserve"> Número de mantenimientos programados de parque vehicular, equipo menor y maquinaria pesada. </t>
    </r>
  </si>
  <si>
    <r>
      <rPr>
        <b/>
        <sz val="13"/>
        <color theme="1"/>
        <rFont val="Calibri"/>
        <family val="2"/>
      </rPr>
      <t xml:space="preserve">UNIDAD DE MEDIDA: </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 xml:space="preserve">
Mantenimientos.</t>
    </r>
  </si>
  <si>
    <r>
      <rPr>
        <b/>
        <sz val="13"/>
        <color theme="1"/>
        <rFont val="Calibri"/>
        <family val="2"/>
      </rPr>
      <t>PMPVEMMP:</t>
    </r>
    <r>
      <rPr>
        <sz val="13"/>
        <color theme="1"/>
        <rFont val="Calibri"/>
        <family val="2"/>
      </rPr>
      <t xml:space="preserve">  La meta de Enero 2025 a Diciembre 2027, se atenderan 105 mantenimientos de vehículos y maquinaria menor y pesada.
                                                                                            </t>
    </r>
    <r>
      <rPr>
        <b/>
        <sz val="13"/>
        <color theme="1"/>
        <rFont val="Calibri"/>
        <family val="2"/>
      </rPr>
      <t>VARIACIÓN DE LA META EN RELACIÓN A LA LÍNEA BASE</t>
    </r>
    <r>
      <rPr>
        <sz val="13"/>
        <color theme="1"/>
        <rFont val="Calibri"/>
        <family val="2"/>
      </rPr>
      <t xml:space="preserve">
                                                                                                    Meta Absoluta: 10 mantenimientos de vehículos, maquinaria menor y pesada 
                                                                                                    Meta Relativa: 10.53% superior a la línea base</t>
    </r>
  </si>
  <si>
    <r>
      <rPr>
        <b/>
        <sz val="13"/>
        <color theme="1"/>
        <rFont val="Calibri"/>
        <family val="2"/>
      </rPr>
      <t xml:space="preserve">PMPVEMMP: </t>
    </r>
    <r>
      <rPr>
        <sz val="13"/>
        <color theme="1"/>
        <rFont val="Calibri"/>
        <family val="2"/>
      </rPr>
      <t xml:space="preserve"> De enero 2022 a Diciembre de 2024, se han realizado  95 mantenimientos.                 
                                                                                                                                                     2022: 25                                                                                                                                  2023: 34                                                                                                                             2024: 36                 
                                                                                                                   Total: 95      </t>
    </r>
  </si>
  <si>
    <r>
      <rPr>
        <b/>
        <sz val="13"/>
        <color theme="1"/>
        <rFont val="Calibri"/>
        <family val="2"/>
      </rPr>
      <t xml:space="preserve">Nombre del Documento: </t>
    </r>
    <r>
      <rPr>
        <sz val="13"/>
        <color theme="1"/>
        <rFont val="Calibri"/>
        <family val="2"/>
      </rPr>
      <t xml:space="preserve">
Oficios enviados 2025.
</t>
    </r>
    <r>
      <rPr>
        <b/>
        <sz val="13"/>
        <color theme="1"/>
        <rFont val="Calibri"/>
        <family val="2"/>
      </rPr>
      <t xml:space="preserve">Nombre de quien genera la información: 
</t>
    </r>
    <r>
      <rPr>
        <sz val="13"/>
        <color theme="1"/>
        <rFont val="Calibri"/>
        <family val="2"/>
      </rPr>
      <t xml:space="preserve">Dirección de Pozos y Limpieza de Playas
</t>
    </r>
    <r>
      <rPr>
        <b/>
        <sz val="13"/>
        <color theme="1"/>
        <rFont val="Calibri"/>
        <family val="2"/>
      </rPr>
      <t xml:space="preserve">Periodicidad con que se genera la información: </t>
    </r>
    <r>
      <rPr>
        <sz val="13"/>
        <color theme="1"/>
        <rFont val="Calibri"/>
        <family val="2"/>
      </rPr>
      <t xml:space="preserve">
Trimestral 
</t>
    </r>
    <r>
      <rPr>
        <b/>
        <sz val="13"/>
        <color theme="1"/>
        <rFont val="Calibri"/>
        <family val="2"/>
      </rPr>
      <t>Ubicación:</t>
    </r>
    <r>
      <rPr>
        <sz val="13"/>
        <color theme="1"/>
        <rFont val="Calibri"/>
        <family val="2"/>
      </rPr>
      <t xml:space="preserve"> Archivero/MBJARC018054</t>
    </r>
  </si>
  <si>
    <r>
      <rPr>
        <b/>
        <sz val="13"/>
        <color theme="1"/>
        <rFont val="Calibri"/>
        <family val="2"/>
      </rPr>
      <t>PMPPR:</t>
    </r>
    <r>
      <rPr>
        <sz val="13"/>
        <color theme="1"/>
        <rFont val="Calibri"/>
        <family val="2"/>
      </rPr>
      <t xml:space="preserve"> La meta de Enero  a Diciembre 2026 se atenderán 2,655 pozos.
                                                                                                                                                        </t>
    </r>
    <r>
      <rPr>
        <b/>
        <sz val="13"/>
        <color theme="1"/>
        <rFont val="Calibri"/>
        <family val="2"/>
      </rPr>
      <t>VARIACIÓN DE LA META EN RELACIÓN A LA LÍNEA BASE</t>
    </r>
    <r>
      <rPr>
        <sz val="13"/>
        <color theme="1"/>
        <rFont val="Calibri"/>
        <family val="2"/>
      </rPr>
      <t xml:space="preserve">
                                                                                                                                                                                     Meta Absoluta:  15 pozos
                                                                                                                                                                                                    Meta Relativa:  0.57% superior a la línea base</t>
    </r>
  </si>
  <si>
    <r>
      <rPr>
        <b/>
        <sz val="13"/>
        <color theme="1"/>
        <rFont val="Calibri"/>
        <family val="2"/>
      </rPr>
      <t>PMPPR:</t>
    </r>
    <r>
      <rPr>
        <sz val="13"/>
        <color theme="1"/>
        <rFont val="Calibri"/>
        <family val="2"/>
      </rPr>
      <t xml:space="preserve"> De Enero  a Diciembre de 2023, se atendieron  2,640 desazolves de los pozos.                 
                                                                                                                                                                                                                                                                                     2023: 2,640                                                                                                                                       
                                                                                                                     </t>
    </r>
  </si>
  <si>
    <r>
      <rPr>
        <b/>
        <sz val="13"/>
        <color theme="1"/>
        <rFont val="Calibri"/>
        <family val="2"/>
      </rPr>
      <t>PMCPLR:</t>
    </r>
    <r>
      <rPr>
        <sz val="13"/>
        <color theme="1"/>
        <rFont val="Calibri"/>
        <family val="2"/>
      </rPr>
      <t xml:space="preserve"> La meta de Enero  a Diciembre 2026 se limpiaran 18,500,000  mts2. de Playas.
                                                                                                                                                                                                     </t>
    </r>
    <r>
      <rPr>
        <b/>
        <sz val="13"/>
        <color theme="1"/>
        <rFont val="Calibri"/>
        <family val="2"/>
      </rPr>
      <t>VARIACIÓN DE LA META EN RELACIÓN A LA LÍNEA BASE</t>
    </r>
    <r>
      <rPr>
        <sz val="13"/>
        <color theme="1"/>
        <rFont val="Calibri"/>
        <family val="2"/>
      </rPr>
      <t xml:space="preserve">
                                                                                                                                                                                           Meta Absoluta: 106,577  mts2
                                                                                                                                                                                                     Meta Relativa: 0.58% superior a la línea base</t>
    </r>
  </si>
  <si>
    <t xml:space="preserve">PMCPLR: De enero  a Diciembre de 2023, se han limpiado 18,393,423 mts2 de playas.                 
                                                                                                                                                                                                                                                                                  2023:  18,393,423                                                                                                                                       
                                                                                                                   </t>
  </si>
  <si>
    <r>
      <rPr>
        <b/>
        <sz val="13"/>
        <color theme="1"/>
        <rFont val="Calibri"/>
        <family val="2"/>
      </rPr>
      <t>PPPR:</t>
    </r>
    <r>
      <rPr>
        <sz val="13"/>
        <color theme="1"/>
        <rFont val="Calibri"/>
        <family val="2"/>
      </rPr>
      <t xml:space="preserve"> La meta de Enero a Diciembre 2026 se restauraran 175 pozos.
                                                                                                                                                             </t>
    </r>
    <r>
      <rPr>
        <b/>
        <sz val="13"/>
        <color theme="1"/>
        <rFont val="Calibri"/>
        <family val="2"/>
      </rPr>
      <t>VARIACIÓN DE LA META EN RELACIÓN A LA LÍNEA BASE</t>
    </r>
    <r>
      <rPr>
        <sz val="13"/>
        <color theme="1"/>
        <rFont val="Calibri"/>
        <family val="2"/>
      </rPr>
      <t xml:space="preserve">
                                                                                                                                                                                            Meta Absoluta: 57  restauraciones
                                                                                                                                                                                           Meta Relativa: 48.31% superior a la línea base</t>
    </r>
  </si>
  <si>
    <r>
      <rPr>
        <b/>
        <sz val="13"/>
        <color theme="1"/>
        <rFont val="Calibri"/>
        <family val="2"/>
      </rPr>
      <t xml:space="preserve">PPPR:  </t>
    </r>
    <r>
      <rPr>
        <sz val="13"/>
        <color theme="1"/>
        <rFont val="Calibri"/>
        <family val="2"/>
      </rPr>
      <t xml:space="preserve">De enero a Diciembre de 2023, se han restaurado 118 pozos.                 
                                                                                                                                                                                                                                                                                   2023: 118                                                                                                                                        
                                                                                                                    </t>
    </r>
  </si>
  <si>
    <r>
      <rPr>
        <b/>
        <sz val="13"/>
        <color theme="1"/>
        <rFont val="Calibri"/>
        <family val="2"/>
      </rPr>
      <t xml:space="preserve">PSLSDP: </t>
    </r>
    <r>
      <rPr>
        <sz val="13"/>
        <color theme="1"/>
        <rFont val="Calibri"/>
        <family val="2"/>
      </rPr>
      <t xml:space="preserve">La meta de Enero a Diciembre 2026 se realizaran 26,000  servicios de limpieza.
                                                                                                                                                                                                </t>
    </r>
    <r>
      <rPr>
        <b/>
        <sz val="13"/>
        <color theme="1"/>
        <rFont val="Calibri"/>
        <family val="2"/>
      </rPr>
      <t>VARIACIÓN DE LA META EN RELACIÓN A LA LÍNEA BASE</t>
    </r>
    <r>
      <rPr>
        <sz val="13"/>
        <color theme="1"/>
        <rFont val="Calibri"/>
        <family val="2"/>
      </rPr>
      <t xml:space="preserve">
                                                                                                                                                                                              Meta Absoluta: 758 servicios de limpieza 
                                                                                                                                                                                                Meta Relativa: 3.00% superior a la línea base</t>
    </r>
  </si>
  <si>
    <r>
      <rPr>
        <b/>
        <sz val="13"/>
        <color theme="1"/>
        <rFont val="Calibri"/>
        <family val="2"/>
      </rPr>
      <t xml:space="preserve">PSLSDP: </t>
    </r>
    <r>
      <rPr>
        <sz val="13"/>
        <color theme="1"/>
        <rFont val="Calibri"/>
        <family val="2"/>
      </rPr>
      <t xml:space="preserve"> De enero  a Diciembre de 2023, se realizaron 25,242 limpiezas del sistema pluvial
                                                                                                                                                                                                                                                                                    2023:   25,242                                                                                                                                       
                                                                                                                     </t>
    </r>
  </si>
  <si>
    <r>
      <rPr>
        <b/>
        <sz val="13"/>
        <color theme="1"/>
        <rFont val="Calibri"/>
        <family val="2"/>
      </rPr>
      <t xml:space="preserve">PMMLIP: </t>
    </r>
    <r>
      <rPr>
        <sz val="13"/>
        <color theme="1"/>
        <rFont val="Calibri"/>
        <family val="2"/>
      </rPr>
      <t xml:space="preserve"> La meta de Enero a Diciembre 2026, se atenderan 4,840 metros lineales de mantenimiento de interconexción de pozos pluviales.
                                                                                                                                                                                           </t>
    </r>
    <r>
      <rPr>
        <b/>
        <sz val="13"/>
        <color theme="1"/>
        <rFont val="Calibri"/>
        <family val="2"/>
      </rPr>
      <t>VARIACIÓN DE LA META EN RELACIÓN A LA LÍNEA BASE</t>
    </r>
    <r>
      <rPr>
        <sz val="13"/>
        <color theme="1"/>
        <rFont val="Calibri"/>
        <family val="2"/>
      </rPr>
      <t xml:space="preserve">
                                                                                                                                                                                         Meta Absoluta: 1,140 metros lineales de mantenimiento
                                                                                                                                                                                            Meta Relativa: 30.81% superior a la línea base</t>
    </r>
  </si>
  <si>
    <r>
      <rPr>
        <b/>
        <sz val="13"/>
        <color theme="1"/>
        <rFont val="Calibri"/>
        <family val="2"/>
      </rPr>
      <t xml:space="preserve">PMMLIP: </t>
    </r>
    <r>
      <rPr>
        <sz val="13"/>
        <color theme="1"/>
        <rFont val="Calibri"/>
        <family val="2"/>
      </rPr>
      <t xml:space="preserve">De enero a Diciembre de 2023, se atendieron 3,700  metros lineales de mantenimiento de la interconexión de pozos pluviales.                 
                                                                                                                                                                                                                                                                                 2023: 3,700                                                                                                                                       
                                                                                                                           </t>
    </r>
  </si>
  <si>
    <r>
      <rPr>
        <b/>
        <sz val="13"/>
        <color theme="1"/>
        <rFont val="Calibri"/>
        <family val="2"/>
      </rPr>
      <t xml:space="preserve">PKBRAPP: </t>
    </r>
    <r>
      <rPr>
        <sz val="13"/>
        <color theme="1"/>
        <rFont val="Calibri"/>
        <family val="2"/>
      </rPr>
      <t xml:space="preserve"> La meta de Enero a Diciembre 2026, se recolectaran 500,000 kg.
                                                                                                                                                                                                 </t>
    </r>
    <r>
      <rPr>
        <b/>
        <sz val="13"/>
        <color theme="1"/>
        <rFont val="Calibri"/>
        <family val="2"/>
      </rPr>
      <t>VARIACIÓN DE LA META EN RELACIÓN A LA LÍNEA BASE</t>
    </r>
    <r>
      <rPr>
        <sz val="13"/>
        <color theme="1"/>
        <rFont val="Calibri"/>
        <family val="2"/>
      </rPr>
      <t xml:space="preserve">
                                                                                                                                                                                         Meta Absoluta: 1,638 kg
                                                                                                                                                                                              Meta Relativa: 0.33% superior a la línea base</t>
    </r>
  </si>
  <si>
    <r>
      <rPr>
        <b/>
        <sz val="13"/>
        <color theme="1"/>
        <rFont val="Calibri"/>
        <family val="2"/>
      </rPr>
      <t>PKBRAPP:</t>
    </r>
    <r>
      <rPr>
        <sz val="13"/>
        <color theme="1"/>
        <rFont val="Calibri"/>
        <family val="2"/>
      </rPr>
      <t xml:space="preserve">  De enero a Diciembre de 2023, se han recolectado 498,362  kg.                 
                                                                                                                                                                                                                                                                                   2023: 498,362                                                                                                                                     
                                                                                                                        </t>
    </r>
  </si>
  <si>
    <r>
      <rPr>
        <b/>
        <sz val="13"/>
        <color theme="1"/>
        <rFont val="Calibri"/>
        <family val="2"/>
      </rPr>
      <t xml:space="preserve">PMCSPMRAPP: </t>
    </r>
    <r>
      <rPr>
        <sz val="13"/>
        <color theme="1"/>
        <rFont val="Calibri"/>
        <family val="2"/>
      </rPr>
      <t xml:space="preserve"> La meta de Enero a Diciembre 2026,  se recolectaran 20,900 metros cubicos de sargazo y pasto marino.
                                                                                                                                                                 </t>
    </r>
    <r>
      <rPr>
        <b/>
        <sz val="13"/>
        <color theme="1"/>
        <rFont val="Calibri"/>
        <family val="2"/>
      </rPr>
      <t>VARIACIÓN DE LA META EN RELACIÓN A LA LÍNEA BASE</t>
    </r>
    <r>
      <rPr>
        <sz val="13"/>
        <color theme="1"/>
        <rFont val="Calibri"/>
        <family val="2"/>
      </rPr>
      <t xml:space="preserve">
                                                                                                                                                                                                                                                                    Meta Absoluta: 6,220 m3 de sargazo y pasto marino reco lectados
                                                                                                                                                                                                                Meta Relativa: 42.37% superior a la línea base</t>
    </r>
  </si>
  <si>
    <r>
      <rPr>
        <b/>
        <sz val="13"/>
        <color theme="1"/>
        <rFont val="Calibri"/>
        <family val="2"/>
      </rPr>
      <t>PMCSPMRAPP:</t>
    </r>
    <r>
      <rPr>
        <sz val="13"/>
        <color theme="1"/>
        <rFont val="Calibri"/>
        <family val="2"/>
      </rPr>
      <t xml:space="preserve">  De enero a Diciembre de 2023, se han recolectado14,680  m3 de zargazo y pasto marino.                 
                                                                                                                                                                                                                                                                                    2023: 14,680                                                                                                                           
                                                                                                                            </t>
    </r>
  </si>
  <si>
    <r>
      <rPr>
        <b/>
        <sz val="13"/>
        <color theme="1"/>
        <rFont val="Calibri"/>
        <family val="2"/>
      </rPr>
      <t>PMPVEMMP:</t>
    </r>
    <r>
      <rPr>
        <sz val="13"/>
        <color theme="1"/>
        <rFont val="Calibri"/>
        <family val="2"/>
      </rPr>
      <t xml:space="preserve">  La meta de Enero a Diciembre 2026, se atenderan 35 mantenimientos de vehículos y maquinaria menor y pesada.
                                                                                                                                                                   </t>
    </r>
    <r>
      <rPr>
        <b/>
        <sz val="13"/>
        <color theme="1"/>
        <rFont val="Calibri"/>
        <family val="2"/>
      </rPr>
      <t>VARIACIÓN DE LA META EN RELACIÓN A LA LÍNEA BASE</t>
    </r>
    <r>
      <rPr>
        <sz val="13"/>
        <color theme="1"/>
        <rFont val="Calibri"/>
        <family val="2"/>
      </rPr>
      <t xml:space="preserve">
                                                                                                                                                                                                       Meta Absoluta: 1 mantenimientos de vehículos, maquinaria menor y pesada 
                                                                                                                                                                                                                                          Meta Relativa: 2.94% superior a la línea base</t>
    </r>
  </si>
  <si>
    <r>
      <rPr>
        <b/>
        <sz val="13"/>
        <color theme="1"/>
        <rFont val="Calibri"/>
        <family val="2"/>
      </rPr>
      <t xml:space="preserve">PMPVEMMP: </t>
    </r>
    <r>
      <rPr>
        <sz val="13"/>
        <color theme="1"/>
        <rFont val="Calibri"/>
        <family val="2"/>
      </rPr>
      <t xml:space="preserve"> De enero a Diciembre de 2023, se han realizado  34 mantenimientos.                 
                                                                                                                                                                                                                                                                                       2023: 34                                                                                                                                             
                                                                                                                        </t>
    </r>
  </si>
  <si>
    <t xml:space="preserve">Toda la población en general </t>
  </si>
  <si>
    <t xml:space="preserve">Justificación Trimestral: Este indicador tiene como meta anual realizar 2655 mantenimiento de los pozos pluviales. En este trimestre se realizaron 672 de los 672 desazolves  programados, el porcentaje alcanzado fue del 100% de la meta establecida.                                                                                                                                               Meta Anual:  durante el ejercicio el porcentaje alcanzado fue del 25.31% ya que de los 2655 desazolves programados a realizar se atendieron 672, esto derivado a una buena programación para la atención de un mayor numero de atención ciudadana.  </t>
  </si>
  <si>
    <t xml:space="preserve">Meta Trimestral: Este indicador tiene como meta anual realizar 18,500.000 metros cuadrados de playas limpias. En este trimestre se realizaron 4,357,192.00 m2de los 4,500,000 m2 programados, el porcentaje alcanzado fue del 100.83% de la meta establecida.   
Meta anual: durante el ejercicio el porcentaje alcanzado fue del 24.53% ya que de los 18,500.000 metros cuadrados de playas limpias programados a realizar, se atendieron 4,357,192.00 esto derivado a una buena programación para la atención de un mayor número de atención a los servicios otorgados por esta Dirección.   </t>
  </si>
  <si>
    <t xml:space="preserve"> Meta Trimestral: Este indicador tiene como meta anual realizar la restauración de 175 pozos pluviales. En este trimestre se realizaron 63  de los 63 reparaciones programados en el primer trimestre, alcanzado el 100%  de la meta establecida.
Meta anual: durante el ejercicio el porcentaje alcanzado fue del 36.00% ya que de los 175 restauraciones programados a realizar se atendieron 63, esto derivado a una buena programación para la atención de un mayor número de atención a los servicios otorgados por esta Dirección.   </t>
  </si>
  <si>
    <t xml:space="preserve"> Meta Trimestral: Este indicador tiene como meta anual realizar 26,000 servicio de limpieza del sistema pluvial. En este trimestre el porcentaje alcanzado fue del 100.09% por lo que se logró la meta establecida. 
Meta anual: durante el ejercicio el porcentaje alcanzado fue del 8.85% ya que de los 26,000 servicios de limpieza programados se realizaron 2,302, este avance es acumulable y se encuentra dentro de los Parámetros de semaforización y se alcanzó la meta aceptable.  </t>
  </si>
  <si>
    <t xml:space="preserve"> Meta Trimestral: Este indicador tiene como meta anual realizar el servicio de 4,840 metros lineales de interconexión. En este trimestre  se realizaron 1350 de los 1350 ML de limpieza de interconexión alcanzado el 100% de la meta establecida. 
Meta anual: durante el ejercicio el porcentaje alcanzado fue del 27.89% ya que de los 4,840 servicios de limpieza de interconexión se realizaron 1350, esto derivado a una buena programación para la atención de un mayor número de atención a los servicios otorgados por esta Dirección.     </t>
  </si>
  <si>
    <t xml:space="preserve"> Meta Trimestral: Este indicador tiene como meta anual retirar 500,000 kilogramos de basura de las playas públicas. En este trimestre se retiraron 131,530 de los 131,500 kilogramos programados para su retiro, el porcentaje alcanzado fue del 100.02%  de la meta establecida. 
Meta anual: durante el ejercicio el porcentaje alcanzado fue del 26.31% ya que de los 500,000 kilogramos de basura se recolectaron 131,530  este avance es acumulable y se encuentra dentro de los Parámetros de semaforización y se alcanzó la meta aceptable.  </t>
  </si>
  <si>
    <t xml:space="preserve"> Meta Trimestral: Este indicador tiene como meta anual retirar 20,900 metros cúbicos de sargazo y pasto marino de las playas públicas. En este trimestre se retiraron 5,116.92 m3 de los 5,100 m3 programados para su retiro el porcentaje alcanzado fue del 100.33 % de la meta establecida. 
Meta anual: durante el ejercicio el porcentaje alcanzado fue del 24.48% ya que se retiraron 5,116.92 metros cúbicos de sargazo y pasto marino de las playas públicas, de los   20,900,000 metros cúbicos programados,  este avance es acumulable y se encuentra dentro de los Parámetros de semaforización y se alcanzó la meta aceptable. </t>
  </si>
  <si>
    <t xml:space="preserve">Meta Trimestral: Este indicador tiene como meta anual realizar 35 mantenimiento del parque vehicular. En este trimestre se realizaron 7 de los 7 programados, el porcentaje alcanzado fue del 100% por lo que se logró la meta establecida. 
Meta anual: durante el ejercicio el porcentaje alcanzado fue del 20.00% ya que de los 35 mantenimientos del parque vehicular se realizaron 7, esto derivado a una buena programación, este avance es acumulable y se encuentra dentro de los Parámetros de semaforización y se alcanzó la meta aceptable. </t>
  </si>
  <si>
    <t xml:space="preserve">PMLRG: De Enero 2022 a Diciembre de 2024, se atendieron (196 ML de guarniciones).                 
                                                                                                                                                     2022: 65                                                                                                                                  2023: 0                                                                                                                             2024: 95                 
                                                                                                                   Total: 140           </t>
  </si>
  <si>
    <t xml:space="preserve">PMLRG: La meta de Enero 2025 a Diciembre 2027, se atenderan 240 metros líneales de guarniciones
VARIACIÓN DE LA META EN RELACIÓN A LA LÍNEA BASE
Meta Absoluta: 100 mts líneales
Meta Relativa: 71.43% superior a la línea base </t>
  </si>
  <si>
    <t>Parques y áreas públicas del Municipio de Benito Juarez.</t>
  </si>
  <si>
    <r>
      <rPr>
        <b/>
        <sz val="13"/>
        <color indexed="8"/>
        <rFont val="Calibri"/>
        <family val="2"/>
      </rPr>
      <t>Nombre del Documento:</t>
    </r>
    <r>
      <rPr>
        <sz val="13"/>
        <color indexed="8"/>
        <rFont val="Calibri"/>
        <family val="2"/>
      </rPr>
      <t xml:space="preserve">
Concentrado de Trabajos Realizados 2026_Infraestructura
</t>
    </r>
    <r>
      <rPr>
        <b/>
        <sz val="13"/>
        <color indexed="8"/>
        <rFont val="Calibri"/>
        <family val="2"/>
      </rPr>
      <t xml:space="preserve">Nombre de quien genera la información: </t>
    </r>
    <r>
      <rPr>
        <sz val="13"/>
        <color indexed="8"/>
        <rFont val="Calibri"/>
        <family val="2"/>
      </rPr>
      <t xml:space="preserve">Dirección de Parques y Áreas Jardinadas
</t>
    </r>
    <r>
      <rPr>
        <b/>
        <sz val="13"/>
        <color indexed="8"/>
        <rFont val="Calibri"/>
        <family val="2"/>
      </rPr>
      <t>Periodicidad con que se genera la información:</t>
    </r>
    <r>
      <rPr>
        <sz val="13"/>
        <color indexed="8"/>
        <rFont val="Calibri"/>
        <family val="2"/>
      </rPr>
      <t xml:space="preserve">
Trimestral
</t>
    </r>
    <r>
      <rPr>
        <b/>
        <sz val="13"/>
        <color indexed="8"/>
        <rFont val="Calibri"/>
        <family val="2"/>
      </rPr>
      <t>Liga de la página donde se localiza la información o ubicación:</t>
    </r>
    <r>
      <rPr>
        <sz val="13"/>
        <color indexed="8"/>
        <rFont val="Calibri"/>
        <family val="2"/>
      </rPr>
      <t xml:space="preserve"> Leford MBJ-PM-SMOPS-DGSPM-DPAJ-002-2026, Ubicado en el archivero MBJARC008906.</t>
    </r>
  </si>
  <si>
    <r>
      <t xml:space="preserve">Nombre del Documento:
</t>
    </r>
    <r>
      <rPr>
        <sz val="13"/>
        <color indexed="8"/>
        <rFont val="Calibri"/>
        <family val="2"/>
      </rPr>
      <t>Concentrado de Trabajos Realizados 2026_Parques</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Leford MBJ-PM-SMOPS-DGSPM-DPAJ-002-2026, Ubicado en el archivero MBJARC008906.</t>
    </r>
  </si>
  <si>
    <r>
      <t xml:space="preserve">Nombre del Documento: 
</t>
    </r>
    <r>
      <rPr>
        <sz val="13"/>
        <color indexed="8"/>
        <rFont val="Calibri"/>
        <family val="2"/>
      </rPr>
      <t>CONCENTRADO DE TRABAJOS REALIZADOS_2026_Fuentes y Monumentos.</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Leford MBJ-PM-SMOPS-DGSPM-DPAJ-002-2026, Ubicado en el archivero MBJARC008906.</t>
    </r>
  </si>
  <si>
    <r>
      <t xml:space="preserve">Nombre del Documento: 
</t>
    </r>
    <r>
      <rPr>
        <sz val="13"/>
        <color indexed="8"/>
        <rFont val="Calibri"/>
        <family val="2"/>
      </rPr>
      <t>CONCENTRADO DE TRABAJOS REALIZADOS_2026_Juegos y Ejercitadores</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Leford MBJ-PM-SMOPS-DGSPM-DPAJ-002-2026, Ubicado en el archivero MBJARC008906.</t>
    </r>
  </si>
  <si>
    <r>
      <t xml:space="preserve">Nombre del Documento: 
</t>
    </r>
    <r>
      <rPr>
        <sz val="13"/>
        <color indexed="8"/>
        <rFont val="Calibri"/>
        <family val="2"/>
      </rPr>
      <t>CONCENTRADO DE TRABAJOS REALIZADOS_2026_ParqueVehicular.</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 xml:space="preserve">Leford MBJ-PM-SMOPS-DGSPM-DPAJ-002-2026, Ubicado en el archivero MBJARC008906. </t>
    </r>
    <r>
      <rPr>
        <b/>
        <sz val="13"/>
        <color indexed="8"/>
        <rFont val="Calibri"/>
        <family val="2"/>
      </rPr>
      <t xml:space="preserve">                                    </t>
    </r>
  </si>
  <si>
    <r>
      <t xml:space="preserve">Nombre del Documento: 
</t>
    </r>
    <r>
      <rPr>
        <sz val="13"/>
        <color indexed="8"/>
        <rFont val="Calibri"/>
        <family val="2"/>
      </rPr>
      <t>CONCENTRADO DE TRABAJOS REALIZADOS_2026_MaquinariaMenor.</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 xml:space="preserve">Leford MBJ-PM-SMOPS-DGSPM-DPAJ-002-2026, Ubicado en el archivero MBJARC008906. </t>
    </r>
    <r>
      <rPr>
        <b/>
        <sz val="13"/>
        <color indexed="8"/>
        <rFont val="Calibri"/>
        <family val="2"/>
      </rPr>
      <t xml:space="preserve">                                   </t>
    </r>
  </si>
  <si>
    <r>
      <t xml:space="preserve">Nombre del Documento: 
</t>
    </r>
    <r>
      <rPr>
        <sz val="13"/>
        <color indexed="8"/>
        <rFont val="Calibri"/>
        <family val="2"/>
      </rPr>
      <t>CONCENTRADO DE TRABAJOS REALIZADOS_2026_EstructuraML</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Leford MBJ-PM-SMOPS-DGSPM-DPAJ-002-2026, Ubicado en el archivero MBJARC008906.</t>
    </r>
    <r>
      <rPr>
        <b/>
        <sz val="13"/>
        <color indexed="8"/>
        <rFont val="Calibri"/>
        <family val="2"/>
      </rPr>
      <t xml:space="preserve">                                     </t>
    </r>
  </si>
  <si>
    <r>
      <t xml:space="preserve">Nombre del Documento: 
</t>
    </r>
    <r>
      <rPr>
        <sz val="13"/>
        <color indexed="8"/>
        <rFont val="Calibri"/>
        <family val="2"/>
      </rPr>
      <t>CONCENTRADO DE TRABAJOS REALIZADOS_2026_EstructuraM2</t>
    </r>
    <r>
      <rPr>
        <b/>
        <sz val="13"/>
        <color indexed="8"/>
        <rFont val="Calibri"/>
        <family val="2"/>
      </rPr>
      <t xml:space="preserve">
Nombre de quien genera la información: </t>
    </r>
    <r>
      <rPr>
        <sz val="13"/>
        <color indexed="8"/>
        <rFont val="Calibri"/>
        <family val="2"/>
      </rPr>
      <t>Dirección de Parques y Áreas Jardinadas.</t>
    </r>
    <r>
      <rPr>
        <b/>
        <sz val="13"/>
        <color indexed="8"/>
        <rFont val="Calibri"/>
        <family val="2"/>
      </rPr>
      <t xml:space="preserve">
Periodicidad con que se genera la información: 
</t>
    </r>
    <r>
      <rPr>
        <sz val="13"/>
        <color indexed="8"/>
        <rFont val="Calibri"/>
        <family val="2"/>
      </rPr>
      <t>Trimestral</t>
    </r>
    <r>
      <rPr>
        <b/>
        <sz val="13"/>
        <color indexed="8"/>
        <rFont val="Calibri"/>
        <family val="2"/>
      </rPr>
      <t xml:space="preserve">
Liga de la página donde se localiza la información o ubicación: </t>
    </r>
    <r>
      <rPr>
        <sz val="13"/>
        <color indexed="8"/>
        <rFont val="Calibri"/>
        <family val="2"/>
      </rPr>
      <t>Leford MBJ-PM-SMOPS-DGSPM-DPAJ-002-2026, Ubicado en el archivero MBJARC008906.</t>
    </r>
    <r>
      <rPr>
        <b/>
        <sz val="13"/>
        <color indexed="8"/>
        <rFont val="Calibri"/>
        <family val="2"/>
      </rPr>
      <t xml:space="preserve">                                     </t>
    </r>
  </si>
  <si>
    <t>En este indicador se tiene como meta anual realizar 120 servicios. En este trimestre  no se realizo servicio alguno de los 30 programados. Por lo cual no se presento avance del mantenimiento programado para esta actividad. Se hace mención que no se realizo la adquición de material mediante requisición, sin embargo, se realizo la solicitud correspondiente para dicha adquisición.</t>
  </si>
  <si>
    <t>En este indicador se tiene como meta anual 2,400 servicios de limpieza. En este trimestre se realizaron 597 servicios de los 590 programados. El porcentaje de alcanzado fue del 101.19 % para esta actividad, donde es atendido de forma continua solicitudes de ciudadanos mediante el programa de "REPORTA Y APORTA", SUGEI y las áreas calendarizadas por la dirección.</t>
  </si>
  <si>
    <t>En este indicador se tiene como meta anual el acondicionamiento o equipamiento y pintado de 9 Monumentos y/o Fuentes. En este trimestre no se presento avance del mantenimiento programado para esta actividad. Se hace mención que no se realizo la adquición de material de pintura mediante requisición.</t>
  </si>
  <si>
    <t>En este indicador se tiene como meta anual  la restauracion de 1,250 Juegos Infantiles y Ejercitadores. En este trimestre se realizaron 101 de los 300 programados. El porcentaje alcanzado fue de 33.67% . Se hace mención que no se realizo la adquición de material de pintura mediante requisición, sin embargo, se realizo la solicitud correspondiente para dicha adquisición.</t>
  </si>
  <si>
    <t xml:space="preserve">En este indicador se tiene como meta anual 28 servicios de mantenimiento. En este trimestre se realizaron los 6 servicios programados de esta actividad. El porcentaje alcanzado fue del 85.71% de avance para el mantenimiento del parque vehicular, el cual es realizado en la Dirección de Taller Municipal. </t>
  </si>
  <si>
    <t xml:space="preserve">En este indicador se tiene como meta anual 250 servicios de mantenimiento. En este trimestre se realizaron 56 servicios de 60 programados de esta actividad. El porcentaje alcanzado fue del 93.33% para realizar el mantenimiento de maquinaria menor como lo son desbrozadoras, motosierras, podadoras, etc., las cuales son utilizadas para el mantenimiento en parques y espacios públicos. </t>
  </si>
  <si>
    <t>En este indicador se tiene como meta anual 80 metros lineales de guarnición. En este trimestre no se realizaron avance alguno del programado. Debido a la falta de adquisición de material mediante requisición.</t>
  </si>
  <si>
    <t>En este indicador se tiene como meta anual 180 metros cuadrados de estructuras de concreto. En este trimestre se realizaron 120 metros cuadrados de 50 programados de esta actividad. El porcentaje alcanzado fue del 240.00% para esta actividad correspondiente a la reparacion de estructuras de concreto. Dicho material fue proporcionado y se proporciono mano de obra para dicho avance.</t>
  </si>
  <si>
    <t>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 /MBJC2A019499</t>
  </si>
  <si>
    <t xml:space="preserve">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 /MBJC2A019499
</t>
  </si>
  <si>
    <t>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</si>
  <si>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</si>
  <si>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</si>
  <si>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</si>
  <si>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</si>
  <si>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</si>
  <si>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</si>
  <si>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t>
  </si>
  <si>
    <t>Direcciòn de Supervisiòn de Sistema de Limpia</t>
  </si>
  <si>
    <t xml:space="preserve">Componente
</t>
  </si>
  <si>
    <t xml:space="preserve">Este indicador nos permite conocer el tonelaje de descacharrización que se realiza.  </t>
  </si>
  <si>
    <t xml:space="preserve">MÉTODO DE CÁLCULO DEL INDICADOR:
PSR=(NSR/NSP)*100      
VARIABLES:                                                                  
PSR: Porcentaje de supervisiones realizadas.
NSR: Número de supervisiones realizadas.
NSP: Número de supervisiones programadas. </t>
  </si>
  <si>
    <t xml:space="preserve">UNIDAD DE MEDIDA DEL INDICADOR:
Porcentaje
UNIDAD DE MEDIDA DE LAS VARIABLES:
Supervisiones
</t>
  </si>
  <si>
    <t>Nombre del Documento: 
Reportes de supervisión, fotografias, encuestas presenciales aplicadas 2026
Nombre de quien genera la información:
Dirección de Supervisión de Sistema de Limpia
Periodicidad con que se genera la información: 
Trimestral
Liga de la página donde se localiza la información o ubicación: 
Archivero (MBJMDM003134)</t>
  </si>
  <si>
    <t>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t>
  </si>
  <si>
    <t>2.2.1.1.8.1  Evaluación y seguimiento de los resultados de las encuestas aplicadas a la población para identificar los aspectos susceptibles de mejora del servicio prestado por SIRESOL y Servicios Públicos Municipales .</t>
  </si>
  <si>
    <t>PER: Porcentaje de encuestas realizadas.</t>
  </si>
  <si>
    <t>MÉTODO DE CÁLCULO DEL INDICADOR:
PER= (NEA/NEP)*100 
VARIABLES:                                                                  
PER: Porcentaje de encuestas realizadas.
NEA: Número de encuestas aplicadas. 
NEP: Número de encuestas programadas.</t>
  </si>
  <si>
    <t xml:space="preserve">UNIDAD DE MEDIDA DEL INDICADOR:
Porcentaje.
UNIDAD DE MEDIDA DE LAS VARIABLES:
Encuestas. </t>
  </si>
  <si>
    <t>Nombre del Documento: 
Informe de encuestas presenciales aplicadas 2026. 
Nombre de quien genera la información:
Dirección de Supervisión de Sistema de Limpia
Periodicidad con que se genera la información: 
Trimestral
Liga de la página donde se localiza la información o ubicación: 
Archivero (MBJMDM003134)</t>
  </si>
  <si>
    <t>2.2.1.1.8.2 Supervisión constante y eficiente de las rutas diarias del servicio prestado por SIRESOL.</t>
  </si>
  <si>
    <t>PSRRRS: Porcentaje de supervisión de las rutas de recoleccion de residuos sólidos.</t>
  </si>
  <si>
    <t xml:space="preserve">MÉTODO DE CÁLCULO DEL INDICADOR:
PSRRRS= (NRS/NRP)* 100    
VARIABLES:                                                                  
PSRRRS: Porcentaje de supervisión de las rutas de recolección de residuos sólidos.
NRS: Número de rutas supervisadas.
NRP: Número rutas programadas.      </t>
  </si>
  <si>
    <t>UNIDAD DE MEDIDA DEL INDICADOR:
Porcentaje
UNIDAD DE MEDIDA DE LAS VARIABLES:
Rutas</t>
  </si>
  <si>
    <t>Nombre del Documento: 
Reportes de supervisión, fotografias 2026.
Nombre de quien genera la información:
Dirección de Supervisión de Sistema de Limpia
Periodicidad con que se genera la información: 
Trimestral
Liga de la página donde se localiza la información o ubicación: 
Archivero (MBJMDM003134)</t>
  </si>
  <si>
    <t>2.2.1.1.8.3  Supervisión de la disposición final de los residuos sólidos.</t>
  </si>
  <si>
    <t>PTRDF: Porcentaje de tonelaje de residuos que recibe el sitio de disposición final</t>
  </si>
  <si>
    <t xml:space="preserve">MÉTODO DE CÁLCULO DEL INDICADOR:
PTRDF=  (TRRS/TPRRS)*100     
VARIABLES:                                                                  
PTRDF: Porcentaje de tonelaje de residuos que recibe el sitio de disposición final.                 
TRRS: Tonelaje recaudado de residuos sólidos.                            
TPRRS: Tonelaje programados a recaudar de residuos sólidos.   </t>
  </si>
  <si>
    <t xml:space="preserve">UNIDAD DE MEDIDA DEL INDICADOR:
Porcentaje
UNIDAD DE MEDIDA DE LAS VARIABLES:
Tonelaje. </t>
  </si>
  <si>
    <t>Nombre del Documento: 
Reportes de supervisión, reportes de siresol 2026
Nombre de quien genera la información:
Dirección de Supervisión de Sistema de Limpia
Periodicidad con que se genera la información: 
Trimestral
Liga de la página donde se localiza la información o ubicación: 
Archivero (MBJMDM003134)</t>
  </si>
  <si>
    <t>2.2.1.1.8.4 Supervisión de basureros clandestinos, ejecutando la eliminación de manera oportuna.</t>
  </si>
  <si>
    <t>PBCSE: Porcentaje de basureros clandestinos supervisados y eliminados.</t>
  </si>
  <si>
    <t>MÉTODO DE CÁLCULO DEL INDICADOR:
PBCSE=(  NSBCR/NSBCP)*100  
VARIABLES:                                                                  
PBCSE: Porcentaje de basureros clandestinos supervisados y eliminados.
NSEBCR: Número de supervisión y eliminación de basureros clandestinos realizados.   
NSEBCE: Número de supervisión y eliminación de basureos clandestinos estimados..</t>
  </si>
  <si>
    <t>Nombre del Documento: 
Reportes de supervisión, fotografias, archivos de la DSSL 2026.
Nombre de quien genera la información:
Dirección de Supervisión de Sistema de Limpia
Periodicidad con que se genera la información: 
Trimestral
Liga de la página donde se localiza la información o ubicación: 
Archivero (MBJMDM003134)</t>
  </si>
  <si>
    <t xml:space="preserve">2.2.1.1.8.5 Mantenimiento preventivo del parque vehicular. </t>
  </si>
  <si>
    <t>MÉTODO DE CÁLCULO DEL INDICADOR:
PMPVSL= (NMPVR/NMPVP)*100 
VARIABLES:                                                                  
PMPVSL: Porcentaje de mantenimiento del parque vehicular de la Dirección de Supervisión de sistema de limpia.
NMPVR: Número de mantenimiento de parque vehicular realizado.  
NMPVP: Número de mantenimiento de parque vehicular programado.</t>
  </si>
  <si>
    <t>UNIDAD DE MEDIDA DEL INDICADOR:
Porcentaje
UNIDAD DE MEDIDA DE LAS VARIABLES:
Mantenimiento</t>
  </si>
  <si>
    <t>Nombre del Documento: 
Reportes de choferes, dictamenes tecnicos 2026.
Nombre de quien genera la información:
Dirección de Supervision de Sistema de Limpia
Periodicidad con que se genera la información: 
Trimestral
Liga de la página donde se localiza la información o ubicación: 
Archivero (MBJMDM003134)</t>
  </si>
  <si>
    <t>2.2.1.1.8.6 Retiro constante y eficiente de objetos obsoletos a través del operativo integral de descacharrización</t>
  </si>
  <si>
    <t>PTD: Porcentaje de Tonelaje de Descacharrización</t>
  </si>
  <si>
    <t>MÉTODO DE CÁLCULO DEL INDICADOR:
PTDR= (TRD/ TPD)*100
VARIABLES:                                                                  
PTDR: Porcentaje de tonelaje de descacharrización realizado
TRD: Tonelaje de recaudado de descacharrización
TPD: Tonelaje programado de descacharrización</t>
  </si>
  <si>
    <t>Nombre del Documento: 
Reportes de choferes, fotografias 2026
Nombre de quien genera la información:
Dirección de Supervision de Sistema de Limpia
Periodicidad con que se genera la información: 
Trimestral
Liga de la página donde se localiza la información o ubicación: 
Archivero (MBJMDM003134)</t>
  </si>
  <si>
    <t>Área de Enfoque: Municipio de Benito Juárez.</t>
  </si>
  <si>
    <t>PPI: La meta de Enero de 2025 a Diciembre de 2027 se implementaran 130 programas.
VARIACIÓN DE LA META EN RELACIÓN A LA LÍNEA BASE
Meta Absoluta: 43 programas implementados
Meta Relativa: 49.43% superior a la línea base</t>
  </si>
  <si>
    <t>PM2VB: La meta de Enero a Diciembre 2026 se realizara 184,594 m2 de bacheo de vialidades.
                                                                                            VARIACIÓN DE LA META EN RELACIÓN A LA LÍNEA BASE
                                                                                                    Meta Absoluta: 107,014 m2 de bacheo de vialidades
                                                                                                     Meta Relativa: 137.94% superior a la línea base</t>
  </si>
  <si>
    <t xml:space="preserve">PM2VB: De Enero a Diciembre 2023  se bachearon 77,580 m2 de vialidades.                 
                                                                                                                                                                                                                                                                                2023:77,580                                                                                                                                         
                                                                                                                   Total:77,580     </t>
  </si>
  <si>
    <t xml:space="preserve">PLAPP: De Enero a Diciembre 2023 se suministraron 23,345,000 litros de de agua.                 
                                                                                                                                                                                                                                                                                    2023:23,345,000                                                                                                                                          
                                                                                                                   Total: 23,345,000           </t>
  </si>
  <si>
    <t xml:space="preserve">PSSA: De Enero a Diciembre de 2023 atendieron 564 solicitudes.                 
                                                                                                                                                                                                                                                                                        2023:564                                                                                                                                              
                                                                                                                   Total: 564          </t>
  </si>
  <si>
    <t>PROV: La meta de Enero a Diciembre 2026 se recepcionarán 4 obras.
                                                                                                 VARIACIÓN DE LA META EN RELACIÓN A LA LÍNEA BASE
                                                                                                                 Meta Absoluta: 4 obras recepcionadas
                                                                                                                 Meta Relativa: 0% inferior a la línea base</t>
  </si>
  <si>
    <t xml:space="preserve">PROV: De Enero a Diciembre de 2023 se recepcionaron 0 obras.                 
                                                                                                                                                                                                                                                                                     2023: 0                                                                                                                                             
                                                                                                                   Total: 0           </t>
  </si>
  <si>
    <t xml:space="preserve">PVO: De Enero a Diciembre de 2023 realizaron 7 mantenimientos del parque vehicular.                 
                                                                                                                                                                                                                                                                                     2023: 7                                                                                                                                         
                                                                                                                   Total: 7      </t>
  </si>
  <si>
    <t>PPMO: La meta de Enero a Diciembre 2026 se realizarán 4 mantenimientos de maquinaria.
                                                                                                  VARIACIÓN DE LA META EN RELACIÓN A LA LÍNEA BASE
                                                                                                    Meta Absoluta: 1 mantenimientos
                                                                                                            Meta Relativa: 33.33% superior a la línea base</t>
  </si>
  <si>
    <t xml:space="preserve">PPMO: De Enero a Diciembre de 2023 realizaron 3 mantenimientos de maquinaria.                 
                                                                                                                                                                                                                                                                                      2023: 3                                                                                                                                           
                                                                                                                   Total: 3           </t>
  </si>
  <si>
    <t>PEMO: La meta de Enero a Diciembre 2026 se realizarán 9 mantenimientos de equipo menor.       
                                                                                                  VARIACIÓN DE LA META EN RELACIÓN A LA LÍNEA BASE
                                                                                                                  Meta Absoluta: 5 mantenimientos
                                                                                                                    Meta Relativa: 125% superior a la línea base</t>
  </si>
  <si>
    <t xml:space="preserve">PEMO: De Enero a Diciembre de 2023 realizaron 4 mantenimientos de equipo menor.                 
                                                                                                                                                                                                                                                                                       2023: 4                                                                                                                                              
                                                                                                                   Total:  4     </t>
  </si>
  <si>
    <t xml:space="preserve">PAMID: De Enero a Diciembre de 2023 se realizaron 4 reparaciones y  mantenimiento de las instalaciones.                  
                                                                                                                                                                                                                                                                                      2023: 4                                                                                                                                             
                                                                                                                   Total: 4           </t>
  </si>
  <si>
    <t>Población objetivo: 911,503 habitantes del Municipio de Benito Juárez (datos INEGI 2020)</t>
  </si>
  <si>
    <r>
      <rPr>
        <b/>
        <sz val="13"/>
        <color theme="1"/>
        <rFont val="Calibri"/>
        <family val="2"/>
      </rPr>
      <t xml:space="preserve">PAPM: </t>
    </r>
    <r>
      <rPr>
        <sz val="13"/>
        <color theme="1"/>
        <rFont val="Calibri"/>
        <family val="2"/>
      </rPr>
      <t xml:space="preserve">La meta de  Enero a Diciembre 2026 se rehabilitaran 10,252 luminarias.
                                                                                                                                                </t>
    </r>
    <r>
      <rPr>
        <b/>
        <sz val="13"/>
        <color theme="1"/>
        <rFont val="Calibri"/>
        <family val="2"/>
      </rPr>
      <t xml:space="preserve">VARIACIÓN DE LA META EN RELACIÓN A LA LÍNEA BASE
                                                                                                                         </t>
    </r>
    <r>
      <rPr>
        <sz val="13"/>
        <color theme="1"/>
        <rFont val="Calibri"/>
        <family val="2"/>
      </rPr>
      <t xml:space="preserve">                             </t>
    </r>
    <r>
      <rPr>
        <b/>
        <sz val="13"/>
        <color theme="1"/>
        <rFont val="Calibri"/>
        <family val="2"/>
      </rPr>
      <t>Meta Absoluta:  3,346</t>
    </r>
    <r>
      <rPr>
        <sz val="13"/>
        <color theme="1"/>
        <rFont val="Calibri"/>
        <family val="2"/>
      </rPr>
      <t xml:space="preserve">  luminarias  rehabilitadas
                                                                                                                                                      </t>
    </r>
    <r>
      <rPr>
        <b/>
        <sz val="13"/>
        <color theme="1"/>
        <rFont val="Calibri"/>
        <family val="2"/>
      </rPr>
      <t>Meta Relativa:</t>
    </r>
    <r>
      <rPr>
        <sz val="13"/>
        <color theme="1"/>
        <rFont val="Calibri"/>
        <family val="2"/>
      </rPr>
      <t xml:space="preserve"> 48.45%  superior a la línea base  </t>
    </r>
  </si>
  <si>
    <r>
      <rPr>
        <b/>
        <sz val="13"/>
        <color theme="1"/>
        <rFont val="Calibri"/>
        <family val="2"/>
      </rPr>
      <t>PAPM:</t>
    </r>
    <r>
      <rPr>
        <sz val="13"/>
        <color theme="1"/>
        <rFont val="Calibri"/>
        <family val="2"/>
      </rPr>
      <t xml:space="preserve"> De  Enero a Diciembre de 2023 se rebalitaron       6,906  luminarias.         
                                                                                                                                                                                                                                                                                </t>
    </r>
    <r>
      <rPr>
        <b/>
        <sz val="13"/>
        <color theme="1"/>
        <rFont val="Calibri"/>
        <family val="2"/>
      </rPr>
      <t>2023:</t>
    </r>
    <r>
      <rPr>
        <sz val="13"/>
        <color theme="1"/>
        <rFont val="Calibri"/>
        <family val="2"/>
      </rPr>
      <t xml:space="preserve">    6,906                                                                                                                   </t>
    </r>
  </si>
  <si>
    <t xml:space="preserve">PSAPR:  De Enero a Diciembre de 2023 se alcanzo a realizar  8,885  supervisiones.                 
                                                                                                                                                                                                                                                                                     2023: 8,885                                                                                                                                     </t>
  </si>
  <si>
    <r>
      <rPr>
        <b/>
        <sz val="13"/>
        <color theme="1"/>
        <rFont val="Calibri"/>
        <family val="2"/>
      </rPr>
      <t xml:space="preserve">PRCA: </t>
    </r>
    <r>
      <rPr>
        <sz val="13"/>
        <color theme="1"/>
        <rFont val="Calibri"/>
        <family val="2"/>
      </rPr>
      <t xml:space="preserve">La meta de Enero  a Diciembre del  2026 se espera dar atención a 660  resportes ciu dadanos.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t>
    </r>
    <r>
      <rPr>
        <sz val="13"/>
        <color theme="1"/>
        <rFont val="Calibri"/>
        <family val="2"/>
      </rPr>
      <t xml:space="preserve">  96 reportes atendidos
                                                                                                                                                </t>
    </r>
    <r>
      <rPr>
        <b/>
        <sz val="13"/>
        <color theme="1"/>
        <rFont val="Calibri"/>
        <family val="2"/>
      </rPr>
      <t xml:space="preserve">      Meta Relativa: </t>
    </r>
    <r>
      <rPr>
        <sz val="13"/>
        <color theme="1"/>
        <rFont val="Calibri"/>
        <family val="2"/>
      </rPr>
      <t xml:space="preserve"> 17.02% superior a la línea base</t>
    </r>
  </si>
  <si>
    <r>
      <rPr>
        <b/>
        <sz val="13"/>
        <color theme="1"/>
        <rFont val="Calibri"/>
        <family val="2"/>
      </rPr>
      <t xml:space="preserve">PRCA: </t>
    </r>
    <r>
      <rPr>
        <sz val="13"/>
        <color theme="1"/>
        <rFont val="Calibri"/>
        <family val="2"/>
      </rPr>
      <t xml:space="preserve">De Enero  a Diciembre de 2023 se alcanzo realizar  564 reportes              
                                                                                                                </t>
    </r>
    <r>
      <rPr>
        <b/>
        <sz val="13"/>
        <color theme="1"/>
        <rFont val="Calibri"/>
        <family val="2"/>
      </rPr>
      <t>2023:</t>
    </r>
    <r>
      <rPr>
        <sz val="13"/>
        <color theme="1"/>
        <rFont val="Calibri"/>
        <family val="2"/>
      </rPr>
      <t xml:space="preserve">   564                                                                                                                          </t>
    </r>
  </si>
  <si>
    <r>
      <rPr>
        <b/>
        <sz val="13"/>
        <color theme="1"/>
        <rFont val="Calibri"/>
        <family val="2"/>
      </rPr>
      <t xml:space="preserve">PCSAR: </t>
    </r>
    <r>
      <rPr>
        <sz val="13"/>
        <color theme="1"/>
        <rFont val="Calibri"/>
        <family val="2"/>
      </rPr>
      <t xml:space="preserve">De Enero a Diciembre de 2023 se realizarón    65,878  luminarias  contadas
                                                                                                                                                                                                                                                                                  </t>
    </r>
    <r>
      <rPr>
        <b/>
        <sz val="13"/>
        <color theme="1"/>
        <rFont val="Calibri"/>
        <family val="2"/>
      </rPr>
      <t>2023:</t>
    </r>
    <r>
      <rPr>
        <sz val="13"/>
        <color theme="1"/>
        <rFont val="Calibri"/>
        <family val="2"/>
      </rPr>
      <t xml:space="preserve">  65,878                                                                                                                                 </t>
    </r>
  </si>
  <si>
    <r>
      <rPr>
        <b/>
        <sz val="13"/>
        <color theme="1"/>
        <rFont val="Calibri"/>
        <family val="2"/>
      </rPr>
      <t>PAPEF:</t>
    </r>
    <r>
      <rPr>
        <sz val="13"/>
        <color theme="1"/>
        <rFont val="Calibri"/>
        <family val="2"/>
      </rPr>
      <t xml:space="preserve"> De Enero a Diciembre de 2023 se verificaron  93 entrega  y recepción de sistemas de alumbrado en fraccionamientos nuevos.                 
                                                                                                                                                                                                                                                                                    </t>
    </r>
    <r>
      <rPr>
        <b/>
        <sz val="13"/>
        <color theme="1"/>
        <rFont val="Calibri"/>
        <family val="2"/>
      </rPr>
      <t xml:space="preserve">2023: </t>
    </r>
    <r>
      <rPr>
        <sz val="13"/>
        <color theme="1"/>
        <rFont val="Calibri"/>
        <family val="2"/>
      </rPr>
      <t xml:space="preserve">  93                                                                                                                                      </t>
    </r>
  </si>
  <si>
    <t xml:space="preserve">PIEP: De Enero  a Diciembre de 2023 se realizaron 36 proyecciones de infraestructuras eléctricas.                 
                                                                                                                                                                                                                                                                                    2023: 36                                                                                                                                 </t>
  </si>
  <si>
    <t>PASRP: La meta de Enero a Diciembre de 2026 es de 29 programas de servicios públicos 
VARIACIÓN DE LA META EN RELACIÓN A LA LÍNEA BASE 
meta absoluta: 16 programas de servicios públicos 
meta relativa: 123.08% superior a la línea base</t>
  </si>
  <si>
    <t>PASRP: De Enero a Diciembre 2023 se realizo 13 programas de servicios públicos</t>
  </si>
  <si>
    <t>PARSP: La meta de Enero a Diciembre de 2026 es de 121 actividades 
VARIACIÓN DE LA META EN RELACIÓN A LA LÍNEA BASE 
meta absoluta:  45 actividades 
meta relativa: 59.21% superior a la línea base</t>
  </si>
  <si>
    <t>PARSP: De Enero a Diciembre 2023 se realizo 76 actividades</t>
  </si>
  <si>
    <t>PTRN: La meta de Enero a Diciembre de 2026 es de 73 trámites 
VARIACIÓN DE LA META EN RELACIÓN A LA LÍNEA BASE 
meta absoluta:  -132 trámites 
meta relativa: -64.39% inferior a la línea base</t>
  </si>
  <si>
    <t>PTRN: De Enero a Diciembre 2023 se realizo 205 trámites</t>
  </si>
  <si>
    <t>PSCA: De Enero a Diciembre 2020 se realizo 3816 solicitudes ciudadanas atendidas</t>
  </si>
  <si>
    <t>PEI: La meta de Enero a Diciembre de 2026 es de 726 establecimientos supervisados 
VARIACIÓN DE LA META EN RELACIÓN A LA LÍNEA BASE 
meta absoluta:  183 establecimientos supervisados 
meta relativa: 33.70% superior a la línea base</t>
  </si>
  <si>
    <t>PEI: De Enero a Diciembre 2020 se realizo 543 establecimientos supervisados</t>
  </si>
  <si>
    <t xml:space="preserve">2.2 Bacheo de vialidades y suministro de agua potable proporcionados. </t>
  </si>
  <si>
    <t xml:space="preserve">2.2 Implementación del mantenimiento preventivo y correctivo del parque vehicular, parque de maquinaria y equipo menor.  </t>
  </si>
  <si>
    <t>2.2 Atención a las solicitudes de servicio recepcionados mediante llamadas telefonicas y redes sociales concluidas.</t>
  </si>
  <si>
    <t>PSSA: Porcentaje de solicitudes de servicio Atendidas.</t>
  </si>
  <si>
    <t xml:space="preserve">MÉTODO DE CÁLCULO
PSSA= (NSA/TSR)*100  
VARIABLES
PSSA: Porcentaje de solicitudes de servicio Atendidas.
NSSA: Número de solicitudesde servicio atendidas.
TSR: Total de solicitudes de servicio recepcionadas. 
  </t>
  </si>
  <si>
    <t>UNIDAD DE MEDIDA DEL INDICADOR:
Porcentaje. 
UNIDAD DE MEDIDAD DE LAS  VARIABLES: 
Solicitudes.</t>
  </si>
  <si>
    <t xml:space="preserve">PSSA: La meta de Enero 2025 a Diciembre 2027  se espera atender 1,860 solicitudes de servicio.
                                                                                                         VARIACIÓN DE LA META EN RELACIÓN A LA LÍNEA BASE
                                                                                                                        Meta Absoluta: 318 solicitudes
                                                                                                                        Meta Relativa: 20.62% inferior a la línea base </t>
  </si>
  <si>
    <t xml:space="preserve">PSSA: De Enero 2022 a Diciembre de 2024 atendieron 1,542 solicitudes.                 
                                                                                                                                                     2022:324                                                                                                                                   2023:564                                                                                                                             2024:654                 
                                                                                                                   Total: 1,542          </t>
  </si>
  <si>
    <t>Nombre del Documento: 
Reporte de Solicitudes de Servicio 2026              
Nombre de quien genera la información:
Dirección de Bacheo y Pipas
Periodicidad con que se genera la información:
Trimestral.
Liga de la página donde se localiza la información o ubicación:
Repisa B</t>
  </si>
  <si>
    <t>2.2 Recepción de obras de vialidades.</t>
  </si>
  <si>
    <t>PROV: Porcentaje de Recepción de Obras de vialidades.</t>
  </si>
  <si>
    <t xml:space="preserve">MÉTODO DE CÁLCULO
PROV= (NOR/TOE)*100 
VARIABLES
PROV: Porcentaje de Recepción de Obras de vialidades.
NOR: Número de Obras Recepcionadas.
TOE: Total de Obras Estimadas.  
        </t>
  </si>
  <si>
    <t>UNIDAD DE MEDIDA DEL INDICADOR: 
Porcentaje. 
UNIDAD DE MEDIDAD DE LAS   VARIABLES:
Obras.</t>
  </si>
  <si>
    <t>PROV: La meta de Enero 2025 a Diciembre 2027 se recepcionarán 12 obras.
                                                                                                 VARIACIÓN DE LA META EN RELACIÓN A LA LÍNEA BASE
                                                                                                                 Meta Absoluta: 6 obras recepcionadas
                                                                                                                 Meta Relativa: 100% superior a la línea base</t>
  </si>
  <si>
    <t xml:space="preserve">PROV: De Enero 2022 a Diciembre de 2024 se recepcionaron 6 obras.                 
                                                                                                                                                     2022: 2                                                                                                                                2023: 0                                                                                                                             2024: 4                 
                                                                                                                   Total: 6           </t>
  </si>
  <si>
    <t xml:space="preserve">Nombre del Documento: 
Reporte de Recepción de obras 2026              
Nombre de quien genera la información:
Dirección de Bacheo y Pipas
Periodicidad con que se genera la información:
Trimestral
Liga de la página donde se localiza la información o ubicación: 
Repisa B
 </t>
  </si>
  <si>
    <t>PVO: Porcentaje de Vehículos Operando.</t>
  </si>
  <si>
    <t xml:space="preserve">MÉTODO DE CÁLCULO
PVO= (TPVO/TPVR)*100           
VARIABLES
PVO: Porcentaje de Vehículos Operando.
TPVO: Total de Parque Vehicular Operando.
TPVR: Total del Parque Vehicular en Reparación.   
          </t>
  </si>
  <si>
    <t xml:space="preserve">UNIDAD DE MEDIDA DEL INDICADOR:
Porcentaje.
UNIDAD DE MEDIDAD DE LAS VARIABLES:
Vehículos.
</t>
  </si>
  <si>
    <t>PVO: La meta de Enero 2025 a Diciembre 2027  realizaran 18 mantenimientos del parque vehicular.
                                                                                                  VARIACIÓN DE LA META EN RELACIÓN A LA LÍNEA BASE
                                                                                                                 Meta Absoluta: 0 mantenimientos
                                                                                                                 Meta Relativa: 0% inferior a la línea base</t>
  </si>
  <si>
    <t xml:space="preserve">PVO: De Eero 2022 a Diciembre de 2024 realizaron 18 mantenimientos del parque vehicular.                 
                                                                                                                                                     2022:6                                                                                                                                 2023: 7                                                                                                                             2024: 5                
                                                                                                                   Total: 18       </t>
  </si>
  <si>
    <t>Nombre del Documento: 
Reporte de mantenimiento del parque vehicular 2026
Nombre de quien genera la información:
Dirección de Bacheo y Pipas
Periodicidad con que se genera la información:
Trimestral.
Liga de la página donde se localiza la información o ubicación:
Repisa B</t>
  </si>
  <si>
    <t>PPMO: Porcentaje del Parque de Maquinaria Operando.</t>
  </si>
  <si>
    <t xml:space="preserve">METODO DE CALCULO:                    
PPMO= (TPMO/TPMR)*100
VARIABLES:
PPMO: Porcentaje del Parque de Maquinaria Operando.
TPMO: Total de Parque de Maquinaria Operando.
TPMR: Total del Parque de maquinaria en  Reparación.   
        </t>
  </si>
  <si>
    <t xml:space="preserve">UNIDAD DE MEDIDA DEL INDICADOR: 
Porcentaje 
UNIDAD DE MEDIDAD DE LAS VARIABLES:
Maquinaria </t>
  </si>
  <si>
    <t>PPMO: La meta de Enero 2025 a Diciembre 2027 se realizarán 12 mantenimientos de maquinaria.
                                                                                                  VARIACIÓN DE LA META EN RELACIÓN A LA LÍNEA BASE
                                                                                                    Meta Absoluta: 2 mantenimientos
                                                                                                            Meta Relativa: 20% inferior a la línea base</t>
  </si>
  <si>
    <t xml:space="preserve">PPMO: De Julio 2022 a Diciembre de 2024 realizaron  10 mantenimientos de maquinaria.                 
                                                                                                                                                     2022: 3                                                                                                                                  2023: 3                                                                                                                             2024: 4               
                                                                                                                   Total: 10           </t>
  </si>
  <si>
    <t>Nombre del Documento: 
Reportes             
Nombre de quien genera la información:
Dirección de Bacheo y Pipas
Periodicidad con que se genera la información:
Trimestral.
Liga de la página donde se localiza la información o ubicación:
Repisa B</t>
  </si>
  <si>
    <t>PEMO: Porcentaje de Equipo Menor Operando.</t>
  </si>
  <si>
    <t xml:space="preserve">MÉTODO DE CÁLCULO:
PEMO= (TEMO/TEMR)*100
VARIABLES:
PEMO: Porcentaje de Equipo Menor Operando.
TEMO: Total de Equipo Menor Operando.
TEMR: Total de Equipo Menor en  Reparación.                                                                                                                                                       </t>
  </si>
  <si>
    <t>UNIDAD DE MEDIDA DEL INDICADOR:
Porcentaje.
UNIDAD DE MEDIDAD DE LAS VARIABLES:
Equipo menor.</t>
  </si>
  <si>
    <t>PEMO: La meta de Enero 2025 a Diciembre 2027 se realizarán 27 mantenimientos de equipo menor.       
                                                                                                  VARIACIÓN DE LA META EN RELACIÓN A LA LÍNEA BASE
                                                                                                                  Meta Absoluta: 15 mantenimientos
                                                                                                                    Meta Relativa: 125% inferiror a la línea base</t>
  </si>
  <si>
    <t xml:space="preserve">PEMO: De Enero 2022 a Diciembre de 2024 realizaron 12 mantenimientos de equipo menor.                 
                                                                                                                                                     2022: 4                                                                                                                                  2023: 4                                                                                                                             2024: 4                 
                                                                                                                   Total:  12     </t>
  </si>
  <si>
    <t>Nombre del Documento: 
Reporte de mantenimientos de equipo menor 2026           
Nombre de quien genera la información:
Dirección de Bacheo y Pipas
Periodicidad con que se genera la información:
Trimestral.
Liga de la página donde se localiza la información o ubicación:
Repisa B</t>
  </si>
  <si>
    <t xml:space="preserve">2.2 Mantenimiento de las  instalaciones, optimizando el buen funcionamiento para el cumplimiento de las prestaciones del servicio. </t>
  </si>
  <si>
    <t>PAMID: Porcentaje de actividades de Mantenimiento de las Instalaciones Deterioradas.</t>
  </si>
  <si>
    <t xml:space="preserve">MÉTODO DE CÁLCULO:
PAMID= (TAMA/TMAP)*100
VARIABLES:
PAMID: Porcentaje de actividades de Mantenimiento de las Instalaciones  Deterioradas.
TAMA: Total de actividades de mantenimiento de áreas.
TMAP:Total de mantenimiento de áreas programadas.
     </t>
  </si>
  <si>
    <t>UNIDAD DE MEDIDA DEL INDICADOR: 
Porcentaje. 
UNIDAD DE MEDIDAD DE LAS VARIABLES: 
Mantenimiento.</t>
  </si>
  <si>
    <t>PAMID: La meta de Enero 2025 a Diciembre 2027 se realizaran 12 mantenimientos de las instalaciones.
                                                                                                  VARIACIÓN DE LA META EN RELACIÓN A LA LÍNEA BASE.
                                                                                                                  Meta Absoluta:4 actividades de mantenimiento
                                                                                                                 Meta Relativa: 50% inferior a la línea base</t>
  </si>
  <si>
    <t xml:space="preserve">PAMID: De Enero 2022 a Diciembre de 2024 se realizaron 8 reparaciones y  mantenimiento de las instalaciones.                  
                                                                                                                                                     2022: 3                                                                                                                                  2023: 4                                                                                                                            2024: 1                 
                                                                                                                   Total: 8           </t>
  </si>
  <si>
    <t>Nombre del Documento: 
Reporte de mantenimiento 2026       
Nombre de quien genera la información:
Dirección de Bacheo y Pipas
Periodicidad con que se genera la información:
Trimestral.
Liga de la página donde se localiza la información o ubicación:
Repisa B</t>
  </si>
  <si>
    <t xml:space="preserve">PVR: De Octubre 2022 a Diciembre 2024  se repararon 2,539 vehículos.
2022: 947
2023: 1,034
2024: 1.045
Total: 3,026          </t>
  </si>
  <si>
    <t>DirecciónTaller Municipal</t>
  </si>
  <si>
    <t>Nombre del Documento: 
Reportes de servicio y dictamen técnico 2024.
Nombre de quien genera la información: 
Dirección de Taller Municipal
Periodicidad con que se genera la información: 
Tri+N42mestral
Liga de la página donde se localiza la información si es el caso o ubicación:
MBJ/SOPS/SP/DTM/006/2024, ARCHIVERO 6103, Gaveta 1</t>
  </si>
  <si>
    <t xml:space="preserve">PSMITOD: De Octubre 2022 a Diciembre 2024 se realizaron 107 servicios de mantenimiento.
2022: 14
2023: 36
2024: 57
Total: 107           </t>
  </si>
  <si>
    <t>MÉTODO DE CÁLCULO DEL INDICADOR:
PSMP= (NSMP/NSMS)*100
VARIABLES:                                                                  
PSMP: Porcentaje de servicio mecánico proporcionado.
NSMP: Número de servicio mecánico proporcionado.
NSMS: Número de servicio mecánico solicitado.</t>
  </si>
  <si>
    <t xml:space="preserve">UNIDAD DE MEDIDA DEL INDICADOR:
Porcentaje.
UNIDAD DE MEDIDA DE LAS VARIABLES:
Servicios Mecánicos
</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</si>
  <si>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</si>
  <si>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2.1.1.1.9.1 Proporción del servicio mecánico del parque vehicular.</t>
  </si>
  <si>
    <t>PSMP: Porcentaje de servicio mecánico proporcionado.</t>
  </si>
  <si>
    <t>UNIDAD DE MEDIDA DEL INDICADOR:
Porcentaje.
UNIDAD DE MEDIDA DE LAS VARIABLES:
Servicios Mecánicos</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</si>
  <si>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</si>
  <si>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2.1.1.1.9.2 Reparación y mantenimiento  general al parque vehicular del  H. Ayuntamiento de Benito Juárez.</t>
  </si>
  <si>
    <t>UNIDAD DE MEDIDA DEL INDICADOR:
Porcentaje.
UNIDAD DE MEDIDA DE LAS VARIABLES:
Ordenes de Servicio</t>
  </si>
  <si>
    <t xml:space="preserve">2.1.1.1.9.3  Mantenimiento de las  instalaciones de la Dirección del Taller Municipal para el buen funcionamiento en el cumplimiento de la prestación del servicio. </t>
  </si>
  <si>
    <t>PSMITOD: Porcentaje de servicios de  mantenimiento de las instalaciones del taller y oficinas deterioradas.</t>
  </si>
  <si>
    <t xml:space="preserve">MÉTODO DE CÁLCULO DEL INDICADOR:
PSMITOD= (TSMITO/TSMITOR)*100
VARIABLES:                                                                  
PSMITOD: Porcentaje de Servicios de Mantenimiento de las Instalaciones del Taller y Oficinas Deterioradas.        
TSMITO: Total de Servicios de Mantenimiento de las Instalaciones del Taller y Oficinas Operando.                                       
TSMITOR: Total de Servicios de Mantenimiento  de las Instalaciones del Taller y Oficinas en Reparación. </t>
  </si>
  <si>
    <t>UNIDAD DE MEDIDA DEL INDICADOR:
Porcentaje.
UNIDAD DE MEDIDA DE LAS VARIABLES:
Servicio de Mantenimiento.</t>
  </si>
  <si>
    <t>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t>
  </si>
  <si>
    <t>PSPM: De Enero a Diciembre de 2023 se atendieron 1,034 vehiculos.</t>
  </si>
  <si>
    <t xml:space="preserve">PSMP De Enero  a Diciembre de 2023 repararon 1,034 vehiculos.
 </t>
  </si>
  <si>
    <t xml:space="preserve">PSVR: De Enero  a Diciembre de 2023  dictaminaron 429 vehiculos.
   </t>
  </si>
  <si>
    <t xml:space="preserve">PSMITOD: De Enero  a Diciembre de 2023 se realizaron 36 servicios de mantenimiento de instalaciones.
</t>
  </si>
  <si>
    <t>PSPM: La meta de Enero  a Diciembre 2026 se proporcionara servicios mecanicos  1,100 vehiculos.
VARIACIÓN DE LA META EN RELACIÓN A LA LÍNEA BASE 
meta absoluta:  66 vehículos reparados 
meta relativa: 6.38% superior a la línea base</t>
  </si>
  <si>
    <t>PSLPEPR: De Enero a Diciembre 2026 se realizarán  2,400 servicios a parques y espacios públicos.
Meta Absoluta: 27 Servicios 
Meta Relativa: 1.14%</t>
  </si>
  <si>
    <t>PAAEPFM: De Enero a Diciembre 2026 se acondicionarán y/o pintaran 9 fuentes y/o monumentos.
Meta Absoluta: 0 fuentes y/o monumentos
Meta Relativa: 0.00 %</t>
  </si>
  <si>
    <t>PMPV: De enero a Diciembre 2026 se tendrán operarando 28 vehículos.
Meta Absoluta: 2 servicios a vehiculos
Meta Relativa: 7.69 %</t>
  </si>
  <si>
    <t>PMMM: De Enero a Diciembre 2026 se realizaran  250  servicios a maquinaria menor.
Meta Absoluta: 49 Servicios
Meta Relativa: 24.38 %</t>
  </si>
  <si>
    <t>PSMIPJR: De Enero a Diciembre 2026 se dará mantenimiento a 120 parques y jardines.
Meta Absoluta: -40 Parques y Jardines
Meta Relativa: -25.00 %</t>
  </si>
  <si>
    <t>PSMIPJR: De Enero a Diciembre 2023 se realizaron 160 mantenimiento de parques y espacios públicos.</t>
  </si>
  <si>
    <t>PSLPEPR: De Enero a Diciembre 2023 se realizaron 2,373 servicios de mantenimiento a parques y espacios públicos.</t>
  </si>
  <si>
    <t>PAAEPFM: De Enero a Diciembre 2023, se acondiciono y/o pinto 9 fuentes y/o monumentos.</t>
  </si>
  <si>
    <t>PJIAER: De Enero a Diciembre 2023, se restauraron 1,709 juegos infantiles y aparatos de ejercicio.</t>
  </si>
  <si>
    <t>PMPV: De Enero a Diciembre 2023, se realizaron 26 servicios a vehículos</t>
  </si>
  <si>
    <t>PMMM: De Enero a Diciembre 2023, se realizaron 201 servicios a maquinaria menor.</t>
  </si>
  <si>
    <t>PMLRG: De Enero a Diciembre 2023, se atendieron 0 metros lineales de guarniciones.</t>
  </si>
  <si>
    <t>PMCREC: De Enero a Diciembre 2023, se atendieron 8 mts.2 de estructuras de concreto.</t>
  </si>
  <si>
    <t xml:space="preserve">PDEA: La meta de 2023  se estimo atender un total de 3,490 demandas.
</t>
  </si>
  <si>
    <t xml:space="preserve">PRAG:  La meta de 2023  se estimo que se gestionaran 46 recursos.
</t>
  </si>
  <si>
    <t xml:space="preserve">PKLCAL:  La meta de 2023  se estimo que se limpiarian 13,744 km lineales.
</t>
  </si>
  <si>
    <t xml:space="preserve">PMCAVACA: La meta de 2023  se estimo que se atendedrian 6,424,072  áreas verdes y comunes.
                                                                                                                                                                                   </t>
  </si>
  <si>
    <t xml:space="preserve">PTRDSVBC: La meta de 2023  se estimo que se retiraran  11,193  toneladas de desechos.
</t>
  </si>
  <si>
    <t xml:space="preserve">PEPR:: La meta de 2023  se estima que se rescatarian 380 espacios públicos.
</t>
  </si>
  <si>
    <t xml:space="preserve">PMCTVR:  La meta de 2023  se estima que se rastrearian 968,258 m2.
</t>
  </si>
  <si>
    <t xml:space="preserve">PPVA: La meta de 2023  se estima que se atendeiran 53 vehículos. 
</t>
  </si>
  <si>
    <t xml:space="preserve">PMPA: La meta de 2023  se estima que se atendeiran 23 maquinaria pesada.
</t>
  </si>
  <si>
    <t xml:space="preserve">PEMA: La meta de 2023  se estima que se atendeiran 315 equipos menores.
</t>
  </si>
  <si>
    <t>PSR: La meta de Enero 2025a Diciembre  2027 se espera implentar un total de 15,100 supervisiones.
VARIACIÓN DE LA META EN RELACIÓN A LA LÍNEA BASE
Meta Absoluta: 2,380 supervisiones
Meta Relativa: 18.71% superior a la línea base</t>
  </si>
  <si>
    <t xml:space="preserve">PER: De Enero 2022 a Diciembre de 2024 se realizaron 53,687 encuestas.
2022: 17697
2023: 18515
2024: 17475
Total: 53687 </t>
  </si>
  <si>
    <t>PTRDF: La meta de Enero 2025 a Diciembre del 2027 se estima recolectar un total de 1,123,825 toneladas de residuos solidos.
VARIACIÓN DE LA META EN RELACIÓN A LA LÍNEA BASE
Meta Absoluta: 136,121.27 toneladas de residuos solidos
Meta Relativa: 13.78% superior a la línea base</t>
  </si>
  <si>
    <t>PMPVSL: La meta de Enero 2025 a Diciembre del 2027 se espera implentar un total de 64  servicios de matenimiento vehicular.
VARIACIÓN DE LA META EN RELACIÓN A LA LÍNEA BASE
Meta Absoluta: 28 servicios de mantenimiento vehicular
Meta Relativa: 77.77% superior a la línea base</t>
  </si>
  <si>
    <t xml:space="preserve">PMPVSL: De Enero 2022 a Diciembre de 2024 se realizaron 36 servicios de mantenimiento vehicular.
2022: 10
2023: 13
2024: 13
Total: 36          </t>
  </si>
  <si>
    <t xml:space="preserve">PTDR: De Enero 2022 a Diciembre de 2024 se realizaron 0 Tonelada de descacharrizacion
2022:0
2023:0
2024: 0
Total: 0     </t>
  </si>
  <si>
    <t>PSR: La meta de Enero a Diciembre  2026 se realizaran 5000 supervisiones.
VARIACIÓN DE LA META EN RELACIÓN A LA LÍNEA BASE
Meta Absoluta: 670 supervisiones
Meta Relativa: 15.47% superior a la línea base</t>
  </si>
  <si>
    <t xml:space="preserve">PSR: De Enero a Diciembre de 2023 se realizaron 4,630 supervisiones.
2023: 4,330
</t>
  </si>
  <si>
    <t xml:space="preserve">PER: De Enero  a Diciembre de 2023 se realizaron 18,515 encuestas.
2023: 18515
 </t>
  </si>
  <si>
    <t xml:space="preserve">PSRRRS: De Enero  a Diciembre de 2023 se realizaron 4,312 supervisiones.
2023: 4312
  </t>
  </si>
  <si>
    <t xml:space="preserve">PTRDF: De Enero a Diciembre de 2023 se recolectaron 338,018 toneladas de residuos solidos.
2023: 338,018
</t>
  </si>
  <si>
    <t xml:space="preserve">PBCSE: De Enero a Diciembre de 2023 se supervisaron y eliminaron 95  basureros clandestinos.
2023: 95
     </t>
  </si>
  <si>
    <t xml:space="preserve">PMPVSL: De Enero  a Diciembre de 2023 se realizaron 13 servicios de mantenimiento vehicular.
2023: 13
  </t>
  </si>
  <si>
    <t xml:space="preserve">PTDR: De Enero a Diciembre de 2023 se realizaron 0 "No existe línea base debido a que esta actividad es de nueva creación"
2023: 0
     </t>
  </si>
  <si>
    <t>1250</t>
  </si>
  <si>
    <t>1275</t>
  </si>
  <si>
    <t>18600</t>
  </si>
  <si>
    <t>4560</t>
  </si>
  <si>
    <t>4650</t>
  </si>
  <si>
    <t>4200</t>
  </si>
  <si>
    <t>4600</t>
  </si>
  <si>
    <t>1050</t>
  </si>
  <si>
    <t>1150</t>
  </si>
  <si>
    <t>Justificacion Trimestral: Este indicador tiene como meta anual la realización de 5,000 supervisiones. Durante el presente trimestre se llevaron a cabo 1,100 de las 1,250 supervisiones programadas, alcanzando un cumplimiento del 88%. El porcentaje no logrado corresponde a supervisiones que fueron reprogramadas para el siguiente trimestre, derivado de condiciones operativas y climatológicas que limitaron su implementación, previendo su ejecución una vez que las condiciones sean favorables.</t>
  </si>
  <si>
    <t>Justificacion Trimestral: Este indicador tiene como meta anual la realización de 18,600 encuestas. Durante el presente trimestre se llevaron a cabo 4,425 de las 4,650 encuestas programadas, alcanzando un cumplimiento del 95.16%. El porcentaje no logrado corresponde a encuestas que fueron reprogramadas para el siguiente trimestre, derivado de condiciones operativas y climatológicas que limitaron su implementación, previendo su ejecución una vez que las condiciones sean favorables.</t>
  </si>
  <si>
    <t>Justificacion Trimestral: Este indicador tiene como meta anual la realización de 4,200 supervisiones de rutas de recoleccion.Durante el presente trimestre se llevaron a cabo 1,152 supervisiones de las 1,050 programadas, alcanzando un cumplimiento del 100.17%, superando la meta establecida. Este incremento se debe a la implementación de acciones adicionales de supervisión, derivadas de necesidades operativas y atención a reportes , lo que permitió reforzar las actividades en campo y mejorar la cobertura del servicio.</t>
  </si>
  <si>
    <t>Justificacion Trimestral: Este indicador tiene como meta anual la realización de 380,000 tonelaje de residuos solidos. Durante el presente trimestre se llevaron a cabo 92,370.35 de las 95,000  tonelajes programadas, alcanzando un cumplimiento del 97.23%. El porcentaje no logrado corresponde a supervisiones que fueron reprogramadas para el siguiente trimestre, derivado de condiciones operativas y climatológicas que limitaron su implementación, previendo su ejecución una vez que las condiciones sean favorables.</t>
  </si>
  <si>
    <t>Justificacion Trimestral:  Este indicador tiene como meta anual la realización de 140 supervisiones de basurero clandestinos eliminados. Durante el presente trimestre se llevaron a cabo 23 de las 35 supervisiones programadas, alcanzando un cumplimiento del 65.71%. El porcentaje no logrado corresponde a supervisiones que fueron reprogramadas para el siguiente trimestre, derivado de condiciones operativas y climatológicas que limitaron su implementación, previendo su ejecución una vez que las condiciones sean favorables.</t>
  </si>
  <si>
    <t>Justificacion Trimestral: Este indicador tiene como meta anual la realización de 20 mantenimientos vehiculares. Durante el presente trimestre se llevaron a cabo 3 de las 5  programadas, alcanzando un cumplimiento del 60%. El porcentaje no logrado corresponde a mantenimientos vehiculares que fueron reprogramados para el siguiente trimestre, derivado de condiciones operativas y cambios climatológicos que impidieron su realización en tiempo y forma, previendo su ejecución una vez que las condiciones sean favorables y se garantice la operatividad del parque vehicular.</t>
  </si>
  <si>
    <t>Justificacion Trimestral: Este indicador tiene como meta anual la realización de 210 toneldas de retiro de chacharros. Durante el presente trimestre se llevaron a cabo 52 de las 52.5  programadas, alcanzando un cumplimiento del 99.05%. El porcentaje no logrado corresponde a acciones de descacharrización que fueron reprogramadas para el siguiente trimestre, derivado de condiciones operativas y cambios climatológicos que impidieron su ejecución en tiempo y forma, previendo su realización una vez que las condiciones sean favorables y se garantice el adecuado desarrollo de las jornadas programadas.</t>
  </si>
  <si>
    <r>
      <rPr>
        <b/>
        <sz val="10"/>
        <rFont val="Arial"/>
        <family val="2"/>
      </rPr>
      <t>Justificacion Trimestral</t>
    </r>
    <r>
      <rPr>
        <sz val="10"/>
        <rFont val="Arial"/>
        <family val="2"/>
      </rPr>
      <t>: Este indicador tiene como meta anual la realización de 1,100 mantenimientos. Durante el presente trimestre se llevaron a cabo 276 mantenimientos, alcanzando un cumplimiento del 100.36%. La meta fue superada gracias a una adecuada programación del mantenimiento preventivo y correctivo del parque vehicular.</t>
    </r>
  </si>
  <si>
    <r>
      <rPr>
        <b/>
        <sz val="10"/>
        <rFont val="Arial"/>
        <family val="2"/>
      </rPr>
      <t>Justificacion Trimestral</t>
    </r>
    <r>
      <rPr>
        <sz val="10"/>
        <rFont val="Arial"/>
        <family val="2"/>
      </rPr>
      <t>: Este indicador tiene como meta anual la realización de 1,320 servicios mecánicos. Durante el presente trimestre se llevaron a cabo 271 servicios, alcanzando un cumplimiento del 82.12%. Si bien no se alcanzó la meta, los resultados reflejan una mejora derivada de una adecuada programación de las reparaciones.</t>
    </r>
  </si>
  <si>
    <r>
      <rPr>
        <b/>
        <sz val="10"/>
        <rFont val="Arial"/>
        <family val="2"/>
      </rPr>
      <t>Justificacion Trimestral</t>
    </r>
    <r>
      <rPr>
        <sz val="10"/>
        <rFont val="Arial"/>
        <family val="2"/>
      </rPr>
      <t>: Este indicador tiene como meta anual la realización de 792  dictamenes tecnicos. Durante el presente trimestre se llevaron a cabo 218 servicios, alcanzando un cumplimiento del 110.10%. Si bien no se alcanzó la meta, los resultados reflejan una mejora derivada de una adecuada programación de las reparaciones y la apertura del sistema OPERGOB</t>
    </r>
  </si>
  <si>
    <r>
      <rPr>
        <b/>
        <sz val="10"/>
        <rFont val="Arial"/>
        <family val="2"/>
      </rPr>
      <t>Justificacion Trimestral</t>
    </r>
    <r>
      <rPr>
        <sz val="10"/>
        <rFont val="Arial"/>
        <family val="2"/>
      </rPr>
      <t>: Este indicador tiene como meta anual la realización de 132 mantenimientos de las instalaciones de la Dirección de Taller Municipal. Durante el presente trimestre se llevaron a cabo 12 mantenimientos, alcanzando un cumplimiento del 36.36%. Si bien no se alcanzó la meta, esto se debió a que no fue posible realizar oportunamente las requisiciones para la adquisición de materiales.</t>
    </r>
  </si>
  <si>
    <t>Esta actividad mide la cantidad Gestiones para pago de arrendamientos de las oficinas requeridas por la Direccion General de Obras Publicas</t>
  </si>
  <si>
    <t>Dirección de Licitaciones y Contratos</t>
  </si>
  <si>
    <t>Dirección de Construcción</t>
  </si>
  <si>
    <t>Dirección de Control y Seguimiento de Obra</t>
  </si>
  <si>
    <t>2.1.1.1.10 Programa de infraestructura básica urbana, mejoramiento de imagen y obras públicas, sustentables e inclusivas ejercidos por la Direccion General de Obras Públicas.</t>
  </si>
  <si>
    <t>POE: Porcentaje de Obras Ejercidas</t>
  </si>
  <si>
    <t xml:space="preserve">MÉTODO DE CÁLCULO 
POE=(NOE/NOA)*100
VARIABLES    
POE: Porcentaje de Obras Ejercidas
NOE: Número de Obras ejecutadas
NOA: Número de Obras Autorizadas                                                    
</t>
  </si>
  <si>
    <t>UNIDAD DE MEDIDA DEL INDICADOR: 
Porcentaje
UNIDAD DE MEDIDA DE LAS VARIABLES:
Obras</t>
  </si>
  <si>
    <t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t>
  </si>
  <si>
    <t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t>
  </si>
  <si>
    <t>2.1.1.1.10.1  Obras de urbanización para una óptima movilidad urbana motorizada y no motorizada, con un enfoque sustentable, inclusiva y de mejoramiento de imagen urbana.</t>
  </si>
  <si>
    <t xml:space="preserve">POU: Porcentaje de Obras de Urbanización </t>
  </si>
  <si>
    <t>METODO DE CALCULO
POU=(NOUE/NOUA)*100 
VARIABLES 
POU: Porcentaje de Obras de Urbanización
NOUE: Número de Obras de Urbanización Ejecutadas
NOUA: Número de Obras de Urbanización Autorizadas</t>
  </si>
  <si>
    <t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t>
  </si>
  <si>
    <t>2.1.1.1.10.2  Obras para servicios básicos, inclusivos y sustentables en zonas de atención prioritarias del Municipio .</t>
  </si>
  <si>
    <t>POSB: Porcentaje de obras para servicios básicos.</t>
  </si>
  <si>
    <t>METODO DE CALCULO
POSB=(NOSBE/NOSBA)*100 
VARIABLES 
POSB: Porcentaje de obras para servicios básicos
NOSBE: Número de Obras de Servicios Basicos Ejecutadas
NOSBA: Número de Obras de Servicios Basicos Autorizadas</t>
  </si>
  <si>
    <t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t>
  </si>
  <si>
    <t>2.1.1.1.10.3 Obras para mejoramiento integral de espacios públicos; recreativos, obras de fomento al deporte y al entorno de la infraestructura educativa para impulsar el desarrollo integral de la juventud en el Municipio de Benito Juárez.</t>
  </si>
  <si>
    <t>POMIEP: Porcentaje de Obras de Mejoramiento Integral de Espacios Públicos.</t>
  </si>
  <si>
    <t xml:space="preserve">METODO DE CALCULO
POMIEP=(NOMIEPE/NOMIEPA)*100
VARIABLES
POMIEP: Porcentaje de Obras de Mejoramiento Integral de Espacios Públicos
NOMIEPE: Número de Obras para Mejoramiento Integral de Espacios Publicos Ejecutadas  
NOMIEPA: Número de Obras para Mejoramiento Integral de Espacios Publicos Autorizadas      </t>
  </si>
  <si>
    <t>UNIDAD DE MEDIDA DEL INDICADOR: 
Porcentaje
UNIDAD DE MEDIDA DE LAS VARIABLES: 
Obras</t>
  </si>
  <si>
    <t xml:space="preserve">2.1.1.1.10.4 Obras en inmuebles públicos municipales que contribuyen a la mejora continua de la atención a la ciudadanía del Municipio de Benito Juarez. </t>
  </si>
  <si>
    <t>POIPM: Porcentaje de Obras en Inmuebles Públicos Municipales.</t>
  </si>
  <si>
    <t>METODO DE CALCULO
POIPM=(NOIPE/NOIPA) *100
VARIABLES
POIPM: Porcentaje de Obras en Inmuebles Públicos Municipales.
NOIPE: Número de Obras en Inmuebles Públicos Ejecutadas
NOIPA: Número de Obras en Inmuebles Públicos Autorizadas</t>
  </si>
  <si>
    <t>2.1.1.1.10.5  Gestion de Reparaciones y Mantenimiento del Parque Vehicular.</t>
  </si>
  <si>
    <t>PRMPV: Porcentaje de Reparación y Mantenimiento al parque vehicular</t>
  </si>
  <si>
    <t xml:space="preserve">METODO DE CALCULO
PRMPV=(NRMVR/NRMVP)*100 
VARIABLES 
PRMPV: Porcentaje de reparación al parque vehicular
NRMVR: Número de Reparaciones y Mantenimientos de Vehículos Realizados
NRMVP: Número de Reparaciones y Mantenimientos de Vehículos Proyectadas         </t>
  </si>
  <si>
    <t>UNIDAD DE MEDIDA DEL INDICADOR: 
Porcentaje
UNIDAD DE MEDIDA DE LAS VARIABLES:
Dictamenes</t>
  </si>
  <si>
    <t xml:space="preserve">Nombre del Documento:
Carpeta de equipamientos, arrendamientos de oficinas y mantenimiento vehicular
Nombre de quien genera la información:
Jefatura del Departamento Administrativo
Periodicidad con que se genera la información:
Trimestral
Liga de la página donde se localiza la información o ubicación:
REPISA-001  MBJ-SMOPS-DGOP-JDA-2024
</t>
  </si>
  <si>
    <t>2.1.1.1.10.6 Gestion para el pago de arrendamiento de las Oficinas Laborales que ocupan la Dirección General y  las Direcciones de Area</t>
  </si>
  <si>
    <t>PGPA: Porcentaje de Gestión del pago del Arrendamiento de Oficinas Laborables</t>
  </si>
  <si>
    <t xml:space="preserve">METODO DE CALCULO
PGPA: =(NGAOR/NGAOP)*100
VARIABLES
PGPA:  Porcentaje de Gestión del pago del Arrendamiento de Oficinas Laborables
NGAOR: Número de Gestión del pago del Arrendamientos de Oficinas realizadas
NGAOP: Número de Gestión del pago del Arrendamientos de Oficinas Proyectadas         </t>
  </si>
  <si>
    <t>UNIDAD DE MEDIDA DEL INDICADOR: 
Porcentaje
UNIDAD DE MEDIDA DE LAS VARIABLES: 
gestion</t>
  </si>
  <si>
    <t xml:space="preserve">Nombre del Documento:
Carpeta de equipamientos, arrendamientos de oficinas y mantenimiento vehicular
Nombre de quien genera la información:
Enlace Administrativo
Periodicidad con que se genera la información:
Trimestral
Liga de la página donde se localiza la información o ubicación:
REPISA-001  MBJ-SMOPS-DGOP-JDA-2024
</t>
  </si>
  <si>
    <t>2.1.1.1.10.7 Supervisión de obra en la via pública para verificar cumplimiento de los permisos otorgados a particulares y la ciudadania del Municipio de Benito Juárez</t>
  </si>
  <si>
    <t>PSOVP: Porcentaje de supervición de obra en la via pública</t>
  </si>
  <si>
    <t>METODO DE CALCULO
PSOVP=(NOIPE/NOIPA) *100
VARIABLES
PSOVP: Porcentaje de superviciones de obra en la via pública
NOE: Número de Superviciones Efectuadas
NOA: Número de superviciones Autorizadas</t>
  </si>
  <si>
    <t>UNIDAD DE MEDIDA DEL INDICADOR: 
Porcentaje
UNIDAD DE MEDIDA DE LAS VARIABLES: 
Superviciones</t>
  </si>
  <si>
    <t xml:space="preserve">Nombre del Documento:
Carpeta de Obras en la Via Pública
Nombre de quien genera la información:
Enlace Administrativo
Periodicidad con que se genera la información:
Trimestral
Liga de la página donde se localiza la información o ubicación:
REPISA-001 MBJ-SMOPS-DGOP-SOVP-001-2025.
</t>
  </si>
  <si>
    <t>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t>
  </si>
  <si>
    <t>2.1.1.1.11  Expedientes técnicos que se  integran a la gestión de los recursos públicos en materia de obra pública.</t>
  </si>
  <si>
    <t>PETO: Porcentaje de Expedientes Técnicos de Obra.</t>
  </si>
  <si>
    <t>METODO DE CALCULO
PETO=(NETOI/NETOV)*100
VARIABLES          
PETO: Porcentaje de Expedientes Técnicos de Obra.
NETOI: Numero de  Expedientes Ténicos de Obra integrados
NETOV: Numero de  Expedientes Técnicos  de Obra Validados</t>
  </si>
  <si>
    <t xml:space="preserve">UNIDAD DE MEDIDA DEL INDICADOR: 
Porcentaje
UNIDAD DE MEDIDA DE LAS VARIABLES: 
Experientes Técnicos de Obra </t>
  </si>
  <si>
    <t xml:space="preserve">Nombre del Documento: 
Carpeta de  Gestión de Expedientes Tecnicos, Licencias y Tramites de Obra
Nombre de quien genera la información:
Dirección de Proyectos 
Periodicidad con que se genera la información:
Trimestral
Liga de la página donde se localiza la información o ubicación:
REPISA-001 MBJ-SMOPS-DGOP-MIR-DP-001-2025.
</t>
  </si>
  <si>
    <t>2.1.1.1.11.1 Gestión de Tramites en Materia de Impacto Ambiental ante la Secretaria Municipal de Ecologia y Desarrollo Urbano, Secretaria de Medio Ambiente del Estado de Quintana Roo y la Secretaría de Medio Ambiente y Recursos Naturales, de las Obras proyectadas.</t>
  </si>
  <si>
    <t>PGTMIA: Porcentaje Gestion de Tramites en Materia de Impacto Ambiental para los Expedientes Técnicos Elaborados.</t>
  </si>
  <si>
    <t xml:space="preserve">METODO DE CALCULO
PGTMIA= (NTMIAET / NETOE)*100
VARIABLES
PGTMIA: Porcentaje Gestión de Trámites en Materia de Impacto Ambiental para los Expedientes Técnicos Elaborados.
NTMIAET: Número de Trámites en Materia de Impacto Ambiental para los Expedientes Técnicos
NETOE: Número de Expedientes Técnicos de Obra Estimados
</t>
  </si>
  <si>
    <t>UNIDAD DE MEDIDA DEL INDICADOR: 
Porcentaje
UNIDAD DE MEDIDA DE LAS VARIABLES: 
Tramites en Materia de Impacto Ambiental</t>
  </si>
  <si>
    <t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t>
  </si>
  <si>
    <t>2.1.1.1.11.2 Gestion de Tramites de Factibilidad de Servicios ante la Comision de Agua Potable y Alcantarillado del Estado de Quintana Roo, Aguakan, la Comision Nacional del Agua y la Comision Federal de Electricidad,  de las Obras proyectadas.</t>
  </si>
  <si>
    <t>PGTFS: Porcentaje Gestion de Tramites de Factibilidad de Servicios para los Expedientes Técnicos Elaborados.</t>
  </si>
  <si>
    <t xml:space="preserve">METODO DE CALCULO
PGTFS= (NTFSET / NETOE)*100
VARIABLES
PGTFS: Porcentaje Gestion de Tramites de Factibilidad de Servicios para los Expedientes Técnicos Elaborados.
NTFST: Numero de Tramites en de Factibilidad de Servicios para los Expedientes Tecnicos
NETOE: Numero de Expedientes Tecnicos de Obra Estimados
</t>
  </si>
  <si>
    <t>UNIDAD DE MEDIDA DEL INDICADOR: 
Porcentaje
UNIDAD DE MEDIDA DE LAS VARIABLES: 
Tramites de Factibilidad de Servicios</t>
  </si>
  <si>
    <t>2.1.1.1.11.3 Gestion de Licencias de Construcción ante la Dirección General de Desarrollo Urbano de las Obras proyectadas.</t>
  </si>
  <si>
    <t>PGLC: Porcentaje Gestión de Licencias de Construccion para los Expedientes Técnicos Elaborados.</t>
  </si>
  <si>
    <t xml:space="preserve">METODO DE CALCULO
PGLC= (NGLCET / NETOE)*100
VARIABLES
PGLC: Porcentaje Gestion de Licencias de Construccion de Obra para los Expedientes Técnicos Elaborados.
NGLCET: Numero de Gestiones de Licencias de Construccion para los Expedientes Tecnicos.
NETOE: Numero de Expedientes Tecnicos de Obra Estimados.
</t>
  </si>
  <si>
    <t>UNIDAD DE MEDIDA DEL INDICADOR: 
Porcentaje
UNIDAD DE MEDIDA DE LAS VARIABLES: 
Gestiones de Licencias de Construccion</t>
  </si>
  <si>
    <t>2.1.1.1.11.4 Proyectos para obra pública o servicios relacionados con la misma</t>
  </si>
  <si>
    <t>PPE: Porcentaje proyectos elaborados.</t>
  </si>
  <si>
    <t xml:space="preserve">METODO DE CALCULO
PPE= (NPS / NPA)*100
VARIABLES
PPE: Porcentaje Proyectos Elaborados.
NPS: Número de Proyectos Solicitados.
NPA: Número de Proyectos Aprobados .
</t>
  </si>
  <si>
    <t>UNIDAD DE MEDIDA DEL INDICADOR: 
Porcentaje
UNIDAD DE MEDIDA DE LAS VARIABLES: 
Proyectos</t>
  </si>
  <si>
    <t xml:space="preserve">Nombre del Documento: 
Carpeta de  Banco de Proyectos
Nombre de quien genera la información:
Direccion de Proyectos 
Periodicidad con que se genera la información:
Trimestral
Liga de la página donde se localiza la información o ubicación:
REPISA-001 MBJ-SMOPS-DGOP-MIR-DP-001-2025.
</t>
  </si>
  <si>
    <t>2.1.1.1.12 Contratos de obra pública o servicios relacionados con las mismas</t>
  </si>
  <si>
    <t>PCA:  Porcentaje de contratos de obra publica adjudicados</t>
  </si>
  <si>
    <t xml:space="preserve">METODO DE CALCULO
PCA=(NPAPIA/NPA)*100
VARIABLES    
PCA:  Porcentaje de Contratos Adjudicados
NLAC: Número de Licitaciones con Adjudicación de Contrato
NPL: Número de Licitaciones Programas
      </t>
  </si>
  <si>
    <t>UNIDAD DE MEDIDA DEL INDICADOR: 
Porcentaje
UNIDAD DE MEDIDA DE LAS VARIABLES: 
Contratos de Obra Publica</t>
  </si>
  <si>
    <t>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MBJ-SMOPS-DGOP-MIR-DLYC-001-2025.</t>
  </si>
  <si>
    <t>2.1.1.1.12.1 Procedimientos de Convocatoria para la licitación de Obra Publica en beneficio de los benitojuarences</t>
  </si>
  <si>
    <t>PPCLP: Porcentaje  de los Procedimientos de Convocatoria para la licitación de Obra Publica en beneficio de los benitojuarences</t>
  </si>
  <si>
    <t>METODO DE CALCULO
PPCLP:=(NCP/NCE)*100  
VARIABLES
PPCLP: Porcentaje  de los Procedimientos de Convocatoria para la Licitación de Obra Pública 
NCE: Número de Convocatorias Efectuadas
NCP: Número de Convocatorias Programadas</t>
  </si>
  <si>
    <t xml:space="preserve">UNIDAD DE MEDIDA DEL INDICADOR:
 Porcentaje
UNIDAD DE MEDIDA DE LAS VARIABLES: 
 Procedimientos de Convocatoria para la Licitación de Obra Pública </t>
  </si>
  <si>
    <t>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MBJ-SMOPS-DGOP-MIR-DLYC-001-2024</t>
  </si>
  <si>
    <t>2.1.1.1.13  Supervición y verifcacion de los alcances técnicos estipulados en los contratos de obra pública.</t>
  </si>
  <si>
    <t xml:space="preserve">POPE: Porcentaje de obras públicas en ejecución </t>
  </si>
  <si>
    <t xml:space="preserve">METODO DE CALCULO
POPE: (NC / NCV)*100
VARIABLES       
POPE: Porcentaje de obras públicas en ejecución 
NC: Número de Contratos
NCV: Numero de Cedulas Validadas
</t>
  </si>
  <si>
    <t>UNIDAD DE MEDIDA DEL INDICADOR: 
Porcentaje
UNIDAD DE MEDIDA DE LAS VARIABLES: 
obras en ejecución</t>
  </si>
  <si>
    <t xml:space="preserve">Nombre del Documento: 
Carpeta de Supervision de Obra Publica en ejecución 
Nombre de quien genera la información:
Direccion de Construcción
Periodicidad con que se genera la información:
Trimestral
Liga de la página donde se localiza la información o ubicación: 
REPISA-001: MBJ-SMOPS-DGOP-MIR-DC-001-2025.
</t>
  </si>
  <si>
    <t xml:space="preserve">2.1.1.1.13.1 Supervisión  de la ejecución de la obra pública de acuerdo al programa de  avance fisico de la obra. </t>
  </si>
  <si>
    <t>PISAF: Porcentaje de informes de supervisión de avance físico de las obras publicas en ejecucion</t>
  </si>
  <si>
    <t xml:space="preserve">METODO DE CALCULO
PISAF=(IAFOPE /IAFOPP)*100
VARIABLES 
PISAF: Porcentaje de Informes de Supervisión de Avance Físico de las Obras Publicas en Ejecucion
IAFOPE: Informes de avance fisico de obra pública ejecutada
IAFOPP: Informes de avance fisico de obra pública programada  
</t>
  </si>
  <si>
    <t>UNIDAD DE MEDIDA DEL INDICADOR: 
Porcentaje
UNIDAD DE MEDIDA DE LAS VARIABLES: 
Informes de avance fisico de obra.</t>
  </si>
  <si>
    <t xml:space="preserve">Nombre del Documento: 
Carpeta Informes de avance fisico de Obra Publica
Nombre de quien genera la información:
Direccion de Construcción
Periodicidad con que se genera la información:
Trimestral
Liga de la página donde se localiza la información o ubicación: 
REPISA-001: MBJ-SMOPS-DGOP-MIR-DC-001-2025.
</t>
  </si>
  <si>
    <t xml:space="preserve">2.1.1.1.14  Obras públicas comprometidas, devengadas y pagadas. </t>
  </si>
  <si>
    <t>PDOPC: Porcentaje de devengos de la obra pública comprometida.</t>
  </si>
  <si>
    <t xml:space="preserve">METODO DE CALCULO
PDOPC=(NOC/NOD)*100
VARIABLES     
PDOPC: Procentaje de devengos de la obra pública comprometida.
NOC: Numero de  Obras comprometidas
NOD: Numero de  Obras devengadas  
</t>
  </si>
  <si>
    <t>UNIDAD DE MEDIDA DEL INDICADOR: 
Porcentaje
UNIDAD DE MEDIDA DE LAS VARIABLES: 
Devengos de la obra pública comprometida.</t>
  </si>
  <si>
    <t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t>
  </si>
  <si>
    <t xml:space="preserve">2.1.1.14.1 Gestión del avance financiero de las obras publicas 
 </t>
  </si>
  <si>
    <t>PPOPD: Porcentaje del pagado de la obra pública devengada.</t>
  </si>
  <si>
    <t xml:space="preserve">METODO DE CALCULO
PPOPD=(NOD / NOP)*100
VARIABLES  
PPOPD: Porcentaje del pagado de la obra pública devengada.
NOD: Número de obra devengada
NOP: Número de obras pagadas
</t>
  </si>
  <si>
    <t>UNIDAD DE MEDIDA DEL INDICADOR:
 Porcentaje
UNIDAD DE MEDIDA DE LAS VARIABLES: 
Pagado de la obra pública</t>
  </si>
  <si>
    <t>POE: De Enero a Diciembre de 2023 el archivo histórico muestra que se realizaron 62 obras de este rubro.
2023: 62 obras
Total:  62 obras</t>
  </si>
  <si>
    <t>POU: De Enero a Diciembre de 2026 se pretende ejercer la cantidad de 34 obras de urbanización para una óptima movilidad urbana motorizada y no motorizada, con un enfoque sustentable, inclusiva y de mejoramiento de imagen urbana, para el beneficio de la ciudadanía, lo que representa el 41.67% en relación a la línea base.
Variación con respecto a la Línea Base.
Meta Absoluta: 10 obras
Meta Relativa: 41.67% superior a la línea base.</t>
  </si>
  <si>
    <t>POU: De Enero a Diciembre de 2023 el archivo histórico muestra que se realizaron 24 obras de este rubro.
2023: 24 obras
Total: 24 obras</t>
  </si>
  <si>
    <t>POSB: De Enero a Diciembre de 2026 se pretende ejercer la cantidad de 20 obras para los servicios básicos en las zonas de atención prioritarias, lo que representa el 5.26% en relación a la línea base.
Variación con respecto a la Línea Base.
Meta Absoluta: 1 obras
Meta Relativa: 5.26% superior a la línea base.</t>
  </si>
  <si>
    <t>POSB: De Enero a Diciembre de 2023 el archivo histórico muestra que se realizaron 19 obras de este rubro.
2023: 19 obras
Total: 19 obras</t>
  </si>
  <si>
    <t>POMIEP: De Enero a Diciembre de 2026 se pretende ejercer la cantidad de 5 obras de mejoramiento integral de espacios públicos; recreativos, obras de fomento al deporte y al entorno de la infraestructura educativa, lo que representa el -66.67% en relación a la línea base.
Variación con respecto a la Línea Base.
Meta Absoluta: -10 obras
Meta Relativa: -66.67% superior a la línea base.</t>
  </si>
  <si>
    <t>POMIEP: De Enero a Diciembre de 2023 el archivo histórico muestra que se realizaron 15 obras de este rubro.
2023: 15 obras
Total: 15 obras</t>
  </si>
  <si>
    <t>POIPM: De Enero a Diciembre de 2026 se pretende ejercer la cantidad de 2 obras en inmuebles públicos municipales, lo que representa el -50.00% en relación a la línea base.
Variación con respecto a la Línea Base.
Meta Absoluta: -2 obras
Meta Relativa: -50.00% superior a la línea base.</t>
  </si>
  <si>
    <t>POIPM: De Enero a Diciembre de 2023 el archivo histórico muestra que se realizaron 4 obras de este rubro.
2023: 4 obras
Total: 4 obras</t>
  </si>
  <si>
    <t>PRMPV: De Enero a Diciembre de 2026 se pretende reparar y dar mantenimiento a 59 vehículos que lo requieran,  lo que representa el 34.09% en relación a la línea base.
Variación con respecto a la Línea Base.
Meta Absoluta: 15 mantenimientos de vehiculos
Meta Relativa: 34.09% superior a la línea base.</t>
  </si>
  <si>
    <t>PRMPV: De Enero a Diciembre de 2023 el archivo histórico muestra que se repararon 44 vehículos.
2023: 44 mantenimientos de vehiculos
Total: 44  mantenimientos de vehiculos</t>
  </si>
  <si>
    <t>PGPA: De Enero a Diciembre de 2023 el archivo histórico muestra que se realizaron 7 arrendamientos de oficinas.
2023: 7 oficinas
Total: 7 oficinas</t>
  </si>
  <si>
    <t>PSOVP: De Enero a Diciembre de 2026 se pretende ejercer la cantidad de 44 superviciones de obra en la via pública, lo que representa el -26.67% en relación a la línea base.
Variación con respecto a la Línea Base.
Meta Absoluta: -16 superviciones 
Meta Relativa: -26.67% superior a la línea base.</t>
  </si>
  <si>
    <t>PSPVP: De Enero a Diciembre de 2023 el archivo histórico muestra que se realizaron 60 superviciones de obra en la via pública.
2024: 60 superviciones
Total: 60 superviciones</t>
  </si>
  <si>
    <t>PETO: De Enero a Diciembre de 2026 se pretende integrar para la validación 61 Expedientes Tecnicos de Obra ante la Dirección General de Planeación Municipal, lo que representa el -13.86% en relación a la línea base.
Variación con respecto a la Línea Base.
Meta Absoluta: -9 Expedientes Técnicos
Meta Relativa: -12.86% superior a la línea base.</t>
  </si>
  <si>
    <t>PETO: De Enero a Diciembre de 2023 el archivo histórico muestra que se integraron 70  Expedientes Técnicos de Obra ante la Dirección General de Planeación Municipal. 
2023: 70 Expedientes
Total: 70 Expedientes</t>
  </si>
  <si>
    <t xml:space="preserve">PGTMIA: De Enero a Diciembre de 2026 se pretende alcanzar 37 Gestiones de Tramites en Materia de Impacto Ambiental de los expedientes técnicos,  lo que representa el 8.82% en relación a la línea base.
Variación con respecto a la Línea Base.
Meta Absoluta: 3 gestiones de trámites
Meta Relativa: 8.82% superior a la línea base. </t>
  </si>
  <si>
    <t>PGTMIA: De Enero a Diciembre de 2023 el archivo histórico muestra que se gestionarion 34 Trámites en Materia de Impacto Ambiental de los Expedientes Técnicos Elaborados.
2023: 34 gestiones
Total: 34 gestiones</t>
  </si>
  <si>
    <t xml:space="preserve">PGTFS: De Enero a Diciembre de 2026 se pretende alcanzar 18  Tramites de Factibilidad de Servicios de los expedientes tecnicos, lo que representa el -56.10% en relación a la línea base.
Variación con respecto a la Línea Base.
Meta Absoluta: -23 gestiones de tramites
Meta Relativa: -56.10% superior a la línea base. </t>
  </si>
  <si>
    <t>PGTFS:  De Enero a Diciembre de 2023 el archivo histórico muestra que se gestionarion 41 Tramites de Factibilidad de Servicios de los Expedientes Tecnicos Elaborados.
2023: 41 gestiones
Total: 41 gestiones</t>
  </si>
  <si>
    <t xml:space="preserve">PGLC: De Enero a Diciembre de 2026 se pretende alcanzar 61 Gestiones de Licencias de Construccion de los expedientes técnicos, lo que representa un incremento acumulado trianual del 0.0% en relación a la línea base.
Variación con respecto a la Línea Base.
Meta Absoluta: 0 gestiones de licencias
Meta Relativa: 0.0% superior a la línea base.  </t>
  </si>
  <si>
    <t>PGLC: De Enero a Diciembre de 2023 el archivo histórico muestra que se gestionarion 61 Licencias de Construccion ante la Direccion General de Desarrollo Urbano de  los Expedientes Tecnicos Elaborados.
2023: 61 gestiones de licencia
Total: 61 gestiones de licencia</t>
  </si>
  <si>
    <t xml:space="preserve">PPE: De Enero a Diciembre de 2026 se pretende alcanzar 78 proyectos para obra pública o servicios relacionados con la misma, lo que representa el -3.70% en relación a la línea base.
Variación con respecto a la Línea Base.
Meta Absoluta: -3 Proyectos
Meta Relativa: -3.70% superior a la línea base.  </t>
  </si>
  <si>
    <t>PPE: De Enero a Diciembre de 2023 el archivo histórico muestra que se realizaron 81 Proyectos para la obra pública 
2023: 81 proyectos
Total:  81 proyectos</t>
  </si>
  <si>
    <t xml:space="preserve">PCA: De Enero a Diciembre de 2026 se pretende realizar 61 Contratos de Obra Pública, lo que representa el 15.09% en relación a la línea base.
Variación con respecto a la Línea Base.
Meta Absoluta: 8 contratos
Meta Relativa: 15.09% superior a la línea base.  </t>
  </si>
  <si>
    <t>PCA: De Enero a Diciembre de 2023 el archivo histórico muestra que se realizaron 53 contratos de obra publica.
2023: 53contratos
Total: 53 contratos</t>
  </si>
  <si>
    <t xml:space="preserve">POPE: De Enero a Diciembre de 2026 se pretende supervisar 61 obras en ejecución, lo que representa el -1.61% en relación a la línea base.
Variación con respecto a la Línea Base.
Meta Absoluta: -1 obras
Meta Relativa: -1.61% superior a la línea base.  
</t>
  </si>
  <si>
    <t>POPE: De Enero a Diciembre de 2023 el archivo histórico muestra que se supervisaron 62 Obra Publica en ejecución.
2023: 62 obras
Total: 62 obras</t>
  </si>
  <si>
    <t xml:space="preserve">PISAF: De Enero a Diciembre de 2026 se pretende realizar 223 informes de avances fisicos de la obra publica en ejecucion, lo que representa el -22.30% en relación a la línea base.
Variación con respecto a la Línea Base.
Meta Absoluta: -64 informes
Meta Relativa: -22.30% superior a la línea base.  </t>
  </si>
  <si>
    <t xml:space="preserve">PISAF: De Enero a Diciembre de 2023 el archivo histórico muestra que se logrò la elaboracion de 287 informes del avance fisico de la obra publica. 
2023: 287 informes
Total: 287 informes </t>
  </si>
  <si>
    <t xml:space="preserve">PDOPC: De Enero a Diciembre de 2026 se pretende gestionar el avance financiero mediante la realizacion de 61  devengos de la obra pública, lo que representa el -1.61% en relación a la línea base.
Variación con respecto a la Línea Base.
Meta Absoluta: -1 devengos
Meta Relativa: -1.61% superior a la línea base.  
</t>
  </si>
  <si>
    <t>PFOPE: De Enero a Diciembre de 2023 el archivo histórico muestra que se expiderion 62 devengos correspondeinte a las obras publicas del ejercicio.
2023: 62 devengos
Total: 62 devengos</t>
  </si>
  <si>
    <t xml:space="preserve">PGEAFIN: De Enero a Diciembre de 2026 se pretende  realizar la gestion del avance financiero a traves del devengo de 223 de estimaciones de obra pública para trámite de pago, lo que representa el -22.30% en relación a la línea base.
Variación con respecto a la Línea Base.
Meta Absoluta: -64 devengos
Meta Relativa: -22.30%
</t>
  </si>
  <si>
    <t xml:space="preserve">PGEAFIN: De Enero a Diciembre de 2023 el archivo histórico muestra que se logro 287 devengos para pago del avance financiero de la obra pública.
2023: 287 devengos
Total: 287 devengos </t>
  </si>
  <si>
    <t>PGPA: De enero a diciembre del 2026 se espera gestionar 84 de pago de arrentamiento de oficinas, lo que representa el 1,100.00% en relación a la línea base.
Variación con respecto a la Línea Base.
Meta Absoluta: 77 gestiones
Meta Relativa: 1,100.00% superior a la línea base.</t>
  </si>
  <si>
    <t>PPCLP: De julio de 2021 a diciembre de 2024 el archivo histórico muestra que se realizaron 27   Procedimientos de Convocatoria para la Licitación de Obra Pública 
2023: 27 convocatorias
Total: 27 convocatorias</t>
  </si>
  <si>
    <t>Dirección General de Obras Pública</t>
  </si>
  <si>
    <t>POBLACIÓN EN GENERAL</t>
  </si>
  <si>
    <t>N/A</t>
  </si>
  <si>
    <r>
      <t xml:space="preserve">Justificación Trimestral:  </t>
    </r>
    <r>
      <rPr>
        <sz val="11"/>
        <color theme="1"/>
        <rFont val="Aptos Narrow"/>
        <family val="2"/>
        <scheme val="minor"/>
      </rPr>
      <t xml:space="preserve">
El indicador contempla una meta anual de 61 obras públicas. Durante este trimestre se encuentran en la ejecución 07 obras públicas, lo que representa un avance del 175.00% respecto a la meta trimestral.  superando lo planeado en para el trimestre</t>
    </r>
  </si>
  <si>
    <r>
      <t xml:space="preserve">Justificación Trimestral:  </t>
    </r>
    <r>
      <rPr>
        <sz val="11"/>
        <color theme="1"/>
        <rFont val="Aptos Narrow"/>
        <family val="2"/>
        <scheme val="minor"/>
      </rPr>
      <t xml:space="preserve">
El indicador una meta anual de 34 obras públicas enfocadas a urbanización. Durante este trimestre se encuentran en ejecución 04 obra pública, obteniendo un avance trimestral de 200.00% superando lo planeado en para el trimestre</t>
    </r>
  </si>
  <si>
    <r>
      <rPr>
        <b/>
        <sz val="11"/>
        <color theme="1"/>
        <rFont val="Aptos Narrow"/>
        <family val="2"/>
        <scheme val="minor"/>
      </rPr>
      <t xml:space="preserve">Justificación Trimestral:  </t>
    </r>
    <r>
      <rPr>
        <sz val="11"/>
        <color theme="1"/>
        <rFont val="Aptos Narrow"/>
        <family val="2"/>
        <scheme val="minor"/>
      </rPr>
      <t xml:space="preserve">
El indicador una meta anual de 20 obras públicas enfocadas a servicios basicos. Durante este trimestre se encuentra en ejecución 01 obra pública, obteniendo un avance trimestral de 50.00% superando lo planeado en para el trimestre</t>
    </r>
  </si>
  <si>
    <r>
      <t xml:space="preserve">Justificación Trimestral:  </t>
    </r>
    <r>
      <rPr>
        <sz val="11"/>
        <color theme="1"/>
        <rFont val="Aptos Narrow"/>
        <family val="2"/>
        <scheme val="minor"/>
      </rPr>
      <t xml:space="preserve">
El indicador una meta anual de 5 obras públicas enfocadas a mejoramiento integral. Durante este trimestre aunque no se tenia contemplado la ejecución de obra, se encuentra en proceso 1 obra pública, obteniendo un avance trimestral de 100.00% superando lo planeado en para el trimestre</t>
    </r>
  </si>
  <si>
    <r>
      <t xml:space="preserve">Justificación Trimestral:  </t>
    </r>
    <r>
      <rPr>
        <sz val="11"/>
        <color theme="1"/>
        <rFont val="Aptos Narrow"/>
        <family val="2"/>
        <scheme val="minor"/>
      </rPr>
      <t xml:space="preserve">
El indicador una meta anual de 2 obras públicas enfocadas a obras en Inmuebles Públicos Municipales. Durante este trimestre aunque no se tenia contemplado la ejecución de obra, se encuentra en proceso 1 obra pública, obteniendo un avance trimestral de 100.00% superando lo planeado en para el trimestre</t>
    </r>
  </si>
  <si>
    <r>
      <t xml:space="preserve">Justificación Trimestral:  </t>
    </r>
    <r>
      <rPr>
        <sz val="11"/>
        <color theme="1"/>
        <rFont val="Aptos Narrow"/>
        <family val="2"/>
        <scheme val="minor"/>
      </rPr>
      <t xml:space="preserve">
Este indicador tiene como meta anual de verificar la gestion de 61 vehiculos para su reparación o manteniemiento, por lo que, para este primer trimestre se cumplio con la meta con 2 vehiculos reparados; logrando un avance de 18.18%.</t>
    </r>
  </si>
  <si>
    <r>
      <rPr>
        <b/>
        <sz val="11"/>
        <color theme="1"/>
        <rFont val="Aptos Narrow"/>
        <family val="2"/>
        <scheme val="minor"/>
      </rPr>
      <t xml:space="preserve">Justificación Trimestral:  </t>
    </r>
    <r>
      <rPr>
        <sz val="11"/>
        <color theme="1"/>
        <rFont val="Aptos Narrow"/>
        <family val="2"/>
        <scheme val="minor"/>
      </rPr>
      <t xml:space="preserve">
Este indicador tiene como meta anual de verificar la gestion de 84 pagos de arrendamiento de oficina, por lo que, para este tercer trimestre se cumplio con la meta con 21 gestiones; logrando un avance de 100.00%.</t>
    </r>
  </si>
  <si>
    <r>
      <t xml:space="preserve">Justificación Trimestral:   </t>
    </r>
    <r>
      <rPr>
        <sz val="11"/>
        <color theme="1"/>
        <rFont val="Aptos Narrow"/>
        <family val="2"/>
        <scheme val="minor"/>
      </rPr>
      <t xml:space="preserve">
Este indicador tiene como meta anual supervidar 44 obras en la vía pública, no se programaron acciones para este indicador; sin embargo, se realizaron 13 supervisiones de obras en la vía pública, superando el avance trimestral al 100%. Cabe señalar que este indicador se encuentra en su segundo año de implementación y su planeación se efectuó al inicio de la administración.</t>
    </r>
  </si>
  <si>
    <r>
      <rPr>
        <b/>
        <sz val="11"/>
        <color theme="1"/>
        <rFont val="Aptos Narrow"/>
        <family val="2"/>
        <scheme val="minor"/>
      </rPr>
      <t xml:space="preserve">Justificación Trimestral:  </t>
    </r>
    <r>
      <rPr>
        <sz val="11"/>
        <color theme="1"/>
        <rFont val="Aptos Narrow"/>
        <family val="2"/>
        <scheme val="minor"/>
      </rPr>
      <t xml:space="preserve">
El indicador contempla la meta anual de elaborar 52 Expedientes Técnicos para obras pública o servicios relacionados con la misma, por lo que en este trimestre se concluyeron 17 expedientes técnicos; logrando un avance trimestral del 53.13%</t>
    </r>
  </si>
  <si>
    <r>
      <t xml:space="preserve">Justificación Trimestral:  </t>
    </r>
    <r>
      <rPr>
        <sz val="11"/>
        <color theme="1"/>
        <rFont val="Aptos Narrow"/>
        <family val="2"/>
        <scheme val="minor"/>
      </rPr>
      <t xml:space="preserve">
Este indicador contempla la meta anual elaborar 37 Gestiones de Trámite para la MIA, No obstante, durante este trimestre no se llevaron a cabo las Gestiones debido a que, como requisito indispensable, se requiere contar con la licencia de construcción. Si bien ya se llevaron a cabo las gestiones necesarias para su obtención, a la fecha no se ha recibido respuesta, lo que impidió reportar avance en este indicador.</t>
    </r>
  </si>
  <si>
    <r>
      <rPr>
        <b/>
        <sz val="11"/>
        <color theme="1"/>
        <rFont val="Aptos Narrow"/>
        <family val="2"/>
        <scheme val="minor"/>
      </rPr>
      <t xml:space="preserve">Justificación Trimestral:  </t>
    </r>
    <r>
      <rPr>
        <sz val="11"/>
        <color theme="1"/>
        <rFont val="Aptos Narrow"/>
        <family val="2"/>
        <scheme val="minor"/>
      </rPr>
      <t xml:space="preserve">
Este indicador tiene como meta anual elaborar 18 Gestiones de Trámite para la factibilidad de los proyectos Electicos e/o Hidraulicos, por lo que en este trimestre se gestionaron 03 trámites ante la CFE y/o CAPA; logrando cumplir con el avance trimestral al 75.00%</t>
    </r>
  </si>
  <si>
    <r>
      <rPr>
        <b/>
        <sz val="11"/>
        <color theme="1"/>
        <rFont val="Aptos Narrow"/>
        <family val="2"/>
        <scheme val="minor"/>
      </rPr>
      <t xml:space="preserve">Justificación Trimestral:  </t>
    </r>
    <r>
      <rPr>
        <sz val="11"/>
        <color theme="1"/>
        <rFont val="Aptos Narrow"/>
        <family val="2"/>
        <scheme val="minor"/>
      </rPr>
      <t xml:space="preserve">
Este indicador tiene como meta anual elaborar 61 Gestiones de Trámite licencias de contrucción, por lo que en este trimestre se gestionaron 14 trámites; logrando un avance trimestral del 43.75% </t>
    </r>
  </si>
  <si>
    <r>
      <t xml:space="preserve">Justificación Trimestral:  </t>
    </r>
    <r>
      <rPr>
        <sz val="11"/>
        <color theme="1"/>
        <rFont val="Aptos Narrow"/>
        <family val="2"/>
        <scheme val="minor"/>
      </rPr>
      <t xml:space="preserve">
Este indicador tiene como meta anual elaborar 78 Proyectos para obras pública o servicios relacionados con la misma, por lo que en este trimestre se concluyeron 42 Proyectos, logrando superar el avance trimestral al 135.48%</t>
    </r>
    <r>
      <rPr>
        <b/>
        <sz val="11"/>
        <color theme="1"/>
        <rFont val="Aptos Narrow"/>
        <family val="2"/>
        <scheme val="minor"/>
      </rPr>
      <t xml:space="preserve"> . </t>
    </r>
    <r>
      <rPr>
        <sz val="11"/>
        <color theme="1"/>
        <rFont val="Aptos Narrow"/>
        <family val="2"/>
        <scheme val="minor"/>
      </rPr>
      <t>Cabe señalar que este indicador se encuentra en su segundo año de implementación y su planeación se efectuó al inicio de la administración.</t>
    </r>
  </si>
  <si>
    <r>
      <t xml:space="preserve">Justificación Trimestral:  </t>
    </r>
    <r>
      <rPr>
        <sz val="11"/>
        <color theme="1"/>
        <rFont val="Aptos Narrow"/>
        <family val="2"/>
        <scheme val="minor"/>
      </rPr>
      <t xml:space="preserve">
Este indicador tiene como meta anual de adjudicar 61 contratos para obras públicas, para este trimestre se concluyo 1 contrato de obra pública, obteniendo un avance trimestral de 25.00%. Sin embargo, no se omite mencionar que las Obras Públicas que se reportan en proceso se debe a los contratos bianuales firmados en el 2025 </t>
    </r>
  </si>
  <si>
    <r>
      <t xml:space="preserve">Justificación Trimestral:  </t>
    </r>
    <r>
      <rPr>
        <sz val="11"/>
        <color theme="1"/>
        <rFont val="Aptos Narrow"/>
        <family val="2"/>
        <scheme val="minor"/>
      </rPr>
      <t xml:space="preserve">
Este indicador tiene como meta anual de 45 procedimientos de convocatorias de obras públicas, No obstante, durante este trimestre no se llevaron a cabo procedimientos de convocatoria, debido a que no se presentaron las condiciones necesarias para su ejecución. En relación con el contrato referido en el indicador anterior, es importante señalar que el proceso correspondiente fue realizado en el último trimestre del ejercicio 2025</t>
    </r>
  </si>
  <si>
    <r>
      <rPr>
        <b/>
        <sz val="11"/>
        <color theme="1"/>
        <rFont val="Aptos Narrow"/>
        <family val="2"/>
        <scheme val="minor"/>
      </rPr>
      <t xml:space="preserve">Justificación Trimestral:  </t>
    </r>
    <r>
      <rPr>
        <sz val="11"/>
        <color theme="1"/>
        <rFont val="Aptos Narrow"/>
        <family val="2"/>
        <scheme val="minor"/>
      </rPr>
      <t xml:space="preserve">
Este indicador tiene como meta anual de informar 223  avances fisico de obras públicas. Durante este segundo trimestre se entregaron 102 soportes de avance de obra , superando el avance al 200.00%.</t>
    </r>
  </si>
  <si>
    <r>
      <rPr>
        <b/>
        <sz val="11"/>
        <color theme="1"/>
        <rFont val="Aptos Narrow"/>
        <family val="2"/>
        <scheme val="minor"/>
      </rPr>
      <t xml:space="preserve">Justificación Trimestral:   </t>
    </r>
    <r>
      <rPr>
        <sz val="11"/>
        <color theme="1"/>
        <rFont val="Aptos Narrow"/>
        <family val="2"/>
        <scheme val="minor"/>
      </rPr>
      <t xml:space="preserve">
Este indicador tiene como meta anual de verificar el avance financiero de  61 obras públicas. Durante este trimestre se comprometieron 6 obra pública, obteniendo un avance trimestral de 150.00% </t>
    </r>
  </si>
  <si>
    <r>
      <rPr>
        <b/>
        <sz val="11"/>
        <color theme="1"/>
        <rFont val="Aptos Narrow"/>
        <family val="2"/>
        <scheme val="minor"/>
      </rPr>
      <t xml:space="preserve">Justificación Trimestral:  </t>
    </r>
    <r>
      <rPr>
        <sz val="11"/>
        <color theme="1"/>
        <rFont val="Aptos Narrow"/>
        <family val="2"/>
        <scheme val="minor"/>
      </rPr>
      <t xml:space="preserve">
El indicador contempla una meta anual  de 223 gestiones del avance financiero. No obstante, durante este trimestre no se llevaron a cabo gestiones, debido a que no se presentaron las condiciones necesarias.</t>
    </r>
  </si>
  <si>
    <t>En este primer trimestre se alcanzo la meta de 100% en programas de servicios publicos realizados debido a que se contaron con los recursos necesarios para llevarlos a cabo y nuestras brigadas atendieron reportes en los diferentes puntos del municipio mejorando la imagen urbana.</t>
  </si>
  <si>
    <t xml:space="preserve">Se logro el 96.15% de avance programado en el cumplimiento en relación a la ejecución de programas, acciones y medidas para la operación y buen funcionamiento de los servicios públicos. </t>
  </si>
  <si>
    <t xml:space="preserve">Se logro un avance del 85.71 % en la Tramitación de recursos necesarios para la operación y buen funcionamiento de los programas de servicios públicos. </t>
  </si>
  <si>
    <t xml:space="preserve">En este primer trimestre se alcanzo el 89.22 % en avance en solicitudes ciudadanas mediante el programa de reporta y aporta debido a que no se conto con mucha demanda en solicitudes ciudadanas. </t>
  </si>
  <si>
    <t xml:space="preserve">En este primer trimestre se conto con el 92.50 % de avance en la supervisión en los  establecimientos supervisados garantizando la calidad y seguridad de los establecimientos para su buen funcionamiento. </t>
  </si>
  <si>
    <t>Justificacion Trimestral: Durante el primer trimestre del periodo evaluado, se alcanzó el 100% de la meta programada, derivado de la realización de recorridos de obras y servicios públicos para su supervisión. Estas acciones permitieron verificar el avance físico y operativo de los trabajos, así como detectar áreas de oportunidad para su correcta ejecución, asegurando el cumplimiento de los lineamientos y objetivos establecidos para el periodo.</t>
  </si>
  <si>
    <t>Justificacion Trimestral:  Se logró un avance del 100% de lo programado en el primer trimestre derivado de la implementación de estrategias en la planeación presupuestaria de las actividades administrativas y operativas. Dichas acciones permitieron optimizar la asignación y el uso de los recursos, fortaleciendo la eficiencia operativa y asegurando el cumplimiento oportuno de las actividades establecidas para el periodo.</t>
  </si>
  <si>
    <t>Justificacion Trimestral: Durante el primer trimestre del periodo evaluado, se registra un avance del 200% respecto a la meta programada, derivado de la reprogramación de las actividades de Obra Pública en coordinación con las diversas dependencias del municipio. Dicha reprogramación obedeció a la necesidad de ajustar los tiempos de ejecución y entrega de las obras, con el objetivo de garantizar una adecuada planeación, alineación interinstitucional y cumplimiento de los procesos administrativos y técnicos correspondientes.</t>
  </si>
  <si>
    <t>Justificacion Trimestral: Durante el primer trimestre del periodo evaluado, se alcanzó el 100% de la meta programada, derivado de la realización oportuna del mantenimiento de las instalaciones de la Coordinación Administrativa de la Secretaría Municipal de Obras Públicas y Servicios. Las acciones ejecutadas permitieron conservar en condiciones adecuadas los espacios de trabajo, contribuyendo al correcto desarrollo de las actividades administrativas y operativas del área.</t>
  </si>
  <si>
    <t>Justificacion Trimestral: Durante el primer trimestre del periodo evaluado, se registró un avance del 57.87% respecto a la meta programada, derivado del trabajo de difusión de las actividades de los servicios públicos y de la entrega de obra pública realizado por la Secretaría Municipal de Obras Públicas y Servicios. Las acciones de comunicación implementadas permitieron informar oportunamente a la ciudadanía sobre los trabajos ejecutados, contribuyendo a la transparencia y a la socialización de los resultados institucionales.</t>
  </si>
  <si>
    <r>
      <t xml:space="preserve">2.2.1.1.7 </t>
    </r>
    <r>
      <rPr>
        <sz val="13"/>
        <color theme="1"/>
        <rFont val="Calibri"/>
        <family val="2"/>
      </rPr>
      <t>Demandas Emergentes Atendidas.</t>
    </r>
  </si>
  <si>
    <r>
      <t>2.1.1.1.9</t>
    </r>
    <r>
      <rPr>
        <sz val="13"/>
        <color theme="1"/>
        <rFont val="Calibri"/>
        <family val="2"/>
      </rPr>
      <t xml:space="preserve"> Mantenimiento a los vehículos adscritos a la Secretaría Municipal de Obras Públicas y Servicios.</t>
    </r>
  </si>
  <si>
    <t>Justificación Trimestral:  
Durante el primer trimestre del periodo evaluado, el indicador establece como meta anual la verificación del avance de 61 obras públicas. Durante el trimestre se presenta en ejecucion 7 obras públicas, lo que representa un avance trimestral del 175% respecto a la meta programada para el periodo. Este resultado es el reflejo de una adecuada planeación operativa, así como una correcta coordinación entre las áreas involucradas, permitiendo acelerar el arranque de proyectos y optimizar los recursos disponibles.</t>
  </si>
  <si>
    <t>Justificacion Trimestral: Durante el primer trimestre del periodo evaluado, se alcanzó el 100% de la meta programada. Las acciones realizadas permitieron atender de manera eficiente las necesidades detectadas, fortaleciendo las condiciones operativas y funcionales de la infraestructura, lo que refleja un adecuado cumplimiento de los objetivos establecidos para el trimestre.</t>
  </si>
  <si>
    <t xml:space="preserve">Justificacion Trimestral: Este primer trimestre se presenta un avance del 200% de lo programado derivado de la programacion de  eventos previamente calendarizados con dependencias gubernamentales y del sector privado, en los cuales se contempla la participación de la Secretaria o de un representante de la Secretaría Municipal de Obras Públicas y Servicios. </t>
  </si>
  <si>
    <t>Justificacion Trimestral: Durante el primer trimestre del periodo evaluado, se alcanzó un avance del 31.67% respecto a la meta programada, correspondiente a las solicitudes ciudadanas atendidas por la Secretaría Municipal de Obras Públicas y Servicios. Este resultado se da por la disminucion de solicituds por telefonos ya  que se implemento un chatbot para dar atención a las demandas ciudadanas relacionadas con el mantenimiento de la infraestructura urbana y la ejecución de obra pública.</t>
  </si>
  <si>
    <t>Justificacion Trimestral: Durante el primer trimestre del periodo evaluado, se alcanzó un avance del 31.67% respecto a la meta programada, correspondiente a las solicitudes ciudadanas canalizadas de manera adecuada a las dependencias correspondientes para su resolución. Este resultado se debe a la gestión y clasificación de las solicitudes recibidas, permitiendo su atención conforme a las competencias institucionales y contribuyendo a una respuesta más eficiente a las demandas ciudadanas.</t>
  </si>
  <si>
    <t>Justificacion Trimestral: Durante el primer trimestre del periodo evaluado, se registró un avance del 30.91.00% respecto a la meta programada, derivado de la labor de autorización de permisos de obra privada en vía pública realizada por la Secretaría Municipal de Obras Públicas y Servicios. Este es por el proceso de revisión técnica y administrativa de las solicitudes presentadas, considerando los tiempos de análisis, cumplimiento de requisitos y coordinación con las áreas correspondientes.</t>
  </si>
  <si>
    <t>Justificacion Trimestral: Durante el primer trimestre del periodo evaluado, se registró un avance del 80% respecto a la meta programada, derivado de que no se presentaron actividades relacionadas con la recepción e integración de resoluciones de recursos de revisión, así como el desahogo de pruebas y alegatos en audiencias que se realizan en la Secretaría Municipal de Obras Públicas y Servicios. En este sentido, el avance reportado corresponde al carácter acumulativo del indicador y a los trabajos previamente realizados en trimestres anteriores.</t>
  </si>
  <si>
    <t>Justificacion Trimestral: Se logro un avance del 467.57% partiendo de la meta planeada, el cual es mayor a lo planeado ya que los reportes de la ciudadania estan en aumento debido a nuestro nuevo sistema de atencion ciudadana Chat Bot el cual facilita la atencion a  la ciudadania.</t>
  </si>
  <si>
    <t>Justificacion Trimestral: Se logró un avance del 77.27% partiendo de la meta planeada. el cual se encuentra en el rango promedio de acuerdo a lo planeado.</t>
  </si>
  <si>
    <t>Justificacion Trimestral: Se logró un avance del 77.02% partiendo de la meta planeada, es una cifra  de acuerdo a lo planeado, ya que el personal  se volcado a otras actividades por temas de contingencia metereologica y prevencion de estos mismos.</t>
  </si>
  <si>
    <t>Justificacion Trimestral: Se logro un avance del 62.97% partiendo de la meta planeada,siendo una sifra un poco baja  con rspecto a lo planeado ya que  ya que el personal  se volcado a otras actividades por temas de contingencia metereo y  prevencion de estos mismos .</t>
  </si>
  <si>
    <t xml:space="preserve">Justificacion Trimestral: Se logro un avance del 51.45% de la meta planeada. debido a la alza de los reportes de la ciudadania y se prioriza dichos reportes para disminuir la delincuencia en zonas inseguras y minimizar zonas de alto riesgo para la salud de mujeres y niños. Al igual a los programas de descacharrizacion que programa la Presidencia Municipal   </t>
  </si>
  <si>
    <t xml:space="preserve">Justificacion Trimestral: Se logró un avance del 28.75% partiendo de la meta planeada.debido ala alza de reportes por parte de la ciudadania en temas de contingencia , se priorizan de acuerdo alos riesgos sanitarios ,  por zonas inseguras y acciones de inmediata accion.   </t>
  </si>
  <si>
    <t>Justificacion Trimestral:  Se logro un avance del 67.75% partiendo de la meta planeada. Las actividades en este periodo se volcaron a las actividades de apoyo  a  Retiro de los desechos sólidos y vegetales de basureros clandestinos debido a las condiciones metereologicas y al apoyo al carnabal.</t>
  </si>
  <si>
    <t xml:space="preserve">Justificacion Trimestral: Se logro un avance del 77.78% partiendo de la meta planeada. debido ala demanda de la operatividad se han solicitado constantemente mantenimiento vehicular. </t>
  </si>
  <si>
    <t xml:space="preserve">Justificacion Trimestral: Se logro un avance del 71.43 % partiendo de la meta planeada.debido ala demanda de la operatividad se han solicitado constantemente mantenimiento del maquinaria pesada , pero al estar en constante actividad genera mayor desgaste en las mismas. </t>
  </si>
  <si>
    <t xml:space="preserve">Justificacion Trimestral: Se logro un avance del 47.50% partiendo de la meta planeada.debido ala demanda de reportes y la operatividad de la direccion se han solicitado constantemente el mantenimiento de la maquinaria menor y actualmente estan al cien las mismas.     </t>
  </si>
  <si>
    <t xml:space="preserve">Direccion de Bacheo y Pipas  </t>
  </si>
  <si>
    <t xml:space="preserve">Direccion de Bacheo y Pipas   </t>
  </si>
  <si>
    <t xml:space="preserve">Direccion de Bacheo y Pipas    </t>
  </si>
  <si>
    <t>VINCULACIÓN PROGRAMA DERIVADO DEL PLAN MUNICIPAL DE DESARROLLO  2024-2027</t>
  </si>
  <si>
    <t>NOMBRE DEL PROGRAMA DERIVADO</t>
  </si>
  <si>
    <t>ESTRATEGIA</t>
  </si>
  <si>
    <t>LÍNEA DE ACCIÓN</t>
  </si>
  <si>
    <r>
      <rPr>
        <b/>
        <sz val="13"/>
        <color theme="1"/>
        <rFont val="Calibri"/>
        <family val="2"/>
      </rPr>
      <t xml:space="preserve">2.4.1 </t>
    </r>
    <r>
      <rPr>
        <sz val="13"/>
        <color theme="1"/>
        <rFont val="Calibri"/>
        <family val="2"/>
      </rPr>
      <t>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t>
    </r>
  </si>
  <si>
    <r>
      <t xml:space="preserve">I_MED_AM_DES_SOS: </t>
    </r>
    <r>
      <rPr>
        <sz val="13"/>
        <color theme="1"/>
        <rFont val="Calibri"/>
        <family val="2"/>
      </rPr>
      <t>Índice de Medio Ambiente y Desarrollo Sostenible.</t>
    </r>
  </si>
  <si>
    <t>El Índice de Medio Ambiente y Desarrollo Sostenible mide el progreso en: Preservación Ambiental, Gestión de Residuos y la Dimensión Económica del Desarrollo.</t>
  </si>
  <si>
    <t>Calidad</t>
  </si>
  <si>
    <t>Trianual</t>
  </si>
  <si>
    <r>
      <rPr>
        <b/>
        <sz val="13"/>
        <color theme="1"/>
        <rFont val="Calibri"/>
        <family val="2"/>
      </rPr>
      <t xml:space="preserve">UNIDAD DE MEDIDA DEL INDICADOR: </t>
    </r>
    <r>
      <rPr>
        <sz val="13"/>
        <color theme="1"/>
        <rFont val="Calibri"/>
        <family val="2"/>
      </rPr>
      <t xml:space="preserve">
Porcentaje
</t>
    </r>
  </si>
  <si>
    <r>
      <t>META A DICIEMBRE 2027
I_MED_AM_DES_SOS:</t>
    </r>
    <r>
      <rPr>
        <sz val="13"/>
        <color theme="1"/>
        <rFont val="Calibri"/>
        <family val="2"/>
      </rPr>
      <t xml:space="preserve"> 72.87% a diciembre del 2027.</t>
    </r>
  </si>
  <si>
    <r>
      <rPr>
        <b/>
        <sz val="13"/>
        <color theme="1"/>
        <rFont val="Calibri"/>
        <family val="2"/>
      </rPr>
      <t>Línea base del Indicador:</t>
    </r>
    <r>
      <rPr>
        <sz val="13"/>
        <color theme="1"/>
        <rFont val="Calibri"/>
        <family val="2"/>
      </rPr>
      <t xml:space="preserve">
</t>
    </r>
    <r>
      <rPr>
        <b/>
        <sz val="13"/>
        <color theme="1"/>
        <rFont val="Calibri"/>
        <family val="2"/>
      </rPr>
      <t xml:space="preserve">I_MED_AM_DES_SOS: </t>
    </r>
    <r>
      <rPr>
        <sz val="13"/>
        <color theme="1"/>
        <rFont val="Calibri"/>
        <family val="2"/>
      </rPr>
      <t>72.87% a diciembre del 2025</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</si>
  <si>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Dirección de Planeación</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</si>
  <si>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t>A diciembre de 2027 se cuenta con la información actualizada de los 9 indicadores que integran el Indice.</t>
  </si>
  <si>
    <t>ODS 7 Energía Asequible y no Contaminante: Garantizar el acceso a una energía asequible, fiable, sostenible y moderna para todos.
ODS 9 Industria Innovación e Infraestructura: Construir infraestructuras resilientes, promover la industrialización inclusiva y sostenible y fomentar la innovación.
ODS 12 Producción y Consumo Responsables: Garantizar modalidades de consumo y producción sostenibles.
ODS 13 Acción por el Clima: Adoptar medidas urgentes para combatir el cambio climático y sus efectos.
ODS 14 Vida Submarina: Conservar y utilizar sosteniblemente los océanos, los mares y los recursos marinos para el desarrollo sostenible.
ODS 15 Vida de Ecosistemas Terrestres: Proteger, restablecer y promover el uso sostenible de los ecosistemas terrestres, gestionar sosteniblemente los bosques, luchar contra la desertificación, detener e invertir la degradación de las tierras y detener la pérdida de biodiversidad.</t>
  </si>
  <si>
    <r>
      <rPr>
        <b/>
        <sz val="13"/>
        <color theme="1"/>
        <rFont val="Calibri"/>
        <family val="2"/>
      </rPr>
      <t>Línea base del Indicador:</t>
    </r>
    <r>
      <rPr>
        <sz val="13"/>
        <color theme="1"/>
        <rFont val="Calibri"/>
        <family val="2"/>
      </rPr>
      <t xml:space="preserve">
</t>
    </r>
    <r>
      <rPr>
        <b/>
        <sz val="13"/>
        <color theme="1"/>
        <rFont val="Calibri"/>
        <family val="2"/>
      </rPr>
      <t xml:space="preserve">I_MED_AM_DES_SOS: </t>
    </r>
    <r>
      <rPr>
        <sz val="13"/>
        <color theme="1"/>
        <rFont val="Calibri"/>
        <family val="2"/>
      </rPr>
      <t>24.29% a diciembre del 2025</t>
    </r>
  </si>
  <si>
    <r>
      <t>META A DICIEMBRE 2027
I_MED_AM_DES_SOS:</t>
    </r>
    <r>
      <rPr>
        <sz val="13"/>
        <color theme="1"/>
        <rFont val="Calibri"/>
        <family val="2"/>
      </rPr>
      <t xml:space="preserve"> 24.29% a diciembre del 2026.</t>
    </r>
  </si>
  <si>
    <t>2.2 Programa de Infraestructura Básica Urbana, Mejoramiento de Imagen, Servicios y Obras Públicas Dignas, Sustentables e Inclusivas</t>
  </si>
  <si>
    <t xml:space="preserve">Proporcionar a la población del Municipio de Benito Juárez servicios públicos eficientes a través de la implementación de programas encaminados al mantenimiento de la infraestructura urbana y la creación de obra pública. </t>
  </si>
  <si>
    <t>2.2.1.1.1, 2.2.1.1.2</t>
  </si>
  <si>
    <t>2.2.1.1.1.1, 2.2.1.1.1.2</t>
  </si>
  <si>
    <r>
      <t xml:space="preserve">Justificación Trimestral:  
</t>
    </r>
    <r>
      <rPr>
        <sz val="11"/>
        <rFont val="Calibri"/>
        <family val="2"/>
      </rPr>
      <t>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
Durante el primer trimestre de 2026, la meta alcanzada se mantiene en el mismo valor que la programada, debido a que los indicadores que conforman el índice presentan una periodicidad de actualización anual o superior, por lo que no registran variaciones en el periodo de medición trimestral. En este sentido, el comportamiento observado es consistente con la disponibilidad de información y la naturaleza de las fuentes utilizadas.</t>
    </r>
  </si>
  <si>
    <r>
      <t xml:space="preserve">Meta Trimestral:  
</t>
    </r>
    <r>
      <rPr>
        <sz val="11"/>
        <color theme="1"/>
        <rFont val="Calibri"/>
        <family val="2"/>
      </rPr>
      <t xml:space="preserve">El Índice de Medio Ambiente y Desarrollo Sostenible se integra por 3 dimensiones y 9 subdimensiones, las cuales consideran variables relacionadas con la preservación ambiental, la gestión de residuos y factores asociados al entorno económico sostenible, a partir de información generada por fuentes institucionales externas e internas al municipio.
Durante el primer trimestre de 2026, la meta alcanzada se mantiene en el mismo valor que la programada, debido a que los indicadores que conforman el índice presentan una periodicidad de actualización anual o superior, por lo que no registran variaciones en el periodo de medición trimestral. En este sentido, el comportamiento observado es consistente con la disponibilidad de información y la naturaleza de las fuentes utilizadas.
</t>
    </r>
    <r>
      <rPr>
        <b/>
        <sz val="11"/>
        <color theme="1"/>
        <rFont val="Calibri"/>
        <family val="2"/>
      </rPr>
      <t xml:space="preserve">
Meta Anual: 
</t>
    </r>
    <r>
      <rPr>
        <sz val="11"/>
        <color theme="1"/>
        <rFont val="Calibri"/>
        <family val="2"/>
      </rPr>
      <t>La meta anual programada para el ejercicio 2026 es de 24.29%, la cual se encuentra distribuida de manera homogénea en los cuatro trimestres del año.
Al cierre del primer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</si>
  <si>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t>POPR: De enero de 2025 a diciembre del 2027 se pretende ejercer la cantidad de 180 obras públicas para beneficio de la ciudadania, lo que representa un incremento acumulado trianual del 13.20% en relación a la línea base.
Variación con respecto a la Línea Base.
Meta Absoluta: 21 obras
Meta Relativa: 13.21% superior a la línea base.</t>
  </si>
  <si>
    <t xml:space="preserve">PSCA: De Enero 2022 a Diciembre de 2024 se atendieron 624 solicitudes.
2022: 68
2023: 430
2024: 126
Total: 624           </t>
  </si>
  <si>
    <t>PPOPA: La meta de  Enero de 2025 a Diciembre de 2027 se realizarán 660 autorizaciones de obra privada.
VARIACIÓN DE LA META EN RELACIÓN A LA LÍNEA BASE
Meta Absoluta: 50 obra privada autorizada
Meta Relativa: 8.20% superior a la línea base</t>
  </si>
  <si>
    <t>PTRN: La meta de Enero 2025 a Diciembre 2027 se realizarán 219 trámites.
VARIACIÓN DE LA META EN RELACIÓN A LA LÍNEA BASE   
                                                                                                                                                                                                                                                                                                                                                                                                                                                                      Meta Absoluta: -64 trámites
Meta Relativa: -22.61% inferior a la línea base</t>
  </si>
  <si>
    <r>
      <rPr>
        <b/>
        <sz val="13"/>
        <color theme="1"/>
        <rFont val="Calibri"/>
        <family val="2"/>
      </rPr>
      <t xml:space="preserve">PAPM: </t>
    </r>
    <r>
      <rPr>
        <sz val="13"/>
        <color theme="1"/>
        <rFont val="Calibri"/>
        <family val="2"/>
      </rPr>
      <t xml:space="preserve">La meta de  Enero 2025 a Diciembre 2027 se rehabilitaran 31,149 luminarias.
                                                                                                                                                </t>
    </r>
    <r>
      <rPr>
        <b/>
        <sz val="13"/>
        <color theme="1"/>
        <rFont val="Calibri"/>
        <family val="2"/>
      </rPr>
      <t xml:space="preserve">VARIACIÓN DE LA META EN RELACIÓN A LA LÍNEA BASE
                                                                                                                         </t>
    </r>
    <r>
      <rPr>
        <sz val="13"/>
        <color theme="1"/>
        <rFont val="Calibri"/>
        <family val="2"/>
      </rPr>
      <t xml:space="preserve">                             </t>
    </r>
    <r>
      <rPr>
        <b/>
        <sz val="13"/>
        <color theme="1"/>
        <rFont val="Calibri"/>
        <family val="2"/>
      </rPr>
      <t xml:space="preserve">Meta Absoluta: </t>
    </r>
    <r>
      <rPr>
        <sz val="13"/>
        <color theme="1"/>
        <rFont val="Calibri"/>
        <family val="2"/>
      </rPr>
      <t xml:space="preserve">5,154  luminarias  rehabilitadas
                                                                                                                                                      </t>
    </r>
    <r>
      <rPr>
        <b/>
        <sz val="13"/>
        <color theme="1"/>
        <rFont val="Calibri"/>
        <family val="2"/>
      </rPr>
      <t>Meta Relativa:</t>
    </r>
    <r>
      <rPr>
        <sz val="13"/>
        <color theme="1"/>
        <rFont val="Calibri"/>
        <family val="2"/>
      </rPr>
      <t xml:space="preserve"> 19.83%  superior a la línea base  </t>
    </r>
  </si>
  <si>
    <t xml:space="preserve">PM2VB: De Enero 2022 a Diciembre de 2024 se bachearon 290,469 m2 de vialidades.                 
                                                                                                                                                     2022:119,834                                                                                                                             2023:77,580                                                                                                                             2024:93,055            
                                                                                                                   Total:290,469     </t>
  </si>
  <si>
    <t>PM2VB: La meta de Enero 2025 a Diciembre 2027 se realizara 550,180 m2 de bacheo de vialidades.
                                                                                            VARIACIÓN DE LA META EN RELACIÓN A LA LÍNEA BASE
                                                                                                    Meta Absoluta: 259,711 m2 de bacheo de vialidades
                                                                                                     Meta Relativa: 89.41% superior a la línea base</t>
  </si>
  <si>
    <t xml:space="preserve">PSMIPJR: De Enero 2022 a Diciembre de 2024 se realizaron 301 mantenimiento de parques y espacios públicos.                 
                                                                                                                                                     2022: 110                                                                                                                                  2023: 160                                                                                                                             2024: 31                 
                                                                                                                   Total: 301         </t>
  </si>
  <si>
    <t xml:space="preserve">PSLPEPR: De Enero 2022 a Diciembre de 2024 se realizaron 6,788 servicios de mantenimiento a parques y espacios públicos.                 
                                                                                                                                                     2022: 2,300                                                                                                                                 2023: 2,373                                                                                                                             2024: 2,115               
                                                                                                                   Total: 6,788          </t>
  </si>
  <si>
    <t xml:space="preserve">PJIAER: De Enero 2022 a Diciembre de 2024, se restauraron 3,390 juegos infantiles y aparatos de ejercicio.                 
                                                                                                                                                     2022: 1,150                                                                                                                                  2023: 1,709                                                                                                                             2024: 531                 
                                                                                                                   Total: 3,390           </t>
  </si>
  <si>
    <t xml:space="preserve">PMMM: De Enero 2022 a Diciembre de 2024, se realizaron 652 mantenimientos a maquinaria menor.                 
                                                                                                                                                     2022: 220                                                                                                                                  2023: 201                                                                                                                             2024: 231                 
                                                                                                                   Total: 652           </t>
  </si>
  <si>
    <t xml:space="preserve">PMCREC: De Enero 2022 a Diciembre de 2024, se han atendido (383 mts2 de estructuras de concreto).                 
                                                                                                                                                     2022: 160                                                                                                                                 2023: 8                                                                                                                           2024: 215                
                                                                                                                   Total: 383           </t>
  </si>
  <si>
    <t>PMCREC: La meta de Enero 2025 a Diciembre 2027, se atenderan 540 metros cuadrados de estructuras de concreto.
VARIACIÓN DE LA META EN RELACIÓN A LA LÍNEA BASE
Meta Absoluta: 157 mt2
Meta Relativa: 40.99% superior a la línea base</t>
  </si>
  <si>
    <t>PRAG: La meta de Enero 2025 a Diciembre 2027 se gestionaran 264 recursos.
                                                                                            VARIACIÓN DE LA META EN RELACIÓN A LA LÍNEA BASE
                                                                                                    Meta Absoluta: 65 gestiones
                                                                                                    Meta Relativa: 32.66% superior a la línea base</t>
  </si>
  <si>
    <t>PMCAVACA: La meta de Enero 2025 a Diciembre 2027 se atenderan 18,569,100 áreas verdes y comunes.
                                                                                            VARIACIÓN DE LA META EN RELACIÓN A LA LÍNEA BASE
                                                                                                    Meta Absoluta: 1,873,823 m2 de áreas verdes y comunes
                                                                                                     Meta Relativa: 11.22% superior a la línea base</t>
  </si>
  <si>
    <t>PTRDSVBC: La meta de Enero 2025 a Diciembre 2027 se estima retirar 17,477 toneladas de desechos.
                                                                                            VARIACIÓN DE LA META EN RELACIÓN A LA LÍNEA BASE
                                                                                                    Meta Absoluta: -12,353 toneladas de desechos
                                                                                                    Meta Relativa: -41.42% superior a la línea base</t>
  </si>
  <si>
    <t>PMCTVR: La meta de Enero 2025 a Diciembre 2027 se rastrearan 1,315,183 m2.
                                                                                            VARIACIÓN DE LA META EN RELACIÓN A LA LÍNEA BASE
                                                                                                    Meta Absoluta: 0 mtrs2 de terraceria
                                                                                                    Meta Relativa: 0% superior a la línea base</t>
  </si>
  <si>
    <t xml:space="preserve">PMPA: La meta de Enero 2025 a Diciembre 2027 se atenderan 95 maquinaria pesada.
                                                                                            VARIACIÓN DE LA META EN RELACIÓN A LA LÍNEA BASE
                                                                                                    Meta Absoluta: 19 maquinaria pesada
                                                                                                    Meta Relativa: 25% superior a la línea base </t>
  </si>
  <si>
    <t>PEMA: La meta de Enero 2025 a Diciembre 2027 se atenderan 758 equipos menores.
                                                                                            VARIACIÓN DE LA META EN RELACIÓN A LA LÍNEA BASE
                                                                                                    Meta Absoluta: -165 equipos menores
                                                                                                    Meta Relativa: -17.88 % superior a la línea base</t>
  </si>
  <si>
    <t>PSR: De Enero 2022 a Diciembre de 2024 se realizaron 12,720 supervisiones.
2022: 4240
2023: 4330
2024: 4150
Total: 12,720</t>
  </si>
  <si>
    <t>PER: La meta de Enero 2025 a Diciembre 2027 se espera aplicar un total de 55440 encuestas.
VARIACIÓN DE LA META EN RELACIÓN A LA LÍNEA BASE
Meta Absoluta: 1753 encuestas
Meta Relativa: 3.27% superior a la línea base</t>
  </si>
  <si>
    <t xml:space="preserve">PSRRRS: De Enero 2022 a Diciembre de 2024 se realizaron 12,396 supervisiones.
2022: 3834
2023: 4312
2024: 4250
Total: 12,396      </t>
  </si>
  <si>
    <t>PSRRRS: La meta de Enero de 2025 a Diciembre del 2027 se espera implentar un total de 13,400 supervisiones.
VARIACIÓN DE LA META EN RELACIÓN A LA LÍNEA BASE
Meta Absoluta: 1004 supervisiones
Meta Relativa: 8.10% superior a la línea base</t>
  </si>
  <si>
    <t xml:space="preserve">PTRDF: De Enero 2022 a Diciembre de 2024 se recolectaron 987,703.73 toneladas de residuos solidos.
2022: 352945
2023: 338018
2024: 296740.73
Total: 987,703.73   </t>
  </si>
  <si>
    <t>PBCSE: De Enero 2022a Diciembre de 2024 se supervisaron y eliminaron 322  basureros clandestinos.
2022: 131
2023: 95
2024:  96
Total: 322</t>
  </si>
  <si>
    <t>PBCSE: La meta de Enero 2025 a Diciembre del 2027 se espera supervisar y eliminar un total de 424 basureros clandestinos.
VARIACIÓN DE LA META EN RELACIÓN A LA LÍNEA BASE
Meta Absoluta: 102 basureros clandestinos eliminados
Meta Relativa: 31.68% superior a la línea base</t>
  </si>
  <si>
    <t>PTDR: La meta de Enero 2026 a Diciembre del 2027 se espera recaudar un total de 420 toneladas de descacharrización
VARIACIÓN DE LA META EN RELACIÓN A LA LÍNEA BASE
Meta Absoluta: 420 toneladas de descacharrizacion
Meta Relativa: 0% superior a la línea base</t>
  </si>
  <si>
    <t>PVR: La meta de Enero 2025 a Diciembre 2027 se atenderan 3,300 vehiculos.
VARIACIÓN DE LA META EN RELACIÓN A LA LÍNEA BASE
Meta Absoluta: 274 vehículos reparados
Meta Relativa: 9.05 % superior a la línea base</t>
  </si>
  <si>
    <t>PSMP: La meta de Enero 2025 a Diciembre 2027 se proporcionará  3,960 servicios.
VARIACIÓN DE LA META EN RELACIÓN A LA LÍNEA BASE
Meta Absoluta: 973 servicios mecánicos proporcionados
Meta Relativa: 32.57 % superior a la línea meta</t>
  </si>
  <si>
    <t>PSVR: La meta de Enero 2025 a Diciembre 2027se darán 2,376 servicios.
VARIACIÓN DE LA META EN RELACIÓN A LA LÍNEA BASE
Meta Absoluta: 982 dictamenes realizados
Meta Relativa: 70.44 % superior a la línea base</t>
  </si>
  <si>
    <t>PSMITOD: La meta de Enero 2025 a Diciembre 2027 se daran 107 mantenimientos.
VARIACIÓN DE LA META EN RELACIÓN A LA LÍNEA BASE
Meta Absoluta: 0 servicios de mantenimiento
Meta Relativa: 0.0% superior a la línea base</t>
  </si>
  <si>
    <t>POE: De enero de 2024 a septiembre de 2024 el archivo histórico muestra que se realizaron 159 obras de este rubro.
2022: 48 obras 
2023: 62 obras
2024:  49 obras
Total:  159 obras</t>
  </si>
  <si>
    <t>POE: De enero de 2025 a diciembre del 2027 se pretende ejercer la cantidad de 180 obras públicas para beneficio de la ciudadania, lo que representa un incremento acumulado trianual del 13.20% en relación a la línea base.
Variación con respecto a la Línea Base.
Meta Absoluta: 21 obras
Meta Relativa: 13.21% superior a la línea base.</t>
  </si>
  <si>
    <t>POU: De enero de 2022 a diciembre de 2024 el archivo histórico muestra que se realizaron 69 obras de este rubro.
2022: 22 obras
2023: 24 obras
2024:  23 obras
Total: 69 obras</t>
  </si>
  <si>
    <t>POSB: De enero de 2022 a diciembre de 2024 el archivo histórico muestra que se realizaron 50 obras de este rubro.
2022: 11 obras
2023: 19 obras
2024: 20 obras
Total: 50 obras</t>
  </si>
  <si>
    <t>PGPA: De enero de 2024 a diciembre del 2027 se espera gestionar 252 de pago de arrentamiento de oficinas, lo que representa un incremento acumulado trianual del 38.46% en relación a la línea base.
Variación con respecto a la Línea Base.
Meta Absoluta: 226 gestiones
Meta Relativa: 869.23% superior a la línea base.</t>
  </si>
  <si>
    <t>PRMPV: De enero de 2025 a diciembre del 2027 se pretende reparar y dar mantenimiento a 184 vehículos que lo requieran,  lo que representa un incremento acumulado trianual del 44.88% en relación a la línea base.
Variación con respecto a la Línea Base.
Meta Absoluta: 57 mantenimientos de vehiculos
Meta Relativa: 44.88% superior a la línea base.</t>
  </si>
  <si>
    <t>POIPM: De enero de 2025 a diciembre del 2027 se pretende ejercer la cantidad de 7 obras en inmuebles públicos municipales, lo que representa una disminución acumulado trianual del -36.36% en relación a la línea base.
Variación con respecto a la Línea Base.
Meta Absoluta: -4 obras
Meta Relativa: -36.36% superior a la línea base.</t>
  </si>
  <si>
    <t>POMIEP: De enero de 2025 a diciembre del 2027 se pretende ejercer la cantidad de 13 obras de mejoramiento integral de espacios públicos; recreativos, obras de fomento al deporte y al entorno de la infraestructura educativa, lo que representa un disminución acumulado trianual del -55.17% en relación a la línea base.
Variación con respecto a la Línea Base.
Meta Absoluta: -16 obras
Meta Relativa: -55.17% superior a la línea base.</t>
  </si>
  <si>
    <t>POSB: De enero de 2025 a diciembre del 2027 se pretende ejercer la cantidad de 60 obras para los servicios básicos en las zonas de atención prioritarias, lo que representa un incremento acumulado trianual del 20.00% en relación a la línea base.
Variación con respecto a la Línea Base.
Meta Absoluta: 10 obras
Meta Relativa: 20.00% superior a la línea base.</t>
  </si>
  <si>
    <t>POU: De enero de 2025 a diciembre del 2027 se pretende ejercer la cantidad de 100 obras de urbanización para una óptima movilidad urbana motorizada y no motorizada, con un enfoque sustentable, inclusiva y de mejoramiento de imagen urbana, para el beneficio de la ciudadanía, lo que representa un incremento acumulado trianual del 44.92% en relación a la línea base.
Variación con respecto a la Línea Base.
Meta Absoluta: 31 obras
Meta Relativa: 44.93% superior a la línea base.</t>
  </si>
  <si>
    <t>PGPA: De julio de 2022 a diciembre de 2024 el archivo histórico muestra que se realizaron 26 arrendamientos de oficinas.
2022: 7 oficinas
2023: 7 oficinas
2024: 12 oficinas
Total: 26 oficinas</t>
  </si>
  <si>
    <t>PSOVP: De enero de 2025 a diciembre del 2027 se pretende ejercer la cantidad de 132 superviciones de obra en la via pública, lo que representa un incremento acumulado trianual del 37.50% en relación a la línea base.
Variación con respecto a la Línea Base.
Meta Absoluta: 36 superviciones
Meta Relativa: 37.50% superior a la línea base.</t>
  </si>
  <si>
    <t>PSPVP: De enero de 2023 a diciembre de 2024 el archivo histórico muestra que se realizaron 96 superviciones de obra en la via pública.
2023: 36 superviciones
2024: 60 superviciones
Total: 96 superviciones</t>
  </si>
  <si>
    <t>PGTMIA: De enero de 2022 a diciembre de 2024 el archivo histórico muestra que se gestionarion 97 Trámites en Materia de Impacto Ambiental de los Expedientes Técnicos Elaborados.
2022: 32 gestiones
2023: 34 gestiones
2024: 31 gestiones
Total: 97 gestiones</t>
  </si>
  <si>
    <t xml:space="preserve">PGTMIA: De enero de 2025 a diciembre del 2027 se pretende alcanzar 111 Gestiones de Tramites en Materia de Impacto Ambiental de los expedientes técnicos,  lo que representa un incremento acumulado trianual del 61.85% en relación a la línea base.
Variación con respecto a la Línea Base.
Meta Absoluta: 14 gestiones de trámites
Meta Relativa: 14.43% superior a la línea base. </t>
  </si>
  <si>
    <t>PGTFS:  De enero de 2022 a diciembre de 2024 el archivo histórico muestra que se gestionarion 79 Tramites de Factibilidad de Servicios de los Expedientes Tecnicos Elaborados.
2022: 11 gestiones
2023: 41 gestiones
2024: 27  gestiones
Total: 79 gestiones</t>
  </si>
  <si>
    <t xml:space="preserve">PGTFS: De enero de 2025 a diciembre del 2027 se pretende alcanzar 56  Tramites de Factibilidad de Servicios de los expedientes tecnicos, lo que representa una disminución acumulado trianual del -29.11% en relación a la línea base.
Variación con respecto a la Línea Base.
Meta Absoluta: -23 gestiones de tramites
Meta Relativa: -29.11% superior a la línea base. </t>
  </si>
  <si>
    <t xml:space="preserve">PPE: De enero de 2025 a diciembre del 2027 se pretende alcanzar 247 proyectos para obra pública o servicios relacionados con la misma, lo que representa un incremento acumulado trianual del 8.81% en relación a la línea base.
Variación con respecto a la Línea Base.
Meta Absoluta: 20 Proyectos
Meta Relativa: 8.81% superior a la línea base.  </t>
  </si>
  <si>
    <t>PPE: De enero de 2022 a diciembre de 2024 el archivo histórico muestra que se realizaron 227 Proyectos para la obra pública 
2022: 59 proyectos
2023: 81 proyectos
2024:  87 proyectos
Total:  227 proyectos</t>
  </si>
  <si>
    <t>PCA: De enero de 2022 a diciembre de 2024 el archivo histórico muestra que se realizaron 133 contratos de obra publica.
2022: 37 contratos
2023: 53contratos
2024:  43 contratos
Total: 133 contratos</t>
  </si>
  <si>
    <t xml:space="preserve">PCA: De enero de 2025 a diciembre del 2027 se pretende realizar 180 Contratos de Obra Pública, lo que representa un incremento acumulado trianual del 35.33% en relación a la línea base.
Variación con respecto a la Línea Base.
Meta Absoluta: 47 contratos
Meta Relativa: 35.34% superior a la línea base.  </t>
  </si>
  <si>
    <t>PPCLP: De julio de 2021 a diciembre de 2024 el archivo histórico muestra que se realizaron 81   Procedimientos de Convocatoria para la Licitación de Obra Pública 
2022: 36 convocatorias
2023: 27convocatorias
2024:  18 convocatorias
Total: 81 convocatorias</t>
  </si>
  <si>
    <t xml:space="preserve">PPCLP: De enero de 2025 a diciembre del 2027 se pretende realizar 132  Procedimientos de Convocatoria para la Licitación de Obra Pública , lo que representa un incremento acumulado trianual del 66.22% en relación a la línea base.
Variación con respecto a la Línea Base.
Meta Absoluta: 51 convocatorias
Meta Relativa: 62.96% superior a la línea base.  </t>
  </si>
  <si>
    <t>POPE: De enero de 2022 a diciembre de 2024 el archivo histórico muestra que se supervisaron 150 Obra Publica en ejecución.
2022: 40 obras
2023: 62 obras
2024: 48 obras
Total: 150 obras</t>
  </si>
  <si>
    <t xml:space="preserve">POPE: De enero de 2025 a diciembre del 2027 se pretende supervisar 180 obras en ejecución, lo que representa un incremento acumulado trianual del 20.00% en relación a la línea base.
Variación con respecto a la Línea Base.
Meta Absoluta: 30 obras
Meta Relativa: 20.00% superior a la línea base.  
</t>
  </si>
  <si>
    <t xml:space="preserve">PISAF: De enero de 2022 a diciembre de 2024 el archivo histórico muestra que se logrò la elaboracion de 659 informes del avance fisico de la obra publica. 
2022: 208 informes
2023: 287 informes
2024: 164 informes
Total: 659 informes </t>
  </si>
  <si>
    <t xml:space="preserve">PISAF: De enero de 2025 a diciembre del 2027 se pretende realizar 663 informes de avances fisicos de la obra publica en ejecucion, lo que representa un incremento acumulado trianual del 10.62% en relación a la línea base.
Variación con respecto a la Línea Base.
Meta Absoluta: 4 informes
Meta Relativa: 0.61% superior a la línea base.  </t>
  </si>
  <si>
    <t>PFOPE: De enero de 2022 a diciembre de 2024 el archivo histórico muestra que se expiderion 161 devengos correspondeinte a las obras publicas del ejercicio.
2022: 48 devengos
2023: 62 devengos
2024: 51 devengos
Total: 161 devengos</t>
  </si>
  <si>
    <t xml:space="preserve">PDOPC: De enero de 2025 a diciembre del 2027 se pretende gestionar el avance financiero mediante la realizacion de 180  devengos de la obra pública, lo que representa un incremento acumulado trianual del 24.22% en relación a la línea base.
Variación con respecto a la Línea Base.
Meta Absoluta: 19 devengos
Meta Relativa: 11.80% superior a la línea base.  
</t>
  </si>
  <si>
    <t xml:space="preserve">PGEAFIN: De enero de 2025 a diciembre del 2027 se pretende  realizar la gestion del avance financiero a traves del devengo de 663 de estimaciones de obra pública para trámite de pago, lo que representa un incremento acumulado trianual del 8.33% en relación a la línea base.
Variación con respecto a la Línea Base.
Meta Absoluta: 51 devengos
Meta Relativa: 8.33%
</t>
  </si>
  <si>
    <t xml:space="preserve">PGEAFIN: De enero de 2022 a diciembre de 2024 el archivo histórico muestra que se logro 612 devengos para pago del avance financiero de la obra pública.
2022: 161 devengos
2023: 287 devengos
2024: 164 devengos
Total: 612 devengos </t>
  </si>
  <si>
    <t>PAAP: La meta de Enero a Diciembre de 2026 es de 5 actividades 
VARIACIÓN DE LA META EN RELACIÓN A LA LÍNEA BASE 
meta absoluta:  5 actividades 
meta relativa: 0% superior a la línea base</t>
  </si>
  <si>
    <t>PEI: La meta de Enero a Diciembre de 2026 es de 20 expedientes 
VARIACIÓN DE LA META EN RELACIÓN A LA LÍNEA BASE 
meta absoluta:  20 expedientes 
meta relativa: 0% superior a la línea base</t>
  </si>
  <si>
    <t>PASOPD: La meta de Enero a Diciembre de 2026 es de 1500 actividades de servicios y obra pública difundida 
VARIACIÓN DE LA META EN RELACIÓN A LA LÍNEA BASE 
meta absoluta:  1,123 actividades de servicios y obra pública difundida 
meta relativa: 297.88% superior a la línea base</t>
  </si>
  <si>
    <t>PSCA: La meta de Enero a Diciembre de 2026 es de 4826 solicitudes ciudadanas atendidas 
VARIACIÓN DE LA META EN RELACIÓN A LA LÍNEA BASE 
meta absoluta: 1,010 solicitudes ciudadanas atendidas 
meta relativa: 26.47% superior a la línea base</t>
  </si>
  <si>
    <r>
      <rPr>
        <b/>
        <sz val="13"/>
        <color theme="1"/>
        <rFont val="Calibri"/>
        <family val="2"/>
      </rPr>
      <t xml:space="preserve">PSAPR: </t>
    </r>
    <r>
      <rPr>
        <sz val="13"/>
        <color theme="1"/>
        <rFont val="Calibri"/>
        <family val="2"/>
      </rPr>
      <t xml:space="preserve">La meta Enero a Diciembre 2026 se realizarán 9,726  supervisiones.
                                                                                                                                   </t>
    </r>
    <r>
      <rPr>
        <b/>
        <sz val="13"/>
        <color theme="1"/>
        <rFont val="Calibri"/>
        <family val="2"/>
      </rPr>
      <t>VARIACIÓN DE LA META EN RELACIÓN A LA LÍNEA BASE</t>
    </r>
    <r>
      <rPr>
        <sz val="13"/>
        <color theme="1"/>
        <rFont val="Calibri"/>
        <family val="2"/>
      </rPr>
      <t xml:space="preserve">
                                                                                                                                               </t>
    </r>
    <r>
      <rPr>
        <b/>
        <sz val="13"/>
        <color theme="1"/>
        <rFont val="Calibri"/>
        <family val="2"/>
      </rPr>
      <t xml:space="preserve">       Meta Absoluta: 841</t>
    </r>
    <r>
      <rPr>
        <sz val="13"/>
        <color theme="1"/>
        <rFont val="Calibri"/>
        <family val="2"/>
      </rPr>
      <t xml:space="preserve"> supervisiones de alumbrado público
                                                                                                                                                              </t>
    </r>
    <r>
      <rPr>
        <b/>
        <sz val="13"/>
        <color theme="1"/>
        <rFont val="Calibri"/>
        <family val="2"/>
      </rPr>
      <t>Meta Relativa:</t>
    </r>
    <r>
      <rPr>
        <sz val="13"/>
        <color theme="1"/>
        <rFont val="Calibri"/>
        <family val="2"/>
      </rPr>
      <t xml:space="preserve">  9.47%  superior a la línea base 
</t>
    </r>
  </si>
  <si>
    <r>
      <rPr>
        <b/>
        <sz val="13"/>
        <color theme="1"/>
        <rFont val="Calibri"/>
        <family val="2"/>
      </rPr>
      <t>PLSAR:</t>
    </r>
    <r>
      <rPr>
        <sz val="13"/>
        <color theme="1"/>
        <rFont val="Calibri"/>
        <family val="2"/>
      </rPr>
      <t xml:space="preserve"> La meta de Enero a Diciembre 2026 se realizarán 72,538  luminrias contadas
                                                                                                                                   </t>
    </r>
    <r>
      <rPr>
        <b/>
        <sz val="13"/>
        <color theme="1"/>
        <rFont val="Calibri"/>
        <family val="2"/>
      </rPr>
      <t xml:space="preserve">VARIACIÓN DE LA META EN RELACIÓN A LA LÍNEA BASE </t>
    </r>
    <r>
      <rPr>
        <sz val="13"/>
        <color theme="1"/>
        <rFont val="Calibri"/>
        <family val="2"/>
      </rPr>
      <t xml:space="preserve">
                                                                                                                                                      </t>
    </r>
    <r>
      <rPr>
        <b/>
        <sz val="13"/>
        <color theme="1"/>
        <rFont val="Calibri"/>
        <family val="2"/>
      </rPr>
      <t xml:space="preserve">Meta Absoluta: </t>
    </r>
    <r>
      <rPr>
        <sz val="13"/>
        <color theme="1"/>
        <rFont val="Calibri"/>
        <family val="2"/>
      </rPr>
      <t xml:space="preserve"> 6,660 censos realizados
                                                                                                                                             </t>
    </r>
    <r>
      <rPr>
        <b/>
        <sz val="13"/>
        <color theme="1"/>
        <rFont val="Calibri"/>
        <family val="2"/>
      </rPr>
      <t xml:space="preserve">        Meta Relativa:</t>
    </r>
    <r>
      <rPr>
        <sz val="13"/>
        <color theme="1"/>
        <rFont val="Calibri"/>
        <family val="2"/>
      </rPr>
      <t xml:space="preserve">  10.11% superior a la línea base</t>
    </r>
  </si>
  <si>
    <r>
      <rPr>
        <b/>
        <sz val="13"/>
        <color theme="1"/>
        <rFont val="Calibri"/>
        <family val="2"/>
      </rPr>
      <t>PAPEF:</t>
    </r>
    <r>
      <rPr>
        <sz val="13"/>
        <color theme="1"/>
        <rFont val="Calibri"/>
        <family val="2"/>
      </rPr>
      <t xml:space="preserve"> La meta de Enero a Diciembre 2026 se verificarán  108 Entrega - Recepción de  sistemas de alumbrad o público en fraccionamientos nuevos.
                                                                                                                                    </t>
    </r>
    <r>
      <rPr>
        <b/>
        <sz val="13"/>
        <color theme="1"/>
        <rFont val="Calibri"/>
        <family val="2"/>
      </rPr>
      <t xml:space="preserve">      VARIACIÓN DE LA META EN RELACIÓN A LA LÍNEA BASE</t>
    </r>
    <r>
      <rPr>
        <sz val="13"/>
        <color theme="1"/>
        <rFont val="Calibri"/>
        <family val="2"/>
      </rPr>
      <t xml:space="preserve">
                                                                                                                                                      </t>
    </r>
    <r>
      <rPr>
        <b/>
        <sz val="13"/>
        <color theme="1"/>
        <rFont val="Calibri"/>
        <family val="2"/>
      </rPr>
      <t>Meta Absoluta: 15</t>
    </r>
    <r>
      <rPr>
        <sz val="13"/>
        <color theme="1"/>
        <rFont val="Calibri"/>
        <family val="2"/>
      </rPr>
      <t xml:space="preserve">  entregas de  alumbrado público               </t>
    </r>
    <r>
      <rPr>
        <b/>
        <sz val="13"/>
        <color theme="1"/>
        <rFont val="Calibri"/>
        <family val="2"/>
      </rPr>
      <t xml:space="preserve">                                                      Meta Relativa</t>
    </r>
    <r>
      <rPr>
        <sz val="13"/>
        <color theme="1"/>
        <rFont val="Calibri"/>
        <family val="2"/>
      </rPr>
      <t>: 16.13% superior a la línea base</t>
    </r>
  </si>
  <si>
    <r>
      <t xml:space="preserve">PIEP: </t>
    </r>
    <r>
      <rPr>
        <sz val="13"/>
        <rFont val="Calibri"/>
        <family val="2"/>
      </rPr>
      <t xml:space="preserve"> La meta de Enero a Diciembre 2026  se estiman 42   proyecciones de infraestructuras eléctricas.</t>
    </r>
    <r>
      <rPr>
        <b/>
        <sz val="13"/>
        <rFont val="Calibri"/>
        <family val="2"/>
      </rPr>
      <t xml:space="preserve">
                                                                                            VARIACIÓN DE LA META EN RELACIÓN A LA LÍNEA BASE
                                                                                                            Meta Absoluta: 6 </t>
    </r>
    <r>
      <rPr>
        <sz val="13"/>
        <rFont val="Calibri"/>
        <family val="2"/>
      </rPr>
      <t>proyecciones</t>
    </r>
    <r>
      <rPr>
        <b/>
        <sz val="13"/>
        <rFont val="Calibri"/>
        <family val="2"/>
      </rPr>
      <t xml:space="preserve">  
                                                                                                            Meta Relativa:   16.67</t>
    </r>
    <r>
      <rPr>
        <sz val="13"/>
        <rFont val="Calibri"/>
        <family val="2"/>
      </rPr>
      <t>% superior a la línea base</t>
    </r>
  </si>
  <si>
    <t xml:space="preserve">PLAPP: La meta de Enero a Diciembre 2026  suministrará  6,051,392  litros de agua potable.
                                                                                            VARIACIÓN DE LA META EN RELACIÓN A LA LÍNEA BASE
                                                                                                    Meta Absoluta: -17,293,608 litros
                                                                                                    Meta Relativa: -74.08% inferior a la línea base </t>
  </si>
  <si>
    <t xml:space="preserve">PSSA: La meta de Enero a Diciembre 2026  se espera atender 620 solicitudes de servicio.
                                                                                                         VARIACIÓN DE LA META EN RELACIÓN A LA LÍNEA BASE
                                                                                                                        Meta Absoluta: 56 solicitudes
                                                                                                                        Meta Relativa: 9.93% superior a la línea base </t>
  </si>
  <si>
    <t>PVO: La meta de Enero a Diciembre 2026  realizaran 6 mantenimientos del parque vehicular.
                                                                                                  VARIACIÓN DE LA META EN RELACIÓN A LA LÍNEA BASE
                                                                                                                 Meta Absoluta: -1 mantenimientos
                                                                                                                 Meta Relativa: -14.29% inferior a la línea base</t>
  </si>
  <si>
    <t>PAMID: La meta de Enero a Diciembre 2026 se realizaran 4 mantenimientos de las instalaciones.
                                                                                                  VARIACIÓN DE LA META EN RELACIÓN A LA LÍNEA BASE.
                                                                                                                  Meta Absoluta: 0 actividades de mantenimiento
                                                                                                                 Meta Relativa: 0% inferior a la línea base</t>
  </si>
  <si>
    <t>PJIAER: De enero a Diciembre 2026 se restaurarán 1,250 juegos infantiles y aparatos de ejercicio.
Meta Absoluta: -459 Juego Infantiles y Aparatos de ejercicio.
Meta Relativa: -26.86 %</t>
  </si>
  <si>
    <t>PMLRG: De Enero a Diciembre 2026 se atenderan 80 metros líneales de guarniciones.
Meta Absoluta: 80 mts líneales
Meta Relativa: 0%</t>
  </si>
  <si>
    <t>PMCREC: De Enero a Diciembre 2026 se atenderan 180 metros cuadrados de estructuras de concreto.
Meta Absoluta: 172 m2
Meta Relativa: 2,150%</t>
  </si>
  <si>
    <t>PDEA: La meta de Enero  a Diciembre 2026 se estima atender un total de 3,839 demandas.
 VARIACIÓN DE LA META EN RELACIÓN A LA LÍNEA BASE
Meta Absoluta: 349 demandas
Meta Relativa: 10% superior a la línea base</t>
  </si>
  <si>
    <t>PRAG: La meta de Enero  a Diciembre 2026       
 se gestionaran 88 recursos.
VARIACIÓN DE LA META EN RELACIÓN A LA LÍNEA BASE
 Meta Absoluta: 42 gestiones
Meta Relativa: 91.30% superior a la línea base</t>
  </si>
  <si>
    <t>PKLCAL: La meta de Enero  a Diciembre 2026 se limpiaran 14,000 km lineales.
 VARIACIÓN DE LA META EN RELACIÓN A LA LÍNEA BASE
Meta Absoluta: 256 km lineales
Meta Relativa: 1.86% superior a la línea base</t>
  </si>
  <si>
    <t>PMCAVACA: La meta de Enero  a Diciembre 2026 se atenderan 6,000,000 áreas verdes y comunes.
  VARIACIÓN DE LA META EN RELACIÓN A LA LÍNEA BASE
 Meta Absoluta: -424,072 m2 de áreas verdes y comunes
  Meta Relativa: -6.60% superior a la línea base</t>
  </si>
  <si>
    <t>PMCTVR: La meta de Enero  a Diciembre 2026 se rastrearan 400,000 m2.
 ARIACIÓN DE LA META EN RELACIÓN A LA LÍNEA BASE
 Meta Absoluta: -568,258 mtrs2 de terraceria
Meta Relativa: -58.69% superior a la línea base</t>
  </si>
  <si>
    <t xml:space="preserve">PPVA: La meta de Enero  a Diciembre 2026 se atenderan 73 vehículos. 
VARIACIÓN DE LA META EN RELACIÓN A LA LÍNEA BASE
   Meta Absoluta: 20 vehículos atendidos 
 Meta Relativa: 37.74% superior a la línea base </t>
  </si>
  <si>
    <t xml:space="preserve">PMPA: La meta de Enero  a Diciembre 2026 se atenderan 31 maquinaria pesada.
 VARIACIÓN DE LA META EN RELACIÓN A LA LÍNEA BASE
Meta Absoluta: 8 maquinaria pesada
Meta Relativa: 34.78% superior a la línea base </t>
  </si>
  <si>
    <t>PEMA: La meta de Enero  a Diciembre 2026 se atenderan 320 equipos menores.
 VARIACIÓN DE LA META EN RELACIÓN A LA LÍNEA BASE
Meta Absoluta: 5 equipos menores       
Meta Relativa: 1.59% superior a la línea base</t>
  </si>
  <si>
    <t>PER: La meta de Enero a Diciembre 2026 se aplicaran 18,600 encuestas.
VARIACIÓN DE LA META EN RELACIÓN A LA LÍNEA BASE
Meta Absoluta:  85 encuestas
Meta Relativa: 0.46% superior a la línea base</t>
  </si>
  <si>
    <t>PSRRRS: La meta de Enero a Diciembre del 2026 se realizara 4600 supervisiones.
VARIACIÓN DE LA META EN RELACIÓN A LA LÍNEA BASE
Meta Absoluta: 288 supervisiones
Meta Relativa: 6.68% superior a la línea base</t>
  </si>
  <si>
    <t>PTRDF: La meta de Enero a Diciembre del 2026 se  recolectara 380,000 toneladas de residuos solidos.
VARIACIÓN DE LA META EN RELACIÓN A LA LÍNEA BASE
Meta Absoluta: 41,982 toneladas de residuos solidos
Meta Relativa: 12.42% superior a la línea base</t>
  </si>
  <si>
    <t>PBCSE: La meta de Enero a Diciembre del 2026 se  supervisara y eliminara  140 basureros clandestinos.
VARIACIÓN DE LA META EN RELACIÓN A LA LÍNEA BASE
Meta Absoluta: 45 basureros clandestinos eliminados
Meta Relativa: 47.37% superior a la línea base</t>
  </si>
  <si>
    <t>PMPVSL: La meta de Enero a Diciembre del 2026 se realizara 20  servicios de matenimiento vehicular.
VARIACIÓN DE LA META EN RELACIÓN A LA LÍNEA BASE
Meta Absoluta: 7 servicios de mantenimiento vehicular
Meta Relativa: 53.85% superior a la línea base</t>
  </si>
  <si>
    <t>PTDR: La meta de Enero  a Diciembre del 2026 se  recaudara  210 toneladas de descacharrización
VARIACIÓN DE LA META EN RELACIÓN A LA LÍNEA BASE
Meta Absoluta: 210 toneladas de descacharrizacion
Meta Relativa: 0% superior a la línea base</t>
  </si>
  <si>
    <t>PTRDSVBC: La meta deEnero  a Diciembre 2026 se estima retirar 10000 toneladas de desechos.
 VARIACIÓN DE LA META EN RELACIÓN A LA LÍNEA BASE
Meta Absoluta: -1193 toneladas de desechos
  Meta Relativa: -10.66% superior a la línea base</t>
  </si>
  <si>
    <t>PEPR: La meta de Enero  a Diciembre 2026 se rescataran 320 espacios públicos.
VARIACIÓN DE LA META EN RELACIÓN A LA LÍNEA BASE
 Meta Absoluta: -60 espacios públicos rescatados
 Meta Relativa: -15.79% superior a la línea base</t>
  </si>
  <si>
    <t>PSMP: La meta de Enero a Diciembre de 2025 es de 1320 servicios mecánicos proporcionados 
VARIACIÓN DE LA META EN RELACIÓN A LA LÍNEA BASE 
meta absoluta:  286 servicios mecánicos proporcionados 
meta relativa: 27.66% superior a la línea base</t>
  </si>
  <si>
    <t>PSVR: La meta de Enero a Diciembre de 2025 es de 792 dictamenes realizados 
VARIACIÓN DE LA META EN RELACIÓN A LA LÍNEA BASE 
meta absoluta:  363 dictamenes realizados 
meta relativa: 84.62% superior a la línea base</t>
  </si>
  <si>
    <t>PSMITOD: La meta de Enero a Diciembre de 2025 es de 132 servicios de mantenimiento 
VARIACIÓN DE LA META EN RELACIÓN A LA LÍNEA BASE 
meta absoluta:  96 servicios de mantenimiento 
meta relativa: 266.67% superior a la línea base</t>
  </si>
  <si>
    <t>POE: De Enero a Diciembre de 2026 se pretende ejercer la cantidad de 61 obras públicas para beneficio de la ciudadania, lo que representa el -1.61% en relación a la línea base.
Variación con respecto a la Línea Base.
Meta Absoluta: -1 obras
Meta Relativa: -1.61% superior a la línea base.</t>
  </si>
  <si>
    <t xml:space="preserve">PPCLP: De Enero a Diciembre de 2026 se pretende realizar 27  Procedimientos de Convocatoria para la Licitación de Obra Pública , lo que representa el 67.35% en relación a la línea base.
Variación con respecto a la Línea Base.
Meta Absoluta: 0 convocatorias
Meta Relativa: 0% superior a la línea base.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</si>
</sst>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3"/>
      <color theme="0"/>
      <name val="Calibri"/>
      <family val="2"/>
    </font>
    <font>
      <sz val="13"/>
      <color indexed="8"/>
      <name val="Calibri"/>
      <family val="2"/>
    </font>
    <font>
      <b/>
      <sz val="13"/>
      <color indexed="8"/>
      <name val="Calibri"/>
      <family val="2"/>
    </font>
    <font>
      <sz val="11"/>
      <color indexed="8"/>
      <name val="Arial"/>
      <family val="2"/>
    </font>
    <font>
      <b/>
      <sz val="11"/>
      <color indexed="8"/>
      <name val="Arial"/>
      <family val="2"/>
    </font>
    <font>
      <b/>
      <sz val="11"/>
      <color rgb="FF000000"/>
      <name val="Arial"/>
      <family val="2"/>
    </font>
    <font>
      <b/>
      <sz val="11"/>
      <name val="Arial"/>
      <family val="2"/>
    </font>
    <font>
      <b/>
      <sz val="11"/>
      <color theme="1"/>
      <name val="Arial"/>
      <family val="2"/>
    </font>
    <font>
      <sz val="11"/>
      <name val="Arial"/>
      <family val="2"/>
    </font>
    <font>
      <sz val="11"/>
      <color theme="1"/>
      <name val="Arial"/>
      <family val="2"/>
    </font>
    <font>
      <b/>
      <sz val="14"/>
      <color theme="1"/>
      <name val="Arial"/>
      <family val="2"/>
    </font>
    <font>
      <b/>
      <sz val="10"/>
      <name val="Arial"/>
      <family val="2"/>
    </font>
    <font>
      <b/>
      <sz val="11"/>
      <color theme="1"/>
      <name val="Aptos Narrow"/>
      <family val="2"/>
      <scheme val="minor"/>
    </font>
    <font>
      <sz val="11"/>
      <name val="Calibri"/>
      <family val="2"/>
    </font>
    <font>
      <sz val="13"/>
      <color rgb="FF000000"/>
      <name val="Calibri"/>
      <family val="2"/>
    </font>
  </fonts>
  <fills count="22">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7BA10"/>
        <bgColor rgb="FF000000"/>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009F7A"/>
        <bgColor indexed="64"/>
      </patternFill>
    </fill>
    <fill>
      <patternFill patternType="solid">
        <fgColor rgb="FF009F7A"/>
        <bgColor rgb="FF000000"/>
      </patternFill>
    </fill>
    <fill>
      <patternFill patternType="solid">
        <fgColor rgb="FF00C495"/>
        <bgColor indexed="64"/>
      </patternFill>
    </fill>
    <fill>
      <patternFill patternType="solid">
        <fgColor rgb="FF00C495"/>
        <bgColor rgb="FF000000"/>
      </patternFill>
    </fill>
    <fill>
      <patternFill patternType="solid">
        <fgColor rgb="FF7FCFBC"/>
        <bgColor indexed="64"/>
      </patternFill>
    </fill>
  </fills>
  <borders count="281">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thick">
        <color indexed="64"/>
      </left>
      <right style="thin">
        <color theme="1"/>
      </right>
      <top style="thick">
        <color theme="1"/>
      </top>
      <bottom/>
      <diagonal/>
    </border>
    <border>
      <left style="thick">
        <color indexed="64"/>
      </left>
      <right style="thin">
        <color theme="1"/>
      </right>
      <top/>
      <bottom/>
      <diagonal/>
    </border>
    <border>
      <left style="thick">
        <color indexed="64"/>
      </left>
      <right/>
      <top style="medium">
        <color indexed="64"/>
      </top>
      <bottom style="dotted">
        <color indexed="64"/>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thick">
        <color indexed="64"/>
      </left>
      <right style="dotted">
        <color indexed="64"/>
      </right>
      <top style="dotted">
        <color indexed="64"/>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style="dotted">
        <color indexed="64"/>
      </right>
      <top style="dotted">
        <color indexed="64"/>
      </top>
      <bottom style="dash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medium">
        <color indexed="64"/>
      </top>
      <bottom style="dotted">
        <color indexed="64"/>
      </bottom>
      <diagonal/>
    </border>
    <border>
      <left style="dotted">
        <color indexed="64"/>
      </left>
      <right/>
      <top style="dotted">
        <color indexed="64"/>
      </top>
      <bottom style="dashed">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CC1300"/>
      </left>
      <right/>
      <top style="medium">
        <color rgb="FFCC1300"/>
      </top>
      <bottom style="medium">
        <color rgb="FFCC1300"/>
      </bottom>
      <diagonal/>
    </border>
    <border>
      <left/>
      <right/>
      <top style="medium">
        <color rgb="FFCC1300"/>
      </top>
      <bottom style="medium">
        <color rgb="FFCC1300"/>
      </bottom>
      <diagonal/>
    </border>
    <border>
      <left/>
      <right style="medium">
        <color rgb="FFCC1300"/>
      </right>
      <top style="medium">
        <color rgb="FFCC1300"/>
      </top>
      <bottom style="medium">
        <color rgb="FFCC1300"/>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style="dash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bottom/>
      <diagonal/>
    </border>
    <border>
      <left style="medium">
        <color auto="1"/>
      </left>
      <right style="medium">
        <color auto="1"/>
      </right>
      <top style="thick">
        <color auto="1"/>
      </top>
      <bottom/>
      <diagonal/>
    </border>
    <border>
      <left style="medium">
        <color rgb="FFCC1300"/>
      </left>
      <right style="medium">
        <color rgb="FFCC1300"/>
      </right>
      <top style="medium">
        <color rgb="FFCC1300"/>
      </top>
      <bottom style="medium">
        <color indexed="64"/>
      </bottom>
      <diagonal/>
    </border>
    <border>
      <left style="medium">
        <color rgb="FFCC1300"/>
      </left>
      <right style="medium">
        <color rgb="FFCC1300"/>
      </right>
      <top style="medium">
        <color indexed="64"/>
      </top>
      <bottom style="medium">
        <color rgb="FFCC1300"/>
      </bottom>
      <diagonal/>
    </border>
    <border>
      <left style="medium">
        <color auto="1"/>
      </left>
      <right/>
      <top style="thick">
        <color auto="1"/>
      </top>
      <bottom style="medium">
        <color auto="1"/>
      </bottom>
      <diagonal/>
    </border>
    <border>
      <left/>
      <right style="thick">
        <color indexed="64"/>
      </right>
      <top style="medium">
        <color indexed="64"/>
      </top>
      <bottom/>
      <diagonal/>
    </border>
    <border>
      <left style="medium">
        <color rgb="FFCC1300"/>
      </left>
      <right style="thick">
        <color rgb="FFCC1300"/>
      </right>
      <top style="thick">
        <color rgb="FFCC1300"/>
      </top>
      <bottom/>
      <diagonal/>
    </border>
    <border>
      <left style="medium">
        <color rgb="FFCC1300"/>
      </left>
      <right style="thick">
        <color rgb="FFCC1300"/>
      </right>
      <top/>
      <bottom/>
      <diagonal/>
    </border>
    <border>
      <left style="medium">
        <color rgb="FFCC1300"/>
      </left>
      <right style="thick">
        <color rgb="FFCC1300"/>
      </right>
      <top/>
      <bottom style="medium">
        <color rgb="FFCC1300"/>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style="thin">
        <color indexed="64"/>
      </right>
      <top style="thin">
        <color indexed="64"/>
      </top>
      <bottom style="thin">
        <color indexed="64"/>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style="thick">
        <color indexed="64"/>
      </right>
      <top/>
      <bottom style="dashed">
        <color theme="1"/>
      </bottom>
      <diagonal/>
    </border>
    <border>
      <left style="dotted">
        <color indexed="64"/>
      </left>
      <right style="thick">
        <color indexed="64"/>
      </right>
      <top style="dotted">
        <color indexed="64"/>
      </top>
      <bottom/>
      <diagonal/>
    </border>
    <border>
      <left style="dotted">
        <color indexed="64"/>
      </left>
      <right style="thick">
        <color indexed="64"/>
      </right>
      <top/>
      <bottom style="dotted">
        <color indexed="64"/>
      </bottom>
      <diagonal/>
    </border>
    <border>
      <left style="dashed">
        <color theme="1"/>
      </left>
      <right style="thick">
        <color indexed="64"/>
      </right>
      <top style="dashed">
        <color theme="1"/>
      </top>
      <bottom style="dashed">
        <color theme="1"/>
      </bottom>
      <diagonal/>
    </border>
    <border>
      <left/>
      <right/>
      <top/>
      <bottom style="dashed">
        <color theme="1"/>
      </bottom>
      <diagonal/>
    </border>
    <border>
      <left/>
      <right style="dotted">
        <color indexed="64"/>
      </right>
      <top style="dotted">
        <color indexed="64"/>
      </top>
      <bottom style="dashed">
        <color indexed="64"/>
      </bottom>
      <diagonal/>
    </border>
    <border>
      <left style="dotted">
        <color indexed="64"/>
      </left>
      <right style="dotted">
        <color indexed="64"/>
      </right>
      <top style="dotted">
        <color indexed="64"/>
      </top>
      <bottom style="dashed">
        <color indexed="64"/>
      </bottom>
      <diagonal/>
    </border>
    <border>
      <left style="dashed">
        <color theme="1"/>
      </left>
      <right/>
      <top style="dashed">
        <color theme="1"/>
      </top>
      <bottom style="dashed">
        <color theme="1"/>
      </bottom>
      <diagonal/>
    </border>
    <border>
      <left style="dotted">
        <color indexed="64"/>
      </left>
      <right/>
      <top style="dotted">
        <color indexed="64"/>
      </top>
      <bottom/>
      <diagonal/>
    </border>
    <border>
      <left/>
      <right style="thick">
        <color indexed="64"/>
      </right>
      <top style="dashed">
        <color indexed="64"/>
      </top>
      <bottom style="dashed">
        <color indexed="64"/>
      </bottom>
      <diagonal/>
    </border>
    <border>
      <left style="dotted">
        <color indexed="64"/>
      </left>
      <right style="thick">
        <color indexed="64"/>
      </right>
      <top style="dashed">
        <color indexed="64"/>
      </top>
      <bottom style="dashed">
        <color indexed="64"/>
      </bottom>
      <diagonal/>
    </border>
    <border>
      <left style="dashed">
        <color theme="1"/>
      </left>
      <right style="thick">
        <color indexed="64"/>
      </right>
      <top style="dashed">
        <color indexed="64"/>
      </top>
      <bottom style="dashed">
        <color indexed="64"/>
      </bottom>
      <diagonal/>
    </border>
    <border>
      <left/>
      <right style="dashed">
        <color theme="1"/>
      </right>
      <top style="dashed">
        <color theme="1"/>
      </top>
      <bottom style="dashed">
        <color theme="1"/>
      </bottom>
      <diagonal/>
    </border>
    <border>
      <left/>
      <right style="dotted">
        <color indexed="64"/>
      </right>
      <top style="dashed">
        <color theme="1"/>
      </top>
      <bottom style="dotted">
        <color indexed="64"/>
      </bottom>
      <diagonal/>
    </border>
    <border>
      <left/>
      <right style="dotted">
        <color indexed="64"/>
      </right>
      <top/>
      <bottom/>
      <diagonal/>
    </border>
    <border>
      <left style="dotted">
        <color indexed="64"/>
      </left>
      <right style="dotted">
        <color indexed="64"/>
      </right>
      <top/>
      <bottom/>
      <diagonal/>
    </border>
    <border>
      <left style="dotted">
        <color indexed="64"/>
      </left>
      <right/>
      <top/>
      <bottom style="thick">
        <color indexed="64"/>
      </bottom>
      <diagonal/>
    </border>
    <border>
      <left style="dotted">
        <color indexed="64"/>
      </left>
      <right style="dotted">
        <color indexed="64"/>
      </right>
      <top/>
      <bottom style="thick">
        <color indexed="64"/>
      </bottom>
      <diagonal/>
    </border>
    <border>
      <left style="dotted">
        <color indexed="64"/>
      </left>
      <right style="dashed">
        <color indexed="64"/>
      </right>
      <top style="dotted">
        <color indexed="64"/>
      </top>
      <bottom/>
      <diagonal/>
    </border>
    <border>
      <left style="dotted">
        <color indexed="64"/>
      </left>
      <right style="dashed">
        <color indexed="64"/>
      </right>
      <top/>
      <bottom style="dotted">
        <color indexed="64"/>
      </bottom>
      <diagonal/>
    </border>
    <border>
      <left style="dashed">
        <color theme="1"/>
      </left>
      <right style="dashed">
        <color theme="1"/>
      </right>
      <top style="dashed">
        <color theme="1"/>
      </top>
      <bottom style="dotted">
        <color theme="1"/>
      </bottom>
      <diagonal/>
    </border>
    <border>
      <left style="dashed">
        <color theme="1"/>
      </left>
      <right style="dashed">
        <color theme="1"/>
      </right>
      <top style="dashed">
        <color theme="1"/>
      </top>
      <bottom style="dotted">
        <color indexed="64"/>
      </bottom>
      <diagonal/>
    </border>
    <border>
      <left style="dashed">
        <color theme="1"/>
      </left>
      <right style="dashed">
        <color theme="1"/>
      </right>
      <top style="dashed">
        <color theme="1"/>
      </top>
      <bottom/>
      <diagonal/>
    </border>
    <border>
      <left style="dashed">
        <color indexed="64"/>
      </left>
      <right style="thick">
        <color indexed="64"/>
      </right>
      <top style="dashed">
        <color indexed="64"/>
      </top>
      <bottom style="dashed">
        <color indexed="64"/>
      </bottom>
      <diagonal/>
    </border>
    <border>
      <left style="dashed">
        <color indexed="64"/>
      </left>
      <right style="thick">
        <color indexed="64"/>
      </right>
      <top style="dashed">
        <color indexed="64"/>
      </top>
      <bottom style="dotted">
        <color indexed="64"/>
      </bottom>
      <diagonal/>
    </border>
    <border>
      <left/>
      <right style="dotted">
        <color indexed="64"/>
      </right>
      <top style="dotted">
        <color indexed="64"/>
      </top>
      <bottom/>
      <diagonal/>
    </border>
    <border>
      <left style="dotted">
        <color indexed="64"/>
      </left>
      <right style="thick">
        <color indexed="64"/>
      </right>
      <top style="dotted">
        <color indexed="64"/>
      </top>
      <bottom style="dashed">
        <color indexed="64"/>
      </bottom>
      <diagonal/>
    </border>
    <border>
      <left style="dashed">
        <color indexed="64"/>
      </left>
      <right style="dotted">
        <color indexed="64"/>
      </right>
      <top style="dashed">
        <color indexed="64"/>
      </top>
      <bottom style="dashed">
        <color indexed="64"/>
      </bottom>
      <diagonal/>
    </border>
    <border>
      <left style="dotted">
        <color indexed="64"/>
      </left>
      <right style="thick">
        <color indexed="64"/>
      </right>
      <top/>
      <bottom style="thick">
        <color indexed="64"/>
      </bottom>
      <diagonal/>
    </border>
    <border>
      <left/>
      <right style="dotted">
        <color indexed="64"/>
      </right>
      <top/>
      <bottom style="thick">
        <color indexed="64"/>
      </bottom>
      <diagonal/>
    </border>
    <border>
      <left style="thick">
        <color indexed="64"/>
      </left>
      <right style="dotted">
        <color indexed="64"/>
      </right>
      <top/>
      <bottom/>
      <diagonal/>
    </border>
    <border>
      <left style="thick">
        <color indexed="64"/>
      </left>
      <right style="dotted">
        <color indexed="64"/>
      </right>
      <top style="dotted">
        <color indexed="64"/>
      </top>
      <bottom style="thick">
        <color indexed="64"/>
      </bottom>
      <diagonal/>
    </border>
    <border>
      <left style="medium">
        <color indexed="64"/>
      </left>
      <right style="dotted">
        <color indexed="64"/>
      </right>
      <top/>
      <bottom/>
      <diagonal/>
    </border>
    <border>
      <left style="thin">
        <color indexed="64"/>
      </left>
      <right style="medium">
        <color indexed="64"/>
      </right>
      <top/>
      <bottom style="thick">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dotted">
        <color indexed="64"/>
      </top>
      <bottom style="thick">
        <color indexed="64"/>
      </bottom>
      <diagonal/>
    </border>
    <border>
      <left style="dotted">
        <color indexed="64"/>
      </left>
      <right style="dotted">
        <color indexed="64"/>
      </right>
      <top style="dashed">
        <color indexed="64"/>
      </top>
      <bottom style="thick">
        <color indexed="64"/>
      </bottom>
      <diagonal/>
    </border>
    <border>
      <left style="medium">
        <color indexed="64"/>
      </left>
      <right/>
      <top style="dashed">
        <color theme="1"/>
      </top>
      <bottom style="thick">
        <color indexed="64"/>
      </bottom>
      <diagonal/>
    </border>
    <border>
      <left style="medium">
        <color indexed="64"/>
      </left>
      <right style="dashed">
        <color theme="1"/>
      </right>
      <top style="dashed">
        <color theme="1"/>
      </top>
      <bottom style="thick">
        <color indexed="64"/>
      </bottom>
      <diagonal/>
    </border>
    <border>
      <left style="dashed">
        <color theme="1"/>
      </left>
      <right style="dashed">
        <color theme="1"/>
      </right>
      <top style="dashed">
        <color theme="1"/>
      </top>
      <bottom style="thick">
        <color indexed="64"/>
      </bottom>
      <diagonal/>
    </border>
    <border>
      <left style="dashed">
        <color theme="1"/>
      </left>
      <right style="medium">
        <color indexed="64"/>
      </right>
      <top style="dashed">
        <color theme="1"/>
      </top>
      <bottom style="thick">
        <color indexed="64"/>
      </bottom>
      <diagonal/>
    </border>
    <border>
      <left style="medium">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dotted">
        <color indexed="64"/>
      </right>
      <top style="dotted">
        <color indexed="64"/>
      </top>
      <bottom style="thick">
        <color indexed="64"/>
      </bottom>
      <diagonal/>
    </border>
    <border>
      <left style="medium">
        <color theme="1"/>
      </left>
      <right style="dotted">
        <color indexed="64"/>
      </right>
      <top style="medium">
        <color theme="1"/>
      </top>
      <bottom style="dotted">
        <color indexed="64"/>
      </bottom>
      <diagonal/>
    </border>
    <border>
      <left style="medium">
        <color theme="1"/>
      </left>
      <right style="dotted">
        <color theme="1"/>
      </right>
      <top style="dotted">
        <color indexed="64"/>
      </top>
      <bottom style="dotted">
        <color indexed="64"/>
      </bottom>
      <diagonal/>
    </border>
    <border>
      <left style="medium">
        <color theme="1"/>
      </left>
      <right style="dotted">
        <color indexed="64"/>
      </right>
      <top style="dotted">
        <color indexed="64"/>
      </top>
      <bottom style="thick">
        <color theme="1"/>
      </bottom>
      <diagonal/>
    </border>
    <border>
      <left style="dashed">
        <color theme="1"/>
      </left>
      <right/>
      <top/>
      <bottom style="dashed">
        <color theme="1"/>
      </bottom>
      <diagonal/>
    </border>
    <border>
      <left style="thick">
        <color indexed="64"/>
      </left>
      <right style="thick">
        <color indexed="64"/>
      </right>
      <top style="dotted">
        <color indexed="64"/>
      </top>
      <bottom style="dashed">
        <color indexed="64"/>
      </bottom>
      <diagonal/>
    </border>
    <border>
      <left style="thick">
        <color indexed="64"/>
      </left>
      <right style="thick">
        <color indexed="64"/>
      </right>
      <top style="dashed">
        <color indexed="64"/>
      </top>
      <bottom style="dashed">
        <color indexed="64"/>
      </bottom>
      <diagonal/>
    </border>
    <border>
      <left style="thick">
        <color indexed="64"/>
      </left>
      <right style="thick">
        <color indexed="64"/>
      </right>
      <top style="dashed">
        <color indexed="64"/>
      </top>
      <bottom style="thick">
        <color indexed="64"/>
      </bottom>
      <diagonal/>
    </border>
    <border>
      <left style="dashed">
        <color indexed="64"/>
      </left>
      <right style="thick">
        <color indexed="64"/>
      </right>
      <top/>
      <bottom style="dashed">
        <color theme="1"/>
      </bottom>
      <diagonal/>
    </border>
    <border>
      <left style="dotted">
        <color indexed="64"/>
      </left>
      <right style="thick">
        <color indexed="64"/>
      </right>
      <top/>
      <bottom style="dashed">
        <color theme="1"/>
      </bottom>
      <diagonal/>
    </border>
    <border>
      <left style="dotted">
        <color indexed="64"/>
      </left>
      <right style="thick">
        <color indexed="64"/>
      </right>
      <top/>
      <bottom/>
      <diagonal/>
    </border>
    <border>
      <left style="dotted">
        <color indexed="64"/>
      </left>
      <right/>
      <top style="medium">
        <color indexed="64"/>
      </top>
      <bottom/>
      <diagonal/>
    </border>
    <border>
      <left style="thick">
        <color indexed="64"/>
      </left>
      <right style="dotted">
        <color indexed="64"/>
      </right>
      <top style="thick">
        <color indexed="64"/>
      </top>
      <bottom style="dotted">
        <color indexed="64"/>
      </bottom>
      <diagonal/>
    </border>
    <border>
      <left/>
      <right style="thick">
        <color indexed="64"/>
      </right>
      <top style="thick">
        <color indexed="64"/>
      </top>
      <bottom style="dotted">
        <color indexed="64"/>
      </bottom>
      <diagonal/>
    </border>
    <border>
      <left style="dotted">
        <color indexed="64"/>
      </left>
      <right/>
      <top style="thick">
        <color indexed="64"/>
      </top>
      <bottom style="dotted">
        <color indexed="64"/>
      </bottom>
      <diagonal/>
    </border>
    <border>
      <left/>
      <right style="dotted">
        <color indexed="64"/>
      </right>
      <top style="thick">
        <color indexed="64"/>
      </top>
      <bottom style="dotted">
        <color indexed="64"/>
      </bottom>
      <diagonal/>
    </border>
    <border>
      <left/>
      <right style="thick">
        <color theme="1"/>
      </right>
      <top style="dotted">
        <color theme="1"/>
      </top>
      <bottom/>
      <diagonal/>
    </border>
    <border>
      <left/>
      <right style="thick">
        <color theme="1"/>
      </right>
      <top style="dotted">
        <color indexed="64"/>
      </top>
      <bottom style="dotted">
        <color indexed="64"/>
      </bottom>
      <diagonal/>
    </border>
    <border>
      <left/>
      <right style="thick">
        <color theme="1"/>
      </right>
      <top/>
      <bottom style="dotted">
        <color indexed="64"/>
      </bottom>
      <diagonal/>
    </border>
    <border>
      <left/>
      <right style="thick">
        <color theme="1"/>
      </right>
      <top style="dotted">
        <color indexed="64"/>
      </top>
      <bottom style="thick">
        <color indexed="64"/>
      </bottom>
      <diagonal/>
    </border>
    <border>
      <left/>
      <right style="dotted">
        <color indexed="64"/>
      </right>
      <top style="medium">
        <color indexed="64"/>
      </top>
      <bottom style="dotted">
        <color indexed="64"/>
      </bottom>
      <diagonal/>
    </border>
    <border>
      <left/>
      <right style="dashed">
        <color indexed="64"/>
      </right>
      <top/>
      <bottom style="dashed">
        <color indexed="64"/>
      </bottom>
      <diagonal/>
    </border>
    <border>
      <left/>
      <right style="dashed">
        <color indexed="64"/>
      </right>
      <top style="dashed">
        <color indexed="64"/>
      </top>
      <bottom style="medium">
        <color indexed="64"/>
      </bottom>
      <diagonal/>
    </border>
    <border>
      <left style="dotted">
        <color indexed="64"/>
      </left>
      <right style="thick">
        <color indexed="64"/>
      </right>
      <top style="medium">
        <color indexed="64"/>
      </top>
      <bottom style="dotted">
        <color indexed="64"/>
      </bottom>
      <diagonal/>
    </border>
    <border>
      <left style="dashed">
        <color indexed="64"/>
      </left>
      <right/>
      <top style="dashed">
        <color indexed="64"/>
      </top>
      <bottom/>
      <diagonal/>
    </border>
    <border>
      <left style="dashed">
        <color indexed="64"/>
      </left>
      <right/>
      <top/>
      <bottom style="dashed">
        <color indexed="64"/>
      </bottom>
      <diagonal/>
    </border>
    <border>
      <left style="dotted">
        <color indexed="64"/>
      </left>
      <right/>
      <top/>
      <bottom/>
      <diagonal/>
    </border>
    <border>
      <left/>
      <right/>
      <top style="dashed">
        <color indexed="64"/>
      </top>
      <bottom style="dashed">
        <color indexed="64"/>
      </bottom>
      <diagonal/>
    </border>
    <border>
      <left style="dotted">
        <color indexed="64"/>
      </left>
      <right/>
      <top style="dashed">
        <color indexed="64"/>
      </top>
      <bottom style="dashed">
        <color indexed="64"/>
      </bottom>
      <diagonal/>
    </border>
    <border>
      <left style="dashed">
        <color theme="1"/>
      </left>
      <right/>
      <top style="dashed">
        <color indexed="64"/>
      </top>
      <bottom style="dashed">
        <color indexed="64"/>
      </bottom>
      <diagonal/>
    </border>
    <border>
      <left style="thick">
        <color indexed="64"/>
      </left>
      <right style="dotted">
        <color indexed="64"/>
      </right>
      <top style="medium">
        <color indexed="64"/>
      </top>
      <bottom style="dotted">
        <color indexed="64"/>
      </bottom>
      <diagonal/>
    </border>
    <border>
      <left style="thick">
        <color indexed="64"/>
      </left>
      <right style="dashed">
        <color theme="1"/>
      </right>
      <top style="dashed">
        <color theme="1"/>
      </top>
      <bottom style="dashed">
        <color theme="1"/>
      </bottom>
      <diagonal/>
    </border>
    <border>
      <left style="thick">
        <color indexed="64"/>
      </left>
      <right style="dotted">
        <color indexed="64"/>
      </right>
      <top style="dashed">
        <color theme="1"/>
      </top>
      <bottom style="dotted">
        <color indexed="64"/>
      </bottom>
      <diagonal/>
    </border>
    <border>
      <left style="thick">
        <color indexed="64"/>
      </left>
      <right style="thick">
        <color indexed="64"/>
      </right>
      <top style="medium">
        <color indexed="64"/>
      </top>
      <bottom style="dotted">
        <color indexed="64"/>
      </bottom>
      <diagonal/>
    </border>
    <border>
      <left style="medium">
        <color indexed="64"/>
      </left>
      <right style="medium">
        <color theme="1"/>
      </right>
      <top style="medium">
        <color indexed="64"/>
      </top>
      <bottom style="medium">
        <color theme="1"/>
      </bottom>
      <diagonal/>
    </border>
  </borders>
  <cellStyleXfs count="6">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cellStyleXfs>
  <cellXfs count="836">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19" fillId="2" borderId="16" xfId="0" applyFont="1" applyFill="1" applyBorder="1" applyAlignment="1">
      <alignment horizontal="center" vertical="center" wrapText="1"/>
    </xf>
    <xf numFmtId="0" fontId="19" fillId="7" borderId="8"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2" fillId="2" borderId="17" xfId="0" applyFont="1" applyFill="1" applyBorder="1" applyAlignment="1">
      <alignment horizontal="center" vertical="center" wrapText="1"/>
    </xf>
    <xf numFmtId="0" fontId="22" fillId="2" borderId="9"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1" xfId="0" applyFont="1" applyFill="1" applyBorder="1" applyAlignment="1">
      <alignment horizontal="left" vertical="center" wrapText="1"/>
    </xf>
    <xf numFmtId="0" fontId="21" fillId="2" borderId="9" xfId="0" applyFont="1" applyFill="1" applyBorder="1" applyAlignment="1">
      <alignment horizontal="left" vertical="center" wrapText="1"/>
    </xf>
    <xf numFmtId="0" fontId="4" fillId="0" borderId="0" xfId="0" applyFont="1" applyAlignment="1">
      <alignment vertical="center" wrapText="1"/>
    </xf>
    <xf numFmtId="0" fontId="20" fillId="4" borderId="17" xfId="0" applyFont="1" applyFill="1" applyBorder="1" applyAlignment="1">
      <alignment horizontal="center" vertical="center" wrapText="1"/>
    </xf>
    <xf numFmtId="0" fontId="21" fillId="2" borderId="20" xfId="0" applyFont="1" applyFill="1" applyBorder="1" applyAlignment="1">
      <alignment horizontal="center" vertical="center" wrapText="1"/>
    </xf>
    <xf numFmtId="0" fontId="4" fillId="0" borderId="0" xfId="0" applyFont="1" applyAlignment="1">
      <alignment horizontal="lef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28" xfId="0" applyFont="1" applyBorder="1" applyAlignment="1">
      <alignment vertical="center" wrapText="1"/>
    </xf>
    <xf numFmtId="0" fontId="25" fillId="0" borderId="0" xfId="0" applyFont="1" applyAlignment="1">
      <alignment vertical="center" wrapText="1"/>
    </xf>
    <xf numFmtId="0" fontId="4" fillId="0" borderId="30" xfId="0" applyFont="1" applyBorder="1" applyAlignment="1">
      <alignment vertical="center" wrapText="1"/>
    </xf>
    <xf numFmtId="0" fontId="4" fillId="0" borderId="31" xfId="0" applyFont="1" applyBorder="1" applyAlignment="1">
      <alignment vertical="center" wrapText="1"/>
    </xf>
    <xf numFmtId="0" fontId="26" fillId="7" borderId="9" xfId="0" applyFont="1" applyFill="1" applyBorder="1" applyAlignment="1">
      <alignment horizontal="center" vertical="center" wrapText="1"/>
    </xf>
    <xf numFmtId="10" fontId="26" fillId="7" borderId="68" xfId="2" applyNumberFormat="1" applyFont="1" applyFill="1" applyBorder="1" applyAlignment="1">
      <alignment horizontal="center" vertical="center" wrapText="1"/>
    </xf>
    <xf numFmtId="0" fontId="29" fillId="7" borderId="67" xfId="0" applyFont="1" applyFill="1" applyBorder="1" applyAlignment="1">
      <alignment horizontal="center" vertical="center" wrapText="1"/>
    </xf>
    <xf numFmtId="0" fontId="29" fillId="7" borderId="9" xfId="0" applyFont="1" applyFill="1" applyBorder="1" applyAlignment="1">
      <alignment horizontal="center" vertical="center" wrapText="1"/>
    </xf>
    <xf numFmtId="0" fontId="26" fillId="7" borderId="67" xfId="0" applyFont="1" applyFill="1" applyBorder="1" applyAlignment="1">
      <alignment horizontal="center" vertical="center" wrapText="1"/>
    </xf>
    <xf numFmtId="0" fontId="21" fillId="2" borderId="33" xfId="0" applyFont="1" applyFill="1" applyBorder="1" applyAlignment="1">
      <alignment horizontal="center" vertical="center" wrapText="1"/>
    </xf>
    <xf numFmtId="0" fontId="4" fillId="0" borderId="24"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9" xfId="0" applyFont="1" applyBorder="1" applyAlignment="1">
      <alignment horizontal="center" vertical="center" wrapText="1"/>
    </xf>
    <xf numFmtId="0" fontId="20" fillId="7" borderId="32" xfId="0" applyFont="1" applyFill="1" applyBorder="1" applyAlignment="1">
      <alignment horizontal="center" vertical="center" wrapText="1"/>
    </xf>
    <xf numFmtId="0" fontId="23" fillId="11" borderId="9" xfId="0" applyFont="1" applyFill="1" applyBorder="1" applyAlignment="1">
      <alignment horizontal="center" vertical="center" wrapText="1"/>
    </xf>
    <xf numFmtId="0" fontId="13" fillId="0" borderId="0" xfId="0" applyFont="1" applyAlignment="1">
      <alignment horizontal="center" vertical="center" wrapText="1"/>
    </xf>
    <xf numFmtId="0" fontId="24" fillId="13" borderId="9" xfId="0" applyFont="1" applyFill="1" applyBorder="1" applyAlignment="1">
      <alignment horizontal="center" vertical="center" wrapText="1"/>
    </xf>
    <xf numFmtId="0" fontId="22" fillId="13" borderId="9" xfId="0" applyFont="1" applyFill="1" applyBorder="1" applyAlignment="1">
      <alignment horizontal="center" vertical="center" wrapText="1"/>
    </xf>
    <xf numFmtId="0" fontId="21" fillId="13" borderId="9"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2" fillId="13" borderId="17" xfId="0" applyFont="1" applyFill="1" applyBorder="1" applyAlignment="1">
      <alignment horizontal="center" vertical="center" wrapText="1"/>
    </xf>
    <xf numFmtId="0" fontId="22" fillId="7" borderId="17" xfId="0" applyFont="1" applyFill="1" applyBorder="1" applyAlignment="1">
      <alignment horizontal="center" vertical="center" wrapText="1"/>
    </xf>
    <xf numFmtId="0" fontId="21" fillId="13" borderId="68" xfId="0" applyFont="1" applyFill="1" applyBorder="1" applyAlignment="1">
      <alignment horizontal="center" vertical="center" wrapText="1"/>
    </xf>
    <xf numFmtId="0" fontId="21" fillId="7" borderId="68" xfId="0" applyFont="1" applyFill="1" applyBorder="1" applyAlignment="1">
      <alignment horizontal="center" vertical="center" wrapText="1"/>
    </xf>
    <xf numFmtId="0" fontId="23" fillId="11" borderId="68" xfId="0" applyFont="1" applyFill="1" applyBorder="1" applyAlignment="1">
      <alignment horizontal="center" vertical="center" wrapText="1"/>
    </xf>
    <xf numFmtId="0" fontId="21" fillId="7" borderId="33" xfId="0" applyFont="1" applyFill="1" applyBorder="1" applyAlignment="1">
      <alignment horizontal="center" vertical="center" wrapText="1"/>
    </xf>
    <xf numFmtId="0" fontId="21" fillId="7" borderId="39" xfId="0" applyFont="1" applyFill="1" applyBorder="1" applyAlignment="1">
      <alignment horizontal="center" vertical="center" wrapText="1"/>
    </xf>
    <xf numFmtId="0" fontId="4" fillId="0" borderId="30" xfId="0" applyFont="1" applyBorder="1" applyAlignment="1">
      <alignment horizontal="center" vertical="center" wrapText="1"/>
    </xf>
    <xf numFmtId="0" fontId="27" fillId="2" borderId="63" xfId="0" applyFont="1" applyFill="1" applyBorder="1" applyAlignment="1">
      <alignment horizontal="center" vertical="center" wrapText="1"/>
    </xf>
    <xf numFmtId="0" fontId="27" fillId="2" borderId="23" xfId="0" applyFont="1" applyFill="1" applyBorder="1" applyAlignment="1">
      <alignment horizontal="center" vertical="center" wrapText="1"/>
    </xf>
    <xf numFmtId="0" fontId="31" fillId="0" borderId="0" xfId="0" applyFont="1" applyAlignment="1">
      <alignment horizontal="center" vertical="center" wrapText="1"/>
    </xf>
    <xf numFmtId="0" fontId="32"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4" fillId="7" borderId="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2" fillId="13" borderId="9" xfId="0" applyFont="1" applyFill="1" applyBorder="1" applyAlignment="1">
      <alignment horizontal="left" vertical="center" wrapText="1"/>
    </xf>
    <xf numFmtId="0" fontId="21" fillId="13" borderId="9" xfId="0" applyFont="1" applyFill="1" applyBorder="1" applyAlignment="1">
      <alignment horizontal="left" vertical="center" wrapText="1"/>
    </xf>
    <xf numFmtId="0" fontId="21" fillId="13" borderId="18" xfId="0" applyFont="1" applyFill="1" applyBorder="1" applyAlignment="1">
      <alignment horizontal="left" vertical="center" wrapText="1"/>
    </xf>
    <xf numFmtId="0" fontId="21" fillId="2" borderId="17" xfId="0" applyFont="1" applyFill="1" applyBorder="1" applyAlignment="1">
      <alignment horizontal="center" vertical="center" wrapText="1"/>
    </xf>
    <xf numFmtId="0" fontId="21" fillId="2" borderId="19" xfId="0" applyFont="1" applyFill="1" applyBorder="1" applyAlignment="1">
      <alignment horizontal="center" vertical="center" wrapText="1"/>
    </xf>
    <xf numFmtId="0" fontId="5" fillId="0" borderId="0" xfId="0" applyFont="1" applyAlignment="1">
      <alignment horizontal="left" vertical="center" wrapText="1"/>
    </xf>
    <xf numFmtId="0" fontId="21" fillId="2" borderId="76" xfId="0" applyFont="1" applyFill="1" applyBorder="1" applyAlignment="1">
      <alignment horizontal="left" vertical="center" wrapText="1"/>
    </xf>
    <xf numFmtId="0" fontId="4" fillId="0" borderId="25" xfId="0" applyFont="1" applyBorder="1" applyAlignment="1">
      <alignment horizontal="center" vertical="center" wrapText="1"/>
    </xf>
    <xf numFmtId="0" fontId="23" fillId="11" borderId="83" xfId="0" applyFont="1" applyFill="1" applyBorder="1" applyAlignment="1">
      <alignment horizontal="center" vertical="center" wrapText="1"/>
    </xf>
    <xf numFmtId="0" fontId="30" fillId="0" borderId="29" xfId="0" applyFont="1" applyBorder="1" applyAlignment="1">
      <alignment vertical="center" wrapText="1"/>
    </xf>
    <xf numFmtId="0" fontId="30" fillId="0" borderId="30" xfId="0" applyFont="1" applyBorder="1" applyAlignment="1">
      <alignment vertical="center" wrapText="1"/>
    </xf>
    <xf numFmtId="0" fontId="34" fillId="11" borderId="86" xfId="0" applyFont="1" applyFill="1" applyBorder="1" applyAlignment="1">
      <alignment horizontal="center" vertical="center" wrapText="1"/>
    </xf>
    <xf numFmtId="0" fontId="34" fillId="11" borderId="87" xfId="0" applyFont="1" applyFill="1" applyBorder="1" applyAlignment="1">
      <alignment horizontal="center" vertical="center" wrapText="1"/>
    </xf>
    <xf numFmtId="0" fontId="34" fillId="11" borderId="88" xfId="0" applyFont="1" applyFill="1" applyBorder="1" applyAlignment="1">
      <alignment horizontal="center" vertical="center" wrapText="1"/>
    </xf>
    <xf numFmtId="10" fontId="4" fillId="14" borderId="89" xfId="0" applyNumberFormat="1" applyFont="1" applyFill="1" applyBorder="1" applyAlignment="1">
      <alignment horizontal="center" vertical="center" wrapText="1"/>
    </xf>
    <xf numFmtId="10" fontId="4" fillId="14" borderId="90" xfId="0" applyNumberFormat="1" applyFont="1" applyFill="1" applyBorder="1" applyAlignment="1">
      <alignment horizontal="center" vertical="center" wrapText="1"/>
    </xf>
    <xf numFmtId="3" fontId="4" fillId="3" borderId="78" xfId="0" applyNumberFormat="1" applyFont="1" applyFill="1" applyBorder="1" applyAlignment="1">
      <alignment horizontal="center" vertical="center" wrapText="1"/>
    </xf>
    <xf numFmtId="3" fontId="4" fillId="3" borderId="91" xfId="0" applyNumberFormat="1" applyFont="1" applyFill="1" applyBorder="1" applyAlignment="1">
      <alignment horizontal="center" vertical="center" wrapText="1"/>
    </xf>
    <xf numFmtId="10" fontId="4" fillId="14" borderId="93" xfId="0" applyNumberFormat="1" applyFont="1" applyFill="1" applyBorder="1" applyAlignment="1">
      <alignment horizontal="center" vertical="center" wrapText="1"/>
    </xf>
    <xf numFmtId="3" fontId="4" fillId="9" borderId="78" xfId="0" applyNumberFormat="1" applyFont="1" applyFill="1" applyBorder="1" applyAlignment="1">
      <alignment horizontal="center" vertical="center" wrapText="1"/>
    </xf>
    <xf numFmtId="3" fontId="4" fillId="9" borderId="91" xfId="0" applyNumberFormat="1" applyFont="1" applyFill="1" applyBorder="1" applyAlignment="1">
      <alignment horizontal="center" vertical="center" wrapText="1"/>
    </xf>
    <xf numFmtId="3" fontId="4" fillId="9" borderId="79" xfId="0" applyNumberFormat="1" applyFont="1" applyFill="1" applyBorder="1" applyAlignment="1">
      <alignment horizontal="center" vertical="center" wrapText="1"/>
    </xf>
    <xf numFmtId="3" fontId="4" fillId="9" borderId="94" xfId="0" applyNumberFormat="1" applyFont="1" applyFill="1" applyBorder="1" applyAlignment="1">
      <alignment horizontal="center" vertical="center" wrapText="1"/>
    </xf>
    <xf numFmtId="0" fontId="30" fillId="0" borderId="30" xfId="0" applyFont="1" applyBorder="1" applyAlignment="1">
      <alignment horizontal="center" vertical="center" wrapText="1"/>
    </xf>
    <xf numFmtId="0" fontId="34" fillId="0" borderId="0" xfId="0" applyFont="1" applyAlignment="1">
      <alignment vertical="center" wrapText="1"/>
    </xf>
    <xf numFmtId="0" fontId="5" fillId="7" borderId="95" xfId="0" applyFont="1" applyFill="1" applyBorder="1" applyAlignment="1">
      <alignment horizontal="center" vertical="center" wrapText="1"/>
    </xf>
    <xf numFmtId="3" fontId="4" fillId="3" borderId="96" xfId="0" applyNumberFormat="1" applyFont="1" applyFill="1" applyBorder="1" applyAlignment="1">
      <alignment horizontal="center" vertical="center" wrapText="1"/>
    </xf>
    <xf numFmtId="3" fontId="4" fillId="9" borderId="96" xfId="0" applyNumberFormat="1" applyFont="1" applyFill="1" applyBorder="1" applyAlignment="1">
      <alignment horizontal="center" vertical="center" wrapText="1"/>
    </xf>
    <xf numFmtId="3" fontId="4" fillId="3" borderId="97" xfId="0" applyNumberFormat="1" applyFont="1" applyFill="1" applyBorder="1" applyAlignment="1">
      <alignment horizontal="center" vertical="center" wrapText="1"/>
    </xf>
    <xf numFmtId="3" fontId="4" fillId="3" borderId="79" xfId="0" applyNumberFormat="1" applyFont="1" applyFill="1" applyBorder="1" applyAlignment="1">
      <alignment horizontal="center" vertical="center" wrapText="1"/>
    </xf>
    <xf numFmtId="3" fontId="4" fillId="3" borderId="94" xfId="0" applyNumberFormat="1" applyFont="1" applyFill="1" applyBorder="1" applyAlignment="1">
      <alignment horizontal="center" vertical="center" wrapText="1"/>
    </xf>
    <xf numFmtId="3" fontId="4" fillId="9" borderId="97" xfId="0" applyNumberFormat="1" applyFont="1" applyFill="1" applyBorder="1" applyAlignment="1">
      <alignment horizontal="center" vertical="center" wrapText="1"/>
    </xf>
    <xf numFmtId="0" fontId="37" fillId="2" borderId="98" xfId="0" applyFont="1" applyFill="1" applyBorder="1" applyAlignment="1">
      <alignment horizontal="center" vertical="center" wrapText="1"/>
    </xf>
    <xf numFmtId="0" fontId="5" fillId="13" borderId="99" xfId="0" applyFont="1" applyFill="1" applyBorder="1" applyAlignment="1">
      <alignment horizontal="center" vertical="center" wrapText="1"/>
    </xf>
    <xf numFmtId="0" fontId="37" fillId="2" borderId="99" xfId="0" applyFont="1" applyFill="1" applyBorder="1" applyAlignment="1">
      <alignment horizontal="center" vertical="center" wrapText="1"/>
    </xf>
    <xf numFmtId="0" fontId="5" fillId="13" borderId="100" xfId="0" applyFont="1" applyFill="1" applyBorder="1" applyAlignment="1">
      <alignment horizontal="center" vertical="center" wrapText="1"/>
    </xf>
    <xf numFmtId="0" fontId="37" fillId="13" borderId="99" xfId="0" applyFont="1" applyFill="1" applyBorder="1" applyAlignment="1">
      <alignment horizontal="center" vertical="center" wrapText="1"/>
    </xf>
    <xf numFmtId="0" fontId="37" fillId="13" borderId="100" xfId="0" applyFont="1" applyFill="1" applyBorder="1" applyAlignment="1">
      <alignment horizontal="center" vertical="center" wrapText="1"/>
    </xf>
    <xf numFmtId="10" fontId="4" fillId="14" borderId="92" xfId="0" applyNumberFormat="1" applyFont="1" applyFill="1" applyBorder="1" applyAlignment="1">
      <alignment horizontal="center" vertical="center" wrapText="1"/>
    </xf>
    <xf numFmtId="10" fontId="4" fillId="14" borderId="101"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62" xfId="0" applyNumberFormat="1" applyFont="1" applyFill="1" applyBorder="1" applyAlignment="1">
      <alignment horizontal="center" vertical="center" wrapText="1"/>
    </xf>
    <xf numFmtId="10" fontId="4" fillId="14" borderId="82" xfId="0" applyNumberFormat="1" applyFont="1" applyFill="1" applyBorder="1" applyAlignment="1">
      <alignment horizontal="center" vertical="center" wrapText="1"/>
    </xf>
    <xf numFmtId="0" fontId="37" fillId="13" borderId="102" xfId="0"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4" fillId="14" borderId="61" xfId="0" applyNumberFormat="1" applyFont="1" applyFill="1" applyBorder="1" applyAlignment="1">
      <alignment horizontal="center" vertical="center" wrapText="1"/>
    </xf>
    <xf numFmtId="0" fontId="34" fillId="11" borderId="9" xfId="0" applyFont="1" applyFill="1" applyBorder="1" applyAlignment="1">
      <alignment horizontal="left" vertical="center" wrapText="1"/>
    </xf>
    <xf numFmtId="0" fontId="34" fillId="11" borderId="68" xfId="0" applyFont="1" applyFill="1" applyBorder="1" applyAlignment="1">
      <alignment horizontal="left" vertical="center" wrapText="1"/>
    </xf>
    <xf numFmtId="0" fontId="5" fillId="13" borderId="67" xfId="0" applyFont="1" applyFill="1" applyBorder="1" applyAlignment="1">
      <alignment horizontal="left" vertical="center" wrapText="1"/>
    </xf>
    <xf numFmtId="0" fontId="5" fillId="13" borderId="9" xfId="0" applyFont="1" applyFill="1" applyBorder="1" applyAlignment="1">
      <alignment horizontal="left" vertical="center" wrapText="1"/>
    </xf>
    <xf numFmtId="0" fontId="5" fillId="13" borderId="68"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9"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104" xfId="0" applyFont="1" applyFill="1" applyBorder="1" applyAlignment="1">
      <alignment horizontal="left" vertical="center" wrapText="1"/>
    </xf>
    <xf numFmtId="0" fontId="5" fillId="2" borderId="105" xfId="0" applyFont="1" applyFill="1" applyBorder="1" applyAlignment="1">
      <alignment horizontal="left" vertical="center" wrapText="1"/>
    </xf>
    <xf numFmtId="0" fontId="5" fillId="2" borderId="106" xfId="0" applyFont="1" applyFill="1" applyBorder="1" applyAlignment="1">
      <alignment horizontal="left" vertical="center" wrapText="1"/>
    </xf>
    <xf numFmtId="10" fontId="27" fillId="13" borderId="67" xfId="0" applyNumberFormat="1" applyFont="1" applyFill="1" applyBorder="1" applyAlignment="1">
      <alignment horizontal="center" vertical="center" wrapText="1"/>
    </xf>
    <xf numFmtId="10" fontId="27" fillId="13" borderId="9" xfId="0" applyNumberFormat="1" applyFont="1" applyFill="1" applyBorder="1" applyAlignment="1">
      <alignment horizontal="center" vertical="center" wrapText="1"/>
    </xf>
    <xf numFmtId="10" fontId="27" fillId="13" borderId="68" xfId="0" applyNumberFormat="1" applyFont="1" applyFill="1" applyBorder="1" applyAlignment="1">
      <alignment horizontal="center" vertical="center" wrapText="1"/>
    </xf>
    <xf numFmtId="10" fontId="27" fillId="7" borderId="67" xfId="0" applyNumberFormat="1" applyFont="1" applyFill="1" applyBorder="1" applyAlignment="1">
      <alignment horizontal="center" vertical="center" wrapText="1"/>
    </xf>
    <xf numFmtId="10" fontId="27" fillId="7" borderId="9" xfId="0" applyNumberFormat="1" applyFont="1" applyFill="1" applyBorder="1" applyAlignment="1">
      <alignment horizontal="center" vertical="center" wrapText="1"/>
    </xf>
    <xf numFmtId="10" fontId="27" fillId="7" borderId="68" xfId="0" applyNumberFormat="1" applyFont="1" applyFill="1" applyBorder="1" applyAlignment="1">
      <alignment horizontal="center" vertical="center" wrapText="1"/>
    </xf>
    <xf numFmtId="10" fontId="27" fillId="7" borderId="37" xfId="0" applyNumberFormat="1" applyFont="1" applyFill="1" applyBorder="1" applyAlignment="1">
      <alignment horizontal="center" vertical="center" wrapText="1"/>
    </xf>
    <xf numFmtId="10" fontId="27" fillId="7" borderId="38" xfId="0" applyNumberFormat="1" applyFont="1" applyFill="1" applyBorder="1" applyAlignment="1">
      <alignment horizontal="center" vertical="center" wrapText="1"/>
    </xf>
    <xf numFmtId="10" fontId="27" fillId="7" borderId="39" xfId="0" applyNumberFormat="1" applyFont="1" applyFill="1" applyBorder="1" applyAlignment="1">
      <alignment horizontal="center" vertical="center" wrapText="1"/>
    </xf>
    <xf numFmtId="0" fontId="30" fillId="11" borderId="0" xfId="0" applyFont="1" applyFill="1" applyAlignment="1">
      <alignment vertical="center" wrapText="1"/>
    </xf>
    <xf numFmtId="0" fontId="30" fillId="0" borderId="25" xfId="0" applyFont="1" applyBorder="1" applyAlignment="1">
      <alignment vertical="center" wrapText="1"/>
    </xf>
    <xf numFmtId="0" fontId="30" fillId="0" borderId="0" xfId="0" applyFont="1" applyAlignment="1">
      <alignment vertical="center" wrapText="1"/>
    </xf>
    <xf numFmtId="0" fontId="15" fillId="11" borderId="109" xfId="0" applyFont="1" applyFill="1" applyBorder="1" applyAlignment="1">
      <alignment horizontal="center" vertical="center" wrapText="1"/>
    </xf>
    <xf numFmtId="0" fontId="16" fillId="11" borderId="109" xfId="0" applyFont="1" applyFill="1" applyBorder="1" applyAlignment="1">
      <alignment horizontal="center" vertical="center" wrapText="1"/>
    </xf>
    <xf numFmtId="0" fontId="23" fillId="11" borderId="9" xfId="0" applyFont="1" applyFill="1" applyBorder="1" applyAlignment="1">
      <alignment horizontal="left" vertical="center" wrapText="1"/>
    </xf>
    <xf numFmtId="0" fontId="22" fillId="2" borderId="124" xfId="0" applyFont="1" applyFill="1" applyBorder="1" applyAlignment="1">
      <alignment horizontal="center" vertical="center" wrapText="1"/>
    </xf>
    <xf numFmtId="0" fontId="22" fillId="2" borderId="125" xfId="0" applyFont="1" applyFill="1" applyBorder="1" applyAlignment="1">
      <alignment horizontal="center" vertical="center" wrapText="1"/>
    </xf>
    <xf numFmtId="0" fontId="22" fillId="7" borderId="125" xfId="0" applyFont="1" applyFill="1" applyBorder="1" applyAlignment="1">
      <alignment horizontal="left" vertical="center" wrapText="1"/>
    </xf>
    <xf numFmtId="0" fontId="21" fillId="2" borderId="125" xfId="0" applyFont="1" applyFill="1" applyBorder="1" applyAlignment="1">
      <alignment horizontal="left" vertical="center" wrapText="1"/>
    </xf>
    <xf numFmtId="0" fontId="21" fillId="2" borderId="125" xfId="0" applyFont="1" applyFill="1" applyBorder="1" applyAlignment="1">
      <alignment horizontal="center" vertical="center" wrapText="1"/>
    </xf>
    <xf numFmtId="0" fontId="21" fillId="2" borderId="126" xfId="0" applyFont="1" applyFill="1" applyBorder="1" applyAlignment="1">
      <alignment horizontal="left" vertical="center" wrapText="1"/>
    </xf>
    <xf numFmtId="0" fontId="23" fillId="11" borderId="18" xfId="0" applyFont="1" applyFill="1" applyBorder="1" applyAlignment="1">
      <alignment horizontal="left" vertical="center" wrapText="1"/>
    </xf>
    <xf numFmtId="0" fontId="21" fillId="2" borderId="18" xfId="0" applyFont="1" applyFill="1" applyBorder="1" applyAlignment="1">
      <alignment horizontal="left" vertical="center" wrapText="1"/>
    </xf>
    <xf numFmtId="0" fontId="21" fillId="2" borderId="20" xfId="0" applyFont="1" applyFill="1" applyBorder="1" applyAlignment="1">
      <alignment horizontal="left" vertical="center" wrapText="1"/>
    </xf>
    <xf numFmtId="0" fontId="21" fillId="2" borderId="21" xfId="0" applyFont="1" applyFill="1" applyBorder="1" applyAlignment="1">
      <alignment horizontal="left" vertical="center" wrapText="1"/>
    </xf>
    <xf numFmtId="0" fontId="24" fillId="7" borderId="8" xfId="0" applyFont="1" applyFill="1" applyBorder="1" applyAlignment="1">
      <alignment horizontal="left" vertical="center" wrapText="1"/>
    </xf>
    <xf numFmtId="0" fontId="20" fillId="7" borderId="67" xfId="0" applyFont="1" applyFill="1" applyBorder="1" applyAlignment="1">
      <alignment horizontal="center" vertical="center" wrapText="1"/>
    </xf>
    <xf numFmtId="0" fontId="24" fillId="7" borderId="9" xfId="0" applyFont="1" applyFill="1" applyBorder="1" applyAlignment="1">
      <alignment horizontal="left" vertical="center" wrapText="1"/>
    </xf>
    <xf numFmtId="0" fontId="24" fillId="7" borderId="38" xfId="0" applyFont="1" applyFill="1" applyBorder="1" applyAlignment="1">
      <alignment horizontal="left" vertical="center" wrapText="1"/>
    </xf>
    <xf numFmtId="0" fontId="24" fillId="13" borderId="9" xfId="0" applyFont="1" applyFill="1" applyBorder="1" applyAlignment="1">
      <alignment horizontal="left" vertical="center" wrapText="1"/>
    </xf>
    <xf numFmtId="0" fontId="23" fillId="7" borderId="83" xfId="0" applyFont="1" applyFill="1" applyBorder="1" applyAlignment="1">
      <alignment horizontal="center" vertical="center" wrapText="1"/>
    </xf>
    <xf numFmtId="0" fontId="20" fillId="7" borderId="83" xfId="0" applyFont="1" applyFill="1" applyBorder="1" applyAlignment="1">
      <alignment horizontal="center" vertical="center" wrapText="1"/>
    </xf>
    <xf numFmtId="0" fontId="20" fillId="13" borderId="83" xfId="0" applyFont="1" applyFill="1" applyBorder="1" applyAlignment="1">
      <alignment horizontal="center" vertical="center" wrapText="1"/>
    </xf>
    <xf numFmtId="0" fontId="24" fillId="7" borderId="8" xfId="0" applyFont="1" applyFill="1" applyBorder="1" applyAlignment="1">
      <alignment horizontal="center" vertical="center" wrapText="1"/>
    </xf>
    <xf numFmtId="0" fontId="21" fillId="7" borderId="127" xfId="0" applyFont="1" applyFill="1" applyBorder="1" applyAlignment="1">
      <alignment horizontal="center" vertical="center" wrapText="1"/>
    </xf>
    <xf numFmtId="0" fontId="21" fillId="7" borderId="128" xfId="0" applyFont="1" applyFill="1" applyBorder="1" applyAlignment="1">
      <alignment horizontal="center" vertical="center" wrapText="1"/>
    </xf>
    <xf numFmtId="0" fontId="4" fillId="0" borderId="27" xfId="0" applyFont="1" applyBorder="1" applyAlignment="1">
      <alignment vertical="center" wrapText="1"/>
    </xf>
    <xf numFmtId="0" fontId="36" fillId="0" borderId="27" xfId="0" applyFont="1" applyBorder="1" applyAlignment="1">
      <alignment vertical="center" wrapText="1"/>
    </xf>
    <xf numFmtId="0" fontId="36" fillId="0" borderId="0" xfId="0" applyFont="1" applyAlignment="1">
      <alignment vertical="center" wrapText="1"/>
    </xf>
    <xf numFmtId="0" fontId="36" fillId="0" borderId="28" xfId="0" applyFont="1" applyBorder="1" applyAlignment="1">
      <alignment vertical="center" wrapText="1"/>
    </xf>
    <xf numFmtId="0" fontId="21" fillId="13" borderId="128" xfId="0" applyFont="1" applyFill="1" applyBorder="1" applyAlignment="1">
      <alignment horizontal="center" vertical="center" wrapText="1"/>
    </xf>
    <xf numFmtId="3" fontId="34" fillId="11" borderId="96" xfId="0" applyNumberFormat="1" applyFont="1" applyFill="1" applyBorder="1" applyAlignment="1">
      <alignment horizontal="center" vertical="center" wrapText="1"/>
    </xf>
    <xf numFmtId="3" fontId="34" fillId="11" borderId="78" xfId="0" applyNumberFormat="1" applyFont="1" applyFill="1" applyBorder="1" applyAlignment="1">
      <alignment horizontal="center" vertical="center" wrapText="1"/>
    </xf>
    <xf numFmtId="3" fontId="34" fillId="11" borderId="91" xfId="0" applyNumberFormat="1" applyFont="1" applyFill="1" applyBorder="1" applyAlignment="1">
      <alignment horizontal="center" vertical="center" wrapText="1"/>
    </xf>
    <xf numFmtId="0" fontId="23" fillId="11" borderId="128" xfId="0" applyFont="1" applyFill="1" applyBorder="1" applyAlignment="1">
      <alignment horizontal="center" vertical="center" wrapText="1"/>
    </xf>
    <xf numFmtId="10" fontId="34" fillId="15" borderId="89" xfId="0" applyNumberFormat="1" applyFont="1" applyFill="1" applyBorder="1" applyAlignment="1">
      <alignment horizontal="center" vertical="center" wrapText="1"/>
    </xf>
    <xf numFmtId="10" fontId="34" fillId="15" borderId="90" xfId="0" applyNumberFormat="1" applyFont="1" applyFill="1" applyBorder="1" applyAlignment="1">
      <alignment horizontal="center" vertical="center" wrapText="1"/>
    </xf>
    <xf numFmtId="10" fontId="34" fillId="15" borderId="92" xfId="0" applyNumberFormat="1" applyFont="1" applyFill="1" applyBorder="1" applyAlignment="1">
      <alignment horizontal="center" vertical="center" wrapText="1"/>
    </xf>
    <xf numFmtId="0" fontId="36" fillId="12" borderId="85" xfId="0" applyFont="1" applyFill="1" applyBorder="1" applyAlignment="1">
      <alignment horizontal="center" vertical="center" wrapText="1"/>
    </xf>
    <xf numFmtId="0" fontId="34" fillId="7" borderId="63" xfId="0" applyFont="1" applyFill="1" applyBorder="1" applyAlignment="1">
      <alignment horizontal="left" vertical="center" wrapText="1"/>
    </xf>
    <xf numFmtId="0" fontId="34" fillId="7" borderId="23" xfId="0" applyFont="1" applyFill="1" applyBorder="1" applyAlignment="1">
      <alignment horizontal="left" vertical="center" wrapText="1"/>
    </xf>
    <xf numFmtId="0" fontId="34" fillId="7" borderId="133" xfId="0" applyFont="1" applyFill="1" applyBorder="1" applyAlignment="1">
      <alignment horizontal="left" vertical="center" wrapText="1"/>
    </xf>
    <xf numFmtId="0" fontId="34" fillId="11" borderId="11" xfId="0" applyFont="1" applyFill="1" applyBorder="1" applyAlignment="1">
      <alignment horizontal="left" vertical="center" wrapText="1"/>
    </xf>
    <xf numFmtId="0" fontId="34" fillId="11" borderId="134" xfId="0" applyFont="1" applyFill="1" applyBorder="1" applyAlignment="1">
      <alignment horizontal="left" vertical="center" wrapText="1"/>
    </xf>
    <xf numFmtId="0" fontId="20" fillId="7" borderId="84" xfId="0" applyFont="1" applyFill="1" applyBorder="1" applyAlignment="1">
      <alignment horizontal="center" vertical="center" wrapText="1"/>
    </xf>
    <xf numFmtId="0" fontId="24" fillId="7" borderId="38" xfId="0" applyFont="1" applyFill="1" applyBorder="1" applyAlignment="1">
      <alignment horizontal="center" vertical="center" wrapText="1"/>
    </xf>
    <xf numFmtId="0" fontId="21" fillId="7" borderId="135" xfId="0" applyFont="1" applyFill="1" applyBorder="1" applyAlignment="1">
      <alignment horizontal="center" vertical="center" wrapText="1"/>
    </xf>
    <xf numFmtId="0" fontId="5" fillId="7" borderId="136" xfId="0" applyFont="1" applyFill="1" applyBorder="1" applyAlignment="1">
      <alignment horizontal="center" vertical="center" wrapText="1"/>
    </xf>
    <xf numFmtId="0" fontId="5" fillId="0" borderId="85" xfId="0" applyFont="1" applyBorder="1" applyAlignment="1">
      <alignment horizontal="center" vertical="center" wrapText="1"/>
    </xf>
    <xf numFmtId="0" fontId="21" fillId="0" borderId="23" xfId="0" applyFont="1" applyBorder="1" applyAlignment="1">
      <alignment horizontal="center" vertical="center"/>
    </xf>
    <xf numFmtId="0" fontId="4" fillId="0" borderId="22" xfId="0" applyFont="1" applyBorder="1" applyAlignment="1">
      <alignment vertical="center" wrapText="1"/>
    </xf>
    <xf numFmtId="0" fontId="4" fillId="0" borderId="160" xfId="0" applyFont="1" applyBorder="1" applyAlignment="1">
      <alignment horizontal="center" vertical="center" wrapText="1"/>
    </xf>
    <xf numFmtId="0" fontId="17" fillId="0" borderId="161" xfId="0" applyFont="1" applyBorder="1" applyAlignment="1">
      <alignment vertical="center" wrapText="1"/>
    </xf>
    <xf numFmtId="0" fontId="4" fillId="0" borderId="162" xfId="0" applyFont="1" applyBorder="1" applyAlignment="1">
      <alignment vertical="center" wrapText="1"/>
    </xf>
    <xf numFmtId="0" fontId="4" fillId="0" borderId="163" xfId="0" applyFont="1" applyBorder="1" applyAlignment="1">
      <alignment horizontal="center" vertical="center" wrapText="1"/>
    </xf>
    <xf numFmtId="3" fontId="4" fillId="0" borderId="32"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67"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37"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0" fontId="5" fillId="0" borderId="34" xfId="0" applyFont="1" applyBorder="1" applyAlignment="1">
      <alignment horizontal="center" vertical="center" wrapText="1"/>
    </xf>
    <xf numFmtId="0" fontId="5" fillId="0" borderId="36" xfId="0" applyFont="1" applyBorder="1" applyAlignment="1">
      <alignment horizontal="center" vertical="center" wrapText="1"/>
    </xf>
    <xf numFmtId="3" fontId="4" fillId="0" borderId="185" xfId="0" applyNumberFormat="1" applyFont="1" applyBorder="1" applyAlignment="1">
      <alignment horizontal="center" vertical="center" wrapText="1"/>
    </xf>
    <xf numFmtId="3" fontId="4" fillId="0" borderId="20" xfId="0" applyNumberFormat="1" applyFont="1" applyBorder="1" applyAlignment="1">
      <alignment horizontal="center" vertical="center" wrapText="1"/>
    </xf>
    <xf numFmtId="3" fontId="4" fillId="0" borderId="148" xfId="0" applyNumberFormat="1" applyFont="1" applyBorder="1" applyAlignment="1">
      <alignment horizontal="center" vertical="center" wrapText="1"/>
    </xf>
    <xf numFmtId="0" fontId="36" fillId="16" borderId="132" xfId="0" applyFont="1" applyFill="1" applyBorder="1" applyAlignment="1">
      <alignment horizontal="center" vertical="center" wrapText="1"/>
    </xf>
    <xf numFmtId="0" fontId="37" fillId="16" borderId="71" xfId="0" applyFont="1" applyFill="1" applyBorder="1" applyAlignment="1">
      <alignment horizontal="center" vertical="center" wrapText="1"/>
    </xf>
    <xf numFmtId="0" fontId="5" fillId="16" borderId="72" xfId="0" applyFont="1" applyFill="1" applyBorder="1" applyAlignment="1">
      <alignment horizontal="center" vertical="center" wrapText="1"/>
    </xf>
    <xf numFmtId="0" fontId="37" fillId="16" borderId="72" xfId="0" applyFont="1" applyFill="1" applyBorder="1" applyAlignment="1">
      <alignment horizontal="center" vertical="center" wrapText="1"/>
    </xf>
    <xf numFmtId="0" fontId="5" fillId="16" borderId="73" xfId="0" applyFont="1" applyFill="1" applyBorder="1" applyAlignment="1">
      <alignment horizontal="center" vertical="center" wrapText="1"/>
    </xf>
    <xf numFmtId="0" fontId="5" fillId="16" borderId="59" xfId="0" applyFont="1" applyFill="1" applyBorder="1" applyAlignment="1">
      <alignment horizontal="center" vertical="center" wrapText="1"/>
    </xf>
    <xf numFmtId="0" fontId="5" fillId="16" borderId="60" xfId="0" applyFont="1" applyFill="1" applyBorder="1" applyAlignment="1">
      <alignment horizontal="center" vertical="center" wrapText="1"/>
    </xf>
    <xf numFmtId="0" fontId="5" fillId="16" borderId="61" xfId="0" applyFont="1" applyFill="1" applyBorder="1" applyAlignment="1">
      <alignment horizontal="center" vertical="center" wrapText="1"/>
    </xf>
    <xf numFmtId="0" fontId="5" fillId="16" borderId="62" xfId="0" applyFont="1" applyFill="1" applyBorder="1" applyAlignment="1">
      <alignment horizontal="center" vertical="center" wrapText="1"/>
    </xf>
    <xf numFmtId="0" fontId="36" fillId="12" borderId="181" xfId="0" applyFont="1" applyFill="1" applyBorder="1" applyAlignment="1">
      <alignment horizontal="center" vertical="center" wrapText="1"/>
    </xf>
    <xf numFmtId="0" fontId="37" fillId="2" borderId="71" xfId="0" applyFont="1" applyFill="1" applyBorder="1" applyAlignment="1">
      <alignment horizontal="center" vertical="center" wrapText="1"/>
    </xf>
    <xf numFmtId="0" fontId="5" fillId="13" borderId="72" xfId="0" applyFont="1" applyFill="1" applyBorder="1" applyAlignment="1">
      <alignment horizontal="center" vertical="center" wrapText="1"/>
    </xf>
    <xf numFmtId="0" fontId="37" fillId="2" borderId="72" xfId="0" applyFont="1" applyFill="1" applyBorder="1" applyAlignment="1">
      <alignment horizontal="center" vertical="center" wrapText="1"/>
    </xf>
    <xf numFmtId="0" fontId="5" fillId="13" borderId="73" xfId="0" applyFont="1" applyFill="1" applyBorder="1" applyAlignment="1">
      <alignment horizontal="center" vertical="center" wrapText="1"/>
    </xf>
    <xf numFmtId="0" fontId="37" fillId="13" borderId="72" xfId="0" applyFont="1" applyFill="1" applyBorder="1" applyAlignment="1">
      <alignment horizontal="center" vertical="center" wrapText="1"/>
    </xf>
    <xf numFmtId="0" fontId="37" fillId="13" borderId="73" xfId="0" applyFont="1" applyFill="1" applyBorder="1" applyAlignment="1">
      <alignment horizontal="center" vertical="center" wrapText="1"/>
    </xf>
    <xf numFmtId="0" fontId="37" fillId="13" borderId="195" xfId="0" applyFont="1" applyFill="1" applyBorder="1" applyAlignment="1">
      <alignment horizontal="center" vertical="center" wrapText="1"/>
    </xf>
    <xf numFmtId="0" fontId="36" fillId="16" borderId="197" xfId="0" applyFont="1" applyFill="1" applyBorder="1" applyAlignment="1">
      <alignment horizontal="center" vertical="center" wrapText="1"/>
    </xf>
    <xf numFmtId="3" fontId="4" fillId="7" borderId="78" xfId="0" applyNumberFormat="1" applyFont="1" applyFill="1" applyBorder="1" applyAlignment="1">
      <alignment horizontal="center" vertical="center" wrapText="1"/>
    </xf>
    <xf numFmtId="3" fontId="4" fillId="7" borderId="91" xfId="0" applyNumberFormat="1" applyFont="1" applyFill="1" applyBorder="1" applyAlignment="1">
      <alignment horizontal="center" vertical="center" wrapText="1"/>
    </xf>
    <xf numFmtId="0" fontId="5" fillId="7" borderId="9" xfId="0" applyFont="1" applyFill="1" applyBorder="1" applyAlignment="1">
      <alignment horizontal="left" vertical="center" wrapText="1"/>
    </xf>
    <xf numFmtId="0" fontId="5" fillId="7" borderId="68" xfId="0" applyFont="1" applyFill="1" applyBorder="1" applyAlignment="1">
      <alignment horizontal="left" vertical="center" wrapText="1"/>
    </xf>
    <xf numFmtId="0" fontId="34" fillId="17" borderId="86" xfId="0" applyFont="1" applyFill="1" applyBorder="1" applyAlignment="1">
      <alignment horizontal="center" vertical="center" wrapText="1"/>
    </xf>
    <xf numFmtId="0" fontId="34" fillId="17" borderId="87" xfId="0" applyFont="1" applyFill="1" applyBorder="1" applyAlignment="1">
      <alignment horizontal="center" vertical="center" wrapText="1"/>
    </xf>
    <xf numFmtId="0" fontId="23" fillId="17" borderId="9" xfId="0" applyFont="1" applyFill="1" applyBorder="1" applyAlignment="1">
      <alignment horizontal="left" vertical="center" wrapText="1"/>
    </xf>
    <xf numFmtId="0" fontId="23" fillId="17" borderId="128" xfId="0" applyFont="1" applyFill="1" applyBorder="1" applyAlignment="1">
      <alignment horizontal="center" vertical="center" wrapText="1"/>
    </xf>
    <xf numFmtId="0" fontId="23" fillId="17" borderId="68" xfId="0" applyFont="1" applyFill="1" applyBorder="1" applyAlignment="1">
      <alignment horizontal="center" vertical="center" wrapText="1"/>
    </xf>
    <xf numFmtId="0" fontId="20" fillId="19" borderId="83" xfId="0" applyFont="1" applyFill="1" applyBorder="1" applyAlignment="1">
      <alignment horizontal="center" vertical="center" wrapText="1"/>
    </xf>
    <xf numFmtId="0" fontId="24" fillId="19" borderId="9" xfId="0" applyFont="1" applyFill="1" applyBorder="1" applyAlignment="1">
      <alignment horizontal="center" vertical="center" wrapText="1"/>
    </xf>
    <xf numFmtId="0" fontId="24" fillId="19" borderId="9" xfId="0" applyFont="1" applyFill="1" applyBorder="1" applyAlignment="1">
      <alignment horizontal="left" vertical="center" wrapText="1"/>
    </xf>
    <xf numFmtId="0" fontId="21" fillId="19" borderId="128" xfId="0" applyFont="1" applyFill="1" applyBorder="1" applyAlignment="1">
      <alignment horizontal="center" vertical="center" wrapText="1"/>
    </xf>
    <xf numFmtId="0" fontId="21" fillId="19" borderId="68" xfId="0" applyFont="1" applyFill="1" applyBorder="1" applyAlignment="1">
      <alignment horizontal="center" vertical="center" wrapText="1"/>
    </xf>
    <xf numFmtId="0" fontId="5" fillId="7" borderId="105" xfId="0" applyFont="1" applyFill="1" applyBorder="1" applyAlignment="1">
      <alignment horizontal="left" vertical="center" wrapText="1"/>
    </xf>
    <xf numFmtId="0" fontId="5" fillId="7" borderId="106" xfId="0" applyFont="1" applyFill="1" applyBorder="1" applyAlignment="1">
      <alignment horizontal="left" vertical="center" wrapText="1"/>
    </xf>
    <xf numFmtId="0" fontId="39" fillId="17" borderId="67" xfId="0" applyFont="1" applyFill="1" applyBorder="1" applyAlignment="1">
      <alignment horizontal="center" vertical="center" wrapText="1"/>
    </xf>
    <xf numFmtId="0" fontId="39" fillId="17" borderId="9" xfId="0" applyFont="1" applyFill="1" applyBorder="1" applyAlignment="1">
      <alignment horizontal="center" vertical="center" wrapText="1"/>
    </xf>
    <xf numFmtId="10" fontId="39" fillId="17" borderId="68" xfId="2" applyNumberFormat="1" applyFont="1" applyFill="1" applyBorder="1" applyAlignment="1">
      <alignment horizontal="center" vertical="center" wrapText="1"/>
    </xf>
    <xf numFmtId="0" fontId="20" fillId="19" borderId="67" xfId="0" applyFont="1" applyFill="1" applyBorder="1" applyAlignment="1">
      <alignment horizontal="center" vertical="center" wrapText="1"/>
    </xf>
    <xf numFmtId="0" fontId="24" fillId="19" borderId="68" xfId="0" applyFont="1" applyFill="1" applyBorder="1" applyAlignment="1">
      <alignment horizontal="center" vertical="center" wrapText="1"/>
    </xf>
    <xf numFmtId="0" fontId="26" fillId="19" borderId="67" xfId="0" applyFont="1" applyFill="1" applyBorder="1" applyAlignment="1">
      <alignment horizontal="center" vertical="center" wrapText="1"/>
    </xf>
    <xf numFmtId="0" fontId="26" fillId="19" borderId="9" xfId="0" applyFont="1" applyFill="1" applyBorder="1" applyAlignment="1">
      <alignment horizontal="center" vertical="center" wrapText="1"/>
    </xf>
    <xf numFmtId="10" fontId="26" fillId="19" borderId="68" xfId="2" applyNumberFormat="1" applyFont="1" applyFill="1" applyBorder="1" applyAlignment="1">
      <alignment horizontal="center" vertical="center" wrapText="1"/>
    </xf>
    <xf numFmtId="0" fontId="15" fillId="17" borderId="109" xfId="0" applyFont="1" applyFill="1" applyBorder="1" applyAlignment="1">
      <alignment horizontal="center" vertical="center" wrapText="1"/>
    </xf>
    <xf numFmtId="0" fontId="16" fillId="17" borderId="109" xfId="0" applyFont="1" applyFill="1" applyBorder="1" applyAlignment="1">
      <alignment horizontal="center" vertical="center" wrapText="1"/>
    </xf>
    <xf numFmtId="0" fontId="22" fillId="19" borderId="17" xfId="0" applyFont="1" applyFill="1" applyBorder="1" applyAlignment="1">
      <alignment horizontal="center" vertical="center" wrapText="1"/>
    </xf>
    <xf numFmtId="0" fontId="22" fillId="19" borderId="9" xfId="0" applyFont="1" applyFill="1" applyBorder="1" applyAlignment="1">
      <alignment horizontal="center" vertical="center" wrapText="1"/>
    </xf>
    <xf numFmtId="0" fontId="22" fillId="19" borderId="9" xfId="0" applyFont="1" applyFill="1" applyBorder="1" applyAlignment="1">
      <alignment horizontal="left" vertical="center" wrapText="1"/>
    </xf>
    <xf numFmtId="0" fontId="21" fillId="19" borderId="9" xfId="0" applyFont="1" applyFill="1" applyBorder="1" applyAlignment="1">
      <alignment horizontal="left" vertical="center" wrapText="1"/>
    </xf>
    <xf numFmtId="0" fontId="21" fillId="19" borderId="9" xfId="0" applyFont="1" applyFill="1" applyBorder="1" applyAlignment="1">
      <alignment horizontal="center" vertical="center" wrapText="1"/>
    </xf>
    <xf numFmtId="0" fontId="15" fillId="17" borderId="120" xfId="0" applyFont="1" applyFill="1" applyBorder="1" applyAlignment="1">
      <alignment horizontal="center" vertical="center" wrapText="1"/>
    </xf>
    <xf numFmtId="0" fontId="16" fillId="17" borderId="6" xfId="0" applyFont="1" applyFill="1" applyBorder="1" applyAlignment="1">
      <alignment horizontal="center" vertical="center" wrapText="1"/>
    </xf>
    <xf numFmtId="0" fontId="15" fillId="17" borderId="6" xfId="0" applyFont="1" applyFill="1" applyBorder="1" applyAlignment="1">
      <alignment horizontal="center" vertical="center" wrapText="1"/>
    </xf>
    <xf numFmtId="0" fontId="16" fillId="17" borderId="121" xfId="0" applyFont="1" applyFill="1" applyBorder="1" applyAlignment="1">
      <alignment horizontal="center" vertical="center" wrapText="1"/>
    </xf>
    <xf numFmtId="0" fontId="20" fillId="20" borderId="17" xfId="0" applyFont="1" applyFill="1" applyBorder="1" applyAlignment="1">
      <alignment horizontal="center" vertical="center" wrapText="1"/>
    </xf>
    <xf numFmtId="0" fontId="41" fillId="17" borderId="192" xfId="0" applyFont="1" applyFill="1" applyBorder="1" applyAlignment="1">
      <alignment horizontal="left" vertical="center" wrapText="1"/>
    </xf>
    <xf numFmtId="0" fontId="41" fillId="17" borderId="192" xfId="0" applyFont="1" applyFill="1" applyBorder="1" applyAlignment="1">
      <alignment horizontal="center" vertical="center" wrapText="1"/>
    </xf>
    <xf numFmtId="0" fontId="23" fillId="17" borderId="192" xfId="0" applyFont="1" applyFill="1" applyBorder="1" applyAlignment="1">
      <alignment horizontal="left" vertical="center" wrapText="1"/>
    </xf>
    <xf numFmtId="9" fontId="41" fillId="17" borderId="23" xfId="1" applyNumberFormat="1" applyFont="1" applyFill="1" applyBorder="1" applyAlignment="1">
      <alignment horizontal="left" vertical="center" wrapText="1"/>
    </xf>
    <xf numFmtId="0" fontId="41" fillId="17" borderId="201" xfId="0" applyFont="1" applyFill="1" applyBorder="1" applyAlignment="1">
      <alignment horizontal="left" vertical="center" wrapText="1"/>
    </xf>
    <xf numFmtId="0" fontId="23" fillId="17" borderId="191" xfId="0" applyFont="1" applyFill="1" applyBorder="1" applyAlignment="1">
      <alignment horizontal="left" vertical="top" wrapText="1"/>
    </xf>
    <xf numFmtId="0" fontId="41" fillId="17" borderId="199" xfId="0" applyFont="1" applyFill="1" applyBorder="1" applyAlignment="1">
      <alignment vertical="center" wrapText="1"/>
    </xf>
    <xf numFmtId="0" fontId="41" fillId="17" borderId="193" xfId="0" applyFont="1" applyFill="1" applyBorder="1" applyAlignment="1">
      <alignment horizontal="left" vertical="center" wrapText="1"/>
    </xf>
    <xf numFmtId="0" fontId="41" fillId="17" borderId="222" xfId="0" applyFont="1" applyFill="1" applyBorder="1" applyAlignment="1">
      <alignment horizontal="left" vertical="center" wrapText="1"/>
    </xf>
    <xf numFmtId="0" fontId="21" fillId="19" borderId="23" xfId="0" applyFont="1" applyFill="1" applyBorder="1" applyAlignment="1">
      <alignment horizontal="left" vertical="center" wrapText="1"/>
    </xf>
    <xf numFmtId="0" fontId="21" fillId="19" borderId="23" xfId="0" applyFont="1" applyFill="1" applyBorder="1" applyAlignment="1">
      <alignment horizontal="center" vertical="center" wrapText="1"/>
    </xf>
    <xf numFmtId="0" fontId="22" fillId="19" borderId="23" xfId="0" applyFont="1" applyFill="1" applyBorder="1" applyAlignment="1">
      <alignment horizontal="left" vertical="center" wrapText="1"/>
    </xf>
    <xf numFmtId="0" fontId="22" fillId="19" borderId="23" xfId="0" applyFont="1" applyFill="1" applyBorder="1" applyAlignment="1">
      <alignment horizontal="justify" vertical="center" wrapText="1"/>
    </xf>
    <xf numFmtId="9" fontId="21" fillId="19" borderId="80" xfId="1" applyNumberFormat="1" applyFont="1" applyFill="1" applyBorder="1" applyAlignment="1">
      <alignment horizontal="left" vertical="center" wrapText="1"/>
    </xf>
    <xf numFmtId="0" fontId="21" fillId="19" borderId="222" xfId="0" applyFont="1" applyFill="1" applyBorder="1" applyAlignment="1">
      <alignment horizontal="left" vertical="center" wrapText="1"/>
    </xf>
    <xf numFmtId="0" fontId="20" fillId="19" borderId="81" xfId="0" applyFont="1" applyFill="1" applyBorder="1" applyAlignment="1">
      <alignment vertical="center" wrapText="1"/>
    </xf>
    <xf numFmtId="0" fontId="21" fillId="19" borderId="201" xfId="0" applyFont="1" applyFill="1" applyBorder="1" applyAlignment="1">
      <alignment horizontal="justify" vertical="center" wrapText="1"/>
    </xf>
    <xf numFmtId="0" fontId="21" fillId="2" borderId="9" xfId="0" applyFont="1" applyFill="1" applyBorder="1" applyAlignment="1">
      <alignment horizontal="justify" vertical="center" wrapText="1"/>
    </xf>
    <xf numFmtId="0" fontId="24" fillId="2" borderId="9" xfId="0" applyFont="1" applyFill="1" applyBorder="1" applyAlignment="1">
      <alignment horizontal="left" vertical="center" wrapText="1"/>
    </xf>
    <xf numFmtId="0" fontId="42" fillId="2" borderId="76" xfId="0" applyFont="1" applyFill="1" applyBorder="1" applyAlignment="1">
      <alignment horizontal="left" vertical="center" wrapText="1"/>
    </xf>
    <xf numFmtId="0" fontId="21" fillId="2" borderId="222" xfId="0" applyFont="1" applyFill="1" applyBorder="1" applyAlignment="1">
      <alignment horizontal="left" vertical="center" wrapText="1"/>
    </xf>
    <xf numFmtId="0" fontId="22" fillId="2" borderId="11" xfId="0" applyFont="1" applyFill="1" applyBorder="1" applyAlignment="1">
      <alignment horizontal="left" vertical="top" wrapText="1"/>
    </xf>
    <xf numFmtId="0" fontId="24" fillId="2" borderId="76"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2" fillId="2" borderId="11" xfId="0" applyFont="1" applyFill="1" applyBorder="1" applyAlignment="1">
      <alignment vertical="top" wrapText="1"/>
    </xf>
    <xf numFmtId="0" fontId="42" fillId="2" borderId="9" xfId="0" applyFont="1" applyFill="1" applyBorder="1" applyAlignment="1">
      <alignment horizontal="left" vertical="center" wrapText="1"/>
    </xf>
    <xf numFmtId="0" fontId="20" fillId="2" borderId="11" xfId="0" applyFont="1" applyFill="1" applyBorder="1" applyAlignment="1">
      <alignment horizontal="left" vertical="center" wrapText="1"/>
    </xf>
    <xf numFmtId="0" fontId="22" fillId="2" borderId="9" xfId="0" applyFont="1" applyFill="1" applyBorder="1" applyAlignment="1">
      <alignment horizontal="left" vertical="center" wrapText="1"/>
    </xf>
    <xf numFmtId="0" fontId="22" fillId="2" borderId="9" xfId="0" applyFont="1" applyFill="1" applyBorder="1" applyAlignment="1">
      <alignment horizontal="justify" vertical="center" wrapText="1"/>
    </xf>
    <xf numFmtId="0" fontId="21" fillId="2" borderId="219" xfId="0" applyFont="1" applyFill="1" applyBorder="1" applyAlignment="1">
      <alignment horizontal="center" vertical="center" wrapText="1"/>
    </xf>
    <xf numFmtId="9" fontId="21" fillId="2" borderId="76" xfId="1" applyNumberFormat="1" applyFont="1" applyFill="1" applyBorder="1" applyAlignment="1">
      <alignment horizontal="left" vertical="center" wrapText="1"/>
    </xf>
    <xf numFmtId="9" fontId="21" fillId="2" borderId="223" xfId="0" applyNumberFormat="1" applyFont="1" applyFill="1" applyBorder="1" applyAlignment="1">
      <alignment horizontal="left" vertical="center" wrapText="1"/>
    </xf>
    <xf numFmtId="9" fontId="21" fillId="2" borderId="9" xfId="1" applyNumberFormat="1" applyFont="1" applyFill="1" applyBorder="1" applyAlignment="1">
      <alignment horizontal="left" vertical="center" wrapText="1"/>
    </xf>
    <xf numFmtId="9" fontId="21" fillId="2" borderId="18" xfId="0" applyNumberFormat="1" applyFont="1" applyFill="1" applyBorder="1" applyAlignment="1">
      <alignment horizontal="left" vertical="center" wrapText="1"/>
    </xf>
    <xf numFmtId="0" fontId="22" fillId="19" borderId="203" xfId="0" applyFont="1" applyFill="1" applyBorder="1" applyAlignment="1">
      <alignment horizontal="left" vertical="center" wrapText="1"/>
    </xf>
    <xf numFmtId="0" fontId="21" fillId="19" borderId="69" xfId="0" applyFont="1" applyFill="1" applyBorder="1" applyAlignment="1">
      <alignment horizontal="left" vertical="center" wrapText="1"/>
    </xf>
    <xf numFmtId="9" fontId="21" fillId="19" borderId="23" xfId="1" applyNumberFormat="1" applyFont="1" applyFill="1" applyBorder="1" applyAlignment="1">
      <alignment horizontal="left" vertical="center" wrapText="1"/>
    </xf>
    <xf numFmtId="0" fontId="21" fillId="19" borderId="201" xfId="0" applyFont="1" applyFill="1" applyBorder="1" applyAlignment="1">
      <alignment horizontal="left" vertical="center" wrapText="1"/>
    </xf>
    <xf numFmtId="0" fontId="22" fillId="2" borderId="76" xfId="0" applyFont="1" applyFill="1" applyBorder="1" applyAlignment="1">
      <alignment horizontal="left" vertical="center" wrapText="1"/>
    </xf>
    <xf numFmtId="0" fontId="21" fillId="2" borderId="70" xfId="0" applyFont="1" applyFill="1" applyBorder="1" applyAlignment="1">
      <alignment horizontal="left" vertical="center" wrapText="1"/>
    </xf>
    <xf numFmtId="0" fontId="21" fillId="2" borderId="205" xfId="0" applyFont="1" applyFill="1" applyBorder="1" applyAlignment="1">
      <alignment horizontal="left" vertical="center" wrapText="1"/>
    </xf>
    <xf numFmtId="0" fontId="21" fillId="2" borderId="205" xfId="0" applyFont="1" applyFill="1" applyBorder="1" applyAlignment="1">
      <alignment horizontal="center" vertical="center" wrapText="1"/>
    </xf>
    <xf numFmtId="0" fontId="22" fillId="19" borderId="206" xfId="0" applyFont="1" applyFill="1" applyBorder="1" applyAlignment="1">
      <alignment horizontal="left" vertical="center" wrapText="1"/>
    </xf>
    <xf numFmtId="0" fontId="21" fillId="19" borderId="70" xfId="0" applyFont="1" applyFill="1" applyBorder="1" applyAlignment="1">
      <alignment horizontal="left" vertical="center" wrapText="1"/>
    </xf>
    <xf numFmtId="0" fontId="22" fillId="19" borderId="9" xfId="0" applyFont="1" applyFill="1" applyBorder="1" applyAlignment="1">
      <alignment horizontal="justify" vertical="center" wrapText="1"/>
    </xf>
    <xf numFmtId="9" fontId="21" fillId="19" borderId="9" xfId="1" applyNumberFormat="1" applyFont="1" applyFill="1" applyBorder="1" applyAlignment="1">
      <alignment horizontal="left" vertical="center" wrapText="1"/>
    </xf>
    <xf numFmtId="9" fontId="21" fillId="19" borderId="18" xfId="0" applyNumberFormat="1" applyFont="1" applyFill="1" applyBorder="1" applyAlignment="1">
      <alignment horizontal="left" vertical="center" wrapText="1"/>
    </xf>
    <xf numFmtId="0" fontId="22" fillId="19" borderId="11" xfId="0" applyFont="1" applyFill="1" applyBorder="1" applyAlignment="1">
      <alignment horizontal="left" vertical="center" wrapText="1"/>
    </xf>
    <xf numFmtId="0" fontId="22" fillId="2" borderId="207" xfId="0" applyFont="1" applyFill="1" applyBorder="1" applyAlignment="1">
      <alignment horizontal="left" vertical="center" wrapText="1"/>
    </xf>
    <xf numFmtId="0" fontId="21" fillId="2" borderId="146" xfId="0" applyFont="1" applyFill="1" applyBorder="1" applyAlignment="1">
      <alignment horizontal="left" vertical="center" wrapText="1"/>
    </xf>
    <xf numFmtId="0" fontId="21" fillId="2" borderId="105" xfId="0" applyFont="1" applyFill="1" applyBorder="1" applyAlignment="1">
      <alignment horizontal="left" vertical="center" wrapText="1"/>
    </xf>
    <xf numFmtId="0" fontId="21" fillId="2" borderId="105" xfId="0" applyFont="1" applyFill="1" applyBorder="1" applyAlignment="1">
      <alignment horizontal="center" vertical="center" wrapText="1"/>
    </xf>
    <xf numFmtId="0" fontId="22" fillId="2" borderId="105" xfId="0" applyFont="1" applyFill="1" applyBorder="1" applyAlignment="1">
      <alignment horizontal="left" vertical="center" wrapText="1"/>
    </xf>
    <xf numFmtId="0" fontId="22" fillId="2" borderId="105" xfId="0" applyFont="1" applyFill="1" applyBorder="1" applyAlignment="1">
      <alignment horizontal="justify" vertical="center" wrapText="1"/>
    </xf>
    <xf numFmtId="9" fontId="24" fillId="2" borderId="105" xfId="1" applyNumberFormat="1" applyFont="1" applyFill="1" applyBorder="1" applyAlignment="1">
      <alignment horizontal="left" vertical="center" wrapText="1"/>
    </xf>
    <xf numFmtId="9" fontId="21" fillId="2" borderId="200" xfId="0" applyNumberFormat="1" applyFont="1" applyFill="1" applyBorder="1" applyAlignment="1">
      <alignment horizontal="left" vertical="center" wrapText="1"/>
    </xf>
    <xf numFmtId="0" fontId="22" fillId="2" borderId="224" xfId="0" applyFont="1" applyFill="1" applyBorder="1" applyAlignment="1">
      <alignment horizontal="left" vertical="center" wrapText="1"/>
    </xf>
    <xf numFmtId="0" fontId="22" fillId="2" borderId="117" xfId="0" applyFont="1" applyFill="1" applyBorder="1" applyAlignment="1">
      <alignment horizontal="left" vertical="center" wrapText="1"/>
    </xf>
    <xf numFmtId="0" fontId="21" fillId="2" borderId="75" xfId="0" applyFont="1" applyFill="1" applyBorder="1" applyAlignment="1">
      <alignment horizontal="left" vertical="center" wrapText="1"/>
    </xf>
    <xf numFmtId="0" fontId="22" fillId="2" borderId="205" xfId="0" applyFont="1" applyFill="1" applyBorder="1" applyAlignment="1">
      <alignment horizontal="left" vertical="center" wrapText="1"/>
    </xf>
    <xf numFmtId="0" fontId="22" fillId="2" borderId="205" xfId="0" applyFont="1" applyFill="1" applyBorder="1" applyAlignment="1">
      <alignment horizontal="justify" vertical="center" wrapText="1"/>
    </xf>
    <xf numFmtId="9" fontId="24" fillId="2" borderId="205" xfId="1" applyNumberFormat="1" applyFont="1" applyFill="1" applyBorder="1" applyAlignment="1">
      <alignment horizontal="left" vertical="center" wrapText="1"/>
    </xf>
    <xf numFmtId="9" fontId="21" fillId="2" borderId="225" xfId="0" applyNumberFormat="1" applyFont="1" applyFill="1" applyBorder="1" applyAlignment="1">
      <alignment horizontal="left" vertical="center" wrapText="1"/>
    </xf>
    <xf numFmtId="0" fontId="22" fillId="2" borderId="204" xfId="0" applyFont="1" applyFill="1" applyBorder="1" applyAlignment="1">
      <alignment horizontal="left" vertical="center" wrapText="1"/>
    </xf>
    <xf numFmtId="0" fontId="21" fillId="2" borderId="209" xfId="0" applyFont="1" applyFill="1" applyBorder="1" applyAlignment="1">
      <alignment horizontal="left" vertical="center" wrapText="1"/>
    </xf>
    <xf numFmtId="0" fontId="24" fillId="2" borderId="11" xfId="0" applyFont="1" applyFill="1" applyBorder="1" applyAlignment="1">
      <alignment horizontal="left" vertical="center" wrapText="1"/>
    </xf>
    <xf numFmtId="0" fontId="21" fillId="2" borderId="225" xfId="0" applyFont="1" applyFill="1" applyBorder="1" applyAlignment="1">
      <alignment horizontal="left" vertical="center" wrapText="1"/>
    </xf>
    <xf numFmtId="0" fontId="24" fillId="19" borderId="210" xfId="0" applyFont="1" applyFill="1" applyBorder="1" applyAlignment="1">
      <alignment horizontal="left" vertical="center" wrapText="1"/>
    </xf>
    <xf numFmtId="0" fontId="24" fillId="19" borderId="78" xfId="0" applyFont="1" applyFill="1" applyBorder="1" applyAlignment="1">
      <alignment horizontal="left" vertical="center" wrapText="1"/>
    </xf>
    <xf numFmtId="0" fontId="24" fillId="19" borderId="78" xfId="0" applyFont="1" applyFill="1" applyBorder="1" applyAlignment="1">
      <alignment horizontal="center" vertical="center" wrapText="1"/>
    </xf>
    <xf numFmtId="0" fontId="20" fillId="19" borderId="78" xfId="0" applyFont="1" applyFill="1" applyBorder="1" applyAlignment="1">
      <alignment horizontal="left" vertical="center" wrapText="1"/>
    </xf>
    <xf numFmtId="0" fontId="20" fillId="19" borderId="211" xfId="0" applyFont="1" applyFill="1" applyBorder="1" applyAlignment="1">
      <alignment horizontal="left" vertical="top" wrapText="1"/>
    </xf>
    <xf numFmtId="0" fontId="20" fillId="2" borderId="212" xfId="0" applyFont="1" applyFill="1" applyBorder="1" applyAlignment="1">
      <alignment horizontal="left" vertical="center" wrapText="1"/>
    </xf>
    <xf numFmtId="0" fontId="21" fillId="2" borderId="220" xfId="0" applyFont="1" applyFill="1" applyBorder="1" applyAlignment="1">
      <alignment horizontal="center" vertical="center" wrapText="1"/>
    </xf>
    <xf numFmtId="9" fontId="21" fillId="2" borderId="105" xfId="1" applyNumberFormat="1" applyFont="1" applyFill="1" applyBorder="1" applyAlignment="1">
      <alignment horizontal="left" vertical="center" wrapText="1"/>
    </xf>
    <xf numFmtId="9" fontId="21" fillId="2" borderId="209" xfId="0" applyNumberFormat="1" applyFont="1" applyFill="1" applyBorder="1" applyAlignment="1">
      <alignment horizontal="left" vertical="center" wrapText="1"/>
    </xf>
    <xf numFmtId="0" fontId="22" fillId="2" borderId="214" xfId="0" applyFont="1" applyFill="1" applyBorder="1" applyAlignment="1">
      <alignment horizontal="justify" vertical="center" wrapText="1"/>
    </xf>
    <xf numFmtId="0" fontId="21" fillId="2" borderId="221" xfId="0" applyFont="1" applyFill="1" applyBorder="1" applyAlignment="1">
      <alignment horizontal="center" vertical="center" wrapText="1"/>
    </xf>
    <xf numFmtId="9" fontId="21" fillId="2" borderId="208" xfId="0" applyNumberFormat="1" applyFont="1" applyFill="1" applyBorder="1" applyAlignment="1">
      <alignment horizontal="left" vertical="center" wrapText="1"/>
    </xf>
    <xf numFmtId="0" fontId="21" fillId="2" borderId="190" xfId="0" applyFont="1" applyFill="1" applyBorder="1" applyAlignment="1">
      <alignment horizontal="left" vertical="center" wrapText="1"/>
    </xf>
    <xf numFmtId="0" fontId="21" fillId="2" borderId="192" xfId="0" applyFont="1" applyFill="1" applyBorder="1" applyAlignment="1">
      <alignment horizontal="left" vertical="center" wrapText="1"/>
    </xf>
    <xf numFmtId="0" fontId="21" fillId="2" borderId="192" xfId="0" applyFont="1" applyFill="1" applyBorder="1" applyAlignment="1">
      <alignment horizontal="center" vertical="center" wrapText="1"/>
    </xf>
    <xf numFmtId="0" fontId="22" fillId="2" borderId="192" xfId="0" applyFont="1" applyFill="1" applyBorder="1" applyAlignment="1">
      <alignment horizontal="left" vertical="center" wrapText="1"/>
    </xf>
    <xf numFmtId="0" fontId="22" fillId="2" borderId="192" xfId="0" applyFont="1" applyFill="1" applyBorder="1" applyAlignment="1">
      <alignment horizontal="justify" vertical="center" wrapText="1"/>
    </xf>
    <xf numFmtId="9" fontId="24" fillId="2" borderId="226" xfId="1" applyNumberFormat="1" applyFont="1" applyFill="1" applyBorder="1" applyAlignment="1">
      <alignment horizontal="left" vertical="center" wrapText="1"/>
    </xf>
    <xf numFmtId="0" fontId="22" fillId="2" borderId="213" xfId="0" applyFont="1" applyFill="1" applyBorder="1" applyAlignment="1">
      <alignment horizontal="left" vertical="center" wrapText="1"/>
    </xf>
    <xf numFmtId="0" fontId="24" fillId="19" borderId="81" xfId="0" applyFont="1" applyFill="1" applyBorder="1" applyAlignment="1">
      <alignment vertical="center" wrapText="1"/>
    </xf>
    <xf numFmtId="0" fontId="21" fillId="2" borderId="23" xfId="0" applyFont="1" applyFill="1" applyBorder="1" applyAlignment="1">
      <alignment horizontal="center" vertical="center" wrapText="1"/>
    </xf>
    <xf numFmtId="0" fontId="21" fillId="2" borderId="78" xfId="0" applyFont="1" applyFill="1" applyBorder="1" applyAlignment="1">
      <alignment horizontal="justify" vertical="center" wrapText="1"/>
    </xf>
    <xf numFmtId="0" fontId="21" fillId="19" borderId="11" xfId="0" applyFont="1" applyFill="1" applyBorder="1" applyAlignment="1">
      <alignment horizontal="left" vertical="center" wrapText="1"/>
    </xf>
    <xf numFmtId="0" fontId="21" fillId="19" borderId="18" xfId="0" applyFont="1" applyFill="1" applyBorder="1" applyAlignment="1">
      <alignment horizontal="justify" vertical="center" wrapText="1"/>
    </xf>
    <xf numFmtId="0" fontId="21" fillId="19" borderId="146" xfId="0" applyFont="1" applyFill="1" applyBorder="1" applyAlignment="1">
      <alignment horizontal="left" vertical="center" wrapText="1"/>
    </xf>
    <xf numFmtId="0" fontId="21" fillId="19" borderId="105" xfId="0" applyFont="1" applyFill="1" applyBorder="1" applyAlignment="1">
      <alignment horizontal="left" vertical="center" wrapText="1"/>
    </xf>
    <xf numFmtId="0" fontId="21" fillId="19" borderId="214" xfId="0" applyFont="1" applyFill="1" applyBorder="1" applyAlignment="1">
      <alignment horizontal="center" vertical="center" wrapText="1"/>
    </xf>
    <xf numFmtId="0" fontId="21" fillId="19" borderId="105" xfId="0" applyFont="1" applyFill="1" applyBorder="1" applyAlignment="1">
      <alignment horizontal="center" vertical="center" wrapText="1"/>
    </xf>
    <xf numFmtId="0" fontId="22" fillId="19" borderId="105" xfId="0" applyFont="1" applyFill="1" applyBorder="1" applyAlignment="1">
      <alignment horizontal="left" vertical="center" wrapText="1"/>
    </xf>
    <xf numFmtId="0" fontId="22" fillId="19" borderId="105" xfId="0" applyFont="1" applyFill="1" applyBorder="1" applyAlignment="1">
      <alignment horizontal="justify" vertical="center" wrapText="1"/>
    </xf>
    <xf numFmtId="9" fontId="21" fillId="19" borderId="105" xfId="1" applyNumberFormat="1" applyFont="1" applyFill="1" applyBorder="1" applyAlignment="1">
      <alignment horizontal="left" vertical="center" wrapText="1"/>
    </xf>
    <xf numFmtId="9" fontId="21" fillId="19" borderId="200" xfId="0" applyNumberFormat="1" applyFont="1" applyFill="1" applyBorder="1" applyAlignment="1">
      <alignment horizontal="left" vertical="center" wrapText="1"/>
    </xf>
    <xf numFmtId="0" fontId="22" fillId="2" borderId="215" xfId="0" applyFont="1" applyFill="1" applyBorder="1" applyAlignment="1">
      <alignment horizontal="center" vertical="center" wrapText="1"/>
    </xf>
    <xf numFmtId="0" fontId="21" fillId="2" borderId="147" xfId="0" applyFont="1" applyFill="1" applyBorder="1" applyAlignment="1">
      <alignment horizontal="left" vertical="center" wrapText="1"/>
    </xf>
    <xf numFmtId="0" fontId="21" fillId="2" borderId="216" xfId="0" applyFont="1" applyFill="1" applyBorder="1" applyAlignment="1">
      <alignment horizontal="left" vertical="center" wrapText="1"/>
    </xf>
    <xf numFmtId="0" fontId="21" fillId="2" borderId="216" xfId="0" applyFont="1" applyFill="1" applyBorder="1" applyAlignment="1">
      <alignment horizontal="center" vertical="center" wrapText="1"/>
    </xf>
    <xf numFmtId="0" fontId="22" fillId="2" borderId="216" xfId="0" applyFont="1" applyFill="1" applyBorder="1" applyAlignment="1">
      <alignment horizontal="left" vertical="center" wrapText="1"/>
    </xf>
    <xf numFmtId="0" fontId="22" fillId="2" borderId="216" xfId="0" applyFont="1" applyFill="1" applyBorder="1" applyAlignment="1">
      <alignment horizontal="justify" vertical="center" wrapText="1"/>
    </xf>
    <xf numFmtId="9" fontId="24" fillId="2" borderId="216" xfId="1" applyNumberFormat="1" applyFont="1" applyFill="1" applyBorder="1" applyAlignment="1">
      <alignment horizontal="left" vertical="center" wrapText="1"/>
    </xf>
    <xf numFmtId="9" fontId="21" fillId="2" borderId="227" xfId="0" applyNumberFormat="1" applyFont="1" applyFill="1" applyBorder="1" applyAlignment="1">
      <alignment horizontal="left" vertical="center" wrapText="1"/>
    </xf>
    <xf numFmtId="0" fontId="21" fillId="2" borderId="228" xfId="0" applyFont="1" applyFill="1" applyBorder="1" applyAlignment="1">
      <alignment horizontal="left" vertical="center" wrapText="1"/>
    </xf>
    <xf numFmtId="0" fontId="22" fillId="19" borderId="202" xfId="0" applyFont="1" applyFill="1" applyBorder="1" applyAlignment="1">
      <alignment horizontal="left" vertical="center" wrapText="1"/>
    </xf>
    <xf numFmtId="9" fontId="21" fillId="19" borderId="76" xfId="1" applyNumberFormat="1" applyFont="1" applyFill="1" applyBorder="1" applyAlignment="1">
      <alignment horizontal="left" vertical="center" wrapText="1"/>
    </xf>
    <xf numFmtId="9" fontId="21" fillId="19" borderId="222" xfId="0" applyNumberFormat="1" applyFont="1" applyFill="1" applyBorder="1" applyAlignment="1">
      <alignment horizontal="left" vertical="center" wrapText="1"/>
    </xf>
    <xf numFmtId="0" fontId="22" fillId="2" borderId="230" xfId="0" applyFont="1" applyFill="1" applyBorder="1" applyAlignment="1">
      <alignment horizontal="center" vertical="center" wrapText="1"/>
    </xf>
    <xf numFmtId="0" fontId="44" fillId="2" borderId="11" xfId="0" applyFont="1" applyFill="1" applyBorder="1" applyAlignment="1">
      <alignment horizontal="justify" vertical="center" wrapText="1"/>
    </xf>
    <xf numFmtId="0" fontId="20" fillId="7" borderId="185" xfId="0" applyFont="1" applyFill="1" applyBorder="1" applyAlignment="1">
      <alignment horizontal="center" vertical="center" wrapText="1"/>
    </xf>
    <xf numFmtId="0" fontId="24" fillId="7" borderId="20" xfId="0" applyFont="1" applyFill="1" applyBorder="1" applyAlignment="1">
      <alignment horizontal="left" vertical="center" wrapText="1"/>
    </xf>
    <xf numFmtId="0" fontId="21" fillId="7" borderId="148" xfId="0" applyFont="1" applyFill="1" applyBorder="1" applyAlignment="1">
      <alignment horizontal="center" vertical="center" wrapText="1"/>
    </xf>
    <xf numFmtId="0" fontId="29" fillId="7" borderId="185" xfId="0" applyFont="1" applyFill="1" applyBorder="1" applyAlignment="1">
      <alignment horizontal="center" vertical="center" wrapText="1"/>
    </xf>
    <xf numFmtId="0" fontId="29" fillId="7" borderId="20" xfId="0" applyFont="1" applyFill="1" applyBorder="1" applyAlignment="1">
      <alignment horizontal="center" vertical="center" wrapText="1"/>
    </xf>
    <xf numFmtId="0" fontId="26" fillId="7" borderId="20" xfId="0" applyFont="1" applyFill="1" applyBorder="1" applyAlignment="1">
      <alignment horizontal="center" vertical="center" wrapText="1"/>
    </xf>
    <xf numFmtId="10" fontId="26" fillId="7" borderId="148" xfId="2" applyNumberFormat="1" applyFont="1" applyFill="1" applyBorder="1" applyAlignment="1">
      <alignment horizontal="center" vertical="center" wrapText="1"/>
    </xf>
    <xf numFmtId="1" fontId="50" fillId="9" borderId="233" xfId="0" applyNumberFormat="1" applyFont="1" applyFill="1" applyBorder="1" applyAlignment="1">
      <alignment horizontal="center" vertical="center" wrapText="1"/>
    </xf>
    <xf numFmtId="1" fontId="50" fillId="9" borderId="65" xfId="0" applyNumberFormat="1" applyFont="1" applyFill="1" applyBorder="1" applyAlignment="1">
      <alignment horizontal="center" vertical="center" wrapText="1"/>
    </xf>
    <xf numFmtId="1" fontId="50" fillId="10" borderId="65" xfId="0" applyNumberFormat="1" applyFont="1" applyFill="1" applyBorder="1" applyAlignment="1">
      <alignment horizontal="center" vertical="center" wrapText="1"/>
    </xf>
    <xf numFmtId="1" fontId="50" fillId="10" borderId="234" xfId="0" applyNumberFormat="1" applyFont="1" applyFill="1" applyBorder="1" applyAlignment="1">
      <alignment horizontal="center" vertical="center" wrapText="1"/>
    </xf>
    <xf numFmtId="1" fontId="50" fillId="9" borderId="90" xfId="0" applyNumberFormat="1" applyFont="1" applyFill="1" applyBorder="1" applyAlignment="1">
      <alignment horizontal="center" vertical="center" wrapText="1"/>
    </xf>
    <xf numFmtId="1" fontId="50" fillId="9" borderId="92" xfId="0" applyNumberFormat="1" applyFont="1" applyFill="1" applyBorder="1" applyAlignment="1">
      <alignment horizontal="center" vertical="center" wrapText="1"/>
    </xf>
    <xf numFmtId="0" fontId="30" fillId="0" borderId="30" xfId="0" applyFont="1" applyBorder="1" applyAlignment="1">
      <alignment horizontal="left" vertical="center" wrapText="1"/>
    </xf>
    <xf numFmtId="0" fontId="34" fillId="17" borderId="88" xfId="0" applyFont="1" applyFill="1" applyBorder="1" applyAlignment="1">
      <alignment horizontal="left" vertical="center" wrapText="1"/>
    </xf>
    <xf numFmtId="0" fontId="21" fillId="7" borderId="33" xfId="0" applyFont="1" applyFill="1" applyBorder="1" applyAlignment="1">
      <alignment horizontal="left" vertical="center" wrapText="1"/>
    </xf>
    <xf numFmtId="0" fontId="23" fillId="17" borderId="68" xfId="0" applyFont="1" applyFill="1" applyBorder="1" applyAlignment="1">
      <alignment horizontal="left" vertical="center" wrapText="1"/>
    </xf>
    <xf numFmtId="0" fontId="21" fillId="19" borderId="68" xfId="0" applyFont="1" applyFill="1" applyBorder="1" applyAlignment="1">
      <alignment horizontal="left" vertical="center" wrapText="1"/>
    </xf>
    <xf numFmtId="0" fontId="21" fillId="7" borderId="68" xfId="0" applyFont="1" applyFill="1" applyBorder="1" applyAlignment="1">
      <alignment horizontal="left" vertical="center" wrapText="1"/>
    </xf>
    <xf numFmtId="0" fontId="20" fillId="7" borderId="235" xfId="0" applyFont="1" applyFill="1" applyBorder="1" applyAlignment="1">
      <alignment horizontal="center" vertical="center" wrapText="1"/>
    </xf>
    <xf numFmtId="0" fontId="24" fillId="7" borderId="20" xfId="0" applyFont="1" applyFill="1" applyBorder="1" applyAlignment="1">
      <alignment horizontal="center" vertical="center" wrapText="1"/>
    </xf>
    <xf numFmtId="0" fontId="21" fillId="7" borderId="236" xfId="0" applyFont="1" applyFill="1" applyBorder="1" applyAlignment="1">
      <alignment horizontal="center" vertical="center" wrapText="1"/>
    </xf>
    <xf numFmtId="0" fontId="21" fillId="7" borderId="148" xfId="0" applyFont="1" applyFill="1" applyBorder="1" applyAlignment="1">
      <alignment horizontal="left" vertical="center" wrapText="1"/>
    </xf>
    <xf numFmtId="0" fontId="5" fillId="7" borderId="237" xfId="0" applyFont="1" applyFill="1" applyBorder="1" applyAlignment="1">
      <alignment horizontal="center" vertical="center" wrapText="1"/>
    </xf>
    <xf numFmtId="3" fontId="4" fillId="3" borderId="238" xfId="0" applyNumberFormat="1" applyFont="1" applyFill="1" applyBorder="1" applyAlignment="1">
      <alignment horizontal="center" vertical="center" wrapText="1"/>
    </xf>
    <xf numFmtId="3" fontId="4" fillId="3" borderId="239" xfId="0" applyNumberFormat="1" applyFont="1" applyFill="1" applyBorder="1" applyAlignment="1">
      <alignment horizontal="center" vertical="center" wrapText="1"/>
    </xf>
    <xf numFmtId="3" fontId="4" fillId="3" borderId="240" xfId="0" applyNumberFormat="1" applyFont="1" applyFill="1" applyBorder="1" applyAlignment="1">
      <alignment horizontal="center" vertical="center" wrapText="1"/>
    </xf>
    <xf numFmtId="3" fontId="4" fillId="9" borderId="239" xfId="0" applyNumberFormat="1" applyFont="1" applyFill="1" applyBorder="1" applyAlignment="1">
      <alignment horizontal="center" vertical="center" wrapText="1"/>
    </xf>
    <xf numFmtId="3" fontId="4" fillId="9" borderId="240" xfId="0" applyNumberFormat="1" applyFont="1" applyFill="1" applyBorder="1" applyAlignment="1">
      <alignment horizontal="center" vertical="center" wrapText="1"/>
    </xf>
    <xf numFmtId="10" fontId="4" fillId="14" borderId="241" xfId="0" applyNumberFormat="1" applyFont="1" applyFill="1" applyBorder="1" applyAlignment="1">
      <alignment horizontal="center" vertical="center" wrapText="1"/>
    </xf>
    <xf numFmtId="10" fontId="4" fillId="14" borderId="242" xfId="0" applyNumberFormat="1" applyFont="1" applyFill="1" applyBorder="1" applyAlignment="1">
      <alignment horizontal="center" vertical="center" wrapText="1"/>
    </xf>
    <xf numFmtId="10" fontId="4" fillId="14" borderId="243" xfId="0" applyNumberFormat="1" applyFont="1" applyFill="1" applyBorder="1" applyAlignment="1">
      <alignment horizontal="center" vertical="center" wrapText="1"/>
    </xf>
    <xf numFmtId="10" fontId="4" fillId="14" borderId="244" xfId="0" applyNumberFormat="1" applyFont="1" applyFill="1" applyBorder="1" applyAlignment="1">
      <alignment horizontal="center" vertical="center" wrapText="1"/>
    </xf>
    <xf numFmtId="10" fontId="4" fillId="14" borderId="245" xfId="0" applyNumberFormat="1" applyFont="1" applyFill="1" applyBorder="1" applyAlignment="1">
      <alignment horizontal="center" vertical="center" wrapText="1"/>
    </xf>
    <xf numFmtId="10" fontId="27" fillId="7" borderId="20" xfId="0" applyNumberFormat="1" applyFont="1" applyFill="1" applyBorder="1" applyAlignment="1">
      <alignment horizontal="center" vertical="center" wrapText="1"/>
    </xf>
    <xf numFmtId="10" fontId="27" fillId="7" borderId="148" xfId="0" applyNumberFormat="1" applyFont="1" applyFill="1" applyBorder="1" applyAlignment="1">
      <alignment horizontal="center" vertical="center" wrapText="1"/>
    </xf>
    <xf numFmtId="0" fontId="37" fillId="7" borderId="11" xfId="0" applyFont="1" applyFill="1" applyBorder="1" applyAlignment="1">
      <alignment horizontal="left" vertical="center" wrapText="1"/>
    </xf>
    <xf numFmtId="0" fontId="37" fillId="7" borderId="9" xfId="0" applyFont="1" applyFill="1" applyBorder="1" applyAlignment="1">
      <alignment horizontal="left" vertical="center" wrapText="1"/>
    </xf>
    <xf numFmtId="0" fontId="37" fillId="7" borderId="68" xfId="0" applyFont="1" applyFill="1" applyBorder="1" applyAlignment="1">
      <alignment horizontal="left" vertical="center" wrapText="1"/>
    </xf>
    <xf numFmtId="0" fontId="37" fillId="7" borderId="23" xfId="0" applyFont="1" applyFill="1" applyBorder="1" applyAlignment="1">
      <alignment horizontal="left" vertical="center" wrapText="1"/>
    </xf>
    <xf numFmtId="0" fontId="37" fillId="7" borderId="133" xfId="0" applyFont="1" applyFill="1" applyBorder="1" applyAlignment="1">
      <alignment horizontal="left" vertical="center" wrapText="1"/>
    </xf>
    <xf numFmtId="0" fontId="24" fillId="19" borderId="105" xfId="0" applyFont="1" applyFill="1" applyBorder="1" applyAlignment="1">
      <alignment horizontal="center" vertical="center" wrapText="1"/>
    </xf>
    <xf numFmtId="0" fontId="24" fillId="19" borderId="23" xfId="0" applyFont="1" applyFill="1" applyBorder="1" applyAlignment="1">
      <alignment horizontal="center" vertical="center" wrapText="1"/>
    </xf>
    <xf numFmtId="0" fontId="20" fillId="19" borderId="17" xfId="0" applyFont="1" applyFill="1" applyBorder="1" applyAlignment="1">
      <alignment horizontal="center" vertical="center" wrapText="1"/>
    </xf>
    <xf numFmtId="0" fontId="20" fillId="19" borderId="9" xfId="0" applyFont="1" applyFill="1" applyBorder="1" applyAlignment="1">
      <alignment horizontal="center" vertical="center" wrapText="1"/>
    </xf>
    <xf numFmtId="0" fontId="21" fillId="19" borderId="9" xfId="0" applyFont="1" applyFill="1" applyBorder="1" applyAlignment="1">
      <alignment horizontal="justify" vertical="center" wrapText="1"/>
    </xf>
    <xf numFmtId="0" fontId="21" fillId="7" borderId="9" xfId="0" applyFont="1" applyFill="1" applyBorder="1" applyAlignment="1">
      <alignment horizontal="justify" vertical="center" wrapText="1"/>
    </xf>
    <xf numFmtId="3" fontId="26" fillId="19" borderId="67" xfId="0" applyNumberFormat="1" applyFont="1" applyFill="1" applyBorder="1" applyAlignment="1">
      <alignment horizontal="center" vertical="center" wrapText="1"/>
    </xf>
    <xf numFmtId="3" fontId="26" fillId="19" borderId="9" xfId="0" applyNumberFormat="1" applyFont="1" applyFill="1" applyBorder="1" applyAlignment="1">
      <alignment horizontal="center" vertical="center" wrapText="1"/>
    </xf>
    <xf numFmtId="1" fontId="27" fillId="9" borderId="64" xfId="0" applyNumberFormat="1" applyFont="1" applyFill="1" applyBorder="1" applyAlignment="1">
      <alignment horizontal="center" vertical="center" wrapText="1"/>
    </xf>
    <xf numFmtId="1" fontId="27" fillId="10" borderId="65" xfId="0" applyNumberFormat="1" applyFont="1" applyFill="1" applyBorder="1" applyAlignment="1">
      <alignment horizontal="center" vertical="center" wrapText="1"/>
    </xf>
    <xf numFmtId="1" fontId="27" fillId="9" borderId="66" xfId="0" applyNumberFormat="1" applyFont="1" applyFill="1" applyBorder="1" applyAlignment="1">
      <alignment horizontal="center" vertical="center" wrapText="1"/>
    </xf>
    <xf numFmtId="1" fontId="27" fillId="9" borderId="65" xfId="0" applyNumberFormat="1" applyFont="1" applyFill="1" applyBorder="1" applyAlignment="1">
      <alignment horizontal="center" vertical="center" wrapText="1"/>
    </xf>
    <xf numFmtId="1" fontId="26" fillId="7" borderId="67" xfId="0" applyNumberFormat="1" applyFont="1" applyFill="1" applyBorder="1" applyAlignment="1">
      <alignment horizontal="center" vertical="center" wrapText="1"/>
    </xf>
    <xf numFmtId="1" fontId="26" fillId="7" borderId="9" xfId="0" applyNumberFormat="1" applyFont="1" applyFill="1" applyBorder="1" applyAlignment="1">
      <alignment horizontal="center" vertical="center" wrapText="1"/>
    </xf>
    <xf numFmtId="1" fontId="26" fillId="7" borderId="68" xfId="2" applyNumberFormat="1" applyFont="1" applyFill="1" applyBorder="1" applyAlignment="1">
      <alignment horizontal="center" vertical="center" wrapText="1"/>
    </xf>
    <xf numFmtId="3" fontId="26" fillId="7" borderId="67" xfId="0" applyNumberFormat="1" applyFont="1" applyFill="1" applyBorder="1" applyAlignment="1">
      <alignment horizontal="center" vertical="center" wrapText="1"/>
    </xf>
    <xf numFmtId="3" fontId="26" fillId="7" borderId="9" xfId="0" applyNumberFormat="1" applyFont="1" applyFill="1" applyBorder="1" applyAlignment="1">
      <alignment horizontal="center" vertical="center" wrapText="1"/>
    </xf>
    <xf numFmtId="1" fontId="47" fillId="9" borderId="93" xfId="0" applyNumberFormat="1" applyFont="1" applyFill="1" applyBorder="1" applyAlignment="1">
      <alignment horizontal="center" vertical="center" wrapText="1"/>
    </xf>
    <xf numFmtId="1" fontId="47" fillId="10" borderId="90" xfId="0" applyNumberFormat="1" applyFont="1" applyFill="1" applyBorder="1" applyAlignment="1">
      <alignment horizontal="center" vertical="center" wrapText="1"/>
    </xf>
    <xf numFmtId="1" fontId="47" fillId="9" borderId="92" xfId="0" applyNumberFormat="1" applyFont="1" applyFill="1" applyBorder="1" applyAlignment="1">
      <alignment horizontal="center" vertical="center" wrapText="1"/>
    </xf>
    <xf numFmtId="1" fontId="49" fillId="9" borderId="188" xfId="0" applyNumberFormat="1" applyFont="1" applyFill="1" applyBorder="1" applyAlignment="1">
      <alignment horizontal="center" vertical="center" wrapText="1"/>
    </xf>
    <xf numFmtId="1" fontId="49" fillId="9" borderId="90" xfId="0" applyNumberFormat="1" applyFont="1" applyFill="1" applyBorder="1" applyAlignment="1">
      <alignment horizontal="center" vertical="center" wrapText="1"/>
    </xf>
    <xf numFmtId="1" fontId="49" fillId="10" borderId="188" xfId="0" applyNumberFormat="1" applyFont="1" applyFill="1" applyBorder="1" applyAlignment="1">
      <alignment horizontal="center" vertical="center" wrapText="1"/>
    </xf>
    <xf numFmtId="1" fontId="49" fillId="10" borderId="90" xfId="0" applyNumberFormat="1" applyFont="1" applyFill="1" applyBorder="1" applyAlignment="1">
      <alignment horizontal="center" vertical="center" wrapText="1"/>
    </xf>
    <xf numFmtId="1" fontId="49" fillId="9" borderId="92" xfId="0" applyNumberFormat="1" applyFont="1" applyFill="1" applyBorder="1" applyAlignment="1">
      <alignment horizontal="center" vertical="center" wrapText="1"/>
    </xf>
    <xf numFmtId="1" fontId="27" fillId="9" borderId="186" xfId="0" applyNumberFormat="1" applyFont="1" applyFill="1" applyBorder="1" applyAlignment="1">
      <alignment horizontal="center" vertical="center" wrapText="1"/>
    </xf>
    <xf numFmtId="1" fontId="27" fillId="10" borderId="187" xfId="0" applyNumberFormat="1" applyFont="1" applyFill="1" applyBorder="1" applyAlignment="1">
      <alignment horizontal="center" vertical="center" wrapText="1"/>
    </xf>
    <xf numFmtId="1" fontId="27" fillId="9" borderId="232" xfId="0" applyNumberFormat="1" applyFont="1" applyFill="1" applyBorder="1" applyAlignment="1">
      <alignment horizontal="center" vertical="center" wrapText="1"/>
    </xf>
    <xf numFmtId="1" fontId="27" fillId="9" borderId="187" xfId="0" applyNumberFormat="1" applyFont="1" applyFill="1" applyBorder="1" applyAlignment="1">
      <alignment horizontal="center" vertical="center" wrapText="1"/>
    </xf>
    <xf numFmtId="0" fontId="21" fillId="19" borderId="76" xfId="0" applyFont="1" applyFill="1" applyBorder="1" applyAlignment="1">
      <alignment horizontal="justify" vertical="center" wrapText="1"/>
    </xf>
    <xf numFmtId="0" fontId="22" fillId="7" borderId="76" xfId="0" applyFont="1" applyFill="1" applyBorder="1" applyAlignment="1">
      <alignment horizontal="left" vertical="center" wrapText="1"/>
    </xf>
    <xf numFmtId="0" fontId="21" fillId="7" borderId="9" xfId="0" applyFont="1" applyFill="1" applyBorder="1" applyAlignment="1">
      <alignment horizontal="left" vertical="center" wrapText="1"/>
    </xf>
    <xf numFmtId="0" fontId="21" fillId="7" borderId="76" xfId="0" applyFont="1" applyFill="1" applyBorder="1" applyAlignment="1">
      <alignment horizontal="justify"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5" fillId="0" borderId="10" xfId="0" applyFont="1" applyBorder="1" applyAlignment="1">
      <alignment horizontal="left" vertical="center" wrapText="1"/>
    </xf>
    <xf numFmtId="0" fontId="51" fillId="7" borderId="76" xfId="0" applyFont="1" applyFill="1" applyBorder="1" applyAlignment="1">
      <alignment horizontal="left" vertical="center" wrapText="1"/>
    </xf>
    <xf numFmtId="0" fontId="22" fillId="19" borderId="207" xfId="0" applyFont="1" applyFill="1" applyBorder="1" applyAlignment="1">
      <alignment horizontal="left" vertical="center" wrapText="1"/>
    </xf>
    <xf numFmtId="0" fontId="22" fillId="2" borderId="215" xfId="0" applyFont="1" applyFill="1" applyBorder="1" applyAlignment="1">
      <alignment horizontal="left" vertical="center" wrapText="1"/>
    </xf>
    <xf numFmtId="0" fontId="24" fillId="7" borderId="9" xfId="0" applyFont="1" applyFill="1" applyBorder="1" applyAlignment="1">
      <alignment vertical="center" wrapText="1"/>
    </xf>
    <xf numFmtId="0" fontId="4" fillId="0" borderId="27" xfId="0" applyFont="1" applyBorder="1" applyAlignment="1">
      <alignment horizontal="left" vertical="center" wrapText="1"/>
    </xf>
    <xf numFmtId="0" fontId="36" fillId="0" borderId="27" xfId="0" applyFont="1" applyBorder="1" applyAlignment="1">
      <alignment horizontal="left" vertical="center" wrapText="1"/>
    </xf>
    <xf numFmtId="0" fontId="22" fillId="19" borderId="76" xfId="0" applyFont="1" applyFill="1" applyBorder="1" applyAlignment="1">
      <alignment horizontal="justify" vertical="center" wrapText="1"/>
    </xf>
    <xf numFmtId="0" fontId="22" fillId="7" borderId="76" xfId="0" applyFont="1" applyFill="1" applyBorder="1" applyAlignment="1">
      <alignment horizontal="justify" vertical="center" wrapText="1"/>
    </xf>
    <xf numFmtId="0" fontId="22" fillId="2" borderId="19" xfId="0" applyFont="1" applyFill="1" applyBorder="1" applyAlignment="1">
      <alignment horizontal="center" vertical="center" wrapText="1"/>
    </xf>
    <xf numFmtId="0" fontId="22" fillId="2" borderId="20" xfId="0" applyFont="1" applyFill="1" applyBorder="1" applyAlignment="1">
      <alignment horizontal="center" vertical="center" wrapText="1"/>
    </xf>
    <xf numFmtId="0" fontId="21" fillId="2" borderId="20" xfId="0" applyFont="1" applyFill="1" applyBorder="1" applyAlignment="1">
      <alignment horizontal="justify" vertical="center" wrapText="1"/>
    </xf>
    <xf numFmtId="0" fontId="22" fillId="2" borderId="246" xfId="0" applyFont="1" applyFill="1" applyBorder="1" applyAlignment="1">
      <alignment horizontal="left" vertical="center" wrapText="1"/>
    </xf>
    <xf numFmtId="10" fontId="27" fillId="7" borderId="11" xfId="0" applyNumberFormat="1" applyFont="1" applyFill="1" applyBorder="1" applyAlignment="1">
      <alignment horizontal="center" vertical="center" wrapText="1"/>
    </xf>
    <xf numFmtId="0" fontId="37" fillId="7" borderId="247" xfId="0" applyFont="1" applyFill="1" applyBorder="1" applyAlignment="1">
      <alignment horizontal="left" vertical="center" wrapText="1"/>
    </xf>
    <xf numFmtId="0" fontId="54" fillId="7" borderId="248" xfId="0" applyFont="1" applyFill="1" applyBorder="1" applyAlignment="1">
      <alignment horizontal="left" vertical="center" wrapText="1"/>
    </xf>
    <xf numFmtId="0" fontId="41" fillId="17" borderId="203" xfId="0" applyFont="1" applyFill="1" applyBorder="1" applyAlignment="1">
      <alignment vertical="center" wrapText="1"/>
    </xf>
    <xf numFmtId="0" fontId="41" fillId="17" borderId="0" xfId="0" applyFont="1" applyFill="1" applyAlignment="1">
      <alignment vertical="center" wrapText="1"/>
    </xf>
    <xf numFmtId="0" fontId="21" fillId="19" borderId="80" xfId="0" applyFont="1" applyFill="1" applyBorder="1" applyAlignment="1">
      <alignment horizontal="justify" vertical="center" wrapText="1"/>
    </xf>
    <xf numFmtId="0" fontId="21" fillId="2" borderId="76" xfId="0" applyFont="1" applyFill="1" applyBorder="1" applyAlignment="1">
      <alignment horizontal="justify" vertical="center" wrapText="1"/>
    </xf>
    <xf numFmtId="0" fontId="21" fillId="19" borderId="116" xfId="0" applyFont="1" applyFill="1" applyBorder="1" applyAlignment="1">
      <alignment horizontal="justify" vertical="center" wrapText="1"/>
    </xf>
    <xf numFmtId="0" fontId="42" fillId="2" borderId="77" xfId="0" applyFont="1" applyFill="1" applyBorder="1" applyAlignment="1">
      <alignment horizontal="left" vertical="center" wrapText="1"/>
    </xf>
    <xf numFmtId="0" fontId="21" fillId="2" borderId="117" xfId="0" applyFont="1" applyFill="1" applyBorder="1" applyAlignment="1">
      <alignment horizontal="left" vertical="center" wrapText="1"/>
    </xf>
    <xf numFmtId="0" fontId="24" fillId="19" borderId="250" xfId="0" applyFont="1" applyFill="1" applyBorder="1" applyAlignment="1">
      <alignment vertical="center" wrapText="1"/>
    </xf>
    <xf numFmtId="0" fontId="21" fillId="2" borderId="207" xfId="0" applyFont="1" applyFill="1" applyBorder="1" applyAlignment="1">
      <alignment horizontal="justify" vertical="center" wrapText="1"/>
    </xf>
    <xf numFmtId="0" fontId="21" fillId="2" borderId="206" xfId="0" applyFont="1" applyFill="1" applyBorder="1" applyAlignment="1">
      <alignment horizontal="justify" vertical="center" wrapText="1"/>
    </xf>
    <xf numFmtId="0" fontId="21" fillId="2" borderId="215" xfId="0" applyFont="1" applyFill="1" applyBorder="1" applyAlignment="1">
      <alignment horizontal="justify" vertical="center" wrapText="1"/>
    </xf>
    <xf numFmtId="0" fontId="21" fillId="19" borderId="252" xfId="0" applyFont="1" applyFill="1" applyBorder="1" applyAlignment="1">
      <alignment horizontal="left" vertical="center" wrapText="1"/>
    </xf>
    <xf numFmtId="0" fontId="21" fillId="2" borderId="252" xfId="0" applyFont="1" applyFill="1" applyBorder="1" applyAlignment="1">
      <alignment horizontal="left" vertical="center" wrapText="1"/>
    </xf>
    <xf numFmtId="0" fontId="50" fillId="21" borderId="252" xfId="0" applyFont="1" applyFill="1" applyBorder="1" applyAlignment="1">
      <alignment horizontal="justify" vertical="center" wrapText="1"/>
    </xf>
    <xf numFmtId="0" fontId="24" fillId="19" borderId="252" xfId="0" applyFont="1" applyFill="1" applyBorder="1" applyAlignment="1">
      <alignment vertical="center" wrapText="1"/>
    </xf>
    <xf numFmtId="0" fontId="21" fillId="7" borderId="252" xfId="0" applyFont="1" applyFill="1" applyBorder="1" applyAlignment="1">
      <alignment horizontal="left" vertical="center" wrapText="1"/>
    </xf>
    <xf numFmtId="0" fontId="42" fillId="2" borderId="252" xfId="0" applyFont="1" applyFill="1" applyBorder="1" applyAlignment="1">
      <alignment horizontal="left" vertical="center" wrapText="1"/>
    </xf>
    <xf numFmtId="0" fontId="24" fillId="19" borderId="252" xfId="0" applyFont="1" applyFill="1" applyBorder="1" applyAlignment="1">
      <alignment horizontal="left" vertical="center" wrapText="1"/>
    </xf>
    <xf numFmtId="0" fontId="21" fillId="19" borderId="252" xfId="0" applyFont="1" applyFill="1" applyBorder="1" applyAlignment="1">
      <alignment horizontal="left" vertical="top" wrapText="1"/>
    </xf>
    <xf numFmtId="0" fontId="21" fillId="2" borderId="252" xfId="0" applyFont="1" applyFill="1" applyBorder="1" applyAlignment="1">
      <alignment horizontal="left" vertical="top" wrapText="1"/>
    </xf>
    <xf numFmtId="0" fontId="21" fillId="2" borderId="253" xfId="0" applyFont="1" applyFill="1" applyBorder="1" applyAlignment="1">
      <alignment horizontal="left" vertical="top" wrapText="1"/>
    </xf>
    <xf numFmtId="0" fontId="54" fillId="7" borderId="249" xfId="0" applyFont="1" applyFill="1" applyBorder="1" applyAlignment="1">
      <alignment horizontal="left" vertical="center" wrapText="1"/>
    </xf>
    <xf numFmtId="0" fontId="21" fillId="7" borderId="257" xfId="0" applyFont="1" applyFill="1" applyBorder="1" applyAlignment="1">
      <alignment horizontal="justify" vertical="center" wrapText="1"/>
    </xf>
    <xf numFmtId="0" fontId="55" fillId="7" borderId="8" xfId="0" applyFont="1" applyFill="1" applyBorder="1" applyAlignment="1">
      <alignment horizontal="justify" vertical="center" wrapText="1"/>
    </xf>
    <xf numFmtId="0" fontId="21" fillId="7" borderId="8" xfId="0" applyFont="1" applyFill="1" applyBorder="1" applyAlignment="1">
      <alignment horizontal="center" vertical="center" wrapText="1"/>
    </xf>
    <xf numFmtId="0" fontId="21" fillId="2" borderId="8" xfId="5" applyFont="1" applyFill="1" applyBorder="1" applyAlignment="1">
      <alignment horizontal="center" vertical="center" wrapText="1"/>
    </xf>
    <xf numFmtId="10" fontId="22" fillId="7" borderId="8" xfId="0" applyNumberFormat="1" applyFont="1" applyFill="1" applyBorder="1" applyAlignment="1">
      <alignment horizontal="left" vertical="center" wrapText="1"/>
    </xf>
    <xf numFmtId="0" fontId="21" fillId="2" borderId="258" xfId="0" applyFont="1" applyFill="1" applyBorder="1" applyAlignment="1">
      <alignment horizontal="left" vertical="center" wrapText="1"/>
    </xf>
    <xf numFmtId="0" fontId="21" fillId="2" borderId="259" xfId="0" applyFont="1" applyFill="1" applyBorder="1" applyAlignment="1">
      <alignment horizontal="left" vertical="center" wrapText="1"/>
    </xf>
    <xf numFmtId="10" fontId="22" fillId="7" borderId="125" xfId="0" applyNumberFormat="1" applyFont="1" applyFill="1" applyBorder="1" applyAlignment="1">
      <alignment horizontal="left" vertical="center" wrapText="1"/>
    </xf>
    <xf numFmtId="0" fontId="21" fillId="2" borderId="126" xfId="0" applyFont="1" applyFill="1" applyBorder="1" applyAlignment="1">
      <alignment vertical="center" wrapText="1"/>
    </xf>
    <xf numFmtId="0" fontId="22" fillId="7" borderId="260" xfId="0" applyFont="1" applyFill="1" applyBorder="1" applyAlignment="1">
      <alignment horizontal="left" vertical="center" wrapText="1"/>
    </xf>
    <xf numFmtId="0" fontId="41" fillId="17" borderId="190" xfId="0" applyFont="1" applyFill="1" applyBorder="1" applyAlignment="1">
      <alignment horizontal="left" vertical="center" wrapText="1"/>
    </xf>
    <xf numFmtId="0" fontId="42" fillId="2" borderId="70" xfId="0" applyFont="1" applyFill="1" applyBorder="1" applyAlignment="1">
      <alignment horizontal="justify" vertical="center" wrapText="1"/>
    </xf>
    <xf numFmtId="0" fontId="42" fillId="2" borderId="230" xfId="0" applyFont="1" applyFill="1" applyBorder="1" applyAlignment="1">
      <alignment horizontal="justify" vertical="center" wrapText="1"/>
    </xf>
    <xf numFmtId="0" fontId="21" fillId="2" borderId="261" xfId="0" applyFont="1" applyFill="1" applyBorder="1" applyAlignment="1">
      <alignment horizontal="left" vertical="center" wrapText="1"/>
    </xf>
    <xf numFmtId="0" fontId="21" fillId="19" borderId="18" xfId="0" applyFont="1" applyFill="1" applyBorder="1" applyAlignment="1">
      <alignment horizontal="left" vertical="center" wrapText="1"/>
    </xf>
    <xf numFmtId="0" fontId="22" fillId="7" borderId="18" xfId="0" applyFont="1" applyFill="1" applyBorder="1" applyAlignment="1">
      <alignment horizontal="left" vertical="center" wrapText="1"/>
    </xf>
    <xf numFmtId="0" fontId="21" fillId="7" borderId="18" xfId="0" applyFont="1" applyFill="1" applyBorder="1" applyAlignment="1">
      <alignment horizontal="left" vertical="center" wrapText="1"/>
    </xf>
    <xf numFmtId="0" fontId="42" fillId="2" borderId="18" xfId="0" applyFont="1" applyFill="1" applyBorder="1" applyAlignment="1">
      <alignment horizontal="left" vertical="center" wrapText="1"/>
    </xf>
    <xf numFmtId="0" fontId="41" fillId="17" borderId="262" xfId="0" applyFont="1" applyFill="1" applyBorder="1" applyAlignment="1">
      <alignment vertical="center" wrapText="1"/>
    </xf>
    <xf numFmtId="0" fontId="21" fillId="19" borderId="263" xfId="0" applyFont="1" applyFill="1" applyBorder="1" applyAlignment="1">
      <alignment horizontal="left" vertical="center" wrapText="1"/>
    </xf>
    <xf numFmtId="0" fontId="21" fillId="2" borderId="263" xfId="0" applyFont="1" applyFill="1" applyBorder="1" applyAlignment="1">
      <alignment horizontal="left" vertical="center" wrapText="1"/>
    </xf>
    <xf numFmtId="0" fontId="21" fillId="19" borderId="264" xfId="0" applyFont="1" applyFill="1" applyBorder="1" applyAlignment="1">
      <alignment horizontal="left" vertical="center" wrapText="1"/>
    </xf>
    <xf numFmtId="0" fontId="21" fillId="2" borderId="265" xfId="0" applyFont="1" applyFill="1" applyBorder="1" applyAlignment="1">
      <alignment horizontal="left" vertical="center" wrapText="1"/>
    </xf>
    <xf numFmtId="0" fontId="21" fillId="2" borderId="18" xfId="0" applyFont="1" applyFill="1" applyBorder="1" applyAlignment="1">
      <alignment horizontal="justify" vertical="center" wrapText="1"/>
    </xf>
    <xf numFmtId="0" fontId="21" fillId="2" borderId="21" xfId="0" applyFont="1" applyFill="1" applyBorder="1" applyAlignment="1">
      <alignment horizontal="justify" vertical="center" wrapText="1"/>
    </xf>
    <xf numFmtId="0" fontId="19" fillId="2" borderId="266" xfId="0" applyFont="1" applyFill="1" applyBorder="1" applyAlignment="1">
      <alignment vertical="center" wrapText="1"/>
    </xf>
    <xf numFmtId="0" fontId="21" fillId="19" borderId="11" xfId="0" applyFont="1" applyFill="1" applyBorder="1" applyAlignment="1">
      <alignment horizontal="justify" vertical="center" wrapText="1"/>
    </xf>
    <xf numFmtId="0" fontId="21" fillId="7" borderId="11" xfId="0" applyFont="1" applyFill="1" applyBorder="1" applyAlignment="1">
      <alignment horizontal="justify" vertical="center" wrapText="1"/>
    </xf>
    <xf numFmtId="0" fontId="21" fillId="19" borderId="266" xfId="0" applyFont="1" applyFill="1" applyBorder="1" applyAlignment="1">
      <alignment horizontal="justify" vertical="center" wrapText="1"/>
    </xf>
    <xf numFmtId="0" fontId="22" fillId="2" borderId="267" xfId="0" applyFont="1" applyFill="1" applyBorder="1" applyAlignment="1">
      <alignment horizontal="left" vertical="center" wrapText="1"/>
    </xf>
    <xf numFmtId="0" fontId="22" fillId="2" borderId="268" xfId="0" applyFont="1" applyFill="1" applyBorder="1" applyAlignment="1">
      <alignment horizontal="left" vertical="center" wrapText="1"/>
    </xf>
    <xf numFmtId="0" fontId="21" fillId="2" borderId="269" xfId="0" applyFont="1" applyFill="1" applyBorder="1" applyAlignment="1">
      <alignment vertical="center" wrapText="1"/>
    </xf>
    <xf numFmtId="0" fontId="21" fillId="2" borderId="0" xfId="0" applyFont="1" applyFill="1" applyAlignment="1">
      <alignment horizontal="left" vertical="center" wrapText="1"/>
    </xf>
    <xf numFmtId="0" fontId="21" fillId="2" borderId="0" xfId="0" applyFont="1" applyFill="1" applyAlignment="1">
      <alignment horizontal="center" vertical="center" wrapText="1"/>
    </xf>
    <xf numFmtId="0" fontId="22" fillId="19" borderId="273" xfId="0" applyFont="1" applyFill="1" applyBorder="1" applyAlignment="1">
      <alignment horizontal="left" vertical="center" wrapText="1"/>
    </xf>
    <xf numFmtId="0" fontId="21" fillId="2" borderId="274" xfId="0" applyFont="1" applyFill="1" applyBorder="1" applyAlignment="1">
      <alignment horizontal="left" vertical="center" wrapText="1"/>
    </xf>
    <xf numFmtId="0" fontId="24" fillId="19" borderId="275" xfId="0" applyFont="1" applyFill="1" applyBorder="1" applyAlignment="1">
      <alignment horizontal="left" vertical="center" wrapText="1"/>
    </xf>
    <xf numFmtId="0" fontId="22" fillId="7" borderId="276" xfId="0" applyFont="1" applyFill="1" applyBorder="1" applyAlignment="1">
      <alignment horizontal="left" vertical="center" wrapText="1"/>
    </xf>
    <xf numFmtId="0" fontId="24" fillId="2" borderId="70" xfId="0" applyFont="1" applyFill="1" applyBorder="1" applyAlignment="1">
      <alignment horizontal="justify" vertical="center" wrapText="1"/>
    </xf>
    <xf numFmtId="0" fontId="21" fillId="19" borderId="70" xfId="0" applyFont="1" applyFill="1" applyBorder="1" applyAlignment="1">
      <alignment horizontal="justify" vertical="center" wrapText="1"/>
    </xf>
    <xf numFmtId="0" fontId="21" fillId="7" borderId="70" xfId="0" applyFont="1" applyFill="1" applyBorder="1" applyAlignment="1">
      <alignment horizontal="justify" vertical="center" wrapText="1"/>
    </xf>
    <xf numFmtId="0" fontId="21" fillId="7" borderId="70" xfId="0" applyFont="1" applyFill="1" applyBorder="1" applyAlignment="1">
      <alignment horizontal="left" vertical="center" wrapText="1"/>
    </xf>
    <xf numFmtId="0" fontId="24" fillId="2" borderId="70" xfId="0" applyFont="1" applyFill="1" applyBorder="1" applyAlignment="1">
      <alignment horizontal="left" vertical="center" wrapText="1"/>
    </xf>
    <xf numFmtId="0" fontId="24" fillId="19" borderId="277" xfId="0" applyFont="1" applyFill="1" applyBorder="1" applyAlignment="1">
      <alignment horizontal="left" vertical="center" wrapText="1"/>
    </xf>
    <xf numFmtId="0" fontId="21" fillId="2" borderId="278" xfId="0" applyFont="1" applyFill="1" applyBorder="1" applyAlignment="1">
      <alignment horizontal="left" vertical="center" wrapText="1"/>
    </xf>
    <xf numFmtId="0" fontId="21" fillId="2" borderId="229" xfId="0" applyFont="1" applyFill="1" applyBorder="1" applyAlignment="1">
      <alignment horizontal="left" vertical="center" wrapText="1"/>
    </xf>
    <xf numFmtId="0" fontId="21" fillId="7" borderId="116" xfId="0" applyFont="1" applyFill="1" applyBorder="1" applyAlignment="1">
      <alignment vertical="center" wrapText="1"/>
    </xf>
    <xf numFmtId="0" fontId="21" fillId="2" borderId="279" xfId="5" applyFont="1" applyFill="1" applyBorder="1" applyAlignment="1">
      <alignment horizontal="justify" vertical="center" wrapText="1"/>
    </xf>
    <xf numFmtId="10" fontId="5" fillId="7" borderId="95" xfId="2" applyNumberFormat="1" applyFont="1" applyFill="1" applyBorder="1" applyAlignment="1">
      <alignment horizontal="center" vertical="center" wrapText="1"/>
    </xf>
    <xf numFmtId="10" fontId="4" fillId="3" borderId="96" xfId="2" applyNumberFormat="1" applyFont="1" applyFill="1" applyBorder="1" applyAlignment="1">
      <alignment horizontal="center" vertical="center" wrapText="1"/>
    </xf>
    <xf numFmtId="10" fontId="4" fillId="3" borderId="78" xfId="2" applyNumberFormat="1" applyFont="1" applyFill="1" applyBorder="1" applyAlignment="1">
      <alignment horizontal="center" vertical="center" wrapText="1"/>
    </xf>
    <xf numFmtId="10" fontId="4" fillId="3" borderId="91" xfId="2" applyNumberFormat="1" applyFont="1" applyFill="1" applyBorder="1" applyAlignment="1">
      <alignment horizontal="center" vertical="center" wrapText="1"/>
    </xf>
    <xf numFmtId="10" fontId="4" fillId="14" borderId="89" xfId="2" applyNumberFormat="1" applyFont="1" applyFill="1" applyBorder="1" applyAlignment="1">
      <alignment horizontal="center" vertical="center" wrapText="1"/>
    </xf>
    <xf numFmtId="10" fontId="4" fillId="14" borderId="90" xfId="2" applyNumberFormat="1" applyFont="1" applyFill="1" applyBorder="1" applyAlignment="1">
      <alignment horizontal="center" vertical="center" wrapText="1"/>
    </xf>
    <xf numFmtId="10" fontId="4" fillId="14" borderId="92" xfId="2" applyNumberFormat="1" applyFont="1" applyFill="1" applyBorder="1" applyAlignment="1">
      <alignment horizontal="center" vertical="center" wrapText="1"/>
    </xf>
    <xf numFmtId="10" fontId="4" fillId="14" borderId="93" xfId="2" applyNumberFormat="1" applyFont="1" applyFill="1" applyBorder="1" applyAlignment="1">
      <alignment horizontal="center" vertical="center" wrapText="1"/>
    </xf>
    <xf numFmtId="10" fontId="4" fillId="7" borderId="96" xfId="2" applyNumberFormat="1" applyFont="1" applyFill="1" applyBorder="1" applyAlignment="1">
      <alignment horizontal="center" vertical="center" wrapText="1"/>
    </xf>
    <xf numFmtId="10" fontId="4" fillId="0" borderId="8" xfId="2" applyNumberFormat="1" applyFont="1" applyBorder="1" applyAlignment="1">
      <alignment horizontal="center" vertical="center" wrapText="1"/>
    </xf>
    <xf numFmtId="10" fontId="4" fillId="0" borderId="33" xfId="2" applyNumberFormat="1" applyFont="1" applyBorder="1" applyAlignment="1">
      <alignment horizontal="center" vertical="center" wrapText="1"/>
    </xf>
    <xf numFmtId="10" fontId="4" fillId="0" borderId="67" xfId="2" applyNumberFormat="1" applyFont="1" applyBorder="1" applyAlignment="1">
      <alignment horizontal="center" vertical="center" wrapText="1"/>
    </xf>
    <xf numFmtId="10" fontId="4" fillId="0" borderId="9" xfId="2" applyNumberFormat="1" applyFont="1" applyBorder="1" applyAlignment="1">
      <alignment horizontal="center" vertical="center" wrapText="1"/>
    </xf>
    <xf numFmtId="10" fontId="4" fillId="0" borderId="68" xfId="2" applyNumberFormat="1" applyFont="1" applyBorder="1" applyAlignment="1">
      <alignment horizontal="center" vertical="center" wrapText="1"/>
    </xf>
    <xf numFmtId="1" fontId="50" fillId="9" borderId="64" xfId="0" applyNumberFormat="1" applyFont="1" applyFill="1" applyBorder="1" applyAlignment="1">
      <alignment horizontal="center" vertical="center" wrapText="1"/>
    </xf>
    <xf numFmtId="1" fontId="50" fillId="9" borderId="66" xfId="0" applyNumberFormat="1" applyFont="1" applyFill="1" applyBorder="1" applyAlignment="1">
      <alignment horizontal="center" vertical="center" wrapText="1"/>
    </xf>
    <xf numFmtId="0" fontId="37" fillId="2" borderId="280" xfId="0" applyFont="1" applyFill="1" applyBorder="1" applyAlignment="1">
      <alignment horizontal="center" vertical="center" wrapText="1"/>
    </xf>
    <xf numFmtId="0" fontId="20" fillId="19" borderId="105" xfId="0" applyFont="1" applyFill="1" applyBorder="1" applyAlignment="1">
      <alignment horizontal="center" vertical="center" wrapText="1"/>
    </xf>
    <xf numFmtId="0" fontId="20" fillId="19" borderId="23" xfId="0" applyFont="1" applyFill="1" applyBorder="1" applyAlignment="1">
      <alignment horizontal="center" vertical="center" wrapText="1"/>
    </xf>
    <xf numFmtId="0" fontId="21" fillId="19" borderId="207" xfId="0" applyFont="1" applyFill="1" applyBorder="1" applyAlignment="1">
      <alignment horizontal="center" vertical="center" wrapText="1"/>
    </xf>
    <xf numFmtId="0" fontId="21" fillId="19" borderId="80" xfId="0" applyFont="1" applyFill="1" applyBorder="1" applyAlignment="1">
      <alignment horizontal="center" vertical="center" wrapText="1"/>
    </xf>
    <xf numFmtId="0" fontId="22" fillId="2" borderId="146" xfId="0" applyFont="1" applyFill="1" applyBorder="1" applyAlignment="1">
      <alignment horizontal="center" vertical="center" wrapText="1"/>
    </xf>
    <xf numFmtId="0" fontId="22" fillId="2" borderId="229" xfId="0" applyFont="1" applyFill="1" applyBorder="1" applyAlignment="1">
      <alignment horizontal="center" vertical="center" wrapText="1"/>
    </xf>
    <xf numFmtId="0" fontId="22" fillId="2" borderId="69" xfId="0" applyFont="1" applyFill="1" applyBorder="1" applyAlignment="1">
      <alignment horizontal="center" vertical="center" wrapText="1"/>
    </xf>
    <xf numFmtId="0" fontId="22" fillId="2" borderId="105" xfId="0" applyFont="1" applyFill="1" applyBorder="1" applyAlignment="1">
      <alignment horizontal="center" vertical="center" wrapText="1"/>
    </xf>
    <xf numFmtId="0" fontId="22" fillId="2" borderId="214" xfId="0" applyFont="1" applyFill="1" applyBorder="1" applyAlignment="1">
      <alignment horizontal="center" vertical="center" wrapText="1"/>
    </xf>
    <xf numFmtId="0" fontId="22" fillId="2" borderId="23" xfId="0" applyFont="1" applyFill="1" applyBorder="1" applyAlignment="1">
      <alignment horizontal="center" vertical="center" wrapText="1"/>
    </xf>
    <xf numFmtId="0" fontId="22" fillId="7" borderId="207" xfId="0" applyFont="1" applyFill="1" applyBorder="1" applyAlignment="1">
      <alignment horizontal="center" vertical="center" wrapText="1"/>
    </xf>
    <xf numFmtId="0" fontId="22" fillId="7" borderId="272" xfId="0" applyFont="1" applyFill="1" applyBorder="1" applyAlignment="1">
      <alignment horizontal="center" vertical="center" wrapText="1"/>
    </xf>
    <xf numFmtId="0" fontId="22" fillId="7" borderId="80" xfId="0" applyFont="1" applyFill="1" applyBorder="1" applyAlignment="1">
      <alignment horizontal="center" vertical="center" wrapText="1"/>
    </xf>
    <xf numFmtId="0" fontId="12" fillId="5" borderId="0" xfId="0" applyFont="1" applyFill="1" applyAlignment="1">
      <alignment vertical="center" wrapText="1"/>
    </xf>
    <xf numFmtId="0" fontId="11" fillId="6" borderId="0" xfId="0" applyFont="1" applyFill="1" applyAlignment="1">
      <alignment horizontal="center" vertical="center" wrapText="1"/>
    </xf>
    <xf numFmtId="0" fontId="7" fillId="0" borderId="0" xfId="0" applyFont="1" applyAlignment="1">
      <alignment horizontal="center" vertical="center" wrapText="1"/>
    </xf>
    <xf numFmtId="0" fontId="14" fillId="17" borderId="0" xfId="0" applyFont="1" applyFill="1" applyAlignment="1">
      <alignment horizontal="center" vertical="center" wrapText="1"/>
    </xf>
    <xf numFmtId="0" fontId="8" fillId="17" borderId="0" xfId="0" applyFont="1" applyFill="1" applyAlignment="1">
      <alignment horizontal="center" vertical="center" wrapText="1"/>
    </xf>
    <xf numFmtId="0" fontId="12" fillId="5" borderId="0" xfId="0" applyFont="1" applyFill="1" applyAlignment="1">
      <alignment horizontal="center" vertical="center" wrapText="1"/>
    </xf>
    <xf numFmtId="0" fontId="12" fillId="5" borderId="0" xfId="0" applyFont="1" applyFill="1" applyAlignment="1">
      <alignment horizontal="left" vertical="center" wrapText="1"/>
    </xf>
    <xf numFmtId="0" fontId="6" fillId="17" borderId="0" xfId="0" applyFont="1" applyFill="1" applyAlignment="1">
      <alignment horizontal="center" vertical="center" wrapText="1"/>
    </xf>
    <xf numFmtId="0" fontId="8" fillId="18" borderId="0" xfId="0" applyFont="1" applyFill="1" applyAlignment="1">
      <alignment horizontal="center" vertical="center" wrapText="1"/>
    </xf>
    <xf numFmtId="0" fontId="41" fillId="17" borderId="251" xfId="0" applyFont="1" applyFill="1" applyBorder="1" applyAlignment="1">
      <alignment horizontal="left" vertical="center" wrapText="1"/>
    </xf>
    <xf numFmtId="0" fontId="41" fillId="17" borderId="252" xfId="0" applyFont="1" applyFill="1" applyBorder="1" applyAlignment="1">
      <alignment horizontal="left" vertical="center" wrapText="1"/>
    </xf>
    <xf numFmtId="0" fontId="15" fillId="17" borderId="12" xfId="0" applyFont="1" applyFill="1" applyBorder="1" applyAlignment="1">
      <alignment horizontal="center" vertical="center" wrapText="1"/>
    </xf>
    <xf numFmtId="0" fontId="16" fillId="17" borderId="13" xfId="0" applyFont="1" applyFill="1" applyBorder="1" applyAlignment="1">
      <alignment horizontal="center" vertical="center" wrapText="1"/>
    </xf>
    <xf numFmtId="0" fontId="15" fillId="17" borderId="14" xfId="0" applyFont="1" applyFill="1" applyBorder="1" applyAlignment="1">
      <alignment horizontal="center" vertical="center" wrapText="1"/>
    </xf>
    <xf numFmtId="0" fontId="15" fillId="17" borderId="15" xfId="0" applyFont="1" applyFill="1" applyBorder="1" applyAlignment="1">
      <alignment horizontal="center" vertical="center" wrapText="1"/>
    </xf>
    <xf numFmtId="0" fontId="15" fillId="17" borderId="1" xfId="0" applyFont="1" applyFill="1" applyBorder="1" applyAlignment="1">
      <alignment horizontal="center" vertical="center" wrapText="1"/>
    </xf>
    <xf numFmtId="0" fontId="15" fillId="17" borderId="53" xfId="0" applyFont="1" applyFill="1" applyBorder="1" applyAlignment="1">
      <alignment horizontal="center" vertical="center" wrapText="1"/>
    </xf>
    <xf numFmtId="0" fontId="15" fillId="17" borderId="114" xfId="0" applyFont="1" applyFill="1" applyBorder="1" applyAlignment="1">
      <alignment horizontal="left" vertical="center" wrapText="1"/>
    </xf>
    <xf numFmtId="0" fontId="15" fillId="17" borderId="115" xfId="0" applyFont="1" applyFill="1" applyBorder="1" applyAlignment="1">
      <alignment horizontal="left" vertical="center" wrapText="1"/>
    </xf>
    <xf numFmtId="0" fontId="15" fillId="17" borderId="118" xfId="0" applyFont="1" applyFill="1" applyBorder="1" applyAlignment="1">
      <alignment horizontal="center" vertical="center" wrapText="1"/>
    </xf>
    <xf numFmtId="0" fontId="15" fillId="17" borderId="3" xfId="0" applyFont="1" applyFill="1" applyBorder="1" applyAlignment="1">
      <alignment horizontal="center" vertical="center" wrapText="1"/>
    </xf>
    <xf numFmtId="0" fontId="15" fillId="17" borderId="119" xfId="0" applyFont="1" applyFill="1" applyBorder="1" applyAlignment="1">
      <alignment horizontal="center" vertical="center" wrapText="1"/>
    </xf>
    <xf numFmtId="0" fontId="16" fillId="17" borderId="122" xfId="0" applyFont="1" applyFill="1" applyBorder="1" applyAlignment="1">
      <alignment horizontal="center" vertical="center" wrapText="1"/>
    </xf>
    <xf numFmtId="0" fontId="16" fillId="17" borderId="123" xfId="0" applyFont="1" applyFill="1" applyBorder="1" applyAlignment="1">
      <alignment horizontal="center" vertical="center" wrapText="1"/>
    </xf>
    <xf numFmtId="0" fontId="16" fillId="17" borderId="4" xfId="0" applyFont="1" applyFill="1" applyBorder="1" applyAlignment="1">
      <alignment horizontal="center" vertical="center" wrapText="1"/>
    </xf>
    <xf numFmtId="0" fontId="16" fillId="17" borderId="7" xfId="0" applyFont="1" applyFill="1" applyBorder="1" applyAlignment="1">
      <alignment horizontal="center" vertical="center" wrapText="1"/>
    </xf>
    <xf numFmtId="0" fontId="22" fillId="7" borderId="207" xfId="0" applyFont="1" applyFill="1" applyBorder="1" applyAlignment="1">
      <alignment horizontal="left" vertical="center" wrapText="1"/>
    </xf>
    <xf numFmtId="0" fontId="22" fillId="7" borderId="80" xfId="0" applyFont="1" applyFill="1" applyBorder="1" applyAlignment="1">
      <alignment horizontal="left" vertical="center" wrapText="1"/>
    </xf>
    <xf numFmtId="0" fontId="23" fillId="17" borderId="217" xfId="0" applyFont="1" applyFill="1" applyBorder="1" applyAlignment="1">
      <alignment horizontal="center" vertical="center" wrapText="1"/>
    </xf>
    <xf numFmtId="0" fontId="23" fillId="17" borderId="218" xfId="0" applyFont="1" applyFill="1" applyBorder="1" applyAlignment="1">
      <alignment horizontal="center" vertical="center" wrapText="1"/>
    </xf>
    <xf numFmtId="0" fontId="23" fillId="17" borderId="146" xfId="0" applyFont="1" applyFill="1" applyBorder="1" applyAlignment="1">
      <alignment horizontal="center" vertical="center" wrapText="1"/>
    </xf>
    <xf numFmtId="0" fontId="23" fillId="17" borderId="69" xfId="0" applyFont="1" applyFill="1" applyBorder="1" applyAlignment="1">
      <alignment horizontal="center" vertical="center" wrapText="1"/>
    </xf>
    <xf numFmtId="0" fontId="20" fillId="19" borderId="146" xfId="0" applyFont="1" applyFill="1" applyBorder="1" applyAlignment="1">
      <alignment horizontal="center" vertical="center" wrapText="1"/>
    </xf>
    <xf numFmtId="0" fontId="20" fillId="19" borderId="69" xfId="0" applyFont="1" applyFill="1" applyBorder="1" applyAlignment="1">
      <alignment horizontal="center" vertical="center" wrapText="1"/>
    </xf>
    <xf numFmtId="0" fontId="41" fillId="17" borderId="270" xfId="0" applyFont="1" applyFill="1" applyBorder="1" applyAlignment="1">
      <alignment horizontal="left" vertical="center" wrapText="1"/>
    </xf>
    <xf numFmtId="0" fontId="41" fillId="17" borderId="271" xfId="0" applyFont="1" applyFill="1" applyBorder="1" applyAlignment="1">
      <alignment horizontal="left" vertical="center" wrapText="1"/>
    </xf>
    <xf numFmtId="0" fontId="21" fillId="2" borderId="207" xfId="0" applyFont="1" applyFill="1" applyBorder="1" applyAlignment="1">
      <alignment horizontal="left" vertical="center" wrapText="1"/>
    </xf>
    <xf numFmtId="0" fontId="21" fillId="2" borderId="80" xfId="0" applyFont="1" applyFill="1" applyBorder="1" applyAlignment="1">
      <alignment horizontal="left" vertical="center" wrapText="1"/>
    </xf>
    <xf numFmtId="0" fontId="22" fillId="19" borderId="207" xfId="0" applyFont="1" applyFill="1" applyBorder="1" applyAlignment="1">
      <alignment horizontal="left" vertical="center" wrapText="1"/>
    </xf>
    <xf numFmtId="0" fontId="22" fillId="19" borderId="80" xfId="0" applyFont="1" applyFill="1" applyBorder="1" applyAlignment="1">
      <alignment horizontal="left" vertical="center" wrapText="1"/>
    </xf>
    <xf numFmtId="0" fontId="15" fillId="11" borderId="1" xfId="0" applyFont="1" applyFill="1" applyBorder="1" applyAlignment="1">
      <alignment horizontal="center" vertical="center" wrapText="1"/>
    </xf>
    <xf numFmtId="0" fontId="15" fillId="11" borderId="108" xfId="0" applyFont="1" applyFill="1" applyBorder="1" applyAlignment="1">
      <alignment horizontal="center" vertical="center" wrapText="1"/>
    </xf>
    <xf numFmtId="0" fontId="6" fillId="11" borderId="0" xfId="0" applyFont="1" applyFill="1" applyAlignment="1">
      <alignment horizontal="center" vertical="center" wrapText="1"/>
    </xf>
    <xf numFmtId="0" fontId="8" fillId="12" borderId="0" xfId="0" applyFont="1" applyFill="1" applyAlignment="1">
      <alignment horizontal="center" vertical="center" wrapText="1"/>
    </xf>
    <xf numFmtId="0" fontId="8" fillId="11" borderId="0" xfId="0" applyFont="1" applyFill="1" applyAlignment="1">
      <alignment horizontal="center" vertical="center" wrapText="1"/>
    </xf>
    <xf numFmtId="0" fontId="14" fillId="11" borderId="0" xfId="0" applyFont="1" applyFill="1" applyAlignment="1">
      <alignment horizontal="center" vertical="center" wrapText="1"/>
    </xf>
    <xf numFmtId="0" fontId="15" fillId="11" borderId="14" xfId="0" applyFont="1" applyFill="1" applyBorder="1" applyAlignment="1">
      <alignment horizontal="center" vertical="center" wrapText="1"/>
    </xf>
    <xf numFmtId="0" fontId="15" fillId="11" borderId="107" xfId="0"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11" borderId="74"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110"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6" fillId="11" borderId="111" xfId="0" applyFont="1" applyFill="1" applyBorder="1" applyAlignment="1">
      <alignment horizontal="center" vertical="center" wrapText="1"/>
    </xf>
    <xf numFmtId="0" fontId="15" fillId="11" borderId="112" xfId="0" applyFont="1" applyFill="1" applyBorder="1" applyAlignment="1">
      <alignment horizontal="center" vertical="center" wrapText="1"/>
    </xf>
    <xf numFmtId="0" fontId="16" fillId="11" borderId="113" xfId="0" applyFont="1" applyFill="1" applyBorder="1" applyAlignment="1">
      <alignment horizontal="center" vertical="center" wrapText="1"/>
    </xf>
    <xf numFmtId="0" fontId="21" fillId="2" borderId="200" xfId="0" applyFont="1" applyFill="1" applyBorder="1" applyAlignment="1">
      <alignment horizontal="center" vertical="center" wrapText="1"/>
    </xf>
    <xf numFmtId="0" fontId="21" fillId="2" borderId="201" xfId="0" applyFont="1" applyFill="1" applyBorder="1" applyAlignment="1">
      <alignment horizontal="center" vertical="center" wrapText="1"/>
    </xf>
    <xf numFmtId="0" fontId="22" fillId="19" borderId="146" xfId="0" applyFont="1" applyFill="1" applyBorder="1" applyAlignment="1">
      <alignment horizontal="center" vertical="center" wrapText="1"/>
    </xf>
    <xf numFmtId="0" fontId="22" fillId="19" borderId="69" xfId="0" applyFont="1" applyFill="1" applyBorder="1" applyAlignment="1">
      <alignment horizontal="center" vertical="center" wrapText="1"/>
    </xf>
    <xf numFmtId="0" fontId="22" fillId="19" borderId="105" xfId="0" applyFont="1" applyFill="1" applyBorder="1" applyAlignment="1">
      <alignment horizontal="center" vertical="center" wrapText="1"/>
    </xf>
    <xf numFmtId="0" fontId="22" fillId="19" borderId="23" xfId="0" applyFont="1" applyFill="1" applyBorder="1" applyAlignment="1">
      <alignment horizontal="center" vertical="center" wrapText="1"/>
    </xf>
    <xf numFmtId="0" fontId="22" fillId="19" borderId="200" xfId="0" applyFont="1" applyFill="1" applyBorder="1" applyAlignment="1">
      <alignment horizontal="center" vertical="center" wrapText="1"/>
    </xf>
    <xf numFmtId="0" fontId="22" fillId="19" borderId="255" xfId="0" applyFont="1" applyFill="1" applyBorder="1" applyAlignment="1">
      <alignment horizontal="center" vertical="center" wrapText="1"/>
    </xf>
    <xf numFmtId="0" fontId="21" fillId="2" borderId="256" xfId="0" applyFont="1" applyFill="1" applyBorder="1" applyAlignment="1">
      <alignment horizontal="center" vertical="center" wrapText="1"/>
    </xf>
    <xf numFmtId="0" fontId="41" fillId="17" borderId="189" xfId="0" applyFont="1" applyFill="1" applyBorder="1" applyAlignment="1">
      <alignment horizontal="center" vertical="center" wrapText="1"/>
    </xf>
    <xf numFmtId="0" fontId="41" fillId="17" borderId="254" xfId="0" applyFont="1" applyFill="1" applyBorder="1" applyAlignment="1">
      <alignment horizontal="center" vertical="center" wrapText="1"/>
    </xf>
    <xf numFmtId="0" fontId="15" fillId="17" borderId="107" xfId="0" applyFont="1" applyFill="1" applyBorder="1" applyAlignment="1">
      <alignment horizontal="center" vertical="center" wrapText="1"/>
    </xf>
    <xf numFmtId="0" fontId="15" fillId="17" borderId="108" xfId="0" applyFont="1" applyFill="1" applyBorder="1" applyAlignment="1">
      <alignment horizontal="center" vertical="center" wrapText="1"/>
    </xf>
    <xf numFmtId="0" fontId="15" fillId="17" borderId="1" xfId="0" applyFont="1" applyFill="1" applyBorder="1" applyAlignment="1">
      <alignment horizontal="left" vertical="center" wrapText="1"/>
    </xf>
    <xf numFmtId="0" fontId="15" fillId="17" borderId="108" xfId="0" applyFont="1" applyFill="1" applyBorder="1" applyAlignment="1">
      <alignment horizontal="left" vertical="center" wrapText="1"/>
    </xf>
    <xf numFmtId="0" fontId="15" fillId="17" borderId="2" xfId="0" applyFont="1" applyFill="1" applyBorder="1" applyAlignment="1">
      <alignment horizontal="center" vertical="center" wrapText="1"/>
    </xf>
    <xf numFmtId="0" fontId="15" fillId="17" borderId="74" xfId="0" applyFont="1" applyFill="1" applyBorder="1" applyAlignment="1">
      <alignment horizontal="center" vertical="center" wrapText="1"/>
    </xf>
    <xf numFmtId="0" fontId="16" fillId="17" borderId="5" xfId="0" applyFont="1" applyFill="1" applyBorder="1" applyAlignment="1">
      <alignment horizontal="center" vertical="center" wrapText="1"/>
    </xf>
    <xf numFmtId="0" fontId="16" fillId="17" borderId="110" xfId="0" applyFont="1" applyFill="1" applyBorder="1" applyAlignment="1">
      <alignment horizontal="center" vertical="center" wrapText="1"/>
    </xf>
    <xf numFmtId="0" fontId="16" fillId="17" borderId="111" xfId="0" applyFont="1" applyFill="1" applyBorder="1" applyAlignment="1">
      <alignment horizontal="center" vertical="center" wrapText="1"/>
    </xf>
    <xf numFmtId="0" fontId="15" fillId="17" borderId="112" xfId="0" applyFont="1" applyFill="1" applyBorder="1" applyAlignment="1">
      <alignment horizontal="center" vertical="center" wrapText="1"/>
    </xf>
    <xf numFmtId="0" fontId="16" fillId="17" borderId="113" xfId="0" applyFont="1" applyFill="1" applyBorder="1" applyAlignment="1">
      <alignment horizontal="center" vertical="center" wrapText="1"/>
    </xf>
    <xf numFmtId="0" fontId="20" fillId="19" borderId="104" xfId="0" applyFont="1" applyFill="1" applyBorder="1" applyAlignment="1">
      <alignment horizontal="center" vertical="center" wrapText="1"/>
    </xf>
    <xf numFmtId="0" fontId="20" fillId="19" borderId="63" xfId="0" applyFont="1" applyFill="1" applyBorder="1" applyAlignment="1">
      <alignment horizontal="center" vertical="center" wrapText="1"/>
    </xf>
    <xf numFmtId="0" fontId="24" fillId="19" borderId="105" xfId="0" applyFont="1" applyFill="1" applyBorder="1" applyAlignment="1">
      <alignment horizontal="center" vertical="center" wrapText="1"/>
    </xf>
    <xf numFmtId="0" fontId="24" fillId="19" borderId="23" xfId="0" applyFont="1" applyFill="1" applyBorder="1" applyAlignment="1">
      <alignment horizontal="center" vertical="center" wrapText="1"/>
    </xf>
    <xf numFmtId="0" fontId="20" fillId="7" borderId="104" xfId="0" applyFont="1" applyFill="1" applyBorder="1" applyAlignment="1">
      <alignment horizontal="center" vertical="center" wrapText="1"/>
    </xf>
    <xf numFmtId="0" fontId="20" fillId="7" borderId="63" xfId="0" applyFont="1" applyFill="1" applyBorder="1" applyAlignment="1">
      <alignment horizontal="center" vertical="center" wrapText="1"/>
    </xf>
    <xf numFmtId="0" fontId="24" fillId="7" borderId="105" xfId="0" applyFont="1" applyFill="1" applyBorder="1" applyAlignment="1">
      <alignment vertical="center" wrapText="1"/>
    </xf>
    <xf numFmtId="0" fontId="24" fillId="7" borderId="23" xfId="0" applyFont="1" applyFill="1" applyBorder="1" applyAlignment="1">
      <alignment vertical="center" wrapText="1"/>
    </xf>
    <xf numFmtId="0" fontId="20" fillId="7" borderId="231" xfId="0" applyFont="1" applyFill="1" applyBorder="1" applyAlignment="1">
      <alignment horizontal="center" vertical="center" wrapText="1"/>
    </xf>
    <xf numFmtId="0" fontId="24" fillId="7" borderId="105" xfId="0" applyFont="1" applyFill="1" applyBorder="1" applyAlignment="1">
      <alignment horizontal="left" vertical="center" wrapText="1"/>
    </xf>
    <xf numFmtId="0" fontId="24" fillId="7" borderId="214" xfId="0" applyFont="1" applyFill="1" applyBorder="1" applyAlignment="1">
      <alignment horizontal="left" vertical="center" wrapText="1"/>
    </xf>
    <xf numFmtId="0" fontId="24" fillId="7" borderId="23" xfId="0" applyFont="1" applyFill="1" applyBorder="1" applyAlignment="1">
      <alignment horizontal="left" vertical="center" wrapText="1"/>
    </xf>
    <xf numFmtId="0" fontId="23" fillId="17" borderId="104" xfId="0" applyFont="1" applyFill="1" applyBorder="1" applyAlignment="1">
      <alignment horizontal="center" vertical="center" wrapText="1"/>
    </xf>
    <xf numFmtId="0" fontId="23" fillId="17" borderId="63" xfId="0" applyFont="1" applyFill="1" applyBorder="1" applyAlignment="1">
      <alignment horizontal="center" vertical="center" wrapText="1"/>
    </xf>
    <xf numFmtId="0" fontId="23" fillId="17" borderId="105" xfId="0" applyFont="1" applyFill="1" applyBorder="1" applyAlignment="1">
      <alignment horizontal="left" vertical="center" wrapText="1"/>
    </xf>
    <xf numFmtId="0" fontId="23" fillId="17" borderId="23" xfId="0" applyFont="1" applyFill="1" applyBorder="1" applyAlignment="1">
      <alignment horizontal="left"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5" fillId="16" borderId="44" xfId="0" applyFont="1" applyFill="1" applyBorder="1" applyAlignment="1">
      <alignment horizontal="center" vertical="center" wrapText="1"/>
    </xf>
    <xf numFmtId="0" fontId="5" fillId="16" borderId="57" xfId="0" applyFont="1" applyFill="1" applyBorder="1" applyAlignment="1">
      <alignment horizontal="center" vertical="center" wrapText="1"/>
    </xf>
    <xf numFmtId="0" fontId="5" fillId="16" borderId="45" xfId="0" applyFont="1" applyFill="1" applyBorder="1" applyAlignment="1">
      <alignment horizontal="center" vertical="center" wrapText="1"/>
    </xf>
    <xf numFmtId="0" fontId="5" fillId="16" borderId="7" xfId="0" applyFont="1" applyFill="1" applyBorder="1" applyAlignment="1">
      <alignment horizontal="center" vertical="center" wrapText="1"/>
    </xf>
    <xf numFmtId="0" fontId="5" fillId="0" borderId="40" xfId="0" applyFont="1" applyBorder="1" applyAlignment="1">
      <alignment horizontal="center" vertical="center" wrapText="1"/>
    </xf>
    <xf numFmtId="0" fontId="5" fillId="0" borderId="53" xfId="0" applyFont="1" applyBorder="1" applyAlignment="1">
      <alignment horizontal="center" vertical="center" wrapText="1"/>
    </xf>
    <xf numFmtId="0" fontId="5" fillId="16" borderId="40" xfId="0" applyFont="1" applyFill="1" applyBorder="1" applyAlignment="1">
      <alignment horizontal="center" vertical="center" wrapText="1"/>
    </xf>
    <xf numFmtId="0" fontId="5" fillId="16" borderId="53" xfId="0" applyFont="1" applyFill="1" applyBorder="1" applyAlignment="1">
      <alignment horizontal="center" vertical="center" wrapText="1"/>
    </xf>
    <xf numFmtId="0" fontId="5" fillId="16" borderId="41" xfId="0" applyFont="1" applyFill="1" applyBorder="1" applyAlignment="1">
      <alignment horizontal="center" vertical="center" wrapText="1"/>
    </xf>
    <xf numFmtId="0" fontId="5" fillId="16" borderId="54" xfId="0" applyFont="1" applyFill="1" applyBorder="1" applyAlignment="1">
      <alignment horizontal="center" vertical="center" wrapText="1"/>
    </xf>
    <xf numFmtId="0" fontId="5" fillId="16" borderId="42" xfId="0" applyFont="1" applyFill="1" applyBorder="1" applyAlignment="1">
      <alignment horizontal="center" vertical="center" wrapText="1"/>
    </xf>
    <xf numFmtId="0" fontId="5" fillId="16" borderId="55" xfId="0" applyFont="1" applyFill="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30" fillId="17" borderId="25" xfId="0" applyFont="1" applyFill="1" applyBorder="1" applyAlignment="1">
      <alignment horizontal="center" vertical="center" wrapText="1"/>
    </xf>
    <xf numFmtId="0" fontId="30" fillId="17" borderId="26" xfId="0" applyFont="1" applyFill="1" applyBorder="1" applyAlignment="1">
      <alignment horizontal="center" vertical="center" wrapText="1"/>
    </xf>
    <xf numFmtId="0" fontId="30" fillId="17" borderId="0" xfId="0" applyFont="1" applyFill="1" applyAlignment="1">
      <alignment horizontal="center" vertical="center" wrapText="1"/>
    </xf>
    <xf numFmtId="0" fontId="30" fillId="17" borderId="28" xfId="0" applyFont="1" applyFill="1" applyBorder="1" applyAlignment="1">
      <alignment horizontal="center" vertical="center" wrapText="1"/>
    </xf>
    <xf numFmtId="0" fontId="5" fillId="9" borderId="47" xfId="0" applyFont="1" applyFill="1" applyBorder="1" applyAlignment="1">
      <alignment horizontal="center" vertical="center" wrapText="1"/>
    </xf>
    <xf numFmtId="0" fontId="5" fillId="9" borderId="48" xfId="0" applyFont="1" applyFill="1" applyBorder="1" applyAlignment="1">
      <alignment horizontal="center" vertical="center" wrapText="1"/>
    </xf>
    <xf numFmtId="0" fontId="5" fillId="9" borderId="49" xfId="0" applyFont="1" applyFill="1" applyBorder="1" applyAlignment="1">
      <alignment horizontal="center" vertical="center" wrapText="1"/>
    </xf>
    <xf numFmtId="0" fontId="30" fillId="17" borderId="24" xfId="0" applyFont="1" applyFill="1" applyBorder="1" applyAlignment="1">
      <alignment horizontal="center" vertical="center" wrapText="1"/>
    </xf>
    <xf numFmtId="0" fontId="30" fillId="17" borderId="27" xfId="0" applyFont="1" applyFill="1" applyBorder="1" applyAlignment="1">
      <alignment horizontal="center" vertical="center" wrapText="1"/>
    </xf>
    <xf numFmtId="0" fontId="30" fillId="17" borderId="29" xfId="0" applyFont="1" applyFill="1" applyBorder="1" applyAlignment="1">
      <alignment horizontal="center" vertical="center" wrapText="1"/>
    </xf>
    <xf numFmtId="0" fontId="30" fillId="17" borderId="30" xfId="0" applyFont="1" applyFill="1" applyBorder="1" applyAlignment="1">
      <alignment horizontal="center" vertical="center" wrapText="1"/>
    </xf>
    <xf numFmtId="0" fontId="30" fillId="17" borderId="31" xfId="0" applyFont="1" applyFill="1" applyBorder="1" applyAlignment="1">
      <alignment horizontal="center" vertical="center" wrapText="1"/>
    </xf>
    <xf numFmtId="0" fontId="13" fillId="0" borderId="24" xfId="0" applyFont="1" applyBorder="1" applyAlignment="1">
      <alignment horizontal="center" vertical="center" wrapText="1"/>
    </xf>
    <xf numFmtId="0" fontId="13" fillId="0" borderId="25"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8" xfId="0" applyFont="1" applyBorder="1" applyAlignment="1">
      <alignment horizontal="center" vertical="center" wrapText="1"/>
    </xf>
    <xf numFmtId="0" fontId="13" fillId="0" borderId="39" xfId="0" applyFont="1" applyBorder="1" applyAlignment="1">
      <alignment horizontal="center" vertical="center" wrapText="1"/>
    </xf>
    <xf numFmtId="0" fontId="8" fillId="18" borderId="34" xfId="0" applyFont="1" applyFill="1" applyBorder="1" applyAlignment="1">
      <alignment horizontal="center" vertical="center" wrapText="1"/>
    </xf>
    <xf numFmtId="0" fontId="8" fillId="18" borderId="35" xfId="0" applyFont="1" applyFill="1" applyBorder="1" applyAlignment="1">
      <alignment horizontal="center" vertical="center" wrapText="1"/>
    </xf>
    <xf numFmtId="0" fontId="8" fillId="18" borderId="36" xfId="0" applyFont="1" applyFill="1" applyBorder="1" applyAlignment="1">
      <alignment horizontal="center" vertical="center" wrapText="1"/>
    </xf>
    <xf numFmtId="0" fontId="11" fillId="8" borderId="34" xfId="0" applyFont="1" applyFill="1" applyBorder="1" applyAlignment="1">
      <alignment horizontal="center" vertical="center" wrapText="1"/>
    </xf>
    <xf numFmtId="0" fontId="11" fillId="8" borderId="35" xfId="0" applyFont="1" applyFill="1" applyBorder="1" applyAlignment="1">
      <alignment horizontal="center" vertical="center" wrapText="1"/>
    </xf>
    <xf numFmtId="0" fontId="11" fillId="8" borderId="36"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5" fillId="10" borderId="48" xfId="0" applyFont="1" applyFill="1" applyBorder="1" applyAlignment="1">
      <alignment horizontal="center" vertical="center" wrapText="1"/>
    </xf>
    <xf numFmtId="0" fontId="5" fillId="9" borderId="51" xfId="0" applyFont="1" applyFill="1" applyBorder="1" applyAlignment="1">
      <alignment horizontal="center" vertical="center" wrapText="1"/>
    </xf>
    <xf numFmtId="0" fontId="5" fillId="9" borderId="52"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16" borderId="46" xfId="0" applyFont="1" applyFill="1" applyBorder="1" applyAlignment="1">
      <alignment horizontal="center" vertical="center" wrapText="1"/>
    </xf>
    <xf numFmtId="0" fontId="5" fillId="16" borderId="58" xfId="0" applyFont="1" applyFill="1" applyBorder="1" applyAlignment="1">
      <alignment horizontal="center" vertical="center" wrapText="1"/>
    </xf>
    <xf numFmtId="0" fontId="30" fillId="11" borderId="0" xfId="0" applyFont="1" applyFill="1" applyAlignment="1">
      <alignment horizontal="center" vertical="center" wrapText="1"/>
    </xf>
    <xf numFmtId="0" fontId="8" fillId="11" borderId="24" xfId="0" applyFont="1" applyFill="1" applyBorder="1" applyAlignment="1">
      <alignment horizontal="center" vertical="center" wrapText="1"/>
    </xf>
    <xf numFmtId="0" fontId="8" fillId="11" borderId="25" xfId="0" applyFont="1" applyFill="1" applyBorder="1" applyAlignment="1">
      <alignment horizontal="center" vertical="center" wrapText="1"/>
    </xf>
    <xf numFmtId="0" fontId="8" fillId="11" borderId="26" xfId="0" applyFont="1" applyFill="1" applyBorder="1" applyAlignment="1">
      <alignment horizontal="center" vertical="center" wrapText="1"/>
    </xf>
    <xf numFmtId="0" fontId="30" fillId="11" borderId="25" xfId="0" applyFont="1" applyFill="1" applyBorder="1" applyAlignment="1">
      <alignment horizontal="center" vertical="center" wrapText="1"/>
    </xf>
    <xf numFmtId="2" fontId="8" fillId="11" borderId="34" xfId="0" applyNumberFormat="1" applyFont="1" applyFill="1" applyBorder="1" applyAlignment="1">
      <alignment horizontal="center" vertical="center" wrapText="1"/>
    </xf>
    <xf numFmtId="2" fontId="8" fillId="11" borderId="35" xfId="0" applyNumberFormat="1" applyFont="1" applyFill="1" applyBorder="1" applyAlignment="1">
      <alignment horizontal="center" vertical="center" wrapText="1"/>
    </xf>
    <xf numFmtId="2" fontId="8" fillId="11" borderId="25" xfId="0" applyNumberFormat="1" applyFont="1" applyFill="1" applyBorder="1" applyAlignment="1">
      <alignment horizontal="center" vertical="center" wrapText="1"/>
    </xf>
    <xf numFmtId="0" fontId="8" fillId="12" borderId="34" xfId="0" applyFont="1" applyFill="1" applyBorder="1" applyAlignment="1">
      <alignment horizontal="center" vertical="center" wrapText="1"/>
    </xf>
    <xf numFmtId="0" fontId="8" fillId="12" borderId="35" xfId="0" applyFont="1" applyFill="1" applyBorder="1" applyAlignment="1">
      <alignment horizontal="center" vertical="center" wrapText="1"/>
    </xf>
    <xf numFmtId="0" fontId="8" fillId="12" borderId="129" xfId="0" applyFont="1" applyFill="1" applyBorder="1" applyAlignment="1">
      <alignment horizontal="center" vertical="center" wrapText="1"/>
    </xf>
    <xf numFmtId="0" fontId="8" fillId="12" borderId="130" xfId="0" applyFont="1" applyFill="1" applyBorder="1" applyAlignment="1">
      <alignment horizontal="center" vertical="center" wrapText="1"/>
    </xf>
    <xf numFmtId="0" fontId="8" fillId="12" borderId="131" xfId="0" applyFont="1" applyFill="1" applyBorder="1" applyAlignment="1">
      <alignment horizontal="center" vertical="center" wrapText="1"/>
    </xf>
    <xf numFmtId="0" fontId="8" fillId="11" borderId="35" xfId="0" applyFont="1" applyFill="1" applyBorder="1" applyAlignment="1">
      <alignment horizontal="center" vertical="center" wrapText="1"/>
    </xf>
    <xf numFmtId="0" fontId="8" fillId="11" borderId="36" xfId="0" applyFont="1" applyFill="1" applyBorder="1" applyAlignment="1">
      <alignment horizontal="center" vertical="center" wrapText="1"/>
    </xf>
    <xf numFmtId="0" fontId="24" fillId="7" borderId="105" xfId="0" applyFont="1" applyFill="1" applyBorder="1" applyAlignment="1">
      <alignment horizontal="center" vertical="center" wrapText="1"/>
    </xf>
    <xf numFmtId="0" fontId="24" fillId="7" borderId="23" xfId="0" applyFont="1" applyFill="1" applyBorder="1" applyAlignment="1">
      <alignment horizontal="center" vertical="center" wrapText="1"/>
    </xf>
    <xf numFmtId="0" fontId="24" fillId="19" borderId="105" xfId="0" applyFont="1" applyFill="1" applyBorder="1" applyAlignment="1">
      <alignment horizontal="left" vertical="center" wrapText="1"/>
    </xf>
    <xf numFmtId="0" fontId="24" fillId="19" borderId="23" xfId="0" applyFont="1" applyFill="1" applyBorder="1" applyAlignment="1">
      <alignment horizontal="left" vertical="center" wrapText="1"/>
    </xf>
    <xf numFmtId="0" fontId="24" fillId="7" borderId="214" xfId="0" applyFont="1" applyFill="1" applyBorder="1" applyAlignment="1">
      <alignment horizontal="center" vertical="center" wrapText="1"/>
    </xf>
    <xf numFmtId="0" fontId="23" fillId="17" borderId="105" xfId="0" applyFont="1" applyFill="1" applyBorder="1" applyAlignment="1">
      <alignment horizontal="center" vertical="center" wrapText="1"/>
    </xf>
    <xf numFmtId="0" fontId="23" fillId="17" borderId="23" xfId="0" applyFont="1" applyFill="1" applyBorder="1" applyAlignment="1">
      <alignment horizontal="center" vertical="center" wrapText="1"/>
    </xf>
    <xf numFmtId="0" fontId="8" fillId="17" borderId="24" xfId="0" applyFont="1" applyFill="1" applyBorder="1" applyAlignment="1">
      <alignment horizontal="center" vertical="center" wrapText="1"/>
    </xf>
    <xf numFmtId="0" fontId="8" fillId="17" borderId="25" xfId="0" applyFont="1" applyFill="1" applyBorder="1" applyAlignment="1">
      <alignment horizontal="center" vertical="center" wrapText="1"/>
    </xf>
    <xf numFmtId="0" fontId="8" fillId="18" borderId="197" xfId="0" applyFont="1" applyFill="1" applyBorder="1" applyAlignment="1">
      <alignment horizontal="center" vertical="center" wrapText="1"/>
    </xf>
    <xf numFmtId="0" fontId="8" fillId="17" borderId="197" xfId="0" applyFont="1" applyFill="1" applyBorder="1" applyAlignment="1">
      <alignment horizontal="center" vertical="center" wrapText="1"/>
    </xf>
    <xf numFmtId="0" fontId="8" fillId="17" borderId="198" xfId="0" applyFont="1" applyFill="1" applyBorder="1" applyAlignment="1">
      <alignment horizontal="center" vertical="center" wrapText="1"/>
    </xf>
    <xf numFmtId="2" fontId="8" fillId="17" borderId="196" xfId="0" applyNumberFormat="1" applyFont="1" applyFill="1" applyBorder="1" applyAlignment="1">
      <alignment horizontal="center" vertical="center" wrapText="1"/>
    </xf>
    <xf numFmtId="2" fontId="8" fillId="17" borderId="194" xfId="0" applyNumberFormat="1" applyFont="1" applyFill="1" applyBorder="1" applyAlignment="1">
      <alignment horizontal="center" vertical="center" wrapText="1"/>
    </xf>
    <xf numFmtId="0" fontId="5" fillId="0" borderId="85" xfId="0" applyFont="1" applyBorder="1" applyAlignment="1">
      <alignment horizontal="center" vertical="center" wrapText="1"/>
    </xf>
    <xf numFmtId="2" fontId="13" fillId="0" borderId="138" xfId="0" applyNumberFormat="1" applyFont="1" applyBorder="1" applyAlignment="1">
      <alignment horizontal="center" vertical="center" wrapText="1"/>
    </xf>
    <xf numFmtId="0" fontId="5" fillId="0" borderId="137" xfId="0" applyFont="1" applyBorder="1" applyAlignment="1">
      <alignment horizontal="center" vertical="center" wrapText="1"/>
    </xf>
    <xf numFmtId="0" fontId="5" fillId="0" borderId="139" xfId="0" applyFont="1" applyBorder="1" applyAlignment="1">
      <alignment horizontal="center" vertical="center" wrapText="1"/>
    </xf>
    <xf numFmtId="0" fontId="5" fillId="0" borderId="138" xfId="0" applyFont="1" applyBorder="1" applyAlignment="1">
      <alignment horizontal="center" vertical="center" wrapText="1"/>
    </xf>
    <xf numFmtId="0" fontId="21" fillId="0" borderId="145" xfId="0" applyFont="1" applyBorder="1" applyAlignment="1">
      <alignment horizontal="center" vertical="center"/>
    </xf>
    <xf numFmtId="0" fontId="21" fillId="0" borderId="69" xfId="0" applyFont="1" applyBorder="1" applyAlignment="1">
      <alignment horizontal="center" vertical="center"/>
    </xf>
    <xf numFmtId="0" fontId="21" fillId="0" borderId="8" xfId="0" applyFont="1" applyBorder="1" applyAlignment="1">
      <alignment horizontal="left" vertical="center" wrapText="1"/>
    </xf>
    <xf numFmtId="0" fontId="21" fillId="0" borderId="9" xfId="0" applyFont="1" applyBorder="1" applyAlignment="1">
      <alignment horizontal="left"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68" xfId="0" applyFont="1" applyBorder="1" applyAlignment="1">
      <alignment horizontal="center" vertical="center" wrapText="1"/>
    </xf>
    <xf numFmtId="0" fontId="17" fillId="0" borderId="161" xfId="0" applyFont="1" applyBorder="1" applyAlignment="1">
      <alignment horizontal="center" vertical="center" wrapText="1"/>
    </xf>
    <xf numFmtId="0" fontId="17" fillId="0" borderId="0" xfId="0" applyFont="1" applyAlignment="1">
      <alignment horizontal="center" vertical="center" wrapText="1"/>
    </xf>
    <xf numFmtId="0" fontId="21" fillId="0" borderId="146" xfId="0" applyFont="1" applyBorder="1" applyAlignment="1">
      <alignment horizontal="center" vertical="center"/>
    </xf>
    <xf numFmtId="0" fontId="21" fillId="0" borderId="147" xfId="0" applyFont="1" applyBorder="1" applyAlignment="1">
      <alignment horizontal="center" vertical="center"/>
    </xf>
    <xf numFmtId="0" fontId="21" fillId="0" borderId="20" xfId="0" applyFont="1" applyBorder="1" applyAlignment="1">
      <alignment horizontal="left" vertical="center" wrapText="1"/>
    </xf>
    <xf numFmtId="0" fontId="21" fillId="0" borderId="20" xfId="0" applyFont="1" applyBorder="1" applyAlignment="1">
      <alignment horizontal="center" vertical="center" wrapText="1"/>
    </xf>
    <xf numFmtId="0" fontId="5" fillId="0" borderId="143" xfId="0" applyFont="1" applyBorder="1" applyAlignment="1">
      <alignment horizontal="center" vertical="center" wrapText="1"/>
    </xf>
    <xf numFmtId="0" fontId="21" fillId="0" borderId="148" xfId="0" applyFont="1" applyBorder="1" applyAlignment="1">
      <alignment horizontal="center" vertical="center" wrapText="1"/>
    </xf>
    <xf numFmtId="0" fontId="5" fillId="0" borderId="142" xfId="0" applyFont="1" applyBorder="1" applyAlignment="1">
      <alignment horizontal="center" vertical="center" wrapText="1"/>
    </xf>
    <xf numFmtId="0" fontId="4" fillId="0" borderId="144" xfId="0" applyFont="1" applyBorder="1" applyAlignment="1">
      <alignment horizontal="center" vertical="center" wrapText="1"/>
    </xf>
    <xf numFmtId="0" fontId="4" fillId="0" borderId="141"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140" xfId="0" applyFont="1" applyBorder="1" applyAlignment="1">
      <alignment horizontal="center" vertical="center" wrapText="1"/>
    </xf>
    <xf numFmtId="0" fontId="5" fillId="0" borderId="141" xfId="0" applyFont="1" applyBorder="1" applyAlignment="1">
      <alignment horizontal="center" vertical="center" wrapText="1"/>
    </xf>
    <xf numFmtId="0" fontId="4" fillId="0" borderId="150" xfId="0" applyFont="1" applyBorder="1" applyAlignment="1">
      <alignment horizontal="center" vertical="center" wrapText="1"/>
    </xf>
    <xf numFmtId="10" fontId="4" fillId="0" borderId="151" xfId="0" applyNumberFormat="1" applyFont="1" applyBorder="1" applyAlignment="1">
      <alignment horizontal="center" vertical="center" wrapText="1"/>
    </xf>
    <xf numFmtId="10" fontId="4" fillId="0" borderId="64" xfId="0" applyNumberFormat="1" applyFont="1" applyBorder="1" applyAlignment="1">
      <alignment horizontal="center" vertical="center" wrapText="1"/>
    </xf>
    <xf numFmtId="10" fontId="4" fillId="0" borderId="152" xfId="0" applyNumberFormat="1" applyFont="1" applyBorder="1" applyAlignment="1">
      <alignment horizontal="center" vertical="center" wrapText="1"/>
    </xf>
    <xf numFmtId="10" fontId="4" fillId="0" borderId="65" xfId="0" applyNumberFormat="1" applyFont="1" applyBorder="1" applyAlignment="1">
      <alignment horizontal="center" vertical="center" wrapText="1"/>
    </xf>
    <xf numFmtId="0" fontId="5" fillId="0" borderId="153" xfId="0" applyFont="1" applyBorder="1" applyAlignment="1">
      <alignment horizontal="center" vertical="center" wrapText="1"/>
    </xf>
    <xf numFmtId="0" fontId="5" fillId="0" borderId="155" xfId="0" applyFont="1" applyBorder="1" applyAlignment="1">
      <alignment horizontal="center" vertical="center" wrapText="1"/>
    </xf>
    <xf numFmtId="0" fontId="5" fillId="0" borderId="156" xfId="0" applyFont="1" applyBorder="1" applyAlignment="1">
      <alignment horizontal="center" vertical="center" wrapText="1"/>
    </xf>
    <xf numFmtId="0" fontId="5" fillId="0" borderId="154" xfId="0" applyFont="1" applyBorder="1" applyAlignment="1">
      <alignment horizontal="center" vertical="center" wrapText="1"/>
    </xf>
    <xf numFmtId="0" fontId="5" fillId="0" borderId="169" xfId="0" applyFont="1" applyBorder="1" applyAlignment="1">
      <alignment horizontal="center" vertical="center" wrapText="1"/>
    </xf>
    <xf numFmtId="0" fontId="33" fillId="0" borderId="157" xfId="0" applyFont="1" applyBorder="1" applyAlignment="1">
      <alignment horizontal="center" vertical="center" wrapText="1"/>
    </xf>
    <xf numFmtId="0" fontId="33" fillId="0" borderId="158" xfId="0" applyFont="1" applyBorder="1" applyAlignment="1">
      <alignment horizontal="center" vertical="center" wrapText="1"/>
    </xf>
    <xf numFmtId="0" fontId="33" fillId="0" borderId="159" xfId="0" applyFont="1" applyBorder="1" applyAlignment="1">
      <alignment horizontal="center" vertical="center" wrapText="1"/>
    </xf>
    <xf numFmtId="0" fontId="40" fillId="3" borderId="164" xfId="0" applyFont="1" applyFill="1" applyBorder="1" applyAlignment="1">
      <alignment horizontal="center" vertical="center"/>
    </xf>
    <xf numFmtId="0" fontId="40" fillId="3" borderId="165" xfId="0" applyFont="1" applyFill="1" applyBorder="1" applyAlignment="1">
      <alignment horizontal="center" vertical="center"/>
    </xf>
    <xf numFmtId="0" fontId="40" fillId="3" borderId="166" xfId="0" applyFont="1" applyFill="1" applyBorder="1" applyAlignment="1">
      <alignment horizontal="center" vertical="center"/>
    </xf>
    <xf numFmtId="0" fontId="40" fillId="3" borderId="167" xfId="0" applyFont="1" applyFill="1" applyBorder="1" applyAlignment="1">
      <alignment horizontal="left" vertical="center"/>
    </xf>
    <xf numFmtId="0" fontId="40" fillId="3" borderId="165" xfId="0" applyFont="1" applyFill="1" applyBorder="1" applyAlignment="1">
      <alignment horizontal="left" vertical="center"/>
    </xf>
    <xf numFmtId="0" fontId="40" fillId="3" borderId="168" xfId="0" applyFont="1" applyFill="1" applyBorder="1" applyAlignment="1">
      <alignment horizontal="left" vertical="center"/>
    </xf>
    <xf numFmtId="0" fontId="33" fillId="0" borderId="176" xfId="0" applyFont="1" applyBorder="1" applyAlignment="1">
      <alignment horizontal="center" vertical="center" wrapText="1"/>
    </xf>
    <xf numFmtId="0" fontId="33" fillId="0" borderId="177" xfId="0" applyFont="1" applyBorder="1" applyAlignment="1">
      <alignment horizontal="center" vertical="center" wrapText="1"/>
    </xf>
    <xf numFmtId="0" fontId="33" fillId="0" borderId="178"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172" xfId="0" applyFont="1" applyBorder="1" applyAlignment="1">
      <alignment horizontal="center" vertical="center" wrapText="1"/>
    </xf>
    <xf numFmtId="0" fontId="5" fillId="0" borderId="173" xfId="0" applyFont="1" applyBorder="1" applyAlignment="1">
      <alignment horizontal="center" vertical="center" wrapText="1"/>
    </xf>
    <xf numFmtId="0" fontId="5" fillId="0" borderId="36" xfId="0" applyFont="1" applyBorder="1" applyAlignment="1">
      <alignment horizontal="center" vertical="center" wrapText="1"/>
    </xf>
    <xf numFmtId="2" fontId="13" fillId="0" borderId="171" xfId="0" applyNumberFormat="1" applyFont="1" applyBorder="1" applyAlignment="1">
      <alignment horizontal="center" vertical="center" wrapText="1"/>
    </xf>
    <xf numFmtId="2" fontId="13" fillId="0" borderId="174" xfId="0" applyNumberFormat="1" applyFont="1" applyBorder="1" applyAlignment="1">
      <alignment horizontal="center" vertical="center" wrapText="1"/>
    </xf>
    <xf numFmtId="0" fontId="40" fillId="3" borderId="175" xfId="0" applyFont="1" applyFill="1" applyBorder="1" applyAlignment="1">
      <alignment horizontal="left" vertical="center"/>
    </xf>
    <xf numFmtId="0" fontId="5" fillId="0" borderId="170" xfId="0" applyFont="1" applyBorder="1" applyAlignment="1">
      <alignment horizontal="center" vertical="center" wrapText="1"/>
    </xf>
    <xf numFmtId="0" fontId="21" fillId="0" borderId="105" xfId="0" applyFont="1" applyBorder="1" applyAlignment="1">
      <alignment horizontal="center" vertical="center"/>
    </xf>
    <xf numFmtId="0" fontId="21" fillId="0" borderId="23" xfId="0" applyFont="1" applyBorder="1" applyAlignment="1">
      <alignment horizontal="center" vertical="center"/>
    </xf>
    <xf numFmtId="0" fontId="21" fillId="0" borderId="229" xfId="0" applyFont="1" applyBorder="1" applyAlignment="1">
      <alignment horizontal="center" vertical="center"/>
    </xf>
    <xf numFmtId="0" fontId="21" fillId="0" borderId="105" xfId="0" applyFont="1" applyBorder="1" applyAlignment="1">
      <alignment horizontal="center" vertical="center" wrapText="1"/>
    </xf>
    <xf numFmtId="0" fontId="21" fillId="0" borderId="214" xfId="0" applyFont="1" applyBorder="1" applyAlignment="1">
      <alignment horizontal="center" vertical="center" wrapText="1"/>
    </xf>
    <xf numFmtId="0" fontId="21" fillId="0" borderId="23" xfId="0" applyFont="1" applyBorder="1" applyAlignment="1">
      <alignment horizontal="center" vertical="center" wrapText="1"/>
    </xf>
    <xf numFmtId="0" fontId="4" fillId="0" borderId="156" xfId="0" applyFont="1" applyBorder="1" applyAlignment="1">
      <alignment horizontal="center" vertical="center" wrapText="1"/>
    </xf>
    <xf numFmtId="0" fontId="4" fillId="0" borderId="154" xfId="0" applyFont="1" applyBorder="1" applyAlignment="1">
      <alignment horizontal="center" vertical="center" wrapText="1"/>
    </xf>
    <xf numFmtId="0" fontId="40" fillId="16" borderId="167" xfId="0" applyFont="1" applyFill="1" applyBorder="1" applyAlignment="1">
      <alignment horizontal="left" vertical="center" wrapText="1"/>
    </xf>
    <xf numFmtId="0" fontId="40" fillId="16" borderId="165" xfId="0" applyFont="1" applyFill="1" applyBorder="1" applyAlignment="1">
      <alignment horizontal="left" vertical="center" wrapText="1"/>
    </xf>
    <xf numFmtId="0" fontId="40" fillId="16" borderId="168" xfId="0" applyFont="1" applyFill="1" applyBorder="1" applyAlignment="1">
      <alignment horizontal="left" vertical="center" wrapText="1"/>
    </xf>
    <xf numFmtId="10" fontId="5" fillId="0" borderId="142" xfId="2" applyNumberFormat="1" applyFont="1" applyBorder="1" applyAlignment="1">
      <alignment horizontal="center" vertical="center" wrapText="1"/>
    </xf>
    <xf numFmtId="10" fontId="5" fillId="0" borderId="143" xfId="2" applyNumberFormat="1" applyFont="1" applyBorder="1" applyAlignment="1">
      <alignment horizontal="center" vertical="center" wrapText="1"/>
    </xf>
    <xf numFmtId="10" fontId="5" fillId="0" borderId="140" xfId="2" applyNumberFormat="1" applyFont="1" applyBorder="1" applyAlignment="1">
      <alignment horizontal="center" vertical="center" wrapText="1"/>
    </xf>
    <xf numFmtId="10" fontId="5" fillId="0" borderId="141" xfId="2" applyNumberFormat="1" applyFont="1" applyBorder="1" applyAlignment="1">
      <alignment horizontal="center" vertical="center" wrapText="1"/>
    </xf>
    <xf numFmtId="10" fontId="4" fillId="0" borderId="151" xfId="2" applyNumberFormat="1" applyFont="1" applyBorder="1" applyAlignment="1">
      <alignment horizontal="center" vertical="center" wrapText="1"/>
    </xf>
    <xf numFmtId="10" fontId="4" fillId="0" borderId="64" xfId="2" applyNumberFormat="1" applyFont="1" applyBorder="1" applyAlignment="1">
      <alignment horizontal="center" vertical="center" wrapText="1"/>
    </xf>
    <xf numFmtId="10" fontId="4" fillId="0" borderId="152" xfId="2" applyNumberFormat="1" applyFont="1" applyBorder="1" applyAlignment="1">
      <alignment horizontal="center" vertical="center" wrapText="1"/>
    </xf>
    <xf numFmtId="10" fontId="4" fillId="0" borderId="65" xfId="2" applyNumberFormat="1" applyFont="1" applyBorder="1" applyAlignment="1">
      <alignment horizontal="center" vertical="center" wrapText="1"/>
    </xf>
    <xf numFmtId="0" fontId="33" fillId="16" borderId="157" xfId="0" applyFont="1" applyFill="1" applyBorder="1" applyAlignment="1">
      <alignment horizontal="center" vertical="center" wrapText="1"/>
    </xf>
    <xf numFmtId="0" fontId="33" fillId="16" borderId="158" xfId="0" applyFont="1" applyFill="1" applyBorder="1" applyAlignment="1">
      <alignment horizontal="center" vertical="center" wrapText="1"/>
    </xf>
    <xf numFmtId="0" fontId="33" fillId="16" borderId="159" xfId="0" applyFont="1" applyFill="1" applyBorder="1" applyAlignment="1">
      <alignment horizontal="center" vertical="center" wrapText="1"/>
    </xf>
    <xf numFmtId="0" fontId="5" fillId="16" borderId="85" xfId="0" applyFont="1" applyFill="1" applyBorder="1" applyAlignment="1">
      <alignment horizontal="center" vertical="center" wrapText="1"/>
    </xf>
    <xf numFmtId="10" fontId="4" fillId="0" borderId="187" xfId="0" applyNumberFormat="1" applyFont="1" applyBorder="1" applyAlignment="1">
      <alignment horizontal="center" vertical="center" wrapText="1"/>
    </xf>
    <xf numFmtId="0" fontId="4" fillId="0" borderId="169" xfId="0" applyFont="1" applyBorder="1" applyAlignment="1">
      <alignment horizontal="center" vertical="center" wrapText="1"/>
    </xf>
    <xf numFmtId="10" fontId="4" fillId="0" borderId="186" xfId="0" applyNumberFormat="1" applyFont="1" applyBorder="1" applyAlignment="1">
      <alignment horizontal="center" vertical="center" wrapText="1"/>
    </xf>
    <xf numFmtId="0" fontId="5" fillId="0" borderId="179" xfId="0" applyFont="1" applyBorder="1" applyAlignment="1">
      <alignment horizontal="center" vertical="center" wrapText="1"/>
    </xf>
    <xf numFmtId="0" fontId="4" fillId="0" borderId="181" xfId="0" applyFont="1" applyBorder="1" applyAlignment="1">
      <alignment horizontal="center" vertical="center" wrapText="1"/>
    </xf>
    <xf numFmtId="10" fontId="4" fillId="0" borderId="71" xfId="0" applyNumberFormat="1" applyFont="1" applyBorder="1" applyAlignment="1">
      <alignment horizontal="center" vertical="center" wrapText="1"/>
    </xf>
    <xf numFmtId="0" fontId="5" fillId="0" borderId="182" xfId="0" applyFont="1" applyBorder="1" applyAlignment="1">
      <alignment horizontal="center" vertical="center" wrapText="1"/>
    </xf>
    <xf numFmtId="0" fontId="21" fillId="0" borderId="68" xfId="0" applyFont="1" applyBorder="1" applyAlignment="1">
      <alignment horizontal="center" vertical="center"/>
    </xf>
    <xf numFmtId="0" fontId="21" fillId="0" borderId="105" xfId="0" applyFont="1" applyBorder="1" applyAlignment="1">
      <alignment horizontal="left" vertical="center" wrapText="1"/>
    </xf>
    <xf numFmtId="0" fontId="21" fillId="0" borderId="214" xfId="0" applyFont="1" applyBorder="1" applyAlignment="1">
      <alignment horizontal="left" vertical="center" wrapText="1"/>
    </xf>
    <xf numFmtId="0" fontId="21" fillId="0" borderId="23" xfId="0" applyFont="1" applyBorder="1" applyAlignment="1">
      <alignment horizontal="left" vertical="center" wrapText="1"/>
    </xf>
    <xf numFmtId="0" fontId="17" fillId="0" borderId="30" xfId="0" applyFont="1" applyBorder="1" applyAlignment="1">
      <alignment horizontal="center" vertical="center" wrapText="1"/>
    </xf>
    <xf numFmtId="0" fontId="5" fillId="0" borderId="183" xfId="0" applyFont="1" applyBorder="1" applyAlignment="1">
      <alignment horizontal="center" vertical="center" wrapText="1"/>
    </xf>
    <xf numFmtId="0" fontId="5" fillId="0" borderId="184" xfId="0" applyFont="1" applyBorder="1" applyAlignment="1">
      <alignment horizontal="center" vertical="center" wrapText="1"/>
    </xf>
    <xf numFmtId="0" fontId="5" fillId="0" borderId="180" xfId="0" applyFont="1" applyBorder="1" applyAlignment="1">
      <alignment horizontal="center" vertical="center" wrapText="1"/>
    </xf>
  </cellXfs>
  <cellStyles count="6">
    <cellStyle name="Normal" xfId="0" builtinId="0"/>
    <cellStyle name="Normal 2" xfId="1" xr:uid="{B6AAF7B6-352E-417C-BDE8-1A7747979DEA}"/>
    <cellStyle name="Normal 2 2" xfId="3" xr:uid="{FC950EF4-E1D2-45A2-A3AC-470B2034119D}"/>
    <cellStyle name="Normal 2 3" xfId="5" xr:uid="{3E4797B2-51C8-42C2-BB4C-A71C7A8729A6}"/>
    <cellStyle name="Normal 3" xfId="4" xr:uid="{4C1FC975-3137-4AAD-964F-E182C4A35636}"/>
    <cellStyle name="Porcentaje" xfId="2" builtinId="5"/>
  </cellStyles>
  <dxfs count="36">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s>
  <tableStyles count="0" defaultTableStyle="TableStyleMedium2" defaultPivotStyle="PivotStyleLight16"/>
  <colors>
    <mruColors>
      <color rgb="FF00C495"/>
      <color rgb="FF009F7A"/>
      <color rgb="FFF2F2F2"/>
      <color rgb="FFD990AB"/>
      <color rgb="FFB52259"/>
      <color rgb="FFF8C73E"/>
      <color rgb="FFF7BA10"/>
      <color rgb="FFCC1300"/>
      <color rgb="FFFADD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8.png"/></Relationships>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8.png"/></Relationships>
</file>

<file path=xl/drawings/_rels/drawing14.xml.rels><?xml version="1.0" encoding="UTF-8" standalone="yes"?>
<Relationships xmlns="http://schemas.openxmlformats.org/package/2006/relationships"><Relationship Id="rId1" Type="http://schemas.openxmlformats.org/officeDocument/2006/relationships/image" Target="../media/image8.png"/></Relationships>
</file>

<file path=xl/drawings/_rels/drawing15.xml.rels><?xml version="1.0" encoding="UTF-8" standalone="yes"?>
<Relationships xmlns="http://schemas.openxmlformats.org/package/2006/relationships"><Relationship Id="rId1" Type="http://schemas.openxmlformats.org/officeDocument/2006/relationships/image" Target="../media/image8.png"/></Relationships>
</file>

<file path=xl/drawings/_rels/drawing16.xml.rels><?xml version="1.0" encoding="UTF-8" standalone="yes"?>
<Relationships xmlns="http://schemas.openxmlformats.org/package/2006/relationships"><Relationship Id="rId1" Type="http://schemas.openxmlformats.org/officeDocument/2006/relationships/image" Target="../media/image8.png"/></Relationships>
</file>

<file path=xl/drawings/_rels/drawing17.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612631</xdr:colOff>
      <xdr:row>150</xdr:row>
      <xdr:rowOff>186457</xdr:rowOff>
    </xdr:from>
    <xdr:ext cx="9001125" cy="3737843"/>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2403331" y="324226957"/>
          <a:ext cx="9001125" cy="37378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800"/>
            <a:t>____________________________________</a:t>
          </a:r>
        </a:p>
        <a:p>
          <a:pPr algn="ctr"/>
          <a:r>
            <a:rPr lang="es-MX" sz="2800"/>
            <a:t>Elaboró</a:t>
          </a:r>
        </a:p>
        <a:p>
          <a:pPr algn="ctr"/>
          <a:endParaRPr lang="es-MX" sz="2800"/>
        </a:p>
        <a:p>
          <a:pPr algn="ctr"/>
          <a:r>
            <a:rPr lang="es-MX" sz="2800"/>
            <a:t>Lic. Claudia Isabel Martinez Fabro</a:t>
          </a:r>
        </a:p>
        <a:p>
          <a:pPr algn="ctr"/>
          <a:endParaRPr lang="es-MX" sz="2800"/>
        </a:p>
        <a:p>
          <a:pPr algn="ctr"/>
          <a:r>
            <a:rPr lang="es-MX" sz="2800"/>
            <a:t>Coordinación Administrativa de la Secretaría </a:t>
          </a:r>
        </a:p>
        <a:p>
          <a:pPr algn="ctr"/>
          <a:r>
            <a:rPr lang="es-MX" sz="2800"/>
            <a:t>Municipal de Obras Públicas y Servicios</a:t>
          </a:r>
        </a:p>
      </xdr:txBody>
    </xdr:sp>
    <xdr:clientData/>
  </xdr:oneCellAnchor>
  <xdr:oneCellAnchor>
    <xdr:from>
      <xdr:col>8</xdr:col>
      <xdr:colOff>1962150</xdr:colOff>
      <xdr:row>150</xdr:row>
      <xdr:rowOff>165100</xdr:rowOff>
    </xdr:from>
    <xdr:ext cx="7762875" cy="2730500"/>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8154650" y="328472800"/>
          <a:ext cx="7762875" cy="2730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800"/>
            <a:t>_____________________________________</a:t>
          </a:r>
        </a:p>
        <a:p>
          <a:pPr algn="ctr"/>
          <a:r>
            <a:rPr lang="es-MX" sz="2800"/>
            <a:t>Revisó</a:t>
          </a:r>
        </a:p>
        <a:p>
          <a:pPr algn="ctr"/>
          <a:endParaRPr lang="es-MX" sz="2800"/>
        </a:p>
        <a:p>
          <a:pPr algn="ctr"/>
          <a:r>
            <a:rPr lang="es-MX" sz="2800"/>
            <a:t>Lic. José Fernando Díaz Nuñez</a:t>
          </a:r>
        </a:p>
        <a:p>
          <a:pPr algn="ctr"/>
          <a:endParaRPr lang="es-MX" sz="2800"/>
        </a:p>
        <a:p>
          <a:pPr algn="ctr"/>
          <a:r>
            <a:rPr lang="es-MX" sz="2800"/>
            <a:t>Director de Planeación de la DGPM</a:t>
          </a:r>
        </a:p>
      </xdr:txBody>
    </xdr:sp>
    <xdr:clientData/>
  </xdr:oneCellAnchor>
  <xdr:oneCellAnchor>
    <xdr:from>
      <xdr:col>13</xdr:col>
      <xdr:colOff>2451100</xdr:colOff>
      <xdr:row>150</xdr:row>
      <xdr:rowOff>18798</xdr:rowOff>
    </xdr:from>
    <xdr:ext cx="7969251" cy="3295902"/>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32931100" y="328326498"/>
          <a:ext cx="7969251" cy="32959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800"/>
            <a:t>_____________________________________</a:t>
          </a:r>
        </a:p>
        <a:p>
          <a:pPr algn="ctr"/>
          <a:r>
            <a:rPr lang="es-MX" sz="2800"/>
            <a:t>Autorizó</a:t>
          </a:r>
        </a:p>
        <a:p>
          <a:pPr algn="ctr"/>
          <a:endParaRPr lang="es-MX" sz="2800"/>
        </a:p>
        <a:p>
          <a:pPr algn="ctr"/>
          <a:r>
            <a:rPr lang="es-MX" sz="2800"/>
            <a:t>M.A.P. Samantha Hernández Cardeña</a:t>
          </a:r>
        </a:p>
        <a:p>
          <a:pPr algn="ctr"/>
          <a:endParaRPr lang="es-MX" sz="2800"/>
        </a:p>
        <a:p>
          <a:pPr algn="ctr"/>
          <a:r>
            <a:rPr lang="es-MX" sz="2800"/>
            <a:t>Secretaría Municipal de Obras Públicas y Servicios</a:t>
          </a:r>
        </a:p>
        <a:p>
          <a:pPr algn="ctr"/>
          <a:endParaRPr lang="es-MX" sz="1600"/>
        </a:p>
      </xdr:txBody>
    </xdr:sp>
    <xdr:clientData/>
  </xdr:oneCellAnchor>
  <xdr:twoCellAnchor editAs="oneCell">
    <xdr:from>
      <xdr:col>49</xdr:col>
      <xdr:colOff>571500</xdr:colOff>
      <xdr:row>26</xdr:row>
      <xdr:rowOff>19050</xdr:rowOff>
    </xdr:from>
    <xdr:to>
      <xdr:col>60</xdr:col>
      <xdr:colOff>190502</xdr:colOff>
      <xdr:row>33</xdr:row>
      <xdr:rowOff>50601</xdr:rowOff>
    </xdr:to>
    <xdr:pic>
      <xdr:nvPicPr>
        <xdr:cNvPr id="7" name="Imagen 6">
          <a:extLst>
            <a:ext uri="{FF2B5EF4-FFF2-40B4-BE49-F238E27FC236}">
              <a16:creationId xmlns:a16="http://schemas.microsoft.com/office/drawing/2014/main" id="{E053BF4D-B1CE-4DF9-B0B3-6FFA35EB8C2F}"/>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7789425" y="8505825"/>
          <a:ext cx="8524875" cy="2543175"/>
        </a:xfrm>
        <a:prstGeom prst="rect">
          <a:avLst/>
        </a:prstGeom>
      </xdr:spPr>
    </xdr:pic>
    <xdr:clientData/>
  </xdr:twoCellAnchor>
  <xdr:twoCellAnchor editAs="oneCell">
    <xdr:from>
      <xdr:col>1</xdr:col>
      <xdr:colOff>242248</xdr:colOff>
      <xdr:row>3</xdr:row>
      <xdr:rowOff>88899</xdr:rowOff>
    </xdr:from>
    <xdr:to>
      <xdr:col>1</xdr:col>
      <xdr:colOff>1357842</xdr:colOff>
      <xdr:row>6</xdr:row>
      <xdr:rowOff>159959</xdr:rowOff>
    </xdr:to>
    <xdr:pic>
      <xdr:nvPicPr>
        <xdr:cNvPr id="6" name="Imagen 5">
          <a:extLst>
            <a:ext uri="{FF2B5EF4-FFF2-40B4-BE49-F238E27FC236}">
              <a16:creationId xmlns:a16="http://schemas.microsoft.com/office/drawing/2014/main" id="{C9874E3C-D9D6-4520-81C5-0FEFA76679FB}"/>
            </a:ext>
          </a:extLst>
        </xdr:cNvPr>
        <xdr:cNvPicPr>
          <a:picLocks noChangeAspect="1"/>
        </xdr:cNvPicPr>
      </xdr:nvPicPr>
      <xdr:blipFill>
        <a:blip xmlns:r="http://schemas.openxmlformats.org/officeDocument/2006/relationships" r:embed="rId2"/>
        <a:stretch>
          <a:fillRect/>
        </a:stretch>
      </xdr:blipFill>
      <xdr:spPr>
        <a:xfrm>
          <a:off x="2032948" y="660399"/>
          <a:ext cx="1115594" cy="1747460"/>
        </a:xfrm>
        <a:prstGeom prst="rect">
          <a:avLst/>
        </a:prstGeom>
      </xdr:spPr>
    </xdr:pic>
    <xdr:clientData/>
  </xdr:twoCellAnchor>
  <xdr:twoCellAnchor>
    <xdr:from>
      <xdr:col>14</xdr:col>
      <xdr:colOff>237541</xdr:colOff>
      <xdr:row>3</xdr:row>
      <xdr:rowOff>190500</xdr:rowOff>
    </xdr:from>
    <xdr:to>
      <xdr:col>15</xdr:col>
      <xdr:colOff>3009900</xdr:colOff>
      <xdr:row>7</xdr:row>
      <xdr:rowOff>47625</xdr:rowOff>
    </xdr:to>
    <xdr:grpSp>
      <xdr:nvGrpSpPr>
        <xdr:cNvPr id="8" name="Grupo 7">
          <a:extLst>
            <a:ext uri="{FF2B5EF4-FFF2-40B4-BE49-F238E27FC236}">
              <a16:creationId xmlns:a16="http://schemas.microsoft.com/office/drawing/2014/main" id="{C2A8926E-57B6-4CC4-8186-529B1863B934}"/>
            </a:ext>
          </a:extLst>
        </xdr:cNvPr>
        <xdr:cNvGrpSpPr/>
      </xdr:nvGrpSpPr>
      <xdr:grpSpPr>
        <a:xfrm>
          <a:off x="39718131" y="768421"/>
          <a:ext cx="6571657" cy="1879850"/>
          <a:chOff x="20650200" y="590550"/>
          <a:chExt cx="4248150" cy="1390650"/>
        </a:xfrm>
      </xdr:grpSpPr>
      <xdr:pic>
        <xdr:nvPicPr>
          <xdr:cNvPr id="9" name="Imagen 8">
            <a:extLst>
              <a:ext uri="{FF2B5EF4-FFF2-40B4-BE49-F238E27FC236}">
                <a16:creationId xmlns:a16="http://schemas.microsoft.com/office/drawing/2014/main" id="{19CD6013-1C54-2B37-91C9-47CB018F531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61887" t="3078" r="1348" b="83664"/>
          <a:stretch/>
        </xdr:blipFill>
        <xdr:spPr>
          <a:xfrm>
            <a:off x="21983700" y="590550"/>
            <a:ext cx="2914650" cy="1360170"/>
          </a:xfrm>
          <a:prstGeom prst="rect">
            <a:avLst/>
          </a:prstGeom>
        </xdr:spPr>
      </xdr:pic>
      <xdr:pic>
        <xdr:nvPicPr>
          <xdr:cNvPr id="10" name="Imagen 9">
            <a:extLst>
              <a:ext uri="{FF2B5EF4-FFF2-40B4-BE49-F238E27FC236}">
                <a16:creationId xmlns:a16="http://schemas.microsoft.com/office/drawing/2014/main" id="{2EAEFB6C-299D-CA8D-8268-CCAB6C0FB28A}"/>
              </a:ext>
              <a:ext uri="{147F2762-F138-4A5C-976F-8EAC2B608ADB}">
                <a16:predDERef xmlns:a16="http://schemas.microsoft.com/office/drawing/2014/main" pred="{ECD757DE-F693-44F3-A8F5-DC98EB4C8C24}"/>
              </a:ext>
            </a:extLst>
          </xdr:cNvPr>
          <xdr:cNvPicPr>
            <a:picLocks noChangeAspect="1"/>
          </xdr:cNvPicPr>
        </xdr:nvPicPr>
        <xdr:blipFill>
          <a:blip xmlns:r="http://schemas.openxmlformats.org/officeDocument/2006/relationships" r:embed="rId4"/>
          <a:srcRect l="5984" t="2830" r="4724" b="3150"/>
          <a:stretch/>
        </xdr:blipFill>
        <xdr:spPr>
          <a:xfrm>
            <a:off x="20650200" y="590550"/>
            <a:ext cx="1295400" cy="1390650"/>
          </a:xfrm>
          <a:prstGeom prst="rect">
            <a:avLst/>
          </a:prstGeom>
        </xdr:spPr>
      </xdr:pic>
    </xdr:grpSp>
    <xdr:clientData/>
  </xdr:twoCellAnchor>
  <xdr:twoCellAnchor editAs="oneCell">
    <xdr:from>
      <xdr:col>8</xdr:col>
      <xdr:colOff>217437</xdr:colOff>
      <xdr:row>44</xdr:row>
      <xdr:rowOff>113503</xdr:rowOff>
    </xdr:from>
    <xdr:to>
      <xdr:col>8</xdr:col>
      <xdr:colOff>3184071</xdr:colOff>
      <xdr:row>44</xdr:row>
      <xdr:rowOff>5095063</xdr:rowOff>
    </xdr:to>
    <xdr:pic>
      <xdr:nvPicPr>
        <xdr:cNvPr id="11" name="Imagen 10">
          <a:extLst>
            <a:ext uri="{FF2B5EF4-FFF2-40B4-BE49-F238E27FC236}">
              <a16:creationId xmlns:a16="http://schemas.microsoft.com/office/drawing/2014/main" id="{66C2A622-9DA9-494B-ADB5-73D551708CDA}"/>
            </a:ext>
          </a:extLst>
        </xdr:cNvPr>
        <xdr:cNvPicPr>
          <a:picLocks noChangeAspect="1"/>
        </xdr:cNvPicPr>
      </xdr:nvPicPr>
      <xdr:blipFill rotWithShape="1">
        <a:blip xmlns:r="http://schemas.openxmlformats.org/officeDocument/2006/relationships" r:embed="rId5"/>
        <a:srcRect b="2712"/>
        <a:stretch/>
      </xdr:blipFill>
      <xdr:spPr>
        <a:xfrm>
          <a:off x="16818151" y="17013574"/>
          <a:ext cx="2966634" cy="49815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16</xdr:col>
      <xdr:colOff>79867</xdr:colOff>
      <xdr:row>7</xdr:row>
      <xdr:rowOff>244724</xdr:rowOff>
    </xdr:to>
    <xdr:pic>
      <xdr:nvPicPr>
        <xdr:cNvPr id="2" name="Imagen 1">
          <a:extLst>
            <a:ext uri="{FF2B5EF4-FFF2-40B4-BE49-F238E27FC236}">
              <a16:creationId xmlns:a16="http://schemas.microsoft.com/office/drawing/2014/main" id="{4A59D850-2615-4AB3-8195-71A14549F7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8</xdr:col>
      <xdr:colOff>871747</xdr:colOff>
      <xdr:row>4</xdr:row>
      <xdr:rowOff>85874</xdr:rowOff>
    </xdr:from>
    <xdr:to>
      <xdr:col>14</xdr:col>
      <xdr:colOff>444668</xdr:colOff>
      <xdr:row>7</xdr:row>
      <xdr:rowOff>244724</xdr:rowOff>
    </xdr:to>
    <xdr:pic>
      <xdr:nvPicPr>
        <xdr:cNvPr id="2" name="Imagen 1">
          <a:extLst>
            <a:ext uri="{FF2B5EF4-FFF2-40B4-BE49-F238E27FC236}">
              <a16:creationId xmlns:a16="http://schemas.microsoft.com/office/drawing/2014/main" id="{553732F3-0EC6-40C3-8696-BDE1E56025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5128521" y="838656"/>
          <a:ext cx="4187161" cy="12188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11</xdr:col>
      <xdr:colOff>134327</xdr:colOff>
      <xdr:row>4</xdr:row>
      <xdr:rowOff>85874</xdr:rowOff>
    </xdr:from>
    <xdr:to>
      <xdr:col>15</xdr:col>
      <xdr:colOff>960749</xdr:colOff>
      <xdr:row>7</xdr:row>
      <xdr:rowOff>244724</xdr:rowOff>
    </xdr:to>
    <xdr:pic>
      <xdr:nvPicPr>
        <xdr:cNvPr id="2" name="Imagen 1">
          <a:extLst>
            <a:ext uri="{FF2B5EF4-FFF2-40B4-BE49-F238E27FC236}">
              <a16:creationId xmlns:a16="http://schemas.microsoft.com/office/drawing/2014/main" id="{A9A2AB3E-0625-4576-BE3E-0503FB8E156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8555677" y="857399"/>
          <a:ext cx="4180252" cy="1216125"/>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xdr:col>
      <xdr:colOff>650875</xdr:colOff>
      <xdr:row>197</xdr:row>
      <xdr:rowOff>63500</xdr:rowOff>
    </xdr:from>
    <xdr:ext cx="5318125" cy="1587500"/>
    <xdr:sp macro="" textlink="">
      <xdr:nvSpPr>
        <xdr:cNvPr id="8" name="CuadroTexto 7">
          <a:extLst>
            <a:ext uri="{FF2B5EF4-FFF2-40B4-BE49-F238E27FC236}">
              <a16:creationId xmlns:a16="http://schemas.microsoft.com/office/drawing/2014/main" id="{7F13BA69-592F-4438-A4C8-C325379A4259}"/>
            </a:ext>
          </a:extLst>
        </xdr:cNvPr>
        <xdr:cNvSpPr txBox="1"/>
      </xdr:nvSpPr>
      <xdr:spPr>
        <a:xfrm>
          <a:off x="1412875" y="163639500"/>
          <a:ext cx="5318125" cy="1587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t>______________________________________</a:t>
          </a:r>
        </a:p>
        <a:p>
          <a:pPr algn="ctr"/>
          <a:r>
            <a:rPr lang="es-MX" sz="1800"/>
            <a:t>Elaboró</a:t>
          </a:r>
        </a:p>
        <a:p>
          <a:pPr algn="ctr"/>
          <a:endParaRPr lang="es-MX" sz="1800"/>
        </a:p>
        <a:p>
          <a:pPr algn="ctr"/>
          <a:r>
            <a:rPr lang="es-MX" sz="1800"/>
            <a:t>Lic. Claudia Isabel Martinez Fabro</a:t>
          </a:r>
        </a:p>
        <a:p>
          <a:pPr algn="ctr"/>
          <a:r>
            <a:rPr lang="es-MX" sz="1800"/>
            <a:t>Coordinación Administrativa de la Secretaría </a:t>
          </a:r>
        </a:p>
        <a:p>
          <a:pPr algn="ctr"/>
          <a:r>
            <a:rPr lang="es-MX" sz="1800"/>
            <a:t>Municipal de Obras Públicas y Servicios</a:t>
          </a:r>
        </a:p>
      </xdr:txBody>
    </xdr:sp>
    <xdr:clientData/>
  </xdr:oneCellAnchor>
  <xdr:oneCellAnchor>
    <xdr:from>
      <xdr:col>5</xdr:col>
      <xdr:colOff>866183</xdr:colOff>
      <xdr:row>196</xdr:row>
      <xdr:rowOff>64943</xdr:rowOff>
    </xdr:from>
    <xdr:ext cx="5229818" cy="1974272"/>
    <xdr:sp macro="" textlink="">
      <xdr:nvSpPr>
        <xdr:cNvPr id="9" name="CuadroTexto 8">
          <a:extLst>
            <a:ext uri="{FF2B5EF4-FFF2-40B4-BE49-F238E27FC236}">
              <a16:creationId xmlns:a16="http://schemas.microsoft.com/office/drawing/2014/main" id="{B0659BDE-3B48-4188-BC5E-3630233FE243}"/>
            </a:ext>
          </a:extLst>
        </xdr:cNvPr>
        <xdr:cNvSpPr txBox="1"/>
      </xdr:nvSpPr>
      <xdr:spPr>
        <a:xfrm>
          <a:off x="9454558" y="163450443"/>
          <a:ext cx="5229818" cy="19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t>__________________________________</a:t>
          </a:r>
        </a:p>
        <a:p>
          <a:pPr algn="ctr"/>
          <a:r>
            <a:rPr lang="es-MX" sz="1800"/>
            <a:t>Revisó</a:t>
          </a:r>
        </a:p>
        <a:p>
          <a:pPr algn="ctr"/>
          <a:endParaRPr lang="es-MX" sz="1800"/>
        </a:p>
        <a:p>
          <a:pPr algn="ctr"/>
          <a:r>
            <a:rPr lang="es-MX" sz="1800"/>
            <a:t>Lic. José Fernando Díaz Nuñez</a:t>
          </a:r>
        </a:p>
        <a:p>
          <a:pPr algn="ctr"/>
          <a:r>
            <a:rPr lang="es-MX" sz="1800"/>
            <a:t>Director de Planeación de la DGPM</a:t>
          </a:r>
        </a:p>
      </xdr:txBody>
    </xdr:sp>
    <xdr:clientData/>
  </xdr:oneCellAnchor>
  <xdr:oneCellAnchor>
    <xdr:from>
      <xdr:col>10</xdr:col>
      <xdr:colOff>0</xdr:colOff>
      <xdr:row>196</xdr:row>
      <xdr:rowOff>171738</xdr:rowOff>
    </xdr:from>
    <xdr:ext cx="5934582" cy="1676373"/>
    <xdr:sp macro="" textlink="">
      <xdr:nvSpPr>
        <xdr:cNvPr id="10" name="CuadroTexto 9">
          <a:extLst>
            <a:ext uri="{FF2B5EF4-FFF2-40B4-BE49-F238E27FC236}">
              <a16:creationId xmlns:a16="http://schemas.microsoft.com/office/drawing/2014/main" id="{C1B82D2F-B254-46B9-B893-23D72DE64790}"/>
            </a:ext>
          </a:extLst>
        </xdr:cNvPr>
        <xdr:cNvSpPr txBox="1"/>
      </xdr:nvSpPr>
      <xdr:spPr>
        <a:xfrm>
          <a:off x="16843375" y="163557238"/>
          <a:ext cx="5934582" cy="1676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800"/>
            <a:t>_______________________________________</a:t>
          </a:r>
        </a:p>
        <a:p>
          <a:pPr algn="ctr"/>
          <a:r>
            <a:rPr lang="es-MX" sz="1800"/>
            <a:t>Autorizó</a:t>
          </a:r>
        </a:p>
        <a:p>
          <a:pPr algn="ctr"/>
          <a:endParaRPr lang="es-MX" sz="1800"/>
        </a:p>
        <a:p>
          <a:pPr algn="ctr"/>
          <a:r>
            <a:rPr lang="es-MX" sz="1800"/>
            <a:t>M.A.P. Samantha Hernández Cardeña</a:t>
          </a:r>
        </a:p>
        <a:p>
          <a:pPr algn="ctr"/>
          <a:r>
            <a:rPr lang="es-MX" sz="1800"/>
            <a:t>Secretaría Municipal de Obras Públicas y Servicios</a:t>
          </a:r>
        </a:p>
        <a:p>
          <a:pPr algn="ctr"/>
          <a:endParaRPr lang="es-MX" sz="1600"/>
        </a:p>
      </xdr:txBody>
    </xdr:sp>
    <xdr:clientData/>
  </xdr:one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9EA823FB-C44D-4400-8AAD-6107ED12C2A8}"/>
            </a:ext>
          </a:extLst>
        </xdr:cNvPr>
        <xdr:cNvSpPr txBox="1"/>
      </xdr:nvSpPr>
      <xdr:spPr>
        <a:xfrm>
          <a:off x="3019424" y="31866522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DB306835-20A1-4EC5-9DCA-3F40336B6CCC}"/>
            </a:ext>
          </a:extLst>
        </xdr:cNvPr>
        <xdr:cNvSpPr txBox="1"/>
      </xdr:nvSpPr>
      <xdr:spPr>
        <a:xfrm>
          <a:off x="17068800" y="3188811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48C6C66-38FC-4B6A-94AE-4C99C1C7CA59}"/>
            </a:ext>
          </a:extLst>
        </xdr:cNvPr>
        <xdr:cNvSpPr txBox="1"/>
      </xdr:nvSpPr>
      <xdr:spPr>
        <a:xfrm>
          <a:off x="28273375" y="3194521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75180988-4F53-4F96-9A3B-3A5661BA5C18}"/>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58225"/>
          <a:ext cx="8524876"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CAE645B7-2E8B-47E1-A2CE-A29107EA470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98768"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0C762DDB-8DE9-4E42-A21A-69F3674DB440}"/>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1</xdr:col>
      <xdr:colOff>971549</xdr:colOff>
      <xdr:row>143</xdr:row>
      <xdr:rowOff>87311</xdr:rowOff>
    </xdr:from>
    <xdr:ext cx="9001125" cy="3622675"/>
    <xdr:sp macro="" textlink="">
      <xdr:nvSpPr>
        <xdr:cNvPr id="2" name="CuadroTexto 1">
          <a:extLst>
            <a:ext uri="{FF2B5EF4-FFF2-40B4-BE49-F238E27FC236}">
              <a16:creationId xmlns:a16="http://schemas.microsoft.com/office/drawing/2014/main" id="{C8D8071A-97CB-48D2-893C-377204009A97}"/>
            </a:ext>
          </a:extLst>
        </xdr:cNvPr>
        <xdr:cNvSpPr txBox="1"/>
      </xdr:nvSpPr>
      <xdr:spPr>
        <a:xfrm>
          <a:off x="2757487" y="333676624"/>
          <a:ext cx="9001125" cy="36226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800"/>
            <a:t>____________________________________________________</a:t>
          </a:r>
        </a:p>
        <a:p>
          <a:pPr algn="ctr"/>
          <a:r>
            <a:rPr lang="es-MX" sz="2800"/>
            <a:t>Elaboró</a:t>
          </a:r>
        </a:p>
        <a:p>
          <a:pPr algn="ctr"/>
          <a:endParaRPr lang="es-MX" sz="2800"/>
        </a:p>
        <a:p>
          <a:pPr algn="ctr"/>
          <a:r>
            <a:rPr lang="es-MX" sz="2800"/>
            <a:t>Lic. Claudia Isabel Martinez Fabro</a:t>
          </a:r>
        </a:p>
        <a:p>
          <a:pPr algn="ctr"/>
          <a:endParaRPr lang="es-MX" sz="2800"/>
        </a:p>
        <a:p>
          <a:pPr algn="ctr"/>
          <a:r>
            <a:rPr lang="es-MX" sz="2800"/>
            <a:t>Coordinación Administrativa de la Secretaría </a:t>
          </a:r>
        </a:p>
        <a:p>
          <a:pPr algn="ctr"/>
          <a:r>
            <a:rPr lang="es-MX" sz="2800"/>
            <a:t>Municipal de Obras Públicas y Servicios</a:t>
          </a:r>
        </a:p>
      </xdr:txBody>
    </xdr:sp>
    <xdr:clientData/>
  </xdr:oneCellAnchor>
  <xdr:oneCellAnchor>
    <xdr:from>
      <xdr:col>8</xdr:col>
      <xdr:colOff>1676400</xdr:colOff>
      <xdr:row>144</xdr:row>
      <xdr:rowOff>69850</xdr:rowOff>
    </xdr:from>
    <xdr:ext cx="7762875" cy="3111500"/>
    <xdr:sp macro="" textlink="">
      <xdr:nvSpPr>
        <xdr:cNvPr id="3" name="CuadroTexto 2">
          <a:extLst>
            <a:ext uri="{FF2B5EF4-FFF2-40B4-BE49-F238E27FC236}">
              <a16:creationId xmlns:a16="http://schemas.microsoft.com/office/drawing/2014/main" id="{14AEE0F1-8FE2-4B5A-B803-C204AD246301}"/>
            </a:ext>
          </a:extLst>
        </xdr:cNvPr>
        <xdr:cNvSpPr txBox="1"/>
      </xdr:nvSpPr>
      <xdr:spPr>
        <a:xfrm>
          <a:off x="19088100" y="330358750"/>
          <a:ext cx="7762875" cy="3111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800"/>
            <a:t>___________________________________________</a:t>
          </a:r>
        </a:p>
        <a:p>
          <a:pPr algn="ctr"/>
          <a:r>
            <a:rPr lang="es-MX" sz="2800"/>
            <a:t>Revisó</a:t>
          </a:r>
        </a:p>
        <a:p>
          <a:pPr algn="ctr"/>
          <a:endParaRPr lang="es-MX" sz="2800"/>
        </a:p>
        <a:p>
          <a:pPr algn="ctr"/>
          <a:r>
            <a:rPr lang="es-MX" sz="2800"/>
            <a:t>Lic. José Fernando Díaz Nuñez</a:t>
          </a:r>
        </a:p>
        <a:p>
          <a:pPr algn="ctr"/>
          <a:endParaRPr lang="es-MX" sz="2800"/>
        </a:p>
        <a:p>
          <a:pPr algn="ctr"/>
          <a:r>
            <a:rPr lang="es-MX" sz="2800"/>
            <a:t>Director de Planeación de la DGPM</a:t>
          </a:r>
        </a:p>
      </xdr:txBody>
    </xdr:sp>
    <xdr:clientData/>
  </xdr:oneCellAnchor>
  <xdr:oneCellAnchor>
    <xdr:from>
      <xdr:col>13</xdr:col>
      <xdr:colOff>946150</xdr:colOff>
      <xdr:row>144</xdr:row>
      <xdr:rowOff>142875</xdr:rowOff>
    </xdr:from>
    <xdr:ext cx="7969251" cy="3009900"/>
    <xdr:sp macro="" textlink="">
      <xdr:nvSpPr>
        <xdr:cNvPr id="4" name="CuadroTexto 3">
          <a:extLst>
            <a:ext uri="{FF2B5EF4-FFF2-40B4-BE49-F238E27FC236}">
              <a16:creationId xmlns:a16="http://schemas.microsoft.com/office/drawing/2014/main" id="{F9AE9AEE-5CED-4663-8AAE-5508A2BFBBE6}"/>
            </a:ext>
          </a:extLst>
        </xdr:cNvPr>
        <xdr:cNvSpPr txBox="1"/>
      </xdr:nvSpPr>
      <xdr:spPr>
        <a:xfrm>
          <a:off x="33940750" y="330431775"/>
          <a:ext cx="7969251" cy="30099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800"/>
            <a:t>____________________________________________</a:t>
          </a:r>
        </a:p>
        <a:p>
          <a:pPr algn="ctr"/>
          <a:r>
            <a:rPr lang="es-MX" sz="2800"/>
            <a:t>Autorizó</a:t>
          </a:r>
        </a:p>
        <a:p>
          <a:pPr algn="ctr"/>
          <a:endParaRPr lang="es-MX" sz="2800"/>
        </a:p>
        <a:p>
          <a:pPr algn="ctr"/>
          <a:r>
            <a:rPr lang="es-MX" sz="2800"/>
            <a:t>M.A.P. Samantha Hernández Cardeña</a:t>
          </a:r>
        </a:p>
        <a:p>
          <a:pPr algn="ctr"/>
          <a:endParaRPr lang="es-MX" sz="2800"/>
        </a:p>
        <a:p>
          <a:pPr algn="ctr"/>
          <a:r>
            <a:rPr lang="es-MX" sz="2800"/>
            <a:t>Secretaría Municipal de Obras Públicas y Servicios</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xdr:col>
      <xdr:colOff>432954</xdr:colOff>
      <xdr:row>3</xdr:row>
      <xdr:rowOff>21647</xdr:rowOff>
    </xdr:from>
    <xdr:to>
      <xdr:col>1</xdr:col>
      <xdr:colOff>1299729</xdr:colOff>
      <xdr:row>6</xdr:row>
      <xdr:rowOff>176550</xdr:rowOff>
    </xdr:to>
    <xdr:pic>
      <xdr:nvPicPr>
        <xdr:cNvPr id="6" name="Imagen 5">
          <a:extLst>
            <a:ext uri="{FF2B5EF4-FFF2-40B4-BE49-F238E27FC236}">
              <a16:creationId xmlns:a16="http://schemas.microsoft.com/office/drawing/2014/main" id="{E85063CC-BEE7-47AA-8B87-4B2500B9C0C7}"/>
            </a:ext>
          </a:extLst>
        </xdr:cNvPr>
        <xdr:cNvPicPr>
          <a:picLocks noChangeAspect="1"/>
        </xdr:cNvPicPr>
      </xdr:nvPicPr>
      <xdr:blipFill>
        <a:blip xmlns:r="http://schemas.openxmlformats.org/officeDocument/2006/relationships" r:embed="rId2"/>
        <a:stretch>
          <a:fillRect/>
        </a:stretch>
      </xdr:blipFill>
      <xdr:spPr>
        <a:xfrm>
          <a:off x="2208068" y="606136"/>
          <a:ext cx="866775" cy="1323880"/>
        </a:xfrm>
        <a:prstGeom prst="rect">
          <a:avLst/>
        </a:prstGeom>
      </xdr:spPr>
    </xdr:pic>
    <xdr:clientData/>
  </xdr:twoCellAnchor>
  <xdr:twoCellAnchor editAs="oneCell">
    <xdr:from>
      <xdr:col>8</xdr:col>
      <xdr:colOff>665018</xdr:colOff>
      <xdr:row>43</xdr:row>
      <xdr:rowOff>110836</xdr:rowOff>
    </xdr:from>
    <xdr:to>
      <xdr:col>8</xdr:col>
      <xdr:colOff>3631652</xdr:colOff>
      <xdr:row>43</xdr:row>
      <xdr:rowOff>5092396</xdr:rowOff>
    </xdr:to>
    <xdr:pic>
      <xdr:nvPicPr>
        <xdr:cNvPr id="7" name="Imagen 6">
          <a:extLst>
            <a:ext uri="{FF2B5EF4-FFF2-40B4-BE49-F238E27FC236}">
              <a16:creationId xmlns:a16="http://schemas.microsoft.com/office/drawing/2014/main" id="{EC3AC64B-F18A-4BAC-BD35-38263471D02A}"/>
            </a:ext>
          </a:extLst>
        </xdr:cNvPr>
        <xdr:cNvPicPr>
          <a:picLocks noChangeAspect="1"/>
        </xdr:cNvPicPr>
      </xdr:nvPicPr>
      <xdr:blipFill rotWithShape="1">
        <a:blip xmlns:r="http://schemas.openxmlformats.org/officeDocument/2006/relationships" r:embed="rId3"/>
        <a:srcRect b="2712"/>
        <a:stretch/>
      </xdr:blipFill>
      <xdr:spPr>
        <a:xfrm>
          <a:off x="18509673" y="16403781"/>
          <a:ext cx="2966634" cy="49815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1238249</xdr:colOff>
      <xdr:row>269</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270</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273</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331303</xdr:colOff>
      <xdr:row>3</xdr:row>
      <xdr:rowOff>13803</xdr:rowOff>
    </xdr:from>
    <xdr:to>
      <xdr:col>1</xdr:col>
      <xdr:colOff>1395196</xdr:colOff>
      <xdr:row>7</xdr:row>
      <xdr:rowOff>140499</xdr:rowOff>
    </xdr:to>
    <xdr:pic>
      <xdr:nvPicPr>
        <xdr:cNvPr id="7" name="Imagen 6">
          <a:extLst>
            <a:ext uri="{FF2B5EF4-FFF2-40B4-BE49-F238E27FC236}">
              <a16:creationId xmlns:a16="http://schemas.microsoft.com/office/drawing/2014/main" id="{3AF502D4-C73F-47E6-9BA1-44DB17907AD1}"/>
            </a:ext>
          </a:extLst>
        </xdr:cNvPr>
        <xdr:cNvPicPr>
          <a:picLocks noChangeAspect="1"/>
        </xdr:cNvPicPr>
      </xdr:nvPicPr>
      <xdr:blipFill>
        <a:blip xmlns:r="http://schemas.openxmlformats.org/officeDocument/2006/relationships" r:embed="rId3"/>
        <a:stretch>
          <a:fillRect/>
        </a:stretch>
      </xdr:blipFill>
      <xdr:spPr>
        <a:xfrm>
          <a:off x="2112478" y="585303"/>
          <a:ext cx="1063893" cy="17268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76200</xdr:colOff>
      <xdr:row>4</xdr:row>
      <xdr:rowOff>47625</xdr:rowOff>
    </xdr:from>
    <xdr:to>
      <xdr:col>2</xdr:col>
      <xdr:colOff>942975</xdr:colOff>
      <xdr:row>8</xdr:row>
      <xdr:rowOff>323755</xdr:rowOff>
    </xdr:to>
    <xdr:pic>
      <xdr:nvPicPr>
        <xdr:cNvPr id="2" name="Imagen 1">
          <a:extLst>
            <a:ext uri="{FF2B5EF4-FFF2-40B4-BE49-F238E27FC236}">
              <a16:creationId xmlns:a16="http://schemas.microsoft.com/office/drawing/2014/main" id="{C31E659D-EBB4-4E7B-9270-C94F90AE7AD8}"/>
            </a:ext>
          </a:extLst>
        </xdr:cNvPr>
        <xdr:cNvPicPr>
          <a:picLocks noChangeAspect="1"/>
        </xdr:cNvPicPr>
      </xdr:nvPicPr>
      <xdr:blipFill>
        <a:blip xmlns:r="http://schemas.openxmlformats.org/officeDocument/2006/relationships" r:embed="rId1"/>
        <a:stretch>
          <a:fillRect/>
        </a:stretch>
      </xdr:blipFill>
      <xdr:spPr>
        <a:xfrm>
          <a:off x="1600200" y="819150"/>
          <a:ext cx="866775" cy="1323880"/>
        </a:xfrm>
        <a:prstGeom prst="rect">
          <a:avLst/>
        </a:prstGeom>
      </xdr:spPr>
    </xdr:pic>
    <xdr:clientData/>
  </xdr:twoCellAnchor>
  <xdr:oneCellAnchor>
    <xdr:from>
      <xdr:col>1</xdr:col>
      <xdr:colOff>666369</xdr:colOff>
      <xdr:row>113</xdr:row>
      <xdr:rowOff>73603</xdr:rowOff>
    </xdr:from>
    <xdr:ext cx="7475342" cy="2664834"/>
    <xdr:sp macro="" textlink="">
      <xdr:nvSpPr>
        <xdr:cNvPr id="3" name="CuadroTexto 2">
          <a:extLst>
            <a:ext uri="{FF2B5EF4-FFF2-40B4-BE49-F238E27FC236}">
              <a16:creationId xmlns:a16="http://schemas.microsoft.com/office/drawing/2014/main" id="{CD77689F-42D6-4E2B-BC0E-5947B4A44DB4}"/>
            </a:ext>
          </a:extLst>
        </xdr:cNvPr>
        <xdr:cNvSpPr txBox="1"/>
      </xdr:nvSpPr>
      <xdr:spPr>
        <a:xfrm>
          <a:off x="1428369" y="83703103"/>
          <a:ext cx="7475342" cy="2664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______________________________________________</a:t>
          </a:r>
        </a:p>
        <a:p>
          <a:pPr algn="ctr"/>
          <a:r>
            <a:rPr lang="es-MX" sz="2000"/>
            <a:t>Elaboró</a:t>
          </a:r>
        </a:p>
        <a:p>
          <a:pPr algn="ctr"/>
          <a:endParaRPr lang="es-MX" sz="2000"/>
        </a:p>
        <a:p>
          <a:pPr algn="ctr"/>
          <a:r>
            <a:rPr lang="es-MX" sz="2000"/>
            <a:t>Lic. Claudia Isabel Martinez Fabro</a:t>
          </a:r>
        </a:p>
        <a:p>
          <a:pPr algn="ctr"/>
          <a:endParaRPr lang="es-MX" sz="2000"/>
        </a:p>
        <a:p>
          <a:pPr algn="ctr"/>
          <a:r>
            <a:rPr lang="es-MX" sz="2000"/>
            <a:t>Coordinación Administrativa de la Secretaría </a:t>
          </a:r>
        </a:p>
        <a:p>
          <a:pPr algn="ctr"/>
          <a:r>
            <a:rPr lang="es-MX" sz="2000"/>
            <a:t>Municipal de Obras Públicas y Servicios</a:t>
          </a:r>
        </a:p>
      </xdr:txBody>
    </xdr:sp>
    <xdr:clientData/>
  </xdr:oneCellAnchor>
  <xdr:oneCellAnchor>
    <xdr:from>
      <xdr:col>6</xdr:col>
      <xdr:colOff>817455</xdr:colOff>
      <xdr:row>113</xdr:row>
      <xdr:rowOff>90921</xdr:rowOff>
    </xdr:from>
    <xdr:ext cx="5502408" cy="1974272"/>
    <xdr:sp macro="" textlink="">
      <xdr:nvSpPr>
        <xdr:cNvPr id="4" name="CuadroTexto 3">
          <a:extLst>
            <a:ext uri="{FF2B5EF4-FFF2-40B4-BE49-F238E27FC236}">
              <a16:creationId xmlns:a16="http://schemas.microsoft.com/office/drawing/2014/main" id="{51CE830F-9983-4D40-B40F-F57688DB7566}"/>
            </a:ext>
          </a:extLst>
        </xdr:cNvPr>
        <xdr:cNvSpPr txBox="1"/>
      </xdr:nvSpPr>
      <xdr:spPr>
        <a:xfrm>
          <a:off x="11152080" y="83720421"/>
          <a:ext cx="5502408" cy="19742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_________________________________</a:t>
          </a:r>
        </a:p>
        <a:p>
          <a:pPr algn="ctr"/>
          <a:r>
            <a:rPr lang="es-MX" sz="2000"/>
            <a:t>Revisó</a:t>
          </a:r>
        </a:p>
        <a:p>
          <a:pPr algn="ctr"/>
          <a:endParaRPr lang="es-MX" sz="2000"/>
        </a:p>
        <a:p>
          <a:pPr algn="ctr"/>
          <a:r>
            <a:rPr lang="es-MX" sz="2000"/>
            <a:t>Lic. José Fernando Díaz Nuñez</a:t>
          </a:r>
        </a:p>
        <a:p>
          <a:pPr algn="ctr"/>
          <a:r>
            <a:rPr lang="es-MX" sz="2000"/>
            <a:t>Director de Planeación de la DGPM</a:t>
          </a:r>
        </a:p>
      </xdr:txBody>
    </xdr:sp>
    <xdr:clientData/>
  </xdr:oneCellAnchor>
  <xdr:oneCellAnchor>
    <xdr:from>
      <xdr:col>16</xdr:col>
      <xdr:colOff>678546</xdr:colOff>
      <xdr:row>114</xdr:row>
      <xdr:rowOff>93086</xdr:rowOff>
    </xdr:from>
    <xdr:ext cx="5934582" cy="1676373"/>
    <xdr:sp macro="" textlink="">
      <xdr:nvSpPr>
        <xdr:cNvPr id="5" name="CuadroTexto 4">
          <a:extLst>
            <a:ext uri="{FF2B5EF4-FFF2-40B4-BE49-F238E27FC236}">
              <a16:creationId xmlns:a16="http://schemas.microsoft.com/office/drawing/2014/main" id="{AE114639-851E-4ECD-B24C-ACFE4D7EC0C0}"/>
            </a:ext>
          </a:extLst>
        </xdr:cNvPr>
        <xdr:cNvSpPr txBox="1"/>
      </xdr:nvSpPr>
      <xdr:spPr>
        <a:xfrm>
          <a:off x="19514234" y="83913086"/>
          <a:ext cx="5934582" cy="16763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000"/>
            <a:t>___________________________________________</a:t>
          </a:r>
        </a:p>
        <a:p>
          <a:pPr algn="ctr"/>
          <a:r>
            <a:rPr lang="es-MX" sz="2000"/>
            <a:t>Autorizó</a:t>
          </a:r>
        </a:p>
        <a:p>
          <a:pPr algn="ctr"/>
          <a:endParaRPr lang="es-MX" sz="2000"/>
        </a:p>
        <a:p>
          <a:pPr algn="ctr"/>
          <a:r>
            <a:rPr lang="es-MX" sz="2000"/>
            <a:t>M.A.P. Samantha Hernández Cardeña</a:t>
          </a:r>
        </a:p>
        <a:p>
          <a:pPr algn="ctr"/>
          <a:r>
            <a:rPr lang="es-MX" sz="2000"/>
            <a:t>Secretaría Municipal de Obras Públicas y Servicios</a:t>
          </a:r>
        </a:p>
        <a:p>
          <a:pPr algn="ctr"/>
          <a:endParaRPr lang="es-MX" sz="1600"/>
        </a:p>
      </xdr:txBody>
    </xdr:sp>
    <xdr:clientData/>
  </xdr:oneCellAnchor>
</xdr:wsDr>
</file>

<file path=xl/drawings/drawing6.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2F937BF6-5650-4A9E-B7EB-CB863D5658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1761545" y="817728"/>
          <a:ext cx="4983484" cy="1413254"/>
        </a:xfrm>
        <a:prstGeom prst="rect">
          <a:avLst/>
        </a:prstGeom>
      </xdr:spPr>
    </xdr:pic>
    <xdr:clientData/>
  </xdr:twoCellAnchor>
  <xdr:twoCellAnchor editAs="oneCell">
    <xdr:from>
      <xdr:col>2</xdr:col>
      <xdr:colOff>593725</xdr:colOff>
      <xdr:row>4</xdr:row>
      <xdr:rowOff>88107</xdr:rowOff>
    </xdr:from>
    <xdr:to>
      <xdr:col>2</xdr:col>
      <xdr:colOff>1489075</xdr:colOff>
      <xdr:row>8</xdr:row>
      <xdr:rowOff>59954</xdr:rowOff>
    </xdr:to>
    <xdr:pic>
      <xdr:nvPicPr>
        <xdr:cNvPr id="3" name="Imagen 2">
          <a:extLst>
            <a:ext uri="{FF2B5EF4-FFF2-40B4-BE49-F238E27FC236}">
              <a16:creationId xmlns:a16="http://schemas.microsoft.com/office/drawing/2014/main" id="{C5437CC7-C649-4D4F-802D-195E9230CED9}"/>
            </a:ext>
          </a:extLst>
        </xdr:cNvPr>
        <xdr:cNvPicPr>
          <a:picLocks noChangeAspect="1"/>
        </xdr:cNvPicPr>
      </xdr:nvPicPr>
      <xdr:blipFill>
        <a:blip xmlns:r="http://schemas.openxmlformats.org/officeDocument/2006/relationships" r:embed="rId2"/>
        <a:stretch>
          <a:fillRect/>
        </a:stretch>
      </xdr:blipFill>
      <xdr:spPr>
        <a:xfrm>
          <a:off x="2121694" y="852091"/>
          <a:ext cx="895350" cy="142044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736839</xdr:colOff>
      <xdr:row>4</xdr:row>
      <xdr:rowOff>71886</xdr:rowOff>
    </xdr:from>
    <xdr:to>
      <xdr:col>3</xdr:col>
      <xdr:colOff>327080</xdr:colOff>
      <xdr:row>10</xdr:row>
      <xdr:rowOff>2417</xdr:rowOff>
    </xdr:to>
    <xdr:pic>
      <xdr:nvPicPr>
        <xdr:cNvPr id="2" name="Imagen 1">
          <a:extLst>
            <a:ext uri="{FF2B5EF4-FFF2-40B4-BE49-F238E27FC236}">
              <a16:creationId xmlns:a16="http://schemas.microsoft.com/office/drawing/2014/main" id="{9B3DAC86-435A-42BF-AD4B-008A3C2C1851}"/>
            </a:ext>
          </a:extLst>
        </xdr:cNvPr>
        <xdr:cNvPicPr>
          <a:picLocks noChangeAspect="1"/>
        </xdr:cNvPicPr>
      </xdr:nvPicPr>
      <xdr:blipFill>
        <a:blip xmlns:r="http://schemas.openxmlformats.org/officeDocument/2006/relationships" r:embed="rId1"/>
        <a:stretch>
          <a:fillRect/>
        </a:stretch>
      </xdr:blipFill>
      <xdr:spPr>
        <a:xfrm>
          <a:off x="2246462" y="862641"/>
          <a:ext cx="1189721" cy="1817136"/>
        </a:xfrm>
        <a:prstGeom prst="rect">
          <a:avLst/>
        </a:prstGeom>
      </xdr:spPr>
    </xdr:pic>
    <xdr:clientData/>
  </xdr:twoCellAnchor>
  <xdr:oneCellAnchor>
    <xdr:from>
      <xdr:col>0</xdr:col>
      <xdr:colOff>76200</xdr:colOff>
      <xdr:row>110</xdr:row>
      <xdr:rowOff>185737</xdr:rowOff>
    </xdr:from>
    <xdr:ext cx="9296400" cy="3314700"/>
    <xdr:sp macro="" textlink="">
      <xdr:nvSpPr>
        <xdr:cNvPr id="3" name="CuadroTexto 2">
          <a:extLst>
            <a:ext uri="{FF2B5EF4-FFF2-40B4-BE49-F238E27FC236}">
              <a16:creationId xmlns:a16="http://schemas.microsoft.com/office/drawing/2014/main" id="{E0612BBF-E3A3-42B1-9ECE-552A41FBA3C7}"/>
            </a:ext>
          </a:extLst>
        </xdr:cNvPr>
        <xdr:cNvSpPr txBox="1"/>
      </xdr:nvSpPr>
      <xdr:spPr>
        <a:xfrm>
          <a:off x="76200" y="156157612"/>
          <a:ext cx="9296400" cy="33147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t>__________________________________________</a:t>
          </a:r>
        </a:p>
        <a:p>
          <a:pPr algn="ctr"/>
          <a:r>
            <a:rPr lang="es-MX" sz="2400"/>
            <a:t>Elaboró</a:t>
          </a:r>
        </a:p>
        <a:p>
          <a:pPr algn="ctr"/>
          <a:endParaRPr lang="es-MX" sz="2400"/>
        </a:p>
        <a:p>
          <a:pPr algn="ctr"/>
          <a:r>
            <a:rPr lang="es-MX" sz="2400"/>
            <a:t>Lic. Claudia Isabel Martinez Fabro</a:t>
          </a:r>
        </a:p>
        <a:p>
          <a:pPr algn="ctr"/>
          <a:r>
            <a:rPr lang="es-MX" sz="2400"/>
            <a:t>Coordinación Administrativa de la Secretaría </a:t>
          </a:r>
        </a:p>
        <a:p>
          <a:pPr algn="ctr"/>
          <a:r>
            <a:rPr lang="es-MX" sz="2400"/>
            <a:t>Municipal de Obras Públicas y Servicios</a:t>
          </a:r>
          <a:endParaRPr lang="es-MX" sz="1800"/>
        </a:p>
      </xdr:txBody>
    </xdr:sp>
    <xdr:clientData/>
  </xdr:oneCellAnchor>
  <xdr:oneCellAnchor>
    <xdr:from>
      <xdr:col>5</xdr:col>
      <xdr:colOff>1509712</xdr:colOff>
      <xdr:row>110</xdr:row>
      <xdr:rowOff>38099</xdr:rowOff>
    </xdr:from>
    <xdr:ext cx="9410700" cy="3200400"/>
    <xdr:sp macro="" textlink="">
      <xdr:nvSpPr>
        <xdr:cNvPr id="4" name="CuadroTexto 3">
          <a:extLst>
            <a:ext uri="{FF2B5EF4-FFF2-40B4-BE49-F238E27FC236}">
              <a16:creationId xmlns:a16="http://schemas.microsoft.com/office/drawing/2014/main" id="{BB517FF2-72AC-40B4-A848-EE7283FAD2CF}"/>
            </a:ext>
          </a:extLst>
        </xdr:cNvPr>
        <xdr:cNvSpPr txBox="1"/>
      </xdr:nvSpPr>
      <xdr:spPr>
        <a:xfrm>
          <a:off x="9891712" y="156009974"/>
          <a:ext cx="9410700" cy="32004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t>_______________________________________</a:t>
          </a:r>
        </a:p>
        <a:p>
          <a:pPr algn="ctr"/>
          <a:r>
            <a:rPr lang="es-MX" sz="2400"/>
            <a:t>Revisó</a:t>
          </a:r>
        </a:p>
        <a:p>
          <a:pPr algn="ctr"/>
          <a:endParaRPr lang="es-MX" sz="2400"/>
        </a:p>
        <a:p>
          <a:pPr algn="ctr"/>
          <a:r>
            <a:rPr lang="es-MX" sz="2400"/>
            <a:t>Lic. José Fernando Díaz Nuñez</a:t>
          </a:r>
        </a:p>
        <a:p>
          <a:pPr algn="ctr"/>
          <a:r>
            <a:rPr lang="es-MX" sz="2400"/>
            <a:t>Director de Planeación de la DGPM</a:t>
          </a:r>
        </a:p>
      </xdr:txBody>
    </xdr:sp>
    <xdr:clientData/>
  </xdr:oneCellAnchor>
  <xdr:oneCellAnchor>
    <xdr:from>
      <xdr:col>13</xdr:col>
      <xdr:colOff>1428750</xdr:colOff>
      <xdr:row>110</xdr:row>
      <xdr:rowOff>180976</xdr:rowOff>
    </xdr:from>
    <xdr:ext cx="8286446" cy="3013336"/>
    <xdr:sp macro="" textlink="">
      <xdr:nvSpPr>
        <xdr:cNvPr id="5" name="CuadroTexto 4">
          <a:extLst>
            <a:ext uri="{FF2B5EF4-FFF2-40B4-BE49-F238E27FC236}">
              <a16:creationId xmlns:a16="http://schemas.microsoft.com/office/drawing/2014/main" id="{2C954EE6-5E16-4997-B6DB-CFD7BFEFC90B}"/>
            </a:ext>
          </a:extLst>
        </xdr:cNvPr>
        <xdr:cNvSpPr txBox="1"/>
      </xdr:nvSpPr>
      <xdr:spPr>
        <a:xfrm>
          <a:off x="20526375" y="156152851"/>
          <a:ext cx="8286446" cy="301333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t>_________________________________________</a:t>
          </a:r>
        </a:p>
        <a:p>
          <a:pPr algn="ctr"/>
          <a:r>
            <a:rPr lang="es-MX" sz="2400"/>
            <a:t>Autorizó</a:t>
          </a:r>
        </a:p>
        <a:p>
          <a:pPr algn="ctr"/>
          <a:endParaRPr lang="es-MX" sz="2400"/>
        </a:p>
        <a:p>
          <a:pPr algn="ctr"/>
          <a:r>
            <a:rPr lang="es-MX" sz="2400"/>
            <a:t>M.A.P. Samantha Hernández Cardeña</a:t>
          </a:r>
        </a:p>
        <a:p>
          <a:pPr algn="ctr"/>
          <a:r>
            <a:rPr lang="es-MX" sz="2400"/>
            <a:t>Secretaría Municipal de Obras Públicas y Servicios</a:t>
          </a:r>
        </a:p>
        <a:p>
          <a:pPr algn="ctr"/>
          <a:endParaRPr lang="es-MX" sz="1600"/>
        </a:p>
      </xdr:txBody>
    </xdr:sp>
    <xdr:clientData/>
  </xdr:oneCellAnchor>
</xdr:wsDr>
</file>

<file path=xl/drawings/drawing8.xml><?xml version="1.0" encoding="utf-8"?>
<xdr:wsDr xmlns:xdr="http://schemas.openxmlformats.org/drawingml/2006/spreadsheetDrawing" xmlns:a="http://schemas.openxmlformats.org/drawingml/2006/main">
  <xdr:twoCellAnchor editAs="oneCell">
    <xdr:from>
      <xdr:col>26</xdr:col>
      <xdr:colOff>2147454</xdr:colOff>
      <xdr:row>4</xdr:row>
      <xdr:rowOff>38410</xdr:rowOff>
    </xdr:from>
    <xdr:to>
      <xdr:col>28</xdr:col>
      <xdr:colOff>2247211</xdr:colOff>
      <xdr:row>7</xdr:row>
      <xdr:rowOff>325982</xdr:rowOff>
    </xdr:to>
    <xdr:pic>
      <xdr:nvPicPr>
        <xdr:cNvPr id="2" name="Imagen 1">
          <a:extLst>
            <a:ext uri="{FF2B5EF4-FFF2-40B4-BE49-F238E27FC236}">
              <a16:creationId xmlns:a16="http://schemas.microsoft.com/office/drawing/2014/main" id="{CDE912BB-B966-4F0F-B80B-279DB01A8F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32932254" y="809935"/>
          <a:ext cx="4995607" cy="1401997"/>
        </a:xfrm>
        <a:prstGeom prst="rect">
          <a:avLst/>
        </a:prstGeom>
      </xdr:spPr>
    </xdr:pic>
    <xdr:clientData/>
  </xdr:twoCellAnchor>
  <xdr:twoCellAnchor editAs="oneCell">
    <xdr:from>
      <xdr:col>2</xdr:col>
      <xdr:colOff>38100</xdr:colOff>
      <xdr:row>4</xdr:row>
      <xdr:rowOff>28575</xdr:rowOff>
    </xdr:from>
    <xdr:to>
      <xdr:col>2</xdr:col>
      <xdr:colOff>933450</xdr:colOff>
      <xdr:row>8</xdr:row>
      <xdr:rowOff>422</xdr:rowOff>
    </xdr:to>
    <xdr:pic>
      <xdr:nvPicPr>
        <xdr:cNvPr id="3" name="Imagen 2">
          <a:extLst>
            <a:ext uri="{FF2B5EF4-FFF2-40B4-BE49-F238E27FC236}">
              <a16:creationId xmlns:a16="http://schemas.microsoft.com/office/drawing/2014/main" id="{B91C6BED-82E4-4534-9CB5-3D5B9C119212}"/>
            </a:ext>
          </a:extLst>
        </xdr:cNvPr>
        <xdr:cNvPicPr>
          <a:picLocks noChangeAspect="1"/>
        </xdr:cNvPicPr>
      </xdr:nvPicPr>
      <xdr:blipFill>
        <a:blip xmlns:r="http://schemas.openxmlformats.org/officeDocument/2006/relationships" r:embed="rId2"/>
        <a:stretch>
          <a:fillRect/>
        </a:stretch>
      </xdr:blipFill>
      <xdr:spPr>
        <a:xfrm>
          <a:off x="1562100" y="800100"/>
          <a:ext cx="895350" cy="141964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1985418</xdr:colOff>
      <xdr:row>7</xdr:row>
      <xdr:rowOff>225417</xdr:rowOff>
    </xdr:to>
    <xdr:pic>
      <xdr:nvPicPr>
        <xdr:cNvPr id="2" name="Imagen 1">
          <a:extLst>
            <a:ext uri="{FF2B5EF4-FFF2-40B4-BE49-F238E27FC236}">
              <a16:creationId xmlns:a16="http://schemas.microsoft.com/office/drawing/2014/main" id="{4F91524B-9400-4DF6-8BD5-98EE6D4D7B9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108835" y="845300"/>
          <a:ext cx="4185915" cy="12207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4:P133"/>
  <sheetViews>
    <sheetView showGridLines="0" view="pageBreakPreview" topLeftCell="D108" zoomScale="89" zoomScaleNormal="55" zoomScaleSheetLayoutView="89" zoomScalePageLayoutView="111" workbookViewId="0">
      <selection activeCell="D109" sqref="D109:D110"/>
    </sheetView>
  </sheetViews>
  <sheetFormatPr baseColWidth="10" defaultColWidth="12.125" defaultRowHeight="15"/>
  <cols>
    <col min="1" max="1" width="25.625" style="1" customWidth="1"/>
    <col min="2" max="2" width="23.625" style="1" customWidth="1"/>
    <col min="3" max="3" width="21.375" style="1" customWidth="1"/>
    <col min="4" max="4" width="40.375" style="75"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67" style="1" customWidth="1"/>
    <col min="17" max="17" width="56.25" style="1" customWidth="1"/>
    <col min="18" max="16384" width="12.125" style="1"/>
  </cols>
  <sheetData>
    <row r="4" spans="2:16" ht="66" customHeight="1">
      <c r="C4" s="572" t="s">
        <v>152</v>
      </c>
      <c r="D4" s="572"/>
      <c r="E4" s="572"/>
      <c r="F4" s="572"/>
      <c r="G4" s="572"/>
      <c r="H4" s="572"/>
      <c r="I4" s="572"/>
      <c r="J4" s="572"/>
      <c r="K4" s="572"/>
      <c r="L4" s="572"/>
      <c r="M4" s="572"/>
      <c r="N4" s="572"/>
      <c r="O4" s="3"/>
      <c r="P4" s="3"/>
    </row>
    <row r="5" spans="2:16" ht="31.5" customHeight="1">
      <c r="C5" s="572" t="s">
        <v>160</v>
      </c>
      <c r="D5" s="572"/>
      <c r="E5" s="572"/>
      <c r="F5" s="572"/>
      <c r="G5" s="572"/>
      <c r="H5" s="572"/>
      <c r="I5" s="572"/>
      <c r="J5" s="572"/>
      <c r="K5" s="572"/>
      <c r="L5" s="572"/>
      <c r="M5" s="572"/>
      <c r="N5" s="572"/>
      <c r="O5" s="3"/>
      <c r="P5" s="3"/>
    </row>
    <row r="6" spans="2:16" ht="31.5" customHeight="1">
      <c r="C6" s="572" t="s">
        <v>360</v>
      </c>
      <c r="D6" s="572"/>
      <c r="E6" s="572"/>
      <c r="F6" s="572"/>
      <c r="G6" s="572"/>
      <c r="H6" s="572"/>
      <c r="I6" s="572"/>
      <c r="J6" s="572"/>
      <c r="K6" s="572"/>
      <c r="L6" s="572"/>
      <c r="M6" s="572"/>
      <c r="N6" s="572"/>
      <c r="O6" s="4"/>
      <c r="P6" s="4"/>
    </row>
    <row r="7" spans="2:16" ht="31.5" customHeight="1">
      <c r="C7" s="572" t="s">
        <v>361</v>
      </c>
      <c r="D7" s="572"/>
      <c r="E7" s="572"/>
      <c r="F7" s="572"/>
      <c r="G7" s="572"/>
      <c r="H7" s="572"/>
      <c r="I7" s="572"/>
      <c r="J7" s="572"/>
      <c r="K7" s="572"/>
      <c r="L7" s="572"/>
      <c r="M7" s="572"/>
      <c r="N7" s="572"/>
      <c r="O7" s="4"/>
      <c r="P7" s="4"/>
    </row>
    <row r="8" spans="2:16" ht="32.25">
      <c r="B8" s="61"/>
      <c r="C8" s="5"/>
      <c r="D8" s="447"/>
      <c r="E8" s="5"/>
      <c r="F8" s="5"/>
      <c r="G8" s="5"/>
      <c r="H8" s="5"/>
      <c r="I8" s="5"/>
      <c r="J8" s="5"/>
      <c r="K8" s="61"/>
      <c r="L8" s="5"/>
      <c r="M8" s="5"/>
      <c r="N8" s="5"/>
      <c r="O8" s="5"/>
      <c r="P8" s="5"/>
    </row>
    <row r="9" spans="2:16" ht="42" customHeight="1">
      <c r="B9" s="573" t="s">
        <v>5</v>
      </c>
      <c r="C9" s="573"/>
      <c r="D9" s="573"/>
      <c r="E9" s="10"/>
      <c r="F9" s="10"/>
      <c r="G9" s="6"/>
      <c r="H9" s="7"/>
      <c r="I9" s="7"/>
      <c r="J9" s="7"/>
      <c r="K9" s="62"/>
      <c r="L9" s="7"/>
      <c r="M9" s="7"/>
      <c r="N9" s="7"/>
      <c r="O9" s="7"/>
      <c r="P9" s="7"/>
    </row>
    <row r="10" spans="2:16" ht="42" customHeight="1">
      <c r="B10" s="566" t="s">
        <v>6</v>
      </c>
      <c r="C10" s="566"/>
      <c r="D10" s="566"/>
      <c r="E10" s="565" t="s">
        <v>360</v>
      </c>
      <c r="F10" s="565"/>
      <c r="G10" s="565"/>
      <c r="H10" s="565"/>
      <c r="I10" s="565"/>
      <c r="J10" s="565"/>
      <c r="K10" s="565"/>
      <c r="L10" s="565"/>
      <c r="M10" s="565"/>
      <c r="N10" s="565"/>
      <c r="O10" s="565"/>
      <c r="P10" s="565"/>
    </row>
    <row r="11" spans="2:16" ht="18.75">
      <c r="B11" s="63"/>
      <c r="C11" s="8"/>
      <c r="D11" s="64"/>
      <c r="E11" s="10"/>
      <c r="F11" s="9"/>
      <c r="G11" s="6"/>
      <c r="H11" s="7"/>
      <c r="I11" s="9"/>
      <c r="J11" s="7"/>
      <c r="K11" s="62"/>
      <c r="L11" s="9"/>
      <c r="M11" s="9"/>
      <c r="N11" s="9"/>
      <c r="O11" s="9"/>
      <c r="P11" s="9"/>
    </row>
    <row r="12" spans="2:16" ht="42" customHeight="1">
      <c r="B12" s="569" t="s">
        <v>10</v>
      </c>
      <c r="C12" s="569"/>
      <c r="D12" s="569"/>
      <c r="E12" s="10"/>
      <c r="F12" s="9"/>
      <c r="G12" s="6"/>
      <c r="H12" s="7"/>
      <c r="I12" s="9"/>
      <c r="J12" s="7"/>
      <c r="K12" s="62"/>
      <c r="L12" s="9"/>
      <c r="M12" s="9"/>
      <c r="N12" s="9"/>
      <c r="O12" s="9"/>
      <c r="P12" s="9"/>
    </row>
    <row r="13" spans="2:16" ht="18.75">
      <c r="B13" s="566" t="s">
        <v>11</v>
      </c>
      <c r="C13" s="566"/>
      <c r="D13" s="566"/>
      <c r="E13" s="565" t="s">
        <v>362</v>
      </c>
      <c r="F13" s="565"/>
      <c r="G13" s="565"/>
      <c r="H13" s="565"/>
      <c r="I13" s="565"/>
      <c r="J13" s="565"/>
      <c r="K13" s="565"/>
      <c r="L13" s="565"/>
      <c r="M13" s="565"/>
      <c r="N13" s="565"/>
      <c r="O13" s="565"/>
      <c r="P13" s="565"/>
    </row>
    <row r="14" spans="2:16" ht="18.75">
      <c r="B14" s="566" t="s">
        <v>12</v>
      </c>
      <c r="C14" s="566"/>
      <c r="D14" s="566"/>
      <c r="E14" s="565" t="s">
        <v>363</v>
      </c>
      <c r="F14" s="565"/>
      <c r="G14" s="565"/>
      <c r="H14" s="565"/>
      <c r="I14" s="565"/>
      <c r="J14" s="565"/>
      <c r="K14" s="565"/>
      <c r="L14" s="565"/>
      <c r="M14" s="565"/>
      <c r="N14" s="565"/>
      <c r="O14" s="565"/>
      <c r="P14" s="565"/>
    </row>
    <row r="15" spans="2:16" ht="18.75">
      <c r="B15" s="566" t="s">
        <v>13</v>
      </c>
      <c r="C15" s="566"/>
      <c r="D15" s="566"/>
      <c r="E15" s="565" t="s">
        <v>364</v>
      </c>
      <c r="F15" s="565"/>
      <c r="G15" s="565"/>
      <c r="H15" s="565"/>
      <c r="I15" s="565"/>
      <c r="J15" s="565"/>
      <c r="K15" s="565"/>
      <c r="L15" s="565"/>
      <c r="M15" s="565"/>
      <c r="N15" s="565"/>
      <c r="O15" s="565"/>
      <c r="P15" s="565"/>
    </row>
    <row r="16" spans="2:16" ht="18.75">
      <c r="B16" s="63"/>
      <c r="C16" s="8"/>
      <c r="D16" s="64"/>
      <c r="E16" s="10"/>
      <c r="F16" s="9"/>
      <c r="G16" s="7"/>
      <c r="H16" s="7"/>
      <c r="I16" s="9"/>
      <c r="J16" s="7"/>
      <c r="K16" s="62"/>
      <c r="L16" s="9"/>
      <c r="M16" s="9"/>
      <c r="N16" s="9"/>
      <c r="O16" s="9"/>
      <c r="P16" s="9"/>
    </row>
    <row r="17" spans="2:16" ht="42" customHeight="1">
      <c r="B17" s="569" t="s">
        <v>14</v>
      </c>
      <c r="C17" s="569"/>
      <c r="D17" s="569"/>
      <c r="E17" s="6"/>
      <c r="F17" s="6"/>
      <c r="G17" s="6"/>
      <c r="H17" s="6"/>
      <c r="I17" s="6"/>
      <c r="J17" s="6"/>
      <c r="K17" s="6"/>
      <c r="L17" s="6"/>
      <c r="M17" s="6"/>
      <c r="N17" s="6"/>
      <c r="O17" s="6"/>
      <c r="P17" s="6"/>
    </row>
    <row r="18" spans="2:16" ht="35.25" customHeight="1">
      <c r="B18" s="63"/>
      <c r="C18" s="8"/>
      <c r="D18" s="64"/>
      <c r="E18" s="565" t="s">
        <v>369</v>
      </c>
      <c r="F18" s="565"/>
      <c r="G18" s="565"/>
      <c r="H18" s="565"/>
      <c r="I18" s="565"/>
      <c r="J18" s="565"/>
      <c r="K18" s="565"/>
      <c r="L18" s="565"/>
      <c r="M18" s="565"/>
      <c r="N18" s="565"/>
      <c r="O18" s="565"/>
      <c r="P18" s="565"/>
    </row>
    <row r="19" spans="2:16" ht="18.75">
      <c r="B19" s="63"/>
      <c r="C19" s="8"/>
      <c r="D19" s="64"/>
      <c r="E19" s="10"/>
      <c r="F19" s="9"/>
      <c r="G19" s="7"/>
      <c r="H19" s="7"/>
      <c r="I19" s="9"/>
      <c r="J19" s="7"/>
      <c r="K19" s="62"/>
      <c r="L19" s="9"/>
      <c r="M19" s="9"/>
      <c r="N19" s="9"/>
      <c r="O19" s="9"/>
      <c r="P19" s="9"/>
    </row>
    <row r="20" spans="2:16" ht="42" customHeight="1">
      <c r="B20" s="569" t="s">
        <v>15</v>
      </c>
      <c r="C20" s="569"/>
      <c r="D20" s="569"/>
      <c r="E20" s="10"/>
      <c r="F20" s="9"/>
      <c r="G20" s="7"/>
      <c r="H20" s="7"/>
      <c r="I20" s="9"/>
      <c r="J20" s="7"/>
      <c r="K20" s="62"/>
      <c r="L20" s="9"/>
      <c r="M20" s="9"/>
      <c r="N20" s="9"/>
      <c r="O20" s="9"/>
      <c r="P20" s="9"/>
    </row>
    <row r="21" spans="2:16" ht="18.75">
      <c r="B21" s="566" t="s">
        <v>16</v>
      </c>
      <c r="C21" s="566"/>
      <c r="D21" s="566"/>
      <c r="E21" s="565" t="s">
        <v>25</v>
      </c>
      <c r="F21" s="565"/>
      <c r="G21" s="565"/>
      <c r="H21" s="565"/>
      <c r="I21" s="565"/>
      <c r="J21" s="565"/>
      <c r="K21" s="565"/>
      <c r="L21" s="565"/>
      <c r="M21" s="565"/>
      <c r="N21" s="565"/>
      <c r="O21" s="565"/>
      <c r="P21" s="565"/>
    </row>
    <row r="22" spans="2:16" ht="18.75">
      <c r="B22" s="566" t="s">
        <v>17</v>
      </c>
      <c r="C22" s="566"/>
      <c r="D22" s="566"/>
      <c r="E22" s="565" t="s">
        <v>365</v>
      </c>
      <c r="F22" s="565"/>
      <c r="G22" s="565"/>
      <c r="H22" s="565"/>
      <c r="I22" s="565"/>
      <c r="J22" s="565"/>
      <c r="K22" s="565"/>
      <c r="L22" s="565"/>
      <c r="M22" s="565"/>
      <c r="N22" s="565"/>
      <c r="O22" s="565"/>
      <c r="P22" s="565"/>
    </row>
    <row r="23" spans="2:16" ht="18.75">
      <c r="B23" s="566" t="s">
        <v>18</v>
      </c>
      <c r="C23" s="566"/>
      <c r="D23" s="566"/>
      <c r="E23" s="565" t="s">
        <v>366</v>
      </c>
      <c r="F23" s="565"/>
      <c r="G23" s="565"/>
      <c r="H23" s="565"/>
      <c r="I23" s="565"/>
      <c r="J23" s="565"/>
      <c r="K23" s="565"/>
      <c r="L23" s="565"/>
      <c r="M23" s="565"/>
      <c r="N23" s="565"/>
      <c r="O23" s="565"/>
      <c r="P23" s="565"/>
    </row>
    <row r="24" spans="2:16" ht="18.75">
      <c r="B24" s="566" t="s">
        <v>19</v>
      </c>
      <c r="C24" s="566"/>
      <c r="D24" s="566"/>
      <c r="E24" s="565" t="s">
        <v>367</v>
      </c>
      <c r="F24" s="565"/>
      <c r="G24" s="565"/>
      <c r="H24" s="565"/>
      <c r="I24" s="565"/>
      <c r="J24" s="565"/>
      <c r="K24" s="565"/>
      <c r="L24" s="565"/>
      <c r="M24" s="565"/>
      <c r="N24" s="565"/>
      <c r="O24" s="565"/>
      <c r="P24" s="565"/>
    </row>
    <row r="25" spans="2:16" ht="18.75">
      <c r="B25" s="6"/>
      <c r="C25" s="6"/>
      <c r="D25" s="64"/>
      <c r="E25" s="10"/>
      <c r="F25" s="10"/>
      <c r="G25" s="7"/>
      <c r="H25" s="7"/>
      <c r="I25" s="9"/>
      <c r="J25" s="7"/>
      <c r="K25" s="62"/>
      <c r="L25" s="9"/>
      <c r="M25" s="9"/>
      <c r="N25" s="9"/>
      <c r="O25" s="9"/>
      <c r="P25" s="9"/>
    </row>
    <row r="26" spans="2:16" ht="42" customHeight="1">
      <c r="B26" s="569" t="s">
        <v>20</v>
      </c>
      <c r="C26" s="569"/>
      <c r="D26" s="569"/>
      <c r="E26" s="6"/>
      <c r="F26" s="6"/>
      <c r="G26" s="6"/>
      <c r="H26" s="6"/>
      <c r="I26" s="6"/>
      <c r="J26" s="6"/>
      <c r="K26" s="6"/>
      <c r="L26" s="6"/>
      <c r="M26" s="6"/>
      <c r="N26" s="6"/>
      <c r="O26" s="6"/>
      <c r="P26" s="6"/>
    </row>
    <row r="27" spans="2:16" ht="42.75" customHeight="1">
      <c r="B27" s="62"/>
      <c r="C27" s="7"/>
      <c r="D27" s="448"/>
      <c r="E27" s="565" t="s">
        <v>368</v>
      </c>
      <c r="F27" s="565"/>
      <c r="G27" s="565"/>
      <c r="H27" s="565"/>
      <c r="I27" s="565"/>
      <c r="J27" s="565"/>
      <c r="K27" s="565"/>
      <c r="L27" s="565"/>
      <c r="M27" s="565"/>
      <c r="N27" s="565"/>
      <c r="O27" s="565"/>
      <c r="P27" s="565"/>
    </row>
    <row r="28" spans="2:16" ht="42.75" customHeight="1">
      <c r="B28" s="62"/>
      <c r="C28" s="7"/>
      <c r="D28" s="448"/>
      <c r="E28" s="565"/>
      <c r="F28" s="565"/>
      <c r="G28" s="565"/>
      <c r="H28" s="565"/>
      <c r="I28" s="565"/>
      <c r="J28" s="565"/>
      <c r="K28" s="565"/>
      <c r="L28" s="565"/>
      <c r="M28" s="565"/>
      <c r="N28" s="565"/>
      <c r="O28" s="565"/>
      <c r="P28" s="565"/>
    </row>
    <row r="29" spans="2:16" ht="18.75">
      <c r="B29" s="62"/>
      <c r="C29" s="7"/>
      <c r="D29" s="448"/>
      <c r="E29" s="11"/>
      <c r="F29" s="11"/>
      <c r="G29" s="63"/>
      <c r="H29" s="63"/>
      <c r="I29" s="11"/>
      <c r="J29" s="63"/>
      <c r="K29" s="63"/>
      <c r="L29" s="11"/>
      <c r="M29" s="11"/>
      <c r="N29" s="11"/>
      <c r="O29" s="11"/>
      <c r="P29" s="11"/>
    </row>
    <row r="30" spans="2:16" ht="42" customHeight="1">
      <c r="B30" s="569" t="s">
        <v>23</v>
      </c>
      <c r="C30" s="569"/>
      <c r="D30" s="569"/>
      <c r="E30" s="10"/>
      <c r="F30" s="7"/>
      <c r="G30" s="6"/>
      <c r="H30" s="7"/>
      <c r="I30" s="7"/>
      <c r="J30" s="7"/>
      <c r="K30" s="62"/>
      <c r="L30" s="7"/>
      <c r="M30" s="7"/>
      <c r="N30" s="7"/>
      <c r="O30" s="7"/>
      <c r="P30" s="7"/>
    </row>
    <row r="31" spans="2:16" ht="18.75" customHeight="1">
      <c r="B31" s="566" t="s">
        <v>7</v>
      </c>
      <c r="C31" s="566"/>
      <c r="D31" s="566"/>
      <c r="E31" s="565" t="s">
        <v>160</v>
      </c>
      <c r="F31" s="565"/>
      <c r="G31" s="565"/>
      <c r="H31" s="565"/>
      <c r="I31" s="565"/>
      <c r="J31" s="565"/>
      <c r="K31" s="565"/>
      <c r="L31" s="565"/>
      <c r="M31" s="565"/>
      <c r="N31" s="565"/>
      <c r="O31" s="565"/>
      <c r="P31" s="565"/>
    </row>
    <row r="32" spans="2:16" ht="18.75" customHeight="1">
      <c r="B32" s="566" t="s">
        <v>8</v>
      </c>
      <c r="C32" s="566"/>
      <c r="D32" s="566"/>
      <c r="E32" s="565" t="s">
        <v>161</v>
      </c>
      <c r="F32" s="565"/>
      <c r="G32" s="565"/>
      <c r="H32" s="565"/>
      <c r="I32" s="565"/>
      <c r="J32" s="565"/>
      <c r="K32" s="565"/>
      <c r="L32" s="565"/>
      <c r="M32" s="565"/>
      <c r="N32" s="565"/>
      <c r="O32" s="565"/>
      <c r="P32" s="565"/>
    </row>
    <row r="33" spans="1:16" ht="18.75">
      <c r="B33" s="566" t="s">
        <v>153</v>
      </c>
      <c r="C33" s="566"/>
      <c r="D33" s="566"/>
      <c r="E33" s="565"/>
      <c r="F33" s="565"/>
      <c r="G33" s="565"/>
      <c r="H33" s="565"/>
      <c r="I33" s="565"/>
      <c r="J33" s="565"/>
      <c r="K33" s="565"/>
      <c r="L33" s="565"/>
      <c r="M33" s="565"/>
      <c r="N33" s="565"/>
      <c r="O33" s="565"/>
      <c r="P33" s="565"/>
    </row>
    <row r="34" spans="1:16" ht="42" customHeight="1">
      <c r="B34" s="569" t="s">
        <v>1127</v>
      </c>
      <c r="C34" s="569"/>
      <c r="D34" s="569"/>
      <c r="E34" s="10"/>
      <c r="F34" s="7"/>
      <c r="G34" s="6"/>
      <c r="H34" s="7"/>
      <c r="I34" s="7"/>
      <c r="J34" s="7"/>
      <c r="K34" s="62"/>
      <c r="L34" s="7"/>
      <c r="M34" s="7"/>
      <c r="N34" s="7"/>
      <c r="O34" s="7"/>
      <c r="P34" s="7"/>
    </row>
    <row r="35" spans="1:16" ht="18.75" customHeight="1">
      <c r="B35" s="566" t="s">
        <v>1128</v>
      </c>
      <c r="C35" s="566"/>
      <c r="D35" s="566"/>
      <c r="E35" s="565" t="s">
        <v>1144</v>
      </c>
      <c r="F35" s="565"/>
      <c r="G35" s="565"/>
      <c r="H35" s="565"/>
      <c r="I35" s="565"/>
      <c r="J35" s="565"/>
      <c r="K35" s="570"/>
      <c r="L35" s="565"/>
      <c r="M35" s="565"/>
      <c r="N35" s="565"/>
      <c r="O35" s="565"/>
      <c r="P35" s="565"/>
    </row>
    <row r="36" spans="1:16" ht="18.75" customHeight="1">
      <c r="B36" s="566" t="s">
        <v>153</v>
      </c>
      <c r="C36" s="566"/>
      <c r="D36" s="566"/>
      <c r="E36" s="571" t="s">
        <v>1145</v>
      </c>
      <c r="F36" s="571"/>
      <c r="G36" s="571"/>
      <c r="H36" s="571"/>
      <c r="I36" s="571"/>
      <c r="J36" s="571"/>
      <c r="K36" s="571"/>
      <c r="L36" s="571"/>
      <c r="M36" s="571"/>
      <c r="N36" s="571"/>
      <c r="O36" s="571"/>
      <c r="P36" s="571"/>
    </row>
    <row r="37" spans="1:16" ht="18.75" customHeight="1">
      <c r="B37" s="566" t="s">
        <v>1129</v>
      </c>
      <c r="C37" s="566"/>
      <c r="D37" s="566"/>
      <c r="E37" s="565" t="s">
        <v>1146</v>
      </c>
      <c r="F37" s="565"/>
      <c r="G37" s="565"/>
      <c r="H37" s="565"/>
      <c r="I37" s="565"/>
      <c r="J37" s="565"/>
      <c r="K37" s="570"/>
      <c r="L37" s="565"/>
      <c r="M37" s="565"/>
      <c r="N37" s="565"/>
      <c r="O37" s="565"/>
      <c r="P37" s="565"/>
    </row>
    <row r="38" spans="1:16" ht="18.75" customHeight="1">
      <c r="B38" s="566" t="s">
        <v>1130</v>
      </c>
      <c r="C38" s="566"/>
      <c r="D38" s="566"/>
      <c r="E38" s="565" t="s">
        <v>1147</v>
      </c>
      <c r="F38" s="565"/>
      <c r="G38" s="565"/>
      <c r="H38" s="565"/>
      <c r="I38" s="565"/>
      <c r="J38" s="565"/>
      <c r="K38" s="570"/>
      <c r="L38" s="565"/>
      <c r="M38" s="565"/>
      <c r="N38" s="565"/>
      <c r="O38" s="565"/>
      <c r="P38" s="565"/>
    </row>
    <row r="39" spans="1:16" ht="18.75" customHeight="1">
      <c r="B39" s="8"/>
      <c r="C39" s="8"/>
      <c r="D39" s="8"/>
      <c r="E39" s="11"/>
      <c r="F39" s="11"/>
      <c r="G39" s="11"/>
      <c r="H39" s="11"/>
      <c r="I39" s="11"/>
      <c r="J39" s="11"/>
      <c r="K39" s="63"/>
      <c r="L39" s="11"/>
      <c r="M39" s="11"/>
      <c r="N39" s="11"/>
      <c r="O39" s="11"/>
      <c r="P39" s="11"/>
    </row>
    <row r="40" spans="1:16" ht="32.25">
      <c r="B40" s="567"/>
      <c r="C40" s="567"/>
      <c r="D40" s="567"/>
      <c r="E40" s="567"/>
      <c r="F40" s="567"/>
      <c r="G40" s="567"/>
      <c r="H40" s="567"/>
      <c r="I40" s="567"/>
      <c r="J40" s="567"/>
      <c r="K40" s="567"/>
      <c r="L40" s="567"/>
      <c r="M40" s="567"/>
      <c r="N40" s="567"/>
      <c r="O40" s="567"/>
      <c r="P40" s="567"/>
    </row>
    <row r="41" spans="1:16" ht="48.75" customHeight="1">
      <c r="B41" s="568" t="s">
        <v>154</v>
      </c>
      <c r="C41" s="568"/>
      <c r="D41" s="568"/>
      <c r="E41" s="568"/>
      <c r="F41" s="568"/>
      <c r="G41" s="568"/>
      <c r="H41" s="568"/>
      <c r="I41" s="568"/>
      <c r="J41" s="568"/>
      <c r="K41" s="568"/>
      <c r="L41" s="568"/>
      <c r="M41" s="568"/>
      <c r="N41" s="568"/>
      <c r="O41" s="568"/>
      <c r="P41" s="568"/>
    </row>
    <row r="42" spans="1:16" ht="19.5" thickBot="1">
      <c r="B42" s="12"/>
      <c r="C42" s="12"/>
      <c r="D42" s="449"/>
      <c r="E42" s="13"/>
      <c r="F42" s="13"/>
      <c r="G42" s="14"/>
      <c r="H42" s="14"/>
      <c r="I42" s="14"/>
      <c r="J42" s="14"/>
      <c r="K42" s="66"/>
      <c r="L42" s="13"/>
      <c r="M42" s="13"/>
      <c r="N42" s="13"/>
      <c r="O42" s="13"/>
      <c r="P42" s="13"/>
    </row>
    <row r="43" spans="1:16" ht="20.25" thickTop="1">
      <c r="B43" s="578" t="s">
        <v>21</v>
      </c>
      <c r="C43" s="580" t="s">
        <v>24</v>
      </c>
      <c r="D43" s="582" t="s">
        <v>48</v>
      </c>
      <c r="E43" s="584" t="s">
        <v>0</v>
      </c>
      <c r="F43" s="585"/>
      <c r="G43" s="585"/>
      <c r="H43" s="585"/>
      <c r="I43" s="585"/>
      <c r="J43" s="585"/>
      <c r="K43" s="585"/>
      <c r="L43" s="585"/>
      <c r="M43" s="586"/>
      <c r="N43" s="587" t="s">
        <v>57</v>
      </c>
      <c r="O43" s="589" t="s">
        <v>54</v>
      </c>
      <c r="P43" s="576" t="s">
        <v>58</v>
      </c>
    </row>
    <row r="44" spans="1:16" ht="149.25" customHeight="1" thickBot="1">
      <c r="A44" s="15"/>
      <c r="B44" s="579"/>
      <c r="C44" s="581"/>
      <c r="D44" s="583"/>
      <c r="E44" s="255" t="s">
        <v>47</v>
      </c>
      <c r="F44" s="256" t="s">
        <v>49</v>
      </c>
      <c r="G44" s="256" t="s">
        <v>50</v>
      </c>
      <c r="H44" s="256" t="s">
        <v>158</v>
      </c>
      <c r="I44" s="257" t="s">
        <v>52</v>
      </c>
      <c r="J44" s="256" t="s">
        <v>53</v>
      </c>
      <c r="K44" s="256" t="s">
        <v>155</v>
      </c>
      <c r="L44" s="256" t="s">
        <v>156</v>
      </c>
      <c r="M44" s="258" t="s">
        <v>157</v>
      </c>
      <c r="N44" s="588"/>
      <c r="O44" s="590"/>
      <c r="P44" s="577"/>
    </row>
    <row r="45" spans="1:16" ht="409.6" customHeight="1">
      <c r="A45" s="16"/>
      <c r="B45" s="17" t="s">
        <v>72</v>
      </c>
      <c r="C45" s="18" t="s">
        <v>1</v>
      </c>
      <c r="D45" s="487" t="s">
        <v>1131</v>
      </c>
      <c r="E45" s="524" t="s">
        <v>1132</v>
      </c>
      <c r="F45" s="488" t="s">
        <v>1133</v>
      </c>
      <c r="G45" s="489" t="s">
        <v>1134</v>
      </c>
      <c r="H45" s="19" t="s">
        <v>1135</v>
      </c>
      <c r="I45" s="490"/>
      <c r="J45" s="489" t="s">
        <v>1136</v>
      </c>
      <c r="K45" s="19" t="s">
        <v>288</v>
      </c>
      <c r="L45" s="491" t="s">
        <v>1137</v>
      </c>
      <c r="M45" s="518" t="s">
        <v>1138</v>
      </c>
      <c r="N45" s="512" t="s">
        <v>1139</v>
      </c>
      <c r="O45" s="533" t="s">
        <v>1140</v>
      </c>
      <c r="P45" s="534" t="s">
        <v>1141</v>
      </c>
    </row>
    <row r="46" spans="1:16" s="2" customFormat="1" ht="270" customHeight="1">
      <c r="A46" s="16"/>
      <c r="B46" s="595" t="s">
        <v>256</v>
      </c>
      <c r="C46" s="593" t="s">
        <v>2</v>
      </c>
      <c r="D46" s="599" t="s">
        <v>162</v>
      </c>
      <c r="E46" s="497" t="s">
        <v>163</v>
      </c>
      <c r="F46" s="260" t="s">
        <v>164</v>
      </c>
      <c r="G46" s="261" t="s">
        <v>26</v>
      </c>
      <c r="H46" s="261" t="s">
        <v>258</v>
      </c>
      <c r="I46" s="262" t="s">
        <v>349</v>
      </c>
      <c r="J46" s="262" t="s">
        <v>350</v>
      </c>
      <c r="K46" s="261" t="s">
        <v>288</v>
      </c>
      <c r="L46" s="263" t="s">
        <v>1150</v>
      </c>
      <c r="M46" s="264" t="s">
        <v>497</v>
      </c>
      <c r="N46" s="265" t="s">
        <v>351</v>
      </c>
      <c r="O46" s="465" t="s">
        <v>289</v>
      </c>
      <c r="P46" s="574" t="s">
        <v>482</v>
      </c>
    </row>
    <row r="47" spans="1:16" ht="270" customHeight="1">
      <c r="A47" s="16"/>
      <c r="B47" s="596"/>
      <c r="C47" s="594"/>
      <c r="D47" s="600"/>
      <c r="E47" s="497" t="s">
        <v>165</v>
      </c>
      <c r="F47" s="260" t="s">
        <v>166</v>
      </c>
      <c r="G47" s="261" t="s">
        <v>26</v>
      </c>
      <c r="H47" s="261" t="s">
        <v>258</v>
      </c>
      <c r="I47" s="262" t="s">
        <v>352</v>
      </c>
      <c r="J47" s="262" t="s">
        <v>573</v>
      </c>
      <c r="K47" s="261" t="s">
        <v>288</v>
      </c>
      <c r="L47" s="267" t="s">
        <v>793</v>
      </c>
      <c r="M47" s="268" t="s">
        <v>498</v>
      </c>
      <c r="N47" s="265" t="s">
        <v>353</v>
      </c>
      <c r="O47" s="466" t="s">
        <v>290</v>
      </c>
      <c r="P47" s="575"/>
    </row>
    <row r="48" spans="1:16" ht="248.25" customHeight="1">
      <c r="A48" s="16"/>
      <c r="B48" s="250" t="s">
        <v>256</v>
      </c>
      <c r="C48" s="251" t="s">
        <v>3</v>
      </c>
      <c r="D48" s="294" t="s">
        <v>374</v>
      </c>
      <c r="E48" s="295" t="s">
        <v>375</v>
      </c>
      <c r="F48" s="269" t="s">
        <v>167</v>
      </c>
      <c r="G48" s="270" t="s">
        <v>26</v>
      </c>
      <c r="H48" s="270" t="s">
        <v>258</v>
      </c>
      <c r="I48" s="271" t="s">
        <v>376</v>
      </c>
      <c r="J48" s="272" t="s">
        <v>574</v>
      </c>
      <c r="K48" s="270" t="s">
        <v>288</v>
      </c>
      <c r="L48" s="273" t="s">
        <v>499</v>
      </c>
      <c r="M48" s="274" t="s">
        <v>500</v>
      </c>
      <c r="N48" s="275" t="s">
        <v>377</v>
      </c>
      <c r="O48" s="467" t="s">
        <v>291</v>
      </c>
      <c r="P48" s="476"/>
    </row>
    <row r="49" spans="1:16" ht="241.5">
      <c r="A49" s="16"/>
      <c r="B49" s="20" t="s">
        <v>256</v>
      </c>
      <c r="C49" s="21" t="s">
        <v>4</v>
      </c>
      <c r="D49" s="76" t="s">
        <v>378</v>
      </c>
      <c r="E49" s="525" t="s">
        <v>379</v>
      </c>
      <c r="F49" s="277" t="s">
        <v>168</v>
      </c>
      <c r="G49" s="22" t="s">
        <v>26</v>
      </c>
      <c r="H49" s="22" t="s">
        <v>258</v>
      </c>
      <c r="I49" s="278" t="s">
        <v>380</v>
      </c>
      <c r="J49" s="24" t="s">
        <v>575</v>
      </c>
      <c r="K49" s="22" t="s">
        <v>288</v>
      </c>
      <c r="L49" s="279" t="s">
        <v>501</v>
      </c>
      <c r="M49" s="280" t="s">
        <v>502</v>
      </c>
      <c r="N49" s="281" t="s">
        <v>381</v>
      </c>
      <c r="O49" s="468" t="s">
        <v>292</v>
      </c>
      <c r="P49" s="477"/>
    </row>
    <row r="50" spans="1:16" ht="293.25">
      <c r="A50" s="16"/>
      <c r="B50" s="20" t="s">
        <v>256</v>
      </c>
      <c r="C50" s="21" t="s">
        <v>4</v>
      </c>
      <c r="D50" s="76" t="s">
        <v>382</v>
      </c>
      <c r="E50" s="498" t="s">
        <v>383</v>
      </c>
      <c r="F50" s="277" t="s">
        <v>169</v>
      </c>
      <c r="G50" s="22" t="s">
        <v>26</v>
      </c>
      <c r="H50" s="22" t="s">
        <v>258</v>
      </c>
      <c r="I50" s="24" t="s">
        <v>384</v>
      </c>
      <c r="J50" s="24" t="s">
        <v>576</v>
      </c>
      <c r="K50" s="22" t="s">
        <v>288</v>
      </c>
      <c r="L50" s="282" t="s">
        <v>503</v>
      </c>
      <c r="M50" s="280" t="s">
        <v>504</v>
      </c>
      <c r="N50" s="283" t="s">
        <v>385</v>
      </c>
      <c r="O50" s="468" t="s">
        <v>293</v>
      </c>
      <c r="P50" s="477" t="s">
        <v>370</v>
      </c>
    </row>
    <row r="51" spans="1:16" ht="224.25">
      <c r="A51" s="16"/>
      <c r="B51" s="20" t="s">
        <v>256</v>
      </c>
      <c r="C51" s="21" t="s">
        <v>4</v>
      </c>
      <c r="D51" s="282" t="s">
        <v>386</v>
      </c>
      <c r="E51" s="498" t="s">
        <v>387</v>
      </c>
      <c r="F51" s="277" t="s">
        <v>170</v>
      </c>
      <c r="G51" s="22" t="s">
        <v>26</v>
      </c>
      <c r="H51" s="22" t="s">
        <v>258</v>
      </c>
      <c r="I51" s="24" t="s">
        <v>388</v>
      </c>
      <c r="J51" s="24" t="s">
        <v>577</v>
      </c>
      <c r="K51" s="22" t="s">
        <v>288</v>
      </c>
      <c r="L51" s="282" t="s">
        <v>505</v>
      </c>
      <c r="M51" s="280" t="s">
        <v>506</v>
      </c>
      <c r="N51" s="284" t="s">
        <v>389</v>
      </c>
      <c r="O51" s="468" t="s">
        <v>294</v>
      </c>
      <c r="P51" s="477"/>
    </row>
    <row r="52" spans="1:16" ht="207">
      <c r="A52" s="16"/>
      <c r="B52" s="556" t="s">
        <v>256</v>
      </c>
      <c r="C52" s="559" t="s">
        <v>4</v>
      </c>
      <c r="D52" s="601" t="s">
        <v>390</v>
      </c>
      <c r="E52" s="498" t="s">
        <v>391</v>
      </c>
      <c r="F52" s="277" t="s">
        <v>171</v>
      </c>
      <c r="G52" s="22" t="s">
        <v>26</v>
      </c>
      <c r="H52" s="22" t="s">
        <v>258</v>
      </c>
      <c r="I52" s="24" t="s">
        <v>392</v>
      </c>
      <c r="J52" s="24" t="s">
        <v>393</v>
      </c>
      <c r="K52" s="22" t="s">
        <v>288</v>
      </c>
      <c r="L52" s="285" t="s">
        <v>507</v>
      </c>
      <c r="M52" s="280" t="s">
        <v>1151</v>
      </c>
      <c r="N52" s="286" t="s">
        <v>394</v>
      </c>
      <c r="O52" s="468" t="s">
        <v>295</v>
      </c>
      <c r="P52" s="477"/>
    </row>
    <row r="53" spans="1:16" ht="207">
      <c r="A53" s="16"/>
      <c r="B53" s="558"/>
      <c r="C53" s="561"/>
      <c r="D53" s="602"/>
      <c r="E53" s="498" t="s">
        <v>395</v>
      </c>
      <c r="F53" s="277" t="s">
        <v>172</v>
      </c>
      <c r="G53" s="22" t="s">
        <v>26</v>
      </c>
      <c r="H53" s="22" t="s">
        <v>258</v>
      </c>
      <c r="I53" s="24" t="s">
        <v>396</v>
      </c>
      <c r="J53" s="24" t="s">
        <v>397</v>
      </c>
      <c r="K53" s="22" t="s">
        <v>288</v>
      </c>
      <c r="L53" s="285" t="s">
        <v>508</v>
      </c>
      <c r="M53" s="280" t="s">
        <v>1151</v>
      </c>
      <c r="N53" s="286" t="s">
        <v>398</v>
      </c>
      <c r="O53" s="468" t="s">
        <v>296</v>
      </c>
      <c r="P53" s="477"/>
    </row>
    <row r="54" spans="1:16" ht="207">
      <c r="A54" s="16"/>
      <c r="B54" s="20" t="s">
        <v>256</v>
      </c>
      <c r="C54" s="21" t="s">
        <v>4</v>
      </c>
      <c r="D54" s="76" t="s">
        <v>399</v>
      </c>
      <c r="E54" s="498" t="s">
        <v>400</v>
      </c>
      <c r="F54" s="277" t="s">
        <v>173</v>
      </c>
      <c r="G54" s="22" t="s">
        <v>26</v>
      </c>
      <c r="H54" s="22" t="s">
        <v>258</v>
      </c>
      <c r="I54" s="24" t="s">
        <v>401</v>
      </c>
      <c r="J54" s="24" t="s">
        <v>402</v>
      </c>
      <c r="K54" s="22" t="s">
        <v>288</v>
      </c>
      <c r="L54" s="279" t="s">
        <v>1152</v>
      </c>
      <c r="M54" s="280" t="s">
        <v>509</v>
      </c>
      <c r="N54" s="283" t="s">
        <v>403</v>
      </c>
      <c r="O54" s="468" t="s">
        <v>297</v>
      </c>
      <c r="P54" s="477"/>
    </row>
    <row r="55" spans="1:16" ht="207">
      <c r="A55" s="67"/>
      <c r="B55" s="20" t="s">
        <v>256</v>
      </c>
      <c r="C55" s="21" t="s">
        <v>4</v>
      </c>
      <c r="D55" s="76" t="s">
        <v>404</v>
      </c>
      <c r="E55" s="498" t="s">
        <v>405</v>
      </c>
      <c r="F55" s="277" t="s">
        <v>174</v>
      </c>
      <c r="G55" s="22" t="s">
        <v>26</v>
      </c>
      <c r="H55" s="22" t="s">
        <v>258</v>
      </c>
      <c r="I55" s="24" t="s">
        <v>406</v>
      </c>
      <c r="J55" s="24" t="s">
        <v>407</v>
      </c>
      <c r="K55" s="22" t="s">
        <v>288</v>
      </c>
      <c r="L55" s="279" t="s">
        <v>510</v>
      </c>
      <c r="M55" s="280" t="s">
        <v>511</v>
      </c>
      <c r="N55" s="283" t="s">
        <v>408</v>
      </c>
      <c r="O55" s="468" t="s">
        <v>298</v>
      </c>
      <c r="P55" s="477"/>
    </row>
    <row r="56" spans="1:16" ht="189.75">
      <c r="A56" s="25"/>
      <c r="B56" s="20" t="s">
        <v>256</v>
      </c>
      <c r="C56" s="21" t="s">
        <v>4</v>
      </c>
      <c r="D56" s="76" t="s">
        <v>409</v>
      </c>
      <c r="E56" s="498" t="s">
        <v>410</v>
      </c>
      <c r="F56" s="277" t="s">
        <v>175</v>
      </c>
      <c r="G56" s="22" t="s">
        <v>26</v>
      </c>
      <c r="H56" s="22" t="s">
        <v>258</v>
      </c>
      <c r="I56" s="24" t="s">
        <v>411</v>
      </c>
      <c r="J56" s="24" t="s">
        <v>412</v>
      </c>
      <c r="K56" s="22" t="s">
        <v>288</v>
      </c>
      <c r="L56" s="279" t="s">
        <v>512</v>
      </c>
      <c r="M56" s="280" t="s">
        <v>513</v>
      </c>
      <c r="N56" s="281" t="s">
        <v>413</v>
      </c>
      <c r="O56" s="468" t="s">
        <v>299</v>
      </c>
      <c r="P56" s="477"/>
    </row>
    <row r="57" spans="1:16" ht="207">
      <c r="A57" s="25"/>
      <c r="B57" s="20" t="s">
        <v>256</v>
      </c>
      <c r="C57" s="21" t="s">
        <v>4</v>
      </c>
      <c r="D57" s="76" t="s">
        <v>414</v>
      </c>
      <c r="E57" s="498" t="s">
        <v>415</v>
      </c>
      <c r="F57" s="277" t="s">
        <v>176</v>
      </c>
      <c r="G57" s="22" t="s">
        <v>26</v>
      </c>
      <c r="H57" s="22" t="s">
        <v>258</v>
      </c>
      <c r="I57" s="24" t="s">
        <v>416</v>
      </c>
      <c r="J57" s="24" t="s">
        <v>417</v>
      </c>
      <c r="K57" s="22" t="s">
        <v>288</v>
      </c>
      <c r="L57" s="279" t="s">
        <v>514</v>
      </c>
      <c r="M57" s="280" t="s">
        <v>515</v>
      </c>
      <c r="N57" s="281" t="s">
        <v>418</v>
      </c>
      <c r="O57" s="468" t="s">
        <v>300</v>
      </c>
      <c r="P57" s="477"/>
    </row>
    <row r="58" spans="1:16" ht="409.5">
      <c r="A58" s="25"/>
      <c r="B58" s="250" t="s">
        <v>257</v>
      </c>
      <c r="C58" s="251" t="s">
        <v>75</v>
      </c>
      <c r="D58" s="302" t="s">
        <v>419</v>
      </c>
      <c r="E58" s="303" t="s">
        <v>177</v>
      </c>
      <c r="F58" s="253" t="s">
        <v>178</v>
      </c>
      <c r="G58" s="270" t="s">
        <v>26</v>
      </c>
      <c r="H58" s="254" t="s">
        <v>258</v>
      </c>
      <c r="I58" s="252" t="s">
        <v>420</v>
      </c>
      <c r="J58" s="304" t="s">
        <v>421</v>
      </c>
      <c r="K58" s="270" t="s">
        <v>288</v>
      </c>
      <c r="L58" s="369" t="s">
        <v>483</v>
      </c>
      <c r="M58" s="370" t="s">
        <v>484</v>
      </c>
      <c r="N58" s="307" t="s">
        <v>422</v>
      </c>
      <c r="O58" s="443" t="s">
        <v>301</v>
      </c>
      <c r="P58" s="476" t="s">
        <v>371</v>
      </c>
    </row>
    <row r="59" spans="1:16" ht="241.5">
      <c r="B59" s="20" t="s">
        <v>257</v>
      </c>
      <c r="C59" s="21" t="s">
        <v>4</v>
      </c>
      <c r="D59" s="298" t="s">
        <v>423</v>
      </c>
      <c r="E59" s="299" t="s">
        <v>179</v>
      </c>
      <c r="F59" s="24" t="s">
        <v>180</v>
      </c>
      <c r="G59" s="22" t="s">
        <v>26</v>
      </c>
      <c r="H59" s="22" t="s">
        <v>258</v>
      </c>
      <c r="I59" s="287" t="s">
        <v>259</v>
      </c>
      <c r="J59" s="288" t="s">
        <v>273</v>
      </c>
      <c r="K59" s="289" t="s">
        <v>288</v>
      </c>
      <c r="L59" s="290" t="s">
        <v>485</v>
      </c>
      <c r="M59" s="291" t="s">
        <v>486</v>
      </c>
      <c r="N59" s="283" t="s">
        <v>424</v>
      </c>
      <c r="O59" s="468" t="s">
        <v>302</v>
      </c>
      <c r="P59" s="477"/>
    </row>
    <row r="60" spans="1:16" ht="224.25">
      <c r="B60" s="20" t="s">
        <v>257</v>
      </c>
      <c r="C60" s="21" t="s">
        <v>4</v>
      </c>
      <c r="D60" s="298" t="s">
        <v>425</v>
      </c>
      <c r="E60" s="299" t="s">
        <v>181</v>
      </c>
      <c r="F60" s="24" t="s">
        <v>182</v>
      </c>
      <c r="G60" s="22" t="s">
        <v>26</v>
      </c>
      <c r="H60" s="22" t="s">
        <v>258</v>
      </c>
      <c r="I60" s="287" t="s">
        <v>260</v>
      </c>
      <c r="J60" s="288" t="s">
        <v>274</v>
      </c>
      <c r="K60" s="289" t="s">
        <v>288</v>
      </c>
      <c r="L60" s="292" t="s">
        <v>1153</v>
      </c>
      <c r="M60" s="293" t="s">
        <v>487</v>
      </c>
      <c r="N60" s="283" t="s">
        <v>303</v>
      </c>
      <c r="O60" s="468" t="s">
        <v>304</v>
      </c>
      <c r="P60" s="477"/>
    </row>
    <row r="61" spans="1:16" ht="207">
      <c r="B61" s="20" t="s">
        <v>257</v>
      </c>
      <c r="C61" s="21" t="s">
        <v>4</v>
      </c>
      <c r="D61" s="298" t="s">
        <v>426</v>
      </c>
      <c r="E61" s="299" t="s">
        <v>183</v>
      </c>
      <c r="F61" s="24" t="s">
        <v>184</v>
      </c>
      <c r="G61" s="22" t="s">
        <v>26</v>
      </c>
      <c r="H61" s="22" t="s">
        <v>258</v>
      </c>
      <c r="I61" s="287" t="s">
        <v>261</v>
      </c>
      <c r="J61" s="288" t="s">
        <v>275</v>
      </c>
      <c r="K61" s="289" t="s">
        <v>288</v>
      </c>
      <c r="L61" s="292" t="s">
        <v>488</v>
      </c>
      <c r="M61" s="293" t="s">
        <v>489</v>
      </c>
      <c r="N61" s="283" t="s">
        <v>427</v>
      </c>
      <c r="O61" s="468" t="s">
        <v>305</v>
      </c>
      <c r="P61" s="477"/>
    </row>
    <row r="62" spans="1:16" ht="224.25">
      <c r="B62" s="20" t="s">
        <v>257</v>
      </c>
      <c r="C62" s="21" t="s">
        <v>4</v>
      </c>
      <c r="D62" s="298" t="s">
        <v>428</v>
      </c>
      <c r="E62" s="299" t="s">
        <v>185</v>
      </c>
      <c r="F62" s="24" t="s">
        <v>186</v>
      </c>
      <c r="G62" s="22" t="s">
        <v>26</v>
      </c>
      <c r="H62" s="22" t="s">
        <v>258</v>
      </c>
      <c r="I62" s="287" t="s">
        <v>262</v>
      </c>
      <c r="J62" s="288" t="s">
        <v>276</v>
      </c>
      <c r="K62" s="289" t="s">
        <v>288</v>
      </c>
      <c r="L62" s="292" t="s">
        <v>490</v>
      </c>
      <c r="M62" s="293" t="s">
        <v>491</v>
      </c>
      <c r="N62" s="283" t="s">
        <v>306</v>
      </c>
      <c r="O62" s="468" t="s">
        <v>307</v>
      </c>
      <c r="P62" s="477"/>
    </row>
    <row r="63" spans="1:16" ht="273.75" customHeight="1">
      <c r="A63" s="16"/>
      <c r="B63" s="416" t="s">
        <v>354</v>
      </c>
      <c r="C63" s="417" t="s">
        <v>3</v>
      </c>
      <c r="D63" s="456" t="s">
        <v>579</v>
      </c>
      <c r="E63" s="526" t="s">
        <v>580</v>
      </c>
      <c r="F63" s="418" t="s">
        <v>581</v>
      </c>
      <c r="G63" s="234" t="s">
        <v>26</v>
      </c>
      <c r="H63" s="234" t="s">
        <v>258</v>
      </c>
      <c r="I63" s="418" t="s">
        <v>582</v>
      </c>
      <c r="J63" s="418" t="s">
        <v>583</v>
      </c>
      <c r="K63" s="234" t="s">
        <v>288</v>
      </c>
      <c r="L63" s="253" t="s">
        <v>1154</v>
      </c>
      <c r="M63" s="501" t="s">
        <v>618</v>
      </c>
      <c r="N63" s="513" t="s">
        <v>584</v>
      </c>
      <c r="O63" s="443" t="s">
        <v>585</v>
      </c>
      <c r="P63" s="476" t="s">
        <v>586</v>
      </c>
    </row>
    <row r="64" spans="1:16" ht="237.75" customHeight="1">
      <c r="A64" s="16"/>
      <c r="B64" s="20" t="s">
        <v>354</v>
      </c>
      <c r="C64" s="21" t="s">
        <v>4</v>
      </c>
      <c r="D64" s="457" t="s">
        <v>587</v>
      </c>
      <c r="E64" s="527" t="s">
        <v>588</v>
      </c>
      <c r="F64" s="419" t="s">
        <v>187</v>
      </c>
      <c r="G64" s="22" t="s">
        <v>26</v>
      </c>
      <c r="H64" s="22" t="s">
        <v>258</v>
      </c>
      <c r="I64" s="419" t="s">
        <v>589</v>
      </c>
      <c r="J64" s="419" t="s">
        <v>429</v>
      </c>
      <c r="K64" s="22" t="s">
        <v>288</v>
      </c>
      <c r="L64" s="419" t="s">
        <v>590</v>
      </c>
      <c r="M64" s="503" t="s">
        <v>591</v>
      </c>
      <c r="N64" s="514" t="s">
        <v>592</v>
      </c>
      <c r="O64" s="446" t="s">
        <v>308</v>
      </c>
      <c r="P64" s="477"/>
    </row>
    <row r="65" spans="1:16" ht="240.75" customHeight="1">
      <c r="A65" s="16"/>
      <c r="B65" s="20" t="s">
        <v>354</v>
      </c>
      <c r="C65" s="21" t="s">
        <v>4</v>
      </c>
      <c r="D65" s="457" t="s">
        <v>593</v>
      </c>
      <c r="E65" s="527" t="s">
        <v>594</v>
      </c>
      <c r="F65" s="419" t="s">
        <v>595</v>
      </c>
      <c r="G65" s="22" t="s">
        <v>26</v>
      </c>
      <c r="H65" s="22" t="s">
        <v>258</v>
      </c>
      <c r="I65" s="419" t="s">
        <v>596</v>
      </c>
      <c r="J65" s="419" t="s">
        <v>597</v>
      </c>
      <c r="K65" s="22" t="s">
        <v>288</v>
      </c>
      <c r="L65" s="419" t="s">
        <v>598</v>
      </c>
      <c r="M65" s="503" t="s">
        <v>599</v>
      </c>
      <c r="N65" s="514" t="s">
        <v>600</v>
      </c>
      <c r="O65" s="446" t="s">
        <v>309</v>
      </c>
      <c r="P65" s="477"/>
    </row>
    <row r="66" spans="1:16" ht="240.75" customHeight="1">
      <c r="A66" s="16"/>
      <c r="B66" s="20" t="s">
        <v>354</v>
      </c>
      <c r="C66" s="21" t="s">
        <v>4</v>
      </c>
      <c r="D66" s="457" t="s">
        <v>601</v>
      </c>
      <c r="E66" s="527" t="s">
        <v>602</v>
      </c>
      <c r="F66" s="419" t="s">
        <v>188</v>
      </c>
      <c r="G66" s="22" t="s">
        <v>26</v>
      </c>
      <c r="H66" s="22" t="s">
        <v>258</v>
      </c>
      <c r="I66" s="419" t="s">
        <v>603</v>
      </c>
      <c r="J66" s="419" t="s">
        <v>604</v>
      </c>
      <c r="K66" s="22" t="s">
        <v>288</v>
      </c>
      <c r="L66" s="419" t="s">
        <v>605</v>
      </c>
      <c r="M66" s="503" t="s">
        <v>606</v>
      </c>
      <c r="N66" s="514" t="s">
        <v>592</v>
      </c>
      <c r="O66" s="446" t="s">
        <v>310</v>
      </c>
      <c r="P66" s="477"/>
    </row>
    <row r="67" spans="1:16" ht="240.75" customHeight="1">
      <c r="A67" s="16"/>
      <c r="B67" s="20" t="s">
        <v>354</v>
      </c>
      <c r="C67" s="21" t="s">
        <v>4</v>
      </c>
      <c r="D67" s="457" t="s">
        <v>607</v>
      </c>
      <c r="E67" s="527" t="s">
        <v>608</v>
      </c>
      <c r="F67" s="419" t="s">
        <v>189</v>
      </c>
      <c r="G67" s="22" t="s">
        <v>26</v>
      </c>
      <c r="H67" s="22" t="s">
        <v>258</v>
      </c>
      <c r="I67" s="419" t="s">
        <v>609</v>
      </c>
      <c r="J67" s="419" t="s">
        <v>610</v>
      </c>
      <c r="K67" s="22" t="s">
        <v>288</v>
      </c>
      <c r="L67" s="419" t="s">
        <v>611</v>
      </c>
      <c r="M67" s="503" t="s">
        <v>612</v>
      </c>
      <c r="N67" s="514" t="s">
        <v>592</v>
      </c>
      <c r="O67" s="446" t="s">
        <v>311</v>
      </c>
      <c r="P67" s="477"/>
    </row>
    <row r="68" spans="1:16" ht="240.75" customHeight="1">
      <c r="A68" s="16"/>
      <c r="B68" s="20" t="s">
        <v>354</v>
      </c>
      <c r="C68" s="21" t="s">
        <v>4</v>
      </c>
      <c r="D68" s="457" t="s">
        <v>613</v>
      </c>
      <c r="E68" s="527" t="s">
        <v>430</v>
      </c>
      <c r="F68" s="419" t="s">
        <v>190</v>
      </c>
      <c r="G68" s="22" t="s">
        <v>26</v>
      </c>
      <c r="H68" s="22" t="s">
        <v>258</v>
      </c>
      <c r="I68" s="419" t="s">
        <v>614</v>
      </c>
      <c r="J68" s="419" t="s">
        <v>615</v>
      </c>
      <c r="K68" s="22" t="s">
        <v>288</v>
      </c>
      <c r="L68" s="419" t="s">
        <v>616</v>
      </c>
      <c r="M68" s="503" t="s">
        <v>617</v>
      </c>
      <c r="N68" s="514" t="s">
        <v>592</v>
      </c>
      <c r="O68" s="446" t="s">
        <v>312</v>
      </c>
      <c r="P68" s="477"/>
    </row>
    <row r="69" spans="1:16" ht="207">
      <c r="B69" s="597" t="s">
        <v>1124</v>
      </c>
      <c r="C69" s="552" t="s">
        <v>3</v>
      </c>
      <c r="D69" s="554" t="s">
        <v>824</v>
      </c>
      <c r="E69" s="526" t="s">
        <v>625</v>
      </c>
      <c r="F69" s="418" t="s">
        <v>191</v>
      </c>
      <c r="G69" s="234" t="s">
        <v>26</v>
      </c>
      <c r="H69" s="234" t="s">
        <v>258</v>
      </c>
      <c r="I69" s="418" t="s">
        <v>626</v>
      </c>
      <c r="J69" s="418" t="s">
        <v>627</v>
      </c>
      <c r="K69" s="234" t="s">
        <v>288</v>
      </c>
      <c r="L69" s="253" t="s">
        <v>1156</v>
      </c>
      <c r="M69" s="501" t="s">
        <v>1155</v>
      </c>
      <c r="N69" s="513" t="s">
        <v>628</v>
      </c>
      <c r="O69" s="443" t="s">
        <v>313</v>
      </c>
      <c r="P69" s="478" t="s">
        <v>629</v>
      </c>
    </row>
    <row r="70" spans="1:16" ht="220.5" customHeight="1">
      <c r="B70" s="598"/>
      <c r="C70" s="553"/>
      <c r="D70" s="555"/>
      <c r="E70" s="526" t="s">
        <v>630</v>
      </c>
      <c r="F70" s="418" t="s">
        <v>192</v>
      </c>
      <c r="G70" s="234" t="s">
        <v>26</v>
      </c>
      <c r="H70" s="234" t="s">
        <v>258</v>
      </c>
      <c r="I70" s="418" t="s">
        <v>631</v>
      </c>
      <c r="J70" s="418" t="s">
        <v>632</v>
      </c>
      <c r="K70" s="234" t="s">
        <v>288</v>
      </c>
      <c r="L70" s="253" t="s">
        <v>516</v>
      </c>
      <c r="M70" s="501" t="s">
        <v>633</v>
      </c>
      <c r="N70" s="513" t="s">
        <v>634</v>
      </c>
      <c r="O70" s="443" t="s">
        <v>314</v>
      </c>
      <c r="P70" s="478" t="s">
        <v>635</v>
      </c>
    </row>
    <row r="71" spans="1:16" ht="312.75" customHeight="1">
      <c r="B71" s="20" t="s">
        <v>1125</v>
      </c>
      <c r="C71" s="21" t="s">
        <v>4</v>
      </c>
      <c r="D71" s="444" t="s">
        <v>826</v>
      </c>
      <c r="E71" s="527" t="s">
        <v>827</v>
      </c>
      <c r="F71" s="419" t="s">
        <v>193</v>
      </c>
      <c r="G71" s="22" t="s">
        <v>26</v>
      </c>
      <c r="H71" s="22" t="s">
        <v>258</v>
      </c>
      <c r="I71" s="419" t="s">
        <v>828</v>
      </c>
      <c r="J71" s="419" t="s">
        <v>829</v>
      </c>
      <c r="K71" s="22" t="s">
        <v>288</v>
      </c>
      <c r="L71" s="419" t="s">
        <v>830</v>
      </c>
      <c r="M71" s="503" t="s">
        <v>831</v>
      </c>
      <c r="N71" s="514" t="s">
        <v>832</v>
      </c>
      <c r="O71" s="446" t="s">
        <v>315</v>
      </c>
      <c r="P71" s="477" t="s">
        <v>635</v>
      </c>
    </row>
    <row r="72" spans="1:16" ht="312.75" customHeight="1">
      <c r="B72" s="20" t="s">
        <v>1124</v>
      </c>
      <c r="C72" s="21" t="s">
        <v>4</v>
      </c>
      <c r="D72" s="444" t="s">
        <v>833</v>
      </c>
      <c r="E72" s="527" t="s">
        <v>834</v>
      </c>
      <c r="F72" s="419" t="s">
        <v>194</v>
      </c>
      <c r="G72" s="22" t="s">
        <v>26</v>
      </c>
      <c r="H72" s="22" t="s">
        <v>258</v>
      </c>
      <c r="I72" s="419" t="s">
        <v>835</v>
      </c>
      <c r="J72" s="419" t="s">
        <v>836</v>
      </c>
      <c r="K72" s="22" t="s">
        <v>288</v>
      </c>
      <c r="L72" s="419" t="s">
        <v>837</v>
      </c>
      <c r="M72" s="503" t="s">
        <v>838</v>
      </c>
      <c r="N72" s="514" t="s">
        <v>839</v>
      </c>
      <c r="O72" s="446" t="s">
        <v>316</v>
      </c>
      <c r="P72" s="477" t="s">
        <v>635</v>
      </c>
    </row>
    <row r="73" spans="1:16" ht="312.75" customHeight="1">
      <c r="B73" s="556" t="s">
        <v>1126</v>
      </c>
      <c r="C73" s="559" t="s">
        <v>4</v>
      </c>
      <c r="D73" s="562" t="s">
        <v>825</v>
      </c>
      <c r="E73" s="527" t="s">
        <v>840</v>
      </c>
      <c r="F73" s="419" t="s">
        <v>195</v>
      </c>
      <c r="G73" s="22" t="s">
        <v>26</v>
      </c>
      <c r="H73" s="22" t="s">
        <v>258</v>
      </c>
      <c r="I73" s="419" t="s">
        <v>841</v>
      </c>
      <c r="J73" s="419" t="s">
        <v>842</v>
      </c>
      <c r="K73" s="22" t="s">
        <v>288</v>
      </c>
      <c r="L73" s="419" t="s">
        <v>843</v>
      </c>
      <c r="M73" s="503" t="s">
        <v>844</v>
      </c>
      <c r="N73" s="514" t="s">
        <v>845</v>
      </c>
      <c r="O73" s="446" t="s">
        <v>317</v>
      </c>
      <c r="P73" s="477" t="s">
        <v>635</v>
      </c>
    </row>
    <row r="74" spans="1:16" ht="312.75" customHeight="1">
      <c r="B74" s="557"/>
      <c r="C74" s="560"/>
      <c r="D74" s="563"/>
      <c r="E74" s="527" t="s">
        <v>846</v>
      </c>
      <c r="F74" s="419" t="s">
        <v>196</v>
      </c>
      <c r="G74" s="22" t="s">
        <v>26</v>
      </c>
      <c r="H74" s="22" t="s">
        <v>258</v>
      </c>
      <c r="I74" s="419" t="s">
        <v>847</v>
      </c>
      <c r="J74" s="419" t="s">
        <v>848</v>
      </c>
      <c r="K74" s="22" t="s">
        <v>288</v>
      </c>
      <c r="L74" s="419" t="s">
        <v>849</v>
      </c>
      <c r="M74" s="503" t="s">
        <v>850</v>
      </c>
      <c r="N74" s="514" t="s">
        <v>851</v>
      </c>
      <c r="O74" s="446" t="s">
        <v>316</v>
      </c>
      <c r="P74" s="477" t="s">
        <v>635</v>
      </c>
    </row>
    <row r="75" spans="1:16" ht="312.75" customHeight="1">
      <c r="B75" s="558"/>
      <c r="C75" s="561"/>
      <c r="D75" s="564"/>
      <c r="E75" s="527" t="s">
        <v>852</v>
      </c>
      <c r="F75" s="419" t="s">
        <v>197</v>
      </c>
      <c r="G75" s="22" t="s">
        <v>26</v>
      </c>
      <c r="H75" s="22" t="s">
        <v>258</v>
      </c>
      <c r="I75" s="419" t="s">
        <v>853</v>
      </c>
      <c r="J75" s="419" t="s">
        <v>854</v>
      </c>
      <c r="K75" s="22" t="s">
        <v>288</v>
      </c>
      <c r="L75" s="419" t="s">
        <v>855</v>
      </c>
      <c r="M75" s="503" t="s">
        <v>856</v>
      </c>
      <c r="N75" s="514" t="s">
        <v>857</v>
      </c>
      <c r="O75" s="446" t="s">
        <v>316</v>
      </c>
      <c r="P75" s="477" t="s">
        <v>635</v>
      </c>
    </row>
    <row r="76" spans="1:16" ht="312.75" customHeight="1">
      <c r="B76" s="20" t="s">
        <v>1124</v>
      </c>
      <c r="C76" s="21" t="s">
        <v>4</v>
      </c>
      <c r="D76" s="450" t="s">
        <v>858</v>
      </c>
      <c r="E76" s="527" t="s">
        <v>859</v>
      </c>
      <c r="F76" s="419" t="s">
        <v>198</v>
      </c>
      <c r="G76" s="22" t="s">
        <v>26</v>
      </c>
      <c r="H76" s="22" t="s">
        <v>258</v>
      </c>
      <c r="I76" s="419" t="s">
        <v>860</v>
      </c>
      <c r="J76" s="419" t="s">
        <v>861</v>
      </c>
      <c r="K76" s="22" t="s">
        <v>288</v>
      </c>
      <c r="L76" s="419" t="s">
        <v>862</v>
      </c>
      <c r="M76" s="503" t="s">
        <v>863</v>
      </c>
      <c r="N76" s="514" t="s">
        <v>864</v>
      </c>
      <c r="O76" s="446" t="s">
        <v>318</v>
      </c>
      <c r="P76" s="477" t="s">
        <v>635</v>
      </c>
    </row>
    <row r="77" spans="1:16" ht="189.75">
      <c r="B77" s="597" t="s">
        <v>355</v>
      </c>
      <c r="C77" s="552" t="s">
        <v>3</v>
      </c>
      <c r="D77" s="603" t="s">
        <v>644</v>
      </c>
      <c r="E77" s="303" t="s">
        <v>645</v>
      </c>
      <c r="F77" s="253" t="s">
        <v>199</v>
      </c>
      <c r="G77" s="234" t="s">
        <v>646</v>
      </c>
      <c r="H77" s="234" t="s">
        <v>258</v>
      </c>
      <c r="I77" s="253" t="s">
        <v>647</v>
      </c>
      <c r="J77" s="418" t="s">
        <v>648</v>
      </c>
      <c r="K77" s="414" t="s">
        <v>288</v>
      </c>
      <c r="L77" s="418" t="s">
        <v>649</v>
      </c>
      <c r="M77" s="501" t="s">
        <v>650</v>
      </c>
      <c r="N77" s="513" t="s">
        <v>651</v>
      </c>
      <c r="O77" s="443" t="s">
        <v>319</v>
      </c>
      <c r="P77" s="479" t="s">
        <v>652</v>
      </c>
    </row>
    <row r="78" spans="1:16" ht="172.5">
      <c r="B78" s="598"/>
      <c r="C78" s="553"/>
      <c r="D78" s="604"/>
      <c r="E78" s="303" t="s">
        <v>653</v>
      </c>
      <c r="F78" s="253" t="s">
        <v>200</v>
      </c>
      <c r="G78" s="415" t="s">
        <v>646</v>
      </c>
      <c r="H78" s="415" t="s">
        <v>258</v>
      </c>
      <c r="I78" s="418" t="s">
        <v>654</v>
      </c>
      <c r="J78" s="418" t="s">
        <v>655</v>
      </c>
      <c r="K78" s="414" t="s">
        <v>288</v>
      </c>
      <c r="L78" s="418" t="s">
        <v>656</v>
      </c>
      <c r="M78" s="501" t="s">
        <v>657</v>
      </c>
      <c r="N78" s="513" t="s">
        <v>658</v>
      </c>
      <c r="O78" s="443" t="s">
        <v>319</v>
      </c>
      <c r="P78" s="479" t="s">
        <v>659</v>
      </c>
    </row>
    <row r="79" spans="1:16" ht="189.75">
      <c r="B79" s="20" t="s">
        <v>355</v>
      </c>
      <c r="C79" s="21" t="s">
        <v>4</v>
      </c>
      <c r="D79" s="444" t="s">
        <v>660</v>
      </c>
      <c r="E79" s="528" t="s">
        <v>661</v>
      </c>
      <c r="F79" s="445" t="s">
        <v>201</v>
      </c>
      <c r="G79" s="22" t="s">
        <v>646</v>
      </c>
      <c r="H79" s="22" t="s">
        <v>258</v>
      </c>
      <c r="I79" s="419" t="s">
        <v>662</v>
      </c>
      <c r="J79" s="445" t="s">
        <v>663</v>
      </c>
      <c r="K79" s="22" t="s">
        <v>288</v>
      </c>
      <c r="L79" s="419" t="s">
        <v>664</v>
      </c>
      <c r="M79" s="503" t="s">
        <v>665</v>
      </c>
      <c r="N79" s="514" t="s">
        <v>666</v>
      </c>
      <c r="O79" s="446" t="s">
        <v>667</v>
      </c>
      <c r="P79" s="477" t="s">
        <v>668</v>
      </c>
    </row>
    <row r="80" spans="1:16" ht="189.75">
      <c r="B80" s="556" t="s">
        <v>355</v>
      </c>
      <c r="C80" s="559" t="s">
        <v>4</v>
      </c>
      <c r="D80" s="591" t="s">
        <v>669</v>
      </c>
      <c r="E80" s="528" t="s">
        <v>670</v>
      </c>
      <c r="F80" s="445" t="s">
        <v>202</v>
      </c>
      <c r="G80" s="22" t="s">
        <v>646</v>
      </c>
      <c r="H80" s="22" t="s">
        <v>258</v>
      </c>
      <c r="I80" s="445" t="s">
        <v>671</v>
      </c>
      <c r="J80" s="445" t="s">
        <v>672</v>
      </c>
      <c r="K80" s="22" t="s">
        <v>288</v>
      </c>
      <c r="L80" s="445" t="s">
        <v>673</v>
      </c>
      <c r="M80" s="503" t="s">
        <v>674</v>
      </c>
      <c r="N80" s="514" t="s">
        <v>675</v>
      </c>
      <c r="O80" s="446" t="s">
        <v>667</v>
      </c>
      <c r="P80" s="477" t="s">
        <v>668</v>
      </c>
    </row>
    <row r="81" spans="2:16" ht="189.75">
      <c r="B81" s="558"/>
      <c r="C81" s="561"/>
      <c r="D81" s="592"/>
      <c r="E81" s="528" t="s">
        <v>676</v>
      </c>
      <c r="F81" s="445" t="s">
        <v>203</v>
      </c>
      <c r="G81" s="22" t="s">
        <v>646</v>
      </c>
      <c r="H81" s="22" t="s">
        <v>258</v>
      </c>
      <c r="I81" s="419" t="s">
        <v>677</v>
      </c>
      <c r="J81" s="445" t="s">
        <v>678</v>
      </c>
      <c r="K81" s="22" t="s">
        <v>288</v>
      </c>
      <c r="L81" s="419" t="s">
        <v>679</v>
      </c>
      <c r="M81" s="503" t="s">
        <v>680</v>
      </c>
      <c r="N81" s="514" t="s">
        <v>431</v>
      </c>
      <c r="O81" s="446" t="s">
        <v>667</v>
      </c>
      <c r="P81" s="477"/>
    </row>
    <row r="82" spans="2:16" ht="172.5">
      <c r="B82" s="556" t="s">
        <v>355</v>
      </c>
      <c r="C82" s="559" t="s">
        <v>4</v>
      </c>
      <c r="D82" s="591" t="s">
        <v>681</v>
      </c>
      <c r="E82" s="528" t="s">
        <v>682</v>
      </c>
      <c r="F82" s="445" t="s">
        <v>204</v>
      </c>
      <c r="G82" s="22" t="s">
        <v>646</v>
      </c>
      <c r="H82" s="22" t="s">
        <v>258</v>
      </c>
      <c r="I82" s="419" t="s">
        <v>683</v>
      </c>
      <c r="J82" s="445" t="s">
        <v>684</v>
      </c>
      <c r="K82" s="22" t="s">
        <v>288</v>
      </c>
      <c r="L82" s="419" t="s">
        <v>685</v>
      </c>
      <c r="M82" s="503" t="s">
        <v>686</v>
      </c>
      <c r="N82" s="514" t="s">
        <v>687</v>
      </c>
      <c r="O82" s="446" t="s">
        <v>667</v>
      </c>
      <c r="P82" s="477" t="s">
        <v>688</v>
      </c>
    </row>
    <row r="83" spans="2:16" ht="189.75">
      <c r="B83" s="558"/>
      <c r="C83" s="561"/>
      <c r="D83" s="592"/>
      <c r="E83" s="528" t="s">
        <v>689</v>
      </c>
      <c r="F83" s="445" t="s">
        <v>205</v>
      </c>
      <c r="G83" s="22" t="s">
        <v>646</v>
      </c>
      <c r="H83" s="22" t="s">
        <v>258</v>
      </c>
      <c r="I83" s="419" t="s">
        <v>690</v>
      </c>
      <c r="J83" s="445" t="s">
        <v>691</v>
      </c>
      <c r="K83" s="22" t="s">
        <v>288</v>
      </c>
      <c r="L83" s="445" t="s">
        <v>692</v>
      </c>
      <c r="M83" s="503" t="s">
        <v>693</v>
      </c>
      <c r="N83" s="514" t="s">
        <v>694</v>
      </c>
      <c r="O83" s="446" t="s">
        <v>667</v>
      </c>
      <c r="P83" s="477" t="s">
        <v>695</v>
      </c>
    </row>
    <row r="84" spans="2:16" ht="259.5" thickBot="1">
      <c r="B84" s="20" t="s">
        <v>355</v>
      </c>
      <c r="C84" s="21" t="s">
        <v>4</v>
      </c>
      <c r="D84" s="444" t="s">
        <v>696</v>
      </c>
      <c r="E84" s="528" t="s">
        <v>697</v>
      </c>
      <c r="F84" s="445" t="s">
        <v>206</v>
      </c>
      <c r="G84" s="22" t="s">
        <v>698</v>
      </c>
      <c r="H84" s="22" t="s">
        <v>258</v>
      </c>
      <c r="I84" s="445" t="s">
        <v>699</v>
      </c>
      <c r="J84" s="445" t="s">
        <v>700</v>
      </c>
      <c r="K84" s="22" t="s">
        <v>288</v>
      </c>
      <c r="L84" s="419" t="s">
        <v>701</v>
      </c>
      <c r="M84" s="503" t="s">
        <v>702</v>
      </c>
      <c r="N84" s="514" t="s">
        <v>703</v>
      </c>
      <c r="O84" s="446" t="s">
        <v>667</v>
      </c>
      <c r="P84" s="477"/>
    </row>
    <row r="85" spans="2:16" ht="207">
      <c r="B85" s="250" t="s">
        <v>356</v>
      </c>
      <c r="C85" s="251" t="s">
        <v>3</v>
      </c>
      <c r="D85" s="302" t="s">
        <v>432</v>
      </c>
      <c r="E85" s="303" t="s">
        <v>433</v>
      </c>
      <c r="F85" s="253" t="s">
        <v>207</v>
      </c>
      <c r="G85" s="270" t="s">
        <v>26</v>
      </c>
      <c r="H85" s="254" t="s">
        <v>258</v>
      </c>
      <c r="I85" s="252" t="s">
        <v>434</v>
      </c>
      <c r="J85" s="304" t="s">
        <v>435</v>
      </c>
      <c r="K85" s="270" t="s">
        <v>288</v>
      </c>
      <c r="L85" s="305" t="s">
        <v>517</v>
      </c>
      <c r="M85" s="306" t="s">
        <v>1157</v>
      </c>
      <c r="N85" s="515" t="s">
        <v>732</v>
      </c>
      <c r="O85" s="469" t="s">
        <v>320</v>
      </c>
      <c r="P85" s="479" t="s">
        <v>372</v>
      </c>
    </row>
    <row r="86" spans="2:16" ht="207">
      <c r="B86" s="52" t="s">
        <v>356</v>
      </c>
      <c r="C86" s="21" t="s">
        <v>4</v>
      </c>
      <c r="D86" s="298" t="s">
        <v>436</v>
      </c>
      <c r="E86" s="299" t="s">
        <v>437</v>
      </c>
      <c r="F86" s="24" t="s">
        <v>208</v>
      </c>
      <c r="G86" s="22" t="s">
        <v>26</v>
      </c>
      <c r="H86" s="22" t="s">
        <v>258</v>
      </c>
      <c r="I86" s="287" t="s">
        <v>438</v>
      </c>
      <c r="J86" s="288" t="s">
        <v>439</v>
      </c>
      <c r="K86" s="289" t="s">
        <v>288</v>
      </c>
      <c r="L86" s="292" t="s">
        <v>518</v>
      </c>
      <c r="M86" s="293" t="s">
        <v>1158</v>
      </c>
      <c r="N86" s="516" t="s">
        <v>733</v>
      </c>
      <c r="O86" s="279" t="s">
        <v>320</v>
      </c>
      <c r="P86" s="477" t="s">
        <v>372</v>
      </c>
    </row>
    <row r="87" spans="2:16" ht="224.25">
      <c r="B87" s="52" t="s">
        <v>356</v>
      </c>
      <c r="C87" s="21" t="s">
        <v>4</v>
      </c>
      <c r="D87" s="308" t="s">
        <v>440</v>
      </c>
      <c r="E87" s="309" t="s">
        <v>441</v>
      </c>
      <c r="F87" s="310" t="s">
        <v>209</v>
      </c>
      <c r="G87" s="311" t="s">
        <v>26</v>
      </c>
      <c r="H87" s="311" t="s">
        <v>258</v>
      </c>
      <c r="I87" s="312" t="s">
        <v>442</v>
      </c>
      <c r="J87" s="313" t="s">
        <v>443</v>
      </c>
      <c r="K87" s="311" t="s">
        <v>288</v>
      </c>
      <c r="L87" s="314" t="s">
        <v>519</v>
      </c>
      <c r="M87" s="315" t="s">
        <v>520</v>
      </c>
      <c r="N87" s="516" t="s">
        <v>734</v>
      </c>
      <c r="O87" s="279" t="s">
        <v>320</v>
      </c>
      <c r="P87" s="477" t="s">
        <v>372</v>
      </c>
    </row>
    <row r="88" spans="2:16" ht="224.25">
      <c r="B88" s="52" t="s">
        <v>356</v>
      </c>
      <c r="C88" s="21" t="s">
        <v>4</v>
      </c>
      <c r="D88" s="308" t="s">
        <v>444</v>
      </c>
      <c r="E88" s="309" t="s">
        <v>445</v>
      </c>
      <c r="F88" s="310" t="s">
        <v>210</v>
      </c>
      <c r="G88" s="311" t="s">
        <v>26</v>
      </c>
      <c r="H88" s="311" t="s">
        <v>258</v>
      </c>
      <c r="I88" s="312" t="s">
        <v>446</v>
      </c>
      <c r="J88" s="313" t="s">
        <v>447</v>
      </c>
      <c r="K88" s="311" t="s">
        <v>288</v>
      </c>
      <c r="L88" s="314" t="s">
        <v>521</v>
      </c>
      <c r="M88" s="315" t="s">
        <v>1159</v>
      </c>
      <c r="N88" s="516" t="s">
        <v>735</v>
      </c>
      <c r="O88" s="279" t="s">
        <v>320</v>
      </c>
      <c r="P88" s="477" t="s">
        <v>372</v>
      </c>
    </row>
    <row r="89" spans="2:16" ht="207">
      <c r="B89" s="52" t="s">
        <v>356</v>
      </c>
      <c r="C89" s="21" t="s">
        <v>4</v>
      </c>
      <c r="D89" s="308" t="s">
        <v>448</v>
      </c>
      <c r="E89" s="309" t="s">
        <v>449</v>
      </c>
      <c r="F89" s="310" t="s">
        <v>211</v>
      </c>
      <c r="G89" s="311" t="s">
        <v>26</v>
      </c>
      <c r="H89" s="311" t="s">
        <v>258</v>
      </c>
      <c r="I89" s="312" t="s">
        <v>450</v>
      </c>
      <c r="J89" s="313" t="s">
        <v>451</v>
      </c>
      <c r="K89" s="311" t="s">
        <v>288</v>
      </c>
      <c r="L89" s="314" t="s">
        <v>522</v>
      </c>
      <c r="M89" s="315" t="s">
        <v>523</v>
      </c>
      <c r="N89" s="516" t="s">
        <v>736</v>
      </c>
      <c r="O89" s="279" t="s">
        <v>321</v>
      </c>
      <c r="P89" s="477"/>
    </row>
    <row r="90" spans="2:16" ht="207">
      <c r="B90" s="52" t="s">
        <v>356</v>
      </c>
      <c r="C90" s="21" t="s">
        <v>4</v>
      </c>
      <c r="D90" s="308" t="s">
        <v>452</v>
      </c>
      <c r="E90" s="309" t="s">
        <v>453</v>
      </c>
      <c r="F90" s="310" t="s">
        <v>212</v>
      </c>
      <c r="G90" s="311" t="s">
        <v>26</v>
      </c>
      <c r="H90" s="311" t="s">
        <v>258</v>
      </c>
      <c r="I90" s="312" t="s">
        <v>454</v>
      </c>
      <c r="J90" s="313" t="s">
        <v>455</v>
      </c>
      <c r="K90" s="311" t="s">
        <v>288</v>
      </c>
      <c r="L90" s="314" t="s">
        <v>524</v>
      </c>
      <c r="M90" s="315" t="s">
        <v>1160</v>
      </c>
      <c r="N90" s="516" t="s">
        <v>737</v>
      </c>
      <c r="O90" s="279" t="s">
        <v>322</v>
      </c>
      <c r="P90" s="477"/>
    </row>
    <row r="91" spans="2:16" ht="207">
      <c r="B91" s="52" t="s">
        <v>356</v>
      </c>
      <c r="C91" s="21" t="s">
        <v>4</v>
      </c>
      <c r="D91" s="308" t="s">
        <v>456</v>
      </c>
      <c r="E91" s="309" t="s">
        <v>457</v>
      </c>
      <c r="F91" s="310" t="s">
        <v>213</v>
      </c>
      <c r="G91" s="311" t="s">
        <v>26</v>
      </c>
      <c r="H91" s="311" t="s">
        <v>258</v>
      </c>
      <c r="I91" s="312" t="s">
        <v>458</v>
      </c>
      <c r="J91" s="313" t="s">
        <v>459</v>
      </c>
      <c r="K91" s="311" t="s">
        <v>288</v>
      </c>
      <c r="L91" s="314" t="s">
        <v>730</v>
      </c>
      <c r="M91" s="315" t="s">
        <v>729</v>
      </c>
      <c r="N91" s="516" t="s">
        <v>738</v>
      </c>
      <c r="O91" s="279" t="s">
        <v>323</v>
      </c>
      <c r="P91" s="480" t="s">
        <v>372</v>
      </c>
    </row>
    <row r="92" spans="2:16" ht="207.75" thickBot="1">
      <c r="B92" s="52" t="s">
        <v>356</v>
      </c>
      <c r="C92" s="21" t="s">
        <v>4</v>
      </c>
      <c r="D92" s="317" t="s">
        <v>460</v>
      </c>
      <c r="E92" s="318" t="s">
        <v>461</v>
      </c>
      <c r="F92" s="300" t="s">
        <v>214</v>
      </c>
      <c r="G92" s="301" t="s">
        <v>26</v>
      </c>
      <c r="H92" s="301" t="s">
        <v>258</v>
      </c>
      <c r="I92" s="319" t="s">
        <v>462</v>
      </c>
      <c r="J92" s="320" t="s">
        <v>463</v>
      </c>
      <c r="K92" s="301" t="s">
        <v>288</v>
      </c>
      <c r="L92" s="321" t="s">
        <v>1162</v>
      </c>
      <c r="M92" s="322" t="s">
        <v>1161</v>
      </c>
      <c r="N92" s="517" t="s">
        <v>739</v>
      </c>
      <c r="O92" s="470" t="s">
        <v>323</v>
      </c>
      <c r="P92" s="481"/>
    </row>
    <row r="93" spans="2:16" ht="189.75">
      <c r="B93" s="250" t="s">
        <v>357</v>
      </c>
      <c r="C93" s="251" t="s">
        <v>3</v>
      </c>
      <c r="D93" s="521" t="s">
        <v>1105</v>
      </c>
      <c r="E93" s="295" t="s">
        <v>215</v>
      </c>
      <c r="F93" s="269" t="s">
        <v>216</v>
      </c>
      <c r="G93" s="270" t="s">
        <v>26</v>
      </c>
      <c r="H93" s="270" t="s">
        <v>258</v>
      </c>
      <c r="I93" s="271" t="s">
        <v>263</v>
      </c>
      <c r="J93" s="272" t="s">
        <v>277</v>
      </c>
      <c r="K93" s="270" t="s">
        <v>288</v>
      </c>
      <c r="L93" s="296" t="s">
        <v>525</v>
      </c>
      <c r="M93" s="297" t="s">
        <v>492</v>
      </c>
      <c r="N93" s="275" t="s">
        <v>748</v>
      </c>
      <c r="O93" s="467" t="s">
        <v>324</v>
      </c>
      <c r="P93" s="476" t="s">
        <v>373</v>
      </c>
    </row>
    <row r="94" spans="2:16" ht="189.75">
      <c r="B94" s="52" t="s">
        <v>357</v>
      </c>
      <c r="C94" s="21" t="s">
        <v>4</v>
      </c>
      <c r="D94" s="522" t="s">
        <v>464</v>
      </c>
      <c r="E94" s="529" t="s">
        <v>465</v>
      </c>
      <c r="F94" s="24" t="s">
        <v>217</v>
      </c>
      <c r="G94" s="22" t="s">
        <v>26</v>
      </c>
      <c r="H94" s="22" t="s">
        <v>258</v>
      </c>
      <c r="I94" s="287" t="s">
        <v>264</v>
      </c>
      <c r="J94" s="288" t="s">
        <v>278</v>
      </c>
      <c r="K94" s="289" t="s">
        <v>288</v>
      </c>
      <c r="L94" s="292" t="s">
        <v>1163</v>
      </c>
      <c r="M94" s="149" t="s">
        <v>493</v>
      </c>
      <c r="N94" s="286" t="s">
        <v>749</v>
      </c>
      <c r="O94" s="468" t="s">
        <v>318</v>
      </c>
      <c r="P94" s="477"/>
    </row>
    <row r="95" spans="2:16" ht="172.5">
      <c r="B95" s="52" t="s">
        <v>357</v>
      </c>
      <c r="C95" s="21" t="s">
        <v>4</v>
      </c>
      <c r="D95" s="522" t="s">
        <v>466</v>
      </c>
      <c r="E95" s="299" t="s">
        <v>467</v>
      </c>
      <c r="F95" s="24" t="s">
        <v>218</v>
      </c>
      <c r="G95" s="22" t="s">
        <v>26</v>
      </c>
      <c r="H95" s="22" t="s">
        <v>258</v>
      </c>
      <c r="I95" s="287" t="s">
        <v>265</v>
      </c>
      <c r="J95" s="288" t="s">
        <v>279</v>
      </c>
      <c r="K95" s="289" t="s">
        <v>288</v>
      </c>
      <c r="L95" s="292" t="s">
        <v>526</v>
      </c>
      <c r="M95" s="149" t="s">
        <v>527</v>
      </c>
      <c r="N95" s="286" t="s">
        <v>750</v>
      </c>
      <c r="O95" s="468" t="s">
        <v>325</v>
      </c>
      <c r="P95" s="477" t="s">
        <v>372</v>
      </c>
    </row>
    <row r="96" spans="2:16" ht="189.75">
      <c r="B96" s="52" t="s">
        <v>357</v>
      </c>
      <c r="C96" s="21" t="s">
        <v>4</v>
      </c>
      <c r="D96" s="522" t="s">
        <v>468</v>
      </c>
      <c r="E96" s="299" t="s">
        <v>469</v>
      </c>
      <c r="F96" s="24" t="s">
        <v>219</v>
      </c>
      <c r="G96" s="22" t="s">
        <v>26</v>
      </c>
      <c r="H96" s="22" t="s">
        <v>258</v>
      </c>
      <c r="I96" s="287" t="s">
        <v>266</v>
      </c>
      <c r="J96" s="288" t="s">
        <v>280</v>
      </c>
      <c r="K96" s="289" t="s">
        <v>288</v>
      </c>
      <c r="L96" s="292" t="s">
        <v>1164</v>
      </c>
      <c r="M96" s="149" t="s">
        <v>494</v>
      </c>
      <c r="N96" s="286" t="s">
        <v>751</v>
      </c>
      <c r="O96" s="468" t="s">
        <v>326</v>
      </c>
      <c r="P96" s="477" t="s">
        <v>372</v>
      </c>
    </row>
    <row r="97" spans="2:16" ht="189.75">
      <c r="B97" s="52" t="s">
        <v>357</v>
      </c>
      <c r="C97" s="21" t="s">
        <v>4</v>
      </c>
      <c r="D97" s="522" t="s">
        <v>470</v>
      </c>
      <c r="E97" s="299" t="s">
        <v>471</v>
      </c>
      <c r="F97" s="24" t="s">
        <v>220</v>
      </c>
      <c r="G97" s="22" t="s">
        <v>26</v>
      </c>
      <c r="H97" s="22" t="s">
        <v>258</v>
      </c>
      <c r="I97" s="287" t="s">
        <v>267</v>
      </c>
      <c r="J97" s="288" t="s">
        <v>281</v>
      </c>
      <c r="K97" s="289" t="s">
        <v>288</v>
      </c>
      <c r="L97" s="292" t="s">
        <v>1165</v>
      </c>
      <c r="M97" s="149" t="s">
        <v>495</v>
      </c>
      <c r="N97" s="286" t="s">
        <v>752</v>
      </c>
      <c r="O97" s="468" t="s">
        <v>327</v>
      </c>
      <c r="P97" s="477" t="s">
        <v>372</v>
      </c>
    </row>
    <row r="98" spans="2:16" ht="189.75">
      <c r="B98" s="52" t="s">
        <v>357</v>
      </c>
      <c r="C98" s="21" t="s">
        <v>4</v>
      </c>
      <c r="D98" s="522" t="s">
        <v>472</v>
      </c>
      <c r="E98" s="299" t="s">
        <v>473</v>
      </c>
      <c r="F98" s="24" t="s">
        <v>221</v>
      </c>
      <c r="G98" s="22" t="s">
        <v>26</v>
      </c>
      <c r="H98" s="22" t="s">
        <v>258</v>
      </c>
      <c r="I98" s="287" t="s">
        <v>268</v>
      </c>
      <c r="J98" s="288" t="s">
        <v>282</v>
      </c>
      <c r="K98" s="289" t="s">
        <v>288</v>
      </c>
      <c r="L98" s="292" t="s">
        <v>528</v>
      </c>
      <c r="M98" s="149" t="s">
        <v>496</v>
      </c>
      <c r="N98" s="286" t="s">
        <v>753</v>
      </c>
      <c r="O98" s="468" t="s">
        <v>328</v>
      </c>
      <c r="P98" s="477" t="s">
        <v>372</v>
      </c>
    </row>
    <row r="99" spans="2:16" ht="207">
      <c r="B99" s="52" t="s">
        <v>357</v>
      </c>
      <c r="C99" s="21" t="s">
        <v>4</v>
      </c>
      <c r="D99" s="522" t="s">
        <v>474</v>
      </c>
      <c r="E99" s="299" t="s">
        <v>475</v>
      </c>
      <c r="F99" s="24" t="s">
        <v>222</v>
      </c>
      <c r="G99" s="22" t="s">
        <v>26</v>
      </c>
      <c r="H99" s="22" t="s">
        <v>258</v>
      </c>
      <c r="I99" s="287" t="s">
        <v>269</v>
      </c>
      <c r="J99" s="287" t="s">
        <v>283</v>
      </c>
      <c r="K99" s="22" t="s">
        <v>288</v>
      </c>
      <c r="L99" s="24" t="s">
        <v>1166</v>
      </c>
      <c r="M99" s="149" t="s">
        <v>529</v>
      </c>
      <c r="N99" s="283" t="s">
        <v>754</v>
      </c>
      <c r="O99" s="76" t="s">
        <v>329</v>
      </c>
      <c r="P99" s="477" t="s">
        <v>372</v>
      </c>
    </row>
    <row r="100" spans="2:16" ht="207">
      <c r="B100" s="52" t="s">
        <v>357</v>
      </c>
      <c r="C100" s="21" t="s">
        <v>4</v>
      </c>
      <c r="D100" s="522" t="s">
        <v>476</v>
      </c>
      <c r="E100" s="299" t="s">
        <v>477</v>
      </c>
      <c r="F100" s="24" t="s">
        <v>223</v>
      </c>
      <c r="G100" s="22" t="s">
        <v>26</v>
      </c>
      <c r="H100" s="22" t="s">
        <v>258</v>
      </c>
      <c r="I100" s="287" t="s">
        <v>270</v>
      </c>
      <c r="J100" s="287" t="s">
        <v>284</v>
      </c>
      <c r="K100" s="22" t="s">
        <v>288</v>
      </c>
      <c r="L100" s="24" t="s">
        <v>530</v>
      </c>
      <c r="M100" s="149" t="s">
        <v>531</v>
      </c>
      <c r="N100" s="283" t="s">
        <v>755</v>
      </c>
      <c r="O100" s="76" t="s">
        <v>330</v>
      </c>
      <c r="P100" s="477"/>
    </row>
    <row r="101" spans="2:16" ht="207">
      <c r="B101" s="52" t="s">
        <v>357</v>
      </c>
      <c r="C101" s="21" t="s">
        <v>4</v>
      </c>
      <c r="D101" s="522" t="s">
        <v>478</v>
      </c>
      <c r="E101" s="299" t="s">
        <v>479</v>
      </c>
      <c r="F101" s="24" t="s">
        <v>224</v>
      </c>
      <c r="G101" s="22" t="s">
        <v>26</v>
      </c>
      <c r="H101" s="22" t="s">
        <v>258</v>
      </c>
      <c r="I101" s="287" t="s">
        <v>271</v>
      </c>
      <c r="J101" s="287" t="s">
        <v>285</v>
      </c>
      <c r="K101" s="22" t="s">
        <v>288</v>
      </c>
      <c r="L101" s="24" t="s">
        <v>1167</v>
      </c>
      <c r="M101" s="149" t="s">
        <v>532</v>
      </c>
      <c r="N101" s="283" t="s">
        <v>756</v>
      </c>
      <c r="O101" s="76" t="s">
        <v>331</v>
      </c>
      <c r="P101" s="477"/>
    </row>
    <row r="102" spans="2:16" ht="207">
      <c r="B102" s="52" t="s">
        <v>357</v>
      </c>
      <c r="C102" s="21" t="s">
        <v>4</v>
      </c>
      <c r="D102" s="522" t="s">
        <v>480</v>
      </c>
      <c r="E102" s="318" t="s">
        <v>481</v>
      </c>
      <c r="F102" s="300" t="s">
        <v>225</v>
      </c>
      <c r="G102" s="301" t="s">
        <v>26</v>
      </c>
      <c r="H102" s="301" t="s">
        <v>258</v>
      </c>
      <c r="I102" s="319" t="s">
        <v>272</v>
      </c>
      <c r="J102" s="319" t="s">
        <v>286</v>
      </c>
      <c r="K102" s="301" t="s">
        <v>288</v>
      </c>
      <c r="L102" s="300" t="s">
        <v>1168</v>
      </c>
      <c r="M102" s="326" t="s">
        <v>533</v>
      </c>
      <c r="N102" s="323" t="s">
        <v>757</v>
      </c>
      <c r="O102" s="471" t="s">
        <v>331</v>
      </c>
      <c r="P102" s="477"/>
    </row>
    <row r="103" spans="2:16" ht="189.75">
      <c r="B103" s="250" t="s">
        <v>758</v>
      </c>
      <c r="C103" s="251" t="s">
        <v>759</v>
      </c>
      <c r="D103" s="523" t="s">
        <v>226</v>
      </c>
      <c r="E103" s="530" t="s">
        <v>227</v>
      </c>
      <c r="F103" s="328" t="s">
        <v>228</v>
      </c>
      <c r="G103" s="329" t="s">
        <v>26</v>
      </c>
      <c r="H103" s="329" t="s">
        <v>258</v>
      </c>
      <c r="I103" s="330" t="s">
        <v>761</v>
      </c>
      <c r="J103" s="330" t="s">
        <v>762</v>
      </c>
      <c r="K103" s="329" t="s">
        <v>288</v>
      </c>
      <c r="L103" s="328" t="s">
        <v>911</v>
      </c>
      <c r="M103" s="327" t="s">
        <v>1169</v>
      </c>
      <c r="N103" s="331" t="s">
        <v>763</v>
      </c>
      <c r="O103" s="472" t="s">
        <v>332</v>
      </c>
      <c r="P103" s="482" t="s">
        <v>764</v>
      </c>
    </row>
    <row r="104" spans="2:16" ht="207.75" customHeight="1">
      <c r="B104" s="26" t="s">
        <v>758</v>
      </c>
      <c r="C104" s="21" t="s">
        <v>4</v>
      </c>
      <c r="D104" s="522" t="s">
        <v>765</v>
      </c>
      <c r="E104" s="531" t="s">
        <v>766</v>
      </c>
      <c r="F104" s="24" t="s">
        <v>229</v>
      </c>
      <c r="G104" s="22" t="s">
        <v>26</v>
      </c>
      <c r="H104" s="22" t="s">
        <v>258</v>
      </c>
      <c r="I104" s="287" t="s">
        <v>767</v>
      </c>
      <c r="J104" s="288" t="s">
        <v>768</v>
      </c>
      <c r="K104" s="289" t="s">
        <v>288</v>
      </c>
      <c r="L104" s="292" t="s">
        <v>1170</v>
      </c>
      <c r="M104" s="324" t="s">
        <v>912</v>
      </c>
      <c r="N104" s="332" t="s">
        <v>769</v>
      </c>
      <c r="O104" s="468" t="s">
        <v>333</v>
      </c>
      <c r="P104" s="477"/>
    </row>
    <row r="105" spans="2:16" ht="201.75" customHeight="1">
      <c r="B105" s="26" t="s">
        <v>758</v>
      </c>
      <c r="C105" s="21" t="s">
        <v>4</v>
      </c>
      <c r="D105" s="522" t="s">
        <v>770</v>
      </c>
      <c r="E105" s="299" t="s">
        <v>771</v>
      </c>
      <c r="F105" s="24" t="s">
        <v>230</v>
      </c>
      <c r="G105" s="311" t="s">
        <v>26</v>
      </c>
      <c r="H105" s="311" t="s">
        <v>258</v>
      </c>
      <c r="I105" s="312" t="s">
        <v>772</v>
      </c>
      <c r="J105" s="288" t="s">
        <v>773</v>
      </c>
      <c r="K105" s="333" t="s">
        <v>288</v>
      </c>
      <c r="L105" s="334" t="s">
        <v>1172</v>
      </c>
      <c r="M105" s="335" t="s">
        <v>1171</v>
      </c>
      <c r="N105" s="283" t="s">
        <v>774</v>
      </c>
      <c r="O105" s="468" t="s">
        <v>334</v>
      </c>
      <c r="P105" s="477" t="s">
        <v>764</v>
      </c>
    </row>
    <row r="106" spans="2:16" ht="245.25" customHeight="1">
      <c r="B106" s="26" t="s">
        <v>758</v>
      </c>
      <c r="C106" s="21" t="s">
        <v>4</v>
      </c>
      <c r="D106" s="522" t="s">
        <v>775</v>
      </c>
      <c r="E106" s="532" t="s">
        <v>776</v>
      </c>
      <c r="F106" s="519" t="s">
        <v>231</v>
      </c>
      <c r="G106" s="311" t="s">
        <v>26</v>
      </c>
      <c r="H106" s="311" t="s">
        <v>258</v>
      </c>
      <c r="I106" s="312" t="s">
        <v>777</v>
      </c>
      <c r="J106" s="336" t="s">
        <v>778</v>
      </c>
      <c r="K106" s="337" t="s">
        <v>288</v>
      </c>
      <c r="L106" s="314" t="s">
        <v>913</v>
      </c>
      <c r="M106" s="338" t="s">
        <v>1173</v>
      </c>
      <c r="N106" s="316" t="s">
        <v>779</v>
      </c>
      <c r="O106" s="468" t="s">
        <v>334</v>
      </c>
      <c r="P106" s="477" t="s">
        <v>764</v>
      </c>
    </row>
    <row r="107" spans="2:16" ht="249.75" customHeight="1">
      <c r="B107" s="26" t="s">
        <v>758</v>
      </c>
      <c r="C107" s="21" t="s">
        <v>4</v>
      </c>
      <c r="D107" s="522" t="s">
        <v>780</v>
      </c>
      <c r="E107" s="339" t="s">
        <v>781</v>
      </c>
      <c r="F107" s="340" t="s">
        <v>232</v>
      </c>
      <c r="G107" s="341" t="s">
        <v>26</v>
      </c>
      <c r="H107" s="341" t="s">
        <v>258</v>
      </c>
      <c r="I107" s="342" t="s">
        <v>782</v>
      </c>
      <c r="J107" s="343" t="s">
        <v>287</v>
      </c>
      <c r="K107" s="341" t="s">
        <v>288</v>
      </c>
      <c r="L107" s="344" t="s">
        <v>1175</v>
      </c>
      <c r="M107" s="335" t="s">
        <v>1174</v>
      </c>
      <c r="N107" s="283" t="s">
        <v>783</v>
      </c>
      <c r="O107" s="468" t="s">
        <v>334</v>
      </c>
      <c r="P107" s="477" t="s">
        <v>764</v>
      </c>
    </row>
    <row r="108" spans="2:16" ht="231.75" customHeight="1">
      <c r="B108" s="26" t="s">
        <v>758</v>
      </c>
      <c r="C108" s="21" t="s">
        <v>4</v>
      </c>
      <c r="D108" s="522" t="s">
        <v>784</v>
      </c>
      <c r="E108" s="339" t="s">
        <v>234</v>
      </c>
      <c r="F108" s="340" t="s">
        <v>233</v>
      </c>
      <c r="G108" s="341" t="s">
        <v>26</v>
      </c>
      <c r="H108" s="341" t="s">
        <v>258</v>
      </c>
      <c r="I108" s="342" t="s">
        <v>785</v>
      </c>
      <c r="J108" s="343" t="s">
        <v>786</v>
      </c>
      <c r="K108" s="341" t="s">
        <v>288</v>
      </c>
      <c r="L108" s="344" t="s">
        <v>914</v>
      </c>
      <c r="M108" s="335" t="s">
        <v>915</v>
      </c>
      <c r="N108" s="283" t="s">
        <v>787</v>
      </c>
      <c r="O108" s="473" t="s">
        <v>334</v>
      </c>
      <c r="P108" s="477"/>
    </row>
    <row r="109" spans="2:16" ht="216" customHeight="1">
      <c r="B109" s="26" t="s">
        <v>758</v>
      </c>
      <c r="C109" s="21" t="s">
        <v>4</v>
      </c>
      <c r="D109" s="522" t="s">
        <v>788</v>
      </c>
      <c r="E109" s="339" t="s">
        <v>789</v>
      </c>
      <c r="F109" s="340" t="s">
        <v>760</v>
      </c>
      <c r="G109" s="341" t="s">
        <v>26</v>
      </c>
      <c r="H109" s="341" t="s">
        <v>258</v>
      </c>
      <c r="I109" s="342" t="s">
        <v>790</v>
      </c>
      <c r="J109" s="343" t="s">
        <v>778</v>
      </c>
      <c r="K109" s="341" t="s">
        <v>288</v>
      </c>
      <c r="L109" s="344" t="s">
        <v>1176</v>
      </c>
      <c r="M109" s="335" t="s">
        <v>916</v>
      </c>
      <c r="N109" s="345" t="s">
        <v>791</v>
      </c>
      <c r="O109" s="473" t="s">
        <v>334</v>
      </c>
      <c r="P109" s="477" t="s">
        <v>764</v>
      </c>
    </row>
    <row r="110" spans="2:16" ht="207">
      <c r="B110" s="259" t="s">
        <v>358</v>
      </c>
      <c r="C110" s="251" t="s">
        <v>759</v>
      </c>
      <c r="D110" s="294" t="s">
        <v>1106</v>
      </c>
      <c r="E110" s="295" t="s">
        <v>234</v>
      </c>
      <c r="F110" s="269" t="s">
        <v>235</v>
      </c>
      <c r="G110" s="270" t="s">
        <v>26</v>
      </c>
      <c r="H110" s="270" t="s">
        <v>258</v>
      </c>
      <c r="I110" s="271" t="s">
        <v>869</v>
      </c>
      <c r="J110" s="272" t="s">
        <v>870</v>
      </c>
      <c r="K110" s="270" t="s">
        <v>288</v>
      </c>
      <c r="L110" s="296" t="s">
        <v>1177</v>
      </c>
      <c r="M110" s="297" t="s">
        <v>865</v>
      </c>
      <c r="N110" s="275" t="s">
        <v>871</v>
      </c>
      <c r="O110" s="467" t="s">
        <v>317</v>
      </c>
      <c r="P110" s="476"/>
    </row>
    <row r="111" spans="2:16" ht="207">
      <c r="B111" s="26" t="s">
        <v>866</v>
      </c>
      <c r="C111" s="21" t="s">
        <v>4</v>
      </c>
      <c r="D111" s="298" t="s">
        <v>872</v>
      </c>
      <c r="E111" s="299" t="s">
        <v>873</v>
      </c>
      <c r="F111" s="24" t="s">
        <v>236</v>
      </c>
      <c r="G111" s="22" t="s">
        <v>26</v>
      </c>
      <c r="H111" s="22" t="s">
        <v>258</v>
      </c>
      <c r="I111" s="287" t="s">
        <v>869</v>
      </c>
      <c r="J111" s="288" t="s">
        <v>874</v>
      </c>
      <c r="K111" s="289" t="s">
        <v>288</v>
      </c>
      <c r="L111" s="292" t="s">
        <v>1178</v>
      </c>
      <c r="M111" s="149" t="s">
        <v>534</v>
      </c>
      <c r="N111" s="286" t="s">
        <v>875</v>
      </c>
      <c r="O111" s="468" t="s">
        <v>317</v>
      </c>
      <c r="P111" s="477"/>
    </row>
    <row r="112" spans="2:16" ht="207">
      <c r="B112" s="26" t="s">
        <v>866</v>
      </c>
      <c r="C112" s="21" t="s">
        <v>4</v>
      </c>
      <c r="D112" s="298" t="s">
        <v>876</v>
      </c>
      <c r="E112" s="299" t="s">
        <v>873</v>
      </c>
      <c r="F112" s="24" t="s">
        <v>236</v>
      </c>
      <c r="G112" s="22" t="s">
        <v>26</v>
      </c>
      <c r="H112" s="22" t="s">
        <v>258</v>
      </c>
      <c r="I112" s="287" t="s">
        <v>869</v>
      </c>
      <c r="J112" s="288" t="s">
        <v>877</v>
      </c>
      <c r="K112" s="289" t="s">
        <v>288</v>
      </c>
      <c r="L112" s="292" t="s">
        <v>1179</v>
      </c>
      <c r="M112" s="149" t="s">
        <v>535</v>
      </c>
      <c r="N112" s="286" t="s">
        <v>867</v>
      </c>
      <c r="O112" s="468" t="s">
        <v>317</v>
      </c>
      <c r="P112" s="477" t="s">
        <v>764</v>
      </c>
    </row>
    <row r="113" spans="2:16" ht="207">
      <c r="B113" s="26" t="s">
        <v>866</v>
      </c>
      <c r="C113" s="21" t="s">
        <v>4</v>
      </c>
      <c r="D113" s="298" t="s">
        <v>878</v>
      </c>
      <c r="E113" s="299" t="s">
        <v>879</v>
      </c>
      <c r="F113" s="24" t="s">
        <v>237</v>
      </c>
      <c r="G113" s="22" t="s">
        <v>26</v>
      </c>
      <c r="H113" s="22" t="s">
        <v>258</v>
      </c>
      <c r="I113" s="287" t="s">
        <v>880</v>
      </c>
      <c r="J113" s="288" t="s">
        <v>881</v>
      </c>
      <c r="K113" s="289" t="s">
        <v>288</v>
      </c>
      <c r="L113" s="292" t="s">
        <v>1180</v>
      </c>
      <c r="M113" s="293" t="s">
        <v>868</v>
      </c>
      <c r="N113" s="283" t="s">
        <v>882</v>
      </c>
      <c r="O113" s="468" t="s">
        <v>335</v>
      </c>
      <c r="P113" s="477"/>
    </row>
    <row r="114" spans="2:16" ht="366" customHeight="1">
      <c r="B114" s="259" t="s">
        <v>1074</v>
      </c>
      <c r="C114" s="251" t="s">
        <v>3</v>
      </c>
      <c r="D114" s="294" t="s">
        <v>949</v>
      </c>
      <c r="E114" s="295" t="s">
        <v>950</v>
      </c>
      <c r="F114" s="269" t="s">
        <v>238</v>
      </c>
      <c r="G114" s="270" t="s">
        <v>26</v>
      </c>
      <c r="H114" s="270" t="s">
        <v>258</v>
      </c>
      <c r="I114" s="271" t="s">
        <v>951</v>
      </c>
      <c r="J114" s="272" t="s">
        <v>952</v>
      </c>
      <c r="K114" s="270" t="s">
        <v>288</v>
      </c>
      <c r="L114" s="296" t="s">
        <v>1182</v>
      </c>
      <c r="M114" s="297" t="s">
        <v>1181</v>
      </c>
      <c r="N114" s="346" t="s">
        <v>953</v>
      </c>
      <c r="O114" s="467" t="s">
        <v>336</v>
      </c>
      <c r="P114" s="483" t="s">
        <v>954</v>
      </c>
    </row>
    <row r="115" spans="2:16" ht="396.75">
      <c r="B115" s="26" t="s">
        <v>1074</v>
      </c>
      <c r="C115" s="21" t="s">
        <v>4</v>
      </c>
      <c r="D115" s="298" t="s">
        <v>955</v>
      </c>
      <c r="E115" s="299" t="s">
        <v>956</v>
      </c>
      <c r="F115" s="24" t="s">
        <v>239</v>
      </c>
      <c r="G115" s="22" t="s">
        <v>26</v>
      </c>
      <c r="H115" s="22" t="s">
        <v>258</v>
      </c>
      <c r="I115" s="287" t="s">
        <v>957</v>
      </c>
      <c r="J115" s="288" t="s">
        <v>952</v>
      </c>
      <c r="K115" s="520" t="s">
        <v>288</v>
      </c>
      <c r="L115" s="292" t="s">
        <v>1190</v>
      </c>
      <c r="M115" s="149" t="s">
        <v>1183</v>
      </c>
      <c r="N115" s="325" t="s">
        <v>953</v>
      </c>
      <c r="O115" s="468" t="s">
        <v>336</v>
      </c>
      <c r="P115" s="484" t="s">
        <v>958</v>
      </c>
    </row>
    <row r="116" spans="2:16" ht="345">
      <c r="B116" s="26" t="s">
        <v>1074</v>
      </c>
      <c r="C116" s="21" t="s">
        <v>4</v>
      </c>
      <c r="D116" s="298" t="s">
        <v>959</v>
      </c>
      <c r="E116" s="299" t="s">
        <v>960</v>
      </c>
      <c r="F116" s="24" t="s">
        <v>240</v>
      </c>
      <c r="G116" s="347" t="s">
        <v>26</v>
      </c>
      <c r="H116" s="22" t="s">
        <v>258</v>
      </c>
      <c r="I116" s="287" t="s">
        <v>961</v>
      </c>
      <c r="J116" s="288" t="s">
        <v>952</v>
      </c>
      <c r="K116" s="22" t="s">
        <v>288</v>
      </c>
      <c r="L116" s="292" t="s">
        <v>1189</v>
      </c>
      <c r="M116" s="149" t="s">
        <v>1184</v>
      </c>
      <c r="N116" s="325" t="s">
        <v>953</v>
      </c>
      <c r="O116" s="468" t="s">
        <v>336</v>
      </c>
      <c r="P116" s="484" t="s">
        <v>962</v>
      </c>
    </row>
    <row r="117" spans="2:16" ht="396.75">
      <c r="B117" s="26" t="s">
        <v>1074</v>
      </c>
      <c r="C117" s="21" t="s">
        <v>4</v>
      </c>
      <c r="D117" s="298" t="s">
        <v>963</v>
      </c>
      <c r="E117" s="299" t="s">
        <v>964</v>
      </c>
      <c r="F117" s="24" t="s">
        <v>241</v>
      </c>
      <c r="G117" s="347" t="s">
        <v>26</v>
      </c>
      <c r="H117" s="22" t="s">
        <v>258</v>
      </c>
      <c r="I117" s="287" t="s">
        <v>965</v>
      </c>
      <c r="J117" s="288" t="s">
        <v>966</v>
      </c>
      <c r="K117" s="22" t="s">
        <v>288</v>
      </c>
      <c r="L117" s="292" t="s">
        <v>1188</v>
      </c>
      <c r="M117" s="149" t="s">
        <v>536</v>
      </c>
      <c r="N117" s="325" t="s">
        <v>953</v>
      </c>
      <c r="O117" s="468" t="s">
        <v>336</v>
      </c>
      <c r="P117" s="484" t="s">
        <v>958</v>
      </c>
    </row>
    <row r="118" spans="2:16" ht="363.75" customHeight="1">
      <c r="B118" s="26" t="s">
        <v>1074</v>
      </c>
      <c r="C118" s="21" t="s">
        <v>4</v>
      </c>
      <c r="D118" s="298" t="s">
        <v>967</v>
      </c>
      <c r="E118" s="299" t="s">
        <v>968</v>
      </c>
      <c r="F118" s="24" t="s">
        <v>242</v>
      </c>
      <c r="G118" s="347" t="s">
        <v>26</v>
      </c>
      <c r="H118" s="22" t="s">
        <v>258</v>
      </c>
      <c r="I118" s="287" t="s">
        <v>969</v>
      </c>
      <c r="J118" s="288" t="s">
        <v>966</v>
      </c>
      <c r="K118" s="22" t="s">
        <v>288</v>
      </c>
      <c r="L118" s="292" t="s">
        <v>1187</v>
      </c>
      <c r="M118" s="149" t="s">
        <v>537</v>
      </c>
      <c r="N118" s="325" t="s">
        <v>953</v>
      </c>
      <c r="O118" s="468" t="s">
        <v>336</v>
      </c>
      <c r="P118" s="484" t="s">
        <v>958</v>
      </c>
    </row>
    <row r="119" spans="2:16" ht="409.5">
      <c r="B119" s="26" t="s">
        <v>1074</v>
      </c>
      <c r="C119" s="21" t="s">
        <v>4</v>
      </c>
      <c r="D119" s="298" t="s">
        <v>970</v>
      </c>
      <c r="E119" s="299" t="s">
        <v>971</v>
      </c>
      <c r="F119" s="24" t="s">
        <v>243</v>
      </c>
      <c r="G119" s="347" t="s">
        <v>26</v>
      </c>
      <c r="H119" s="22" t="s">
        <v>258</v>
      </c>
      <c r="I119" s="287" t="s">
        <v>972</v>
      </c>
      <c r="J119" s="288" t="s">
        <v>973</v>
      </c>
      <c r="K119" s="22" t="s">
        <v>288</v>
      </c>
      <c r="L119" s="348" t="s">
        <v>1186</v>
      </c>
      <c r="M119" s="149" t="s">
        <v>538</v>
      </c>
      <c r="N119" s="325" t="s">
        <v>974</v>
      </c>
      <c r="O119" s="474" t="s">
        <v>337</v>
      </c>
      <c r="P119" s="484" t="s">
        <v>954</v>
      </c>
    </row>
    <row r="120" spans="2:16" ht="409.5">
      <c r="B120" s="26" t="s">
        <v>1074</v>
      </c>
      <c r="C120" s="21" t="s">
        <v>4</v>
      </c>
      <c r="D120" s="298" t="s">
        <v>975</v>
      </c>
      <c r="E120" s="299" t="s">
        <v>976</v>
      </c>
      <c r="F120" s="24" t="s">
        <v>945</v>
      </c>
      <c r="G120" s="347" t="s">
        <v>26</v>
      </c>
      <c r="H120" s="22" t="s">
        <v>258</v>
      </c>
      <c r="I120" s="287" t="s">
        <v>977</v>
      </c>
      <c r="J120" s="288" t="s">
        <v>978</v>
      </c>
      <c r="K120" s="22" t="s">
        <v>288</v>
      </c>
      <c r="L120" s="348" t="s">
        <v>1185</v>
      </c>
      <c r="M120" s="149" t="s">
        <v>1191</v>
      </c>
      <c r="N120" s="325" t="s">
        <v>979</v>
      </c>
      <c r="O120" s="474" t="s">
        <v>338</v>
      </c>
      <c r="P120" s="484" t="s">
        <v>954</v>
      </c>
    </row>
    <row r="121" spans="2:16" ht="340.5" customHeight="1">
      <c r="B121" s="26" t="s">
        <v>1074</v>
      </c>
      <c r="C121" s="21" t="s">
        <v>4</v>
      </c>
      <c r="D121" s="298" t="s">
        <v>980</v>
      </c>
      <c r="E121" s="299" t="s">
        <v>981</v>
      </c>
      <c r="F121" s="24" t="s">
        <v>244</v>
      </c>
      <c r="G121" s="347" t="s">
        <v>26</v>
      </c>
      <c r="H121" s="22" t="s">
        <v>258</v>
      </c>
      <c r="I121" s="287" t="s">
        <v>982</v>
      </c>
      <c r="J121" s="288" t="s">
        <v>983</v>
      </c>
      <c r="K121" s="22" t="s">
        <v>288</v>
      </c>
      <c r="L121" s="292" t="s">
        <v>1192</v>
      </c>
      <c r="M121" s="149" t="s">
        <v>1193</v>
      </c>
      <c r="N121" s="325" t="s">
        <v>984</v>
      </c>
      <c r="O121" s="468" t="s">
        <v>339</v>
      </c>
      <c r="P121" s="477" t="s">
        <v>985</v>
      </c>
    </row>
    <row r="122" spans="2:16" ht="409.5">
      <c r="B122" s="259" t="s">
        <v>359</v>
      </c>
      <c r="C122" s="251" t="s">
        <v>3</v>
      </c>
      <c r="D122" s="302" t="s">
        <v>986</v>
      </c>
      <c r="E122" s="303" t="s">
        <v>987</v>
      </c>
      <c r="F122" s="253" t="s">
        <v>245</v>
      </c>
      <c r="G122" s="270" t="s">
        <v>26</v>
      </c>
      <c r="H122" s="254" t="s">
        <v>258</v>
      </c>
      <c r="I122" s="252" t="s">
        <v>988</v>
      </c>
      <c r="J122" s="304" t="s">
        <v>989</v>
      </c>
      <c r="K122" s="254" t="s">
        <v>288</v>
      </c>
      <c r="L122" s="305" t="s">
        <v>539</v>
      </c>
      <c r="M122" s="306" t="s">
        <v>540</v>
      </c>
      <c r="N122" s="349" t="s">
        <v>990</v>
      </c>
      <c r="O122" s="443" t="s">
        <v>340</v>
      </c>
      <c r="P122" s="483" t="s">
        <v>954</v>
      </c>
    </row>
    <row r="123" spans="2:16" ht="409.5">
      <c r="B123" s="26" t="s">
        <v>359</v>
      </c>
      <c r="C123" s="21" t="s">
        <v>4</v>
      </c>
      <c r="D123" s="298" t="s">
        <v>991</v>
      </c>
      <c r="E123" s="299" t="s">
        <v>992</v>
      </c>
      <c r="F123" s="24" t="s">
        <v>246</v>
      </c>
      <c r="G123" s="22" t="s">
        <v>26</v>
      </c>
      <c r="H123" s="22" t="s">
        <v>258</v>
      </c>
      <c r="I123" s="287" t="s">
        <v>993</v>
      </c>
      <c r="J123" s="288" t="s">
        <v>994</v>
      </c>
      <c r="K123" s="22" t="s">
        <v>288</v>
      </c>
      <c r="L123" s="292" t="s">
        <v>1195</v>
      </c>
      <c r="M123" s="293" t="s">
        <v>1194</v>
      </c>
      <c r="N123" s="23" t="s">
        <v>995</v>
      </c>
      <c r="O123" s="468" t="s">
        <v>341</v>
      </c>
      <c r="P123" s="484" t="s">
        <v>954</v>
      </c>
    </row>
    <row r="124" spans="2:16" ht="409.5">
      <c r="B124" s="26" t="s">
        <v>359</v>
      </c>
      <c r="C124" s="21" t="s">
        <v>4</v>
      </c>
      <c r="D124" s="76" t="s">
        <v>996</v>
      </c>
      <c r="E124" s="299" t="s">
        <v>997</v>
      </c>
      <c r="F124" s="24" t="s">
        <v>247</v>
      </c>
      <c r="G124" s="347" t="s">
        <v>26</v>
      </c>
      <c r="H124" s="22" t="s">
        <v>258</v>
      </c>
      <c r="I124" s="287" t="s">
        <v>998</v>
      </c>
      <c r="J124" s="288" t="s">
        <v>999</v>
      </c>
      <c r="K124" s="22" t="s">
        <v>288</v>
      </c>
      <c r="L124" s="292" t="s">
        <v>1197</v>
      </c>
      <c r="M124" s="293" t="s">
        <v>1196</v>
      </c>
      <c r="N124" s="23" t="s">
        <v>995</v>
      </c>
      <c r="O124" s="468" t="s">
        <v>342</v>
      </c>
      <c r="P124" s="484" t="s">
        <v>954</v>
      </c>
    </row>
    <row r="125" spans="2:16" ht="409.5">
      <c r="B125" s="26" t="s">
        <v>359</v>
      </c>
      <c r="C125" s="21" t="s">
        <v>4</v>
      </c>
      <c r="D125" s="298" t="s">
        <v>1000</v>
      </c>
      <c r="E125" s="299" t="s">
        <v>1001</v>
      </c>
      <c r="F125" s="24" t="s">
        <v>248</v>
      </c>
      <c r="G125" s="347" t="s">
        <v>26</v>
      </c>
      <c r="H125" s="22" t="s">
        <v>258</v>
      </c>
      <c r="I125" s="287" t="s">
        <v>1002</v>
      </c>
      <c r="J125" s="288" t="s">
        <v>1003</v>
      </c>
      <c r="K125" s="22" t="s">
        <v>288</v>
      </c>
      <c r="L125" s="292" t="s">
        <v>541</v>
      </c>
      <c r="M125" s="293" t="s">
        <v>542</v>
      </c>
      <c r="N125" s="23" t="s">
        <v>995</v>
      </c>
      <c r="O125" s="468" t="s">
        <v>343</v>
      </c>
      <c r="P125" s="484" t="s">
        <v>954</v>
      </c>
    </row>
    <row r="126" spans="2:16" ht="409.5">
      <c r="B126" s="26" t="s">
        <v>359</v>
      </c>
      <c r="C126" s="21" t="s">
        <v>4</v>
      </c>
      <c r="D126" s="76" t="s">
        <v>1004</v>
      </c>
      <c r="E126" s="299" t="s">
        <v>1005</v>
      </c>
      <c r="F126" s="24" t="s">
        <v>249</v>
      </c>
      <c r="G126" s="347" t="s">
        <v>26</v>
      </c>
      <c r="H126" s="22" t="s">
        <v>258</v>
      </c>
      <c r="I126" s="287" t="s">
        <v>1006</v>
      </c>
      <c r="J126" s="288" t="s">
        <v>1007</v>
      </c>
      <c r="K126" s="22" t="s">
        <v>288</v>
      </c>
      <c r="L126" s="292" t="s">
        <v>1198</v>
      </c>
      <c r="M126" s="293" t="s">
        <v>1199</v>
      </c>
      <c r="N126" s="23" t="s">
        <v>1008</v>
      </c>
      <c r="O126" s="468" t="s">
        <v>344</v>
      </c>
      <c r="P126" s="484" t="s">
        <v>954</v>
      </c>
    </row>
    <row r="127" spans="2:16" ht="409.5">
      <c r="B127" s="259" t="s">
        <v>946</v>
      </c>
      <c r="C127" s="251" t="s">
        <v>3</v>
      </c>
      <c r="D127" s="451" t="s">
        <v>1009</v>
      </c>
      <c r="E127" s="351" t="s">
        <v>1010</v>
      </c>
      <c r="F127" s="352" t="s">
        <v>250</v>
      </c>
      <c r="G127" s="353" t="s">
        <v>26</v>
      </c>
      <c r="H127" s="354" t="s">
        <v>258</v>
      </c>
      <c r="I127" s="355" t="s">
        <v>1011</v>
      </c>
      <c r="J127" s="356" t="s">
        <v>1012</v>
      </c>
      <c r="K127" s="254" t="s">
        <v>288</v>
      </c>
      <c r="L127" s="357" t="s">
        <v>1201</v>
      </c>
      <c r="M127" s="358" t="s">
        <v>1200</v>
      </c>
      <c r="N127" s="349" t="s">
        <v>1013</v>
      </c>
      <c r="O127" s="443" t="s">
        <v>345</v>
      </c>
      <c r="P127" s="483" t="s">
        <v>954</v>
      </c>
    </row>
    <row r="128" spans="2:16" ht="409.5">
      <c r="B128" s="26" t="s">
        <v>946</v>
      </c>
      <c r="C128" s="21" t="s">
        <v>4</v>
      </c>
      <c r="D128" s="298" t="s">
        <v>1014</v>
      </c>
      <c r="E128" s="299" t="s">
        <v>1015</v>
      </c>
      <c r="F128" s="24" t="s">
        <v>251</v>
      </c>
      <c r="G128" s="347" t="s">
        <v>26</v>
      </c>
      <c r="H128" s="22" t="s">
        <v>258</v>
      </c>
      <c r="I128" s="287" t="s">
        <v>1016</v>
      </c>
      <c r="J128" s="288" t="s">
        <v>1017</v>
      </c>
      <c r="K128" s="22" t="s">
        <v>288</v>
      </c>
      <c r="L128" s="292" t="s">
        <v>1203</v>
      </c>
      <c r="M128" s="293" t="s">
        <v>1202</v>
      </c>
      <c r="N128" s="23" t="s">
        <v>1018</v>
      </c>
      <c r="O128" s="468" t="s">
        <v>346</v>
      </c>
      <c r="P128" s="484" t="s">
        <v>954</v>
      </c>
    </row>
    <row r="129" spans="2:16" ht="409.5">
      <c r="B129" s="259" t="s">
        <v>947</v>
      </c>
      <c r="C129" s="251" t="s">
        <v>3</v>
      </c>
      <c r="D129" s="451" t="s">
        <v>1019</v>
      </c>
      <c r="E129" s="351" t="s">
        <v>1020</v>
      </c>
      <c r="F129" s="352" t="s">
        <v>252</v>
      </c>
      <c r="G129" s="353" t="s">
        <v>26</v>
      </c>
      <c r="H129" s="354" t="s">
        <v>258</v>
      </c>
      <c r="I129" s="355" t="s">
        <v>1021</v>
      </c>
      <c r="J129" s="356" t="s">
        <v>1022</v>
      </c>
      <c r="K129" s="254" t="s">
        <v>288</v>
      </c>
      <c r="L129" s="357" t="s">
        <v>1205</v>
      </c>
      <c r="M129" s="358" t="s">
        <v>1204</v>
      </c>
      <c r="N129" s="349" t="s">
        <v>1023</v>
      </c>
      <c r="O129" s="443" t="s">
        <v>347</v>
      </c>
      <c r="P129" s="483" t="s">
        <v>954</v>
      </c>
    </row>
    <row r="130" spans="2:16" ht="409.5">
      <c r="B130" s="26" t="s">
        <v>947</v>
      </c>
      <c r="C130" s="21" t="s">
        <v>4</v>
      </c>
      <c r="D130" s="298" t="s">
        <v>1024</v>
      </c>
      <c r="E130" s="299" t="s">
        <v>1025</v>
      </c>
      <c r="F130" s="24" t="s">
        <v>253</v>
      </c>
      <c r="G130" s="347" t="s">
        <v>26</v>
      </c>
      <c r="H130" s="22" t="s">
        <v>258</v>
      </c>
      <c r="I130" s="287" t="s">
        <v>1026</v>
      </c>
      <c r="J130" s="288" t="s">
        <v>1027</v>
      </c>
      <c r="K130" s="22" t="s">
        <v>288</v>
      </c>
      <c r="L130" s="292" t="s">
        <v>1207</v>
      </c>
      <c r="M130" s="293" t="s">
        <v>1206</v>
      </c>
      <c r="N130" s="23" t="s">
        <v>1028</v>
      </c>
      <c r="O130" s="468" t="s">
        <v>347</v>
      </c>
      <c r="P130" s="484" t="s">
        <v>954</v>
      </c>
    </row>
    <row r="131" spans="2:16" ht="409.5">
      <c r="B131" s="259" t="s">
        <v>948</v>
      </c>
      <c r="C131" s="251" t="s">
        <v>3</v>
      </c>
      <c r="D131" s="451" t="s">
        <v>1029</v>
      </c>
      <c r="E131" s="351" t="s">
        <v>1030</v>
      </c>
      <c r="F131" s="352" t="s">
        <v>254</v>
      </c>
      <c r="G131" s="353" t="s">
        <v>26</v>
      </c>
      <c r="H131" s="354" t="s">
        <v>258</v>
      </c>
      <c r="I131" s="355" t="s">
        <v>1031</v>
      </c>
      <c r="J131" s="356" t="s">
        <v>1032</v>
      </c>
      <c r="K131" s="254" t="s">
        <v>288</v>
      </c>
      <c r="L131" s="357" t="s">
        <v>1209</v>
      </c>
      <c r="M131" s="358" t="s">
        <v>1208</v>
      </c>
      <c r="N131" s="349" t="s">
        <v>1033</v>
      </c>
      <c r="O131" s="443" t="s">
        <v>348</v>
      </c>
      <c r="P131" s="483" t="s">
        <v>954</v>
      </c>
    </row>
    <row r="132" spans="2:16" ht="409.6" thickBot="1">
      <c r="B132" s="371" t="s">
        <v>948</v>
      </c>
      <c r="C132" s="359" t="s">
        <v>4</v>
      </c>
      <c r="D132" s="452" t="s">
        <v>1034</v>
      </c>
      <c r="E132" s="360" t="s">
        <v>1035</v>
      </c>
      <c r="F132" s="361" t="s">
        <v>255</v>
      </c>
      <c r="G132" s="362" t="s">
        <v>26</v>
      </c>
      <c r="H132" s="362" t="s">
        <v>258</v>
      </c>
      <c r="I132" s="363" t="s">
        <v>1036</v>
      </c>
      <c r="J132" s="364" t="s">
        <v>1037</v>
      </c>
      <c r="K132" s="362" t="s">
        <v>288</v>
      </c>
      <c r="L132" s="365" t="s">
        <v>1210</v>
      </c>
      <c r="M132" s="366" t="s">
        <v>1211</v>
      </c>
      <c r="N132" s="367" t="s">
        <v>1033</v>
      </c>
      <c r="O132" s="475" t="s">
        <v>348</v>
      </c>
      <c r="P132" s="485" t="s">
        <v>954</v>
      </c>
    </row>
    <row r="133" spans="2:16" ht="15.75" thickTop="1"/>
  </sheetData>
  <sheetProtection formatCells="0" formatColumns="0" formatRows="0" insertColumns="0" insertRows="0" insertHyperlinks="0" deleteColumns="0" deleteRows="0" sort="0" autoFilter="0" pivotTables="0"/>
  <protectedRanges>
    <protectedRange algorithmName="SHA-512" hashValue="hs8tanhpCsd/XZij8Th5agq2DsnGndMM6pJdX8YVPpgMDcfda05TDeT2gzj7xUoUt69fpeRT7DPhHXdAihZT5Q==" saltValue="AJf/htwRgphXl0i3H6QrPQ==" spinCount="100000" sqref="L69:M76" name="metas linea base"/>
  </protectedRanges>
  <autoFilter ref="B43:P132"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74">
    <mergeCell ref="D80:D81"/>
    <mergeCell ref="D82:D83"/>
    <mergeCell ref="C46:C47"/>
    <mergeCell ref="B46:B47"/>
    <mergeCell ref="C52:C53"/>
    <mergeCell ref="C77:C78"/>
    <mergeCell ref="B77:B78"/>
    <mergeCell ref="C80:C81"/>
    <mergeCell ref="B80:B81"/>
    <mergeCell ref="C82:C83"/>
    <mergeCell ref="B82:B83"/>
    <mergeCell ref="D46:D47"/>
    <mergeCell ref="D52:D53"/>
    <mergeCell ref="D77:D78"/>
    <mergeCell ref="B52:B53"/>
    <mergeCell ref="B69:B70"/>
    <mergeCell ref="P46:P47"/>
    <mergeCell ref="B24:D24"/>
    <mergeCell ref="E24:P24"/>
    <mergeCell ref="B26:D26"/>
    <mergeCell ref="P43:P44"/>
    <mergeCell ref="B30:D30"/>
    <mergeCell ref="B31:D31"/>
    <mergeCell ref="E31:P31"/>
    <mergeCell ref="B32:D32"/>
    <mergeCell ref="E32:P32"/>
    <mergeCell ref="B43:B44"/>
    <mergeCell ref="C43:C44"/>
    <mergeCell ref="D43:D44"/>
    <mergeCell ref="E43:M43"/>
    <mergeCell ref="N43:N44"/>
    <mergeCell ref="O43:O44"/>
    <mergeCell ref="C4:N4"/>
    <mergeCell ref="C5:N5"/>
    <mergeCell ref="C6:N6"/>
    <mergeCell ref="B15:D15"/>
    <mergeCell ref="E15:P15"/>
    <mergeCell ref="B9:D9"/>
    <mergeCell ref="B10:D10"/>
    <mergeCell ref="E10:P10"/>
    <mergeCell ref="B12:D12"/>
    <mergeCell ref="B13:D13"/>
    <mergeCell ref="E13:P13"/>
    <mergeCell ref="C7:N7"/>
    <mergeCell ref="B22:D22"/>
    <mergeCell ref="E22:P22"/>
    <mergeCell ref="B23:D23"/>
    <mergeCell ref="E23:P23"/>
    <mergeCell ref="B14:D14"/>
    <mergeCell ref="E14:P14"/>
    <mergeCell ref="B17:D17"/>
    <mergeCell ref="E18:P18"/>
    <mergeCell ref="B20:D20"/>
    <mergeCell ref="B21:D21"/>
    <mergeCell ref="E21:P21"/>
    <mergeCell ref="E27:P28"/>
    <mergeCell ref="B33:D33"/>
    <mergeCell ref="E33:P33"/>
    <mergeCell ref="B40:P40"/>
    <mergeCell ref="B41:P41"/>
    <mergeCell ref="B34:D34"/>
    <mergeCell ref="B35:D35"/>
    <mergeCell ref="E35:P35"/>
    <mergeCell ref="B36:D36"/>
    <mergeCell ref="B37:D37"/>
    <mergeCell ref="E37:P37"/>
    <mergeCell ref="B38:D38"/>
    <mergeCell ref="E38:P38"/>
    <mergeCell ref="E36:P36"/>
    <mergeCell ref="C69:C70"/>
    <mergeCell ref="D69:D70"/>
    <mergeCell ref="B73:B75"/>
    <mergeCell ref="C73:C75"/>
    <mergeCell ref="D73:D75"/>
  </mergeCells>
  <phoneticPr fontId="38" type="noConversion"/>
  <printOptions horizontalCentered="1"/>
  <pageMargins left="0.25" right="0.25" top="0.75" bottom="0.75" header="0.3" footer="0.3"/>
  <pageSetup paperSize="5" scale="24" fitToHeight="0" orientation="landscape" r:id="rId1"/>
  <headerFooter alignWithMargins="0">
    <oddFooter>&amp;R&amp;P</oddFooter>
  </headerFooter>
  <rowBreaks count="5" manualBreakCount="5">
    <brk id="45" max="15" man="1"/>
    <brk id="57" max="15" man="1"/>
    <brk id="63" max="15" man="1"/>
    <brk id="121" max="15" man="1"/>
    <brk id="130" max="15"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76F6C-825A-46A1-8540-F9A6D82D8F2F}">
  <sheetPr codeName="Hoja15"/>
  <dimension ref="C4:P475"/>
  <sheetViews>
    <sheetView topLeftCell="G8" zoomScale="148" zoomScaleNormal="148"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3" width="10.87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139</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96"/>
    </row>
    <row r="10" spans="3:16" ht="27" customHeight="1" thickTop="1" thickBot="1">
      <c r="C10" s="743" t="s">
        <v>43</v>
      </c>
      <c r="D10" s="745" t="s">
        <v>122</v>
      </c>
      <c r="E10" s="745" t="s">
        <v>123</v>
      </c>
      <c r="F10" s="745" t="s">
        <v>124</v>
      </c>
      <c r="G10" s="745" t="s">
        <v>125</v>
      </c>
      <c r="H10" s="742" t="s">
        <v>134</v>
      </c>
      <c r="I10" s="794"/>
      <c r="J10" s="742"/>
      <c r="K10" s="742"/>
      <c r="L10" s="742"/>
      <c r="M10" s="742"/>
      <c r="N10" s="742"/>
      <c r="O10" s="795"/>
      <c r="P10" s="787" t="s">
        <v>126</v>
      </c>
    </row>
    <row r="11" spans="3:16" ht="42" customHeight="1" thickBot="1">
      <c r="C11" s="744"/>
      <c r="D11" s="741"/>
      <c r="E11" s="741"/>
      <c r="F11" s="741"/>
      <c r="G11" s="741"/>
      <c r="H11" s="790" t="s">
        <v>127</v>
      </c>
      <c r="I11" s="791" t="s">
        <v>128</v>
      </c>
      <c r="J11" s="793" t="s">
        <v>136</v>
      </c>
      <c r="K11" s="741"/>
      <c r="L11" s="741"/>
      <c r="M11" s="741"/>
      <c r="N11" s="741" t="s">
        <v>133</v>
      </c>
      <c r="O11" s="790"/>
      <c r="P11" s="788"/>
    </row>
    <row r="12" spans="3:16" ht="42" customHeight="1" thickBot="1">
      <c r="C12" s="744"/>
      <c r="D12" s="741"/>
      <c r="E12" s="741"/>
      <c r="F12" s="741"/>
      <c r="G12" s="741"/>
      <c r="H12" s="790"/>
      <c r="I12" s="792"/>
      <c r="J12" s="202" t="s">
        <v>132</v>
      </c>
      <c r="K12" s="185" t="s">
        <v>129</v>
      </c>
      <c r="L12" s="185" t="s">
        <v>130</v>
      </c>
      <c r="M12" s="185" t="s">
        <v>131</v>
      </c>
      <c r="N12" s="185" t="s">
        <v>135</v>
      </c>
      <c r="O12" s="201" t="s">
        <v>90</v>
      </c>
      <c r="P12" s="789"/>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METAS'!$K$20,INT((ROW()-13)/2),0)),"",OFFSET('9. METAS'!$K$20,INT((ROW()-13)/2),0))</f>
        <v>0</v>
      </c>
      <c r="I13" s="797"/>
      <c r="J13" s="192">
        <f ca="1">IF(MOD(ROW()-13,2)=0,IF(ISBLANK(OFFSET('10. SEGUIMIENTO 2025'!$N$14,INT((ROW()-13)/2),0)),"",OFFSET('10. SEGUIMIENTO 2025'!$N$14,INT((ROW()-13)/2),0)),IF(ISBLANK(OFFSET('9. METAS'!$N$20,INT((ROW()-14)/2),0)),"",OFFSET('9. METAS'!$N$20,INT((ROW()-14)/2),0)))</f>
        <v>7</v>
      </c>
      <c r="K13" s="193">
        <f ca="1">IF(MOD(ROW()-13,2)=0,IF(ISBLANK(OFFSET('10. SEGUIMIENTO 2025'!$O$14,INT((ROW()-13)/2),0)),"",OFFSET('10. SEGUIMIENTO 2025'!$O$14,INT((ROW()-13)/2),0)),IF(ISBLANK(OFFSET('9. METAS'!$O$20,INT((ROW()-14)/2),0)),"",OFFSET('9. METAS'!$O$20,INT((ROW()-14)/2),0)))</f>
        <v>8</v>
      </c>
      <c r="L13" s="193">
        <f ca="1">IF(MOD(ROW()-13,2)=0,IF(ISBLANK(OFFSET('10. SEGUIMIENTO 2025'!$P$14,INT((ROW()-13)/2),0)),"",OFFSET('10. SEGUIMIENTO 2025'!$P$14,INT((ROW()-13)/2),0)),IF(ISBLANK(OFFSET('9. METAS'!$P$20,INT((ROW()-14)/2),0)),"",OFFSET('9. METAS'!$P$20,INT((ROW()-14)/2),0)))</f>
        <v>2</v>
      </c>
      <c r="M13" s="194">
        <f ca="1">IF(MOD(ROW()-13,2)=0,IF(ISBLANK(OFFSET('10. SEGUIMIENTO 2025'!$Q$14,INT((ROW()-13)/2),0)),"",OFFSET('10. SEGUIMIENTO 2025'!$Q$14,INT((ROW()-13)/2),0)),IF(ISBLANK(OFFSET('9. METAS'!$Q$20,INT((ROW()-14)/2),0)),"",OFFSET('9. METAS'!$Q$20,INT((ROW()-14)/2),0)))</f>
        <v>4</v>
      </c>
      <c r="N13" s="769" t="str">
        <f ca="1">IFERROR(K13/K14,"ND")</f>
        <v>ND</v>
      </c>
      <c r="O13" s="771" t="str">
        <f ca="1">IFERROR(((K13+J13)/H13),"ND")</f>
        <v>ND</v>
      </c>
      <c r="P13" s="774"/>
    </row>
    <row r="14" spans="3:16">
      <c r="C14" s="747"/>
      <c r="D14" s="749"/>
      <c r="E14" s="749"/>
      <c r="F14" s="751"/>
      <c r="G14" s="753"/>
      <c r="H14" s="760"/>
      <c r="I14" s="767"/>
      <c r="J14" s="195">
        <f ca="1">IF(MOD(ROW()-13,2)=0,IF(ISBLANK(OFFSET('10. SEGUIMIENTO 2025'!$N$14,INT((ROW()-13)/2),0)),"",OFFSET('10. SEGUIMIENTO 2025'!$N$14,INT((ROW()-13)/2),0)),IF(ISBLANK(OFFSET('9. METAS'!$N$20,INT((ROW()-14)/2),0)),"",OFFSET('9. METAS'!$N$20,INT((ROW()-14)/2),0)))</f>
        <v>0</v>
      </c>
      <c r="K14" s="196">
        <f ca="1">IF(MOD(ROW()-13,2)=0,IF(ISBLANK(OFFSET('10. SEGUIMIENTO 2025'!$O$14,INT((ROW()-13)/2),0)),"",OFFSET('10. SEGUIMIENTO 2025'!$O$14,INT((ROW()-13)/2),0)),IF(ISBLANK(OFFSET('9. METAS'!$O$20,INT((ROW()-14)/2),0)),"",OFFSET('9. METAS'!$O$20,INT((ROW()-14)/2),0)))</f>
        <v>0</v>
      </c>
      <c r="L14" s="196">
        <f ca="1">IF(MOD(ROW()-13,2)=0,IF(ISBLANK(OFFSET('10. SEGUIMIENTO 2025'!$P$14,INT((ROW()-13)/2),0)),"",OFFSET('10. SEGUIMIENTO 2025'!$P$14,INT((ROW()-13)/2),0)),IF(ISBLANK(OFFSET('9. METAS'!$P$20,INT((ROW()-14)/2),0)),"",OFFSET('9. METAS'!$P$20,INT((ROW()-14)/2),0)))</f>
        <v>0</v>
      </c>
      <c r="M14" s="197">
        <f ca="1">IF(MOD(ROW()-13,2)=0,IF(ISBLANK(OFFSET('10. SEGUIMIENTO 2025'!$Q$14,INT((ROW()-13)/2),0)),"",OFFSET('10. SEGUIMIENTO 2025'!$Q$14,INT((ROW()-13)/2),0)),IF(ISBLANK(OFFSET('9. METAS'!$Q$20,INT((ROW()-14)/2),0)),"",OFFSET('9. METAS'!$Q$20,INT((ROW()-14)/2),0)))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METAS'!$K$20,INT((ROW()-13)/2),0)),"",OFFSET('9. METAS'!$K$20,INT((ROW()-13)/2),0))</f>
        <v>52</v>
      </c>
      <c r="I15" s="763"/>
      <c r="J15" s="195">
        <f ca="1">IF(MOD(ROW()-13,2)=0,IF(ISBLANK(OFFSET('10. SEGUIMIENTO 2025'!$N$14,INT((ROW()-13)/2),0)),"",OFFSET('10. SEGUIMIENTO 2025'!$N$14,INT((ROW()-13)/2),0)),IF(ISBLANK(OFFSET('9. METAS'!$N$20,INT((ROW()-14)/2),0)),"",OFFSET('9. METAS'!$N$20,INT((ROW()-14)/2),0)))</f>
        <v>123</v>
      </c>
      <c r="K15" s="196" t="str">
        <f ca="1">IF(MOD(ROW()-13,2)=0,IF(ISBLANK(OFFSET('10. SEGUIMIENTO 2025'!$O$14,INT((ROW()-13)/2),0)),"",OFFSET('10. SEGUIMIENTO 2025'!$O$14,INT((ROW()-13)/2),0)),IF(ISBLANK(OFFSET('9. METAS'!$O$20,INT((ROW()-14)/2),0)),"",OFFSET('9. METAS'!$O$20,INT((ROW()-14)/2),0)))</f>
        <v/>
      </c>
      <c r="L15" s="196" t="str">
        <f ca="1">IF(MOD(ROW()-13,2)=0,IF(ISBLANK(OFFSET('10. SEGUIMIENTO 2025'!$P$14,INT((ROW()-13)/2),0)),"",OFFSET('10. SEGUIMIENTO 2025'!$P$14,INT((ROW()-13)/2),0)),IF(ISBLANK(OFFSET('9. METAS'!$P$20,INT((ROW()-14)/2),0)),"",OFFSET('9. METAS'!$P$20,INT((ROW()-14)/2),0)))</f>
        <v/>
      </c>
      <c r="M15" s="197" t="str">
        <f ca="1">IF(MOD(ROW()-13,2)=0,IF(ISBLANK(OFFSET('10. SEGUIMIENTO 2025'!$Q$14,INT((ROW()-13)/2),0)),"",OFFSET('10. SEGUIMIENTO 2025'!$Q$14,INT((ROW()-13)/2),0)),IF(ISBLANK(OFFSET('9. METAS'!$Q$20,INT((ROW()-14)/2),0)),"",OFFSET('9. METAS'!$Q$20,INT((ROW()-14)/2),0)))</f>
        <v/>
      </c>
      <c r="N15" s="769" t="str">
        <f ca="1">IFERROR(K15/K16,"ND")</f>
        <v>ND</v>
      </c>
      <c r="O15" s="771" t="str">
        <f ca="1">IFERROR(((K15+J15)/H15),"ND")</f>
        <v>ND</v>
      </c>
      <c r="P15" s="775"/>
    </row>
    <row r="16" spans="3:16">
      <c r="C16" s="747"/>
      <c r="D16" s="749"/>
      <c r="E16" s="749"/>
      <c r="F16" s="751"/>
      <c r="G16" s="753"/>
      <c r="H16" s="760"/>
      <c r="I16" s="764"/>
      <c r="J16" s="195">
        <f ca="1">IF(MOD(ROW()-13,2)=0,IF(ISBLANK(OFFSET('10. SEGUIMIENTO 2025'!$N$14,INT((ROW()-13)/2),0)),"",OFFSET('10. SEGUIMIENTO 2025'!$N$14,INT((ROW()-13)/2),0)),IF(ISBLANK(OFFSET('9. METAS'!$N$20,INT((ROW()-14)/2),0)),"",OFFSET('9. METAS'!$N$20,INT((ROW()-14)/2),0)))</f>
        <v>0</v>
      </c>
      <c r="K16" s="196">
        <f ca="1">IF(MOD(ROW()-13,2)=0,IF(ISBLANK(OFFSET('10. SEGUIMIENTO 2025'!$O$14,INT((ROW()-13)/2),0)),"",OFFSET('10. SEGUIMIENTO 2025'!$O$14,INT((ROW()-13)/2),0)),IF(ISBLANK(OFFSET('9. METAS'!$O$20,INT((ROW()-14)/2),0)),"",OFFSET('9. METAS'!$O$20,INT((ROW()-14)/2),0)))</f>
        <v>26</v>
      </c>
      <c r="L16" s="196">
        <f ca="1">IF(MOD(ROW()-13,2)=0,IF(ISBLANK(OFFSET('10. SEGUIMIENTO 2025'!$P$14,INT((ROW()-13)/2),0)),"",OFFSET('10. SEGUIMIENTO 2025'!$P$14,INT((ROW()-13)/2),0)),IF(ISBLANK(OFFSET('9. METAS'!$P$20,INT((ROW()-14)/2),0)),"",OFFSET('9. METAS'!$P$20,INT((ROW()-14)/2),0)))</f>
        <v>19</v>
      </c>
      <c r="M16" s="197">
        <f ca="1">IF(MOD(ROW()-13,2)=0,IF(ISBLANK(OFFSET('10. SEGUIMIENTO 2025'!$Q$14,INT((ROW()-13)/2),0)),"",OFFSET('10. SEGUIMIENTO 2025'!$Q$14,INT((ROW()-13)/2),0)),IF(ISBLANK(OFFSET('9. METAS'!$Q$20,INT((ROW()-14)/2),0)),"",OFFSET('9. METAS'!$Q$20,INT((ROW()-14)/2),0)))</f>
        <v>7</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METAS'!$K$20,INT((ROW()-13)/2),0)),"",OFFSET('9. METAS'!$K$20,INT((ROW()-13)/2),0))</f>
        <v>30</v>
      </c>
      <c r="I17" s="763"/>
      <c r="J17" s="195">
        <f ca="1">IF(MOD(ROW()-13,2)=0,IF(ISBLANK(OFFSET('10. SEGUIMIENTO 2025'!$N$14,INT((ROW()-13)/2),0)),"",OFFSET('10. SEGUIMIENTO 2025'!$N$14,INT((ROW()-13)/2),0)),IF(ISBLANK(OFFSET('9. METAS'!$N$20,INT((ROW()-14)/2),0)),"",OFFSET('9. METAS'!$N$20,INT((ROW()-14)/2),0)))</f>
        <v>456</v>
      </c>
      <c r="K17" s="196" t="str">
        <f ca="1">IF(MOD(ROW()-13,2)=0,IF(ISBLANK(OFFSET('10. SEGUIMIENTO 2025'!$O$14,INT((ROW()-13)/2),0)),"",OFFSET('10. SEGUIMIENTO 2025'!$O$14,INT((ROW()-13)/2),0)),IF(ISBLANK(OFFSET('9. METAS'!$O$20,INT((ROW()-14)/2),0)),"",OFFSET('9. METAS'!$O$20,INT((ROW()-14)/2),0)))</f>
        <v/>
      </c>
      <c r="L17" s="196" t="str">
        <f ca="1">IF(MOD(ROW()-13,2)=0,IF(ISBLANK(OFFSET('10. SEGUIMIENTO 2025'!$P$14,INT((ROW()-13)/2),0)),"",OFFSET('10. SEGUIMIENTO 2025'!$P$14,INT((ROW()-13)/2),0)),IF(ISBLANK(OFFSET('9. METAS'!$P$20,INT((ROW()-14)/2),0)),"",OFFSET('9. METAS'!$P$20,INT((ROW()-14)/2),0)))</f>
        <v/>
      </c>
      <c r="M17" s="197" t="str">
        <f ca="1">IF(MOD(ROW()-13,2)=0,IF(ISBLANK(OFFSET('10. SEGUIMIENTO 2025'!$Q$14,INT((ROW()-13)/2),0)),"",OFFSET('10. SEGUIMIENTO 2025'!$Q$14,INT((ROW()-13)/2),0)),IF(ISBLANK(OFFSET('9. METAS'!$Q$20,INT((ROW()-14)/2),0)),"",OFFSET('9. METAS'!$Q$20,INT((ROW()-14)/2),0)))</f>
        <v/>
      </c>
      <c r="N17" s="769" t="str">
        <f ca="1">IFERROR(K17/K18,"ND")</f>
        <v>ND</v>
      </c>
      <c r="O17" s="771" t="str">
        <f ca="1">IFERROR(((K17+J17)/H17),"ND")</f>
        <v>ND</v>
      </c>
      <c r="P17" s="775"/>
    </row>
    <row r="18" spans="3:16">
      <c r="C18" s="747"/>
      <c r="D18" s="749"/>
      <c r="E18" s="749"/>
      <c r="F18" s="751"/>
      <c r="G18" s="753"/>
      <c r="H18" s="760"/>
      <c r="I18" s="764"/>
      <c r="J18" s="195">
        <f ca="1">IF(MOD(ROW()-13,2)=0,IF(ISBLANK(OFFSET('10. SEGUIMIENTO 2025'!$N$14,INT((ROW()-13)/2),0)),"",OFFSET('10. SEGUIMIENTO 2025'!$N$14,INT((ROW()-13)/2),0)),IF(ISBLANK(OFFSET('9. METAS'!$N$20,INT((ROW()-14)/2),0)),"",OFFSET('9. METAS'!$N$20,INT((ROW()-14)/2),0)))</f>
        <v>7</v>
      </c>
      <c r="K18" s="196">
        <f ca="1">IF(MOD(ROW()-13,2)=0,IF(ISBLANK(OFFSET('10. SEGUIMIENTO 2025'!$O$14,INT((ROW()-13)/2),0)),"",OFFSET('10. SEGUIMIENTO 2025'!$O$14,INT((ROW()-13)/2),0)),IF(ISBLANK(OFFSET('9. METAS'!$O$20,INT((ROW()-14)/2),0)),"",OFFSET('9. METAS'!$O$20,INT((ROW()-14)/2),0)))</f>
        <v>8</v>
      </c>
      <c r="L18" s="196">
        <f ca="1">IF(MOD(ROW()-13,2)=0,IF(ISBLANK(OFFSET('10. SEGUIMIENTO 2025'!$P$14,INT((ROW()-13)/2),0)),"",OFFSET('10. SEGUIMIENTO 2025'!$P$14,INT((ROW()-13)/2),0)),IF(ISBLANK(OFFSET('9. METAS'!$P$20,INT((ROW()-14)/2),0)),"",OFFSET('9. METAS'!$P$20,INT((ROW()-14)/2),0)))</f>
        <v>8</v>
      </c>
      <c r="M18" s="197">
        <f ca="1">IF(MOD(ROW()-13,2)=0,IF(ISBLANK(OFFSET('10. SEGUIMIENTO 2025'!$Q$14,INT((ROW()-13)/2),0)),"",OFFSET('10. SEGUIMIENTO 2025'!$Q$14,INT((ROW()-13)/2),0)),IF(ISBLANK(OFFSET('9. METAS'!$Q$20,INT((ROW()-14)/2),0)),"",OFFSET('9. METAS'!$Q$20,INT((ROW()-14)/2),0)))</f>
        <v>7</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METAS'!$K$20,INT((ROW()-13)/2),0)),"",OFFSET('9. METAS'!$K$20,INT((ROW()-13)/2),0))</f>
        <v>30</v>
      </c>
      <c r="I19" s="763"/>
      <c r="J19" s="195">
        <f ca="1">IF(MOD(ROW()-13,2)=0,IF(ISBLANK(OFFSET('10. SEGUIMIENTO 2025'!$N$14,INT((ROW()-13)/2),0)),"",OFFSET('10. SEGUIMIENTO 2025'!$N$14,INT((ROW()-13)/2),0)),IF(ISBLANK(OFFSET('9. METAS'!$N$20,INT((ROW()-14)/2),0)),"",OFFSET('9. METAS'!$N$20,INT((ROW()-14)/2),0)))</f>
        <v>456</v>
      </c>
      <c r="K19" s="196" t="str">
        <f ca="1">IF(MOD(ROW()-13,2)=0,IF(ISBLANK(OFFSET('10. SEGUIMIENTO 2025'!$O$14,INT((ROW()-13)/2),0)),"",OFFSET('10. SEGUIMIENTO 2025'!$O$14,INT((ROW()-13)/2),0)),IF(ISBLANK(OFFSET('9. METAS'!$O$20,INT((ROW()-14)/2),0)),"",OFFSET('9. METAS'!$O$20,INT((ROW()-14)/2),0)))</f>
        <v/>
      </c>
      <c r="L19" s="196" t="str">
        <f ca="1">IF(MOD(ROW()-13,2)=0,IF(ISBLANK(OFFSET('10. SEGUIMIENTO 2025'!$P$14,INT((ROW()-13)/2),0)),"",OFFSET('10. SEGUIMIENTO 2025'!$P$14,INT((ROW()-13)/2),0)),IF(ISBLANK(OFFSET('9. METAS'!$P$20,INT((ROW()-14)/2),0)),"",OFFSET('9. METAS'!$P$20,INT((ROW()-14)/2),0)))</f>
        <v/>
      </c>
      <c r="M19" s="197" t="str">
        <f ca="1">IF(MOD(ROW()-13,2)=0,IF(ISBLANK(OFFSET('10. SEGUIMIENTO 2025'!$Q$14,INT((ROW()-13)/2),0)),"",OFFSET('10. SEGUIMIENTO 2025'!$Q$14,INT((ROW()-13)/2),0)),IF(ISBLANK(OFFSET('9. METAS'!$Q$20,INT((ROW()-14)/2),0)),"",OFFSET('9. METAS'!$Q$20,INT((ROW()-14)/2),0)))</f>
        <v/>
      </c>
      <c r="N19" s="769" t="str">
        <f ca="1">IFERROR(K19/K20,"ND")</f>
        <v>ND</v>
      </c>
      <c r="O19" s="771" t="str">
        <f ca="1">IFERROR(((K19+J19)/H19),"ND")</f>
        <v>ND</v>
      </c>
      <c r="P19" s="775"/>
    </row>
    <row r="20" spans="3:16">
      <c r="C20" s="747"/>
      <c r="D20" s="749"/>
      <c r="E20" s="749"/>
      <c r="F20" s="751"/>
      <c r="G20" s="753"/>
      <c r="H20" s="760"/>
      <c r="I20" s="764"/>
      <c r="J20" s="195">
        <f ca="1">IF(MOD(ROW()-13,2)=0,IF(ISBLANK(OFFSET('10. SEGUIMIENTO 2025'!$N$14,INT((ROW()-13)/2),0)),"",OFFSET('10. SEGUIMIENTO 2025'!$N$14,INT((ROW()-13)/2),0)),IF(ISBLANK(OFFSET('9. METAS'!$N$20,INT((ROW()-14)/2),0)),"",OFFSET('9. METAS'!$N$20,INT((ROW()-14)/2),0)))</f>
        <v>7</v>
      </c>
      <c r="K20" s="196">
        <f ca="1">IF(MOD(ROW()-13,2)=0,IF(ISBLANK(OFFSET('10. SEGUIMIENTO 2025'!$O$14,INT((ROW()-13)/2),0)),"",OFFSET('10. SEGUIMIENTO 2025'!$O$14,INT((ROW()-13)/2),0)),IF(ISBLANK(OFFSET('9. METAS'!$O$20,INT((ROW()-14)/2),0)),"",OFFSET('9. METAS'!$O$20,INT((ROW()-14)/2),0)))</f>
        <v>7</v>
      </c>
      <c r="L20" s="196">
        <f ca="1">IF(MOD(ROW()-13,2)=0,IF(ISBLANK(OFFSET('10. SEGUIMIENTO 2025'!$P$14,INT((ROW()-13)/2),0)),"",OFFSET('10. SEGUIMIENTO 2025'!$P$14,INT((ROW()-13)/2),0)),IF(ISBLANK(OFFSET('9. METAS'!$P$20,INT((ROW()-14)/2),0)),"",OFFSET('9. METAS'!$P$20,INT((ROW()-14)/2),0)))</f>
        <v>8</v>
      </c>
      <c r="M20" s="197">
        <f ca="1">IF(MOD(ROW()-13,2)=0,IF(ISBLANK(OFFSET('10. SEGUIMIENTO 2025'!$Q$14,INT((ROW()-13)/2),0)),"",OFFSET('10. SEGUIMIENTO 2025'!$Q$14,INT((ROW()-13)/2),0)),IF(ISBLANK(OFFSET('9. METAS'!$Q$20,INT((ROW()-14)/2),0)),"",OFFSET('9. METAS'!$Q$20,INT((ROW()-14)/2),0)))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METAS'!$K$20,INT((ROW()-13)/2),0)),"",OFFSET('9. METAS'!$K$20,INT((ROW()-13)/2),0))</f>
        <v>40</v>
      </c>
      <c r="I21" s="763"/>
      <c r="J21" s="195">
        <f ca="1">IF(MOD(ROW()-13,2)=0,IF(ISBLANK(OFFSET('10. SEGUIMIENTO 2025'!$N$14,INT((ROW()-13)/2),0)),"",OFFSET('10. SEGUIMIENTO 2025'!$N$14,INT((ROW()-13)/2),0)),IF(ISBLANK(OFFSET('9. METAS'!$N$20,INT((ROW()-14)/2),0)),"",OFFSET('9. METAS'!$N$20,INT((ROW()-14)/2),0)))</f>
        <v>456</v>
      </c>
      <c r="K21" s="196" t="str">
        <f ca="1">IF(MOD(ROW()-13,2)=0,IF(ISBLANK(OFFSET('10. SEGUIMIENTO 2025'!$O$14,INT((ROW()-13)/2),0)),"",OFFSET('10. SEGUIMIENTO 2025'!$O$14,INT((ROW()-13)/2),0)),IF(ISBLANK(OFFSET('9. METAS'!$O$20,INT((ROW()-14)/2),0)),"",OFFSET('9. METAS'!$O$20,INT((ROW()-14)/2),0)))</f>
        <v/>
      </c>
      <c r="L21" s="196" t="str">
        <f ca="1">IF(MOD(ROW()-13,2)=0,IF(ISBLANK(OFFSET('10. SEGUIMIENTO 2025'!$P$14,INT((ROW()-13)/2),0)),"",OFFSET('10. SEGUIMIENTO 2025'!$P$14,INT((ROW()-13)/2),0)),IF(ISBLANK(OFFSET('9. METAS'!$P$20,INT((ROW()-14)/2),0)),"",OFFSET('9. METAS'!$P$20,INT((ROW()-14)/2),0)))</f>
        <v/>
      </c>
      <c r="M21" s="197" t="str">
        <f ca="1">IF(MOD(ROW()-13,2)=0,IF(ISBLANK(OFFSET('10. SEGUIMIENTO 2025'!$Q$14,INT((ROW()-13)/2),0)),"",OFFSET('10. SEGUIMIENTO 2025'!$Q$14,INT((ROW()-13)/2),0)),IF(ISBLANK(OFFSET('9. METAS'!$Q$20,INT((ROW()-14)/2),0)),"",OFFSET('9. METAS'!$Q$20,INT((ROW()-14)/2),0)))</f>
        <v/>
      </c>
      <c r="N21" s="769" t="str">
        <f ca="1">IFERROR(K21/K22,"ND")</f>
        <v>ND</v>
      </c>
      <c r="O21" s="771" t="str">
        <f ca="1">IFERROR(((K21+J21)/H21),"ND")</f>
        <v>ND</v>
      </c>
      <c r="P21" s="775"/>
    </row>
    <row r="22" spans="3:16">
      <c r="C22" s="747"/>
      <c r="D22" s="749"/>
      <c r="E22" s="749"/>
      <c r="F22" s="751"/>
      <c r="G22" s="753"/>
      <c r="H22" s="760"/>
      <c r="I22" s="764"/>
      <c r="J22" s="195">
        <f ca="1">IF(MOD(ROW()-13,2)=0,IF(ISBLANK(OFFSET('10. SEGUIMIENTO 2025'!$N$14,INT((ROW()-13)/2),0)),"",OFFSET('10. SEGUIMIENTO 2025'!$N$14,INT((ROW()-13)/2),0)),IF(ISBLANK(OFFSET('9. METAS'!$N$20,INT((ROW()-14)/2),0)),"",OFFSET('9. METAS'!$N$20,INT((ROW()-14)/2),0)))</f>
        <v>10</v>
      </c>
      <c r="K22" s="196">
        <f ca="1">IF(MOD(ROW()-13,2)=0,IF(ISBLANK(OFFSET('10. SEGUIMIENTO 2025'!$O$14,INT((ROW()-13)/2),0)),"",OFFSET('10. SEGUIMIENTO 2025'!$O$14,INT((ROW()-13)/2),0)),IF(ISBLANK(OFFSET('9. METAS'!$O$20,INT((ROW()-14)/2),0)),"",OFFSET('9. METAS'!$O$20,INT((ROW()-14)/2),0)))</f>
        <v>10</v>
      </c>
      <c r="L22" s="196">
        <f ca="1">IF(MOD(ROW()-13,2)=0,IF(ISBLANK(OFFSET('10. SEGUIMIENTO 2025'!$P$14,INT((ROW()-13)/2),0)),"",OFFSET('10. SEGUIMIENTO 2025'!$P$14,INT((ROW()-13)/2),0)),IF(ISBLANK(OFFSET('9. METAS'!$P$20,INT((ROW()-14)/2),0)),"",OFFSET('9. METAS'!$P$20,INT((ROW()-14)/2),0)))</f>
        <v>10</v>
      </c>
      <c r="M22" s="197">
        <f ca="1">IF(MOD(ROW()-13,2)=0,IF(ISBLANK(OFFSET('10. SEGUIMIENTO 2025'!$Q$14,INT((ROW()-13)/2),0)),"",OFFSET('10. SEGUIMIENTO 2025'!$Q$14,INT((ROW()-13)/2),0)),IF(ISBLANK(OFFSET('9. METAS'!$Q$20,INT((ROW()-14)/2),0)),"",OFFSET('9. METAS'!$Q$20,INT((ROW()-14)/2),0)))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METAS'!$K$20,INT((ROW()-13)/2),0)),"",OFFSET('9. METAS'!$K$20,INT((ROW()-13)/2),0))</f>
        <v>15</v>
      </c>
      <c r="I23" s="763"/>
      <c r="J23" s="195">
        <f ca="1">IF(MOD(ROW()-13,2)=0,IF(ISBLANK(OFFSET('10. SEGUIMIENTO 2025'!$N$14,INT((ROW()-13)/2),0)),"",OFFSET('10. SEGUIMIENTO 2025'!$N$14,INT((ROW()-13)/2),0)),IF(ISBLANK(OFFSET('9. METAS'!$N$20,INT((ROW()-14)/2),0)),"",OFFSET('9. METAS'!$N$20,INT((ROW()-14)/2),0)))</f>
        <v>456</v>
      </c>
      <c r="K23" s="196" t="str">
        <f ca="1">IF(MOD(ROW()-13,2)=0,IF(ISBLANK(OFFSET('10. SEGUIMIENTO 2025'!$O$14,INT((ROW()-13)/2),0)),"",OFFSET('10. SEGUIMIENTO 2025'!$O$14,INT((ROW()-13)/2),0)),IF(ISBLANK(OFFSET('9. METAS'!$O$20,INT((ROW()-14)/2),0)),"",OFFSET('9. METAS'!$O$20,INT((ROW()-14)/2),0)))</f>
        <v/>
      </c>
      <c r="L23" s="196" t="str">
        <f ca="1">IF(MOD(ROW()-13,2)=0,IF(ISBLANK(OFFSET('10. SEGUIMIENTO 2025'!$P$14,INT((ROW()-13)/2),0)),"",OFFSET('10. SEGUIMIENTO 2025'!$P$14,INT((ROW()-13)/2),0)),IF(ISBLANK(OFFSET('9. METAS'!$P$20,INT((ROW()-14)/2),0)),"",OFFSET('9. METAS'!$P$20,INT((ROW()-14)/2),0)))</f>
        <v/>
      </c>
      <c r="M23" s="197" t="str">
        <f ca="1">IF(MOD(ROW()-13,2)=0,IF(ISBLANK(OFFSET('10. SEGUIMIENTO 2025'!$Q$14,INT((ROW()-13)/2),0)),"",OFFSET('10. SEGUIMIENTO 2025'!$Q$14,INT((ROW()-13)/2),0)),IF(ISBLANK(OFFSET('9. METAS'!$Q$20,INT((ROW()-14)/2),0)),"",OFFSET('9. METAS'!$Q$20,INT((ROW()-14)/2),0)))</f>
        <v/>
      </c>
      <c r="N23" s="769" t="str">
        <f ca="1">IFERROR(K23/K24,"ND")</f>
        <v>ND</v>
      </c>
      <c r="O23" s="771" t="str">
        <f ca="1">IFERROR(((K23+J23)/H23),"ND")</f>
        <v>ND</v>
      </c>
      <c r="P23" s="775"/>
    </row>
    <row r="24" spans="3:16">
      <c r="C24" s="747"/>
      <c r="D24" s="749"/>
      <c r="E24" s="749"/>
      <c r="F24" s="751"/>
      <c r="G24" s="753"/>
      <c r="H24" s="760"/>
      <c r="I24" s="764"/>
      <c r="J24" s="195">
        <f ca="1">IF(MOD(ROW()-13,2)=0,IF(ISBLANK(OFFSET('10. SEGUIMIENTO 2025'!$N$14,INT((ROW()-13)/2),0)),"",OFFSET('10. SEGUIMIENTO 2025'!$N$14,INT((ROW()-13)/2),0)),IF(ISBLANK(OFFSET('9. METAS'!$N$20,INT((ROW()-14)/2),0)),"",OFFSET('9. METAS'!$N$20,INT((ROW()-14)/2),0)))</f>
        <v>3</v>
      </c>
      <c r="K24" s="196">
        <f ca="1">IF(MOD(ROW()-13,2)=0,IF(ISBLANK(OFFSET('10. SEGUIMIENTO 2025'!$O$14,INT((ROW()-13)/2),0)),"",OFFSET('10. SEGUIMIENTO 2025'!$O$14,INT((ROW()-13)/2),0)),IF(ISBLANK(OFFSET('9. METAS'!$O$20,INT((ROW()-14)/2),0)),"",OFFSET('9. METAS'!$O$20,INT((ROW()-14)/2),0)))</f>
        <v>6</v>
      </c>
      <c r="L24" s="196">
        <f ca="1">IF(MOD(ROW()-13,2)=0,IF(ISBLANK(OFFSET('10. SEGUIMIENTO 2025'!$P$14,INT((ROW()-13)/2),0)),"",OFFSET('10. SEGUIMIENTO 2025'!$P$14,INT((ROW()-13)/2),0)),IF(ISBLANK(OFFSET('9. METAS'!$P$20,INT((ROW()-14)/2),0)),"",OFFSET('9. METAS'!$P$20,INT((ROW()-14)/2),0)))</f>
        <v>3</v>
      </c>
      <c r="M24" s="197">
        <f ca="1">IF(MOD(ROW()-13,2)=0,IF(ISBLANK(OFFSET('10. SEGUIMIENTO 2025'!$Q$14,INT((ROW()-13)/2),0)),"",OFFSET('10. SEGUIMIENTO 2025'!$Q$14,INT((ROW()-13)/2),0)),IF(ISBLANK(OFFSET('9. METAS'!$Q$20,INT((ROW()-14)/2),0)),"",OFFSET('9. METAS'!$Q$20,INT((ROW()-14)/2),0)))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METAS'!$K$20,INT((ROW()-13)/2),0)),"",OFFSET('9. METAS'!$K$20,INT((ROW()-13)/2),0))</f>
        <v>5</v>
      </c>
      <c r="I25" s="763"/>
      <c r="J25" s="195">
        <f ca="1">IF(MOD(ROW()-13,2)=0,IF(ISBLANK(OFFSET('10. SEGUIMIENTO 2025'!$N$14,INT((ROW()-13)/2),0)),"",OFFSET('10. SEGUIMIENTO 2025'!$N$14,INT((ROW()-13)/2),0)),IF(ISBLANK(OFFSET('9. METAS'!$N$20,INT((ROW()-14)/2),0)),"",OFFSET('9. METAS'!$N$20,INT((ROW()-14)/2),0)))</f>
        <v>456</v>
      </c>
      <c r="K25" s="196" t="str">
        <f ca="1">IF(MOD(ROW()-13,2)=0,IF(ISBLANK(OFFSET('10. SEGUIMIENTO 2025'!$O$14,INT((ROW()-13)/2),0)),"",OFFSET('10. SEGUIMIENTO 2025'!$O$14,INT((ROW()-13)/2),0)),IF(ISBLANK(OFFSET('9. METAS'!$O$20,INT((ROW()-14)/2),0)),"",OFFSET('9. METAS'!$O$20,INT((ROW()-14)/2),0)))</f>
        <v/>
      </c>
      <c r="L25" s="196" t="str">
        <f ca="1">IF(MOD(ROW()-13,2)=0,IF(ISBLANK(OFFSET('10. SEGUIMIENTO 2025'!$P$14,INT((ROW()-13)/2),0)),"",OFFSET('10. SEGUIMIENTO 2025'!$P$14,INT((ROW()-13)/2),0)),IF(ISBLANK(OFFSET('9. METAS'!$P$20,INT((ROW()-14)/2),0)),"",OFFSET('9. METAS'!$P$20,INT((ROW()-14)/2),0)))</f>
        <v/>
      </c>
      <c r="M25" s="197" t="str">
        <f ca="1">IF(MOD(ROW()-13,2)=0,IF(ISBLANK(OFFSET('10. SEGUIMIENTO 2025'!$Q$14,INT((ROW()-13)/2),0)),"",OFFSET('10. SEGUIMIENTO 2025'!$Q$14,INT((ROW()-13)/2),0)),IF(ISBLANK(OFFSET('9. METAS'!$Q$20,INT((ROW()-14)/2),0)),"",OFFSET('9. METAS'!$Q$20,INT((ROW()-14)/2),0)))</f>
        <v/>
      </c>
      <c r="N25" s="769" t="str">
        <f ca="1">IFERROR(K25/K26,"ND")</f>
        <v>ND</v>
      </c>
      <c r="O25" s="771" t="str">
        <f ca="1">IFERROR(((K25+J25)/H25),"ND")</f>
        <v>ND</v>
      </c>
      <c r="P25" s="775"/>
    </row>
    <row r="26" spans="3:16">
      <c r="C26" s="747"/>
      <c r="D26" s="749"/>
      <c r="E26" s="749"/>
      <c r="F26" s="751"/>
      <c r="G26" s="753"/>
      <c r="H26" s="760"/>
      <c r="I26" s="764"/>
      <c r="J26" s="195">
        <f ca="1">IF(MOD(ROW()-13,2)=0,IF(ISBLANK(OFFSET('10. SEGUIMIENTO 2025'!$N$14,INT((ROW()-13)/2),0)),"",OFFSET('10. SEGUIMIENTO 2025'!$N$14,INT((ROW()-13)/2),0)),IF(ISBLANK(OFFSET('9. METAS'!$N$20,INT((ROW()-14)/2),0)),"",OFFSET('9. METAS'!$N$20,INT((ROW()-14)/2),0)))</f>
        <v>1</v>
      </c>
      <c r="K26" s="196">
        <f ca="1">IF(MOD(ROW()-13,2)=0,IF(ISBLANK(OFFSET('10. SEGUIMIENTO 2025'!$O$14,INT((ROW()-13)/2),0)),"",OFFSET('10. SEGUIMIENTO 2025'!$O$14,INT((ROW()-13)/2),0)),IF(ISBLANK(OFFSET('9. METAS'!$O$20,INT((ROW()-14)/2),0)),"",OFFSET('9. METAS'!$O$20,INT((ROW()-14)/2),0)))</f>
        <v>1</v>
      </c>
      <c r="L26" s="196">
        <f ca="1">IF(MOD(ROW()-13,2)=0,IF(ISBLANK(OFFSET('10. SEGUIMIENTO 2025'!$P$14,INT((ROW()-13)/2),0)),"",OFFSET('10. SEGUIMIENTO 2025'!$P$14,INT((ROW()-13)/2),0)),IF(ISBLANK(OFFSET('9. METAS'!$P$20,INT((ROW()-14)/2),0)),"",OFFSET('9. METAS'!$P$20,INT((ROW()-14)/2),0)))</f>
        <v>2</v>
      </c>
      <c r="M26" s="197">
        <f ca="1">IF(MOD(ROW()-13,2)=0,IF(ISBLANK(OFFSET('10. SEGUIMIENTO 2025'!$Q$14,INT((ROW()-13)/2),0)),"",OFFSET('10. SEGUIMIENTO 2025'!$Q$14,INT((ROW()-13)/2),0)),IF(ISBLANK(OFFSET('9. METAS'!$Q$20,INT((ROW()-14)/2),0)),"",OFFSET('9. METAS'!$Q$20,INT((ROW()-14)/2),0)))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METAS'!$K$20,INT((ROW()-13)/2),0)),"",OFFSET('9. METAS'!$K$20,INT((ROW()-13)/2),0))</f>
        <v>200</v>
      </c>
      <c r="I27" s="763"/>
      <c r="J27" s="195">
        <f ca="1">IF(MOD(ROW()-13,2)=0,IF(ISBLANK(OFFSET('10. SEGUIMIENTO 2025'!$N$14,INT((ROW()-13)/2),0)),"",OFFSET('10. SEGUIMIENTO 2025'!$N$14,INT((ROW()-13)/2),0)),IF(ISBLANK(OFFSET('9. METAS'!$N$20,INT((ROW()-14)/2),0)),"",OFFSET('9. METAS'!$N$20,INT((ROW()-14)/2),0)))</f>
        <v>456</v>
      </c>
      <c r="K27" s="196" t="str">
        <f ca="1">IF(MOD(ROW()-13,2)=0,IF(ISBLANK(OFFSET('10. SEGUIMIENTO 2025'!$O$14,INT((ROW()-13)/2),0)),"",OFFSET('10. SEGUIMIENTO 2025'!$O$14,INT((ROW()-13)/2),0)),IF(ISBLANK(OFFSET('9. METAS'!$O$20,INT((ROW()-14)/2),0)),"",OFFSET('9. METAS'!$O$20,INT((ROW()-14)/2),0)))</f>
        <v/>
      </c>
      <c r="L27" s="196" t="str">
        <f ca="1">IF(MOD(ROW()-13,2)=0,IF(ISBLANK(OFFSET('10. SEGUIMIENTO 2025'!$P$14,INT((ROW()-13)/2),0)),"",OFFSET('10. SEGUIMIENTO 2025'!$P$14,INT((ROW()-13)/2),0)),IF(ISBLANK(OFFSET('9. METAS'!$P$20,INT((ROW()-14)/2),0)),"",OFFSET('9. METAS'!$P$20,INT((ROW()-14)/2),0)))</f>
        <v/>
      </c>
      <c r="M27" s="197" t="str">
        <f ca="1">IF(MOD(ROW()-13,2)=0,IF(ISBLANK(OFFSET('10. SEGUIMIENTO 2025'!$Q$14,INT((ROW()-13)/2),0)),"",OFFSET('10. SEGUIMIENTO 2025'!$Q$14,INT((ROW()-13)/2),0)),IF(ISBLANK(OFFSET('9. METAS'!$Q$20,INT((ROW()-14)/2),0)),"",OFFSET('9. METAS'!$Q$20,INT((ROW()-14)/2),0)))</f>
        <v/>
      </c>
      <c r="N27" s="769" t="str">
        <f ca="1">IFERROR(K27/K28,"ND")</f>
        <v>ND</v>
      </c>
      <c r="O27" s="771" t="str">
        <f ca="1">IFERROR(((K27+J27)/H27),"ND")</f>
        <v>ND</v>
      </c>
      <c r="P27" s="775"/>
    </row>
    <row r="28" spans="3:16">
      <c r="C28" s="747"/>
      <c r="D28" s="749"/>
      <c r="E28" s="749"/>
      <c r="F28" s="751"/>
      <c r="G28" s="753"/>
      <c r="H28" s="760"/>
      <c r="I28" s="764"/>
      <c r="J28" s="195">
        <f ca="1">IF(MOD(ROW()-13,2)=0,IF(ISBLANK(OFFSET('10. SEGUIMIENTO 2025'!$N$14,INT((ROW()-13)/2),0)),"",OFFSET('10. SEGUIMIENTO 2025'!$N$14,INT((ROW()-13)/2),0)),IF(ISBLANK(OFFSET('9. METAS'!$N$20,INT((ROW()-14)/2),0)),"",OFFSET('9. METAS'!$N$20,INT((ROW()-14)/2),0)))</f>
        <v>40</v>
      </c>
      <c r="K28" s="196">
        <f ca="1">IF(MOD(ROW()-13,2)=0,IF(ISBLANK(OFFSET('10. SEGUIMIENTO 2025'!$O$14,INT((ROW()-13)/2),0)),"",OFFSET('10. SEGUIMIENTO 2025'!$O$14,INT((ROW()-13)/2),0)),IF(ISBLANK(OFFSET('9. METAS'!$O$20,INT((ROW()-14)/2),0)),"",OFFSET('9. METAS'!$O$20,INT((ROW()-14)/2),0)))</f>
        <v>50</v>
      </c>
      <c r="L28" s="196">
        <f ca="1">IF(MOD(ROW()-13,2)=0,IF(ISBLANK(OFFSET('10. SEGUIMIENTO 2025'!$P$14,INT((ROW()-13)/2),0)),"",OFFSET('10. SEGUIMIENTO 2025'!$P$14,INT((ROW()-13)/2),0)),IF(ISBLANK(OFFSET('9. METAS'!$P$20,INT((ROW()-14)/2),0)),"",OFFSET('9. METAS'!$P$20,INT((ROW()-14)/2),0)))</f>
        <v>60</v>
      </c>
      <c r="M28" s="197">
        <f ca="1">IF(MOD(ROW()-13,2)=0,IF(ISBLANK(OFFSET('10. SEGUIMIENTO 2025'!$Q$14,INT((ROW()-13)/2),0)),"",OFFSET('10. SEGUIMIENTO 2025'!$Q$14,INT((ROW()-13)/2),0)),IF(ISBLANK(OFFSET('9. METAS'!$Q$20,INT((ROW()-14)/2),0)),"",OFFSET('9. METAS'!$Q$20,INT((ROW()-14)/2),0)))</f>
        <v>50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METAS'!$K$20,INT((ROW()-13)/2),0)),"",OFFSET('9. METAS'!$K$20,INT((ROW()-13)/2),0))</f>
        <v>200</v>
      </c>
      <c r="I29" s="763"/>
      <c r="J29" s="195">
        <f ca="1">IF(MOD(ROW()-13,2)=0,IF(ISBLANK(OFFSET('10. SEGUIMIENTO 2025'!$N$14,INT((ROW()-13)/2),0)),"",OFFSET('10. SEGUIMIENTO 2025'!$N$14,INT((ROW()-13)/2),0)),IF(ISBLANK(OFFSET('9. METAS'!$N$20,INT((ROW()-14)/2),0)),"",OFFSET('9. METAS'!$N$20,INT((ROW()-14)/2),0)))</f>
        <v>41</v>
      </c>
      <c r="K29" s="196" t="str">
        <f ca="1">IF(MOD(ROW()-13,2)=0,IF(ISBLANK(OFFSET('10. SEGUIMIENTO 2025'!$O$14,INT((ROW()-13)/2),0)),"",OFFSET('10. SEGUIMIENTO 2025'!$O$14,INT((ROW()-13)/2),0)),IF(ISBLANK(OFFSET('9. METAS'!$O$20,INT((ROW()-14)/2),0)),"",OFFSET('9. METAS'!$O$20,INT((ROW()-14)/2),0)))</f>
        <v/>
      </c>
      <c r="L29" s="196" t="str">
        <f ca="1">IF(MOD(ROW()-13,2)=0,IF(ISBLANK(OFFSET('10. SEGUIMIENTO 2025'!$P$14,INT((ROW()-13)/2),0)),"",OFFSET('10. SEGUIMIENTO 2025'!$P$14,INT((ROW()-13)/2),0)),IF(ISBLANK(OFFSET('9. METAS'!$P$20,INT((ROW()-14)/2),0)),"",OFFSET('9. METAS'!$P$20,INT((ROW()-14)/2),0)))</f>
        <v/>
      </c>
      <c r="M29" s="197" t="str">
        <f ca="1">IF(MOD(ROW()-13,2)=0,IF(ISBLANK(OFFSET('10. SEGUIMIENTO 2025'!$Q$14,INT((ROW()-13)/2),0)),"",OFFSET('10. SEGUIMIENTO 2025'!$Q$14,INT((ROW()-13)/2),0)),IF(ISBLANK(OFFSET('9. METAS'!$Q$20,INT((ROW()-14)/2),0)),"",OFFSET('9. METAS'!$Q$20,INT((ROW()-14)/2),0)))</f>
        <v/>
      </c>
      <c r="N29" s="769" t="str">
        <f ca="1">IFERROR(K29/K30,"ND")</f>
        <v>ND</v>
      </c>
      <c r="O29" s="771" t="str">
        <f ca="1">IFERROR(((K29+J29)/H29),"ND")</f>
        <v>ND</v>
      </c>
      <c r="P29" s="775"/>
    </row>
    <row r="30" spans="3:16">
      <c r="C30" s="747"/>
      <c r="D30" s="749"/>
      <c r="E30" s="749"/>
      <c r="F30" s="751"/>
      <c r="G30" s="753"/>
      <c r="H30" s="760"/>
      <c r="I30" s="764"/>
      <c r="J30" s="195">
        <f ca="1">IF(MOD(ROW()-13,2)=0,IF(ISBLANK(OFFSET('10. SEGUIMIENTO 2025'!$N$14,INT((ROW()-13)/2),0)),"",OFFSET('10. SEGUIMIENTO 2025'!$N$14,INT((ROW()-13)/2),0)),IF(ISBLANK(OFFSET('9. METAS'!$N$20,INT((ROW()-14)/2),0)),"",OFFSET('9. METAS'!$N$20,INT((ROW()-14)/2),0)))</f>
        <v>40</v>
      </c>
      <c r="K30" s="196">
        <f ca="1">IF(MOD(ROW()-13,2)=0,IF(ISBLANK(OFFSET('10. SEGUIMIENTO 2025'!$O$14,INT((ROW()-13)/2),0)),"",OFFSET('10. SEGUIMIENTO 2025'!$O$14,INT((ROW()-13)/2),0)),IF(ISBLANK(OFFSET('9. METAS'!$O$20,INT((ROW()-14)/2),0)),"",OFFSET('9. METAS'!$O$20,INT((ROW()-14)/2),0)))</f>
        <v>50</v>
      </c>
      <c r="L30" s="196">
        <f ca="1">IF(MOD(ROW()-13,2)=0,IF(ISBLANK(OFFSET('10. SEGUIMIENTO 2025'!$P$14,INT((ROW()-13)/2),0)),"",OFFSET('10. SEGUIMIENTO 2025'!$P$14,INT((ROW()-13)/2),0)),IF(ISBLANK(OFFSET('9. METAS'!$P$20,INT((ROW()-14)/2),0)),"",OFFSET('9. METAS'!$P$20,INT((ROW()-14)/2),0)))</f>
        <v>60</v>
      </c>
      <c r="M30" s="197">
        <f ca="1">IF(MOD(ROW()-13,2)=0,IF(ISBLANK(OFFSET('10. SEGUIMIENTO 2025'!$Q$14,INT((ROW()-13)/2),0)),"",OFFSET('10. SEGUIMIENTO 2025'!$Q$14,INT((ROW()-13)/2),0)),IF(ISBLANK(OFFSET('9. METAS'!$Q$20,INT((ROW()-14)/2),0)),"",OFFSET('9. METAS'!$Q$20,INT((ROW()-14)/2),0)))</f>
        <v>50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METAS'!$K$20,INT((ROW()-13)/2),0)),"",OFFSET('9. METAS'!$K$20,INT((ROW()-13)/2),0))</f>
        <v>220</v>
      </c>
      <c r="I31" s="763"/>
      <c r="J31" s="195">
        <f ca="1">IF(MOD(ROW()-13,2)=0,IF(ISBLANK(OFFSET('10. SEGUIMIENTO 2025'!$N$14,INT((ROW()-13)/2),0)),"",OFFSET('10. SEGUIMIENTO 2025'!$N$14,INT((ROW()-13)/2),0)),IF(ISBLANK(OFFSET('9. METAS'!$N$20,INT((ROW()-14)/2),0)),"",OFFSET('9. METAS'!$N$20,INT((ROW()-14)/2),0)))</f>
        <v>41</v>
      </c>
      <c r="K31" s="196" t="str">
        <f ca="1">IF(MOD(ROW()-13,2)=0,IF(ISBLANK(OFFSET('10. SEGUIMIENTO 2025'!$O$14,INT((ROW()-13)/2),0)),"",OFFSET('10. SEGUIMIENTO 2025'!$O$14,INT((ROW()-13)/2),0)),IF(ISBLANK(OFFSET('9. METAS'!$O$20,INT((ROW()-14)/2),0)),"",OFFSET('9. METAS'!$O$20,INT((ROW()-14)/2),0)))</f>
        <v/>
      </c>
      <c r="L31" s="196" t="str">
        <f ca="1">IF(MOD(ROW()-13,2)=0,IF(ISBLANK(OFFSET('10. SEGUIMIENTO 2025'!$P$14,INT((ROW()-13)/2),0)),"",OFFSET('10. SEGUIMIENTO 2025'!$P$14,INT((ROW()-13)/2),0)),IF(ISBLANK(OFFSET('9. METAS'!$P$20,INT((ROW()-14)/2),0)),"",OFFSET('9. METAS'!$P$20,INT((ROW()-14)/2),0)))</f>
        <v/>
      </c>
      <c r="M31" s="197" t="str">
        <f ca="1">IF(MOD(ROW()-13,2)=0,IF(ISBLANK(OFFSET('10. SEGUIMIENTO 2025'!$Q$14,INT((ROW()-13)/2),0)),"",OFFSET('10. SEGUIMIENTO 2025'!$Q$14,INT((ROW()-13)/2),0)),IF(ISBLANK(OFFSET('9. METAS'!$Q$20,INT((ROW()-14)/2),0)),"",OFFSET('9. METAS'!$Q$20,INT((ROW()-14)/2),0)))</f>
        <v/>
      </c>
      <c r="N31" s="769" t="str">
        <f ca="1">IFERROR(K31/K32,"ND")</f>
        <v>ND</v>
      </c>
      <c r="O31" s="771" t="str">
        <f ca="1">IFERROR(((K31+J31)/H31),"ND")</f>
        <v>ND</v>
      </c>
      <c r="P31" s="775"/>
    </row>
    <row r="32" spans="3:16">
      <c r="C32" s="747"/>
      <c r="D32" s="749"/>
      <c r="E32" s="749"/>
      <c r="F32" s="751"/>
      <c r="G32" s="753"/>
      <c r="H32" s="760"/>
      <c r="I32" s="764"/>
      <c r="J32" s="195">
        <f ca="1">IF(MOD(ROW()-13,2)=0,IF(ISBLANK(OFFSET('10. SEGUIMIENTO 2025'!$N$14,INT((ROW()-13)/2),0)),"",OFFSET('10. SEGUIMIENTO 2025'!$N$14,INT((ROW()-13)/2),0)),IF(ISBLANK(OFFSET('9. METAS'!$N$20,INT((ROW()-14)/2),0)),"",OFFSET('9. METAS'!$N$20,INT((ROW()-14)/2),0)))</f>
        <v>55</v>
      </c>
      <c r="K32" s="196">
        <f ca="1">IF(MOD(ROW()-13,2)=0,IF(ISBLANK(OFFSET('10. SEGUIMIENTO 2025'!$O$14,INT((ROW()-13)/2),0)),"",OFFSET('10. SEGUIMIENTO 2025'!$O$14,INT((ROW()-13)/2),0)),IF(ISBLANK(OFFSET('9. METAS'!$O$20,INT((ROW()-14)/2),0)),"",OFFSET('9. METAS'!$O$20,INT((ROW()-14)/2),0)))</f>
        <v>55</v>
      </c>
      <c r="L32" s="196">
        <f ca="1">IF(MOD(ROW()-13,2)=0,IF(ISBLANK(OFFSET('10. SEGUIMIENTO 2025'!$P$14,INT((ROW()-13)/2),0)),"",OFFSET('10. SEGUIMIENTO 2025'!$P$14,INT((ROW()-13)/2),0)),IF(ISBLANK(OFFSET('9. METAS'!$P$20,INT((ROW()-14)/2),0)),"",OFFSET('9. METAS'!$P$20,INT((ROW()-14)/2),0)))</f>
        <v>55</v>
      </c>
      <c r="M32" s="197">
        <f ca="1">IF(MOD(ROW()-13,2)=0,IF(ISBLANK(OFFSET('10. SEGUIMIENTO 2025'!$Q$14,INT((ROW()-13)/2),0)),"",OFFSET('10. SEGUIMIENTO 2025'!$Q$14,INT((ROW()-13)/2),0)),IF(ISBLANK(OFFSET('9. METAS'!$Q$20,INT((ROW()-14)/2),0)),"",OFFSET('9. METAS'!$Q$20,INT((ROW()-14)/2),0)))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METAS'!$K$20,INT((ROW()-13)/2),0)),"",OFFSET('9. METAS'!$K$20,INT((ROW()-13)/2),0))</f>
        <v>20</v>
      </c>
      <c r="I33" s="763"/>
      <c r="J33" s="195">
        <f ca="1">IF(MOD(ROW()-13,2)=0,IF(ISBLANK(OFFSET('10. SEGUIMIENTO 2025'!$N$14,INT((ROW()-13)/2),0)),"",OFFSET('10. SEGUIMIENTO 2025'!$N$14,INT((ROW()-13)/2),0)),IF(ISBLANK(OFFSET('9. METAS'!$N$20,INT((ROW()-14)/2),0)),"",OFFSET('9. METAS'!$N$20,INT((ROW()-14)/2),0)))</f>
        <v>41</v>
      </c>
      <c r="K33" s="196" t="str">
        <f ca="1">IF(MOD(ROW()-13,2)=0,IF(ISBLANK(OFFSET('10. SEGUIMIENTO 2025'!$O$14,INT((ROW()-13)/2),0)),"",OFFSET('10. SEGUIMIENTO 2025'!$O$14,INT((ROW()-13)/2),0)),IF(ISBLANK(OFFSET('9. METAS'!$O$20,INT((ROW()-14)/2),0)),"",OFFSET('9. METAS'!$O$20,INT((ROW()-14)/2),0)))</f>
        <v/>
      </c>
      <c r="L33" s="196" t="str">
        <f ca="1">IF(MOD(ROW()-13,2)=0,IF(ISBLANK(OFFSET('10. SEGUIMIENTO 2025'!$P$14,INT((ROW()-13)/2),0)),"",OFFSET('10. SEGUIMIENTO 2025'!$P$14,INT((ROW()-13)/2),0)),IF(ISBLANK(OFFSET('9. METAS'!$P$20,INT((ROW()-14)/2),0)),"",OFFSET('9. METAS'!$P$20,INT((ROW()-14)/2),0)))</f>
        <v/>
      </c>
      <c r="M33" s="197" t="str">
        <f ca="1">IF(MOD(ROW()-13,2)=0,IF(ISBLANK(OFFSET('10. SEGUIMIENTO 2025'!$Q$14,INT((ROW()-13)/2),0)),"",OFFSET('10. SEGUIMIENTO 2025'!$Q$14,INT((ROW()-13)/2),0)),IF(ISBLANK(OFFSET('9. METAS'!$Q$20,INT((ROW()-14)/2),0)),"",OFFSET('9. METAS'!$Q$20,INT((ROW()-14)/2),0)))</f>
        <v/>
      </c>
      <c r="N33" s="769" t="str">
        <f ca="1">IFERROR(K33/K34,"ND")</f>
        <v>ND</v>
      </c>
      <c r="O33" s="771" t="str">
        <f ca="1">IFERROR(((K33+J33)/H33),"ND")</f>
        <v>ND</v>
      </c>
      <c r="P33" s="775"/>
    </row>
    <row r="34" spans="3:16">
      <c r="C34" s="747"/>
      <c r="D34" s="749"/>
      <c r="E34" s="749"/>
      <c r="F34" s="751"/>
      <c r="G34" s="753"/>
      <c r="H34" s="760"/>
      <c r="I34" s="764"/>
      <c r="J34" s="195">
        <f ca="1">IF(MOD(ROW()-13,2)=0,IF(ISBLANK(OFFSET('10. SEGUIMIENTO 2025'!$N$14,INT((ROW()-13)/2),0)),"",OFFSET('10. SEGUIMIENTO 2025'!$N$14,INT((ROW()-13)/2),0)),IF(ISBLANK(OFFSET('9. METAS'!$N$20,INT((ROW()-14)/2),0)),"",OFFSET('9. METAS'!$N$20,INT((ROW()-14)/2),0)))</f>
        <v>5</v>
      </c>
      <c r="K34" s="196">
        <f ca="1">IF(MOD(ROW()-13,2)=0,IF(ISBLANK(OFFSET('10. SEGUIMIENTO 2025'!$O$14,INT((ROW()-13)/2),0)),"",OFFSET('10. SEGUIMIENTO 2025'!$O$14,INT((ROW()-13)/2),0)),IF(ISBLANK(OFFSET('9. METAS'!$O$20,INT((ROW()-14)/2),0)),"",OFFSET('9. METAS'!$O$20,INT((ROW()-14)/2),0)))</f>
        <v>5</v>
      </c>
      <c r="L34" s="196">
        <f ca="1">IF(MOD(ROW()-13,2)=0,IF(ISBLANK(OFFSET('10. SEGUIMIENTO 2025'!$P$14,INT((ROW()-13)/2),0)),"",OFFSET('10. SEGUIMIENTO 2025'!$P$14,INT((ROW()-13)/2),0)),IF(ISBLANK(OFFSET('9. METAS'!$P$20,INT((ROW()-14)/2),0)),"",OFFSET('9. METAS'!$P$20,INT((ROW()-14)/2),0)))</f>
        <v>5</v>
      </c>
      <c r="M34" s="197">
        <f ca="1">IF(MOD(ROW()-13,2)=0,IF(ISBLANK(OFFSET('10. SEGUIMIENTO 2025'!$Q$14,INT((ROW()-13)/2),0)),"",OFFSET('10. SEGUIMIENTO 2025'!$Q$14,INT((ROW()-13)/2),0)),IF(ISBLANK(OFFSET('9. METAS'!$Q$20,INT((ROW()-14)/2),0)),"",OFFSET('9. METAS'!$Q$20,INT((ROW()-14)/2),0)))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METAS'!$K$20,INT((ROW()-13)/2),0)),"",OFFSET('9. METAS'!$K$20,INT((ROW()-13)/2),0))</f>
        <v>30</v>
      </c>
      <c r="I35" s="763"/>
      <c r="J35" s="195">
        <f ca="1">IF(MOD(ROW()-13,2)=0,IF(ISBLANK(OFFSET('10. SEGUIMIENTO 2025'!$N$14,INT((ROW()-13)/2),0)),"",OFFSET('10. SEGUIMIENTO 2025'!$N$14,INT((ROW()-13)/2),0)),IF(ISBLANK(OFFSET('9. METAS'!$N$20,INT((ROW()-14)/2),0)),"",OFFSET('9. METAS'!$N$20,INT((ROW()-14)/2),0)))</f>
        <v>41</v>
      </c>
      <c r="K35" s="196" t="str">
        <f ca="1">IF(MOD(ROW()-13,2)=0,IF(ISBLANK(OFFSET('10. SEGUIMIENTO 2025'!$O$14,INT((ROW()-13)/2),0)),"",OFFSET('10. SEGUIMIENTO 2025'!$O$14,INT((ROW()-13)/2),0)),IF(ISBLANK(OFFSET('9. METAS'!$O$20,INT((ROW()-14)/2),0)),"",OFFSET('9. METAS'!$O$20,INT((ROW()-14)/2),0)))</f>
        <v/>
      </c>
      <c r="L35" s="196" t="str">
        <f ca="1">IF(MOD(ROW()-13,2)=0,IF(ISBLANK(OFFSET('10. SEGUIMIENTO 2025'!$P$14,INT((ROW()-13)/2),0)),"",OFFSET('10. SEGUIMIENTO 2025'!$P$14,INT((ROW()-13)/2),0)),IF(ISBLANK(OFFSET('9. METAS'!$P$20,INT((ROW()-14)/2),0)),"",OFFSET('9. METAS'!$P$20,INT((ROW()-14)/2),0)))</f>
        <v/>
      </c>
      <c r="M35" s="197" t="str">
        <f ca="1">IF(MOD(ROW()-13,2)=0,IF(ISBLANK(OFFSET('10. SEGUIMIENTO 2025'!$Q$14,INT((ROW()-13)/2),0)),"",OFFSET('10. SEGUIMIENTO 2025'!$Q$14,INT((ROW()-13)/2),0)),IF(ISBLANK(OFFSET('9. METAS'!$Q$20,INT((ROW()-14)/2),0)),"",OFFSET('9. METAS'!$Q$20,INT((ROW()-14)/2),0)))</f>
        <v/>
      </c>
      <c r="N35" s="769" t="str">
        <f ca="1">IFERROR(K35/K36,"ND")</f>
        <v>ND</v>
      </c>
      <c r="O35" s="771" t="str">
        <f ca="1">IFERROR(((K35+J35)/H35),"ND")</f>
        <v>ND</v>
      </c>
      <c r="P35" s="775"/>
    </row>
    <row r="36" spans="3:16">
      <c r="C36" s="747"/>
      <c r="D36" s="749"/>
      <c r="E36" s="749"/>
      <c r="F36" s="751"/>
      <c r="G36" s="753"/>
      <c r="H36" s="760"/>
      <c r="I36" s="764"/>
      <c r="J36" s="195">
        <f ca="1">IF(MOD(ROW()-13,2)=0,IF(ISBLANK(OFFSET('10. SEGUIMIENTO 2025'!$N$14,INT((ROW()-13)/2),0)),"",OFFSET('10. SEGUIMIENTO 2025'!$N$14,INT((ROW()-13)/2),0)),IF(ISBLANK(OFFSET('9. METAS'!$N$20,INT((ROW()-14)/2),0)),"",OFFSET('9. METAS'!$N$20,INT((ROW()-14)/2),0)))</f>
        <v>9</v>
      </c>
      <c r="K36" s="196">
        <f ca="1">IF(MOD(ROW()-13,2)=0,IF(ISBLANK(OFFSET('10. SEGUIMIENTO 2025'!$O$14,INT((ROW()-13)/2),0)),"",OFFSET('10. SEGUIMIENTO 2025'!$O$14,INT((ROW()-13)/2),0)),IF(ISBLANK(OFFSET('9. METAS'!$O$20,INT((ROW()-14)/2),0)),"",OFFSET('9. METAS'!$O$20,INT((ROW()-14)/2),0)))</f>
        <v>7</v>
      </c>
      <c r="L36" s="196">
        <f ca="1">IF(MOD(ROW()-13,2)=0,IF(ISBLANK(OFFSET('10. SEGUIMIENTO 2025'!$P$14,INT((ROW()-13)/2),0)),"",OFFSET('10. SEGUIMIENTO 2025'!$P$14,INT((ROW()-13)/2),0)),IF(ISBLANK(OFFSET('9. METAS'!$P$20,INT((ROW()-14)/2),0)),"",OFFSET('9. METAS'!$P$20,INT((ROW()-14)/2),0)))</f>
        <v>7</v>
      </c>
      <c r="M36" s="197">
        <f ca="1">IF(MOD(ROW()-13,2)=0,IF(ISBLANK(OFFSET('10. SEGUIMIENTO 2025'!$Q$14,INT((ROW()-13)/2),0)),"",OFFSET('10. SEGUIMIENTO 2025'!$Q$14,INT((ROW()-13)/2),0)),IF(ISBLANK(OFFSET('9. METAS'!$Q$20,INT((ROW()-14)/2),0)),"",OFFSET('9. METAS'!$Q$20,INT((ROW()-14)/2),0)))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METAS'!$K$20,INT((ROW()-13)/2),0)),"",OFFSET('9. METAS'!$K$20,INT((ROW()-13)/2),0))</f>
        <v>1500</v>
      </c>
      <c r="I37" s="763"/>
      <c r="J37" s="195">
        <f ca="1">IF(MOD(ROW()-13,2)=0,IF(ISBLANK(OFFSET('10. SEGUIMIENTO 2025'!$N$14,INT((ROW()-13)/2),0)),"",OFFSET('10. SEGUIMIENTO 2025'!$N$14,INT((ROW()-13)/2),0)),IF(ISBLANK(OFFSET('9. METAS'!$N$20,INT((ROW()-14)/2),0)),"",OFFSET('9. METAS'!$N$20,INT((ROW()-14)/2),0)))</f>
        <v>41</v>
      </c>
      <c r="K37" s="196" t="str">
        <f ca="1">IF(MOD(ROW()-13,2)=0,IF(ISBLANK(OFFSET('10. SEGUIMIENTO 2025'!$O$14,INT((ROW()-13)/2),0)),"",OFFSET('10. SEGUIMIENTO 2025'!$O$14,INT((ROW()-13)/2),0)),IF(ISBLANK(OFFSET('9. METAS'!$O$20,INT((ROW()-14)/2),0)),"",OFFSET('9. METAS'!$O$20,INT((ROW()-14)/2),0)))</f>
        <v/>
      </c>
      <c r="L37" s="196" t="str">
        <f ca="1">IF(MOD(ROW()-13,2)=0,IF(ISBLANK(OFFSET('10. SEGUIMIENTO 2025'!$P$14,INT((ROW()-13)/2),0)),"",OFFSET('10. SEGUIMIENTO 2025'!$P$14,INT((ROW()-13)/2),0)),IF(ISBLANK(OFFSET('9. METAS'!$P$20,INT((ROW()-14)/2),0)),"",OFFSET('9. METAS'!$P$20,INT((ROW()-14)/2),0)))</f>
        <v/>
      </c>
      <c r="M37" s="197" t="str">
        <f ca="1">IF(MOD(ROW()-13,2)=0,IF(ISBLANK(OFFSET('10. SEGUIMIENTO 2025'!$Q$14,INT((ROW()-13)/2),0)),"",OFFSET('10. SEGUIMIENTO 2025'!$Q$14,INT((ROW()-13)/2),0)),IF(ISBLANK(OFFSET('9. METAS'!$Q$20,INT((ROW()-14)/2),0)),"",OFFSET('9. METAS'!$Q$20,INT((ROW()-14)/2),0)))</f>
        <v/>
      </c>
      <c r="N37" s="769" t="str">
        <f ca="1">IFERROR(K37/K38,"ND")</f>
        <v>ND</v>
      </c>
      <c r="O37" s="771" t="str">
        <f ca="1">IFERROR(((K37+J37)/H37),"ND")</f>
        <v>ND</v>
      </c>
      <c r="P37" s="775"/>
    </row>
    <row r="38" spans="3:16">
      <c r="C38" s="747"/>
      <c r="D38" s="749"/>
      <c r="E38" s="749"/>
      <c r="F38" s="751"/>
      <c r="G38" s="753"/>
      <c r="H38" s="760"/>
      <c r="I38" s="764"/>
      <c r="J38" s="195">
        <f ca="1">IF(MOD(ROW()-13,2)=0,IF(ISBLANK(OFFSET('10. SEGUIMIENTO 2025'!$N$14,INT((ROW()-13)/2),0)),"",OFFSET('10. SEGUIMIENTO 2025'!$N$14,INT((ROW()-13)/2),0)),IF(ISBLANK(OFFSET('9. METAS'!$N$20,INT((ROW()-14)/2),0)),"",OFFSET('9. METAS'!$N$20,INT((ROW()-14)/2),0)))</f>
        <v>375</v>
      </c>
      <c r="K38" s="196">
        <f ca="1">IF(MOD(ROW()-13,2)=0,IF(ISBLANK(OFFSET('10. SEGUIMIENTO 2025'!$O$14,INT((ROW()-13)/2),0)),"",OFFSET('10. SEGUIMIENTO 2025'!$O$14,INT((ROW()-13)/2),0)),IF(ISBLANK(OFFSET('9. METAS'!$O$20,INT((ROW()-14)/2),0)),"",OFFSET('9. METAS'!$O$20,INT((ROW()-14)/2),0)))</f>
        <v>375</v>
      </c>
      <c r="L38" s="196">
        <f ca="1">IF(MOD(ROW()-13,2)=0,IF(ISBLANK(OFFSET('10. SEGUIMIENTO 2025'!$P$14,INT((ROW()-13)/2),0)),"",OFFSET('10. SEGUIMIENTO 2025'!$P$14,INT((ROW()-13)/2),0)),IF(ISBLANK(OFFSET('9. METAS'!$P$20,INT((ROW()-14)/2),0)),"",OFFSET('9. METAS'!$P$20,INT((ROW()-14)/2),0)))</f>
        <v>375</v>
      </c>
      <c r="M38" s="197">
        <f ca="1">IF(MOD(ROW()-13,2)=0,IF(ISBLANK(OFFSET('10. SEGUIMIENTO 2025'!$Q$14,INT((ROW()-13)/2),0)),"",OFFSET('10. SEGUIMIENTO 2025'!$Q$14,INT((ROW()-13)/2),0)),IF(ISBLANK(OFFSET('9. METAS'!$Q$20,INT((ROW()-14)/2),0)),"",OFFSET('9. METAS'!$Q$20,INT((ROW()-14)/2),0)))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METAS'!$K$20,INT((ROW()-13)/2),0)),"",OFFSET('9. METAS'!$K$20,INT((ROW()-13)/2),0))</f>
        <v>26</v>
      </c>
      <c r="I39" s="763"/>
      <c r="J39" s="195">
        <f ca="1">IF(MOD(ROW()-13,2)=0,IF(ISBLANK(OFFSET('10. SEGUIMIENTO 2025'!$N$14,INT((ROW()-13)/2),0)),"",OFFSET('10. SEGUIMIENTO 2025'!$N$14,INT((ROW()-13)/2),0)),IF(ISBLANK(OFFSET('9. METAS'!$N$20,INT((ROW()-14)/2),0)),"",OFFSET('9. METAS'!$N$20,INT((ROW()-14)/2),0)))</f>
        <v>41</v>
      </c>
      <c r="K39" s="196" t="str">
        <f ca="1">IF(MOD(ROW()-13,2)=0,IF(ISBLANK(OFFSET('10. SEGUIMIENTO 2025'!$O$14,INT((ROW()-13)/2),0)),"",OFFSET('10. SEGUIMIENTO 2025'!$O$14,INT((ROW()-13)/2),0)),IF(ISBLANK(OFFSET('9. METAS'!$O$20,INT((ROW()-14)/2),0)),"",OFFSET('9. METAS'!$O$20,INT((ROW()-14)/2),0)))</f>
        <v/>
      </c>
      <c r="L39" s="196" t="str">
        <f ca="1">IF(MOD(ROW()-13,2)=0,IF(ISBLANK(OFFSET('10. SEGUIMIENTO 2025'!$P$14,INT((ROW()-13)/2),0)),"",OFFSET('10. SEGUIMIENTO 2025'!$P$14,INT((ROW()-13)/2),0)),IF(ISBLANK(OFFSET('9. METAS'!$P$20,INT((ROW()-14)/2),0)),"",OFFSET('9. METAS'!$P$20,INT((ROW()-14)/2),0)))</f>
        <v/>
      </c>
      <c r="M39" s="197" t="str">
        <f ca="1">IF(MOD(ROW()-13,2)=0,IF(ISBLANK(OFFSET('10. SEGUIMIENTO 2025'!$Q$14,INT((ROW()-13)/2),0)),"",OFFSET('10. SEGUIMIENTO 2025'!$Q$14,INT((ROW()-13)/2),0)),IF(ISBLANK(OFFSET('9. METAS'!$Q$20,INT((ROW()-14)/2),0)),"",OFFSET('9. METAS'!$Q$20,INT((ROW()-14)/2),0)))</f>
        <v/>
      </c>
      <c r="N39" s="769" t="str">
        <f ca="1">IFERROR(K39/K40,"ND")</f>
        <v>ND</v>
      </c>
      <c r="O39" s="771" t="str">
        <f ca="1">IFERROR(((K39+J39)/H39),"ND")</f>
        <v>ND</v>
      </c>
      <c r="P39" s="775"/>
    </row>
    <row r="40" spans="3:16">
      <c r="C40" s="747"/>
      <c r="D40" s="749"/>
      <c r="E40" s="749"/>
      <c r="F40" s="751"/>
      <c r="G40" s="753"/>
      <c r="H40" s="760"/>
      <c r="I40" s="764"/>
      <c r="J40" s="195">
        <f ca="1">IF(MOD(ROW()-13,2)=0,IF(ISBLANK(OFFSET('10. SEGUIMIENTO 2025'!$N$14,INT((ROW()-13)/2),0)),"",OFFSET('10. SEGUIMIENTO 2025'!$N$14,INT((ROW()-13)/2),0)),IF(ISBLANK(OFFSET('9. METAS'!$N$20,INT((ROW()-14)/2),0)),"",OFFSET('9. METAS'!$N$20,INT((ROW()-14)/2),0)))</f>
        <v>5</v>
      </c>
      <c r="K40" s="196">
        <f ca="1">IF(MOD(ROW()-13,2)=0,IF(ISBLANK(OFFSET('10. SEGUIMIENTO 2025'!$O$14,INT((ROW()-13)/2),0)),"",OFFSET('10. SEGUIMIENTO 2025'!$O$14,INT((ROW()-13)/2),0)),IF(ISBLANK(OFFSET('9. METAS'!$O$20,INT((ROW()-14)/2),0)),"",OFFSET('9. METAS'!$O$20,INT((ROW()-14)/2),0)))</f>
        <v>5</v>
      </c>
      <c r="L40" s="196">
        <f ca="1">IF(MOD(ROW()-13,2)=0,IF(ISBLANK(OFFSET('10. SEGUIMIENTO 2025'!$P$14,INT((ROW()-13)/2),0)),"",OFFSET('10. SEGUIMIENTO 2025'!$P$14,INT((ROW()-13)/2),0)),IF(ISBLANK(OFFSET('9. METAS'!$P$20,INT((ROW()-14)/2),0)),"",OFFSET('9. METAS'!$P$20,INT((ROW()-14)/2),0)))</f>
        <v>7</v>
      </c>
      <c r="M40" s="197">
        <f ca="1">IF(MOD(ROW()-13,2)=0,IF(ISBLANK(OFFSET('10. SEGUIMIENTO 2025'!$Q$14,INT((ROW()-13)/2),0)),"",OFFSET('10. SEGUIMIENTO 2025'!$Q$14,INT((ROW()-13)/2),0)),IF(ISBLANK(OFFSET('9. METAS'!$Q$20,INT((ROW()-14)/2),0)),"",OFFSET('9. METAS'!$Q$20,INT((ROW()-14)/2),0)))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METAS'!$K$20,INT((ROW()-13)/2),0)),"",OFFSET('9. METAS'!$K$20,INT((ROW()-13)/2),0))</f>
        <v>110</v>
      </c>
      <c r="I41" s="763"/>
      <c r="J41" s="195">
        <f ca="1">IF(MOD(ROW()-13,2)=0,IF(ISBLANK(OFFSET('10. SEGUIMIENTO 2025'!$N$14,INT((ROW()-13)/2),0)),"",OFFSET('10. SEGUIMIENTO 2025'!$N$14,INT((ROW()-13)/2),0)),IF(ISBLANK(OFFSET('9. METAS'!$N$20,INT((ROW()-14)/2),0)),"",OFFSET('9. METAS'!$N$20,INT((ROW()-14)/2),0)))</f>
        <v>41</v>
      </c>
      <c r="K41" s="196" t="str">
        <f ca="1">IF(MOD(ROW()-13,2)=0,IF(ISBLANK(OFFSET('10. SEGUIMIENTO 2025'!$O$14,INT((ROW()-13)/2),0)),"",OFFSET('10. SEGUIMIENTO 2025'!$O$14,INT((ROW()-13)/2),0)),IF(ISBLANK(OFFSET('9. METAS'!$O$20,INT((ROW()-14)/2),0)),"",OFFSET('9. METAS'!$O$20,INT((ROW()-14)/2),0)))</f>
        <v/>
      </c>
      <c r="L41" s="196" t="str">
        <f ca="1">IF(MOD(ROW()-13,2)=0,IF(ISBLANK(OFFSET('10. SEGUIMIENTO 2025'!$P$14,INT((ROW()-13)/2),0)),"",OFFSET('10. SEGUIMIENTO 2025'!$P$14,INT((ROW()-13)/2),0)),IF(ISBLANK(OFFSET('9. METAS'!$P$20,INT((ROW()-14)/2),0)),"",OFFSET('9. METAS'!$P$20,INT((ROW()-14)/2),0)))</f>
        <v/>
      </c>
      <c r="M41" s="197" t="str">
        <f ca="1">IF(MOD(ROW()-13,2)=0,IF(ISBLANK(OFFSET('10. SEGUIMIENTO 2025'!$Q$14,INT((ROW()-13)/2),0)),"",OFFSET('10. SEGUIMIENTO 2025'!$Q$14,INT((ROW()-13)/2),0)),IF(ISBLANK(OFFSET('9. METAS'!$Q$20,INT((ROW()-14)/2),0)),"",OFFSET('9. METAS'!$Q$20,INT((ROW()-14)/2),0)))</f>
        <v/>
      </c>
      <c r="N41" s="769" t="str">
        <f ca="1">IFERROR(K41/K42,"ND")</f>
        <v>ND</v>
      </c>
      <c r="O41" s="771" t="str">
        <f ca="1">IFERROR(((K41+J41)/H41),"ND")</f>
        <v>ND</v>
      </c>
      <c r="P41" s="775"/>
    </row>
    <row r="42" spans="3:16">
      <c r="C42" s="747"/>
      <c r="D42" s="749"/>
      <c r="E42" s="749"/>
      <c r="F42" s="751"/>
      <c r="G42" s="753"/>
      <c r="H42" s="760"/>
      <c r="I42" s="764"/>
      <c r="J42" s="195">
        <f ca="1">IF(MOD(ROW()-13,2)=0,IF(ISBLANK(OFFSET('10. SEGUIMIENTO 2025'!$N$14,INT((ROW()-13)/2),0)),"",OFFSET('10. SEGUIMIENTO 2025'!$N$14,INT((ROW()-13)/2),0)),IF(ISBLANK(OFFSET('9. METAS'!$N$20,INT((ROW()-14)/2),0)),"",OFFSET('9. METAS'!$N$20,INT((ROW()-14)/2),0)))</f>
        <v>25</v>
      </c>
      <c r="K42" s="196">
        <f ca="1">IF(MOD(ROW()-13,2)=0,IF(ISBLANK(OFFSET('10. SEGUIMIENTO 2025'!$O$14,INT((ROW()-13)/2),0)),"",OFFSET('10. SEGUIMIENTO 2025'!$O$14,INT((ROW()-13)/2),0)),IF(ISBLANK(OFFSET('9. METAS'!$O$20,INT((ROW()-14)/2),0)),"",OFFSET('9. METAS'!$O$20,INT((ROW()-14)/2),0)))</f>
        <v>28</v>
      </c>
      <c r="L42" s="196">
        <f ca="1">IF(MOD(ROW()-13,2)=0,IF(ISBLANK(OFFSET('10. SEGUIMIENTO 2025'!$P$14,INT((ROW()-13)/2),0)),"",OFFSET('10. SEGUIMIENTO 2025'!$P$14,INT((ROW()-13)/2),0)),IF(ISBLANK(OFFSET('9. METAS'!$P$20,INT((ROW()-14)/2),0)),"",OFFSET('9. METAS'!$P$20,INT((ROW()-14)/2),0)))</f>
        <v>28</v>
      </c>
      <c r="M42" s="197">
        <f ca="1">IF(MOD(ROW()-13,2)=0,IF(ISBLANK(OFFSET('10. SEGUIMIENTO 2025'!$Q$14,INT((ROW()-13)/2),0)),"",OFFSET('10. SEGUIMIENTO 2025'!$Q$14,INT((ROW()-13)/2),0)),IF(ISBLANK(OFFSET('9. METAS'!$Q$20,INT((ROW()-14)/2),0)),"",OFFSET('9. METAS'!$Q$20,INT((ROW()-14)/2),0)))</f>
        <v>29</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METAS'!$K$20,INT((ROW()-13)/2),0)),"",OFFSET('9. METAS'!$K$20,INT((ROW()-13)/2),0))</f>
        <v>66</v>
      </c>
      <c r="I43" s="763"/>
      <c r="J43" s="195">
        <f ca="1">IF(MOD(ROW()-13,2)=0,IF(ISBLANK(OFFSET('10. SEGUIMIENTO 2025'!$N$14,INT((ROW()-13)/2),0)),"",OFFSET('10. SEGUIMIENTO 2025'!$N$14,INT((ROW()-13)/2),0)),IF(ISBLANK(OFFSET('9. METAS'!$N$20,INT((ROW()-14)/2),0)),"",OFFSET('9. METAS'!$N$20,INT((ROW()-14)/2),0)))</f>
        <v>41</v>
      </c>
      <c r="K43" s="196" t="str">
        <f ca="1">IF(MOD(ROW()-13,2)=0,IF(ISBLANK(OFFSET('10. SEGUIMIENTO 2025'!$O$14,INT((ROW()-13)/2),0)),"",OFFSET('10. SEGUIMIENTO 2025'!$O$14,INT((ROW()-13)/2),0)),IF(ISBLANK(OFFSET('9. METAS'!$O$20,INT((ROW()-14)/2),0)),"",OFFSET('9. METAS'!$O$20,INT((ROW()-14)/2),0)))</f>
        <v/>
      </c>
      <c r="L43" s="196" t="str">
        <f ca="1">IF(MOD(ROW()-13,2)=0,IF(ISBLANK(OFFSET('10. SEGUIMIENTO 2025'!$P$14,INT((ROW()-13)/2),0)),"",OFFSET('10. SEGUIMIENTO 2025'!$P$14,INT((ROW()-13)/2),0)),IF(ISBLANK(OFFSET('9. METAS'!$P$20,INT((ROW()-14)/2),0)),"",OFFSET('9. METAS'!$P$20,INT((ROW()-14)/2),0)))</f>
        <v/>
      </c>
      <c r="M43" s="197" t="str">
        <f ca="1">IF(MOD(ROW()-13,2)=0,IF(ISBLANK(OFFSET('10. SEGUIMIENTO 2025'!$Q$14,INT((ROW()-13)/2),0)),"",OFFSET('10. SEGUIMIENTO 2025'!$Q$14,INT((ROW()-13)/2),0)),IF(ISBLANK(OFFSET('9. METAS'!$Q$20,INT((ROW()-14)/2),0)),"",OFFSET('9. METAS'!$Q$20,INT((ROW()-14)/2),0)))</f>
        <v/>
      </c>
      <c r="N43" s="769" t="str">
        <f ca="1">IFERROR(K43/K44,"ND")</f>
        <v>ND</v>
      </c>
      <c r="O43" s="771" t="str">
        <f ca="1">IFERROR(((K43+J43)/H43),"ND")</f>
        <v>ND</v>
      </c>
      <c r="P43" s="775"/>
    </row>
    <row r="44" spans="3:16">
      <c r="C44" s="747"/>
      <c r="D44" s="749"/>
      <c r="E44" s="749"/>
      <c r="F44" s="751"/>
      <c r="G44" s="753"/>
      <c r="H44" s="760"/>
      <c r="I44" s="764"/>
      <c r="J44" s="195">
        <f ca="1">IF(MOD(ROW()-13,2)=0,IF(ISBLANK(OFFSET('10. SEGUIMIENTO 2025'!$N$14,INT((ROW()-13)/2),0)),"",OFFSET('10. SEGUIMIENTO 2025'!$N$14,INT((ROW()-13)/2),0)),IF(ISBLANK(OFFSET('9. METAS'!$N$20,INT((ROW()-14)/2),0)),"",OFFSET('9. METAS'!$N$20,INT((ROW()-14)/2),0)))</f>
        <v>12</v>
      </c>
      <c r="K44" s="196">
        <f ca="1">IF(MOD(ROW()-13,2)=0,IF(ISBLANK(OFFSET('10. SEGUIMIENTO 2025'!$O$14,INT((ROW()-13)/2),0)),"",OFFSET('10. SEGUIMIENTO 2025'!$O$14,INT((ROW()-13)/2),0)),IF(ISBLANK(OFFSET('9. METAS'!$O$20,INT((ROW()-14)/2),0)),"",OFFSET('9. METAS'!$O$20,INT((ROW()-14)/2),0)))</f>
        <v>15</v>
      </c>
      <c r="L44" s="196">
        <f ca="1">IF(MOD(ROW()-13,2)=0,IF(ISBLANK(OFFSET('10. SEGUIMIENTO 2025'!$P$14,INT((ROW()-13)/2),0)),"",OFFSET('10. SEGUIMIENTO 2025'!$P$14,INT((ROW()-13)/2),0)),IF(ISBLANK(OFFSET('9. METAS'!$P$20,INT((ROW()-14)/2),0)),"",OFFSET('9. METAS'!$P$20,INT((ROW()-14)/2),0)))</f>
        <v>18</v>
      </c>
      <c r="M44" s="197">
        <f ca="1">IF(MOD(ROW()-13,2)=0,IF(ISBLANK(OFFSET('10. SEGUIMIENTO 2025'!$Q$14,INT((ROW()-13)/2),0)),"",OFFSET('10. SEGUIMIENTO 2025'!$Q$14,INT((ROW()-13)/2),0)),IF(ISBLANK(OFFSET('9. METAS'!$Q$20,INT((ROW()-14)/2),0)),"",OFFSET('9. METAS'!$Q$20,INT((ROW()-14)/2),0)))</f>
        <v>21</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METAS'!$K$20,INT((ROW()-13)/2),0)),"",OFFSET('9. METAS'!$K$20,INT((ROW()-13)/2),0))</f>
        <v>4387</v>
      </c>
      <c r="I45" s="763"/>
      <c r="J45" s="195">
        <f ca="1">IF(MOD(ROW()-13,2)=0,IF(ISBLANK(OFFSET('10. SEGUIMIENTO 2025'!$N$14,INT((ROW()-13)/2),0)),"",OFFSET('10. SEGUIMIENTO 2025'!$N$14,INT((ROW()-13)/2),0)),IF(ISBLANK(OFFSET('9. METAS'!$N$20,INT((ROW()-14)/2),0)),"",OFFSET('9. METAS'!$N$20,INT((ROW()-14)/2),0)))</f>
        <v>41</v>
      </c>
      <c r="K45" s="196" t="str">
        <f ca="1">IF(MOD(ROW()-13,2)=0,IF(ISBLANK(OFFSET('10. SEGUIMIENTO 2025'!$O$14,INT((ROW()-13)/2),0)),"",OFFSET('10. SEGUIMIENTO 2025'!$O$14,INT((ROW()-13)/2),0)),IF(ISBLANK(OFFSET('9. METAS'!$O$20,INT((ROW()-14)/2),0)),"",OFFSET('9. METAS'!$O$20,INT((ROW()-14)/2),0)))</f>
        <v/>
      </c>
      <c r="L45" s="196" t="str">
        <f ca="1">IF(MOD(ROW()-13,2)=0,IF(ISBLANK(OFFSET('10. SEGUIMIENTO 2025'!$P$14,INT((ROW()-13)/2),0)),"",OFFSET('10. SEGUIMIENTO 2025'!$P$14,INT((ROW()-13)/2),0)),IF(ISBLANK(OFFSET('9. METAS'!$P$20,INT((ROW()-14)/2),0)),"",OFFSET('9. METAS'!$P$20,INT((ROW()-14)/2),0)))</f>
        <v/>
      </c>
      <c r="M45" s="197" t="str">
        <f ca="1">IF(MOD(ROW()-13,2)=0,IF(ISBLANK(OFFSET('10. SEGUIMIENTO 2025'!$Q$14,INT((ROW()-13)/2),0)),"",OFFSET('10. SEGUIMIENTO 2025'!$Q$14,INT((ROW()-13)/2),0)),IF(ISBLANK(OFFSET('9. METAS'!$Q$20,INT((ROW()-14)/2),0)),"",OFFSET('9. METAS'!$Q$20,INT((ROW()-14)/2),0)))</f>
        <v/>
      </c>
      <c r="N45" s="769" t="str">
        <f ca="1">IFERROR(K45/K46,"ND")</f>
        <v>ND</v>
      </c>
      <c r="O45" s="771" t="str">
        <f ca="1">IFERROR(((K45+J45)/H45),"ND")</f>
        <v>ND</v>
      </c>
      <c r="P45" s="775"/>
    </row>
    <row r="46" spans="3:16">
      <c r="C46" s="747"/>
      <c r="D46" s="749"/>
      <c r="E46" s="749"/>
      <c r="F46" s="751"/>
      <c r="G46" s="753"/>
      <c r="H46" s="760"/>
      <c r="I46" s="764"/>
      <c r="J46" s="195">
        <f ca="1">IF(MOD(ROW()-13,2)=0,IF(ISBLANK(OFFSET('10. SEGUIMIENTO 2025'!$N$14,INT((ROW()-13)/2),0)),"",OFFSET('10. SEGUIMIENTO 2025'!$N$14,INT((ROW()-13)/2),0)),IF(ISBLANK(OFFSET('9. METAS'!$N$20,INT((ROW()-14)/2),0)),"",OFFSET('9. METAS'!$N$20,INT((ROW()-14)/2),0)))</f>
        <v>1027</v>
      </c>
      <c r="K46" s="196">
        <f ca="1">IF(MOD(ROW()-13,2)=0,IF(ISBLANK(OFFSET('10. SEGUIMIENTO 2025'!$O$14,INT((ROW()-13)/2),0)),"",OFFSET('10. SEGUIMIENTO 2025'!$O$14,INT((ROW()-13)/2),0)),IF(ISBLANK(OFFSET('9. METAS'!$O$20,INT((ROW()-14)/2),0)),"",OFFSET('9. METAS'!$O$20,INT((ROW()-14)/2),0)))</f>
        <v>1070</v>
      </c>
      <c r="L46" s="196">
        <f ca="1">IF(MOD(ROW()-13,2)=0,IF(ISBLANK(OFFSET('10. SEGUIMIENTO 2025'!$P$14,INT((ROW()-13)/2),0)),"",OFFSET('10. SEGUIMIENTO 2025'!$P$14,INT((ROW()-13)/2),0)),IF(ISBLANK(OFFSET('9. METAS'!$P$20,INT((ROW()-14)/2),0)),"",OFFSET('9. METAS'!$P$20,INT((ROW()-14)/2),0)))</f>
        <v>1100</v>
      </c>
      <c r="M46" s="197">
        <f ca="1">IF(MOD(ROW()-13,2)=0,IF(ISBLANK(OFFSET('10. SEGUIMIENTO 2025'!$Q$14,INT((ROW()-13)/2),0)),"",OFFSET('10. SEGUIMIENTO 2025'!$Q$14,INT((ROW()-13)/2),0)),IF(ISBLANK(OFFSET('9. METAS'!$Q$20,INT((ROW()-14)/2),0)),"",OFFSET('9. METAS'!$Q$20,INT((ROW()-14)/2),0)))</f>
        <v>1190</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METAS'!$K$20,INT((ROW()-13)/2),0)),"",OFFSET('9. METAS'!$K$20,INT((ROW()-13)/2),0))</f>
        <v>660</v>
      </c>
      <c r="I47" s="763"/>
      <c r="J47" s="195">
        <f ca="1">IF(MOD(ROW()-13,2)=0,IF(ISBLANK(OFFSET('10. SEGUIMIENTO 2025'!$N$14,INT((ROW()-13)/2),0)),"",OFFSET('10. SEGUIMIENTO 2025'!$N$14,INT((ROW()-13)/2),0)),IF(ISBLANK(OFFSET('9. METAS'!$N$20,INT((ROW()-14)/2),0)),"",OFFSET('9. METAS'!$N$20,INT((ROW()-14)/2),0)))</f>
        <v>41</v>
      </c>
      <c r="K47" s="196" t="str">
        <f ca="1">IF(MOD(ROW()-13,2)=0,IF(ISBLANK(OFFSET('10. SEGUIMIENTO 2025'!$O$14,INT((ROW()-13)/2),0)),"",OFFSET('10. SEGUIMIENTO 2025'!$O$14,INT((ROW()-13)/2),0)),IF(ISBLANK(OFFSET('9. METAS'!$O$20,INT((ROW()-14)/2),0)),"",OFFSET('9. METAS'!$O$20,INT((ROW()-14)/2),0)))</f>
        <v/>
      </c>
      <c r="L47" s="196" t="str">
        <f ca="1">IF(MOD(ROW()-13,2)=0,IF(ISBLANK(OFFSET('10. SEGUIMIENTO 2025'!$P$14,INT((ROW()-13)/2),0)),"",OFFSET('10. SEGUIMIENTO 2025'!$P$14,INT((ROW()-13)/2),0)),IF(ISBLANK(OFFSET('9. METAS'!$P$20,INT((ROW()-14)/2),0)),"",OFFSET('9. METAS'!$P$20,INT((ROW()-14)/2),0)))</f>
        <v/>
      </c>
      <c r="M47" s="197" t="str">
        <f ca="1">IF(MOD(ROW()-13,2)=0,IF(ISBLANK(OFFSET('10. SEGUIMIENTO 2025'!$Q$14,INT((ROW()-13)/2),0)),"",OFFSET('10. SEGUIMIENTO 2025'!$Q$14,INT((ROW()-13)/2),0)),IF(ISBLANK(OFFSET('9. METAS'!$Q$20,INT((ROW()-14)/2),0)),"",OFFSET('9. METAS'!$Q$20,INT((ROW()-14)/2),0)))</f>
        <v/>
      </c>
      <c r="N47" s="769" t="str">
        <f ca="1">IFERROR(K47/K48,"ND")</f>
        <v>ND</v>
      </c>
      <c r="O47" s="771" t="str">
        <f ca="1">IFERROR(((K47+J47)/H47),"ND")</f>
        <v>ND</v>
      </c>
      <c r="P47" s="775"/>
    </row>
    <row r="48" spans="3:16">
      <c r="C48" s="747"/>
      <c r="D48" s="749"/>
      <c r="E48" s="749"/>
      <c r="F48" s="751"/>
      <c r="G48" s="753"/>
      <c r="H48" s="760"/>
      <c r="I48" s="764"/>
      <c r="J48" s="195">
        <f ca="1">IF(MOD(ROW()-13,2)=0,IF(ISBLANK(OFFSET('10. SEGUIMIENTO 2025'!$N$14,INT((ROW()-13)/2),0)),"",OFFSET('10. SEGUIMIENTO 2025'!$N$14,INT((ROW()-13)/2),0)),IF(ISBLANK(OFFSET('9. METAS'!$N$20,INT((ROW()-14)/2),0)),"",OFFSET('9. METAS'!$N$20,INT((ROW()-14)/2),0)))</f>
        <v>150</v>
      </c>
      <c r="K48" s="196">
        <f ca="1">IF(MOD(ROW()-13,2)=0,IF(ISBLANK(OFFSET('10. SEGUIMIENTO 2025'!$O$14,INT((ROW()-13)/2),0)),"",OFFSET('10. SEGUIMIENTO 2025'!$O$14,INT((ROW()-13)/2),0)),IF(ISBLANK(OFFSET('9. METAS'!$O$20,INT((ROW()-14)/2),0)),"",OFFSET('9. METAS'!$O$20,INT((ROW()-14)/2),0)))</f>
        <v>160</v>
      </c>
      <c r="L48" s="196">
        <f ca="1">IF(MOD(ROW()-13,2)=0,IF(ISBLANK(OFFSET('10. SEGUIMIENTO 2025'!$P$14,INT((ROW()-13)/2),0)),"",OFFSET('10. SEGUIMIENTO 2025'!$P$14,INT((ROW()-13)/2),0)),IF(ISBLANK(OFFSET('9. METAS'!$P$20,INT((ROW()-14)/2),0)),"",OFFSET('9. METAS'!$P$20,INT((ROW()-14)/2),0)))</f>
        <v>160</v>
      </c>
      <c r="M48" s="197">
        <f ca="1">IF(MOD(ROW()-13,2)=0,IF(ISBLANK(OFFSET('10. SEGUIMIENTO 2025'!$Q$14,INT((ROW()-13)/2),0)),"",OFFSET('10. SEGUIMIENTO 2025'!$Q$14,INT((ROW()-13)/2),0)),IF(ISBLANK(OFFSET('9. METAS'!$Q$20,INT((ROW()-14)/2),0)),"",OFFSET('9. METAS'!$Q$20,INT((ROW()-14)/2),0)))</f>
        <v>190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METAS'!$K$20,INT((ROW()-13)/2),0)),"",OFFSET('9. METAS'!$K$20,INT((ROW()-13)/2),0))</f>
        <v>9960</v>
      </c>
      <c r="I49" s="763"/>
      <c r="J49" s="195">
        <f ca="1">IF(MOD(ROW()-13,2)=0,IF(ISBLANK(OFFSET('10. SEGUIMIENTO 2025'!$N$14,INT((ROW()-13)/2),0)),"",OFFSET('10. SEGUIMIENTO 2025'!$N$14,INT((ROW()-13)/2),0)),IF(ISBLANK(OFFSET('9. METAS'!$N$20,INT((ROW()-14)/2),0)),"",OFFSET('9. METAS'!$N$20,INT((ROW()-14)/2),0)))</f>
        <v>41</v>
      </c>
      <c r="K49" s="196" t="str">
        <f ca="1">IF(MOD(ROW()-13,2)=0,IF(ISBLANK(OFFSET('10. SEGUIMIENTO 2025'!$O$14,INT((ROW()-13)/2),0)),"",OFFSET('10. SEGUIMIENTO 2025'!$O$14,INT((ROW()-13)/2),0)),IF(ISBLANK(OFFSET('9. METAS'!$O$20,INT((ROW()-14)/2),0)),"",OFFSET('9. METAS'!$O$20,INT((ROW()-14)/2),0)))</f>
        <v/>
      </c>
      <c r="L49" s="196" t="str">
        <f ca="1">IF(MOD(ROW()-13,2)=0,IF(ISBLANK(OFFSET('10. SEGUIMIENTO 2025'!$P$14,INT((ROW()-13)/2),0)),"",OFFSET('10. SEGUIMIENTO 2025'!$P$14,INT((ROW()-13)/2),0)),IF(ISBLANK(OFFSET('9. METAS'!$P$20,INT((ROW()-14)/2),0)),"",OFFSET('9. METAS'!$P$20,INT((ROW()-14)/2),0)))</f>
        <v/>
      </c>
      <c r="M49" s="197" t="str">
        <f ca="1">IF(MOD(ROW()-13,2)=0,IF(ISBLANK(OFFSET('10. SEGUIMIENTO 2025'!$Q$14,INT((ROW()-13)/2),0)),"",OFFSET('10. SEGUIMIENTO 2025'!$Q$14,INT((ROW()-13)/2),0)),IF(ISBLANK(OFFSET('9. METAS'!$Q$20,INT((ROW()-14)/2),0)),"",OFFSET('9. METAS'!$Q$20,INT((ROW()-14)/2),0)))</f>
        <v/>
      </c>
      <c r="N49" s="769" t="str">
        <f ca="1">IFERROR(K49/K50,"ND")</f>
        <v>ND</v>
      </c>
      <c r="O49" s="771" t="str">
        <f ca="1">IFERROR(((K49+J49)/H49),"ND")</f>
        <v>ND</v>
      </c>
      <c r="P49" s="775"/>
    </row>
    <row r="50" spans="3:16">
      <c r="C50" s="747"/>
      <c r="D50" s="749"/>
      <c r="E50" s="749"/>
      <c r="F50" s="751"/>
      <c r="G50" s="753"/>
      <c r="H50" s="760"/>
      <c r="I50" s="764"/>
      <c r="J50" s="195">
        <f ca="1">IF(MOD(ROW()-13,2)=0,IF(ISBLANK(OFFSET('10. SEGUIMIENTO 2025'!$N$14,INT((ROW()-13)/2),0)),"",OFFSET('10. SEGUIMIENTO 2025'!$N$14,INT((ROW()-13)/2),0)),IF(ISBLANK(OFFSET('9. METAS'!$N$20,INT((ROW()-14)/2),0)),"",OFFSET('9. METAS'!$N$20,INT((ROW()-14)/2),0)))</f>
        <v>2353</v>
      </c>
      <c r="K50" s="196">
        <f ca="1">IF(MOD(ROW()-13,2)=0,IF(ISBLANK(OFFSET('10. SEGUIMIENTO 2025'!$O$14,INT((ROW()-13)/2),0)),"",OFFSET('10. SEGUIMIENTO 2025'!$O$14,INT((ROW()-13)/2),0)),IF(ISBLANK(OFFSET('9. METAS'!$O$20,INT((ROW()-14)/2),0)),"",OFFSET('9. METAS'!$O$20,INT((ROW()-14)/2),0)))</f>
        <v>2612</v>
      </c>
      <c r="L50" s="196">
        <f ca="1">IF(MOD(ROW()-13,2)=0,IF(ISBLANK(OFFSET('10. SEGUIMIENTO 2025'!$P$14,INT((ROW()-13)/2),0)),"",OFFSET('10. SEGUIMIENTO 2025'!$P$14,INT((ROW()-13)/2),0)),IF(ISBLANK(OFFSET('9. METAS'!$P$20,INT((ROW()-14)/2),0)),"",OFFSET('9. METAS'!$P$20,INT((ROW()-14)/2),0)))</f>
        <v>2655</v>
      </c>
      <c r="M50" s="197">
        <f ca="1">IF(MOD(ROW()-13,2)=0,IF(ISBLANK(OFFSET('10. SEGUIMIENTO 2025'!$Q$14,INT((ROW()-13)/2),0)),"",OFFSET('10. SEGUIMIENTO 2025'!$Q$14,INT((ROW()-13)/2),0)),IF(ISBLANK(OFFSET('9. METAS'!$Q$20,INT((ROW()-14)/2),0)),"",OFFSET('9. METAS'!$Q$20,INT((ROW()-14)/2),0)))</f>
        <v>2340</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METAS'!$K$20,INT((ROW()-13)/2),0)),"",OFFSET('9. METAS'!$K$20,INT((ROW()-13)/2),0))</f>
        <v>9096</v>
      </c>
      <c r="I51" s="763"/>
      <c r="J51" s="195">
        <f ca="1">IF(MOD(ROW()-13,2)=0,IF(ISBLANK(OFFSET('10. SEGUIMIENTO 2025'!$N$14,INT((ROW()-13)/2),0)),"",OFFSET('10. SEGUIMIENTO 2025'!$N$14,INT((ROW()-13)/2),0)),IF(ISBLANK(OFFSET('9. METAS'!$N$20,INT((ROW()-14)/2),0)),"",OFFSET('9. METAS'!$N$20,INT((ROW()-14)/2),0)))</f>
        <v>41</v>
      </c>
      <c r="K51" s="196" t="str">
        <f ca="1">IF(MOD(ROW()-13,2)=0,IF(ISBLANK(OFFSET('10. SEGUIMIENTO 2025'!$O$14,INT((ROW()-13)/2),0)),"",OFFSET('10. SEGUIMIENTO 2025'!$O$14,INT((ROW()-13)/2),0)),IF(ISBLANK(OFFSET('9. METAS'!$O$20,INT((ROW()-14)/2),0)),"",OFFSET('9. METAS'!$O$20,INT((ROW()-14)/2),0)))</f>
        <v/>
      </c>
      <c r="L51" s="196" t="str">
        <f ca="1">IF(MOD(ROW()-13,2)=0,IF(ISBLANK(OFFSET('10. SEGUIMIENTO 2025'!$P$14,INT((ROW()-13)/2),0)),"",OFFSET('10. SEGUIMIENTO 2025'!$P$14,INT((ROW()-13)/2),0)),IF(ISBLANK(OFFSET('9. METAS'!$P$20,INT((ROW()-14)/2),0)),"",OFFSET('9. METAS'!$P$20,INT((ROW()-14)/2),0)))</f>
        <v/>
      </c>
      <c r="M51" s="197" t="str">
        <f ca="1">IF(MOD(ROW()-13,2)=0,IF(ISBLANK(OFFSET('10. SEGUIMIENTO 2025'!$Q$14,INT((ROW()-13)/2),0)),"",OFFSET('10. SEGUIMIENTO 2025'!$Q$14,INT((ROW()-13)/2),0)),IF(ISBLANK(OFFSET('9. METAS'!$Q$20,INT((ROW()-14)/2),0)),"",OFFSET('9. METAS'!$Q$20,INT((ROW()-14)/2),0)))</f>
        <v/>
      </c>
      <c r="N51" s="769" t="str">
        <f ca="1">IFERROR(K51/K52,"ND")</f>
        <v>ND</v>
      </c>
      <c r="O51" s="771" t="str">
        <f ca="1">IFERROR(((K51+J51)/H51),"ND")</f>
        <v>ND</v>
      </c>
      <c r="P51" s="775"/>
    </row>
    <row r="52" spans="3:16">
      <c r="C52" s="747"/>
      <c r="D52" s="749"/>
      <c r="E52" s="749"/>
      <c r="F52" s="751"/>
      <c r="G52" s="753"/>
      <c r="H52" s="760"/>
      <c r="I52" s="764"/>
      <c r="J52" s="195">
        <f ca="1">IF(MOD(ROW()-13,2)=0,IF(ISBLANK(OFFSET('10. SEGUIMIENTO 2025'!$N$14,INT((ROW()-13)/2),0)),"",OFFSET('10. SEGUIMIENTO 2025'!$N$14,INT((ROW()-13)/2),0)),IF(ISBLANK(OFFSET('9. METAS'!$N$20,INT((ROW()-14)/2),0)),"",OFFSET('9. METAS'!$N$20,INT((ROW()-14)/2),0)))</f>
        <v>2195</v>
      </c>
      <c r="K52" s="196">
        <f ca="1">IF(MOD(ROW()-13,2)=0,IF(ISBLANK(OFFSET('10. SEGUIMIENTO 2025'!$O$14,INT((ROW()-13)/2),0)),"",OFFSET('10. SEGUIMIENTO 2025'!$O$14,INT((ROW()-13)/2),0)),IF(ISBLANK(OFFSET('9. METAS'!$O$20,INT((ROW()-14)/2),0)),"",OFFSET('9. METAS'!$O$20,INT((ROW()-14)/2),0)))</f>
        <v>2296</v>
      </c>
      <c r="L52" s="196">
        <f ca="1">IF(MOD(ROW()-13,2)=0,IF(ISBLANK(OFFSET('10. SEGUIMIENTO 2025'!$P$14,INT((ROW()-13)/2),0)),"",OFFSET('10. SEGUIMIENTO 2025'!$P$14,INT((ROW()-13)/2),0)),IF(ISBLANK(OFFSET('9. METAS'!$P$20,INT((ROW()-14)/2),0)),"",OFFSET('9. METAS'!$P$20,INT((ROW()-14)/2),0)))</f>
        <v>2328</v>
      </c>
      <c r="M52" s="197">
        <f ca="1">IF(MOD(ROW()-13,2)=0,IF(ISBLANK(OFFSET('10. SEGUIMIENTO 2025'!$Q$14,INT((ROW()-13)/2),0)),"",OFFSET('10. SEGUIMIENTO 2025'!$Q$14,INT((ROW()-13)/2),0)),IF(ISBLANK(OFFSET('9. METAS'!$Q$20,INT((ROW()-14)/2),0)),"",OFFSET('9. METAS'!$Q$20,INT((ROW()-14)/2),0)))</f>
        <v>2277</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METAS'!$K$20,INT((ROW()-13)/2),0)),"",OFFSET('9. METAS'!$K$20,INT((ROW()-13)/2),0))</f>
        <v>600</v>
      </c>
      <c r="I53" s="763"/>
      <c r="J53" s="195">
        <f ca="1">IF(MOD(ROW()-13,2)=0,IF(ISBLANK(OFFSET('10. SEGUIMIENTO 2025'!$N$14,INT((ROW()-13)/2),0)),"",OFFSET('10. SEGUIMIENTO 2025'!$N$14,INT((ROW()-13)/2),0)),IF(ISBLANK(OFFSET('9. METAS'!$N$20,INT((ROW()-14)/2),0)),"",OFFSET('9. METAS'!$N$20,INT((ROW()-14)/2),0)))</f>
        <v>41</v>
      </c>
      <c r="K53" s="196" t="str">
        <f ca="1">IF(MOD(ROW()-13,2)=0,IF(ISBLANK(OFFSET('10. SEGUIMIENTO 2025'!$O$14,INT((ROW()-13)/2),0)),"",OFFSET('10. SEGUIMIENTO 2025'!$O$14,INT((ROW()-13)/2),0)),IF(ISBLANK(OFFSET('9. METAS'!$O$20,INT((ROW()-14)/2),0)),"",OFFSET('9. METAS'!$O$20,INT((ROW()-14)/2),0)))</f>
        <v/>
      </c>
      <c r="L53" s="196" t="str">
        <f ca="1">IF(MOD(ROW()-13,2)=0,IF(ISBLANK(OFFSET('10. SEGUIMIENTO 2025'!$P$14,INT((ROW()-13)/2),0)),"",OFFSET('10. SEGUIMIENTO 2025'!$P$14,INT((ROW()-13)/2),0)),IF(ISBLANK(OFFSET('9. METAS'!$P$20,INT((ROW()-14)/2),0)),"",OFFSET('9. METAS'!$P$20,INT((ROW()-14)/2),0)))</f>
        <v/>
      </c>
      <c r="M53" s="197" t="str">
        <f ca="1">IF(MOD(ROW()-13,2)=0,IF(ISBLANK(OFFSET('10. SEGUIMIENTO 2025'!$Q$14,INT((ROW()-13)/2),0)),"",OFFSET('10. SEGUIMIENTO 2025'!$Q$14,INT((ROW()-13)/2),0)),IF(ISBLANK(OFFSET('9. METAS'!$Q$20,INT((ROW()-14)/2),0)),"",OFFSET('9. METAS'!$Q$20,INT((ROW()-14)/2),0)))</f>
        <v/>
      </c>
      <c r="N53" s="769" t="str">
        <f ca="1">IFERROR(K53/K54,"ND")</f>
        <v>ND</v>
      </c>
      <c r="O53" s="771" t="str">
        <f ca="1">IFERROR(((K53+J53)/H53),"ND")</f>
        <v>ND</v>
      </c>
      <c r="P53" s="775"/>
    </row>
    <row r="54" spans="3:16">
      <c r="C54" s="747"/>
      <c r="D54" s="749"/>
      <c r="E54" s="749"/>
      <c r="F54" s="751"/>
      <c r="G54" s="753"/>
      <c r="H54" s="760"/>
      <c r="I54" s="764"/>
      <c r="J54" s="195">
        <f ca="1">IF(MOD(ROW()-13,2)=0,IF(ISBLANK(OFFSET('10. SEGUIMIENTO 2025'!$N$14,INT((ROW()-13)/2),0)),"",OFFSET('10. SEGUIMIENTO 2025'!$N$14,INT((ROW()-13)/2),0)),IF(ISBLANK(OFFSET('9. METAS'!$N$20,INT((ROW()-14)/2),0)),"",OFFSET('9. METAS'!$N$20,INT((ROW()-14)/2),0)))</f>
        <v>150</v>
      </c>
      <c r="K54" s="196">
        <f ca="1">IF(MOD(ROW()-13,2)=0,IF(ISBLANK(OFFSET('10. SEGUIMIENTO 2025'!$O$14,INT((ROW()-13)/2),0)),"",OFFSET('10. SEGUIMIENTO 2025'!$O$14,INT((ROW()-13)/2),0)),IF(ISBLANK(OFFSET('9. METAS'!$O$20,INT((ROW()-14)/2),0)),"",OFFSET('9. METAS'!$O$20,INT((ROW()-14)/2),0)))</f>
        <v>150</v>
      </c>
      <c r="L54" s="196">
        <f ca="1">IF(MOD(ROW()-13,2)=0,IF(ISBLANK(OFFSET('10. SEGUIMIENTO 2025'!$P$14,INT((ROW()-13)/2),0)),"",OFFSET('10. SEGUIMIENTO 2025'!$P$14,INT((ROW()-13)/2),0)),IF(ISBLANK(OFFSET('9. METAS'!$P$20,INT((ROW()-14)/2),0)),"",OFFSET('9. METAS'!$P$20,INT((ROW()-14)/2),0)))</f>
        <v>150</v>
      </c>
      <c r="M54" s="197">
        <f ca="1">IF(MOD(ROW()-13,2)=0,IF(ISBLANK(OFFSET('10. SEGUIMIENTO 2025'!$Q$14,INT((ROW()-13)/2),0)),"",OFFSET('10. SEGUIMIENTO 2025'!$Q$14,INT((ROW()-13)/2),0)),IF(ISBLANK(OFFSET('9. METAS'!$Q$20,INT((ROW()-14)/2),0)),"",OFFSET('9. METAS'!$Q$20,INT((ROW()-14)/2),0)))</f>
        <v>150</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METAS'!$K$20,INT((ROW()-13)/2),0)),"",OFFSET('9. METAS'!$K$20,INT((ROW()-13)/2),0))</f>
        <v>72088</v>
      </c>
      <c r="I55" s="763"/>
      <c r="J55" s="195">
        <f ca="1">IF(MOD(ROW()-13,2)=0,IF(ISBLANK(OFFSET('10. SEGUIMIENTO 2025'!$N$14,INT((ROW()-13)/2),0)),"",OFFSET('10. SEGUIMIENTO 2025'!$N$14,INT((ROW()-13)/2),0)),IF(ISBLANK(OFFSET('9. METAS'!$N$20,INT((ROW()-14)/2),0)),"",OFFSET('9. METAS'!$N$20,INT((ROW()-14)/2),0)))</f>
        <v>41</v>
      </c>
      <c r="K55" s="196" t="str">
        <f ca="1">IF(MOD(ROW()-13,2)=0,IF(ISBLANK(OFFSET('10. SEGUIMIENTO 2025'!$O$14,INT((ROW()-13)/2),0)),"",OFFSET('10. SEGUIMIENTO 2025'!$O$14,INT((ROW()-13)/2),0)),IF(ISBLANK(OFFSET('9. METAS'!$O$20,INT((ROW()-14)/2),0)),"",OFFSET('9. METAS'!$O$20,INT((ROW()-14)/2),0)))</f>
        <v/>
      </c>
      <c r="L55" s="196" t="str">
        <f ca="1">IF(MOD(ROW()-13,2)=0,IF(ISBLANK(OFFSET('10. SEGUIMIENTO 2025'!$P$14,INT((ROW()-13)/2),0)),"",OFFSET('10. SEGUIMIENTO 2025'!$P$14,INT((ROW()-13)/2),0)),IF(ISBLANK(OFFSET('9. METAS'!$P$20,INT((ROW()-14)/2),0)),"",OFFSET('9. METAS'!$P$20,INT((ROW()-14)/2),0)))</f>
        <v/>
      </c>
      <c r="M55" s="197" t="str">
        <f ca="1">IF(MOD(ROW()-13,2)=0,IF(ISBLANK(OFFSET('10. SEGUIMIENTO 2025'!$Q$14,INT((ROW()-13)/2),0)),"",OFFSET('10. SEGUIMIENTO 2025'!$Q$14,INT((ROW()-13)/2),0)),IF(ISBLANK(OFFSET('9. METAS'!$Q$20,INT((ROW()-14)/2),0)),"",OFFSET('9. METAS'!$Q$20,INT((ROW()-14)/2),0)))</f>
        <v/>
      </c>
      <c r="N55" s="769" t="str">
        <f ca="1">IFERROR(K55/K56,"ND")</f>
        <v>ND</v>
      </c>
      <c r="O55" s="771" t="str">
        <f ca="1">IFERROR(((K55+J55)/H55),"ND")</f>
        <v>ND</v>
      </c>
      <c r="P55" s="775"/>
    </row>
    <row r="56" spans="3:16">
      <c r="C56" s="747"/>
      <c r="D56" s="749"/>
      <c r="E56" s="749"/>
      <c r="F56" s="751"/>
      <c r="G56" s="753"/>
      <c r="H56" s="760"/>
      <c r="I56" s="764"/>
      <c r="J56" s="195">
        <f ca="1">IF(MOD(ROW()-13,2)=0,IF(ISBLANK(OFFSET('10. SEGUIMIENTO 2025'!$N$14,INT((ROW()-13)/2),0)),"",OFFSET('10. SEGUIMIENTO 2025'!$N$14,INT((ROW()-13)/2),0)),IF(ISBLANK(OFFSET('9. METAS'!$N$20,INT((ROW()-14)/2),0)),"",OFFSET('9. METAS'!$N$20,INT((ROW()-14)/2),0)))</f>
        <v>16800</v>
      </c>
      <c r="K56" s="196">
        <f ca="1">IF(MOD(ROW()-13,2)=0,IF(ISBLANK(OFFSET('10. SEGUIMIENTO 2025'!$O$14,INT((ROW()-13)/2),0)),"",OFFSET('10. SEGUIMIENTO 2025'!$O$14,INT((ROW()-13)/2),0)),IF(ISBLANK(OFFSET('9. METAS'!$O$20,INT((ROW()-14)/2),0)),"",OFFSET('9. METAS'!$O$20,INT((ROW()-14)/2),0)))</f>
        <v>18633</v>
      </c>
      <c r="L56" s="196">
        <f ca="1">IF(MOD(ROW()-13,2)=0,IF(ISBLANK(OFFSET('10. SEGUIMIENTO 2025'!$P$14,INT((ROW()-13)/2),0)),"",OFFSET('10. SEGUIMIENTO 2025'!$P$14,INT((ROW()-13)/2),0)),IF(ISBLANK(OFFSET('9. METAS'!$P$20,INT((ROW()-14)/2),0)),"",OFFSET('9. METAS'!$P$20,INT((ROW()-14)/2),0)))</f>
        <v>18633</v>
      </c>
      <c r="M56" s="197">
        <f ca="1">IF(MOD(ROW()-13,2)=0,IF(ISBLANK(OFFSET('10. SEGUIMIENTO 2025'!$Q$14,INT((ROW()-13)/2),0)),"",OFFSET('10. SEGUIMIENTO 2025'!$Q$14,INT((ROW()-13)/2),0)),IF(ISBLANK(OFFSET('9. METAS'!$Q$20,INT((ROW()-14)/2),0)),"",OFFSET('9. METAS'!$Q$20,INT((ROW()-14)/2),0)))</f>
        <v>18022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METAS'!$K$20,INT((ROW()-13)/2),0)),"",OFFSET('9. METAS'!$K$20,INT((ROW()-13)/2),0))</f>
        <v>104</v>
      </c>
      <c r="I57" s="763"/>
      <c r="J57" s="195">
        <f ca="1">IF(MOD(ROW()-13,2)=0,IF(ISBLANK(OFFSET('10. SEGUIMIENTO 2025'!$N$14,INT((ROW()-13)/2),0)),"",OFFSET('10. SEGUIMIENTO 2025'!$N$14,INT((ROW()-13)/2),0)),IF(ISBLANK(OFFSET('9. METAS'!$N$20,INT((ROW()-14)/2),0)),"",OFFSET('9. METAS'!$N$20,INT((ROW()-14)/2),0)))</f>
        <v>41</v>
      </c>
      <c r="K57" s="196" t="str">
        <f ca="1">IF(MOD(ROW()-13,2)=0,IF(ISBLANK(OFFSET('10. SEGUIMIENTO 2025'!$O$14,INT((ROW()-13)/2),0)),"",OFFSET('10. SEGUIMIENTO 2025'!$O$14,INT((ROW()-13)/2),0)),IF(ISBLANK(OFFSET('9. METAS'!$O$20,INT((ROW()-14)/2),0)),"",OFFSET('9. METAS'!$O$20,INT((ROW()-14)/2),0)))</f>
        <v/>
      </c>
      <c r="L57" s="196" t="str">
        <f ca="1">IF(MOD(ROW()-13,2)=0,IF(ISBLANK(OFFSET('10. SEGUIMIENTO 2025'!$P$14,INT((ROW()-13)/2),0)),"",OFFSET('10. SEGUIMIENTO 2025'!$P$14,INT((ROW()-13)/2),0)),IF(ISBLANK(OFFSET('9. METAS'!$P$20,INT((ROW()-14)/2),0)),"",OFFSET('9. METAS'!$P$20,INT((ROW()-14)/2),0)))</f>
        <v/>
      </c>
      <c r="M57" s="197" t="str">
        <f ca="1">IF(MOD(ROW()-13,2)=0,IF(ISBLANK(OFFSET('10. SEGUIMIENTO 2025'!$Q$14,INT((ROW()-13)/2),0)),"",OFFSET('10. SEGUIMIENTO 2025'!$Q$14,INT((ROW()-13)/2),0)),IF(ISBLANK(OFFSET('9. METAS'!$Q$20,INT((ROW()-14)/2),0)),"",OFFSET('9. METAS'!$Q$20,INT((ROW()-14)/2),0)))</f>
        <v/>
      </c>
      <c r="N57" s="769" t="str">
        <f ca="1">IFERROR(K57/K58,"ND")</f>
        <v>ND</v>
      </c>
      <c r="O57" s="771" t="str">
        <f ca="1">IFERROR(((K57+J57)/H57),"ND")</f>
        <v>ND</v>
      </c>
      <c r="P57" s="775"/>
    </row>
    <row r="58" spans="3:16">
      <c r="C58" s="747"/>
      <c r="D58" s="749"/>
      <c r="E58" s="749"/>
      <c r="F58" s="751"/>
      <c r="G58" s="753"/>
      <c r="H58" s="760"/>
      <c r="I58" s="764"/>
      <c r="J58" s="195">
        <f ca="1">IF(MOD(ROW()-13,2)=0,IF(ISBLANK(OFFSET('10. SEGUIMIENTO 2025'!$N$14,INT((ROW()-13)/2),0)),"",OFFSET('10. SEGUIMIENTO 2025'!$N$14,INT((ROW()-13)/2),0)),IF(ISBLANK(OFFSET('9. METAS'!$N$20,INT((ROW()-14)/2),0)),"",OFFSET('9. METAS'!$N$20,INT((ROW()-14)/2),0)))</f>
        <v>25</v>
      </c>
      <c r="K58" s="196">
        <f ca="1">IF(MOD(ROW()-13,2)=0,IF(ISBLANK(OFFSET('10. SEGUIMIENTO 2025'!$O$14,INT((ROW()-13)/2),0)),"",OFFSET('10. SEGUIMIENTO 2025'!$O$14,INT((ROW()-13)/2),0)),IF(ISBLANK(OFFSET('9. METAS'!$O$20,INT((ROW()-14)/2),0)),"",OFFSET('9. METAS'!$O$20,INT((ROW()-14)/2),0)))</f>
        <v>27</v>
      </c>
      <c r="L58" s="196">
        <f ca="1">IF(MOD(ROW()-13,2)=0,IF(ISBLANK(OFFSET('10. SEGUIMIENTO 2025'!$P$14,INT((ROW()-13)/2),0)),"",OFFSET('10. SEGUIMIENTO 2025'!$P$14,INT((ROW()-13)/2),0)),IF(ISBLANK(OFFSET('9. METAS'!$P$20,INT((ROW()-14)/2),0)),"",OFFSET('9. METAS'!$P$20,INT((ROW()-14)/2),0)))</f>
        <v>27</v>
      </c>
      <c r="M58" s="197">
        <f ca="1">IF(MOD(ROW()-13,2)=0,IF(ISBLANK(OFFSET('10. SEGUIMIENTO 2025'!$Q$14,INT((ROW()-13)/2),0)),"",OFFSET('10. SEGUIMIENTO 2025'!$Q$14,INT((ROW()-13)/2),0)),IF(ISBLANK(OFFSET('9. METAS'!$Q$20,INT((ROW()-14)/2),0)),"",OFFSET('9. METAS'!$Q$20,INT((ROW()-14)/2),0)))</f>
        <v>25</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METAS'!$K$20,INT((ROW()-13)/2),0)),"",OFFSET('9. METAS'!$K$20,INT((ROW()-13)/2),0))</f>
        <v>40</v>
      </c>
      <c r="I59" s="763"/>
      <c r="J59" s="195">
        <f ca="1">IF(MOD(ROW()-13,2)=0,IF(ISBLANK(OFFSET('10. SEGUIMIENTO 2025'!$N$14,INT((ROW()-13)/2),0)),"",OFFSET('10. SEGUIMIENTO 2025'!$N$14,INT((ROW()-13)/2),0)),IF(ISBLANK(OFFSET('9. METAS'!$N$20,INT((ROW()-14)/2),0)),"",OFFSET('9. METAS'!$N$20,INT((ROW()-14)/2),0)))</f>
        <v>41</v>
      </c>
      <c r="K59" s="196" t="str">
        <f ca="1">IF(MOD(ROW()-13,2)=0,IF(ISBLANK(OFFSET('10. SEGUIMIENTO 2025'!$O$14,INT((ROW()-13)/2),0)),"",OFFSET('10. SEGUIMIENTO 2025'!$O$14,INT((ROW()-13)/2),0)),IF(ISBLANK(OFFSET('9. METAS'!$O$20,INT((ROW()-14)/2),0)),"",OFFSET('9. METAS'!$O$20,INT((ROW()-14)/2),0)))</f>
        <v/>
      </c>
      <c r="L59" s="196" t="str">
        <f ca="1">IF(MOD(ROW()-13,2)=0,IF(ISBLANK(OFFSET('10. SEGUIMIENTO 2025'!$P$14,INT((ROW()-13)/2),0)),"",OFFSET('10. SEGUIMIENTO 2025'!$P$14,INT((ROW()-13)/2),0)),IF(ISBLANK(OFFSET('9. METAS'!$P$20,INT((ROW()-14)/2),0)),"",OFFSET('9. METAS'!$P$20,INT((ROW()-14)/2),0)))</f>
        <v/>
      </c>
      <c r="M59" s="197" t="str">
        <f ca="1">IF(MOD(ROW()-13,2)=0,IF(ISBLANK(OFFSET('10. SEGUIMIENTO 2025'!$Q$14,INT((ROW()-13)/2),0)),"",OFFSET('10. SEGUIMIENTO 2025'!$Q$14,INT((ROW()-13)/2),0)),IF(ISBLANK(OFFSET('9. METAS'!$Q$20,INT((ROW()-14)/2),0)),"",OFFSET('9. METAS'!$Q$20,INT((ROW()-14)/2),0)))</f>
        <v/>
      </c>
      <c r="N59" s="769" t="str">
        <f ca="1">IFERROR(K59/K60,"ND")</f>
        <v>ND</v>
      </c>
      <c r="O59" s="771" t="str">
        <f ca="1">IFERROR(((K59+J59)/H59),"ND")</f>
        <v>ND</v>
      </c>
      <c r="P59" s="775"/>
    </row>
    <row r="60" spans="3:16">
      <c r="C60" s="747"/>
      <c r="D60" s="749"/>
      <c r="E60" s="749"/>
      <c r="F60" s="751"/>
      <c r="G60" s="753"/>
      <c r="H60" s="760"/>
      <c r="I60" s="764"/>
      <c r="J60" s="195">
        <f ca="1">IF(MOD(ROW()-13,2)=0,IF(ISBLANK(OFFSET('10. SEGUIMIENTO 2025'!$N$14,INT((ROW()-13)/2),0)),"",OFFSET('10. SEGUIMIENTO 2025'!$N$14,INT((ROW()-13)/2),0)),IF(ISBLANK(OFFSET('9. METAS'!$N$20,INT((ROW()-14)/2),0)),"",OFFSET('9. METAS'!$N$20,INT((ROW()-14)/2),0)))</f>
        <v>9</v>
      </c>
      <c r="K60" s="196">
        <f ca="1">IF(MOD(ROW()-13,2)=0,IF(ISBLANK(OFFSET('10. SEGUIMIENTO 2025'!$O$14,INT((ROW()-13)/2),0)),"",OFFSET('10. SEGUIMIENTO 2025'!$O$14,INT((ROW()-13)/2),0)),IF(ISBLANK(OFFSET('9. METAS'!$O$20,INT((ROW()-14)/2),0)),"",OFFSET('9. METAS'!$O$20,INT((ROW()-14)/2),0)))</f>
        <v>11</v>
      </c>
      <c r="L60" s="196">
        <f ca="1">IF(MOD(ROW()-13,2)=0,IF(ISBLANK(OFFSET('10. SEGUIMIENTO 2025'!$P$14,INT((ROW()-13)/2),0)),"",OFFSET('10. SEGUIMIENTO 2025'!$P$14,INT((ROW()-13)/2),0)),IF(ISBLANK(OFFSET('9. METAS'!$P$20,INT((ROW()-14)/2),0)),"",OFFSET('9. METAS'!$P$20,INT((ROW()-14)/2),0)))</f>
        <v>11</v>
      </c>
      <c r="M60" s="197">
        <f ca="1">IF(MOD(ROW()-13,2)=0,IF(ISBLANK(OFFSET('10. SEGUIMIENTO 2025'!$Q$14,INT((ROW()-13)/2),0)),"",OFFSET('10. SEGUIMIENTO 2025'!$Q$14,INT((ROW()-13)/2),0)),IF(ISBLANK(OFFSET('9. METAS'!$Q$20,INT((ROW()-14)/2),0)),"",OFFSET('9. METAS'!$Q$20,INT((ROW()-14)/2),0)))</f>
        <v>9</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METAS'!$K$20,INT((ROW()-13)/2),0)),"",OFFSET('9. METAS'!$K$20,INT((ROW()-13)/2),0))</f>
        <v>180092</v>
      </c>
      <c r="I61" s="763"/>
      <c r="J61" s="195">
        <f ca="1">IF(MOD(ROW()-13,2)=0,IF(ISBLANK(OFFSET('10. SEGUIMIENTO 2025'!$N$14,INT((ROW()-13)/2),0)),"",OFFSET('10. SEGUIMIENTO 2025'!$N$14,INT((ROW()-13)/2),0)),IF(ISBLANK(OFFSET('9. METAS'!$N$20,INT((ROW()-14)/2),0)),"",OFFSET('9. METAS'!$N$20,INT((ROW()-14)/2),0)))</f>
        <v>41</v>
      </c>
      <c r="K61" s="196" t="str">
        <f ca="1">IF(MOD(ROW()-13,2)=0,IF(ISBLANK(OFFSET('10. SEGUIMIENTO 2025'!$O$14,INT((ROW()-13)/2),0)),"",OFFSET('10. SEGUIMIENTO 2025'!$O$14,INT((ROW()-13)/2),0)),IF(ISBLANK(OFFSET('9. METAS'!$O$20,INT((ROW()-14)/2),0)),"",OFFSET('9. METAS'!$O$20,INT((ROW()-14)/2),0)))</f>
        <v/>
      </c>
      <c r="L61" s="196" t="str">
        <f ca="1">IF(MOD(ROW()-13,2)=0,IF(ISBLANK(OFFSET('10. SEGUIMIENTO 2025'!$P$14,INT((ROW()-13)/2),0)),"",OFFSET('10. SEGUIMIENTO 2025'!$P$14,INT((ROW()-13)/2),0)),IF(ISBLANK(OFFSET('9. METAS'!$P$20,INT((ROW()-14)/2),0)),"",OFFSET('9. METAS'!$P$20,INT((ROW()-14)/2),0)))</f>
        <v/>
      </c>
      <c r="M61" s="197" t="str">
        <f ca="1">IF(MOD(ROW()-13,2)=0,IF(ISBLANK(OFFSET('10. SEGUIMIENTO 2025'!$Q$14,INT((ROW()-13)/2),0)),"",OFFSET('10. SEGUIMIENTO 2025'!$Q$14,INT((ROW()-13)/2),0)),IF(ISBLANK(OFFSET('9. METAS'!$Q$20,INT((ROW()-14)/2),0)),"",OFFSET('9. METAS'!$Q$20,INT((ROW()-14)/2),0)))</f>
        <v/>
      </c>
      <c r="N61" s="769" t="str">
        <f ca="1">IFERROR(K61/K62,"ND")</f>
        <v>ND</v>
      </c>
      <c r="O61" s="771" t="str">
        <f ca="1">IFERROR(((K61+J61)/H61),"ND")</f>
        <v>ND</v>
      </c>
      <c r="P61" s="775"/>
    </row>
    <row r="62" spans="3:16">
      <c r="C62" s="747"/>
      <c r="D62" s="749"/>
      <c r="E62" s="749"/>
      <c r="F62" s="751"/>
      <c r="G62" s="753"/>
      <c r="H62" s="760"/>
      <c r="I62" s="764"/>
      <c r="J62" s="195">
        <f ca="1">IF(MOD(ROW()-13,2)=0,IF(ISBLANK(OFFSET('10. SEGUIMIENTO 2025'!$N$14,INT((ROW()-13)/2),0)),"",OFFSET('10. SEGUIMIENTO 2025'!$N$14,INT((ROW()-13)/2),0)),IF(ISBLANK(OFFSET('9. METAS'!$N$20,INT((ROW()-14)/2),0)),"",OFFSET('9. METAS'!$N$20,INT((ROW()-14)/2),0)))</f>
        <v>45023</v>
      </c>
      <c r="K62" s="196">
        <f ca="1">IF(MOD(ROW()-13,2)=0,IF(ISBLANK(OFFSET('10. SEGUIMIENTO 2025'!$O$14,INT((ROW()-13)/2),0)),"",OFFSET('10. SEGUIMIENTO 2025'!$O$14,INT((ROW()-13)/2),0)),IF(ISBLANK(OFFSET('9. METAS'!$O$20,INT((ROW()-14)/2),0)),"",OFFSET('9. METAS'!$O$20,INT((ROW()-14)/2),0)))</f>
        <v>45023</v>
      </c>
      <c r="L62" s="196">
        <f ca="1">IF(MOD(ROW()-13,2)=0,IF(ISBLANK(OFFSET('10. SEGUIMIENTO 2025'!$P$14,INT((ROW()-13)/2),0)),"",OFFSET('10. SEGUIMIENTO 2025'!$P$14,INT((ROW()-13)/2),0)),IF(ISBLANK(OFFSET('9. METAS'!$P$20,INT((ROW()-14)/2),0)),"",OFFSET('9. METAS'!$P$20,INT((ROW()-14)/2),0)))</f>
        <v>45023</v>
      </c>
      <c r="M62" s="197">
        <f ca="1">IF(MOD(ROW()-13,2)=0,IF(ISBLANK(OFFSET('10. SEGUIMIENTO 2025'!$Q$14,INT((ROW()-13)/2),0)),"",OFFSET('10. SEGUIMIENTO 2025'!$Q$14,INT((ROW()-13)/2),0)),IF(ISBLANK(OFFSET('9. METAS'!$Q$20,INT((ROW()-14)/2),0)),"",OFFSET('9. METAS'!$Q$20,INT((ROW()-14)/2),0)))</f>
        <v>45023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METAS'!$K$20,INT((ROW()-13)/2),0)),"",OFFSET('9. METAS'!$K$20,INT((ROW()-13)/2),0))</f>
        <v>5001150</v>
      </c>
      <c r="I63" s="763"/>
      <c r="J63" s="195">
        <f ca="1">IF(MOD(ROW()-13,2)=0,IF(ISBLANK(OFFSET('10. SEGUIMIENTO 2025'!$N$14,INT((ROW()-13)/2),0)),"",OFFSET('10. SEGUIMIENTO 2025'!$N$14,INT((ROW()-13)/2),0)),IF(ISBLANK(OFFSET('9. METAS'!$N$20,INT((ROW()-14)/2),0)),"",OFFSET('9. METAS'!$N$20,INT((ROW()-14)/2),0)))</f>
        <v>41</v>
      </c>
      <c r="K63" s="196" t="str">
        <f ca="1">IF(MOD(ROW()-13,2)=0,IF(ISBLANK(OFFSET('10. SEGUIMIENTO 2025'!$O$14,INT((ROW()-13)/2),0)),"",OFFSET('10. SEGUIMIENTO 2025'!$O$14,INT((ROW()-13)/2),0)),IF(ISBLANK(OFFSET('9. METAS'!$O$20,INT((ROW()-14)/2),0)),"",OFFSET('9. METAS'!$O$20,INT((ROW()-14)/2),0)))</f>
        <v/>
      </c>
      <c r="L63" s="196" t="str">
        <f ca="1">IF(MOD(ROW()-13,2)=0,IF(ISBLANK(OFFSET('10. SEGUIMIENTO 2025'!$P$14,INT((ROW()-13)/2),0)),"",OFFSET('10. SEGUIMIENTO 2025'!$P$14,INT((ROW()-13)/2),0)),IF(ISBLANK(OFFSET('9. METAS'!$P$20,INT((ROW()-14)/2),0)),"",OFFSET('9. METAS'!$P$20,INT((ROW()-14)/2),0)))</f>
        <v/>
      </c>
      <c r="M63" s="197" t="str">
        <f ca="1">IF(MOD(ROW()-13,2)=0,IF(ISBLANK(OFFSET('10. SEGUIMIENTO 2025'!$Q$14,INT((ROW()-13)/2),0)),"",OFFSET('10. SEGUIMIENTO 2025'!$Q$14,INT((ROW()-13)/2),0)),IF(ISBLANK(OFFSET('9. METAS'!$Q$20,INT((ROW()-14)/2),0)),"",OFFSET('9. METAS'!$Q$20,INT((ROW()-14)/2),0)))</f>
        <v/>
      </c>
      <c r="N63" s="769" t="str">
        <f ca="1">IFERROR(K63/K64,"ND")</f>
        <v>ND</v>
      </c>
      <c r="O63" s="771" t="str">
        <f ca="1">IFERROR(((K63+J63)/H63),"ND")</f>
        <v>ND</v>
      </c>
      <c r="P63" s="775"/>
    </row>
    <row r="64" spans="3:16">
      <c r="C64" s="747"/>
      <c r="D64" s="749"/>
      <c r="E64" s="749"/>
      <c r="F64" s="751"/>
      <c r="G64" s="753"/>
      <c r="H64" s="760"/>
      <c r="I64" s="764"/>
      <c r="J64" s="195">
        <f ca="1">IF(MOD(ROW()-13,2)=0,IF(ISBLANK(OFFSET('10. SEGUIMIENTO 2025'!$N$14,INT((ROW()-13)/2),0)),"",OFFSET('10. SEGUIMIENTO 2025'!$N$14,INT((ROW()-13)/2),0)),IF(ISBLANK(OFFSET('9. METAS'!$N$20,INT((ROW()-14)/2),0)),"",OFFSET('9. METAS'!$N$20,INT((ROW()-14)/2),0)))</f>
        <v>1250287</v>
      </c>
      <c r="K64" s="196">
        <f ca="1">IF(MOD(ROW()-13,2)=0,IF(ISBLANK(OFFSET('10. SEGUIMIENTO 2025'!$O$14,INT((ROW()-13)/2),0)),"",OFFSET('10. SEGUIMIENTO 2025'!$O$14,INT((ROW()-13)/2),0)),IF(ISBLANK(OFFSET('9. METAS'!$O$20,INT((ROW()-14)/2),0)),"",OFFSET('9. METAS'!$O$20,INT((ROW()-14)/2),0)))</f>
        <v>1250288</v>
      </c>
      <c r="L64" s="196">
        <f ca="1">IF(MOD(ROW()-13,2)=0,IF(ISBLANK(OFFSET('10. SEGUIMIENTO 2025'!$P$14,INT((ROW()-13)/2),0)),"",OFFSET('10. SEGUIMIENTO 2025'!$P$14,INT((ROW()-13)/2),0)),IF(ISBLANK(OFFSET('9. METAS'!$P$20,INT((ROW()-14)/2),0)),"",OFFSET('9. METAS'!$P$20,INT((ROW()-14)/2),0)))</f>
        <v>1250288</v>
      </c>
      <c r="M64" s="197">
        <f ca="1">IF(MOD(ROW()-13,2)=0,IF(ISBLANK(OFFSET('10. SEGUIMIENTO 2025'!$Q$14,INT((ROW()-13)/2),0)),"",OFFSET('10. SEGUIMIENTO 2025'!$Q$14,INT((ROW()-13)/2),0)),IF(ISBLANK(OFFSET('9. METAS'!$Q$20,INT((ROW()-14)/2),0)),"",OFFSET('9. METAS'!$Q$20,INT((ROW()-14)/2),0)))</f>
        <v>1250288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METAS'!$K$20,INT((ROW()-13)/2),0)),"",OFFSET('9. METAS'!$K$20,INT((ROW()-13)/2),0))</f>
        <v>620</v>
      </c>
      <c r="I65" s="763"/>
      <c r="J65" s="195">
        <f ca="1">IF(MOD(ROW()-13,2)=0,IF(ISBLANK(OFFSET('10. SEGUIMIENTO 2025'!$N$14,INT((ROW()-13)/2),0)),"",OFFSET('10. SEGUIMIENTO 2025'!$N$14,INT((ROW()-13)/2),0)),IF(ISBLANK(OFFSET('9. METAS'!$N$20,INT((ROW()-14)/2),0)),"",OFFSET('9. METAS'!$N$20,INT((ROW()-14)/2),0)))</f>
        <v>41</v>
      </c>
      <c r="K65" s="196" t="str">
        <f ca="1">IF(MOD(ROW()-13,2)=0,IF(ISBLANK(OFFSET('10. SEGUIMIENTO 2025'!$O$14,INT((ROW()-13)/2),0)),"",OFFSET('10. SEGUIMIENTO 2025'!$O$14,INT((ROW()-13)/2),0)),IF(ISBLANK(OFFSET('9. METAS'!$O$20,INT((ROW()-14)/2),0)),"",OFFSET('9. METAS'!$O$20,INT((ROW()-14)/2),0)))</f>
        <v/>
      </c>
      <c r="L65" s="196" t="str">
        <f ca="1">IF(MOD(ROW()-13,2)=0,IF(ISBLANK(OFFSET('10. SEGUIMIENTO 2025'!$P$14,INT((ROW()-13)/2),0)),"",OFFSET('10. SEGUIMIENTO 2025'!$P$14,INT((ROW()-13)/2),0)),IF(ISBLANK(OFFSET('9. METAS'!$P$20,INT((ROW()-14)/2),0)),"",OFFSET('9. METAS'!$P$20,INT((ROW()-14)/2),0)))</f>
        <v/>
      </c>
      <c r="M65" s="197" t="str">
        <f ca="1">IF(MOD(ROW()-13,2)=0,IF(ISBLANK(OFFSET('10. SEGUIMIENTO 2025'!$Q$14,INT((ROW()-13)/2),0)),"",OFFSET('10. SEGUIMIENTO 2025'!$Q$14,INT((ROW()-13)/2),0)),IF(ISBLANK(OFFSET('9. METAS'!$Q$20,INT((ROW()-14)/2),0)),"",OFFSET('9. METAS'!$Q$20,INT((ROW()-14)/2),0)))</f>
        <v/>
      </c>
      <c r="N65" s="769" t="str">
        <f ca="1">IFERROR(K65/K66,"ND")</f>
        <v>ND</v>
      </c>
      <c r="O65" s="771" t="str">
        <f ca="1">IFERROR(((K65+J65)/H65),"ND")</f>
        <v>ND</v>
      </c>
      <c r="P65" s="775"/>
    </row>
    <row r="66" spans="3:16">
      <c r="C66" s="747"/>
      <c r="D66" s="749"/>
      <c r="E66" s="749"/>
      <c r="F66" s="751"/>
      <c r="G66" s="753"/>
      <c r="H66" s="760"/>
      <c r="I66" s="764"/>
      <c r="J66" s="195">
        <f ca="1">IF(MOD(ROW()-13,2)=0,IF(ISBLANK(OFFSET('10. SEGUIMIENTO 2025'!$N$14,INT((ROW()-13)/2),0)),"",OFFSET('10. SEGUIMIENTO 2025'!$N$14,INT((ROW()-13)/2),0)),IF(ISBLANK(OFFSET('9. METAS'!$N$20,INT((ROW()-14)/2),0)),"",OFFSET('9. METAS'!$N$20,INT((ROW()-14)/2),0)))</f>
        <v>155</v>
      </c>
      <c r="K66" s="196">
        <f ca="1">IF(MOD(ROW()-13,2)=0,IF(ISBLANK(OFFSET('10. SEGUIMIENTO 2025'!$O$14,INT((ROW()-13)/2),0)),"",OFFSET('10. SEGUIMIENTO 2025'!$O$14,INT((ROW()-13)/2),0)),IF(ISBLANK(OFFSET('9. METAS'!$O$20,INT((ROW()-14)/2),0)),"",OFFSET('9. METAS'!$O$20,INT((ROW()-14)/2),0)))</f>
        <v>155</v>
      </c>
      <c r="L66" s="196">
        <f ca="1">IF(MOD(ROW()-13,2)=0,IF(ISBLANK(OFFSET('10. SEGUIMIENTO 2025'!$P$14,INT((ROW()-13)/2),0)),"",OFFSET('10. SEGUIMIENTO 2025'!$P$14,INT((ROW()-13)/2),0)),IF(ISBLANK(OFFSET('9. METAS'!$P$20,INT((ROW()-14)/2),0)),"",OFFSET('9. METAS'!$P$20,INT((ROW()-14)/2),0)))</f>
        <v>155</v>
      </c>
      <c r="M66" s="197">
        <f ca="1">IF(MOD(ROW()-13,2)=0,IF(ISBLANK(OFFSET('10. SEGUIMIENTO 2025'!$Q$14,INT((ROW()-13)/2),0)),"",OFFSET('10. SEGUIMIENTO 2025'!$Q$14,INT((ROW()-13)/2),0)),IF(ISBLANK(OFFSET('9. METAS'!$Q$20,INT((ROW()-14)/2),0)),"",OFFSET('9. METAS'!$Q$20,INT((ROW()-14)/2),0)))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METAS'!$K$20,INT((ROW()-13)/2),0)),"",OFFSET('9. METAS'!$K$20,INT((ROW()-13)/2),0))</f>
        <v>4</v>
      </c>
      <c r="I67" s="763"/>
      <c r="J67" s="195">
        <f ca="1">IF(MOD(ROW()-13,2)=0,IF(ISBLANK(OFFSET('10. SEGUIMIENTO 2025'!$N$14,INT((ROW()-13)/2),0)),"",OFFSET('10. SEGUIMIENTO 2025'!$N$14,INT((ROW()-13)/2),0)),IF(ISBLANK(OFFSET('9. METAS'!$N$20,INT((ROW()-14)/2),0)),"",OFFSET('9. METAS'!$N$20,INT((ROW()-14)/2),0)))</f>
        <v>41</v>
      </c>
      <c r="K67" s="196" t="str">
        <f ca="1">IF(MOD(ROW()-13,2)=0,IF(ISBLANK(OFFSET('10. SEGUIMIENTO 2025'!$O$14,INT((ROW()-13)/2),0)),"",OFFSET('10. SEGUIMIENTO 2025'!$O$14,INT((ROW()-13)/2),0)),IF(ISBLANK(OFFSET('9. METAS'!$O$20,INT((ROW()-14)/2),0)),"",OFFSET('9. METAS'!$O$20,INT((ROW()-14)/2),0)))</f>
        <v/>
      </c>
      <c r="L67" s="196" t="str">
        <f ca="1">IF(MOD(ROW()-13,2)=0,IF(ISBLANK(OFFSET('10. SEGUIMIENTO 2025'!$P$14,INT((ROW()-13)/2),0)),"",OFFSET('10. SEGUIMIENTO 2025'!$P$14,INT((ROW()-13)/2),0)),IF(ISBLANK(OFFSET('9. METAS'!$P$20,INT((ROW()-14)/2),0)),"",OFFSET('9. METAS'!$P$20,INT((ROW()-14)/2),0)))</f>
        <v/>
      </c>
      <c r="M67" s="197" t="str">
        <f ca="1">IF(MOD(ROW()-13,2)=0,IF(ISBLANK(OFFSET('10. SEGUIMIENTO 2025'!$Q$14,INT((ROW()-13)/2),0)),"",OFFSET('10. SEGUIMIENTO 2025'!$Q$14,INT((ROW()-13)/2),0)),IF(ISBLANK(OFFSET('9. METAS'!$Q$20,INT((ROW()-14)/2),0)),"",OFFSET('9. METAS'!$Q$20,INT((ROW()-14)/2),0)))</f>
        <v/>
      </c>
      <c r="N67" s="769" t="str">
        <f ca="1">IFERROR(K67/K68,"ND")</f>
        <v>ND</v>
      </c>
      <c r="O67" s="771" t="str">
        <f ca="1">IFERROR(((K67+J67)/H67),"ND")</f>
        <v>ND</v>
      </c>
      <c r="P67" s="775"/>
    </row>
    <row r="68" spans="3:16">
      <c r="C68" s="747"/>
      <c r="D68" s="749"/>
      <c r="E68" s="749"/>
      <c r="F68" s="751"/>
      <c r="G68" s="753"/>
      <c r="H68" s="760"/>
      <c r="I68" s="764"/>
      <c r="J68" s="195">
        <f ca="1">IF(MOD(ROW()-13,2)=0,IF(ISBLANK(OFFSET('10. SEGUIMIENTO 2025'!$N$14,INT((ROW()-13)/2),0)),"",OFFSET('10. SEGUIMIENTO 2025'!$N$14,INT((ROW()-13)/2),0)),IF(ISBLANK(OFFSET('9. METAS'!$N$20,INT((ROW()-14)/2),0)),"",OFFSET('9. METAS'!$N$20,INT((ROW()-14)/2),0)))</f>
        <v>1</v>
      </c>
      <c r="K68" s="196">
        <f ca="1">IF(MOD(ROW()-13,2)=0,IF(ISBLANK(OFFSET('10. SEGUIMIENTO 2025'!$O$14,INT((ROW()-13)/2),0)),"",OFFSET('10. SEGUIMIENTO 2025'!$O$14,INT((ROW()-13)/2),0)),IF(ISBLANK(OFFSET('9. METAS'!$O$20,INT((ROW()-14)/2),0)),"",OFFSET('9. METAS'!$O$20,INT((ROW()-14)/2),0)))</f>
        <v>1</v>
      </c>
      <c r="L68" s="196">
        <f ca="1">IF(MOD(ROW()-13,2)=0,IF(ISBLANK(OFFSET('10. SEGUIMIENTO 2025'!$P$14,INT((ROW()-13)/2),0)),"",OFFSET('10. SEGUIMIENTO 2025'!$P$14,INT((ROW()-13)/2),0)),IF(ISBLANK(OFFSET('9. METAS'!$P$20,INT((ROW()-14)/2),0)),"",OFFSET('9. METAS'!$P$20,INT((ROW()-14)/2),0)))</f>
        <v>1</v>
      </c>
      <c r="M68" s="197">
        <f ca="1">IF(MOD(ROW()-13,2)=0,IF(ISBLANK(OFFSET('10. SEGUIMIENTO 2025'!$Q$14,INT((ROW()-13)/2),0)),"",OFFSET('10. SEGUIMIENTO 2025'!$Q$14,INT((ROW()-13)/2),0)),IF(ISBLANK(OFFSET('9. METAS'!$Q$20,INT((ROW()-14)/2),0)),"",OFFSET('9. METAS'!$Q$20,INT((ROW()-14)/2),0)))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METAS'!$K$20,INT((ROW()-13)/2),0)),"",OFFSET('9. METAS'!$K$20,INT((ROW()-13)/2),0))</f>
        <v>6</v>
      </c>
      <c r="I69" s="763"/>
      <c r="J69" s="195">
        <f ca="1">IF(MOD(ROW()-13,2)=0,IF(ISBLANK(OFFSET('10. SEGUIMIENTO 2025'!$N$14,INT((ROW()-13)/2),0)),"",OFFSET('10. SEGUIMIENTO 2025'!$N$14,INT((ROW()-13)/2),0)),IF(ISBLANK(OFFSET('9. METAS'!$N$20,INT((ROW()-14)/2),0)),"",OFFSET('9. METAS'!$N$20,INT((ROW()-14)/2),0)))</f>
        <v>41</v>
      </c>
      <c r="K69" s="196" t="str">
        <f ca="1">IF(MOD(ROW()-13,2)=0,IF(ISBLANK(OFFSET('10. SEGUIMIENTO 2025'!$O$14,INT((ROW()-13)/2),0)),"",OFFSET('10. SEGUIMIENTO 2025'!$O$14,INT((ROW()-13)/2),0)),IF(ISBLANK(OFFSET('9. METAS'!$O$20,INT((ROW()-14)/2),0)),"",OFFSET('9. METAS'!$O$20,INT((ROW()-14)/2),0)))</f>
        <v/>
      </c>
      <c r="L69" s="196" t="str">
        <f ca="1">IF(MOD(ROW()-13,2)=0,IF(ISBLANK(OFFSET('10. SEGUIMIENTO 2025'!$P$14,INT((ROW()-13)/2),0)),"",OFFSET('10. SEGUIMIENTO 2025'!$P$14,INT((ROW()-13)/2),0)),IF(ISBLANK(OFFSET('9. METAS'!$P$20,INT((ROW()-14)/2),0)),"",OFFSET('9. METAS'!$P$20,INT((ROW()-14)/2),0)))</f>
        <v/>
      </c>
      <c r="M69" s="197" t="str">
        <f ca="1">IF(MOD(ROW()-13,2)=0,IF(ISBLANK(OFFSET('10. SEGUIMIENTO 2025'!$Q$14,INT((ROW()-13)/2),0)),"",OFFSET('10. SEGUIMIENTO 2025'!$Q$14,INT((ROW()-13)/2),0)),IF(ISBLANK(OFFSET('9. METAS'!$Q$20,INT((ROW()-14)/2),0)),"",OFFSET('9. METAS'!$Q$20,INT((ROW()-14)/2),0)))</f>
        <v/>
      </c>
      <c r="N69" s="769" t="str">
        <f ca="1">IFERROR(K69/K70,"ND")</f>
        <v>ND</v>
      </c>
      <c r="O69" s="771" t="str">
        <f ca="1">IFERROR(((K69+J69)/H69),"ND")</f>
        <v>ND</v>
      </c>
      <c r="P69" s="775"/>
    </row>
    <row r="70" spans="3:16">
      <c r="C70" s="747"/>
      <c r="D70" s="749"/>
      <c r="E70" s="749"/>
      <c r="F70" s="751"/>
      <c r="G70" s="753"/>
      <c r="H70" s="760"/>
      <c r="I70" s="764"/>
      <c r="J70" s="195">
        <f ca="1">IF(MOD(ROW()-13,2)=0,IF(ISBLANK(OFFSET('10. SEGUIMIENTO 2025'!$N$14,INT((ROW()-13)/2),0)),"",OFFSET('10. SEGUIMIENTO 2025'!$N$14,INT((ROW()-13)/2),0)),IF(ISBLANK(OFFSET('9. METAS'!$N$20,INT((ROW()-14)/2),0)),"",OFFSET('9. METAS'!$N$20,INT((ROW()-14)/2),0)))</f>
        <v>1</v>
      </c>
      <c r="K70" s="196">
        <f ca="1">IF(MOD(ROW()-13,2)=0,IF(ISBLANK(OFFSET('10. SEGUIMIENTO 2025'!$O$14,INT((ROW()-13)/2),0)),"",OFFSET('10. SEGUIMIENTO 2025'!$O$14,INT((ROW()-13)/2),0)),IF(ISBLANK(OFFSET('9. METAS'!$O$20,INT((ROW()-14)/2),0)),"",OFFSET('9. METAS'!$O$20,INT((ROW()-14)/2),0)))</f>
        <v>2</v>
      </c>
      <c r="L70" s="196">
        <f ca="1">IF(MOD(ROW()-13,2)=0,IF(ISBLANK(OFFSET('10. SEGUIMIENTO 2025'!$P$14,INT((ROW()-13)/2),0)),"",OFFSET('10. SEGUIMIENTO 2025'!$P$14,INT((ROW()-13)/2),0)),IF(ISBLANK(OFFSET('9. METAS'!$P$20,INT((ROW()-14)/2),0)),"",OFFSET('9. METAS'!$P$20,INT((ROW()-14)/2),0)))</f>
        <v>2</v>
      </c>
      <c r="M70" s="197">
        <f ca="1">IF(MOD(ROW()-13,2)=0,IF(ISBLANK(OFFSET('10. SEGUIMIENTO 2025'!$Q$14,INT((ROW()-13)/2),0)),"",OFFSET('10. SEGUIMIENTO 2025'!$Q$14,INT((ROW()-13)/2),0)),IF(ISBLANK(OFFSET('9. METAS'!$Q$20,INT((ROW()-14)/2),0)),"",OFFSET('9. METAS'!$Q$20,INT((ROW()-14)/2),0)))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METAS'!$K$20,INT((ROW()-13)/2),0)),"",OFFSET('9. METAS'!$K$20,INT((ROW()-13)/2),0))</f>
        <v>4</v>
      </c>
      <c r="I71" s="763"/>
      <c r="J71" s="195">
        <f ca="1">IF(MOD(ROW()-13,2)=0,IF(ISBLANK(OFFSET('10. SEGUIMIENTO 2025'!$N$14,INT((ROW()-13)/2),0)),"",OFFSET('10. SEGUIMIENTO 2025'!$N$14,INT((ROW()-13)/2),0)),IF(ISBLANK(OFFSET('9. METAS'!$N$20,INT((ROW()-14)/2),0)),"",OFFSET('9. METAS'!$N$20,INT((ROW()-14)/2),0)))</f>
        <v>41</v>
      </c>
      <c r="K71" s="196" t="str">
        <f ca="1">IF(MOD(ROW()-13,2)=0,IF(ISBLANK(OFFSET('10. SEGUIMIENTO 2025'!$O$14,INT((ROW()-13)/2),0)),"",OFFSET('10. SEGUIMIENTO 2025'!$O$14,INT((ROW()-13)/2),0)),IF(ISBLANK(OFFSET('9. METAS'!$O$20,INT((ROW()-14)/2),0)),"",OFFSET('9. METAS'!$O$20,INT((ROW()-14)/2),0)))</f>
        <v/>
      </c>
      <c r="L71" s="196" t="str">
        <f ca="1">IF(MOD(ROW()-13,2)=0,IF(ISBLANK(OFFSET('10. SEGUIMIENTO 2025'!$P$14,INT((ROW()-13)/2),0)),"",OFFSET('10. SEGUIMIENTO 2025'!$P$14,INT((ROW()-13)/2),0)),IF(ISBLANK(OFFSET('9. METAS'!$P$20,INT((ROW()-14)/2),0)),"",OFFSET('9. METAS'!$P$20,INT((ROW()-14)/2),0)))</f>
        <v/>
      </c>
      <c r="M71" s="197" t="str">
        <f ca="1">IF(MOD(ROW()-13,2)=0,IF(ISBLANK(OFFSET('10. SEGUIMIENTO 2025'!$Q$14,INT((ROW()-13)/2),0)),"",OFFSET('10. SEGUIMIENTO 2025'!$Q$14,INT((ROW()-13)/2),0)),IF(ISBLANK(OFFSET('9. METAS'!$Q$20,INT((ROW()-14)/2),0)),"",OFFSET('9. METAS'!$Q$20,INT((ROW()-14)/2),0)))</f>
        <v/>
      </c>
      <c r="N71" s="769" t="str">
        <f ca="1">IFERROR(K71/K72,"ND")</f>
        <v>ND</v>
      </c>
      <c r="O71" s="771" t="str">
        <f ca="1">IFERROR(((K71+J71)/H71),"ND")</f>
        <v>ND</v>
      </c>
      <c r="P71" s="775"/>
    </row>
    <row r="72" spans="3:16">
      <c r="C72" s="747"/>
      <c r="D72" s="749"/>
      <c r="E72" s="749"/>
      <c r="F72" s="751"/>
      <c r="G72" s="753"/>
      <c r="H72" s="760"/>
      <c r="I72" s="764"/>
      <c r="J72" s="195">
        <f ca="1">IF(MOD(ROW()-13,2)=0,IF(ISBLANK(OFFSET('10. SEGUIMIENTO 2025'!$N$14,INT((ROW()-13)/2),0)),"",OFFSET('10. SEGUIMIENTO 2025'!$N$14,INT((ROW()-13)/2),0)),IF(ISBLANK(OFFSET('9. METAS'!$N$20,INT((ROW()-14)/2),0)),"",OFFSET('9. METAS'!$N$20,INT((ROW()-14)/2),0)))</f>
        <v>1</v>
      </c>
      <c r="K72" s="196">
        <f ca="1">IF(MOD(ROW()-13,2)=0,IF(ISBLANK(OFFSET('10. SEGUIMIENTO 2025'!$O$14,INT((ROW()-13)/2),0)),"",OFFSET('10. SEGUIMIENTO 2025'!$O$14,INT((ROW()-13)/2),0)),IF(ISBLANK(OFFSET('9. METAS'!$O$20,INT((ROW()-14)/2),0)),"",OFFSET('9. METAS'!$O$20,INT((ROW()-14)/2),0)))</f>
        <v>1</v>
      </c>
      <c r="L72" s="196">
        <f ca="1">IF(MOD(ROW()-13,2)=0,IF(ISBLANK(OFFSET('10. SEGUIMIENTO 2025'!$P$14,INT((ROW()-13)/2),0)),"",OFFSET('10. SEGUIMIENTO 2025'!$P$14,INT((ROW()-13)/2),0)),IF(ISBLANK(OFFSET('9. METAS'!$P$20,INT((ROW()-14)/2),0)),"",OFFSET('9. METAS'!$P$20,INT((ROW()-14)/2),0)))</f>
        <v>1</v>
      </c>
      <c r="M72" s="197">
        <f ca="1">IF(MOD(ROW()-13,2)=0,IF(ISBLANK(OFFSET('10. SEGUIMIENTO 2025'!$Q$14,INT((ROW()-13)/2),0)),"",OFFSET('10. SEGUIMIENTO 2025'!$Q$14,INT((ROW()-13)/2),0)),IF(ISBLANK(OFFSET('9. METAS'!$Q$20,INT((ROW()-14)/2),0)),"",OFFSET('9. METAS'!$Q$20,INT((ROW()-14)/2),0)))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METAS'!$K$20,INT((ROW()-13)/2),0)),"",OFFSET('9. METAS'!$K$20,INT((ROW()-13)/2),0))</f>
        <v>9</v>
      </c>
      <c r="I73" s="763"/>
      <c r="J73" s="195">
        <f ca="1">IF(MOD(ROW()-13,2)=0,IF(ISBLANK(OFFSET('10. SEGUIMIENTO 2025'!$N$14,INT((ROW()-13)/2),0)),"",OFFSET('10. SEGUIMIENTO 2025'!$N$14,INT((ROW()-13)/2),0)),IF(ISBLANK(OFFSET('9. METAS'!$N$20,INT((ROW()-14)/2),0)),"",OFFSET('9. METAS'!$N$20,INT((ROW()-14)/2),0)))</f>
        <v>41</v>
      </c>
      <c r="K73" s="196" t="str">
        <f ca="1">IF(MOD(ROW()-13,2)=0,IF(ISBLANK(OFFSET('10. SEGUIMIENTO 2025'!$O$14,INT((ROW()-13)/2),0)),"",OFFSET('10. SEGUIMIENTO 2025'!$O$14,INT((ROW()-13)/2),0)),IF(ISBLANK(OFFSET('9. METAS'!$O$20,INT((ROW()-14)/2),0)),"",OFFSET('9. METAS'!$O$20,INT((ROW()-14)/2),0)))</f>
        <v/>
      </c>
      <c r="L73" s="196" t="str">
        <f ca="1">IF(MOD(ROW()-13,2)=0,IF(ISBLANK(OFFSET('10. SEGUIMIENTO 2025'!$P$14,INT((ROW()-13)/2),0)),"",OFFSET('10. SEGUIMIENTO 2025'!$P$14,INT((ROW()-13)/2),0)),IF(ISBLANK(OFFSET('9. METAS'!$P$20,INT((ROW()-14)/2),0)),"",OFFSET('9. METAS'!$P$20,INT((ROW()-14)/2),0)))</f>
        <v/>
      </c>
      <c r="M73" s="197" t="str">
        <f ca="1">IF(MOD(ROW()-13,2)=0,IF(ISBLANK(OFFSET('10. SEGUIMIENTO 2025'!$Q$14,INT((ROW()-13)/2),0)),"",OFFSET('10. SEGUIMIENTO 2025'!$Q$14,INT((ROW()-13)/2),0)),IF(ISBLANK(OFFSET('9. METAS'!$Q$20,INT((ROW()-14)/2),0)),"",OFFSET('9. METAS'!$Q$20,INT((ROW()-14)/2),0)))</f>
        <v/>
      </c>
      <c r="N73" s="769" t="str">
        <f ca="1">IFERROR(K73/K74,"ND")</f>
        <v>ND</v>
      </c>
      <c r="O73" s="771" t="str">
        <f ca="1">IFERROR(((K73+J73)/H73),"ND")</f>
        <v>ND</v>
      </c>
      <c r="P73" s="775"/>
    </row>
    <row r="74" spans="3:16">
      <c r="C74" s="747"/>
      <c r="D74" s="749"/>
      <c r="E74" s="749"/>
      <c r="F74" s="751"/>
      <c r="G74" s="753"/>
      <c r="H74" s="760"/>
      <c r="I74" s="764"/>
      <c r="J74" s="195">
        <f ca="1">IF(MOD(ROW()-13,2)=0,IF(ISBLANK(OFFSET('10. SEGUIMIENTO 2025'!$N$14,INT((ROW()-13)/2),0)),"",OFFSET('10. SEGUIMIENTO 2025'!$N$14,INT((ROW()-13)/2),0)),IF(ISBLANK(OFFSET('9. METAS'!$N$20,INT((ROW()-14)/2),0)),"",OFFSET('9. METAS'!$N$20,INT((ROW()-14)/2),0)))</f>
        <v>3</v>
      </c>
      <c r="K74" s="196">
        <f ca="1">IF(MOD(ROW()-13,2)=0,IF(ISBLANK(OFFSET('10. SEGUIMIENTO 2025'!$O$14,INT((ROW()-13)/2),0)),"",OFFSET('10. SEGUIMIENTO 2025'!$O$14,INT((ROW()-13)/2),0)),IF(ISBLANK(OFFSET('9. METAS'!$O$20,INT((ROW()-14)/2),0)),"",OFFSET('9. METAS'!$O$20,INT((ROW()-14)/2),0)))</f>
        <v>2</v>
      </c>
      <c r="L74" s="196">
        <f ca="1">IF(MOD(ROW()-13,2)=0,IF(ISBLANK(OFFSET('10. SEGUIMIENTO 2025'!$P$14,INT((ROW()-13)/2),0)),"",OFFSET('10. SEGUIMIENTO 2025'!$P$14,INT((ROW()-13)/2),0)),IF(ISBLANK(OFFSET('9. METAS'!$P$20,INT((ROW()-14)/2),0)),"",OFFSET('9. METAS'!$P$20,INT((ROW()-14)/2),0)))</f>
        <v>2</v>
      </c>
      <c r="M74" s="197">
        <f ca="1">IF(MOD(ROW()-13,2)=0,IF(ISBLANK(OFFSET('10. SEGUIMIENTO 2025'!$Q$14,INT((ROW()-13)/2),0)),"",OFFSET('10. SEGUIMIENTO 2025'!$Q$14,INT((ROW()-13)/2),0)),IF(ISBLANK(OFFSET('9. METAS'!$Q$20,INT((ROW()-14)/2),0)),"",OFFSET('9. METAS'!$Q$20,INT((ROW()-14)/2),0)))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METAS'!$K$20,INT((ROW()-13)/2),0)),"",OFFSET('9. METAS'!$K$20,INT((ROW()-13)/2),0))</f>
        <v>4</v>
      </c>
      <c r="I75" s="763"/>
      <c r="J75" s="195">
        <f ca="1">IF(MOD(ROW()-13,2)=0,IF(ISBLANK(OFFSET('10. SEGUIMIENTO 2025'!$N$14,INT((ROW()-13)/2),0)),"",OFFSET('10. SEGUIMIENTO 2025'!$N$14,INT((ROW()-13)/2),0)),IF(ISBLANK(OFFSET('9. METAS'!$N$20,INT((ROW()-14)/2),0)),"",OFFSET('9. METAS'!$N$20,INT((ROW()-14)/2),0)))</f>
        <v>41</v>
      </c>
      <c r="K75" s="196" t="str">
        <f ca="1">IF(MOD(ROW()-13,2)=0,IF(ISBLANK(OFFSET('10. SEGUIMIENTO 2025'!$O$14,INT((ROW()-13)/2),0)),"",OFFSET('10. SEGUIMIENTO 2025'!$O$14,INT((ROW()-13)/2),0)),IF(ISBLANK(OFFSET('9. METAS'!$O$20,INT((ROW()-14)/2),0)),"",OFFSET('9. METAS'!$O$20,INT((ROW()-14)/2),0)))</f>
        <v/>
      </c>
      <c r="L75" s="196" t="str">
        <f ca="1">IF(MOD(ROW()-13,2)=0,IF(ISBLANK(OFFSET('10. SEGUIMIENTO 2025'!$P$14,INT((ROW()-13)/2),0)),"",OFFSET('10. SEGUIMIENTO 2025'!$P$14,INT((ROW()-13)/2),0)),IF(ISBLANK(OFFSET('9. METAS'!$P$20,INT((ROW()-14)/2),0)),"",OFFSET('9. METAS'!$P$20,INT((ROW()-14)/2),0)))</f>
        <v/>
      </c>
      <c r="M75" s="197" t="str">
        <f ca="1">IF(MOD(ROW()-13,2)=0,IF(ISBLANK(OFFSET('10. SEGUIMIENTO 2025'!$Q$14,INT((ROW()-13)/2),0)),"",OFFSET('10. SEGUIMIENTO 2025'!$Q$14,INT((ROW()-13)/2),0)),IF(ISBLANK(OFFSET('9. METAS'!$Q$20,INT((ROW()-14)/2),0)),"",OFFSET('9. METAS'!$Q$20,INT((ROW()-14)/2),0)))</f>
        <v/>
      </c>
      <c r="N75" s="769" t="str">
        <f ca="1">IFERROR(K75/K76,"ND")</f>
        <v>ND</v>
      </c>
      <c r="O75" s="771" t="str">
        <f ca="1">IFERROR(((K75+J75)/H75),"ND")</f>
        <v>ND</v>
      </c>
      <c r="P75" s="775"/>
    </row>
    <row r="76" spans="3:16">
      <c r="C76" s="747"/>
      <c r="D76" s="749"/>
      <c r="E76" s="749"/>
      <c r="F76" s="751"/>
      <c r="G76" s="753"/>
      <c r="H76" s="760"/>
      <c r="I76" s="764"/>
      <c r="J76" s="195">
        <f ca="1">IF(MOD(ROW()-13,2)=0,IF(ISBLANK(OFFSET('10. SEGUIMIENTO 2025'!$N$14,INT((ROW()-13)/2),0)),"",OFFSET('10. SEGUIMIENTO 2025'!$N$14,INT((ROW()-13)/2),0)),IF(ISBLANK(OFFSET('9. METAS'!$N$20,INT((ROW()-14)/2),0)),"",OFFSET('9. METAS'!$N$20,INT((ROW()-14)/2),0)))</f>
        <v>2</v>
      </c>
      <c r="K76" s="196">
        <f ca="1">IF(MOD(ROW()-13,2)=0,IF(ISBLANK(OFFSET('10. SEGUIMIENTO 2025'!$O$14,INT((ROW()-13)/2),0)),"",OFFSET('10. SEGUIMIENTO 2025'!$O$14,INT((ROW()-13)/2),0)),IF(ISBLANK(OFFSET('9. METAS'!$O$20,INT((ROW()-14)/2),0)),"",OFFSET('9. METAS'!$O$20,INT((ROW()-14)/2),0)))</f>
        <v>2</v>
      </c>
      <c r="L76" s="196">
        <f ca="1">IF(MOD(ROW()-13,2)=0,IF(ISBLANK(OFFSET('10. SEGUIMIENTO 2025'!$P$14,INT((ROW()-13)/2),0)),"",OFFSET('10. SEGUIMIENTO 2025'!$P$14,INT((ROW()-13)/2),0)),IF(ISBLANK(OFFSET('9. METAS'!$P$20,INT((ROW()-14)/2),0)),"",OFFSET('9. METAS'!$P$20,INT((ROW()-14)/2),0)))</f>
        <v>2</v>
      </c>
      <c r="M76" s="197">
        <f ca="1">IF(MOD(ROW()-13,2)=0,IF(ISBLANK(OFFSET('10. SEGUIMIENTO 2025'!$Q$14,INT((ROW()-13)/2),0)),"",OFFSET('10. SEGUIMIENTO 2025'!$Q$14,INT((ROW()-13)/2),0)),IF(ISBLANK(OFFSET('9. METAS'!$Q$20,INT((ROW()-14)/2),0)),"",OFFSET('9. METAS'!$Q$20,INT((ROW()-14)/2),0)))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METAS'!$K$20,INT((ROW()-13)/2),0)),"",OFFSET('9. METAS'!$K$20,INT((ROW()-13)/2),0))</f>
        <v>2650</v>
      </c>
      <c r="I77" s="763"/>
      <c r="J77" s="195">
        <f ca="1">IF(MOD(ROW()-13,2)=0,IF(ISBLANK(OFFSET('10. SEGUIMIENTO 2025'!$N$14,INT((ROW()-13)/2),0)),"",OFFSET('10. SEGUIMIENTO 2025'!$N$14,INT((ROW()-13)/2),0)),IF(ISBLANK(OFFSET('9. METAS'!$N$20,INT((ROW()-14)/2),0)),"",OFFSET('9. METAS'!$N$20,INT((ROW()-14)/2),0)))</f>
        <v>41</v>
      </c>
      <c r="K77" s="196" t="str">
        <f ca="1">IF(MOD(ROW()-13,2)=0,IF(ISBLANK(OFFSET('10. SEGUIMIENTO 2025'!$O$14,INT((ROW()-13)/2),0)),"",OFFSET('10. SEGUIMIENTO 2025'!$O$14,INT((ROW()-13)/2),0)),IF(ISBLANK(OFFSET('9. METAS'!$O$20,INT((ROW()-14)/2),0)),"",OFFSET('9. METAS'!$O$20,INT((ROW()-14)/2),0)))</f>
        <v/>
      </c>
      <c r="L77" s="196" t="str">
        <f ca="1">IF(MOD(ROW()-13,2)=0,IF(ISBLANK(OFFSET('10. SEGUIMIENTO 2025'!$P$14,INT((ROW()-13)/2),0)),"",OFFSET('10. SEGUIMIENTO 2025'!$P$14,INT((ROW()-13)/2),0)),IF(ISBLANK(OFFSET('9. METAS'!$P$20,INT((ROW()-14)/2),0)),"",OFFSET('9. METAS'!$P$20,INT((ROW()-14)/2),0)))</f>
        <v/>
      </c>
      <c r="M77" s="197" t="str">
        <f ca="1">IF(MOD(ROW()-13,2)=0,IF(ISBLANK(OFFSET('10. SEGUIMIENTO 2025'!$Q$14,INT((ROW()-13)/2),0)),"",OFFSET('10. SEGUIMIENTO 2025'!$Q$14,INT((ROW()-13)/2),0)),IF(ISBLANK(OFFSET('9. METAS'!$Q$20,INT((ROW()-14)/2),0)),"",OFFSET('9. METAS'!$Q$20,INT((ROW()-14)/2),0)))</f>
        <v/>
      </c>
      <c r="N77" s="769" t="str">
        <f ca="1">IFERROR(K77/K78,"ND")</f>
        <v>ND</v>
      </c>
      <c r="O77" s="771" t="str">
        <f ca="1">IFERROR(((K77+J77)/H77),"ND")</f>
        <v>ND</v>
      </c>
      <c r="P77" s="775"/>
    </row>
    <row r="78" spans="3:16">
      <c r="C78" s="747"/>
      <c r="D78" s="749"/>
      <c r="E78" s="749"/>
      <c r="F78" s="751"/>
      <c r="G78" s="753"/>
      <c r="H78" s="760"/>
      <c r="I78" s="764"/>
      <c r="J78" s="195">
        <f ca="1">IF(MOD(ROW()-13,2)=0,IF(ISBLANK(OFFSET('10. SEGUIMIENTO 2025'!$N$14,INT((ROW()-13)/2),0)),"",OFFSET('10. SEGUIMIENTO 2025'!$N$14,INT((ROW()-13)/2),0)),IF(ISBLANK(OFFSET('9. METAS'!$N$20,INT((ROW()-14)/2),0)),"",OFFSET('9. METAS'!$N$20,INT((ROW()-14)/2),0)))</f>
        <v>600</v>
      </c>
      <c r="K78" s="196">
        <f ca="1">IF(MOD(ROW()-13,2)=0,IF(ISBLANK(OFFSET('10. SEGUIMIENTO 2025'!$O$14,INT((ROW()-13)/2),0)),"",OFFSET('10. SEGUIMIENTO 2025'!$O$14,INT((ROW()-13)/2),0)),IF(ISBLANK(OFFSET('9. METAS'!$O$20,INT((ROW()-14)/2),0)),"",OFFSET('9. METAS'!$O$20,INT((ROW()-14)/2),0)))</f>
        <v>700</v>
      </c>
      <c r="L78" s="196">
        <f ca="1">IF(MOD(ROW()-13,2)=0,IF(ISBLANK(OFFSET('10. SEGUIMIENTO 2025'!$P$14,INT((ROW()-13)/2),0)),"",OFFSET('10. SEGUIMIENTO 2025'!$P$14,INT((ROW()-13)/2),0)),IF(ISBLANK(OFFSET('9. METAS'!$P$20,INT((ROW()-14)/2),0)),"",OFFSET('9. METAS'!$P$20,INT((ROW()-14)/2),0)))</f>
        <v>680</v>
      </c>
      <c r="M78" s="197">
        <f ca="1">IF(MOD(ROW()-13,2)=0,IF(ISBLANK(OFFSET('10. SEGUIMIENTO 2025'!$Q$14,INT((ROW()-13)/2),0)),"",OFFSET('10. SEGUIMIENTO 2025'!$Q$14,INT((ROW()-13)/2),0)),IF(ISBLANK(OFFSET('9. METAS'!$Q$20,INT((ROW()-14)/2),0)),"",OFFSET('9. METAS'!$Q$20,INT((ROW()-14)/2),0)))</f>
        <v>670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METAS'!$K$20,INT((ROW()-13)/2),0)),"",OFFSET('9. METAS'!$K$20,INT((ROW()-13)/2),0))</f>
        <v>18000000</v>
      </c>
      <c r="I79" s="763"/>
      <c r="J79" s="195">
        <f ca="1">IF(MOD(ROW()-13,2)=0,IF(ISBLANK(OFFSET('10. SEGUIMIENTO 2025'!$N$14,INT((ROW()-13)/2),0)),"",OFFSET('10. SEGUIMIENTO 2025'!$N$14,INT((ROW()-13)/2),0)),IF(ISBLANK(OFFSET('9. METAS'!$N$20,INT((ROW()-14)/2),0)),"",OFFSET('9. METAS'!$N$20,INT((ROW()-14)/2),0)))</f>
        <v>41</v>
      </c>
      <c r="K79" s="196" t="str">
        <f ca="1">IF(MOD(ROW()-13,2)=0,IF(ISBLANK(OFFSET('10. SEGUIMIENTO 2025'!$O$14,INT((ROW()-13)/2),0)),"",OFFSET('10. SEGUIMIENTO 2025'!$O$14,INT((ROW()-13)/2),0)),IF(ISBLANK(OFFSET('9. METAS'!$O$20,INT((ROW()-14)/2),0)),"",OFFSET('9. METAS'!$O$20,INT((ROW()-14)/2),0)))</f>
        <v/>
      </c>
      <c r="L79" s="196" t="str">
        <f ca="1">IF(MOD(ROW()-13,2)=0,IF(ISBLANK(OFFSET('10. SEGUIMIENTO 2025'!$P$14,INT((ROW()-13)/2),0)),"",OFFSET('10. SEGUIMIENTO 2025'!$P$14,INT((ROW()-13)/2),0)),IF(ISBLANK(OFFSET('9. METAS'!$P$20,INT((ROW()-14)/2),0)),"",OFFSET('9. METAS'!$P$20,INT((ROW()-14)/2),0)))</f>
        <v/>
      </c>
      <c r="M79" s="197" t="str">
        <f ca="1">IF(MOD(ROW()-13,2)=0,IF(ISBLANK(OFFSET('10. SEGUIMIENTO 2025'!$Q$14,INT((ROW()-13)/2),0)),"",OFFSET('10. SEGUIMIENTO 2025'!$Q$14,INT((ROW()-13)/2),0)),IF(ISBLANK(OFFSET('9. METAS'!$Q$20,INT((ROW()-14)/2),0)),"",OFFSET('9. METAS'!$Q$20,INT((ROW()-14)/2),0)))</f>
        <v/>
      </c>
      <c r="N79" s="769" t="str">
        <f ca="1">IFERROR(K79/K80,"ND")</f>
        <v>ND</v>
      </c>
      <c r="O79" s="771" t="str">
        <f ca="1">IFERROR(((K79+J79)/H79),"ND")</f>
        <v>ND</v>
      </c>
      <c r="P79" s="775"/>
    </row>
    <row r="80" spans="3:16">
      <c r="C80" s="747"/>
      <c r="D80" s="749"/>
      <c r="E80" s="749"/>
      <c r="F80" s="751"/>
      <c r="G80" s="753"/>
      <c r="H80" s="760"/>
      <c r="I80" s="764"/>
      <c r="J80" s="195">
        <f ca="1">IF(MOD(ROW()-13,2)=0,IF(ISBLANK(OFFSET('10. SEGUIMIENTO 2025'!$N$14,INT((ROW()-13)/2),0)),"",OFFSET('10. SEGUIMIENTO 2025'!$N$14,INT((ROW()-13)/2),0)),IF(ISBLANK(OFFSET('9. METAS'!$N$20,INT((ROW()-14)/2),0)),"",OFFSET('9. METAS'!$N$20,INT((ROW()-14)/2),0)))</f>
        <v>4300000</v>
      </c>
      <c r="K80" s="196">
        <f ca="1">IF(MOD(ROW()-13,2)=0,IF(ISBLANK(OFFSET('10. SEGUIMIENTO 2025'!$O$14,INT((ROW()-13)/2),0)),"",OFFSET('10. SEGUIMIENTO 2025'!$O$14,INT((ROW()-13)/2),0)),IF(ISBLANK(OFFSET('9. METAS'!$O$20,INT((ROW()-14)/2),0)),"",OFFSET('9. METAS'!$O$20,INT((ROW()-14)/2),0)))</f>
        <v>4500000</v>
      </c>
      <c r="L80" s="196">
        <f ca="1">IF(MOD(ROW()-13,2)=0,IF(ISBLANK(OFFSET('10. SEGUIMIENTO 2025'!$P$14,INT((ROW()-13)/2),0)),"",OFFSET('10. SEGUIMIENTO 2025'!$P$14,INT((ROW()-13)/2),0)),IF(ISBLANK(OFFSET('9. METAS'!$P$20,INT((ROW()-14)/2),0)),"",OFFSET('9. METAS'!$P$20,INT((ROW()-14)/2),0)))</f>
        <v>4600000</v>
      </c>
      <c r="M80" s="197">
        <f ca="1">IF(MOD(ROW()-13,2)=0,IF(ISBLANK(OFFSET('10. SEGUIMIENTO 2025'!$Q$14,INT((ROW()-13)/2),0)),"",OFFSET('10. SEGUIMIENTO 2025'!$Q$14,INT((ROW()-13)/2),0)),IF(ISBLANK(OFFSET('9. METAS'!$Q$20,INT((ROW()-14)/2),0)),"",OFFSET('9. METAS'!$Q$20,INT((ROW()-14)/2),0)))</f>
        <v>4600000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METAS'!$K$20,INT((ROW()-13)/2),0)),"",OFFSET('9. METAS'!$K$20,INT((ROW()-13)/2),0))</f>
        <v>125</v>
      </c>
      <c r="I81" s="763"/>
      <c r="J81" s="195">
        <f ca="1">IF(MOD(ROW()-13,2)=0,IF(ISBLANK(OFFSET('10. SEGUIMIENTO 2025'!$N$14,INT((ROW()-13)/2),0)),"",OFFSET('10. SEGUIMIENTO 2025'!$N$14,INT((ROW()-13)/2),0)),IF(ISBLANK(OFFSET('9. METAS'!$N$20,INT((ROW()-14)/2),0)),"",OFFSET('9. METAS'!$N$20,INT((ROW()-14)/2),0)))</f>
        <v>41</v>
      </c>
      <c r="K81" s="196" t="str">
        <f ca="1">IF(MOD(ROW()-13,2)=0,IF(ISBLANK(OFFSET('10. SEGUIMIENTO 2025'!$O$14,INT((ROW()-13)/2),0)),"",OFFSET('10. SEGUIMIENTO 2025'!$O$14,INT((ROW()-13)/2),0)),IF(ISBLANK(OFFSET('9. METAS'!$O$20,INT((ROW()-14)/2),0)),"",OFFSET('9. METAS'!$O$20,INT((ROW()-14)/2),0)))</f>
        <v/>
      </c>
      <c r="L81" s="196" t="str">
        <f ca="1">IF(MOD(ROW()-13,2)=0,IF(ISBLANK(OFFSET('10. SEGUIMIENTO 2025'!$P$14,INT((ROW()-13)/2),0)),"",OFFSET('10. SEGUIMIENTO 2025'!$P$14,INT((ROW()-13)/2),0)),IF(ISBLANK(OFFSET('9. METAS'!$P$20,INT((ROW()-14)/2),0)),"",OFFSET('9. METAS'!$P$20,INT((ROW()-14)/2),0)))</f>
        <v/>
      </c>
      <c r="M81" s="197" t="str">
        <f ca="1">IF(MOD(ROW()-13,2)=0,IF(ISBLANK(OFFSET('10. SEGUIMIENTO 2025'!$Q$14,INT((ROW()-13)/2),0)),"",OFFSET('10. SEGUIMIENTO 2025'!$Q$14,INT((ROW()-13)/2),0)),IF(ISBLANK(OFFSET('9. METAS'!$Q$20,INT((ROW()-14)/2),0)),"",OFFSET('9. METAS'!$Q$20,INT((ROW()-14)/2),0)))</f>
        <v/>
      </c>
      <c r="N81" s="769" t="str">
        <f ca="1">IFERROR(K81/K82,"ND")</f>
        <v>ND</v>
      </c>
      <c r="O81" s="771" t="str">
        <f ca="1">IFERROR(((K81+J81)/H81),"ND")</f>
        <v>ND</v>
      </c>
      <c r="P81" s="775"/>
    </row>
    <row r="82" spans="3:16">
      <c r="C82" s="747"/>
      <c r="D82" s="749"/>
      <c r="E82" s="749"/>
      <c r="F82" s="751"/>
      <c r="G82" s="753"/>
      <c r="H82" s="760"/>
      <c r="I82" s="764"/>
      <c r="J82" s="195">
        <f ca="1">IF(MOD(ROW()-13,2)=0,IF(ISBLANK(OFFSET('10. SEGUIMIENTO 2025'!$N$14,INT((ROW()-13)/2),0)),"",OFFSET('10. SEGUIMIENTO 2025'!$N$14,INT((ROW()-13)/2),0)),IF(ISBLANK(OFFSET('9. METAS'!$N$20,INT((ROW()-14)/2),0)),"",OFFSET('9. METAS'!$N$20,INT((ROW()-14)/2),0)))</f>
        <v>22</v>
      </c>
      <c r="K82" s="196">
        <f ca="1">IF(MOD(ROW()-13,2)=0,IF(ISBLANK(OFFSET('10. SEGUIMIENTO 2025'!$O$14,INT((ROW()-13)/2),0)),"",OFFSET('10. SEGUIMIENTO 2025'!$O$14,INT((ROW()-13)/2),0)),IF(ISBLANK(OFFSET('9. METAS'!$O$20,INT((ROW()-14)/2),0)),"",OFFSET('9. METAS'!$O$20,INT((ROW()-14)/2),0)))</f>
        <v>23</v>
      </c>
      <c r="L82" s="196">
        <f ca="1">IF(MOD(ROW()-13,2)=0,IF(ISBLANK(OFFSET('10. SEGUIMIENTO 2025'!$P$14,INT((ROW()-13)/2),0)),"",OFFSET('10. SEGUIMIENTO 2025'!$P$14,INT((ROW()-13)/2),0)),IF(ISBLANK(OFFSET('9. METAS'!$P$20,INT((ROW()-14)/2),0)),"",OFFSET('9. METAS'!$P$20,INT((ROW()-14)/2),0)))</f>
        <v>35</v>
      </c>
      <c r="M82" s="197">
        <f ca="1">IF(MOD(ROW()-13,2)=0,IF(ISBLANK(OFFSET('10. SEGUIMIENTO 2025'!$Q$14,INT((ROW()-13)/2),0)),"",OFFSET('10. SEGUIMIENTO 2025'!$Q$14,INT((ROW()-13)/2),0)),IF(ISBLANK(OFFSET('9. METAS'!$Q$20,INT((ROW()-14)/2),0)),"",OFFSET('9. METAS'!$Q$20,INT((ROW()-14)/2),0)))</f>
        <v>45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METAS'!$K$20,INT((ROW()-13)/2),0)),"",OFFSET('9. METAS'!$K$20,INT((ROW()-13)/2),0))</f>
        <v>18000</v>
      </c>
      <c r="I83" s="763"/>
      <c r="J83" s="195">
        <f ca="1">IF(MOD(ROW()-13,2)=0,IF(ISBLANK(OFFSET('10. SEGUIMIENTO 2025'!$N$14,INT((ROW()-13)/2),0)),"",OFFSET('10. SEGUIMIENTO 2025'!$N$14,INT((ROW()-13)/2),0)),IF(ISBLANK(OFFSET('9. METAS'!$N$20,INT((ROW()-14)/2),0)),"",OFFSET('9. METAS'!$N$20,INT((ROW()-14)/2),0)))</f>
        <v>41</v>
      </c>
      <c r="K83" s="196" t="str">
        <f ca="1">IF(MOD(ROW()-13,2)=0,IF(ISBLANK(OFFSET('10. SEGUIMIENTO 2025'!$O$14,INT((ROW()-13)/2),0)),"",OFFSET('10. SEGUIMIENTO 2025'!$O$14,INT((ROW()-13)/2),0)),IF(ISBLANK(OFFSET('9. METAS'!$O$20,INT((ROW()-14)/2),0)),"",OFFSET('9. METAS'!$O$20,INT((ROW()-14)/2),0)))</f>
        <v/>
      </c>
      <c r="L83" s="196" t="str">
        <f ca="1">IF(MOD(ROW()-13,2)=0,IF(ISBLANK(OFFSET('10. SEGUIMIENTO 2025'!$P$14,INT((ROW()-13)/2),0)),"",OFFSET('10. SEGUIMIENTO 2025'!$P$14,INT((ROW()-13)/2),0)),IF(ISBLANK(OFFSET('9. METAS'!$P$20,INT((ROW()-14)/2),0)),"",OFFSET('9. METAS'!$P$20,INT((ROW()-14)/2),0)))</f>
        <v/>
      </c>
      <c r="M83" s="197" t="str">
        <f ca="1">IF(MOD(ROW()-13,2)=0,IF(ISBLANK(OFFSET('10. SEGUIMIENTO 2025'!$Q$14,INT((ROW()-13)/2),0)),"",OFFSET('10. SEGUIMIENTO 2025'!$Q$14,INT((ROW()-13)/2),0)),IF(ISBLANK(OFFSET('9. METAS'!$Q$20,INT((ROW()-14)/2),0)),"",OFFSET('9. METAS'!$Q$20,INT((ROW()-14)/2),0)))</f>
        <v/>
      </c>
      <c r="N83" s="769" t="str">
        <f ca="1">IFERROR(K83/K84,"ND")</f>
        <v>ND</v>
      </c>
      <c r="O83" s="771" t="str">
        <f ca="1">IFERROR(((K83+J83)/H83),"ND")</f>
        <v>ND</v>
      </c>
      <c r="P83" s="775"/>
    </row>
    <row r="84" spans="3:16">
      <c r="C84" s="747"/>
      <c r="D84" s="749"/>
      <c r="E84" s="749"/>
      <c r="F84" s="751"/>
      <c r="G84" s="753"/>
      <c r="H84" s="760"/>
      <c r="I84" s="764"/>
      <c r="J84" s="195">
        <f ca="1">IF(MOD(ROW()-13,2)=0,IF(ISBLANK(OFFSET('10. SEGUIMIENTO 2025'!$N$14,INT((ROW()-13)/2),0)),"",OFFSET('10. SEGUIMIENTO 2025'!$N$14,INT((ROW()-13)/2),0)),IF(ISBLANK(OFFSET('9. METAS'!$N$20,INT((ROW()-14)/2),0)),"",OFFSET('9. METAS'!$N$20,INT((ROW()-14)/2),0)))</f>
        <v>3950</v>
      </c>
      <c r="K84" s="196">
        <f ca="1">IF(MOD(ROW()-13,2)=0,IF(ISBLANK(OFFSET('10. SEGUIMIENTO 2025'!$O$14,INT((ROW()-13)/2),0)),"",OFFSET('10. SEGUIMIENTO 2025'!$O$14,INT((ROW()-13)/2),0)),IF(ISBLANK(OFFSET('9. METAS'!$O$20,INT((ROW()-14)/2),0)),"",OFFSET('9. METAS'!$O$20,INT((ROW()-14)/2),0)))</f>
        <v>4450</v>
      </c>
      <c r="L84" s="196">
        <f ca="1">IF(MOD(ROW()-13,2)=0,IF(ISBLANK(OFFSET('10. SEGUIMIENTO 2025'!$P$14,INT((ROW()-13)/2),0)),"",OFFSET('10. SEGUIMIENTO 2025'!$P$14,INT((ROW()-13)/2),0)),IF(ISBLANK(OFFSET('9. METAS'!$P$20,INT((ROW()-14)/2),0)),"",OFFSET('9. METAS'!$P$20,INT((ROW()-14)/2),0)))</f>
        <v>4750</v>
      </c>
      <c r="M84" s="197">
        <f ca="1">IF(MOD(ROW()-13,2)=0,IF(ISBLANK(OFFSET('10. SEGUIMIENTO 2025'!$Q$14,INT((ROW()-13)/2),0)),"",OFFSET('10. SEGUIMIENTO 2025'!$Q$14,INT((ROW()-13)/2),0)),IF(ISBLANK(OFFSET('9. METAS'!$Q$20,INT((ROW()-14)/2),0)),"",OFFSET('9. METAS'!$Q$20,INT((ROW()-14)/2),0)))</f>
        <v>4850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METAS'!$K$20,INT((ROW()-13)/2),0)),"",OFFSET('9. METAS'!$K$20,INT((ROW()-13)/2),0))</f>
        <v>4610</v>
      </c>
      <c r="I85" s="763"/>
      <c r="J85" s="195">
        <f ca="1">IF(MOD(ROW()-13,2)=0,IF(ISBLANK(OFFSET('10. SEGUIMIENTO 2025'!$N$14,INT((ROW()-13)/2),0)),"",OFFSET('10. SEGUIMIENTO 2025'!$N$14,INT((ROW()-13)/2),0)),IF(ISBLANK(OFFSET('9. METAS'!$N$20,INT((ROW()-14)/2),0)),"",OFFSET('9. METAS'!$N$20,INT((ROW()-14)/2),0)))</f>
        <v>41</v>
      </c>
      <c r="K85" s="196" t="str">
        <f ca="1">IF(MOD(ROW()-13,2)=0,IF(ISBLANK(OFFSET('10. SEGUIMIENTO 2025'!$O$14,INT((ROW()-13)/2),0)),"",OFFSET('10. SEGUIMIENTO 2025'!$O$14,INT((ROW()-13)/2),0)),IF(ISBLANK(OFFSET('9. METAS'!$O$20,INT((ROW()-14)/2),0)),"",OFFSET('9. METAS'!$O$20,INT((ROW()-14)/2),0)))</f>
        <v/>
      </c>
      <c r="L85" s="196" t="str">
        <f ca="1">IF(MOD(ROW()-13,2)=0,IF(ISBLANK(OFFSET('10. SEGUIMIENTO 2025'!$P$14,INT((ROW()-13)/2),0)),"",OFFSET('10. SEGUIMIENTO 2025'!$P$14,INT((ROW()-13)/2),0)),IF(ISBLANK(OFFSET('9. METAS'!$P$20,INT((ROW()-14)/2),0)),"",OFFSET('9. METAS'!$P$20,INT((ROW()-14)/2),0)))</f>
        <v/>
      </c>
      <c r="M85" s="197" t="str">
        <f ca="1">IF(MOD(ROW()-13,2)=0,IF(ISBLANK(OFFSET('10. SEGUIMIENTO 2025'!$Q$14,INT((ROW()-13)/2),0)),"",OFFSET('10. SEGUIMIENTO 2025'!$Q$14,INT((ROW()-13)/2),0)),IF(ISBLANK(OFFSET('9. METAS'!$Q$20,INT((ROW()-14)/2),0)),"",OFFSET('9. METAS'!$Q$20,INT((ROW()-14)/2),0)))</f>
        <v/>
      </c>
      <c r="N85" s="769" t="str">
        <f ca="1">IFERROR(K85/K86,"ND")</f>
        <v>ND</v>
      </c>
      <c r="O85" s="771" t="str">
        <f ca="1">IFERROR(((K85+J85)/H85),"ND")</f>
        <v>ND</v>
      </c>
      <c r="P85" s="775"/>
    </row>
    <row r="86" spans="3:16">
      <c r="C86" s="747"/>
      <c r="D86" s="749"/>
      <c r="E86" s="749"/>
      <c r="F86" s="751"/>
      <c r="G86" s="753"/>
      <c r="H86" s="760"/>
      <c r="I86" s="764"/>
      <c r="J86" s="195">
        <f ca="1">IF(MOD(ROW()-13,2)=0,IF(ISBLANK(OFFSET('10. SEGUIMIENTO 2025'!$N$14,INT((ROW()-13)/2),0)),"",OFFSET('10. SEGUIMIENTO 2025'!$N$14,INT((ROW()-13)/2),0)),IF(ISBLANK(OFFSET('9. METAS'!$N$20,INT((ROW()-14)/2),0)),"",OFFSET('9. METAS'!$N$20,INT((ROW()-14)/2),0)))</f>
        <v>990</v>
      </c>
      <c r="K86" s="196">
        <f ca="1">IF(MOD(ROW()-13,2)=0,IF(ISBLANK(OFFSET('10. SEGUIMIENTO 2025'!$O$14,INT((ROW()-13)/2),0)),"",OFFSET('10. SEGUIMIENTO 2025'!$O$14,INT((ROW()-13)/2),0)),IF(ISBLANK(OFFSET('9. METAS'!$O$20,INT((ROW()-14)/2),0)),"",OFFSET('9. METAS'!$O$20,INT((ROW()-14)/2),0)))</f>
        <v>1150</v>
      </c>
      <c r="L86" s="196">
        <f ca="1">IF(MOD(ROW()-13,2)=0,IF(ISBLANK(OFFSET('10. SEGUIMIENTO 2025'!$P$14,INT((ROW()-13)/2),0)),"",OFFSET('10. SEGUIMIENTO 2025'!$P$14,INT((ROW()-13)/2),0)),IF(ISBLANK(OFFSET('9. METAS'!$P$20,INT((ROW()-14)/2),0)),"",OFFSET('9. METAS'!$P$20,INT((ROW()-14)/2),0)))</f>
        <v>1200</v>
      </c>
      <c r="M86" s="197">
        <f ca="1">IF(MOD(ROW()-13,2)=0,IF(ISBLANK(OFFSET('10. SEGUIMIENTO 2025'!$Q$14,INT((ROW()-13)/2),0)),"",OFFSET('10. SEGUIMIENTO 2025'!$Q$14,INT((ROW()-13)/2),0)),IF(ISBLANK(OFFSET('9. METAS'!$Q$20,INT((ROW()-14)/2),0)),"",OFFSET('9. METAS'!$Q$20,INT((ROW()-14)/2),0)))</f>
        <v>1270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METAS'!$K$20,INT((ROW()-13)/2),0)),"",OFFSET('9. METAS'!$K$20,INT((ROW()-13)/2),0))</f>
        <v>481000</v>
      </c>
      <c r="I87" s="763"/>
      <c r="J87" s="195">
        <f ca="1">IF(MOD(ROW()-13,2)=0,IF(ISBLANK(OFFSET('10. SEGUIMIENTO 2025'!$N$14,INT((ROW()-13)/2),0)),"",OFFSET('10. SEGUIMIENTO 2025'!$N$14,INT((ROW()-13)/2),0)),IF(ISBLANK(OFFSET('9. METAS'!$N$20,INT((ROW()-14)/2),0)),"",OFFSET('9. METAS'!$N$20,INT((ROW()-14)/2),0)))</f>
        <v>41</v>
      </c>
      <c r="K87" s="196" t="str">
        <f ca="1">IF(MOD(ROW()-13,2)=0,IF(ISBLANK(OFFSET('10. SEGUIMIENTO 2025'!$O$14,INT((ROW()-13)/2),0)),"",OFFSET('10. SEGUIMIENTO 2025'!$O$14,INT((ROW()-13)/2),0)),IF(ISBLANK(OFFSET('9. METAS'!$O$20,INT((ROW()-14)/2),0)),"",OFFSET('9. METAS'!$O$20,INT((ROW()-14)/2),0)))</f>
        <v/>
      </c>
      <c r="L87" s="196" t="str">
        <f ca="1">IF(MOD(ROW()-13,2)=0,IF(ISBLANK(OFFSET('10. SEGUIMIENTO 2025'!$P$14,INT((ROW()-13)/2),0)),"",OFFSET('10. SEGUIMIENTO 2025'!$P$14,INT((ROW()-13)/2),0)),IF(ISBLANK(OFFSET('9. METAS'!$P$20,INT((ROW()-14)/2),0)),"",OFFSET('9. METAS'!$P$20,INT((ROW()-14)/2),0)))</f>
        <v/>
      </c>
      <c r="M87" s="197" t="str">
        <f ca="1">IF(MOD(ROW()-13,2)=0,IF(ISBLANK(OFFSET('10. SEGUIMIENTO 2025'!$Q$14,INT((ROW()-13)/2),0)),"",OFFSET('10. SEGUIMIENTO 2025'!$Q$14,INT((ROW()-13)/2),0)),IF(ISBLANK(OFFSET('9. METAS'!$Q$20,INT((ROW()-14)/2),0)),"",OFFSET('9. METAS'!$Q$20,INT((ROW()-14)/2),0)))</f>
        <v/>
      </c>
      <c r="N87" s="769" t="str">
        <f ca="1">IFERROR(K87/K88,"ND")</f>
        <v>ND</v>
      </c>
      <c r="O87" s="771" t="str">
        <f ca="1">IFERROR(((K87+J87)/H87),"ND")</f>
        <v>ND</v>
      </c>
      <c r="P87" s="775"/>
    </row>
    <row r="88" spans="3:16">
      <c r="C88" s="747"/>
      <c r="D88" s="749"/>
      <c r="E88" s="749"/>
      <c r="F88" s="751"/>
      <c r="G88" s="753"/>
      <c r="H88" s="760"/>
      <c r="I88" s="764"/>
      <c r="J88" s="195">
        <f ca="1">IF(MOD(ROW()-13,2)=0,IF(ISBLANK(OFFSET('10. SEGUIMIENTO 2025'!$N$14,INT((ROW()-13)/2),0)),"",OFFSET('10. SEGUIMIENTO 2025'!$N$14,INT((ROW()-13)/2),0)),IF(ISBLANK(OFFSET('9. METAS'!$N$20,INT((ROW()-14)/2),0)),"",OFFSET('9. METAS'!$N$20,INT((ROW()-14)/2),0)))</f>
        <v>109000</v>
      </c>
      <c r="K88" s="196">
        <f ca="1">IF(MOD(ROW()-13,2)=0,IF(ISBLANK(OFFSET('10. SEGUIMIENTO 2025'!$O$14,INT((ROW()-13)/2),0)),"",OFFSET('10. SEGUIMIENTO 2025'!$O$14,INT((ROW()-13)/2),0)),IF(ISBLANK(OFFSET('9. METAS'!$O$20,INT((ROW()-14)/2),0)),"",OFFSET('9. METAS'!$O$20,INT((ROW()-14)/2),0)))</f>
        <v>112000</v>
      </c>
      <c r="L88" s="196">
        <f ca="1">IF(MOD(ROW()-13,2)=0,IF(ISBLANK(OFFSET('10. SEGUIMIENTO 2025'!$P$14,INT((ROW()-13)/2),0)),"",OFFSET('10. SEGUIMIENTO 2025'!$P$14,INT((ROW()-13)/2),0)),IF(ISBLANK(OFFSET('9. METAS'!$P$20,INT((ROW()-14)/2),0)),"",OFFSET('9. METAS'!$P$20,INT((ROW()-14)/2),0)))</f>
        <v>135000</v>
      </c>
      <c r="M88" s="197">
        <f ca="1">IF(MOD(ROW()-13,2)=0,IF(ISBLANK(OFFSET('10. SEGUIMIENTO 2025'!$Q$14,INT((ROW()-13)/2),0)),"",OFFSET('10. SEGUIMIENTO 2025'!$Q$14,INT((ROW()-13)/2),0)),IF(ISBLANK(OFFSET('9. METAS'!$Q$20,INT((ROW()-14)/2),0)),"",OFFSET('9. METAS'!$Q$20,INT((ROW()-14)/2),0)))</f>
        <v>125000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METAS'!$K$20,INT((ROW()-13)/2),0)),"",OFFSET('9. METAS'!$K$20,INT((ROW()-13)/2),0))</f>
        <v>12800</v>
      </c>
      <c r="I89" s="763"/>
      <c r="J89" s="195">
        <f ca="1">IF(MOD(ROW()-13,2)=0,IF(ISBLANK(OFFSET('10. SEGUIMIENTO 2025'!$N$14,INT((ROW()-13)/2),0)),"",OFFSET('10. SEGUIMIENTO 2025'!$N$14,INT((ROW()-13)/2),0)),IF(ISBLANK(OFFSET('9. METAS'!$N$20,INT((ROW()-14)/2),0)),"",OFFSET('9. METAS'!$N$20,INT((ROW()-14)/2),0)))</f>
        <v>41</v>
      </c>
      <c r="K89" s="196" t="str">
        <f ca="1">IF(MOD(ROW()-13,2)=0,IF(ISBLANK(OFFSET('10. SEGUIMIENTO 2025'!$O$14,INT((ROW()-13)/2),0)),"",OFFSET('10. SEGUIMIENTO 2025'!$O$14,INT((ROW()-13)/2),0)),IF(ISBLANK(OFFSET('9. METAS'!$O$20,INT((ROW()-14)/2),0)),"",OFFSET('9. METAS'!$O$20,INT((ROW()-14)/2),0)))</f>
        <v/>
      </c>
      <c r="L89" s="196" t="str">
        <f ca="1">IF(MOD(ROW()-13,2)=0,IF(ISBLANK(OFFSET('10. SEGUIMIENTO 2025'!$P$14,INT((ROW()-13)/2),0)),"",OFFSET('10. SEGUIMIENTO 2025'!$P$14,INT((ROW()-13)/2),0)),IF(ISBLANK(OFFSET('9. METAS'!$P$20,INT((ROW()-14)/2),0)),"",OFFSET('9. METAS'!$P$20,INT((ROW()-14)/2),0)))</f>
        <v/>
      </c>
      <c r="M89" s="197" t="str">
        <f ca="1">IF(MOD(ROW()-13,2)=0,IF(ISBLANK(OFFSET('10. SEGUIMIENTO 2025'!$Q$14,INT((ROW()-13)/2),0)),"",OFFSET('10. SEGUIMIENTO 2025'!$Q$14,INT((ROW()-13)/2),0)),IF(ISBLANK(OFFSET('9. METAS'!$Q$20,INT((ROW()-14)/2),0)),"",OFFSET('9. METAS'!$Q$20,INT((ROW()-14)/2),0)))</f>
        <v/>
      </c>
      <c r="N89" s="769" t="str">
        <f ca="1">IFERROR(K89/K90,"ND")</f>
        <v>ND</v>
      </c>
      <c r="O89" s="771" t="str">
        <f ca="1">IFERROR(((K89+J89)/H89),"ND")</f>
        <v>ND</v>
      </c>
      <c r="P89" s="775"/>
    </row>
    <row r="90" spans="3:16">
      <c r="C90" s="747"/>
      <c r="D90" s="749"/>
      <c r="E90" s="749"/>
      <c r="F90" s="751"/>
      <c r="G90" s="753"/>
      <c r="H90" s="760"/>
      <c r="I90" s="764"/>
      <c r="J90" s="195">
        <f ca="1">IF(MOD(ROW()-13,2)=0,IF(ISBLANK(OFFSET('10. SEGUIMIENTO 2025'!$N$14,INT((ROW()-13)/2),0)),"",OFFSET('10. SEGUIMIENTO 2025'!$N$14,INT((ROW()-13)/2),0)),IF(ISBLANK(OFFSET('9. METAS'!$N$20,INT((ROW()-14)/2),0)),"",OFFSET('9. METAS'!$N$20,INT((ROW()-14)/2),0)))</f>
        <v>2620</v>
      </c>
      <c r="K90" s="196">
        <f ca="1">IF(MOD(ROW()-13,2)=0,IF(ISBLANK(OFFSET('10. SEGUIMIENTO 2025'!$O$14,INT((ROW()-13)/2),0)),"",OFFSET('10. SEGUIMIENTO 2025'!$O$14,INT((ROW()-13)/2),0)),IF(ISBLANK(OFFSET('9. METAS'!$O$20,INT((ROW()-14)/2),0)),"",OFFSET('9. METAS'!$O$20,INT((ROW()-14)/2),0)))</f>
        <v>3670</v>
      </c>
      <c r="L90" s="196">
        <f ca="1">IF(MOD(ROW()-13,2)=0,IF(ISBLANK(OFFSET('10. SEGUIMIENTO 2025'!$P$14,INT((ROW()-13)/2),0)),"",OFFSET('10. SEGUIMIENTO 2025'!$P$14,INT((ROW()-13)/2),0)),IF(ISBLANK(OFFSET('9. METAS'!$P$20,INT((ROW()-14)/2),0)),"",OFFSET('9. METAS'!$P$20,INT((ROW()-14)/2),0)))</f>
        <v>3480</v>
      </c>
      <c r="M90" s="197">
        <f ca="1">IF(MOD(ROW()-13,2)=0,IF(ISBLANK(OFFSET('10. SEGUIMIENTO 2025'!$Q$14,INT((ROW()-13)/2),0)),"",OFFSET('10. SEGUIMIENTO 2025'!$Q$14,INT((ROW()-13)/2),0)),IF(ISBLANK(OFFSET('9. METAS'!$Q$20,INT((ROW()-14)/2),0)),"",OFFSET('9. METAS'!$Q$20,INT((ROW()-14)/2),0)))</f>
        <v>3030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METAS'!$K$20,INT((ROW()-13)/2),0)),"",OFFSET('9. METAS'!$K$20,INT((ROW()-13)/2),0))</f>
        <v>35</v>
      </c>
      <c r="I91" s="763"/>
      <c r="J91" s="195">
        <f ca="1">IF(MOD(ROW()-13,2)=0,IF(ISBLANK(OFFSET('10. SEGUIMIENTO 2025'!$N$14,INT((ROW()-13)/2),0)),"",OFFSET('10. SEGUIMIENTO 2025'!$N$14,INT((ROW()-13)/2),0)),IF(ISBLANK(OFFSET('9. METAS'!$N$20,INT((ROW()-14)/2),0)),"",OFFSET('9. METAS'!$N$20,INT((ROW()-14)/2),0)))</f>
        <v>41</v>
      </c>
      <c r="K91" s="196" t="str">
        <f ca="1">IF(MOD(ROW()-13,2)=0,IF(ISBLANK(OFFSET('10. SEGUIMIENTO 2025'!$O$14,INT((ROW()-13)/2),0)),"",OFFSET('10. SEGUIMIENTO 2025'!$O$14,INT((ROW()-13)/2),0)),IF(ISBLANK(OFFSET('9. METAS'!$O$20,INT((ROW()-14)/2),0)),"",OFFSET('9. METAS'!$O$20,INT((ROW()-14)/2),0)))</f>
        <v/>
      </c>
      <c r="L91" s="196" t="str">
        <f ca="1">IF(MOD(ROW()-13,2)=0,IF(ISBLANK(OFFSET('10. SEGUIMIENTO 2025'!$P$14,INT((ROW()-13)/2),0)),"",OFFSET('10. SEGUIMIENTO 2025'!$P$14,INT((ROW()-13)/2),0)),IF(ISBLANK(OFFSET('9. METAS'!$P$20,INT((ROW()-14)/2),0)),"",OFFSET('9. METAS'!$P$20,INT((ROW()-14)/2),0)))</f>
        <v/>
      </c>
      <c r="M91" s="197" t="str">
        <f ca="1">IF(MOD(ROW()-13,2)=0,IF(ISBLANK(OFFSET('10. SEGUIMIENTO 2025'!$Q$14,INT((ROW()-13)/2),0)),"",OFFSET('10. SEGUIMIENTO 2025'!$Q$14,INT((ROW()-13)/2),0)),IF(ISBLANK(OFFSET('9. METAS'!$Q$20,INT((ROW()-14)/2),0)),"",OFFSET('9. METAS'!$Q$20,INT((ROW()-14)/2),0)))</f>
        <v/>
      </c>
      <c r="N91" s="769" t="str">
        <f ca="1">IFERROR(K91/K92,"ND")</f>
        <v>ND</v>
      </c>
      <c r="O91" s="771" t="str">
        <f ca="1">IFERROR(((K91+J91)/H91),"ND")</f>
        <v>ND</v>
      </c>
      <c r="P91" s="775"/>
    </row>
    <row r="92" spans="3:16">
      <c r="C92" s="747"/>
      <c r="D92" s="749"/>
      <c r="E92" s="749"/>
      <c r="F92" s="751"/>
      <c r="G92" s="753"/>
      <c r="H92" s="760"/>
      <c r="I92" s="764"/>
      <c r="J92" s="195">
        <f ca="1">IF(MOD(ROW()-13,2)=0,IF(ISBLANK(OFFSET('10. SEGUIMIENTO 2025'!$N$14,INT((ROW()-13)/2),0)),"",OFFSET('10. SEGUIMIENTO 2025'!$N$14,INT((ROW()-13)/2),0)),IF(ISBLANK(OFFSET('9. METAS'!$N$20,INT((ROW()-14)/2),0)),"",OFFSET('9. METAS'!$N$20,INT((ROW()-14)/2),0)))</f>
        <v>7</v>
      </c>
      <c r="K92" s="196">
        <f ca="1">IF(MOD(ROW()-13,2)=0,IF(ISBLANK(OFFSET('10. SEGUIMIENTO 2025'!$O$14,INT((ROW()-13)/2),0)),"",OFFSET('10. SEGUIMIENTO 2025'!$O$14,INT((ROW()-13)/2),0)),IF(ISBLANK(OFFSET('9. METAS'!$O$20,INT((ROW()-14)/2),0)),"",OFFSET('9. METAS'!$O$20,INT((ROW()-14)/2),0)))</f>
        <v>10</v>
      </c>
      <c r="L92" s="196">
        <f ca="1">IF(MOD(ROW()-13,2)=0,IF(ISBLANK(OFFSET('10. SEGUIMIENTO 2025'!$P$14,INT((ROW()-13)/2),0)),"",OFFSET('10. SEGUIMIENTO 2025'!$P$14,INT((ROW()-13)/2),0)),IF(ISBLANK(OFFSET('9. METAS'!$P$20,INT((ROW()-14)/2),0)),"",OFFSET('9. METAS'!$P$20,INT((ROW()-14)/2),0)))</f>
        <v>9</v>
      </c>
      <c r="M92" s="197">
        <f ca="1">IF(MOD(ROW()-13,2)=0,IF(ISBLANK(OFFSET('10. SEGUIMIENTO 2025'!$Q$14,INT((ROW()-13)/2),0)),"",OFFSET('10. SEGUIMIENTO 2025'!$Q$14,INT((ROW()-13)/2),0)),IF(ISBLANK(OFFSET('9. METAS'!$Q$20,INT((ROW()-14)/2),0)),"",OFFSET('9. METAS'!$Q$20,INT((ROW()-14)/2),0)))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METAS'!$K$20,INT((ROW()-13)/2),0)),"",OFFSET('9. METAS'!$K$20,INT((ROW()-13)/2),0))</f>
        <v>115</v>
      </c>
      <c r="I93" s="763"/>
      <c r="J93" s="195">
        <f ca="1">IF(MOD(ROW()-13,2)=0,IF(ISBLANK(OFFSET('10. SEGUIMIENTO 2025'!$N$14,INT((ROW()-13)/2),0)),"",OFFSET('10. SEGUIMIENTO 2025'!$N$14,INT((ROW()-13)/2),0)),IF(ISBLANK(OFFSET('9. METAS'!$N$20,INT((ROW()-14)/2),0)),"",OFFSET('9. METAS'!$N$20,INT((ROW()-14)/2),0)))</f>
        <v>41</v>
      </c>
      <c r="K93" s="196" t="str">
        <f ca="1">IF(MOD(ROW()-13,2)=0,IF(ISBLANK(OFFSET('10. SEGUIMIENTO 2025'!$O$14,INT((ROW()-13)/2),0)),"",OFFSET('10. SEGUIMIENTO 2025'!$O$14,INT((ROW()-13)/2),0)),IF(ISBLANK(OFFSET('9. METAS'!$O$20,INT((ROW()-14)/2),0)),"",OFFSET('9. METAS'!$O$20,INT((ROW()-14)/2),0)))</f>
        <v/>
      </c>
      <c r="L93" s="196" t="str">
        <f ca="1">IF(MOD(ROW()-13,2)=0,IF(ISBLANK(OFFSET('10. SEGUIMIENTO 2025'!$P$14,INT((ROW()-13)/2),0)),"",OFFSET('10. SEGUIMIENTO 2025'!$P$14,INT((ROW()-13)/2),0)),IF(ISBLANK(OFFSET('9. METAS'!$P$20,INT((ROW()-14)/2),0)),"",OFFSET('9. METAS'!$P$20,INT((ROW()-14)/2),0)))</f>
        <v/>
      </c>
      <c r="M93" s="197" t="str">
        <f ca="1">IF(MOD(ROW()-13,2)=0,IF(ISBLANK(OFFSET('10. SEGUIMIENTO 2025'!$Q$14,INT((ROW()-13)/2),0)),"",OFFSET('10. SEGUIMIENTO 2025'!$Q$14,INT((ROW()-13)/2),0)),IF(ISBLANK(OFFSET('9. METAS'!$Q$20,INT((ROW()-14)/2),0)),"",OFFSET('9. METAS'!$Q$20,INT((ROW()-14)/2),0)))</f>
        <v/>
      </c>
      <c r="N93" s="769" t="str">
        <f ca="1">IFERROR(K93/K94,"ND")</f>
        <v>ND</v>
      </c>
      <c r="O93" s="771" t="str">
        <f ca="1">IFERROR(((K93+J93)/H93),"ND")</f>
        <v>ND</v>
      </c>
      <c r="P93" s="775"/>
    </row>
    <row r="94" spans="3:16">
      <c r="C94" s="747"/>
      <c r="D94" s="749"/>
      <c r="E94" s="749"/>
      <c r="F94" s="751"/>
      <c r="G94" s="753"/>
      <c r="H94" s="760"/>
      <c r="I94" s="764"/>
      <c r="J94" s="195">
        <f ca="1">IF(MOD(ROW()-13,2)=0,IF(ISBLANK(OFFSET('10. SEGUIMIENTO 2025'!$N$14,INT((ROW()-13)/2),0)),"",OFFSET('10. SEGUIMIENTO 2025'!$N$14,INT((ROW()-13)/2),0)),IF(ISBLANK(OFFSET('9. METAS'!$N$20,INT((ROW()-14)/2),0)),"",OFFSET('9. METAS'!$N$20,INT((ROW()-14)/2),0)))</f>
        <v>25</v>
      </c>
      <c r="K94" s="196">
        <f ca="1">IF(MOD(ROW()-13,2)=0,IF(ISBLANK(OFFSET('10. SEGUIMIENTO 2025'!$O$14,INT((ROW()-13)/2),0)),"",OFFSET('10. SEGUIMIENTO 2025'!$O$14,INT((ROW()-13)/2),0)),IF(ISBLANK(OFFSET('9. METAS'!$O$20,INT((ROW()-14)/2),0)),"",OFFSET('9. METAS'!$O$20,INT((ROW()-14)/2),0)))</f>
        <v>35</v>
      </c>
      <c r="L94" s="196">
        <f ca="1">IF(MOD(ROW()-13,2)=0,IF(ISBLANK(OFFSET('10. SEGUIMIENTO 2025'!$P$14,INT((ROW()-13)/2),0)),"",OFFSET('10. SEGUIMIENTO 2025'!$P$14,INT((ROW()-13)/2),0)),IF(ISBLANK(OFFSET('9. METAS'!$P$20,INT((ROW()-14)/2),0)),"",OFFSET('9. METAS'!$P$20,INT((ROW()-14)/2),0)))</f>
        <v>30</v>
      </c>
      <c r="M94" s="197">
        <f ca="1">IF(MOD(ROW()-13,2)=0,IF(ISBLANK(OFFSET('10. SEGUIMIENTO 2025'!$Q$14,INT((ROW()-13)/2),0)),"",OFFSET('10. SEGUIMIENTO 2025'!$Q$14,INT((ROW()-13)/2),0)),IF(ISBLANK(OFFSET('9. METAS'!$Q$20,INT((ROW()-14)/2),0)),"",OFFSET('9. METAS'!$Q$20,INT((ROW()-14)/2),0)))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METAS'!$K$20,INT((ROW()-13)/2),0)),"",OFFSET('9. METAS'!$K$20,INT((ROW()-13)/2),0))</f>
        <v>2380</v>
      </c>
      <c r="I95" s="763"/>
      <c r="J95" s="195">
        <f ca="1">IF(MOD(ROW()-13,2)=0,IF(ISBLANK(OFFSET('10. SEGUIMIENTO 2025'!$N$14,INT((ROW()-13)/2),0)),"",OFFSET('10. SEGUIMIENTO 2025'!$N$14,INT((ROW()-13)/2),0)),IF(ISBLANK(OFFSET('9. METAS'!$N$20,INT((ROW()-14)/2),0)),"",OFFSET('9. METAS'!$N$20,INT((ROW()-14)/2),0)))</f>
        <v>41</v>
      </c>
      <c r="K95" s="196" t="str">
        <f ca="1">IF(MOD(ROW()-13,2)=0,IF(ISBLANK(OFFSET('10. SEGUIMIENTO 2025'!$O$14,INT((ROW()-13)/2),0)),"",OFFSET('10. SEGUIMIENTO 2025'!$O$14,INT((ROW()-13)/2),0)),IF(ISBLANK(OFFSET('9. METAS'!$O$20,INT((ROW()-14)/2),0)),"",OFFSET('9. METAS'!$O$20,INT((ROW()-14)/2),0)))</f>
        <v/>
      </c>
      <c r="L95" s="196" t="str">
        <f ca="1">IF(MOD(ROW()-13,2)=0,IF(ISBLANK(OFFSET('10. SEGUIMIENTO 2025'!$P$14,INT((ROW()-13)/2),0)),"",OFFSET('10. SEGUIMIENTO 2025'!$P$14,INT((ROW()-13)/2),0)),IF(ISBLANK(OFFSET('9. METAS'!$P$20,INT((ROW()-14)/2),0)),"",OFFSET('9. METAS'!$P$20,INT((ROW()-14)/2),0)))</f>
        <v/>
      </c>
      <c r="M95" s="197" t="str">
        <f ca="1">IF(MOD(ROW()-13,2)=0,IF(ISBLANK(OFFSET('10. SEGUIMIENTO 2025'!$Q$14,INT((ROW()-13)/2),0)),"",OFFSET('10. SEGUIMIENTO 2025'!$Q$14,INT((ROW()-13)/2),0)),IF(ISBLANK(OFFSET('9. METAS'!$Q$20,INT((ROW()-14)/2),0)),"",OFFSET('9. METAS'!$Q$20,INT((ROW()-14)/2),0)))</f>
        <v/>
      </c>
      <c r="N95" s="769" t="str">
        <f ca="1">IFERROR(K95/K96,"ND")</f>
        <v>ND</v>
      </c>
      <c r="O95" s="771" t="str">
        <f ca="1">IFERROR(((K95+J95)/H95),"ND")</f>
        <v>ND</v>
      </c>
      <c r="P95" s="775"/>
    </row>
    <row r="96" spans="3:16">
      <c r="C96" s="747"/>
      <c r="D96" s="749"/>
      <c r="E96" s="749"/>
      <c r="F96" s="751"/>
      <c r="G96" s="753"/>
      <c r="H96" s="760"/>
      <c r="I96" s="764"/>
      <c r="J96" s="195">
        <f ca="1">IF(MOD(ROW()-13,2)=0,IF(ISBLANK(OFFSET('10. SEGUIMIENTO 2025'!$N$14,INT((ROW()-13)/2),0)),"",OFFSET('10. SEGUIMIENTO 2025'!$N$14,INT((ROW()-13)/2),0)),IF(ISBLANK(OFFSET('9. METAS'!$N$20,INT((ROW()-14)/2),0)),"",OFFSET('9. METAS'!$N$20,INT((ROW()-14)/2),0)))</f>
        <v>595</v>
      </c>
      <c r="K96" s="196">
        <f ca="1">IF(MOD(ROW()-13,2)=0,IF(ISBLANK(OFFSET('10. SEGUIMIENTO 2025'!$O$14,INT((ROW()-13)/2),0)),"",OFFSET('10. SEGUIMIENTO 2025'!$O$14,INT((ROW()-13)/2),0)),IF(ISBLANK(OFFSET('9. METAS'!$O$20,INT((ROW()-14)/2),0)),"",OFFSET('9. METAS'!$O$20,INT((ROW()-14)/2),0)))</f>
        <v>595</v>
      </c>
      <c r="L96" s="196">
        <f ca="1">IF(MOD(ROW()-13,2)=0,IF(ISBLANK(OFFSET('10. SEGUIMIENTO 2025'!$P$14,INT((ROW()-13)/2),0)),"",OFFSET('10. SEGUIMIENTO 2025'!$P$14,INT((ROW()-13)/2),0)),IF(ISBLANK(OFFSET('9. METAS'!$P$20,INT((ROW()-14)/2),0)),"",OFFSET('9. METAS'!$P$20,INT((ROW()-14)/2),0)))</f>
        <v>595</v>
      </c>
      <c r="M96" s="197">
        <f ca="1">IF(MOD(ROW()-13,2)=0,IF(ISBLANK(OFFSET('10. SEGUIMIENTO 2025'!$Q$14,INT((ROW()-13)/2),0)),"",OFFSET('10. SEGUIMIENTO 2025'!$Q$14,INT((ROW()-13)/2),0)),IF(ISBLANK(OFFSET('9. METAS'!$Q$20,INT((ROW()-14)/2),0)),"",OFFSET('9. METAS'!$Q$20,INT((ROW()-14)/2),0)))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METAS'!$K$20,INT((ROW()-13)/2),0)),"",OFFSET('9. METAS'!$K$20,INT((ROW()-13)/2),0))</f>
        <v>8</v>
      </c>
      <c r="I97" s="763"/>
      <c r="J97" s="195">
        <f ca="1">IF(MOD(ROW()-13,2)=0,IF(ISBLANK(OFFSET('10. SEGUIMIENTO 2025'!$N$14,INT((ROW()-13)/2),0)),"",OFFSET('10. SEGUIMIENTO 2025'!$N$14,INT((ROW()-13)/2),0)),IF(ISBLANK(OFFSET('9. METAS'!$N$20,INT((ROW()-14)/2),0)),"",OFFSET('9. METAS'!$N$20,INT((ROW()-14)/2),0)))</f>
        <v>41</v>
      </c>
      <c r="K97" s="196" t="str">
        <f ca="1">IF(MOD(ROW()-13,2)=0,IF(ISBLANK(OFFSET('10. SEGUIMIENTO 2025'!$O$14,INT((ROW()-13)/2),0)),"",OFFSET('10. SEGUIMIENTO 2025'!$O$14,INT((ROW()-13)/2),0)),IF(ISBLANK(OFFSET('9. METAS'!$O$20,INT((ROW()-14)/2),0)),"",OFFSET('9. METAS'!$O$20,INT((ROW()-14)/2),0)))</f>
        <v/>
      </c>
      <c r="L97" s="196" t="str">
        <f ca="1">IF(MOD(ROW()-13,2)=0,IF(ISBLANK(OFFSET('10. SEGUIMIENTO 2025'!$P$14,INT((ROW()-13)/2),0)),"",OFFSET('10. SEGUIMIENTO 2025'!$P$14,INT((ROW()-13)/2),0)),IF(ISBLANK(OFFSET('9. METAS'!$P$20,INT((ROW()-14)/2),0)),"",OFFSET('9. METAS'!$P$20,INT((ROW()-14)/2),0)))</f>
        <v/>
      </c>
      <c r="M97" s="197" t="str">
        <f ca="1">IF(MOD(ROW()-13,2)=0,IF(ISBLANK(OFFSET('10. SEGUIMIENTO 2025'!$Q$14,INT((ROW()-13)/2),0)),"",OFFSET('10. SEGUIMIENTO 2025'!$Q$14,INT((ROW()-13)/2),0)),IF(ISBLANK(OFFSET('9. METAS'!$Q$20,INT((ROW()-14)/2),0)),"",OFFSET('9. METAS'!$Q$20,INT((ROW()-14)/2),0)))</f>
        <v/>
      </c>
      <c r="N97" s="769" t="str">
        <f ca="1">IFERROR(K97/K98,"ND")</f>
        <v>ND</v>
      </c>
      <c r="O97" s="771" t="str">
        <f ca="1">IFERROR(((K97+J97)/H97),"ND")</f>
        <v>ND</v>
      </c>
      <c r="P97" s="775"/>
    </row>
    <row r="98" spans="3:16">
      <c r="C98" s="747"/>
      <c r="D98" s="749"/>
      <c r="E98" s="749"/>
      <c r="F98" s="751"/>
      <c r="G98" s="753"/>
      <c r="H98" s="760"/>
      <c r="I98" s="764"/>
      <c r="J98" s="195">
        <f ca="1">IF(MOD(ROW()-13,2)=0,IF(ISBLANK(OFFSET('10. SEGUIMIENTO 2025'!$N$14,INT((ROW()-13)/2),0)),"",OFFSET('10. SEGUIMIENTO 2025'!$N$14,INT((ROW()-13)/2),0)),IF(ISBLANK(OFFSET('9. METAS'!$N$20,INT((ROW()-14)/2),0)),"",OFFSET('9. METAS'!$N$20,INT((ROW()-14)/2),0)))</f>
        <v>2</v>
      </c>
      <c r="K98" s="196">
        <f ca="1">IF(MOD(ROW()-13,2)=0,IF(ISBLANK(OFFSET('10. SEGUIMIENTO 2025'!$O$14,INT((ROW()-13)/2),0)),"",OFFSET('10. SEGUIMIENTO 2025'!$O$14,INT((ROW()-13)/2),0)),IF(ISBLANK(OFFSET('9. METAS'!$O$20,INT((ROW()-14)/2),0)),"",OFFSET('9. METAS'!$O$20,INT((ROW()-14)/2),0)))</f>
        <v>2</v>
      </c>
      <c r="L98" s="196">
        <f ca="1">IF(MOD(ROW()-13,2)=0,IF(ISBLANK(OFFSET('10. SEGUIMIENTO 2025'!$P$14,INT((ROW()-13)/2),0)),"",OFFSET('10. SEGUIMIENTO 2025'!$P$14,INT((ROW()-13)/2),0)),IF(ISBLANK(OFFSET('9. METAS'!$P$20,INT((ROW()-14)/2),0)),"",OFFSET('9. METAS'!$P$20,INT((ROW()-14)/2),0)))</f>
        <v>2</v>
      </c>
      <c r="M98" s="197">
        <f ca="1">IF(MOD(ROW()-13,2)=0,IF(ISBLANK(OFFSET('10. SEGUIMIENTO 2025'!$Q$14,INT((ROW()-13)/2),0)),"",OFFSET('10. SEGUIMIENTO 2025'!$Q$14,INT((ROW()-13)/2),0)),IF(ISBLANK(OFFSET('9. METAS'!$Q$20,INT((ROW()-14)/2),0)),"",OFFSET('9. METAS'!$Q$20,INT((ROW()-14)/2),0)))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METAS'!$K$20,INT((ROW()-13)/2),0)),"",OFFSET('9. METAS'!$K$20,INT((ROW()-13)/2),0))</f>
        <v>1200</v>
      </c>
      <c r="I99" s="763"/>
      <c r="J99" s="195">
        <f ca="1">IF(MOD(ROW()-13,2)=0,IF(ISBLANK(OFFSET('10. SEGUIMIENTO 2025'!$N$14,INT((ROW()-13)/2),0)),"",OFFSET('10. SEGUIMIENTO 2025'!$N$14,INT((ROW()-13)/2),0)),IF(ISBLANK(OFFSET('9. METAS'!$N$20,INT((ROW()-14)/2),0)),"",OFFSET('9. METAS'!$N$20,INT((ROW()-14)/2),0)))</f>
        <v>41</v>
      </c>
      <c r="K99" s="196" t="str">
        <f ca="1">IF(MOD(ROW()-13,2)=0,IF(ISBLANK(OFFSET('10. SEGUIMIENTO 2025'!$O$14,INT((ROW()-13)/2),0)),"",OFFSET('10. SEGUIMIENTO 2025'!$O$14,INT((ROW()-13)/2),0)),IF(ISBLANK(OFFSET('9. METAS'!$O$20,INT((ROW()-14)/2),0)),"",OFFSET('9. METAS'!$O$20,INT((ROW()-14)/2),0)))</f>
        <v/>
      </c>
      <c r="L99" s="196" t="str">
        <f ca="1">IF(MOD(ROW()-13,2)=0,IF(ISBLANK(OFFSET('10. SEGUIMIENTO 2025'!$P$14,INT((ROW()-13)/2),0)),"",OFFSET('10. SEGUIMIENTO 2025'!$P$14,INT((ROW()-13)/2),0)),IF(ISBLANK(OFFSET('9. METAS'!$P$20,INT((ROW()-14)/2),0)),"",OFFSET('9. METAS'!$P$20,INT((ROW()-14)/2),0)))</f>
        <v/>
      </c>
      <c r="M99" s="197" t="str">
        <f ca="1">IF(MOD(ROW()-13,2)=0,IF(ISBLANK(OFFSET('10. SEGUIMIENTO 2025'!$Q$14,INT((ROW()-13)/2),0)),"",OFFSET('10. SEGUIMIENTO 2025'!$Q$14,INT((ROW()-13)/2),0)),IF(ISBLANK(OFFSET('9. METAS'!$Q$20,INT((ROW()-14)/2),0)),"",OFFSET('9. METAS'!$Q$20,INT((ROW()-14)/2),0)))</f>
        <v/>
      </c>
      <c r="N99" s="769" t="str">
        <f ca="1">IFERROR(K99/K100,"ND")</f>
        <v>ND</v>
      </c>
      <c r="O99" s="771" t="str">
        <f ca="1">IFERROR(((K99+J99)/H99),"ND")</f>
        <v>ND</v>
      </c>
      <c r="P99" s="775"/>
    </row>
    <row r="100" spans="3:16">
      <c r="C100" s="747"/>
      <c r="D100" s="749"/>
      <c r="E100" s="749"/>
      <c r="F100" s="751"/>
      <c r="G100" s="753"/>
      <c r="H100" s="760"/>
      <c r="I100" s="764"/>
      <c r="J100" s="195">
        <f ca="1">IF(MOD(ROW()-13,2)=0,IF(ISBLANK(OFFSET('10. SEGUIMIENTO 2025'!$N$14,INT((ROW()-13)/2),0)),"",OFFSET('10. SEGUIMIENTO 2025'!$N$14,INT((ROW()-13)/2),0)),IF(ISBLANK(OFFSET('9. METAS'!$N$20,INT((ROW()-14)/2),0)),"",OFFSET('9. METAS'!$N$20,INT((ROW()-14)/2),0)))</f>
        <v>300</v>
      </c>
      <c r="K100" s="196">
        <f ca="1">IF(MOD(ROW()-13,2)=0,IF(ISBLANK(OFFSET('10. SEGUIMIENTO 2025'!$O$14,INT((ROW()-13)/2),0)),"",OFFSET('10. SEGUIMIENTO 2025'!$O$14,INT((ROW()-13)/2),0)),IF(ISBLANK(OFFSET('9. METAS'!$O$20,INT((ROW()-14)/2),0)),"",OFFSET('9. METAS'!$O$20,INT((ROW()-14)/2),0)))</f>
        <v>300</v>
      </c>
      <c r="L100" s="196">
        <f ca="1">IF(MOD(ROW()-13,2)=0,IF(ISBLANK(OFFSET('10. SEGUIMIENTO 2025'!$P$14,INT((ROW()-13)/2),0)),"",OFFSET('10. SEGUIMIENTO 2025'!$P$14,INT((ROW()-13)/2),0)),IF(ISBLANK(OFFSET('9. METAS'!$P$20,INT((ROW()-14)/2),0)),"",OFFSET('9. METAS'!$P$20,INT((ROW()-14)/2),0)))</f>
        <v>300</v>
      </c>
      <c r="M100" s="197">
        <f ca="1">IF(MOD(ROW()-13,2)=0,IF(ISBLANK(OFFSET('10. SEGUIMIENTO 2025'!$Q$14,INT((ROW()-13)/2),0)),"",OFFSET('10. SEGUIMIENTO 2025'!$Q$14,INT((ROW()-13)/2),0)),IF(ISBLANK(OFFSET('9. METAS'!$Q$20,INT((ROW()-14)/2),0)),"",OFFSET('9. METAS'!$Q$20,INT((ROW()-14)/2),0)))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METAS'!$K$20,INT((ROW()-13)/2),0)),"",OFFSET('9. METAS'!$K$20,INT((ROW()-13)/2),0))</f>
        <v>27</v>
      </c>
      <c r="I101" s="763"/>
      <c r="J101" s="195">
        <f ca="1">IF(MOD(ROW()-13,2)=0,IF(ISBLANK(OFFSET('10. SEGUIMIENTO 2025'!$N$14,INT((ROW()-13)/2),0)),"",OFFSET('10. SEGUIMIENTO 2025'!$N$14,INT((ROW()-13)/2),0)),IF(ISBLANK(OFFSET('9. METAS'!$N$20,INT((ROW()-14)/2),0)),"",OFFSET('9. METAS'!$N$20,INT((ROW()-14)/2),0)))</f>
        <v>41</v>
      </c>
      <c r="K101" s="196" t="str">
        <f ca="1">IF(MOD(ROW()-13,2)=0,IF(ISBLANK(OFFSET('10. SEGUIMIENTO 2025'!$O$14,INT((ROW()-13)/2),0)),"",OFFSET('10. SEGUIMIENTO 2025'!$O$14,INT((ROW()-13)/2),0)),IF(ISBLANK(OFFSET('9. METAS'!$O$20,INT((ROW()-14)/2),0)),"",OFFSET('9. METAS'!$O$20,INT((ROW()-14)/2),0)))</f>
        <v/>
      </c>
      <c r="L101" s="196" t="str">
        <f ca="1">IF(MOD(ROW()-13,2)=0,IF(ISBLANK(OFFSET('10. SEGUIMIENTO 2025'!$P$14,INT((ROW()-13)/2),0)),"",OFFSET('10. SEGUIMIENTO 2025'!$P$14,INT((ROW()-13)/2),0)),IF(ISBLANK(OFFSET('9. METAS'!$P$20,INT((ROW()-14)/2),0)),"",OFFSET('9. METAS'!$P$20,INT((ROW()-14)/2),0)))</f>
        <v/>
      </c>
      <c r="M101" s="197" t="str">
        <f ca="1">IF(MOD(ROW()-13,2)=0,IF(ISBLANK(OFFSET('10. SEGUIMIENTO 2025'!$Q$14,INT((ROW()-13)/2),0)),"",OFFSET('10. SEGUIMIENTO 2025'!$Q$14,INT((ROW()-13)/2),0)),IF(ISBLANK(OFFSET('9. METAS'!$Q$20,INT((ROW()-14)/2),0)),"",OFFSET('9. METAS'!$Q$20,INT((ROW()-14)/2),0)))</f>
        <v/>
      </c>
      <c r="N101" s="769" t="str">
        <f ca="1">IFERROR(K101/K102,"ND")</f>
        <v>ND</v>
      </c>
      <c r="O101" s="771" t="str">
        <f ca="1">IFERROR(((K101+J101)/H101),"ND")</f>
        <v>ND</v>
      </c>
      <c r="P101" s="775"/>
    </row>
    <row r="102" spans="3:16">
      <c r="C102" s="747"/>
      <c r="D102" s="749"/>
      <c r="E102" s="749"/>
      <c r="F102" s="751"/>
      <c r="G102" s="753"/>
      <c r="H102" s="760"/>
      <c r="I102" s="764"/>
      <c r="J102" s="195">
        <f ca="1">IF(MOD(ROW()-13,2)=0,IF(ISBLANK(OFFSET('10. SEGUIMIENTO 2025'!$N$14,INT((ROW()-13)/2),0)),"",OFFSET('10. SEGUIMIENTO 2025'!$N$14,INT((ROW()-13)/2),0)),IF(ISBLANK(OFFSET('9. METAS'!$N$20,INT((ROW()-14)/2),0)),"",OFFSET('9. METAS'!$N$20,INT((ROW()-14)/2),0)))</f>
        <v>6</v>
      </c>
      <c r="K102" s="196">
        <f ca="1">IF(MOD(ROW()-13,2)=0,IF(ISBLANK(OFFSET('10. SEGUIMIENTO 2025'!$O$14,INT((ROW()-13)/2),0)),"",OFFSET('10. SEGUIMIENTO 2025'!$O$14,INT((ROW()-13)/2),0)),IF(ISBLANK(OFFSET('9. METAS'!$O$20,INT((ROW()-14)/2),0)),"",OFFSET('9. METAS'!$O$20,INT((ROW()-14)/2),0)))</f>
        <v>7</v>
      </c>
      <c r="L102" s="196">
        <f ca="1">IF(MOD(ROW()-13,2)=0,IF(ISBLANK(OFFSET('10. SEGUIMIENTO 2025'!$P$14,INT((ROW()-13)/2),0)),"",OFFSET('10. SEGUIMIENTO 2025'!$P$14,INT((ROW()-13)/2),0)),IF(ISBLANK(OFFSET('9. METAS'!$P$20,INT((ROW()-14)/2),0)),"",OFFSET('9. METAS'!$P$20,INT((ROW()-14)/2),0)))</f>
        <v>7</v>
      </c>
      <c r="M102" s="197">
        <f ca="1">IF(MOD(ROW()-13,2)=0,IF(ISBLANK(OFFSET('10. SEGUIMIENTO 2025'!$Q$14,INT((ROW()-13)/2),0)),"",OFFSET('10. SEGUIMIENTO 2025'!$Q$14,INT((ROW()-13)/2),0)),IF(ISBLANK(OFFSET('9. METAS'!$Q$20,INT((ROW()-14)/2),0)),"",OFFSET('9. METAS'!$Q$20,INT((ROW()-14)/2),0)))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METAS'!$K$20,INT((ROW()-13)/2),0)),"",OFFSET('9. METAS'!$K$20,INT((ROW()-13)/2),0))</f>
        <v>225</v>
      </c>
      <c r="I103" s="763"/>
      <c r="J103" s="195">
        <f ca="1">IF(MOD(ROW()-13,2)=0,IF(ISBLANK(OFFSET('10. SEGUIMIENTO 2025'!$N$14,INT((ROW()-13)/2),0)),"",OFFSET('10. SEGUIMIENTO 2025'!$N$14,INT((ROW()-13)/2),0)),IF(ISBLANK(OFFSET('9. METAS'!$N$20,INT((ROW()-14)/2),0)),"",OFFSET('9. METAS'!$N$20,INT((ROW()-14)/2),0)))</f>
        <v>41</v>
      </c>
      <c r="K103" s="196" t="str">
        <f ca="1">IF(MOD(ROW()-13,2)=0,IF(ISBLANK(OFFSET('10. SEGUIMIENTO 2025'!$O$14,INT((ROW()-13)/2),0)),"",OFFSET('10. SEGUIMIENTO 2025'!$O$14,INT((ROW()-13)/2),0)),IF(ISBLANK(OFFSET('9. METAS'!$O$20,INT((ROW()-14)/2),0)),"",OFFSET('9. METAS'!$O$20,INT((ROW()-14)/2),0)))</f>
        <v/>
      </c>
      <c r="L103" s="196" t="str">
        <f ca="1">IF(MOD(ROW()-13,2)=0,IF(ISBLANK(OFFSET('10. SEGUIMIENTO 2025'!$P$14,INT((ROW()-13)/2),0)),"",OFFSET('10. SEGUIMIENTO 2025'!$P$14,INT((ROW()-13)/2),0)),IF(ISBLANK(OFFSET('9. METAS'!$P$20,INT((ROW()-14)/2),0)),"",OFFSET('9. METAS'!$P$20,INT((ROW()-14)/2),0)))</f>
        <v/>
      </c>
      <c r="M103" s="197" t="str">
        <f ca="1">IF(MOD(ROW()-13,2)=0,IF(ISBLANK(OFFSET('10. SEGUIMIENTO 2025'!$Q$14,INT((ROW()-13)/2),0)),"",OFFSET('10. SEGUIMIENTO 2025'!$Q$14,INT((ROW()-13)/2),0)),IF(ISBLANK(OFFSET('9. METAS'!$Q$20,INT((ROW()-14)/2),0)),"",OFFSET('9. METAS'!$Q$20,INT((ROW()-14)/2),0)))</f>
        <v/>
      </c>
      <c r="N103" s="769" t="str">
        <f ca="1">IFERROR(K103/K104,"ND")</f>
        <v>ND</v>
      </c>
      <c r="O103" s="771" t="str">
        <f ca="1">IFERROR(((K103+J103)/H103),"ND")</f>
        <v>ND</v>
      </c>
      <c r="P103" s="775"/>
    </row>
    <row r="104" spans="3:16">
      <c r="C104" s="747"/>
      <c r="D104" s="749"/>
      <c r="E104" s="749"/>
      <c r="F104" s="751"/>
      <c r="G104" s="753"/>
      <c r="H104" s="760"/>
      <c r="I104" s="764"/>
      <c r="J104" s="195">
        <f ca="1">IF(MOD(ROW()-13,2)=0,IF(ISBLANK(OFFSET('10. SEGUIMIENTO 2025'!$N$14,INT((ROW()-13)/2),0)),"",OFFSET('10. SEGUIMIENTO 2025'!$N$14,INT((ROW()-13)/2),0)),IF(ISBLANK(OFFSET('9. METAS'!$N$20,INT((ROW()-14)/2),0)),"",OFFSET('9. METAS'!$N$20,INT((ROW()-14)/2),0)))</f>
        <v>60</v>
      </c>
      <c r="K104" s="196">
        <f ca="1">IF(MOD(ROW()-13,2)=0,IF(ISBLANK(OFFSET('10. SEGUIMIENTO 2025'!$O$14,INT((ROW()-13)/2),0)),"",OFFSET('10. SEGUIMIENTO 2025'!$O$14,INT((ROW()-13)/2),0)),IF(ISBLANK(OFFSET('9. METAS'!$O$20,INT((ROW()-14)/2),0)),"",OFFSET('9. METAS'!$O$20,INT((ROW()-14)/2),0)))</f>
        <v>60</v>
      </c>
      <c r="L104" s="196">
        <f ca="1">IF(MOD(ROW()-13,2)=0,IF(ISBLANK(OFFSET('10. SEGUIMIENTO 2025'!$P$14,INT((ROW()-13)/2),0)),"",OFFSET('10. SEGUIMIENTO 2025'!$P$14,INT((ROW()-13)/2),0)),IF(ISBLANK(OFFSET('9. METAS'!$P$20,INT((ROW()-14)/2),0)),"",OFFSET('9. METAS'!$P$20,INT((ROW()-14)/2),0)))</f>
        <v>50</v>
      </c>
      <c r="M104" s="197">
        <f ca="1">IF(MOD(ROW()-13,2)=0,IF(ISBLANK(OFFSET('10. SEGUIMIENTO 2025'!$Q$14,INT((ROW()-13)/2),0)),"",OFFSET('10. SEGUIMIENTO 2025'!$Q$14,INT((ROW()-13)/2),0)),IF(ISBLANK(OFFSET('9. METAS'!$Q$20,INT((ROW()-14)/2),0)),"",OFFSET('9. METAS'!$Q$20,INT((ROW()-14)/2),0)))</f>
        <v>55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METAS'!$K$20,INT((ROW()-13)/2),0)),"",OFFSET('9. METAS'!$K$20,INT((ROW()-13)/2),0))</f>
        <v>70</v>
      </c>
      <c r="I105" s="763"/>
      <c r="J105" s="195">
        <f ca="1">IF(MOD(ROW()-13,2)=0,IF(ISBLANK(OFFSET('10. SEGUIMIENTO 2025'!$N$14,INT((ROW()-13)/2),0)),"",OFFSET('10. SEGUIMIENTO 2025'!$N$14,INT((ROW()-13)/2),0)),IF(ISBLANK(OFFSET('9. METAS'!$N$20,INT((ROW()-14)/2),0)),"",OFFSET('9. METAS'!$N$20,INT((ROW()-14)/2),0)))</f>
        <v>41</v>
      </c>
      <c r="K105" s="196" t="str">
        <f ca="1">IF(MOD(ROW()-13,2)=0,IF(ISBLANK(OFFSET('10. SEGUIMIENTO 2025'!$O$14,INT((ROW()-13)/2),0)),"",OFFSET('10. SEGUIMIENTO 2025'!$O$14,INT((ROW()-13)/2),0)),IF(ISBLANK(OFFSET('9. METAS'!$O$20,INT((ROW()-14)/2),0)),"",OFFSET('9. METAS'!$O$20,INT((ROW()-14)/2),0)))</f>
        <v/>
      </c>
      <c r="L105" s="196" t="str">
        <f ca="1">IF(MOD(ROW()-13,2)=0,IF(ISBLANK(OFFSET('10. SEGUIMIENTO 2025'!$P$14,INT((ROW()-13)/2),0)),"",OFFSET('10. SEGUIMIENTO 2025'!$P$14,INT((ROW()-13)/2),0)),IF(ISBLANK(OFFSET('9. METAS'!$P$20,INT((ROW()-14)/2),0)),"",OFFSET('9. METAS'!$P$20,INT((ROW()-14)/2),0)))</f>
        <v/>
      </c>
      <c r="M105" s="197" t="str">
        <f ca="1">IF(MOD(ROW()-13,2)=0,IF(ISBLANK(OFFSET('10. SEGUIMIENTO 2025'!$Q$14,INT((ROW()-13)/2),0)),"",OFFSET('10. SEGUIMIENTO 2025'!$Q$14,INT((ROW()-13)/2),0)),IF(ISBLANK(OFFSET('9. METAS'!$Q$20,INT((ROW()-14)/2),0)),"",OFFSET('9. METAS'!$Q$20,INT((ROW()-14)/2),0)))</f>
        <v/>
      </c>
      <c r="N105" s="769" t="str">
        <f ca="1">IFERROR(K105/K106,"ND")</f>
        <v>ND</v>
      </c>
      <c r="O105" s="771" t="str">
        <f ca="1">IFERROR(((K105+J105)/H105),"ND")</f>
        <v>ND</v>
      </c>
      <c r="P105" s="775"/>
    </row>
    <row r="106" spans="3:16">
      <c r="C106" s="747"/>
      <c r="D106" s="749"/>
      <c r="E106" s="749"/>
      <c r="F106" s="751"/>
      <c r="G106" s="753"/>
      <c r="H106" s="760"/>
      <c r="I106" s="764"/>
      <c r="J106" s="195">
        <f ca="1">IF(MOD(ROW()-13,2)=0,IF(ISBLANK(OFFSET('10. SEGUIMIENTO 2025'!$N$14,INT((ROW()-13)/2),0)),"",OFFSET('10. SEGUIMIENTO 2025'!$N$14,INT((ROW()-13)/2),0)),IF(ISBLANK(OFFSET('9. METAS'!$N$20,INT((ROW()-14)/2),0)),"",OFFSET('9. METAS'!$N$20,INT((ROW()-14)/2),0)))</f>
        <v>15</v>
      </c>
      <c r="K106" s="196">
        <f ca="1">IF(MOD(ROW()-13,2)=0,IF(ISBLANK(OFFSET('10. SEGUIMIENTO 2025'!$O$14,INT((ROW()-13)/2),0)),"",OFFSET('10. SEGUIMIENTO 2025'!$O$14,INT((ROW()-13)/2),0)),IF(ISBLANK(OFFSET('9. METAS'!$O$20,INT((ROW()-14)/2),0)),"",OFFSET('9. METAS'!$O$20,INT((ROW()-14)/2),0)))</f>
        <v>20</v>
      </c>
      <c r="L106" s="196">
        <f ca="1">IF(MOD(ROW()-13,2)=0,IF(ISBLANK(OFFSET('10. SEGUIMIENTO 2025'!$P$14,INT((ROW()-13)/2),0)),"",OFFSET('10. SEGUIMIENTO 2025'!$P$14,INT((ROW()-13)/2),0)),IF(ISBLANK(OFFSET('9. METAS'!$P$20,INT((ROW()-14)/2),0)),"",OFFSET('9. METAS'!$P$20,INT((ROW()-14)/2),0)))</f>
        <v>15</v>
      </c>
      <c r="M106" s="197">
        <f ca="1">IF(MOD(ROW()-13,2)=0,IF(ISBLANK(OFFSET('10. SEGUIMIENTO 2025'!$Q$14,INT((ROW()-13)/2),0)),"",OFFSET('10. SEGUIMIENTO 2025'!$Q$14,INT((ROW()-13)/2),0)),IF(ISBLANK(OFFSET('9. METAS'!$Q$20,INT((ROW()-14)/2),0)),"",OFFSET('9. METAS'!$Q$20,INT((ROW()-14)/2),0)))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METAS'!$K$20,INT((ROW()-13)/2),0)),"",OFFSET('9. METAS'!$K$20,INT((ROW()-13)/2),0))</f>
        <v>170</v>
      </c>
      <c r="I107" s="763"/>
      <c r="J107" s="195">
        <f ca="1">IF(MOD(ROW()-13,2)=0,IF(ISBLANK(OFFSET('10. SEGUIMIENTO 2025'!$N$14,INT((ROW()-13)/2),0)),"",OFFSET('10. SEGUIMIENTO 2025'!$N$14,INT((ROW()-13)/2),0)),IF(ISBLANK(OFFSET('9. METAS'!$N$20,INT((ROW()-14)/2),0)),"",OFFSET('9. METAS'!$N$20,INT((ROW()-14)/2),0)))</f>
        <v>41</v>
      </c>
      <c r="K107" s="196" t="str">
        <f ca="1">IF(MOD(ROW()-13,2)=0,IF(ISBLANK(OFFSET('10. SEGUIMIENTO 2025'!$O$14,INT((ROW()-13)/2),0)),"",OFFSET('10. SEGUIMIENTO 2025'!$O$14,INT((ROW()-13)/2),0)),IF(ISBLANK(OFFSET('9. METAS'!$O$20,INT((ROW()-14)/2),0)),"",OFFSET('9. METAS'!$O$20,INT((ROW()-14)/2),0)))</f>
        <v/>
      </c>
      <c r="L107" s="196" t="str">
        <f ca="1">IF(MOD(ROW()-13,2)=0,IF(ISBLANK(OFFSET('10. SEGUIMIENTO 2025'!$P$14,INT((ROW()-13)/2),0)),"",OFFSET('10. SEGUIMIENTO 2025'!$P$14,INT((ROW()-13)/2),0)),IF(ISBLANK(OFFSET('9. METAS'!$P$20,INT((ROW()-14)/2),0)),"",OFFSET('9. METAS'!$P$20,INT((ROW()-14)/2),0)))</f>
        <v/>
      </c>
      <c r="M107" s="197" t="str">
        <f ca="1">IF(MOD(ROW()-13,2)=0,IF(ISBLANK(OFFSET('10. SEGUIMIENTO 2025'!$Q$14,INT((ROW()-13)/2),0)),"",OFFSET('10. SEGUIMIENTO 2025'!$Q$14,INT((ROW()-13)/2),0)),IF(ISBLANK(OFFSET('9. METAS'!$Q$20,INT((ROW()-14)/2),0)),"",OFFSET('9. METAS'!$Q$20,INT((ROW()-14)/2),0)))</f>
        <v/>
      </c>
      <c r="N107" s="769" t="str">
        <f ca="1">IFERROR(K107/K108,"ND")</f>
        <v>ND</v>
      </c>
      <c r="O107" s="771" t="str">
        <f ca="1">IFERROR(((K107+J107)/H107),"ND")</f>
        <v>ND</v>
      </c>
      <c r="P107" s="775"/>
    </row>
    <row r="108" spans="3:16">
      <c r="C108" s="747"/>
      <c r="D108" s="749"/>
      <c r="E108" s="749"/>
      <c r="F108" s="751"/>
      <c r="G108" s="753"/>
      <c r="H108" s="760"/>
      <c r="I108" s="764"/>
      <c r="J108" s="195">
        <f ca="1">IF(MOD(ROW()-13,2)=0,IF(ISBLANK(OFFSET('10. SEGUIMIENTO 2025'!$N$14,INT((ROW()-13)/2),0)),"",OFFSET('10. SEGUIMIENTO 2025'!$N$14,INT((ROW()-13)/2),0)),IF(ISBLANK(OFFSET('9. METAS'!$N$20,INT((ROW()-14)/2),0)),"",OFFSET('9. METAS'!$N$20,INT((ROW()-14)/2),0)))</f>
        <v>40</v>
      </c>
      <c r="K108" s="196">
        <f ca="1">IF(MOD(ROW()-13,2)=0,IF(ISBLANK(OFFSET('10. SEGUIMIENTO 2025'!$O$14,INT((ROW()-13)/2),0)),"",OFFSET('10. SEGUIMIENTO 2025'!$O$14,INT((ROW()-13)/2),0)),IF(ISBLANK(OFFSET('9. METAS'!$O$20,INT((ROW()-14)/2),0)),"",OFFSET('9. METAS'!$O$20,INT((ROW()-14)/2),0)))</f>
        <v>60</v>
      </c>
      <c r="L108" s="196">
        <f ca="1">IF(MOD(ROW()-13,2)=0,IF(ISBLANK(OFFSET('10. SEGUIMIENTO 2025'!$P$14,INT((ROW()-13)/2),0)),"",OFFSET('10. SEGUIMIENTO 2025'!$P$14,INT((ROW()-13)/2),0)),IF(ISBLANK(OFFSET('9. METAS'!$P$20,INT((ROW()-14)/2),0)),"",OFFSET('9. METAS'!$P$20,INT((ROW()-14)/2),0)))</f>
        <v>40</v>
      </c>
      <c r="M108" s="197">
        <f ca="1">IF(MOD(ROW()-13,2)=0,IF(ISBLANK(OFFSET('10. SEGUIMIENTO 2025'!$Q$14,INT((ROW()-13)/2),0)),"",OFFSET('10. SEGUIMIENTO 2025'!$Q$14,INT((ROW()-13)/2),0)),IF(ISBLANK(OFFSET('9. METAS'!$Q$20,INT((ROW()-14)/2),0)),"",OFFSET('9. METAS'!$Q$20,INT((ROW()-14)/2),0)))</f>
        <v>30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METAS'!$K$20,INT((ROW()-13)/2),0)),"",OFFSET('9. METAS'!$K$20,INT((ROW()-13)/2),0))</f>
        <v>1749</v>
      </c>
      <c r="I109" s="763"/>
      <c r="J109" s="195">
        <f ca="1">IF(MOD(ROW()-13,2)=0,IF(ISBLANK(OFFSET('10. SEGUIMIENTO 2025'!$N$14,INT((ROW()-13)/2),0)),"",OFFSET('10. SEGUIMIENTO 2025'!$N$14,INT((ROW()-13)/2),0)),IF(ISBLANK(OFFSET('9. METAS'!$N$20,INT((ROW()-14)/2),0)),"",OFFSET('9. METAS'!$N$20,INT((ROW()-14)/2),0)))</f>
        <v>41</v>
      </c>
      <c r="K109" s="196" t="str">
        <f ca="1">IF(MOD(ROW()-13,2)=0,IF(ISBLANK(OFFSET('10. SEGUIMIENTO 2025'!$O$14,INT((ROW()-13)/2),0)),"",OFFSET('10. SEGUIMIENTO 2025'!$O$14,INT((ROW()-13)/2),0)),IF(ISBLANK(OFFSET('9. METAS'!$O$20,INT((ROW()-14)/2),0)),"",OFFSET('9. METAS'!$O$20,INT((ROW()-14)/2),0)))</f>
        <v/>
      </c>
      <c r="L109" s="196" t="str">
        <f ca="1">IF(MOD(ROW()-13,2)=0,IF(ISBLANK(OFFSET('10. SEGUIMIENTO 2025'!$P$14,INT((ROW()-13)/2),0)),"",OFFSET('10. SEGUIMIENTO 2025'!$P$14,INT((ROW()-13)/2),0)),IF(ISBLANK(OFFSET('9. METAS'!$P$20,INT((ROW()-14)/2),0)),"",OFFSET('9. METAS'!$P$20,INT((ROW()-14)/2),0)))</f>
        <v/>
      </c>
      <c r="M109" s="197" t="str">
        <f ca="1">IF(MOD(ROW()-13,2)=0,IF(ISBLANK(OFFSET('10. SEGUIMIENTO 2025'!$Q$14,INT((ROW()-13)/2),0)),"",OFFSET('10. SEGUIMIENTO 2025'!$Q$14,INT((ROW()-13)/2),0)),IF(ISBLANK(OFFSET('9. METAS'!$Q$20,INT((ROW()-14)/2),0)),"",OFFSET('9. METAS'!$Q$20,INT((ROW()-14)/2),0)))</f>
        <v/>
      </c>
      <c r="N109" s="769" t="str">
        <f ca="1">IFERROR(K109/K110,"ND")</f>
        <v>ND</v>
      </c>
      <c r="O109" s="771" t="str">
        <f ca="1">IFERROR(((K109+J109)/H109),"ND")</f>
        <v>ND</v>
      </c>
      <c r="P109" s="775"/>
    </row>
    <row r="110" spans="3:16">
      <c r="C110" s="747"/>
      <c r="D110" s="749"/>
      <c r="E110" s="749"/>
      <c r="F110" s="751"/>
      <c r="G110" s="753"/>
      <c r="H110" s="760"/>
      <c r="I110" s="764"/>
      <c r="J110" s="195">
        <f ca="1">IF(MOD(ROW()-13,2)=0,IF(ISBLANK(OFFSET('10. SEGUIMIENTO 2025'!$N$14,INT((ROW()-13)/2),0)),"",OFFSET('10. SEGUIMIENTO 2025'!$N$14,INT((ROW()-13)/2),0)),IF(ISBLANK(OFFSET('9. METAS'!$N$20,INT((ROW()-14)/2),0)),"",OFFSET('9. METAS'!$N$20,INT((ROW()-14)/2),0)))</f>
        <v>437.25</v>
      </c>
      <c r="K110" s="196">
        <f ca="1">IF(MOD(ROW()-13,2)=0,IF(ISBLANK(OFFSET('10. SEGUIMIENTO 2025'!$O$14,INT((ROW()-13)/2),0)),"",OFFSET('10. SEGUIMIENTO 2025'!$O$14,INT((ROW()-13)/2),0)),IF(ISBLANK(OFFSET('9. METAS'!$O$20,INT((ROW()-14)/2),0)),"",OFFSET('9. METAS'!$O$20,INT((ROW()-14)/2),0)))</f>
        <v>437.25</v>
      </c>
      <c r="L110" s="196">
        <f ca="1">IF(MOD(ROW()-13,2)=0,IF(ISBLANK(OFFSET('10. SEGUIMIENTO 2025'!$P$14,INT((ROW()-13)/2),0)),"",OFFSET('10. SEGUIMIENTO 2025'!$P$14,INT((ROW()-13)/2),0)),IF(ISBLANK(OFFSET('9. METAS'!$P$20,INT((ROW()-14)/2),0)),"",OFFSET('9. METAS'!$P$20,INT((ROW()-14)/2),0)))</f>
        <v>437.25</v>
      </c>
      <c r="M110" s="197">
        <f ca="1">IF(MOD(ROW()-13,2)=0,IF(ISBLANK(OFFSET('10. SEGUIMIENTO 2025'!$Q$14,INT((ROW()-13)/2),0)),"",OFFSET('10. SEGUIMIENTO 2025'!$Q$14,INT((ROW()-13)/2),0)),IF(ISBLANK(OFFSET('9. METAS'!$Q$20,INT((ROW()-14)/2),0)),"",OFFSET('9. METAS'!$Q$20,INT((ROW()-14)/2),0)))</f>
        <v>437.25</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METAS'!$K$20,INT((ROW()-13)/2),0)),"",OFFSET('9. METAS'!$K$20,INT((ROW()-13)/2),0))</f>
        <v>84</v>
      </c>
      <c r="I111" s="763"/>
      <c r="J111" s="195">
        <f ca="1">IF(MOD(ROW()-13,2)=0,IF(ISBLANK(OFFSET('10. SEGUIMIENTO 2025'!$N$14,INT((ROW()-13)/2),0)),"",OFFSET('10. SEGUIMIENTO 2025'!$N$14,INT((ROW()-13)/2),0)),IF(ISBLANK(OFFSET('9. METAS'!$N$20,INT((ROW()-14)/2),0)),"",OFFSET('9. METAS'!$N$20,INT((ROW()-14)/2),0)))</f>
        <v>41</v>
      </c>
      <c r="K111" s="196" t="str">
        <f ca="1">IF(MOD(ROW()-13,2)=0,IF(ISBLANK(OFFSET('10. SEGUIMIENTO 2025'!$O$14,INT((ROW()-13)/2),0)),"",OFFSET('10. SEGUIMIENTO 2025'!$O$14,INT((ROW()-13)/2),0)),IF(ISBLANK(OFFSET('9. METAS'!$O$20,INT((ROW()-14)/2),0)),"",OFFSET('9. METAS'!$O$20,INT((ROW()-14)/2),0)))</f>
        <v/>
      </c>
      <c r="L111" s="196" t="str">
        <f ca="1">IF(MOD(ROW()-13,2)=0,IF(ISBLANK(OFFSET('10. SEGUIMIENTO 2025'!$P$14,INT((ROW()-13)/2),0)),"",OFFSET('10. SEGUIMIENTO 2025'!$P$14,INT((ROW()-13)/2),0)),IF(ISBLANK(OFFSET('9. METAS'!$P$20,INT((ROW()-14)/2),0)),"",OFFSET('9. METAS'!$P$20,INT((ROW()-14)/2),0)))</f>
        <v/>
      </c>
      <c r="M111" s="197" t="str">
        <f ca="1">IF(MOD(ROW()-13,2)=0,IF(ISBLANK(OFFSET('10. SEGUIMIENTO 2025'!$Q$14,INT((ROW()-13)/2),0)),"",OFFSET('10. SEGUIMIENTO 2025'!$Q$14,INT((ROW()-13)/2),0)),IF(ISBLANK(OFFSET('9. METAS'!$Q$20,INT((ROW()-14)/2),0)),"",OFFSET('9. METAS'!$Q$20,INT((ROW()-14)/2),0)))</f>
        <v/>
      </c>
      <c r="N111" s="769" t="str">
        <f ca="1">IFERROR(K111/K112,"ND")</f>
        <v>ND</v>
      </c>
      <c r="O111" s="771" t="str">
        <f ca="1">IFERROR(((K111+J111)/H111),"ND")</f>
        <v>ND</v>
      </c>
      <c r="P111" s="775"/>
    </row>
    <row r="112" spans="3:16">
      <c r="C112" s="747"/>
      <c r="D112" s="749"/>
      <c r="E112" s="749"/>
      <c r="F112" s="751"/>
      <c r="G112" s="753"/>
      <c r="H112" s="760"/>
      <c r="I112" s="764"/>
      <c r="J112" s="195">
        <f ca="1">IF(MOD(ROW()-13,2)=0,IF(ISBLANK(OFFSET('10. SEGUIMIENTO 2025'!$N$14,INT((ROW()-13)/2),0)),"",OFFSET('10. SEGUIMIENTO 2025'!$N$14,INT((ROW()-13)/2),0)),IF(ISBLANK(OFFSET('9. METAS'!$N$20,INT((ROW()-14)/2),0)),"",OFFSET('9. METAS'!$N$20,INT((ROW()-14)/2),0)))</f>
        <v>21</v>
      </c>
      <c r="K112" s="196">
        <f ca="1">IF(MOD(ROW()-13,2)=0,IF(ISBLANK(OFFSET('10. SEGUIMIENTO 2025'!$O$14,INT((ROW()-13)/2),0)),"",OFFSET('10. SEGUIMIENTO 2025'!$O$14,INT((ROW()-13)/2),0)),IF(ISBLANK(OFFSET('9. METAS'!$O$20,INT((ROW()-14)/2),0)),"",OFFSET('9. METAS'!$O$20,INT((ROW()-14)/2),0)))</f>
        <v>21</v>
      </c>
      <c r="L112" s="196">
        <f ca="1">IF(MOD(ROW()-13,2)=0,IF(ISBLANK(OFFSET('10. SEGUIMIENTO 2025'!$P$14,INT((ROW()-13)/2),0)),"",OFFSET('10. SEGUIMIENTO 2025'!$P$14,INT((ROW()-13)/2),0)),IF(ISBLANK(OFFSET('9. METAS'!$P$20,INT((ROW()-14)/2),0)),"",OFFSET('9. METAS'!$P$20,INT((ROW()-14)/2),0)))</f>
        <v>21</v>
      </c>
      <c r="M112" s="197">
        <f ca="1">IF(MOD(ROW()-13,2)=0,IF(ISBLANK(OFFSET('10. SEGUIMIENTO 2025'!$Q$14,INT((ROW()-13)/2),0)),"",OFFSET('10. SEGUIMIENTO 2025'!$Q$14,INT((ROW()-13)/2),0)),IF(ISBLANK(OFFSET('9. METAS'!$Q$20,INT((ROW()-14)/2),0)),"",OFFSET('9. METAS'!$Q$20,INT((ROW()-14)/2),0)))</f>
        <v>21</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METAS'!$K$20,INT((ROW()-13)/2),0)),"",OFFSET('9. METAS'!$K$20,INT((ROW()-13)/2),0))</f>
        <v>13800</v>
      </c>
      <c r="I113" s="763"/>
      <c r="J113" s="195">
        <f ca="1">IF(MOD(ROW()-13,2)=0,IF(ISBLANK(OFFSET('10. SEGUIMIENTO 2025'!$N$14,INT((ROW()-13)/2),0)),"",OFFSET('10. SEGUIMIENTO 2025'!$N$14,INT((ROW()-13)/2),0)),IF(ISBLANK(OFFSET('9. METAS'!$N$20,INT((ROW()-14)/2),0)),"",OFFSET('9. METAS'!$N$20,INT((ROW()-14)/2),0)))</f>
        <v>41</v>
      </c>
      <c r="K113" s="196" t="str">
        <f ca="1">IF(MOD(ROW()-13,2)=0,IF(ISBLANK(OFFSET('10. SEGUIMIENTO 2025'!$O$14,INT((ROW()-13)/2),0)),"",OFFSET('10. SEGUIMIENTO 2025'!$O$14,INT((ROW()-13)/2),0)),IF(ISBLANK(OFFSET('9. METAS'!$O$20,INT((ROW()-14)/2),0)),"",OFFSET('9. METAS'!$O$20,INT((ROW()-14)/2),0)))</f>
        <v/>
      </c>
      <c r="L113" s="196" t="str">
        <f ca="1">IF(MOD(ROW()-13,2)=0,IF(ISBLANK(OFFSET('10. SEGUIMIENTO 2025'!$P$14,INT((ROW()-13)/2),0)),"",OFFSET('10. SEGUIMIENTO 2025'!$P$14,INT((ROW()-13)/2),0)),IF(ISBLANK(OFFSET('9. METAS'!$P$20,INT((ROW()-14)/2),0)),"",OFFSET('9. METAS'!$P$20,INT((ROW()-14)/2),0)))</f>
        <v/>
      </c>
      <c r="M113" s="197" t="str">
        <f ca="1">IF(MOD(ROW()-13,2)=0,IF(ISBLANK(OFFSET('10. SEGUIMIENTO 2025'!$Q$14,INT((ROW()-13)/2),0)),"",OFFSET('10. SEGUIMIENTO 2025'!$Q$14,INT((ROW()-13)/2),0)),IF(ISBLANK(OFFSET('9. METAS'!$Q$20,INT((ROW()-14)/2),0)),"",OFFSET('9. METAS'!$Q$20,INT((ROW()-14)/2),0)))</f>
        <v/>
      </c>
      <c r="N113" s="769" t="str">
        <f ca="1">IFERROR(K113/K114,"ND")</f>
        <v>ND</v>
      </c>
      <c r="O113" s="771" t="str">
        <f ca="1">IFERROR(((K113+J113)/H113),"ND")</f>
        <v>ND</v>
      </c>
      <c r="P113" s="775"/>
    </row>
    <row r="114" spans="3:16">
      <c r="C114" s="747"/>
      <c r="D114" s="749"/>
      <c r="E114" s="749"/>
      <c r="F114" s="751"/>
      <c r="G114" s="753"/>
      <c r="H114" s="760"/>
      <c r="I114" s="764"/>
      <c r="J114" s="195">
        <f ca="1">IF(MOD(ROW()-13,2)=0,IF(ISBLANK(OFFSET('10. SEGUIMIENTO 2025'!$N$14,INT((ROW()-13)/2),0)),"",OFFSET('10. SEGUIMIENTO 2025'!$N$14,INT((ROW()-13)/2),0)),IF(ISBLANK(OFFSET('9. METAS'!$N$20,INT((ROW()-14)/2),0)),"",OFFSET('9. METAS'!$N$20,INT((ROW()-14)/2),0)))</f>
        <v>3450</v>
      </c>
      <c r="K114" s="196">
        <f ca="1">IF(MOD(ROW()-13,2)=0,IF(ISBLANK(OFFSET('10. SEGUIMIENTO 2025'!$O$14,INT((ROW()-13)/2),0)),"",OFFSET('10. SEGUIMIENTO 2025'!$O$14,INT((ROW()-13)/2),0)),IF(ISBLANK(OFFSET('9. METAS'!$O$20,INT((ROW()-14)/2),0)),"",OFFSET('9. METAS'!$O$20,INT((ROW()-14)/2),0)))</f>
        <v>3450</v>
      </c>
      <c r="L114" s="196">
        <f ca="1">IF(MOD(ROW()-13,2)=0,IF(ISBLANK(OFFSET('10. SEGUIMIENTO 2025'!$P$14,INT((ROW()-13)/2),0)),"",OFFSET('10. SEGUIMIENTO 2025'!$P$14,INT((ROW()-13)/2),0)),IF(ISBLANK(OFFSET('9. METAS'!$P$20,INT((ROW()-14)/2),0)),"",OFFSET('9. METAS'!$P$20,INT((ROW()-14)/2),0)))</f>
        <v>3450</v>
      </c>
      <c r="M114" s="197">
        <f ca="1">IF(MOD(ROW()-13,2)=0,IF(ISBLANK(OFFSET('10. SEGUIMIENTO 2025'!$Q$14,INT((ROW()-13)/2),0)),"",OFFSET('10. SEGUIMIENTO 2025'!$Q$14,INT((ROW()-13)/2),0)),IF(ISBLANK(OFFSET('9. METAS'!$Q$20,INT((ROW()-14)/2),0)),"",OFFSET('9. METAS'!$Q$20,INT((ROW()-14)/2),0)))</f>
        <v>3450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METAS'!$K$20,INT((ROW()-13)/2),0)),"",OFFSET('9. METAS'!$K$20,INT((ROW()-13)/2),0))</f>
        <v>5900000</v>
      </c>
      <c r="I115" s="763"/>
      <c r="J115" s="195">
        <f ca="1">IF(MOD(ROW()-13,2)=0,IF(ISBLANK(OFFSET('10. SEGUIMIENTO 2025'!$N$14,INT((ROW()-13)/2),0)),"",OFFSET('10. SEGUIMIENTO 2025'!$N$14,INT((ROW()-13)/2),0)),IF(ISBLANK(OFFSET('9. METAS'!$N$20,INT((ROW()-14)/2),0)),"",OFFSET('9. METAS'!$N$20,INT((ROW()-14)/2),0)))</f>
        <v>41</v>
      </c>
      <c r="K115" s="196" t="str">
        <f ca="1">IF(MOD(ROW()-13,2)=0,IF(ISBLANK(OFFSET('10. SEGUIMIENTO 2025'!$O$14,INT((ROW()-13)/2),0)),"",OFFSET('10. SEGUIMIENTO 2025'!$O$14,INT((ROW()-13)/2),0)),IF(ISBLANK(OFFSET('9. METAS'!$O$20,INT((ROW()-14)/2),0)),"",OFFSET('9. METAS'!$O$20,INT((ROW()-14)/2),0)))</f>
        <v/>
      </c>
      <c r="L115" s="196" t="str">
        <f ca="1">IF(MOD(ROW()-13,2)=0,IF(ISBLANK(OFFSET('10. SEGUIMIENTO 2025'!$P$14,INT((ROW()-13)/2),0)),"",OFFSET('10. SEGUIMIENTO 2025'!$P$14,INT((ROW()-13)/2),0)),IF(ISBLANK(OFFSET('9. METAS'!$P$20,INT((ROW()-14)/2),0)),"",OFFSET('9. METAS'!$P$20,INT((ROW()-14)/2),0)))</f>
        <v/>
      </c>
      <c r="M115" s="197" t="str">
        <f ca="1">IF(MOD(ROW()-13,2)=0,IF(ISBLANK(OFFSET('10. SEGUIMIENTO 2025'!$Q$14,INT((ROW()-13)/2),0)),"",OFFSET('10. SEGUIMIENTO 2025'!$Q$14,INT((ROW()-13)/2),0)),IF(ISBLANK(OFFSET('9. METAS'!$Q$20,INT((ROW()-14)/2),0)),"",OFFSET('9. METAS'!$Q$20,INT((ROW()-14)/2),0)))</f>
        <v/>
      </c>
      <c r="N115" s="769" t="str">
        <f ca="1">IFERROR(K115/K116,"ND")</f>
        <v>ND</v>
      </c>
      <c r="O115" s="771" t="str">
        <f ca="1">IFERROR(((K115+J115)/H115),"ND")</f>
        <v>ND</v>
      </c>
      <c r="P115" s="775"/>
    </row>
    <row r="116" spans="3:16">
      <c r="C116" s="747"/>
      <c r="D116" s="749"/>
      <c r="E116" s="749"/>
      <c r="F116" s="751"/>
      <c r="G116" s="753"/>
      <c r="H116" s="760"/>
      <c r="I116" s="764"/>
      <c r="J116" s="195">
        <f ca="1">IF(MOD(ROW()-13,2)=0,IF(ISBLANK(OFFSET('10. SEGUIMIENTO 2025'!$N$14,INT((ROW()-13)/2),0)),"",OFFSET('10. SEGUIMIENTO 2025'!$N$14,INT((ROW()-13)/2),0)),IF(ISBLANK(OFFSET('9. METAS'!$N$20,INT((ROW()-14)/2),0)),"",OFFSET('9. METAS'!$N$20,INT((ROW()-14)/2),0)))</f>
        <v>1475000</v>
      </c>
      <c r="K116" s="196">
        <f ca="1">IF(MOD(ROW()-13,2)=0,IF(ISBLANK(OFFSET('10. SEGUIMIENTO 2025'!$O$14,INT((ROW()-13)/2),0)),"",OFFSET('10. SEGUIMIENTO 2025'!$O$14,INT((ROW()-13)/2),0)),IF(ISBLANK(OFFSET('9. METAS'!$O$20,INT((ROW()-14)/2),0)),"",OFFSET('9. METAS'!$O$20,INT((ROW()-14)/2),0)))</f>
        <v>1475000</v>
      </c>
      <c r="L116" s="196">
        <f ca="1">IF(MOD(ROW()-13,2)=0,IF(ISBLANK(OFFSET('10. SEGUIMIENTO 2025'!$P$14,INT((ROW()-13)/2),0)),"",OFFSET('10. SEGUIMIENTO 2025'!$P$14,INT((ROW()-13)/2),0)),IF(ISBLANK(OFFSET('9. METAS'!$P$20,INT((ROW()-14)/2),0)),"",OFFSET('9. METAS'!$P$20,INT((ROW()-14)/2),0)))</f>
        <v>1475000</v>
      </c>
      <c r="M116" s="197">
        <f ca="1">IF(MOD(ROW()-13,2)=0,IF(ISBLANK(OFFSET('10. SEGUIMIENTO 2025'!$Q$14,INT((ROW()-13)/2),0)),"",OFFSET('10. SEGUIMIENTO 2025'!$Q$14,INT((ROW()-13)/2),0)),IF(ISBLANK(OFFSET('9. METAS'!$Q$20,INT((ROW()-14)/2),0)),"",OFFSET('9. METAS'!$Q$20,INT((ROW()-14)/2),0)))</f>
        <v>1475000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METAS'!$K$20,INT((ROW()-13)/2),0)),"",OFFSET('9. METAS'!$K$20,INT((ROW()-13)/2),0))</f>
        <v>9400</v>
      </c>
      <c r="I117" s="763"/>
      <c r="J117" s="195">
        <f ca="1">IF(MOD(ROW()-13,2)=0,IF(ISBLANK(OFFSET('10. SEGUIMIENTO 2025'!$N$14,INT((ROW()-13)/2),0)),"",OFFSET('10. SEGUIMIENTO 2025'!$N$14,INT((ROW()-13)/2),0)),IF(ISBLANK(OFFSET('9. METAS'!$N$20,INT((ROW()-14)/2),0)),"",OFFSET('9. METAS'!$N$20,INT((ROW()-14)/2),0)))</f>
        <v>41</v>
      </c>
      <c r="K117" s="196" t="str">
        <f ca="1">IF(MOD(ROW()-13,2)=0,IF(ISBLANK(OFFSET('10. SEGUIMIENTO 2025'!$O$14,INT((ROW()-13)/2),0)),"",OFFSET('10. SEGUIMIENTO 2025'!$O$14,INT((ROW()-13)/2),0)),IF(ISBLANK(OFFSET('9. METAS'!$O$20,INT((ROW()-14)/2),0)),"",OFFSET('9. METAS'!$O$20,INT((ROW()-14)/2),0)))</f>
        <v/>
      </c>
      <c r="L117" s="196" t="str">
        <f ca="1">IF(MOD(ROW()-13,2)=0,IF(ISBLANK(OFFSET('10. SEGUIMIENTO 2025'!$P$14,INT((ROW()-13)/2),0)),"",OFFSET('10. SEGUIMIENTO 2025'!$P$14,INT((ROW()-13)/2),0)),IF(ISBLANK(OFFSET('9. METAS'!$P$20,INT((ROW()-14)/2),0)),"",OFFSET('9. METAS'!$P$20,INT((ROW()-14)/2),0)))</f>
        <v/>
      </c>
      <c r="M117" s="197" t="str">
        <f ca="1">IF(MOD(ROW()-13,2)=0,IF(ISBLANK(OFFSET('10. SEGUIMIENTO 2025'!$Q$14,INT((ROW()-13)/2),0)),"",OFFSET('10. SEGUIMIENTO 2025'!$Q$14,INT((ROW()-13)/2),0)),IF(ISBLANK(OFFSET('9. METAS'!$Q$20,INT((ROW()-14)/2),0)),"",OFFSET('9. METAS'!$Q$20,INT((ROW()-14)/2),0)))</f>
        <v/>
      </c>
      <c r="N117" s="769" t="str">
        <f ca="1">IFERROR(K117/K118,"ND")</f>
        <v>ND</v>
      </c>
      <c r="O117" s="771" t="str">
        <f ca="1">IFERROR(((K117+J117)/H117),"ND")</f>
        <v>ND</v>
      </c>
      <c r="P117" s="775"/>
    </row>
    <row r="118" spans="3:16">
      <c r="C118" s="747"/>
      <c r="D118" s="749"/>
      <c r="E118" s="749"/>
      <c r="F118" s="751"/>
      <c r="G118" s="753"/>
      <c r="H118" s="760"/>
      <c r="I118" s="764"/>
      <c r="J118" s="195">
        <f ca="1">IF(MOD(ROW()-13,2)=0,IF(ISBLANK(OFFSET('10. SEGUIMIENTO 2025'!$N$14,INT((ROW()-13)/2),0)),"",OFFSET('10. SEGUIMIENTO 2025'!$N$14,INT((ROW()-13)/2),0)),IF(ISBLANK(OFFSET('9. METAS'!$N$20,INT((ROW()-14)/2),0)),"",OFFSET('9. METAS'!$N$20,INT((ROW()-14)/2),0)))</f>
        <v>2350</v>
      </c>
      <c r="K118" s="196">
        <f ca="1">IF(MOD(ROW()-13,2)=0,IF(ISBLANK(OFFSET('10. SEGUIMIENTO 2025'!$O$14,INT((ROW()-13)/2),0)),"",OFFSET('10. SEGUIMIENTO 2025'!$O$14,INT((ROW()-13)/2),0)),IF(ISBLANK(OFFSET('9. METAS'!$O$20,INT((ROW()-14)/2),0)),"",OFFSET('9. METAS'!$O$20,INT((ROW()-14)/2),0)))</f>
        <v>2350</v>
      </c>
      <c r="L118" s="196">
        <f ca="1">IF(MOD(ROW()-13,2)=0,IF(ISBLANK(OFFSET('10. SEGUIMIENTO 2025'!$P$14,INT((ROW()-13)/2),0)),"",OFFSET('10. SEGUIMIENTO 2025'!$P$14,INT((ROW()-13)/2),0)),IF(ISBLANK(OFFSET('9. METAS'!$P$20,INT((ROW()-14)/2),0)),"",OFFSET('9. METAS'!$P$20,INT((ROW()-14)/2),0)))</f>
        <v>2350</v>
      </c>
      <c r="M118" s="197">
        <f ca="1">IF(MOD(ROW()-13,2)=0,IF(ISBLANK(OFFSET('10. SEGUIMIENTO 2025'!$Q$14,INT((ROW()-13)/2),0)),"",OFFSET('10. SEGUIMIENTO 2025'!$Q$14,INT((ROW()-13)/2),0)),IF(ISBLANK(OFFSET('9. METAS'!$Q$20,INT((ROW()-14)/2),0)),"",OFFSET('9. METAS'!$Q$20,INT((ROW()-14)/2),0)))</f>
        <v>2350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METAS'!$K$20,INT((ROW()-13)/2),0)),"",OFFSET('9. METAS'!$K$20,INT((ROW()-13)/2),0))</f>
        <v>300</v>
      </c>
      <c r="I119" s="763"/>
      <c r="J119" s="195">
        <f ca="1">IF(MOD(ROW()-13,2)=0,IF(ISBLANK(OFFSET('10. SEGUIMIENTO 2025'!$N$14,INT((ROW()-13)/2),0)),"",OFFSET('10. SEGUIMIENTO 2025'!$N$14,INT((ROW()-13)/2),0)),IF(ISBLANK(OFFSET('9. METAS'!$N$20,INT((ROW()-14)/2),0)),"",OFFSET('9. METAS'!$N$20,INT((ROW()-14)/2),0)))</f>
        <v>41</v>
      </c>
      <c r="K119" s="196" t="str">
        <f ca="1">IF(MOD(ROW()-13,2)=0,IF(ISBLANK(OFFSET('10. SEGUIMIENTO 2025'!$O$14,INT((ROW()-13)/2),0)),"",OFFSET('10. SEGUIMIENTO 2025'!$O$14,INT((ROW()-13)/2),0)),IF(ISBLANK(OFFSET('9. METAS'!$O$20,INT((ROW()-14)/2),0)),"",OFFSET('9. METAS'!$O$20,INT((ROW()-14)/2),0)))</f>
        <v/>
      </c>
      <c r="L119" s="196" t="str">
        <f ca="1">IF(MOD(ROW()-13,2)=0,IF(ISBLANK(OFFSET('10. SEGUIMIENTO 2025'!$P$14,INT((ROW()-13)/2),0)),"",OFFSET('10. SEGUIMIENTO 2025'!$P$14,INT((ROW()-13)/2),0)),IF(ISBLANK(OFFSET('9. METAS'!$P$20,INT((ROW()-14)/2),0)),"",OFFSET('9. METAS'!$P$20,INT((ROW()-14)/2),0)))</f>
        <v/>
      </c>
      <c r="M119" s="197" t="str">
        <f ca="1">IF(MOD(ROW()-13,2)=0,IF(ISBLANK(OFFSET('10. SEGUIMIENTO 2025'!$Q$14,INT((ROW()-13)/2),0)),"",OFFSET('10. SEGUIMIENTO 2025'!$Q$14,INT((ROW()-13)/2),0)),IF(ISBLANK(OFFSET('9. METAS'!$Q$20,INT((ROW()-14)/2),0)),"",OFFSET('9. METAS'!$Q$20,INT((ROW()-14)/2),0)))</f>
        <v/>
      </c>
      <c r="N119" s="769" t="str">
        <f ca="1">IFERROR(K119/K120,"ND")</f>
        <v>ND</v>
      </c>
      <c r="O119" s="771" t="str">
        <f ca="1">IFERROR(((K119+J119)/H119),"ND")</f>
        <v>ND</v>
      </c>
      <c r="P119" s="775"/>
    </row>
    <row r="120" spans="3:16">
      <c r="C120" s="747"/>
      <c r="D120" s="749"/>
      <c r="E120" s="749"/>
      <c r="F120" s="751"/>
      <c r="G120" s="753"/>
      <c r="H120" s="760"/>
      <c r="I120" s="764"/>
      <c r="J120" s="195">
        <f ca="1">IF(MOD(ROW()-13,2)=0,IF(ISBLANK(OFFSET('10. SEGUIMIENTO 2025'!$N$14,INT((ROW()-13)/2),0)),"",OFFSET('10. SEGUIMIENTO 2025'!$N$14,INT((ROW()-13)/2),0)),IF(ISBLANK(OFFSET('9. METAS'!$N$20,INT((ROW()-14)/2),0)),"",OFFSET('9. METAS'!$N$20,INT((ROW()-14)/2),0)))</f>
        <v>75</v>
      </c>
      <c r="K120" s="196">
        <f ca="1">IF(MOD(ROW()-13,2)=0,IF(ISBLANK(OFFSET('10. SEGUIMIENTO 2025'!$O$14,INT((ROW()-13)/2),0)),"",OFFSET('10. SEGUIMIENTO 2025'!$O$14,INT((ROW()-13)/2),0)),IF(ISBLANK(OFFSET('9. METAS'!$O$20,INT((ROW()-14)/2),0)),"",OFFSET('9. METAS'!$O$20,INT((ROW()-14)/2),0)))</f>
        <v>75</v>
      </c>
      <c r="L120" s="196">
        <f ca="1">IF(MOD(ROW()-13,2)=0,IF(ISBLANK(OFFSET('10. SEGUIMIENTO 2025'!$P$14,INT((ROW()-13)/2),0)),"",OFFSET('10. SEGUIMIENTO 2025'!$P$14,INT((ROW()-13)/2),0)),IF(ISBLANK(OFFSET('9. METAS'!$P$20,INT((ROW()-14)/2),0)),"",OFFSET('9. METAS'!$P$20,INT((ROW()-14)/2),0)))</f>
        <v>75</v>
      </c>
      <c r="M120" s="197">
        <f ca="1">IF(MOD(ROW()-13,2)=0,IF(ISBLANK(OFFSET('10. SEGUIMIENTO 2025'!$Q$14,INT((ROW()-13)/2),0)),"",OFFSET('10. SEGUIMIENTO 2025'!$Q$14,INT((ROW()-13)/2),0)),IF(ISBLANK(OFFSET('9. METAS'!$Q$20,INT((ROW()-14)/2),0)),"",OFFSET('9. METAS'!$Q$20,INT((ROW()-14)/2),0)))</f>
        <v>75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METAS'!$K$20,INT((ROW()-13)/2),0)),"",OFFSET('9. METAS'!$K$20,INT((ROW()-13)/2),0))</f>
        <v>340000</v>
      </c>
      <c r="I121" s="763"/>
      <c r="J121" s="195">
        <f ca="1">IF(MOD(ROW()-13,2)=0,IF(ISBLANK(OFFSET('10. SEGUIMIENTO 2025'!$N$14,INT((ROW()-13)/2),0)),"",OFFSET('10. SEGUIMIENTO 2025'!$N$14,INT((ROW()-13)/2),0)),IF(ISBLANK(OFFSET('9. METAS'!$N$20,INT((ROW()-14)/2),0)),"",OFFSET('9. METAS'!$N$20,INT((ROW()-14)/2),0)))</f>
        <v>41</v>
      </c>
      <c r="K121" s="196" t="str">
        <f ca="1">IF(MOD(ROW()-13,2)=0,IF(ISBLANK(OFFSET('10. SEGUIMIENTO 2025'!$O$14,INT((ROW()-13)/2),0)),"",OFFSET('10. SEGUIMIENTO 2025'!$O$14,INT((ROW()-13)/2),0)),IF(ISBLANK(OFFSET('9. METAS'!$O$20,INT((ROW()-14)/2),0)),"",OFFSET('9. METAS'!$O$20,INT((ROW()-14)/2),0)))</f>
        <v/>
      </c>
      <c r="L121" s="196" t="str">
        <f ca="1">IF(MOD(ROW()-13,2)=0,IF(ISBLANK(OFFSET('10. SEGUIMIENTO 2025'!$P$14,INT((ROW()-13)/2),0)),"",OFFSET('10. SEGUIMIENTO 2025'!$P$14,INT((ROW()-13)/2),0)),IF(ISBLANK(OFFSET('9. METAS'!$P$20,INT((ROW()-14)/2),0)),"",OFFSET('9. METAS'!$P$20,INT((ROW()-14)/2),0)))</f>
        <v/>
      </c>
      <c r="M121" s="197" t="str">
        <f ca="1">IF(MOD(ROW()-13,2)=0,IF(ISBLANK(OFFSET('10. SEGUIMIENTO 2025'!$Q$14,INT((ROW()-13)/2),0)),"",OFFSET('10. SEGUIMIENTO 2025'!$Q$14,INT((ROW()-13)/2),0)),IF(ISBLANK(OFFSET('9. METAS'!$Q$20,INT((ROW()-14)/2),0)),"",OFFSET('9. METAS'!$Q$20,INT((ROW()-14)/2),0)))</f>
        <v/>
      </c>
      <c r="N121" s="769" t="str">
        <f ca="1">IFERROR(K121/K122,"ND")</f>
        <v>ND</v>
      </c>
      <c r="O121" s="771" t="str">
        <f ca="1">IFERROR(((K121+J121)/H121),"ND")</f>
        <v>ND</v>
      </c>
      <c r="P121" s="775"/>
    </row>
    <row r="122" spans="3:16">
      <c r="C122" s="747"/>
      <c r="D122" s="749"/>
      <c r="E122" s="749"/>
      <c r="F122" s="751"/>
      <c r="G122" s="753"/>
      <c r="H122" s="760"/>
      <c r="I122" s="764"/>
      <c r="J122" s="195">
        <f ca="1">IF(MOD(ROW()-13,2)=0,IF(ISBLANK(OFFSET('10. SEGUIMIENTO 2025'!$N$14,INT((ROW()-13)/2),0)),"",OFFSET('10. SEGUIMIENTO 2025'!$N$14,INT((ROW()-13)/2),0)),IF(ISBLANK(OFFSET('9. METAS'!$N$20,INT((ROW()-14)/2),0)),"",OFFSET('9. METAS'!$N$20,INT((ROW()-14)/2),0)))</f>
        <v>85000</v>
      </c>
      <c r="K122" s="196">
        <f ca="1">IF(MOD(ROW()-13,2)=0,IF(ISBLANK(OFFSET('10. SEGUIMIENTO 2025'!$O$14,INT((ROW()-13)/2),0)),"",OFFSET('10. SEGUIMIENTO 2025'!$O$14,INT((ROW()-13)/2),0)),IF(ISBLANK(OFFSET('9. METAS'!$O$20,INT((ROW()-14)/2),0)),"",OFFSET('9. METAS'!$O$20,INT((ROW()-14)/2),0)))</f>
        <v>85000</v>
      </c>
      <c r="L122" s="196">
        <f ca="1">IF(MOD(ROW()-13,2)=0,IF(ISBLANK(OFFSET('10. SEGUIMIENTO 2025'!$P$14,INT((ROW()-13)/2),0)),"",OFFSET('10. SEGUIMIENTO 2025'!$P$14,INT((ROW()-13)/2),0)),IF(ISBLANK(OFFSET('9. METAS'!$P$20,INT((ROW()-14)/2),0)),"",OFFSET('9. METAS'!$P$20,INT((ROW()-14)/2),0)))</f>
        <v>85000</v>
      </c>
      <c r="M122" s="197">
        <f ca="1">IF(MOD(ROW()-13,2)=0,IF(ISBLANK(OFFSET('10. SEGUIMIENTO 2025'!$Q$14,INT((ROW()-13)/2),0)),"",OFFSET('10. SEGUIMIENTO 2025'!$Q$14,INT((ROW()-13)/2),0)),IF(ISBLANK(OFFSET('9. METAS'!$Q$20,INT((ROW()-14)/2),0)),"",OFFSET('9. METAS'!$Q$20,INT((ROW()-14)/2),0)))</f>
        <v>85000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METAS'!$K$20,INT((ROW()-13)/2),0)),"",OFFSET('9. METAS'!$K$20,INT((ROW()-13)/2),0))</f>
        <v>66</v>
      </c>
      <c r="I123" s="763"/>
      <c r="J123" s="195">
        <f ca="1">IF(MOD(ROW()-13,2)=0,IF(ISBLANK(OFFSET('10. SEGUIMIENTO 2025'!$N$14,INT((ROW()-13)/2),0)),"",OFFSET('10. SEGUIMIENTO 2025'!$N$14,INT((ROW()-13)/2),0)),IF(ISBLANK(OFFSET('9. METAS'!$N$20,INT((ROW()-14)/2),0)),"",OFFSET('9. METAS'!$N$20,INT((ROW()-14)/2),0)))</f>
        <v>41</v>
      </c>
      <c r="K123" s="196" t="str">
        <f ca="1">IF(MOD(ROW()-13,2)=0,IF(ISBLANK(OFFSET('10. SEGUIMIENTO 2025'!$O$14,INT((ROW()-13)/2),0)),"",OFFSET('10. SEGUIMIENTO 2025'!$O$14,INT((ROW()-13)/2),0)),IF(ISBLANK(OFFSET('9. METAS'!$O$20,INT((ROW()-14)/2),0)),"",OFFSET('9. METAS'!$O$20,INT((ROW()-14)/2),0)))</f>
        <v/>
      </c>
      <c r="L123" s="196" t="str">
        <f ca="1">IF(MOD(ROW()-13,2)=0,IF(ISBLANK(OFFSET('10. SEGUIMIENTO 2025'!$P$14,INT((ROW()-13)/2),0)),"",OFFSET('10. SEGUIMIENTO 2025'!$P$14,INT((ROW()-13)/2),0)),IF(ISBLANK(OFFSET('9. METAS'!$P$20,INT((ROW()-14)/2),0)),"",OFFSET('9. METAS'!$P$20,INT((ROW()-14)/2),0)))</f>
        <v/>
      </c>
      <c r="M123" s="197" t="str">
        <f ca="1">IF(MOD(ROW()-13,2)=0,IF(ISBLANK(OFFSET('10. SEGUIMIENTO 2025'!$Q$14,INT((ROW()-13)/2),0)),"",OFFSET('10. SEGUIMIENTO 2025'!$Q$14,INT((ROW()-13)/2),0)),IF(ISBLANK(OFFSET('9. METAS'!$Q$20,INT((ROW()-14)/2),0)),"",OFFSET('9. METAS'!$Q$20,INT((ROW()-14)/2),0)))</f>
        <v/>
      </c>
      <c r="N123" s="769" t="str">
        <f ca="1">IFERROR(K123/K124,"ND")</f>
        <v>ND</v>
      </c>
      <c r="O123" s="771" t="str">
        <f ca="1">IFERROR(((K123+J123)/H123),"ND")</f>
        <v>ND</v>
      </c>
      <c r="P123" s="775"/>
    </row>
    <row r="124" spans="3:16">
      <c r="C124" s="747"/>
      <c r="D124" s="749"/>
      <c r="E124" s="749"/>
      <c r="F124" s="751"/>
      <c r="G124" s="753"/>
      <c r="H124" s="760"/>
      <c r="I124" s="764"/>
      <c r="J124" s="195">
        <f ca="1">IF(MOD(ROW()-13,2)=0,IF(ISBLANK(OFFSET('10. SEGUIMIENTO 2025'!$N$14,INT((ROW()-13)/2),0)),"",OFFSET('10. SEGUIMIENTO 2025'!$N$14,INT((ROW()-13)/2),0)),IF(ISBLANK(OFFSET('9. METAS'!$N$20,INT((ROW()-14)/2),0)),"",OFFSET('9. METAS'!$N$20,INT((ROW()-14)/2),0)))</f>
        <v>16.5</v>
      </c>
      <c r="K124" s="196">
        <f ca="1">IF(MOD(ROW()-13,2)=0,IF(ISBLANK(OFFSET('10. SEGUIMIENTO 2025'!$O$14,INT((ROW()-13)/2),0)),"",OFFSET('10. SEGUIMIENTO 2025'!$O$14,INT((ROW()-13)/2),0)),IF(ISBLANK(OFFSET('9. METAS'!$O$20,INT((ROW()-14)/2),0)),"",OFFSET('9. METAS'!$O$20,INT((ROW()-14)/2),0)))</f>
        <v>16.5</v>
      </c>
      <c r="L124" s="196">
        <f ca="1">IF(MOD(ROW()-13,2)=0,IF(ISBLANK(OFFSET('10. SEGUIMIENTO 2025'!$P$14,INT((ROW()-13)/2),0)),"",OFFSET('10. SEGUIMIENTO 2025'!$P$14,INT((ROW()-13)/2),0)),IF(ISBLANK(OFFSET('9. METAS'!$P$20,INT((ROW()-14)/2),0)),"",OFFSET('9. METAS'!$P$20,INT((ROW()-14)/2),0)))</f>
        <v>16.5</v>
      </c>
      <c r="M124" s="197">
        <f ca="1">IF(MOD(ROW()-13,2)=0,IF(ISBLANK(OFFSET('10. SEGUIMIENTO 2025'!$Q$14,INT((ROW()-13)/2),0)),"",OFFSET('10. SEGUIMIENTO 2025'!$Q$14,INT((ROW()-13)/2),0)),IF(ISBLANK(OFFSET('9. METAS'!$Q$20,INT((ROW()-14)/2),0)),"",OFFSET('9. METAS'!$Q$20,INT((ROW()-14)/2),0)))</f>
        <v>16.5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METAS'!$K$20,INT((ROW()-13)/2),0)),"",OFFSET('9. METAS'!$K$20,INT((ROW()-13)/2),0))</f>
        <v>28.6</v>
      </c>
      <c r="I125" s="763"/>
      <c r="J125" s="195">
        <f ca="1">IF(MOD(ROW()-13,2)=0,IF(ISBLANK(OFFSET('10. SEGUIMIENTO 2025'!$N$14,INT((ROW()-13)/2),0)),"",OFFSET('10. SEGUIMIENTO 2025'!$N$14,INT((ROW()-13)/2),0)),IF(ISBLANK(OFFSET('9. METAS'!$N$20,INT((ROW()-14)/2),0)),"",OFFSET('9. METAS'!$N$20,INT((ROW()-14)/2),0)))</f>
        <v>41</v>
      </c>
      <c r="K125" s="196" t="str">
        <f ca="1">IF(MOD(ROW()-13,2)=0,IF(ISBLANK(OFFSET('10. SEGUIMIENTO 2025'!$O$14,INT((ROW()-13)/2),0)),"",OFFSET('10. SEGUIMIENTO 2025'!$O$14,INT((ROW()-13)/2),0)),IF(ISBLANK(OFFSET('9. METAS'!$O$20,INT((ROW()-14)/2),0)),"",OFFSET('9. METAS'!$O$20,INT((ROW()-14)/2),0)))</f>
        <v/>
      </c>
      <c r="L125" s="196" t="str">
        <f ca="1">IF(MOD(ROW()-13,2)=0,IF(ISBLANK(OFFSET('10. SEGUIMIENTO 2025'!$P$14,INT((ROW()-13)/2),0)),"",OFFSET('10. SEGUIMIENTO 2025'!$P$14,INT((ROW()-13)/2),0)),IF(ISBLANK(OFFSET('9. METAS'!$P$20,INT((ROW()-14)/2),0)),"",OFFSET('9. METAS'!$P$20,INT((ROW()-14)/2),0)))</f>
        <v/>
      </c>
      <c r="M125" s="197" t="str">
        <f ca="1">IF(MOD(ROW()-13,2)=0,IF(ISBLANK(OFFSET('10. SEGUIMIENTO 2025'!$Q$14,INT((ROW()-13)/2),0)),"",OFFSET('10. SEGUIMIENTO 2025'!$Q$14,INT((ROW()-13)/2),0)),IF(ISBLANK(OFFSET('9. METAS'!$Q$20,INT((ROW()-14)/2),0)),"",OFFSET('9. METAS'!$Q$20,INT((ROW()-14)/2),0)))</f>
        <v/>
      </c>
      <c r="N125" s="769" t="str">
        <f ca="1">IFERROR(K125/K126,"ND")</f>
        <v>ND</v>
      </c>
      <c r="O125" s="771" t="str">
        <f ca="1">IFERROR(((K125+J125)/H125),"ND")</f>
        <v>ND</v>
      </c>
      <c r="P125" s="775"/>
    </row>
    <row r="126" spans="3:16">
      <c r="C126" s="747"/>
      <c r="D126" s="749"/>
      <c r="E126" s="749"/>
      <c r="F126" s="751"/>
      <c r="G126" s="753"/>
      <c r="H126" s="760"/>
      <c r="I126" s="764"/>
      <c r="J126" s="195">
        <f ca="1">IF(MOD(ROW()-13,2)=0,IF(ISBLANK(OFFSET('10. SEGUIMIENTO 2025'!$N$14,INT((ROW()-13)/2),0)),"",OFFSET('10. SEGUIMIENTO 2025'!$N$14,INT((ROW()-13)/2),0)),IF(ISBLANK(OFFSET('9. METAS'!$N$20,INT((ROW()-14)/2),0)),"",OFFSET('9. METAS'!$N$20,INT((ROW()-14)/2),0)))</f>
        <v>7.15</v>
      </c>
      <c r="K126" s="196">
        <f ca="1">IF(MOD(ROW()-13,2)=0,IF(ISBLANK(OFFSET('10. SEGUIMIENTO 2025'!$O$14,INT((ROW()-13)/2),0)),"",OFFSET('10. SEGUIMIENTO 2025'!$O$14,INT((ROW()-13)/2),0)),IF(ISBLANK(OFFSET('9. METAS'!$O$20,INT((ROW()-14)/2),0)),"",OFFSET('9. METAS'!$O$20,INT((ROW()-14)/2),0)))</f>
        <v>7.15</v>
      </c>
      <c r="L126" s="196">
        <f ca="1">IF(MOD(ROW()-13,2)=0,IF(ISBLANK(OFFSET('10. SEGUIMIENTO 2025'!$P$14,INT((ROW()-13)/2),0)),"",OFFSET('10. SEGUIMIENTO 2025'!$P$14,INT((ROW()-13)/2),0)),IF(ISBLANK(OFFSET('9. METAS'!$P$20,INT((ROW()-14)/2),0)),"",OFFSET('9. METAS'!$P$20,INT((ROW()-14)/2),0)))</f>
        <v>7.15</v>
      </c>
      <c r="M126" s="197">
        <f ca="1">IF(MOD(ROW()-13,2)=0,IF(ISBLANK(OFFSET('10. SEGUIMIENTO 2025'!$Q$14,INT((ROW()-13)/2),0)),"",OFFSET('10. SEGUIMIENTO 2025'!$Q$14,INT((ROW()-13)/2),0)),IF(ISBLANK(OFFSET('9. METAS'!$Q$20,INT((ROW()-14)/2),0)),"",OFFSET('9. METAS'!$Q$20,INT((ROW()-14)/2),0)))</f>
        <v>7.15</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METAS'!$K$20,INT((ROW()-13)/2),0)),"",OFFSET('9. METAS'!$K$20,INT((ROW()-13)/2),0))</f>
        <v>198</v>
      </c>
      <c r="I127" s="763"/>
      <c r="J127" s="195">
        <f ca="1">IF(MOD(ROW()-13,2)=0,IF(ISBLANK(OFFSET('10. SEGUIMIENTO 2025'!$N$14,INT((ROW()-13)/2),0)),"",OFFSET('10. SEGUIMIENTO 2025'!$N$14,INT((ROW()-13)/2),0)),IF(ISBLANK(OFFSET('9. METAS'!$N$20,INT((ROW()-14)/2),0)),"",OFFSET('9. METAS'!$N$20,INT((ROW()-14)/2),0)))</f>
        <v>41</v>
      </c>
      <c r="K127" s="196" t="str">
        <f ca="1">IF(MOD(ROW()-13,2)=0,IF(ISBLANK(OFFSET('10. SEGUIMIENTO 2025'!$O$14,INT((ROW()-13)/2),0)),"",OFFSET('10. SEGUIMIENTO 2025'!$O$14,INT((ROW()-13)/2),0)),IF(ISBLANK(OFFSET('9. METAS'!$O$20,INT((ROW()-14)/2),0)),"",OFFSET('9. METAS'!$O$20,INT((ROW()-14)/2),0)))</f>
        <v/>
      </c>
      <c r="L127" s="196" t="str">
        <f ca="1">IF(MOD(ROW()-13,2)=0,IF(ISBLANK(OFFSET('10. SEGUIMIENTO 2025'!$P$14,INT((ROW()-13)/2),0)),"",OFFSET('10. SEGUIMIENTO 2025'!$P$14,INT((ROW()-13)/2),0)),IF(ISBLANK(OFFSET('9. METAS'!$P$20,INT((ROW()-14)/2),0)),"",OFFSET('9. METAS'!$P$20,INT((ROW()-14)/2),0)))</f>
        <v/>
      </c>
      <c r="M127" s="197" t="str">
        <f ca="1">IF(MOD(ROW()-13,2)=0,IF(ISBLANK(OFFSET('10. SEGUIMIENTO 2025'!$Q$14,INT((ROW()-13)/2),0)),"",OFFSET('10. SEGUIMIENTO 2025'!$Q$14,INT((ROW()-13)/2),0)),IF(ISBLANK(OFFSET('9. METAS'!$Q$20,INT((ROW()-14)/2),0)),"",OFFSET('9. METAS'!$Q$20,INT((ROW()-14)/2),0)))</f>
        <v/>
      </c>
      <c r="N127" s="769" t="str">
        <f ca="1">IFERROR(K127/K128,"ND")</f>
        <v>ND</v>
      </c>
      <c r="O127" s="771" t="str">
        <f ca="1">IFERROR(((K127+J127)/H127),"ND")</f>
        <v>ND</v>
      </c>
      <c r="P127" s="775"/>
    </row>
    <row r="128" spans="3:16">
      <c r="C128" s="747"/>
      <c r="D128" s="749"/>
      <c r="E128" s="749"/>
      <c r="F128" s="751"/>
      <c r="G128" s="753"/>
      <c r="H128" s="760"/>
      <c r="I128" s="764"/>
      <c r="J128" s="195">
        <f ca="1">IF(MOD(ROW()-13,2)=0,IF(ISBLANK(OFFSET('10. SEGUIMIENTO 2025'!$N$14,INT((ROW()-13)/2),0)),"",OFFSET('10. SEGUIMIENTO 2025'!$N$14,INT((ROW()-13)/2),0)),IF(ISBLANK(OFFSET('9. METAS'!$N$20,INT((ROW()-14)/2),0)),"",OFFSET('9. METAS'!$N$20,INT((ROW()-14)/2),0)))</f>
        <v>49.5</v>
      </c>
      <c r="K128" s="196">
        <f ca="1">IF(MOD(ROW()-13,2)=0,IF(ISBLANK(OFFSET('10. SEGUIMIENTO 2025'!$O$14,INT((ROW()-13)/2),0)),"",OFFSET('10. SEGUIMIENTO 2025'!$O$14,INT((ROW()-13)/2),0)),IF(ISBLANK(OFFSET('9. METAS'!$O$20,INT((ROW()-14)/2),0)),"",OFFSET('9. METAS'!$O$20,INT((ROW()-14)/2),0)))</f>
        <v>49.5</v>
      </c>
      <c r="L128" s="196">
        <f ca="1">IF(MOD(ROW()-13,2)=0,IF(ISBLANK(OFFSET('10. SEGUIMIENTO 2025'!$P$14,INT((ROW()-13)/2),0)),"",OFFSET('10. SEGUIMIENTO 2025'!$P$14,INT((ROW()-13)/2),0)),IF(ISBLANK(OFFSET('9. METAS'!$P$20,INT((ROW()-14)/2),0)),"",OFFSET('9. METAS'!$P$20,INT((ROW()-14)/2),0)))</f>
        <v>49.5</v>
      </c>
      <c r="M128" s="197">
        <f ca="1">IF(MOD(ROW()-13,2)=0,IF(ISBLANK(OFFSET('10. SEGUIMIENTO 2025'!$Q$14,INT((ROW()-13)/2),0)),"",OFFSET('10. SEGUIMIENTO 2025'!$Q$14,INT((ROW()-13)/2),0)),IF(ISBLANK(OFFSET('9. METAS'!$Q$20,INT((ROW()-14)/2),0)),"",OFFSET('9. METAS'!$Q$20,INT((ROW()-14)/2),0)))</f>
        <v>49.5</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METAS'!$K$20,INT((ROW()-13)/2),0)),"",OFFSET('9. METAS'!$K$20,INT((ROW()-13)/2),0))</f>
        <v>5000</v>
      </c>
      <c r="I129" s="763"/>
      <c r="J129" s="195">
        <f ca="1">IF(MOD(ROW()-13,2)=0,IF(ISBLANK(OFFSET('10. SEGUIMIENTO 2025'!$N$14,INT((ROW()-13)/2),0)),"",OFFSET('10. SEGUIMIENTO 2025'!$N$14,INT((ROW()-13)/2),0)),IF(ISBLANK(OFFSET('9. METAS'!$N$20,INT((ROW()-14)/2),0)),"",OFFSET('9. METAS'!$N$20,INT((ROW()-14)/2),0)))</f>
        <v>41</v>
      </c>
      <c r="K129" s="196" t="str">
        <f ca="1">IF(MOD(ROW()-13,2)=0,IF(ISBLANK(OFFSET('10. SEGUIMIENTO 2025'!$O$14,INT((ROW()-13)/2),0)),"",OFFSET('10. SEGUIMIENTO 2025'!$O$14,INT((ROW()-13)/2),0)),IF(ISBLANK(OFFSET('9. METAS'!$O$20,INT((ROW()-14)/2),0)),"",OFFSET('9. METAS'!$O$20,INT((ROW()-14)/2),0)))</f>
        <v/>
      </c>
      <c r="L129" s="196" t="str">
        <f ca="1">IF(MOD(ROW()-13,2)=0,IF(ISBLANK(OFFSET('10. SEGUIMIENTO 2025'!$P$14,INT((ROW()-13)/2),0)),"",OFFSET('10. SEGUIMIENTO 2025'!$P$14,INT((ROW()-13)/2),0)),IF(ISBLANK(OFFSET('9. METAS'!$P$20,INT((ROW()-14)/2),0)),"",OFFSET('9. METAS'!$P$20,INT((ROW()-14)/2),0)))</f>
        <v/>
      </c>
      <c r="M129" s="197" t="str">
        <f ca="1">IF(MOD(ROW()-13,2)=0,IF(ISBLANK(OFFSET('10. SEGUIMIENTO 2025'!$Q$14,INT((ROW()-13)/2),0)),"",OFFSET('10. SEGUIMIENTO 2025'!$Q$14,INT((ROW()-13)/2),0)),IF(ISBLANK(OFFSET('9. METAS'!$Q$20,INT((ROW()-14)/2),0)),"",OFFSET('9. METAS'!$Q$20,INT((ROW()-14)/2),0)))</f>
        <v/>
      </c>
      <c r="N129" s="769" t="str">
        <f ca="1">IFERROR(K129/K130,"ND")</f>
        <v>ND</v>
      </c>
      <c r="O129" s="771" t="str">
        <f ca="1">IFERROR(((K129+J129)/H129),"ND")</f>
        <v>ND</v>
      </c>
      <c r="P129" s="775"/>
    </row>
    <row r="130" spans="3:16">
      <c r="C130" s="747"/>
      <c r="D130" s="749"/>
      <c r="E130" s="749"/>
      <c r="F130" s="751"/>
      <c r="G130" s="753"/>
      <c r="H130" s="760"/>
      <c r="I130" s="764"/>
      <c r="J130" s="195" t="str">
        <f ca="1">IF(MOD(ROW()-13,2)=0,IF(ISBLANK(OFFSET('10. SEGUIMIENTO 2025'!$N$14,INT((ROW()-13)/2),0)),"",OFFSET('10. SEGUIMIENTO 2025'!$N$14,INT((ROW()-13)/2),0)),IF(ISBLANK(OFFSET('9. METAS'!$N$20,INT((ROW()-14)/2),0)),"",OFFSET('9. METAS'!$N$20,INT((ROW()-14)/2),0)))</f>
        <v>1250</v>
      </c>
      <c r="K130" s="196" t="str">
        <f ca="1">IF(MOD(ROW()-13,2)=0,IF(ISBLANK(OFFSET('10. SEGUIMIENTO 2025'!$O$14,INT((ROW()-13)/2),0)),"",OFFSET('10. SEGUIMIENTO 2025'!$O$14,INT((ROW()-13)/2),0)),IF(ISBLANK(OFFSET('9. METAS'!$O$20,INT((ROW()-14)/2),0)),"",OFFSET('9. METAS'!$O$20,INT((ROW()-14)/2),0)))</f>
        <v>1250</v>
      </c>
      <c r="L130" s="196" t="str">
        <f ca="1">IF(MOD(ROW()-13,2)=0,IF(ISBLANK(OFFSET('10. SEGUIMIENTO 2025'!$P$14,INT((ROW()-13)/2),0)),"",OFFSET('10. SEGUIMIENTO 2025'!$P$14,INT((ROW()-13)/2),0)),IF(ISBLANK(OFFSET('9. METAS'!$P$20,INT((ROW()-14)/2),0)),"",OFFSET('9. METAS'!$P$20,INT((ROW()-14)/2),0)))</f>
        <v>1250</v>
      </c>
      <c r="M130" s="197" t="str">
        <f ca="1">IF(MOD(ROW()-13,2)=0,IF(ISBLANK(OFFSET('10. SEGUIMIENTO 2025'!$Q$14,INT((ROW()-13)/2),0)),"",OFFSET('10. SEGUIMIENTO 2025'!$Q$14,INT((ROW()-13)/2),0)),IF(ISBLANK(OFFSET('9. METAS'!$Q$20,INT((ROW()-14)/2),0)),"",OFFSET('9. METAS'!$Q$20,INT((ROW()-14)/2),0)))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f ca="1">IF(ISBLANK(OFFSET('9. METAS'!$K$20,INT((ROW()-13)/2),0)),"",OFFSET('9. METAS'!$K$20,INT((ROW()-13)/2),0))</f>
        <v>18240</v>
      </c>
      <c r="I131" s="763"/>
      <c r="J131" s="195">
        <f ca="1">IF(MOD(ROW()-13,2)=0,IF(ISBLANK(OFFSET('10. SEGUIMIENTO 2025'!$N$14,INT((ROW()-13)/2),0)),"",OFFSET('10. SEGUIMIENTO 2025'!$N$14,INT((ROW()-13)/2),0)),IF(ISBLANK(OFFSET('9. METAS'!$N$20,INT((ROW()-14)/2),0)),"",OFFSET('9. METAS'!$N$20,INT((ROW()-14)/2),0)))</f>
        <v>41</v>
      </c>
      <c r="K131" s="196" t="str">
        <f ca="1">IF(MOD(ROW()-13,2)=0,IF(ISBLANK(OFFSET('10. SEGUIMIENTO 2025'!$O$14,INT((ROW()-13)/2),0)),"",OFFSET('10. SEGUIMIENTO 2025'!$O$14,INT((ROW()-13)/2),0)),IF(ISBLANK(OFFSET('9. METAS'!$O$20,INT((ROW()-14)/2),0)),"",OFFSET('9. METAS'!$O$20,INT((ROW()-14)/2),0)))</f>
        <v/>
      </c>
      <c r="L131" s="196" t="str">
        <f ca="1">IF(MOD(ROW()-13,2)=0,IF(ISBLANK(OFFSET('10. SEGUIMIENTO 2025'!$P$14,INT((ROW()-13)/2),0)),"",OFFSET('10. SEGUIMIENTO 2025'!$P$14,INT((ROW()-13)/2),0)),IF(ISBLANK(OFFSET('9. METAS'!$P$20,INT((ROW()-14)/2),0)),"",OFFSET('9. METAS'!$P$20,INT((ROW()-14)/2),0)))</f>
        <v/>
      </c>
      <c r="M131" s="197" t="str">
        <f ca="1">IF(MOD(ROW()-13,2)=0,IF(ISBLANK(OFFSET('10. SEGUIMIENTO 2025'!$Q$14,INT((ROW()-13)/2),0)),"",OFFSET('10. SEGUIMIENTO 2025'!$Q$14,INT((ROW()-13)/2),0)),IF(ISBLANK(OFFSET('9. METAS'!$Q$20,INT((ROW()-14)/2),0)),"",OFFSET('9. METAS'!$Q$20,INT((ROW()-14)/2),0)))</f>
        <v/>
      </c>
      <c r="N131" s="769" t="str">
        <f ca="1">IFERROR(K131/K132,"ND")</f>
        <v>ND</v>
      </c>
      <c r="O131" s="771" t="str">
        <f ca="1">IFERROR(((K131+J131)/H131),"ND")</f>
        <v>ND</v>
      </c>
      <c r="P131" s="775"/>
    </row>
    <row r="132" spans="3:16">
      <c r="C132" s="747"/>
      <c r="D132" s="749"/>
      <c r="E132" s="749"/>
      <c r="F132" s="751"/>
      <c r="G132" s="753"/>
      <c r="H132" s="760"/>
      <c r="I132" s="764"/>
      <c r="J132" s="195" t="str">
        <f ca="1">IF(MOD(ROW()-13,2)=0,IF(ISBLANK(OFFSET('10. SEGUIMIENTO 2025'!$N$14,INT((ROW()-13)/2),0)),"",OFFSET('10. SEGUIMIENTO 2025'!$N$14,INT((ROW()-13)/2),0)),IF(ISBLANK(OFFSET('9. METAS'!$N$20,INT((ROW()-14)/2),0)),"",OFFSET('9. METAS'!$N$20,INT((ROW()-14)/2),0)))</f>
        <v>4560</v>
      </c>
      <c r="K132" s="196" t="str">
        <f ca="1">IF(MOD(ROW()-13,2)=0,IF(ISBLANK(OFFSET('10. SEGUIMIENTO 2025'!$O$14,INT((ROW()-13)/2),0)),"",OFFSET('10. SEGUIMIENTO 2025'!$O$14,INT((ROW()-13)/2),0)),IF(ISBLANK(OFFSET('9. METAS'!$O$20,INT((ROW()-14)/2),0)),"",OFFSET('9. METAS'!$O$20,INT((ROW()-14)/2),0)))</f>
        <v>4560</v>
      </c>
      <c r="L132" s="196" t="str">
        <f ca="1">IF(MOD(ROW()-13,2)=0,IF(ISBLANK(OFFSET('10. SEGUIMIENTO 2025'!$P$14,INT((ROW()-13)/2),0)),"",OFFSET('10. SEGUIMIENTO 2025'!$P$14,INT((ROW()-13)/2),0)),IF(ISBLANK(OFFSET('9. METAS'!$P$20,INT((ROW()-14)/2),0)),"",OFFSET('9. METAS'!$P$20,INT((ROW()-14)/2),0)))</f>
        <v>4560</v>
      </c>
      <c r="M132" s="197" t="str">
        <f ca="1">IF(MOD(ROW()-13,2)=0,IF(ISBLANK(OFFSET('10. SEGUIMIENTO 2025'!$Q$14,INT((ROW()-13)/2),0)),"",OFFSET('10. SEGUIMIENTO 2025'!$Q$14,INT((ROW()-13)/2),0)),IF(ISBLANK(OFFSET('9. METAS'!$Q$20,INT((ROW()-14)/2),0)),"",OFFSET('9. METAS'!$Q$20,INT((ROW()-14)/2),0)))</f>
        <v>4560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METAS'!$K$20,INT((ROW()-13)/2),0)),"",OFFSET('9. METAS'!$K$20,INT((ROW()-13)/2),0))</f>
        <v>4200</v>
      </c>
      <c r="I133" s="763"/>
      <c r="J133" s="195">
        <f ca="1">IF(MOD(ROW()-13,2)=0,IF(ISBLANK(OFFSET('10. SEGUIMIENTO 2025'!$N$14,INT((ROW()-13)/2),0)),"",OFFSET('10. SEGUIMIENTO 2025'!$N$14,INT((ROW()-13)/2),0)),IF(ISBLANK(OFFSET('9. METAS'!$N$20,INT((ROW()-14)/2),0)),"",OFFSET('9. METAS'!$N$20,INT((ROW()-14)/2),0)))</f>
        <v>41</v>
      </c>
      <c r="K133" s="196" t="str">
        <f ca="1">IF(MOD(ROW()-13,2)=0,IF(ISBLANK(OFFSET('10. SEGUIMIENTO 2025'!$O$14,INT((ROW()-13)/2),0)),"",OFFSET('10. SEGUIMIENTO 2025'!$O$14,INT((ROW()-13)/2),0)),IF(ISBLANK(OFFSET('9. METAS'!$O$20,INT((ROW()-14)/2),0)),"",OFFSET('9. METAS'!$O$20,INT((ROW()-14)/2),0)))</f>
        <v/>
      </c>
      <c r="L133" s="196" t="str">
        <f ca="1">IF(MOD(ROW()-13,2)=0,IF(ISBLANK(OFFSET('10. SEGUIMIENTO 2025'!$P$14,INT((ROW()-13)/2),0)),"",OFFSET('10. SEGUIMIENTO 2025'!$P$14,INT((ROW()-13)/2),0)),IF(ISBLANK(OFFSET('9. METAS'!$P$20,INT((ROW()-14)/2),0)),"",OFFSET('9. METAS'!$P$20,INT((ROW()-14)/2),0)))</f>
        <v/>
      </c>
      <c r="M133" s="197" t="str">
        <f ca="1">IF(MOD(ROW()-13,2)=0,IF(ISBLANK(OFFSET('10. SEGUIMIENTO 2025'!$Q$14,INT((ROW()-13)/2),0)),"",OFFSET('10. SEGUIMIENTO 2025'!$Q$14,INT((ROW()-13)/2),0)),IF(ISBLANK(OFFSET('9. METAS'!$Q$20,INT((ROW()-14)/2),0)),"",OFFSET('9. METAS'!$Q$20,INT((ROW()-14)/2),0)))</f>
        <v/>
      </c>
      <c r="N133" s="769" t="str">
        <f ca="1">IFERROR(K133/K134,"ND")</f>
        <v>ND</v>
      </c>
      <c r="O133" s="771" t="str">
        <f ca="1">IFERROR(((K133+J133)/H133),"ND")</f>
        <v>ND</v>
      </c>
      <c r="P133" s="775"/>
    </row>
    <row r="134" spans="3:16">
      <c r="C134" s="747"/>
      <c r="D134" s="749"/>
      <c r="E134" s="749"/>
      <c r="F134" s="751"/>
      <c r="G134" s="753"/>
      <c r="H134" s="760"/>
      <c r="I134" s="764"/>
      <c r="J134" s="195" t="str">
        <f ca="1">IF(MOD(ROW()-13,2)=0,IF(ISBLANK(OFFSET('10. SEGUIMIENTO 2025'!$N$14,INT((ROW()-13)/2),0)),"",OFFSET('10. SEGUIMIENTO 2025'!$N$14,INT((ROW()-13)/2),0)),IF(ISBLANK(OFFSET('9. METAS'!$N$20,INT((ROW()-14)/2),0)),"",OFFSET('9. METAS'!$N$20,INT((ROW()-14)/2),0)))</f>
        <v>1050</v>
      </c>
      <c r="K134" s="196" t="str">
        <f ca="1">IF(MOD(ROW()-13,2)=0,IF(ISBLANK(OFFSET('10. SEGUIMIENTO 2025'!$O$14,INT((ROW()-13)/2),0)),"",OFFSET('10. SEGUIMIENTO 2025'!$O$14,INT((ROW()-13)/2),0)),IF(ISBLANK(OFFSET('9. METAS'!$O$20,INT((ROW()-14)/2),0)),"",OFFSET('9. METAS'!$O$20,INT((ROW()-14)/2),0)))</f>
        <v>1050</v>
      </c>
      <c r="L134" s="196" t="str">
        <f ca="1">IF(MOD(ROW()-13,2)=0,IF(ISBLANK(OFFSET('10. SEGUIMIENTO 2025'!$P$14,INT((ROW()-13)/2),0)),"",OFFSET('10. SEGUIMIENTO 2025'!$P$14,INT((ROW()-13)/2),0)),IF(ISBLANK(OFFSET('9. METAS'!$P$20,INT((ROW()-14)/2),0)),"",OFFSET('9. METAS'!$P$20,INT((ROW()-14)/2),0)))</f>
        <v>1050</v>
      </c>
      <c r="M134" s="197" t="str">
        <f ca="1">IF(MOD(ROW()-13,2)=0,IF(ISBLANK(OFFSET('10. SEGUIMIENTO 2025'!$Q$14,INT((ROW()-13)/2),0)),"",OFFSET('10. SEGUIMIENTO 2025'!$Q$14,INT((ROW()-13)/2),0)),IF(ISBLANK(OFFSET('9. METAS'!$Q$20,INT((ROW()-14)/2),0)),"",OFFSET('9. METAS'!$Q$20,INT((ROW()-14)/2),0)))</f>
        <v>1050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METAS'!$K$20,INT((ROW()-13)/2),0)),"",OFFSET('9. METAS'!$K$20,INT((ROW()-13)/2),0))</f>
        <v>363825</v>
      </c>
      <c r="I135" s="763"/>
      <c r="J135" s="195">
        <f ca="1">IF(MOD(ROW()-13,2)=0,IF(ISBLANK(OFFSET('10. SEGUIMIENTO 2025'!$N$14,INT((ROW()-13)/2),0)),"",OFFSET('10. SEGUIMIENTO 2025'!$N$14,INT((ROW()-13)/2),0)),IF(ISBLANK(OFFSET('9. METAS'!$N$20,INT((ROW()-14)/2),0)),"",OFFSET('9. METAS'!$N$20,INT((ROW()-14)/2),0)))</f>
        <v>41</v>
      </c>
      <c r="K135" s="196" t="str">
        <f ca="1">IF(MOD(ROW()-13,2)=0,IF(ISBLANK(OFFSET('10. SEGUIMIENTO 2025'!$O$14,INT((ROW()-13)/2),0)),"",OFFSET('10. SEGUIMIENTO 2025'!$O$14,INT((ROW()-13)/2),0)),IF(ISBLANK(OFFSET('9. METAS'!$O$20,INT((ROW()-14)/2),0)),"",OFFSET('9. METAS'!$O$20,INT((ROW()-14)/2),0)))</f>
        <v/>
      </c>
      <c r="L135" s="196" t="str">
        <f ca="1">IF(MOD(ROW()-13,2)=0,IF(ISBLANK(OFFSET('10. SEGUIMIENTO 2025'!$P$14,INT((ROW()-13)/2),0)),"",OFFSET('10. SEGUIMIENTO 2025'!$P$14,INT((ROW()-13)/2),0)),IF(ISBLANK(OFFSET('9. METAS'!$P$20,INT((ROW()-14)/2),0)),"",OFFSET('9. METAS'!$P$20,INT((ROW()-14)/2),0)))</f>
        <v/>
      </c>
      <c r="M135" s="197" t="str">
        <f ca="1">IF(MOD(ROW()-13,2)=0,IF(ISBLANK(OFFSET('10. SEGUIMIENTO 2025'!$Q$14,INT((ROW()-13)/2),0)),"",OFFSET('10. SEGUIMIENTO 2025'!$Q$14,INT((ROW()-13)/2),0)),IF(ISBLANK(OFFSET('9. METAS'!$Q$20,INT((ROW()-14)/2),0)),"",OFFSET('9. METAS'!$Q$20,INT((ROW()-14)/2),0)))</f>
        <v/>
      </c>
      <c r="N135" s="769" t="str">
        <f ca="1">IFERROR(K135/K136,"ND")</f>
        <v>ND</v>
      </c>
      <c r="O135" s="771" t="str">
        <f ca="1">IFERROR(((K135+J135)/H135),"ND")</f>
        <v>ND</v>
      </c>
      <c r="P135" s="775"/>
    </row>
    <row r="136" spans="3:16">
      <c r="C136" s="747"/>
      <c r="D136" s="749"/>
      <c r="E136" s="749"/>
      <c r="F136" s="751"/>
      <c r="G136" s="753"/>
      <c r="H136" s="760"/>
      <c r="I136" s="764"/>
      <c r="J136" s="195">
        <f ca="1">IF(MOD(ROW()-13,2)=0,IF(ISBLANK(OFFSET('10. SEGUIMIENTO 2025'!$N$14,INT((ROW()-13)/2),0)),"",OFFSET('10. SEGUIMIENTO 2025'!$N$14,INT((ROW()-13)/2),0)),IF(ISBLANK(OFFSET('9. METAS'!$N$20,INT((ROW()-14)/2),0)),"",OFFSET('9. METAS'!$N$20,INT((ROW()-14)/2),0)))</f>
        <v>380000</v>
      </c>
      <c r="K136" s="196">
        <f ca="1">IF(MOD(ROW()-13,2)=0,IF(ISBLANK(OFFSET('10. SEGUIMIENTO 2025'!$O$14,INT((ROW()-13)/2),0)),"",OFFSET('10. SEGUIMIENTO 2025'!$O$14,INT((ROW()-13)/2),0)),IF(ISBLANK(OFFSET('9. METAS'!$O$20,INT((ROW()-14)/2),0)),"",OFFSET('9. METAS'!$O$20,INT((ROW()-14)/2),0)))</f>
        <v>91025</v>
      </c>
      <c r="L136" s="196">
        <f ca="1">IF(MOD(ROW()-13,2)=0,IF(ISBLANK(OFFSET('10. SEGUIMIENTO 2025'!$P$14,INT((ROW()-13)/2),0)),"",OFFSET('10. SEGUIMIENTO 2025'!$P$14,INT((ROW()-13)/2),0)),IF(ISBLANK(OFFSET('9. METAS'!$P$20,INT((ROW()-14)/2),0)),"",OFFSET('9. METAS'!$P$20,INT((ROW()-14)/2),0)))</f>
        <v>91025</v>
      </c>
      <c r="M136" s="197">
        <f ca="1">IF(MOD(ROW()-13,2)=0,IF(ISBLANK(OFFSET('10. SEGUIMIENTO 2025'!$Q$14,INT((ROW()-13)/2),0)),"",OFFSET('10. SEGUIMIENTO 2025'!$Q$14,INT((ROW()-13)/2),0)),IF(ISBLANK(OFFSET('9. METAS'!$Q$20,INT((ROW()-14)/2),0)),"",OFFSET('9. METAS'!$Q$20,INT((ROW()-14)/2),0)))</f>
        <v>91025</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METAS'!$K$20,INT((ROW()-13)/2),0)),"",OFFSET('9. METAS'!$K$20,INT((ROW()-13)/2),0))</f>
        <v>140</v>
      </c>
      <c r="I137" s="763"/>
      <c r="J137" s="195">
        <f ca="1">IF(MOD(ROW()-13,2)=0,IF(ISBLANK(OFFSET('10. SEGUIMIENTO 2025'!$N$14,INT((ROW()-13)/2),0)),"",OFFSET('10. SEGUIMIENTO 2025'!$N$14,INT((ROW()-13)/2),0)),IF(ISBLANK(OFFSET('9. METAS'!$N$20,INT((ROW()-14)/2),0)),"",OFFSET('9. METAS'!$N$20,INT((ROW()-14)/2),0)))</f>
        <v>41</v>
      </c>
      <c r="K137" s="196" t="str">
        <f ca="1">IF(MOD(ROW()-13,2)=0,IF(ISBLANK(OFFSET('10. SEGUIMIENTO 2025'!$O$14,INT((ROW()-13)/2),0)),"",OFFSET('10. SEGUIMIENTO 2025'!$O$14,INT((ROW()-13)/2),0)),IF(ISBLANK(OFFSET('9. METAS'!$O$20,INT((ROW()-14)/2),0)),"",OFFSET('9. METAS'!$O$20,INT((ROW()-14)/2),0)))</f>
        <v/>
      </c>
      <c r="L137" s="196" t="str">
        <f ca="1">IF(MOD(ROW()-13,2)=0,IF(ISBLANK(OFFSET('10. SEGUIMIENTO 2025'!$P$14,INT((ROW()-13)/2),0)),"",OFFSET('10. SEGUIMIENTO 2025'!$P$14,INT((ROW()-13)/2),0)),IF(ISBLANK(OFFSET('9. METAS'!$P$20,INT((ROW()-14)/2),0)),"",OFFSET('9. METAS'!$P$20,INT((ROW()-14)/2),0)))</f>
        <v/>
      </c>
      <c r="M137" s="197" t="str">
        <f ca="1">IF(MOD(ROW()-13,2)=0,IF(ISBLANK(OFFSET('10. SEGUIMIENTO 2025'!$Q$14,INT((ROW()-13)/2),0)),"",OFFSET('10. SEGUIMIENTO 2025'!$Q$14,INT((ROW()-13)/2),0)),IF(ISBLANK(OFFSET('9. METAS'!$Q$20,INT((ROW()-14)/2),0)),"",OFFSET('9. METAS'!$Q$20,INT((ROW()-14)/2),0)))</f>
        <v/>
      </c>
      <c r="N137" s="769" t="str">
        <f ca="1">IFERROR(K137/K138,"ND")</f>
        <v>ND</v>
      </c>
      <c r="O137" s="771" t="str">
        <f ca="1">IFERROR(((K137+J137)/H137),"ND")</f>
        <v>ND</v>
      </c>
      <c r="P137" s="775"/>
    </row>
    <row r="138" spans="3:16">
      <c r="C138" s="747"/>
      <c r="D138" s="749"/>
      <c r="E138" s="749"/>
      <c r="F138" s="751"/>
      <c r="G138" s="753"/>
      <c r="H138" s="760"/>
      <c r="I138" s="764"/>
      <c r="J138" s="195">
        <f ca="1">IF(MOD(ROW()-13,2)=0,IF(ISBLANK(OFFSET('10. SEGUIMIENTO 2025'!$N$14,INT((ROW()-13)/2),0)),"",OFFSET('10. SEGUIMIENTO 2025'!$N$14,INT((ROW()-13)/2),0)),IF(ISBLANK(OFFSET('9. METAS'!$N$20,INT((ROW()-14)/2),0)),"",OFFSET('9. METAS'!$N$20,INT((ROW()-14)/2),0)))</f>
        <v>35</v>
      </c>
      <c r="K138" s="196">
        <f ca="1">IF(MOD(ROW()-13,2)=0,IF(ISBLANK(OFFSET('10. SEGUIMIENTO 2025'!$O$14,INT((ROW()-13)/2),0)),"",OFFSET('10. SEGUIMIENTO 2025'!$O$14,INT((ROW()-13)/2),0)),IF(ISBLANK(OFFSET('9. METAS'!$O$20,INT((ROW()-14)/2),0)),"",OFFSET('9. METAS'!$O$20,INT((ROW()-14)/2),0)))</f>
        <v>35</v>
      </c>
      <c r="L138" s="196">
        <f ca="1">IF(MOD(ROW()-13,2)=0,IF(ISBLANK(OFFSET('10. SEGUIMIENTO 2025'!$P$14,INT((ROW()-13)/2),0)),"",OFFSET('10. SEGUIMIENTO 2025'!$P$14,INT((ROW()-13)/2),0)),IF(ISBLANK(OFFSET('9. METAS'!$P$20,INT((ROW()-14)/2),0)),"",OFFSET('9. METAS'!$P$20,INT((ROW()-14)/2),0)))</f>
        <v>35</v>
      </c>
      <c r="M138" s="197">
        <f ca="1">IF(MOD(ROW()-13,2)=0,IF(ISBLANK(OFFSET('10. SEGUIMIENTO 2025'!$Q$14,INT((ROW()-13)/2),0)),"",OFFSET('10. SEGUIMIENTO 2025'!$Q$14,INT((ROW()-13)/2),0)),IF(ISBLANK(OFFSET('9. METAS'!$Q$20,INT((ROW()-14)/2),0)),"",OFFSET('9. METAS'!$Q$20,INT((ROW()-14)/2),0)))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METAS'!$K$20,INT((ROW()-13)/2),0)),"",OFFSET('9. METAS'!$K$20,INT((ROW()-13)/2),0))</f>
        <v>20</v>
      </c>
      <c r="I139" s="763"/>
      <c r="J139" s="195">
        <f ca="1">IF(MOD(ROW()-13,2)=0,IF(ISBLANK(OFFSET('10. SEGUIMIENTO 2025'!$N$14,INT((ROW()-13)/2),0)),"",OFFSET('10. SEGUIMIENTO 2025'!$N$14,INT((ROW()-13)/2),0)),IF(ISBLANK(OFFSET('9. METAS'!$N$20,INT((ROW()-14)/2),0)),"",OFFSET('9. METAS'!$N$20,INT((ROW()-14)/2),0)))</f>
        <v>41</v>
      </c>
      <c r="K139" s="196" t="str">
        <f ca="1">IF(MOD(ROW()-13,2)=0,IF(ISBLANK(OFFSET('10. SEGUIMIENTO 2025'!$O$14,INT((ROW()-13)/2),0)),"",OFFSET('10. SEGUIMIENTO 2025'!$O$14,INT((ROW()-13)/2),0)),IF(ISBLANK(OFFSET('9. METAS'!$O$20,INT((ROW()-14)/2),0)),"",OFFSET('9. METAS'!$O$20,INT((ROW()-14)/2),0)))</f>
        <v/>
      </c>
      <c r="L139" s="196" t="str">
        <f ca="1">IF(MOD(ROW()-13,2)=0,IF(ISBLANK(OFFSET('10. SEGUIMIENTO 2025'!$P$14,INT((ROW()-13)/2),0)),"",OFFSET('10. SEGUIMIENTO 2025'!$P$14,INT((ROW()-13)/2),0)),IF(ISBLANK(OFFSET('9. METAS'!$P$20,INT((ROW()-14)/2),0)),"",OFFSET('9. METAS'!$P$20,INT((ROW()-14)/2),0)))</f>
        <v/>
      </c>
      <c r="M139" s="197" t="str">
        <f ca="1">IF(MOD(ROW()-13,2)=0,IF(ISBLANK(OFFSET('10. SEGUIMIENTO 2025'!$Q$14,INT((ROW()-13)/2),0)),"",OFFSET('10. SEGUIMIENTO 2025'!$Q$14,INT((ROW()-13)/2),0)),IF(ISBLANK(OFFSET('9. METAS'!$Q$20,INT((ROW()-14)/2),0)),"",OFFSET('9. METAS'!$Q$20,INT((ROW()-14)/2),0)))</f>
        <v/>
      </c>
      <c r="N139" s="769" t="str">
        <f ca="1">IFERROR(K139/K140,"ND")</f>
        <v>ND</v>
      </c>
      <c r="O139" s="771" t="str">
        <f ca="1">IFERROR(((K139+J139)/H139),"ND")</f>
        <v>ND</v>
      </c>
      <c r="P139" s="775"/>
    </row>
    <row r="140" spans="3:16">
      <c r="C140" s="747"/>
      <c r="D140" s="749"/>
      <c r="E140" s="749"/>
      <c r="F140" s="751"/>
      <c r="G140" s="753"/>
      <c r="H140" s="760"/>
      <c r="I140" s="764"/>
      <c r="J140" s="195">
        <f ca="1">IF(MOD(ROW()-13,2)=0,IF(ISBLANK(OFFSET('10. SEGUIMIENTO 2025'!$N$14,INT((ROW()-13)/2),0)),"",OFFSET('10. SEGUIMIENTO 2025'!$N$14,INT((ROW()-13)/2),0)),IF(ISBLANK(OFFSET('9. METAS'!$N$20,INT((ROW()-14)/2),0)),"",OFFSET('9. METAS'!$N$20,INT((ROW()-14)/2),0)))</f>
        <v>5</v>
      </c>
      <c r="K140" s="196">
        <f ca="1">IF(MOD(ROW()-13,2)=0,IF(ISBLANK(OFFSET('10. SEGUIMIENTO 2025'!$O$14,INT((ROW()-13)/2),0)),"",OFFSET('10. SEGUIMIENTO 2025'!$O$14,INT((ROW()-13)/2),0)),IF(ISBLANK(OFFSET('9. METAS'!$O$20,INT((ROW()-14)/2),0)),"",OFFSET('9. METAS'!$O$20,INT((ROW()-14)/2),0)))</f>
        <v>5</v>
      </c>
      <c r="L140" s="196">
        <f ca="1">IF(MOD(ROW()-13,2)=0,IF(ISBLANK(OFFSET('10. SEGUIMIENTO 2025'!$P$14,INT((ROW()-13)/2),0)),"",OFFSET('10. SEGUIMIENTO 2025'!$P$14,INT((ROW()-13)/2),0)),IF(ISBLANK(OFFSET('9. METAS'!$P$20,INT((ROW()-14)/2),0)),"",OFFSET('9. METAS'!$P$20,INT((ROW()-14)/2),0)))</f>
        <v>5</v>
      </c>
      <c r="M140" s="197">
        <f ca="1">IF(MOD(ROW()-13,2)=0,IF(ISBLANK(OFFSET('10. SEGUIMIENTO 2025'!$Q$14,INT((ROW()-13)/2),0)),"",OFFSET('10. SEGUIMIENTO 2025'!$Q$14,INT((ROW()-13)/2),0)),IF(ISBLANK(OFFSET('9. METAS'!$Q$20,INT((ROW()-14)/2),0)),"",OFFSET('9. METAS'!$Q$20,INT((ROW()-14)/2),0)))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METAS'!$K$20,INT((ROW()-13)/2),0)),"",OFFSET('9. METAS'!$K$20,INT((ROW()-13)/2),0))</f>
        <v>0</v>
      </c>
      <c r="I141" s="763"/>
      <c r="J141" s="195">
        <f ca="1">IF(MOD(ROW()-13,2)=0,IF(ISBLANK(OFFSET('10. SEGUIMIENTO 2025'!$N$14,INT((ROW()-13)/2),0)),"",OFFSET('10. SEGUIMIENTO 2025'!$N$14,INT((ROW()-13)/2),0)),IF(ISBLANK(OFFSET('9. METAS'!$N$20,INT((ROW()-14)/2),0)),"",OFFSET('9. METAS'!$N$20,INT((ROW()-14)/2),0)))</f>
        <v>41</v>
      </c>
      <c r="K141" s="196" t="str">
        <f ca="1">IF(MOD(ROW()-13,2)=0,IF(ISBLANK(OFFSET('10. SEGUIMIENTO 2025'!$O$14,INT((ROW()-13)/2),0)),"",OFFSET('10. SEGUIMIENTO 2025'!$O$14,INT((ROW()-13)/2),0)),IF(ISBLANK(OFFSET('9. METAS'!$O$20,INT((ROW()-14)/2),0)),"",OFFSET('9. METAS'!$O$20,INT((ROW()-14)/2),0)))</f>
        <v/>
      </c>
      <c r="L141" s="196" t="str">
        <f ca="1">IF(MOD(ROW()-13,2)=0,IF(ISBLANK(OFFSET('10. SEGUIMIENTO 2025'!$P$14,INT((ROW()-13)/2),0)),"",OFFSET('10. SEGUIMIENTO 2025'!$P$14,INT((ROW()-13)/2),0)),IF(ISBLANK(OFFSET('9. METAS'!$P$20,INT((ROW()-14)/2),0)),"",OFFSET('9. METAS'!$P$20,INT((ROW()-14)/2),0)))</f>
        <v/>
      </c>
      <c r="M141" s="197" t="str">
        <f ca="1">IF(MOD(ROW()-13,2)=0,IF(ISBLANK(OFFSET('10. SEGUIMIENTO 2025'!$Q$14,INT((ROW()-13)/2),0)),"",OFFSET('10. SEGUIMIENTO 2025'!$Q$14,INT((ROW()-13)/2),0)),IF(ISBLANK(OFFSET('9. METAS'!$Q$20,INT((ROW()-14)/2),0)),"",OFFSET('9. METAS'!$Q$20,INT((ROW()-14)/2),0)))</f>
        <v/>
      </c>
      <c r="N141" s="769" t="str">
        <f ca="1">IFERROR(K141/K142,"ND")</f>
        <v>ND</v>
      </c>
      <c r="O141" s="771" t="str">
        <f ca="1">IFERROR(((K141+J141)/H141),"ND")</f>
        <v>ND</v>
      </c>
      <c r="P141" s="775"/>
    </row>
    <row r="142" spans="3:16">
      <c r="C142" s="747"/>
      <c r="D142" s="749"/>
      <c r="E142" s="749"/>
      <c r="F142" s="751"/>
      <c r="G142" s="753"/>
      <c r="H142" s="760"/>
      <c r="I142" s="764"/>
      <c r="J142" s="195">
        <f ca="1">IF(MOD(ROW()-13,2)=0,IF(ISBLANK(OFFSET('10. SEGUIMIENTO 2025'!$N$14,INT((ROW()-13)/2),0)),"",OFFSET('10. SEGUIMIENTO 2025'!$N$14,INT((ROW()-13)/2),0)),IF(ISBLANK(OFFSET('9. METAS'!$N$20,INT((ROW()-14)/2),0)),"",OFFSET('9. METAS'!$N$20,INT((ROW()-14)/2),0)))</f>
        <v>0</v>
      </c>
      <c r="K142" s="196">
        <f ca="1">IF(MOD(ROW()-13,2)=0,IF(ISBLANK(OFFSET('10. SEGUIMIENTO 2025'!$O$14,INT((ROW()-13)/2),0)),"",OFFSET('10. SEGUIMIENTO 2025'!$O$14,INT((ROW()-13)/2),0)),IF(ISBLANK(OFFSET('9. METAS'!$O$20,INT((ROW()-14)/2),0)),"",OFFSET('9. METAS'!$O$20,INT((ROW()-14)/2),0)))</f>
        <v>0</v>
      </c>
      <c r="L142" s="196">
        <f ca="1">IF(MOD(ROW()-13,2)=0,IF(ISBLANK(OFFSET('10. SEGUIMIENTO 2025'!$P$14,INT((ROW()-13)/2),0)),"",OFFSET('10. SEGUIMIENTO 2025'!$P$14,INT((ROW()-13)/2),0)),IF(ISBLANK(OFFSET('9. METAS'!$P$20,INT((ROW()-14)/2),0)),"",OFFSET('9. METAS'!$P$20,INT((ROW()-14)/2),0)))</f>
        <v>0</v>
      </c>
      <c r="M142" s="197">
        <f ca="1">IF(MOD(ROW()-13,2)=0,IF(ISBLANK(OFFSET('10. SEGUIMIENTO 2025'!$Q$14,INT((ROW()-13)/2),0)),"",OFFSET('10. SEGUIMIENTO 2025'!$Q$14,INT((ROW()-13)/2),0)),IF(ISBLANK(OFFSET('9. METAS'!$Q$20,INT((ROW()-14)/2),0)),"",OFFSET('9. METAS'!$Q$20,INT((ROW()-14)/2),0)))</f>
        <v>0</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METAS'!$K$20,INT((ROW()-13)/2),0)),"",OFFSET('9. METAS'!$K$20,INT((ROW()-13)/2),0))</f>
        <v>1100</v>
      </c>
      <c r="I143" s="763"/>
      <c r="J143" s="195">
        <f ca="1">IF(MOD(ROW()-13,2)=0,IF(ISBLANK(OFFSET('10. SEGUIMIENTO 2025'!$N$14,INT((ROW()-13)/2),0)),"",OFFSET('10. SEGUIMIENTO 2025'!$N$14,INT((ROW()-13)/2),0)),IF(ISBLANK(OFFSET('9. METAS'!$N$20,INT((ROW()-14)/2),0)),"",OFFSET('9. METAS'!$N$20,INT((ROW()-14)/2),0)))</f>
        <v>41</v>
      </c>
      <c r="K143" s="196" t="str">
        <f ca="1">IF(MOD(ROW()-13,2)=0,IF(ISBLANK(OFFSET('10. SEGUIMIENTO 2025'!$O$14,INT((ROW()-13)/2),0)),"",OFFSET('10. SEGUIMIENTO 2025'!$O$14,INT((ROW()-13)/2),0)),IF(ISBLANK(OFFSET('9. METAS'!$O$20,INT((ROW()-14)/2),0)),"",OFFSET('9. METAS'!$O$20,INT((ROW()-14)/2),0)))</f>
        <v/>
      </c>
      <c r="L143" s="196" t="str">
        <f ca="1">IF(MOD(ROW()-13,2)=0,IF(ISBLANK(OFFSET('10. SEGUIMIENTO 2025'!$P$14,INT((ROW()-13)/2),0)),"",OFFSET('10. SEGUIMIENTO 2025'!$P$14,INT((ROW()-13)/2),0)),IF(ISBLANK(OFFSET('9. METAS'!$P$20,INT((ROW()-14)/2),0)),"",OFFSET('9. METAS'!$P$20,INT((ROW()-14)/2),0)))</f>
        <v/>
      </c>
      <c r="M143" s="197" t="str">
        <f ca="1">IF(MOD(ROW()-13,2)=0,IF(ISBLANK(OFFSET('10. SEGUIMIENTO 2025'!$Q$14,INT((ROW()-13)/2),0)),"",OFFSET('10. SEGUIMIENTO 2025'!$Q$14,INT((ROW()-13)/2),0)),IF(ISBLANK(OFFSET('9. METAS'!$Q$20,INT((ROW()-14)/2),0)),"",OFFSET('9. METAS'!$Q$20,INT((ROW()-14)/2),0)))</f>
        <v/>
      </c>
      <c r="N143" s="769" t="str">
        <f ca="1">IFERROR(K143/K144,"ND")</f>
        <v>ND</v>
      </c>
      <c r="O143" s="771" t="str">
        <f ca="1">IFERROR(((K143+J143)/H143),"ND")</f>
        <v>ND</v>
      </c>
      <c r="P143" s="775"/>
    </row>
    <row r="144" spans="3:16">
      <c r="C144" s="747"/>
      <c r="D144" s="749"/>
      <c r="E144" s="749"/>
      <c r="F144" s="751"/>
      <c r="G144" s="753"/>
      <c r="H144" s="760"/>
      <c r="I144" s="764"/>
      <c r="J144" s="195">
        <f ca="1">IF(MOD(ROW()-13,2)=0,IF(ISBLANK(OFFSET('10. SEGUIMIENTO 2025'!$N$14,INT((ROW()-13)/2),0)),"",OFFSET('10. SEGUIMIENTO 2025'!$N$14,INT((ROW()-13)/2),0)),IF(ISBLANK(OFFSET('9. METAS'!$N$20,INT((ROW()-14)/2),0)),"",OFFSET('9. METAS'!$N$20,INT((ROW()-14)/2),0)))</f>
        <v>275</v>
      </c>
      <c r="K144" s="196">
        <f ca="1">IF(MOD(ROW()-13,2)=0,IF(ISBLANK(OFFSET('10. SEGUIMIENTO 2025'!$O$14,INT((ROW()-13)/2),0)),"",OFFSET('10. SEGUIMIENTO 2025'!$O$14,INT((ROW()-13)/2),0)),IF(ISBLANK(OFFSET('9. METAS'!$O$20,INT((ROW()-14)/2),0)),"",OFFSET('9. METAS'!$O$20,INT((ROW()-14)/2),0)))</f>
        <v>275</v>
      </c>
      <c r="L144" s="196">
        <f ca="1">IF(MOD(ROW()-13,2)=0,IF(ISBLANK(OFFSET('10. SEGUIMIENTO 2025'!$P$14,INT((ROW()-13)/2),0)),"",OFFSET('10. SEGUIMIENTO 2025'!$P$14,INT((ROW()-13)/2),0)),IF(ISBLANK(OFFSET('9. METAS'!$P$20,INT((ROW()-14)/2),0)),"",OFFSET('9. METAS'!$P$20,INT((ROW()-14)/2),0)))</f>
        <v>275</v>
      </c>
      <c r="M144" s="197">
        <f ca="1">IF(MOD(ROW()-13,2)=0,IF(ISBLANK(OFFSET('10. SEGUIMIENTO 2025'!$Q$14,INT((ROW()-13)/2),0)),"",OFFSET('10. SEGUIMIENTO 2025'!$Q$14,INT((ROW()-13)/2),0)),IF(ISBLANK(OFFSET('9. METAS'!$Q$20,INT((ROW()-14)/2),0)),"",OFFSET('9. METAS'!$Q$20,INT((ROW()-14)/2),0)))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METAS'!$K$20,INT((ROW()-13)/2),0)),"",OFFSET('9. METAS'!$K$20,INT((ROW()-13)/2),0))</f>
        <v>1320</v>
      </c>
      <c r="I145" s="763"/>
      <c r="J145" s="195">
        <f ca="1">IF(MOD(ROW()-13,2)=0,IF(ISBLANK(OFFSET('10. SEGUIMIENTO 2025'!$N$14,INT((ROW()-13)/2),0)),"",OFFSET('10. SEGUIMIENTO 2025'!$N$14,INT((ROW()-13)/2),0)),IF(ISBLANK(OFFSET('9. METAS'!$N$20,INT((ROW()-14)/2),0)),"",OFFSET('9. METAS'!$N$20,INT((ROW()-14)/2),0)))</f>
        <v>41</v>
      </c>
      <c r="K145" s="196" t="str">
        <f ca="1">IF(MOD(ROW()-13,2)=0,IF(ISBLANK(OFFSET('10. SEGUIMIENTO 2025'!$O$14,INT((ROW()-13)/2),0)),"",OFFSET('10. SEGUIMIENTO 2025'!$O$14,INT((ROW()-13)/2),0)),IF(ISBLANK(OFFSET('9. METAS'!$O$20,INT((ROW()-14)/2),0)),"",OFFSET('9. METAS'!$O$20,INT((ROW()-14)/2),0)))</f>
        <v/>
      </c>
      <c r="L145" s="196" t="str">
        <f ca="1">IF(MOD(ROW()-13,2)=0,IF(ISBLANK(OFFSET('10. SEGUIMIENTO 2025'!$P$14,INT((ROW()-13)/2),0)),"",OFFSET('10. SEGUIMIENTO 2025'!$P$14,INT((ROW()-13)/2),0)),IF(ISBLANK(OFFSET('9. METAS'!$P$20,INT((ROW()-14)/2),0)),"",OFFSET('9. METAS'!$P$20,INT((ROW()-14)/2),0)))</f>
        <v/>
      </c>
      <c r="M145" s="197" t="str">
        <f ca="1">IF(MOD(ROW()-13,2)=0,IF(ISBLANK(OFFSET('10. SEGUIMIENTO 2025'!$Q$14,INT((ROW()-13)/2),0)),"",OFFSET('10. SEGUIMIENTO 2025'!$Q$14,INT((ROW()-13)/2),0)),IF(ISBLANK(OFFSET('9. METAS'!$Q$20,INT((ROW()-14)/2),0)),"",OFFSET('9. METAS'!$Q$20,INT((ROW()-14)/2),0)))</f>
        <v/>
      </c>
      <c r="N145" s="769" t="str">
        <f ca="1">IFERROR(K145/K146,"ND")</f>
        <v>ND</v>
      </c>
      <c r="O145" s="771" t="str">
        <f ca="1">IFERROR(((K145+J145)/H145),"ND")</f>
        <v>ND</v>
      </c>
      <c r="P145" s="775"/>
    </row>
    <row r="146" spans="3:16">
      <c r="C146" s="747"/>
      <c r="D146" s="749"/>
      <c r="E146" s="749"/>
      <c r="F146" s="751"/>
      <c r="G146" s="753"/>
      <c r="H146" s="760"/>
      <c r="I146" s="764"/>
      <c r="J146" s="195">
        <f ca="1">IF(MOD(ROW()-13,2)=0,IF(ISBLANK(OFFSET('10. SEGUIMIENTO 2025'!$N$14,INT((ROW()-13)/2),0)),"",OFFSET('10. SEGUIMIENTO 2025'!$N$14,INT((ROW()-13)/2),0)),IF(ISBLANK(OFFSET('9. METAS'!$N$20,INT((ROW()-14)/2),0)),"",OFFSET('9. METAS'!$N$20,INT((ROW()-14)/2),0)))</f>
        <v>330</v>
      </c>
      <c r="K146" s="196">
        <f ca="1">IF(MOD(ROW()-13,2)=0,IF(ISBLANK(OFFSET('10. SEGUIMIENTO 2025'!$O$14,INT((ROW()-13)/2),0)),"",OFFSET('10. SEGUIMIENTO 2025'!$O$14,INT((ROW()-13)/2),0)),IF(ISBLANK(OFFSET('9. METAS'!$O$20,INT((ROW()-14)/2),0)),"",OFFSET('9. METAS'!$O$20,INT((ROW()-14)/2),0)))</f>
        <v>330</v>
      </c>
      <c r="L146" s="196">
        <f ca="1">IF(MOD(ROW()-13,2)=0,IF(ISBLANK(OFFSET('10. SEGUIMIENTO 2025'!$P$14,INT((ROW()-13)/2),0)),"",OFFSET('10. SEGUIMIENTO 2025'!$P$14,INT((ROW()-13)/2),0)),IF(ISBLANK(OFFSET('9. METAS'!$P$20,INT((ROW()-14)/2),0)),"",OFFSET('9. METAS'!$P$20,INT((ROW()-14)/2),0)))</f>
        <v>330</v>
      </c>
      <c r="M146" s="197">
        <f ca="1">IF(MOD(ROW()-13,2)=0,IF(ISBLANK(OFFSET('10. SEGUIMIENTO 2025'!$Q$14,INT((ROW()-13)/2),0)),"",OFFSET('10. SEGUIMIENTO 2025'!$Q$14,INT((ROW()-13)/2),0)),IF(ISBLANK(OFFSET('9. METAS'!$Q$20,INT((ROW()-14)/2),0)),"",OFFSET('9. METAS'!$Q$20,INT((ROW()-14)/2),0)))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METAS'!$K$20,INT((ROW()-13)/2),0)),"",OFFSET('9. METAS'!$K$20,INT((ROW()-13)/2),0))</f>
        <v>792</v>
      </c>
      <c r="I147" s="763"/>
      <c r="J147" s="195">
        <f ca="1">IF(MOD(ROW()-13,2)=0,IF(ISBLANK(OFFSET('10. SEGUIMIENTO 2025'!$N$14,INT((ROW()-13)/2),0)),"",OFFSET('10. SEGUIMIENTO 2025'!$N$14,INT((ROW()-13)/2),0)),IF(ISBLANK(OFFSET('9. METAS'!$N$20,INT((ROW()-14)/2),0)),"",OFFSET('9. METAS'!$N$20,INT((ROW()-14)/2),0)))</f>
        <v>41</v>
      </c>
      <c r="K147" s="196" t="str">
        <f ca="1">IF(MOD(ROW()-13,2)=0,IF(ISBLANK(OFFSET('10. SEGUIMIENTO 2025'!$O$14,INT((ROW()-13)/2),0)),"",OFFSET('10. SEGUIMIENTO 2025'!$O$14,INT((ROW()-13)/2),0)),IF(ISBLANK(OFFSET('9. METAS'!$O$20,INT((ROW()-14)/2),0)),"",OFFSET('9. METAS'!$O$20,INT((ROW()-14)/2),0)))</f>
        <v/>
      </c>
      <c r="L147" s="196" t="str">
        <f ca="1">IF(MOD(ROW()-13,2)=0,IF(ISBLANK(OFFSET('10. SEGUIMIENTO 2025'!$P$14,INT((ROW()-13)/2),0)),"",OFFSET('10. SEGUIMIENTO 2025'!$P$14,INT((ROW()-13)/2),0)),IF(ISBLANK(OFFSET('9. METAS'!$P$20,INT((ROW()-14)/2),0)),"",OFFSET('9. METAS'!$P$20,INT((ROW()-14)/2),0)))</f>
        <v/>
      </c>
      <c r="M147" s="197" t="str">
        <f ca="1">IF(MOD(ROW()-13,2)=0,IF(ISBLANK(OFFSET('10. SEGUIMIENTO 2025'!$Q$14,INT((ROW()-13)/2),0)),"",OFFSET('10. SEGUIMIENTO 2025'!$Q$14,INT((ROW()-13)/2),0)),IF(ISBLANK(OFFSET('9. METAS'!$Q$20,INT((ROW()-14)/2),0)),"",OFFSET('9. METAS'!$Q$20,INT((ROW()-14)/2),0)))</f>
        <v/>
      </c>
      <c r="N147" s="769" t="str">
        <f ca="1">IFERROR(K147/K148,"ND")</f>
        <v>ND</v>
      </c>
      <c r="O147" s="771" t="str">
        <f ca="1">IFERROR(((K147+J147)/H147),"ND")</f>
        <v>ND</v>
      </c>
      <c r="P147" s="775"/>
    </row>
    <row r="148" spans="3:16">
      <c r="C148" s="747"/>
      <c r="D148" s="749"/>
      <c r="E148" s="749"/>
      <c r="F148" s="751"/>
      <c r="G148" s="753"/>
      <c r="H148" s="760"/>
      <c r="I148" s="764"/>
      <c r="J148" s="195">
        <f ca="1">IF(MOD(ROW()-13,2)=0,IF(ISBLANK(OFFSET('10. SEGUIMIENTO 2025'!$N$14,INT((ROW()-13)/2),0)),"",OFFSET('10. SEGUIMIENTO 2025'!$N$14,INT((ROW()-13)/2),0)),IF(ISBLANK(OFFSET('9. METAS'!$N$20,INT((ROW()-14)/2),0)),"",OFFSET('9. METAS'!$N$20,INT((ROW()-14)/2),0)))</f>
        <v>198</v>
      </c>
      <c r="K148" s="196">
        <f ca="1">IF(MOD(ROW()-13,2)=0,IF(ISBLANK(OFFSET('10. SEGUIMIENTO 2025'!$O$14,INT((ROW()-13)/2),0)),"",OFFSET('10. SEGUIMIENTO 2025'!$O$14,INT((ROW()-13)/2),0)),IF(ISBLANK(OFFSET('9. METAS'!$O$20,INT((ROW()-14)/2),0)),"",OFFSET('9. METAS'!$O$20,INT((ROW()-14)/2),0)))</f>
        <v>198</v>
      </c>
      <c r="L148" s="196">
        <f ca="1">IF(MOD(ROW()-13,2)=0,IF(ISBLANK(OFFSET('10. SEGUIMIENTO 2025'!$P$14,INT((ROW()-13)/2),0)),"",OFFSET('10. SEGUIMIENTO 2025'!$P$14,INT((ROW()-13)/2),0)),IF(ISBLANK(OFFSET('9. METAS'!$P$20,INT((ROW()-14)/2),0)),"",OFFSET('9. METAS'!$P$20,INT((ROW()-14)/2),0)))</f>
        <v>198</v>
      </c>
      <c r="M148" s="197">
        <f ca="1">IF(MOD(ROW()-13,2)=0,IF(ISBLANK(OFFSET('10. SEGUIMIENTO 2025'!$Q$14,INT((ROW()-13)/2),0)),"",OFFSET('10. SEGUIMIENTO 2025'!$Q$14,INT((ROW()-13)/2),0)),IF(ISBLANK(OFFSET('9. METAS'!$Q$20,INT((ROW()-14)/2),0)),"",OFFSET('9. METAS'!$Q$20,INT((ROW()-14)/2),0)))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METAS'!$K$20,INT((ROW()-13)/2),0)),"",OFFSET('9. METAS'!$K$20,INT((ROW()-13)/2),0))</f>
        <v>132</v>
      </c>
      <c r="I149" s="763"/>
      <c r="J149" s="195">
        <f ca="1">IF(MOD(ROW()-13,2)=0,IF(ISBLANK(OFFSET('10. SEGUIMIENTO 2025'!$N$14,INT((ROW()-13)/2),0)),"",OFFSET('10. SEGUIMIENTO 2025'!$N$14,INT((ROW()-13)/2),0)),IF(ISBLANK(OFFSET('9. METAS'!$N$20,INT((ROW()-14)/2),0)),"",OFFSET('9. METAS'!$N$20,INT((ROW()-14)/2),0)))</f>
        <v>41</v>
      </c>
      <c r="K149" s="196" t="str">
        <f ca="1">IF(MOD(ROW()-13,2)=0,IF(ISBLANK(OFFSET('10. SEGUIMIENTO 2025'!$O$14,INT((ROW()-13)/2),0)),"",OFFSET('10. SEGUIMIENTO 2025'!$O$14,INT((ROW()-13)/2),0)),IF(ISBLANK(OFFSET('9. METAS'!$O$20,INT((ROW()-14)/2),0)),"",OFFSET('9. METAS'!$O$20,INT((ROW()-14)/2),0)))</f>
        <v/>
      </c>
      <c r="L149" s="196" t="str">
        <f ca="1">IF(MOD(ROW()-13,2)=0,IF(ISBLANK(OFFSET('10. SEGUIMIENTO 2025'!$P$14,INT((ROW()-13)/2),0)),"",OFFSET('10. SEGUIMIENTO 2025'!$P$14,INT((ROW()-13)/2),0)),IF(ISBLANK(OFFSET('9. METAS'!$P$20,INT((ROW()-14)/2),0)),"",OFFSET('9. METAS'!$P$20,INT((ROW()-14)/2),0)))</f>
        <v/>
      </c>
      <c r="M149" s="197" t="str">
        <f ca="1">IF(MOD(ROW()-13,2)=0,IF(ISBLANK(OFFSET('10. SEGUIMIENTO 2025'!$Q$14,INT((ROW()-13)/2),0)),"",OFFSET('10. SEGUIMIENTO 2025'!$Q$14,INT((ROW()-13)/2),0)),IF(ISBLANK(OFFSET('9. METAS'!$Q$20,INT((ROW()-14)/2),0)),"",OFFSET('9. METAS'!$Q$20,INT((ROW()-14)/2),0)))</f>
        <v/>
      </c>
      <c r="N149" s="769" t="str">
        <f ca="1">IFERROR(K149/K150,"ND")</f>
        <v>ND</v>
      </c>
      <c r="O149" s="771" t="str">
        <f ca="1">IFERROR(((K149+J149)/H149),"ND")</f>
        <v>ND</v>
      </c>
      <c r="P149" s="775"/>
    </row>
    <row r="150" spans="3:16">
      <c r="C150" s="747"/>
      <c r="D150" s="749"/>
      <c r="E150" s="749"/>
      <c r="F150" s="751"/>
      <c r="G150" s="753"/>
      <c r="H150" s="760"/>
      <c r="I150" s="764"/>
      <c r="J150" s="195">
        <f ca="1">IF(MOD(ROW()-13,2)=0,IF(ISBLANK(OFFSET('10. SEGUIMIENTO 2025'!$N$14,INT((ROW()-13)/2),0)),"",OFFSET('10. SEGUIMIENTO 2025'!$N$14,INT((ROW()-13)/2),0)),IF(ISBLANK(OFFSET('9. METAS'!$N$20,INT((ROW()-14)/2),0)),"",OFFSET('9. METAS'!$N$20,INT((ROW()-14)/2),0)))</f>
        <v>33</v>
      </c>
      <c r="K150" s="196">
        <f ca="1">IF(MOD(ROW()-13,2)=0,IF(ISBLANK(OFFSET('10. SEGUIMIENTO 2025'!$O$14,INT((ROW()-13)/2),0)),"",OFFSET('10. SEGUIMIENTO 2025'!$O$14,INT((ROW()-13)/2),0)),IF(ISBLANK(OFFSET('9. METAS'!$O$20,INT((ROW()-14)/2),0)),"",OFFSET('9. METAS'!$O$20,INT((ROW()-14)/2),0)))</f>
        <v>33</v>
      </c>
      <c r="L150" s="196">
        <f ca="1">IF(MOD(ROW()-13,2)=0,IF(ISBLANK(OFFSET('10. SEGUIMIENTO 2025'!$P$14,INT((ROW()-13)/2),0)),"",OFFSET('10. SEGUIMIENTO 2025'!$P$14,INT((ROW()-13)/2),0)),IF(ISBLANK(OFFSET('9. METAS'!$P$20,INT((ROW()-14)/2),0)),"",OFFSET('9. METAS'!$P$20,INT((ROW()-14)/2),0)))</f>
        <v>33</v>
      </c>
      <c r="M150" s="197">
        <f ca="1">IF(MOD(ROW()-13,2)=0,IF(ISBLANK(OFFSET('10. SEGUIMIENTO 2025'!$Q$14,INT((ROW()-13)/2),0)),"",OFFSET('10. SEGUIMIENTO 2025'!$Q$14,INT((ROW()-13)/2),0)),IF(ISBLANK(OFFSET('9. METAS'!$Q$20,INT((ROW()-14)/2),0)),"",OFFSET('9. METAS'!$Q$20,INT((ROW()-14)/2),0)))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METAS'!$K$20,INT((ROW()-13)/2),0)),"",OFFSET('9. METAS'!$K$20,INT((ROW()-13)/2),0))</f>
        <v>52</v>
      </c>
      <c r="I151" s="763"/>
      <c r="J151" s="195">
        <f ca="1">IF(MOD(ROW()-13,2)=0,IF(ISBLANK(OFFSET('10. SEGUIMIENTO 2025'!$N$14,INT((ROW()-13)/2),0)),"",OFFSET('10. SEGUIMIENTO 2025'!$N$14,INT((ROW()-13)/2),0)),IF(ISBLANK(OFFSET('9. METAS'!$N$20,INT((ROW()-14)/2),0)),"",OFFSET('9. METAS'!$N$20,INT((ROW()-14)/2),0)))</f>
        <v>41</v>
      </c>
      <c r="K151" s="196" t="str">
        <f ca="1">IF(MOD(ROW()-13,2)=0,IF(ISBLANK(OFFSET('10. SEGUIMIENTO 2025'!$O$14,INT((ROW()-13)/2),0)),"",OFFSET('10. SEGUIMIENTO 2025'!$O$14,INT((ROW()-13)/2),0)),IF(ISBLANK(OFFSET('9. METAS'!$O$20,INT((ROW()-14)/2),0)),"",OFFSET('9. METAS'!$O$20,INT((ROW()-14)/2),0)))</f>
        <v/>
      </c>
      <c r="L151" s="196" t="str">
        <f ca="1">IF(MOD(ROW()-13,2)=0,IF(ISBLANK(OFFSET('10. SEGUIMIENTO 2025'!$P$14,INT((ROW()-13)/2),0)),"",OFFSET('10. SEGUIMIENTO 2025'!$P$14,INT((ROW()-13)/2),0)),IF(ISBLANK(OFFSET('9. METAS'!$P$20,INT((ROW()-14)/2),0)),"",OFFSET('9. METAS'!$P$20,INT((ROW()-14)/2),0)))</f>
        <v/>
      </c>
      <c r="M151" s="197" t="str">
        <f ca="1">IF(MOD(ROW()-13,2)=0,IF(ISBLANK(OFFSET('10. SEGUIMIENTO 2025'!$Q$14,INT((ROW()-13)/2),0)),"",OFFSET('10. SEGUIMIENTO 2025'!$Q$14,INT((ROW()-13)/2),0)),IF(ISBLANK(OFFSET('9. METAS'!$Q$20,INT((ROW()-14)/2),0)),"",OFFSET('9. METAS'!$Q$20,INT((ROW()-14)/2),0)))</f>
        <v/>
      </c>
      <c r="N151" s="769" t="str">
        <f ca="1">IFERROR(K151/K152,"ND")</f>
        <v>ND</v>
      </c>
      <c r="O151" s="771" t="str">
        <f ca="1">IFERROR(((K151+J151)/H151),"ND")</f>
        <v>ND</v>
      </c>
      <c r="P151" s="775"/>
    </row>
    <row r="152" spans="3:16">
      <c r="C152" s="747"/>
      <c r="D152" s="749"/>
      <c r="E152" s="749"/>
      <c r="F152" s="751"/>
      <c r="G152" s="753"/>
      <c r="H152" s="760"/>
      <c r="I152" s="764"/>
      <c r="J152" s="195">
        <f ca="1">IF(MOD(ROW()-13,2)=0,IF(ISBLANK(OFFSET('10. SEGUIMIENTO 2025'!$N$14,INT((ROW()-13)/2),0)),"",OFFSET('10. SEGUIMIENTO 2025'!$N$14,INT((ROW()-13)/2),0)),IF(ISBLANK(OFFSET('9. METAS'!$N$20,INT((ROW()-14)/2),0)),"",OFFSET('9. METAS'!$N$20,INT((ROW()-14)/2),0)))</f>
        <v>0</v>
      </c>
      <c r="K152" s="196">
        <f ca="1">IF(MOD(ROW()-13,2)=0,IF(ISBLANK(OFFSET('10. SEGUIMIENTO 2025'!$O$14,INT((ROW()-13)/2),0)),"",OFFSET('10. SEGUIMIENTO 2025'!$O$14,INT((ROW()-13)/2),0)),IF(ISBLANK(OFFSET('9. METAS'!$O$20,INT((ROW()-14)/2),0)),"",OFFSET('9. METAS'!$O$20,INT((ROW()-14)/2),0)))</f>
        <v>26</v>
      </c>
      <c r="L152" s="196">
        <f ca="1">IF(MOD(ROW()-13,2)=0,IF(ISBLANK(OFFSET('10. SEGUIMIENTO 2025'!$P$14,INT((ROW()-13)/2),0)),"",OFFSET('10. SEGUIMIENTO 2025'!$P$14,INT((ROW()-13)/2),0)),IF(ISBLANK(OFFSET('9. METAS'!$P$20,INT((ROW()-14)/2),0)),"",OFFSET('9. METAS'!$P$20,INT((ROW()-14)/2),0)))</f>
        <v>19</v>
      </c>
      <c r="M152" s="197">
        <f ca="1">IF(MOD(ROW()-13,2)=0,IF(ISBLANK(OFFSET('10. SEGUIMIENTO 2025'!$Q$14,INT((ROW()-13)/2),0)),"",OFFSET('10. SEGUIMIENTO 2025'!$Q$14,INT((ROW()-13)/2),0)),IF(ISBLANK(OFFSET('9. METAS'!$Q$20,INT((ROW()-14)/2),0)),"",OFFSET('9. METAS'!$Q$20,INT((ROW()-14)/2),0)))</f>
        <v>7</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METAS'!$K$20,INT((ROW()-13)/2),0)),"",OFFSET('9. METAS'!$K$20,INT((ROW()-13)/2),0))</f>
        <v>27</v>
      </c>
      <c r="I153" s="763"/>
      <c r="J153" s="195">
        <f ca="1">IF(MOD(ROW()-13,2)=0,IF(ISBLANK(OFFSET('10. SEGUIMIENTO 2025'!$N$14,INT((ROW()-13)/2),0)),"",OFFSET('10. SEGUIMIENTO 2025'!$N$14,INT((ROW()-13)/2),0)),IF(ISBLANK(OFFSET('9. METAS'!$N$20,INT((ROW()-14)/2),0)),"",OFFSET('9. METAS'!$N$20,INT((ROW()-14)/2),0)))</f>
        <v>41</v>
      </c>
      <c r="K153" s="196" t="str">
        <f ca="1">IF(MOD(ROW()-13,2)=0,IF(ISBLANK(OFFSET('10. SEGUIMIENTO 2025'!$O$14,INT((ROW()-13)/2),0)),"",OFFSET('10. SEGUIMIENTO 2025'!$O$14,INT((ROW()-13)/2),0)),IF(ISBLANK(OFFSET('9. METAS'!$O$20,INT((ROW()-14)/2),0)),"",OFFSET('9. METAS'!$O$20,INT((ROW()-14)/2),0)))</f>
        <v/>
      </c>
      <c r="L153" s="196" t="str">
        <f ca="1">IF(MOD(ROW()-13,2)=0,IF(ISBLANK(OFFSET('10. SEGUIMIENTO 2025'!$P$14,INT((ROW()-13)/2),0)),"",OFFSET('10. SEGUIMIENTO 2025'!$P$14,INT((ROW()-13)/2),0)),IF(ISBLANK(OFFSET('9. METAS'!$P$20,INT((ROW()-14)/2),0)),"",OFFSET('9. METAS'!$P$20,INT((ROW()-14)/2),0)))</f>
        <v/>
      </c>
      <c r="M153" s="197" t="str">
        <f ca="1">IF(MOD(ROW()-13,2)=0,IF(ISBLANK(OFFSET('10. SEGUIMIENTO 2025'!$Q$14,INT((ROW()-13)/2),0)),"",OFFSET('10. SEGUIMIENTO 2025'!$Q$14,INT((ROW()-13)/2),0)),IF(ISBLANK(OFFSET('9. METAS'!$Q$20,INT((ROW()-14)/2),0)),"",OFFSET('9. METAS'!$Q$20,INT((ROW()-14)/2),0)))</f>
        <v/>
      </c>
      <c r="N153" s="769" t="str">
        <f ca="1">IFERROR(K153/K154,"ND")</f>
        <v>ND</v>
      </c>
      <c r="O153" s="771" t="str">
        <f ca="1">IFERROR(((K153+J153)/H153),"ND")</f>
        <v>ND</v>
      </c>
      <c r="P153" s="775"/>
    </row>
    <row r="154" spans="3:16">
      <c r="C154" s="747"/>
      <c r="D154" s="749"/>
      <c r="E154" s="749"/>
      <c r="F154" s="751"/>
      <c r="G154" s="753"/>
      <c r="H154" s="760"/>
      <c r="I154" s="764"/>
      <c r="J154" s="195">
        <f ca="1">IF(MOD(ROW()-13,2)=0,IF(ISBLANK(OFFSET('10. SEGUIMIENTO 2025'!$N$14,INT((ROW()-13)/2),0)),"",OFFSET('10. SEGUIMIENTO 2025'!$N$14,INT((ROW()-13)/2),0)),IF(ISBLANK(OFFSET('9. METAS'!$N$20,INT((ROW()-14)/2),0)),"",OFFSET('9. METAS'!$N$20,INT((ROW()-14)/2),0)))</f>
        <v>0</v>
      </c>
      <c r="K154" s="196">
        <f ca="1">IF(MOD(ROW()-13,2)=0,IF(ISBLANK(OFFSET('10. SEGUIMIENTO 2025'!$O$14,INT((ROW()-13)/2),0)),"",OFFSET('10. SEGUIMIENTO 2025'!$O$14,INT((ROW()-13)/2),0)),IF(ISBLANK(OFFSET('9. METAS'!$O$20,INT((ROW()-14)/2),0)),"",OFFSET('9. METAS'!$O$20,INT((ROW()-14)/2),0)))</f>
        <v>18</v>
      </c>
      <c r="L154" s="196">
        <f ca="1">IF(MOD(ROW()-13,2)=0,IF(ISBLANK(OFFSET('10. SEGUIMIENTO 2025'!$P$14,INT((ROW()-13)/2),0)),"",OFFSET('10. SEGUIMIENTO 2025'!$P$14,INT((ROW()-13)/2),0)),IF(ISBLANK(OFFSET('9. METAS'!$P$20,INT((ROW()-14)/2),0)),"",OFFSET('9. METAS'!$P$20,INT((ROW()-14)/2),0)))</f>
        <v>5</v>
      </c>
      <c r="M154" s="197">
        <f ca="1">IF(MOD(ROW()-13,2)=0,IF(ISBLANK(OFFSET('10. SEGUIMIENTO 2025'!$Q$14,INT((ROW()-13)/2),0)),"",OFFSET('10. SEGUIMIENTO 2025'!$Q$14,INT((ROW()-13)/2),0)),IF(ISBLANK(OFFSET('9. METAS'!$Q$20,INT((ROW()-14)/2),0)),"",OFFSET('9. METAS'!$Q$20,INT((ROW()-14)/2),0)))</f>
        <v>4</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METAS'!$K$20,INT((ROW()-13)/2),0)),"",OFFSET('9. METAS'!$K$20,INT((ROW()-13)/2),0))</f>
        <v>19</v>
      </c>
      <c r="I155" s="763"/>
      <c r="J155" s="195">
        <f ca="1">IF(MOD(ROW()-13,2)=0,IF(ISBLANK(OFFSET('10. SEGUIMIENTO 2025'!$N$14,INT((ROW()-13)/2),0)),"",OFFSET('10. SEGUIMIENTO 2025'!$N$14,INT((ROW()-13)/2),0)),IF(ISBLANK(OFFSET('9. METAS'!$N$20,INT((ROW()-14)/2),0)),"",OFFSET('9. METAS'!$N$20,INT((ROW()-14)/2),0)))</f>
        <v>41</v>
      </c>
      <c r="K155" s="196" t="str">
        <f ca="1">IF(MOD(ROW()-13,2)=0,IF(ISBLANK(OFFSET('10. SEGUIMIENTO 2025'!$O$14,INT((ROW()-13)/2),0)),"",OFFSET('10. SEGUIMIENTO 2025'!$O$14,INT((ROW()-13)/2),0)),IF(ISBLANK(OFFSET('9. METAS'!$O$20,INT((ROW()-14)/2),0)),"",OFFSET('9. METAS'!$O$20,INT((ROW()-14)/2),0)))</f>
        <v/>
      </c>
      <c r="L155" s="196" t="str">
        <f ca="1">IF(MOD(ROW()-13,2)=0,IF(ISBLANK(OFFSET('10. SEGUIMIENTO 2025'!$P$14,INT((ROW()-13)/2),0)),"",OFFSET('10. SEGUIMIENTO 2025'!$P$14,INT((ROW()-13)/2),0)),IF(ISBLANK(OFFSET('9. METAS'!$P$20,INT((ROW()-14)/2),0)),"",OFFSET('9. METAS'!$P$20,INT((ROW()-14)/2),0)))</f>
        <v/>
      </c>
      <c r="M155" s="197" t="str">
        <f ca="1">IF(MOD(ROW()-13,2)=0,IF(ISBLANK(OFFSET('10. SEGUIMIENTO 2025'!$Q$14,INT((ROW()-13)/2),0)),"",OFFSET('10. SEGUIMIENTO 2025'!$Q$14,INT((ROW()-13)/2),0)),IF(ISBLANK(OFFSET('9. METAS'!$Q$20,INT((ROW()-14)/2),0)),"",OFFSET('9. METAS'!$Q$20,INT((ROW()-14)/2),0)))</f>
        <v/>
      </c>
      <c r="N155" s="769" t="str">
        <f ca="1">IFERROR(K155/K156,"ND")</f>
        <v>ND</v>
      </c>
      <c r="O155" s="771" t="str">
        <f ca="1">IFERROR(((K155+J155)/H155),"ND")</f>
        <v>ND</v>
      </c>
      <c r="P155" s="775"/>
    </row>
    <row r="156" spans="3:16">
      <c r="C156" s="747"/>
      <c r="D156" s="749"/>
      <c r="E156" s="749"/>
      <c r="F156" s="751"/>
      <c r="G156" s="753"/>
      <c r="H156" s="760"/>
      <c r="I156" s="764"/>
      <c r="J156" s="195">
        <f ca="1">IF(MOD(ROW()-13,2)=0,IF(ISBLANK(OFFSET('10. SEGUIMIENTO 2025'!$N$14,INT((ROW()-13)/2),0)),"",OFFSET('10. SEGUIMIENTO 2025'!$N$14,INT((ROW()-13)/2),0)),IF(ISBLANK(OFFSET('9. METAS'!$N$20,INT((ROW()-14)/2),0)),"",OFFSET('9. METAS'!$N$20,INT((ROW()-14)/2),0)))</f>
        <v>0</v>
      </c>
      <c r="K156" s="196">
        <f ca="1">IF(MOD(ROW()-13,2)=0,IF(ISBLANK(OFFSET('10. SEGUIMIENTO 2025'!$O$14,INT((ROW()-13)/2),0)),"",OFFSET('10. SEGUIMIENTO 2025'!$O$14,INT((ROW()-13)/2),0)),IF(ISBLANK(OFFSET('9. METAS'!$O$20,INT((ROW()-14)/2),0)),"",OFFSET('9. METAS'!$O$20,INT((ROW()-14)/2),0)))</f>
        <v>7</v>
      </c>
      <c r="L156" s="196">
        <f ca="1">IF(MOD(ROW()-13,2)=0,IF(ISBLANK(OFFSET('10. SEGUIMIENTO 2025'!$P$14,INT((ROW()-13)/2),0)),"",OFFSET('10. SEGUIMIENTO 2025'!$P$14,INT((ROW()-13)/2),0)),IF(ISBLANK(OFFSET('9. METAS'!$P$20,INT((ROW()-14)/2),0)),"",OFFSET('9. METAS'!$P$20,INT((ROW()-14)/2),0)))</f>
        <v>11</v>
      </c>
      <c r="M156" s="197">
        <f ca="1">IF(MOD(ROW()-13,2)=0,IF(ISBLANK(OFFSET('10. SEGUIMIENTO 2025'!$Q$14,INT((ROW()-13)/2),0)),"",OFFSET('10. SEGUIMIENTO 2025'!$Q$14,INT((ROW()-13)/2),0)),IF(ISBLANK(OFFSET('9. METAS'!$Q$20,INT((ROW()-14)/2),0)),"",OFFSET('9. METAS'!$Q$20,INT((ROW()-14)/2),0)))</f>
        <v>1</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METAS'!$K$20,INT((ROW()-13)/2),0)),"",OFFSET('9. METAS'!$K$20,INT((ROW()-13)/2),0))</f>
        <v>4</v>
      </c>
      <c r="I157" s="763"/>
      <c r="J157" s="195">
        <f ca="1">IF(MOD(ROW()-13,2)=0,IF(ISBLANK(OFFSET('10. SEGUIMIENTO 2025'!$N$14,INT((ROW()-13)/2),0)),"",OFFSET('10. SEGUIMIENTO 2025'!$N$14,INT((ROW()-13)/2),0)),IF(ISBLANK(OFFSET('9. METAS'!$N$20,INT((ROW()-14)/2),0)),"",OFFSET('9. METAS'!$N$20,INT((ROW()-14)/2),0)))</f>
        <v>41</v>
      </c>
      <c r="K157" s="196" t="str">
        <f ca="1">IF(MOD(ROW()-13,2)=0,IF(ISBLANK(OFFSET('10. SEGUIMIENTO 2025'!$O$14,INT((ROW()-13)/2),0)),"",OFFSET('10. SEGUIMIENTO 2025'!$O$14,INT((ROW()-13)/2),0)),IF(ISBLANK(OFFSET('9. METAS'!$O$20,INT((ROW()-14)/2),0)),"",OFFSET('9. METAS'!$O$20,INT((ROW()-14)/2),0)))</f>
        <v/>
      </c>
      <c r="L157" s="196" t="str">
        <f ca="1">IF(MOD(ROW()-13,2)=0,IF(ISBLANK(OFFSET('10. SEGUIMIENTO 2025'!$P$14,INT((ROW()-13)/2),0)),"",OFFSET('10. SEGUIMIENTO 2025'!$P$14,INT((ROW()-13)/2),0)),IF(ISBLANK(OFFSET('9. METAS'!$P$20,INT((ROW()-14)/2),0)),"",OFFSET('9. METAS'!$P$20,INT((ROW()-14)/2),0)))</f>
        <v/>
      </c>
      <c r="M157" s="197" t="str">
        <f ca="1">IF(MOD(ROW()-13,2)=0,IF(ISBLANK(OFFSET('10. SEGUIMIENTO 2025'!$Q$14,INT((ROW()-13)/2),0)),"",OFFSET('10. SEGUIMIENTO 2025'!$Q$14,INT((ROW()-13)/2),0)),IF(ISBLANK(OFFSET('9. METAS'!$Q$20,INT((ROW()-14)/2),0)),"",OFFSET('9. METAS'!$Q$20,INT((ROW()-14)/2),0)))</f>
        <v/>
      </c>
      <c r="N157" s="769" t="str">
        <f ca="1">IFERROR(K157/K158,"ND")</f>
        <v>ND</v>
      </c>
      <c r="O157" s="771" t="str">
        <f ca="1">IFERROR(((K157+J157)/H157),"ND")</f>
        <v>ND</v>
      </c>
      <c r="P157" s="775"/>
    </row>
    <row r="158" spans="3:16">
      <c r="C158" s="747"/>
      <c r="D158" s="749"/>
      <c r="E158" s="749"/>
      <c r="F158" s="751"/>
      <c r="G158" s="753"/>
      <c r="H158" s="760"/>
      <c r="I158" s="764"/>
      <c r="J158" s="195">
        <f ca="1">IF(MOD(ROW()-13,2)=0,IF(ISBLANK(OFFSET('10. SEGUIMIENTO 2025'!$N$14,INT((ROW()-13)/2),0)),"",OFFSET('10. SEGUIMIENTO 2025'!$N$14,INT((ROW()-13)/2),0)),IF(ISBLANK(OFFSET('9. METAS'!$N$20,INT((ROW()-14)/2),0)),"",OFFSET('9. METAS'!$N$20,INT((ROW()-14)/2),0)))</f>
        <v>0</v>
      </c>
      <c r="K158" s="196">
        <f ca="1">IF(MOD(ROW()-13,2)=0,IF(ISBLANK(OFFSET('10. SEGUIMIENTO 2025'!$O$14,INT((ROW()-13)/2),0)),"",OFFSET('10. SEGUIMIENTO 2025'!$O$14,INT((ROW()-13)/2),0)),IF(ISBLANK(OFFSET('9. METAS'!$O$20,INT((ROW()-14)/2),0)),"",OFFSET('9. METAS'!$O$20,INT((ROW()-14)/2),0)))</f>
        <v>1</v>
      </c>
      <c r="L158" s="196">
        <f ca="1">IF(MOD(ROW()-13,2)=0,IF(ISBLANK(OFFSET('10. SEGUIMIENTO 2025'!$P$14,INT((ROW()-13)/2),0)),"",OFFSET('10. SEGUIMIENTO 2025'!$P$14,INT((ROW()-13)/2),0)),IF(ISBLANK(OFFSET('9. METAS'!$P$20,INT((ROW()-14)/2),0)),"",OFFSET('9. METAS'!$P$20,INT((ROW()-14)/2),0)))</f>
        <v>2</v>
      </c>
      <c r="M158" s="197">
        <f ca="1">IF(MOD(ROW()-13,2)=0,IF(ISBLANK(OFFSET('10. SEGUIMIENTO 2025'!$Q$14,INT((ROW()-13)/2),0)),"",OFFSET('10. SEGUIMIENTO 2025'!$Q$14,INT((ROW()-13)/2),0)),IF(ISBLANK(OFFSET('9. METAS'!$Q$20,INT((ROW()-14)/2),0)),"",OFFSET('9. METAS'!$Q$20,INT((ROW()-14)/2),0)))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METAS'!$K$20,INT((ROW()-13)/2),0)),"",OFFSET('9. METAS'!$K$20,INT((ROW()-13)/2),0))</f>
        <v>2</v>
      </c>
      <c r="I159" s="763"/>
      <c r="J159" s="195">
        <f ca="1">IF(MOD(ROW()-13,2)=0,IF(ISBLANK(OFFSET('10. SEGUIMIENTO 2025'!$N$14,INT((ROW()-13)/2),0)),"",OFFSET('10. SEGUIMIENTO 2025'!$N$14,INT((ROW()-13)/2),0)),IF(ISBLANK(OFFSET('9. METAS'!$N$20,INT((ROW()-14)/2),0)),"",OFFSET('9. METAS'!$N$20,INT((ROW()-14)/2),0)))</f>
        <v>41</v>
      </c>
      <c r="K159" s="196" t="str">
        <f ca="1">IF(MOD(ROW()-13,2)=0,IF(ISBLANK(OFFSET('10. SEGUIMIENTO 2025'!$O$14,INT((ROW()-13)/2),0)),"",OFFSET('10. SEGUIMIENTO 2025'!$O$14,INT((ROW()-13)/2),0)),IF(ISBLANK(OFFSET('9. METAS'!$O$20,INT((ROW()-14)/2),0)),"",OFFSET('9. METAS'!$O$20,INT((ROW()-14)/2),0)))</f>
        <v/>
      </c>
      <c r="L159" s="196" t="str">
        <f ca="1">IF(MOD(ROW()-13,2)=0,IF(ISBLANK(OFFSET('10. SEGUIMIENTO 2025'!$P$14,INT((ROW()-13)/2),0)),"",OFFSET('10. SEGUIMIENTO 2025'!$P$14,INT((ROW()-13)/2),0)),IF(ISBLANK(OFFSET('9. METAS'!$P$20,INT((ROW()-14)/2),0)),"",OFFSET('9. METAS'!$P$20,INT((ROW()-14)/2),0)))</f>
        <v/>
      </c>
      <c r="M159" s="197" t="str">
        <f ca="1">IF(MOD(ROW()-13,2)=0,IF(ISBLANK(OFFSET('10. SEGUIMIENTO 2025'!$Q$14,INT((ROW()-13)/2),0)),"",OFFSET('10. SEGUIMIENTO 2025'!$Q$14,INT((ROW()-13)/2),0)),IF(ISBLANK(OFFSET('9. METAS'!$Q$20,INT((ROW()-14)/2),0)),"",OFFSET('9. METAS'!$Q$20,INT((ROW()-14)/2),0)))</f>
        <v/>
      </c>
      <c r="N159" s="769" t="str">
        <f ca="1">IFERROR(K159/K160,"ND")</f>
        <v>ND</v>
      </c>
      <c r="O159" s="771" t="str">
        <f ca="1">IFERROR(((K159+J159)/H159),"ND")</f>
        <v>ND</v>
      </c>
      <c r="P159" s="775"/>
    </row>
    <row r="160" spans="3:16">
      <c r="C160" s="747"/>
      <c r="D160" s="749"/>
      <c r="E160" s="749"/>
      <c r="F160" s="751"/>
      <c r="G160" s="753"/>
      <c r="H160" s="760"/>
      <c r="I160" s="764"/>
      <c r="J160" s="195">
        <f ca="1">IF(MOD(ROW()-13,2)=0,IF(ISBLANK(OFFSET('10. SEGUIMIENTO 2025'!$N$14,INT((ROW()-13)/2),0)),"",OFFSET('10. SEGUIMIENTO 2025'!$N$14,INT((ROW()-13)/2),0)),IF(ISBLANK(OFFSET('9. METAS'!$N$20,INT((ROW()-14)/2),0)),"",OFFSET('9. METAS'!$N$20,INT((ROW()-14)/2),0)))</f>
        <v>0</v>
      </c>
      <c r="K160" s="196">
        <f ca="1">IF(MOD(ROW()-13,2)=0,IF(ISBLANK(OFFSET('10. SEGUIMIENTO 2025'!$O$14,INT((ROW()-13)/2),0)),"",OFFSET('10. SEGUIMIENTO 2025'!$O$14,INT((ROW()-13)/2),0)),IF(ISBLANK(OFFSET('9. METAS'!$O$20,INT((ROW()-14)/2),0)),"",OFFSET('9. METAS'!$O$20,INT((ROW()-14)/2),0)))</f>
        <v>0</v>
      </c>
      <c r="L160" s="196">
        <f ca="1">IF(MOD(ROW()-13,2)=0,IF(ISBLANK(OFFSET('10. SEGUIMIENTO 2025'!$P$14,INT((ROW()-13)/2),0)),"",OFFSET('10. SEGUIMIENTO 2025'!$P$14,INT((ROW()-13)/2),0)),IF(ISBLANK(OFFSET('9. METAS'!$P$20,INT((ROW()-14)/2),0)),"",OFFSET('9. METAS'!$P$20,INT((ROW()-14)/2),0)))</f>
        <v>1</v>
      </c>
      <c r="M160" s="197">
        <f ca="1">IF(MOD(ROW()-13,2)=0,IF(ISBLANK(OFFSET('10. SEGUIMIENTO 2025'!$Q$14,INT((ROW()-13)/2),0)),"",OFFSET('10. SEGUIMIENTO 2025'!$Q$14,INT((ROW()-13)/2),0)),IF(ISBLANK(OFFSET('9. METAS'!$Q$20,INT((ROW()-14)/2),0)),"",OFFSET('9. METAS'!$Q$20,INT((ROW()-14)/2),0)))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METAS'!$K$20,INT((ROW()-13)/2),0)),"",OFFSET('9. METAS'!$K$20,INT((ROW()-13)/2),0))</f>
        <v>61</v>
      </c>
      <c r="I161" s="763"/>
      <c r="J161" s="195">
        <f ca="1">IF(MOD(ROW()-13,2)=0,IF(ISBLANK(OFFSET('10. SEGUIMIENTO 2025'!$N$14,INT((ROW()-13)/2),0)),"",OFFSET('10. SEGUIMIENTO 2025'!$N$14,INT((ROW()-13)/2),0)),IF(ISBLANK(OFFSET('9. METAS'!$N$20,INT((ROW()-14)/2),0)),"",OFFSET('9. METAS'!$N$20,INT((ROW()-14)/2),0)))</f>
        <v>41</v>
      </c>
      <c r="K161" s="196" t="str">
        <f ca="1">IF(MOD(ROW()-13,2)=0,IF(ISBLANK(OFFSET('10. SEGUIMIENTO 2025'!$O$14,INT((ROW()-13)/2),0)),"",OFFSET('10. SEGUIMIENTO 2025'!$O$14,INT((ROW()-13)/2),0)),IF(ISBLANK(OFFSET('9. METAS'!$O$20,INT((ROW()-14)/2),0)),"",OFFSET('9. METAS'!$O$20,INT((ROW()-14)/2),0)))</f>
        <v/>
      </c>
      <c r="L161" s="196" t="str">
        <f ca="1">IF(MOD(ROW()-13,2)=0,IF(ISBLANK(OFFSET('10. SEGUIMIENTO 2025'!$P$14,INT((ROW()-13)/2),0)),"",OFFSET('10. SEGUIMIENTO 2025'!$P$14,INT((ROW()-13)/2),0)),IF(ISBLANK(OFFSET('9. METAS'!$P$20,INT((ROW()-14)/2),0)),"",OFFSET('9. METAS'!$P$20,INT((ROW()-14)/2),0)))</f>
        <v/>
      </c>
      <c r="M161" s="197" t="str">
        <f ca="1">IF(MOD(ROW()-13,2)=0,IF(ISBLANK(OFFSET('10. SEGUIMIENTO 2025'!$Q$14,INT((ROW()-13)/2),0)),"",OFFSET('10. SEGUIMIENTO 2025'!$Q$14,INT((ROW()-13)/2),0)),IF(ISBLANK(OFFSET('9. METAS'!$Q$20,INT((ROW()-14)/2),0)),"",OFFSET('9. METAS'!$Q$20,INT((ROW()-14)/2),0)))</f>
        <v/>
      </c>
      <c r="N161" s="769" t="str">
        <f ca="1">IFERROR(K161/K162,"ND")</f>
        <v>ND</v>
      </c>
      <c r="O161" s="771" t="str">
        <f ca="1">IFERROR(((K161+J161)/H161),"ND")</f>
        <v>ND</v>
      </c>
      <c r="P161" s="775"/>
    </row>
    <row r="162" spans="3:16">
      <c r="C162" s="747"/>
      <c r="D162" s="749"/>
      <c r="E162" s="749"/>
      <c r="F162" s="751"/>
      <c r="G162" s="753"/>
      <c r="H162" s="760"/>
      <c r="I162" s="764"/>
      <c r="J162" s="195">
        <f ca="1">IF(MOD(ROW()-13,2)=0,IF(ISBLANK(OFFSET('10. SEGUIMIENTO 2025'!$N$14,INT((ROW()-13)/2),0)),"",OFFSET('10. SEGUIMIENTO 2025'!$N$14,INT((ROW()-13)/2),0)),IF(ISBLANK(OFFSET('9. METAS'!$N$20,INT((ROW()-14)/2),0)),"",OFFSET('9. METAS'!$N$20,INT((ROW()-14)/2),0)))</f>
        <v>13</v>
      </c>
      <c r="K162" s="196">
        <f ca="1">IF(MOD(ROW()-13,2)=0,IF(ISBLANK(OFFSET('10. SEGUIMIENTO 2025'!$O$14,INT((ROW()-13)/2),0)),"",OFFSET('10. SEGUIMIENTO 2025'!$O$14,INT((ROW()-13)/2),0)),IF(ISBLANK(OFFSET('9. METAS'!$O$20,INT((ROW()-14)/2),0)),"",OFFSET('9. METAS'!$O$20,INT((ROW()-14)/2),0)))</f>
        <v>12</v>
      </c>
      <c r="L162" s="196">
        <f ca="1">IF(MOD(ROW()-13,2)=0,IF(ISBLANK(OFFSET('10. SEGUIMIENTO 2025'!$P$14,INT((ROW()-13)/2),0)),"",OFFSET('10. SEGUIMIENTO 2025'!$P$14,INT((ROW()-13)/2),0)),IF(ISBLANK(OFFSET('9. METAS'!$P$20,INT((ROW()-14)/2),0)),"",OFFSET('9. METAS'!$P$20,INT((ROW()-14)/2),0)))</f>
        <v>20</v>
      </c>
      <c r="M162" s="197">
        <f ca="1">IF(MOD(ROW()-13,2)=0,IF(ISBLANK(OFFSET('10. SEGUIMIENTO 2025'!$Q$14,INT((ROW()-13)/2),0)),"",OFFSET('10. SEGUIMIENTO 2025'!$Q$14,INT((ROW()-13)/2),0)),IF(ISBLANK(OFFSET('9. METAS'!$Q$20,INT((ROW()-14)/2),0)),"",OFFSET('9. METAS'!$Q$20,INT((ROW()-14)/2),0)))</f>
        <v>16</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METAS'!$K$20,INT((ROW()-13)/2),0)),"",OFFSET('9. METAS'!$K$20,INT((ROW()-13)/2),0))</f>
        <v>84</v>
      </c>
      <c r="I163" s="763"/>
      <c r="J163" s="195">
        <f ca="1">IF(MOD(ROW()-13,2)=0,IF(ISBLANK(OFFSET('10. SEGUIMIENTO 2025'!$N$14,INT((ROW()-13)/2),0)),"",OFFSET('10. SEGUIMIENTO 2025'!$N$14,INT((ROW()-13)/2),0)),IF(ISBLANK(OFFSET('9. METAS'!$N$20,INT((ROW()-14)/2),0)),"",OFFSET('9. METAS'!$N$20,INT((ROW()-14)/2),0)))</f>
        <v>41</v>
      </c>
      <c r="K163" s="196" t="str">
        <f ca="1">IF(MOD(ROW()-13,2)=0,IF(ISBLANK(OFFSET('10. SEGUIMIENTO 2025'!$O$14,INT((ROW()-13)/2),0)),"",OFFSET('10. SEGUIMIENTO 2025'!$O$14,INT((ROW()-13)/2),0)),IF(ISBLANK(OFFSET('9. METAS'!$O$20,INT((ROW()-14)/2),0)),"",OFFSET('9. METAS'!$O$20,INT((ROW()-14)/2),0)))</f>
        <v/>
      </c>
      <c r="L163" s="196" t="str">
        <f ca="1">IF(MOD(ROW()-13,2)=0,IF(ISBLANK(OFFSET('10. SEGUIMIENTO 2025'!$P$14,INT((ROW()-13)/2),0)),"",OFFSET('10. SEGUIMIENTO 2025'!$P$14,INT((ROW()-13)/2),0)),IF(ISBLANK(OFFSET('9. METAS'!$P$20,INT((ROW()-14)/2),0)),"",OFFSET('9. METAS'!$P$20,INT((ROW()-14)/2),0)))</f>
        <v/>
      </c>
      <c r="M163" s="197" t="str">
        <f ca="1">IF(MOD(ROW()-13,2)=0,IF(ISBLANK(OFFSET('10. SEGUIMIENTO 2025'!$Q$14,INT((ROW()-13)/2),0)),"",OFFSET('10. SEGUIMIENTO 2025'!$Q$14,INT((ROW()-13)/2),0)),IF(ISBLANK(OFFSET('9. METAS'!$Q$20,INT((ROW()-14)/2),0)),"",OFFSET('9. METAS'!$Q$20,INT((ROW()-14)/2),0)))</f>
        <v/>
      </c>
      <c r="N163" s="769" t="str">
        <f ca="1">IFERROR(K163/K164,"ND")</f>
        <v>ND</v>
      </c>
      <c r="O163" s="771" t="str">
        <f ca="1">IFERROR(((K163+J163)/H163),"ND")</f>
        <v>ND</v>
      </c>
      <c r="P163" s="775"/>
    </row>
    <row r="164" spans="3:16">
      <c r="C164" s="747"/>
      <c r="D164" s="749"/>
      <c r="E164" s="749"/>
      <c r="F164" s="751"/>
      <c r="G164" s="753"/>
      <c r="H164" s="760"/>
      <c r="I164" s="764"/>
      <c r="J164" s="195">
        <f ca="1">IF(MOD(ROW()-13,2)=0,IF(ISBLANK(OFFSET('10. SEGUIMIENTO 2025'!$N$14,INT((ROW()-13)/2),0)),"",OFFSET('10. SEGUIMIENTO 2025'!$N$14,INT((ROW()-13)/2),0)),IF(ISBLANK(OFFSET('9. METAS'!$N$20,INT((ROW()-14)/2),0)),"",OFFSET('9. METAS'!$N$20,INT((ROW()-14)/2),0)))</f>
        <v>21</v>
      </c>
      <c r="K164" s="196">
        <f ca="1">IF(MOD(ROW()-13,2)=0,IF(ISBLANK(OFFSET('10. SEGUIMIENTO 2025'!$O$14,INT((ROW()-13)/2),0)),"",OFFSET('10. SEGUIMIENTO 2025'!$O$14,INT((ROW()-13)/2),0)),IF(ISBLANK(OFFSET('9. METAS'!$O$20,INT((ROW()-14)/2),0)),"",OFFSET('9. METAS'!$O$20,INT((ROW()-14)/2),0)))</f>
        <v>21</v>
      </c>
      <c r="L164" s="196">
        <f ca="1">IF(MOD(ROW()-13,2)=0,IF(ISBLANK(OFFSET('10. SEGUIMIENTO 2025'!$P$14,INT((ROW()-13)/2),0)),"",OFFSET('10. SEGUIMIENTO 2025'!$P$14,INT((ROW()-13)/2),0)),IF(ISBLANK(OFFSET('9. METAS'!$P$20,INT((ROW()-14)/2),0)),"",OFFSET('9. METAS'!$P$20,INT((ROW()-14)/2),0)))</f>
        <v>21</v>
      </c>
      <c r="M164" s="197">
        <f ca="1">IF(MOD(ROW()-13,2)=0,IF(ISBLANK(OFFSET('10. SEGUIMIENTO 2025'!$Q$14,INT((ROW()-13)/2),0)),"",OFFSET('10. SEGUIMIENTO 2025'!$Q$14,INT((ROW()-13)/2),0)),IF(ISBLANK(OFFSET('9. METAS'!$Q$20,INT((ROW()-14)/2),0)),"",OFFSET('9. METAS'!$Q$20,INT((ROW()-14)/2),0)))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METAS'!$K$20,INT((ROW()-13)/2),0)),"",OFFSET('9. METAS'!$K$20,INT((ROW()-13)/2),0))</f>
        <v>40</v>
      </c>
      <c r="I165" s="763"/>
      <c r="J165" s="195">
        <f ca="1">IF(MOD(ROW()-13,2)=0,IF(ISBLANK(OFFSET('10. SEGUIMIENTO 2025'!$N$14,INT((ROW()-13)/2),0)),"",OFFSET('10. SEGUIMIENTO 2025'!$N$14,INT((ROW()-13)/2),0)),IF(ISBLANK(OFFSET('9. METAS'!$N$20,INT((ROW()-14)/2),0)),"",OFFSET('9. METAS'!$N$20,INT((ROW()-14)/2),0)))</f>
        <v>41</v>
      </c>
      <c r="K165" s="196" t="str">
        <f ca="1">IF(MOD(ROW()-13,2)=0,IF(ISBLANK(OFFSET('10. SEGUIMIENTO 2025'!$O$14,INT((ROW()-13)/2),0)),"",OFFSET('10. SEGUIMIENTO 2025'!$O$14,INT((ROW()-13)/2),0)),IF(ISBLANK(OFFSET('9. METAS'!$O$20,INT((ROW()-14)/2),0)),"",OFFSET('9. METAS'!$O$20,INT((ROW()-14)/2),0)))</f>
        <v/>
      </c>
      <c r="L165" s="196" t="str">
        <f ca="1">IF(MOD(ROW()-13,2)=0,IF(ISBLANK(OFFSET('10. SEGUIMIENTO 2025'!$P$14,INT((ROW()-13)/2),0)),"",OFFSET('10. SEGUIMIENTO 2025'!$P$14,INT((ROW()-13)/2),0)),IF(ISBLANK(OFFSET('9. METAS'!$P$20,INT((ROW()-14)/2),0)),"",OFFSET('9. METAS'!$P$20,INT((ROW()-14)/2),0)))</f>
        <v/>
      </c>
      <c r="M165" s="197" t="str">
        <f ca="1">IF(MOD(ROW()-13,2)=0,IF(ISBLANK(OFFSET('10. SEGUIMIENTO 2025'!$Q$14,INT((ROW()-13)/2),0)),"",OFFSET('10. SEGUIMIENTO 2025'!$Q$14,INT((ROW()-13)/2),0)),IF(ISBLANK(OFFSET('9. METAS'!$Q$20,INT((ROW()-14)/2),0)),"",OFFSET('9. METAS'!$Q$20,INT((ROW()-14)/2),0)))</f>
        <v/>
      </c>
      <c r="N165" s="769" t="str">
        <f ca="1">IFERROR(K165/K166,"ND")</f>
        <v>ND</v>
      </c>
      <c r="O165" s="771" t="str">
        <f ca="1">IFERROR(((K165+J165)/H165),"ND")</f>
        <v>ND</v>
      </c>
      <c r="P165" s="775"/>
    </row>
    <row r="166" spans="3:16">
      <c r="C166" s="747"/>
      <c r="D166" s="749"/>
      <c r="E166" s="749"/>
      <c r="F166" s="751"/>
      <c r="G166" s="753"/>
      <c r="H166" s="760"/>
      <c r="I166" s="764"/>
      <c r="J166" s="195">
        <f ca="1">IF(MOD(ROW()-13,2)=0,IF(ISBLANK(OFFSET('10. SEGUIMIENTO 2025'!$N$14,INT((ROW()-13)/2),0)),"",OFFSET('10. SEGUIMIENTO 2025'!$N$14,INT((ROW()-13)/2),0)),IF(ISBLANK(OFFSET('9. METAS'!$N$20,INT((ROW()-14)/2),0)),"",OFFSET('9. METAS'!$N$20,INT((ROW()-14)/2),0)))</f>
        <v>0</v>
      </c>
      <c r="K166" s="196">
        <f ca="1">IF(MOD(ROW()-13,2)=0,IF(ISBLANK(OFFSET('10. SEGUIMIENTO 2025'!$O$14,INT((ROW()-13)/2),0)),"",OFFSET('10. SEGUIMIENTO 2025'!$O$14,INT((ROW()-13)/2),0)),IF(ISBLANK(OFFSET('9. METAS'!$O$20,INT((ROW()-14)/2),0)),"",OFFSET('9. METAS'!$O$20,INT((ROW()-14)/2),0)))</f>
        <v>5</v>
      </c>
      <c r="L166" s="196">
        <f ca="1">IF(MOD(ROW()-13,2)=0,IF(ISBLANK(OFFSET('10. SEGUIMIENTO 2025'!$P$14,INT((ROW()-13)/2),0)),"",OFFSET('10. SEGUIMIENTO 2025'!$P$14,INT((ROW()-13)/2),0)),IF(ISBLANK(OFFSET('9. METAS'!$P$20,INT((ROW()-14)/2),0)),"",OFFSET('9. METAS'!$P$20,INT((ROW()-14)/2),0)))</f>
        <v>25</v>
      </c>
      <c r="M166" s="197">
        <f ca="1">IF(MOD(ROW()-13,2)=0,IF(ISBLANK(OFFSET('10. SEGUIMIENTO 2025'!$Q$14,INT((ROW()-13)/2),0)),"",OFFSET('10. SEGUIMIENTO 2025'!$Q$14,INT((ROW()-13)/2),0)),IF(ISBLANK(OFFSET('9. METAS'!$Q$20,INT((ROW()-14)/2),0)),"",OFFSET('9. METAS'!$Q$20,INT((ROW()-14)/2),0)))</f>
        <v>10</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METAS'!$K$20,INT((ROW()-13)/2),0)),"",OFFSET('9. METAS'!$K$20,INT((ROW()-13)/2),0))</f>
        <v>52</v>
      </c>
      <c r="I167" s="763"/>
      <c r="J167" s="195">
        <f ca="1">IF(MOD(ROW()-13,2)=0,IF(ISBLANK(OFFSET('10. SEGUIMIENTO 2025'!$N$14,INT((ROW()-13)/2),0)),"",OFFSET('10. SEGUIMIENTO 2025'!$N$14,INT((ROW()-13)/2),0)),IF(ISBLANK(OFFSET('9. METAS'!$N$20,INT((ROW()-14)/2),0)),"",OFFSET('9. METAS'!$N$20,INT((ROW()-14)/2),0)))</f>
        <v>41</v>
      </c>
      <c r="K167" s="196" t="str">
        <f ca="1">IF(MOD(ROW()-13,2)=0,IF(ISBLANK(OFFSET('10. SEGUIMIENTO 2025'!$O$14,INT((ROW()-13)/2),0)),"",OFFSET('10. SEGUIMIENTO 2025'!$O$14,INT((ROW()-13)/2),0)),IF(ISBLANK(OFFSET('9. METAS'!$O$20,INT((ROW()-14)/2),0)),"",OFFSET('9. METAS'!$O$20,INT((ROW()-14)/2),0)))</f>
        <v/>
      </c>
      <c r="L167" s="196" t="str">
        <f ca="1">IF(MOD(ROW()-13,2)=0,IF(ISBLANK(OFFSET('10. SEGUIMIENTO 2025'!$P$14,INT((ROW()-13)/2),0)),"",OFFSET('10. SEGUIMIENTO 2025'!$P$14,INT((ROW()-13)/2),0)),IF(ISBLANK(OFFSET('9. METAS'!$P$20,INT((ROW()-14)/2),0)),"",OFFSET('9. METAS'!$P$20,INT((ROW()-14)/2),0)))</f>
        <v/>
      </c>
      <c r="M167" s="197" t="str">
        <f ca="1">IF(MOD(ROW()-13,2)=0,IF(ISBLANK(OFFSET('10. SEGUIMIENTO 2025'!$Q$14,INT((ROW()-13)/2),0)),"",OFFSET('10. SEGUIMIENTO 2025'!$Q$14,INT((ROW()-13)/2),0)),IF(ISBLANK(OFFSET('9. METAS'!$Q$20,INT((ROW()-14)/2),0)),"",OFFSET('9. METAS'!$Q$20,INT((ROW()-14)/2),0)))</f>
        <v/>
      </c>
      <c r="N167" s="769" t="str">
        <f ca="1">IFERROR(K167/K168,"ND")</f>
        <v>ND</v>
      </c>
      <c r="O167" s="771" t="str">
        <f ca="1">IFERROR(((K167+J167)/H167),"ND")</f>
        <v>ND</v>
      </c>
      <c r="P167" s="775"/>
    </row>
    <row r="168" spans="3:16">
      <c r="C168" s="747"/>
      <c r="D168" s="749"/>
      <c r="E168" s="749"/>
      <c r="F168" s="751"/>
      <c r="G168" s="753"/>
      <c r="H168" s="760"/>
      <c r="I168" s="764"/>
      <c r="J168" s="195">
        <f ca="1">IF(MOD(ROW()-13,2)=0,IF(ISBLANK(OFFSET('10. SEGUIMIENTO 2025'!$N$14,INT((ROW()-13)/2),0)),"",OFFSET('10. SEGUIMIENTO 2025'!$N$14,INT((ROW()-13)/2),0)),IF(ISBLANK(OFFSET('9. METAS'!$N$20,INT((ROW()-14)/2),0)),"",OFFSET('9. METAS'!$N$20,INT((ROW()-14)/2),0)))</f>
        <v>26</v>
      </c>
      <c r="K168" s="196">
        <f ca="1">IF(MOD(ROW()-13,2)=0,IF(ISBLANK(OFFSET('10. SEGUIMIENTO 2025'!$O$14,INT((ROW()-13)/2),0)),"",OFFSET('10. SEGUIMIENTO 2025'!$O$14,INT((ROW()-13)/2),0)),IF(ISBLANK(OFFSET('9. METAS'!$O$20,INT((ROW()-14)/2),0)),"",OFFSET('9. METAS'!$O$20,INT((ROW()-14)/2),0)))</f>
        <v>16</v>
      </c>
      <c r="L168" s="196">
        <f ca="1">IF(MOD(ROW()-13,2)=0,IF(ISBLANK(OFFSET('10. SEGUIMIENTO 2025'!$P$14,INT((ROW()-13)/2),0)),"",OFFSET('10. SEGUIMIENTO 2025'!$P$14,INT((ROW()-13)/2),0)),IF(ISBLANK(OFFSET('9. METAS'!$P$20,INT((ROW()-14)/2),0)),"",OFFSET('9. METAS'!$P$20,INT((ROW()-14)/2),0)))</f>
        <v>8</v>
      </c>
      <c r="M168" s="197">
        <f ca="1">IF(MOD(ROW()-13,2)=0,IF(ISBLANK(OFFSET('10. SEGUIMIENTO 2025'!$Q$14,INT((ROW()-13)/2),0)),"",OFFSET('10. SEGUIMIENTO 2025'!$Q$14,INT((ROW()-13)/2),0)),IF(ISBLANK(OFFSET('9. METAS'!$Q$20,INT((ROW()-14)/2),0)),"",OFFSET('9. METAS'!$Q$20,INT((ROW()-14)/2),0)))</f>
        <v>2</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METAS'!$K$20,INT((ROW()-13)/2),0)),"",OFFSET('9. METAS'!$K$20,INT((ROW()-13)/2),0))</f>
        <v>35</v>
      </c>
      <c r="I169" s="763"/>
      <c r="J169" s="195">
        <f ca="1">IF(MOD(ROW()-13,2)=0,IF(ISBLANK(OFFSET('10. SEGUIMIENTO 2025'!$N$14,INT((ROW()-13)/2),0)),"",OFFSET('10. SEGUIMIENTO 2025'!$N$14,INT((ROW()-13)/2),0)),IF(ISBLANK(OFFSET('9. METAS'!$N$20,INT((ROW()-14)/2),0)),"",OFFSET('9. METAS'!$N$20,INT((ROW()-14)/2),0)))</f>
        <v>41</v>
      </c>
      <c r="K169" s="196" t="str">
        <f ca="1">IF(MOD(ROW()-13,2)=0,IF(ISBLANK(OFFSET('10. SEGUIMIENTO 2025'!$O$14,INT((ROW()-13)/2),0)),"",OFFSET('10. SEGUIMIENTO 2025'!$O$14,INT((ROW()-13)/2),0)),IF(ISBLANK(OFFSET('9. METAS'!$O$20,INT((ROW()-14)/2),0)),"",OFFSET('9. METAS'!$O$20,INT((ROW()-14)/2),0)))</f>
        <v/>
      </c>
      <c r="L169" s="196" t="str">
        <f ca="1">IF(MOD(ROW()-13,2)=0,IF(ISBLANK(OFFSET('10. SEGUIMIENTO 2025'!$P$14,INT((ROW()-13)/2),0)),"",OFFSET('10. SEGUIMIENTO 2025'!$P$14,INT((ROW()-13)/2),0)),IF(ISBLANK(OFFSET('9. METAS'!$P$20,INT((ROW()-14)/2),0)),"",OFFSET('9. METAS'!$P$20,INT((ROW()-14)/2),0)))</f>
        <v/>
      </c>
      <c r="M169" s="197" t="str">
        <f ca="1">IF(MOD(ROW()-13,2)=0,IF(ISBLANK(OFFSET('10. SEGUIMIENTO 2025'!$Q$14,INT((ROW()-13)/2),0)),"",OFFSET('10. SEGUIMIENTO 2025'!$Q$14,INT((ROW()-13)/2),0)),IF(ISBLANK(OFFSET('9. METAS'!$Q$20,INT((ROW()-14)/2),0)),"",OFFSET('9. METAS'!$Q$20,INT((ROW()-14)/2),0)))</f>
        <v/>
      </c>
      <c r="N169" s="769" t="str">
        <f ca="1">IFERROR(K169/K170,"ND")</f>
        <v>ND</v>
      </c>
      <c r="O169" s="771" t="str">
        <f ca="1">IFERROR(((K169+J169)/H169),"ND")</f>
        <v>ND</v>
      </c>
      <c r="P169" s="775"/>
    </row>
    <row r="170" spans="3:16">
      <c r="C170" s="747"/>
      <c r="D170" s="749"/>
      <c r="E170" s="749"/>
      <c r="F170" s="751"/>
      <c r="G170" s="753"/>
      <c r="H170" s="760"/>
      <c r="I170" s="764"/>
      <c r="J170" s="195">
        <f ca="1">IF(MOD(ROW()-13,2)=0,IF(ISBLANK(OFFSET('10. SEGUIMIENTO 2025'!$N$14,INT((ROW()-13)/2),0)),"",OFFSET('10. SEGUIMIENTO 2025'!$N$14,INT((ROW()-13)/2),0)),IF(ISBLANK(OFFSET('9. METAS'!$N$20,INT((ROW()-14)/2),0)),"",OFFSET('9. METAS'!$N$20,INT((ROW()-14)/2),0)))</f>
        <v>14</v>
      </c>
      <c r="K170" s="196">
        <f ca="1">IF(MOD(ROW()-13,2)=0,IF(ISBLANK(OFFSET('10. SEGUIMIENTO 2025'!$O$14,INT((ROW()-13)/2),0)),"",OFFSET('10. SEGUIMIENTO 2025'!$O$14,INT((ROW()-13)/2),0)),IF(ISBLANK(OFFSET('9. METAS'!$O$20,INT((ROW()-14)/2),0)),"",OFFSET('9. METAS'!$O$20,INT((ROW()-14)/2),0)))</f>
        <v>11</v>
      </c>
      <c r="L170" s="196">
        <f ca="1">IF(MOD(ROW()-13,2)=0,IF(ISBLANK(OFFSET('10. SEGUIMIENTO 2025'!$P$14,INT((ROW()-13)/2),0)),"",OFFSET('10. SEGUIMIENTO 2025'!$P$14,INT((ROW()-13)/2),0)),IF(ISBLANK(OFFSET('9. METAS'!$P$20,INT((ROW()-14)/2),0)),"",OFFSET('9. METAS'!$P$20,INT((ROW()-14)/2),0)))</f>
        <v>8</v>
      </c>
      <c r="M170" s="197">
        <f ca="1">IF(MOD(ROW()-13,2)=0,IF(ISBLANK(OFFSET('10. SEGUIMIENTO 2025'!$Q$14,INT((ROW()-13)/2),0)),"",OFFSET('10. SEGUIMIENTO 2025'!$Q$14,INT((ROW()-13)/2),0)),IF(ISBLANK(OFFSET('9. METAS'!$Q$20,INT((ROW()-14)/2),0)),"",OFFSET('9. METAS'!$Q$20,INT((ROW()-14)/2),0)))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METAS'!$K$20,INT((ROW()-13)/2),0)),"",OFFSET('9. METAS'!$K$20,INT((ROW()-13)/2),0))</f>
        <v>17</v>
      </c>
      <c r="I171" s="763"/>
      <c r="J171" s="195">
        <f ca="1">IF(MOD(ROW()-13,2)=0,IF(ISBLANK(OFFSET('10. SEGUIMIENTO 2025'!$N$14,INT((ROW()-13)/2),0)),"",OFFSET('10. SEGUIMIENTO 2025'!$N$14,INT((ROW()-13)/2),0)),IF(ISBLANK(OFFSET('9. METAS'!$N$20,INT((ROW()-14)/2),0)),"",OFFSET('9. METAS'!$N$20,INT((ROW()-14)/2),0)))</f>
        <v>41</v>
      </c>
      <c r="K171" s="196" t="str">
        <f ca="1">IF(MOD(ROW()-13,2)=0,IF(ISBLANK(OFFSET('10. SEGUIMIENTO 2025'!$O$14,INT((ROW()-13)/2),0)),"",OFFSET('10. SEGUIMIENTO 2025'!$O$14,INT((ROW()-13)/2),0)),IF(ISBLANK(OFFSET('9. METAS'!$O$20,INT((ROW()-14)/2),0)),"",OFFSET('9. METAS'!$O$20,INT((ROW()-14)/2),0)))</f>
        <v/>
      </c>
      <c r="L171" s="196" t="str">
        <f ca="1">IF(MOD(ROW()-13,2)=0,IF(ISBLANK(OFFSET('10. SEGUIMIENTO 2025'!$P$14,INT((ROW()-13)/2),0)),"",OFFSET('10. SEGUIMIENTO 2025'!$P$14,INT((ROW()-13)/2),0)),IF(ISBLANK(OFFSET('9. METAS'!$P$20,INT((ROW()-14)/2),0)),"",OFFSET('9. METAS'!$P$20,INT((ROW()-14)/2),0)))</f>
        <v/>
      </c>
      <c r="M171" s="197" t="str">
        <f ca="1">IF(MOD(ROW()-13,2)=0,IF(ISBLANK(OFFSET('10. SEGUIMIENTO 2025'!$Q$14,INT((ROW()-13)/2),0)),"",OFFSET('10. SEGUIMIENTO 2025'!$Q$14,INT((ROW()-13)/2),0)),IF(ISBLANK(OFFSET('9. METAS'!$Q$20,INT((ROW()-14)/2),0)),"",OFFSET('9. METAS'!$Q$20,INT((ROW()-14)/2),0)))</f>
        <v/>
      </c>
      <c r="N171" s="769" t="str">
        <f ca="1">IFERROR(K171/K172,"ND")</f>
        <v>ND</v>
      </c>
      <c r="O171" s="771" t="str">
        <f ca="1">IFERROR(((K171+J171)/H171),"ND")</f>
        <v>ND</v>
      </c>
      <c r="P171" s="775"/>
    </row>
    <row r="172" spans="3:16">
      <c r="C172" s="747"/>
      <c r="D172" s="749"/>
      <c r="E172" s="749"/>
      <c r="F172" s="751"/>
      <c r="G172" s="753"/>
      <c r="H172" s="760"/>
      <c r="I172" s="764"/>
      <c r="J172" s="195">
        <f ca="1">IF(MOD(ROW()-13,2)=0,IF(ISBLANK(OFFSET('10. SEGUIMIENTO 2025'!$N$14,INT((ROW()-13)/2),0)),"",OFFSET('10. SEGUIMIENTO 2025'!$N$14,INT((ROW()-13)/2),0)),IF(ISBLANK(OFFSET('9. METAS'!$N$20,INT((ROW()-14)/2),0)),"",OFFSET('9. METAS'!$N$20,INT((ROW()-14)/2),0)))</f>
        <v>3</v>
      </c>
      <c r="K172" s="196">
        <f ca="1">IF(MOD(ROW()-13,2)=0,IF(ISBLANK(OFFSET('10. SEGUIMIENTO 2025'!$O$14,INT((ROW()-13)/2),0)),"",OFFSET('10. SEGUIMIENTO 2025'!$O$14,INT((ROW()-13)/2),0)),IF(ISBLANK(OFFSET('9. METAS'!$O$20,INT((ROW()-14)/2),0)),"",OFFSET('9. METAS'!$O$20,INT((ROW()-14)/2),0)))</f>
        <v>5</v>
      </c>
      <c r="L172" s="196">
        <f ca="1">IF(MOD(ROW()-13,2)=0,IF(ISBLANK(OFFSET('10. SEGUIMIENTO 2025'!$P$14,INT((ROW()-13)/2),0)),"",OFFSET('10. SEGUIMIENTO 2025'!$P$14,INT((ROW()-13)/2),0)),IF(ISBLANK(OFFSET('9. METAS'!$P$20,INT((ROW()-14)/2),0)),"",OFFSET('9. METAS'!$P$20,INT((ROW()-14)/2),0)))</f>
        <v>8</v>
      </c>
      <c r="M172" s="197">
        <f ca="1">IF(MOD(ROW()-13,2)=0,IF(ISBLANK(OFFSET('10. SEGUIMIENTO 2025'!$Q$14,INT((ROW()-13)/2),0)),"",OFFSET('10. SEGUIMIENTO 2025'!$Q$14,INT((ROW()-13)/2),0)),IF(ISBLANK(OFFSET('9. METAS'!$Q$20,INT((ROW()-14)/2),0)),"",OFFSET('9. METAS'!$Q$20,INT((ROW()-14)/2),0)))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METAS'!$K$20,INT((ROW()-13)/2),0)),"",OFFSET('9. METAS'!$K$20,INT((ROW()-13)/2),0))</f>
        <v>52</v>
      </c>
      <c r="I173" s="763"/>
      <c r="J173" s="195">
        <f ca="1">IF(MOD(ROW()-13,2)=0,IF(ISBLANK(OFFSET('10. SEGUIMIENTO 2025'!$N$14,INT((ROW()-13)/2),0)),"",OFFSET('10. SEGUIMIENTO 2025'!$N$14,INT((ROW()-13)/2),0)),IF(ISBLANK(OFFSET('9. METAS'!$N$20,INT((ROW()-14)/2),0)),"",OFFSET('9. METAS'!$N$20,INT((ROW()-14)/2),0)))</f>
        <v>41</v>
      </c>
      <c r="K173" s="196" t="str">
        <f ca="1">IF(MOD(ROW()-13,2)=0,IF(ISBLANK(OFFSET('10. SEGUIMIENTO 2025'!$O$14,INT((ROW()-13)/2),0)),"",OFFSET('10. SEGUIMIENTO 2025'!$O$14,INT((ROW()-13)/2),0)),IF(ISBLANK(OFFSET('9. METAS'!$O$20,INT((ROW()-14)/2),0)),"",OFFSET('9. METAS'!$O$20,INT((ROW()-14)/2),0)))</f>
        <v/>
      </c>
      <c r="L173" s="196" t="str">
        <f ca="1">IF(MOD(ROW()-13,2)=0,IF(ISBLANK(OFFSET('10. SEGUIMIENTO 2025'!$P$14,INT((ROW()-13)/2),0)),"",OFFSET('10. SEGUIMIENTO 2025'!$P$14,INT((ROW()-13)/2),0)),IF(ISBLANK(OFFSET('9. METAS'!$P$20,INT((ROW()-14)/2),0)),"",OFFSET('9. METAS'!$P$20,INT((ROW()-14)/2),0)))</f>
        <v/>
      </c>
      <c r="M173" s="197" t="str">
        <f ca="1">IF(MOD(ROW()-13,2)=0,IF(ISBLANK(OFFSET('10. SEGUIMIENTO 2025'!$Q$14,INT((ROW()-13)/2),0)),"",OFFSET('10. SEGUIMIENTO 2025'!$Q$14,INT((ROW()-13)/2),0)),IF(ISBLANK(OFFSET('9. METAS'!$Q$20,INT((ROW()-14)/2),0)),"",OFFSET('9. METAS'!$Q$20,INT((ROW()-14)/2),0)))</f>
        <v/>
      </c>
      <c r="N173" s="769" t="str">
        <f ca="1">IFERROR(K173/K174,"ND")</f>
        <v>ND</v>
      </c>
      <c r="O173" s="771" t="str">
        <f ca="1">IFERROR(((K173+J173)/H173),"ND")</f>
        <v>ND</v>
      </c>
      <c r="P173" s="775"/>
    </row>
    <row r="174" spans="3:16">
      <c r="C174" s="747"/>
      <c r="D174" s="749"/>
      <c r="E174" s="749"/>
      <c r="F174" s="751"/>
      <c r="G174" s="753"/>
      <c r="H174" s="760"/>
      <c r="I174" s="764"/>
      <c r="J174" s="195">
        <f ca="1">IF(MOD(ROW()-13,2)=0,IF(ISBLANK(OFFSET('10. SEGUIMIENTO 2025'!$N$14,INT((ROW()-13)/2),0)),"",OFFSET('10. SEGUIMIENTO 2025'!$N$14,INT((ROW()-13)/2),0)),IF(ISBLANK(OFFSET('9. METAS'!$N$20,INT((ROW()-14)/2),0)),"",OFFSET('9. METAS'!$N$20,INT((ROW()-14)/2),0)))</f>
        <v>26</v>
      </c>
      <c r="K174" s="196">
        <f ca="1">IF(MOD(ROW()-13,2)=0,IF(ISBLANK(OFFSET('10. SEGUIMIENTO 2025'!$O$14,INT((ROW()-13)/2),0)),"",OFFSET('10. SEGUIMIENTO 2025'!$O$14,INT((ROW()-13)/2),0)),IF(ISBLANK(OFFSET('9. METAS'!$O$20,INT((ROW()-14)/2),0)),"",OFFSET('9. METAS'!$O$20,INT((ROW()-14)/2),0)))</f>
        <v>16</v>
      </c>
      <c r="L174" s="196">
        <f ca="1">IF(MOD(ROW()-13,2)=0,IF(ISBLANK(OFFSET('10. SEGUIMIENTO 2025'!$P$14,INT((ROW()-13)/2),0)),"",OFFSET('10. SEGUIMIENTO 2025'!$P$14,INT((ROW()-13)/2),0)),IF(ISBLANK(OFFSET('9. METAS'!$P$20,INT((ROW()-14)/2),0)),"",OFFSET('9. METAS'!$P$20,INT((ROW()-14)/2),0)))</f>
        <v>8</v>
      </c>
      <c r="M174" s="197">
        <f ca="1">IF(MOD(ROW()-13,2)=0,IF(ISBLANK(OFFSET('10. SEGUIMIENTO 2025'!$Q$14,INT((ROW()-13)/2),0)),"",OFFSET('10. SEGUIMIENTO 2025'!$Q$14,INT((ROW()-13)/2),0)),IF(ISBLANK(OFFSET('9. METAS'!$Q$20,INT((ROW()-14)/2),0)),"",OFFSET('9. METAS'!$Q$20,INT((ROW()-14)/2),0)))</f>
        <v>2</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METAS'!$K$20,INT((ROW()-13)/2),0)),"",OFFSET('9. METAS'!$K$20,INT((ROW()-13)/2),0))</f>
        <v>65</v>
      </c>
      <c r="I175" s="763"/>
      <c r="J175" s="195">
        <f ca="1">IF(MOD(ROW()-13,2)=0,IF(ISBLANK(OFFSET('10. SEGUIMIENTO 2025'!$N$14,INT((ROW()-13)/2),0)),"",OFFSET('10. SEGUIMIENTO 2025'!$N$14,INT((ROW()-13)/2),0)),IF(ISBLANK(OFFSET('9. METAS'!$N$20,INT((ROW()-14)/2),0)),"",OFFSET('9. METAS'!$N$20,INT((ROW()-14)/2),0)))</f>
        <v>41</v>
      </c>
      <c r="K175" s="196" t="str">
        <f ca="1">IF(MOD(ROW()-13,2)=0,IF(ISBLANK(OFFSET('10. SEGUIMIENTO 2025'!$O$14,INT((ROW()-13)/2),0)),"",OFFSET('10. SEGUIMIENTO 2025'!$O$14,INT((ROW()-13)/2),0)),IF(ISBLANK(OFFSET('9. METAS'!$O$20,INT((ROW()-14)/2),0)),"",OFFSET('9. METAS'!$O$20,INT((ROW()-14)/2),0)))</f>
        <v/>
      </c>
      <c r="L175" s="196" t="str">
        <f ca="1">IF(MOD(ROW()-13,2)=0,IF(ISBLANK(OFFSET('10. SEGUIMIENTO 2025'!$P$14,INT((ROW()-13)/2),0)),"",OFFSET('10. SEGUIMIENTO 2025'!$P$14,INT((ROW()-13)/2),0)),IF(ISBLANK(OFFSET('9. METAS'!$P$20,INT((ROW()-14)/2),0)),"",OFFSET('9. METAS'!$P$20,INT((ROW()-14)/2),0)))</f>
        <v/>
      </c>
      <c r="M175" s="197" t="str">
        <f ca="1">IF(MOD(ROW()-13,2)=0,IF(ISBLANK(OFFSET('10. SEGUIMIENTO 2025'!$Q$14,INT((ROW()-13)/2),0)),"",OFFSET('10. SEGUIMIENTO 2025'!$Q$14,INT((ROW()-13)/2),0)),IF(ISBLANK(OFFSET('9. METAS'!$Q$20,INT((ROW()-14)/2),0)),"",OFFSET('9. METAS'!$Q$20,INT((ROW()-14)/2),0)))</f>
        <v/>
      </c>
      <c r="N175" s="769" t="str">
        <f ca="1">IFERROR(K175/K176,"ND")</f>
        <v>ND</v>
      </c>
      <c r="O175" s="771" t="str">
        <f ca="1">IFERROR(((K175+J175)/H175),"ND")</f>
        <v>ND</v>
      </c>
      <c r="P175" s="775"/>
    </row>
    <row r="176" spans="3:16">
      <c r="C176" s="747"/>
      <c r="D176" s="749"/>
      <c r="E176" s="749"/>
      <c r="F176" s="751"/>
      <c r="G176" s="753"/>
      <c r="H176" s="760"/>
      <c r="I176" s="764"/>
      <c r="J176" s="195">
        <f ca="1">IF(MOD(ROW()-13,2)=0,IF(ISBLANK(OFFSET('10. SEGUIMIENTO 2025'!$N$14,INT((ROW()-13)/2),0)),"",OFFSET('10. SEGUIMIENTO 2025'!$N$14,INT((ROW()-13)/2),0)),IF(ISBLANK(OFFSET('9. METAS'!$N$20,INT((ROW()-14)/2),0)),"",OFFSET('9. METAS'!$N$20,INT((ROW()-14)/2),0)))</f>
        <v>30</v>
      </c>
      <c r="K176" s="196">
        <f ca="1">IF(MOD(ROW()-13,2)=0,IF(ISBLANK(OFFSET('10. SEGUIMIENTO 2025'!$O$14,INT((ROW()-13)/2),0)),"",OFFSET('10. SEGUIMIENTO 2025'!$O$14,INT((ROW()-13)/2),0)),IF(ISBLANK(OFFSET('9. METAS'!$O$20,INT((ROW()-14)/2),0)),"",OFFSET('9. METAS'!$O$20,INT((ROW()-14)/2),0)))</f>
        <v>18</v>
      </c>
      <c r="L176" s="196">
        <f ca="1">IF(MOD(ROW()-13,2)=0,IF(ISBLANK(OFFSET('10. SEGUIMIENTO 2025'!$P$14,INT((ROW()-13)/2),0)),"",OFFSET('10. SEGUIMIENTO 2025'!$P$14,INT((ROW()-13)/2),0)),IF(ISBLANK(OFFSET('9. METAS'!$P$20,INT((ROW()-14)/2),0)),"",OFFSET('9. METAS'!$P$20,INT((ROW()-14)/2),0)))</f>
        <v>10</v>
      </c>
      <c r="M176" s="197">
        <f ca="1">IF(MOD(ROW()-13,2)=0,IF(ISBLANK(OFFSET('10. SEGUIMIENTO 2025'!$Q$14,INT((ROW()-13)/2),0)),"",OFFSET('10. SEGUIMIENTO 2025'!$Q$14,INT((ROW()-13)/2),0)),IF(ISBLANK(OFFSET('9. METAS'!$Q$20,INT((ROW()-14)/2),0)),"",OFFSET('9. METAS'!$Q$20,INT((ROW()-14)/2),0)))</f>
        <v>7</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METAS'!$K$20,INT((ROW()-13)/2),0)),"",OFFSET('9. METAS'!$K$20,INT((ROW()-13)/2),0))</f>
        <v>52</v>
      </c>
      <c r="I177" s="763"/>
      <c r="J177" s="195">
        <f ca="1">IF(MOD(ROW()-13,2)=0,IF(ISBLANK(OFFSET('10. SEGUIMIENTO 2025'!$N$14,INT((ROW()-13)/2),0)),"",OFFSET('10. SEGUIMIENTO 2025'!$N$14,INT((ROW()-13)/2),0)),IF(ISBLANK(OFFSET('9. METAS'!$N$20,INT((ROW()-14)/2),0)),"",OFFSET('9. METAS'!$N$20,INT((ROW()-14)/2),0)))</f>
        <v>41</v>
      </c>
      <c r="K177" s="196" t="str">
        <f ca="1">IF(MOD(ROW()-13,2)=0,IF(ISBLANK(OFFSET('10. SEGUIMIENTO 2025'!$O$14,INT((ROW()-13)/2),0)),"",OFFSET('10. SEGUIMIENTO 2025'!$O$14,INT((ROW()-13)/2),0)),IF(ISBLANK(OFFSET('9. METAS'!$O$20,INT((ROW()-14)/2),0)),"",OFFSET('9. METAS'!$O$20,INT((ROW()-14)/2),0)))</f>
        <v/>
      </c>
      <c r="L177" s="196" t="str">
        <f ca="1">IF(MOD(ROW()-13,2)=0,IF(ISBLANK(OFFSET('10. SEGUIMIENTO 2025'!$P$14,INT((ROW()-13)/2),0)),"",OFFSET('10. SEGUIMIENTO 2025'!$P$14,INT((ROW()-13)/2),0)),IF(ISBLANK(OFFSET('9. METAS'!$P$20,INT((ROW()-14)/2),0)),"",OFFSET('9. METAS'!$P$20,INT((ROW()-14)/2),0)))</f>
        <v/>
      </c>
      <c r="M177" s="197" t="str">
        <f ca="1">IF(MOD(ROW()-13,2)=0,IF(ISBLANK(OFFSET('10. SEGUIMIENTO 2025'!$Q$14,INT((ROW()-13)/2),0)),"",OFFSET('10. SEGUIMIENTO 2025'!$Q$14,INT((ROW()-13)/2),0)),IF(ISBLANK(OFFSET('9. METAS'!$Q$20,INT((ROW()-14)/2),0)),"",OFFSET('9. METAS'!$Q$20,INT((ROW()-14)/2),0)))</f>
        <v/>
      </c>
      <c r="N177" s="769" t="str">
        <f ca="1">IFERROR(K177/K178,"ND")</f>
        <v>ND</v>
      </c>
      <c r="O177" s="771" t="str">
        <f ca="1">IFERROR(((K177+J177)/H177),"ND")</f>
        <v>ND</v>
      </c>
      <c r="P177" s="775"/>
    </row>
    <row r="178" spans="3:16">
      <c r="C178" s="747"/>
      <c r="D178" s="749"/>
      <c r="E178" s="749"/>
      <c r="F178" s="751"/>
      <c r="G178" s="753"/>
      <c r="H178" s="760"/>
      <c r="I178" s="764"/>
      <c r="J178" s="195">
        <f ca="1">IF(MOD(ROW()-13,2)=0,IF(ISBLANK(OFFSET('10. SEGUIMIENTO 2025'!$N$14,INT((ROW()-13)/2),0)),"",OFFSET('10. SEGUIMIENTO 2025'!$N$14,INT((ROW()-13)/2),0)),IF(ISBLANK(OFFSET('9. METAS'!$N$20,INT((ROW()-14)/2),0)),"",OFFSET('9. METAS'!$N$20,INT((ROW()-14)/2),0)))</f>
        <v>0</v>
      </c>
      <c r="K178" s="196">
        <f ca="1">IF(MOD(ROW()-13,2)=0,IF(ISBLANK(OFFSET('10. SEGUIMIENTO 2025'!$O$14,INT((ROW()-13)/2),0)),"",OFFSET('10. SEGUIMIENTO 2025'!$O$14,INT((ROW()-13)/2),0)),IF(ISBLANK(OFFSET('9. METAS'!$O$20,INT((ROW()-14)/2),0)),"",OFFSET('9. METAS'!$O$20,INT((ROW()-14)/2),0)))</f>
        <v>26</v>
      </c>
      <c r="L178" s="196">
        <f ca="1">IF(MOD(ROW()-13,2)=0,IF(ISBLANK(OFFSET('10. SEGUIMIENTO 2025'!$P$14,INT((ROW()-13)/2),0)),"",OFFSET('10. SEGUIMIENTO 2025'!$P$14,INT((ROW()-13)/2),0)),IF(ISBLANK(OFFSET('9. METAS'!$P$20,INT((ROW()-14)/2),0)),"",OFFSET('9. METAS'!$P$20,INT((ROW()-14)/2),0)))</f>
        <v>19</v>
      </c>
      <c r="M178" s="197">
        <f ca="1">IF(MOD(ROW()-13,2)=0,IF(ISBLANK(OFFSET('10. SEGUIMIENTO 2025'!$Q$14,INT((ROW()-13)/2),0)),"",OFFSET('10. SEGUIMIENTO 2025'!$Q$14,INT((ROW()-13)/2),0)),IF(ISBLANK(OFFSET('9. METAS'!$Q$20,INT((ROW()-14)/2),0)),"",OFFSET('9. METAS'!$Q$20,INT((ROW()-14)/2),0)))</f>
        <v>7</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METAS'!$K$20,INT((ROW()-13)/2),0)),"",OFFSET('9. METAS'!$K$20,INT((ROW()-13)/2),0))</f>
        <v>38</v>
      </c>
      <c r="I179" s="763"/>
      <c r="J179" s="195">
        <f ca="1">IF(MOD(ROW()-13,2)=0,IF(ISBLANK(OFFSET('10. SEGUIMIENTO 2025'!$N$14,INT((ROW()-13)/2),0)),"",OFFSET('10. SEGUIMIENTO 2025'!$N$14,INT((ROW()-13)/2),0)),IF(ISBLANK(OFFSET('9. METAS'!$N$20,INT((ROW()-14)/2),0)),"",OFFSET('9. METAS'!$N$20,INT((ROW()-14)/2),0)))</f>
        <v>41</v>
      </c>
      <c r="K179" s="196" t="str">
        <f ca="1">IF(MOD(ROW()-13,2)=0,IF(ISBLANK(OFFSET('10. SEGUIMIENTO 2025'!$O$14,INT((ROW()-13)/2),0)),"",OFFSET('10. SEGUIMIENTO 2025'!$O$14,INT((ROW()-13)/2),0)),IF(ISBLANK(OFFSET('9. METAS'!$O$20,INT((ROW()-14)/2),0)),"",OFFSET('9. METAS'!$O$20,INT((ROW()-14)/2),0)))</f>
        <v/>
      </c>
      <c r="L179" s="196" t="str">
        <f ca="1">IF(MOD(ROW()-13,2)=0,IF(ISBLANK(OFFSET('10. SEGUIMIENTO 2025'!$P$14,INT((ROW()-13)/2),0)),"",OFFSET('10. SEGUIMIENTO 2025'!$P$14,INT((ROW()-13)/2),0)),IF(ISBLANK(OFFSET('9. METAS'!$P$20,INT((ROW()-14)/2),0)),"",OFFSET('9. METAS'!$P$20,INT((ROW()-14)/2),0)))</f>
        <v/>
      </c>
      <c r="M179" s="197" t="str">
        <f ca="1">IF(MOD(ROW()-13,2)=0,IF(ISBLANK(OFFSET('10. SEGUIMIENTO 2025'!$Q$14,INT((ROW()-13)/2),0)),"",OFFSET('10. SEGUIMIENTO 2025'!$Q$14,INT((ROW()-13)/2),0)),IF(ISBLANK(OFFSET('9. METAS'!$Q$20,INT((ROW()-14)/2),0)),"",OFFSET('9. METAS'!$Q$20,INT((ROW()-14)/2),0)))</f>
        <v/>
      </c>
      <c r="N179" s="769" t="str">
        <f ca="1">IFERROR(K179/K180,"ND")</f>
        <v>ND</v>
      </c>
      <c r="O179" s="771" t="str">
        <f ca="1">IFERROR(((K179+J179)/H179),"ND")</f>
        <v>ND</v>
      </c>
      <c r="P179" s="775"/>
    </row>
    <row r="180" spans="3:16">
      <c r="C180" s="747"/>
      <c r="D180" s="749"/>
      <c r="E180" s="749"/>
      <c r="F180" s="751"/>
      <c r="G180" s="753"/>
      <c r="H180" s="760"/>
      <c r="I180" s="764"/>
      <c r="J180" s="195">
        <f ca="1">IF(MOD(ROW()-13,2)=0,IF(ISBLANK(OFFSET('10. SEGUIMIENTO 2025'!$N$14,INT((ROW()-13)/2),0)),"",OFFSET('10. SEGUIMIENTO 2025'!$N$14,INT((ROW()-13)/2),0)),IF(ISBLANK(OFFSET('9. METAS'!$N$20,INT((ROW()-14)/2),0)),"",OFFSET('9. METAS'!$N$20,INT((ROW()-14)/2),0)))</f>
        <v>0</v>
      </c>
      <c r="K180" s="196">
        <f ca="1">IF(MOD(ROW()-13,2)=0,IF(ISBLANK(OFFSET('10. SEGUIMIENTO 2025'!$O$14,INT((ROW()-13)/2),0)),"",OFFSET('10. SEGUIMIENTO 2025'!$O$14,INT((ROW()-13)/2),0)),IF(ISBLANK(OFFSET('9. METAS'!$O$20,INT((ROW()-14)/2),0)),"",OFFSET('9. METAS'!$O$20,INT((ROW()-14)/2),0)))</f>
        <v>19.25925925925926</v>
      </c>
      <c r="L180" s="196">
        <f ca="1">IF(MOD(ROW()-13,2)=0,IF(ISBLANK(OFFSET('10. SEGUIMIENTO 2025'!$P$14,INT((ROW()-13)/2),0)),"",OFFSET('10. SEGUIMIENTO 2025'!$P$14,INT((ROW()-13)/2),0)),IF(ISBLANK(OFFSET('9. METAS'!$P$20,INT((ROW()-14)/2),0)),"",OFFSET('9. METAS'!$P$20,INT((ROW()-14)/2),0)))</f>
        <v>14.074074074074073</v>
      </c>
      <c r="M180" s="197">
        <f ca="1">IF(MOD(ROW()-13,2)=0,IF(ISBLANK(OFFSET('10. SEGUIMIENTO 2025'!$Q$14,INT((ROW()-13)/2),0)),"",OFFSET('10. SEGUIMIENTO 2025'!$Q$14,INT((ROW()-13)/2),0)),IF(ISBLANK(OFFSET('9. METAS'!$Q$20,INT((ROW()-14)/2),0)),"",OFFSET('9. METAS'!$Q$20,INT((ROW()-14)/2),0)))</f>
        <v>5.1851851851851851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METAS'!$K$20,INT((ROW()-13)/2),0)),"",OFFSET('9. METAS'!$K$20,INT((ROW()-13)/2),0))</f>
        <v>52</v>
      </c>
      <c r="I181" s="763"/>
      <c r="J181" s="195">
        <f ca="1">IF(MOD(ROW()-13,2)=0,IF(ISBLANK(OFFSET('10. SEGUIMIENTO 2025'!$N$14,INT((ROW()-13)/2),0)),"",OFFSET('10. SEGUIMIENTO 2025'!$N$14,INT((ROW()-13)/2),0)),IF(ISBLANK(OFFSET('9. METAS'!$N$20,INT((ROW()-14)/2),0)),"",OFFSET('9. METAS'!$N$20,INT((ROW()-14)/2),0)))</f>
        <v>41</v>
      </c>
      <c r="K181" s="196" t="str">
        <f ca="1">IF(MOD(ROW()-13,2)=0,IF(ISBLANK(OFFSET('10. SEGUIMIENTO 2025'!$O$14,INT((ROW()-13)/2),0)),"",OFFSET('10. SEGUIMIENTO 2025'!$O$14,INT((ROW()-13)/2),0)),IF(ISBLANK(OFFSET('9. METAS'!$O$20,INT((ROW()-14)/2),0)),"",OFFSET('9. METAS'!$O$20,INT((ROW()-14)/2),0)))</f>
        <v/>
      </c>
      <c r="L181" s="196" t="str">
        <f ca="1">IF(MOD(ROW()-13,2)=0,IF(ISBLANK(OFFSET('10. SEGUIMIENTO 2025'!$P$14,INT((ROW()-13)/2),0)),"",OFFSET('10. SEGUIMIENTO 2025'!$P$14,INT((ROW()-13)/2),0)),IF(ISBLANK(OFFSET('9. METAS'!$P$20,INT((ROW()-14)/2),0)),"",OFFSET('9. METAS'!$P$20,INT((ROW()-14)/2),0)))</f>
        <v/>
      </c>
      <c r="M181" s="197" t="str">
        <f ca="1">IF(MOD(ROW()-13,2)=0,IF(ISBLANK(OFFSET('10. SEGUIMIENTO 2025'!$Q$14,INT((ROW()-13)/2),0)),"",OFFSET('10. SEGUIMIENTO 2025'!$Q$14,INT((ROW()-13)/2),0)),IF(ISBLANK(OFFSET('9. METAS'!$Q$20,INT((ROW()-14)/2),0)),"",OFFSET('9. METAS'!$Q$20,INT((ROW()-14)/2),0)))</f>
        <v/>
      </c>
      <c r="N181" s="769" t="str">
        <f ca="1">IFERROR(K181/K182,"ND")</f>
        <v>ND</v>
      </c>
      <c r="O181" s="771" t="str">
        <f ca="1">IFERROR(((K181+J181)/H181),"ND")</f>
        <v>ND</v>
      </c>
      <c r="P181" s="775"/>
    </row>
    <row r="182" spans="3:16">
      <c r="C182" s="747"/>
      <c r="D182" s="749"/>
      <c r="E182" s="749"/>
      <c r="F182" s="751"/>
      <c r="G182" s="753"/>
      <c r="H182" s="760"/>
      <c r="I182" s="764"/>
      <c r="J182" s="195">
        <f ca="1">IF(MOD(ROW()-13,2)=0,IF(ISBLANK(OFFSET('10. SEGUIMIENTO 2025'!$N$14,INT((ROW()-13)/2),0)),"",OFFSET('10. SEGUIMIENTO 2025'!$N$14,INT((ROW()-13)/2),0)),IF(ISBLANK(OFFSET('9. METAS'!$N$20,INT((ROW()-14)/2),0)),"",OFFSET('9. METAS'!$N$20,INT((ROW()-14)/2),0)))</f>
        <v>0</v>
      </c>
      <c r="K182" s="196">
        <f ca="1">IF(MOD(ROW()-13,2)=0,IF(ISBLANK(OFFSET('10. SEGUIMIENTO 2025'!$O$14,INT((ROW()-13)/2),0)),"",OFFSET('10. SEGUIMIENTO 2025'!$O$14,INT((ROW()-13)/2),0)),IF(ISBLANK(OFFSET('9. METAS'!$O$20,INT((ROW()-14)/2),0)),"",OFFSET('9. METAS'!$O$20,INT((ROW()-14)/2),0)))</f>
        <v>26</v>
      </c>
      <c r="L182" s="196">
        <f ca="1">IF(MOD(ROW()-13,2)=0,IF(ISBLANK(OFFSET('10. SEGUIMIENTO 2025'!$P$14,INT((ROW()-13)/2),0)),"",OFFSET('10. SEGUIMIENTO 2025'!$P$14,INT((ROW()-13)/2),0)),IF(ISBLANK(OFFSET('9. METAS'!$P$20,INT((ROW()-14)/2),0)),"",OFFSET('9. METAS'!$P$20,INT((ROW()-14)/2),0)))</f>
        <v>19</v>
      </c>
      <c r="M182" s="197">
        <f ca="1">IF(MOD(ROW()-13,2)=0,IF(ISBLANK(OFFSET('10. SEGUIMIENTO 2025'!$Q$14,INT((ROW()-13)/2),0)),"",OFFSET('10. SEGUIMIENTO 2025'!$Q$14,INT((ROW()-13)/2),0)),IF(ISBLANK(OFFSET('9. METAS'!$Q$20,INT((ROW()-14)/2),0)),"",OFFSET('9. METAS'!$Q$20,INT((ROW()-14)/2),0)))</f>
        <v>7</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METAS'!$K$20,INT((ROW()-13)/2),0)),"",OFFSET('9. METAS'!$K$20,INT((ROW()-13)/2),0))</f>
        <v>182</v>
      </c>
      <c r="I183" s="763"/>
      <c r="J183" s="195">
        <f ca="1">IF(MOD(ROW()-13,2)=0,IF(ISBLANK(OFFSET('10. SEGUIMIENTO 2025'!$N$14,INT((ROW()-13)/2),0)),"",OFFSET('10. SEGUIMIENTO 2025'!$N$14,INT((ROW()-13)/2),0)),IF(ISBLANK(OFFSET('9. METAS'!$N$20,INT((ROW()-14)/2),0)),"",OFFSET('9. METAS'!$N$20,INT((ROW()-14)/2),0)))</f>
        <v>41</v>
      </c>
      <c r="K183" s="196" t="str">
        <f ca="1">IF(MOD(ROW()-13,2)=0,IF(ISBLANK(OFFSET('10. SEGUIMIENTO 2025'!$O$14,INT((ROW()-13)/2),0)),"",OFFSET('10. SEGUIMIENTO 2025'!$O$14,INT((ROW()-13)/2),0)),IF(ISBLANK(OFFSET('9. METAS'!$O$20,INT((ROW()-14)/2),0)),"",OFFSET('9. METAS'!$O$20,INT((ROW()-14)/2),0)))</f>
        <v/>
      </c>
      <c r="L183" s="196" t="str">
        <f ca="1">IF(MOD(ROW()-13,2)=0,IF(ISBLANK(OFFSET('10. SEGUIMIENTO 2025'!$P$14,INT((ROW()-13)/2),0)),"",OFFSET('10. SEGUIMIENTO 2025'!$P$14,INT((ROW()-13)/2),0)),IF(ISBLANK(OFFSET('9. METAS'!$P$20,INT((ROW()-14)/2),0)),"",OFFSET('9. METAS'!$P$20,INT((ROW()-14)/2),0)))</f>
        <v/>
      </c>
      <c r="M183" s="197" t="str">
        <f ca="1">IF(MOD(ROW()-13,2)=0,IF(ISBLANK(OFFSET('10. SEGUIMIENTO 2025'!$Q$14,INT((ROW()-13)/2),0)),"",OFFSET('10. SEGUIMIENTO 2025'!$Q$14,INT((ROW()-13)/2),0)),IF(ISBLANK(OFFSET('9. METAS'!$Q$20,INT((ROW()-14)/2),0)),"",OFFSET('9. METAS'!$Q$20,INT((ROW()-14)/2),0)))</f>
        <v/>
      </c>
      <c r="N183" s="769" t="str">
        <f ca="1">IFERROR(K183/K184,"ND")</f>
        <v>ND</v>
      </c>
      <c r="O183" s="771" t="str">
        <f ca="1">IFERROR(((K183+J183)/H183),"ND")</f>
        <v>ND</v>
      </c>
      <c r="P183" s="775"/>
    </row>
    <row r="184" spans="3:16">
      <c r="C184" s="747"/>
      <c r="D184" s="749"/>
      <c r="E184" s="749"/>
      <c r="F184" s="751"/>
      <c r="G184" s="753"/>
      <c r="H184" s="760"/>
      <c r="I184" s="764"/>
      <c r="J184" s="195">
        <f ca="1">IF(MOD(ROW()-13,2)=0,IF(ISBLANK(OFFSET('10. SEGUIMIENTO 2025'!$N$14,INT((ROW()-13)/2),0)),"",OFFSET('10. SEGUIMIENTO 2025'!$N$14,INT((ROW()-13)/2),0)),IF(ISBLANK(OFFSET('9. METAS'!$N$20,INT((ROW()-14)/2),0)),"",OFFSET('9. METAS'!$N$20,INT((ROW()-14)/2),0)))</f>
        <v>0</v>
      </c>
      <c r="K184" s="196">
        <f ca="1">IF(MOD(ROW()-13,2)=0,IF(ISBLANK(OFFSET('10. SEGUIMIENTO 2025'!$O$14,INT((ROW()-13)/2),0)),"",OFFSET('10. SEGUIMIENTO 2025'!$O$14,INT((ROW()-13)/2),0)),IF(ISBLANK(OFFSET('9. METAS'!$O$20,INT((ROW()-14)/2),0)),"",OFFSET('9. METAS'!$O$20,INT((ROW()-14)/2),0)))</f>
        <v>21</v>
      </c>
      <c r="L184" s="196">
        <f ca="1">IF(MOD(ROW()-13,2)=0,IF(ISBLANK(OFFSET('10. SEGUIMIENTO 2025'!$P$14,INT((ROW()-13)/2),0)),"",OFFSET('10. SEGUIMIENTO 2025'!$P$14,INT((ROW()-13)/2),0)),IF(ISBLANK(OFFSET('9. METAS'!$P$20,INT((ROW()-14)/2),0)),"",OFFSET('9. METAS'!$P$20,INT((ROW()-14)/2),0)))</f>
        <v>57</v>
      </c>
      <c r="M184" s="197">
        <f ca="1">IF(MOD(ROW()-13,2)=0,IF(ISBLANK(OFFSET('10. SEGUIMIENTO 2025'!$Q$14,INT((ROW()-13)/2),0)),"",OFFSET('10. SEGUIMIENTO 2025'!$Q$14,INT((ROW()-13)/2),0)),IF(ISBLANK(OFFSET('9. METAS'!$Q$20,INT((ROW()-14)/2),0)),"",OFFSET('9. METAS'!$Q$20,INT((ROW()-14)/2),0)))</f>
        <v>104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METAS'!$K$20,INT((ROW()-13)/2),0)),"",OFFSET('9. METAS'!$K$20,INT((ROW()-13)/2),0))</f>
        <v>52</v>
      </c>
      <c r="I185" s="763"/>
      <c r="J185" s="195">
        <f ca="1">IF(MOD(ROW()-13,2)=0,IF(ISBLANK(OFFSET('10. SEGUIMIENTO 2025'!$N$14,INT((ROW()-13)/2),0)),"",OFFSET('10. SEGUIMIENTO 2025'!$N$14,INT((ROW()-13)/2),0)),IF(ISBLANK(OFFSET('9. METAS'!$N$20,INT((ROW()-14)/2),0)),"",OFFSET('9. METAS'!$N$20,INT((ROW()-14)/2),0)))</f>
        <v>41</v>
      </c>
      <c r="K185" s="196" t="str">
        <f ca="1">IF(MOD(ROW()-13,2)=0,IF(ISBLANK(OFFSET('10. SEGUIMIENTO 2025'!$O$14,INT((ROW()-13)/2),0)),"",OFFSET('10. SEGUIMIENTO 2025'!$O$14,INT((ROW()-13)/2),0)),IF(ISBLANK(OFFSET('9. METAS'!$O$20,INT((ROW()-14)/2),0)),"",OFFSET('9. METAS'!$O$20,INT((ROW()-14)/2),0)))</f>
        <v/>
      </c>
      <c r="L185" s="196" t="str">
        <f ca="1">IF(MOD(ROW()-13,2)=0,IF(ISBLANK(OFFSET('10. SEGUIMIENTO 2025'!$P$14,INT((ROW()-13)/2),0)),"",OFFSET('10. SEGUIMIENTO 2025'!$P$14,INT((ROW()-13)/2),0)),IF(ISBLANK(OFFSET('9. METAS'!$P$20,INT((ROW()-14)/2),0)),"",OFFSET('9. METAS'!$P$20,INT((ROW()-14)/2),0)))</f>
        <v/>
      </c>
      <c r="M185" s="197" t="str">
        <f ca="1">IF(MOD(ROW()-13,2)=0,IF(ISBLANK(OFFSET('10. SEGUIMIENTO 2025'!$Q$14,INT((ROW()-13)/2),0)),"",OFFSET('10. SEGUIMIENTO 2025'!$Q$14,INT((ROW()-13)/2),0)),IF(ISBLANK(OFFSET('9. METAS'!$Q$20,INT((ROW()-14)/2),0)),"",OFFSET('9. METAS'!$Q$20,INT((ROW()-14)/2),0)))</f>
        <v/>
      </c>
      <c r="N185" s="769" t="str">
        <f ca="1">IFERROR(K185/K186,"ND")</f>
        <v>ND</v>
      </c>
      <c r="O185" s="771" t="str">
        <f ca="1">IFERROR(((K185+J185)/H185),"ND")</f>
        <v>ND</v>
      </c>
      <c r="P185" s="775"/>
    </row>
    <row r="186" spans="3:16">
      <c r="C186" s="747"/>
      <c r="D186" s="749"/>
      <c r="E186" s="749"/>
      <c r="F186" s="751"/>
      <c r="G186" s="753"/>
      <c r="H186" s="760"/>
      <c r="I186" s="764"/>
      <c r="J186" s="195">
        <f ca="1">IF(MOD(ROW()-13,2)=0,IF(ISBLANK(OFFSET('10. SEGUIMIENTO 2025'!$N$14,INT((ROW()-13)/2),0)),"",OFFSET('10. SEGUIMIENTO 2025'!$N$14,INT((ROW()-13)/2),0)),IF(ISBLANK(OFFSET('9. METAS'!$N$20,INT((ROW()-14)/2),0)),"",OFFSET('9. METAS'!$N$20,INT((ROW()-14)/2),0)))</f>
        <v>0</v>
      </c>
      <c r="K186" s="196">
        <f ca="1">IF(MOD(ROW()-13,2)=0,IF(ISBLANK(OFFSET('10. SEGUIMIENTO 2025'!$O$14,INT((ROW()-13)/2),0)),"",OFFSET('10. SEGUIMIENTO 2025'!$O$14,INT((ROW()-13)/2),0)),IF(ISBLANK(OFFSET('9. METAS'!$O$20,INT((ROW()-14)/2),0)),"",OFFSET('9. METAS'!$O$20,INT((ROW()-14)/2),0)))</f>
        <v>26</v>
      </c>
      <c r="L186" s="196">
        <f ca="1">IF(MOD(ROW()-13,2)=0,IF(ISBLANK(OFFSET('10. SEGUIMIENTO 2025'!$P$14,INT((ROW()-13)/2),0)),"",OFFSET('10. SEGUIMIENTO 2025'!$P$14,INT((ROW()-13)/2),0)),IF(ISBLANK(OFFSET('9. METAS'!$P$20,INT((ROW()-14)/2),0)),"",OFFSET('9. METAS'!$P$20,INT((ROW()-14)/2),0)))</f>
        <v>19</v>
      </c>
      <c r="M186" s="197">
        <f ca="1">IF(MOD(ROW()-13,2)=0,IF(ISBLANK(OFFSET('10. SEGUIMIENTO 2025'!$Q$14,INT((ROW()-13)/2),0)),"",OFFSET('10. SEGUIMIENTO 2025'!$Q$14,INT((ROW()-13)/2),0)),IF(ISBLANK(OFFSET('9. METAS'!$Q$20,INT((ROW()-14)/2),0)),"",OFFSET('9. METAS'!$Q$20,INT((ROW()-14)/2),0)))</f>
        <v>7</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METAS'!$K$20,INT((ROW()-13)/2),0)),"",OFFSET('9. METAS'!$K$20,INT((ROW()-13)/2),0))</f>
        <v>182</v>
      </c>
      <c r="I187" s="763"/>
      <c r="J187" s="195">
        <f ca="1">IF(MOD(ROW()-13,2)=0,IF(ISBLANK(OFFSET('10. SEGUIMIENTO 2025'!$N$14,INT((ROW()-13)/2),0)),"",OFFSET('10. SEGUIMIENTO 2025'!$N$14,INT((ROW()-13)/2),0)),IF(ISBLANK(OFFSET('9. METAS'!$N$20,INT((ROW()-14)/2),0)),"",OFFSET('9. METAS'!$N$20,INT((ROW()-14)/2),0)))</f>
        <v>41</v>
      </c>
      <c r="K187" s="196" t="str">
        <f ca="1">IF(MOD(ROW()-13,2)=0,IF(ISBLANK(OFFSET('10. SEGUIMIENTO 2025'!$O$14,INT((ROW()-13)/2),0)),"",OFFSET('10. SEGUIMIENTO 2025'!$O$14,INT((ROW()-13)/2),0)),IF(ISBLANK(OFFSET('9. METAS'!$O$20,INT((ROW()-14)/2),0)),"",OFFSET('9. METAS'!$O$20,INT((ROW()-14)/2),0)))</f>
        <v/>
      </c>
      <c r="L187" s="196" t="str">
        <f ca="1">IF(MOD(ROW()-13,2)=0,IF(ISBLANK(OFFSET('10. SEGUIMIENTO 2025'!$P$14,INT((ROW()-13)/2),0)),"",OFFSET('10. SEGUIMIENTO 2025'!$P$14,INT((ROW()-13)/2),0)),IF(ISBLANK(OFFSET('9. METAS'!$P$20,INT((ROW()-14)/2),0)),"",OFFSET('9. METAS'!$P$20,INT((ROW()-14)/2),0)))</f>
        <v/>
      </c>
      <c r="M187" s="197" t="str">
        <f ca="1">IF(MOD(ROW()-13,2)=0,IF(ISBLANK(OFFSET('10. SEGUIMIENTO 2025'!$Q$14,INT((ROW()-13)/2),0)),"",OFFSET('10. SEGUIMIENTO 2025'!$Q$14,INT((ROW()-13)/2),0)),IF(ISBLANK(OFFSET('9. METAS'!$Q$20,INT((ROW()-14)/2),0)),"",OFFSET('9. METAS'!$Q$20,INT((ROW()-14)/2),0)))</f>
        <v/>
      </c>
      <c r="N187" s="769" t="str">
        <f ca="1">IFERROR(K187/K188,"ND")</f>
        <v>ND</v>
      </c>
      <c r="O187" s="771" t="str">
        <f ca="1">IFERROR(((K187+J187)/H187),"ND")</f>
        <v>ND</v>
      </c>
      <c r="P187" s="775"/>
    </row>
    <row r="188" spans="3:16">
      <c r="C188" s="747"/>
      <c r="D188" s="749"/>
      <c r="E188" s="749"/>
      <c r="F188" s="751"/>
      <c r="G188" s="753"/>
      <c r="H188" s="760"/>
      <c r="I188" s="764"/>
      <c r="J188" s="195">
        <f ca="1">IF(MOD(ROW()-13,2)=0,IF(ISBLANK(OFFSET('10. SEGUIMIENTO 2025'!$N$14,INT((ROW()-13)/2),0)),"",OFFSET('10. SEGUIMIENTO 2025'!$N$14,INT((ROW()-13)/2),0)),IF(ISBLANK(OFFSET('9. METAS'!$N$20,INT((ROW()-14)/2),0)),"",OFFSET('9. METAS'!$N$20,INT((ROW()-14)/2),0)))</f>
        <v>0</v>
      </c>
      <c r="K188" s="196">
        <f ca="1">IF(MOD(ROW()-13,2)=0,IF(ISBLANK(OFFSET('10. SEGUIMIENTO 2025'!$O$14,INT((ROW()-13)/2),0)),"",OFFSET('10. SEGUIMIENTO 2025'!$O$14,INT((ROW()-13)/2),0)),IF(ISBLANK(OFFSET('9. METAS'!$O$20,INT((ROW()-14)/2),0)),"",OFFSET('9. METAS'!$O$20,INT((ROW()-14)/2),0)))</f>
        <v>21</v>
      </c>
      <c r="L188" s="196">
        <f ca="1">IF(MOD(ROW()-13,2)=0,IF(ISBLANK(OFFSET('10. SEGUIMIENTO 2025'!$P$14,INT((ROW()-13)/2),0)),"",OFFSET('10. SEGUIMIENTO 2025'!$P$14,INT((ROW()-13)/2),0)),IF(ISBLANK(OFFSET('9. METAS'!$P$20,INT((ROW()-14)/2),0)),"",OFFSET('9. METAS'!$P$20,INT((ROW()-14)/2),0)))</f>
        <v>57</v>
      </c>
      <c r="M188" s="197">
        <f ca="1">IF(MOD(ROW()-13,2)=0,IF(ISBLANK(OFFSET('10. SEGUIMIENTO 2025'!$Q$14,INT((ROW()-13)/2),0)),"",OFFSET('10. SEGUIMIENTO 2025'!$Q$14,INT((ROW()-13)/2),0)),IF(ISBLANK(OFFSET('9. METAS'!$Q$20,INT((ROW()-14)/2),0)),"",OFFSET('9. METAS'!$Q$20,INT((ROW()-14)/2),0)))</f>
        <v>104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METAS'!$K$20,INT((ROW()-13)/2),0)),"",OFFSET('9. METAS'!$K$20,INT((ROW()-13)/2),0))</f>
        <v/>
      </c>
      <c r="I189" s="763"/>
      <c r="J189" s="195">
        <f ca="1">IF(MOD(ROW()-13,2)=0,IF(ISBLANK(OFFSET('10. SEGUIMIENTO 2025'!$N$14,INT((ROW()-13)/2),0)),"",OFFSET('10. SEGUIMIENTO 2025'!$N$14,INT((ROW()-13)/2),0)),IF(ISBLANK(OFFSET('9. METAS'!$N$20,INT((ROW()-14)/2),0)),"",OFFSET('9. METAS'!$N$20,INT((ROW()-14)/2),0)))</f>
        <v>41</v>
      </c>
      <c r="K189" s="196" t="str">
        <f ca="1">IF(MOD(ROW()-13,2)=0,IF(ISBLANK(OFFSET('10. SEGUIMIENTO 2025'!$O$14,INT((ROW()-13)/2),0)),"",OFFSET('10. SEGUIMIENTO 2025'!$O$14,INT((ROW()-13)/2),0)),IF(ISBLANK(OFFSET('9. METAS'!$O$20,INT((ROW()-14)/2),0)),"",OFFSET('9. METAS'!$O$20,INT((ROW()-14)/2),0)))</f>
        <v/>
      </c>
      <c r="L189" s="196" t="str">
        <f ca="1">IF(MOD(ROW()-13,2)=0,IF(ISBLANK(OFFSET('10. SEGUIMIENTO 2025'!$P$14,INT((ROW()-13)/2),0)),"",OFFSET('10. SEGUIMIENTO 2025'!$P$14,INT((ROW()-13)/2),0)),IF(ISBLANK(OFFSET('9. METAS'!$P$20,INT((ROW()-14)/2),0)),"",OFFSET('9. METAS'!$P$20,INT((ROW()-14)/2),0)))</f>
        <v/>
      </c>
      <c r="M189" s="197" t="str">
        <f ca="1">IF(MOD(ROW()-13,2)=0,IF(ISBLANK(OFFSET('10. SEGUIMIENTO 2025'!$Q$14,INT((ROW()-13)/2),0)),"",OFFSET('10. SEGUIMIENTO 2025'!$Q$14,INT((ROW()-13)/2),0)),IF(ISBLANK(OFFSET('9. METAS'!$Q$20,INT((ROW()-14)/2),0)),"",OFFSET('9. METAS'!$Q$20,INT((ROW()-14)/2),0)))</f>
        <v/>
      </c>
      <c r="N189" s="769" t="str">
        <f ca="1">IFERROR(K189/K190,"ND")</f>
        <v>ND</v>
      </c>
      <c r="O189" s="771" t="str">
        <f ca="1">IFERROR(((K189+J189)/H189),"ND")</f>
        <v>ND</v>
      </c>
      <c r="P189" s="775"/>
    </row>
    <row r="190" spans="3:16">
      <c r="C190" s="747"/>
      <c r="D190" s="749"/>
      <c r="E190" s="749"/>
      <c r="F190" s="751"/>
      <c r="G190" s="753"/>
      <c r="H190" s="760"/>
      <c r="I190" s="764"/>
      <c r="J190" s="195" t="str">
        <f ca="1">IF(MOD(ROW()-13,2)=0,IF(ISBLANK(OFFSET('10. SEGUIMIENTO 2025'!$N$14,INT((ROW()-13)/2),0)),"",OFFSET('10. SEGUIMIENTO 2025'!$N$14,INT((ROW()-13)/2),0)),IF(ISBLANK(OFFSET('9. METAS'!$N$20,INT((ROW()-14)/2),0)),"",OFFSET('9. METAS'!$N$20,INT((ROW()-14)/2),0)))</f>
        <v/>
      </c>
      <c r="K190" s="196" t="str">
        <f ca="1">IF(MOD(ROW()-13,2)=0,IF(ISBLANK(OFFSET('10. SEGUIMIENTO 2025'!$O$14,INT((ROW()-13)/2),0)),"",OFFSET('10. SEGUIMIENTO 2025'!$O$14,INT((ROW()-13)/2),0)),IF(ISBLANK(OFFSET('9. METAS'!$O$20,INT((ROW()-14)/2),0)),"",OFFSET('9. METAS'!$O$20,INT((ROW()-14)/2),0)))</f>
        <v/>
      </c>
      <c r="L190" s="196" t="str">
        <f ca="1">IF(MOD(ROW()-13,2)=0,IF(ISBLANK(OFFSET('10. SEGUIMIENTO 2025'!$P$14,INT((ROW()-13)/2),0)),"",OFFSET('10. SEGUIMIENTO 2025'!$P$14,INT((ROW()-13)/2),0)),IF(ISBLANK(OFFSET('9. METAS'!$P$20,INT((ROW()-14)/2),0)),"",OFFSET('9. METAS'!$P$20,INT((ROW()-14)/2),0)))</f>
        <v/>
      </c>
      <c r="M190" s="197" t="str">
        <f ca="1">IF(MOD(ROW()-13,2)=0,IF(ISBLANK(OFFSET('10. SEGUIMIENTO 2025'!$Q$14,INT((ROW()-13)/2),0)),"",OFFSET('10. SEGUIMIENTO 2025'!$Q$14,INT((ROW()-13)/2),0)),IF(ISBLANK(OFFSET('9. METAS'!$Q$20,INT((ROW()-14)/2),0)),"",OFFSET('9. METAS'!$Q$20,INT((ROW()-14)/2),0)))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METAS'!$K$20,INT((ROW()-13)/2),0)),"",OFFSET('9. METAS'!$K$20,INT((ROW()-13)/2),0))</f>
        <v/>
      </c>
      <c r="I191" s="763"/>
      <c r="J191" s="195">
        <f ca="1">IF(MOD(ROW()-13,2)=0,IF(ISBLANK(OFFSET('10. SEGUIMIENTO 2025'!$N$14,INT((ROW()-13)/2),0)),"",OFFSET('10. SEGUIMIENTO 2025'!$N$14,INT((ROW()-13)/2),0)),IF(ISBLANK(OFFSET('9. METAS'!$N$20,INT((ROW()-14)/2),0)),"",OFFSET('9. METAS'!$N$20,INT((ROW()-14)/2),0)))</f>
        <v>41</v>
      </c>
      <c r="K191" s="196" t="str">
        <f ca="1">IF(MOD(ROW()-13,2)=0,IF(ISBLANK(OFFSET('10. SEGUIMIENTO 2025'!$O$14,INT((ROW()-13)/2),0)),"",OFFSET('10. SEGUIMIENTO 2025'!$O$14,INT((ROW()-13)/2),0)),IF(ISBLANK(OFFSET('9. METAS'!$O$20,INT((ROW()-14)/2),0)),"",OFFSET('9. METAS'!$O$20,INT((ROW()-14)/2),0)))</f>
        <v/>
      </c>
      <c r="L191" s="196" t="str">
        <f ca="1">IF(MOD(ROW()-13,2)=0,IF(ISBLANK(OFFSET('10. SEGUIMIENTO 2025'!$P$14,INT((ROW()-13)/2),0)),"",OFFSET('10. SEGUIMIENTO 2025'!$P$14,INT((ROW()-13)/2),0)),IF(ISBLANK(OFFSET('9. METAS'!$P$20,INT((ROW()-14)/2),0)),"",OFFSET('9. METAS'!$P$20,INT((ROW()-14)/2),0)))</f>
        <v/>
      </c>
      <c r="M191" s="197" t="str">
        <f ca="1">IF(MOD(ROW()-13,2)=0,IF(ISBLANK(OFFSET('10. SEGUIMIENTO 2025'!$Q$14,INT((ROW()-13)/2),0)),"",OFFSET('10. SEGUIMIENTO 2025'!$Q$14,INT((ROW()-13)/2),0)),IF(ISBLANK(OFFSET('9. METAS'!$Q$20,INT((ROW()-14)/2),0)),"",OFFSET('9. METAS'!$Q$20,INT((ROW()-14)/2),0)))</f>
        <v/>
      </c>
      <c r="N191" s="769" t="str">
        <f ca="1">IFERROR(K191/K192,"ND")</f>
        <v>ND</v>
      </c>
      <c r="O191" s="771" t="str">
        <f ca="1">IFERROR(((K191+J191)/H191),"ND")</f>
        <v>ND</v>
      </c>
      <c r="P191" s="775"/>
    </row>
    <row r="192" spans="3:16">
      <c r="C192" s="747"/>
      <c r="D192" s="749"/>
      <c r="E192" s="749"/>
      <c r="F192" s="751"/>
      <c r="G192" s="753"/>
      <c r="H192" s="760"/>
      <c r="I192" s="764"/>
      <c r="J192" s="195" t="str">
        <f ca="1">IF(MOD(ROW()-13,2)=0,IF(ISBLANK(OFFSET('10. SEGUIMIENTO 2025'!$N$14,INT((ROW()-13)/2),0)),"",OFFSET('10. SEGUIMIENTO 2025'!$N$14,INT((ROW()-13)/2),0)),IF(ISBLANK(OFFSET('9. METAS'!$N$20,INT((ROW()-14)/2),0)),"",OFFSET('9. METAS'!$N$20,INT((ROW()-14)/2),0)))</f>
        <v/>
      </c>
      <c r="K192" s="196" t="str">
        <f ca="1">IF(MOD(ROW()-13,2)=0,IF(ISBLANK(OFFSET('10. SEGUIMIENTO 2025'!$O$14,INT((ROW()-13)/2),0)),"",OFFSET('10. SEGUIMIENTO 2025'!$O$14,INT((ROW()-13)/2),0)),IF(ISBLANK(OFFSET('9. METAS'!$O$20,INT((ROW()-14)/2),0)),"",OFFSET('9. METAS'!$O$20,INT((ROW()-14)/2),0)))</f>
        <v/>
      </c>
      <c r="L192" s="196" t="str">
        <f ca="1">IF(MOD(ROW()-13,2)=0,IF(ISBLANK(OFFSET('10. SEGUIMIENTO 2025'!$P$14,INT((ROW()-13)/2),0)),"",OFFSET('10. SEGUIMIENTO 2025'!$P$14,INT((ROW()-13)/2),0)),IF(ISBLANK(OFFSET('9. METAS'!$P$20,INT((ROW()-14)/2),0)),"",OFFSET('9. METAS'!$P$20,INT((ROW()-14)/2),0)))</f>
        <v/>
      </c>
      <c r="M192" s="197" t="str">
        <f ca="1">IF(MOD(ROW()-13,2)=0,IF(ISBLANK(OFFSET('10. SEGUIMIENTO 2025'!$Q$14,INT((ROW()-13)/2),0)),"",OFFSET('10. SEGUIMIENTO 2025'!$Q$14,INT((ROW()-13)/2),0)),IF(ISBLANK(OFFSET('9. METAS'!$Q$20,INT((ROW()-14)/2),0)),"",OFFSET('9. METAS'!$Q$20,INT((ROW()-14)/2),0)))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METAS'!$K$20,INT((ROW()-13)/2),0)),"",OFFSET('9. METAS'!$K$20,INT((ROW()-13)/2),0))</f>
        <v/>
      </c>
      <c r="I193" s="763"/>
      <c r="J193" s="195">
        <f ca="1">IF(MOD(ROW()-13,2)=0,IF(ISBLANK(OFFSET('10. SEGUIMIENTO 2025'!$N$14,INT((ROW()-13)/2),0)),"",OFFSET('10. SEGUIMIENTO 2025'!$N$14,INT((ROW()-13)/2),0)),IF(ISBLANK(OFFSET('9. METAS'!$N$20,INT((ROW()-14)/2),0)),"",OFFSET('9. METAS'!$N$20,INT((ROW()-14)/2),0)))</f>
        <v>41</v>
      </c>
      <c r="K193" s="196" t="str">
        <f ca="1">IF(MOD(ROW()-13,2)=0,IF(ISBLANK(OFFSET('10. SEGUIMIENTO 2025'!$O$14,INT((ROW()-13)/2),0)),"",OFFSET('10. SEGUIMIENTO 2025'!$O$14,INT((ROW()-13)/2),0)),IF(ISBLANK(OFFSET('9. METAS'!$O$20,INT((ROW()-14)/2),0)),"",OFFSET('9. METAS'!$O$20,INT((ROW()-14)/2),0)))</f>
        <v/>
      </c>
      <c r="L193" s="196" t="str">
        <f ca="1">IF(MOD(ROW()-13,2)=0,IF(ISBLANK(OFFSET('10. SEGUIMIENTO 2025'!$P$14,INT((ROW()-13)/2),0)),"",OFFSET('10. SEGUIMIENTO 2025'!$P$14,INT((ROW()-13)/2),0)),IF(ISBLANK(OFFSET('9. METAS'!$P$20,INT((ROW()-14)/2),0)),"",OFFSET('9. METAS'!$P$20,INT((ROW()-14)/2),0)))</f>
        <v/>
      </c>
      <c r="M193" s="197" t="str">
        <f ca="1">IF(MOD(ROW()-13,2)=0,IF(ISBLANK(OFFSET('10. SEGUIMIENTO 2025'!$Q$14,INT((ROW()-13)/2),0)),"",OFFSET('10. SEGUIMIENTO 2025'!$Q$14,INT((ROW()-13)/2),0)),IF(ISBLANK(OFFSET('9. METAS'!$Q$20,INT((ROW()-14)/2),0)),"",OFFSET('9. METAS'!$Q$20,INT((ROW()-14)/2),0)))</f>
        <v/>
      </c>
      <c r="N193" s="769" t="str">
        <f ca="1">IFERROR(K193/K194,"ND")</f>
        <v>ND</v>
      </c>
      <c r="O193" s="771" t="str">
        <f ca="1">IFERROR(((K193+J193)/H193),"ND")</f>
        <v>ND</v>
      </c>
      <c r="P193" s="775"/>
    </row>
    <row r="194" spans="3:16">
      <c r="C194" s="747"/>
      <c r="D194" s="749"/>
      <c r="E194" s="749"/>
      <c r="F194" s="751"/>
      <c r="G194" s="753"/>
      <c r="H194" s="760"/>
      <c r="I194" s="764"/>
      <c r="J194" s="195" t="str">
        <f ca="1">IF(MOD(ROW()-13,2)=0,IF(ISBLANK(OFFSET('10. SEGUIMIENTO 2025'!$N$14,INT((ROW()-13)/2),0)),"",OFFSET('10. SEGUIMIENTO 2025'!$N$14,INT((ROW()-13)/2),0)),IF(ISBLANK(OFFSET('9. METAS'!$N$20,INT((ROW()-14)/2),0)),"",OFFSET('9. METAS'!$N$20,INT((ROW()-14)/2),0)))</f>
        <v/>
      </c>
      <c r="K194" s="196" t="str">
        <f ca="1">IF(MOD(ROW()-13,2)=0,IF(ISBLANK(OFFSET('10. SEGUIMIENTO 2025'!$O$14,INT((ROW()-13)/2),0)),"",OFFSET('10. SEGUIMIENTO 2025'!$O$14,INT((ROW()-13)/2),0)),IF(ISBLANK(OFFSET('9. METAS'!$O$20,INT((ROW()-14)/2),0)),"",OFFSET('9. METAS'!$O$20,INT((ROW()-14)/2),0)))</f>
        <v/>
      </c>
      <c r="L194" s="196" t="str">
        <f ca="1">IF(MOD(ROW()-13,2)=0,IF(ISBLANK(OFFSET('10. SEGUIMIENTO 2025'!$P$14,INT((ROW()-13)/2),0)),"",OFFSET('10. SEGUIMIENTO 2025'!$P$14,INT((ROW()-13)/2),0)),IF(ISBLANK(OFFSET('9. METAS'!$P$20,INT((ROW()-14)/2),0)),"",OFFSET('9. METAS'!$P$20,INT((ROW()-14)/2),0)))</f>
        <v/>
      </c>
      <c r="M194" s="197" t="str">
        <f ca="1">IF(MOD(ROW()-13,2)=0,IF(ISBLANK(OFFSET('10. SEGUIMIENTO 2025'!$Q$14,INT((ROW()-13)/2),0)),"",OFFSET('10. SEGUIMIENTO 2025'!$Q$14,INT((ROW()-13)/2),0)),IF(ISBLANK(OFFSET('9. METAS'!$Q$20,INT((ROW()-14)/2),0)),"",OFFSET('9. METAS'!$Q$20,INT((ROW()-14)/2),0)))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METAS'!$K$20,INT((ROW()-13)/2),0)),"",OFFSET('9. METAS'!$K$20,INT((ROW()-13)/2),0))</f>
        <v/>
      </c>
      <c r="I195" s="763"/>
      <c r="J195" s="195">
        <f ca="1">IF(MOD(ROW()-13,2)=0,IF(ISBLANK(OFFSET('10. SEGUIMIENTO 2025'!$N$14,INT((ROW()-13)/2),0)),"",OFFSET('10. SEGUIMIENTO 2025'!$N$14,INT((ROW()-13)/2),0)),IF(ISBLANK(OFFSET('9. METAS'!$N$20,INT((ROW()-14)/2),0)),"",OFFSET('9. METAS'!$N$20,INT((ROW()-14)/2),0)))</f>
        <v>41</v>
      </c>
      <c r="K195" s="196" t="str">
        <f ca="1">IF(MOD(ROW()-13,2)=0,IF(ISBLANK(OFFSET('10. SEGUIMIENTO 2025'!$O$14,INT((ROW()-13)/2),0)),"",OFFSET('10. SEGUIMIENTO 2025'!$O$14,INT((ROW()-13)/2),0)),IF(ISBLANK(OFFSET('9. METAS'!$O$20,INT((ROW()-14)/2),0)),"",OFFSET('9. METAS'!$O$20,INT((ROW()-14)/2),0)))</f>
        <v/>
      </c>
      <c r="L195" s="196" t="str">
        <f ca="1">IF(MOD(ROW()-13,2)=0,IF(ISBLANK(OFFSET('10. SEGUIMIENTO 2025'!$P$14,INT((ROW()-13)/2),0)),"",OFFSET('10. SEGUIMIENTO 2025'!$P$14,INT((ROW()-13)/2),0)),IF(ISBLANK(OFFSET('9. METAS'!$P$20,INT((ROW()-14)/2),0)),"",OFFSET('9. METAS'!$P$20,INT((ROW()-14)/2),0)))</f>
        <v/>
      </c>
      <c r="M195" s="197" t="str">
        <f ca="1">IF(MOD(ROW()-13,2)=0,IF(ISBLANK(OFFSET('10. SEGUIMIENTO 2025'!$Q$14,INT((ROW()-13)/2),0)),"",OFFSET('10. SEGUIMIENTO 2025'!$Q$14,INT((ROW()-13)/2),0)),IF(ISBLANK(OFFSET('9. METAS'!$Q$20,INT((ROW()-14)/2),0)),"",OFFSET('9. METAS'!$Q$20,INT((ROW()-14)/2),0)))</f>
        <v/>
      </c>
      <c r="N195" s="769" t="str">
        <f ca="1">IFERROR(K195/K196,"ND")</f>
        <v>ND</v>
      </c>
      <c r="O195" s="771" t="str">
        <f ca="1">IFERROR(((K195+J195)/H195),"ND")</f>
        <v>ND</v>
      </c>
      <c r="P195" s="775"/>
    </row>
    <row r="196" spans="3:16">
      <c r="C196" s="747"/>
      <c r="D196" s="749"/>
      <c r="E196" s="749"/>
      <c r="F196" s="751"/>
      <c r="G196" s="753"/>
      <c r="H196" s="760"/>
      <c r="I196" s="764"/>
      <c r="J196" s="195" t="str">
        <f ca="1">IF(MOD(ROW()-13,2)=0,IF(ISBLANK(OFFSET('10. SEGUIMIENTO 2025'!$N$14,INT((ROW()-13)/2),0)),"",OFFSET('10. SEGUIMIENTO 2025'!$N$14,INT((ROW()-13)/2),0)),IF(ISBLANK(OFFSET('9. METAS'!$N$20,INT((ROW()-14)/2),0)),"",OFFSET('9. METAS'!$N$20,INT((ROW()-14)/2),0)))</f>
        <v/>
      </c>
      <c r="K196" s="196" t="str">
        <f ca="1">IF(MOD(ROW()-13,2)=0,IF(ISBLANK(OFFSET('10. SEGUIMIENTO 2025'!$O$14,INT((ROW()-13)/2),0)),"",OFFSET('10. SEGUIMIENTO 2025'!$O$14,INT((ROW()-13)/2),0)),IF(ISBLANK(OFFSET('9. METAS'!$O$20,INT((ROW()-14)/2),0)),"",OFFSET('9. METAS'!$O$20,INT((ROW()-14)/2),0)))</f>
        <v/>
      </c>
      <c r="L196" s="196" t="str">
        <f ca="1">IF(MOD(ROW()-13,2)=0,IF(ISBLANK(OFFSET('10. SEGUIMIENTO 2025'!$P$14,INT((ROW()-13)/2),0)),"",OFFSET('10. SEGUIMIENTO 2025'!$P$14,INT((ROW()-13)/2),0)),IF(ISBLANK(OFFSET('9. METAS'!$P$20,INT((ROW()-14)/2),0)),"",OFFSET('9. METAS'!$P$20,INT((ROW()-14)/2),0)))</f>
        <v/>
      </c>
      <c r="M196" s="197" t="str">
        <f ca="1">IF(MOD(ROW()-13,2)=0,IF(ISBLANK(OFFSET('10. SEGUIMIENTO 2025'!$Q$14,INT((ROW()-13)/2),0)),"",OFFSET('10. SEGUIMIENTO 2025'!$Q$14,INT((ROW()-13)/2),0)),IF(ISBLANK(OFFSET('9. METAS'!$Q$20,INT((ROW()-14)/2),0)),"",OFFSET('9. METAS'!$Q$20,INT((ROW()-14)/2),0)))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METAS'!$K$20,INT((ROW()-13)/2),0)),"",OFFSET('9. METAS'!$K$20,INT((ROW()-13)/2),0))</f>
        <v/>
      </c>
      <c r="I197" s="763"/>
      <c r="J197" s="195">
        <f ca="1">IF(MOD(ROW()-13,2)=0,IF(ISBLANK(OFFSET('10. SEGUIMIENTO 2025'!$N$14,INT((ROW()-13)/2),0)),"",OFFSET('10. SEGUIMIENTO 2025'!$N$14,INT((ROW()-13)/2),0)),IF(ISBLANK(OFFSET('9. METAS'!$N$20,INT((ROW()-14)/2),0)),"",OFFSET('9. METAS'!$N$20,INT((ROW()-14)/2),0)))</f>
        <v>41</v>
      </c>
      <c r="K197" s="196" t="str">
        <f ca="1">IF(MOD(ROW()-13,2)=0,IF(ISBLANK(OFFSET('10. SEGUIMIENTO 2025'!$O$14,INT((ROW()-13)/2),0)),"",OFFSET('10. SEGUIMIENTO 2025'!$O$14,INT((ROW()-13)/2),0)),IF(ISBLANK(OFFSET('9. METAS'!$O$20,INT((ROW()-14)/2),0)),"",OFFSET('9. METAS'!$O$20,INT((ROW()-14)/2),0)))</f>
        <v/>
      </c>
      <c r="L197" s="196" t="str">
        <f ca="1">IF(MOD(ROW()-13,2)=0,IF(ISBLANK(OFFSET('10. SEGUIMIENTO 2025'!$P$14,INT((ROW()-13)/2),0)),"",OFFSET('10. SEGUIMIENTO 2025'!$P$14,INT((ROW()-13)/2),0)),IF(ISBLANK(OFFSET('9. METAS'!$P$20,INT((ROW()-14)/2),0)),"",OFFSET('9. METAS'!$P$20,INT((ROW()-14)/2),0)))</f>
        <v/>
      </c>
      <c r="M197" s="197" t="str">
        <f ca="1">IF(MOD(ROW()-13,2)=0,IF(ISBLANK(OFFSET('10. SEGUIMIENTO 2025'!$Q$14,INT((ROW()-13)/2),0)),"",OFFSET('10. SEGUIMIENTO 2025'!$Q$14,INT((ROW()-13)/2),0)),IF(ISBLANK(OFFSET('9. METAS'!$Q$20,INT((ROW()-14)/2),0)),"",OFFSET('9. METAS'!$Q$20,INT((ROW()-14)/2),0)))</f>
        <v/>
      </c>
      <c r="N197" s="769" t="str">
        <f ca="1">IFERROR(K197/K198,"ND")</f>
        <v>ND</v>
      </c>
      <c r="O197" s="771" t="str">
        <f ca="1">IFERROR(((K197+J197)/H197),"ND")</f>
        <v>ND</v>
      </c>
      <c r="P197" s="775"/>
    </row>
    <row r="198" spans="3:16">
      <c r="C198" s="747"/>
      <c r="D198" s="749"/>
      <c r="E198" s="749"/>
      <c r="F198" s="751"/>
      <c r="G198" s="753"/>
      <c r="H198" s="760"/>
      <c r="I198" s="764"/>
      <c r="J198" s="195" t="str">
        <f ca="1">IF(MOD(ROW()-13,2)=0,IF(ISBLANK(OFFSET('10. SEGUIMIENTO 2025'!$N$14,INT((ROW()-13)/2),0)),"",OFFSET('10. SEGUIMIENTO 2025'!$N$14,INT((ROW()-13)/2),0)),IF(ISBLANK(OFFSET('9. METAS'!$N$20,INT((ROW()-14)/2),0)),"",OFFSET('9. METAS'!$N$20,INT((ROW()-14)/2),0)))</f>
        <v/>
      </c>
      <c r="K198" s="196" t="str">
        <f ca="1">IF(MOD(ROW()-13,2)=0,IF(ISBLANK(OFFSET('10. SEGUIMIENTO 2025'!$O$14,INT((ROW()-13)/2),0)),"",OFFSET('10. SEGUIMIENTO 2025'!$O$14,INT((ROW()-13)/2),0)),IF(ISBLANK(OFFSET('9. METAS'!$O$20,INT((ROW()-14)/2),0)),"",OFFSET('9. METAS'!$O$20,INT((ROW()-14)/2),0)))</f>
        <v/>
      </c>
      <c r="L198" s="196" t="str">
        <f ca="1">IF(MOD(ROW()-13,2)=0,IF(ISBLANK(OFFSET('10. SEGUIMIENTO 2025'!$P$14,INT((ROW()-13)/2),0)),"",OFFSET('10. SEGUIMIENTO 2025'!$P$14,INT((ROW()-13)/2),0)),IF(ISBLANK(OFFSET('9. METAS'!$P$20,INT((ROW()-14)/2),0)),"",OFFSET('9. METAS'!$P$20,INT((ROW()-14)/2),0)))</f>
        <v/>
      </c>
      <c r="M198" s="197" t="str">
        <f ca="1">IF(MOD(ROW()-13,2)=0,IF(ISBLANK(OFFSET('10. SEGUIMIENTO 2025'!$Q$14,INT((ROW()-13)/2),0)),"",OFFSET('10. SEGUIMIENTO 2025'!$Q$14,INT((ROW()-13)/2),0)),IF(ISBLANK(OFFSET('9. METAS'!$Q$20,INT((ROW()-14)/2),0)),"",OFFSET('9. METAS'!$Q$20,INT((ROW()-14)/2),0)))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METAS'!$K$20,INT((ROW()-13)/2),0)),"",OFFSET('9. METAS'!$K$20,INT((ROW()-13)/2),0))</f>
        <v/>
      </c>
      <c r="I199" s="763"/>
      <c r="J199" s="195">
        <f ca="1">IF(MOD(ROW()-13,2)=0,IF(ISBLANK(OFFSET('10. SEGUIMIENTO 2025'!$N$14,INT((ROW()-13)/2),0)),"",OFFSET('10. SEGUIMIENTO 2025'!$N$14,INT((ROW()-13)/2),0)),IF(ISBLANK(OFFSET('9. METAS'!$N$20,INT((ROW()-14)/2),0)),"",OFFSET('9. METAS'!$N$20,INT((ROW()-14)/2),0)))</f>
        <v>41</v>
      </c>
      <c r="K199" s="196" t="str">
        <f ca="1">IF(MOD(ROW()-13,2)=0,IF(ISBLANK(OFFSET('10. SEGUIMIENTO 2025'!$O$14,INT((ROW()-13)/2),0)),"",OFFSET('10. SEGUIMIENTO 2025'!$O$14,INT((ROW()-13)/2),0)),IF(ISBLANK(OFFSET('9. METAS'!$O$20,INT((ROW()-14)/2),0)),"",OFFSET('9. METAS'!$O$20,INT((ROW()-14)/2),0)))</f>
        <v/>
      </c>
      <c r="L199" s="196" t="str">
        <f ca="1">IF(MOD(ROW()-13,2)=0,IF(ISBLANK(OFFSET('10. SEGUIMIENTO 2025'!$P$14,INT((ROW()-13)/2),0)),"",OFFSET('10. SEGUIMIENTO 2025'!$P$14,INT((ROW()-13)/2),0)),IF(ISBLANK(OFFSET('9. METAS'!$P$20,INT((ROW()-14)/2),0)),"",OFFSET('9. METAS'!$P$20,INT((ROW()-14)/2),0)))</f>
        <v/>
      </c>
      <c r="M199" s="197" t="str">
        <f ca="1">IF(MOD(ROW()-13,2)=0,IF(ISBLANK(OFFSET('10. SEGUIMIENTO 2025'!$Q$14,INT((ROW()-13)/2),0)),"",OFFSET('10. SEGUIMIENTO 2025'!$Q$14,INT((ROW()-13)/2),0)),IF(ISBLANK(OFFSET('9. METAS'!$Q$20,INT((ROW()-14)/2),0)),"",OFFSET('9. METAS'!$Q$20,INT((ROW()-14)/2),0)))</f>
        <v/>
      </c>
      <c r="N199" s="769" t="str">
        <f ca="1">IFERROR(K199/K200,"ND")</f>
        <v>ND</v>
      </c>
      <c r="O199" s="771" t="str">
        <f ca="1">IFERROR(((K199+J199)/H199),"ND")</f>
        <v>ND</v>
      </c>
      <c r="P199" s="775"/>
    </row>
    <row r="200" spans="3:16">
      <c r="C200" s="747"/>
      <c r="D200" s="749"/>
      <c r="E200" s="749"/>
      <c r="F200" s="751"/>
      <c r="G200" s="753"/>
      <c r="H200" s="760"/>
      <c r="I200" s="764"/>
      <c r="J200" s="195" t="str">
        <f ca="1">IF(MOD(ROW()-13,2)=0,IF(ISBLANK(OFFSET('10. SEGUIMIENTO 2025'!$N$14,INT((ROW()-13)/2),0)),"",OFFSET('10. SEGUIMIENTO 2025'!$N$14,INT((ROW()-13)/2),0)),IF(ISBLANK(OFFSET('9. METAS'!$N$20,INT((ROW()-14)/2),0)),"",OFFSET('9. METAS'!$N$20,INT((ROW()-14)/2),0)))</f>
        <v/>
      </c>
      <c r="K200" s="196" t="str">
        <f ca="1">IF(MOD(ROW()-13,2)=0,IF(ISBLANK(OFFSET('10. SEGUIMIENTO 2025'!$O$14,INT((ROW()-13)/2),0)),"",OFFSET('10. SEGUIMIENTO 2025'!$O$14,INT((ROW()-13)/2),0)),IF(ISBLANK(OFFSET('9. METAS'!$O$20,INT((ROW()-14)/2),0)),"",OFFSET('9. METAS'!$O$20,INT((ROW()-14)/2),0)))</f>
        <v/>
      </c>
      <c r="L200" s="196" t="str">
        <f ca="1">IF(MOD(ROW()-13,2)=0,IF(ISBLANK(OFFSET('10. SEGUIMIENTO 2025'!$P$14,INT((ROW()-13)/2),0)),"",OFFSET('10. SEGUIMIENTO 2025'!$P$14,INT((ROW()-13)/2),0)),IF(ISBLANK(OFFSET('9. METAS'!$P$20,INT((ROW()-14)/2),0)),"",OFFSET('9. METAS'!$P$20,INT((ROW()-14)/2),0)))</f>
        <v/>
      </c>
      <c r="M200" s="197" t="str">
        <f ca="1">IF(MOD(ROW()-13,2)=0,IF(ISBLANK(OFFSET('10. SEGUIMIENTO 2025'!$Q$14,INT((ROW()-13)/2),0)),"",OFFSET('10. SEGUIMIENTO 2025'!$Q$14,INT((ROW()-13)/2),0)),IF(ISBLANK(OFFSET('9. METAS'!$Q$20,INT((ROW()-14)/2),0)),"",OFFSET('9. METAS'!$Q$20,INT((ROW()-14)/2),0)))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METAS'!$K$20,INT((ROW()-13)/2),0)),"",OFFSET('9. METAS'!$K$20,INT((ROW()-13)/2),0))</f>
        <v/>
      </c>
      <c r="I201" s="763"/>
      <c r="J201" s="195">
        <f ca="1">IF(MOD(ROW()-13,2)=0,IF(ISBLANK(OFFSET('10. SEGUIMIENTO 2025'!$N$14,INT((ROW()-13)/2),0)),"",OFFSET('10. SEGUIMIENTO 2025'!$N$14,INT((ROW()-13)/2),0)),IF(ISBLANK(OFFSET('9. METAS'!$N$20,INT((ROW()-14)/2),0)),"",OFFSET('9. METAS'!$N$20,INT((ROW()-14)/2),0)))</f>
        <v>41</v>
      </c>
      <c r="K201" s="196" t="str">
        <f ca="1">IF(MOD(ROW()-13,2)=0,IF(ISBLANK(OFFSET('10. SEGUIMIENTO 2025'!$O$14,INT((ROW()-13)/2),0)),"",OFFSET('10. SEGUIMIENTO 2025'!$O$14,INT((ROW()-13)/2),0)),IF(ISBLANK(OFFSET('9. METAS'!$O$20,INT((ROW()-14)/2),0)),"",OFFSET('9. METAS'!$O$20,INT((ROW()-14)/2),0)))</f>
        <v/>
      </c>
      <c r="L201" s="196" t="str">
        <f ca="1">IF(MOD(ROW()-13,2)=0,IF(ISBLANK(OFFSET('10. SEGUIMIENTO 2025'!$P$14,INT((ROW()-13)/2),0)),"",OFFSET('10. SEGUIMIENTO 2025'!$P$14,INT((ROW()-13)/2),0)),IF(ISBLANK(OFFSET('9. METAS'!$P$20,INT((ROW()-14)/2),0)),"",OFFSET('9. METAS'!$P$20,INT((ROW()-14)/2),0)))</f>
        <v/>
      </c>
      <c r="M201" s="197" t="str">
        <f ca="1">IF(MOD(ROW()-13,2)=0,IF(ISBLANK(OFFSET('10. SEGUIMIENTO 2025'!$Q$14,INT((ROW()-13)/2),0)),"",OFFSET('10. SEGUIMIENTO 2025'!$Q$14,INT((ROW()-13)/2),0)),IF(ISBLANK(OFFSET('9. METAS'!$Q$20,INT((ROW()-14)/2),0)),"",OFFSET('9. METAS'!$Q$20,INT((ROW()-14)/2),0)))</f>
        <v/>
      </c>
      <c r="N201" s="769" t="str">
        <f ca="1">IFERROR(K201/K202,"ND")</f>
        <v>ND</v>
      </c>
      <c r="O201" s="771" t="str">
        <f ca="1">IFERROR(((K201+J201)/H201),"ND")</f>
        <v>ND</v>
      </c>
      <c r="P201" s="775"/>
    </row>
    <row r="202" spans="3:16">
      <c r="C202" s="747"/>
      <c r="D202" s="749"/>
      <c r="E202" s="749"/>
      <c r="F202" s="751"/>
      <c r="G202" s="753"/>
      <c r="H202" s="760"/>
      <c r="I202" s="764"/>
      <c r="J202" s="195" t="str">
        <f ca="1">IF(MOD(ROW()-13,2)=0,IF(ISBLANK(OFFSET('10. SEGUIMIENTO 2025'!$N$14,INT((ROW()-13)/2),0)),"",OFFSET('10. SEGUIMIENTO 2025'!$N$14,INT((ROW()-13)/2),0)),IF(ISBLANK(OFFSET('9. METAS'!$N$20,INT((ROW()-14)/2),0)),"",OFFSET('9. METAS'!$N$20,INT((ROW()-14)/2),0)))</f>
        <v/>
      </c>
      <c r="K202" s="196" t="str">
        <f ca="1">IF(MOD(ROW()-13,2)=0,IF(ISBLANK(OFFSET('10. SEGUIMIENTO 2025'!$O$14,INT((ROW()-13)/2),0)),"",OFFSET('10. SEGUIMIENTO 2025'!$O$14,INT((ROW()-13)/2),0)),IF(ISBLANK(OFFSET('9. METAS'!$O$20,INT((ROW()-14)/2),0)),"",OFFSET('9. METAS'!$O$20,INT((ROW()-14)/2),0)))</f>
        <v/>
      </c>
      <c r="L202" s="196" t="str">
        <f ca="1">IF(MOD(ROW()-13,2)=0,IF(ISBLANK(OFFSET('10. SEGUIMIENTO 2025'!$P$14,INT((ROW()-13)/2),0)),"",OFFSET('10. SEGUIMIENTO 2025'!$P$14,INT((ROW()-13)/2),0)),IF(ISBLANK(OFFSET('9. METAS'!$P$20,INT((ROW()-14)/2),0)),"",OFFSET('9. METAS'!$P$20,INT((ROW()-14)/2),0)))</f>
        <v/>
      </c>
      <c r="M202" s="197" t="str">
        <f ca="1">IF(MOD(ROW()-13,2)=0,IF(ISBLANK(OFFSET('10. SEGUIMIENTO 2025'!$Q$14,INT((ROW()-13)/2),0)),"",OFFSET('10. SEGUIMIENTO 2025'!$Q$14,INT((ROW()-13)/2),0)),IF(ISBLANK(OFFSET('9. METAS'!$Q$20,INT((ROW()-14)/2),0)),"",OFFSET('9. METAS'!$Q$20,INT((ROW()-14)/2),0)))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METAS'!$K$20,INT((ROW()-13)/2),0)),"",OFFSET('9. METAS'!$K$20,INT((ROW()-13)/2),0))</f>
        <v/>
      </c>
      <c r="I203" s="763"/>
      <c r="J203" s="195">
        <f ca="1">IF(MOD(ROW()-13,2)=0,IF(ISBLANK(OFFSET('10. SEGUIMIENTO 2025'!$N$14,INT((ROW()-13)/2),0)),"",OFFSET('10. SEGUIMIENTO 2025'!$N$14,INT((ROW()-13)/2),0)),IF(ISBLANK(OFFSET('9. METAS'!$N$20,INT((ROW()-14)/2),0)),"",OFFSET('9. METAS'!$N$20,INT((ROW()-14)/2),0)))</f>
        <v>41</v>
      </c>
      <c r="K203" s="196" t="str">
        <f ca="1">IF(MOD(ROW()-13,2)=0,IF(ISBLANK(OFFSET('10. SEGUIMIENTO 2025'!$O$14,INT((ROW()-13)/2),0)),"",OFFSET('10. SEGUIMIENTO 2025'!$O$14,INT((ROW()-13)/2),0)),IF(ISBLANK(OFFSET('9. METAS'!$O$20,INT((ROW()-14)/2),0)),"",OFFSET('9. METAS'!$O$20,INT((ROW()-14)/2),0)))</f>
        <v/>
      </c>
      <c r="L203" s="196" t="str">
        <f ca="1">IF(MOD(ROW()-13,2)=0,IF(ISBLANK(OFFSET('10. SEGUIMIENTO 2025'!$P$14,INT((ROW()-13)/2),0)),"",OFFSET('10. SEGUIMIENTO 2025'!$P$14,INT((ROW()-13)/2),0)),IF(ISBLANK(OFFSET('9. METAS'!$P$20,INT((ROW()-14)/2),0)),"",OFFSET('9. METAS'!$P$20,INT((ROW()-14)/2),0)))</f>
        <v/>
      </c>
      <c r="M203" s="197" t="str">
        <f ca="1">IF(MOD(ROW()-13,2)=0,IF(ISBLANK(OFFSET('10. SEGUIMIENTO 2025'!$Q$14,INT((ROW()-13)/2),0)),"",OFFSET('10. SEGUIMIENTO 2025'!$Q$14,INT((ROW()-13)/2),0)),IF(ISBLANK(OFFSET('9. METAS'!$Q$20,INT((ROW()-14)/2),0)),"",OFFSET('9. METAS'!$Q$20,INT((ROW()-14)/2),0)))</f>
        <v/>
      </c>
      <c r="N203" s="769" t="str">
        <f ca="1">IFERROR(K203/K204,"ND")</f>
        <v>ND</v>
      </c>
      <c r="O203" s="771" t="str">
        <f ca="1">IFERROR(((K203+J203)/H203),"ND")</f>
        <v>ND</v>
      </c>
      <c r="P203" s="775"/>
    </row>
    <row r="204" spans="3:16">
      <c r="C204" s="747"/>
      <c r="D204" s="749"/>
      <c r="E204" s="749"/>
      <c r="F204" s="751"/>
      <c r="G204" s="753"/>
      <c r="H204" s="760"/>
      <c r="I204" s="764"/>
      <c r="J204" s="195" t="str">
        <f ca="1">IF(MOD(ROW()-13,2)=0,IF(ISBLANK(OFFSET('10. SEGUIMIENTO 2025'!$N$14,INT((ROW()-13)/2),0)),"",OFFSET('10. SEGUIMIENTO 2025'!$N$14,INT((ROW()-13)/2),0)),IF(ISBLANK(OFFSET('9. METAS'!$N$20,INT((ROW()-14)/2),0)),"",OFFSET('9. METAS'!$N$20,INT((ROW()-14)/2),0)))</f>
        <v/>
      </c>
      <c r="K204" s="196" t="str">
        <f ca="1">IF(MOD(ROW()-13,2)=0,IF(ISBLANK(OFFSET('10. SEGUIMIENTO 2025'!$O$14,INT((ROW()-13)/2),0)),"",OFFSET('10. SEGUIMIENTO 2025'!$O$14,INT((ROW()-13)/2),0)),IF(ISBLANK(OFFSET('9. METAS'!$O$20,INT((ROW()-14)/2),0)),"",OFFSET('9. METAS'!$O$20,INT((ROW()-14)/2),0)))</f>
        <v/>
      </c>
      <c r="L204" s="196" t="str">
        <f ca="1">IF(MOD(ROW()-13,2)=0,IF(ISBLANK(OFFSET('10. SEGUIMIENTO 2025'!$P$14,INT((ROW()-13)/2),0)),"",OFFSET('10. SEGUIMIENTO 2025'!$P$14,INT((ROW()-13)/2),0)),IF(ISBLANK(OFFSET('9. METAS'!$P$20,INT((ROW()-14)/2),0)),"",OFFSET('9. METAS'!$P$20,INT((ROW()-14)/2),0)))</f>
        <v/>
      </c>
      <c r="M204" s="197" t="str">
        <f ca="1">IF(MOD(ROW()-13,2)=0,IF(ISBLANK(OFFSET('10. SEGUIMIENTO 2025'!$Q$14,INT((ROW()-13)/2),0)),"",OFFSET('10. SEGUIMIENTO 2025'!$Q$14,INT((ROW()-13)/2),0)),IF(ISBLANK(OFFSET('9. METAS'!$Q$20,INT((ROW()-14)/2),0)),"",OFFSET('9. METAS'!$Q$20,INT((ROW()-14)/2),0)))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METAS'!$K$20,INT((ROW()-13)/2),0)),"",OFFSET('9. METAS'!$K$20,INT((ROW()-13)/2),0))</f>
        <v/>
      </c>
      <c r="I205" s="763"/>
      <c r="J205" s="195">
        <f ca="1">IF(MOD(ROW()-13,2)=0,IF(ISBLANK(OFFSET('10. SEGUIMIENTO 2025'!$N$14,INT((ROW()-13)/2),0)),"",OFFSET('10. SEGUIMIENTO 2025'!$N$14,INT((ROW()-13)/2),0)),IF(ISBLANK(OFFSET('9. METAS'!$N$20,INT((ROW()-14)/2),0)),"",OFFSET('9. METAS'!$N$20,INT((ROW()-14)/2),0)))</f>
        <v>41</v>
      </c>
      <c r="K205" s="196" t="str">
        <f ca="1">IF(MOD(ROW()-13,2)=0,IF(ISBLANK(OFFSET('10. SEGUIMIENTO 2025'!$O$14,INT((ROW()-13)/2),0)),"",OFFSET('10. SEGUIMIENTO 2025'!$O$14,INT((ROW()-13)/2),0)),IF(ISBLANK(OFFSET('9. METAS'!$O$20,INT((ROW()-14)/2),0)),"",OFFSET('9. METAS'!$O$20,INT((ROW()-14)/2),0)))</f>
        <v/>
      </c>
      <c r="L205" s="196" t="str">
        <f ca="1">IF(MOD(ROW()-13,2)=0,IF(ISBLANK(OFFSET('10. SEGUIMIENTO 2025'!$P$14,INT((ROW()-13)/2),0)),"",OFFSET('10. SEGUIMIENTO 2025'!$P$14,INT((ROW()-13)/2),0)),IF(ISBLANK(OFFSET('9. METAS'!$P$20,INT((ROW()-14)/2),0)),"",OFFSET('9. METAS'!$P$20,INT((ROW()-14)/2),0)))</f>
        <v/>
      </c>
      <c r="M205" s="197" t="str">
        <f ca="1">IF(MOD(ROW()-13,2)=0,IF(ISBLANK(OFFSET('10. SEGUIMIENTO 2025'!$Q$14,INT((ROW()-13)/2),0)),"",OFFSET('10. SEGUIMIENTO 2025'!$Q$14,INT((ROW()-13)/2),0)),IF(ISBLANK(OFFSET('9. METAS'!$Q$20,INT((ROW()-14)/2),0)),"",OFFSET('9. METAS'!$Q$20,INT((ROW()-14)/2),0)))</f>
        <v/>
      </c>
      <c r="N205" s="769" t="str">
        <f ca="1">IFERROR(K205/K206,"ND")</f>
        <v>ND</v>
      </c>
      <c r="O205" s="771" t="str">
        <f ca="1">IFERROR(((K205+J205)/H205),"ND")</f>
        <v>ND</v>
      </c>
      <c r="P205" s="775"/>
    </row>
    <row r="206" spans="3:16">
      <c r="C206" s="747"/>
      <c r="D206" s="749"/>
      <c r="E206" s="749"/>
      <c r="F206" s="751"/>
      <c r="G206" s="753"/>
      <c r="H206" s="760"/>
      <c r="I206" s="764"/>
      <c r="J206" s="195" t="str">
        <f ca="1">IF(MOD(ROW()-13,2)=0,IF(ISBLANK(OFFSET('10. SEGUIMIENTO 2025'!$N$14,INT((ROW()-13)/2),0)),"",OFFSET('10. SEGUIMIENTO 2025'!$N$14,INT((ROW()-13)/2),0)),IF(ISBLANK(OFFSET('9. METAS'!$N$20,INT((ROW()-14)/2),0)),"",OFFSET('9. METAS'!$N$20,INT((ROW()-14)/2),0)))</f>
        <v/>
      </c>
      <c r="K206" s="196" t="str">
        <f ca="1">IF(MOD(ROW()-13,2)=0,IF(ISBLANK(OFFSET('10. SEGUIMIENTO 2025'!$O$14,INT((ROW()-13)/2),0)),"",OFFSET('10. SEGUIMIENTO 2025'!$O$14,INT((ROW()-13)/2),0)),IF(ISBLANK(OFFSET('9. METAS'!$O$20,INT((ROW()-14)/2),0)),"",OFFSET('9. METAS'!$O$20,INT((ROW()-14)/2),0)))</f>
        <v/>
      </c>
      <c r="L206" s="196" t="str">
        <f ca="1">IF(MOD(ROW()-13,2)=0,IF(ISBLANK(OFFSET('10. SEGUIMIENTO 2025'!$P$14,INT((ROW()-13)/2),0)),"",OFFSET('10. SEGUIMIENTO 2025'!$P$14,INT((ROW()-13)/2),0)),IF(ISBLANK(OFFSET('9. METAS'!$P$20,INT((ROW()-14)/2),0)),"",OFFSET('9. METAS'!$P$20,INT((ROW()-14)/2),0)))</f>
        <v/>
      </c>
      <c r="M206" s="197" t="str">
        <f ca="1">IF(MOD(ROW()-13,2)=0,IF(ISBLANK(OFFSET('10. SEGUIMIENTO 2025'!$Q$14,INT((ROW()-13)/2),0)),"",OFFSET('10. SEGUIMIENTO 2025'!$Q$14,INT((ROW()-13)/2),0)),IF(ISBLANK(OFFSET('9. METAS'!$Q$20,INT((ROW()-14)/2),0)),"",OFFSET('9. METAS'!$Q$20,INT((ROW()-14)/2),0)))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METAS'!$K$20,INT((ROW()-13)/2),0)),"",OFFSET('9. METAS'!$K$20,INT((ROW()-13)/2),0))</f>
        <v/>
      </c>
      <c r="I207" s="763"/>
      <c r="J207" s="195">
        <f ca="1">IF(MOD(ROW()-13,2)=0,IF(ISBLANK(OFFSET('10. SEGUIMIENTO 2025'!$N$14,INT((ROW()-13)/2),0)),"",OFFSET('10. SEGUIMIENTO 2025'!$N$14,INT((ROW()-13)/2),0)),IF(ISBLANK(OFFSET('9. METAS'!$N$20,INT((ROW()-14)/2),0)),"",OFFSET('9. METAS'!$N$20,INT((ROW()-14)/2),0)))</f>
        <v>41</v>
      </c>
      <c r="K207" s="196" t="str">
        <f ca="1">IF(MOD(ROW()-13,2)=0,IF(ISBLANK(OFFSET('10. SEGUIMIENTO 2025'!$O$14,INT((ROW()-13)/2),0)),"",OFFSET('10. SEGUIMIENTO 2025'!$O$14,INT((ROW()-13)/2),0)),IF(ISBLANK(OFFSET('9. METAS'!$O$20,INT((ROW()-14)/2),0)),"",OFFSET('9. METAS'!$O$20,INT((ROW()-14)/2),0)))</f>
        <v/>
      </c>
      <c r="L207" s="196" t="str">
        <f ca="1">IF(MOD(ROW()-13,2)=0,IF(ISBLANK(OFFSET('10. SEGUIMIENTO 2025'!$P$14,INT((ROW()-13)/2),0)),"",OFFSET('10. SEGUIMIENTO 2025'!$P$14,INT((ROW()-13)/2),0)),IF(ISBLANK(OFFSET('9. METAS'!$P$20,INT((ROW()-14)/2),0)),"",OFFSET('9. METAS'!$P$20,INT((ROW()-14)/2),0)))</f>
        <v/>
      </c>
      <c r="M207" s="197" t="str">
        <f ca="1">IF(MOD(ROW()-13,2)=0,IF(ISBLANK(OFFSET('10. SEGUIMIENTO 2025'!$Q$14,INT((ROW()-13)/2),0)),"",OFFSET('10. SEGUIMIENTO 2025'!$Q$14,INT((ROW()-13)/2),0)),IF(ISBLANK(OFFSET('9. METAS'!$Q$20,INT((ROW()-14)/2),0)),"",OFFSET('9. METAS'!$Q$20,INT((ROW()-14)/2),0)))</f>
        <v/>
      </c>
      <c r="N207" s="769" t="str">
        <f ca="1">IFERROR(K207/K208,"ND")</f>
        <v>ND</v>
      </c>
      <c r="O207" s="771" t="str">
        <f ca="1">IFERROR(((K207+J207)/H207),"ND")</f>
        <v>ND</v>
      </c>
      <c r="P207" s="775"/>
    </row>
    <row r="208" spans="3:16">
      <c r="C208" s="747"/>
      <c r="D208" s="749"/>
      <c r="E208" s="749"/>
      <c r="F208" s="751"/>
      <c r="G208" s="753"/>
      <c r="H208" s="760"/>
      <c r="I208" s="764"/>
      <c r="J208" s="195" t="str">
        <f ca="1">IF(MOD(ROW()-13,2)=0,IF(ISBLANK(OFFSET('10. SEGUIMIENTO 2025'!$N$14,INT((ROW()-13)/2),0)),"",OFFSET('10. SEGUIMIENTO 2025'!$N$14,INT((ROW()-13)/2),0)),IF(ISBLANK(OFFSET('9. METAS'!$N$20,INT((ROW()-14)/2),0)),"",OFFSET('9. METAS'!$N$20,INT((ROW()-14)/2),0)))</f>
        <v/>
      </c>
      <c r="K208" s="196" t="str">
        <f ca="1">IF(MOD(ROW()-13,2)=0,IF(ISBLANK(OFFSET('10. SEGUIMIENTO 2025'!$O$14,INT((ROW()-13)/2),0)),"",OFFSET('10. SEGUIMIENTO 2025'!$O$14,INT((ROW()-13)/2),0)),IF(ISBLANK(OFFSET('9. METAS'!$O$20,INT((ROW()-14)/2),0)),"",OFFSET('9. METAS'!$O$20,INT((ROW()-14)/2),0)))</f>
        <v/>
      </c>
      <c r="L208" s="196" t="str">
        <f ca="1">IF(MOD(ROW()-13,2)=0,IF(ISBLANK(OFFSET('10. SEGUIMIENTO 2025'!$P$14,INT((ROW()-13)/2),0)),"",OFFSET('10. SEGUIMIENTO 2025'!$P$14,INT((ROW()-13)/2),0)),IF(ISBLANK(OFFSET('9. METAS'!$P$20,INT((ROW()-14)/2),0)),"",OFFSET('9. METAS'!$P$20,INT((ROW()-14)/2),0)))</f>
        <v/>
      </c>
      <c r="M208" s="197" t="str">
        <f ca="1">IF(MOD(ROW()-13,2)=0,IF(ISBLANK(OFFSET('10. SEGUIMIENTO 2025'!$Q$14,INT((ROW()-13)/2),0)),"",OFFSET('10. SEGUIMIENTO 2025'!$Q$14,INT((ROW()-13)/2),0)),IF(ISBLANK(OFFSET('9. METAS'!$Q$20,INT((ROW()-14)/2),0)),"",OFFSET('9. METAS'!$Q$20,INT((ROW()-14)/2),0)))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METAS'!$K$20,INT((ROW()-13)/2),0)),"",OFFSET('9. METAS'!$K$20,INT((ROW()-13)/2),0))</f>
        <v/>
      </c>
      <c r="I209" s="763"/>
      <c r="J209" s="195">
        <f ca="1">IF(MOD(ROW()-13,2)=0,IF(ISBLANK(OFFSET('10. SEGUIMIENTO 2025'!$N$14,INT((ROW()-13)/2),0)),"",OFFSET('10. SEGUIMIENTO 2025'!$N$14,INT((ROW()-13)/2),0)),IF(ISBLANK(OFFSET('9. METAS'!$N$20,INT((ROW()-14)/2),0)),"",OFFSET('9. METAS'!$N$20,INT((ROW()-14)/2),0)))</f>
        <v>41</v>
      </c>
      <c r="K209" s="196" t="str">
        <f ca="1">IF(MOD(ROW()-13,2)=0,IF(ISBLANK(OFFSET('10. SEGUIMIENTO 2025'!$O$14,INT((ROW()-13)/2),0)),"",OFFSET('10. SEGUIMIENTO 2025'!$O$14,INT((ROW()-13)/2),0)),IF(ISBLANK(OFFSET('9. METAS'!$O$20,INT((ROW()-14)/2),0)),"",OFFSET('9. METAS'!$O$20,INT((ROW()-14)/2),0)))</f>
        <v/>
      </c>
      <c r="L209" s="196" t="str">
        <f ca="1">IF(MOD(ROW()-13,2)=0,IF(ISBLANK(OFFSET('10. SEGUIMIENTO 2025'!$P$14,INT((ROW()-13)/2),0)),"",OFFSET('10. SEGUIMIENTO 2025'!$P$14,INT((ROW()-13)/2),0)),IF(ISBLANK(OFFSET('9. METAS'!$P$20,INT((ROW()-14)/2),0)),"",OFFSET('9. METAS'!$P$20,INT((ROW()-14)/2),0)))</f>
        <v/>
      </c>
      <c r="M209" s="197" t="str">
        <f ca="1">IF(MOD(ROW()-13,2)=0,IF(ISBLANK(OFFSET('10. SEGUIMIENTO 2025'!$Q$14,INT((ROW()-13)/2),0)),"",OFFSET('10. SEGUIMIENTO 2025'!$Q$14,INT((ROW()-13)/2),0)),IF(ISBLANK(OFFSET('9. METAS'!$Q$20,INT((ROW()-14)/2),0)),"",OFFSET('9. METAS'!$Q$20,INT((ROW()-14)/2),0)))</f>
        <v/>
      </c>
      <c r="N209" s="769" t="str">
        <f ca="1">IFERROR(K209/K210,"ND")</f>
        <v>ND</v>
      </c>
      <c r="O209" s="771" t="str">
        <f ca="1">IFERROR(((K209+J209)/H209),"ND")</f>
        <v>ND</v>
      </c>
      <c r="P209" s="775"/>
    </row>
    <row r="210" spans="3:16">
      <c r="C210" s="747"/>
      <c r="D210" s="749"/>
      <c r="E210" s="749"/>
      <c r="F210" s="751"/>
      <c r="G210" s="753"/>
      <c r="H210" s="760"/>
      <c r="I210" s="764"/>
      <c r="J210" s="195" t="str">
        <f ca="1">IF(MOD(ROW()-13,2)=0,IF(ISBLANK(OFFSET('10. SEGUIMIENTO 2025'!$N$14,INT((ROW()-13)/2),0)),"",OFFSET('10. SEGUIMIENTO 2025'!$N$14,INT((ROW()-13)/2),0)),IF(ISBLANK(OFFSET('9. METAS'!$N$20,INT((ROW()-14)/2),0)),"",OFFSET('9. METAS'!$N$20,INT((ROW()-14)/2),0)))</f>
        <v/>
      </c>
      <c r="K210" s="196" t="str">
        <f ca="1">IF(MOD(ROW()-13,2)=0,IF(ISBLANK(OFFSET('10. SEGUIMIENTO 2025'!$O$14,INT((ROW()-13)/2),0)),"",OFFSET('10. SEGUIMIENTO 2025'!$O$14,INT((ROW()-13)/2),0)),IF(ISBLANK(OFFSET('9. METAS'!$O$20,INT((ROW()-14)/2),0)),"",OFFSET('9. METAS'!$O$20,INT((ROW()-14)/2),0)))</f>
        <v/>
      </c>
      <c r="L210" s="196" t="str">
        <f ca="1">IF(MOD(ROW()-13,2)=0,IF(ISBLANK(OFFSET('10. SEGUIMIENTO 2025'!$P$14,INT((ROW()-13)/2),0)),"",OFFSET('10. SEGUIMIENTO 2025'!$P$14,INT((ROW()-13)/2),0)),IF(ISBLANK(OFFSET('9. METAS'!$P$20,INT((ROW()-14)/2),0)),"",OFFSET('9. METAS'!$P$20,INT((ROW()-14)/2),0)))</f>
        <v/>
      </c>
      <c r="M210" s="197" t="str">
        <f ca="1">IF(MOD(ROW()-13,2)=0,IF(ISBLANK(OFFSET('10. SEGUIMIENTO 2025'!$Q$14,INT((ROW()-13)/2),0)),"",OFFSET('10. SEGUIMIENTO 2025'!$Q$14,INT((ROW()-13)/2),0)),IF(ISBLANK(OFFSET('9. METAS'!$Q$20,INT((ROW()-14)/2),0)),"",OFFSET('9. METAS'!$Q$20,INT((ROW()-14)/2),0)))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METAS'!$K$20,INT((ROW()-13)/2),0)),"",OFFSET('9. METAS'!$K$20,INT((ROW()-13)/2),0))</f>
        <v/>
      </c>
      <c r="I211" s="763"/>
      <c r="J211" s="195">
        <f ca="1">IF(MOD(ROW()-13,2)=0,IF(ISBLANK(OFFSET('10. SEGUIMIENTO 2025'!$N$14,INT((ROW()-13)/2),0)),"",OFFSET('10. SEGUIMIENTO 2025'!$N$14,INT((ROW()-13)/2),0)),IF(ISBLANK(OFFSET('9. METAS'!$N$20,INT((ROW()-14)/2),0)),"",OFFSET('9. METAS'!$N$20,INT((ROW()-14)/2),0)))</f>
        <v>41</v>
      </c>
      <c r="K211" s="196" t="str">
        <f ca="1">IF(MOD(ROW()-13,2)=0,IF(ISBLANK(OFFSET('10. SEGUIMIENTO 2025'!$O$14,INT((ROW()-13)/2),0)),"",OFFSET('10. SEGUIMIENTO 2025'!$O$14,INT((ROW()-13)/2),0)),IF(ISBLANK(OFFSET('9. METAS'!$O$20,INT((ROW()-14)/2),0)),"",OFFSET('9. METAS'!$O$20,INT((ROW()-14)/2),0)))</f>
        <v/>
      </c>
      <c r="L211" s="196" t="str">
        <f ca="1">IF(MOD(ROW()-13,2)=0,IF(ISBLANK(OFFSET('10. SEGUIMIENTO 2025'!$P$14,INT((ROW()-13)/2),0)),"",OFFSET('10. SEGUIMIENTO 2025'!$P$14,INT((ROW()-13)/2),0)),IF(ISBLANK(OFFSET('9. METAS'!$P$20,INT((ROW()-14)/2),0)),"",OFFSET('9. METAS'!$P$20,INT((ROW()-14)/2),0)))</f>
        <v/>
      </c>
      <c r="M211" s="197" t="str">
        <f ca="1">IF(MOD(ROW()-13,2)=0,IF(ISBLANK(OFFSET('10. SEGUIMIENTO 2025'!$Q$14,INT((ROW()-13)/2),0)),"",OFFSET('10. SEGUIMIENTO 2025'!$Q$14,INT((ROW()-13)/2),0)),IF(ISBLANK(OFFSET('9. METAS'!$Q$20,INT((ROW()-14)/2),0)),"",OFFSET('9. METAS'!$Q$20,INT((ROW()-14)/2),0)))</f>
        <v/>
      </c>
      <c r="N211" s="769" t="str">
        <f ca="1">IFERROR(K211/K212,"ND")</f>
        <v>ND</v>
      </c>
      <c r="O211" s="771" t="str">
        <f ca="1">IFERROR(((K211+J211)/H211),"ND")</f>
        <v>ND</v>
      </c>
      <c r="P211" s="775"/>
    </row>
    <row r="212" spans="3:16">
      <c r="C212" s="747"/>
      <c r="D212" s="749"/>
      <c r="E212" s="749"/>
      <c r="F212" s="751"/>
      <c r="G212" s="753"/>
      <c r="H212" s="760"/>
      <c r="I212" s="764"/>
      <c r="J212" s="195" t="str">
        <f ca="1">IF(MOD(ROW()-13,2)=0,IF(ISBLANK(OFFSET('10. SEGUIMIENTO 2025'!$N$14,INT((ROW()-13)/2),0)),"",OFFSET('10. SEGUIMIENTO 2025'!$N$14,INT((ROW()-13)/2),0)),IF(ISBLANK(OFFSET('9. METAS'!$N$20,INT((ROW()-14)/2),0)),"",OFFSET('9. METAS'!$N$20,INT((ROW()-14)/2),0)))</f>
        <v/>
      </c>
      <c r="K212" s="196" t="str">
        <f ca="1">IF(MOD(ROW()-13,2)=0,IF(ISBLANK(OFFSET('10. SEGUIMIENTO 2025'!$O$14,INT((ROW()-13)/2),0)),"",OFFSET('10. SEGUIMIENTO 2025'!$O$14,INT((ROW()-13)/2),0)),IF(ISBLANK(OFFSET('9. METAS'!$O$20,INT((ROW()-14)/2),0)),"",OFFSET('9. METAS'!$O$20,INT((ROW()-14)/2),0)))</f>
        <v/>
      </c>
      <c r="L212" s="196" t="str">
        <f ca="1">IF(MOD(ROW()-13,2)=0,IF(ISBLANK(OFFSET('10. SEGUIMIENTO 2025'!$P$14,INT((ROW()-13)/2),0)),"",OFFSET('10. SEGUIMIENTO 2025'!$P$14,INT((ROW()-13)/2),0)),IF(ISBLANK(OFFSET('9. METAS'!$P$20,INT((ROW()-14)/2),0)),"",OFFSET('9. METAS'!$P$20,INT((ROW()-14)/2),0)))</f>
        <v/>
      </c>
      <c r="M212" s="197" t="str">
        <f ca="1">IF(MOD(ROW()-13,2)=0,IF(ISBLANK(OFFSET('10. SEGUIMIENTO 2025'!$Q$14,INT((ROW()-13)/2),0)),"",OFFSET('10. SEGUIMIENTO 2025'!$Q$14,INT((ROW()-13)/2),0)),IF(ISBLANK(OFFSET('9. METAS'!$Q$20,INT((ROW()-14)/2),0)),"",OFFSET('9. METAS'!$Q$20,INT((ROW()-14)/2),0)))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METAS'!$K$20,INT((ROW()-13)/2),0)),"",OFFSET('9. METAS'!$K$20,INT((ROW()-13)/2),0))</f>
        <v/>
      </c>
      <c r="I213" s="763"/>
      <c r="J213" s="195">
        <f ca="1">IF(MOD(ROW()-13,2)=0,IF(ISBLANK(OFFSET('10. SEGUIMIENTO 2025'!$N$14,INT((ROW()-13)/2),0)),"",OFFSET('10. SEGUIMIENTO 2025'!$N$14,INT((ROW()-13)/2),0)),IF(ISBLANK(OFFSET('9. METAS'!$N$20,INT((ROW()-14)/2),0)),"",OFFSET('9. METAS'!$N$20,INT((ROW()-14)/2),0)))</f>
        <v>41</v>
      </c>
      <c r="K213" s="196" t="str">
        <f ca="1">IF(MOD(ROW()-13,2)=0,IF(ISBLANK(OFFSET('10. SEGUIMIENTO 2025'!$O$14,INT((ROW()-13)/2),0)),"",OFFSET('10. SEGUIMIENTO 2025'!$O$14,INT((ROW()-13)/2),0)),IF(ISBLANK(OFFSET('9. METAS'!$O$20,INT((ROW()-14)/2),0)),"",OFFSET('9. METAS'!$O$20,INT((ROW()-14)/2),0)))</f>
        <v/>
      </c>
      <c r="L213" s="196" t="str">
        <f ca="1">IF(MOD(ROW()-13,2)=0,IF(ISBLANK(OFFSET('10. SEGUIMIENTO 2025'!$P$14,INT((ROW()-13)/2),0)),"",OFFSET('10. SEGUIMIENTO 2025'!$P$14,INT((ROW()-13)/2),0)),IF(ISBLANK(OFFSET('9. METAS'!$P$20,INT((ROW()-14)/2),0)),"",OFFSET('9. METAS'!$P$20,INT((ROW()-14)/2),0)))</f>
        <v/>
      </c>
      <c r="M213" s="197" t="str">
        <f ca="1">IF(MOD(ROW()-13,2)=0,IF(ISBLANK(OFFSET('10. SEGUIMIENTO 2025'!$Q$14,INT((ROW()-13)/2),0)),"",OFFSET('10. SEGUIMIENTO 2025'!$Q$14,INT((ROW()-13)/2),0)),IF(ISBLANK(OFFSET('9. METAS'!$Q$20,INT((ROW()-14)/2),0)),"",OFFSET('9. METAS'!$Q$20,INT((ROW()-14)/2),0)))</f>
        <v/>
      </c>
      <c r="N213" s="769" t="str">
        <f ca="1">IFERROR(K213/K214,"ND")</f>
        <v>ND</v>
      </c>
      <c r="O213" s="771" t="str">
        <f ca="1">IFERROR(((K213+J213)/H213),"ND")</f>
        <v>ND</v>
      </c>
      <c r="P213" s="775"/>
    </row>
    <row r="214" spans="3:16">
      <c r="C214" s="747"/>
      <c r="D214" s="749"/>
      <c r="E214" s="749"/>
      <c r="F214" s="751"/>
      <c r="G214" s="753"/>
      <c r="H214" s="760"/>
      <c r="I214" s="764"/>
      <c r="J214" s="195" t="str">
        <f ca="1">IF(MOD(ROW()-13,2)=0,IF(ISBLANK(OFFSET('10. SEGUIMIENTO 2025'!$N$14,INT((ROW()-13)/2),0)),"",OFFSET('10. SEGUIMIENTO 2025'!$N$14,INT((ROW()-13)/2),0)),IF(ISBLANK(OFFSET('9. METAS'!$N$20,INT((ROW()-14)/2),0)),"",OFFSET('9. METAS'!$N$20,INT((ROW()-14)/2),0)))</f>
        <v/>
      </c>
      <c r="K214" s="196" t="str">
        <f ca="1">IF(MOD(ROW()-13,2)=0,IF(ISBLANK(OFFSET('10. SEGUIMIENTO 2025'!$O$14,INT((ROW()-13)/2),0)),"",OFFSET('10. SEGUIMIENTO 2025'!$O$14,INT((ROW()-13)/2),0)),IF(ISBLANK(OFFSET('9. METAS'!$O$20,INT((ROW()-14)/2),0)),"",OFFSET('9. METAS'!$O$20,INT((ROW()-14)/2),0)))</f>
        <v/>
      </c>
      <c r="L214" s="196" t="str">
        <f ca="1">IF(MOD(ROW()-13,2)=0,IF(ISBLANK(OFFSET('10. SEGUIMIENTO 2025'!$P$14,INT((ROW()-13)/2),0)),"",OFFSET('10. SEGUIMIENTO 2025'!$P$14,INT((ROW()-13)/2),0)),IF(ISBLANK(OFFSET('9. METAS'!$P$20,INT((ROW()-14)/2),0)),"",OFFSET('9. METAS'!$P$20,INT((ROW()-14)/2),0)))</f>
        <v/>
      </c>
      <c r="M214" s="197" t="str">
        <f ca="1">IF(MOD(ROW()-13,2)=0,IF(ISBLANK(OFFSET('10. SEGUIMIENTO 2025'!$Q$14,INT((ROW()-13)/2),0)),"",OFFSET('10. SEGUIMIENTO 2025'!$Q$14,INT((ROW()-13)/2),0)),IF(ISBLANK(OFFSET('9. METAS'!$Q$20,INT((ROW()-14)/2),0)),"",OFFSET('9. METAS'!$Q$20,INT((ROW()-14)/2),0)))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METAS'!$K$20,INT((ROW()-13)/2),0)),"",OFFSET('9. METAS'!$K$20,INT((ROW()-13)/2),0))</f>
        <v/>
      </c>
      <c r="I215" s="763"/>
      <c r="J215" s="195">
        <f ca="1">IF(MOD(ROW()-13,2)=0,IF(ISBLANK(OFFSET('10. SEGUIMIENTO 2025'!$N$14,INT((ROW()-13)/2),0)),"",OFFSET('10. SEGUIMIENTO 2025'!$N$14,INT((ROW()-13)/2),0)),IF(ISBLANK(OFFSET('9. METAS'!$N$20,INT((ROW()-14)/2),0)),"",OFFSET('9. METAS'!$N$20,INT((ROW()-14)/2),0)))</f>
        <v>41</v>
      </c>
      <c r="K215" s="196" t="str">
        <f ca="1">IF(MOD(ROW()-13,2)=0,IF(ISBLANK(OFFSET('10. SEGUIMIENTO 2025'!$O$14,INT((ROW()-13)/2),0)),"",OFFSET('10. SEGUIMIENTO 2025'!$O$14,INT((ROW()-13)/2),0)),IF(ISBLANK(OFFSET('9. METAS'!$O$20,INT((ROW()-14)/2),0)),"",OFFSET('9. METAS'!$O$20,INT((ROW()-14)/2),0)))</f>
        <v/>
      </c>
      <c r="L215" s="196" t="str">
        <f ca="1">IF(MOD(ROW()-13,2)=0,IF(ISBLANK(OFFSET('10. SEGUIMIENTO 2025'!$P$14,INT((ROW()-13)/2),0)),"",OFFSET('10. SEGUIMIENTO 2025'!$P$14,INT((ROW()-13)/2),0)),IF(ISBLANK(OFFSET('9. METAS'!$P$20,INT((ROW()-14)/2),0)),"",OFFSET('9. METAS'!$P$20,INT((ROW()-14)/2),0)))</f>
        <v/>
      </c>
      <c r="M215" s="197" t="str">
        <f ca="1">IF(MOD(ROW()-13,2)=0,IF(ISBLANK(OFFSET('10. SEGUIMIENTO 2025'!$Q$14,INT((ROW()-13)/2),0)),"",OFFSET('10. SEGUIMIENTO 2025'!$Q$14,INT((ROW()-13)/2),0)),IF(ISBLANK(OFFSET('9. METAS'!$Q$20,INT((ROW()-14)/2),0)),"",OFFSET('9. METAS'!$Q$20,INT((ROW()-14)/2),0)))</f>
        <v/>
      </c>
      <c r="N215" s="769" t="str">
        <f ca="1">IFERROR(K215/K216,"ND")</f>
        <v>ND</v>
      </c>
      <c r="O215" s="771" t="str">
        <f ca="1">IFERROR(((K215+J215)/H215),"ND")</f>
        <v>ND</v>
      </c>
      <c r="P215" s="775"/>
    </row>
    <row r="216" spans="3:16">
      <c r="C216" s="747"/>
      <c r="D216" s="749"/>
      <c r="E216" s="749"/>
      <c r="F216" s="751"/>
      <c r="G216" s="753"/>
      <c r="H216" s="760"/>
      <c r="I216" s="764"/>
      <c r="J216" s="195" t="str">
        <f ca="1">IF(MOD(ROW()-13,2)=0,IF(ISBLANK(OFFSET('10. SEGUIMIENTO 2025'!$N$14,INT((ROW()-13)/2),0)),"",OFFSET('10. SEGUIMIENTO 2025'!$N$14,INT((ROW()-13)/2),0)),IF(ISBLANK(OFFSET('9. METAS'!$N$20,INT((ROW()-14)/2),0)),"",OFFSET('9. METAS'!$N$20,INT((ROW()-14)/2),0)))</f>
        <v/>
      </c>
      <c r="K216" s="196" t="str">
        <f ca="1">IF(MOD(ROW()-13,2)=0,IF(ISBLANK(OFFSET('10. SEGUIMIENTO 2025'!$O$14,INT((ROW()-13)/2),0)),"",OFFSET('10. SEGUIMIENTO 2025'!$O$14,INT((ROW()-13)/2),0)),IF(ISBLANK(OFFSET('9. METAS'!$O$20,INT((ROW()-14)/2),0)),"",OFFSET('9. METAS'!$O$20,INT((ROW()-14)/2),0)))</f>
        <v/>
      </c>
      <c r="L216" s="196" t="str">
        <f ca="1">IF(MOD(ROW()-13,2)=0,IF(ISBLANK(OFFSET('10. SEGUIMIENTO 2025'!$P$14,INT((ROW()-13)/2),0)),"",OFFSET('10. SEGUIMIENTO 2025'!$P$14,INT((ROW()-13)/2),0)),IF(ISBLANK(OFFSET('9. METAS'!$P$20,INT((ROW()-14)/2),0)),"",OFFSET('9. METAS'!$P$20,INT((ROW()-14)/2),0)))</f>
        <v/>
      </c>
      <c r="M216" s="197" t="str">
        <f ca="1">IF(MOD(ROW()-13,2)=0,IF(ISBLANK(OFFSET('10. SEGUIMIENTO 2025'!$Q$14,INT((ROW()-13)/2),0)),"",OFFSET('10. SEGUIMIENTO 2025'!$Q$14,INT((ROW()-13)/2),0)),IF(ISBLANK(OFFSET('9. METAS'!$Q$20,INT((ROW()-14)/2),0)),"",OFFSET('9. METAS'!$Q$20,INT((ROW()-14)/2),0)))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METAS'!$K$20,INT((ROW()-13)/2),0)),"",OFFSET('9. METAS'!$K$20,INT((ROW()-13)/2),0))</f>
        <v/>
      </c>
      <c r="I217" s="763"/>
      <c r="J217" s="195">
        <f ca="1">IF(MOD(ROW()-13,2)=0,IF(ISBLANK(OFFSET('10. SEGUIMIENTO 2025'!$N$14,INT((ROW()-13)/2),0)),"",OFFSET('10. SEGUIMIENTO 2025'!$N$14,INT((ROW()-13)/2),0)),IF(ISBLANK(OFFSET('9. METAS'!$N$20,INT((ROW()-14)/2),0)),"",OFFSET('9. METAS'!$N$20,INT((ROW()-14)/2),0)))</f>
        <v>41</v>
      </c>
      <c r="K217" s="196" t="str">
        <f ca="1">IF(MOD(ROW()-13,2)=0,IF(ISBLANK(OFFSET('10. SEGUIMIENTO 2025'!$O$14,INT((ROW()-13)/2),0)),"",OFFSET('10. SEGUIMIENTO 2025'!$O$14,INT((ROW()-13)/2),0)),IF(ISBLANK(OFFSET('9. METAS'!$O$20,INT((ROW()-14)/2),0)),"",OFFSET('9. METAS'!$O$20,INT((ROW()-14)/2),0)))</f>
        <v/>
      </c>
      <c r="L217" s="196" t="str">
        <f ca="1">IF(MOD(ROW()-13,2)=0,IF(ISBLANK(OFFSET('10. SEGUIMIENTO 2025'!$P$14,INT((ROW()-13)/2),0)),"",OFFSET('10. SEGUIMIENTO 2025'!$P$14,INT((ROW()-13)/2),0)),IF(ISBLANK(OFFSET('9. METAS'!$P$20,INT((ROW()-14)/2),0)),"",OFFSET('9. METAS'!$P$20,INT((ROW()-14)/2),0)))</f>
        <v/>
      </c>
      <c r="M217" s="197" t="str">
        <f ca="1">IF(MOD(ROW()-13,2)=0,IF(ISBLANK(OFFSET('10. SEGUIMIENTO 2025'!$Q$14,INT((ROW()-13)/2),0)),"",OFFSET('10. SEGUIMIENTO 2025'!$Q$14,INT((ROW()-13)/2),0)),IF(ISBLANK(OFFSET('9. METAS'!$Q$20,INT((ROW()-14)/2),0)),"",OFFSET('9. METAS'!$Q$20,INT((ROW()-14)/2),0)))</f>
        <v/>
      </c>
      <c r="N217" s="769" t="str">
        <f ca="1">IFERROR(K217/K218,"ND")</f>
        <v>ND</v>
      </c>
      <c r="O217" s="771" t="str">
        <f ca="1">IFERROR(((K217+J217)/H217),"ND")</f>
        <v>ND</v>
      </c>
      <c r="P217" s="775"/>
    </row>
    <row r="218" spans="3:16">
      <c r="C218" s="747"/>
      <c r="D218" s="749"/>
      <c r="E218" s="749"/>
      <c r="F218" s="751"/>
      <c r="G218" s="753"/>
      <c r="H218" s="760"/>
      <c r="I218" s="764"/>
      <c r="J218" s="195" t="str">
        <f ca="1">IF(MOD(ROW()-13,2)=0,IF(ISBLANK(OFFSET('10. SEGUIMIENTO 2025'!$N$14,INT((ROW()-13)/2),0)),"",OFFSET('10. SEGUIMIENTO 2025'!$N$14,INT((ROW()-13)/2),0)),IF(ISBLANK(OFFSET('9. METAS'!$N$20,INT((ROW()-14)/2),0)),"",OFFSET('9. METAS'!$N$20,INT((ROW()-14)/2),0)))</f>
        <v/>
      </c>
      <c r="K218" s="196" t="str">
        <f ca="1">IF(MOD(ROW()-13,2)=0,IF(ISBLANK(OFFSET('10. SEGUIMIENTO 2025'!$O$14,INT((ROW()-13)/2),0)),"",OFFSET('10. SEGUIMIENTO 2025'!$O$14,INT((ROW()-13)/2),0)),IF(ISBLANK(OFFSET('9. METAS'!$O$20,INT((ROW()-14)/2),0)),"",OFFSET('9. METAS'!$O$20,INT((ROW()-14)/2),0)))</f>
        <v/>
      </c>
      <c r="L218" s="196" t="str">
        <f ca="1">IF(MOD(ROW()-13,2)=0,IF(ISBLANK(OFFSET('10. SEGUIMIENTO 2025'!$P$14,INT((ROW()-13)/2),0)),"",OFFSET('10. SEGUIMIENTO 2025'!$P$14,INT((ROW()-13)/2),0)),IF(ISBLANK(OFFSET('9. METAS'!$P$20,INT((ROW()-14)/2),0)),"",OFFSET('9. METAS'!$P$20,INT((ROW()-14)/2),0)))</f>
        <v/>
      </c>
      <c r="M218" s="197" t="str">
        <f ca="1">IF(MOD(ROW()-13,2)=0,IF(ISBLANK(OFFSET('10. SEGUIMIENTO 2025'!$Q$14,INT((ROW()-13)/2),0)),"",OFFSET('10. SEGUIMIENTO 2025'!$Q$14,INT((ROW()-13)/2),0)),IF(ISBLANK(OFFSET('9. METAS'!$Q$20,INT((ROW()-14)/2),0)),"",OFFSET('9. METAS'!$Q$20,INT((ROW()-14)/2),0)))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METAS'!$K$20,INT((ROW()-13)/2),0)),"",OFFSET('9. METAS'!$K$20,INT((ROW()-13)/2),0))</f>
        <v/>
      </c>
      <c r="I219" s="763"/>
      <c r="J219" s="195">
        <f ca="1">IF(MOD(ROW()-13,2)=0,IF(ISBLANK(OFFSET('10. SEGUIMIENTO 2025'!$N$14,INT((ROW()-13)/2),0)),"",OFFSET('10. SEGUIMIENTO 2025'!$N$14,INT((ROW()-13)/2),0)),IF(ISBLANK(OFFSET('9. METAS'!$N$20,INT((ROW()-14)/2),0)),"",OFFSET('9. METAS'!$N$20,INT((ROW()-14)/2),0)))</f>
        <v>41</v>
      </c>
      <c r="K219" s="196" t="str">
        <f ca="1">IF(MOD(ROW()-13,2)=0,IF(ISBLANK(OFFSET('10. SEGUIMIENTO 2025'!$O$14,INT((ROW()-13)/2),0)),"",OFFSET('10. SEGUIMIENTO 2025'!$O$14,INT((ROW()-13)/2),0)),IF(ISBLANK(OFFSET('9. METAS'!$O$20,INT((ROW()-14)/2),0)),"",OFFSET('9. METAS'!$O$20,INT((ROW()-14)/2),0)))</f>
        <v/>
      </c>
      <c r="L219" s="196" t="str">
        <f ca="1">IF(MOD(ROW()-13,2)=0,IF(ISBLANK(OFFSET('10. SEGUIMIENTO 2025'!$P$14,INT((ROW()-13)/2),0)),"",OFFSET('10. SEGUIMIENTO 2025'!$P$14,INT((ROW()-13)/2),0)),IF(ISBLANK(OFFSET('9. METAS'!$P$20,INT((ROW()-14)/2),0)),"",OFFSET('9. METAS'!$P$20,INT((ROW()-14)/2),0)))</f>
        <v/>
      </c>
      <c r="M219" s="197" t="str">
        <f ca="1">IF(MOD(ROW()-13,2)=0,IF(ISBLANK(OFFSET('10. SEGUIMIENTO 2025'!$Q$14,INT((ROW()-13)/2),0)),"",OFFSET('10. SEGUIMIENTO 2025'!$Q$14,INT((ROW()-13)/2),0)),IF(ISBLANK(OFFSET('9. METAS'!$Q$20,INT((ROW()-14)/2),0)),"",OFFSET('9. METAS'!$Q$20,INT((ROW()-14)/2),0)))</f>
        <v/>
      </c>
      <c r="N219" s="769" t="str">
        <f ca="1">IFERROR(K219/K220,"ND")</f>
        <v>ND</v>
      </c>
      <c r="O219" s="771" t="str">
        <f ca="1">IFERROR(((K219+J219)/H219),"ND")</f>
        <v>ND</v>
      </c>
      <c r="P219" s="775"/>
    </row>
    <row r="220" spans="3:16">
      <c r="C220" s="747"/>
      <c r="D220" s="749"/>
      <c r="E220" s="749"/>
      <c r="F220" s="751"/>
      <c r="G220" s="753"/>
      <c r="H220" s="760"/>
      <c r="I220" s="764"/>
      <c r="J220" s="195" t="str">
        <f ca="1">IF(MOD(ROW()-13,2)=0,IF(ISBLANK(OFFSET('10. SEGUIMIENTO 2025'!$N$14,INT((ROW()-13)/2),0)),"",OFFSET('10. SEGUIMIENTO 2025'!$N$14,INT((ROW()-13)/2),0)),IF(ISBLANK(OFFSET('9. METAS'!$N$20,INT((ROW()-14)/2),0)),"",OFFSET('9. METAS'!$N$20,INT((ROW()-14)/2),0)))</f>
        <v/>
      </c>
      <c r="K220" s="196" t="str">
        <f ca="1">IF(MOD(ROW()-13,2)=0,IF(ISBLANK(OFFSET('10. SEGUIMIENTO 2025'!$O$14,INT((ROW()-13)/2),0)),"",OFFSET('10. SEGUIMIENTO 2025'!$O$14,INT((ROW()-13)/2),0)),IF(ISBLANK(OFFSET('9. METAS'!$O$20,INT((ROW()-14)/2),0)),"",OFFSET('9. METAS'!$O$20,INT((ROW()-14)/2),0)))</f>
        <v/>
      </c>
      <c r="L220" s="196" t="str">
        <f ca="1">IF(MOD(ROW()-13,2)=0,IF(ISBLANK(OFFSET('10. SEGUIMIENTO 2025'!$P$14,INT((ROW()-13)/2),0)),"",OFFSET('10. SEGUIMIENTO 2025'!$P$14,INT((ROW()-13)/2),0)),IF(ISBLANK(OFFSET('9. METAS'!$P$20,INT((ROW()-14)/2),0)),"",OFFSET('9. METAS'!$P$20,INT((ROW()-14)/2),0)))</f>
        <v/>
      </c>
      <c r="M220" s="197" t="str">
        <f ca="1">IF(MOD(ROW()-13,2)=0,IF(ISBLANK(OFFSET('10. SEGUIMIENTO 2025'!$Q$14,INT((ROW()-13)/2),0)),"",OFFSET('10. SEGUIMIENTO 2025'!$Q$14,INT((ROW()-13)/2),0)),IF(ISBLANK(OFFSET('9. METAS'!$Q$20,INT((ROW()-14)/2),0)),"",OFFSET('9. METAS'!$Q$20,INT((ROW()-14)/2),0)))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METAS'!$K$20,INT((ROW()-13)/2),0)),"",OFFSET('9. METAS'!$K$20,INT((ROW()-13)/2),0))</f>
        <v/>
      </c>
      <c r="I221" s="763"/>
      <c r="J221" s="195">
        <f ca="1">IF(MOD(ROW()-13,2)=0,IF(ISBLANK(OFFSET('10. SEGUIMIENTO 2025'!$N$14,INT((ROW()-13)/2),0)),"",OFFSET('10. SEGUIMIENTO 2025'!$N$14,INT((ROW()-13)/2),0)),IF(ISBLANK(OFFSET('9. METAS'!$N$20,INT((ROW()-14)/2),0)),"",OFFSET('9. METAS'!$N$20,INT((ROW()-14)/2),0)))</f>
        <v>41</v>
      </c>
      <c r="K221" s="196" t="str">
        <f ca="1">IF(MOD(ROW()-13,2)=0,IF(ISBLANK(OFFSET('10. SEGUIMIENTO 2025'!$O$14,INT((ROW()-13)/2),0)),"",OFFSET('10. SEGUIMIENTO 2025'!$O$14,INT((ROW()-13)/2),0)),IF(ISBLANK(OFFSET('9. METAS'!$O$20,INT((ROW()-14)/2),0)),"",OFFSET('9. METAS'!$O$20,INT((ROW()-14)/2),0)))</f>
        <v/>
      </c>
      <c r="L221" s="196" t="str">
        <f ca="1">IF(MOD(ROW()-13,2)=0,IF(ISBLANK(OFFSET('10. SEGUIMIENTO 2025'!$P$14,INT((ROW()-13)/2),0)),"",OFFSET('10. SEGUIMIENTO 2025'!$P$14,INT((ROW()-13)/2),0)),IF(ISBLANK(OFFSET('9. METAS'!$P$20,INT((ROW()-14)/2),0)),"",OFFSET('9. METAS'!$P$20,INT((ROW()-14)/2),0)))</f>
        <v/>
      </c>
      <c r="M221" s="197" t="str">
        <f ca="1">IF(MOD(ROW()-13,2)=0,IF(ISBLANK(OFFSET('10. SEGUIMIENTO 2025'!$Q$14,INT((ROW()-13)/2),0)),"",OFFSET('10. SEGUIMIENTO 2025'!$Q$14,INT((ROW()-13)/2),0)),IF(ISBLANK(OFFSET('9. METAS'!$Q$20,INT((ROW()-14)/2),0)),"",OFFSET('9. METAS'!$Q$20,INT((ROW()-14)/2),0)))</f>
        <v/>
      </c>
      <c r="N221" s="769" t="str">
        <f ca="1">IFERROR(K221/K222,"ND")</f>
        <v>ND</v>
      </c>
      <c r="O221" s="771" t="str">
        <f ca="1">IFERROR(((K221+J221)/H221),"ND")</f>
        <v>ND</v>
      </c>
      <c r="P221" s="775"/>
    </row>
    <row r="222" spans="3:16">
      <c r="C222" s="747"/>
      <c r="D222" s="749"/>
      <c r="E222" s="749"/>
      <c r="F222" s="751"/>
      <c r="G222" s="753"/>
      <c r="H222" s="760"/>
      <c r="I222" s="764"/>
      <c r="J222" s="195" t="str">
        <f ca="1">IF(MOD(ROW()-13,2)=0,IF(ISBLANK(OFFSET('10. SEGUIMIENTO 2025'!$N$14,INT((ROW()-13)/2),0)),"",OFFSET('10. SEGUIMIENTO 2025'!$N$14,INT((ROW()-13)/2),0)),IF(ISBLANK(OFFSET('9. METAS'!$N$20,INT((ROW()-14)/2),0)),"",OFFSET('9. METAS'!$N$20,INT((ROW()-14)/2),0)))</f>
        <v/>
      </c>
      <c r="K222" s="196" t="str">
        <f ca="1">IF(MOD(ROW()-13,2)=0,IF(ISBLANK(OFFSET('10. SEGUIMIENTO 2025'!$O$14,INT((ROW()-13)/2),0)),"",OFFSET('10. SEGUIMIENTO 2025'!$O$14,INT((ROW()-13)/2),0)),IF(ISBLANK(OFFSET('9. METAS'!$O$20,INT((ROW()-14)/2),0)),"",OFFSET('9. METAS'!$O$20,INT((ROW()-14)/2),0)))</f>
        <v/>
      </c>
      <c r="L222" s="196" t="str">
        <f ca="1">IF(MOD(ROW()-13,2)=0,IF(ISBLANK(OFFSET('10. SEGUIMIENTO 2025'!$P$14,INT((ROW()-13)/2),0)),"",OFFSET('10. SEGUIMIENTO 2025'!$P$14,INT((ROW()-13)/2),0)),IF(ISBLANK(OFFSET('9. METAS'!$P$20,INT((ROW()-14)/2),0)),"",OFFSET('9. METAS'!$P$20,INT((ROW()-14)/2),0)))</f>
        <v/>
      </c>
      <c r="M222" s="197" t="str">
        <f ca="1">IF(MOD(ROW()-13,2)=0,IF(ISBLANK(OFFSET('10. SEGUIMIENTO 2025'!$Q$14,INT((ROW()-13)/2),0)),"",OFFSET('10. SEGUIMIENTO 2025'!$Q$14,INT((ROW()-13)/2),0)),IF(ISBLANK(OFFSET('9. METAS'!$Q$20,INT((ROW()-14)/2),0)),"",OFFSET('9. METAS'!$Q$20,INT((ROW()-14)/2),0)))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METAS'!$K$20,INT((ROW()-13)/2),0)),"",OFFSET('9. METAS'!$K$20,INT((ROW()-13)/2),0))</f>
        <v/>
      </c>
      <c r="I223" s="763"/>
      <c r="J223" s="195">
        <f ca="1">IF(MOD(ROW()-13,2)=0,IF(ISBLANK(OFFSET('10. SEGUIMIENTO 2025'!$N$14,INT((ROW()-13)/2),0)),"",OFFSET('10. SEGUIMIENTO 2025'!$N$14,INT((ROW()-13)/2),0)),IF(ISBLANK(OFFSET('9. METAS'!$N$20,INT((ROW()-14)/2),0)),"",OFFSET('9. METAS'!$N$20,INT((ROW()-14)/2),0)))</f>
        <v>41</v>
      </c>
      <c r="K223" s="196" t="str">
        <f ca="1">IF(MOD(ROW()-13,2)=0,IF(ISBLANK(OFFSET('10. SEGUIMIENTO 2025'!$O$14,INT((ROW()-13)/2),0)),"",OFFSET('10. SEGUIMIENTO 2025'!$O$14,INT((ROW()-13)/2),0)),IF(ISBLANK(OFFSET('9. METAS'!$O$20,INT((ROW()-14)/2),0)),"",OFFSET('9. METAS'!$O$20,INT((ROW()-14)/2),0)))</f>
        <v/>
      </c>
      <c r="L223" s="196" t="str">
        <f ca="1">IF(MOD(ROW()-13,2)=0,IF(ISBLANK(OFFSET('10. SEGUIMIENTO 2025'!$P$14,INT((ROW()-13)/2),0)),"",OFFSET('10. SEGUIMIENTO 2025'!$P$14,INT((ROW()-13)/2),0)),IF(ISBLANK(OFFSET('9. METAS'!$P$20,INT((ROW()-14)/2),0)),"",OFFSET('9. METAS'!$P$20,INT((ROW()-14)/2),0)))</f>
        <v/>
      </c>
      <c r="M223" s="197" t="str">
        <f ca="1">IF(MOD(ROW()-13,2)=0,IF(ISBLANK(OFFSET('10. SEGUIMIENTO 2025'!$Q$14,INT((ROW()-13)/2),0)),"",OFFSET('10. SEGUIMIENTO 2025'!$Q$14,INT((ROW()-13)/2),0)),IF(ISBLANK(OFFSET('9. METAS'!$Q$20,INT((ROW()-14)/2),0)),"",OFFSET('9. METAS'!$Q$20,INT((ROW()-14)/2),0)))</f>
        <v/>
      </c>
      <c r="N223" s="769" t="str">
        <f ca="1">IFERROR(K223/K224,"ND")</f>
        <v>ND</v>
      </c>
      <c r="O223" s="771" t="str">
        <f ca="1">IFERROR(((K223+J223)/H223),"ND")</f>
        <v>ND</v>
      </c>
      <c r="P223" s="775"/>
    </row>
    <row r="224" spans="3:16">
      <c r="C224" s="747"/>
      <c r="D224" s="749"/>
      <c r="E224" s="749"/>
      <c r="F224" s="751"/>
      <c r="G224" s="753"/>
      <c r="H224" s="760"/>
      <c r="I224" s="764"/>
      <c r="J224" s="195" t="str">
        <f ca="1">IF(MOD(ROW()-13,2)=0,IF(ISBLANK(OFFSET('10. SEGUIMIENTO 2025'!$N$14,INT((ROW()-13)/2),0)),"",OFFSET('10. SEGUIMIENTO 2025'!$N$14,INT((ROW()-13)/2),0)),IF(ISBLANK(OFFSET('9. METAS'!$N$20,INT((ROW()-14)/2),0)),"",OFFSET('9. METAS'!$N$20,INT((ROW()-14)/2),0)))</f>
        <v/>
      </c>
      <c r="K224" s="196" t="str">
        <f ca="1">IF(MOD(ROW()-13,2)=0,IF(ISBLANK(OFFSET('10. SEGUIMIENTO 2025'!$O$14,INT((ROW()-13)/2),0)),"",OFFSET('10. SEGUIMIENTO 2025'!$O$14,INT((ROW()-13)/2),0)),IF(ISBLANK(OFFSET('9. METAS'!$O$20,INT((ROW()-14)/2),0)),"",OFFSET('9. METAS'!$O$20,INT((ROW()-14)/2),0)))</f>
        <v/>
      </c>
      <c r="L224" s="196" t="str">
        <f ca="1">IF(MOD(ROW()-13,2)=0,IF(ISBLANK(OFFSET('10. SEGUIMIENTO 2025'!$P$14,INT((ROW()-13)/2),0)),"",OFFSET('10. SEGUIMIENTO 2025'!$P$14,INT((ROW()-13)/2),0)),IF(ISBLANK(OFFSET('9. METAS'!$P$20,INT((ROW()-14)/2),0)),"",OFFSET('9. METAS'!$P$20,INT((ROW()-14)/2),0)))</f>
        <v/>
      </c>
      <c r="M224" s="197" t="str">
        <f ca="1">IF(MOD(ROW()-13,2)=0,IF(ISBLANK(OFFSET('10. SEGUIMIENTO 2025'!$Q$14,INT((ROW()-13)/2),0)),"",OFFSET('10. SEGUIMIENTO 2025'!$Q$14,INT((ROW()-13)/2),0)),IF(ISBLANK(OFFSET('9. METAS'!$Q$20,INT((ROW()-14)/2),0)),"",OFFSET('9. METAS'!$Q$20,INT((ROW()-14)/2),0)))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METAS'!$K$20,INT((ROW()-13)/2),0)),"",OFFSET('9. METAS'!$K$20,INT((ROW()-13)/2),0))</f>
        <v/>
      </c>
      <c r="I225" s="763"/>
      <c r="J225" s="195">
        <f ca="1">IF(MOD(ROW()-13,2)=0,IF(ISBLANK(OFFSET('10. SEGUIMIENTO 2025'!$N$14,INT((ROW()-13)/2),0)),"",OFFSET('10. SEGUIMIENTO 2025'!$N$14,INT((ROW()-13)/2),0)),IF(ISBLANK(OFFSET('9. METAS'!$N$20,INT((ROW()-14)/2),0)),"",OFFSET('9. METAS'!$N$20,INT((ROW()-14)/2),0)))</f>
        <v>41</v>
      </c>
      <c r="K225" s="196" t="str">
        <f ca="1">IF(MOD(ROW()-13,2)=0,IF(ISBLANK(OFFSET('10. SEGUIMIENTO 2025'!$O$14,INT((ROW()-13)/2),0)),"",OFFSET('10. SEGUIMIENTO 2025'!$O$14,INT((ROW()-13)/2),0)),IF(ISBLANK(OFFSET('9. METAS'!$O$20,INT((ROW()-14)/2),0)),"",OFFSET('9. METAS'!$O$20,INT((ROW()-14)/2),0)))</f>
        <v/>
      </c>
      <c r="L225" s="196" t="str">
        <f ca="1">IF(MOD(ROW()-13,2)=0,IF(ISBLANK(OFFSET('10. SEGUIMIENTO 2025'!$P$14,INT((ROW()-13)/2),0)),"",OFFSET('10. SEGUIMIENTO 2025'!$P$14,INT((ROW()-13)/2),0)),IF(ISBLANK(OFFSET('9. METAS'!$P$20,INT((ROW()-14)/2),0)),"",OFFSET('9. METAS'!$P$20,INT((ROW()-14)/2),0)))</f>
        <v/>
      </c>
      <c r="M225" s="197" t="str">
        <f ca="1">IF(MOD(ROW()-13,2)=0,IF(ISBLANK(OFFSET('10. SEGUIMIENTO 2025'!$Q$14,INT((ROW()-13)/2),0)),"",OFFSET('10. SEGUIMIENTO 2025'!$Q$14,INT((ROW()-13)/2),0)),IF(ISBLANK(OFFSET('9. METAS'!$Q$20,INT((ROW()-14)/2),0)),"",OFFSET('9. METAS'!$Q$20,INT((ROW()-14)/2),0)))</f>
        <v/>
      </c>
      <c r="N225" s="769" t="str">
        <f ca="1">IFERROR(K225/K226,"ND")</f>
        <v>ND</v>
      </c>
      <c r="O225" s="771" t="str">
        <f ca="1">IFERROR(((K225+J225)/H225),"ND")</f>
        <v>ND</v>
      </c>
      <c r="P225" s="775"/>
    </row>
    <row r="226" spans="3:16">
      <c r="C226" s="747"/>
      <c r="D226" s="749"/>
      <c r="E226" s="749"/>
      <c r="F226" s="751"/>
      <c r="G226" s="753"/>
      <c r="H226" s="760"/>
      <c r="I226" s="764"/>
      <c r="J226" s="195" t="str">
        <f ca="1">IF(MOD(ROW()-13,2)=0,IF(ISBLANK(OFFSET('10. SEGUIMIENTO 2025'!$N$14,INT((ROW()-13)/2),0)),"",OFFSET('10. SEGUIMIENTO 2025'!$N$14,INT((ROW()-13)/2),0)),IF(ISBLANK(OFFSET('9. METAS'!$N$20,INT((ROW()-14)/2),0)),"",OFFSET('9. METAS'!$N$20,INT((ROW()-14)/2),0)))</f>
        <v/>
      </c>
      <c r="K226" s="196" t="str">
        <f ca="1">IF(MOD(ROW()-13,2)=0,IF(ISBLANK(OFFSET('10. SEGUIMIENTO 2025'!$O$14,INT((ROW()-13)/2),0)),"",OFFSET('10. SEGUIMIENTO 2025'!$O$14,INT((ROW()-13)/2),0)),IF(ISBLANK(OFFSET('9. METAS'!$O$20,INT((ROW()-14)/2),0)),"",OFFSET('9. METAS'!$O$20,INT((ROW()-14)/2),0)))</f>
        <v/>
      </c>
      <c r="L226" s="196" t="str">
        <f ca="1">IF(MOD(ROW()-13,2)=0,IF(ISBLANK(OFFSET('10. SEGUIMIENTO 2025'!$P$14,INT((ROW()-13)/2),0)),"",OFFSET('10. SEGUIMIENTO 2025'!$P$14,INT((ROW()-13)/2),0)),IF(ISBLANK(OFFSET('9. METAS'!$P$20,INT((ROW()-14)/2),0)),"",OFFSET('9. METAS'!$P$20,INT((ROW()-14)/2),0)))</f>
        <v/>
      </c>
      <c r="M226" s="197" t="str">
        <f ca="1">IF(MOD(ROW()-13,2)=0,IF(ISBLANK(OFFSET('10. SEGUIMIENTO 2025'!$Q$14,INT((ROW()-13)/2),0)),"",OFFSET('10. SEGUIMIENTO 2025'!$Q$14,INT((ROW()-13)/2),0)),IF(ISBLANK(OFFSET('9. METAS'!$Q$20,INT((ROW()-14)/2),0)),"",OFFSET('9. METAS'!$Q$20,INT((ROW()-14)/2),0)))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METAS'!$K$20,INT((ROW()-13)/2),0)),"",OFFSET('9. METAS'!$K$20,INT((ROW()-13)/2),0))</f>
        <v/>
      </c>
      <c r="I227" s="763"/>
      <c r="J227" s="195">
        <f ca="1">IF(MOD(ROW()-13,2)=0,IF(ISBLANK(OFFSET('10. SEGUIMIENTO 2025'!$N$14,INT((ROW()-13)/2),0)),"",OFFSET('10. SEGUIMIENTO 2025'!$N$14,INT((ROW()-13)/2),0)),IF(ISBLANK(OFFSET('9. METAS'!$N$20,INT((ROW()-14)/2),0)),"",OFFSET('9. METAS'!$N$20,INT((ROW()-14)/2),0)))</f>
        <v>41</v>
      </c>
      <c r="K227" s="196" t="str">
        <f ca="1">IF(MOD(ROW()-13,2)=0,IF(ISBLANK(OFFSET('10. SEGUIMIENTO 2025'!$O$14,INT((ROW()-13)/2),0)),"",OFFSET('10. SEGUIMIENTO 2025'!$O$14,INT((ROW()-13)/2),0)),IF(ISBLANK(OFFSET('9. METAS'!$O$20,INT((ROW()-14)/2),0)),"",OFFSET('9. METAS'!$O$20,INT((ROW()-14)/2),0)))</f>
        <v/>
      </c>
      <c r="L227" s="196" t="str">
        <f ca="1">IF(MOD(ROW()-13,2)=0,IF(ISBLANK(OFFSET('10. SEGUIMIENTO 2025'!$P$14,INT((ROW()-13)/2),0)),"",OFFSET('10. SEGUIMIENTO 2025'!$P$14,INT((ROW()-13)/2),0)),IF(ISBLANK(OFFSET('9. METAS'!$P$20,INT((ROW()-14)/2),0)),"",OFFSET('9. METAS'!$P$20,INT((ROW()-14)/2),0)))</f>
        <v/>
      </c>
      <c r="M227" s="197" t="str">
        <f ca="1">IF(MOD(ROW()-13,2)=0,IF(ISBLANK(OFFSET('10. SEGUIMIENTO 2025'!$Q$14,INT((ROW()-13)/2),0)),"",OFFSET('10. SEGUIMIENTO 2025'!$Q$14,INT((ROW()-13)/2),0)),IF(ISBLANK(OFFSET('9. METAS'!$Q$20,INT((ROW()-14)/2),0)),"",OFFSET('9. METAS'!$Q$20,INT((ROW()-14)/2),0)))</f>
        <v/>
      </c>
      <c r="N227" s="769" t="str">
        <f ca="1">IFERROR(K227/K228,"ND")</f>
        <v>ND</v>
      </c>
      <c r="O227" s="771" t="str">
        <f ca="1">IFERROR(((K227+J227)/H227),"ND")</f>
        <v>ND</v>
      </c>
      <c r="P227" s="775"/>
    </row>
    <row r="228" spans="3:16">
      <c r="C228" s="747"/>
      <c r="D228" s="749"/>
      <c r="E228" s="749"/>
      <c r="F228" s="751"/>
      <c r="G228" s="753"/>
      <c r="H228" s="760"/>
      <c r="I228" s="764"/>
      <c r="J228" s="195" t="str">
        <f ca="1">IF(MOD(ROW()-13,2)=0,IF(ISBLANK(OFFSET('10. SEGUIMIENTO 2025'!$N$14,INT((ROW()-13)/2),0)),"",OFFSET('10. SEGUIMIENTO 2025'!$N$14,INT((ROW()-13)/2),0)),IF(ISBLANK(OFFSET('9. METAS'!$N$20,INT((ROW()-14)/2),0)),"",OFFSET('9. METAS'!$N$20,INT((ROW()-14)/2),0)))</f>
        <v/>
      </c>
      <c r="K228" s="196" t="str">
        <f ca="1">IF(MOD(ROW()-13,2)=0,IF(ISBLANK(OFFSET('10. SEGUIMIENTO 2025'!$O$14,INT((ROW()-13)/2),0)),"",OFFSET('10. SEGUIMIENTO 2025'!$O$14,INT((ROW()-13)/2),0)),IF(ISBLANK(OFFSET('9. METAS'!$O$20,INT((ROW()-14)/2),0)),"",OFFSET('9. METAS'!$O$20,INT((ROW()-14)/2),0)))</f>
        <v/>
      </c>
      <c r="L228" s="196" t="str">
        <f ca="1">IF(MOD(ROW()-13,2)=0,IF(ISBLANK(OFFSET('10. SEGUIMIENTO 2025'!$P$14,INT((ROW()-13)/2),0)),"",OFFSET('10. SEGUIMIENTO 2025'!$P$14,INT((ROW()-13)/2),0)),IF(ISBLANK(OFFSET('9. METAS'!$P$20,INT((ROW()-14)/2),0)),"",OFFSET('9. METAS'!$P$20,INT((ROW()-14)/2),0)))</f>
        <v/>
      </c>
      <c r="M228" s="197" t="str">
        <f ca="1">IF(MOD(ROW()-13,2)=0,IF(ISBLANK(OFFSET('10. SEGUIMIENTO 2025'!$Q$14,INT((ROW()-13)/2),0)),"",OFFSET('10. SEGUIMIENTO 2025'!$Q$14,INT((ROW()-13)/2),0)),IF(ISBLANK(OFFSET('9. METAS'!$Q$20,INT((ROW()-14)/2),0)),"",OFFSET('9. METAS'!$Q$20,INT((ROW()-14)/2),0)))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METAS'!$K$20,INT((ROW()-13)/2),0)),"",OFFSET('9. METAS'!$K$20,INT((ROW()-13)/2),0))</f>
        <v/>
      </c>
      <c r="I229" s="763"/>
      <c r="J229" s="195">
        <f ca="1">IF(MOD(ROW()-13,2)=0,IF(ISBLANK(OFFSET('10. SEGUIMIENTO 2025'!$N$14,INT((ROW()-13)/2),0)),"",OFFSET('10. SEGUIMIENTO 2025'!$N$14,INT((ROW()-13)/2),0)),IF(ISBLANK(OFFSET('9. METAS'!$N$20,INT((ROW()-14)/2),0)),"",OFFSET('9. METAS'!$N$20,INT((ROW()-14)/2),0)))</f>
        <v>41</v>
      </c>
      <c r="K229" s="196" t="str">
        <f ca="1">IF(MOD(ROW()-13,2)=0,IF(ISBLANK(OFFSET('10. SEGUIMIENTO 2025'!$O$14,INT((ROW()-13)/2),0)),"",OFFSET('10. SEGUIMIENTO 2025'!$O$14,INT((ROW()-13)/2),0)),IF(ISBLANK(OFFSET('9. METAS'!$O$20,INT((ROW()-14)/2),0)),"",OFFSET('9. METAS'!$O$20,INT((ROW()-14)/2),0)))</f>
        <v/>
      </c>
      <c r="L229" s="196" t="str">
        <f ca="1">IF(MOD(ROW()-13,2)=0,IF(ISBLANK(OFFSET('10. SEGUIMIENTO 2025'!$P$14,INT((ROW()-13)/2),0)),"",OFFSET('10. SEGUIMIENTO 2025'!$P$14,INT((ROW()-13)/2),0)),IF(ISBLANK(OFFSET('9. METAS'!$P$20,INT((ROW()-14)/2),0)),"",OFFSET('9. METAS'!$P$20,INT((ROW()-14)/2),0)))</f>
        <v/>
      </c>
      <c r="M229" s="197" t="str">
        <f ca="1">IF(MOD(ROW()-13,2)=0,IF(ISBLANK(OFFSET('10. SEGUIMIENTO 2025'!$Q$14,INT((ROW()-13)/2),0)),"",OFFSET('10. SEGUIMIENTO 2025'!$Q$14,INT((ROW()-13)/2),0)),IF(ISBLANK(OFFSET('9. METAS'!$Q$20,INT((ROW()-14)/2),0)),"",OFFSET('9. METAS'!$Q$20,INT((ROW()-14)/2),0)))</f>
        <v/>
      </c>
      <c r="N229" s="769" t="str">
        <f ca="1">IFERROR(K229/K230,"ND")</f>
        <v>ND</v>
      </c>
      <c r="O229" s="771" t="str">
        <f ca="1">IFERROR(((K229+J229)/H229),"ND")</f>
        <v>ND</v>
      </c>
      <c r="P229" s="775"/>
    </row>
    <row r="230" spans="3:16">
      <c r="C230" s="747"/>
      <c r="D230" s="749"/>
      <c r="E230" s="749"/>
      <c r="F230" s="751"/>
      <c r="G230" s="753"/>
      <c r="H230" s="760"/>
      <c r="I230" s="764"/>
      <c r="J230" s="195" t="str">
        <f ca="1">IF(MOD(ROW()-13,2)=0,IF(ISBLANK(OFFSET('10. SEGUIMIENTO 2025'!$N$14,INT((ROW()-13)/2),0)),"",OFFSET('10. SEGUIMIENTO 2025'!$N$14,INT((ROW()-13)/2),0)),IF(ISBLANK(OFFSET('9. METAS'!$N$20,INT((ROW()-14)/2),0)),"",OFFSET('9. METAS'!$N$20,INT((ROW()-14)/2),0)))</f>
        <v/>
      </c>
      <c r="K230" s="196" t="str">
        <f ca="1">IF(MOD(ROW()-13,2)=0,IF(ISBLANK(OFFSET('10. SEGUIMIENTO 2025'!$O$14,INT((ROW()-13)/2),0)),"",OFFSET('10. SEGUIMIENTO 2025'!$O$14,INT((ROW()-13)/2),0)),IF(ISBLANK(OFFSET('9. METAS'!$O$20,INT((ROW()-14)/2),0)),"",OFFSET('9. METAS'!$O$20,INT((ROW()-14)/2),0)))</f>
        <v/>
      </c>
      <c r="L230" s="196" t="str">
        <f ca="1">IF(MOD(ROW()-13,2)=0,IF(ISBLANK(OFFSET('10. SEGUIMIENTO 2025'!$P$14,INT((ROW()-13)/2),0)),"",OFFSET('10. SEGUIMIENTO 2025'!$P$14,INT((ROW()-13)/2),0)),IF(ISBLANK(OFFSET('9. METAS'!$P$20,INT((ROW()-14)/2),0)),"",OFFSET('9. METAS'!$P$20,INT((ROW()-14)/2),0)))</f>
        <v/>
      </c>
      <c r="M230" s="197" t="str">
        <f ca="1">IF(MOD(ROW()-13,2)=0,IF(ISBLANK(OFFSET('10. SEGUIMIENTO 2025'!$Q$14,INT((ROW()-13)/2),0)),"",OFFSET('10. SEGUIMIENTO 2025'!$Q$14,INT((ROW()-13)/2),0)),IF(ISBLANK(OFFSET('9. METAS'!$Q$20,INT((ROW()-14)/2),0)),"",OFFSET('9. METAS'!$Q$20,INT((ROW()-14)/2),0)))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METAS'!$K$20,INT((ROW()-13)/2),0)),"",OFFSET('9. METAS'!$K$20,INT((ROW()-13)/2),0))</f>
        <v/>
      </c>
      <c r="I231" s="763"/>
      <c r="J231" s="195">
        <f ca="1">IF(MOD(ROW()-13,2)=0,IF(ISBLANK(OFFSET('10. SEGUIMIENTO 2025'!$N$14,INT((ROW()-13)/2),0)),"",OFFSET('10. SEGUIMIENTO 2025'!$N$14,INT((ROW()-13)/2),0)),IF(ISBLANK(OFFSET('9. METAS'!$N$20,INT((ROW()-14)/2),0)),"",OFFSET('9. METAS'!$N$20,INT((ROW()-14)/2),0)))</f>
        <v>41</v>
      </c>
      <c r="K231" s="196" t="str">
        <f ca="1">IF(MOD(ROW()-13,2)=0,IF(ISBLANK(OFFSET('10. SEGUIMIENTO 2025'!$O$14,INT((ROW()-13)/2),0)),"",OFFSET('10. SEGUIMIENTO 2025'!$O$14,INT((ROW()-13)/2),0)),IF(ISBLANK(OFFSET('9. METAS'!$O$20,INT((ROW()-14)/2),0)),"",OFFSET('9. METAS'!$O$20,INT((ROW()-14)/2),0)))</f>
        <v/>
      </c>
      <c r="L231" s="196" t="str">
        <f ca="1">IF(MOD(ROW()-13,2)=0,IF(ISBLANK(OFFSET('10. SEGUIMIENTO 2025'!$P$14,INT((ROW()-13)/2),0)),"",OFFSET('10. SEGUIMIENTO 2025'!$P$14,INT((ROW()-13)/2),0)),IF(ISBLANK(OFFSET('9. METAS'!$P$20,INT((ROW()-14)/2),0)),"",OFFSET('9. METAS'!$P$20,INT((ROW()-14)/2),0)))</f>
        <v/>
      </c>
      <c r="M231" s="197" t="str">
        <f ca="1">IF(MOD(ROW()-13,2)=0,IF(ISBLANK(OFFSET('10. SEGUIMIENTO 2025'!$Q$14,INT((ROW()-13)/2),0)),"",OFFSET('10. SEGUIMIENTO 2025'!$Q$14,INT((ROW()-13)/2),0)),IF(ISBLANK(OFFSET('9. METAS'!$Q$20,INT((ROW()-14)/2),0)),"",OFFSET('9. METAS'!$Q$20,INT((ROW()-14)/2),0)))</f>
        <v/>
      </c>
      <c r="N231" s="769" t="str">
        <f ca="1">IFERROR(K231/K232,"ND")</f>
        <v>ND</v>
      </c>
      <c r="O231" s="771" t="str">
        <f ca="1">IFERROR(((K231+J231)/H231),"ND")</f>
        <v>ND</v>
      </c>
      <c r="P231" s="775"/>
    </row>
    <row r="232" spans="3:16">
      <c r="C232" s="747"/>
      <c r="D232" s="749"/>
      <c r="E232" s="749"/>
      <c r="F232" s="751"/>
      <c r="G232" s="753"/>
      <c r="H232" s="760"/>
      <c r="I232" s="764"/>
      <c r="J232" s="195" t="str">
        <f ca="1">IF(MOD(ROW()-13,2)=0,IF(ISBLANK(OFFSET('10. SEGUIMIENTO 2025'!$N$14,INT((ROW()-13)/2),0)),"",OFFSET('10. SEGUIMIENTO 2025'!$N$14,INT((ROW()-13)/2),0)),IF(ISBLANK(OFFSET('9. METAS'!$N$20,INT((ROW()-14)/2),0)),"",OFFSET('9. METAS'!$N$20,INT((ROW()-14)/2),0)))</f>
        <v/>
      </c>
      <c r="K232" s="196" t="str">
        <f ca="1">IF(MOD(ROW()-13,2)=0,IF(ISBLANK(OFFSET('10. SEGUIMIENTO 2025'!$O$14,INT((ROW()-13)/2),0)),"",OFFSET('10. SEGUIMIENTO 2025'!$O$14,INT((ROW()-13)/2),0)),IF(ISBLANK(OFFSET('9. METAS'!$O$20,INT((ROW()-14)/2),0)),"",OFFSET('9. METAS'!$O$20,INT((ROW()-14)/2),0)))</f>
        <v/>
      </c>
      <c r="L232" s="196" t="str">
        <f ca="1">IF(MOD(ROW()-13,2)=0,IF(ISBLANK(OFFSET('10. SEGUIMIENTO 2025'!$P$14,INT((ROW()-13)/2),0)),"",OFFSET('10. SEGUIMIENTO 2025'!$P$14,INT((ROW()-13)/2),0)),IF(ISBLANK(OFFSET('9. METAS'!$P$20,INT((ROW()-14)/2),0)),"",OFFSET('9. METAS'!$P$20,INT((ROW()-14)/2),0)))</f>
        <v/>
      </c>
      <c r="M232" s="197" t="str">
        <f ca="1">IF(MOD(ROW()-13,2)=0,IF(ISBLANK(OFFSET('10. SEGUIMIENTO 2025'!$Q$14,INT((ROW()-13)/2),0)),"",OFFSET('10. SEGUIMIENTO 2025'!$Q$14,INT((ROW()-13)/2),0)),IF(ISBLANK(OFFSET('9. METAS'!$Q$20,INT((ROW()-14)/2),0)),"",OFFSET('9. METAS'!$Q$20,INT((ROW()-14)/2),0)))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METAS'!$K$20,INT((ROW()-13)/2),0)),"",OFFSET('9. METAS'!$K$20,INT((ROW()-13)/2),0))</f>
        <v/>
      </c>
      <c r="I233" s="763"/>
      <c r="J233" s="195">
        <f ca="1">IF(MOD(ROW()-13,2)=0,IF(ISBLANK(OFFSET('10. SEGUIMIENTO 2025'!$N$14,INT((ROW()-13)/2),0)),"",OFFSET('10. SEGUIMIENTO 2025'!$N$14,INT((ROW()-13)/2),0)),IF(ISBLANK(OFFSET('9. METAS'!$N$20,INT((ROW()-14)/2),0)),"",OFFSET('9. METAS'!$N$20,INT((ROW()-14)/2),0)))</f>
        <v>41</v>
      </c>
      <c r="K233" s="196" t="str">
        <f ca="1">IF(MOD(ROW()-13,2)=0,IF(ISBLANK(OFFSET('10. SEGUIMIENTO 2025'!$O$14,INT((ROW()-13)/2),0)),"",OFFSET('10. SEGUIMIENTO 2025'!$O$14,INT((ROW()-13)/2),0)),IF(ISBLANK(OFFSET('9. METAS'!$O$20,INT((ROW()-14)/2),0)),"",OFFSET('9. METAS'!$O$20,INT((ROW()-14)/2),0)))</f>
        <v/>
      </c>
      <c r="L233" s="196" t="str">
        <f ca="1">IF(MOD(ROW()-13,2)=0,IF(ISBLANK(OFFSET('10. SEGUIMIENTO 2025'!$P$14,INT((ROW()-13)/2),0)),"",OFFSET('10. SEGUIMIENTO 2025'!$P$14,INT((ROW()-13)/2),0)),IF(ISBLANK(OFFSET('9. METAS'!$P$20,INT((ROW()-14)/2),0)),"",OFFSET('9. METAS'!$P$20,INT((ROW()-14)/2),0)))</f>
        <v/>
      </c>
      <c r="M233" s="197" t="str">
        <f ca="1">IF(MOD(ROW()-13,2)=0,IF(ISBLANK(OFFSET('10. SEGUIMIENTO 2025'!$Q$14,INT((ROW()-13)/2),0)),"",OFFSET('10. SEGUIMIENTO 2025'!$Q$14,INT((ROW()-13)/2),0)),IF(ISBLANK(OFFSET('9. METAS'!$Q$20,INT((ROW()-14)/2),0)),"",OFFSET('9. METAS'!$Q$20,INT((ROW()-14)/2),0)))</f>
        <v/>
      </c>
      <c r="N233" s="769" t="str">
        <f ca="1">IFERROR(K233/K234,"ND")</f>
        <v>ND</v>
      </c>
      <c r="O233" s="771" t="str">
        <f ca="1">IFERROR(((K233+J233)/H233),"ND")</f>
        <v>ND</v>
      </c>
      <c r="P233" s="775"/>
    </row>
    <row r="234" spans="3:16">
      <c r="C234" s="747"/>
      <c r="D234" s="749"/>
      <c r="E234" s="749"/>
      <c r="F234" s="751"/>
      <c r="G234" s="753"/>
      <c r="H234" s="760"/>
      <c r="I234" s="764"/>
      <c r="J234" s="195" t="str">
        <f ca="1">IF(MOD(ROW()-13,2)=0,IF(ISBLANK(OFFSET('10. SEGUIMIENTO 2025'!$N$14,INT((ROW()-13)/2),0)),"",OFFSET('10. SEGUIMIENTO 2025'!$N$14,INT((ROW()-13)/2),0)),IF(ISBLANK(OFFSET('9. METAS'!$N$20,INT((ROW()-14)/2),0)),"",OFFSET('9. METAS'!$N$20,INT((ROW()-14)/2),0)))</f>
        <v/>
      </c>
      <c r="K234" s="196" t="str">
        <f ca="1">IF(MOD(ROW()-13,2)=0,IF(ISBLANK(OFFSET('10. SEGUIMIENTO 2025'!$O$14,INT((ROW()-13)/2),0)),"",OFFSET('10. SEGUIMIENTO 2025'!$O$14,INT((ROW()-13)/2),0)),IF(ISBLANK(OFFSET('9. METAS'!$O$20,INT((ROW()-14)/2),0)),"",OFFSET('9. METAS'!$O$20,INT((ROW()-14)/2),0)))</f>
        <v/>
      </c>
      <c r="L234" s="196" t="str">
        <f ca="1">IF(MOD(ROW()-13,2)=0,IF(ISBLANK(OFFSET('10. SEGUIMIENTO 2025'!$P$14,INT((ROW()-13)/2),0)),"",OFFSET('10. SEGUIMIENTO 2025'!$P$14,INT((ROW()-13)/2),0)),IF(ISBLANK(OFFSET('9. METAS'!$P$20,INT((ROW()-14)/2),0)),"",OFFSET('9. METAS'!$P$20,INT((ROW()-14)/2),0)))</f>
        <v/>
      </c>
      <c r="M234" s="197" t="str">
        <f ca="1">IF(MOD(ROW()-13,2)=0,IF(ISBLANK(OFFSET('10. SEGUIMIENTO 2025'!$Q$14,INT((ROW()-13)/2),0)),"",OFFSET('10. SEGUIMIENTO 2025'!$Q$14,INT((ROW()-13)/2),0)),IF(ISBLANK(OFFSET('9. METAS'!$Q$20,INT((ROW()-14)/2),0)),"",OFFSET('9. METAS'!$Q$20,INT((ROW()-14)/2),0)))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METAS'!$K$20,INT((ROW()-13)/2),0)),"",OFFSET('9. METAS'!$K$20,INT((ROW()-13)/2),0))</f>
        <v/>
      </c>
      <c r="I235" s="763"/>
      <c r="J235" s="195">
        <f ca="1">IF(MOD(ROW()-13,2)=0,IF(ISBLANK(OFFSET('10. SEGUIMIENTO 2025'!$N$14,INT((ROW()-13)/2),0)),"",OFFSET('10. SEGUIMIENTO 2025'!$N$14,INT((ROW()-13)/2),0)),IF(ISBLANK(OFFSET('9. METAS'!$N$20,INT((ROW()-14)/2),0)),"",OFFSET('9. METAS'!$N$20,INT((ROW()-14)/2),0)))</f>
        <v>41</v>
      </c>
      <c r="K235" s="196" t="str">
        <f ca="1">IF(MOD(ROW()-13,2)=0,IF(ISBLANK(OFFSET('10. SEGUIMIENTO 2025'!$O$14,INT((ROW()-13)/2),0)),"",OFFSET('10. SEGUIMIENTO 2025'!$O$14,INT((ROW()-13)/2),0)),IF(ISBLANK(OFFSET('9. METAS'!$O$20,INT((ROW()-14)/2),0)),"",OFFSET('9. METAS'!$O$20,INT((ROW()-14)/2),0)))</f>
        <v/>
      </c>
      <c r="L235" s="196" t="str">
        <f ca="1">IF(MOD(ROW()-13,2)=0,IF(ISBLANK(OFFSET('10. SEGUIMIENTO 2025'!$P$14,INT((ROW()-13)/2),0)),"",OFFSET('10. SEGUIMIENTO 2025'!$P$14,INT((ROW()-13)/2),0)),IF(ISBLANK(OFFSET('9. METAS'!$P$20,INT((ROW()-14)/2),0)),"",OFFSET('9. METAS'!$P$20,INT((ROW()-14)/2),0)))</f>
        <v/>
      </c>
      <c r="M235" s="197" t="str">
        <f ca="1">IF(MOD(ROW()-13,2)=0,IF(ISBLANK(OFFSET('10. SEGUIMIENTO 2025'!$Q$14,INT((ROW()-13)/2),0)),"",OFFSET('10. SEGUIMIENTO 2025'!$Q$14,INT((ROW()-13)/2),0)),IF(ISBLANK(OFFSET('9. METAS'!$Q$20,INT((ROW()-14)/2),0)),"",OFFSET('9. METAS'!$Q$20,INT((ROW()-14)/2),0)))</f>
        <v/>
      </c>
      <c r="N235" s="769" t="str">
        <f ca="1">IFERROR(K235/K236,"ND")</f>
        <v>ND</v>
      </c>
      <c r="O235" s="771" t="str">
        <f ca="1">IFERROR(((K235+J235)/H235),"ND")</f>
        <v>ND</v>
      </c>
      <c r="P235" s="775"/>
    </row>
    <row r="236" spans="3:16">
      <c r="C236" s="747"/>
      <c r="D236" s="749"/>
      <c r="E236" s="749"/>
      <c r="F236" s="751"/>
      <c r="G236" s="753"/>
      <c r="H236" s="760"/>
      <c r="I236" s="764"/>
      <c r="J236" s="195" t="str">
        <f ca="1">IF(MOD(ROW()-13,2)=0,IF(ISBLANK(OFFSET('10. SEGUIMIENTO 2025'!$N$14,INT((ROW()-13)/2),0)),"",OFFSET('10. SEGUIMIENTO 2025'!$N$14,INT((ROW()-13)/2),0)),IF(ISBLANK(OFFSET('9. METAS'!$N$20,INT((ROW()-14)/2),0)),"",OFFSET('9. METAS'!$N$20,INT((ROW()-14)/2),0)))</f>
        <v/>
      </c>
      <c r="K236" s="196" t="str">
        <f ca="1">IF(MOD(ROW()-13,2)=0,IF(ISBLANK(OFFSET('10. SEGUIMIENTO 2025'!$O$14,INT((ROW()-13)/2),0)),"",OFFSET('10. SEGUIMIENTO 2025'!$O$14,INT((ROW()-13)/2),0)),IF(ISBLANK(OFFSET('9. METAS'!$O$20,INT((ROW()-14)/2),0)),"",OFFSET('9. METAS'!$O$20,INT((ROW()-14)/2),0)))</f>
        <v/>
      </c>
      <c r="L236" s="196" t="str">
        <f ca="1">IF(MOD(ROW()-13,2)=0,IF(ISBLANK(OFFSET('10. SEGUIMIENTO 2025'!$P$14,INT((ROW()-13)/2),0)),"",OFFSET('10. SEGUIMIENTO 2025'!$P$14,INT((ROW()-13)/2),0)),IF(ISBLANK(OFFSET('9. METAS'!$P$20,INT((ROW()-14)/2),0)),"",OFFSET('9. METAS'!$P$20,INT((ROW()-14)/2),0)))</f>
        <v/>
      </c>
      <c r="M236" s="197" t="str">
        <f ca="1">IF(MOD(ROW()-13,2)=0,IF(ISBLANK(OFFSET('10. SEGUIMIENTO 2025'!$Q$14,INT((ROW()-13)/2),0)),"",OFFSET('10. SEGUIMIENTO 2025'!$Q$14,INT((ROW()-13)/2),0)),IF(ISBLANK(OFFSET('9. METAS'!$Q$20,INT((ROW()-14)/2),0)),"",OFFSET('9. METAS'!$Q$20,INT((ROW()-14)/2),0)))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METAS'!$K$20,INT((ROW()-13)/2),0)),"",OFFSET('9. METAS'!$K$20,INT((ROW()-13)/2),0))</f>
        <v/>
      </c>
      <c r="I237" s="763"/>
      <c r="J237" s="195">
        <f ca="1">IF(MOD(ROW()-13,2)=0,IF(ISBLANK(OFFSET('10. SEGUIMIENTO 2025'!$N$14,INT((ROW()-13)/2),0)),"",OFFSET('10. SEGUIMIENTO 2025'!$N$14,INT((ROW()-13)/2),0)),IF(ISBLANK(OFFSET('9. METAS'!$N$20,INT((ROW()-14)/2),0)),"",OFFSET('9. METAS'!$N$20,INT((ROW()-14)/2),0)))</f>
        <v>41</v>
      </c>
      <c r="K237" s="196" t="str">
        <f ca="1">IF(MOD(ROW()-13,2)=0,IF(ISBLANK(OFFSET('10. SEGUIMIENTO 2025'!$O$14,INT((ROW()-13)/2),0)),"",OFFSET('10. SEGUIMIENTO 2025'!$O$14,INT((ROW()-13)/2),0)),IF(ISBLANK(OFFSET('9. METAS'!$O$20,INT((ROW()-14)/2),0)),"",OFFSET('9. METAS'!$O$20,INT((ROW()-14)/2),0)))</f>
        <v/>
      </c>
      <c r="L237" s="196" t="str">
        <f ca="1">IF(MOD(ROW()-13,2)=0,IF(ISBLANK(OFFSET('10. SEGUIMIENTO 2025'!$P$14,INT((ROW()-13)/2),0)),"",OFFSET('10. SEGUIMIENTO 2025'!$P$14,INT((ROW()-13)/2),0)),IF(ISBLANK(OFFSET('9. METAS'!$P$20,INT((ROW()-14)/2),0)),"",OFFSET('9. METAS'!$P$20,INT((ROW()-14)/2),0)))</f>
        <v/>
      </c>
      <c r="M237" s="197" t="str">
        <f ca="1">IF(MOD(ROW()-13,2)=0,IF(ISBLANK(OFFSET('10. SEGUIMIENTO 2025'!$Q$14,INT((ROW()-13)/2),0)),"",OFFSET('10. SEGUIMIENTO 2025'!$Q$14,INT((ROW()-13)/2),0)),IF(ISBLANK(OFFSET('9. METAS'!$Q$20,INT((ROW()-14)/2),0)),"",OFFSET('9. METAS'!$Q$20,INT((ROW()-14)/2),0)))</f>
        <v/>
      </c>
      <c r="N237" s="769" t="str">
        <f ca="1">IFERROR(K237/K238,"ND")</f>
        <v>ND</v>
      </c>
      <c r="O237" s="771" t="str">
        <f ca="1">IFERROR(((K237+J237)/H237),"ND")</f>
        <v>ND</v>
      </c>
      <c r="P237" s="775"/>
    </row>
    <row r="238" spans="3:16">
      <c r="C238" s="747"/>
      <c r="D238" s="749"/>
      <c r="E238" s="749"/>
      <c r="F238" s="751"/>
      <c r="G238" s="753"/>
      <c r="H238" s="760"/>
      <c r="I238" s="764"/>
      <c r="J238" s="195" t="str">
        <f ca="1">IF(MOD(ROW()-13,2)=0,IF(ISBLANK(OFFSET('10. SEGUIMIENTO 2025'!$N$14,INT((ROW()-13)/2),0)),"",OFFSET('10. SEGUIMIENTO 2025'!$N$14,INT((ROW()-13)/2),0)),IF(ISBLANK(OFFSET('9. METAS'!$N$20,INT((ROW()-14)/2),0)),"",OFFSET('9. METAS'!$N$20,INT((ROW()-14)/2),0)))</f>
        <v/>
      </c>
      <c r="K238" s="196" t="str">
        <f ca="1">IF(MOD(ROW()-13,2)=0,IF(ISBLANK(OFFSET('10. SEGUIMIENTO 2025'!$O$14,INT((ROW()-13)/2),0)),"",OFFSET('10. SEGUIMIENTO 2025'!$O$14,INT((ROW()-13)/2),0)),IF(ISBLANK(OFFSET('9. METAS'!$O$20,INT((ROW()-14)/2),0)),"",OFFSET('9. METAS'!$O$20,INT((ROW()-14)/2),0)))</f>
        <v/>
      </c>
      <c r="L238" s="196" t="str">
        <f ca="1">IF(MOD(ROW()-13,2)=0,IF(ISBLANK(OFFSET('10. SEGUIMIENTO 2025'!$P$14,INT((ROW()-13)/2),0)),"",OFFSET('10. SEGUIMIENTO 2025'!$P$14,INT((ROW()-13)/2),0)),IF(ISBLANK(OFFSET('9. METAS'!$P$20,INT((ROW()-14)/2),0)),"",OFFSET('9. METAS'!$P$20,INT((ROW()-14)/2),0)))</f>
        <v/>
      </c>
      <c r="M238" s="197" t="str">
        <f ca="1">IF(MOD(ROW()-13,2)=0,IF(ISBLANK(OFFSET('10. SEGUIMIENTO 2025'!$Q$14,INT((ROW()-13)/2),0)),"",OFFSET('10. SEGUIMIENTO 2025'!$Q$14,INT((ROW()-13)/2),0)),IF(ISBLANK(OFFSET('9. METAS'!$Q$20,INT((ROW()-14)/2),0)),"",OFFSET('9. METAS'!$Q$20,INT((ROW()-14)/2),0)))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METAS'!$K$20,INT((ROW()-13)/2),0)),"",OFFSET('9. METAS'!$K$20,INT((ROW()-13)/2),0))</f>
        <v/>
      </c>
      <c r="I239" s="763"/>
      <c r="J239" s="195">
        <f ca="1">IF(MOD(ROW()-13,2)=0,IF(ISBLANK(OFFSET('10. SEGUIMIENTO 2025'!$N$14,INT((ROW()-13)/2),0)),"",OFFSET('10. SEGUIMIENTO 2025'!$N$14,INT((ROW()-13)/2),0)),IF(ISBLANK(OFFSET('9. METAS'!$N$20,INT((ROW()-14)/2),0)),"",OFFSET('9. METAS'!$N$20,INT((ROW()-14)/2),0)))</f>
        <v>41</v>
      </c>
      <c r="K239" s="196" t="str">
        <f ca="1">IF(MOD(ROW()-13,2)=0,IF(ISBLANK(OFFSET('10. SEGUIMIENTO 2025'!$O$14,INT((ROW()-13)/2),0)),"",OFFSET('10. SEGUIMIENTO 2025'!$O$14,INT((ROW()-13)/2),0)),IF(ISBLANK(OFFSET('9. METAS'!$O$20,INT((ROW()-14)/2),0)),"",OFFSET('9. METAS'!$O$20,INT((ROW()-14)/2),0)))</f>
        <v/>
      </c>
      <c r="L239" s="196" t="str">
        <f ca="1">IF(MOD(ROW()-13,2)=0,IF(ISBLANK(OFFSET('10. SEGUIMIENTO 2025'!$P$14,INT((ROW()-13)/2),0)),"",OFFSET('10. SEGUIMIENTO 2025'!$P$14,INT((ROW()-13)/2),0)),IF(ISBLANK(OFFSET('9. METAS'!$P$20,INT((ROW()-14)/2),0)),"",OFFSET('9. METAS'!$P$20,INT((ROW()-14)/2),0)))</f>
        <v/>
      </c>
      <c r="M239" s="197" t="str">
        <f ca="1">IF(MOD(ROW()-13,2)=0,IF(ISBLANK(OFFSET('10. SEGUIMIENTO 2025'!$Q$14,INT((ROW()-13)/2),0)),"",OFFSET('10. SEGUIMIENTO 2025'!$Q$14,INT((ROW()-13)/2),0)),IF(ISBLANK(OFFSET('9. METAS'!$Q$20,INT((ROW()-14)/2),0)),"",OFFSET('9. METAS'!$Q$20,INT((ROW()-14)/2),0)))</f>
        <v/>
      </c>
      <c r="N239" s="769" t="str">
        <f ca="1">IFERROR(K239/K240,"ND")</f>
        <v>ND</v>
      </c>
      <c r="O239" s="771" t="str">
        <f ca="1">IFERROR(((K239+J239)/H239),"ND")</f>
        <v>ND</v>
      </c>
      <c r="P239" s="775"/>
    </row>
    <row r="240" spans="3:16">
      <c r="C240" s="747"/>
      <c r="D240" s="749"/>
      <c r="E240" s="749"/>
      <c r="F240" s="751"/>
      <c r="G240" s="753"/>
      <c r="H240" s="760"/>
      <c r="I240" s="764"/>
      <c r="J240" s="195" t="str">
        <f ca="1">IF(MOD(ROW()-13,2)=0,IF(ISBLANK(OFFSET('10. SEGUIMIENTO 2025'!$N$14,INT((ROW()-13)/2),0)),"",OFFSET('10. SEGUIMIENTO 2025'!$N$14,INT((ROW()-13)/2),0)),IF(ISBLANK(OFFSET('9. METAS'!$N$20,INT((ROW()-14)/2),0)),"",OFFSET('9. METAS'!$N$20,INT((ROW()-14)/2),0)))</f>
        <v/>
      </c>
      <c r="K240" s="196" t="str">
        <f ca="1">IF(MOD(ROW()-13,2)=0,IF(ISBLANK(OFFSET('10. SEGUIMIENTO 2025'!$O$14,INT((ROW()-13)/2),0)),"",OFFSET('10. SEGUIMIENTO 2025'!$O$14,INT((ROW()-13)/2),0)),IF(ISBLANK(OFFSET('9. METAS'!$O$20,INT((ROW()-14)/2),0)),"",OFFSET('9. METAS'!$O$20,INT((ROW()-14)/2),0)))</f>
        <v/>
      </c>
      <c r="L240" s="196" t="str">
        <f ca="1">IF(MOD(ROW()-13,2)=0,IF(ISBLANK(OFFSET('10. SEGUIMIENTO 2025'!$P$14,INT((ROW()-13)/2),0)),"",OFFSET('10. SEGUIMIENTO 2025'!$P$14,INT((ROW()-13)/2),0)),IF(ISBLANK(OFFSET('9. METAS'!$P$20,INT((ROW()-14)/2),0)),"",OFFSET('9. METAS'!$P$20,INT((ROW()-14)/2),0)))</f>
        <v/>
      </c>
      <c r="M240" s="197" t="str">
        <f ca="1">IF(MOD(ROW()-13,2)=0,IF(ISBLANK(OFFSET('10. SEGUIMIENTO 2025'!$Q$14,INT((ROW()-13)/2),0)),"",OFFSET('10. SEGUIMIENTO 2025'!$Q$14,INT((ROW()-13)/2),0)),IF(ISBLANK(OFFSET('9. METAS'!$Q$20,INT((ROW()-14)/2),0)),"",OFFSET('9. METAS'!$Q$20,INT((ROW()-14)/2),0)))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METAS'!$K$20,INT((ROW()-13)/2),0)),"",OFFSET('9. METAS'!$K$20,INT((ROW()-13)/2),0))</f>
        <v/>
      </c>
      <c r="I241" s="763"/>
      <c r="J241" s="195">
        <f ca="1">IF(MOD(ROW()-13,2)=0,IF(ISBLANK(OFFSET('10. SEGUIMIENTO 2025'!$N$14,INT((ROW()-13)/2),0)),"",OFFSET('10. SEGUIMIENTO 2025'!$N$14,INT((ROW()-13)/2),0)),IF(ISBLANK(OFFSET('9. METAS'!$N$20,INT((ROW()-14)/2),0)),"",OFFSET('9. METAS'!$N$20,INT((ROW()-14)/2),0)))</f>
        <v>41</v>
      </c>
      <c r="K241" s="196" t="str">
        <f ca="1">IF(MOD(ROW()-13,2)=0,IF(ISBLANK(OFFSET('10. SEGUIMIENTO 2025'!$O$14,INT((ROW()-13)/2),0)),"",OFFSET('10. SEGUIMIENTO 2025'!$O$14,INT((ROW()-13)/2),0)),IF(ISBLANK(OFFSET('9. METAS'!$O$20,INT((ROW()-14)/2),0)),"",OFFSET('9. METAS'!$O$20,INT((ROW()-14)/2),0)))</f>
        <v/>
      </c>
      <c r="L241" s="196" t="str">
        <f ca="1">IF(MOD(ROW()-13,2)=0,IF(ISBLANK(OFFSET('10. SEGUIMIENTO 2025'!$P$14,INT((ROW()-13)/2),0)),"",OFFSET('10. SEGUIMIENTO 2025'!$P$14,INT((ROW()-13)/2),0)),IF(ISBLANK(OFFSET('9. METAS'!$P$20,INT((ROW()-14)/2),0)),"",OFFSET('9. METAS'!$P$20,INT((ROW()-14)/2),0)))</f>
        <v/>
      </c>
      <c r="M241" s="197" t="str">
        <f ca="1">IF(MOD(ROW()-13,2)=0,IF(ISBLANK(OFFSET('10. SEGUIMIENTO 2025'!$Q$14,INT((ROW()-13)/2),0)),"",OFFSET('10. SEGUIMIENTO 2025'!$Q$14,INT((ROW()-13)/2),0)),IF(ISBLANK(OFFSET('9. METAS'!$Q$20,INT((ROW()-14)/2),0)),"",OFFSET('9. METAS'!$Q$20,INT((ROW()-14)/2),0)))</f>
        <v/>
      </c>
      <c r="N241" s="769" t="str">
        <f ca="1">IFERROR(K241/K242,"ND")</f>
        <v>ND</v>
      </c>
      <c r="O241" s="771" t="str">
        <f ca="1">IFERROR(((K241+J241)/H241),"ND")</f>
        <v>ND</v>
      </c>
      <c r="P241" s="775"/>
    </row>
    <row r="242" spans="3:16">
      <c r="C242" s="747"/>
      <c r="D242" s="749"/>
      <c r="E242" s="749"/>
      <c r="F242" s="751"/>
      <c r="G242" s="753"/>
      <c r="H242" s="760"/>
      <c r="I242" s="764"/>
      <c r="J242" s="195" t="str">
        <f ca="1">IF(MOD(ROW()-13,2)=0,IF(ISBLANK(OFFSET('10. SEGUIMIENTO 2025'!$N$14,INT((ROW()-13)/2),0)),"",OFFSET('10. SEGUIMIENTO 2025'!$N$14,INT((ROW()-13)/2),0)),IF(ISBLANK(OFFSET('9. METAS'!$N$20,INT((ROW()-14)/2),0)),"",OFFSET('9. METAS'!$N$20,INT((ROW()-14)/2),0)))</f>
        <v/>
      </c>
      <c r="K242" s="196" t="str">
        <f ca="1">IF(MOD(ROW()-13,2)=0,IF(ISBLANK(OFFSET('10. SEGUIMIENTO 2025'!$O$14,INT((ROW()-13)/2),0)),"",OFFSET('10. SEGUIMIENTO 2025'!$O$14,INT((ROW()-13)/2),0)),IF(ISBLANK(OFFSET('9. METAS'!$O$20,INT((ROW()-14)/2),0)),"",OFFSET('9. METAS'!$O$20,INT((ROW()-14)/2),0)))</f>
        <v/>
      </c>
      <c r="L242" s="196" t="str">
        <f ca="1">IF(MOD(ROW()-13,2)=0,IF(ISBLANK(OFFSET('10. SEGUIMIENTO 2025'!$P$14,INT((ROW()-13)/2),0)),"",OFFSET('10. SEGUIMIENTO 2025'!$P$14,INT((ROW()-13)/2),0)),IF(ISBLANK(OFFSET('9. METAS'!$P$20,INT((ROW()-14)/2),0)),"",OFFSET('9. METAS'!$P$20,INT((ROW()-14)/2),0)))</f>
        <v/>
      </c>
      <c r="M242" s="197" t="str">
        <f ca="1">IF(MOD(ROW()-13,2)=0,IF(ISBLANK(OFFSET('10. SEGUIMIENTO 2025'!$Q$14,INT((ROW()-13)/2),0)),"",OFFSET('10. SEGUIMIENTO 2025'!$Q$14,INT((ROW()-13)/2),0)),IF(ISBLANK(OFFSET('9. METAS'!$Q$20,INT((ROW()-14)/2),0)),"",OFFSET('9. METAS'!$Q$20,INT((ROW()-14)/2),0)))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METAS'!$K$20,INT((ROW()-13)/2),0)),"",OFFSET('9. METAS'!$K$20,INT((ROW()-13)/2),0))</f>
        <v/>
      </c>
      <c r="I243" s="763"/>
      <c r="J243" s="195">
        <f ca="1">IF(MOD(ROW()-13,2)=0,IF(ISBLANK(OFFSET('10. SEGUIMIENTO 2025'!$N$14,INT((ROW()-13)/2),0)),"",OFFSET('10. SEGUIMIENTO 2025'!$N$14,INT((ROW()-13)/2),0)),IF(ISBLANK(OFFSET('9. METAS'!$N$20,INT((ROW()-14)/2),0)),"",OFFSET('9. METAS'!$N$20,INT((ROW()-14)/2),0)))</f>
        <v>41</v>
      </c>
      <c r="K243" s="196" t="str">
        <f ca="1">IF(MOD(ROW()-13,2)=0,IF(ISBLANK(OFFSET('10. SEGUIMIENTO 2025'!$O$14,INT((ROW()-13)/2),0)),"",OFFSET('10. SEGUIMIENTO 2025'!$O$14,INT((ROW()-13)/2),0)),IF(ISBLANK(OFFSET('9. METAS'!$O$20,INT((ROW()-14)/2),0)),"",OFFSET('9. METAS'!$O$20,INT((ROW()-14)/2),0)))</f>
        <v/>
      </c>
      <c r="L243" s="196" t="str">
        <f ca="1">IF(MOD(ROW()-13,2)=0,IF(ISBLANK(OFFSET('10. SEGUIMIENTO 2025'!$P$14,INT((ROW()-13)/2),0)),"",OFFSET('10. SEGUIMIENTO 2025'!$P$14,INT((ROW()-13)/2),0)),IF(ISBLANK(OFFSET('9. METAS'!$P$20,INT((ROW()-14)/2),0)),"",OFFSET('9. METAS'!$P$20,INT((ROW()-14)/2),0)))</f>
        <v/>
      </c>
      <c r="M243" s="197" t="str">
        <f ca="1">IF(MOD(ROW()-13,2)=0,IF(ISBLANK(OFFSET('10. SEGUIMIENTO 2025'!$Q$14,INT((ROW()-13)/2),0)),"",OFFSET('10. SEGUIMIENTO 2025'!$Q$14,INT((ROW()-13)/2),0)),IF(ISBLANK(OFFSET('9. METAS'!$Q$20,INT((ROW()-14)/2),0)),"",OFFSET('9. METAS'!$Q$20,INT((ROW()-14)/2),0)))</f>
        <v/>
      </c>
      <c r="N243" s="769" t="str">
        <f ca="1">IFERROR(K243/K244,"ND")</f>
        <v>ND</v>
      </c>
      <c r="O243" s="771" t="str">
        <f ca="1">IFERROR(((K243+J243)/H243),"ND")</f>
        <v>ND</v>
      </c>
      <c r="P243" s="775"/>
    </row>
    <row r="244" spans="3:16">
      <c r="C244" s="747"/>
      <c r="D244" s="749"/>
      <c r="E244" s="749"/>
      <c r="F244" s="751"/>
      <c r="G244" s="753"/>
      <c r="H244" s="760"/>
      <c r="I244" s="764"/>
      <c r="J244" s="195" t="str">
        <f ca="1">IF(MOD(ROW()-13,2)=0,IF(ISBLANK(OFFSET('10. SEGUIMIENTO 2025'!$N$14,INT((ROW()-13)/2),0)),"",OFFSET('10. SEGUIMIENTO 2025'!$N$14,INT((ROW()-13)/2),0)),IF(ISBLANK(OFFSET('9. METAS'!$N$20,INT((ROW()-14)/2),0)),"",OFFSET('9. METAS'!$N$20,INT((ROW()-14)/2),0)))</f>
        <v/>
      </c>
      <c r="K244" s="196" t="str">
        <f ca="1">IF(MOD(ROW()-13,2)=0,IF(ISBLANK(OFFSET('10. SEGUIMIENTO 2025'!$O$14,INT((ROW()-13)/2),0)),"",OFFSET('10. SEGUIMIENTO 2025'!$O$14,INT((ROW()-13)/2),0)),IF(ISBLANK(OFFSET('9. METAS'!$O$20,INT((ROW()-14)/2),0)),"",OFFSET('9. METAS'!$O$20,INT((ROW()-14)/2),0)))</f>
        <v/>
      </c>
      <c r="L244" s="196" t="str">
        <f ca="1">IF(MOD(ROW()-13,2)=0,IF(ISBLANK(OFFSET('10. SEGUIMIENTO 2025'!$P$14,INT((ROW()-13)/2),0)),"",OFFSET('10. SEGUIMIENTO 2025'!$P$14,INT((ROW()-13)/2),0)),IF(ISBLANK(OFFSET('9. METAS'!$P$20,INT((ROW()-14)/2),0)),"",OFFSET('9. METAS'!$P$20,INT((ROW()-14)/2),0)))</f>
        <v/>
      </c>
      <c r="M244" s="197" t="str">
        <f ca="1">IF(MOD(ROW()-13,2)=0,IF(ISBLANK(OFFSET('10. SEGUIMIENTO 2025'!$Q$14,INT((ROW()-13)/2),0)),"",OFFSET('10. SEGUIMIENTO 2025'!$Q$14,INT((ROW()-13)/2),0)),IF(ISBLANK(OFFSET('9. METAS'!$Q$20,INT((ROW()-14)/2),0)),"",OFFSET('9. METAS'!$Q$20,INT((ROW()-14)/2),0)))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METAS'!$K$20,INT((ROW()-13)/2),0)),"",OFFSET('9. METAS'!$K$20,INT((ROW()-13)/2),0))</f>
        <v/>
      </c>
      <c r="I245" s="763"/>
      <c r="J245" s="195">
        <f ca="1">IF(MOD(ROW()-13,2)=0,IF(ISBLANK(OFFSET('10. SEGUIMIENTO 2025'!$N$14,INT((ROW()-13)/2),0)),"",OFFSET('10. SEGUIMIENTO 2025'!$N$14,INT((ROW()-13)/2),0)),IF(ISBLANK(OFFSET('9. METAS'!$N$20,INT((ROW()-14)/2),0)),"",OFFSET('9. METAS'!$N$20,INT((ROW()-14)/2),0)))</f>
        <v>41</v>
      </c>
      <c r="K245" s="196" t="str">
        <f ca="1">IF(MOD(ROW()-13,2)=0,IF(ISBLANK(OFFSET('10. SEGUIMIENTO 2025'!$O$14,INT((ROW()-13)/2),0)),"",OFFSET('10. SEGUIMIENTO 2025'!$O$14,INT((ROW()-13)/2),0)),IF(ISBLANK(OFFSET('9. METAS'!$O$20,INT((ROW()-14)/2),0)),"",OFFSET('9. METAS'!$O$20,INT((ROW()-14)/2),0)))</f>
        <v/>
      </c>
      <c r="L245" s="196" t="str">
        <f ca="1">IF(MOD(ROW()-13,2)=0,IF(ISBLANK(OFFSET('10. SEGUIMIENTO 2025'!$P$14,INT((ROW()-13)/2),0)),"",OFFSET('10. SEGUIMIENTO 2025'!$P$14,INT((ROW()-13)/2),0)),IF(ISBLANK(OFFSET('9. METAS'!$P$20,INT((ROW()-14)/2),0)),"",OFFSET('9. METAS'!$P$20,INT((ROW()-14)/2),0)))</f>
        <v/>
      </c>
      <c r="M245" s="197" t="str">
        <f ca="1">IF(MOD(ROW()-13,2)=0,IF(ISBLANK(OFFSET('10. SEGUIMIENTO 2025'!$Q$14,INT((ROW()-13)/2),0)),"",OFFSET('10. SEGUIMIENTO 2025'!$Q$14,INT((ROW()-13)/2),0)),IF(ISBLANK(OFFSET('9. METAS'!$Q$20,INT((ROW()-14)/2),0)),"",OFFSET('9. METAS'!$Q$20,INT((ROW()-14)/2),0)))</f>
        <v/>
      </c>
      <c r="N245" s="769" t="str">
        <f ca="1">IFERROR(K245/K246,"ND")</f>
        <v>ND</v>
      </c>
      <c r="O245" s="771" t="str">
        <f ca="1">IFERROR(((K245+J245)/H245),"ND")</f>
        <v>ND</v>
      </c>
      <c r="P245" s="775"/>
    </row>
    <row r="246" spans="3:16">
      <c r="C246" s="747"/>
      <c r="D246" s="749"/>
      <c r="E246" s="749"/>
      <c r="F246" s="751"/>
      <c r="G246" s="753"/>
      <c r="H246" s="760"/>
      <c r="I246" s="764"/>
      <c r="J246" s="195" t="str">
        <f ca="1">IF(MOD(ROW()-13,2)=0,IF(ISBLANK(OFFSET('10. SEGUIMIENTO 2025'!$N$14,INT((ROW()-13)/2),0)),"",OFFSET('10. SEGUIMIENTO 2025'!$N$14,INT((ROW()-13)/2),0)),IF(ISBLANK(OFFSET('9. METAS'!$N$20,INT((ROW()-14)/2),0)),"",OFFSET('9. METAS'!$N$20,INT((ROW()-14)/2),0)))</f>
        <v/>
      </c>
      <c r="K246" s="196" t="str">
        <f ca="1">IF(MOD(ROW()-13,2)=0,IF(ISBLANK(OFFSET('10. SEGUIMIENTO 2025'!$O$14,INT((ROW()-13)/2),0)),"",OFFSET('10. SEGUIMIENTO 2025'!$O$14,INT((ROW()-13)/2),0)),IF(ISBLANK(OFFSET('9. METAS'!$O$20,INT((ROW()-14)/2),0)),"",OFFSET('9. METAS'!$O$20,INT((ROW()-14)/2),0)))</f>
        <v/>
      </c>
      <c r="L246" s="196" t="str">
        <f ca="1">IF(MOD(ROW()-13,2)=0,IF(ISBLANK(OFFSET('10. SEGUIMIENTO 2025'!$P$14,INT((ROW()-13)/2),0)),"",OFFSET('10. SEGUIMIENTO 2025'!$P$14,INT((ROW()-13)/2),0)),IF(ISBLANK(OFFSET('9. METAS'!$P$20,INT((ROW()-14)/2),0)),"",OFFSET('9. METAS'!$P$20,INT((ROW()-14)/2),0)))</f>
        <v/>
      </c>
      <c r="M246" s="197" t="str">
        <f ca="1">IF(MOD(ROW()-13,2)=0,IF(ISBLANK(OFFSET('10. SEGUIMIENTO 2025'!$Q$14,INT((ROW()-13)/2),0)),"",OFFSET('10. SEGUIMIENTO 2025'!$Q$14,INT((ROW()-13)/2),0)),IF(ISBLANK(OFFSET('9. METAS'!$Q$20,INT((ROW()-14)/2),0)),"",OFFSET('9. METAS'!$Q$20,INT((ROW()-14)/2),0)))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METAS'!$K$20,INT((ROW()-13)/2),0)),"",OFFSET('9. METAS'!$K$20,INT((ROW()-13)/2),0))</f>
        <v/>
      </c>
      <c r="I247" s="763"/>
      <c r="J247" s="195">
        <f ca="1">IF(MOD(ROW()-13,2)=0,IF(ISBLANK(OFFSET('10. SEGUIMIENTO 2025'!$N$14,INT((ROW()-13)/2),0)),"",OFFSET('10. SEGUIMIENTO 2025'!$N$14,INT((ROW()-13)/2),0)),IF(ISBLANK(OFFSET('9. METAS'!$N$20,INT((ROW()-14)/2),0)),"",OFFSET('9. METAS'!$N$20,INT((ROW()-14)/2),0)))</f>
        <v>41</v>
      </c>
      <c r="K247" s="196" t="str">
        <f ca="1">IF(MOD(ROW()-13,2)=0,IF(ISBLANK(OFFSET('10. SEGUIMIENTO 2025'!$O$14,INT((ROW()-13)/2),0)),"",OFFSET('10. SEGUIMIENTO 2025'!$O$14,INT((ROW()-13)/2),0)),IF(ISBLANK(OFFSET('9. METAS'!$O$20,INT((ROW()-14)/2),0)),"",OFFSET('9. METAS'!$O$20,INT((ROW()-14)/2),0)))</f>
        <v/>
      </c>
      <c r="L247" s="196" t="str">
        <f ca="1">IF(MOD(ROW()-13,2)=0,IF(ISBLANK(OFFSET('10. SEGUIMIENTO 2025'!$P$14,INT((ROW()-13)/2),0)),"",OFFSET('10. SEGUIMIENTO 2025'!$P$14,INT((ROW()-13)/2),0)),IF(ISBLANK(OFFSET('9. METAS'!$P$20,INT((ROW()-14)/2),0)),"",OFFSET('9. METAS'!$P$20,INT((ROW()-14)/2),0)))</f>
        <v/>
      </c>
      <c r="M247" s="197" t="str">
        <f ca="1">IF(MOD(ROW()-13,2)=0,IF(ISBLANK(OFFSET('10. SEGUIMIENTO 2025'!$Q$14,INT((ROW()-13)/2),0)),"",OFFSET('10. SEGUIMIENTO 2025'!$Q$14,INT((ROW()-13)/2),0)),IF(ISBLANK(OFFSET('9. METAS'!$Q$20,INT((ROW()-14)/2),0)),"",OFFSET('9. METAS'!$Q$20,INT((ROW()-14)/2),0)))</f>
        <v/>
      </c>
      <c r="N247" s="769" t="str">
        <f ca="1">IFERROR(K247/K248,"ND")</f>
        <v>ND</v>
      </c>
      <c r="O247" s="771" t="str">
        <f ca="1">IFERROR(((K247+J247)/H247),"ND")</f>
        <v>ND</v>
      </c>
      <c r="P247" s="775"/>
    </row>
    <row r="248" spans="3:16">
      <c r="C248" s="747"/>
      <c r="D248" s="749"/>
      <c r="E248" s="749"/>
      <c r="F248" s="751"/>
      <c r="G248" s="753"/>
      <c r="H248" s="760"/>
      <c r="I248" s="764"/>
      <c r="J248" s="195" t="str">
        <f ca="1">IF(MOD(ROW()-13,2)=0,IF(ISBLANK(OFFSET('10. SEGUIMIENTO 2025'!$N$14,INT((ROW()-13)/2),0)),"",OFFSET('10. SEGUIMIENTO 2025'!$N$14,INT((ROW()-13)/2),0)),IF(ISBLANK(OFFSET('9. METAS'!$N$20,INT((ROW()-14)/2),0)),"",OFFSET('9. METAS'!$N$20,INT((ROW()-14)/2),0)))</f>
        <v/>
      </c>
      <c r="K248" s="196" t="str">
        <f ca="1">IF(MOD(ROW()-13,2)=0,IF(ISBLANK(OFFSET('10. SEGUIMIENTO 2025'!$O$14,INT((ROW()-13)/2),0)),"",OFFSET('10. SEGUIMIENTO 2025'!$O$14,INT((ROW()-13)/2),0)),IF(ISBLANK(OFFSET('9. METAS'!$O$20,INT((ROW()-14)/2),0)),"",OFFSET('9. METAS'!$O$20,INT((ROW()-14)/2),0)))</f>
        <v/>
      </c>
      <c r="L248" s="196" t="str">
        <f ca="1">IF(MOD(ROW()-13,2)=0,IF(ISBLANK(OFFSET('10. SEGUIMIENTO 2025'!$P$14,INT((ROW()-13)/2),0)),"",OFFSET('10. SEGUIMIENTO 2025'!$P$14,INT((ROW()-13)/2),0)),IF(ISBLANK(OFFSET('9. METAS'!$P$20,INT((ROW()-14)/2),0)),"",OFFSET('9. METAS'!$P$20,INT((ROW()-14)/2),0)))</f>
        <v/>
      </c>
      <c r="M248" s="197" t="str">
        <f ca="1">IF(MOD(ROW()-13,2)=0,IF(ISBLANK(OFFSET('10. SEGUIMIENTO 2025'!$Q$14,INT((ROW()-13)/2),0)),"",OFFSET('10. SEGUIMIENTO 2025'!$Q$14,INT((ROW()-13)/2),0)),IF(ISBLANK(OFFSET('9. METAS'!$Q$20,INT((ROW()-14)/2),0)),"",OFFSET('9. METAS'!$Q$20,INT((ROW()-14)/2),0)))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METAS'!$K$20,INT((ROW()-13)/2),0)),"",OFFSET('9. METAS'!$K$20,INT((ROW()-13)/2),0))</f>
        <v/>
      </c>
      <c r="I249" s="763"/>
      <c r="J249" s="195">
        <f ca="1">IF(MOD(ROW()-13,2)=0,IF(ISBLANK(OFFSET('10. SEGUIMIENTO 2025'!$N$14,INT((ROW()-13)/2),0)),"",OFFSET('10. SEGUIMIENTO 2025'!$N$14,INT((ROW()-13)/2),0)),IF(ISBLANK(OFFSET('9. METAS'!$N$20,INT((ROW()-14)/2),0)),"",OFFSET('9. METAS'!$N$20,INT((ROW()-14)/2),0)))</f>
        <v>41</v>
      </c>
      <c r="K249" s="196" t="str">
        <f ca="1">IF(MOD(ROW()-13,2)=0,IF(ISBLANK(OFFSET('10. SEGUIMIENTO 2025'!$O$14,INT((ROW()-13)/2),0)),"",OFFSET('10. SEGUIMIENTO 2025'!$O$14,INT((ROW()-13)/2),0)),IF(ISBLANK(OFFSET('9. METAS'!$O$20,INT((ROW()-14)/2),0)),"",OFFSET('9. METAS'!$O$20,INT((ROW()-14)/2),0)))</f>
        <v/>
      </c>
      <c r="L249" s="196" t="str">
        <f ca="1">IF(MOD(ROW()-13,2)=0,IF(ISBLANK(OFFSET('10. SEGUIMIENTO 2025'!$P$14,INT((ROW()-13)/2),0)),"",OFFSET('10. SEGUIMIENTO 2025'!$P$14,INT((ROW()-13)/2),0)),IF(ISBLANK(OFFSET('9. METAS'!$P$20,INT((ROW()-14)/2),0)),"",OFFSET('9. METAS'!$P$20,INT((ROW()-14)/2),0)))</f>
        <v/>
      </c>
      <c r="M249" s="197" t="str">
        <f ca="1">IF(MOD(ROW()-13,2)=0,IF(ISBLANK(OFFSET('10. SEGUIMIENTO 2025'!$Q$14,INT((ROW()-13)/2),0)),"",OFFSET('10. SEGUIMIENTO 2025'!$Q$14,INT((ROW()-13)/2),0)),IF(ISBLANK(OFFSET('9. METAS'!$Q$20,INT((ROW()-14)/2),0)),"",OFFSET('9. METAS'!$Q$20,INT((ROW()-14)/2),0)))</f>
        <v/>
      </c>
      <c r="N249" s="769" t="str">
        <f ca="1">IFERROR(K249/K250,"ND")</f>
        <v>ND</v>
      </c>
      <c r="O249" s="771" t="str">
        <f ca="1">IFERROR(((K249+J249)/H249),"ND")</f>
        <v>ND</v>
      </c>
      <c r="P249" s="775"/>
    </row>
    <row r="250" spans="3:16">
      <c r="C250" s="747"/>
      <c r="D250" s="749"/>
      <c r="E250" s="749"/>
      <c r="F250" s="751"/>
      <c r="G250" s="753"/>
      <c r="H250" s="760"/>
      <c r="I250" s="764"/>
      <c r="J250" s="195" t="str">
        <f ca="1">IF(MOD(ROW()-13,2)=0,IF(ISBLANK(OFFSET('10. SEGUIMIENTO 2025'!$N$14,INT((ROW()-13)/2),0)),"",OFFSET('10. SEGUIMIENTO 2025'!$N$14,INT((ROW()-13)/2),0)),IF(ISBLANK(OFFSET('9. METAS'!$N$20,INT((ROW()-14)/2),0)),"",OFFSET('9. METAS'!$N$20,INT((ROW()-14)/2),0)))</f>
        <v/>
      </c>
      <c r="K250" s="196" t="str">
        <f ca="1">IF(MOD(ROW()-13,2)=0,IF(ISBLANK(OFFSET('10. SEGUIMIENTO 2025'!$O$14,INT((ROW()-13)/2),0)),"",OFFSET('10. SEGUIMIENTO 2025'!$O$14,INT((ROW()-13)/2),0)),IF(ISBLANK(OFFSET('9. METAS'!$O$20,INT((ROW()-14)/2),0)),"",OFFSET('9. METAS'!$O$20,INT((ROW()-14)/2),0)))</f>
        <v/>
      </c>
      <c r="L250" s="196" t="str">
        <f ca="1">IF(MOD(ROW()-13,2)=0,IF(ISBLANK(OFFSET('10. SEGUIMIENTO 2025'!$P$14,INT((ROW()-13)/2),0)),"",OFFSET('10. SEGUIMIENTO 2025'!$P$14,INT((ROW()-13)/2),0)),IF(ISBLANK(OFFSET('9. METAS'!$P$20,INT((ROW()-14)/2),0)),"",OFFSET('9. METAS'!$P$20,INT((ROW()-14)/2),0)))</f>
        <v/>
      </c>
      <c r="M250" s="197" t="str">
        <f ca="1">IF(MOD(ROW()-13,2)=0,IF(ISBLANK(OFFSET('10. SEGUIMIENTO 2025'!$Q$14,INT((ROW()-13)/2),0)),"",OFFSET('10. SEGUIMIENTO 2025'!$Q$14,INT((ROW()-13)/2),0)),IF(ISBLANK(OFFSET('9. METAS'!$Q$20,INT((ROW()-14)/2),0)),"",OFFSET('9. METAS'!$Q$20,INT((ROW()-14)/2),0)))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METAS'!$K$20,INT((ROW()-13)/2),0)),"",OFFSET('9. METAS'!$K$20,INT((ROW()-13)/2),0))</f>
        <v/>
      </c>
      <c r="I251" s="763"/>
      <c r="J251" s="195">
        <f ca="1">IF(MOD(ROW()-13,2)=0,IF(ISBLANK(OFFSET('10. SEGUIMIENTO 2025'!$N$14,INT((ROW()-13)/2),0)),"",OFFSET('10. SEGUIMIENTO 2025'!$N$14,INT((ROW()-13)/2),0)),IF(ISBLANK(OFFSET('9. METAS'!$N$20,INT((ROW()-14)/2),0)),"",OFFSET('9. METAS'!$N$20,INT((ROW()-14)/2),0)))</f>
        <v>41</v>
      </c>
      <c r="K251" s="196" t="str">
        <f ca="1">IF(MOD(ROW()-13,2)=0,IF(ISBLANK(OFFSET('10. SEGUIMIENTO 2025'!$O$14,INT((ROW()-13)/2),0)),"",OFFSET('10. SEGUIMIENTO 2025'!$O$14,INT((ROW()-13)/2),0)),IF(ISBLANK(OFFSET('9. METAS'!$O$20,INT((ROW()-14)/2),0)),"",OFFSET('9. METAS'!$O$20,INT((ROW()-14)/2),0)))</f>
        <v/>
      </c>
      <c r="L251" s="196" t="str">
        <f ca="1">IF(MOD(ROW()-13,2)=0,IF(ISBLANK(OFFSET('10. SEGUIMIENTO 2025'!$P$14,INT((ROW()-13)/2),0)),"",OFFSET('10. SEGUIMIENTO 2025'!$P$14,INT((ROW()-13)/2),0)),IF(ISBLANK(OFFSET('9. METAS'!$P$20,INT((ROW()-14)/2),0)),"",OFFSET('9. METAS'!$P$20,INT((ROW()-14)/2),0)))</f>
        <v/>
      </c>
      <c r="M251" s="197" t="str">
        <f ca="1">IF(MOD(ROW()-13,2)=0,IF(ISBLANK(OFFSET('10. SEGUIMIENTO 2025'!$Q$14,INT((ROW()-13)/2),0)),"",OFFSET('10. SEGUIMIENTO 2025'!$Q$14,INT((ROW()-13)/2),0)),IF(ISBLANK(OFFSET('9. METAS'!$Q$20,INT((ROW()-14)/2),0)),"",OFFSET('9. METAS'!$Q$20,INT((ROW()-14)/2),0)))</f>
        <v/>
      </c>
      <c r="N251" s="769" t="str">
        <f ca="1">IFERROR(K251/K252,"ND")</f>
        <v>ND</v>
      </c>
      <c r="O251" s="771" t="str">
        <f ca="1">IFERROR(((K251+J251)/H251),"ND")</f>
        <v>ND</v>
      </c>
      <c r="P251" s="775"/>
    </row>
    <row r="252" spans="3:16">
      <c r="C252" s="747"/>
      <c r="D252" s="749"/>
      <c r="E252" s="749"/>
      <c r="F252" s="751"/>
      <c r="G252" s="753"/>
      <c r="H252" s="760"/>
      <c r="I252" s="764"/>
      <c r="J252" s="195" t="str">
        <f ca="1">IF(MOD(ROW()-13,2)=0,IF(ISBLANK(OFFSET('10. SEGUIMIENTO 2025'!$N$14,INT((ROW()-13)/2),0)),"",OFFSET('10. SEGUIMIENTO 2025'!$N$14,INT((ROW()-13)/2),0)),IF(ISBLANK(OFFSET('9. METAS'!$N$20,INT((ROW()-14)/2),0)),"",OFFSET('9. METAS'!$N$20,INT((ROW()-14)/2),0)))</f>
        <v/>
      </c>
      <c r="K252" s="196" t="str">
        <f ca="1">IF(MOD(ROW()-13,2)=0,IF(ISBLANK(OFFSET('10. SEGUIMIENTO 2025'!$O$14,INT((ROW()-13)/2),0)),"",OFFSET('10. SEGUIMIENTO 2025'!$O$14,INT((ROW()-13)/2),0)),IF(ISBLANK(OFFSET('9. METAS'!$O$20,INT((ROW()-14)/2),0)),"",OFFSET('9. METAS'!$O$20,INT((ROW()-14)/2),0)))</f>
        <v/>
      </c>
      <c r="L252" s="196" t="str">
        <f ca="1">IF(MOD(ROW()-13,2)=0,IF(ISBLANK(OFFSET('10. SEGUIMIENTO 2025'!$P$14,INT((ROW()-13)/2),0)),"",OFFSET('10. SEGUIMIENTO 2025'!$P$14,INT((ROW()-13)/2),0)),IF(ISBLANK(OFFSET('9. METAS'!$P$20,INT((ROW()-14)/2),0)),"",OFFSET('9. METAS'!$P$20,INT((ROW()-14)/2),0)))</f>
        <v/>
      </c>
      <c r="M252" s="197" t="str">
        <f ca="1">IF(MOD(ROW()-13,2)=0,IF(ISBLANK(OFFSET('10. SEGUIMIENTO 2025'!$Q$14,INT((ROW()-13)/2),0)),"",OFFSET('10. SEGUIMIENTO 2025'!$Q$14,INT((ROW()-13)/2),0)),IF(ISBLANK(OFFSET('9. METAS'!$Q$20,INT((ROW()-14)/2),0)),"",OFFSET('9. METAS'!$Q$20,INT((ROW()-14)/2),0)))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METAS'!$K$20,INT((ROW()-13)/2),0)),"",OFFSET('9. METAS'!$K$20,INT((ROW()-13)/2),0))</f>
        <v/>
      </c>
      <c r="I253" s="763"/>
      <c r="J253" s="195">
        <f ca="1">IF(MOD(ROW()-13,2)=0,IF(ISBLANK(OFFSET('10. SEGUIMIENTO 2025'!$N$14,INT((ROW()-13)/2),0)),"",OFFSET('10. SEGUIMIENTO 2025'!$N$14,INT((ROW()-13)/2),0)),IF(ISBLANK(OFFSET('9. METAS'!$N$20,INT((ROW()-14)/2),0)),"",OFFSET('9. METAS'!$N$20,INT((ROW()-14)/2),0)))</f>
        <v>41</v>
      </c>
      <c r="K253" s="196" t="str">
        <f ca="1">IF(MOD(ROW()-13,2)=0,IF(ISBLANK(OFFSET('10. SEGUIMIENTO 2025'!$O$14,INT((ROW()-13)/2),0)),"",OFFSET('10. SEGUIMIENTO 2025'!$O$14,INT((ROW()-13)/2),0)),IF(ISBLANK(OFFSET('9. METAS'!$O$20,INT((ROW()-14)/2),0)),"",OFFSET('9. METAS'!$O$20,INT((ROW()-14)/2),0)))</f>
        <v/>
      </c>
      <c r="L253" s="196" t="str">
        <f ca="1">IF(MOD(ROW()-13,2)=0,IF(ISBLANK(OFFSET('10. SEGUIMIENTO 2025'!$P$14,INT((ROW()-13)/2),0)),"",OFFSET('10. SEGUIMIENTO 2025'!$P$14,INT((ROW()-13)/2),0)),IF(ISBLANK(OFFSET('9. METAS'!$P$20,INT((ROW()-14)/2),0)),"",OFFSET('9. METAS'!$P$20,INT((ROW()-14)/2),0)))</f>
        <v/>
      </c>
      <c r="M253" s="197" t="str">
        <f ca="1">IF(MOD(ROW()-13,2)=0,IF(ISBLANK(OFFSET('10. SEGUIMIENTO 2025'!$Q$14,INT((ROW()-13)/2),0)),"",OFFSET('10. SEGUIMIENTO 2025'!$Q$14,INT((ROW()-13)/2),0)),IF(ISBLANK(OFFSET('9. METAS'!$Q$20,INT((ROW()-14)/2),0)),"",OFFSET('9. METAS'!$Q$20,INT((ROW()-14)/2),0)))</f>
        <v/>
      </c>
      <c r="N253" s="769" t="str">
        <f ca="1">IFERROR(K253/K254,"ND")</f>
        <v>ND</v>
      </c>
      <c r="O253" s="771" t="str">
        <f ca="1">IFERROR(((K253+J253)/H253),"ND")</f>
        <v>ND</v>
      </c>
      <c r="P253" s="775"/>
    </row>
    <row r="254" spans="3:16">
      <c r="C254" s="747"/>
      <c r="D254" s="749"/>
      <c r="E254" s="749"/>
      <c r="F254" s="751"/>
      <c r="G254" s="753"/>
      <c r="H254" s="760"/>
      <c r="I254" s="764"/>
      <c r="J254" s="195" t="str">
        <f ca="1">IF(MOD(ROW()-13,2)=0,IF(ISBLANK(OFFSET('10. SEGUIMIENTO 2025'!$N$14,INT((ROW()-13)/2),0)),"",OFFSET('10. SEGUIMIENTO 2025'!$N$14,INT((ROW()-13)/2),0)),IF(ISBLANK(OFFSET('9. METAS'!$N$20,INT((ROW()-14)/2),0)),"",OFFSET('9. METAS'!$N$20,INT((ROW()-14)/2),0)))</f>
        <v/>
      </c>
      <c r="K254" s="196" t="str">
        <f ca="1">IF(MOD(ROW()-13,2)=0,IF(ISBLANK(OFFSET('10. SEGUIMIENTO 2025'!$O$14,INT((ROW()-13)/2),0)),"",OFFSET('10. SEGUIMIENTO 2025'!$O$14,INT((ROW()-13)/2),0)),IF(ISBLANK(OFFSET('9. METAS'!$O$20,INT((ROW()-14)/2),0)),"",OFFSET('9. METAS'!$O$20,INT((ROW()-14)/2),0)))</f>
        <v/>
      </c>
      <c r="L254" s="196" t="str">
        <f ca="1">IF(MOD(ROW()-13,2)=0,IF(ISBLANK(OFFSET('10. SEGUIMIENTO 2025'!$P$14,INT((ROW()-13)/2),0)),"",OFFSET('10. SEGUIMIENTO 2025'!$P$14,INT((ROW()-13)/2),0)),IF(ISBLANK(OFFSET('9. METAS'!$P$20,INT((ROW()-14)/2),0)),"",OFFSET('9. METAS'!$P$20,INT((ROW()-14)/2),0)))</f>
        <v/>
      </c>
      <c r="M254" s="197" t="str">
        <f ca="1">IF(MOD(ROW()-13,2)=0,IF(ISBLANK(OFFSET('10. SEGUIMIENTO 2025'!$Q$14,INT((ROW()-13)/2),0)),"",OFFSET('10. SEGUIMIENTO 2025'!$Q$14,INT((ROW()-13)/2),0)),IF(ISBLANK(OFFSET('9. METAS'!$Q$20,INT((ROW()-14)/2),0)),"",OFFSET('9. METAS'!$Q$20,INT((ROW()-14)/2),0)))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METAS'!$K$20,INT((ROW()-13)/2),0)),"",OFFSET('9. METAS'!$K$20,INT((ROW()-13)/2),0))</f>
        <v/>
      </c>
      <c r="I255" s="763"/>
      <c r="J255" s="195">
        <f ca="1">IF(MOD(ROW()-13,2)=0,IF(ISBLANK(OFFSET('10. SEGUIMIENTO 2025'!$N$14,INT((ROW()-13)/2),0)),"",OFFSET('10. SEGUIMIENTO 2025'!$N$14,INT((ROW()-13)/2),0)),IF(ISBLANK(OFFSET('9. METAS'!$N$20,INT((ROW()-14)/2),0)),"",OFFSET('9. METAS'!$N$20,INT((ROW()-14)/2),0)))</f>
        <v>41</v>
      </c>
      <c r="K255" s="196" t="str">
        <f ca="1">IF(MOD(ROW()-13,2)=0,IF(ISBLANK(OFFSET('10. SEGUIMIENTO 2025'!$O$14,INT((ROW()-13)/2),0)),"",OFFSET('10. SEGUIMIENTO 2025'!$O$14,INT((ROW()-13)/2),0)),IF(ISBLANK(OFFSET('9. METAS'!$O$20,INT((ROW()-14)/2),0)),"",OFFSET('9. METAS'!$O$20,INT((ROW()-14)/2),0)))</f>
        <v/>
      </c>
      <c r="L255" s="196" t="str">
        <f ca="1">IF(MOD(ROW()-13,2)=0,IF(ISBLANK(OFFSET('10. SEGUIMIENTO 2025'!$P$14,INT((ROW()-13)/2),0)),"",OFFSET('10. SEGUIMIENTO 2025'!$P$14,INT((ROW()-13)/2),0)),IF(ISBLANK(OFFSET('9. METAS'!$P$20,INT((ROW()-14)/2),0)),"",OFFSET('9. METAS'!$P$20,INT((ROW()-14)/2),0)))</f>
        <v/>
      </c>
      <c r="M255" s="197" t="str">
        <f ca="1">IF(MOD(ROW()-13,2)=0,IF(ISBLANK(OFFSET('10. SEGUIMIENTO 2025'!$Q$14,INT((ROW()-13)/2),0)),"",OFFSET('10. SEGUIMIENTO 2025'!$Q$14,INT((ROW()-13)/2),0)),IF(ISBLANK(OFFSET('9. METAS'!$Q$20,INT((ROW()-14)/2),0)),"",OFFSET('9. METAS'!$Q$20,INT((ROW()-14)/2),0)))</f>
        <v/>
      </c>
      <c r="N255" s="769" t="str">
        <f ca="1">IFERROR(K255/K256,"ND")</f>
        <v>ND</v>
      </c>
      <c r="O255" s="771" t="str">
        <f ca="1">IFERROR(((K255+J255)/H255),"ND")</f>
        <v>ND</v>
      </c>
      <c r="P255" s="775"/>
    </row>
    <row r="256" spans="3:16">
      <c r="C256" s="747"/>
      <c r="D256" s="749"/>
      <c r="E256" s="749"/>
      <c r="F256" s="751"/>
      <c r="G256" s="753"/>
      <c r="H256" s="760"/>
      <c r="I256" s="764"/>
      <c r="J256" s="195" t="str">
        <f ca="1">IF(MOD(ROW()-13,2)=0,IF(ISBLANK(OFFSET('10. SEGUIMIENTO 2025'!$N$14,INT((ROW()-13)/2),0)),"",OFFSET('10. SEGUIMIENTO 2025'!$N$14,INT((ROW()-13)/2),0)),IF(ISBLANK(OFFSET('9. METAS'!$N$20,INT((ROW()-14)/2),0)),"",OFFSET('9. METAS'!$N$20,INT((ROW()-14)/2),0)))</f>
        <v/>
      </c>
      <c r="K256" s="196" t="str">
        <f ca="1">IF(MOD(ROW()-13,2)=0,IF(ISBLANK(OFFSET('10. SEGUIMIENTO 2025'!$O$14,INT((ROW()-13)/2),0)),"",OFFSET('10. SEGUIMIENTO 2025'!$O$14,INT((ROW()-13)/2),0)),IF(ISBLANK(OFFSET('9. METAS'!$O$20,INT((ROW()-14)/2),0)),"",OFFSET('9. METAS'!$O$20,INT((ROW()-14)/2),0)))</f>
        <v/>
      </c>
      <c r="L256" s="196" t="str">
        <f ca="1">IF(MOD(ROW()-13,2)=0,IF(ISBLANK(OFFSET('10. SEGUIMIENTO 2025'!$P$14,INT((ROW()-13)/2),0)),"",OFFSET('10. SEGUIMIENTO 2025'!$P$14,INT((ROW()-13)/2),0)),IF(ISBLANK(OFFSET('9. METAS'!$P$20,INT((ROW()-14)/2),0)),"",OFFSET('9. METAS'!$P$20,INT((ROW()-14)/2),0)))</f>
        <v/>
      </c>
      <c r="M256" s="197" t="str">
        <f ca="1">IF(MOD(ROW()-13,2)=0,IF(ISBLANK(OFFSET('10. SEGUIMIENTO 2025'!$Q$14,INT((ROW()-13)/2),0)),"",OFFSET('10. SEGUIMIENTO 2025'!$Q$14,INT((ROW()-13)/2),0)),IF(ISBLANK(OFFSET('9. METAS'!$Q$20,INT((ROW()-14)/2),0)),"",OFFSET('9. METAS'!$Q$20,INT((ROW()-14)/2),0)))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METAS'!$K$20,INT((ROW()-13)/2),0)),"",OFFSET('9. METAS'!$K$20,INT((ROW()-13)/2),0))</f>
        <v/>
      </c>
      <c r="I257" s="763"/>
      <c r="J257" s="195">
        <f ca="1">IF(MOD(ROW()-13,2)=0,IF(ISBLANK(OFFSET('10. SEGUIMIENTO 2025'!$N$14,INT((ROW()-13)/2),0)),"",OFFSET('10. SEGUIMIENTO 2025'!$N$14,INT((ROW()-13)/2),0)),IF(ISBLANK(OFFSET('9. METAS'!$N$20,INT((ROW()-14)/2),0)),"",OFFSET('9. METAS'!$N$20,INT((ROW()-14)/2),0)))</f>
        <v>41</v>
      </c>
      <c r="K257" s="196" t="str">
        <f ca="1">IF(MOD(ROW()-13,2)=0,IF(ISBLANK(OFFSET('10. SEGUIMIENTO 2025'!$O$14,INT((ROW()-13)/2),0)),"",OFFSET('10. SEGUIMIENTO 2025'!$O$14,INT((ROW()-13)/2),0)),IF(ISBLANK(OFFSET('9. METAS'!$O$20,INT((ROW()-14)/2),0)),"",OFFSET('9. METAS'!$O$20,INT((ROW()-14)/2),0)))</f>
        <v/>
      </c>
      <c r="L257" s="196" t="str">
        <f ca="1">IF(MOD(ROW()-13,2)=0,IF(ISBLANK(OFFSET('10. SEGUIMIENTO 2025'!$P$14,INT((ROW()-13)/2),0)),"",OFFSET('10. SEGUIMIENTO 2025'!$P$14,INT((ROW()-13)/2),0)),IF(ISBLANK(OFFSET('9. METAS'!$P$20,INT((ROW()-14)/2),0)),"",OFFSET('9. METAS'!$P$20,INT((ROW()-14)/2),0)))</f>
        <v/>
      </c>
      <c r="M257" s="197" t="str">
        <f ca="1">IF(MOD(ROW()-13,2)=0,IF(ISBLANK(OFFSET('10. SEGUIMIENTO 2025'!$Q$14,INT((ROW()-13)/2),0)),"",OFFSET('10. SEGUIMIENTO 2025'!$Q$14,INT((ROW()-13)/2),0)),IF(ISBLANK(OFFSET('9. METAS'!$Q$20,INT((ROW()-14)/2),0)),"",OFFSET('9. METAS'!$Q$20,INT((ROW()-14)/2),0)))</f>
        <v/>
      </c>
      <c r="N257" s="769" t="str">
        <f ca="1">IFERROR(K257/K258,"ND")</f>
        <v>ND</v>
      </c>
      <c r="O257" s="771" t="str">
        <f ca="1">IFERROR(((K257+J257)/H257),"ND")</f>
        <v>ND</v>
      </c>
      <c r="P257" s="775"/>
    </row>
    <row r="258" spans="3:16">
      <c r="C258" s="747"/>
      <c r="D258" s="749"/>
      <c r="E258" s="749"/>
      <c r="F258" s="751"/>
      <c r="G258" s="753"/>
      <c r="H258" s="760"/>
      <c r="I258" s="764"/>
      <c r="J258" s="195" t="str">
        <f ca="1">IF(MOD(ROW()-13,2)=0,IF(ISBLANK(OFFSET('10. SEGUIMIENTO 2025'!$N$14,INT((ROW()-13)/2),0)),"",OFFSET('10. SEGUIMIENTO 2025'!$N$14,INT((ROW()-13)/2),0)),IF(ISBLANK(OFFSET('9. METAS'!$N$20,INT((ROW()-14)/2),0)),"",OFFSET('9. METAS'!$N$20,INT((ROW()-14)/2),0)))</f>
        <v/>
      </c>
      <c r="K258" s="196" t="str">
        <f ca="1">IF(MOD(ROW()-13,2)=0,IF(ISBLANK(OFFSET('10. SEGUIMIENTO 2025'!$O$14,INT((ROW()-13)/2),0)),"",OFFSET('10. SEGUIMIENTO 2025'!$O$14,INT((ROW()-13)/2),0)),IF(ISBLANK(OFFSET('9. METAS'!$O$20,INT((ROW()-14)/2),0)),"",OFFSET('9. METAS'!$O$20,INT((ROW()-14)/2),0)))</f>
        <v/>
      </c>
      <c r="L258" s="196" t="str">
        <f ca="1">IF(MOD(ROW()-13,2)=0,IF(ISBLANK(OFFSET('10. SEGUIMIENTO 2025'!$P$14,INT((ROW()-13)/2),0)),"",OFFSET('10. SEGUIMIENTO 2025'!$P$14,INT((ROW()-13)/2),0)),IF(ISBLANK(OFFSET('9. METAS'!$P$20,INT((ROW()-14)/2),0)),"",OFFSET('9. METAS'!$P$20,INT((ROW()-14)/2),0)))</f>
        <v/>
      </c>
      <c r="M258" s="197" t="str">
        <f ca="1">IF(MOD(ROW()-13,2)=0,IF(ISBLANK(OFFSET('10. SEGUIMIENTO 2025'!$Q$14,INT((ROW()-13)/2),0)),"",OFFSET('10. SEGUIMIENTO 2025'!$Q$14,INT((ROW()-13)/2),0)),IF(ISBLANK(OFFSET('9. METAS'!$Q$20,INT((ROW()-14)/2),0)),"",OFFSET('9. METAS'!$Q$20,INT((ROW()-14)/2),0)))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METAS'!$K$20,INT((ROW()-13)/2),0)),"",OFFSET('9. METAS'!$K$20,INT((ROW()-13)/2),0))</f>
        <v/>
      </c>
      <c r="I259" s="763"/>
      <c r="J259" s="195">
        <f ca="1">IF(MOD(ROW()-13,2)=0,IF(ISBLANK(OFFSET('10. SEGUIMIENTO 2025'!$N$14,INT((ROW()-13)/2),0)),"",OFFSET('10. SEGUIMIENTO 2025'!$N$14,INT((ROW()-13)/2),0)),IF(ISBLANK(OFFSET('9. METAS'!$N$20,INT((ROW()-14)/2),0)),"",OFFSET('9. METAS'!$N$20,INT((ROW()-14)/2),0)))</f>
        <v>41</v>
      </c>
      <c r="K259" s="196" t="str">
        <f ca="1">IF(MOD(ROW()-13,2)=0,IF(ISBLANK(OFFSET('10. SEGUIMIENTO 2025'!$O$14,INT((ROW()-13)/2),0)),"",OFFSET('10. SEGUIMIENTO 2025'!$O$14,INT((ROW()-13)/2),0)),IF(ISBLANK(OFFSET('9. METAS'!$O$20,INT((ROW()-14)/2),0)),"",OFFSET('9. METAS'!$O$20,INT((ROW()-14)/2),0)))</f>
        <v/>
      </c>
      <c r="L259" s="196" t="str">
        <f ca="1">IF(MOD(ROW()-13,2)=0,IF(ISBLANK(OFFSET('10. SEGUIMIENTO 2025'!$P$14,INT((ROW()-13)/2),0)),"",OFFSET('10. SEGUIMIENTO 2025'!$P$14,INT((ROW()-13)/2),0)),IF(ISBLANK(OFFSET('9. METAS'!$P$20,INT((ROW()-14)/2),0)),"",OFFSET('9. METAS'!$P$20,INT((ROW()-14)/2),0)))</f>
        <v/>
      </c>
      <c r="M259" s="197" t="str">
        <f ca="1">IF(MOD(ROW()-13,2)=0,IF(ISBLANK(OFFSET('10. SEGUIMIENTO 2025'!$Q$14,INT((ROW()-13)/2),0)),"",OFFSET('10. SEGUIMIENTO 2025'!$Q$14,INT((ROW()-13)/2),0)),IF(ISBLANK(OFFSET('9. METAS'!$Q$20,INT((ROW()-14)/2),0)),"",OFFSET('9. METAS'!$Q$20,INT((ROW()-14)/2),0)))</f>
        <v/>
      </c>
      <c r="N259" s="769" t="str">
        <f ca="1">IFERROR(K259/K260,"ND")</f>
        <v>ND</v>
      </c>
      <c r="O259" s="771" t="str">
        <f ca="1">IFERROR(((K259+J259)/H259),"ND")</f>
        <v>ND</v>
      </c>
      <c r="P259" s="775"/>
    </row>
    <row r="260" spans="3:16">
      <c r="C260" s="747"/>
      <c r="D260" s="749"/>
      <c r="E260" s="749"/>
      <c r="F260" s="751"/>
      <c r="G260" s="753"/>
      <c r="H260" s="760"/>
      <c r="I260" s="764"/>
      <c r="J260" s="195" t="str">
        <f ca="1">IF(MOD(ROW()-13,2)=0,IF(ISBLANK(OFFSET('10. SEGUIMIENTO 2025'!$N$14,INT((ROW()-13)/2),0)),"",OFFSET('10. SEGUIMIENTO 2025'!$N$14,INT((ROW()-13)/2),0)),IF(ISBLANK(OFFSET('9. METAS'!$N$20,INT((ROW()-14)/2),0)),"",OFFSET('9. METAS'!$N$20,INT((ROW()-14)/2),0)))</f>
        <v/>
      </c>
      <c r="K260" s="196" t="str">
        <f ca="1">IF(MOD(ROW()-13,2)=0,IF(ISBLANK(OFFSET('10. SEGUIMIENTO 2025'!$O$14,INT((ROW()-13)/2),0)),"",OFFSET('10. SEGUIMIENTO 2025'!$O$14,INT((ROW()-13)/2),0)),IF(ISBLANK(OFFSET('9. METAS'!$O$20,INT((ROW()-14)/2),0)),"",OFFSET('9. METAS'!$O$20,INT((ROW()-14)/2),0)))</f>
        <v/>
      </c>
      <c r="L260" s="196" t="str">
        <f ca="1">IF(MOD(ROW()-13,2)=0,IF(ISBLANK(OFFSET('10. SEGUIMIENTO 2025'!$P$14,INT((ROW()-13)/2),0)),"",OFFSET('10. SEGUIMIENTO 2025'!$P$14,INT((ROW()-13)/2),0)),IF(ISBLANK(OFFSET('9. METAS'!$P$20,INT((ROW()-14)/2),0)),"",OFFSET('9. METAS'!$P$20,INT((ROW()-14)/2),0)))</f>
        <v/>
      </c>
      <c r="M260" s="197" t="str">
        <f ca="1">IF(MOD(ROW()-13,2)=0,IF(ISBLANK(OFFSET('10. SEGUIMIENTO 2025'!$Q$14,INT((ROW()-13)/2),0)),"",OFFSET('10. SEGUIMIENTO 2025'!$Q$14,INT((ROW()-13)/2),0)),IF(ISBLANK(OFFSET('9. METAS'!$Q$20,INT((ROW()-14)/2),0)),"",OFFSET('9. METAS'!$Q$20,INT((ROW()-14)/2),0)))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METAS'!$K$20,INT((ROW()-13)/2),0)),"",OFFSET('9. METAS'!$K$20,INT((ROW()-13)/2),0))</f>
        <v/>
      </c>
      <c r="I261" s="763"/>
      <c r="J261" s="195">
        <f ca="1">IF(MOD(ROW()-13,2)=0,IF(ISBLANK(OFFSET('10. SEGUIMIENTO 2025'!$N$14,INT((ROW()-13)/2),0)),"",OFFSET('10. SEGUIMIENTO 2025'!$N$14,INT((ROW()-13)/2),0)),IF(ISBLANK(OFFSET('9. METAS'!$N$20,INT((ROW()-14)/2),0)),"",OFFSET('9. METAS'!$N$20,INT((ROW()-14)/2),0)))</f>
        <v>41</v>
      </c>
      <c r="K261" s="196" t="str">
        <f ca="1">IF(MOD(ROW()-13,2)=0,IF(ISBLANK(OFFSET('10. SEGUIMIENTO 2025'!$O$14,INT((ROW()-13)/2),0)),"",OFFSET('10. SEGUIMIENTO 2025'!$O$14,INT((ROW()-13)/2),0)),IF(ISBLANK(OFFSET('9. METAS'!$O$20,INT((ROW()-14)/2),0)),"",OFFSET('9. METAS'!$O$20,INT((ROW()-14)/2),0)))</f>
        <v/>
      </c>
      <c r="L261" s="196" t="str">
        <f ca="1">IF(MOD(ROW()-13,2)=0,IF(ISBLANK(OFFSET('10. SEGUIMIENTO 2025'!$P$14,INT((ROW()-13)/2),0)),"",OFFSET('10. SEGUIMIENTO 2025'!$P$14,INT((ROW()-13)/2),0)),IF(ISBLANK(OFFSET('9. METAS'!$P$20,INT((ROW()-14)/2),0)),"",OFFSET('9. METAS'!$P$20,INT((ROW()-14)/2),0)))</f>
        <v/>
      </c>
      <c r="M261" s="197" t="str">
        <f ca="1">IF(MOD(ROW()-13,2)=0,IF(ISBLANK(OFFSET('10. SEGUIMIENTO 2025'!$Q$14,INT((ROW()-13)/2),0)),"",OFFSET('10. SEGUIMIENTO 2025'!$Q$14,INT((ROW()-13)/2),0)),IF(ISBLANK(OFFSET('9. METAS'!$Q$20,INT((ROW()-14)/2),0)),"",OFFSET('9. METAS'!$Q$20,INT((ROW()-14)/2),0)))</f>
        <v/>
      </c>
      <c r="N261" s="769" t="str">
        <f ca="1">IFERROR(K261/K262,"ND")</f>
        <v>ND</v>
      </c>
      <c r="O261" s="771" t="str">
        <f ca="1">IFERROR(((K261+J261)/H261),"ND")</f>
        <v>ND</v>
      </c>
      <c r="P261" s="775"/>
    </row>
    <row r="262" spans="3:16">
      <c r="C262" s="747"/>
      <c r="D262" s="749"/>
      <c r="E262" s="749"/>
      <c r="F262" s="751"/>
      <c r="G262" s="753"/>
      <c r="H262" s="760"/>
      <c r="I262" s="764"/>
      <c r="J262" s="195" t="str">
        <f ca="1">IF(MOD(ROW()-13,2)=0,IF(ISBLANK(OFFSET('10. SEGUIMIENTO 2025'!$N$14,INT((ROW()-13)/2),0)),"",OFFSET('10. SEGUIMIENTO 2025'!$N$14,INT((ROW()-13)/2),0)),IF(ISBLANK(OFFSET('9. METAS'!$N$20,INT((ROW()-14)/2),0)),"",OFFSET('9. METAS'!$N$20,INT((ROW()-14)/2),0)))</f>
        <v/>
      </c>
      <c r="K262" s="196" t="str">
        <f ca="1">IF(MOD(ROW()-13,2)=0,IF(ISBLANK(OFFSET('10. SEGUIMIENTO 2025'!$O$14,INT((ROW()-13)/2),0)),"",OFFSET('10. SEGUIMIENTO 2025'!$O$14,INT((ROW()-13)/2),0)),IF(ISBLANK(OFFSET('9. METAS'!$O$20,INT((ROW()-14)/2),0)),"",OFFSET('9. METAS'!$O$20,INT((ROW()-14)/2),0)))</f>
        <v/>
      </c>
      <c r="L262" s="196" t="str">
        <f ca="1">IF(MOD(ROW()-13,2)=0,IF(ISBLANK(OFFSET('10. SEGUIMIENTO 2025'!$P$14,INT((ROW()-13)/2),0)),"",OFFSET('10. SEGUIMIENTO 2025'!$P$14,INT((ROW()-13)/2),0)),IF(ISBLANK(OFFSET('9. METAS'!$P$20,INT((ROW()-14)/2),0)),"",OFFSET('9. METAS'!$P$20,INT((ROW()-14)/2),0)))</f>
        <v/>
      </c>
      <c r="M262" s="197" t="str">
        <f ca="1">IF(MOD(ROW()-13,2)=0,IF(ISBLANK(OFFSET('10. SEGUIMIENTO 2025'!$Q$14,INT((ROW()-13)/2),0)),"",OFFSET('10. SEGUIMIENTO 2025'!$Q$14,INT((ROW()-13)/2),0)),IF(ISBLANK(OFFSET('9. METAS'!$Q$20,INT((ROW()-14)/2),0)),"",OFFSET('9. METAS'!$Q$20,INT((ROW()-14)/2),0)))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METAS'!$K$20,INT((ROW()-13)/2),0)),"",OFFSET('9. METAS'!$K$20,INT((ROW()-13)/2),0))</f>
        <v/>
      </c>
      <c r="I263" s="763"/>
      <c r="J263" s="195">
        <f ca="1">IF(MOD(ROW()-13,2)=0,IF(ISBLANK(OFFSET('10. SEGUIMIENTO 2025'!$N$14,INT((ROW()-13)/2),0)),"",OFFSET('10. SEGUIMIENTO 2025'!$N$14,INT((ROW()-13)/2),0)),IF(ISBLANK(OFFSET('9. METAS'!$N$20,INT((ROW()-14)/2),0)),"",OFFSET('9. METAS'!$N$20,INT((ROW()-14)/2),0)))</f>
        <v>41</v>
      </c>
      <c r="K263" s="196" t="str">
        <f ca="1">IF(MOD(ROW()-13,2)=0,IF(ISBLANK(OFFSET('10. SEGUIMIENTO 2025'!$O$14,INT((ROW()-13)/2),0)),"",OFFSET('10. SEGUIMIENTO 2025'!$O$14,INT((ROW()-13)/2),0)),IF(ISBLANK(OFFSET('9. METAS'!$O$20,INT((ROW()-14)/2),0)),"",OFFSET('9. METAS'!$O$20,INT((ROW()-14)/2),0)))</f>
        <v/>
      </c>
      <c r="L263" s="196" t="str">
        <f ca="1">IF(MOD(ROW()-13,2)=0,IF(ISBLANK(OFFSET('10. SEGUIMIENTO 2025'!$P$14,INT((ROW()-13)/2),0)),"",OFFSET('10. SEGUIMIENTO 2025'!$P$14,INT((ROW()-13)/2),0)),IF(ISBLANK(OFFSET('9. METAS'!$P$20,INT((ROW()-14)/2),0)),"",OFFSET('9. METAS'!$P$20,INT((ROW()-14)/2),0)))</f>
        <v/>
      </c>
      <c r="M263" s="197" t="str">
        <f ca="1">IF(MOD(ROW()-13,2)=0,IF(ISBLANK(OFFSET('10. SEGUIMIENTO 2025'!$Q$14,INT((ROW()-13)/2),0)),"",OFFSET('10. SEGUIMIENTO 2025'!$Q$14,INT((ROW()-13)/2),0)),IF(ISBLANK(OFFSET('9. METAS'!$Q$20,INT((ROW()-14)/2),0)),"",OFFSET('9. METAS'!$Q$20,INT((ROW()-14)/2),0)))</f>
        <v/>
      </c>
      <c r="N263" s="769" t="str">
        <f ca="1">IFERROR(K263/K264,"ND")</f>
        <v>ND</v>
      </c>
      <c r="O263" s="771" t="str">
        <f ca="1">IFERROR(((K263+J263)/H263),"ND")</f>
        <v>ND</v>
      </c>
      <c r="P263" s="775"/>
    </row>
    <row r="264" spans="3:16">
      <c r="C264" s="747"/>
      <c r="D264" s="749"/>
      <c r="E264" s="749"/>
      <c r="F264" s="751"/>
      <c r="G264" s="753"/>
      <c r="H264" s="760"/>
      <c r="I264" s="764"/>
      <c r="J264" s="195" t="str">
        <f ca="1">IF(MOD(ROW()-13,2)=0,IF(ISBLANK(OFFSET('10. SEGUIMIENTO 2025'!$N$14,INT((ROW()-13)/2),0)),"",OFFSET('10. SEGUIMIENTO 2025'!$N$14,INT((ROW()-13)/2),0)),IF(ISBLANK(OFFSET('9. METAS'!$N$20,INT((ROW()-14)/2),0)),"",OFFSET('9. METAS'!$N$20,INT((ROW()-14)/2),0)))</f>
        <v/>
      </c>
      <c r="K264" s="196" t="str">
        <f ca="1">IF(MOD(ROW()-13,2)=0,IF(ISBLANK(OFFSET('10. SEGUIMIENTO 2025'!$O$14,INT((ROW()-13)/2),0)),"",OFFSET('10. SEGUIMIENTO 2025'!$O$14,INT((ROW()-13)/2),0)),IF(ISBLANK(OFFSET('9. METAS'!$O$20,INT((ROW()-14)/2),0)),"",OFFSET('9. METAS'!$O$20,INT((ROW()-14)/2),0)))</f>
        <v/>
      </c>
      <c r="L264" s="196" t="str">
        <f ca="1">IF(MOD(ROW()-13,2)=0,IF(ISBLANK(OFFSET('10. SEGUIMIENTO 2025'!$P$14,INT((ROW()-13)/2),0)),"",OFFSET('10. SEGUIMIENTO 2025'!$P$14,INT((ROW()-13)/2),0)),IF(ISBLANK(OFFSET('9. METAS'!$P$20,INT((ROW()-14)/2),0)),"",OFFSET('9. METAS'!$P$20,INT((ROW()-14)/2),0)))</f>
        <v/>
      </c>
      <c r="M264" s="197" t="str">
        <f ca="1">IF(MOD(ROW()-13,2)=0,IF(ISBLANK(OFFSET('10. SEGUIMIENTO 2025'!$Q$14,INT((ROW()-13)/2),0)),"",OFFSET('10. SEGUIMIENTO 2025'!$Q$14,INT((ROW()-13)/2),0)),IF(ISBLANK(OFFSET('9. METAS'!$Q$20,INT((ROW()-14)/2),0)),"",OFFSET('9. METAS'!$Q$20,INT((ROW()-14)/2),0)))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METAS'!$K$20,INT((ROW()-13)/2),0)),"",OFFSET('9. METAS'!$K$20,INT((ROW()-13)/2),0))</f>
        <v/>
      </c>
      <c r="I265" s="763"/>
      <c r="J265" s="195">
        <f ca="1">IF(MOD(ROW()-13,2)=0,IF(ISBLANK(OFFSET('10. SEGUIMIENTO 2025'!$N$14,INT((ROW()-13)/2),0)),"",OFFSET('10. SEGUIMIENTO 2025'!$N$14,INT((ROW()-13)/2),0)),IF(ISBLANK(OFFSET('9. METAS'!$N$20,INT((ROW()-14)/2),0)),"",OFFSET('9. METAS'!$N$20,INT((ROW()-14)/2),0)))</f>
        <v>41</v>
      </c>
      <c r="K265" s="196" t="str">
        <f ca="1">IF(MOD(ROW()-13,2)=0,IF(ISBLANK(OFFSET('10. SEGUIMIENTO 2025'!$O$14,INT((ROW()-13)/2),0)),"",OFFSET('10. SEGUIMIENTO 2025'!$O$14,INT((ROW()-13)/2),0)),IF(ISBLANK(OFFSET('9. METAS'!$O$20,INT((ROW()-14)/2),0)),"",OFFSET('9. METAS'!$O$20,INT((ROW()-14)/2),0)))</f>
        <v/>
      </c>
      <c r="L265" s="196" t="str">
        <f ca="1">IF(MOD(ROW()-13,2)=0,IF(ISBLANK(OFFSET('10. SEGUIMIENTO 2025'!$P$14,INT((ROW()-13)/2),0)),"",OFFSET('10. SEGUIMIENTO 2025'!$P$14,INT((ROW()-13)/2),0)),IF(ISBLANK(OFFSET('9. METAS'!$P$20,INT((ROW()-14)/2),0)),"",OFFSET('9. METAS'!$P$20,INT((ROW()-14)/2),0)))</f>
        <v/>
      </c>
      <c r="M265" s="197" t="str">
        <f ca="1">IF(MOD(ROW()-13,2)=0,IF(ISBLANK(OFFSET('10. SEGUIMIENTO 2025'!$Q$14,INT((ROW()-13)/2),0)),"",OFFSET('10. SEGUIMIENTO 2025'!$Q$14,INT((ROW()-13)/2),0)),IF(ISBLANK(OFFSET('9. METAS'!$Q$20,INT((ROW()-14)/2),0)),"",OFFSET('9. METAS'!$Q$20,INT((ROW()-14)/2),0)))</f>
        <v/>
      </c>
      <c r="N265" s="769" t="str">
        <f ca="1">IFERROR(K265/K266,"ND")</f>
        <v>ND</v>
      </c>
      <c r="O265" s="771" t="str">
        <f ca="1">IFERROR(((K265+J265)/H265),"ND")</f>
        <v>ND</v>
      </c>
      <c r="P265" s="775"/>
    </row>
    <row r="266" spans="3:16">
      <c r="C266" s="747"/>
      <c r="D266" s="749"/>
      <c r="E266" s="749"/>
      <c r="F266" s="751"/>
      <c r="G266" s="753"/>
      <c r="H266" s="760"/>
      <c r="I266" s="764"/>
      <c r="J266" s="195" t="str">
        <f ca="1">IF(MOD(ROW()-13,2)=0,IF(ISBLANK(OFFSET('10. SEGUIMIENTO 2025'!$N$14,INT((ROW()-13)/2),0)),"",OFFSET('10. SEGUIMIENTO 2025'!$N$14,INT((ROW()-13)/2),0)),IF(ISBLANK(OFFSET('9. METAS'!$N$20,INT((ROW()-14)/2),0)),"",OFFSET('9. METAS'!$N$20,INT((ROW()-14)/2),0)))</f>
        <v/>
      </c>
      <c r="K266" s="196" t="str">
        <f ca="1">IF(MOD(ROW()-13,2)=0,IF(ISBLANK(OFFSET('10. SEGUIMIENTO 2025'!$O$14,INT((ROW()-13)/2),0)),"",OFFSET('10. SEGUIMIENTO 2025'!$O$14,INT((ROW()-13)/2),0)),IF(ISBLANK(OFFSET('9. METAS'!$O$20,INT((ROW()-14)/2),0)),"",OFFSET('9. METAS'!$O$20,INT((ROW()-14)/2),0)))</f>
        <v/>
      </c>
      <c r="L266" s="196" t="str">
        <f ca="1">IF(MOD(ROW()-13,2)=0,IF(ISBLANK(OFFSET('10. SEGUIMIENTO 2025'!$P$14,INT((ROW()-13)/2),0)),"",OFFSET('10. SEGUIMIENTO 2025'!$P$14,INT((ROW()-13)/2),0)),IF(ISBLANK(OFFSET('9. METAS'!$P$20,INT((ROW()-14)/2),0)),"",OFFSET('9. METAS'!$P$20,INT((ROW()-14)/2),0)))</f>
        <v/>
      </c>
      <c r="M266" s="197" t="str">
        <f ca="1">IF(MOD(ROW()-13,2)=0,IF(ISBLANK(OFFSET('10. SEGUIMIENTO 2025'!$Q$14,INT((ROW()-13)/2),0)),"",OFFSET('10. SEGUIMIENTO 2025'!$Q$14,INT((ROW()-13)/2),0)),IF(ISBLANK(OFFSET('9. METAS'!$Q$20,INT((ROW()-14)/2),0)),"",OFFSET('9. METAS'!$Q$20,INT((ROW()-14)/2),0)))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METAS'!$K$20,INT((ROW()-13)/2),0)),"",OFFSET('9. METAS'!$K$20,INT((ROW()-13)/2),0))</f>
        <v/>
      </c>
      <c r="I267" s="763"/>
      <c r="J267" s="195">
        <f ca="1">IF(MOD(ROW()-13,2)=0,IF(ISBLANK(OFFSET('10. SEGUIMIENTO 2025'!$N$14,INT((ROW()-13)/2),0)),"",OFFSET('10. SEGUIMIENTO 2025'!$N$14,INT((ROW()-13)/2),0)),IF(ISBLANK(OFFSET('9. METAS'!$N$20,INT((ROW()-14)/2),0)),"",OFFSET('9. METAS'!$N$20,INT((ROW()-14)/2),0)))</f>
        <v>41</v>
      </c>
      <c r="K267" s="196" t="str">
        <f ca="1">IF(MOD(ROW()-13,2)=0,IF(ISBLANK(OFFSET('10. SEGUIMIENTO 2025'!$O$14,INT((ROW()-13)/2),0)),"",OFFSET('10. SEGUIMIENTO 2025'!$O$14,INT((ROW()-13)/2),0)),IF(ISBLANK(OFFSET('9. METAS'!$O$20,INT((ROW()-14)/2),0)),"",OFFSET('9. METAS'!$O$20,INT((ROW()-14)/2),0)))</f>
        <v/>
      </c>
      <c r="L267" s="196" t="str">
        <f ca="1">IF(MOD(ROW()-13,2)=0,IF(ISBLANK(OFFSET('10. SEGUIMIENTO 2025'!$P$14,INT((ROW()-13)/2),0)),"",OFFSET('10. SEGUIMIENTO 2025'!$P$14,INT((ROW()-13)/2),0)),IF(ISBLANK(OFFSET('9. METAS'!$P$20,INT((ROW()-14)/2),0)),"",OFFSET('9. METAS'!$P$20,INT((ROW()-14)/2),0)))</f>
        <v/>
      </c>
      <c r="M267" s="197" t="str">
        <f ca="1">IF(MOD(ROW()-13,2)=0,IF(ISBLANK(OFFSET('10. SEGUIMIENTO 2025'!$Q$14,INT((ROW()-13)/2),0)),"",OFFSET('10. SEGUIMIENTO 2025'!$Q$14,INT((ROW()-13)/2),0)),IF(ISBLANK(OFFSET('9. METAS'!$Q$20,INT((ROW()-14)/2),0)),"",OFFSET('9. METAS'!$Q$20,INT((ROW()-14)/2),0)))</f>
        <v/>
      </c>
      <c r="N267" s="769" t="str">
        <f ca="1">IFERROR(K267/K268,"ND")</f>
        <v>ND</v>
      </c>
      <c r="O267" s="771" t="str">
        <f ca="1">IFERROR(((K267+J267)/H267),"ND")</f>
        <v>ND</v>
      </c>
      <c r="P267" s="775"/>
    </row>
    <row r="268" spans="3:16">
      <c r="C268" s="747"/>
      <c r="D268" s="749"/>
      <c r="E268" s="749"/>
      <c r="F268" s="751"/>
      <c r="G268" s="753"/>
      <c r="H268" s="760"/>
      <c r="I268" s="764"/>
      <c r="J268" s="195" t="str">
        <f ca="1">IF(MOD(ROW()-13,2)=0,IF(ISBLANK(OFFSET('10. SEGUIMIENTO 2025'!$N$14,INT((ROW()-13)/2),0)),"",OFFSET('10. SEGUIMIENTO 2025'!$N$14,INT((ROW()-13)/2),0)),IF(ISBLANK(OFFSET('9. METAS'!$N$20,INT((ROW()-14)/2),0)),"",OFFSET('9. METAS'!$N$20,INT((ROW()-14)/2),0)))</f>
        <v/>
      </c>
      <c r="K268" s="196" t="str">
        <f ca="1">IF(MOD(ROW()-13,2)=0,IF(ISBLANK(OFFSET('10. SEGUIMIENTO 2025'!$O$14,INT((ROW()-13)/2),0)),"",OFFSET('10. SEGUIMIENTO 2025'!$O$14,INT((ROW()-13)/2),0)),IF(ISBLANK(OFFSET('9. METAS'!$O$20,INT((ROW()-14)/2),0)),"",OFFSET('9. METAS'!$O$20,INT((ROW()-14)/2),0)))</f>
        <v/>
      </c>
      <c r="L268" s="196" t="str">
        <f ca="1">IF(MOD(ROW()-13,2)=0,IF(ISBLANK(OFFSET('10. SEGUIMIENTO 2025'!$P$14,INT((ROW()-13)/2),0)),"",OFFSET('10. SEGUIMIENTO 2025'!$P$14,INT((ROW()-13)/2),0)),IF(ISBLANK(OFFSET('9. METAS'!$P$20,INT((ROW()-14)/2),0)),"",OFFSET('9. METAS'!$P$20,INT((ROW()-14)/2),0)))</f>
        <v/>
      </c>
      <c r="M268" s="197" t="str">
        <f ca="1">IF(MOD(ROW()-13,2)=0,IF(ISBLANK(OFFSET('10. SEGUIMIENTO 2025'!$Q$14,INT((ROW()-13)/2),0)),"",OFFSET('10. SEGUIMIENTO 2025'!$Q$14,INT((ROW()-13)/2),0)),IF(ISBLANK(OFFSET('9. METAS'!$Q$20,INT((ROW()-14)/2),0)),"",OFFSET('9. METAS'!$Q$20,INT((ROW()-14)/2),0)))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METAS'!$K$20,INT((ROW()-13)/2),0)),"",OFFSET('9. METAS'!$K$20,INT((ROW()-13)/2),0))</f>
        <v/>
      </c>
      <c r="I269" s="763"/>
      <c r="J269" s="195">
        <f ca="1">IF(MOD(ROW()-13,2)=0,IF(ISBLANK(OFFSET('10. SEGUIMIENTO 2025'!$N$14,INT((ROW()-13)/2),0)),"",OFFSET('10. SEGUIMIENTO 2025'!$N$14,INT((ROW()-13)/2),0)),IF(ISBLANK(OFFSET('9. METAS'!$N$20,INT((ROW()-14)/2),0)),"",OFFSET('9. METAS'!$N$20,INT((ROW()-14)/2),0)))</f>
        <v>41</v>
      </c>
      <c r="K269" s="196" t="str">
        <f ca="1">IF(MOD(ROW()-13,2)=0,IF(ISBLANK(OFFSET('10. SEGUIMIENTO 2025'!$O$14,INT((ROW()-13)/2),0)),"",OFFSET('10. SEGUIMIENTO 2025'!$O$14,INT((ROW()-13)/2),0)),IF(ISBLANK(OFFSET('9. METAS'!$O$20,INT((ROW()-14)/2),0)),"",OFFSET('9. METAS'!$O$20,INT((ROW()-14)/2),0)))</f>
        <v/>
      </c>
      <c r="L269" s="196" t="str">
        <f ca="1">IF(MOD(ROW()-13,2)=0,IF(ISBLANK(OFFSET('10. SEGUIMIENTO 2025'!$P$14,INT((ROW()-13)/2),0)),"",OFFSET('10. SEGUIMIENTO 2025'!$P$14,INT((ROW()-13)/2),0)),IF(ISBLANK(OFFSET('9. METAS'!$P$20,INT((ROW()-14)/2),0)),"",OFFSET('9. METAS'!$P$20,INT((ROW()-14)/2),0)))</f>
        <v/>
      </c>
      <c r="M269" s="197" t="str">
        <f ca="1">IF(MOD(ROW()-13,2)=0,IF(ISBLANK(OFFSET('10. SEGUIMIENTO 2025'!$Q$14,INT((ROW()-13)/2),0)),"",OFFSET('10. SEGUIMIENTO 2025'!$Q$14,INT((ROW()-13)/2),0)),IF(ISBLANK(OFFSET('9. METAS'!$Q$20,INT((ROW()-14)/2),0)),"",OFFSET('9. METAS'!$Q$20,INT((ROW()-14)/2),0)))</f>
        <v/>
      </c>
      <c r="N269" s="769" t="str">
        <f ca="1">IFERROR(K269/K270,"ND")</f>
        <v>ND</v>
      </c>
      <c r="O269" s="771" t="str">
        <f ca="1">IFERROR(((K269+J269)/H269),"ND")</f>
        <v>ND</v>
      </c>
      <c r="P269" s="775"/>
    </row>
    <row r="270" spans="3:16">
      <c r="C270" s="747"/>
      <c r="D270" s="749"/>
      <c r="E270" s="749"/>
      <c r="F270" s="751"/>
      <c r="G270" s="753"/>
      <c r="H270" s="760"/>
      <c r="I270" s="764"/>
      <c r="J270" s="195" t="str">
        <f ca="1">IF(MOD(ROW()-13,2)=0,IF(ISBLANK(OFFSET('10. SEGUIMIENTO 2025'!$N$14,INT((ROW()-13)/2),0)),"",OFFSET('10. SEGUIMIENTO 2025'!$N$14,INT((ROW()-13)/2),0)),IF(ISBLANK(OFFSET('9. METAS'!$N$20,INT((ROW()-14)/2),0)),"",OFFSET('9. METAS'!$N$20,INT((ROW()-14)/2),0)))</f>
        <v/>
      </c>
      <c r="K270" s="196" t="str">
        <f ca="1">IF(MOD(ROW()-13,2)=0,IF(ISBLANK(OFFSET('10. SEGUIMIENTO 2025'!$O$14,INT((ROW()-13)/2),0)),"",OFFSET('10. SEGUIMIENTO 2025'!$O$14,INT((ROW()-13)/2),0)),IF(ISBLANK(OFFSET('9. METAS'!$O$20,INT((ROW()-14)/2),0)),"",OFFSET('9. METAS'!$O$20,INT((ROW()-14)/2),0)))</f>
        <v/>
      </c>
      <c r="L270" s="196" t="str">
        <f ca="1">IF(MOD(ROW()-13,2)=0,IF(ISBLANK(OFFSET('10. SEGUIMIENTO 2025'!$P$14,INT((ROW()-13)/2),0)),"",OFFSET('10. SEGUIMIENTO 2025'!$P$14,INT((ROW()-13)/2),0)),IF(ISBLANK(OFFSET('9. METAS'!$P$20,INT((ROW()-14)/2),0)),"",OFFSET('9. METAS'!$P$20,INT((ROW()-14)/2),0)))</f>
        <v/>
      </c>
      <c r="M270" s="197" t="str">
        <f ca="1">IF(MOD(ROW()-13,2)=0,IF(ISBLANK(OFFSET('10. SEGUIMIENTO 2025'!$Q$14,INT((ROW()-13)/2),0)),"",OFFSET('10. SEGUIMIENTO 2025'!$Q$14,INT((ROW()-13)/2),0)),IF(ISBLANK(OFFSET('9. METAS'!$Q$20,INT((ROW()-14)/2),0)),"",OFFSET('9. METAS'!$Q$20,INT((ROW()-14)/2),0)))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METAS'!$K$20,INT((ROW()-13)/2),0)),"",OFFSET('9. METAS'!$K$20,INT((ROW()-13)/2),0))</f>
        <v/>
      </c>
      <c r="I271" s="763"/>
      <c r="J271" s="195">
        <f ca="1">IF(MOD(ROW()-13,2)=0,IF(ISBLANK(OFFSET('10. SEGUIMIENTO 2025'!$N$14,INT((ROW()-13)/2),0)),"",OFFSET('10. SEGUIMIENTO 2025'!$N$14,INT((ROW()-13)/2),0)),IF(ISBLANK(OFFSET('9. METAS'!$N$20,INT((ROW()-14)/2),0)),"",OFFSET('9. METAS'!$N$20,INT((ROW()-14)/2),0)))</f>
        <v>41</v>
      </c>
      <c r="K271" s="196" t="str">
        <f ca="1">IF(MOD(ROW()-13,2)=0,IF(ISBLANK(OFFSET('10. SEGUIMIENTO 2025'!$O$14,INT((ROW()-13)/2),0)),"",OFFSET('10. SEGUIMIENTO 2025'!$O$14,INT((ROW()-13)/2),0)),IF(ISBLANK(OFFSET('9. METAS'!$O$20,INT((ROW()-14)/2),0)),"",OFFSET('9. METAS'!$O$20,INT((ROW()-14)/2),0)))</f>
        <v/>
      </c>
      <c r="L271" s="196" t="str">
        <f ca="1">IF(MOD(ROW()-13,2)=0,IF(ISBLANK(OFFSET('10. SEGUIMIENTO 2025'!$P$14,INT((ROW()-13)/2),0)),"",OFFSET('10. SEGUIMIENTO 2025'!$P$14,INT((ROW()-13)/2),0)),IF(ISBLANK(OFFSET('9. METAS'!$P$20,INT((ROW()-14)/2),0)),"",OFFSET('9. METAS'!$P$20,INT((ROW()-14)/2),0)))</f>
        <v/>
      </c>
      <c r="M271" s="197" t="str">
        <f ca="1">IF(MOD(ROW()-13,2)=0,IF(ISBLANK(OFFSET('10. SEGUIMIENTO 2025'!$Q$14,INT((ROW()-13)/2),0)),"",OFFSET('10. SEGUIMIENTO 2025'!$Q$14,INT((ROW()-13)/2),0)),IF(ISBLANK(OFFSET('9. METAS'!$Q$20,INT((ROW()-14)/2),0)),"",OFFSET('9. METAS'!$Q$20,INT((ROW()-14)/2),0)))</f>
        <v/>
      </c>
      <c r="N271" s="769" t="str">
        <f ca="1">IFERROR(K271/K272,"ND")</f>
        <v>ND</v>
      </c>
      <c r="O271" s="771" t="str">
        <f ca="1">IFERROR(((K271+J271)/H271),"ND")</f>
        <v>ND</v>
      </c>
      <c r="P271" s="775"/>
    </row>
    <row r="272" spans="3:16">
      <c r="C272" s="747"/>
      <c r="D272" s="749"/>
      <c r="E272" s="749"/>
      <c r="F272" s="751"/>
      <c r="G272" s="753"/>
      <c r="H272" s="760"/>
      <c r="I272" s="764"/>
      <c r="J272" s="195" t="str">
        <f ca="1">IF(MOD(ROW()-13,2)=0,IF(ISBLANK(OFFSET('10. SEGUIMIENTO 2025'!$N$14,INT((ROW()-13)/2),0)),"",OFFSET('10. SEGUIMIENTO 2025'!$N$14,INT((ROW()-13)/2),0)),IF(ISBLANK(OFFSET('9. METAS'!$N$20,INT((ROW()-14)/2),0)),"",OFFSET('9. METAS'!$N$20,INT((ROW()-14)/2),0)))</f>
        <v/>
      </c>
      <c r="K272" s="196" t="str">
        <f ca="1">IF(MOD(ROW()-13,2)=0,IF(ISBLANK(OFFSET('10. SEGUIMIENTO 2025'!$O$14,INT((ROW()-13)/2),0)),"",OFFSET('10. SEGUIMIENTO 2025'!$O$14,INT((ROW()-13)/2),0)),IF(ISBLANK(OFFSET('9. METAS'!$O$20,INT((ROW()-14)/2),0)),"",OFFSET('9. METAS'!$O$20,INT((ROW()-14)/2),0)))</f>
        <v/>
      </c>
      <c r="L272" s="196" t="str">
        <f ca="1">IF(MOD(ROW()-13,2)=0,IF(ISBLANK(OFFSET('10. SEGUIMIENTO 2025'!$P$14,INT((ROW()-13)/2),0)),"",OFFSET('10. SEGUIMIENTO 2025'!$P$14,INT((ROW()-13)/2),0)),IF(ISBLANK(OFFSET('9. METAS'!$P$20,INT((ROW()-14)/2),0)),"",OFFSET('9. METAS'!$P$20,INT((ROW()-14)/2),0)))</f>
        <v/>
      </c>
      <c r="M272" s="197" t="str">
        <f ca="1">IF(MOD(ROW()-13,2)=0,IF(ISBLANK(OFFSET('10. SEGUIMIENTO 2025'!$Q$14,INT((ROW()-13)/2),0)),"",OFFSET('10. SEGUIMIENTO 2025'!$Q$14,INT((ROW()-13)/2),0)),IF(ISBLANK(OFFSET('9. METAS'!$Q$20,INT((ROW()-14)/2),0)),"",OFFSET('9. METAS'!$Q$20,INT((ROW()-14)/2),0)))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METAS'!$K$20,INT((ROW()-13)/2),0)),"",OFFSET('9. METAS'!$K$20,INT((ROW()-13)/2),0))</f>
        <v/>
      </c>
      <c r="I273" s="763"/>
      <c r="J273" s="195">
        <f ca="1">IF(MOD(ROW()-13,2)=0,IF(ISBLANK(OFFSET('10. SEGUIMIENTO 2025'!$N$14,INT((ROW()-13)/2),0)),"",OFFSET('10. SEGUIMIENTO 2025'!$N$14,INT((ROW()-13)/2),0)),IF(ISBLANK(OFFSET('9. METAS'!$N$20,INT((ROW()-14)/2),0)),"",OFFSET('9. METAS'!$N$20,INT((ROW()-14)/2),0)))</f>
        <v>41</v>
      </c>
      <c r="K273" s="196" t="str">
        <f ca="1">IF(MOD(ROW()-13,2)=0,IF(ISBLANK(OFFSET('10. SEGUIMIENTO 2025'!$O$14,INT((ROW()-13)/2),0)),"",OFFSET('10. SEGUIMIENTO 2025'!$O$14,INT((ROW()-13)/2),0)),IF(ISBLANK(OFFSET('9. METAS'!$O$20,INT((ROW()-14)/2),0)),"",OFFSET('9. METAS'!$O$20,INT((ROW()-14)/2),0)))</f>
        <v/>
      </c>
      <c r="L273" s="196" t="str">
        <f ca="1">IF(MOD(ROW()-13,2)=0,IF(ISBLANK(OFFSET('10. SEGUIMIENTO 2025'!$P$14,INT((ROW()-13)/2),0)),"",OFFSET('10. SEGUIMIENTO 2025'!$P$14,INT((ROW()-13)/2),0)),IF(ISBLANK(OFFSET('9. METAS'!$P$20,INT((ROW()-14)/2),0)),"",OFFSET('9. METAS'!$P$20,INT((ROW()-14)/2),0)))</f>
        <v/>
      </c>
      <c r="M273" s="197" t="str">
        <f ca="1">IF(MOD(ROW()-13,2)=0,IF(ISBLANK(OFFSET('10. SEGUIMIENTO 2025'!$Q$14,INT((ROW()-13)/2),0)),"",OFFSET('10. SEGUIMIENTO 2025'!$Q$14,INT((ROW()-13)/2),0)),IF(ISBLANK(OFFSET('9. METAS'!$Q$20,INT((ROW()-14)/2),0)),"",OFFSET('9. METAS'!$Q$20,INT((ROW()-14)/2),0)))</f>
        <v/>
      </c>
      <c r="N273" s="769" t="str">
        <f ca="1">IFERROR(K273/K274,"ND")</f>
        <v>ND</v>
      </c>
      <c r="O273" s="771" t="str">
        <f ca="1">IFERROR(((K273+J273)/H273),"ND")</f>
        <v>ND</v>
      </c>
      <c r="P273" s="775"/>
    </row>
    <row r="274" spans="3:16">
      <c r="C274" s="747"/>
      <c r="D274" s="749"/>
      <c r="E274" s="749"/>
      <c r="F274" s="751"/>
      <c r="G274" s="753"/>
      <c r="H274" s="760"/>
      <c r="I274" s="764"/>
      <c r="J274" s="195" t="str">
        <f ca="1">IF(MOD(ROW()-13,2)=0,IF(ISBLANK(OFFSET('10. SEGUIMIENTO 2025'!$N$14,INT((ROW()-13)/2),0)),"",OFFSET('10. SEGUIMIENTO 2025'!$N$14,INT((ROW()-13)/2),0)),IF(ISBLANK(OFFSET('9. METAS'!$N$20,INT((ROW()-14)/2),0)),"",OFFSET('9. METAS'!$N$20,INT((ROW()-14)/2),0)))</f>
        <v/>
      </c>
      <c r="K274" s="196" t="str">
        <f ca="1">IF(MOD(ROW()-13,2)=0,IF(ISBLANK(OFFSET('10. SEGUIMIENTO 2025'!$O$14,INT((ROW()-13)/2),0)),"",OFFSET('10. SEGUIMIENTO 2025'!$O$14,INT((ROW()-13)/2),0)),IF(ISBLANK(OFFSET('9. METAS'!$O$20,INT((ROW()-14)/2),0)),"",OFFSET('9. METAS'!$O$20,INT((ROW()-14)/2),0)))</f>
        <v/>
      </c>
      <c r="L274" s="196" t="str">
        <f ca="1">IF(MOD(ROW()-13,2)=0,IF(ISBLANK(OFFSET('10. SEGUIMIENTO 2025'!$P$14,INT((ROW()-13)/2),0)),"",OFFSET('10. SEGUIMIENTO 2025'!$P$14,INT((ROW()-13)/2),0)),IF(ISBLANK(OFFSET('9. METAS'!$P$20,INT((ROW()-14)/2),0)),"",OFFSET('9. METAS'!$P$20,INT((ROW()-14)/2),0)))</f>
        <v/>
      </c>
      <c r="M274" s="197" t="str">
        <f ca="1">IF(MOD(ROW()-13,2)=0,IF(ISBLANK(OFFSET('10. SEGUIMIENTO 2025'!$Q$14,INT((ROW()-13)/2),0)),"",OFFSET('10. SEGUIMIENTO 2025'!$Q$14,INT((ROW()-13)/2),0)),IF(ISBLANK(OFFSET('9. METAS'!$Q$20,INT((ROW()-14)/2),0)),"",OFFSET('9. METAS'!$Q$20,INT((ROW()-14)/2),0)))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METAS'!$K$20,INT((ROW()-13)/2),0)),"",OFFSET('9. METAS'!$K$20,INT((ROW()-13)/2),0))</f>
        <v/>
      </c>
      <c r="I275" s="763"/>
      <c r="J275" s="195">
        <f ca="1">IF(MOD(ROW()-13,2)=0,IF(ISBLANK(OFFSET('10. SEGUIMIENTO 2025'!$N$14,INT((ROW()-13)/2),0)),"",OFFSET('10. SEGUIMIENTO 2025'!$N$14,INT((ROW()-13)/2),0)),IF(ISBLANK(OFFSET('9. METAS'!$N$20,INT((ROW()-14)/2),0)),"",OFFSET('9. METAS'!$N$20,INT((ROW()-14)/2),0)))</f>
        <v>41</v>
      </c>
      <c r="K275" s="196" t="str">
        <f ca="1">IF(MOD(ROW()-13,2)=0,IF(ISBLANK(OFFSET('10. SEGUIMIENTO 2025'!$O$14,INT((ROW()-13)/2),0)),"",OFFSET('10. SEGUIMIENTO 2025'!$O$14,INT((ROW()-13)/2),0)),IF(ISBLANK(OFFSET('9. METAS'!$O$20,INT((ROW()-14)/2),0)),"",OFFSET('9. METAS'!$O$20,INT((ROW()-14)/2),0)))</f>
        <v/>
      </c>
      <c r="L275" s="196" t="str">
        <f ca="1">IF(MOD(ROW()-13,2)=0,IF(ISBLANK(OFFSET('10. SEGUIMIENTO 2025'!$P$14,INT((ROW()-13)/2),0)),"",OFFSET('10. SEGUIMIENTO 2025'!$P$14,INT((ROW()-13)/2),0)),IF(ISBLANK(OFFSET('9. METAS'!$P$20,INT((ROW()-14)/2),0)),"",OFFSET('9. METAS'!$P$20,INT((ROW()-14)/2),0)))</f>
        <v/>
      </c>
      <c r="M275" s="197" t="str">
        <f ca="1">IF(MOD(ROW()-13,2)=0,IF(ISBLANK(OFFSET('10. SEGUIMIENTO 2025'!$Q$14,INT((ROW()-13)/2),0)),"",OFFSET('10. SEGUIMIENTO 2025'!$Q$14,INT((ROW()-13)/2),0)),IF(ISBLANK(OFFSET('9. METAS'!$Q$20,INT((ROW()-14)/2),0)),"",OFFSET('9. METAS'!$Q$20,INT((ROW()-14)/2),0)))</f>
        <v/>
      </c>
      <c r="N275" s="769" t="str">
        <f ca="1">IFERROR(K275/K276,"ND")</f>
        <v>ND</v>
      </c>
      <c r="O275" s="771" t="str">
        <f ca="1">IFERROR(((K275+J275)/H275),"ND")</f>
        <v>ND</v>
      </c>
      <c r="P275" s="775"/>
    </row>
    <row r="276" spans="3:16">
      <c r="C276" s="747"/>
      <c r="D276" s="749"/>
      <c r="E276" s="749"/>
      <c r="F276" s="751"/>
      <c r="G276" s="753"/>
      <c r="H276" s="760"/>
      <c r="I276" s="764"/>
      <c r="J276" s="195" t="str">
        <f ca="1">IF(MOD(ROW()-13,2)=0,IF(ISBLANK(OFFSET('10. SEGUIMIENTO 2025'!$N$14,INT((ROW()-13)/2),0)),"",OFFSET('10. SEGUIMIENTO 2025'!$N$14,INT((ROW()-13)/2),0)),IF(ISBLANK(OFFSET('9. METAS'!$N$20,INT((ROW()-14)/2),0)),"",OFFSET('9. METAS'!$N$20,INT((ROW()-14)/2),0)))</f>
        <v/>
      </c>
      <c r="K276" s="196" t="str">
        <f ca="1">IF(MOD(ROW()-13,2)=0,IF(ISBLANK(OFFSET('10. SEGUIMIENTO 2025'!$O$14,INT((ROW()-13)/2),0)),"",OFFSET('10. SEGUIMIENTO 2025'!$O$14,INT((ROW()-13)/2),0)),IF(ISBLANK(OFFSET('9. METAS'!$O$20,INT((ROW()-14)/2),0)),"",OFFSET('9. METAS'!$O$20,INT((ROW()-14)/2),0)))</f>
        <v/>
      </c>
      <c r="L276" s="196" t="str">
        <f ca="1">IF(MOD(ROW()-13,2)=0,IF(ISBLANK(OFFSET('10. SEGUIMIENTO 2025'!$P$14,INT((ROW()-13)/2),0)),"",OFFSET('10. SEGUIMIENTO 2025'!$P$14,INT((ROW()-13)/2),0)),IF(ISBLANK(OFFSET('9. METAS'!$P$20,INT((ROW()-14)/2),0)),"",OFFSET('9. METAS'!$P$20,INT((ROW()-14)/2),0)))</f>
        <v/>
      </c>
      <c r="M276" s="197" t="str">
        <f ca="1">IF(MOD(ROW()-13,2)=0,IF(ISBLANK(OFFSET('10. SEGUIMIENTO 2025'!$Q$14,INT((ROW()-13)/2),0)),"",OFFSET('10. SEGUIMIENTO 2025'!$Q$14,INT((ROW()-13)/2),0)),IF(ISBLANK(OFFSET('9. METAS'!$Q$20,INT((ROW()-14)/2),0)),"",OFFSET('9. METAS'!$Q$20,INT((ROW()-14)/2),0)))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METAS'!$K$20,INT((ROW()-13)/2),0)),"",OFFSET('9. METAS'!$K$20,INT((ROW()-13)/2),0))</f>
        <v/>
      </c>
      <c r="I277" s="763"/>
      <c r="J277" s="195">
        <f ca="1">IF(MOD(ROW()-13,2)=0,IF(ISBLANK(OFFSET('10. SEGUIMIENTO 2025'!$N$14,INT((ROW()-13)/2),0)),"",OFFSET('10. SEGUIMIENTO 2025'!$N$14,INT((ROW()-13)/2),0)),IF(ISBLANK(OFFSET('9. METAS'!$N$20,INT((ROW()-14)/2),0)),"",OFFSET('9. METAS'!$N$20,INT((ROW()-14)/2),0)))</f>
        <v>41</v>
      </c>
      <c r="K277" s="196" t="str">
        <f ca="1">IF(MOD(ROW()-13,2)=0,IF(ISBLANK(OFFSET('10. SEGUIMIENTO 2025'!$O$14,INT((ROW()-13)/2),0)),"",OFFSET('10. SEGUIMIENTO 2025'!$O$14,INT((ROW()-13)/2),0)),IF(ISBLANK(OFFSET('9. METAS'!$O$20,INT((ROW()-14)/2),0)),"",OFFSET('9. METAS'!$O$20,INT((ROW()-14)/2),0)))</f>
        <v/>
      </c>
      <c r="L277" s="196" t="str">
        <f ca="1">IF(MOD(ROW()-13,2)=0,IF(ISBLANK(OFFSET('10. SEGUIMIENTO 2025'!$P$14,INT((ROW()-13)/2),0)),"",OFFSET('10. SEGUIMIENTO 2025'!$P$14,INT((ROW()-13)/2),0)),IF(ISBLANK(OFFSET('9. METAS'!$P$20,INT((ROW()-14)/2),0)),"",OFFSET('9. METAS'!$P$20,INT((ROW()-14)/2),0)))</f>
        <v/>
      </c>
      <c r="M277" s="197" t="str">
        <f ca="1">IF(MOD(ROW()-13,2)=0,IF(ISBLANK(OFFSET('10. SEGUIMIENTO 2025'!$Q$14,INT((ROW()-13)/2),0)),"",OFFSET('10. SEGUIMIENTO 2025'!$Q$14,INT((ROW()-13)/2),0)),IF(ISBLANK(OFFSET('9. METAS'!$Q$20,INT((ROW()-14)/2),0)),"",OFFSET('9. METAS'!$Q$20,INT((ROW()-14)/2),0)))</f>
        <v/>
      </c>
      <c r="N277" s="769" t="str">
        <f ca="1">IFERROR(K277/K278,"ND")</f>
        <v>ND</v>
      </c>
      <c r="O277" s="771" t="str">
        <f ca="1">IFERROR(((K277+J277)/H277),"ND")</f>
        <v>ND</v>
      </c>
      <c r="P277" s="775"/>
    </row>
    <row r="278" spans="3:16">
      <c r="C278" s="747"/>
      <c r="D278" s="749"/>
      <c r="E278" s="749"/>
      <c r="F278" s="751"/>
      <c r="G278" s="753"/>
      <c r="H278" s="760"/>
      <c r="I278" s="764"/>
      <c r="J278" s="195" t="str">
        <f ca="1">IF(MOD(ROW()-13,2)=0,IF(ISBLANK(OFFSET('10. SEGUIMIENTO 2025'!$N$14,INT((ROW()-13)/2),0)),"",OFFSET('10. SEGUIMIENTO 2025'!$N$14,INT((ROW()-13)/2),0)),IF(ISBLANK(OFFSET('9. METAS'!$N$20,INT((ROW()-14)/2),0)),"",OFFSET('9. METAS'!$N$20,INT((ROW()-14)/2),0)))</f>
        <v/>
      </c>
      <c r="K278" s="196" t="str">
        <f ca="1">IF(MOD(ROW()-13,2)=0,IF(ISBLANK(OFFSET('10. SEGUIMIENTO 2025'!$O$14,INT((ROW()-13)/2),0)),"",OFFSET('10. SEGUIMIENTO 2025'!$O$14,INT((ROW()-13)/2),0)),IF(ISBLANK(OFFSET('9. METAS'!$O$20,INT((ROW()-14)/2),0)),"",OFFSET('9. METAS'!$O$20,INT((ROW()-14)/2),0)))</f>
        <v/>
      </c>
      <c r="L278" s="196" t="str">
        <f ca="1">IF(MOD(ROW()-13,2)=0,IF(ISBLANK(OFFSET('10. SEGUIMIENTO 2025'!$P$14,INT((ROW()-13)/2),0)),"",OFFSET('10. SEGUIMIENTO 2025'!$P$14,INT((ROW()-13)/2),0)),IF(ISBLANK(OFFSET('9. METAS'!$P$20,INT((ROW()-14)/2),0)),"",OFFSET('9. METAS'!$P$20,INT((ROW()-14)/2),0)))</f>
        <v/>
      </c>
      <c r="M278" s="197" t="str">
        <f ca="1">IF(MOD(ROW()-13,2)=0,IF(ISBLANK(OFFSET('10. SEGUIMIENTO 2025'!$Q$14,INT((ROW()-13)/2),0)),"",OFFSET('10. SEGUIMIENTO 2025'!$Q$14,INT((ROW()-13)/2),0)),IF(ISBLANK(OFFSET('9. METAS'!$Q$20,INT((ROW()-14)/2),0)),"",OFFSET('9. METAS'!$Q$20,INT((ROW()-14)/2),0)))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METAS'!$K$20,INT((ROW()-13)/2),0)),"",OFFSET('9. METAS'!$K$20,INT((ROW()-13)/2),0))</f>
        <v/>
      </c>
      <c r="I279" s="763"/>
      <c r="J279" s="195">
        <f ca="1">IF(MOD(ROW()-13,2)=0,IF(ISBLANK(OFFSET('10. SEGUIMIENTO 2025'!$N$14,INT((ROW()-13)/2),0)),"",OFFSET('10. SEGUIMIENTO 2025'!$N$14,INT((ROW()-13)/2),0)),IF(ISBLANK(OFFSET('9. METAS'!$N$20,INT((ROW()-14)/2),0)),"",OFFSET('9. METAS'!$N$20,INT((ROW()-14)/2),0)))</f>
        <v>41</v>
      </c>
      <c r="K279" s="196" t="str">
        <f ca="1">IF(MOD(ROW()-13,2)=0,IF(ISBLANK(OFFSET('10. SEGUIMIENTO 2025'!$O$14,INT((ROW()-13)/2),0)),"",OFFSET('10. SEGUIMIENTO 2025'!$O$14,INT((ROW()-13)/2),0)),IF(ISBLANK(OFFSET('9. METAS'!$O$20,INT((ROW()-14)/2),0)),"",OFFSET('9. METAS'!$O$20,INT((ROW()-14)/2),0)))</f>
        <v/>
      </c>
      <c r="L279" s="196" t="str">
        <f ca="1">IF(MOD(ROW()-13,2)=0,IF(ISBLANK(OFFSET('10. SEGUIMIENTO 2025'!$P$14,INT((ROW()-13)/2),0)),"",OFFSET('10. SEGUIMIENTO 2025'!$P$14,INT((ROW()-13)/2),0)),IF(ISBLANK(OFFSET('9. METAS'!$P$20,INT((ROW()-14)/2),0)),"",OFFSET('9. METAS'!$P$20,INT((ROW()-14)/2),0)))</f>
        <v/>
      </c>
      <c r="M279" s="197" t="str">
        <f ca="1">IF(MOD(ROW()-13,2)=0,IF(ISBLANK(OFFSET('10. SEGUIMIENTO 2025'!$Q$14,INT((ROW()-13)/2),0)),"",OFFSET('10. SEGUIMIENTO 2025'!$Q$14,INT((ROW()-13)/2),0)),IF(ISBLANK(OFFSET('9. METAS'!$Q$20,INT((ROW()-14)/2),0)),"",OFFSET('9. METAS'!$Q$20,INT((ROW()-14)/2),0)))</f>
        <v/>
      </c>
      <c r="N279" s="769" t="str">
        <f ca="1">IFERROR(K279/K280,"ND")</f>
        <v>ND</v>
      </c>
      <c r="O279" s="771" t="str">
        <f ca="1">IFERROR(((K279+J279)/H279),"ND")</f>
        <v>ND</v>
      </c>
      <c r="P279" s="775"/>
    </row>
    <row r="280" spans="3:16">
      <c r="C280" s="747"/>
      <c r="D280" s="749"/>
      <c r="E280" s="749"/>
      <c r="F280" s="751"/>
      <c r="G280" s="753"/>
      <c r="H280" s="760"/>
      <c r="I280" s="764"/>
      <c r="J280" s="195" t="str">
        <f ca="1">IF(MOD(ROW()-13,2)=0,IF(ISBLANK(OFFSET('10. SEGUIMIENTO 2025'!$N$14,INT((ROW()-13)/2),0)),"",OFFSET('10. SEGUIMIENTO 2025'!$N$14,INT((ROW()-13)/2),0)),IF(ISBLANK(OFFSET('9. METAS'!$N$20,INT((ROW()-14)/2),0)),"",OFFSET('9. METAS'!$N$20,INT((ROW()-14)/2),0)))</f>
        <v/>
      </c>
      <c r="K280" s="196" t="str">
        <f ca="1">IF(MOD(ROW()-13,2)=0,IF(ISBLANK(OFFSET('10. SEGUIMIENTO 2025'!$O$14,INT((ROW()-13)/2),0)),"",OFFSET('10. SEGUIMIENTO 2025'!$O$14,INT((ROW()-13)/2),0)),IF(ISBLANK(OFFSET('9. METAS'!$O$20,INT((ROW()-14)/2),0)),"",OFFSET('9. METAS'!$O$20,INT((ROW()-14)/2),0)))</f>
        <v/>
      </c>
      <c r="L280" s="196" t="str">
        <f ca="1">IF(MOD(ROW()-13,2)=0,IF(ISBLANK(OFFSET('10. SEGUIMIENTO 2025'!$P$14,INT((ROW()-13)/2),0)),"",OFFSET('10. SEGUIMIENTO 2025'!$P$14,INT((ROW()-13)/2),0)),IF(ISBLANK(OFFSET('9. METAS'!$P$20,INT((ROW()-14)/2),0)),"",OFFSET('9. METAS'!$P$20,INT((ROW()-14)/2),0)))</f>
        <v/>
      </c>
      <c r="M280" s="197" t="str">
        <f ca="1">IF(MOD(ROW()-13,2)=0,IF(ISBLANK(OFFSET('10. SEGUIMIENTO 2025'!$Q$14,INT((ROW()-13)/2),0)),"",OFFSET('10. SEGUIMIENTO 2025'!$Q$14,INT((ROW()-13)/2),0)),IF(ISBLANK(OFFSET('9. METAS'!$Q$20,INT((ROW()-14)/2),0)),"",OFFSET('9. METAS'!$Q$20,INT((ROW()-14)/2),0)))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METAS'!$K$20,INT((ROW()-13)/2),0)),"",OFFSET('9. METAS'!$K$20,INT((ROW()-13)/2),0))</f>
        <v/>
      </c>
      <c r="I281" s="763"/>
      <c r="J281" s="195">
        <f ca="1">IF(MOD(ROW()-13,2)=0,IF(ISBLANK(OFFSET('10. SEGUIMIENTO 2025'!$N$14,INT((ROW()-13)/2),0)),"",OFFSET('10. SEGUIMIENTO 2025'!$N$14,INT((ROW()-13)/2),0)),IF(ISBLANK(OFFSET('9. METAS'!$N$20,INT((ROW()-14)/2),0)),"",OFFSET('9. METAS'!$N$20,INT((ROW()-14)/2),0)))</f>
        <v>41</v>
      </c>
      <c r="K281" s="196" t="str">
        <f ca="1">IF(MOD(ROW()-13,2)=0,IF(ISBLANK(OFFSET('10. SEGUIMIENTO 2025'!$O$14,INT((ROW()-13)/2),0)),"",OFFSET('10. SEGUIMIENTO 2025'!$O$14,INT((ROW()-13)/2),0)),IF(ISBLANK(OFFSET('9. METAS'!$O$20,INT((ROW()-14)/2),0)),"",OFFSET('9. METAS'!$O$20,INT((ROW()-14)/2),0)))</f>
        <v/>
      </c>
      <c r="L281" s="196" t="str">
        <f ca="1">IF(MOD(ROW()-13,2)=0,IF(ISBLANK(OFFSET('10. SEGUIMIENTO 2025'!$P$14,INT((ROW()-13)/2),0)),"",OFFSET('10. SEGUIMIENTO 2025'!$P$14,INT((ROW()-13)/2),0)),IF(ISBLANK(OFFSET('9. METAS'!$P$20,INT((ROW()-14)/2),0)),"",OFFSET('9. METAS'!$P$20,INT((ROW()-14)/2),0)))</f>
        <v/>
      </c>
      <c r="M281" s="197" t="str">
        <f ca="1">IF(MOD(ROW()-13,2)=0,IF(ISBLANK(OFFSET('10. SEGUIMIENTO 2025'!$Q$14,INT((ROW()-13)/2),0)),"",OFFSET('10. SEGUIMIENTO 2025'!$Q$14,INT((ROW()-13)/2),0)),IF(ISBLANK(OFFSET('9. METAS'!$Q$20,INT((ROW()-14)/2),0)),"",OFFSET('9. METAS'!$Q$20,INT((ROW()-14)/2),0)))</f>
        <v/>
      </c>
      <c r="N281" s="769" t="str">
        <f ca="1">IFERROR(K281/K282,"ND")</f>
        <v>ND</v>
      </c>
      <c r="O281" s="771" t="str">
        <f ca="1">IFERROR(((K281+J281)/H281),"ND")</f>
        <v>ND</v>
      </c>
      <c r="P281" s="775"/>
    </row>
    <row r="282" spans="3:16">
      <c r="C282" s="747"/>
      <c r="D282" s="749"/>
      <c r="E282" s="749"/>
      <c r="F282" s="751"/>
      <c r="G282" s="753"/>
      <c r="H282" s="760"/>
      <c r="I282" s="764"/>
      <c r="J282" s="195" t="str">
        <f ca="1">IF(MOD(ROW()-13,2)=0,IF(ISBLANK(OFFSET('10. SEGUIMIENTO 2025'!$N$14,INT((ROW()-13)/2),0)),"",OFFSET('10. SEGUIMIENTO 2025'!$N$14,INT((ROW()-13)/2),0)),IF(ISBLANK(OFFSET('9. METAS'!$N$20,INT((ROW()-14)/2),0)),"",OFFSET('9. METAS'!$N$20,INT((ROW()-14)/2),0)))</f>
        <v/>
      </c>
      <c r="K282" s="196" t="str">
        <f ca="1">IF(MOD(ROW()-13,2)=0,IF(ISBLANK(OFFSET('10. SEGUIMIENTO 2025'!$O$14,INT((ROW()-13)/2),0)),"",OFFSET('10. SEGUIMIENTO 2025'!$O$14,INT((ROW()-13)/2),0)),IF(ISBLANK(OFFSET('9. METAS'!$O$20,INT((ROW()-14)/2),0)),"",OFFSET('9. METAS'!$O$20,INT((ROW()-14)/2),0)))</f>
        <v/>
      </c>
      <c r="L282" s="196" t="str">
        <f ca="1">IF(MOD(ROW()-13,2)=0,IF(ISBLANK(OFFSET('10. SEGUIMIENTO 2025'!$P$14,INT((ROW()-13)/2),0)),"",OFFSET('10. SEGUIMIENTO 2025'!$P$14,INT((ROW()-13)/2),0)),IF(ISBLANK(OFFSET('9. METAS'!$P$20,INT((ROW()-14)/2),0)),"",OFFSET('9. METAS'!$P$20,INT((ROW()-14)/2),0)))</f>
        <v/>
      </c>
      <c r="M282" s="197" t="str">
        <f ca="1">IF(MOD(ROW()-13,2)=0,IF(ISBLANK(OFFSET('10. SEGUIMIENTO 2025'!$Q$14,INT((ROW()-13)/2),0)),"",OFFSET('10. SEGUIMIENTO 2025'!$Q$14,INT((ROW()-13)/2),0)),IF(ISBLANK(OFFSET('9. METAS'!$Q$20,INT((ROW()-14)/2),0)),"",OFFSET('9. METAS'!$Q$20,INT((ROW()-14)/2),0)))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METAS'!$K$20,INT((ROW()-13)/2),0)),"",OFFSET('9. METAS'!$K$20,INT((ROW()-13)/2),0))</f>
        <v/>
      </c>
      <c r="I283" s="763"/>
      <c r="J283" s="195">
        <f ca="1">IF(MOD(ROW()-13,2)=0,IF(ISBLANK(OFFSET('10. SEGUIMIENTO 2025'!$N$14,INT((ROW()-13)/2),0)),"",OFFSET('10. SEGUIMIENTO 2025'!$N$14,INT((ROW()-13)/2),0)),IF(ISBLANK(OFFSET('9. METAS'!$N$20,INT((ROW()-14)/2),0)),"",OFFSET('9. METAS'!$N$20,INT((ROW()-14)/2),0)))</f>
        <v>41</v>
      </c>
      <c r="K283" s="196" t="str">
        <f ca="1">IF(MOD(ROW()-13,2)=0,IF(ISBLANK(OFFSET('10. SEGUIMIENTO 2025'!$O$14,INT((ROW()-13)/2),0)),"",OFFSET('10. SEGUIMIENTO 2025'!$O$14,INT((ROW()-13)/2),0)),IF(ISBLANK(OFFSET('9. METAS'!$O$20,INT((ROW()-14)/2),0)),"",OFFSET('9. METAS'!$O$20,INT((ROW()-14)/2),0)))</f>
        <v/>
      </c>
      <c r="L283" s="196" t="str">
        <f ca="1">IF(MOD(ROW()-13,2)=0,IF(ISBLANK(OFFSET('10. SEGUIMIENTO 2025'!$P$14,INT((ROW()-13)/2),0)),"",OFFSET('10. SEGUIMIENTO 2025'!$P$14,INT((ROW()-13)/2),0)),IF(ISBLANK(OFFSET('9. METAS'!$P$20,INT((ROW()-14)/2),0)),"",OFFSET('9. METAS'!$P$20,INT((ROW()-14)/2),0)))</f>
        <v/>
      </c>
      <c r="M283" s="197" t="str">
        <f ca="1">IF(MOD(ROW()-13,2)=0,IF(ISBLANK(OFFSET('10. SEGUIMIENTO 2025'!$Q$14,INT((ROW()-13)/2),0)),"",OFFSET('10. SEGUIMIENTO 2025'!$Q$14,INT((ROW()-13)/2),0)),IF(ISBLANK(OFFSET('9. METAS'!$Q$20,INT((ROW()-14)/2),0)),"",OFFSET('9. METAS'!$Q$20,INT((ROW()-14)/2),0)))</f>
        <v/>
      </c>
      <c r="N283" s="769" t="str">
        <f ca="1">IFERROR(K283/K284,"ND")</f>
        <v>ND</v>
      </c>
      <c r="O283" s="771" t="str">
        <f ca="1">IFERROR(((K283+J283)/H283),"ND")</f>
        <v>ND</v>
      </c>
      <c r="P283" s="775"/>
    </row>
    <row r="284" spans="3:16">
      <c r="C284" s="747"/>
      <c r="D284" s="749"/>
      <c r="E284" s="749"/>
      <c r="F284" s="751"/>
      <c r="G284" s="753"/>
      <c r="H284" s="760"/>
      <c r="I284" s="764"/>
      <c r="J284" s="195" t="str">
        <f ca="1">IF(MOD(ROW()-13,2)=0,IF(ISBLANK(OFFSET('10. SEGUIMIENTO 2025'!$N$14,INT((ROW()-13)/2),0)),"",OFFSET('10. SEGUIMIENTO 2025'!$N$14,INT((ROW()-13)/2),0)),IF(ISBLANK(OFFSET('9. METAS'!$N$20,INT((ROW()-14)/2),0)),"",OFFSET('9. METAS'!$N$20,INT((ROW()-14)/2),0)))</f>
        <v/>
      </c>
      <c r="K284" s="196" t="str">
        <f ca="1">IF(MOD(ROW()-13,2)=0,IF(ISBLANK(OFFSET('10. SEGUIMIENTO 2025'!$O$14,INT((ROW()-13)/2),0)),"",OFFSET('10. SEGUIMIENTO 2025'!$O$14,INT((ROW()-13)/2),0)),IF(ISBLANK(OFFSET('9. METAS'!$O$20,INT((ROW()-14)/2),0)),"",OFFSET('9. METAS'!$O$20,INT((ROW()-14)/2),0)))</f>
        <v/>
      </c>
      <c r="L284" s="196" t="str">
        <f ca="1">IF(MOD(ROW()-13,2)=0,IF(ISBLANK(OFFSET('10. SEGUIMIENTO 2025'!$P$14,INT((ROW()-13)/2),0)),"",OFFSET('10. SEGUIMIENTO 2025'!$P$14,INT((ROW()-13)/2),0)),IF(ISBLANK(OFFSET('9. METAS'!$P$20,INT((ROW()-14)/2),0)),"",OFFSET('9. METAS'!$P$20,INT((ROW()-14)/2),0)))</f>
        <v/>
      </c>
      <c r="M284" s="197" t="str">
        <f ca="1">IF(MOD(ROW()-13,2)=0,IF(ISBLANK(OFFSET('10. SEGUIMIENTO 2025'!$Q$14,INT((ROW()-13)/2),0)),"",OFFSET('10. SEGUIMIENTO 2025'!$Q$14,INT((ROW()-13)/2),0)),IF(ISBLANK(OFFSET('9. METAS'!$Q$20,INT((ROW()-14)/2),0)),"",OFFSET('9. METAS'!$Q$20,INT((ROW()-14)/2),0)))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METAS'!$K$20,INT((ROW()-13)/2),0)),"",OFFSET('9. METAS'!$K$20,INT((ROW()-13)/2),0))</f>
        <v/>
      </c>
      <c r="I285" s="763"/>
      <c r="J285" s="195">
        <f ca="1">IF(MOD(ROW()-13,2)=0,IF(ISBLANK(OFFSET('10. SEGUIMIENTO 2025'!$N$14,INT((ROW()-13)/2),0)),"",OFFSET('10. SEGUIMIENTO 2025'!$N$14,INT((ROW()-13)/2),0)),IF(ISBLANK(OFFSET('9. METAS'!$N$20,INT((ROW()-14)/2),0)),"",OFFSET('9. METAS'!$N$20,INT((ROW()-14)/2),0)))</f>
        <v>41</v>
      </c>
      <c r="K285" s="196" t="str">
        <f ca="1">IF(MOD(ROW()-13,2)=0,IF(ISBLANK(OFFSET('10. SEGUIMIENTO 2025'!$O$14,INT((ROW()-13)/2),0)),"",OFFSET('10. SEGUIMIENTO 2025'!$O$14,INT((ROW()-13)/2),0)),IF(ISBLANK(OFFSET('9. METAS'!$O$20,INT((ROW()-14)/2),0)),"",OFFSET('9. METAS'!$O$20,INT((ROW()-14)/2),0)))</f>
        <v/>
      </c>
      <c r="L285" s="196" t="str">
        <f ca="1">IF(MOD(ROW()-13,2)=0,IF(ISBLANK(OFFSET('10. SEGUIMIENTO 2025'!$P$14,INT((ROW()-13)/2),0)),"",OFFSET('10. SEGUIMIENTO 2025'!$P$14,INT((ROW()-13)/2),0)),IF(ISBLANK(OFFSET('9. METAS'!$P$20,INT((ROW()-14)/2),0)),"",OFFSET('9. METAS'!$P$20,INT((ROW()-14)/2),0)))</f>
        <v/>
      </c>
      <c r="M285" s="197" t="str">
        <f ca="1">IF(MOD(ROW()-13,2)=0,IF(ISBLANK(OFFSET('10. SEGUIMIENTO 2025'!$Q$14,INT((ROW()-13)/2),0)),"",OFFSET('10. SEGUIMIENTO 2025'!$Q$14,INT((ROW()-13)/2),0)),IF(ISBLANK(OFFSET('9. METAS'!$Q$20,INT((ROW()-14)/2),0)),"",OFFSET('9. METAS'!$Q$20,INT((ROW()-14)/2),0)))</f>
        <v/>
      </c>
      <c r="N285" s="769" t="str">
        <f ca="1">IFERROR(K285/K286,"ND")</f>
        <v>ND</v>
      </c>
      <c r="O285" s="771" t="str">
        <f ca="1">IFERROR(((K285+J285)/H285),"ND")</f>
        <v>ND</v>
      </c>
      <c r="P285" s="775"/>
    </row>
    <row r="286" spans="3:16">
      <c r="C286" s="747"/>
      <c r="D286" s="749"/>
      <c r="E286" s="749"/>
      <c r="F286" s="751"/>
      <c r="G286" s="753"/>
      <c r="H286" s="760"/>
      <c r="I286" s="764"/>
      <c r="J286" s="195" t="str">
        <f ca="1">IF(MOD(ROW()-13,2)=0,IF(ISBLANK(OFFSET('10. SEGUIMIENTO 2025'!$N$14,INT((ROW()-13)/2),0)),"",OFFSET('10. SEGUIMIENTO 2025'!$N$14,INT((ROW()-13)/2),0)),IF(ISBLANK(OFFSET('9. METAS'!$N$20,INT((ROW()-14)/2),0)),"",OFFSET('9. METAS'!$N$20,INT((ROW()-14)/2),0)))</f>
        <v/>
      </c>
      <c r="K286" s="196" t="str">
        <f ca="1">IF(MOD(ROW()-13,2)=0,IF(ISBLANK(OFFSET('10. SEGUIMIENTO 2025'!$O$14,INT((ROW()-13)/2),0)),"",OFFSET('10. SEGUIMIENTO 2025'!$O$14,INT((ROW()-13)/2),0)),IF(ISBLANK(OFFSET('9. METAS'!$O$20,INT((ROW()-14)/2),0)),"",OFFSET('9. METAS'!$O$20,INT((ROW()-14)/2),0)))</f>
        <v/>
      </c>
      <c r="L286" s="196" t="str">
        <f ca="1">IF(MOD(ROW()-13,2)=0,IF(ISBLANK(OFFSET('10. SEGUIMIENTO 2025'!$P$14,INT((ROW()-13)/2),0)),"",OFFSET('10. SEGUIMIENTO 2025'!$P$14,INT((ROW()-13)/2),0)),IF(ISBLANK(OFFSET('9. METAS'!$P$20,INT((ROW()-14)/2),0)),"",OFFSET('9. METAS'!$P$20,INT((ROW()-14)/2),0)))</f>
        <v/>
      </c>
      <c r="M286" s="197" t="str">
        <f ca="1">IF(MOD(ROW()-13,2)=0,IF(ISBLANK(OFFSET('10. SEGUIMIENTO 2025'!$Q$14,INT((ROW()-13)/2),0)),"",OFFSET('10. SEGUIMIENTO 2025'!$Q$14,INT((ROW()-13)/2),0)),IF(ISBLANK(OFFSET('9. METAS'!$Q$20,INT((ROW()-14)/2),0)),"",OFFSET('9. METAS'!$Q$20,INT((ROW()-14)/2),0)))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METAS'!$K$20,INT((ROW()-13)/2),0)),"",OFFSET('9. METAS'!$K$20,INT((ROW()-13)/2),0))</f>
        <v/>
      </c>
      <c r="I287" s="763"/>
      <c r="J287" s="195">
        <f ca="1">IF(MOD(ROW()-13,2)=0,IF(ISBLANK(OFFSET('10. SEGUIMIENTO 2025'!$N$14,INT((ROW()-13)/2),0)),"",OFFSET('10. SEGUIMIENTO 2025'!$N$14,INT((ROW()-13)/2),0)),IF(ISBLANK(OFFSET('9. METAS'!$N$20,INT((ROW()-14)/2),0)),"",OFFSET('9. METAS'!$N$20,INT((ROW()-14)/2),0)))</f>
        <v>41</v>
      </c>
      <c r="K287" s="196" t="str">
        <f ca="1">IF(MOD(ROW()-13,2)=0,IF(ISBLANK(OFFSET('10. SEGUIMIENTO 2025'!$O$14,INT((ROW()-13)/2),0)),"",OFFSET('10. SEGUIMIENTO 2025'!$O$14,INT((ROW()-13)/2),0)),IF(ISBLANK(OFFSET('9. METAS'!$O$20,INT((ROW()-14)/2),0)),"",OFFSET('9. METAS'!$O$20,INT((ROW()-14)/2),0)))</f>
        <v/>
      </c>
      <c r="L287" s="196" t="str">
        <f ca="1">IF(MOD(ROW()-13,2)=0,IF(ISBLANK(OFFSET('10. SEGUIMIENTO 2025'!$P$14,INT((ROW()-13)/2),0)),"",OFFSET('10. SEGUIMIENTO 2025'!$P$14,INT((ROW()-13)/2),0)),IF(ISBLANK(OFFSET('9. METAS'!$P$20,INT((ROW()-14)/2),0)),"",OFFSET('9. METAS'!$P$20,INT((ROW()-14)/2),0)))</f>
        <v/>
      </c>
      <c r="M287" s="197" t="str">
        <f ca="1">IF(MOD(ROW()-13,2)=0,IF(ISBLANK(OFFSET('10. SEGUIMIENTO 2025'!$Q$14,INT((ROW()-13)/2),0)),"",OFFSET('10. SEGUIMIENTO 2025'!$Q$14,INT((ROW()-13)/2),0)),IF(ISBLANK(OFFSET('9. METAS'!$Q$20,INT((ROW()-14)/2),0)),"",OFFSET('9. METAS'!$Q$20,INT((ROW()-14)/2),0)))</f>
        <v/>
      </c>
      <c r="N287" s="769" t="str">
        <f ca="1">IFERROR(K287/K288,"ND")</f>
        <v>ND</v>
      </c>
      <c r="O287" s="771" t="str">
        <f ca="1">IFERROR(((K287+J287)/H287),"ND")</f>
        <v>ND</v>
      </c>
      <c r="P287" s="775"/>
    </row>
    <row r="288" spans="3:16">
      <c r="C288" s="747"/>
      <c r="D288" s="749"/>
      <c r="E288" s="749"/>
      <c r="F288" s="751"/>
      <c r="G288" s="753"/>
      <c r="H288" s="760"/>
      <c r="I288" s="764"/>
      <c r="J288" s="195" t="str">
        <f ca="1">IF(MOD(ROW()-13,2)=0,IF(ISBLANK(OFFSET('10. SEGUIMIENTO 2025'!$N$14,INT((ROW()-13)/2),0)),"",OFFSET('10. SEGUIMIENTO 2025'!$N$14,INT((ROW()-13)/2),0)),IF(ISBLANK(OFFSET('9. METAS'!$N$20,INT((ROW()-14)/2),0)),"",OFFSET('9. METAS'!$N$20,INT((ROW()-14)/2),0)))</f>
        <v/>
      </c>
      <c r="K288" s="196" t="str">
        <f ca="1">IF(MOD(ROW()-13,2)=0,IF(ISBLANK(OFFSET('10. SEGUIMIENTO 2025'!$O$14,INT((ROW()-13)/2),0)),"",OFFSET('10. SEGUIMIENTO 2025'!$O$14,INT((ROW()-13)/2),0)),IF(ISBLANK(OFFSET('9. METAS'!$O$20,INT((ROW()-14)/2),0)),"",OFFSET('9. METAS'!$O$20,INT((ROW()-14)/2),0)))</f>
        <v/>
      </c>
      <c r="L288" s="196" t="str">
        <f ca="1">IF(MOD(ROW()-13,2)=0,IF(ISBLANK(OFFSET('10. SEGUIMIENTO 2025'!$P$14,INT((ROW()-13)/2),0)),"",OFFSET('10. SEGUIMIENTO 2025'!$P$14,INT((ROW()-13)/2),0)),IF(ISBLANK(OFFSET('9. METAS'!$P$20,INT((ROW()-14)/2),0)),"",OFFSET('9. METAS'!$P$20,INT((ROW()-14)/2),0)))</f>
        <v/>
      </c>
      <c r="M288" s="197" t="str">
        <f ca="1">IF(MOD(ROW()-13,2)=0,IF(ISBLANK(OFFSET('10. SEGUIMIENTO 2025'!$Q$14,INT((ROW()-13)/2),0)),"",OFFSET('10. SEGUIMIENTO 2025'!$Q$14,INT((ROW()-13)/2),0)),IF(ISBLANK(OFFSET('9. METAS'!$Q$20,INT((ROW()-14)/2),0)),"",OFFSET('9. METAS'!$Q$20,INT((ROW()-14)/2),0)))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METAS'!$K$20,INT((ROW()-13)/2),0)),"",OFFSET('9. METAS'!$K$20,INT((ROW()-13)/2),0))</f>
        <v/>
      </c>
      <c r="I289" s="763"/>
      <c r="J289" s="195">
        <f ca="1">IF(MOD(ROW()-13,2)=0,IF(ISBLANK(OFFSET('10. SEGUIMIENTO 2025'!$N$14,INT((ROW()-13)/2),0)),"",OFFSET('10. SEGUIMIENTO 2025'!$N$14,INT((ROW()-13)/2),0)),IF(ISBLANK(OFFSET('9. METAS'!$N$20,INT((ROW()-14)/2),0)),"",OFFSET('9. METAS'!$N$20,INT((ROW()-14)/2),0)))</f>
        <v>41</v>
      </c>
      <c r="K289" s="196" t="str">
        <f ca="1">IF(MOD(ROW()-13,2)=0,IF(ISBLANK(OFFSET('10. SEGUIMIENTO 2025'!$O$14,INT((ROW()-13)/2),0)),"",OFFSET('10. SEGUIMIENTO 2025'!$O$14,INT((ROW()-13)/2),0)),IF(ISBLANK(OFFSET('9. METAS'!$O$20,INT((ROW()-14)/2),0)),"",OFFSET('9. METAS'!$O$20,INT((ROW()-14)/2),0)))</f>
        <v/>
      </c>
      <c r="L289" s="196" t="str">
        <f ca="1">IF(MOD(ROW()-13,2)=0,IF(ISBLANK(OFFSET('10. SEGUIMIENTO 2025'!$P$14,INT((ROW()-13)/2),0)),"",OFFSET('10. SEGUIMIENTO 2025'!$P$14,INT((ROW()-13)/2),0)),IF(ISBLANK(OFFSET('9. METAS'!$P$20,INT((ROW()-14)/2),0)),"",OFFSET('9. METAS'!$P$20,INT((ROW()-14)/2),0)))</f>
        <v/>
      </c>
      <c r="M289" s="197" t="str">
        <f ca="1">IF(MOD(ROW()-13,2)=0,IF(ISBLANK(OFFSET('10. SEGUIMIENTO 2025'!$Q$14,INT((ROW()-13)/2),0)),"",OFFSET('10. SEGUIMIENTO 2025'!$Q$14,INT((ROW()-13)/2),0)),IF(ISBLANK(OFFSET('9. METAS'!$Q$20,INT((ROW()-14)/2),0)),"",OFFSET('9. METAS'!$Q$20,INT((ROW()-14)/2),0)))</f>
        <v/>
      </c>
      <c r="N289" s="769" t="str">
        <f ca="1">IFERROR(K289/K290,"ND")</f>
        <v>ND</v>
      </c>
      <c r="O289" s="771" t="str">
        <f ca="1">IFERROR(((K289+J289)/H289),"ND")</f>
        <v>ND</v>
      </c>
      <c r="P289" s="775"/>
    </row>
    <row r="290" spans="3:16">
      <c r="C290" s="747"/>
      <c r="D290" s="749"/>
      <c r="E290" s="749"/>
      <c r="F290" s="751"/>
      <c r="G290" s="753"/>
      <c r="H290" s="760"/>
      <c r="I290" s="764"/>
      <c r="J290" s="195" t="str">
        <f ca="1">IF(MOD(ROW()-13,2)=0,IF(ISBLANK(OFFSET('10. SEGUIMIENTO 2025'!$N$14,INT((ROW()-13)/2),0)),"",OFFSET('10. SEGUIMIENTO 2025'!$N$14,INT((ROW()-13)/2),0)),IF(ISBLANK(OFFSET('9. METAS'!$N$20,INT((ROW()-14)/2),0)),"",OFFSET('9. METAS'!$N$20,INT((ROW()-14)/2),0)))</f>
        <v/>
      </c>
      <c r="K290" s="196" t="str">
        <f ca="1">IF(MOD(ROW()-13,2)=0,IF(ISBLANK(OFFSET('10. SEGUIMIENTO 2025'!$O$14,INT((ROW()-13)/2),0)),"",OFFSET('10. SEGUIMIENTO 2025'!$O$14,INT((ROW()-13)/2),0)),IF(ISBLANK(OFFSET('9. METAS'!$O$20,INT((ROW()-14)/2),0)),"",OFFSET('9. METAS'!$O$20,INT((ROW()-14)/2),0)))</f>
        <v/>
      </c>
      <c r="L290" s="196" t="str">
        <f ca="1">IF(MOD(ROW()-13,2)=0,IF(ISBLANK(OFFSET('10. SEGUIMIENTO 2025'!$P$14,INT((ROW()-13)/2),0)),"",OFFSET('10. SEGUIMIENTO 2025'!$P$14,INT((ROW()-13)/2),0)),IF(ISBLANK(OFFSET('9. METAS'!$P$20,INT((ROW()-14)/2),0)),"",OFFSET('9. METAS'!$P$20,INT((ROW()-14)/2),0)))</f>
        <v/>
      </c>
      <c r="M290" s="197" t="str">
        <f ca="1">IF(MOD(ROW()-13,2)=0,IF(ISBLANK(OFFSET('10. SEGUIMIENTO 2025'!$Q$14,INT((ROW()-13)/2),0)),"",OFFSET('10. SEGUIMIENTO 2025'!$Q$14,INT((ROW()-13)/2),0)),IF(ISBLANK(OFFSET('9. METAS'!$Q$20,INT((ROW()-14)/2),0)),"",OFFSET('9. METAS'!$Q$20,INT((ROW()-14)/2),0)))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METAS'!$K$20,INT((ROW()-13)/2),0)),"",OFFSET('9. METAS'!$K$20,INT((ROW()-13)/2),0))</f>
        <v/>
      </c>
      <c r="I291" s="763"/>
      <c r="J291" s="195">
        <f ca="1">IF(MOD(ROW()-13,2)=0,IF(ISBLANK(OFFSET('10. SEGUIMIENTO 2025'!$N$14,INT((ROW()-13)/2),0)),"",OFFSET('10. SEGUIMIENTO 2025'!$N$14,INT((ROW()-13)/2),0)),IF(ISBLANK(OFFSET('9. METAS'!$N$20,INT((ROW()-14)/2),0)),"",OFFSET('9. METAS'!$N$20,INT((ROW()-14)/2),0)))</f>
        <v>41</v>
      </c>
      <c r="K291" s="196" t="str">
        <f ca="1">IF(MOD(ROW()-13,2)=0,IF(ISBLANK(OFFSET('10. SEGUIMIENTO 2025'!$O$14,INT((ROW()-13)/2),0)),"",OFFSET('10. SEGUIMIENTO 2025'!$O$14,INT((ROW()-13)/2),0)),IF(ISBLANK(OFFSET('9. METAS'!$O$20,INT((ROW()-14)/2),0)),"",OFFSET('9. METAS'!$O$20,INT((ROW()-14)/2),0)))</f>
        <v/>
      </c>
      <c r="L291" s="196" t="str">
        <f ca="1">IF(MOD(ROW()-13,2)=0,IF(ISBLANK(OFFSET('10. SEGUIMIENTO 2025'!$P$14,INT((ROW()-13)/2),0)),"",OFFSET('10. SEGUIMIENTO 2025'!$P$14,INT((ROW()-13)/2),0)),IF(ISBLANK(OFFSET('9. METAS'!$P$20,INT((ROW()-14)/2),0)),"",OFFSET('9. METAS'!$P$20,INT((ROW()-14)/2),0)))</f>
        <v/>
      </c>
      <c r="M291" s="197" t="str">
        <f ca="1">IF(MOD(ROW()-13,2)=0,IF(ISBLANK(OFFSET('10. SEGUIMIENTO 2025'!$Q$14,INT((ROW()-13)/2),0)),"",OFFSET('10. SEGUIMIENTO 2025'!$Q$14,INT((ROW()-13)/2),0)),IF(ISBLANK(OFFSET('9. METAS'!$Q$20,INT((ROW()-14)/2),0)),"",OFFSET('9. METAS'!$Q$20,INT((ROW()-14)/2),0)))</f>
        <v/>
      </c>
      <c r="N291" s="769" t="str">
        <f ca="1">IFERROR(K291/K292,"ND")</f>
        <v>ND</v>
      </c>
      <c r="O291" s="771" t="str">
        <f ca="1">IFERROR(((K291+J291)/H291),"ND")</f>
        <v>ND</v>
      </c>
      <c r="P291" s="775"/>
    </row>
    <row r="292" spans="3:16">
      <c r="C292" s="747"/>
      <c r="D292" s="749"/>
      <c r="E292" s="749"/>
      <c r="F292" s="751"/>
      <c r="G292" s="753"/>
      <c r="H292" s="760"/>
      <c r="I292" s="764"/>
      <c r="J292" s="195" t="str">
        <f ca="1">IF(MOD(ROW()-13,2)=0,IF(ISBLANK(OFFSET('10. SEGUIMIENTO 2025'!$N$14,INT((ROW()-13)/2),0)),"",OFFSET('10. SEGUIMIENTO 2025'!$N$14,INT((ROW()-13)/2),0)),IF(ISBLANK(OFFSET('9. METAS'!$N$20,INT((ROW()-14)/2),0)),"",OFFSET('9. METAS'!$N$20,INT((ROW()-14)/2),0)))</f>
        <v/>
      </c>
      <c r="K292" s="196" t="str">
        <f ca="1">IF(MOD(ROW()-13,2)=0,IF(ISBLANK(OFFSET('10. SEGUIMIENTO 2025'!$O$14,INT((ROW()-13)/2),0)),"",OFFSET('10. SEGUIMIENTO 2025'!$O$14,INT((ROW()-13)/2),0)),IF(ISBLANK(OFFSET('9. METAS'!$O$20,INT((ROW()-14)/2),0)),"",OFFSET('9. METAS'!$O$20,INT((ROW()-14)/2),0)))</f>
        <v/>
      </c>
      <c r="L292" s="196" t="str">
        <f ca="1">IF(MOD(ROW()-13,2)=0,IF(ISBLANK(OFFSET('10. SEGUIMIENTO 2025'!$P$14,INT((ROW()-13)/2),0)),"",OFFSET('10. SEGUIMIENTO 2025'!$P$14,INT((ROW()-13)/2),0)),IF(ISBLANK(OFFSET('9. METAS'!$P$20,INT((ROW()-14)/2),0)),"",OFFSET('9. METAS'!$P$20,INT((ROW()-14)/2),0)))</f>
        <v/>
      </c>
      <c r="M292" s="197" t="str">
        <f ca="1">IF(MOD(ROW()-13,2)=0,IF(ISBLANK(OFFSET('10. SEGUIMIENTO 2025'!$Q$14,INT((ROW()-13)/2),0)),"",OFFSET('10. SEGUIMIENTO 2025'!$Q$14,INT((ROW()-13)/2),0)),IF(ISBLANK(OFFSET('9. METAS'!$Q$20,INT((ROW()-14)/2),0)),"",OFFSET('9. METAS'!$Q$20,INT((ROW()-14)/2),0)))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METAS'!$K$20,INT((ROW()-13)/2),0)),"",OFFSET('9. METAS'!$K$20,INT((ROW()-13)/2),0))</f>
        <v/>
      </c>
      <c r="I293" s="763"/>
      <c r="J293" s="195">
        <f ca="1">IF(MOD(ROW()-13,2)=0,IF(ISBLANK(OFFSET('10. SEGUIMIENTO 2025'!$N$14,INT((ROW()-13)/2),0)),"",OFFSET('10. SEGUIMIENTO 2025'!$N$14,INT((ROW()-13)/2),0)),IF(ISBLANK(OFFSET('9. METAS'!$N$20,INT((ROW()-14)/2),0)),"",OFFSET('9. METAS'!$N$20,INT((ROW()-14)/2),0)))</f>
        <v>41</v>
      </c>
      <c r="K293" s="196" t="str">
        <f ca="1">IF(MOD(ROW()-13,2)=0,IF(ISBLANK(OFFSET('10. SEGUIMIENTO 2025'!$O$14,INT((ROW()-13)/2),0)),"",OFFSET('10. SEGUIMIENTO 2025'!$O$14,INT((ROW()-13)/2),0)),IF(ISBLANK(OFFSET('9. METAS'!$O$20,INT((ROW()-14)/2),0)),"",OFFSET('9. METAS'!$O$20,INT((ROW()-14)/2),0)))</f>
        <v/>
      </c>
      <c r="L293" s="196" t="str">
        <f ca="1">IF(MOD(ROW()-13,2)=0,IF(ISBLANK(OFFSET('10. SEGUIMIENTO 2025'!$P$14,INT((ROW()-13)/2),0)),"",OFFSET('10. SEGUIMIENTO 2025'!$P$14,INT((ROW()-13)/2),0)),IF(ISBLANK(OFFSET('9. METAS'!$P$20,INT((ROW()-14)/2),0)),"",OFFSET('9. METAS'!$P$20,INT((ROW()-14)/2),0)))</f>
        <v/>
      </c>
      <c r="M293" s="197" t="str">
        <f ca="1">IF(MOD(ROW()-13,2)=0,IF(ISBLANK(OFFSET('10. SEGUIMIENTO 2025'!$Q$14,INT((ROW()-13)/2),0)),"",OFFSET('10. SEGUIMIENTO 2025'!$Q$14,INT((ROW()-13)/2),0)),IF(ISBLANK(OFFSET('9. METAS'!$Q$20,INT((ROW()-14)/2),0)),"",OFFSET('9. METAS'!$Q$20,INT((ROW()-14)/2),0)))</f>
        <v/>
      </c>
      <c r="N293" s="769" t="str">
        <f ca="1">IFERROR(K293/K294,"ND")</f>
        <v>ND</v>
      </c>
      <c r="O293" s="771" t="str">
        <f ca="1">IFERROR(((K293+J293)/H293),"ND")</f>
        <v>ND</v>
      </c>
      <c r="P293" s="775"/>
    </row>
    <row r="294" spans="3:16">
      <c r="C294" s="747"/>
      <c r="D294" s="749"/>
      <c r="E294" s="749"/>
      <c r="F294" s="751"/>
      <c r="G294" s="753"/>
      <c r="H294" s="760"/>
      <c r="I294" s="764"/>
      <c r="J294" s="195" t="str">
        <f ca="1">IF(MOD(ROW()-13,2)=0,IF(ISBLANK(OFFSET('10. SEGUIMIENTO 2025'!$N$14,INT((ROW()-13)/2),0)),"",OFFSET('10. SEGUIMIENTO 2025'!$N$14,INT((ROW()-13)/2),0)),IF(ISBLANK(OFFSET('9. METAS'!$N$20,INT((ROW()-14)/2),0)),"",OFFSET('9. METAS'!$N$20,INT((ROW()-14)/2),0)))</f>
        <v/>
      </c>
      <c r="K294" s="196" t="str">
        <f ca="1">IF(MOD(ROW()-13,2)=0,IF(ISBLANK(OFFSET('10. SEGUIMIENTO 2025'!$O$14,INT((ROW()-13)/2),0)),"",OFFSET('10. SEGUIMIENTO 2025'!$O$14,INT((ROW()-13)/2),0)),IF(ISBLANK(OFFSET('9. METAS'!$O$20,INT((ROW()-14)/2),0)),"",OFFSET('9. METAS'!$O$20,INT((ROW()-14)/2),0)))</f>
        <v/>
      </c>
      <c r="L294" s="196" t="str">
        <f ca="1">IF(MOD(ROW()-13,2)=0,IF(ISBLANK(OFFSET('10. SEGUIMIENTO 2025'!$P$14,INT((ROW()-13)/2),0)),"",OFFSET('10. SEGUIMIENTO 2025'!$P$14,INT((ROW()-13)/2),0)),IF(ISBLANK(OFFSET('9. METAS'!$P$20,INT((ROW()-14)/2),0)),"",OFFSET('9. METAS'!$P$20,INT((ROW()-14)/2),0)))</f>
        <v/>
      </c>
      <c r="M294" s="197" t="str">
        <f ca="1">IF(MOD(ROW()-13,2)=0,IF(ISBLANK(OFFSET('10. SEGUIMIENTO 2025'!$Q$14,INT((ROW()-13)/2),0)),"",OFFSET('10. SEGUIMIENTO 2025'!$Q$14,INT((ROW()-13)/2),0)),IF(ISBLANK(OFFSET('9. METAS'!$Q$20,INT((ROW()-14)/2),0)),"",OFFSET('9. METAS'!$Q$20,INT((ROW()-14)/2),0)))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METAS'!$K$20,INT((ROW()-13)/2),0)),"",OFFSET('9. METAS'!$K$20,INT((ROW()-13)/2),0))</f>
        <v/>
      </c>
      <c r="I295" s="763"/>
      <c r="J295" s="195">
        <f ca="1">IF(MOD(ROW()-13,2)=0,IF(ISBLANK(OFFSET('10. SEGUIMIENTO 2025'!$N$14,INT((ROW()-13)/2),0)),"",OFFSET('10. SEGUIMIENTO 2025'!$N$14,INT((ROW()-13)/2),0)),IF(ISBLANK(OFFSET('9. METAS'!$N$20,INT((ROW()-14)/2),0)),"",OFFSET('9. METAS'!$N$20,INT((ROW()-14)/2),0)))</f>
        <v>41</v>
      </c>
      <c r="K295" s="196" t="str">
        <f ca="1">IF(MOD(ROW()-13,2)=0,IF(ISBLANK(OFFSET('10. SEGUIMIENTO 2025'!$O$14,INT((ROW()-13)/2),0)),"",OFFSET('10. SEGUIMIENTO 2025'!$O$14,INT((ROW()-13)/2),0)),IF(ISBLANK(OFFSET('9. METAS'!$O$20,INT((ROW()-14)/2),0)),"",OFFSET('9. METAS'!$O$20,INT((ROW()-14)/2),0)))</f>
        <v/>
      </c>
      <c r="L295" s="196" t="str">
        <f ca="1">IF(MOD(ROW()-13,2)=0,IF(ISBLANK(OFFSET('10. SEGUIMIENTO 2025'!$P$14,INT((ROW()-13)/2),0)),"",OFFSET('10. SEGUIMIENTO 2025'!$P$14,INT((ROW()-13)/2),0)),IF(ISBLANK(OFFSET('9. METAS'!$P$20,INT((ROW()-14)/2),0)),"",OFFSET('9. METAS'!$P$20,INT((ROW()-14)/2),0)))</f>
        <v/>
      </c>
      <c r="M295" s="197" t="str">
        <f ca="1">IF(MOD(ROW()-13,2)=0,IF(ISBLANK(OFFSET('10. SEGUIMIENTO 2025'!$Q$14,INT((ROW()-13)/2),0)),"",OFFSET('10. SEGUIMIENTO 2025'!$Q$14,INT((ROW()-13)/2),0)),IF(ISBLANK(OFFSET('9. METAS'!$Q$20,INT((ROW()-14)/2),0)),"",OFFSET('9. METAS'!$Q$20,INT((ROW()-14)/2),0)))</f>
        <v/>
      </c>
      <c r="N295" s="769" t="str">
        <f ca="1">IFERROR(K295/K296,"ND")</f>
        <v>ND</v>
      </c>
      <c r="O295" s="771" t="str">
        <f ca="1">IFERROR(((K295+J295)/H295),"ND")</f>
        <v>ND</v>
      </c>
      <c r="P295" s="775"/>
    </row>
    <row r="296" spans="3:16">
      <c r="C296" s="747"/>
      <c r="D296" s="749"/>
      <c r="E296" s="749"/>
      <c r="F296" s="751"/>
      <c r="G296" s="753"/>
      <c r="H296" s="760"/>
      <c r="I296" s="764"/>
      <c r="J296" s="195" t="str">
        <f ca="1">IF(MOD(ROW()-13,2)=0,IF(ISBLANK(OFFSET('10. SEGUIMIENTO 2025'!$N$14,INT((ROW()-13)/2),0)),"",OFFSET('10. SEGUIMIENTO 2025'!$N$14,INT((ROW()-13)/2),0)),IF(ISBLANK(OFFSET('9. METAS'!$N$20,INT((ROW()-14)/2),0)),"",OFFSET('9. METAS'!$N$20,INT((ROW()-14)/2),0)))</f>
        <v/>
      </c>
      <c r="K296" s="196" t="str">
        <f ca="1">IF(MOD(ROW()-13,2)=0,IF(ISBLANK(OFFSET('10. SEGUIMIENTO 2025'!$O$14,INT((ROW()-13)/2),0)),"",OFFSET('10. SEGUIMIENTO 2025'!$O$14,INT((ROW()-13)/2),0)),IF(ISBLANK(OFFSET('9. METAS'!$O$20,INT((ROW()-14)/2),0)),"",OFFSET('9. METAS'!$O$20,INT((ROW()-14)/2),0)))</f>
        <v/>
      </c>
      <c r="L296" s="196" t="str">
        <f ca="1">IF(MOD(ROW()-13,2)=0,IF(ISBLANK(OFFSET('10. SEGUIMIENTO 2025'!$P$14,INT((ROW()-13)/2),0)),"",OFFSET('10. SEGUIMIENTO 2025'!$P$14,INT((ROW()-13)/2),0)),IF(ISBLANK(OFFSET('9. METAS'!$P$20,INT((ROW()-14)/2),0)),"",OFFSET('9. METAS'!$P$20,INT((ROW()-14)/2),0)))</f>
        <v/>
      </c>
      <c r="M296" s="197" t="str">
        <f ca="1">IF(MOD(ROW()-13,2)=0,IF(ISBLANK(OFFSET('10. SEGUIMIENTO 2025'!$Q$14,INT((ROW()-13)/2),0)),"",OFFSET('10. SEGUIMIENTO 2025'!$Q$14,INT((ROW()-13)/2),0)),IF(ISBLANK(OFFSET('9. METAS'!$Q$20,INT((ROW()-14)/2),0)),"",OFFSET('9. METAS'!$Q$20,INT((ROW()-14)/2),0)))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METAS'!$K$20,INT((ROW()-13)/2),0)),"",OFFSET('9. METAS'!$K$20,INT((ROW()-13)/2),0))</f>
        <v/>
      </c>
      <c r="I297" s="763"/>
      <c r="J297" s="195">
        <f ca="1">IF(MOD(ROW()-13,2)=0,IF(ISBLANK(OFFSET('10. SEGUIMIENTO 2025'!$N$14,INT((ROW()-13)/2),0)),"",OFFSET('10. SEGUIMIENTO 2025'!$N$14,INT((ROW()-13)/2),0)),IF(ISBLANK(OFFSET('9. METAS'!$N$20,INT((ROW()-14)/2),0)),"",OFFSET('9. METAS'!$N$20,INT((ROW()-14)/2),0)))</f>
        <v>41</v>
      </c>
      <c r="K297" s="196" t="str">
        <f ca="1">IF(MOD(ROW()-13,2)=0,IF(ISBLANK(OFFSET('10. SEGUIMIENTO 2025'!$O$14,INT((ROW()-13)/2),0)),"",OFFSET('10. SEGUIMIENTO 2025'!$O$14,INT((ROW()-13)/2),0)),IF(ISBLANK(OFFSET('9. METAS'!$O$20,INT((ROW()-14)/2),0)),"",OFFSET('9. METAS'!$O$20,INT((ROW()-14)/2),0)))</f>
        <v/>
      </c>
      <c r="L297" s="196" t="str">
        <f ca="1">IF(MOD(ROW()-13,2)=0,IF(ISBLANK(OFFSET('10. SEGUIMIENTO 2025'!$P$14,INT((ROW()-13)/2),0)),"",OFFSET('10. SEGUIMIENTO 2025'!$P$14,INT((ROW()-13)/2),0)),IF(ISBLANK(OFFSET('9. METAS'!$P$20,INT((ROW()-14)/2),0)),"",OFFSET('9. METAS'!$P$20,INT((ROW()-14)/2),0)))</f>
        <v/>
      </c>
      <c r="M297" s="197" t="str">
        <f ca="1">IF(MOD(ROW()-13,2)=0,IF(ISBLANK(OFFSET('10. SEGUIMIENTO 2025'!$Q$14,INT((ROW()-13)/2),0)),"",OFFSET('10. SEGUIMIENTO 2025'!$Q$14,INT((ROW()-13)/2),0)),IF(ISBLANK(OFFSET('9. METAS'!$Q$20,INT((ROW()-14)/2),0)),"",OFFSET('9. METAS'!$Q$20,INT((ROW()-14)/2),0)))</f>
        <v/>
      </c>
      <c r="N297" s="769" t="str">
        <f ca="1">IFERROR(K297/K298,"ND")</f>
        <v>ND</v>
      </c>
      <c r="O297" s="771" t="str">
        <f ca="1">IFERROR(((K297+J297)/H297),"ND")</f>
        <v>ND</v>
      </c>
      <c r="P297" s="775"/>
    </row>
    <row r="298" spans="3:16">
      <c r="C298" s="747"/>
      <c r="D298" s="749"/>
      <c r="E298" s="749"/>
      <c r="F298" s="751"/>
      <c r="G298" s="753"/>
      <c r="H298" s="760"/>
      <c r="I298" s="764"/>
      <c r="J298" s="195" t="str">
        <f ca="1">IF(MOD(ROW()-13,2)=0,IF(ISBLANK(OFFSET('10. SEGUIMIENTO 2025'!$N$14,INT((ROW()-13)/2),0)),"",OFFSET('10. SEGUIMIENTO 2025'!$N$14,INT((ROW()-13)/2),0)),IF(ISBLANK(OFFSET('9. METAS'!$N$20,INT((ROW()-14)/2),0)),"",OFFSET('9. METAS'!$N$20,INT((ROW()-14)/2),0)))</f>
        <v/>
      </c>
      <c r="K298" s="196" t="str">
        <f ca="1">IF(MOD(ROW()-13,2)=0,IF(ISBLANK(OFFSET('10. SEGUIMIENTO 2025'!$O$14,INT((ROW()-13)/2),0)),"",OFFSET('10. SEGUIMIENTO 2025'!$O$14,INT((ROW()-13)/2),0)),IF(ISBLANK(OFFSET('9. METAS'!$O$20,INT((ROW()-14)/2),0)),"",OFFSET('9. METAS'!$O$20,INT((ROW()-14)/2),0)))</f>
        <v/>
      </c>
      <c r="L298" s="196" t="str">
        <f ca="1">IF(MOD(ROW()-13,2)=0,IF(ISBLANK(OFFSET('10. SEGUIMIENTO 2025'!$P$14,INT((ROW()-13)/2),0)),"",OFFSET('10. SEGUIMIENTO 2025'!$P$14,INT((ROW()-13)/2),0)),IF(ISBLANK(OFFSET('9. METAS'!$P$20,INT((ROW()-14)/2),0)),"",OFFSET('9. METAS'!$P$20,INT((ROW()-14)/2),0)))</f>
        <v/>
      </c>
      <c r="M298" s="197" t="str">
        <f ca="1">IF(MOD(ROW()-13,2)=0,IF(ISBLANK(OFFSET('10. SEGUIMIENTO 2025'!$Q$14,INT((ROW()-13)/2),0)),"",OFFSET('10. SEGUIMIENTO 2025'!$Q$14,INT((ROW()-13)/2),0)),IF(ISBLANK(OFFSET('9. METAS'!$Q$20,INT((ROW()-14)/2),0)),"",OFFSET('9. METAS'!$Q$20,INT((ROW()-14)/2),0)))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METAS'!$K$20,INT((ROW()-13)/2),0)),"",OFFSET('9. METAS'!$K$20,INT((ROW()-13)/2),0))</f>
        <v/>
      </c>
      <c r="I299" s="763"/>
      <c r="J299" s="195">
        <f ca="1">IF(MOD(ROW()-13,2)=0,IF(ISBLANK(OFFSET('10. SEGUIMIENTO 2025'!$N$14,INT((ROW()-13)/2),0)),"",OFFSET('10. SEGUIMIENTO 2025'!$N$14,INT((ROW()-13)/2),0)),IF(ISBLANK(OFFSET('9. METAS'!$N$20,INT((ROW()-14)/2),0)),"",OFFSET('9. METAS'!$N$20,INT((ROW()-14)/2),0)))</f>
        <v>41</v>
      </c>
      <c r="K299" s="196" t="str">
        <f ca="1">IF(MOD(ROW()-13,2)=0,IF(ISBLANK(OFFSET('10. SEGUIMIENTO 2025'!$O$14,INT((ROW()-13)/2),0)),"",OFFSET('10. SEGUIMIENTO 2025'!$O$14,INT((ROW()-13)/2),0)),IF(ISBLANK(OFFSET('9. METAS'!$O$20,INT((ROW()-14)/2),0)),"",OFFSET('9. METAS'!$O$20,INT((ROW()-14)/2),0)))</f>
        <v/>
      </c>
      <c r="L299" s="196" t="str">
        <f ca="1">IF(MOD(ROW()-13,2)=0,IF(ISBLANK(OFFSET('10. SEGUIMIENTO 2025'!$P$14,INT((ROW()-13)/2),0)),"",OFFSET('10. SEGUIMIENTO 2025'!$P$14,INT((ROW()-13)/2),0)),IF(ISBLANK(OFFSET('9. METAS'!$P$20,INT((ROW()-14)/2),0)),"",OFFSET('9. METAS'!$P$20,INT((ROW()-14)/2),0)))</f>
        <v/>
      </c>
      <c r="M299" s="197" t="str">
        <f ca="1">IF(MOD(ROW()-13,2)=0,IF(ISBLANK(OFFSET('10. SEGUIMIENTO 2025'!$Q$14,INT((ROW()-13)/2),0)),"",OFFSET('10. SEGUIMIENTO 2025'!$Q$14,INT((ROW()-13)/2),0)),IF(ISBLANK(OFFSET('9. METAS'!$Q$20,INT((ROW()-14)/2),0)),"",OFFSET('9. METAS'!$Q$20,INT((ROW()-14)/2),0)))</f>
        <v/>
      </c>
      <c r="N299" s="769" t="str">
        <f ca="1">IFERROR(K299/K300,"ND")</f>
        <v>ND</v>
      </c>
      <c r="O299" s="771" t="str">
        <f ca="1">IFERROR(((K299+J299)/H299),"ND")</f>
        <v>ND</v>
      </c>
      <c r="P299" s="775"/>
    </row>
    <row r="300" spans="3:16">
      <c r="C300" s="747"/>
      <c r="D300" s="749"/>
      <c r="E300" s="749"/>
      <c r="F300" s="751"/>
      <c r="G300" s="753"/>
      <c r="H300" s="760"/>
      <c r="I300" s="764"/>
      <c r="J300" s="195" t="str">
        <f ca="1">IF(MOD(ROW()-13,2)=0,IF(ISBLANK(OFFSET('10. SEGUIMIENTO 2025'!$N$14,INT((ROW()-13)/2),0)),"",OFFSET('10. SEGUIMIENTO 2025'!$N$14,INT((ROW()-13)/2),0)),IF(ISBLANK(OFFSET('9. METAS'!$N$20,INT((ROW()-14)/2),0)),"",OFFSET('9. METAS'!$N$20,INT((ROW()-14)/2),0)))</f>
        <v/>
      </c>
      <c r="K300" s="196" t="str">
        <f ca="1">IF(MOD(ROW()-13,2)=0,IF(ISBLANK(OFFSET('10. SEGUIMIENTO 2025'!$O$14,INT((ROW()-13)/2),0)),"",OFFSET('10. SEGUIMIENTO 2025'!$O$14,INT((ROW()-13)/2),0)),IF(ISBLANK(OFFSET('9. METAS'!$O$20,INT((ROW()-14)/2),0)),"",OFFSET('9. METAS'!$O$20,INT((ROW()-14)/2),0)))</f>
        <v/>
      </c>
      <c r="L300" s="196" t="str">
        <f ca="1">IF(MOD(ROW()-13,2)=0,IF(ISBLANK(OFFSET('10. SEGUIMIENTO 2025'!$P$14,INT((ROW()-13)/2),0)),"",OFFSET('10. SEGUIMIENTO 2025'!$P$14,INT((ROW()-13)/2),0)),IF(ISBLANK(OFFSET('9. METAS'!$P$20,INT((ROW()-14)/2),0)),"",OFFSET('9. METAS'!$P$20,INT((ROW()-14)/2),0)))</f>
        <v/>
      </c>
      <c r="M300" s="197" t="str">
        <f ca="1">IF(MOD(ROW()-13,2)=0,IF(ISBLANK(OFFSET('10. SEGUIMIENTO 2025'!$Q$14,INT((ROW()-13)/2),0)),"",OFFSET('10. SEGUIMIENTO 2025'!$Q$14,INT((ROW()-13)/2),0)),IF(ISBLANK(OFFSET('9. METAS'!$Q$20,INT((ROW()-14)/2),0)),"",OFFSET('9. METAS'!$Q$20,INT((ROW()-14)/2),0)))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METAS'!$K$20,INT((ROW()-13)/2),0)),"",OFFSET('9. METAS'!$K$20,INT((ROW()-13)/2),0))</f>
        <v/>
      </c>
      <c r="I301" s="763"/>
      <c r="J301" s="195">
        <f ca="1">IF(MOD(ROW()-13,2)=0,IF(ISBLANK(OFFSET('10. SEGUIMIENTO 2025'!$N$14,INT((ROW()-13)/2),0)),"",OFFSET('10. SEGUIMIENTO 2025'!$N$14,INT((ROW()-13)/2),0)),IF(ISBLANK(OFFSET('9. METAS'!$N$20,INT((ROW()-14)/2),0)),"",OFFSET('9. METAS'!$N$20,INT((ROW()-14)/2),0)))</f>
        <v>41</v>
      </c>
      <c r="K301" s="196" t="str">
        <f ca="1">IF(MOD(ROW()-13,2)=0,IF(ISBLANK(OFFSET('10. SEGUIMIENTO 2025'!$O$14,INT((ROW()-13)/2),0)),"",OFFSET('10. SEGUIMIENTO 2025'!$O$14,INT((ROW()-13)/2),0)),IF(ISBLANK(OFFSET('9. METAS'!$O$20,INT((ROW()-14)/2),0)),"",OFFSET('9. METAS'!$O$20,INT((ROW()-14)/2),0)))</f>
        <v/>
      </c>
      <c r="L301" s="196" t="str">
        <f ca="1">IF(MOD(ROW()-13,2)=0,IF(ISBLANK(OFFSET('10. SEGUIMIENTO 2025'!$P$14,INT((ROW()-13)/2),0)),"",OFFSET('10. SEGUIMIENTO 2025'!$P$14,INT((ROW()-13)/2),0)),IF(ISBLANK(OFFSET('9. METAS'!$P$20,INT((ROW()-14)/2),0)),"",OFFSET('9. METAS'!$P$20,INT((ROW()-14)/2),0)))</f>
        <v/>
      </c>
      <c r="M301" s="197" t="str">
        <f ca="1">IF(MOD(ROW()-13,2)=0,IF(ISBLANK(OFFSET('10. SEGUIMIENTO 2025'!$Q$14,INT((ROW()-13)/2),0)),"",OFFSET('10. SEGUIMIENTO 2025'!$Q$14,INT((ROW()-13)/2),0)),IF(ISBLANK(OFFSET('9. METAS'!$Q$20,INT((ROW()-14)/2),0)),"",OFFSET('9. METAS'!$Q$20,INT((ROW()-14)/2),0)))</f>
        <v/>
      </c>
      <c r="N301" s="769" t="str">
        <f ca="1">IFERROR(K301/K302,"ND")</f>
        <v>ND</v>
      </c>
      <c r="O301" s="771" t="str">
        <f ca="1">IFERROR(((K301+J301)/H301),"ND")</f>
        <v>ND</v>
      </c>
      <c r="P301" s="775"/>
    </row>
    <row r="302" spans="3:16">
      <c r="C302" s="747"/>
      <c r="D302" s="749"/>
      <c r="E302" s="749"/>
      <c r="F302" s="751"/>
      <c r="G302" s="753"/>
      <c r="H302" s="760"/>
      <c r="I302" s="764"/>
      <c r="J302" s="195" t="str">
        <f ca="1">IF(MOD(ROW()-13,2)=0,IF(ISBLANK(OFFSET('10. SEGUIMIENTO 2025'!$N$14,INT((ROW()-13)/2),0)),"",OFFSET('10. SEGUIMIENTO 2025'!$N$14,INT((ROW()-13)/2),0)),IF(ISBLANK(OFFSET('9. METAS'!$N$20,INT((ROW()-14)/2),0)),"",OFFSET('9. METAS'!$N$20,INT((ROW()-14)/2),0)))</f>
        <v/>
      </c>
      <c r="K302" s="196" t="str">
        <f ca="1">IF(MOD(ROW()-13,2)=0,IF(ISBLANK(OFFSET('10. SEGUIMIENTO 2025'!$O$14,INT((ROW()-13)/2),0)),"",OFFSET('10. SEGUIMIENTO 2025'!$O$14,INT((ROW()-13)/2),0)),IF(ISBLANK(OFFSET('9. METAS'!$O$20,INT((ROW()-14)/2),0)),"",OFFSET('9. METAS'!$O$20,INT((ROW()-14)/2),0)))</f>
        <v/>
      </c>
      <c r="L302" s="196" t="str">
        <f ca="1">IF(MOD(ROW()-13,2)=0,IF(ISBLANK(OFFSET('10. SEGUIMIENTO 2025'!$P$14,INT((ROW()-13)/2),0)),"",OFFSET('10. SEGUIMIENTO 2025'!$P$14,INT((ROW()-13)/2),0)),IF(ISBLANK(OFFSET('9. METAS'!$P$20,INT((ROW()-14)/2),0)),"",OFFSET('9. METAS'!$P$20,INT((ROW()-14)/2),0)))</f>
        <v/>
      </c>
      <c r="M302" s="197" t="str">
        <f ca="1">IF(MOD(ROW()-13,2)=0,IF(ISBLANK(OFFSET('10. SEGUIMIENTO 2025'!$Q$14,INT((ROW()-13)/2),0)),"",OFFSET('10. SEGUIMIENTO 2025'!$Q$14,INT((ROW()-13)/2),0)),IF(ISBLANK(OFFSET('9. METAS'!$Q$20,INT((ROW()-14)/2),0)),"",OFFSET('9. METAS'!$Q$20,INT((ROW()-14)/2),0)))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METAS'!$K$20,INT((ROW()-13)/2),0)),"",OFFSET('9. METAS'!$K$20,INT((ROW()-13)/2),0))</f>
        <v/>
      </c>
      <c r="I303" s="763"/>
      <c r="J303" s="195">
        <f ca="1">IF(MOD(ROW()-13,2)=0,IF(ISBLANK(OFFSET('10. SEGUIMIENTO 2025'!$N$14,INT((ROW()-13)/2),0)),"",OFFSET('10. SEGUIMIENTO 2025'!$N$14,INT((ROW()-13)/2),0)),IF(ISBLANK(OFFSET('9. METAS'!$N$20,INT((ROW()-14)/2),0)),"",OFFSET('9. METAS'!$N$20,INT((ROW()-14)/2),0)))</f>
        <v>41</v>
      </c>
      <c r="K303" s="196" t="str">
        <f ca="1">IF(MOD(ROW()-13,2)=0,IF(ISBLANK(OFFSET('10. SEGUIMIENTO 2025'!$O$14,INT((ROW()-13)/2),0)),"",OFFSET('10. SEGUIMIENTO 2025'!$O$14,INT((ROW()-13)/2),0)),IF(ISBLANK(OFFSET('9. METAS'!$O$20,INT((ROW()-14)/2),0)),"",OFFSET('9. METAS'!$O$20,INT((ROW()-14)/2),0)))</f>
        <v/>
      </c>
      <c r="L303" s="196" t="str">
        <f ca="1">IF(MOD(ROW()-13,2)=0,IF(ISBLANK(OFFSET('10. SEGUIMIENTO 2025'!$P$14,INT((ROW()-13)/2),0)),"",OFFSET('10. SEGUIMIENTO 2025'!$P$14,INT((ROW()-13)/2),0)),IF(ISBLANK(OFFSET('9. METAS'!$P$20,INT((ROW()-14)/2),0)),"",OFFSET('9. METAS'!$P$20,INT((ROW()-14)/2),0)))</f>
        <v/>
      </c>
      <c r="M303" s="197" t="str">
        <f ca="1">IF(MOD(ROW()-13,2)=0,IF(ISBLANK(OFFSET('10. SEGUIMIENTO 2025'!$Q$14,INT((ROW()-13)/2),0)),"",OFFSET('10. SEGUIMIENTO 2025'!$Q$14,INT((ROW()-13)/2),0)),IF(ISBLANK(OFFSET('9. METAS'!$Q$20,INT((ROW()-14)/2),0)),"",OFFSET('9. METAS'!$Q$20,INT((ROW()-14)/2),0)))</f>
        <v/>
      </c>
      <c r="N303" s="769" t="str">
        <f ca="1">IFERROR(K303/K304,"ND")</f>
        <v>ND</v>
      </c>
      <c r="O303" s="771" t="str">
        <f ca="1">IFERROR(((K303+J303)/H303),"ND")</f>
        <v>ND</v>
      </c>
      <c r="P303" s="775"/>
    </row>
    <row r="304" spans="3:16">
      <c r="C304" s="747"/>
      <c r="D304" s="749"/>
      <c r="E304" s="749"/>
      <c r="F304" s="751"/>
      <c r="G304" s="753"/>
      <c r="H304" s="760"/>
      <c r="I304" s="764"/>
      <c r="J304" s="195" t="str">
        <f ca="1">IF(MOD(ROW()-13,2)=0,IF(ISBLANK(OFFSET('10. SEGUIMIENTO 2025'!$N$14,INT((ROW()-13)/2),0)),"",OFFSET('10. SEGUIMIENTO 2025'!$N$14,INT((ROW()-13)/2),0)),IF(ISBLANK(OFFSET('9. METAS'!$N$20,INT((ROW()-14)/2),0)),"",OFFSET('9. METAS'!$N$20,INT((ROW()-14)/2),0)))</f>
        <v/>
      </c>
      <c r="K304" s="196" t="str">
        <f ca="1">IF(MOD(ROW()-13,2)=0,IF(ISBLANK(OFFSET('10. SEGUIMIENTO 2025'!$O$14,INT((ROW()-13)/2),0)),"",OFFSET('10. SEGUIMIENTO 2025'!$O$14,INT((ROW()-13)/2),0)),IF(ISBLANK(OFFSET('9. METAS'!$O$20,INT((ROW()-14)/2),0)),"",OFFSET('9. METAS'!$O$20,INT((ROW()-14)/2),0)))</f>
        <v/>
      </c>
      <c r="L304" s="196" t="str">
        <f ca="1">IF(MOD(ROW()-13,2)=0,IF(ISBLANK(OFFSET('10. SEGUIMIENTO 2025'!$P$14,INT((ROW()-13)/2),0)),"",OFFSET('10. SEGUIMIENTO 2025'!$P$14,INT((ROW()-13)/2),0)),IF(ISBLANK(OFFSET('9. METAS'!$P$20,INT((ROW()-14)/2),0)),"",OFFSET('9. METAS'!$P$20,INT((ROW()-14)/2),0)))</f>
        <v/>
      </c>
      <c r="M304" s="197" t="str">
        <f ca="1">IF(MOD(ROW()-13,2)=0,IF(ISBLANK(OFFSET('10. SEGUIMIENTO 2025'!$Q$14,INT((ROW()-13)/2),0)),"",OFFSET('10. SEGUIMIENTO 2025'!$Q$14,INT((ROW()-13)/2),0)),IF(ISBLANK(OFFSET('9. METAS'!$Q$20,INT((ROW()-14)/2),0)),"",OFFSET('9. METAS'!$Q$20,INT((ROW()-14)/2),0)))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METAS'!$K$20,INT((ROW()-13)/2),0)),"",OFFSET('9. METAS'!$K$20,INT((ROW()-13)/2),0))</f>
        <v/>
      </c>
      <c r="I305" s="763"/>
      <c r="J305" s="195">
        <f ca="1">IF(MOD(ROW()-13,2)=0,IF(ISBLANK(OFFSET('10. SEGUIMIENTO 2025'!$N$14,INT((ROW()-13)/2),0)),"",OFFSET('10. SEGUIMIENTO 2025'!$N$14,INT((ROW()-13)/2),0)),IF(ISBLANK(OFFSET('9. METAS'!$N$20,INT((ROW()-14)/2),0)),"",OFFSET('9. METAS'!$N$20,INT((ROW()-14)/2),0)))</f>
        <v>41</v>
      </c>
      <c r="K305" s="196" t="str">
        <f ca="1">IF(MOD(ROW()-13,2)=0,IF(ISBLANK(OFFSET('10. SEGUIMIENTO 2025'!$O$14,INT((ROW()-13)/2),0)),"",OFFSET('10. SEGUIMIENTO 2025'!$O$14,INT((ROW()-13)/2),0)),IF(ISBLANK(OFFSET('9. METAS'!$O$20,INT((ROW()-14)/2),0)),"",OFFSET('9. METAS'!$O$20,INT((ROW()-14)/2),0)))</f>
        <v/>
      </c>
      <c r="L305" s="196" t="str">
        <f ca="1">IF(MOD(ROW()-13,2)=0,IF(ISBLANK(OFFSET('10. SEGUIMIENTO 2025'!$P$14,INT((ROW()-13)/2),0)),"",OFFSET('10. SEGUIMIENTO 2025'!$P$14,INT((ROW()-13)/2),0)),IF(ISBLANK(OFFSET('9. METAS'!$P$20,INT((ROW()-14)/2),0)),"",OFFSET('9. METAS'!$P$20,INT((ROW()-14)/2),0)))</f>
        <v/>
      </c>
      <c r="M305" s="197" t="str">
        <f ca="1">IF(MOD(ROW()-13,2)=0,IF(ISBLANK(OFFSET('10. SEGUIMIENTO 2025'!$Q$14,INT((ROW()-13)/2),0)),"",OFFSET('10. SEGUIMIENTO 2025'!$Q$14,INT((ROW()-13)/2),0)),IF(ISBLANK(OFFSET('9. METAS'!$Q$20,INT((ROW()-14)/2),0)),"",OFFSET('9. METAS'!$Q$20,INT((ROW()-14)/2),0)))</f>
        <v/>
      </c>
      <c r="N305" s="769" t="str">
        <f ca="1">IFERROR(K305/K306,"ND")</f>
        <v>ND</v>
      </c>
      <c r="O305" s="771" t="str">
        <f ca="1">IFERROR(((K305+J305)/H305),"ND")</f>
        <v>ND</v>
      </c>
      <c r="P305" s="775"/>
    </row>
    <row r="306" spans="3:16">
      <c r="C306" s="747"/>
      <c r="D306" s="749"/>
      <c r="E306" s="749"/>
      <c r="F306" s="751"/>
      <c r="G306" s="753"/>
      <c r="H306" s="760"/>
      <c r="I306" s="764"/>
      <c r="J306" s="195" t="str">
        <f ca="1">IF(MOD(ROW()-13,2)=0,IF(ISBLANK(OFFSET('10. SEGUIMIENTO 2025'!$N$14,INT((ROW()-13)/2),0)),"",OFFSET('10. SEGUIMIENTO 2025'!$N$14,INT((ROW()-13)/2),0)),IF(ISBLANK(OFFSET('9. METAS'!$N$20,INT((ROW()-14)/2),0)),"",OFFSET('9. METAS'!$N$20,INT((ROW()-14)/2),0)))</f>
        <v/>
      </c>
      <c r="K306" s="196" t="str">
        <f ca="1">IF(MOD(ROW()-13,2)=0,IF(ISBLANK(OFFSET('10. SEGUIMIENTO 2025'!$O$14,INT((ROW()-13)/2),0)),"",OFFSET('10. SEGUIMIENTO 2025'!$O$14,INT((ROW()-13)/2),0)),IF(ISBLANK(OFFSET('9. METAS'!$O$20,INT((ROW()-14)/2),0)),"",OFFSET('9. METAS'!$O$20,INT((ROW()-14)/2),0)))</f>
        <v/>
      </c>
      <c r="L306" s="196" t="str">
        <f ca="1">IF(MOD(ROW()-13,2)=0,IF(ISBLANK(OFFSET('10. SEGUIMIENTO 2025'!$P$14,INT((ROW()-13)/2),0)),"",OFFSET('10. SEGUIMIENTO 2025'!$P$14,INT((ROW()-13)/2),0)),IF(ISBLANK(OFFSET('9. METAS'!$P$20,INT((ROW()-14)/2),0)),"",OFFSET('9. METAS'!$P$20,INT((ROW()-14)/2),0)))</f>
        <v/>
      </c>
      <c r="M306" s="197" t="str">
        <f ca="1">IF(MOD(ROW()-13,2)=0,IF(ISBLANK(OFFSET('10. SEGUIMIENTO 2025'!$Q$14,INT((ROW()-13)/2),0)),"",OFFSET('10. SEGUIMIENTO 2025'!$Q$14,INT((ROW()-13)/2),0)),IF(ISBLANK(OFFSET('9. METAS'!$Q$20,INT((ROW()-14)/2),0)),"",OFFSET('9. METAS'!$Q$20,INT((ROW()-14)/2),0)))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METAS'!$K$20,INT((ROW()-13)/2),0)),"",OFFSET('9. METAS'!$K$20,INT((ROW()-13)/2),0))</f>
        <v/>
      </c>
      <c r="I307" s="763"/>
      <c r="J307" s="195">
        <f ca="1">IF(MOD(ROW()-13,2)=0,IF(ISBLANK(OFFSET('10. SEGUIMIENTO 2025'!$N$14,INT((ROW()-13)/2),0)),"",OFFSET('10. SEGUIMIENTO 2025'!$N$14,INT((ROW()-13)/2),0)),IF(ISBLANK(OFFSET('9. METAS'!$N$20,INT((ROW()-14)/2),0)),"",OFFSET('9. METAS'!$N$20,INT((ROW()-14)/2),0)))</f>
        <v>41</v>
      </c>
      <c r="K307" s="196" t="str">
        <f ca="1">IF(MOD(ROW()-13,2)=0,IF(ISBLANK(OFFSET('10. SEGUIMIENTO 2025'!$O$14,INT((ROW()-13)/2),0)),"",OFFSET('10. SEGUIMIENTO 2025'!$O$14,INT((ROW()-13)/2),0)),IF(ISBLANK(OFFSET('9. METAS'!$O$20,INT((ROW()-14)/2),0)),"",OFFSET('9. METAS'!$O$20,INT((ROW()-14)/2),0)))</f>
        <v/>
      </c>
      <c r="L307" s="196" t="str">
        <f ca="1">IF(MOD(ROW()-13,2)=0,IF(ISBLANK(OFFSET('10. SEGUIMIENTO 2025'!$P$14,INT((ROW()-13)/2),0)),"",OFFSET('10. SEGUIMIENTO 2025'!$P$14,INT((ROW()-13)/2),0)),IF(ISBLANK(OFFSET('9. METAS'!$P$20,INT((ROW()-14)/2),0)),"",OFFSET('9. METAS'!$P$20,INT((ROW()-14)/2),0)))</f>
        <v/>
      </c>
      <c r="M307" s="197" t="str">
        <f ca="1">IF(MOD(ROW()-13,2)=0,IF(ISBLANK(OFFSET('10. SEGUIMIENTO 2025'!$Q$14,INT((ROW()-13)/2),0)),"",OFFSET('10. SEGUIMIENTO 2025'!$Q$14,INT((ROW()-13)/2),0)),IF(ISBLANK(OFFSET('9. METAS'!$Q$20,INT((ROW()-14)/2),0)),"",OFFSET('9. METAS'!$Q$20,INT((ROW()-14)/2),0)))</f>
        <v/>
      </c>
      <c r="N307" s="769" t="str">
        <f ca="1">IFERROR(K307/K308,"ND")</f>
        <v>ND</v>
      </c>
      <c r="O307" s="771" t="str">
        <f ca="1">IFERROR(((K307+J307)/H307),"ND")</f>
        <v>ND</v>
      </c>
      <c r="P307" s="775"/>
    </row>
    <row r="308" spans="3:16">
      <c r="C308" s="747"/>
      <c r="D308" s="749"/>
      <c r="E308" s="749"/>
      <c r="F308" s="751"/>
      <c r="G308" s="753"/>
      <c r="H308" s="760"/>
      <c r="I308" s="764"/>
      <c r="J308" s="195" t="str">
        <f ca="1">IF(MOD(ROW()-13,2)=0,IF(ISBLANK(OFFSET('10. SEGUIMIENTO 2025'!$N$14,INT((ROW()-13)/2),0)),"",OFFSET('10. SEGUIMIENTO 2025'!$N$14,INT((ROW()-13)/2),0)),IF(ISBLANK(OFFSET('9. METAS'!$N$20,INT((ROW()-14)/2),0)),"",OFFSET('9. METAS'!$N$20,INT((ROW()-14)/2),0)))</f>
        <v/>
      </c>
      <c r="K308" s="196" t="str">
        <f ca="1">IF(MOD(ROW()-13,2)=0,IF(ISBLANK(OFFSET('10. SEGUIMIENTO 2025'!$O$14,INT((ROW()-13)/2),0)),"",OFFSET('10. SEGUIMIENTO 2025'!$O$14,INT((ROW()-13)/2),0)),IF(ISBLANK(OFFSET('9. METAS'!$O$20,INT((ROW()-14)/2),0)),"",OFFSET('9. METAS'!$O$20,INT((ROW()-14)/2),0)))</f>
        <v/>
      </c>
      <c r="L308" s="196" t="str">
        <f ca="1">IF(MOD(ROW()-13,2)=0,IF(ISBLANK(OFFSET('10. SEGUIMIENTO 2025'!$P$14,INT((ROW()-13)/2),0)),"",OFFSET('10. SEGUIMIENTO 2025'!$P$14,INT((ROW()-13)/2),0)),IF(ISBLANK(OFFSET('9. METAS'!$P$20,INT((ROW()-14)/2),0)),"",OFFSET('9. METAS'!$P$20,INT((ROW()-14)/2),0)))</f>
        <v/>
      </c>
      <c r="M308" s="197" t="str">
        <f ca="1">IF(MOD(ROW()-13,2)=0,IF(ISBLANK(OFFSET('10. SEGUIMIENTO 2025'!$Q$14,INT((ROW()-13)/2),0)),"",OFFSET('10. SEGUIMIENTO 2025'!$Q$14,INT((ROW()-13)/2),0)),IF(ISBLANK(OFFSET('9. METAS'!$Q$20,INT((ROW()-14)/2),0)),"",OFFSET('9. METAS'!$Q$20,INT((ROW()-14)/2),0)))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METAS'!$K$20,INT((ROW()-13)/2),0)),"",OFFSET('9. METAS'!$K$20,INT((ROW()-13)/2),0))</f>
        <v/>
      </c>
      <c r="I309" s="763"/>
      <c r="J309" s="195">
        <f ca="1">IF(MOD(ROW()-13,2)=0,IF(ISBLANK(OFFSET('10. SEGUIMIENTO 2025'!$N$14,INT((ROW()-13)/2),0)),"",OFFSET('10. SEGUIMIENTO 2025'!$N$14,INT((ROW()-13)/2),0)),IF(ISBLANK(OFFSET('9. METAS'!$N$20,INT((ROW()-14)/2),0)),"",OFFSET('9. METAS'!$N$20,INT((ROW()-14)/2),0)))</f>
        <v>41</v>
      </c>
      <c r="K309" s="196" t="str">
        <f ca="1">IF(MOD(ROW()-13,2)=0,IF(ISBLANK(OFFSET('10. SEGUIMIENTO 2025'!$O$14,INT((ROW()-13)/2),0)),"",OFFSET('10. SEGUIMIENTO 2025'!$O$14,INT((ROW()-13)/2),0)),IF(ISBLANK(OFFSET('9. METAS'!$O$20,INT((ROW()-14)/2),0)),"",OFFSET('9. METAS'!$O$20,INT((ROW()-14)/2),0)))</f>
        <v/>
      </c>
      <c r="L309" s="196" t="str">
        <f ca="1">IF(MOD(ROW()-13,2)=0,IF(ISBLANK(OFFSET('10. SEGUIMIENTO 2025'!$P$14,INT((ROW()-13)/2),0)),"",OFFSET('10. SEGUIMIENTO 2025'!$P$14,INT((ROW()-13)/2),0)),IF(ISBLANK(OFFSET('9. METAS'!$P$20,INT((ROW()-14)/2),0)),"",OFFSET('9. METAS'!$P$20,INT((ROW()-14)/2),0)))</f>
        <v/>
      </c>
      <c r="M309" s="197" t="str">
        <f ca="1">IF(MOD(ROW()-13,2)=0,IF(ISBLANK(OFFSET('10. SEGUIMIENTO 2025'!$Q$14,INT((ROW()-13)/2),0)),"",OFFSET('10. SEGUIMIENTO 2025'!$Q$14,INT((ROW()-13)/2),0)),IF(ISBLANK(OFFSET('9. METAS'!$Q$20,INT((ROW()-14)/2),0)),"",OFFSET('9. METAS'!$Q$20,INT((ROW()-14)/2),0)))</f>
        <v/>
      </c>
      <c r="N309" s="769" t="str">
        <f ca="1">IFERROR(K309/K310,"ND")</f>
        <v>ND</v>
      </c>
      <c r="O309" s="771" t="str">
        <f ca="1">IFERROR(((K309+J309)/H309),"ND")</f>
        <v>ND</v>
      </c>
      <c r="P309" s="775"/>
    </row>
    <row r="310" spans="3:16">
      <c r="C310" s="747"/>
      <c r="D310" s="749"/>
      <c r="E310" s="749"/>
      <c r="F310" s="751"/>
      <c r="G310" s="753"/>
      <c r="H310" s="760"/>
      <c r="I310" s="764"/>
      <c r="J310" s="195" t="str">
        <f ca="1">IF(MOD(ROW()-13,2)=0,IF(ISBLANK(OFFSET('10. SEGUIMIENTO 2025'!$N$14,INT((ROW()-13)/2),0)),"",OFFSET('10. SEGUIMIENTO 2025'!$N$14,INT((ROW()-13)/2),0)),IF(ISBLANK(OFFSET('9. METAS'!$N$20,INT((ROW()-14)/2),0)),"",OFFSET('9. METAS'!$N$20,INT((ROW()-14)/2),0)))</f>
        <v/>
      </c>
      <c r="K310" s="196" t="str">
        <f ca="1">IF(MOD(ROW()-13,2)=0,IF(ISBLANK(OFFSET('10. SEGUIMIENTO 2025'!$O$14,INT((ROW()-13)/2),0)),"",OFFSET('10. SEGUIMIENTO 2025'!$O$14,INT((ROW()-13)/2),0)),IF(ISBLANK(OFFSET('9. METAS'!$O$20,INT((ROW()-14)/2),0)),"",OFFSET('9. METAS'!$O$20,INT((ROW()-14)/2),0)))</f>
        <v/>
      </c>
      <c r="L310" s="196" t="str">
        <f ca="1">IF(MOD(ROW()-13,2)=0,IF(ISBLANK(OFFSET('10. SEGUIMIENTO 2025'!$P$14,INT((ROW()-13)/2),0)),"",OFFSET('10. SEGUIMIENTO 2025'!$P$14,INT((ROW()-13)/2),0)),IF(ISBLANK(OFFSET('9. METAS'!$P$20,INT((ROW()-14)/2),0)),"",OFFSET('9. METAS'!$P$20,INT((ROW()-14)/2),0)))</f>
        <v/>
      </c>
      <c r="M310" s="197" t="str">
        <f ca="1">IF(MOD(ROW()-13,2)=0,IF(ISBLANK(OFFSET('10. SEGUIMIENTO 2025'!$Q$14,INT((ROW()-13)/2),0)),"",OFFSET('10. SEGUIMIENTO 2025'!$Q$14,INT((ROW()-13)/2),0)),IF(ISBLANK(OFFSET('9. METAS'!$Q$20,INT((ROW()-14)/2),0)),"",OFFSET('9. METAS'!$Q$20,INT((ROW()-14)/2),0)))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METAS'!$K$20,INT((ROW()-13)/2),0)),"",OFFSET('9. METAS'!$K$20,INT((ROW()-13)/2),0))</f>
        <v/>
      </c>
      <c r="I311" s="763"/>
      <c r="J311" s="195">
        <f ca="1">IF(MOD(ROW()-13,2)=0,IF(ISBLANK(OFFSET('10. SEGUIMIENTO 2025'!$N$14,INT((ROW()-13)/2),0)),"",OFFSET('10. SEGUIMIENTO 2025'!$N$14,INT((ROW()-13)/2),0)),IF(ISBLANK(OFFSET('9. METAS'!$N$20,INT((ROW()-14)/2),0)),"",OFFSET('9. METAS'!$N$20,INT((ROW()-14)/2),0)))</f>
        <v>41</v>
      </c>
      <c r="K311" s="196" t="str">
        <f ca="1">IF(MOD(ROW()-13,2)=0,IF(ISBLANK(OFFSET('10. SEGUIMIENTO 2025'!$O$14,INT((ROW()-13)/2),0)),"",OFFSET('10. SEGUIMIENTO 2025'!$O$14,INT((ROW()-13)/2),0)),IF(ISBLANK(OFFSET('9. METAS'!$O$20,INT((ROW()-14)/2),0)),"",OFFSET('9. METAS'!$O$20,INT((ROW()-14)/2),0)))</f>
        <v/>
      </c>
      <c r="L311" s="196" t="str">
        <f ca="1">IF(MOD(ROW()-13,2)=0,IF(ISBLANK(OFFSET('10. SEGUIMIENTO 2025'!$P$14,INT((ROW()-13)/2),0)),"",OFFSET('10. SEGUIMIENTO 2025'!$P$14,INT((ROW()-13)/2),0)),IF(ISBLANK(OFFSET('9. METAS'!$P$20,INT((ROW()-14)/2),0)),"",OFFSET('9. METAS'!$P$20,INT((ROW()-14)/2),0)))</f>
        <v/>
      </c>
      <c r="M311" s="197" t="str">
        <f ca="1">IF(MOD(ROW()-13,2)=0,IF(ISBLANK(OFFSET('10. SEGUIMIENTO 2025'!$Q$14,INT((ROW()-13)/2),0)),"",OFFSET('10. SEGUIMIENTO 2025'!$Q$14,INT((ROW()-13)/2),0)),IF(ISBLANK(OFFSET('9. METAS'!$Q$20,INT((ROW()-14)/2),0)),"",OFFSET('9. METAS'!$Q$20,INT((ROW()-14)/2),0)))</f>
        <v/>
      </c>
      <c r="N311" s="769" t="str">
        <f ca="1">IFERROR(K311/K312,"ND")</f>
        <v>ND</v>
      </c>
      <c r="O311" s="771" t="str">
        <f ca="1">IFERROR(((K311+J311)/H311),"ND")</f>
        <v>ND</v>
      </c>
      <c r="P311" s="775"/>
    </row>
    <row r="312" spans="3:16">
      <c r="C312" s="747"/>
      <c r="D312" s="749"/>
      <c r="E312" s="749"/>
      <c r="F312" s="751"/>
      <c r="G312" s="753"/>
      <c r="H312" s="760"/>
      <c r="I312" s="764"/>
      <c r="J312" s="195" t="str">
        <f ca="1">IF(MOD(ROW()-13,2)=0,IF(ISBLANK(OFFSET('10. SEGUIMIENTO 2025'!$N$14,INT((ROW()-13)/2),0)),"",OFFSET('10. SEGUIMIENTO 2025'!$N$14,INT((ROW()-13)/2),0)),IF(ISBLANK(OFFSET('9. METAS'!$N$20,INT((ROW()-14)/2),0)),"",OFFSET('9. METAS'!$N$20,INT((ROW()-14)/2),0)))</f>
        <v/>
      </c>
      <c r="K312" s="196" t="str">
        <f ca="1">IF(MOD(ROW()-13,2)=0,IF(ISBLANK(OFFSET('10. SEGUIMIENTO 2025'!$O$14,INT((ROW()-13)/2),0)),"",OFFSET('10. SEGUIMIENTO 2025'!$O$14,INT((ROW()-13)/2),0)),IF(ISBLANK(OFFSET('9. METAS'!$O$20,INT((ROW()-14)/2),0)),"",OFFSET('9. METAS'!$O$20,INT((ROW()-14)/2),0)))</f>
        <v/>
      </c>
      <c r="L312" s="196" t="str">
        <f ca="1">IF(MOD(ROW()-13,2)=0,IF(ISBLANK(OFFSET('10. SEGUIMIENTO 2025'!$P$14,INT((ROW()-13)/2),0)),"",OFFSET('10. SEGUIMIENTO 2025'!$P$14,INT((ROW()-13)/2),0)),IF(ISBLANK(OFFSET('9. METAS'!$P$20,INT((ROW()-14)/2),0)),"",OFFSET('9. METAS'!$P$20,INT((ROW()-14)/2),0)))</f>
        <v/>
      </c>
      <c r="M312" s="197" t="str">
        <f ca="1">IF(MOD(ROW()-13,2)=0,IF(ISBLANK(OFFSET('10. SEGUIMIENTO 2025'!$Q$14,INT((ROW()-13)/2),0)),"",OFFSET('10. SEGUIMIENTO 2025'!$Q$14,INT((ROW()-13)/2),0)),IF(ISBLANK(OFFSET('9. METAS'!$Q$20,INT((ROW()-14)/2),0)),"",OFFSET('9. METAS'!$Q$20,INT((ROW()-14)/2),0)))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METAS'!$K$20,INT((ROW()-13)/2),0)),"",OFFSET('9. METAS'!$K$20,INT((ROW()-13)/2),0))</f>
        <v/>
      </c>
      <c r="I313" s="763"/>
      <c r="J313" s="195">
        <f ca="1">IF(MOD(ROW()-13,2)=0,IF(ISBLANK(OFFSET('10. SEGUIMIENTO 2025'!$N$14,INT((ROW()-13)/2),0)),"",OFFSET('10. SEGUIMIENTO 2025'!$N$14,INT((ROW()-13)/2),0)),IF(ISBLANK(OFFSET('9. METAS'!$N$20,INT((ROW()-14)/2),0)),"",OFFSET('9. METAS'!$N$20,INT((ROW()-14)/2),0)))</f>
        <v>41</v>
      </c>
      <c r="K313" s="196" t="str">
        <f ca="1">IF(MOD(ROW()-13,2)=0,IF(ISBLANK(OFFSET('10. SEGUIMIENTO 2025'!$O$14,INT((ROW()-13)/2),0)),"",OFFSET('10. SEGUIMIENTO 2025'!$O$14,INT((ROW()-13)/2),0)),IF(ISBLANK(OFFSET('9. METAS'!$O$20,INT((ROW()-14)/2),0)),"",OFFSET('9. METAS'!$O$20,INT((ROW()-14)/2),0)))</f>
        <v/>
      </c>
      <c r="L313" s="196" t="str">
        <f ca="1">IF(MOD(ROW()-13,2)=0,IF(ISBLANK(OFFSET('10. SEGUIMIENTO 2025'!$P$14,INT((ROW()-13)/2),0)),"",OFFSET('10. SEGUIMIENTO 2025'!$P$14,INT((ROW()-13)/2),0)),IF(ISBLANK(OFFSET('9. METAS'!$P$20,INT((ROW()-14)/2),0)),"",OFFSET('9. METAS'!$P$20,INT((ROW()-14)/2),0)))</f>
        <v/>
      </c>
      <c r="M313" s="197" t="str">
        <f ca="1">IF(MOD(ROW()-13,2)=0,IF(ISBLANK(OFFSET('10. SEGUIMIENTO 2025'!$Q$14,INT((ROW()-13)/2),0)),"",OFFSET('10. SEGUIMIENTO 2025'!$Q$14,INT((ROW()-13)/2),0)),IF(ISBLANK(OFFSET('9. METAS'!$Q$20,INT((ROW()-14)/2),0)),"",OFFSET('9. METAS'!$Q$20,INT((ROW()-14)/2),0)))</f>
        <v/>
      </c>
      <c r="N313" s="769" t="str">
        <f ca="1">IFERROR(K313/K314,"ND")</f>
        <v>ND</v>
      </c>
      <c r="O313" s="771" t="str">
        <f ca="1">IFERROR(((K313+J313)/H313),"ND")</f>
        <v>ND</v>
      </c>
      <c r="P313" s="775"/>
    </row>
    <row r="314" spans="3:16">
      <c r="C314" s="747"/>
      <c r="D314" s="749"/>
      <c r="E314" s="749"/>
      <c r="F314" s="751"/>
      <c r="G314" s="753"/>
      <c r="H314" s="760"/>
      <c r="I314" s="764"/>
      <c r="J314" s="195" t="str">
        <f ca="1">IF(MOD(ROW()-13,2)=0,IF(ISBLANK(OFFSET('10. SEGUIMIENTO 2025'!$N$14,INT((ROW()-13)/2),0)),"",OFFSET('10. SEGUIMIENTO 2025'!$N$14,INT((ROW()-13)/2),0)),IF(ISBLANK(OFFSET('9. METAS'!$N$20,INT((ROW()-14)/2),0)),"",OFFSET('9. METAS'!$N$20,INT((ROW()-14)/2),0)))</f>
        <v/>
      </c>
      <c r="K314" s="196" t="str">
        <f ca="1">IF(MOD(ROW()-13,2)=0,IF(ISBLANK(OFFSET('10. SEGUIMIENTO 2025'!$O$14,INT((ROW()-13)/2),0)),"",OFFSET('10. SEGUIMIENTO 2025'!$O$14,INT((ROW()-13)/2),0)),IF(ISBLANK(OFFSET('9. METAS'!$O$20,INT((ROW()-14)/2),0)),"",OFFSET('9. METAS'!$O$20,INT((ROW()-14)/2),0)))</f>
        <v/>
      </c>
      <c r="L314" s="196" t="str">
        <f ca="1">IF(MOD(ROW()-13,2)=0,IF(ISBLANK(OFFSET('10. SEGUIMIENTO 2025'!$P$14,INT((ROW()-13)/2),0)),"",OFFSET('10. SEGUIMIENTO 2025'!$P$14,INT((ROW()-13)/2),0)),IF(ISBLANK(OFFSET('9. METAS'!$P$20,INT((ROW()-14)/2),0)),"",OFFSET('9. METAS'!$P$20,INT((ROW()-14)/2),0)))</f>
        <v/>
      </c>
      <c r="M314" s="197" t="str">
        <f ca="1">IF(MOD(ROW()-13,2)=0,IF(ISBLANK(OFFSET('10. SEGUIMIENTO 2025'!$Q$14,INT((ROW()-13)/2),0)),"",OFFSET('10. SEGUIMIENTO 2025'!$Q$14,INT((ROW()-13)/2),0)),IF(ISBLANK(OFFSET('9. METAS'!$Q$20,INT((ROW()-14)/2),0)),"",OFFSET('9. METAS'!$Q$20,INT((ROW()-14)/2),0)))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METAS'!$K$20,INT((ROW()-13)/2),0)),"",OFFSET('9. METAS'!$K$20,INT((ROW()-13)/2),0))</f>
        <v/>
      </c>
      <c r="I315" s="763"/>
      <c r="J315" s="195">
        <f ca="1">IF(MOD(ROW()-13,2)=0,IF(ISBLANK(OFFSET('10. SEGUIMIENTO 2025'!$N$14,INT((ROW()-13)/2),0)),"",OFFSET('10. SEGUIMIENTO 2025'!$N$14,INT((ROW()-13)/2),0)),IF(ISBLANK(OFFSET('9. METAS'!$N$20,INT((ROW()-14)/2),0)),"",OFFSET('9. METAS'!$N$20,INT((ROW()-14)/2),0)))</f>
        <v>41</v>
      </c>
      <c r="K315" s="196" t="str">
        <f ca="1">IF(MOD(ROW()-13,2)=0,IF(ISBLANK(OFFSET('10. SEGUIMIENTO 2025'!$O$14,INT((ROW()-13)/2),0)),"",OFFSET('10. SEGUIMIENTO 2025'!$O$14,INT((ROW()-13)/2),0)),IF(ISBLANK(OFFSET('9. METAS'!$O$20,INT((ROW()-14)/2),0)),"",OFFSET('9. METAS'!$O$20,INT((ROW()-14)/2),0)))</f>
        <v/>
      </c>
      <c r="L315" s="196" t="str">
        <f ca="1">IF(MOD(ROW()-13,2)=0,IF(ISBLANK(OFFSET('10. SEGUIMIENTO 2025'!$P$14,INT((ROW()-13)/2),0)),"",OFFSET('10. SEGUIMIENTO 2025'!$P$14,INT((ROW()-13)/2),0)),IF(ISBLANK(OFFSET('9. METAS'!$P$20,INT((ROW()-14)/2),0)),"",OFFSET('9. METAS'!$P$20,INT((ROW()-14)/2),0)))</f>
        <v/>
      </c>
      <c r="M315" s="197" t="str">
        <f ca="1">IF(MOD(ROW()-13,2)=0,IF(ISBLANK(OFFSET('10. SEGUIMIENTO 2025'!$Q$14,INT((ROW()-13)/2),0)),"",OFFSET('10. SEGUIMIENTO 2025'!$Q$14,INT((ROW()-13)/2),0)),IF(ISBLANK(OFFSET('9. METAS'!$Q$20,INT((ROW()-14)/2),0)),"",OFFSET('9. METAS'!$Q$20,INT((ROW()-14)/2),0)))</f>
        <v/>
      </c>
      <c r="N315" s="769" t="str">
        <f ca="1">IFERROR(K315/K316,"ND")</f>
        <v>ND</v>
      </c>
      <c r="O315" s="771" t="str">
        <f ca="1">IFERROR(((K315+J315)/H315),"ND")</f>
        <v>ND</v>
      </c>
      <c r="P315" s="775"/>
    </row>
    <row r="316" spans="3:16">
      <c r="C316" s="747"/>
      <c r="D316" s="749"/>
      <c r="E316" s="749"/>
      <c r="F316" s="751"/>
      <c r="G316" s="753"/>
      <c r="H316" s="760"/>
      <c r="I316" s="764"/>
      <c r="J316" s="195" t="str">
        <f ca="1">IF(MOD(ROW()-13,2)=0,IF(ISBLANK(OFFSET('10. SEGUIMIENTO 2025'!$N$14,INT((ROW()-13)/2),0)),"",OFFSET('10. SEGUIMIENTO 2025'!$N$14,INT((ROW()-13)/2),0)),IF(ISBLANK(OFFSET('9. METAS'!$N$20,INT((ROW()-14)/2),0)),"",OFFSET('9. METAS'!$N$20,INT((ROW()-14)/2),0)))</f>
        <v/>
      </c>
      <c r="K316" s="196" t="str">
        <f ca="1">IF(MOD(ROW()-13,2)=0,IF(ISBLANK(OFFSET('10. SEGUIMIENTO 2025'!$O$14,INT((ROW()-13)/2),0)),"",OFFSET('10. SEGUIMIENTO 2025'!$O$14,INT((ROW()-13)/2),0)),IF(ISBLANK(OFFSET('9. METAS'!$O$20,INT((ROW()-14)/2),0)),"",OFFSET('9. METAS'!$O$20,INT((ROW()-14)/2),0)))</f>
        <v/>
      </c>
      <c r="L316" s="196" t="str">
        <f ca="1">IF(MOD(ROW()-13,2)=0,IF(ISBLANK(OFFSET('10. SEGUIMIENTO 2025'!$P$14,INT((ROW()-13)/2),0)),"",OFFSET('10. SEGUIMIENTO 2025'!$P$14,INT((ROW()-13)/2),0)),IF(ISBLANK(OFFSET('9. METAS'!$P$20,INT((ROW()-14)/2),0)),"",OFFSET('9. METAS'!$P$20,INT((ROW()-14)/2),0)))</f>
        <v/>
      </c>
      <c r="M316" s="197" t="str">
        <f ca="1">IF(MOD(ROW()-13,2)=0,IF(ISBLANK(OFFSET('10. SEGUIMIENTO 2025'!$Q$14,INT((ROW()-13)/2),0)),"",OFFSET('10. SEGUIMIENTO 2025'!$Q$14,INT((ROW()-13)/2),0)),IF(ISBLANK(OFFSET('9. METAS'!$Q$20,INT((ROW()-14)/2),0)),"",OFFSET('9. METAS'!$Q$20,INT((ROW()-14)/2),0)))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METAS'!$K$20,INT((ROW()-13)/2),0)),"",OFFSET('9. METAS'!$K$20,INT((ROW()-13)/2),0))</f>
        <v/>
      </c>
      <c r="I317" s="763"/>
      <c r="J317" s="195">
        <f ca="1">IF(MOD(ROW()-13,2)=0,IF(ISBLANK(OFFSET('10. SEGUIMIENTO 2025'!$N$14,INT((ROW()-13)/2),0)),"",OFFSET('10. SEGUIMIENTO 2025'!$N$14,INT((ROW()-13)/2),0)),IF(ISBLANK(OFFSET('9. METAS'!$N$20,INT((ROW()-14)/2),0)),"",OFFSET('9. METAS'!$N$20,INT((ROW()-14)/2),0)))</f>
        <v>41</v>
      </c>
      <c r="K317" s="196" t="str">
        <f ca="1">IF(MOD(ROW()-13,2)=0,IF(ISBLANK(OFFSET('10. SEGUIMIENTO 2025'!$O$14,INT((ROW()-13)/2),0)),"",OFFSET('10. SEGUIMIENTO 2025'!$O$14,INT((ROW()-13)/2),0)),IF(ISBLANK(OFFSET('9. METAS'!$O$20,INT((ROW()-14)/2),0)),"",OFFSET('9. METAS'!$O$20,INT((ROW()-14)/2),0)))</f>
        <v/>
      </c>
      <c r="L317" s="196" t="str">
        <f ca="1">IF(MOD(ROW()-13,2)=0,IF(ISBLANK(OFFSET('10. SEGUIMIENTO 2025'!$P$14,INT((ROW()-13)/2),0)),"",OFFSET('10. SEGUIMIENTO 2025'!$P$14,INT((ROW()-13)/2),0)),IF(ISBLANK(OFFSET('9. METAS'!$P$20,INT((ROW()-14)/2),0)),"",OFFSET('9. METAS'!$P$20,INT((ROW()-14)/2),0)))</f>
        <v/>
      </c>
      <c r="M317" s="197" t="str">
        <f ca="1">IF(MOD(ROW()-13,2)=0,IF(ISBLANK(OFFSET('10. SEGUIMIENTO 2025'!$Q$14,INT((ROW()-13)/2),0)),"",OFFSET('10. SEGUIMIENTO 2025'!$Q$14,INT((ROW()-13)/2),0)),IF(ISBLANK(OFFSET('9. METAS'!$Q$20,INT((ROW()-14)/2),0)),"",OFFSET('9. METAS'!$Q$20,INT((ROW()-14)/2),0)))</f>
        <v/>
      </c>
      <c r="N317" s="769" t="str">
        <f ca="1">IFERROR(K317/K318,"ND")</f>
        <v>ND</v>
      </c>
      <c r="O317" s="771" t="str">
        <f ca="1">IFERROR(((K317+J317)/H317),"ND")</f>
        <v>ND</v>
      </c>
      <c r="P317" s="775"/>
    </row>
    <row r="318" spans="3:16">
      <c r="C318" s="747"/>
      <c r="D318" s="749"/>
      <c r="E318" s="749"/>
      <c r="F318" s="751"/>
      <c r="G318" s="753"/>
      <c r="H318" s="760"/>
      <c r="I318" s="764"/>
      <c r="J318" s="195" t="str">
        <f ca="1">IF(MOD(ROW()-13,2)=0,IF(ISBLANK(OFFSET('10. SEGUIMIENTO 2025'!$N$14,INT((ROW()-13)/2),0)),"",OFFSET('10. SEGUIMIENTO 2025'!$N$14,INT((ROW()-13)/2),0)),IF(ISBLANK(OFFSET('9. METAS'!$N$20,INT((ROW()-14)/2),0)),"",OFFSET('9. METAS'!$N$20,INT((ROW()-14)/2),0)))</f>
        <v/>
      </c>
      <c r="K318" s="196" t="str">
        <f ca="1">IF(MOD(ROW()-13,2)=0,IF(ISBLANK(OFFSET('10. SEGUIMIENTO 2025'!$O$14,INT((ROW()-13)/2),0)),"",OFFSET('10. SEGUIMIENTO 2025'!$O$14,INT((ROW()-13)/2),0)),IF(ISBLANK(OFFSET('9. METAS'!$O$20,INT((ROW()-14)/2),0)),"",OFFSET('9. METAS'!$O$20,INT((ROW()-14)/2),0)))</f>
        <v/>
      </c>
      <c r="L318" s="196" t="str">
        <f ca="1">IF(MOD(ROW()-13,2)=0,IF(ISBLANK(OFFSET('10. SEGUIMIENTO 2025'!$P$14,INT((ROW()-13)/2),0)),"",OFFSET('10. SEGUIMIENTO 2025'!$P$14,INT((ROW()-13)/2),0)),IF(ISBLANK(OFFSET('9. METAS'!$P$20,INT((ROW()-14)/2),0)),"",OFFSET('9. METAS'!$P$20,INT((ROW()-14)/2),0)))</f>
        <v/>
      </c>
      <c r="M318" s="197" t="str">
        <f ca="1">IF(MOD(ROW()-13,2)=0,IF(ISBLANK(OFFSET('10. SEGUIMIENTO 2025'!$Q$14,INT((ROW()-13)/2),0)),"",OFFSET('10. SEGUIMIENTO 2025'!$Q$14,INT((ROW()-13)/2),0)),IF(ISBLANK(OFFSET('9. METAS'!$Q$20,INT((ROW()-14)/2),0)),"",OFFSET('9. METAS'!$Q$20,INT((ROW()-14)/2),0)))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METAS'!$K$20,INT((ROW()-13)/2),0)),"",OFFSET('9. METAS'!$K$20,INT((ROW()-13)/2),0))</f>
        <v/>
      </c>
      <c r="I319" s="763"/>
      <c r="J319" s="195">
        <f ca="1">IF(MOD(ROW()-13,2)=0,IF(ISBLANK(OFFSET('10. SEGUIMIENTO 2025'!$N$14,INT((ROW()-13)/2),0)),"",OFFSET('10. SEGUIMIENTO 2025'!$N$14,INT((ROW()-13)/2),0)),IF(ISBLANK(OFFSET('9. METAS'!$N$20,INT((ROW()-14)/2),0)),"",OFFSET('9. METAS'!$N$20,INT((ROW()-14)/2),0)))</f>
        <v>41</v>
      </c>
      <c r="K319" s="196" t="str">
        <f ca="1">IF(MOD(ROW()-13,2)=0,IF(ISBLANK(OFFSET('10. SEGUIMIENTO 2025'!$O$14,INT((ROW()-13)/2),0)),"",OFFSET('10. SEGUIMIENTO 2025'!$O$14,INT((ROW()-13)/2),0)),IF(ISBLANK(OFFSET('9. METAS'!$O$20,INT((ROW()-14)/2),0)),"",OFFSET('9. METAS'!$O$20,INT((ROW()-14)/2),0)))</f>
        <v/>
      </c>
      <c r="L319" s="196" t="str">
        <f ca="1">IF(MOD(ROW()-13,2)=0,IF(ISBLANK(OFFSET('10. SEGUIMIENTO 2025'!$P$14,INT((ROW()-13)/2),0)),"",OFFSET('10. SEGUIMIENTO 2025'!$P$14,INT((ROW()-13)/2),0)),IF(ISBLANK(OFFSET('9. METAS'!$P$20,INT((ROW()-14)/2),0)),"",OFFSET('9. METAS'!$P$20,INT((ROW()-14)/2),0)))</f>
        <v/>
      </c>
      <c r="M319" s="197" t="str">
        <f ca="1">IF(MOD(ROW()-13,2)=0,IF(ISBLANK(OFFSET('10. SEGUIMIENTO 2025'!$Q$14,INT((ROW()-13)/2),0)),"",OFFSET('10. SEGUIMIENTO 2025'!$Q$14,INT((ROW()-13)/2),0)),IF(ISBLANK(OFFSET('9. METAS'!$Q$20,INT((ROW()-14)/2),0)),"",OFFSET('9. METAS'!$Q$20,INT((ROW()-14)/2),0)))</f>
        <v/>
      </c>
      <c r="N319" s="769" t="str">
        <f ca="1">IFERROR(K319/K320,"ND")</f>
        <v>ND</v>
      </c>
      <c r="O319" s="771" t="str">
        <f ca="1">IFERROR(((K319+J319)/H319),"ND")</f>
        <v>ND</v>
      </c>
      <c r="P319" s="775"/>
    </row>
    <row r="320" spans="3:16">
      <c r="C320" s="747"/>
      <c r="D320" s="749"/>
      <c r="E320" s="749"/>
      <c r="F320" s="751"/>
      <c r="G320" s="753"/>
      <c r="H320" s="760"/>
      <c r="I320" s="764"/>
      <c r="J320" s="195" t="str">
        <f ca="1">IF(MOD(ROW()-13,2)=0,IF(ISBLANK(OFFSET('10. SEGUIMIENTO 2025'!$N$14,INT((ROW()-13)/2),0)),"",OFFSET('10. SEGUIMIENTO 2025'!$N$14,INT((ROW()-13)/2),0)),IF(ISBLANK(OFFSET('9. METAS'!$N$20,INT((ROW()-14)/2),0)),"",OFFSET('9. METAS'!$N$20,INT((ROW()-14)/2),0)))</f>
        <v/>
      </c>
      <c r="K320" s="196" t="str">
        <f ca="1">IF(MOD(ROW()-13,2)=0,IF(ISBLANK(OFFSET('10. SEGUIMIENTO 2025'!$O$14,INT((ROW()-13)/2),0)),"",OFFSET('10. SEGUIMIENTO 2025'!$O$14,INT((ROW()-13)/2),0)),IF(ISBLANK(OFFSET('9. METAS'!$O$20,INT((ROW()-14)/2),0)),"",OFFSET('9. METAS'!$O$20,INT((ROW()-14)/2),0)))</f>
        <v/>
      </c>
      <c r="L320" s="196" t="str">
        <f ca="1">IF(MOD(ROW()-13,2)=0,IF(ISBLANK(OFFSET('10. SEGUIMIENTO 2025'!$P$14,INT((ROW()-13)/2),0)),"",OFFSET('10. SEGUIMIENTO 2025'!$P$14,INT((ROW()-13)/2),0)),IF(ISBLANK(OFFSET('9. METAS'!$P$20,INT((ROW()-14)/2),0)),"",OFFSET('9. METAS'!$P$20,INT((ROW()-14)/2),0)))</f>
        <v/>
      </c>
      <c r="M320" s="197" t="str">
        <f ca="1">IF(MOD(ROW()-13,2)=0,IF(ISBLANK(OFFSET('10. SEGUIMIENTO 2025'!$Q$14,INT((ROW()-13)/2),0)),"",OFFSET('10. SEGUIMIENTO 2025'!$Q$14,INT((ROW()-13)/2),0)),IF(ISBLANK(OFFSET('9. METAS'!$Q$20,INT((ROW()-14)/2),0)),"",OFFSET('9. METAS'!$Q$20,INT((ROW()-14)/2),0)))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METAS'!$K$20,INT((ROW()-13)/2),0)),"",OFFSET('9. METAS'!$K$20,INT((ROW()-13)/2),0))</f>
        <v/>
      </c>
      <c r="I321" s="763"/>
      <c r="J321" s="195">
        <f ca="1">IF(MOD(ROW()-13,2)=0,IF(ISBLANK(OFFSET('10. SEGUIMIENTO 2025'!$N$14,INT((ROW()-13)/2),0)),"",OFFSET('10. SEGUIMIENTO 2025'!$N$14,INT((ROW()-13)/2),0)),IF(ISBLANK(OFFSET('9. METAS'!$N$20,INT((ROW()-14)/2),0)),"",OFFSET('9. METAS'!$N$20,INT((ROW()-14)/2),0)))</f>
        <v>41</v>
      </c>
      <c r="K321" s="196" t="str">
        <f ca="1">IF(MOD(ROW()-13,2)=0,IF(ISBLANK(OFFSET('10. SEGUIMIENTO 2025'!$O$14,INT((ROW()-13)/2),0)),"",OFFSET('10. SEGUIMIENTO 2025'!$O$14,INT((ROW()-13)/2),0)),IF(ISBLANK(OFFSET('9. METAS'!$O$20,INT((ROW()-14)/2),0)),"",OFFSET('9. METAS'!$O$20,INT((ROW()-14)/2),0)))</f>
        <v/>
      </c>
      <c r="L321" s="196" t="str">
        <f ca="1">IF(MOD(ROW()-13,2)=0,IF(ISBLANK(OFFSET('10. SEGUIMIENTO 2025'!$P$14,INT((ROW()-13)/2),0)),"",OFFSET('10. SEGUIMIENTO 2025'!$P$14,INT((ROW()-13)/2),0)),IF(ISBLANK(OFFSET('9. METAS'!$P$20,INT((ROW()-14)/2),0)),"",OFFSET('9. METAS'!$P$20,INT((ROW()-14)/2),0)))</f>
        <v/>
      </c>
      <c r="M321" s="197" t="str">
        <f ca="1">IF(MOD(ROW()-13,2)=0,IF(ISBLANK(OFFSET('10. SEGUIMIENTO 2025'!$Q$14,INT((ROW()-13)/2),0)),"",OFFSET('10. SEGUIMIENTO 2025'!$Q$14,INT((ROW()-13)/2),0)),IF(ISBLANK(OFFSET('9. METAS'!$Q$20,INT((ROW()-14)/2),0)),"",OFFSET('9. METAS'!$Q$20,INT((ROW()-14)/2),0)))</f>
        <v/>
      </c>
      <c r="N321" s="769" t="str">
        <f ca="1">IFERROR(K321/K322,"ND")</f>
        <v>ND</v>
      </c>
      <c r="O321" s="771" t="str">
        <f ca="1">IFERROR(((K321+J321)/H321),"ND")</f>
        <v>ND</v>
      </c>
      <c r="P321" s="775"/>
    </row>
    <row r="322" spans="3:16">
      <c r="C322" s="747"/>
      <c r="D322" s="749"/>
      <c r="E322" s="749"/>
      <c r="F322" s="751"/>
      <c r="G322" s="753"/>
      <c r="H322" s="760"/>
      <c r="I322" s="764"/>
      <c r="J322" s="195" t="str">
        <f ca="1">IF(MOD(ROW()-13,2)=0,IF(ISBLANK(OFFSET('10. SEGUIMIENTO 2025'!$N$14,INT((ROW()-13)/2),0)),"",OFFSET('10. SEGUIMIENTO 2025'!$N$14,INT((ROW()-13)/2),0)),IF(ISBLANK(OFFSET('9. METAS'!$N$20,INT((ROW()-14)/2),0)),"",OFFSET('9. METAS'!$N$20,INT((ROW()-14)/2),0)))</f>
        <v/>
      </c>
      <c r="K322" s="196" t="str">
        <f ca="1">IF(MOD(ROW()-13,2)=0,IF(ISBLANK(OFFSET('10. SEGUIMIENTO 2025'!$O$14,INT((ROW()-13)/2),0)),"",OFFSET('10. SEGUIMIENTO 2025'!$O$14,INT((ROW()-13)/2),0)),IF(ISBLANK(OFFSET('9. METAS'!$O$20,INT((ROW()-14)/2),0)),"",OFFSET('9. METAS'!$O$20,INT((ROW()-14)/2),0)))</f>
        <v/>
      </c>
      <c r="L322" s="196" t="str">
        <f ca="1">IF(MOD(ROW()-13,2)=0,IF(ISBLANK(OFFSET('10. SEGUIMIENTO 2025'!$P$14,INT((ROW()-13)/2),0)),"",OFFSET('10. SEGUIMIENTO 2025'!$P$14,INT((ROW()-13)/2),0)),IF(ISBLANK(OFFSET('9. METAS'!$P$20,INT((ROW()-14)/2),0)),"",OFFSET('9. METAS'!$P$20,INT((ROW()-14)/2),0)))</f>
        <v/>
      </c>
      <c r="M322" s="197" t="str">
        <f ca="1">IF(MOD(ROW()-13,2)=0,IF(ISBLANK(OFFSET('10. SEGUIMIENTO 2025'!$Q$14,INT((ROW()-13)/2),0)),"",OFFSET('10. SEGUIMIENTO 2025'!$Q$14,INT((ROW()-13)/2),0)),IF(ISBLANK(OFFSET('9. METAS'!$Q$20,INT((ROW()-14)/2),0)),"",OFFSET('9. METAS'!$Q$20,INT((ROW()-14)/2),0)))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METAS'!$K$20,INT((ROW()-13)/2),0)),"",OFFSET('9. METAS'!$K$20,INT((ROW()-13)/2),0))</f>
        <v/>
      </c>
      <c r="I323" s="763"/>
      <c r="J323" s="195">
        <f ca="1">IF(MOD(ROW()-13,2)=0,IF(ISBLANK(OFFSET('10. SEGUIMIENTO 2025'!$N$14,INT((ROW()-13)/2),0)),"",OFFSET('10. SEGUIMIENTO 2025'!$N$14,INT((ROW()-13)/2),0)),IF(ISBLANK(OFFSET('9. METAS'!$N$20,INT((ROW()-14)/2),0)),"",OFFSET('9. METAS'!$N$20,INT((ROW()-14)/2),0)))</f>
        <v>41</v>
      </c>
      <c r="K323" s="196" t="str">
        <f ca="1">IF(MOD(ROW()-13,2)=0,IF(ISBLANK(OFFSET('10. SEGUIMIENTO 2025'!$O$14,INT((ROW()-13)/2),0)),"",OFFSET('10. SEGUIMIENTO 2025'!$O$14,INT((ROW()-13)/2),0)),IF(ISBLANK(OFFSET('9. METAS'!$O$20,INT((ROW()-14)/2),0)),"",OFFSET('9. METAS'!$O$20,INT((ROW()-14)/2),0)))</f>
        <v/>
      </c>
      <c r="L323" s="196" t="str">
        <f ca="1">IF(MOD(ROW()-13,2)=0,IF(ISBLANK(OFFSET('10. SEGUIMIENTO 2025'!$P$14,INT((ROW()-13)/2),0)),"",OFFSET('10. SEGUIMIENTO 2025'!$P$14,INT((ROW()-13)/2),0)),IF(ISBLANK(OFFSET('9. METAS'!$P$20,INT((ROW()-14)/2),0)),"",OFFSET('9. METAS'!$P$20,INT((ROW()-14)/2),0)))</f>
        <v/>
      </c>
      <c r="M323" s="197" t="str">
        <f ca="1">IF(MOD(ROW()-13,2)=0,IF(ISBLANK(OFFSET('10. SEGUIMIENTO 2025'!$Q$14,INT((ROW()-13)/2),0)),"",OFFSET('10. SEGUIMIENTO 2025'!$Q$14,INT((ROW()-13)/2),0)),IF(ISBLANK(OFFSET('9. METAS'!$Q$20,INT((ROW()-14)/2),0)),"",OFFSET('9. METAS'!$Q$20,INT((ROW()-14)/2),0)))</f>
        <v/>
      </c>
      <c r="N323" s="769" t="str">
        <f ca="1">IFERROR(K323/K324,"ND")</f>
        <v>ND</v>
      </c>
      <c r="O323" s="771" t="str">
        <f ca="1">IFERROR(((K323+J323)/H323),"ND")</f>
        <v>ND</v>
      </c>
      <c r="P323" s="775"/>
    </row>
    <row r="324" spans="3:16">
      <c r="C324" s="747"/>
      <c r="D324" s="749"/>
      <c r="E324" s="749"/>
      <c r="F324" s="751"/>
      <c r="G324" s="753"/>
      <c r="H324" s="760"/>
      <c r="I324" s="764"/>
      <c r="J324" s="195" t="str">
        <f ca="1">IF(MOD(ROW()-13,2)=0,IF(ISBLANK(OFFSET('10. SEGUIMIENTO 2025'!$N$14,INT((ROW()-13)/2),0)),"",OFFSET('10. SEGUIMIENTO 2025'!$N$14,INT((ROW()-13)/2),0)),IF(ISBLANK(OFFSET('9. METAS'!$N$20,INT((ROW()-14)/2),0)),"",OFFSET('9. METAS'!$N$20,INT((ROW()-14)/2),0)))</f>
        <v/>
      </c>
      <c r="K324" s="196" t="str">
        <f ca="1">IF(MOD(ROW()-13,2)=0,IF(ISBLANK(OFFSET('10. SEGUIMIENTO 2025'!$O$14,INT((ROW()-13)/2),0)),"",OFFSET('10. SEGUIMIENTO 2025'!$O$14,INT((ROW()-13)/2),0)),IF(ISBLANK(OFFSET('9. METAS'!$O$20,INT((ROW()-14)/2),0)),"",OFFSET('9. METAS'!$O$20,INT((ROW()-14)/2),0)))</f>
        <v/>
      </c>
      <c r="L324" s="196" t="str">
        <f ca="1">IF(MOD(ROW()-13,2)=0,IF(ISBLANK(OFFSET('10. SEGUIMIENTO 2025'!$P$14,INT((ROW()-13)/2),0)),"",OFFSET('10. SEGUIMIENTO 2025'!$P$14,INT((ROW()-13)/2),0)),IF(ISBLANK(OFFSET('9. METAS'!$P$20,INT((ROW()-14)/2),0)),"",OFFSET('9. METAS'!$P$20,INT((ROW()-14)/2),0)))</f>
        <v/>
      </c>
      <c r="M324" s="197" t="str">
        <f ca="1">IF(MOD(ROW()-13,2)=0,IF(ISBLANK(OFFSET('10. SEGUIMIENTO 2025'!$Q$14,INT((ROW()-13)/2),0)),"",OFFSET('10. SEGUIMIENTO 2025'!$Q$14,INT((ROW()-13)/2),0)),IF(ISBLANK(OFFSET('9. METAS'!$Q$20,INT((ROW()-14)/2),0)),"",OFFSET('9. METAS'!$Q$20,INT((ROW()-14)/2),0)))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METAS'!$K$20,INT((ROW()-13)/2),0)),"",OFFSET('9. METAS'!$K$20,INT((ROW()-13)/2),0))</f>
        <v/>
      </c>
      <c r="I325" s="763"/>
      <c r="J325" s="195">
        <f ca="1">IF(MOD(ROW()-13,2)=0,IF(ISBLANK(OFFSET('10. SEGUIMIENTO 2025'!$N$14,INT((ROW()-13)/2),0)),"",OFFSET('10. SEGUIMIENTO 2025'!$N$14,INT((ROW()-13)/2),0)),IF(ISBLANK(OFFSET('9. METAS'!$N$20,INT((ROW()-14)/2),0)),"",OFFSET('9. METAS'!$N$20,INT((ROW()-14)/2),0)))</f>
        <v>41</v>
      </c>
      <c r="K325" s="196" t="str">
        <f ca="1">IF(MOD(ROW()-13,2)=0,IF(ISBLANK(OFFSET('10. SEGUIMIENTO 2025'!$O$14,INT((ROW()-13)/2),0)),"",OFFSET('10. SEGUIMIENTO 2025'!$O$14,INT((ROW()-13)/2),0)),IF(ISBLANK(OFFSET('9. METAS'!$O$20,INT((ROW()-14)/2),0)),"",OFFSET('9. METAS'!$O$20,INT((ROW()-14)/2),0)))</f>
        <v/>
      </c>
      <c r="L325" s="196" t="str">
        <f ca="1">IF(MOD(ROW()-13,2)=0,IF(ISBLANK(OFFSET('10. SEGUIMIENTO 2025'!$P$14,INT((ROW()-13)/2),0)),"",OFFSET('10. SEGUIMIENTO 2025'!$P$14,INT((ROW()-13)/2),0)),IF(ISBLANK(OFFSET('9. METAS'!$P$20,INT((ROW()-14)/2),0)),"",OFFSET('9. METAS'!$P$20,INT((ROW()-14)/2),0)))</f>
        <v/>
      </c>
      <c r="M325" s="197" t="str">
        <f ca="1">IF(MOD(ROW()-13,2)=0,IF(ISBLANK(OFFSET('10. SEGUIMIENTO 2025'!$Q$14,INT((ROW()-13)/2),0)),"",OFFSET('10. SEGUIMIENTO 2025'!$Q$14,INT((ROW()-13)/2),0)),IF(ISBLANK(OFFSET('9. METAS'!$Q$20,INT((ROW()-14)/2),0)),"",OFFSET('9. METAS'!$Q$20,INT((ROW()-14)/2),0)))</f>
        <v/>
      </c>
      <c r="N325" s="769" t="str">
        <f ca="1">IFERROR(K325/K326,"ND")</f>
        <v>ND</v>
      </c>
      <c r="O325" s="771" t="str">
        <f ca="1">IFERROR(((K325+J325)/H325),"ND")</f>
        <v>ND</v>
      </c>
      <c r="P325" s="775"/>
    </row>
    <row r="326" spans="3:16">
      <c r="C326" s="747"/>
      <c r="D326" s="749"/>
      <c r="E326" s="749"/>
      <c r="F326" s="751"/>
      <c r="G326" s="753"/>
      <c r="H326" s="760"/>
      <c r="I326" s="764"/>
      <c r="J326" s="195" t="str">
        <f ca="1">IF(MOD(ROW()-13,2)=0,IF(ISBLANK(OFFSET('10. SEGUIMIENTO 2025'!$N$14,INT((ROW()-13)/2),0)),"",OFFSET('10. SEGUIMIENTO 2025'!$N$14,INT((ROW()-13)/2),0)),IF(ISBLANK(OFFSET('9. METAS'!$N$20,INT((ROW()-14)/2),0)),"",OFFSET('9. METAS'!$N$20,INT((ROW()-14)/2),0)))</f>
        <v/>
      </c>
      <c r="K326" s="196" t="str">
        <f ca="1">IF(MOD(ROW()-13,2)=0,IF(ISBLANK(OFFSET('10. SEGUIMIENTO 2025'!$O$14,INT((ROW()-13)/2),0)),"",OFFSET('10. SEGUIMIENTO 2025'!$O$14,INT((ROW()-13)/2),0)),IF(ISBLANK(OFFSET('9. METAS'!$O$20,INT((ROW()-14)/2),0)),"",OFFSET('9. METAS'!$O$20,INT((ROW()-14)/2),0)))</f>
        <v/>
      </c>
      <c r="L326" s="196" t="str">
        <f ca="1">IF(MOD(ROW()-13,2)=0,IF(ISBLANK(OFFSET('10. SEGUIMIENTO 2025'!$P$14,INT((ROW()-13)/2),0)),"",OFFSET('10. SEGUIMIENTO 2025'!$P$14,INT((ROW()-13)/2),0)),IF(ISBLANK(OFFSET('9. METAS'!$P$20,INT((ROW()-14)/2),0)),"",OFFSET('9. METAS'!$P$20,INT((ROW()-14)/2),0)))</f>
        <v/>
      </c>
      <c r="M326" s="197" t="str">
        <f ca="1">IF(MOD(ROW()-13,2)=0,IF(ISBLANK(OFFSET('10. SEGUIMIENTO 2025'!$Q$14,INT((ROW()-13)/2),0)),"",OFFSET('10. SEGUIMIENTO 2025'!$Q$14,INT((ROW()-13)/2),0)),IF(ISBLANK(OFFSET('9. METAS'!$Q$20,INT((ROW()-14)/2),0)),"",OFFSET('9. METAS'!$Q$20,INT((ROW()-14)/2),0)))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METAS'!$K$20,INT((ROW()-13)/2),0)),"",OFFSET('9. METAS'!$K$20,INT((ROW()-13)/2),0))</f>
        <v/>
      </c>
      <c r="I327" s="763"/>
      <c r="J327" s="195">
        <f ca="1">IF(MOD(ROW()-13,2)=0,IF(ISBLANK(OFFSET('10. SEGUIMIENTO 2025'!$N$14,INT((ROW()-13)/2),0)),"",OFFSET('10. SEGUIMIENTO 2025'!$N$14,INT((ROW()-13)/2),0)),IF(ISBLANK(OFFSET('9. METAS'!$N$20,INT((ROW()-14)/2),0)),"",OFFSET('9. METAS'!$N$20,INT((ROW()-14)/2),0)))</f>
        <v>41</v>
      </c>
      <c r="K327" s="196" t="str">
        <f ca="1">IF(MOD(ROW()-13,2)=0,IF(ISBLANK(OFFSET('10. SEGUIMIENTO 2025'!$O$14,INT((ROW()-13)/2),0)),"",OFFSET('10. SEGUIMIENTO 2025'!$O$14,INT((ROW()-13)/2),0)),IF(ISBLANK(OFFSET('9. METAS'!$O$20,INT((ROW()-14)/2),0)),"",OFFSET('9. METAS'!$O$20,INT((ROW()-14)/2),0)))</f>
        <v/>
      </c>
      <c r="L327" s="196" t="str">
        <f ca="1">IF(MOD(ROW()-13,2)=0,IF(ISBLANK(OFFSET('10. SEGUIMIENTO 2025'!$P$14,INT((ROW()-13)/2),0)),"",OFFSET('10. SEGUIMIENTO 2025'!$P$14,INT((ROW()-13)/2),0)),IF(ISBLANK(OFFSET('9. METAS'!$P$20,INT((ROW()-14)/2),0)),"",OFFSET('9. METAS'!$P$20,INT((ROW()-14)/2),0)))</f>
        <v/>
      </c>
      <c r="M327" s="197" t="str">
        <f ca="1">IF(MOD(ROW()-13,2)=0,IF(ISBLANK(OFFSET('10. SEGUIMIENTO 2025'!$Q$14,INT((ROW()-13)/2),0)),"",OFFSET('10. SEGUIMIENTO 2025'!$Q$14,INT((ROW()-13)/2),0)),IF(ISBLANK(OFFSET('9. METAS'!$Q$20,INT((ROW()-14)/2),0)),"",OFFSET('9. METAS'!$Q$20,INT((ROW()-14)/2),0)))</f>
        <v/>
      </c>
      <c r="N327" s="769" t="str">
        <f ca="1">IFERROR(K327/K328,"ND")</f>
        <v>ND</v>
      </c>
      <c r="O327" s="771" t="str">
        <f ca="1">IFERROR(((K327+J327)/H327),"ND")</f>
        <v>ND</v>
      </c>
      <c r="P327" s="775"/>
    </row>
    <row r="328" spans="3:16">
      <c r="C328" s="747"/>
      <c r="D328" s="749"/>
      <c r="E328" s="749"/>
      <c r="F328" s="751"/>
      <c r="G328" s="753"/>
      <c r="H328" s="760"/>
      <c r="I328" s="764"/>
      <c r="J328" s="195" t="str">
        <f ca="1">IF(MOD(ROW()-13,2)=0,IF(ISBLANK(OFFSET('10. SEGUIMIENTO 2025'!$N$14,INT((ROW()-13)/2),0)),"",OFFSET('10. SEGUIMIENTO 2025'!$N$14,INT((ROW()-13)/2),0)),IF(ISBLANK(OFFSET('9. METAS'!$N$20,INT((ROW()-14)/2),0)),"",OFFSET('9. METAS'!$N$20,INT((ROW()-14)/2),0)))</f>
        <v/>
      </c>
      <c r="K328" s="196" t="str">
        <f ca="1">IF(MOD(ROW()-13,2)=0,IF(ISBLANK(OFFSET('10. SEGUIMIENTO 2025'!$O$14,INT((ROW()-13)/2),0)),"",OFFSET('10. SEGUIMIENTO 2025'!$O$14,INT((ROW()-13)/2),0)),IF(ISBLANK(OFFSET('9. METAS'!$O$20,INT((ROW()-14)/2),0)),"",OFFSET('9. METAS'!$O$20,INT((ROW()-14)/2),0)))</f>
        <v/>
      </c>
      <c r="L328" s="196" t="str">
        <f ca="1">IF(MOD(ROW()-13,2)=0,IF(ISBLANK(OFFSET('10. SEGUIMIENTO 2025'!$P$14,INT((ROW()-13)/2),0)),"",OFFSET('10. SEGUIMIENTO 2025'!$P$14,INT((ROW()-13)/2),0)),IF(ISBLANK(OFFSET('9. METAS'!$P$20,INT((ROW()-14)/2),0)),"",OFFSET('9. METAS'!$P$20,INT((ROW()-14)/2),0)))</f>
        <v/>
      </c>
      <c r="M328" s="197" t="str">
        <f ca="1">IF(MOD(ROW()-13,2)=0,IF(ISBLANK(OFFSET('10. SEGUIMIENTO 2025'!$Q$14,INT((ROW()-13)/2),0)),"",OFFSET('10. SEGUIMIENTO 2025'!$Q$14,INT((ROW()-13)/2),0)),IF(ISBLANK(OFFSET('9. METAS'!$Q$20,INT((ROW()-14)/2),0)),"",OFFSET('9. METAS'!$Q$20,INT((ROW()-14)/2),0)))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METAS'!$K$20,INT((ROW()-13)/2),0)),"",OFFSET('9. METAS'!$K$20,INT((ROW()-13)/2),0))</f>
        <v/>
      </c>
      <c r="I329" s="763"/>
      <c r="J329" s="195">
        <f ca="1">IF(MOD(ROW()-13,2)=0,IF(ISBLANK(OFFSET('10. SEGUIMIENTO 2025'!$N$14,INT((ROW()-13)/2),0)),"",OFFSET('10. SEGUIMIENTO 2025'!$N$14,INT((ROW()-13)/2),0)),IF(ISBLANK(OFFSET('9. METAS'!$N$20,INT((ROW()-14)/2),0)),"",OFFSET('9. METAS'!$N$20,INT((ROW()-14)/2),0)))</f>
        <v>41</v>
      </c>
      <c r="K329" s="196" t="str">
        <f ca="1">IF(MOD(ROW()-13,2)=0,IF(ISBLANK(OFFSET('10. SEGUIMIENTO 2025'!$O$14,INT((ROW()-13)/2),0)),"",OFFSET('10. SEGUIMIENTO 2025'!$O$14,INT((ROW()-13)/2),0)),IF(ISBLANK(OFFSET('9. METAS'!$O$20,INT((ROW()-14)/2),0)),"",OFFSET('9. METAS'!$O$20,INT((ROW()-14)/2),0)))</f>
        <v/>
      </c>
      <c r="L329" s="196" t="str">
        <f ca="1">IF(MOD(ROW()-13,2)=0,IF(ISBLANK(OFFSET('10. SEGUIMIENTO 2025'!$P$14,INT((ROW()-13)/2),0)),"",OFFSET('10. SEGUIMIENTO 2025'!$P$14,INT((ROW()-13)/2),0)),IF(ISBLANK(OFFSET('9. METAS'!$P$20,INT((ROW()-14)/2),0)),"",OFFSET('9. METAS'!$P$20,INT((ROW()-14)/2),0)))</f>
        <v/>
      </c>
      <c r="M329" s="197" t="str">
        <f ca="1">IF(MOD(ROW()-13,2)=0,IF(ISBLANK(OFFSET('10. SEGUIMIENTO 2025'!$Q$14,INT((ROW()-13)/2),0)),"",OFFSET('10. SEGUIMIENTO 2025'!$Q$14,INT((ROW()-13)/2),0)),IF(ISBLANK(OFFSET('9. METAS'!$Q$20,INT((ROW()-14)/2),0)),"",OFFSET('9. METAS'!$Q$20,INT((ROW()-14)/2),0)))</f>
        <v/>
      </c>
      <c r="N329" s="769" t="str">
        <f ca="1">IFERROR(K329/K330,"ND")</f>
        <v>ND</v>
      </c>
      <c r="O329" s="771" t="str">
        <f ca="1">IFERROR(((K329+J329)/H329),"ND")</f>
        <v>ND</v>
      </c>
      <c r="P329" s="775"/>
    </row>
    <row r="330" spans="3:16">
      <c r="C330" s="747"/>
      <c r="D330" s="749"/>
      <c r="E330" s="749"/>
      <c r="F330" s="751"/>
      <c r="G330" s="753"/>
      <c r="H330" s="760"/>
      <c r="I330" s="764"/>
      <c r="J330" s="195" t="str">
        <f ca="1">IF(MOD(ROW()-13,2)=0,IF(ISBLANK(OFFSET('10. SEGUIMIENTO 2025'!$N$14,INT((ROW()-13)/2),0)),"",OFFSET('10. SEGUIMIENTO 2025'!$N$14,INT((ROW()-13)/2),0)),IF(ISBLANK(OFFSET('9. METAS'!$N$20,INT((ROW()-14)/2),0)),"",OFFSET('9. METAS'!$N$20,INT((ROW()-14)/2),0)))</f>
        <v/>
      </c>
      <c r="K330" s="196" t="str">
        <f ca="1">IF(MOD(ROW()-13,2)=0,IF(ISBLANK(OFFSET('10. SEGUIMIENTO 2025'!$O$14,INT((ROW()-13)/2),0)),"",OFFSET('10. SEGUIMIENTO 2025'!$O$14,INT((ROW()-13)/2),0)),IF(ISBLANK(OFFSET('9. METAS'!$O$20,INT((ROW()-14)/2),0)),"",OFFSET('9. METAS'!$O$20,INT((ROW()-14)/2),0)))</f>
        <v/>
      </c>
      <c r="L330" s="196" t="str">
        <f ca="1">IF(MOD(ROW()-13,2)=0,IF(ISBLANK(OFFSET('10. SEGUIMIENTO 2025'!$P$14,INT((ROW()-13)/2),0)),"",OFFSET('10. SEGUIMIENTO 2025'!$P$14,INT((ROW()-13)/2),0)),IF(ISBLANK(OFFSET('9. METAS'!$P$20,INT((ROW()-14)/2),0)),"",OFFSET('9. METAS'!$P$20,INT((ROW()-14)/2),0)))</f>
        <v/>
      </c>
      <c r="M330" s="197" t="str">
        <f ca="1">IF(MOD(ROW()-13,2)=0,IF(ISBLANK(OFFSET('10. SEGUIMIENTO 2025'!$Q$14,INT((ROW()-13)/2),0)),"",OFFSET('10. SEGUIMIENTO 2025'!$Q$14,INT((ROW()-13)/2),0)),IF(ISBLANK(OFFSET('9. METAS'!$Q$20,INT((ROW()-14)/2),0)),"",OFFSET('9. METAS'!$Q$20,INT((ROW()-14)/2),0)))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METAS'!$K$20,INT((ROW()-13)/2),0)),"",OFFSET('9. METAS'!$K$20,INT((ROW()-13)/2),0))</f>
        <v/>
      </c>
      <c r="I331" s="763"/>
      <c r="J331" s="195">
        <f ca="1">IF(MOD(ROW()-13,2)=0,IF(ISBLANK(OFFSET('10. SEGUIMIENTO 2025'!$N$14,INT((ROW()-13)/2),0)),"",OFFSET('10. SEGUIMIENTO 2025'!$N$14,INT((ROW()-13)/2),0)),IF(ISBLANK(OFFSET('9. METAS'!$N$20,INT((ROW()-14)/2),0)),"",OFFSET('9. METAS'!$N$20,INT((ROW()-14)/2),0)))</f>
        <v>41</v>
      </c>
      <c r="K331" s="196" t="str">
        <f ca="1">IF(MOD(ROW()-13,2)=0,IF(ISBLANK(OFFSET('10. SEGUIMIENTO 2025'!$O$14,INT((ROW()-13)/2),0)),"",OFFSET('10. SEGUIMIENTO 2025'!$O$14,INT((ROW()-13)/2),0)),IF(ISBLANK(OFFSET('9. METAS'!$O$20,INT((ROW()-14)/2),0)),"",OFFSET('9. METAS'!$O$20,INT((ROW()-14)/2),0)))</f>
        <v/>
      </c>
      <c r="L331" s="196" t="str">
        <f ca="1">IF(MOD(ROW()-13,2)=0,IF(ISBLANK(OFFSET('10. SEGUIMIENTO 2025'!$P$14,INT((ROW()-13)/2),0)),"",OFFSET('10. SEGUIMIENTO 2025'!$P$14,INT((ROW()-13)/2),0)),IF(ISBLANK(OFFSET('9. METAS'!$P$20,INT((ROW()-14)/2),0)),"",OFFSET('9. METAS'!$P$20,INT((ROW()-14)/2),0)))</f>
        <v/>
      </c>
      <c r="M331" s="197" t="str">
        <f ca="1">IF(MOD(ROW()-13,2)=0,IF(ISBLANK(OFFSET('10. SEGUIMIENTO 2025'!$Q$14,INT((ROW()-13)/2),0)),"",OFFSET('10. SEGUIMIENTO 2025'!$Q$14,INT((ROW()-13)/2),0)),IF(ISBLANK(OFFSET('9. METAS'!$Q$20,INT((ROW()-14)/2),0)),"",OFFSET('9. METAS'!$Q$20,INT((ROW()-14)/2),0)))</f>
        <v/>
      </c>
      <c r="N331" s="769" t="str">
        <f ca="1">IFERROR(K331/K332,"ND")</f>
        <v>ND</v>
      </c>
      <c r="O331" s="771" t="str">
        <f ca="1">IFERROR(((K331+J331)/H331),"ND")</f>
        <v>ND</v>
      </c>
      <c r="P331" s="775"/>
    </row>
    <row r="332" spans="3:16">
      <c r="C332" s="747"/>
      <c r="D332" s="749"/>
      <c r="E332" s="749"/>
      <c r="F332" s="751"/>
      <c r="G332" s="753"/>
      <c r="H332" s="760"/>
      <c r="I332" s="764"/>
      <c r="J332" s="195" t="str">
        <f ca="1">IF(MOD(ROW()-13,2)=0,IF(ISBLANK(OFFSET('10. SEGUIMIENTO 2025'!$N$14,INT((ROW()-13)/2),0)),"",OFFSET('10. SEGUIMIENTO 2025'!$N$14,INT((ROW()-13)/2),0)),IF(ISBLANK(OFFSET('9. METAS'!$N$20,INT((ROW()-14)/2),0)),"",OFFSET('9. METAS'!$N$20,INT((ROW()-14)/2),0)))</f>
        <v/>
      </c>
      <c r="K332" s="196" t="str">
        <f ca="1">IF(MOD(ROW()-13,2)=0,IF(ISBLANK(OFFSET('10. SEGUIMIENTO 2025'!$O$14,INT((ROW()-13)/2),0)),"",OFFSET('10. SEGUIMIENTO 2025'!$O$14,INT((ROW()-13)/2),0)),IF(ISBLANK(OFFSET('9. METAS'!$O$20,INT((ROW()-14)/2),0)),"",OFFSET('9. METAS'!$O$20,INT((ROW()-14)/2),0)))</f>
        <v/>
      </c>
      <c r="L332" s="196" t="str">
        <f ca="1">IF(MOD(ROW()-13,2)=0,IF(ISBLANK(OFFSET('10. SEGUIMIENTO 2025'!$P$14,INT((ROW()-13)/2),0)),"",OFFSET('10. SEGUIMIENTO 2025'!$P$14,INT((ROW()-13)/2),0)),IF(ISBLANK(OFFSET('9. METAS'!$P$20,INT((ROW()-14)/2),0)),"",OFFSET('9. METAS'!$P$20,INT((ROW()-14)/2),0)))</f>
        <v/>
      </c>
      <c r="M332" s="197" t="str">
        <f ca="1">IF(MOD(ROW()-13,2)=0,IF(ISBLANK(OFFSET('10. SEGUIMIENTO 2025'!$Q$14,INT((ROW()-13)/2),0)),"",OFFSET('10. SEGUIMIENTO 2025'!$Q$14,INT((ROW()-13)/2),0)),IF(ISBLANK(OFFSET('9. METAS'!$Q$20,INT((ROW()-14)/2),0)),"",OFFSET('9. METAS'!$Q$20,INT((ROW()-14)/2),0)))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METAS'!$K$20,INT((ROW()-13)/2),0)),"",OFFSET('9. METAS'!$K$20,INT((ROW()-13)/2),0))</f>
        <v/>
      </c>
      <c r="I333" s="763"/>
      <c r="J333" s="195">
        <f ca="1">IF(MOD(ROW()-13,2)=0,IF(ISBLANK(OFFSET('10. SEGUIMIENTO 2025'!$N$14,INT((ROW()-13)/2),0)),"",OFFSET('10. SEGUIMIENTO 2025'!$N$14,INT((ROW()-13)/2),0)),IF(ISBLANK(OFFSET('9. METAS'!$N$20,INT((ROW()-14)/2),0)),"",OFFSET('9. METAS'!$N$20,INT((ROW()-14)/2),0)))</f>
        <v>41</v>
      </c>
      <c r="K333" s="196" t="str">
        <f ca="1">IF(MOD(ROW()-13,2)=0,IF(ISBLANK(OFFSET('10. SEGUIMIENTO 2025'!$O$14,INT((ROW()-13)/2),0)),"",OFFSET('10. SEGUIMIENTO 2025'!$O$14,INT((ROW()-13)/2),0)),IF(ISBLANK(OFFSET('9. METAS'!$O$20,INT((ROW()-14)/2),0)),"",OFFSET('9. METAS'!$O$20,INT((ROW()-14)/2),0)))</f>
        <v/>
      </c>
      <c r="L333" s="196" t="str">
        <f ca="1">IF(MOD(ROW()-13,2)=0,IF(ISBLANK(OFFSET('10. SEGUIMIENTO 2025'!$P$14,INT((ROW()-13)/2),0)),"",OFFSET('10. SEGUIMIENTO 2025'!$P$14,INT((ROW()-13)/2),0)),IF(ISBLANK(OFFSET('9. METAS'!$P$20,INT((ROW()-14)/2),0)),"",OFFSET('9. METAS'!$P$20,INT((ROW()-14)/2),0)))</f>
        <v/>
      </c>
      <c r="M333" s="197" t="str">
        <f ca="1">IF(MOD(ROW()-13,2)=0,IF(ISBLANK(OFFSET('10. SEGUIMIENTO 2025'!$Q$14,INT((ROW()-13)/2),0)),"",OFFSET('10. SEGUIMIENTO 2025'!$Q$14,INT((ROW()-13)/2),0)),IF(ISBLANK(OFFSET('9. METAS'!$Q$20,INT((ROW()-14)/2),0)),"",OFFSET('9. METAS'!$Q$20,INT((ROW()-14)/2),0)))</f>
        <v/>
      </c>
      <c r="N333" s="769" t="str">
        <f ca="1">IFERROR(K333/K334,"ND")</f>
        <v>ND</v>
      </c>
      <c r="O333" s="771" t="str">
        <f ca="1">IFERROR(((K333+J333)/H333),"ND")</f>
        <v>ND</v>
      </c>
      <c r="P333" s="775"/>
    </row>
    <row r="334" spans="3:16">
      <c r="C334" s="747"/>
      <c r="D334" s="749"/>
      <c r="E334" s="749"/>
      <c r="F334" s="751"/>
      <c r="G334" s="753"/>
      <c r="H334" s="760"/>
      <c r="I334" s="764"/>
      <c r="J334" s="195" t="str">
        <f ca="1">IF(MOD(ROW()-13,2)=0,IF(ISBLANK(OFFSET('10. SEGUIMIENTO 2025'!$N$14,INT((ROW()-13)/2),0)),"",OFFSET('10. SEGUIMIENTO 2025'!$N$14,INT((ROW()-13)/2),0)),IF(ISBLANK(OFFSET('9. METAS'!$N$20,INT((ROW()-14)/2),0)),"",OFFSET('9. METAS'!$N$20,INT((ROW()-14)/2),0)))</f>
        <v/>
      </c>
      <c r="K334" s="196" t="str">
        <f ca="1">IF(MOD(ROW()-13,2)=0,IF(ISBLANK(OFFSET('10. SEGUIMIENTO 2025'!$O$14,INT((ROW()-13)/2),0)),"",OFFSET('10. SEGUIMIENTO 2025'!$O$14,INT((ROW()-13)/2),0)),IF(ISBLANK(OFFSET('9. METAS'!$O$20,INT((ROW()-14)/2),0)),"",OFFSET('9. METAS'!$O$20,INT((ROW()-14)/2),0)))</f>
        <v/>
      </c>
      <c r="L334" s="196" t="str">
        <f ca="1">IF(MOD(ROW()-13,2)=0,IF(ISBLANK(OFFSET('10. SEGUIMIENTO 2025'!$P$14,INT((ROW()-13)/2),0)),"",OFFSET('10. SEGUIMIENTO 2025'!$P$14,INT((ROW()-13)/2),0)),IF(ISBLANK(OFFSET('9. METAS'!$P$20,INT((ROW()-14)/2),0)),"",OFFSET('9. METAS'!$P$20,INT((ROW()-14)/2),0)))</f>
        <v/>
      </c>
      <c r="M334" s="197" t="str">
        <f ca="1">IF(MOD(ROW()-13,2)=0,IF(ISBLANK(OFFSET('10. SEGUIMIENTO 2025'!$Q$14,INT((ROW()-13)/2),0)),"",OFFSET('10. SEGUIMIENTO 2025'!$Q$14,INT((ROW()-13)/2),0)),IF(ISBLANK(OFFSET('9. METAS'!$Q$20,INT((ROW()-14)/2),0)),"",OFFSET('9. METAS'!$Q$20,INT((ROW()-14)/2),0)))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METAS'!$K$20,INT((ROW()-13)/2),0)),"",OFFSET('9. METAS'!$K$20,INT((ROW()-13)/2),0))</f>
        <v/>
      </c>
      <c r="I335" s="763"/>
      <c r="J335" s="195">
        <f ca="1">IF(MOD(ROW()-13,2)=0,IF(ISBLANK(OFFSET('10. SEGUIMIENTO 2025'!$N$14,INT((ROW()-13)/2),0)),"",OFFSET('10. SEGUIMIENTO 2025'!$N$14,INT((ROW()-13)/2),0)),IF(ISBLANK(OFFSET('9. METAS'!$N$20,INT((ROW()-14)/2),0)),"",OFFSET('9. METAS'!$N$20,INT((ROW()-14)/2),0)))</f>
        <v>41</v>
      </c>
      <c r="K335" s="196" t="str">
        <f ca="1">IF(MOD(ROW()-13,2)=0,IF(ISBLANK(OFFSET('10. SEGUIMIENTO 2025'!$O$14,INT((ROW()-13)/2),0)),"",OFFSET('10. SEGUIMIENTO 2025'!$O$14,INT((ROW()-13)/2),0)),IF(ISBLANK(OFFSET('9. METAS'!$O$20,INT((ROW()-14)/2),0)),"",OFFSET('9. METAS'!$O$20,INT((ROW()-14)/2),0)))</f>
        <v/>
      </c>
      <c r="L335" s="196" t="str">
        <f ca="1">IF(MOD(ROW()-13,2)=0,IF(ISBLANK(OFFSET('10. SEGUIMIENTO 2025'!$P$14,INT((ROW()-13)/2),0)),"",OFFSET('10. SEGUIMIENTO 2025'!$P$14,INT((ROW()-13)/2),0)),IF(ISBLANK(OFFSET('9. METAS'!$P$20,INT((ROW()-14)/2),0)),"",OFFSET('9. METAS'!$P$20,INT((ROW()-14)/2),0)))</f>
        <v/>
      </c>
      <c r="M335" s="197" t="str">
        <f ca="1">IF(MOD(ROW()-13,2)=0,IF(ISBLANK(OFFSET('10. SEGUIMIENTO 2025'!$Q$14,INT((ROW()-13)/2),0)),"",OFFSET('10. SEGUIMIENTO 2025'!$Q$14,INT((ROW()-13)/2),0)),IF(ISBLANK(OFFSET('9. METAS'!$Q$20,INT((ROW()-14)/2),0)),"",OFFSET('9. METAS'!$Q$20,INT((ROW()-14)/2),0)))</f>
        <v/>
      </c>
      <c r="N335" s="769" t="str">
        <f ca="1">IFERROR(K335/K336,"ND")</f>
        <v>ND</v>
      </c>
      <c r="O335" s="771" t="str">
        <f ca="1">IFERROR(((K335+J335)/H335),"ND")</f>
        <v>ND</v>
      </c>
      <c r="P335" s="775"/>
    </row>
    <row r="336" spans="3:16">
      <c r="C336" s="747"/>
      <c r="D336" s="749"/>
      <c r="E336" s="749"/>
      <c r="F336" s="751"/>
      <c r="G336" s="753"/>
      <c r="H336" s="760"/>
      <c r="I336" s="764"/>
      <c r="J336" s="195" t="str">
        <f ca="1">IF(MOD(ROW()-13,2)=0,IF(ISBLANK(OFFSET('10. SEGUIMIENTO 2025'!$N$14,INT((ROW()-13)/2),0)),"",OFFSET('10. SEGUIMIENTO 2025'!$N$14,INT((ROW()-13)/2),0)),IF(ISBLANK(OFFSET('9. METAS'!$N$20,INT((ROW()-14)/2),0)),"",OFFSET('9. METAS'!$N$20,INT((ROW()-14)/2),0)))</f>
        <v/>
      </c>
      <c r="K336" s="196" t="str">
        <f ca="1">IF(MOD(ROW()-13,2)=0,IF(ISBLANK(OFFSET('10. SEGUIMIENTO 2025'!$O$14,INT((ROW()-13)/2),0)),"",OFFSET('10. SEGUIMIENTO 2025'!$O$14,INT((ROW()-13)/2),0)),IF(ISBLANK(OFFSET('9. METAS'!$O$20,INT((ROW()-14)/2),0)),"",OFFSET('9. METAS'!$O$20,INT((ROW()-14)/2),0)))</f>
        <v/>
      </c>
      <c r="L336" s="196" t="str">
        <f ca="1">IF(MOD(ROW()-13,2)=0,IF(ISBLANK(OFFSET('10. SEGUIMIENTO 2025'!$P$14,INT((ROW()-13)/2),0)),"",OFFSET('10. SEGUIMIENTO 2025'!$P$14,INT((ROW()-13)/2),0)),IF(ISBLANK(OFFSET('9. METAS'!$P$20,INT((ROW()-14)/2),0)),"",OFFSET('9. METAS'!$P$20,INT((ROW()-14)/2),0)))</f>
        <v/>
      </c>
      <c r="M336" s="197" t="str">
        <f ca="1">IF(MOD(ROW()-13,2)=0,IF(ISBLANK(OFFSET('10. SEGUIMIENTO 2025'!$Q$14,INT((ROW()-13)/2),0)),"",OFFSET('10. SEGUIMIENTO 2025'!$Q$14,INT((ROW()-13)/2),0)),IF(ISBLANK(OFFSET('9. METAS'!$Q$20,INT((ROW()-14)/2),0)),"",OFFSET('9. METAS'!$Q$20,INT((ROW()-14)/2),0)))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METAS'!$K$20,INT((ROW()-13)/2),0)),"",OFFSET('9. METAS'!$K$20,INT((ROW()-13)/2),0))</f>
        <v/>
      </c>
      <c r="I337" s="763"/>
      <c r="J337" s="195">
        <f ca="1">IF(MOD(ROW()-13,2)=0,IF(ISBLANK(OFFSET('10. SEGUIMIENTO 2025'!$N$14,INT((ROW()-13)/2),0)),"",OFFSET('10. SEGUIMIENTO 2025'!$N$14,INT((ROW()-13)/2),0)),IF(ISBLANK(OFFSET('9. METAS'!$N$20,INT((ROW()-14)/2),0)),"",OFFSET('9. METAS'!$N$20,INT((ROW()-14)/2),0)))</f>
        <v>41</v>
      </c>
      <c r="K337" s="196" t="str">
        <f ca="1">IF(MOD(ROW()-13,2)=0,IF(ISBLANK(OFFSET('10. SEGUIMIENTO 2025'!$O$14,INT((ROW()-13)/2),0)),"",OFFSET('10. SEGUIMIENTO 2025'!$O$14,INT((ROW()-13)/2),0)),IF(ISBLANK(OFFSET('9. METAS'!$O$20,INT((ROW()-14)/2),0)),"",OFFSET('9. METAS'!$O$20,INT((ROW()-14)/2),0)))</f>
        <v/>
      </c>
      <c r="L337" s="196" t="str">
        <f ca="1">IF(MOD(ROW()-13,2)=0,IF(ISBLANK(OFFSET('10. SEGUIMIENTO 2025'!$P$14,INT((ROW()-13)/2),0)),"",OFFSET('10. SEGUIMIENTO 2025'!$P$14,INT((ROW()-13)/2),0)),IF(ISBLANK(OFFSET('9. METAS'!$P$20,INT((ROW()-14)/2),0)),"",OFFSET('9. METAS'!$P$20,INT((ROW()-14)/2),0)))</f>
        <v/>
      </c>
      <c r="M337" s="197" t="str">
        <f ca="1">IF(MOD(ROW()-13,2)=0,IF(ISBLANK(OFFSET('10. SEGUIMIENTO 2025'!$Q$14,INT((ROW()-13)/2),0)),"",OFFSET('10. SEGUIMIENTO 2025'!$Q$14,INT((ROW()-13)/2),0)),IF(ISBLANK(OFFSET('9. METAS'!$Q$20,INT((ROW()-14)/2),0)),"",OFFSET('9. METAS'!$Q$20,INT((ROW()-14)/2),0)))</f>
        <v/>
      </c>
      <c r="N337" s="769" t="str">
        <f ca="1">IFERROR(K337/K338,"ND")</f>
        <v>ND</v>
      </c>
      <c r="O337" s="771" t="str">
        <f ca="1">IFERROR(((K337+J337)/H337),"ND")</f>
        <v>ND</v>
      </c>
      <c r="P337" s="775"/>
    </row>
    <row r="338" spans="3:16">
      <c r="C338" s="747"/>
      <c r="D338" s="749"/>
      <c r="E338" s="749"/>
      <c r="F338" s="751"/>
      <c r="G338" s="753"/>
      <c r="H338" s="760"/>
      <c r="I338" s="764"/>
      <c r="J338" s="195" t="str">
        <f ca="1">IF(MOD(ROW()-13,2)=0,IF(ISBLANK(OFFSET('10. SEGUIMIENTO 2025'!$N$14,INT((ROW()-13)/2),0)),"",OFFSET('10. SEGUIMIENTO 2025'!$N$14,INT((ROW()-13)/2),0)),IF(ISBLANK(OFFSET('9. METAS'!$N$20,INT((ROW()-14)/2),0)),"",OFFSET('9. METAS'!$N$20,INT((ROW()-14)/2),0)))</f>
        <v/>
      </c>
      <c r="K338" s="196" t="str">
        <f ca="1">IF(MOD(ROW()-13,2)=0,IF(ISBLANK(OFFSET('10. SEGUIMIENTO 2025'!$O$14,INT((ROW()-13)/2),0)),"",OFFSET('10. SEGUIMIENTO 2025'!$O$14,INT((ROW()-13)/2),0)),IF(ISBLANK(OFFSET('9. METAS'!$O$20,INT((ROW()-14)/2),0)),"",OFFSET('9. METAS'!$O$20,INT((ROW()-14)/2),0)))</f>
        <v/>
      </c>
      <c r="L338" s="196" t="str">
        <f ca="1">IF(MOD(ROW()-13,2)=0,IF(ISBLANK(OFFSET('10. SEGUIMIENTO 2025'!$P$14,INT((ROW()-13)/2),0)),"",OFFSET('10. SEGUIMIENTO 2025'!$P$14,INT((ROW()-13)/2),0)),IF(ISBLANK(OFFSET('9. METAS'!$P$20,INT((ROW()-14)/2),0)),"",OFFSET('9. METAS'!$P$20,INT((ROW()-14)/2),0)))</f>
        <v/>
      </c>
      <c r="M338" s="197" t="str">
        <f ca="1">IF(MOD(ROW()-13,2)=0,IF(ISBLANK(OFFSET('10. SEGUIMIENTO 2025'!$Q$14,INT((ROW()-13)/2),0)),"",OFFSET('10. SEGUIMIENTO 2025'!$Q$14,INT((ROW()-13)/2),0)),IF(ISBLANK(OFFSET('9. METAS'!$Q$20,INT((ROW()-14)/2),0)),"",OFFSET('9. METAS'!$Q$20,INT((ROW()-14)/2),0)))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METAS'!$K$20,INT((ROW()-13)/2),0)),"",OFFSET('9. METAS'!$K$20,INT((ROW()-13)/2),0))</f>
        <v/>
      </c>
      <c r="I339" s="763"/>
      <c r="J339" s="195">
        <f ca="1">IF(MOD(ROW()-13,2)=0,IF(ISBLANK(OFFSET('10. SEGUIMIENTO 2025'!$N$14,INT((ROW()-13)/2),0)),"",OFFSET('10. SEGUIMIENTO 2025'!$N$14,INT((ROW()-13)/2),0)),IF(ISBLANK(OFFSET('9. METAS'!$N$20,INT((ROW()-14)/2),0)),"",OFFSET('9. METAS'!$N$20,INT((ROW()-14)/2),0)))</f>
        <v>41</v>
      </c>
      <c r="K339" s="196" t="str">
        <f ca="1">IF(MOD(ROW()-13,2)=0,IF(ISBLANK(OFFSET('10. SEGUIMIENTO 2025'!$O$14,INT((ROW()-13)/2),0)),"",OFFSET('10. SEGUIMIENTO 2025'!$O$14,INT((ROW()-13)/2),0)),IF(ISBLANK(OFFSET('9. METAS'!$O$20,INT((ROW()-14)/2),0)),"",OFFSET('9. METAS'!$O$20,INT((ROW()-14)/2),0)))</f>
        <v/>
      </c>
      <c r="L339" s="196" t="str">
        <f ca="1">IF(MOD(ROW()-13,2)=0,IF(ISBLANK(OFFSET('10. SEGUIMIENTO 2025'!$P$14,INT((ROW()-13)/2),0)),"",OFFSET('10. SEGUIMIENTO 2025'!$P$14,INT((ROW()-13)/2),0)),IF(ISBLANK(OFFSET('9. METAS'!$P$20,INT((ROW()-14)/2),0)),"",OFFSET('9. METAS'!$P$20,INT((ROW()-14)/2),0)))</f>
        <v/>
      </c>
      <c r="M339" s="197" t="str">
        <f ca="1">IF(MOD(ROW()-13,2)=0,IF(ISBLANK(OFFSET('10. SEGUIMIENTO 2025'!$Q$14,INT((ROW()-13)/2),0)),"",OFFSET('10. SEGUIMIENTO 2025'!$Q$14,INT((ROW()-13)/2),0)),IF(ISBLANK(OFFSET('9. METAS'!$Q$20,INT((ROW()-14)/2),0)),"",OFFSET('9. METAS'!$Q$20,INT((ROW()-14)/2),0)))</f>
        <v/>
      </c>
      <c r="N339" s="769" t="str">
        <f ca="1">IFERROR(K339/K340,"ND")</f>
        <v>ND</v>
      </c>
      <c r="O339" s="771" t="str">
        <f ca="1">IFERROR(((K339+J339)/H339),"ND")</f>
        <v>ND</v>
      </c>
      <c r="P339" s="775"/>
    </row>
    <row r="340" spans="3:16">
      <c r="C340" s="747"/>
      <c r="D340" s="749"/>
      <c r="E340" s="749"/>
      <c r="F340" s="751"/>
      <c r="G340" s="753"/>
      <c r="H340" s="760"/>
      <c r="I340" s="764"/>
      <c r="J340" s="195" t="str">
        <f ca="1">IF(MOD(ROW()-13,2)=0,IF(ISBLANK(OFFSET('10. SEGUIMIENTO 2025'!$N$14,INT((ROW()-13)/2),0)),"",OFFSET('10. SEGUIMIENTO 2025'!$N$14,INT((ROW()-13)/2),0)),IF(ISBLANK(OFFSET('9. METAS'!$N$20,INT((ROW()-14)/2),0)),"",OFFSET('9. METAS'!$N$20,INT((ROW()-14)/2),0)))</f>
        <v/>
      </c>
      <c r="K340" s="196" t="str">
        <f ca="1">IF(MOD(ROW()-13,2)=0,IF(ISBLANK(OFFSET('10. SEGUIMIENTO 2025'!$O$14,INT((ROW()-13)/2),0)),"",OFFSET('10. SEGUIMIENTO 2025'!$O$14,INT((ROW()-13)/2),0)),IF(ISBLANK(OFFSET('9. METAS'!$O$20,INT((ROW()-14)/2),0)),"",OFFSET('9. METAS'!$O$20,INT((ROW()-14)/2),0)))</f>
        <v/>
      </c>
      <c r="L340" s="196" t="str">
        <f ca="1">IF(MOD(ROW()-13,2)=0,IF(ISBLANK(OFFSET('10. SEGUIMIENTO 2025'!$P$14,INT((ROW()-13)/2),0)),"",OFFSET('10. SEGUIMIENTO 2025'!$P$14,INT((ROW()-13)/2),0)),IF(ISBLANK(OFFSET('9. METAS'!$P$20,INT((ROW()-14)/2),0)),"",OFFSET('9. METAS'!$P$20,INT((ROW()-14)/2),0)))</f>
        <v/>
      </c>
      <c r="M340" s="197" t="str">
        <f ca="1">IF(MOD(ROW()-13,2)=0,IF(ISBLANK(OFFSET('10. SEGUIMIENTO 2025'!$Q$14,INT((ROW()-13)/2),0)),"",OFFSET('10. SEGUIMIENTO 2025'!$Q$14,INT((ROW()-13)/2),0)),IF(ISBLANK(OFFSET('9. METAS'!$Q$20,INT((ROW()-14)/2),0)),"",OFFSET('9. METAS'!$Q$20,INT((ROW()-14)/2),0)))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METAS'!$K$20,INT((ROW()-13)/2),0)),"",OFFSET('9. METAS'!$K$20,INT((ROW()-13)/2),0))</f>
        <v/>
      </c>
      <c r="I341" s="763"/>
      <c r="J341" s="195">
        <f ca="1">IF(MOD(ROW()-13,2)=0,IF(ISBLANK(OFFSET('10. SEGUIMIENTO 2025'!$N$14,INT((ROW()-13)/2),0)),"",OFFSET('10. SEGUIMIENTO 2025'!$N$14,INT((ROW()-13)/2),0)),IF(ISBLANK(OFFSET('9. METAS'!$N$20,INT((ROW()-14)/2),0)),"",OFFSET('9. METAS'!$N$20,INT((ROW()-14)/2),0)))</f>
        <v>41</v>
      </c>
      <c r="K341" s="196" t="str">
        <f ca="1">IF(MOD(ROW()-13,2)=0,IF(ISBLANK(OFFSET('10. SEGUIMIENTO 2025'!$O$14,INT((ROW()-13)/2),0)),"",OFFSET('10. SEGUIMIENTO 2025'!$O$14,INT((ROW()-13)/2),0)),IF(ISBLANK(OFFSET('9. METAS'!$O$20,INT((ROW()-14)/2),0)),"",OFFSET('9. METAS'!$O$20,INT((ROW()-14)/2),0)))</f>
        <v/>
      </c>
      <c r="L341" s="196" t="str">
        <f ca="1">IF(MOD(ROW()-13,2)=0,IF(ISBLANK(OFFSET('10. SEGUIMIENTO 2025'!$P$14,INT((ROW()-13)/2),0)),"",OFFSET('10. SEGUIMIENTO 2025'!$P$14,INT((ROW()-13)/2),0)),IF(ISBLANK(OFFSET('9. METAS'!$P$20,INT((ROW()-14)/2),0)),"",OFFSET('9. METAS'!$P$20,INT((ROW()-14)/2),0)))</f>
        <v/>
      </c>
      <c r="M341" s="197" t="str">
        <f ca="1">IF(MOD(ROW()-13,2)=0,IF(ISBLANK(OFFSET('10. SEGUIMIENTO 2025'!$Q$14,INT((ROW()-13)/2),0)),"",OFFSET('10. SEGUIMIENTO 2025'!$Q$14,INT((ROW()-13)/2),0)),IF(ISBLANK(OFFSET('9. METAS'!$Q$20,INT((ROW()-14)/2),0)),"",OFFSET('9. METAS'!$Q$20,INT((ROW()-14)/2),0)))</f>
        <v/>
      </c>
      <c r="N341" s="769" t="str">
        <f ca="1">IFERROR(K341/K342,"ND")</f>
        <v>ND</v>
      </c>
      <c r="O341" s="771" t="str">
        <f ca="1">IFERROR(((K341+J341)/H341),"ND")</f>
        <v>ND</v>
      </c>
      <c r="P341" s="775"/>
    </row>
    <row r="342" spans="3:16">
      <c r="C342" s="747"/>
      <c r="D342" s="749"/>
      <c r="E342" s="749"/>
      <c r="F342" s="751"/>
      <c r="G342" s="753"/>
      <c r="H342" s="760"/>
      <c r="I342" s="764"/>
      <c r="J342" s="195" t="str">
        <f ca="1">IF(MOD(ROW()-13,2)=0,IF(ISBLANK(OFFSET('10. SEGUIMIENTO 2025'!$N$14,INT((ROW()-13)/2),0)),"",OFFSET('10. SEGUIMIENTO 2025'!$N$14,INT((ROW()-13)/2),0)),IF(ISBLANK(OFFSET('9. METAS'!$N$20,INT((ROW()-14)/2),0)),"",OFFSET('9. METAS'!$N$20,INT((ROW()-14)/2),0)))</f>
        <v/>
      </c>
      <c r="K342" s="196" t="str">
        <f ca="1">IF(MOD(ROW()-13,2)=0,IF(ISBLANK(OFFSET('10. SEGUIMIENTO 2025'!$O$14,INT((ROW()-13)/2),0)),"",OFFSET('10. SEGUIMIENTO 2025'!$O$14,INT((ROW()-13)/2),0)),IF(ISBLANK(OFFSET('9. METAS'!$O$20,INT((ROW()-14)/2),0)),"",OFFSET('9. METAS'!$O$20,INT((ROW()-14)/2),0)))</f>
        <v/>
      </c>
      <c r="L342" s="196" t="str">
        <f ca="1">IF(MOD(ROW()-13,2)=0,IF(ISBLANK(OFFSET('10. SEGUIMIENTO 2025'!$P$14,INT((ROW()-13)/2),0)),"",OFFSET('10. SEGUIMIENTO 2025'!$P$14,INT((ROW()-13)/2),0)),IF(ISBLANK(OFFSET('9. METAS'!$P$20,INT((ROW()-14)/2),0)),"",OFFSET('9. METAS'!$P$20,INT((ROW()-14)/2),0)))</f>
        <v/>
      </c>
      <c r="M342" s="197" t="str">
        <f ca="1">IF(MOD(ROW()-13,2)=0,IF(ISBLANK(OFFSET('10. SEGUIMIENTO 2025'!$Q$14,INT((ROW()-13)/2),0)),"",OFFSET('10. SEGUIMIENTO 2025'!$Q$14,INT((ROW()-13)/2),0)),IF(ISBLANK(OFFSET('9. METAS'!$Q$20,INT((ROW()-14)/2),0)),"",OFFSET('9. METAS'!$Q$20,INT((ROW()-14)/2),0)))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METAS'!$K$20,INT((ROW()-13)/2),0)),"",OFFSET('9. METAS'!$K$20,INT((ROW()-13)/2),0))</f>
        <v/>
      </c>
      <c r="I343" s="763"/>
      <c r="J343" s="195">
        <f ca="1">IF(MOD(ROW()-13,2)=0,IF(ISBLANK(OFFSET('10. SEGUIMIENTO 2025'!$N$14,INT((ROW()-13)/2),0)),"",OFFSET('10. SEGUIMIENTO 2025'!$N$14,INT((ROW()-13)/2),0)),IF(ISBLANK(OFFSET('9. METAS'!$N$20,INT((ROW()-14)/2),0)),"",OFFSET('9. METAS'!$N$20,INT((ROW()-14)/2),0)))</f>
        <v>41</v>
      </c>
      <c r="K343" s="196" t="str">
        <f ca="1">IF(MOD(ROW()-13,2)=0,IF(ISBLANK(OFFSET('10. SEGUIMIENTO 2025'!$O$14,INT((ROW()-13)/2),0)),"",OFFSET('10. SEGUIMIENTO 2025'!$O$14,INT((ROW()-13)/2),0)),IF(ISBLANK(OFFSET('9. METAS'!$O$20,INT((ROW()-14)/2),0)),"",OFFSET('9. METAS'!$O$20,INT((ROW()-14)/2),0)))</f>
        <v/>
      </c>
      <c r="L343" s="196" t="str">
        <f ca="1">IF(MOD(ROW()-13,2)=0,IF(ISBLANK(OFFSET('10. SEGUIMIENTO 2025'!$P$14,INT((ROW()-13)/2),0)),"",OFFSET('10. SEGUIMIENTO 2025'!$P$14,INT((ROW()-13)/2),0)),IF(ISBLANK(OFFSET('9. METAS'!$P$20,INT((ROW()-14)/2),0)),"",OFFSET('9. METAS'!$P$20,INT((ROW()-14)/2),0)))</f>
        <v/>
      </c>
      <c r="M343" s="197" t="str">
        <f ca="1">IF(MOD(ROW()-13,2)=0,IF(ISBLANK(OFFSET('10. SEGUIMIENTO 2025'!$Q$14,INT((ROW()-13)/2),0)),"",OFFSET('10. SEGUIMIENTO 2025'!$Q$14,INT((ROW()-13)/2),0)),IF(ISBLANK(OFFSET('9. METAS'!$Q$20,INT((ROW()-14)/2),0)),"",OFFSET('9. METAS'!$Q$20,INT((ROW()-14)/2),0)))</f>
        <v/>
      </c>
      <c r="N343" s="769" t="str">
        <f ca="1">IFERROR(K343/K344,"ND")</f>
        <v>ND</v>
      </c>
      <c r="O343" s="771" t="str">
        <f ca="1">IFERROR(((K343+J343)/H343),"ND")</f>
        <v>ND</v>
      </c>
      <c r="P343" s="775"/>
    </row>
    <row r="344" spans="3:16">
      <c r="C344" s="747"/>
      <c r="D344" s="749"/>
      <c r="E344" s="749"/>
      <c r="F344" s="751"/>
      <c r="G344" s="753"/>
      <c r="H344" s="760"/>
      <c r="I344" s="764"/>
      <c r="J344" s="195" t="str">
        <f ca="1">IF(MOD(ROW()-13,2)=0,IF(ISBLANK(OFFSET('10. SEGUIMIENTO 2025'!$N$14,INT((ROW()-13)/2),0)),"",OFFSET('10. SEGUIMIENTO 2025'!$N$14,INT((ROW()-13)/2),0)),IF(ISBLANK(OFFSET('9. METAS'!$N$20,INT((ROW()-14)/2),0)),"",OFFSET('9. METAS'!$N$20,INT((ROW()-14)/2),0)))</f>
        <v/>
      </c>
      <c r="K344" s="196" t="str">
        <f ca="1">IF(MOD(ROW()-13,2)=0,IF(ISBLANK(OFFSET('10. SEGUIMIENTO 2025'!$O$14,INT((ROW()-13)/2),0)),"",OFFSET('10. SEGUIMIENTO 2025'!$O$14,INT((ROW()-13)/2),0)),IF(ISBLANK(OFFSET('9. METAS'!$O$20,INT((ROW()-14)/2),0)),"",OFFSET('9. METAS'!$O$20,INT((ROW()-14)/2),0)))</f>
        <v/>
      </c>
      <c r="L344" s="196" t="str">
        <f ca="1">IF(MOD(ROW()-13,2)=0,IF(ISBLANK(OFFSET('10. SEGUIMIENTO 2025'!$P$14,INT((ROW()-13)/2),0)),"",OFFSET('10. SEGUIMIENTO 2025'!$P$14,INT((ROW()-13)/2),0)),IF(ISBLANK(OFFSET('9. METAS'!$P$20,INT((ROW()-14)/2),0)),"",OFFSET('9. METAS'!$P$20,INT((ROW()-14)/2),0)))</f>
        <v/>
      </c>
      <c r="M344" s="197" t="str">
        <f ca="1">IF(MOD(ROW()-13,2)=0,IF(ISBLANK(OFFSET('10. SEGUIMIENTO 2025'!$Q$14,INT((ROW()-13)/2),0)),"",OFFSET('10. SEGUIMIENTO 2025'!$Q$14,INT((ROW()-13)/2),0)),IF(ISBLANK(OFFSET('9. METAS'!$Q$20,INT((ROW()-14)/2),0)),"",OFFSET('9. METAS'!$Q$20,INT((ROW()-14)/2),0)))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METAS'!$K$20,INT((ROW()-13)/2),0)),"",OFFSET('9. METAS'!$K$20,INT((ROW()-13)/2),0))</f>
        <v/>
      </c>
      <c r="I345" s="763"/>
      <c r="J345" s="195">
        <f ca="1">IF(MOD(ROW()-13,2)=0,IF(ISBLANK(OFFSET('10. SEGUIMIENTO 2025'!$N$14,INT((ROW()-13)/2),0)),"",OFFSET('10. SEGUIMIENTO 2025'!$N$14,INT((ROW()-13)/2),0)),IF(ISBLANK(OFFSET('9. METAS'!$N$20,INT((ROW()-14)/2),0)),"",OFFSET('9. METAS'!$N$20,INT((ROW()-14)/2),0)))</f>
        <v>41</v>
      </c>
      <c r="K345" s="196" t="str">
        <f ca="1">IF(MOD(ROW()-13,2)=0,IF(ISBLANK(OFFSET('10. SEGUIMIENTO 2025'!$O$14,INT((ROW()-13)/2),0)),"",OFFSET('10. SEGUIMIENTO 2025'!$O$14,INT((ROW()-13)/2),0)),IF(ISBLANK(OFFSET('9. METAS'!$O$20,INT((ROW()-14)/2),0)),"",OFFSET('9. METAS'!$O$20,INT((ROW()-14)/2),0)))</f>
        <v/>
      </c>
      <c r="L345" s="196" t="str">
        <f ca="1">IF(MOD(ROW()-13,2)=0,IF(ISBLANK(OFFSET('10. SEGUIMIENTO 2025'!$P$14,INT((ROW()-13)/2),0)),"",OFFSET('10. SEGUIMIENTO 2025'!$P$14,INT((ROW()-13)/2),0)),IF(ISBLANK(OFFSET('9. METAS'!$P$20,INT((ROW()-14)/2),0)),"",OFFSET('9. METAS'!$P$20,INT((ROW()-14)/2),0)))</f>
        <v/>
      </c>
      <c r="M345" s="197" t="str">
        <f ca="1">IF(MOD(ROW()-13,2)=0,IF(ISBLANK(OFFSET('10. SEGUIMIENTO 2025'!$Q$14,INT((ROW()-13)/2),0)),"",OFFSET('10. SEGUIMIENTO 2025'!$Q$14,INT((ROW()-13)/2),0)),IF(ISBLANK(OFFSET('9. METAS'!$Q$20,INT((ROW()-14)/2),0)),"",OFFSET('9. METAS'!$Q$20,INT((ROW()-14)/2),0)))</f>
        <v/>
      </c>
      <c r="N345" s="769" t="str">
        <f ca="1">IFERROR(K345/K346,"ND")</f>
        <v>ND</v>
      </c>
      <c r="O345" s="771" t="str">
        <f ca="1">IFERROR(((K345+J345)/H345),"ND")</f>
        <v>ND</v>
      </c>
      <c r="P345" s="775"/>
    </row>
    <row r="346" spans="3:16">
      <c r="C346" s="747"/>
      <c r="D346" s="749"/>
      <c r="E346" s="749"/>
      <c r="F346" s="751"/>
      <c r="G346" s="753"/>
      <c r="H346" s="760"/>
      <c r="I346" s="764"/>
      <c r="J346" s="195" t="str">
        <f ca="1">IF(MOD(ROW()-13,2)=0,IF(ISBLANK(OFFSET('10. SEGUIMIENTO 2025'!$N$14,INT((ROW()-13)/2),0)),"",OFFSET('10. SEGUIMIENTO 2025'!$N$14,INT((ROW()-13)/2),0)),IF(ISBLANK(OFFSET('9. METAS'!$N$20,INT((ROW()-14)/2),0)),"",OFFSET('9. METAS'!$N$20,INT((ROW()-14)/2),0)))</f>
        <v/>
      </c>
      <c r="K346" s="196" t="str">
        <f ca="1">IF(MOD(ROW()-13,2)=0,IF(ISBLANK(OFFSET('10. SEGUIMIENTO 2025'!$O$14,INT((ROW()-13)/2),0)),"",OFFSET('10. SEGUIMIENTO 2025'!$O$14,INT((ROW()-13)/2),0)),IF(ISBLANK(OFFSET('9. METAS'!$O$20,INT((ROW()-14)/2),0)),"",OFFSET('9. METAS'!$O$20,INT((ROW()-14)/2),0)))</f>
        <v/>
      </c>
      <c r="L346" s="196" t="str">
        <f ca="1">IF(MOD(ROW()-13,2)=0,IF(ISBLANK(OFFSET('10. SEGUIMIENTO 2025'!$P$14,INT((ROW()-13)/2),0)),"",OFFSET('10. SEGUIMIENTO 2025'!$P$14,INT((ROW()-13)/2),0)),IF(ISBLANK(OFFSET('9. METAS'!$P$20,INT((ROW()-14)/2),0)),"",OFFSET('9. METAS'!$P$20,INT((ROW()-14)/2),0)))</f>
        <v/>
      </c>
      <c r="M346" s="197" t="str">
        <f ca="1">IF(MOD(ROW()-13,2)=0,IF(ISBLANK(OFFSET('10. SEGUIMIENTO 2025'!$Q$14,INT((ROW()-13)/2),0)),"",OFFSET('10. SEGUIMIENTO 2025'!$Q$14,INT((ROW()-13)/2),0)),IF(ISBLANK(OFFSET('9. METAS'!$Q$20,INT((ROW()-14)/2),0)),"",OFFSET('9. METAS'!$Q$20,INT((ROW()-14)/2),0)))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METAS'!$K$20,INT((ROW()-13)/2),0)),"",OFFSET('9. METAS'!$K$20,INT((ROW()-13)/2),0))</f>
        <v/>
      </c>
      <c r="I347" s="763"/>
      <c r="J347" s="195">
        <f ca="1">IF(MOD(ROW()-13,2)=0,IF(ISBLANK(OFFSET('10. SEGUIMIENTO 2025'!$N$14,INT((ROW()-13)/2),0)),"",OFFSET('10. SEGUIMIENTO 2025'!$N$14,INT((ROW()-13)/2),0)),IF(ISBLANK(OFFSET('9. METAS'!$N$20,INT((ROW()-14)/2),0)),"",OFFSET('9. METAS'!$N$20,INT((ROW()-14)/2),0)))</f>
        <v>41</v>
      </c>
      <c r="K347" s="196" t="str">
        <f ca="1">IF(MOD(ROW()-13,2)=0,IF(ISBLANK(OFFSET('10. SEGUIMIENTO 2025'!$O$14,INT((ROW()-13)/2),0)),"",OFFSET('10. SEGUIMIENTO 2025'!$O$14,INT((ROW()-13)/2),0)),IF(ISBLANK(OFFSET('9. METAS'!$O$20,INT((ROW()-14)/2),0)),"",OFFSET('9. METAS'!$O$20,INT((ROW()-14)/2),0)))</f>
        <v/>
      </c>
      <c r="L347" s="196" t="str">
        <f ca="1">IF(MOD(ROW()-13,2)=0,IF(ISBLANK(OFFSET('10. SEGUIMIENTO 2025'!$P$14,INT((ROW()-13)/2),0)),"",OFFSET('10. SEGUIMIENTO 2025'!$P$14,INT((ROW()-13)/2),0)),IF(ISBLANK(OFFSET('9. METAS'!$P$20,INT((ROW()-14)/2),0)),"",OFFSET('9. METAS'!$P$20,INT((ROW()-14)/2),0)))</f>
        <v/>
      </c>
      <c r="M347" s="197" t="str">
        <f ca="1">IF(MOD(ROW()-13,2)=0,IF(ISBLANK(OFFSET('10. SEGUIMIENTO 2025'!$Q$14,INT((ROW()-13)/2),0)),"",OFFSET('10. SEGUIMIENTO 2025'!$Q$14,INT((ROW()-13)/2),0)),IF(ISBLANK(OFFSET('9. METAS'!$Q$20,INT((ROW()-14)/2),0)),"",OFFSET('9. METAS'!$Q$20,INT((ROW()-14)/2),0)))</f>
        <v/>
      </c>
      <c r="N347" s="769" t="str">
        <f ca="1">IFERROR(K347/K348,"ND")</f>
        <v>ND</v>
      </c>
      <c r="O347" s="771" t="str">
        <f ca="1">IFERROR(((K347+J347)/H347),"ND")</f>
        <v>ND</v>
      </c>
      <c r="P347" s="775"/>
    </row>
    <row r="348" spans="3:16">
      <c r="C348" s="747"/>
      <c r="D348" s="749"/>
      <c r="E348" s="749"/>
      <c r="F348" s="751"/>
      <c r="G348" s="753"/>
      <c r="H348" s="760"/>
      <c r="I348" s="764"/>
      <c r="J348" s="195" t="str">
        <f ca="1">IF(MOD(ROW()-13,2)=0,IF(ISBLANK(OFFSET('10. SEGUIMIENTO 2025'!$N$14,INT((ROW()-13)/2),0)),"",OFFSET('10. SEGUIMIENTO 2025'!$N$14,INT((ROW()-13)/2),0)),IF(ISBLANK(OFFSET('9. METAS'!$N$20,INT((ROW()-14)/2),0)),"",OFFSET('9. METAS'!$N$20,INT((ROW()-14)/2),0)))</f>
        <v/>
      </c>
      <c r="K348" s="196" t="str">
        <f ca="1">IF(MOD(ROW()-13,2)=0,IF(ISBLANK(OFFSET('10. SEGUIMIENTO 2025'!$O$14,INT((ROW()-13)/2),0)),"",OFFSET('10. SEGUIMIENTO 2025'!$O$14,INT((ROW()-13)/2),0)),IF(ISBLANK(OFFSET('9. METAS'!$O$20,INT((ROW()-14)/2),0)),"",OFFSET('9. METAS'!$O$20,INT((ROW()-14)/2),0)))</f>
        <v/>
      </c>
      <c r="L348" s="196" t="str">
        <f ca="1">IF(MOD(ROW()-13,2)=0,IF(ISBLANK(OFFSET('10. SEGUIMIENTO 2025'!$P$14,INT((ROW()-13)/2),0)),"",OFFSET('10. SEGUIMIENTO 2025'!$P$14,INT((ROW()-13)/2),0)),IF(ISBLANK(OFFSET('9. METAS'!$P$20,INT((ROW()-14)/2),0)),"",OFFSET('9. METAS'!$P$20,INT((ROW()-14)/2),0)))</f>
        <v/>
      </c>
      <c r="M348" s="197" t="str">
        <f ca="1">IF(MOD(ROW()-13,2)=0,IF(ISBLANK(OFFSET('10. SEGUIMIENTO 2025'!$Q$14,INT((ROW()-13)/2),0)),"",OFFSET('10. SEGUIMIENTO 2025'!$Q$14,INT((ROW()-13)/2),0)),IF(ISBLANK(OFFSET('9. METAS'!$Q$20,INT((ROW()-14)/2),0)),"",OFFSET('9. METAS'!$Q$20,INT((ROW()-14)/2),0)))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METAS'!$K$20,INT((ROW()-13)/2),0)),"",OFFSET('9. METAS'!$K$20,INT((ROW()-13)/2),0))</f>
        <v/>
      </c>
      <c r="I349" s="763"/>
      <c r="J349" s="195">
        <f ca="1">IF(MOD(ROW()-13,2)=0,IF(ISBLANK(OFFSET('10. SEGUIMIENTO 2025'!$N$14,INT((ROW()-13)/2),0)),"",OFFSET('10. SEGUIMIENTO 2025'!$N$14,INT((ROW()-13)/2),0)),IF(ISBLANK(OFFSET('9. METAS'!$N$20,INT((ROW()-14)/2),0)),"",OFFSET('9. METAS'!$N$20,INT((ROW()-14)/2),0)))</f>
        <v>41</v>
      </c>
      <c r="K349" s="196" t="str">
        <f ca="1">IF(MOD(ROW()-13,2)=0,IF(ISBLANK(OFFSET('10. SEGUIMIENTO 2025'!$O$14,INT((ROW()-13)/2),0)),"",OFFSET('10. SEGUIMIENTO 2025'!$O$14,INT((ROW()-13)/2),0)),IF(ISBLANK(OFFSET('9. METAS'!$O$20,INT((ROW()-14)/2),0)),"",OFFSET('9. METAS'!$O$20,INT((ROW()-14)/2),0)))</f>
        <v/>
      </c>
      <c r="L349" s="196" t="str">
        <f ca="1">IF(MOD(ROW()-13,2)=0,IF(ISBLANK(OFFSET('10. SEGUIMIENTO 2025'!$P$14,INT((ROW()-13)/2),0)),"",OFFSET('10. SEGUIMIENTO 2025'!$P$14,INT((ROW()-13)/2),0)),IF(ISBLANK(OFFSET('9. METAS'!$P$20,INT((ROW()-14)/2),0)),"",OFFSET('9. METAS'!$P$20,INT((ROW()-14)/2),0)))</f>
        <v/>
      </c>
      <c r="M349" s="197" t="str">
        <f ca="1">IF(MOD(ROW()-13,2)=0,IF(ISBLANK(OFFSET('10. SEGUIMIENTO 2025'!$Q$14,INT((ROW()-13)/2),0)),"",OFFSET('10. SEGUIMIENTO 2025'!$Q$14,INT((ROW()-13)/2),0)),IF(ISBLANK(OFFSET('9. METAS'!$Q$20,INT((ROW()-14)/2),0)),"",OFFSET('9. METAS'!$Q$20,INT((ROW()-14)/2),0)))</f>
        <v/>
      </c>
      <c r="N349" s="769" t="str">
        <f ca="1">IFERROR(K349/K350,"ND")</f>
        <v>ND</v>
      </c>
      <c r="O349" s="771" t="str">
        <f ca="1">IFERROR(((K349+J349)/H349),"ND")</f>
        <v>ND</v>
      </c>
      <c r="P349" s="775"/>
    </row>
    <row r="350" spans="3:16">
      <c r="C350" s="747"/>
      <c r="D350" s="749"/>
      <c r="E350" s="749"/>
      <c r="F350" s="751"/>
      <c r="G350" s="753"/>
      <c r="H350" s="760"/>
      <c r="I350" s="764"/>
      <c r="J350" s="195" t="str">
        <f ca="1">IF(MOD(ROW()-13,2)=0,IF(ISBLANK(OFFSET('10. SEGUIMIENTO 2025'!$N$14,INT((ROW()-13)/2),0)),"",OFFSET('10. SEGUIMIENTO 2025'!$N$14,INT((ROW()-13)/2),0)),IF(ISBLANK(OFFSET('9. METAS'!$N$20,INT((ROW()-14)/2),0)),"",OFFSET('9. METAS'!$N$20,INT((ROW()-14)/2),0)))</f>
        <v/>
      </c>
      <c r="K350" s="196" t="str">
        <f ca="1">IF(MOD(ROW()-13,2)=0,IF(ISBLANK(OFFSET('10. SEGUIMIENTO 2025'!$O$14,INT((ROW()-13)/2),0)),"",OFFSET('10. SEGUIMIENTO 2025'!$O$14,INT((ROW()-13)/2),0)),IF(ISBLANK(OFFSET('9. METAS'!$O$20,INT((ROW()-14)/2),0)),"",OFFSET('9. METAS'!$O$20,INT((ROW()-14)/2),0)))</f>
        <v/>
      </c>
      <c r="L350" s="196" t="str">
        <f ca="1">IF(MOD(ROW()-13,2)=0,IF(ISBLANK(OFFSET('10. SEGUIMIENTO 2025'!$P$14,INT((ROW()-13)/2),0)),"",OFFSET('10. SEGUIMIENTO 2025'!$P$14,INT((ROW()-13)/2),0)),IF(ISBLANK(OFFSET('9. METAS'!$P$20,INT((ROW()-14)/2),0)),"",OFFSET('9. METAS'!$P$20,INT((ROW()-14)/2),0)))</f>
        <v/>
      </c>
      <c r="M350" s="197" t="str">
        <f ca="1">IF(MOD(ROW()-13,2)=0,IF(ISBLANK(OFFSET('10. SEGUIMIENTO 2025'!$Q$14,INT((ROW()-13)/2),0)),"",OFFSET('10. SEGUIMIENTO 2025'!$Q$14,INT((ROW()-13)/2),0)),IF(ISBLANK(OFFSET('9. METAS'!$Q$20,INT((ROW()-14)/2),0)),"",OFFSET('9. METAS'!$Q$20,INT((ROW()-14)/2),0)))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METAS'!$K$20,INT((ROW()-13)/2),0)),"",OFFSET('9. METAS'!$K$20,INT((ROW()-13)/2),0))</f>
        <v/>
      </c>
      <c r="I351" s="763"/>
      <c r="J351" s="195">
        <f ca="1">IF(MOD(ROW()-13,2)=0,IF(ISBLANK(OFFSET('10. SEGUIMIENTO 2025'!$N$14,INT((ROW()-13)/2),0)),"",OFFSET('10. SEGUIMIENTO 2025'!$N$14,INT((ROW()-13)/2),0)),IF(ISBLANK(OFFSET('9. METAS'!$N$20,INT((ROW()-14)/2),0)),"",OFFSET('9. METAS'!$N$20,INT((ROW()-14)/2),0)))</f>
        <v>41</v>
      </c>
      <c r="K351" s="196" t="str">
        <f ca="1">IF(MOD(ROW()-13,2)=0,IF(ISBLANK(OFFSET('10. SEGUIMIENTO 2025'!$O$14,INT((ROW()-13)/2),0)),"",OFFSET('10. SEGUIMIENTO 2025'!$O$14,INT((ROW()-13)/2),0)),IF(ISBLANK(OFFSET('9. METAS'!$O$20,INT((ROW()-14)/2),0)),"",OFFSET('9. METAS'!$O$20,INT((ROW()-14)/2),0)))</f>
        <v/>
      </c>
      <c r="L351" s="196" t="str">
        <f ca="1">IF(MOD(ROW()-13,2)=0,IF(ISBLANK(OFFSET('10. SEGUIMIENTO 2025'!$P$14,INT((ROW()-13)/2),0)),"",OFFSET('10. SEGUIMIENTO 2025'!$P$14,INT((ROW()-13)/2),0)),IF(ISBLANK(OFFSET('9. METAS'!$P$20,INT((ROW()-14)/2),0)),"",OFFSET('9. METAS'!$P$20,INT((ROW()-14)/2),0)))</f>
        <v/>
      </c>
      <c r="M351" s="197" t="str">
        <f ca="1">IF(MOD(ROW()-13,2)=0,IF(ISBLANK(OFFSET('10. SEGUIMIENTO 2025'!$Q$14,INT((ROW()-13)/2),0)),"",OFFSET('10. SEGUIMIENTO 2025'!$Q$14,INT((ROW()-13)/2),0)),IF(ISBLANK(OFFSET('9. METAS'!$Q$20,INT((ROW()-14)/2),0)),"",OFFSET('9. METAS'!$Q$20,INT((ROW()-14)/2),0)))</f>
        <v/>
      </c>
      <c r="N351" s="769" t="str">
        <f ca="1">IFERROR(K351/K352,"ND")</f>
        <v>ND</v>
      </c>
      <c r="O351" s="771" t="str">
        <f ca="1">IFERROR(((K351+J351)/H351),"ND")</f>
        <v>ND</v>
      </c>
      <c r="P351" s="775"/>
    </row>
    <row r="352" spans="3:16">
      <c r="C352" s="747"/>
      <c r="D352" s="749"/>
      <c r="E352" s="749"/>
      <c r="F352" s="751"/>
      <c r="G352" s="753"/>
      <c r="H352" s="760"/>
      <c r="I352" s="764"/>
      <c r="J352" s="195" t="str">
        <f ca="1">IF(MOD(ROW()-13,2)=0,IF(ISBLANK(OFFSET('10. SEGUIMIENTO 2025'!$N$14,INT((ROW()-13)/2),0)),"",OFFSET('10. SEGUIMIENTO 2025'!$N$14,INT((ROW()-13)/2),0)),IF(ISBLANK(OFFSET('9. METAS'!$N$20,INT((ROW()-14)/2),0)),"",OFFSET('9. METAS'!$N$20,INT((ROW()-14)/2),0)))</f>
        <v/>
      </c>
      <c r="K352" s="196" t="str">
        <f ca="1">IF(MOD(ROW()-13,2)=0,IF(ISBLANK(OFFSET('10. SEGUIMIENTO 2025'!$O$14,INT((ROW()-13)/2),0)),"",OFFSET('10. SEGUIMIENTO 2025'!$O$14,INT((ROW()-13)/2),0)),IF(ISBLANK(OFFSET('9. METAS'!$O$20,INT((ROW()-14)/2),0)),"",OFFSET('9. METAS'!$O$20,INT((ROW()-14)/2),0)))</f>
        <v/>
      </c>
      <c r="L352" s="196" t="str">
        <f ca="1">IF(MOD(ROW()-13,2)=0,IF(ISBLANK(OFFSET('10. SEGUIMIENTO 2025'!$P$14,INT((ROW()-13)/2),0)),"",OFFSET('10. SEGUIMIENTO 2025'!$P$14,INT((ROW()-13)/2),0)),IF(ISBLANK(OFFSET('9. METAS'!$P$20,INT((ROW()-14)/2),0)),"",OFFSET('9. METAS'!$P$20,INT((ROW()-14)/2),0)))</f>
        <v/>
      </c>
      <c r="M352" s="197" t="str">
        <f ca="1">IF(MOD(ROW()-13,2)=0,IF(ISBLANK(OFFSET('10. SEGUIMIENTO 2025'!$Q$14,INT((ROW()-13)/2),0)),"",OFFSET('10. SEGUIMIENTO 2025'!$Q$14,INT((ROW()-13)/2),0)),IF(ISBLANK(OFFSET('9. METAS'!$Q$20,INT((ROW()-14)/2),0)),"",OFFSET('9. METAS'!$Q$20,INT((ROW()-14)/2),0)))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METAS'!$K$20,INT((ROW()-13)/2),0)),"",OFFSET('9. METAS'!$K$20,INT((ROW()-13)/2),0))</f>
        <v/>
      </c>
      <c r="I353" s="763"/>
      <c r="J353" s="195">
        <f ca="1">IF(MOD(ROW()-13,2)=0,IF(ISBLANK(OFFSET('10. SEGUIMIENTO 2025'!$N$14,INT((ROW()-13)/2),0)),"",OFFSET('10. SEGUIMIENTO 2025'!$N$14,INT((ROW()-13)/2),0)),IF(ISBLANK(OFFSET('9. METAS'!$N$20,INT((ROW()-14)/2),0)),"",OFFSET('9. METAS'!$N$20,INT((ROW()-14)/2),0)))</f>
        <v>41</v>
      </c>
      <c r="K353" s="196" t="str">
        <f ca="1">IF(MOD(ROW()-13,2)=0,IF(ISBLANK(OFFSET('10. SEGUIMIENTO 2025'!$O$14,INT((ROW()-13)/2),0)),"",OFFSET('10. SEGUIMIENTO 2025'!$O$14,INT((ROW()-13)/2),0)),IF(ISBLANK(OFFSET('9. METAS'!$O$20,INT((ROW()-14)/2),0)),"",OFFSET('9. METAS'!$O$20,INT((ROW()-14)/2),0)))</f>
        <v/>
      </c>
      <c r="L353" s="196" t="str">
        <f ca="1">IF(MOD(ROW()-13,2)=0,IF(ISBLANK(OFFSET('10. SEGUIMIENTO 2025'!$P$14,INT((ROW()-13)/2),0)),"",OFFSET('10. SEGUIMIENTO 2025'!$P$14,INT((ROW()-13)/2),0)),IF(ISBLANK(OFFSET('9. METAS'!$P$20,INT((ROW()-14)/2),0)),"",OFFSET('9. METAS'!$P$20,INT((ROW()-14)/2),0)))</f>
        <v/>
      </c>
      <c r="M353" s="197" t="str">
        <f ca="1">IF(MOD(ROW()-13,2)=0,IF(ISBLANK(OFFSET('10. SEGUIMIENTO 2025'!$Q$14,INT((ROW()-13)/2),0)),"",OFFSET('10. SEGUIMIENTO 2025'!$Q$14,INT((ROW()-13)/2),0)),IF(ISBLANK(OFFSET('9. METAS'!$Q$20,INT((ROW()-14)/2),0)),"",OFFSET('9. METAS'!$Q$20,INT((ROW()-14)/2),0)))</f>
        <v/>
      </c>
      <c r="N353" s="769" t="str">
        <f ca="1">IFERROR(K353/K354,"ND")</f>
        <v>ND</v>
      </c>
      <c r="O353" s="771" t="str">
        <f ca="1">IFERROR(((K353+J353)/H353),"ND")</f>
        <v>ND</v>
      </c>
      <c r="P353" s="775"/>
    </row>
    <row r="354" spans="3:16">
      <c r="C354" s="747"/>
      <c r="D354" s="749"/>
      <c r="E354" s="749"/>
      <c r="F354" s="751"/>
      <c r="G354" s="753"/>
      <c r="H354" s="760"/>
      <c r="I354" s="764"/>
      <c r="J354" s="195" t="str">
        <f ca="1">IF(MOD(ROW()-13,2)=0,IF(ISBLANK(OFFSET('10. SEGUIMIENTO 2025'!$N$14,INT((ROW()-13)/2),0)),"",OFFSET('10. SEGUIMIENTO 2025'!$N$14,INT((ROW()-13)/2),0)),IF(ISBLANK(OFFSET('9. METAS'!$N$20,INT((ROW()-14)/2),0)),"",OFFSET('9. METAS'!$N$20,INT((ROW()-14)/2),0)))</f>
        <v/>
      </c>
      <c r="K354" s="196" t="str">
        <f ca="1">IF(MOD(ROW()-13,2)=0,IF(ISBLANK(OFFSET('10. SEGUIMIENTO 2025'!$O$14,INT((ROW()-13)/2),0)),"",OFFSET('10. SEGUIMIENTO 2025'!$O$14,INT((ROW()-13)/2),0)),IF(ISBLANK(OFFSET('9. METAS'!$O$20,INT((ROW()-14)/2),0)),"",OFFSET('9. METAS'!$O$20,INT((ROW()-14)/2),0)))</f>
        <v/>
      </c>
      <c r="L354" s="196" t="str">
        <f ca="1">IF(MOD(ROW()-13,2)=0,IF(ISBLANK(OFFSET('10. SEGUIMIENTO 2025'!$P$14,INT((ROW()-13)/2),0)),"",OFFSET('10. SEGUIMIENTO 2025'!$P$14,INT((ROW()-13)/2),0)),IF(ISBLANK(OFFSET('9. METAS'!$P$20,INT((ROW()-14)/2),0)),"",OFFSET('9. METAS'!$P$20,INT((ROW()-14)/2),0)))</f>
        <v/>
      </c>
      <c r="M354" s="197" t="str">
        <f ca="1">IF(MOD(ROW()-13,2)=0,IF(ISBLANK(OFFSET('10. SEGUIMIENTO 2025'!$Q$14,INT((ROW()-13)/2),0)),"",OFFSET('10. SEGUIMIENTO 2025'!$Q$14,INT((ROW()-13)/2),0)),IF(ISBLANK(OFFSET('9. METAS'!$Q$20,INT((ROW()-14)/2),0)),"",OFFSET('9. METAS'!$Q$20,INT((ROW()-14)/2),0)))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METAS'!$K$20,INT((ROW()-13)/2),0)),"",OFFSET('9. METAS'!$K$20,INT((ROW()-13)/2),0))</f>
        <v/>
      </c>
      <c r="I355" s="763"/>
      <c r="J355" s="195">
        <f ca="1">IF(MOD(ROW()-13,2)=0,IF(ISBLANK(OFFSET('10. SEGUIMIENTO 2025'!$N$14,INT((ROW()-13)/2),0)),"",OFFSET('10. SEGUIMIENTO 2025'!$N$14,INT((ROW()-13)/2),0)),IF(ISBLANK(OFFSET('9. METAS'!$N$20,INT((ROW()-14)/2),0)),"",OFFSET('9. METAS'!$N$20,INT((ROW()-14)/2),0)))</f>
        <v>41</v>
      </c>
      <c r="K355" s="196" t="str">
        <f ca="1">IF(MOD(ROW()-13,2)=0,IF(ISBLANK(OFFSET('10. SEGUIMIENTO 2025'!$O$14,INT((ROW()-13)/2),0)),"",OFFSET('10. SEGUIMIENTO 2025'!$O$14,INT((ROW()-13)/2),0)),IF(ISBLANK(OFFSET('9. METAS'!$O$20,INT((ROW()-14)/2),0)),"",OFFSET('9. METAS'!$O$20,INT((ROW()-14)/2),0)))</f>
        <v/>
      </c>
      <c r="L355" s="196" t="str">
        <f ca="1">IF(MOD(ROW()-13,2)=0,IF(ISBLANK(OFFSET('10. SEGUIMIENTO 2025'!$P$14,INT((ROW()-13)/2),0)),"",OFFSET('10. SEGUIMIENTO 2025'!$P$14,INT((ROW()-13)/2),0)),IF(ISBLANK(OFFSET('9. METAS'!$P$20,INT((ROW()-14)/2),0)),"",OFFSET('9. METAS'!$P$20,INT((ROW()-14)/2),0)))</f>
        <v/>
      </c>
      <c r="M355" s="197" t="str">
        <f ca="1">IF(MOD(ROW()-13,2)=0,IF(ISBLANK(OFFSET('10. SEGUIMIENTO 2025'!$Q$14,INT((ROW()-13)/2),0)),"",OFFSET('10. SEGUIMIENTO 2025'!$Q$14,INT((ROW()-13)/2),0)),IF(ISBLANK(OFFSET('9. METAS'!$Q$20,INT((ROW()-14)/2),0)),"",OFFSET('9. METAS'!$Q$20,INT((ROW()-14)/2),0)))</f>
        <v/>
      </c>
      <c r="N355" s="769" t="str">
        <f ca="1">IFERROR(K355/K356,"ND")</f>
        <v>ND</v>
      </c>
      <c r="O355" s="771" t="str">
        <f ca="1">IFERROR(((K355+J355)/H355),"ND")</f>
        <v>ND</v>
      </c>
      <c r="P355" s="775"/>
    </row>
    <row r="356" spans="3:16">
      <c r="C356" s="747"/>
      <c r="D356" s="749"/>
      <c r="E356" s="749"/>
      <c r="F356" s="751"/>
      <c r="G356" s="753"/>
      <c r="H356" s="760"/>
      <c r="I356" s="764"/>
      <c r="J356" s="195" t="str">
        <f ca="1">IF(MOD(ROW()-13,2)=0,IF(ISBLANK(OFFSET('10. SEGUIMIENTO 2025'!$N$14,INT((ROW()-13)/2),0)),"",OFFSET('10. SEGUIMIENTO 2025'!$N$14,INT((ROW()-13)/2),0)),IF(ISBLANK(OFFSET('9. METAS'!$N$20,INT((ROW()-14)/2),0)),"",OFFSET('9. METAS'!$N$20,INT((ROW()-14)/2),0)))</f>
        <v/>
      </c>
      <c r="K356" s="196" t="str">
        <f ca="1">IF(MOD(ROW()-13,2)=0,IF(ISBLANK(OFFSET('10. SEGUIMIENTO 2025'!$O$14,INT((ROW()-13)/2),0)),"",OFFSET('10. SEGUIMIENTO 2025'!$O$14,INT((ROW()-13)/2),0)),IF(ISBLANK(OFFSET('9. METAS'!$O$20,INT((ROW()-14)/2),0)),"",OFFSET('9. METAS'!$O$20,INT((ROW()-14)/2),0)))</f>
        <v/>
      </c>
      <c r="L356" s="196" t="str">
        <f ca="1">IF(MOD(ROW()-13,2)=0,IF(ISBLANK(OFFSET('10. SEGUIMIENTO 2025'!$P$14,INT((ROW()-13)/2),0)),"",OFFSET('10. SEGUIMIENTO 2025'!$P$14,INT((ROW()-13)/2),0)),IF(ISBLANK(OFFSET('9. METAS'!$P$20,INT((ROW()-14)/2),0)),"",OFFSET('9. METAS'!$P$20,INT((ROW()-14)/2),0)))</f>
        <v/>
      </c>
      <c r="M356" s="197" t="str">
        <f ca="1">IF(MOD(ROW()-13,2)=0,IF(ISBLANK(OFFSET('10. SEGUIMIENTO 2025'!$Q$14,INT((ROW()-13)/2),0)),"",OFFSET('10. SEGUIMIENTO 2025'!$Q$14,INT((ROW()-13)/2),0)),IF(ISBLANK(OFFSET('9. METAS'!$Q$20,INT((ROW()-14)/2),0)),"",OFFSET('9. METAS'!$Q$20,INT((ROW()-14)/2),0)))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METAS'!$K$20,INT((ROW()-13)/2),0)),"",OFFSET('9. METAS'!$K$20,INT((ROW()-13)/2),0))</f>
        <v/>
      </c>
      <c r="I357" s="763"/>
      <c r="J357" s="195">
        <f ca="1">IF(MOD(ROW()-13,2)=0,IF(ISBLANK(OFFSET('10. SEGUIMIENTO 2025'!$N$14,INT((ROW()-13)/2),0)),"",OFFSET('10. SEGUIMIENTO 2025'!$N$14,INT((ROW()-13)/2),0)),IF(ISBLANK(OFFSET('9. METAS'!$N$20,INT((ROW()-14)/2),0)),"",OFFSET('9. METAS'!$N$20,INT((ROW()-14)/2),0)))</f>
        <v>41</v>
      </c>
      <c r="K357" s="196" t="str">
        <f ca="1">IF(MOD(ROW()-13,2)=0,IF(ISBLANK(OFFSET('10. SEGUIMIENTO 2025'!$O$14,INT((ROW()-13)/2),0)),"",OFFSET('10. SEGUIMIENTO 2025'!$O$14,INT((ROW()-13)/2),0)),IF(ISBLANK(OFFSET('9. METAS'!$O$20,INT((ROW()-14)/2),0)),"",OFFSET('9. METAS'!$O$20,INT((ROW()-14)/2),0)))</f>
        <v/>
      </c>
      <c r="L357" s="196" t="str">
        <f ca="1">IF(MOD(ROW()-13,2)=0,IF(ISBLANK(OFFSET('10. SEGUIMIENTO 2025'!$P$14,INT((ROW()-13)/2),0)),"",OFFSET('10. SEGUIMIENTO 2025'!$P$14,INT((ROW()-13)/2),0)),IF(ISBLANK(OFFSET('9. METAS'!$P$20,INT((ROW()-14)/2),0)),"",OFFSET('9. METAS'!$P$20,INT((ROW()-14)/2),0)))</f>
        <v/>
      </c>
      <c r="M357" s="197" t="str">
        <f ca="1">IF(MOD(ROW()-13,2)=0,IF(ISBLANK(OFFSET('10. SEGUIMIENTO 2025'!$Q$14,INT((ROW()-13)/2),0)),"",OFFSET('10. SEGUIMIENTO 2025'!$Q$14,INT((ROW()-13)/2),0)),IF(ISBLANK(OFFSET('9. METAS'!$Q$20,INT((ROW()-14)/2),0)),"",OFFSET('9. METAS'!$Q$20,INT((ROW()-14)/2),0)))</f>
        <v/>
      </c>
      <c r="N357" s="769" t="str">
        <f ca="1">IFERROR(K357/K358,"ND")</f>
        <v>ND</v>
      </c>
      <c r="O357" s="771" t="str">
        <f ca="1">IFERROR(((K357+J357)/H357),"ND")</f>
        <v>ND</v>
      </c>
      <c r="P357" s="775"/>
    </row>
    <row r="358" spans="3:16">
      <c r="C358" s="747"/>
      <c r="D358" s="749"/>
      <c r="E358" s="749"/>
      <c r="F358" s="751"/>
      <c r="G358" s="753"/>
      <c r="H358" s="760"/>
      <c r="I358" s="764"/>
      <c r="J358" s="195" t="str">
        <f ca="1">IF(MOD(ROW()-13,2)=0,IF(ISBLANK(OFFSET('10. SEGUIMIENTO 2025'!$N$14,INT((ROW()-13)/2),0)),"",OFFSET('10. SEGUIMIENTO 2025'!$N$14,INT((ROW()-13)/2),0)),IF(ISBLANK(OFFSET('9. METAS'!$N$20,INT((ROW()-14)/2),0)),"",OFFSET('9. METAS'!$N$20,INT((ROW()-14)/2),0)))</f>
        <v/>
      </c>
      <c r="K358" s="196" t="str">
        <f ca="1">IF(MOD(ROW()-13,2)=0,IF(ISBLANK(OFFSET('10. SEGUIMIENTO 2025'!$O$14,INT((ROW()-13)/2),0)),"",OFFSET('10. SEGUIMIENTO 2025'!$O$14,INT((ROW()-13)/2),0)),IF(ISBLANK(OFFSET('9. METAS'!$O$20,INT((ROW()-14)/2),0)),"",OFFSET('9. METAS'!$O$20,INT((ROW()-14)/2),0)))</f>
        <v/>
      </c>
      <c r="L358" s="196" t="str">
        <f ca="1">IF(MOD(ROW()-13,2)=0,IF(ISBLANK(OFFSET('10. SEGUIMIENTO 2025'!$P$14,INT((ROW()-13)/2),0)),"",OFFSET('10. SEGUIMIENTO 2025'!$P$14,INT((ROW()-13)/2),0)),IF(ISBLANK(OFFSET('9. METAS'!$P$20,INT((ROW()-14)/2),0)),"",OFFSET('9. METAS'!$P$20,INT((ROW()-14)/2),0)))</f>
        <v/>
      </c>
      <c r="M358" s="197" t="str">
        <f ca="1">IF(MOD(ROW()-13,2)=0,IF(ISBLANK(OFFSET('10. SEGUIMIENTO 2025'!$Q$14,INT((ROW()-13)/2),0)),"",OFFSET('10. SEGUIMIENTO 2025'!$Q$14,INT((ROW()-13)/2),0)),IF(ISBLANK(OFFSET('9. METAS'!$Q$20,INT((ROW()-14)/2),0)),"",OFFSET('9. METAS'!$Q$20,INT((ROW()-14)/2),0)))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METAS'!$K$20,INT((ROW()-13)/2),0)),"",OFFSET('9. METAS'!$K$20,INT((ROW()-13)/2),0))</f>
        <v/>
      </c>
      <c r="I359" s="763"/>
      <c r="J359" s="195">
        <f ca="1">IF(MOD(ROW()-13,2)=0,IF(ISBLANK(OFFSET('10. SEGUIMIENTO 2025'!$N$14,INT((ROW()-13)/2),0)),"",OFFSET('10. SEGUIMIENTO 2025'!$N$14,INT((ROW()-13)/2),0)),IF(ISBLANK(OFFSET('9. METAS'!$N$20,INT((ROW()-14)/2),0)),"",OFFSET('9. METAS'!$N$20,INT((ROW()-14)/2),0)))</f>
        <v>41</v>
      </c>
      <c r="K359" s="196" t="str">
        <f ca="1">IF(MOD(ROW()-13,2)=0,IF(ISBLANK(OFFSET('10. SEGUIMIENTO 2025'!$O$14,INT((ROW()-13)/2),0)),"",OFFSET('10. SEGUIMIENTO 2025'!$O$14,INT((ROW()-13)/2),0)),IF(ISBLANK(OFFSET('9. METAS'!$O$20,INT((ROW()-14)/2),0)),"",OFFSET('9. METAS'!$O$20,INT((ROW()-14)/2),0)))</f>
        <v/>
      </c>
      <c r="L359" s="196" t="str">
        <f ca="1">IF(MOD(ROW()-13,2)=0,IF(ISBLANK(OFFSET('10. SEGUIMIENTO 2025'!$P$14,INT((ROW()-13)/2),0)),"",OFFSET('10. SEGUIMIENTO 2025'!$P$14,INT((ROW()-13)/2),0)),IF(ISBLANK(OFFSET('9. METAS'!$P$20,INT((ROW()-14)/2),0)),"",OFFSET('9. METAS'!$P$20,INT((ROW()-14)/2),0)))</f>
        <v/>
      </c>
      <c r="M359" s="197" t="str">
        <f ca="1">IF(MOD(ROW()-13,2)=0,IF(ISBLANK(OFFSET('10. SEGUIMIENTO 2025'!$Q$14,INT((ROW()-13)/2),0)),"",OFFSET('10. SEGUIMIENTO 2025'!$Q$14,INT((ROW()-13)/2),0)),IF(ISBLANK(OFFSET('9. METAS'!$Q$20,INT((ROW()-14)/2),0)),"",OFFSET('9. METAS'!$Q$20,INT((ROW()-14)/2),0)))</f>
        <v/>
      </c>
      <c r="N359" s="769" t="str">
        <f ca="1">IFERROR(K359/K360,"ND")</f>
        <v>ND</v>
      </c>
      <c r="O359" s="771" t="str">
        <f ca="1">IFERROR(((K359+J359)/H359),"ND")</f>
        <v>ND</v>
      </c>
      <c r="P359" s="775"/>
    </row>
    <row r="360" spans="3:16">
      <c r="C360" s="747"/>
      <c r="D360" s="749"/>
      <c r="E360" s="749"/>
      <c r="F360" s="751"/>
      <c r="G360" s="753"/>
      <c r="H360" s="760"/>
      <c r="I360" s="764"/>
      <c r="J360" s="195" t="str">
        <f ca="1">IF(MOD(ROW()-13,2)=0,IF(ISBLANK(OFFSET('10. SEGUIMIENTO 2025'!$N$14,INT((ROW()-13)/2),0)),"",OFFSET('10. SEGUIMIENTO 2025'!$N$14,INT((ROW()-13)/2),0)),IF(ISBLANK(OFFSET('9. METAS'!$N$20,INT((ROW()-14)/2),0)),"",OFFSET('9. METAS'!$N$20,INT((ROW()-14)/2),0)))</f>
        <v/>
      </c>
      <c r="K360" s="196" t="str">
        <f ca="1">IF(MOD(ROW()-13,2)=0,IF(ISBLANK(OFFSET('10. SEGUIMIENTO 2025'!$O$14,INT((ROW()-13)/2),0)),"",OFFSET('10. SEGUIMIENTO 2025'!$O$14,INT((ROW()-13)/2),0)),IF(ISBLANK(OFFSET('9. METAS'!$O$20,INT((ROW()-14)/2),0)),"",OFFSET('9. METAS'!$O$20,INT((ROW()-14)/2),0)))</f>
        <v/>
      </c>
      <c r="L360" s="196" t="str">
        <f ca="1">IF(MOD(ROW()-13,2)=0,IF(ISBLANK(OFFSET('10. SEGUIMIENTO 2025'!$P$14,INT((ROW()-13)/2),0)),"",OFFSET('10. SEGUIMIENTO 2025'!$P$14,INT((ROW()-13)/2),0)),IF(ISBLANK(OFFSET('9. METAS'!$P$20,INT((ROW()-14)/2),0)),"",OFFSET('9. METAS'!$P$20,INT((ROW()-14)/2),0)))</f>
        <v/>
      </c>
      <c r="M360" s="197" t="str">
        <f ca="1">IF(MOD(ROW()-13,2)=0,IF(ISBLANK(OFFSET('10. SEGUIMIENTO 2025'!$Q$14,INT((ROW()-13)/2),0)),"",OFFSET('10. SEGUIMIENTO 2025'!$Q$14,INT((ROW()-13)/2),0)),IF(ISBLANK(OFFSET('9. METAS'!$Q$20,INT((ROW()-14)/2),0)),"",OFFSET('9. METAS'!$Q$20,INT((ROW()-14)/2),0)))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METAS'!$K$20,INT((ROW()-13)/2),0)),"",OFFSET('9. METAS'!$K$20,INT((ROW()-13)/2),0))</f>
        <v/>
      </c>
      <c r="I361" s="763"/>
      <c r="J361" s="195">
        <f ca="1">IF(MOD(ROW()-13,2)=0,IF(ISBLANK(OFFSET('10. SEGUIMIENTO 2025'!$N$14,INT((ROW()-13)/2),0)),"",OFFSET('10. SEGUIMIENTO 2025'!$N$14,INT((ROW()-13)/2),0)),IF(ISBLANK(OFFSET('9. METAS'!$N$20,INT((ROW()-14)/2),0)),"",OFFSET('9. METAS'!$N$20,INT((ROW()-14)/2),0)))</f>
        <v>41</v>
      </c>
      <c r="K361" s="196" t="str">
        <f ca="1">IF(MOD(ROW()-13,2)=0,IF(ISBLANK(OFFSET('10. SEGUIMIENTO 2025'!$O$14,INT((ROW()-13)/2),0)),"",OFFSET('10. SEGUIMIENTO 2025'!$O$14,INT((ROW()-13)/2),0)),IF(ISBLANK(OFFSET('9. METAS'!$O$20,INT((ROW()-14)/2),0)),"",OFFSET('9. METAS'!$O$20,INT((ROW()-14)/2),0)))</f>
        <v/>
      </c>
      <c r="L361" s="196" t="str">
        <f ca="1">IF(MOD(ROW()-13,2)=0,IF(ISBLANK(OFFSET('10. SEGUIMIENTO 2025'!$P$14,INT((ROW()-13)/2),0)),"",OFFSET('10. SEGUIMIENTO 2025'!$P$14,INT((ROW()-13)/2),0)),IF(ISBLANK(OFFSET('9. METAS'!$P$20,INT((ROW()-14)/2),0)),"",OFFSET('9. METAS'!$P$20,INT((ROW()-14)/2),0)))</f>
        <v/>
      </c>
      <c r="M361" s="197" t="str">
        <f ca="1">IF(MOD(ROW()-13,2)=0,IF(ISBLANK(OFFSET('10. SEGUIMIENTO 2025'!$Q$14,INT((ROW()-13)/2),0)),"",OFFSET('10. SEGUIMIENTO 2025'!$Q$14,INT((ROW()-13)/2),0)),IF(ISBLANK(OFFSET('9. METAS'!$Q$20,INT((ROW()-14)/2),0)),"",OFFSET('9. METAS'!$Q$20,INT((ROW()-14)/2),0)))</f>
        <v/>
      </c>
      <c r="N361" s="769" t="str">
        <f ca="1">IFERROR(K361/K362,"ND")</f>
        <v>ND</v>
      </c>
      <c r="O361" s="771" t="str">
        <f ca="1">IFERROR(((K361+J361)/H361),"ND")</f>
        <v>ND</v>
      </c>
      <c r="P361" s="775"/>
    </row>
    <row r="362" spans="3:16">
      <c r="C362" s="747"/>
      <c r="D362" s="749"/>
      <c r="E362" s="749"/>
      <c r="F362" s="751"/>
      <c r="G362" s="753"/>
      <c r="H362" s="760"/>
      <c r="I362" s="764"/>
      <c r="J362" s="195" t="str">
        <f ca="1">IF(MOD(ROW()-13,2)=0,IF(ISBLANK(OFFSET('10. SEGUIMIENTO 2025'!$N$14,INT((ROW()-13)/2),0)),"",OFFSET('10. SEGUIMIENTO 2025'!$N$14,INT((ROW()-13)/2),0)),IF(ISBLANK(OFFSET('9. METAS'!$N$20,INT((ROW()-14)/2),0)),"",OFFSET('9. METAS'!$N$20,INT((ROW()-14)/2),0)))</f>
        <v/>
      </c>
      <c r="K362" s="196" t="str">
        <f ca="1">IF(MOD(ROW()-13,2)=0,IF(ISBLANK(OFFSET('10. SEGUIMIENTO 2025'!$O$14,INT((ROW()-13)/2),0)),"",OFFSET('10. SEGUIMIENTO 2025'!$O$14,INT((ROW()-13)/2),0)),IF(ISBLANK(OFFSET('9. METAS'!$O$20,INT((ROW()-14)/2),0)),"",OFFSET('9. METAS'!$O$20,INT((ROW()-14)/2),0)))</f>
        <v/>
      </c>
      <c r="L362" s="196" t="str">
        <f ca="1">IF(MOD(ROW()-13,2)=0,IF(ISBLANK(OFFSET('10. SEGUIMIENTO 2025'!$P$14,INT((ROW()-13)/2),0)),"",OFFSET('10. SEGUIMIENTO 2025'!$P$14,INT((ROW()-13)/2),0)),IF(ISBLANK(OFFSET('9. METAS'!$P$20,INT((ROW()-14)/2),0)),"",OFFSET('9. METAS'!$P$20,INT((ROW()-14)/2),0)))</f>
        <v/>
      </c>
      <c r="M362" s="197" t="str">
        <f ca="1">IF(MOD(ROW()-13,2)=0,IF(ISBLANK(OFFSET('10. SEGUIMIENTO 2025'!$Q$14,INT((ROW()-13)/2),0)),"",OFFSET('10. SEGUIMIENTO 2025'!$Q$14,INT((ROW()-13)/2),0)),IF(ISBLANK(OFFSET('9. METAS'!$Q$20,INT((ROW()-14)/2),0)),"",OFFSET('9. METAS'!$Q$20,INT((ROW()-14)/2),0)))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METAS'!$K$20,INT((ROW()-13)/2),0)),"",OFFSET('9. METAS'!$K$20,INT((ROW()-13)/2),0))</f>
        <v/>
      </c>
      <c r="I363" s="763"/>
      <c r="J363" s="195">
        <f ca="1">IF(MOD(ROW()-13,2)=0,IF(ISBLANK(OFFSET('10. SEGUIMIENTO 2025'!$N$14,INT((ROW()-13)/2),0)),"",OFFSET('10. SEGUIMIENTO 2025'!$N$14,INT((ROW()-13)/2),0)),IF(ISBLANK(OFFSET('9. METAS'!$N$20,INT((ROW()-14)/2),0)),"",OFFSET('9. METAS'!$N$20,INT((ROW()-14)/2),0)))</f>
        <v>41</v>
      </c>
      <c r="K363" s="196" t="str">
        <f ca="1">IF(MOD(ROW()-13,2)=0,IF(ISBLANK(OFFSET('10. SEGUIMIENTO 2025'!$O$14,INT((ROW()-13)/2),0)),"",OFFSET('10. SEGUIMIENTO 2025'!$O$14,INT((ROW()-13)/2),0)),IF(ISBLANK(OFFSET('9. METAS'!$O$20,INT((ROW()-14)/2),0)),"",OFFSET('9. METAS'!$O$20,INT((ROW()-14)/2),0)))</f>
        <v/>
      </c>
      <c r="L363" s="196" t="str">
        <f ca="1">IF(MOD(ROW()-13,2)=0,IF(ISBLANK(OFFSET('10. SEGUIMIENTO 2025'!$P$14,INT((ROW()-13)/2),0)),"",OFFSET('10. SEGUIMIENTO 2025'!$P$14,INT((ROW()-13)/2),0)),IF(ISBLANK(OFFSET('9. METAS'!$P$20,INT((ROW()-14)/2),0)),"",OFFSET('9. METAS'!$P$20,INT((ROW()-14)/2),0)))</f>
        <v/>
      </c>
      <c r="M363" s="197" t="str">
        <f ca="1">IF(MOD(ROW()-13,2)=0,IF(ISBLANK(OFFSET('10. SEGUIMIENTO 2025'!$Q$14,INT((ROW()-13)/2),0)),"",OFFSET('10. SEGUIMIENTO 2025'!$Q$14,INT((ROW()-13)/2),0)),IF(ISBLANK(OFFSET('9. METAS'!$Q$20,INT((ROW()-14)/2),0)),"",OFFSET('9. METAS'!$Q$20,INT((ROW()-14)/2),0)))</f>
        <v/>
      </c>
      <c r="N363" s="769" t="str">
        <f ca="1">IFERROR(K363/K364,"ND")</f>
        <v>ND</v>
      </c>
      <c r="O363" s="771" t="str">
        <f ca="1">IFERROR(((K363+J363)/H363),"ND")</f>
        <v>ND</v>
      </c>
      <c r="P363" s="775"/>
    </row>
    <row r="364" spans="3:16">
      <c r="C364" s="747"/>
      <c r="D364" s="749"/>
      <c r="E364" s="749"/>
      <c r="F364" s="751"/>
      <c r="G364" s="753"/>
      <c r="H364" s="760"/>
      <c r="I364" s="764"/>
      <c r="J364" s="195" t="str">
        <f ca="1">IF(MOD(ROW()-13,2)=0,IF(ISBLANK(OFFSET('10. SEGUIMIENTO 2025'!$N$14,INT((ROW()-13)/2),0)),"",OFFSET('10. SEGUIMIENTO 2025'!$N$14,INT((ROW()-13)/2),0)),IF(ISBLANK(OFFSET('9. METAS'!$N$20,INT((ROW()-14)/2),0)),"",OFFSET('9. METAS'!$N$20,INT((ROW()-14)/2),0)))</f>
        <v/>
      </c>
      <c r="K364" s="196" t="str">
        <f ca="1">IF(MOD(ROW()-13,2)=0,IF(ISBLANK(OFFSET('10. SEGUIMIENTO 2025'!$O$14,INT((ROW()-13)/2),0)),"",OFFSET('10. SEGUIMIENTO 2025'!$O$14,INT((ROW()-13)/2),0)),IF(ISBLANK(OFFSET('9. METAS'!$O$20,INT((ROW()-14)/2),0)),"",OFFSET('9. METAS'!$O$20,INT((ROW()-14)/2),0)))</f>
        <v/>
      </c>
      <c r="L364" s="196" t="str">
        <f ca="1">IF(MOD(ROW()-13,2)=0,IF(ISBLANK(OFFSET('10. SEGUIMIENTO 2025'!$P$14,INT((ROW()-13)/2),0)),"",OFFSET('10. SEGUIMIENTO 2025'!$P$14,INT((ROW()-13)/2),0)),IF(ISBLANK(OFFSET('9. METAS'!$P$20,INT((ROW()-14)/2),0)),"",OFFSET('9. METAS'!$P$20,INT((ROW()-14)/2),0)))</f>
        <v/>
      </c>
      <c r="M364" s="197" t="str">
        <f ca="1">IF(MOD(ROW()-13,2)=0,IF(ISBLANK(OFFSET('10. SEGUIMIENTO 2025'!$Q$14,INT((ROW()-13)/2),0)),"",OFFSET('10. SEGUIMIENTO 2025'!$Q$14,INT((ROW()-13)/2),0)),IF(ISBLANK(OFFSET('9. METAS'!$Q$20,INT((ROW()-14)/2),0)),"",OFFSET('9. METAS'!$Q$20,INT((ROW()-14)/2),0)))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METAS'!$K$20,INT((ROW()-13)/2),0)),"",OFFSET('9. METAS'!$K$20,INT((ROW()-13)/2),0))</f>
        <v/>
      </c>
      <c r="I365" s="763"/>
      <c r="J365" s="195">
        <f ca="1">IF(MOD(ROW()-13,2)=0,IF(ISBLANK(OFFSET('10. SEGUIMIENTO 2025'!$N$14,INT((ROW()-13)/2),0)),"",OFFSET('10. SEGUIMIENTO 2025'!$N$14,INT((ROW()-13)/2),0)),IF(ISBLANK(OFFSET('9. METAS'!$N$20,INT((ROW()-14)/2),0)),"",OFFSET('9. METAS'!$N$20,INT((ROW()-14)/2),0)))</f>
        <v>41</v>
      </c>
      <c r="K365" s="196" t="str">
        <f ca="1">IF(MOD(ROW()-13,2)=0,IF(ISBLANK(OFFSET('10. SEGUIMIENTO 2025'!$O$14,INT((ROW()-13)/2),0)),"",OFFSET('10. SEGUIMIENTO 2025'!$O$14,INT((ROW()-13)/2),0)),IF(ISBLANK(OFFSET('9. METAS'!$O$20,INT((ROW()-14)/2),0)),"",OFFSET('9. METAS'!$O$20,INT((ROW()-14)/2),0)))</f>
        <v/>
      </c>
      <c r="L365" s="196" t="str">
        <f ca="1">IF(MOD(ROW()-13,2)=0,IF(ISBLANK(OFFSET('10. SEGUIMIENTO 2025'!$P$14,INT((ROW()-13)/2),0)),"",OFFSET('10. SEGUIMIENTO 2025'!$P$14,INT((ROW()-13)/2),0)),IF(ISBLANK(OFFSET('9. METAS'!$P$20,INT((ROW()-14)/2),0)),"",OFFSET('9. METAS'!$P$20,INT((ROW()-14)/2),0)))</f>
        <v/>
      </c>
      <c r="M365" s="197" t="str">
        <f ca="1">IF(MOD(ROW()-13,2)=0,IF(ISBLANK(OFFSET('10. SEGUIMIENTO 2025'!$Q$14,INT((ROW()-13)/2),0)),"",OFFSET('10. SEGUIMIENTO 2025'!$Q$14,INT((ROW()-13)/2),0)),IF(ISBLANK(OFFSET('9. METAS'!$Q$20,INT((ROW()-14)/2),0)),"",OFFSET('9. METAS'!$Q$20,INT((ROW()-14)/2),0)))</f>
        <v/>
      </c>
      <c r="N365" s="769" t="str">
        <f ca="1">IFERROR(K365/K366,"ND")</f>
        <v>ND</v>
      </c>
      <c r="O365" s="771" t="str">
        <f ca="1">IFERROR(((K365+J365)/H365),"ND")</f>
        <v>ND</v>
      </c>
      <c r="P365" s="775"/>
    </row>
    <row r="366" spans="3:16">
      <c r="C366" s="747"/>
      <c r="D366" s="749"/>
      <c r="E366" s="749"/>
      <c r="F366" s="751"/>
      <c r="G366" s="753"/>
      <c r="H366" s="760"/>
      <c r="I366" s="764"/>
      <c r="J366" s="195" t="str">
        <f ca="1">IF(MOD(ROW()-13,2)=0,IF(ISBLANK(OFFSET('10. SEGUIMIENTO 2025'!$N$14,INT((ROW()-13)/2),0)),"",OFFSET('10. SEGUIMIENTO 2025'!$N$14,INT((ROW()-13)/2),0)),IF(ISBLANK(OFFSET('9. METAS'!$N$20,INT((ROW()-14)/2),0)),"",OFFSET('9. METAS'!$N$20,INT((ROW()-14)/2),0)))</f>
        <v/>
      </c>
      <c r="K366" s="196" t="str">
        <f ca="1">IF(MOD(ROW()-13,2)=0,IF(ISBLANK(OFFSET('10. SEGUIMIENTO 2025'!$O$14,INT((ROW()-13)/2),0)),"",OFFSET('10. SEGUIMIENTO 2025'!$O$14,INT((ROW()-13)/2),0)),IF(ISBLANK(OFFSET('9. METAS'!$O$20,INT((ROW()-14)/2),0)),"",OFFSET('9. METAS'!$O$20,INT((ROW()-14)/2),0)))</f>
        <v/>
      </c>
      <c r="L366" s="196" t="str">
        <f ca="1">IF(MOD(ROW()-13,2)=0,IF(ISBLANK(OFFSET('10. SEGUIMIENTO 2025'!$P$14,INT((ROW()-13)/2),0)),"",OFFSET('10. SEGUIMIENTO 2025'!$P$14,INT((ROW()-13)/2),0)),IF(ISBLANK(OFFSET('9. METAS'!$P$20,INT((ROW()-14)/2),0)),"",OFFSET('9. METAS'!$P$20,INT((ROW()-14)/2),0)))</f>
        <v/>
      </c>
      <c r="M366" s="197" t="str">
        <f ca="1">IF(MOD(ROW()-13,2)=0,IF(ISBLANK(OFFSET('10. SEGUIMIENTO 2025'!$Q$14,INT((ROW()-13)/2),0)),"",OFFSET('10. SEGUIMIENTO 2025'!$Q$14,INT((ROW()-13)/2),0)),IF(ISBLANK(OFFSET('9. METAS'!$Q$20,INT((ROW()-14)/2),0)),"",OFFSET('9. METAS'!$Q$20,INT((ROW()-14)/2),0)))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METAS'!$K$20,INT((ROW()-13)/2),0)),"",OFFSET('9. METAS'!$K$20,INT((ROW()-13)/2),0))</f>
        <v/>
      </c>
      <c r="I367" s="763"/>
      <c r="J367" s="195">
        <f ca="1">IF(MOD(ROW()-13,2)=0,IF(ISBLANK(OFFSET('10. SEGUIMIENTO 2025'!$N$14,INT((ROW()-13)/2),0)),"",OFFSET('10. SEGUIMIENTO 2025'!$N$14,INT((ROW()-13)/2),0)),IF(ISBLANK(OFFSET('9. METAS'!$N$20,INT((ROW()-14)/2),0)),"",OFFSET('9. METAS'!$N$20,INT((ROW()-14)/2),0)))</f>
        <v>41</v>
      </c>
      <c r="K367" s="196" t="str">
        <f ca="1">IF(MOD(ROW()-13,2)=0,IF(ISBLANK(OFFSET('10. SEGUIMIENTO 2025'!$O$14,INT((ROW()-13)/2),0)),"",OFFSET('10. SEGUIMIENTO 2025'!$O$14,INT((ROW()-13)/2),0)),IF(ISBLANK(OFFSET('9. METAS'!$O$20,INT((ROW()-14)/2),0)),"",OFFSET('9. METAS'!$O$20,INT((ROW()-14)/2),0)))</f>
        <v/>
      </c>
      <c r="L367" s="196" t="str">
        <f ca="1">IF(MOD(ROW()-13,2)=0,IF(ISBLANK(OFFSET('10. SEGUIMIENTO 2025'!$P$14,INT((ROW()-13)/2),0)),"",OFFSET('10. SEGUIMIENTO 2025'!$P$14,INT((ROW()-13)/2),0)),IF(ISBLANK(OFFSET('9. METAS'!$P$20,INT((ROW()-14)/2),0)),"",OFFSET('9. METAS'!$P$20,INT((ROW()-14)/2),0)))</f>
        <v/>
      </c>
      <c r="M367" s="197" t="str">
        <f ca="1">IF(MOD(ROW()-13,2)=0,IF(ISBLANK(OFFSET('10. SEGUIMIENTO 2025'!$Q$14,INT((ROW()-13)/2),0)),"",OFFSET('10. SEGUIMIENTO 2025'!$Q$14,INT((ROW()-13)/2),0)),IF(ISBLANK(OFFSET('9. METAS'!$Q$20,INT((ROW()-14)/2),0)),"",OFFSET('9. METAS'!$Q$20,INT((ROW()-14)/2),0)))</f>
        <v/>
      </c>
      <c r="N367" s="769" t="str">
        <f ca="1">IFERROR(K367/K368,"ND")</f>
        <v>ND</v>
      </c>
      <c r="O367" s="771" t="str">
        <f ca="1">IFERROR(((K367+J367)/H367),"ND")</f>
        <v>ND</v>
      </c>
      <c r="P367" s="775"/>
    </row>
    <row r="368" spans="3:16">
      <c r="C368" s="747"/>
      <c r="D368" s="749"/>
      <c r="E368" s="749"/>
      <c r="F368" s="751"/>
      <c r="G368" s="753"/>
      <c r="H368" s="760"/>
      <c r="I368" s="764"/>
      <c r="J368" s="195" t="str">
        <f ca="1">IF(MOD(ROW()-13,2)=0,IF(ISBLANK(OFFSET('10. SEGUIMIENTO 2025'!$N$14,INT((ROW()-13)/2),0)),"",OFFSET('10. SEGUIMIENTO 2025'!$N$14,INT((ROW()-13)/2),0)),IF(ISBLANK(OFFSET('9. METAS'!$N$20,INT((ROW()-14)/2),0)),"",OFFSET('9. METAS'!$N$20,INT((ROW()-14)/2),0)))</f>
        <v/>
      </c>
      <c r="K368" s="196" t="str">
        <f ca="1">IF(MOD(ROW()-13,2)=0,IF(ISBLANK(OFFSET('10. SEGUIMIENTO 2025'!$O$14,INT((ROW()-13)/2),0)),"",OFFSET('10. SEGUIMIENTO 2025'!$O$14,INT((ROW()-13)/2),0)),IF(ISBLANK(OFFSET('9. METAS'!$O$20,INT((ROW()-14)/2),0)),"",OFFSET('9. METAS'!$O$20,INT((ROW()-14)/2),0)))</f>
        <v/>
      </c>
      <c r="L368" s="196" t="str">
        <f ca="1">IF(MOD(ROW()-13,2)=0,IF(ISBLANK(OFFSET('10. SEGUIMIENTO 2025'!$P$14,INT((ROW()-13)/2),0)),"",OFFSET('10. SEGUIMIENTO 2025'!$P$14,INT((ROW()-13)/2),0)),IF(ISBLANK(OFFSET('9. METAS'!$P$20,INT((ROW()-14)/2),0)),"",OFFSET('9. METAS'!$P$20,INT((ROW()-14)/2),0)))</f>
        <v/>
      </c>
      <c r="M368" s="197" t="str">
        <f ca="1">IF(MOD(ROW()-13,2)=0,IF(ISBLANK(OFFSET('10. SEGUIMIENTO 2025'!$Q$14,INT((ROW()-13)/2),0)),"",OFFSET('10. SEGUIMIENTO 2025'!$Q$14,INT((ROW()-13)/2),0)),IF(ISBLANK(OFFSET('9. METAS'!$Q$20,INT((ROW()-14)/2),0)),"",OFFSET('9. METAS'!$Q$20,INT((ROW()-14)/2),0)))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METAS'!$K$20,INT((ROW()-13)/2),0)),"",OFFSET('9. METAS'!$K$20,INT((ROW()-13)/2),0))</f>
        <v/>
      </c>
      <c r="I369" s="763"/>
      <c r="J369" s="195">
        <f ca="1">IF(MOD(ROW()-13,2)=0,IF(ISBLANK(OFFSET('10. SEGUIMIENTO 2025'!$N$14,INT((ROW()-13)/2),0)),"",OFFSET('10. SEGUIMIENTO 2025'!$N$14,INT((ROW()-13)/2),0)),IF(ISBLANK(OFFSET('9. METAS'!$N$20,INT((ROW()-14)/2),0)),"",OFFSET('9. METAS'!$N$20,INT((ROW()-14)/2),0)))</f>
        <v>41</v>
      </c>
      <c r="K369" s="196" t="str">
        <f ca="1">IF(MOD(ROW()-13,2)=0,IF(ISBLANK(OFFSET('10. SEGUIMIENTO 2025'!$O$14,INT((ROW()-13)/2),0)),"",OFFSET('10. SEGUIMIENTO 2025'!$O$14,INT((ROW()-13)/2),0)),IF(ISBLANK(OFFSET('9. METAS'!$O$20,INT((ROW()-14)/2),0)),"",OFFSET('9. METAS'!$O$20,INT((ROW()-14)/2),0)))</f>
        <v/>
      </c>
      <c r="L369" s="196" t="str">
        <f ca="1">IF(MOD(ROW()-13,2)=0,IF(ISBLANK(OFFSET('10. SEGUIMIENTO 2025'!$P$14,INT((ROW()-13)/2),0)),"",OFFSET('10. SEGUIMIENTO 2025'!$P$14,INT((ROW()-13)/2),0)),IF(ISBLANK(OFFSET('9. METAS'!$P$20,INT((ROW()-14)/2),0)),"",OFFSET('9. METAS'!$P$20,INT((ROW()-14)/2),0)))</f>
        <v/>
      </c>
      <c r="M369" s="197" t="str">
        <f ca="1">IF(MOD(ROW()-13,2)=0,IF(ISBLANK(OFFSET('10. SEGUIMIENTO 2025'!$Q$14,INT((ROW()-13)/2),0)),"",OFFSET('10. SEGUIMIENTO 2025'!$Q$14,INT((ROW()-13)/2),0)),IF(ISBLANK(OFFSET('9. METAS'!$Q$20,INT((ROW()-14)/2),0)),"",OFFSET('9. METAS'!$Q$20,INT((ROW()-14)/2),0)))</f>
        <v/>
      </c>
      <c r="N369" s="769" t="str">
        <f ca="1">IFERROR(K369/K370,"ND")</f>
        <v>ND</v>
      </c>
      <c r="O369" s="771" t="str">
        <f ca="1">IFERROR(((K369+J369)/H369),"ND")</f>
        <v>ND</v>
      </c>
      <c r="P369" s="775"/>
    </row>
    <row r="370" spans="3:16">
      <c r="C370" s="747"/>
      <c r="D370" s="749"/>
      <c r="E370" s="749"/>
      <c r="F370" s="751"/>
      <c r="G370" s="753"/>
      <c r="H370" s="760"/>
      <c r="I370" s="764"/>
      <c r="J370" s="195" t="str">
        <f ca="1">IF(MOD(ROW()-13,2)=0,IF(ISBLANK(OFFSET('10. SEGUIMIENTO 2025'!$N$14,INT((ROW()-13)/2),0)),"",OFFSET('10. SEGUIMIENTO 2025'!$N$14,INT((ROW()-13)/2),0)),IF(ISBLANK(OFFSET('9. METAS'!$N$20,INT((ROW()-14)/2),0)),"",OFFSET('9. METAS'!$N$20,INT((ROW()-14)/2),0)))</f>
        <v/>
      </c>
      <c r="K370" s="196" t="str">
        <f ca="1">IF(MOD(ROW()-13,2)=0,IF(ISBLANK(OFFSET('10. SEGUIMIENTO 2025'!$O$14,INT((ROW()-13)/2),0)),"",OFFSET('10. SEGUIMIENTO 2025'!$O$14,INT((ROW()-13)/2),0)),IF(ISBLANK(OFFSET('9. METAS'!$O$20,INT((ROW()-14)/2),0)),"",OFFSET('9. METAS'!$O$20,INT((ROW()-14)/2),0)))</f>
        <v/>
      </c>
      <c r="L370" s="196" t="str">
        <f ca="1">IF(MOD(ROW()-13,2)=0,IF(ISBLANK(OFFSET('10. SEGUIMIENTO 2025'!$P$14,INT((ROW()-13)/2),0)),"",OFFSET('10. SEGUIMIENTO 2025'!$P$14,INT((ROW()-13)/2),0)),IF(ISBLANK(OFFSET('9. METAS'!$P$20,INT((ROW()-14)/2),0)),"",OFFSET('9. METAS'!$P$20,INT((ROW()-14)/2),0)))</f>
        <v/>
      </c>
      <c r="M370" s="197" t="str">
        <f ca="1">IF(MOD(ROW()-13,2)=0,IF(ISBLANK(OFFSET('10. SEGUIMIENTO 2025'!$Q$14,INT((ROW()-13)/2),0)),"",OFFSET('10. SEGUIMIENTO 2025'!$Q$14,INT((ROW()-13)/2),0)),IF(ISBLANK(OFFSET('9. METAS'!$Q$20,INT((ROW()-14)/2),0)),"",OFFSET('9. METAS'!$Q$20,INT((ROW()-14)/2),0)))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METAS'!$K$20,INT((ROW()-13)/2),0)),"",OFFSET('9. METAS'!$K$20,INT((ROW()-13)/2),0))</f>
        <v/>
      </c>
      <c r="I371" s="763"/>
      <c r="J371" s="195">
        <f ca="1">IF(MOD(ROW()-13,2)=0,IF(ISBLANK(OFFSET('10. SEGUIMIENTO 2025'!$N$14,INT((ROW()-13)/2),0)),"",OFFSET('10. SEGUIMIENTO 2025'!$N$14,INT((ROW()-13)/2),0)),IF(ISBLANK(OFFSET('9. METAS'!$N$20,INT((ROW()-14)/2),0)),"",OFFSET('9. METAS'!$N$20,INT((ROW()-14)/2),0)))</f>
        <v>41</v>
      </c>
      <c r="K371" s="196" t="str">
        <f ca="1">IF(MOD(ROW()-13,2)=0,IF(ISBLANK(OFFSET('10. SEGUIMIENTO 2025'!$O$14,INT((ROW()-13)/2),0)),"",OFFSET('10. SEGUIMIENTO 2025'!$O$14,INT((ROW()-13)/2),0)),IF(ISBLANK(OFFSET('9. METAS'!$O$20,INT((ROW()-14)/2),0)),"",OFFSET('9. METAS'!$O$20,INT((ROW()-14)/2),0)))</f>
        <v/>
      </c>
      <c r="L371" s="196" t="str">
        <f ca="1">IF(MOD(ROW()-13,2)=0,IF(ISBLANK(OFFSET('10. SEGUIMIENTO 2025'!$P$14,INT((ROW()-13)/2),0)),"",OFFSET('10. SEGUIMIENTO 2025'!$P$14,INT((ROW()-13)/2),0)),IF(ISBLANK(OFFSET('9. METAS'!$P$20,INT((ROW()-14)/2),0)),"",OFFSET('9. METAS'!$P$20,INT((ROW()-14)/2),0)))</f>
        <v/>
      </c>
      <c r="M371" s="197" t="str">
        <f ca="1">IF(MOD(ROW()-13,2)=0,IF(ISBLANK(OFFSET('10. SEGUIMIENTO 2025'!$Q$14,INT((ROW()-13)/2),0)),"",OFFSET('10. SEGUIMIENTO 2025'!$Q$14,INT((ROW()-13)/2),0)),IF(ISBLANK(OFFSET('9. METAS'!$Q$20,INT((ROW()-14)/2),0)),"",OFFSET('9. METAS'!$Q$20,INT((ROW()-14)/2),0)))</f>
        <v/>
      </c>
      <c r="N371" s="769" t="str">
        <f ca="1">IFERROR(K371/K372,"ND")</f>
        <v>ND</v>
      </c>
      <c r="O371" s="771" t="str">
        <f ca="1">IFERROR(((K371+J371)/H371),"ND")</f>
        <v>ND</v>
      </c>
      <c r="P371" s="775"/>
    </row>
    <row r="372" spans="3:16">
      <c r="C372" s="747"/>
      <c r="D372" s="749"/>
      <c r="E372" s="749"/>
      <c r="F372" s="751"/>
      <c r="G372" s="753"/>
      <c r="H372" s="760"/>
      <c r="I372" s="764"/>
      <c r="J372" s="195" t="str">
        <f ca="1">IF(MOD(ROW()-13,2)=0,IF(ISBLANK(OFFSET('10. SEGUIMIENTO 2025'!$N$14,INT((ROW()-13)/2),0)),"",OFFSET('10. SEGUIMIENTO 2025'!$N$14,INT((ROW()-13)/2),0)),IF(ISBLANK(OFFSET('9. METAS'!$N$20,INT((ROW()-14)/2),0)),"",OFFSET('9. METAS'!$N$20,INT((ROW()-14)/2),0)))</f>
        <v/>
      </c>
      <c r="K372" s="196" t="str">
        <f ca="1">IF(MOD(ROW()-13,2)=0,IF(ISBLANK(OFFSET('10. SEGUIMIENTO 2025'!$O$14,INT((ROW()-13)/2),0)),"",OFFSET('10. SEGUIMIENTO 2025'!$O$14,INT((ROW()-13)/2),0)),IF(ISBLANK(OFFSET('9. METAS'!$O$20,INT((ROW()-14)/2),0)),"",OFFSET('9. METAS'!$O$20,INT((ROW()-14)/2),0)))</f>
        <v/>
      </c>
      <c r="L372" s="196" t="str">
        <f ca="1">IF(MOD(ROW()-13,2)=0,IF(ISBLANK(OFFSET('10. SEGUIMIENTO 2025'!$P$14,INT((ROW()-13)/2),0)),"",OFFSET('10. SEGUIMIENTO 2025'!$P$14,INT((ROW()-13)/2),0)),IF(ISBLANK(OFFSET('9. METAS'!$P$20,INT((ROW()-14)/2),0)),"",OFFSET('9. METAS'!$P$20,INT((ROW()-14)/2),0)))</f>
        <v/>
      </c>
      <c r="M372" s="197" t="str">
        <f ca="1">IF(MOD(ROW()-13,2)=0,IF(ISBLANK(OFFSET('10. SEGUIMIENTO 2025'!$Q$14,INT((ROW()-13)/2),0)),"",OFFSET('10. SEGUIMIENTO 2025'!$Q$14,INT((ROW()-13)/2),0)),IF(ISBLANK(OFFSET('9. METAS'!$Q$20,INT((ROW()-14)/2),0)),"",OFFSET('9. METAS'!$Q$20,INT((ROW()-14)/2),0)))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METAS'!$K$20,INT((ROW()-13)/2),0)),"",OFFSET('9. METAS'!$K$20,INT((ROW()-13)/2),0))</f>
        <v/>
      </c>
      <c r="I373" s="763"/>
      <c r="J373" s="195">
        <f ca="1">IF(MOD(ROW()-13,2)=0,IF(ISBLANK(OFFSET('10. SEGUIMIENTO 2025'!$N$14,INT((ROW()-13)/2),0)),"",OFFSET('10. SEGUIMIENTO 2025'!$N$14,INT((ROW()-13)/2),0)),IF(ISBLANK(OFFSET('9. METAS'!$N$20,INT((ROW()-14)/2),0)),"",OFFSET('9. METAS'!$N$20,INT((ROW()-14)/2),0)))</f>
        <v>41</v>
      </c>
      <c r="K373" s="196" t="str">
        <f ca="1">IF(MOD(ROW()-13,2)=0,IF(ISBLANK(OFFSET('10. SEGUIMIENTO 2025'!$O$14,INT((ROW()-13)/2),0)),"",OFFSET('10. SEGUIMIENTO 2025'!$O$14,INT((ROW()-13)/2),0)),IF(ISBLANK(OFFSET('9. METAS'!$O$20,INT((ROW()-14)/2),0)),"",OFFSET('9. METAS'!$O$20,INT((ROW()-14)/2),0)))</f>
        <v/>
      </c>
      <c r="L373" s="196" t="str">
        <f ca="1">IF(MOD(ROW()-13,2)=0,IF(ISBLANK(OFFSET('10. SEGUIMIENTO 2025'!$P$14,INT((ROW()-13)/2),0)),"",OFFSET('10. SEGUIMIENTO 2025'!$P$14,INT((ROW()-13)/2),0)),IF(ISBLANK(OFFSET('9. METAS'!$P$20,INT((ROW()-14)/2),0)),"",OFFSET('9. METAS'!$P$20,INT((ROW()-14)/2),0)))</f>
        <v/>
      </c>
      <c r="M373" s="197" t="str">
        <f ca="1">IF(MOD(ROW()-13,2)=0,IF(ISBLANK(OFFSET('10. SEGUIMIENTO 2025'!$Q$14,INT((ROW()-13)/2),0)),"",OFFSET('10. SEGUIMIENTO 2025'!$Q$14,INT((ROW()-13)/2),0)),IF(ISBLANK(OFFSET('9. METAS'!$Q$20,INT((ROW()-14)/2),0)),"",OFFSET('9. METAS'!$Q$20,INT((ROW()-14)/2),0)))</f>
        <v/>
      </c>
      <c r="N373" s="769" t="str">
        <f ca="1">IFERROR(K373/K374,"ND")</f>
        <v>ND</v>
      </c>
      <c r="O373" s="771" t="str">
        <f ca="1">IFERROR(((K373+J373)/H373),"ND")</f>
        <v>ND</v>
      </c>
      <c r="P373" s="775"/>
    </row>
    <row r="374" spans="3:16">
      <c r="C374" s="747"/>
      <c r="D374" s="749"/>
      <c r="E374" s="749"/>
      <c r="F374" s="751"/>
      <c r="G374" s="753"/>
      <c r="H374" s="760"/>
      <c r="I374" s="764"/>
      <c r="J374" s="195" t="str">
        <f ca="1">IF(MOD(ROW()-13,2)=0,IF(ISBLANK(OFFSET('10. SEGUIMIENTO 2025'!$N$14,INT((ROW()-13)/2),0)),"",OFFSET('10. SEGUIMIENTO 2025'!$N$14,INT((ROW()-13)/2),0)),IF(ISBLANK(OFFSET('9. METAS'!$N$20,INT((ROW()-14)/2),0)),"",OFFSET('9. METAS'!$N$20,INT((ROW()-14)/2),0)))</f>
        <v/>
      </c>
      <c r="K374" s="196" t="str">
        <f ca="1">IF(MOD(ROW()-13,2)=0,IF(ISBLANK(OFFSET('10. SEGUIMIENTO 2025'!$O$14,INT((ROW()-13)/2),0)),"",OFFSET('10. SEGUIMIENTO 2025'!$O$14,INT((ROW()-13)/2),0)),IF(ISBLANK(OFFSET('9. METAS'!$O$20,INT((ROW()-14)/2),0)),"",OFFSET('9. METAS'!$O$20,INT((ROW()-14)/2),0)))</f>
        <v/>
      </c>
      <c r="L374" s="196" t="str">
        <f ca="1">IF(MOD(ROW()-13,2)=0,IF(ISBLANK(OFFSET('10. SEGUIMIENTO 2025'!$P$14,INT((ROW()-13)/2),0)),"",OFFSET('10. SEGUIMIENTO 2025'!$P$14,INT((ROW()-13)/2),0)),IF(ISBLANK(OFFSET('9. METAS'!$P$20,INT((ROW()-14)/2),0)),"",OFFSET('9. METAS'!$P$20,INT((ROW()-14)/2),0)))</f>
        <v/>
      </c>
      <c r="M374" s="197" t="str">
        <f ca="1">IF(MOD(ROW()-13,2)=0,IF(ISBLANK(OFFSET('10. SEGUIMIENTO 2025'!$Q$14,INT((ROW()-13)/2),0)),"",OFFSET('10. SEGUIMIENTO 2025'!$Q$14,INT((ROW()-13)/2),0)),IF(ISBLANK(OFFSET('9. METAS'!$Q$20,INT((ROW()-14)/2),0)),"",OFFSET('9. METAS'!$Q$20,INT((ROW()-14)/2),0)))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METAS'!$K$20,INT((ROW()-13)/2),0)),"",OFFSET('9. METAS'!$K$20,INT((ROW()-13)/2),0))</f>
        <v/>
      </c>
      <c r="I375" s="763"/>
      <c r="J375" s="195">
        <f ca="1">IF(MOD(ROW()-13,2)=0,IF(ISBLANK(OFFSET('10. SEGUIMIENTO 2025'!$N$14,INT((ROW()-13)/2),0)),"",OFFSET('10. SEGUIMIENTO 2025'!$N$14,INT((ROW()-13)/2),0)),IF(ISBLANK(OFFSET('9. METAS'!$N$20,INT((ROW()-14)/2),0)),"",OFFSET('9. METAS'!$N$20,INT((ROW()-14)/2),0)))</f>
        <v>41</v>
      </c>
      <c r="K375" s="196" t="str">
        <f ca="1">IF(MOD(ROW()-13,2)=0,IF(ISBLANK(OFFSET('10. SEGUIMIENTO 2025'!$O$14,INT((ROW()-13)/2),0)),"",OFFSET('10. SEGUIMIENTO 2025'!$O$14,INT((ROW()-13)/2),0)),IF(ISBLANK(OFFSET('9. METAS'!$O$20,INT((ROW()-14)/2),0)),"",OFFSET('9. METAS'!$O$20,INT((ROW()-14)/2),0)))</f>
        <v/>
      </c>
      <c r="L375" s="196" t="str">
        <f ca="1">IF(MOD(ROW()-13,2)=0,IF(ISBLANK(OFFSET('10. SEGUIMIENTO 2025'!$P$14,INT((ROW()-13)/2),0)),"",OFFSET('10. SEGUIMIENTO 2025'!$P$14,INT((ROW()-13)/2),0)),IF(ISBLANK(OFFSET('9. METAS'!$P$20,INT((ROW()-14)/2),0)),"",OFFSET('9. METAS'!$P$20,INT((ROW()-14)/2),0)))</f>
        <v/>
      </c>
      <c r="M375" s="197" t="str">
        <f ca="1">IF(MOD(ROW()-13,2)=0,IF(ISBLANK(OFFSET('10. SEGUIMIENTO 2025'!$Q$14,INT((ROW()-13)/2),0)),"",OFFSET('10. SEGUIMIENTO 2025'!$Q$14,INT((ROW()-13)/2),0)),IF(ISBLANK(OFFSET('9. METAS'!$Q$20,INT((ROW()-14)/2),0)),"",OFFSET('9. METAS'!$Q$20,INT((ROW()-14)/2),0)))</f>
        <v/>
      </c>
      <c r="N375" s="769" t="str">
        <f ca="1">IFERROR(K375/K376,"ND")</f>
        <v>ND</v>
      </c>
      <c r="O375" s="771" t="str">
        <f ca="1">IFERROR(((K375+J375)/H375),"ND")</f>
        <v>ND</v>
      </c>
      <c r="P375" s="775"/>
    </row>
    <row r="376" spans="3:16">
      <c r="C376" s="747"/>
      <c r="D376" s="749"/>
      <c r="E376" s="749"/>
      <c r="F376" s="751"/>
      <c r="G376" s="753"/>
      <c r="H376" s="760"/>
      <c r="I376" s="764"/>
      <c r="J376" s="195" t="str">
        <f ca="1">IF(MOD(ROW()-13,2)=0,IF(ISBLANK(OFFSET('10. SEGUIMIENTO 2025'!$N$14,INT((ROW()-13)/2),0)),"",OFFSET('10. SEGUIMIENTO 2025'!$N$14,INT((ROW()-13)/2),0)),IF(ISBLANK(OFFSET('9. METAS'!$N$20,INT((ROW()-14)/2),0)),"",OFFSET('9. METAS'!$N$20,INT((ROW()-14)/2),0)))</f>
        <v/>
      </c>
      <c r="K376" s="196" t="str">
        <f ca="1">IF(MOD(ROW()-13,2)=0,IF(ISBLANK(OFFSET('10. SEGUIMIENTO 2025'!$O$14,INT((ROW()-13)/2),0)),"",OFFSET('10. SEGUIMIENTO 2025'!$O$14,INT((ROW()-13)/2),0)),IF(ISBLANK(OFFSET('9. METAS'!$O$20,INT((ROW()-14)/2),0)),"",OFFSET('9. METAS'!$O$20,INT((ROW()-14)/2),0)))</f>
        <v/>
      </c>
      <c r="L376" s="196" t="str">
        <f ca="1">IF(MOD(ROW()-13,2)=0,IF(ISBLANK(OFFSET('10. SEGUIMIENTO 2025'!$P$14,INT((ROW()-13)/2),0)),"",OFFSET('10. SEGUIMIENTO 2025'!$P$14,INT((ROW()-13)/2),0)),IF(ISBLANK(OFFSET('9. METAS'!$P$20,INT((ROW()-14)/2),0)),"",OFFSET('9. METAS'!$P$20,INT((ROW()-14)/2),0)))</f>
        <v/>
      </c>
      <c r="M376" s="197" t="str">
        <f ca="1">IF(MOD(ROW()-13,2)=0,IF(ISBLANK(OFFSET('10. SEGUIMIENTO 2025'!$Q$14,INT((ROW()-13)/2),0)),"",OFFSET('10. SEGUIMIENTO 2025'!$Q$14,INT((ROW()-13)/2),0)),IF(ISBLANK(OFFSET('9. METAS'!$Q$20,INT((ROW()-14)/2),0)),"",OFFSET('9. METAS'!$Q$20,INT((ROW()-14)/2),0)))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METAS'!$K$20,INT((ROW()-13)/2),0)),"",OFFSET('9. METAS'!$K$20,INT((ROW()-13)/2),0))</f>
        <v/>
      </c>
      <c r="I377" s="763"/>
      <c r="J377" s="195">
        <f ca="1">IF(MOD(ROW()-13,2)=0,IF(ISBLANK(OFFSET('10. SEGUIMIENTO 2025'!$N$14,INT((ROW()-13)/2),0)),"",OFFSET('10. SEGUIMIENTO 2025'!$N$14,INT((ROW()-13)/2),0)),IF(ISBLANK(OFFSET('9. METAS'!$N$20,INT((ROW()-14)/2),0)),"",OFFSET('9. METAS'!$N$20,INT((ROW()-14)/2),0)))</f>
        <v>41</v>
      </c>
      <c r="K377" s="196" t="str">
        <f ca="1">IF(MOD(ROW()-13,2)=0,IF(ISBLANK(OFFSET('10. SEGUIMIENTO 2025'!$O$14,INT((ROW()-13)/2),0)),"",OFFSET('10. SEGUIMIENTO 2025'!$O$14,INT((ROW()-13)/2),0)),IF(ISBLANK(OFFSET('9. METAS'!$O$20,INT((ROW()-14)/2),0)),"",OFFSET('9. METAS'!$O$20,INT((ROW()-14)/2),0)))</f>
        <v/>
      </c>
      <c r="L377" s="196" t="str">
        <f ca="1">IF(MOD(ROW()-13,2)=0,IF(ISBLANK(OFFSET('10. SEGUIMIENTO 2025'!$P$14,INT((ROW()-13)/2),0)),"",OFFSET('10. SEGUIMIENTO 2025'!$P$14,INT((ROW()-13)/2),0)),IF(ISBLANK(OFFSET('9. METAS'!$P$20,INT((ROW()-14)/2),0)),"",OFFSET('9. METAS'!$P$20,INT((ROW()-14)/2),0)))</f>
        <v/>
      </c>
      <c r="M377" s="197" t="str">
        <f ca="1">IF(MOD(ROW()-13,2)=0,IF(ISBLANK(OFFSET('10. SEGUIMIENTO 2025'!$Q$14,INT((ROW()-13)/2),0)),"",OFFSET('10. SEGUIMIENTO 2025'!$Q$14,INT((ROW()-13)/2),0)),IF(ISBLANK(OFFSET('9. METAS'!$Q$20,INT((ROW()-14)/2),0)),"",OFFSET('9. METAS'!$Q$20,INT((ROW()-14)/2),0)))</f>
        <v/>
      </c>
      <c r="N377" s="769" t="str">
        <f ca="1">IFERROR(K377/K378,"ND")</f>
        <v>ND</v>
      </c>
      <c r="O377" s="771" t="str">
        <f ca="1">IFERROR(((K377+J377)/H377),"ND")</f>
        <v>ND</v>
      </c>
      <c r="P377" s="775"/>
    </row>
    <row r="378" spans="3:16">
      <c r="C378" s="747"/>
      <c r="D378" s="749"/>
      <c r="E378" s="749"/>
      <c r="F378" s="751"/>
      <c r="G378" s="753"/>
      <c r="H378" s="760"/>
      <c r="I378" s="764"/>
      <c r="J378" s="195" t="str">
        <f ca="1">IF(MOD(ROW()-13,2)=0,IF(ISBLANK(OFFSET('10. SEGUIMIENTO 2025'!$N$14,INT((ROW()-13)/2),0)),"",OFFSET('10. SEGUIMIENTO 2025'!$N$14,INT((ROW()-13)/2),0)),IF(ISBLANK(OFFSET('9. METAS'!$N$20,INT((ROW()-14)/2),0)),"",OFFSET('9. METAS'!$N$20,INT((ROW()-14)/2),0)))</f>
        <v/>
      </c>
      <c r="K378" s="196" t="str">
        <f ca="1">IF(MOD(ROW()-13,2)=0,IF(ISBLANK(OFFSET('10. SEGUIMIENTO 2025'!$O$14,INT((ROW()-13)/2),0)),"",OFFSET('10. SEGUIMIENTO 2025'!$O$14,INT((ROW()-13)/2),0)),IF(ISBLANK(OFFSET('9. METAS'!$O$20,INT((ROW()-14)/2),0)),"",OFFSET('9. METAS'!$O$20,INT((ROW()-14)/2),0)))</f>
        <v/>
      </c>
      <c r="L378" s="196" t="str">
        <f ca="1">IF(MOD(ROW()-13,2)=0,IF(ISBLANK(OFFSET('10. SEGUIMIENTO 2025'!$P$14,INT((ROW()-13)/2),0)),"",OFFSET('10. SEGUIMIENTO 2025'!$P$14,INT((ROW()-13)/2),0)),IF(ISBLANK(OFFSET('9. METAS'!$P$20,INT((ROW()-14)/2),0)),"",OFFSET('9. METAS'!$P$20,INT((ROW()-14)/2),0)))</f>
        <v/>
      </c>
      <c r="M378" s="197" t="str">
        <f ca="1">IF(MOD(ROW()-13,2)=0,IF(ISBLANK(OFFSET('10. SEGUIMIENTO 2025'!$Q$14,INT((ROW()-13)/2),0)),"",OFFSET('10. SEGUIMIENTO 2025'!$Q$14,INT((ROW()-13)/2),0)),IF(ISBLANK(OFFSET('9. METAS'!$Q$20,INT((ROW()-14)/2),0)),"",OFFSET('9. METAS'!$Q$20,INT((ROW()-14)/2),0)))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METAS'!$K$20,INT((ROW()-13)/2),0)),"",OFFSET('9. METAS'!$K$20,INT((ROW()-13)/2),0))</f>
        <v/>
      </c>
      <c r="I379" s="763"/>
      <c r="J379" s="195">
        <f ca="1">IF(MOD(ROW()-13,2)=0,IF(ISBLANK(OFFSET('10. SEGUIMIENTO 2025'!$N$14,INT((ROW()-13)/2),0)),"",OFFSET('10. SEGUIMIENTO 2025'!$N$14,INT((ROW()-13)/2),0)),IF(ISBLANK(OFFSET('9. METAS'!$N$20,INT((ROW()-14)/2),0)),"",OFFSET('9. METAS'!$N$20,INT((ROW()-14)/2),0)))</f>
        <v>41</v>
      </c>
      <c r="K379" s="196" t="str">
        <f ca="1">IF(MOD(ROW()-13,2)=0,IF(ISBLANK(OFFSET('10. SEGUIMIENTO 2025'!$O$14,INT((ROW()-13)/2),0)),"",OFFSET('10. SEGUIMIENTO 2025'!$O$14,INT((ROW()-13)/2),0)),IF(ISBLANK(OFFSET('9. METAS'!$O$20,INT((ROW()-14)/2),0)),"",OFFSET('9. METAS'!$O$20,INT((ROW()-14)/2),0)))</f>
        <v/>
      </c>
      <c r="L379" s="196" t="str">
        <f ca="1">IF(MOD(ROW()-13,2)=0,IF(ISBLANK(OFFSET('10. SEGUIMIENTO 2025'!$P$14,INT((ROW()-13)/2),0)),"",OFFSET('10. SEGUIMIENTO 2025'!$P$14,INT((ROW()-13)/2),0)),IF(ISBLANK(OFFSET('9. METAS'!$P$20,INT((ROW()-14)/2),0)),"",OFFSET('9. METAS'!$P$20,INT((ROW()-14)/2),0)))</f>
        <v/>
      </c>
      <c r="M379" s="197" t="str">
        <f ca="1">IF(MOD(ROW()-13,2)=0,IF(ISBLANK(OFFSET('10. SEGUIMIENTO 2025'!$Q$14,INT((ROW()-13)/2),0)),"",OFFSET('10. SEGUIMIENTO 2025'!$Q$14,INT((ROW()-13)/2),0)),IF(ISBLANK(OFFSET('9. METAS'!$Q$20,INT((ROW()-14)/2),0)),"",OFFSET('9. METAS'!$Q$20,INT((ROW()-14)/2),0)))</f>
        <v/>
      </c>
      <c r="N379" s="769" t="str">
        <f ca="1">IFERROR(K379/K380,"ND")</f>
        <v>ND</v>
      </c>
      <c r="O379" s="771" t="str">
        <f ca="1">IFERROR(((K379+J379)/H379),"ND")</f>
        <v>ND</v>
      </c>
      <c r="P379" s="775"/>
    </row>
    <row r="380" spans="3:16">
      <c r="C380" s="747"/>
      <c r="D380" s="749"/>
      <c r="E380" s="749"/>
      <c r="F380" s="751"/>
      <c r="G380" s="753"/>
      <c r="H380" s="760"/>
      <c r="I380" s="764"/>
      <c r="J380" s="195" t="str">
        <f ca="1">IF(MOD(ROW()-13,2)=0,IF(ISBLANK(OFFSET('10. SEGUIMIENTO 2025'!$N$14,INT((ROW()-13)/2),0)),"",OFFSET('10. SEGUIMIENTO 2025'!$N$14,INT((ROW()-13)/2),0)),IF(ISBLANK(OFFSET('9. METAS'!$N$20,INT((ROW()-14)/2),0)),"",OFFSET('9. METAS'!$N$20,INT((ROW()-14)/2),0)))</f>
        <v/>
      </c>
      <c r="K380" s="196" t="str">
        <f ca="1">IF(MOD(ROW()-13,2)=0,IF(ISBLANK(OFFSET('10. SEGUIMIENTO 2025'!$O$14,INT((ROW()-13)/2),0)),"",OFFSET('10. SEGUIMIENTO 2025'!$O$14,INT((ROW()-13)/2),0)),IF(ISBLANK(OFFSET('9. METAS'!$O$20,INT((ROW()-14)/2),0)),"",OFFSET('9. METAS'!$O$20,INT((ROW()-14)/2),0)))</f>
        <v/>
      </c>
      <c r="L380" s="196" t="str">
        <f ca="1">IF(MOD(ROW()-13,2)=0,IF(ISBLANK(OFFSET('10. SEGUIMIENTO 2025'!$P$14,INT((ROW()-13)/2),0)),"",OFFSET('10. SEGUIMIENTO 2025'!$P$14,INT((ROW()-13)/2),0)),IF(ISBLANK(OFFSET('9. METAS'!$P$20,INT((ROW()-14)/2),0)),"",OFFSET('9. METAS'!$P$20,INT((ROW()-14)/2),0)))</f>
        <v/>
      </c>
      <c r="M380" s="197" t="str">
        <f ca="1">IF(MOD(ROW()-13,2)=0,IF(ISBLANK(OFFSET('10. SEGUIMIENTO 2025'!$Q$14,INT((ROW()-13)/2),0)),"",OFFSET('10. SEGUIMIENTO 2025'!$Q$14,INT((ROW()-13)/2),0)),IF(ISBLANK(OFFSET('9. METAS'!$Q$20,INT((ROW()-14)/2),0)),"",OFFSET('9. METAS'!$Q$20,INT((ROW()-14)/2),0)))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METAS'!$K$20,INT((ROW()-13)/2),0)),"",OFFSET('9. METAS'!$K$20,INT((ROW()-13)/2),0))</f>
        <v/>
      </c>
      <c r="I381" s="763"/>
      <c r="J381" s="195">
        <f ca="1">IF(MOD(ROW()-13,2)=0,IF(ISBLANK(OFFSET('10. SEGUIMIENTO 2025'!$N$14,INT((ROW()-13)/2),0)),"",OFFSET('10. SEGUIMIENTO 2025'!$N$14,INT((ROW()-13)/2),0)),IF(ISBLANK(OFFSET('9. METAS'!$N$20,INT((ROW()-14)/2),0)),"",OFFSET('9. METAS'!$N$20,INT((ROW()-14)/2),0)))</f>
        <v>41</v>
      </c>
      <c r="K381" s="196" t="str">
        <f ca="1">IF(MOD(ROW()-13,2)=0,IF(ISBLANK(OFFSET('10. SEGUIMIENTO 2025'!$O$14,INT((ROW()-13)/2),0)),"",OFFSET('10. SEGUIMIENTO 2025'!$O$14,INT((ROW()-13)/2),0)),IF(ISBLANK(OFFSET('9. METAS'!$O$20,INT((ROW()-14)/2),0)),"",OFFSET('9. METAS'!$O$20,INT((ROW()-14)/2),0)))</f>
        <v/>
      </c>
      <c r="L381" s="196" t="str">
        <f ca="1">IF(MOD(ROW()-13,2)=0,IF(ISBLANK(OFFSET('10. SEGUIMIENTO 2025'!$P$14,INT((ROW()-13)/2),0)),"",OFFSET('10. SEGUIMIENTO 2025'!$P$14,INT((ROW()-13)/2),0)),IF(ISBLANK(OFFSET('9. METAS'!$P$20,INT((ROW()-14)/2),0)),"",OFFSET('9. METAS'!$P$20,INT((ROW()-14)/2),0)))</f>
        <v/>
      </c>
      <c r="M381" s="197" t="str">
        <f ca="1">IF(MOD(ROW()-13,2)=0,IF(ISBLANK(OFFSET('10. SEGUIMIENTO 2025'!$Q$14,INT((ROW()-13)/2),0)),"",OFFSET('10. SEGUIMIENTO 2025'!$Q$14,INT((ROW()-13)/2),0)),IF(ISBLANK(OFFSET('9. METAS'!$Q$20,INT((ROW()-14)/2),0)),"",OFFSET('9. METAS'!$Q$20,INT((ROW()-14)/2),0)))</f>
        <v/>
      </c>
      <c r="N381" s="769" t="str">
        <f ca="1">IFERROR(K381/K382,"ND")</f>
        <v>ND</v>
      </c>
      <c r="O381" s="771" t="str">
        <f ca="1">IFERROR(((K381+J381)/H381),"ND")</f>
        <v>ND</v>
      </c>
      <c r="P381" s="775"/>
    </row>
    <row r="382" spans="3:16">
      <c r="C382" s="747"/>
      <c r="D382" s="749"/>
      <c r="E382" s="749"/>
      <c r="F382" s="751"/>
      <c r="G382" s="753"/>
      <c r="H382" s="760"/>
      <c r="I382" s="764"/>
      <c r="J382" s="195" t="str">
        <f ca="1">IF(MOD(ROW()-13,2)=0,IF(ISBLANK(OFFSET('10. SEGUIMIENTO 2025'!$N$14,INT((ROW()-13)/2),0)),"",OFFSET('10. SEGUIMIENTO 2025'!$N$14,INT((ROW()-13)/2),0)),IF(ISBLANK(OFFSET('9. METAS'!$N$20,INT((ROW()-14)/2),0)),"",OFFSET('9. METAS'!$N$20,INT((ROW()-14)/2),0)))</f>
        <v/>
      </c>
      <c r="K382" s="196" t="str">
        <f ca="1">IF(MOD(ROW()-13,2)=0,IF(ISBLANK(OFFSET('10. SEGUIMIENTO 2025'!$O$14,INT((ROW()-13)/2),0)),"",OFFSET('10. SEGUIMIENTO 2025'!$O$14,INT((ROW()-13)/2),0)),IF(ISBLANK(OFFSET('9. METAS'!$O$20,INT((ROW()-14)/2),0)),"",OFFSET('9. METAS'!$O$20,INT((ROW()-14)/2),0)))</f>
        <v/>
      </c>
      <c r="L382" s="196" t="str">
        <f ca="1">IF(MOD(ROW()-13,2)=0,IF(ISBLANK(OFFSET('10. SEGUIMIENTO 2025'!$P$14,INT((ROW()-13)/2),0)),"",OFFSET('10. SEGUIMIENTO 2025'!$P$14,INT((ROW()-13)/2),0)),IF(ISBLANK(OFFSET('9. METAS'!$P$20,INT((ROW()-14)/2),0)),"",OFFSET('9. METAS'!$P$20,INT((ROW()-14)/2),0)))</f>
        <v/>
      </c>
      <c r="M382" s="197" t="str">
        <f ca="1">IF(MOD(ROW()-13,2)=0,IF(ISBLANK(OFFSET('10. SEGUIMIENTO 2025'!$Q$14,INT((ROW()-13)/2),0)),"",OFFSET('10. SEGUIMIENTO 2025'!$Q$14,INT((ROW()-13)/2),0)),IF(ISBLANK(OFFSET('9. METAS'!$Q$20,INT((ROW()-14)/2),0)),"",OFFSET('9. METAS'!$Q$20,INT((ROW()-14)/2),0)))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METAS'!$K$20,INT((ROW()-13)/2),0)),"",OFFSET('9. METAS'!$K$20,INT((ROW()-13)/2),0))</f>
        <v/>
      </c>
      <c r="I383" s="763"/>
      <c r="J383" s="195">
        <f ca="1">IF(MOD(ROW()-13,2)=0,IF(ISBLANK(OFFSET('10. SEGUIMIENTO 2025'!$N$14,INT((ROW()-13)/2),0)),"",OFFSET('10. SEGUIMIENTO 2025'!$N$14,INT((ROW()-13)/2),0)),IF(ISBLANK(OFFSET('9. METAS'!$N$20,INT((ROW()-14)/2),0)),"",OFFSET('9. METAS'!$N$20,INT((ROW()-14)/2),0)))</f>
        <v>41</v>
      </c>
      <c r="K383" s="196" t="str">
        <f ca="1">IF(MOD(ROW()-13,2)=0,IF(ISBLANK(OFFSET('10. SEGUIMIENTO 2025'!$O$14,INT((ROW()-13)/2),0)),"",OFFSET('10. SEGUIMIENTO 2025'!$O$14,INT((ROW()-13)/2),0)),IF(ISBLANK(OFFSET('9. METAS'!$O$20,INT((ROW()-14)/2),0)),"",OFFSET('9. METAS'!$O$20,INT((ROW()-14)/2),0)))</f>
        <v/>
      </c>
      <c r="L383" s="196" t="str">
        <f ca="1">IF(MOD(ROW()-13,2)=0,IF(ISBLANK(OFFSET('10. SEGUIMIENTO 2025'!$P$14,INT((ROW()-13)/2),0)),"",OFFSET('10. SEGUIMIENTO 2025'!$P$14,INT((ROW()-13)/2),0)),IF(ISBLANK(OFFSET('9. METAS'!$P$20,INT((ROW()-14)/2),0)),"",OFFSET('9. METAS'!$P$20,INT((ROW()-14)/2),0)))</f>
        <v/>
      </c>
      <c r="M383" s="197" t="str">
        <f ca="1">IF(MOD(ROW()-13,2)=0,IF(ISBLANK(OFFSET('10. SEGUIMIENTO 2025'!$Q$14,INT((ROW()-13)/2),0)),"",OFFSET('10. SEGUIMIENTO 2025'!$Q$14,INT((ROW()-13)/2),0)),IF(ISBLANK(OFFSET('9. METAS'!$Q$20,INT((ROW()-14)/2),0)),"",OFFSET('9. METAS'!$Q$20,INT((ROW()-14)/2),0)))</f>
        <v/>
      </c>
      <c r="N383" s="769" t="str">
        <f ca="1">IFERROR(K383/K384,"ND")</f>
        <v>ND</v>
      </c>
      <c r="O383" s="771" t="str">
        <f ca="1">IFERROR(((K383+J383)/H383),"ND")</f>
        <v>ND</v>
      </c>
      <c r="P383" s="775"/>
    </row>
    <row r="384" spans="3:16">
      <c r="C384" s="747"/>
      <c r="D384" s="749"/>
      <c r="E384" s="749"/>
      <c r="F384" s="751"/>
      <c r="G384" s="753"/>
      <c r="H384" s="760"/>
      <c r="I384" s="764"/>
      <c r="J384" s="195" t="str">
        <f ca="1">IF(MOD(ROW()-13,2)=0,IF(ISBLANK(OFFSET('10. SEGUIMIENTO 2025'!$N$14,INT((ROW()-13)/2),0)),"",OFFSET('10. SEGUIMIENTO 2025'!$N$14,INT((ROW()-13)/2),0)),IF(ISBLANK(OFFSET('9. METAS'!$N$20,INT((ROW()-14)/2),0)),"",OFFSET('9. METAS'!$N$20,INT((ROW()-14)/2),0)))</f>
        <v/>
      </c>
      <c r="K384" s="196" t="str">
        <f ca="1">IF(MOD(ROW()-13,2)=0,IF(ISBLANK(OFFSET('10. SEGUIMIENTO 2025'!$O$14,INT((ROW()-13)/2),0)),"",OFFSET('10. SEGUIMIENTO 2025'!$O$14,INT((ROW()-13)/2),0)),IF(ISBLANK(OFFSET('9. METAS'!$O$20,INT((ROW()-14)/2),0)),"",OFFSET('9. METAS'!$O$20,INT((ROW()-14)/2),0)))</f>
        <v/>
      </c>
      <c r="L384" s="196" t="str">
        <f ca="1">IF(MOD(ROW()-13,2)=0,IF(ISBLANK(OFFSET('10. SEGUIMIENTO 2025'!$P$14,INT((ROW()-13)/2),0)),"",OFFSET('10. SEGUIMIENTO 2025'!$P$14,INT((ROW()-13)/2),0)),IF(ISBLANK(OFFSET('9. METAS'!$P$20,INT((ROW()-14)/2),0)),"",OFFSET('9. METAS'!$P$20,INT((ROW()-14)/2),0)))</f>
        <v/>
      </c>
      <c r="M384" s="197" t="str">
        <f ca="1">IF(MOD(ROW()-13,2)=0,IF(ISBLANK(OFFSET('10. SEGUIMIENTO 2025'!$Q$14,INT((ROW()-13)/2),0)),"",OFFSET('10. SEGUIMIENTO 2025'!$Q$14,INT((ROW()-13)/2),0)),IF(ISBLANK(OFFSET('9. METAS'!$Q$20,INT((ROW()-14)/2),0)),"",OFFSET('9. METAS'!$Q$20,INT((ROW()-14)/2),0)))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METAS'!$K$20,INT((ROW()-13)/2),0)),"",OFFSET('9. METAS'!$K$20,INT((ROW()-13)/2),0))</f>
        <v/>
      </c>
      <c r="I385" s="763"/>
      <c r="J385" s="195">
        <f ca="1">IF(MOD(ROW()-13,2)=0,IF(ISBLANK(OFFSET('10. SEGUIMIENTO 2025'!$N$14,INT((ROW()-13)/2),0)),"",OFFSET('10. SEGUIMIENTO 2025'!$N$14,INT((ROW()-13)/2),0)),IF(ISBLANK(OFFSET('9. METAS'!$N$20,INT((ROW()-14)/2),0)),"",OFFSET('9. METAS'!$N$20,INT((ROW()-14)/2),0)))</f>
        <v>41</v>
      </c>
      <c r="K385" s="196" t="str">
        <f ca="1">IF(MOD(ROW()-13,2)=0,IF(ISBLANK(OFFSET('10. SEGUIMIENTO 2025'!$O$14,INT((ROW()-13)/2),0)),"",OFFSET('10. SEGUIMIENTO 2025'!$O$14,INT((ROW()-13)/2),0)),IF(ISBLANK(OFFSET('9. METAS'!$O$20,INT((ROW()-14)/2),0)),"",OFFSET('9. METAS'!$O$20,INT((ROW()-14)/2),0)))</f>
        <v/>
      </c>
      <c r="L385" s="196" t="str">
        <f ca="1">IF(MOD(ROW()-13,2)=0,IF(ISBLANK(OFFSET('10. SEGUIMIENTO 2025'!$P$14,INT((ROW()-13)/2),0)),"",OFFSET('10. SEGUIMIENTO 2025'!$P$14,INT((ROW()-13)/2),0)),IF(ISBLANK(OFFSET('9. METAS'!$P$20,INT((ROW()-14)/2),0)),"",OFFSET('9. METAS'!$P$20,INT((ROW()-14)/2),0)))</f>
        <v/>
      </c>
      <c r="M385" s="197" t="str">
        <f ca="1">IF(MOD(ROW()-13,2)=0,IF(ISBLANK(OFFSET('10. SEGUIMIENTO 2025'!$Q$14,INT((ROW()-13)/2),0)),"",OFFSET('10. SEGUIMIENTO 2025'!$Q$14,INT((ROW()-13)/2),0)),IF(ISBLANK(OFFSET('9. METAS'!$Q$20,INT((ROW()-14)/2),0)),"",OFFSET('9. METAS'!$Q$20,INT((ROW()-14)/2),0)))</f>
        <v/>
      </c>
      <c r="N385" s="769" t="str">
        <f ca="1">IFERROR(K385/K386,"ND")</f>
        <v>ND</v>
      </c>
      <c r="O385" s="771" t="str">
        <f ca="1">IFERROR(((K385+J385)/H385),"ND")</f>
        <v>ND</v>
      </c>
      <c r="P385" s="775"/>
    </row>
    <row r="386" spans="3:16">
      <c r="C386" s="747"/>
      <c r="D386" s="749"/>
      <c r="E386" s="749"/>
      <c r="F386" s="751"/>
      <c r="G386" s="753"/>
      <c r="H386" s="760"/>
      <c r="I386" s="764"/>
      <c r="J386" s="195" t="str">
        <f ca="1">IF(MOD(ROW()-13,2)=0,IF(ISBLANK(OFFSET('10. SEGUIMIENTO 2025'!$N$14,INT((ROW()-13)/2),0)),"",OFFSET('10. SEGUIMIENTO 2025'!$N$14,INT((ROW()-13)/2),0)),IF(ISBLANK(OFFSET('9. METAS'!$N$20,INT((ROW()-14)/2),0)),"",OFFSET('9. METAS'!$N$20,INT((ROW()-14)/2),0)))</f>
        <v/>
      </c>
      <c r="K386" s="196" t="str">
        <f ca="1">IF(MOD(ROW()-13,2)=0,IF(ISBLANK(OFFSET('10. SEGUIMIENTO 2025'!$O$14,INT((ROW()-13)/2),0)),"",OFFSET('10. SEGUIMIENTO 2025'!$O$14,INT((ROW()-13)/2),0)),IF(ISBLANK(OFFSET('9. METAS'!$O$20,INT((ROW()-14)/2),0)),"",OFFSET('9. METAS'!$O$20,INT((ROW()-14)/2),0)))</f>
        <v/>
      </c>
      <c r="L386" s="196" t="str">
        <f ca="1">IF(MOD(ROW()-13,2)=0,IF(ISBLANK(OFFSET('10. SEGUIMIENTO 2025'!$P$14,INT((ROW()-13)/2),0)),"",OFFSET('10. SEGUIMIENTO 2025'!$P$14,INT((ROW()-13)/2),0)),IF(ISBLANK(OFFSET('9. METAS'!$P$20,INT((ROW()-14)/2),0)),"",OFFSET('9. METAS'!$P$20,INT((ROW()-14)/2),0)))</f>
        <v/>
      </c>
      <c r="M386" s="197" t="str">
        <f ca="1">IF(MOD(ROW()-13,2)=0,IF(ISBLANK(OFFSET('10. SEGUIMIENTO 2025'!$Q$14,INT((ROW()-13)/2),0)),"",OFFSET('10. SEGUIMIENTO 2025'!$Q$14,INT((ROW()-13)/2),0)),IF(ISBLANK(OFFSET('9. METAS'!$Q$20,INT((ROW()-14)/2),0)),"",OFFSET('9. METAS'!$Q$20,INT((ROW()-14)/2),0)))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METAS'!$K$20,INT((ROW()-13)/2),0)),"",OFFSET('9. METAS'!$K$20,INT((ROW()-13)/2),0))</f>
        <v/>
      </c>
      <c r="I387" s="763"/>
      <c r="J387" s="195">
        <f ca="1">IF(MOD(ROW()-13,2)=0,IF(ISBLANK(OFFSET('10. SEGUIMIENTO 2025'!$N$14,INT((ROW()-13)/2),0)),"",OFFSET('10. SEGUIMIENTO 2025'!$N$14,INT((ROW()-13)/2),0)),IF(ISBLANK(OFFSET('9. METAS'!$N$20,INT((ROW()-14)/2),0)),"",OFFSET('9. METAS'!$N$20,INT((ROW()-14)/2),0)))</f>
        <v>41</v>
      </c>
      <c r="K387" s="196" t="str">
        <f ca="1">IF(MOD(ROW()-13,2)=0,IF(ISBLANK(OFFSET('10. SEGUIMIENTO 2025'!$O$14,INT((ROW()-13)/2),0)),"",OFFSET('10. SEGUIMIENTO 2025'!$O$14,INT((ROW()-13)/2),0)),IF(ISBLANK(OFFSET('9. METAS'!$O$20,INT((ROW()-14)/2),0)),"",OFFSET('9. METAS'!$O$20,INT((ROW()-14)/2),0)))</f>
        <v/>
      </c>
      <c r="L387" s="196" t="str">
        <f ca="1">IF(MOD(ROW()-13,2)=0,IF(ISBLANK(OFFSET('10. SEGUIMIENTO 2025'!$P$14,INT((ROW()-13)/2),0)),"",OFFSET('10. SEGUIMIENTO 2025'!$P$14,INT((ROW()-13)/2),0)),IF(ISBLANK(OFFSET('9. METAS'!$P$20,INT((ROW()-14)/2),0)),"",OFFSET('9. METAS'!$P$20,INT((ROW()-14)/2),0)))</f>
        <v/>
      </c>
      <c r="M387" s="197" t="str">
        <f ca="1">IF(MOD(ROW()-13,2)=0,IF(ISBLANK(OFFSET('10. SEGUIMIENTO 2025'!$Q$14,INT((ROW()-13)/2),0)),"",OFFSET('10. SEGUIMIENTO 2025'!$Q$14,INT((ROW()-13)/2),0)),IF(ISBLANK(OFFSET('9. METAS'!$Q$20,INT((ROW()-14)/2),0)),"",OFFSET('9. METAS'!$Q$20,INT((ROW()-14)/2),0)))</f>
        <v/>
      </c>
      <c r="N387" s="769" t="str">
        <f ca="1">IFERROR(K387/K388,"ND")</f>
        <v>ND</v>
      </c>
      <c r="O387" s="771" t="str">
        <f ca="1">IFERROR(((K387+J387)/H387),"ND")</f>
        <v>ND</v>
      </c>
      <c r="P387" s="775"/>
    </row>
    <row r="388" spans="3:16">
      <c r="C388" s="747"/>
      <c r="D388" s="749"/>
      <c r="E388" s="749"/>
      <c r="F388" s="751"/>
      <c r="G388" s="753"/>
      <c r="H388" s="760"/>
      <c r="I388" s="764"/>
      <c r="J388" s="195" t="str">
        <f ca="1">IF(MOD(ROW()-13,2)=0,IF(ISBLANK(OFFSET('10. SEGUIMIENTO 2025'!$N$14,INT((ROW()-13)/2),0)),"",OFFSET('10. SEGUIMIENTO 2025'!$N$14,INT((ROW()-13)/2),0)),IF(ISBLANK(OFFSET('9. METAS'!$N$20,INT((ROW()-14)/2),0)),"",OFFSET('9. METAS'!$N$20,INT((ROW()-14)/2),0)))</f>
        <v/>
      </c>
      <c r="K388" s="196" t="str">
        <f ca="1">IF(MOD(ROW()-13,2)=0,IF(ISBLANK(OFFSET('10. SEGUIMIENTO 2025'!$O$14,INT((ROW()-13)/2),0)),"",OFFSET('10. SEGUIMIENTO 2025'!$O$14,INT((ROW()-13)/2),0)),IF(ISBLANK(OFFSET('9. METAS'!$O$20,INT((ROW()-14)/2),0)),"",OFFSET('9. METAS'!$O$20,INT((ROW()-14)/2),0)))</f>
        <v/>
      </c>
      <c r="L388" s="196" t="str">
        <f ca="1">IF(MOD(ROW()-13,2)=0,IF(ISBLANK(OFFSET('10. SEGUIMIENTO 2025'!$P$14,INT((ROW()-13)/2),0)),"",OFFSET('10. SEGUIMIENTO 2025'!$P$14,INT((ROW()-13)/2),0)),IF(ISBLANK(OFFSET('9. METAS'!$P$20,INT((ROW()-14)/2),0)),"",OFFSET('9. METAS'!$P$20,INT((ROW()-14)/2),0)))</f>
        <v/>
      </c>
      <c r="M388" s="197" t="str">
        <f ca="1">IF(MOD(ROW()-13,2)=0,IF(ISBLANK(OFFSET('10. SEGUIMIENTO 2025'!$Q$14,INT((ROW()-13)/2),0)),"",OFFSET('10. SEGUIMIENTO 2025'!$Q$14,INT((ROW()-13)/2),0)),IF(ISBLANK(OFFSET('9. METAS'!$Q$20,INT((ROW()-14)/2),0)),"",OFFSET('9. METAS'!$Q$20,INT((ROW()-14)/2),0)))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METAS'!$K$20,INT((ROW()-13)/2),0)),"",OFFSET('9. METAS'!$K$20,INT((ROW()-13)/2),0))</f>
        <v/>
      </c>
      <c r="I389" s="763"/>
      <c r="J389" s="195">
        <f ca="1">IF(MOD(ROW()-13,2)=0,IF(ISBLANK(OFFSET('10. SEGUIMIENTO 2025'!$N$14,INT((ROW()-13)/2),0)),"",OFFSET('10. SEGUIMIENTO 2025'!$N$14,INT((ROW()-13)/2),0)),IF(ISBLANK(OFFSET('9. METAS'!$N$20,INT((ROW()-14)/2),0)),"",OFFSET('9. METAS'!$N$20,INT((ROW()-14)/2),0)))</f>
        <v>41</v>
      </c>
      <c r="K389" s="196" t="str">
        <f ca="1">IF(MOD(ROW()-13,2)=0,IF(ISBLANK(OFFSET('10. SEGUIMIENTO 2025'!$O$14,INT((ROW()-13)/2),0)),"",OFFSET('10. SEGUIMIENTO 2025'!$O$14,INT((ROW()-13)/2),0)),IF(ISBLANK(OFFSET('9. METAS'!$O$20,INT((ROW()-14)/2),0)),"",OFFSET('9. METAS'!$O$20,INT((ROW()-14)/2),0)))</f>
        <v/>
      </c>
      <c r="L389" s="196" t="str">
        <f ca="1">IF(MOD(ROW()-13,2)=0,IF(ISBLANK(OFFSET('10. SEGUIMIENTO 2025'!$P$14,INT((ROW()-13)/2),0)),"",OFFSET('10. SEGUIMIENTO 2025'!$P$14,INT((ROW()-13)/2),0)),IF(ISBLANK(OFFSET('9. METAS'!$P$20,INT((ROW()-14)/2),0)),"",OFFSET('9. METAS'!$P$20,INT((ROW()-14)/2),0)))</f>
        <v/>
      </c>
      <c r="M389" s="197" t="str">
        <f ca="1">IF(MOD(ROW()-13,2)=0,IF(ISBLANK(OFFSET('10. SEGUIMIENTO 2025'!$Q$14,INT((ROW()-13)/2),0)),"",OFFSET('10. SEGUIMIENTO 2025'!$Q$14,INT((ROW()-13)/2),0)),IF(ISBLANK(OFFSET('9. METAS'!$Q$20,INT((ROW()-14)/2),0)),"",OFFSET('9. METAS'!$Q$20,INT((ROW()-14)/2),0)))</f>
        <v/>
      </c>
      <c r="N389" s="769" t="str">
        <f ca="1">IFERROR(K389/K390,"ND")</f>
        <v>ND</v>
      </c>
      <c r="O389" s="771" t="str">
        <f ca="1">IFERROR(((K389+J389)/H389),"ND")</f>
        <v>ND</v>
      </c>
      <c r="P389" s="775"/>
    </row>
    <row r="390" spans="3:16">
      <c r="C390" s="747"/>
      <c r="D390" s="749"/>
      <c r="E390" s="749"/>
      <c r="F390" s="751"/>
      <c r="G390" s="753"/>
      <c r="H390" s="760"/>
      <c r="I390" s="764"/>
      <c r="J390" s="195" t="str">
        <f ca="1">IF(MOD(ROW()-13,2)=0,IF(ISBLANK(OFFSET('10. SEGUIMIENTO 2025'!$N$14,INT((ROW()-13)/2),0)),"",OFFSET('10. SEGUIMIENTO 2025'!$N$14,INT((ROW()-13)/2),0)),IF(ISBLANK(OFFSET('9. METAS'!$N$20,INT((ROW()-14)/2),0)),"",OFFSET('9. METAS'!$N$20,INT((ROW()-14)/2),0)))</f>
        <v/>
      </c>
      <c r="K390" s="196" t="str">
        <f ca="1">IF(MOD(ROW()-13,2)=0,IF(ISBLANK(OFFSET('10. SEGUIMIENTO 2025'!$O$14,INT((ROW()-13)/2),0)),"",OFFSET('10. SEGUIMIENTO 2025'!$O$14,INT((ROW()-13)/2),0)),IF(ISBLANK(OFFSET('9. METAS'!$O$20,INT((ROW()-14)/2),0)),"",OFFSET('9. METAS'!$O$20,INT((ROW()-14)/2),0)))</f>
        <v/>
      </c>
      <c r="L390" s="196" t="str">
        <f ca="1">IF(MOD(ROW()-13,2)=0,IF(ISBLANK(OFFSET('10. SEGUIMIENTO 2025'!$P$14,INT((ROW()-13)/2),0)),"",OFFSET('10. SEGUIMIENTO 2025'!$P$14,INT((ROW()-13)/2),0)),IF(ISBLANK(OFFSET('9. METAS'!$P$20,INT((ROW()-14)/2),0)),"",OFFSET('9. METAS'!$P$20,INT((ROW()-14)/2),0)))</f>
        <v/>
      </c>
      <c r="M390" s="197" t="str">
        <f ca="1">IF(MOD(ROW()-13,2)=0,IF(ISBLANK(OFFSET('10. SEGUIMIENTO 2025'!$Q$14,INT((ROW()-13)/2),0)),"",OFFSET('10. SEGUIMIENTO 2025'!$Q$14,INT((ROW()-13)/2),0)),IF(ISBLANK(OFFSET('9. METAS'!$Q$20,INT((ROW()-14)/2),0)),"",OFFSET('9. METAS'!$Q$20,INT((ROW()-14)/2),0)))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METAS'!$K$20,INT((ROW()-13)/2),0)),"",OFFSET('9. METAS'!$K$20,INT((ROW()-13)/2),0))</f>
        <v/>
      </c>
      <c r="I391" s="763"/>
      <c r="J391" s="195">
        <f ca="1">IF(MOD(ROW()-13,2)=0,IF(ISBLANK(OFFSET('10. SEGUIMIENTO 2025'!$N$14,INT((ROW()-13)/2),0)),"",OFFSET('10. SEGUIMIENTO 2025'!$N$14,INT((ROW()-13)/2),0)),IF(ISBLANK(OFFSET('9. METAS'!$N$20,INT((ROW()-14)/2),0)),"",OFFSET('9. METAS'!$N$20,INT((ROW()-14)/2),0)))</f>
        <v>41</v>
      </c>
      <c r="K391" s="196" t="str">
        <f ca="1">IF(MOD(ROW()-13,2)=0,IF(ISBLANK(OFFSET('10. SEGUIMIENTO 2025'!$O$14,INT((ROW()-13)/2),0)),"",OFFSET('10. SEGUIMIENTO 2025'!$O$14,INT((ROW()-13)/2),0)),IF(ISBLANK(OFFSET('9. METAS'!$O$20,INT((ROW()-14)/2),0)),"",OFFSET('9. METAS'!$O$20,INT((ROW()-14)/2),0)))</f>
        <v/>
      </c>
      <c r="L391" s="196" t="str">
        <f ca="1">IF(MOD(ROW()-13,2)=0,IF(ISBLANK(OFFSET('10. SEGUIMIENTO 2025'!$P$14,INT((ROW()-13)/2),0)),"",OFFSET('10. SEGUIMIENTO 2025'!$P$14,INT((ROW()-13)/2),0)),IF(ISBLANK(OFFSET('9. METAS'!$P$20,INT((ROW()-14)/2),0)),"",OFFSET('9. METAS'!$P$20,INT((ROW()-14)/2),0)))</f>
        <v/>
      </c>
      <c r="M391" s="197" t="str">
        <f ca="1">IF(MOD(ROW()-13,2)=0,IF(ISBLANK(OFFSET('10. SEGUIMIENTO 2025'!$Q$14,INT((ROW()-13)/2),0)),"",OFFSET('10. SEGUIMIENTO 2025'!$Q$14,INT((ROW()-13)/2),0)),IF(ISBLANK(OFFSET('9. METAS'!$Q$20,INT((ROW()-14)/2),0)),"",OFFSET('9. METAS'!$Q$20,INT((ROW()-14)/2),0)))</f>
        <v/>
      </c>
      <c r="N391" s="769" t="str">
        <f ca="1">IFERROR(K391/K392,"ND")</f>
        <v>ND</v>
      </c>
      <c r="O391" s="771" t="str">
        <f ca="1">IFERROR(((K391+J391)/H391),"ND")</f>
        <v>ND</v>
      </c>
      <c r="P391" s="775"/>
    </row>
    <row r="392" spans="3:16">
      <c r="C392" s="747"/>
      <c r="D392" s="749"/>
      <c r="E392" s="749"/>
      <c r="F392" s="751"/>
      <c r="G392" s="753"/>
      <c r="H392" s="760"/>
      <c r="I392" s="764"/>
      <c r="J392" s="195" t="str">
        <f ca="1">IF(MOD(ROW()-13,2)=0,IF(ISBLANK(OFFSET('10. SEGUIMIENTO 2025'!$N$14,INT((ROW()-13)/2),0)),"",OFFSET('10. SEGUIMIENTO 2025'!$N$14,INT((ROW()-13)/2),0)),IF(ISBLANK(OFFSET('9. METAS'!$N$20,INT((ROW()-14)/2),0)),"",OFFSET('9. METAS'!$N$20,INT((ROW()-14)/2),0)))</f>
        <v/>
      </c>
      <c r="K392" s="196" t="str">
        <f ca="1">IF(MOD(ROW()-13,2)=0,IF(ISBLANK(OFFSET('10. SEGUIMIENTO 2025'!$O$14,INT((ROW()-13)/2),0)),"",OFFSET('10. SEGUIMIENTO 2025'!$O$14,INT((ROW()-13)/2),0)),IF(ISBLANK(OFFSET('9. METAS'!$O$20,INT((ROW()-14)/2),0)),"",OFFSET('9. METAS'!$O$20,INT((ROW()-14)/2),0)))</f>
        <v/>
      </c>
      <c r="L392" s="196" t="str">
        <f ca="1">IF(MOD(ROW()-13,2)=0,IF(ISBLANK(OFFSET('10. SEGUIMIENTO 2025'!$P$14,INT((ROW()-13)/2),0)),"",OFFSET('10. SEGUIMIENTO 2025'!$P$14,INT((ROW()-13)/2),0)),IF(ISBLANK(OFFSET('9. METAS'!$P$20,INT((ROW()-14)/2),0)),"",OFFSET('9. METAS'!$P$20,INT((ROW()-14)/2),0)))</f>
        <v/>
      </c>
      <c r="M392" s="197" t="str">
        <f ca="1">IF(MOD(ROW()-13,2)=0,IF(ISBLANK(OFFSET('10. SEGUIMIENTO 2025'!$Q$14,INT((ROW()-13)/2),0)),"",OFFSET('10. SEGUIMIENTO 2025'!$Q$14,INT((ROW()-13)/2),0)),IF(ISBLANK(OFFSET('9. METAS'!$Q$20,INT((ROW()-14)/2),0)),"",OFFSET('9. METAS'!$Q$20,INT((ROW()-14)/2),0)))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METAS'!$K$20,INT((ROW()-13)/2),0)),"",OFFSET('9. METAS'!$K$20,INT((ROW()-13)/2),0))</f>
        <v/>
      </c>
      <c r="I393" s="763"/>
      <c r="J393" s="195">
        <f ca="1">IF(MOD(ROW()-13,2)=0,IF(ISBLANK(OFFSET('10. SEGUIMIENTO 2025'!$N$14,INT((ROW()-13)/2),0)),"",OFFSET('10. SEGUIMIENTO 2025'!$N$14,INT((ROW()-13)/2),0)),IF(ISBLANK(OFFSET('9. METAS'!$N$20,INT((ROW()-14)/2),0)),"",OFFSET('9. METAS'!$N$20,INT((ROW()-14)/2),0)))</f>
        <v>41</v>
      </c>
      <c r="K393" s="196" t="str">
        <f ca="1">IF(MOD(ROW()-13,2)=0,IF(ISBLANK(OFFSET('10. SEGUIMIENTO 2025'!$O$14,INT((ROW()-13)/2),0)),"",OFFSET('10. SEGUIMIENTO 2025'!$O$14,INT((ROW()-13)/2),0)),IF(ISBLANK(OFFSET('9. METAS'!$O$20,INT((ROW()-14)/2),0)),"",OFFSET('9. METAS'!$O$20,INT((ROW()-14)/2),0)))</f>
        <v/>
      </c>
      <c r="L393" s="196" t="str">
        <f ca="1">IF(MOD(ROW()-13,2)=0,IF(ISBLANK(OFFSET('10. SEGUIMIENTO 2025'!$P$14,INT((ROW()-13)/2),0)),"",OFFSET('10. SEGUIMIENTO 2025'!$P$14,INT((ROW()-13)/2),0)),IF(ISBLANK(OFFSET('9. METAS'!$P$20,INT((ROW()-14)/2),0)),"",OFFSET('9. METAS'!$P$20,INT((ROW()-14)/2),0)))</f>
        <v/>
      </c>
      <c r="M393" s="197" t="str">
        <f ca="1">IF(MOD(ROW()-13,2)=0,IF(ISBLANK(OFFSET('10. SEGUIMIENTO 2025'!$Q$14,INT((ROW()-13)/2),0)),"",OFFSET('10. SEGUIMIENTO 2025'!$Q$14,INT((ROW()-13)/2),0)),IF(ISBLANK(OFFSET('9. METAS'!$Q$20,INT((ROW()-14)/2),0)),"",OFFSET('9. METAS'!$Q$20,INT((ROW()-14)/2),0)))</f>
        <v/>
      </c>
      <c r="N393" s="769" t="str">
        <f ca="1">IFERROR(K393/K394,"ND")</f>
        <v>ND</v>
      </c>
      <c r="O393" s="771" t="str">
        <f ca="1">IFERROR(((K393+J393)/H393),"ND")</f>
        <v>ND</v>
      </c>
      <c r="P393" s="775"/>
    </row>
    <row r="394" spans="3:16">
      <c r="C394" s="747"/>
      <c r="D394" s="749"/>
      <c r="E394" s="749"/>
      <c r="F394" s="751"/>
      <c r="G394" s="753"/>
      <c r="H394" s="760"/>
      <c r="I394" s="764"/>
      <c r="J394" s="195" t="str">
        <f ca="1">IF(MOD(ROW()-13,2)=0,IF(ISBLANK(OFFSET('10. SEGUIMIENTO 2025'!$N$14,INT((ROW()-13)/2),0)),"",OFFSET('10. SEGUIMIENTO 2025'!$N$14,INT((ROW()-13)/2),0)),IF(ISBLANK(OFFSET('9. METAS'!$N$20,INT((ROW()-14)/2),0)),"",OFFSET('9. METAS'!$N$20,INT((ROW()-14)/2),0)))</f>
        <v/>
      </c>
      <c r="K394" s="196" t="str">
        <f ca="1">IF(MOD(ROW()-13,2)=0,IF(ISBLANK(OFFSET('10. SEGUIMIENTO 2025'!$O$14,INT((ROW()-13)/2),0)),"",OFFSET('10. SEGUIMIENTO 2025'!$O$14,INT((ROW()-13)/2),0)),IF(ISBLANK(OFFSET('9. METAS'!$O$20,INT((ROW()-14)/2),0)),"",OFFSET('9. METAS'!$O$20,INT((ROW()-14)/2),0)))</f>
        <v/>
      </c>
      <c r="L394" s="196" t="str">
        <f ca="1">IF(MOD(ROW()-13,2)=0,IF(ISBLANK(OFFSET('10. SEGUIMIENTO 2025'!$P$14,INT((ROW()-13)/2),0)),"",OFFSET('10. SEGUIMIENTO 2025'!$P$14,INT((ROW()-13)/2),0)),IF(ISBLANK(OFFSET('9. METAS'!$P$20,INT((ROW()-14)/2),0)),"",OFFSET('9. METAS'!$P$20,INT((ROW()-14)/2),0)))</f>
        <v/>
      </c>
      <c r="M394" s="197" t="str">
        <f ca="1">IF(MOD(ROW()-13,2)=0,IF(ISBLANK(OFFSET('10. SEGUIMIENTO 2025'!$Q$14,INT((ROW()-13)/2),0)),"",OFFSET('10. SEGUIMIENTO 2025'!$Q$14,INT((ROW()-13)/2),0)),IF(ISBLANK(OFFSET('9. METAS'!$Q$20,INT((ROW()-14)/2),0)),"",OFFSET('9. METAS'!$Q$20,INT((ROW()-14)/2),0)))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METAS'!$K$20,INT((ROW()-13)/2),0)),"",OFFSET('9. METAS'!$K$20,INT((ROW()-13)/2),0))</f>
        <v/>
      </c>
      <c r="I395" s="763"/>
      <c r="J395" s="195">
        <f ca="1">IF(MOD(ROW()-13,2)=0,IF(ISBLANK(OFFSET('10. SEGUIMIENTO 2025'!$N$14,INT((ROW()-13)/2),0)),"",OFFSET('10. SEGUIMIENTO 2025'!$N$14,INT((ROW()-13)/2),0)),IF(ISBLANK(OFFSET('9. METAS'!$N$20,INT((ROW()-14)/2),0)),"",OFFSET('9. METAS'!$N$20,INT((ROW()-14)/2),0)))</f>
        <v>41</v>
      </c>
      <c r="K395" s="196" t="str">
        <f ca="1">IF(MOD(ROW()-13,2)=0,IF(ISBLANK(OFFSET('10. SEGUIMIENTO 2025'!$O$14,INT((ROW()-13)/2),0)),"",OFFSET('10. SEGUIMIENTO 2025'!$O$14,INT((ROW()-13)/2),0)),IF(ISBLANK(OFFSET('9. METAS'!$O$20,INT((ROW()-14)/2),0)),"",OFFSET('9. METAS'!$O$20,INT((ROW()-14)/2),0)))</f>
        <v/>
      </c>
      <c r="L395" s="196" t="str">
        <f ca="1">IF(MOD(ROW()-13,2)=0,IF(ISBLANK(OFFSET('10. SEGUIMIENTO 2025'!$P$14,INT((ROW()-13)/2),0)),"",OFFSET('10. SEGUIMIENTO 2025'!$P$14,INT((ROW()-13)/2),0)),IF(ISBLANK(OFFSET('9. METAS'!$P$20,INT((ROW()-14)/2),0)),"",OFFSET('9. METAS'!$P$20,INT((ROW()-14)/2),0)))</f>
        <v/>
      </c>
      <c r="M395" s="197" t="str">
        <f ca="1">IF(MOD(ROW()-13,2)=0,IF(ISBLANK(OFFSET('10. SEGUIMIENTO 2025'!$Q$14,INT((ROW()-13)/2),0)),"",OFFSET('10. SEGUIMIENTO 2025'!$Q$14,INT((ROW()-13)/2),0)),IF(ISBLANK(OFFSET('9. METAS'!$Q$20,INT((ROW()-14)/2),0)),"",OFFSET('9. METAS'!$Q$20,INT((ROW()-14)/2),0)))</f>
        <v/>
      </c>
      <c r="N395" s="769" t="str">
        <f ca="1">IFERROR(K395/K396,"ND")</f>
        <v>ND</v>
      </c>
      <c r="O395" s="771" t="str">
        <f ca="1">IFERROR(((K395+J395)/H395),"ND")</f>
        <v>ND</v>
      </c>
      <c r="P395" s="775"/>
    </row>
    <row r="396" spans="3:16">
      <c r="C396" s="747"/>
      <c r="D396" s="749"/>
      <c r="E396" s="749"/>
      <c r="F396" s="751"/>
      <c r="G396" s="753"/>
      <c r="H396" s="760"/>
      <c r="I396" s="764"/>
      <c r="J396" s="195" t="str">
        <f ca="1">IF(MOD(ROW()-13,2)=0,IF(ISBLANK(OFFSET('10. SEGUIMIENTO 2025'!$N$14,INT((ROW()-13)/2),0)),"",OFFSET('10. SEGUIMIENTO 2025'!$N$14,INT((ROW()-13)/2),0)),IF(ISBLANK(OFFSET('9. METAS'!$N$20,INT((ROW()-14)/2),0)),"",OFFSET('9. METAS'!$N$20,INT((ROW()-14)/2),0)))</f>
        <v/>
      </c>
      <c r="K396" s="196" t="str">
        <f ca="1">IF(MOD(ROW()-13,2)=0,IF(ISBLANK(OFFSET('10. SEGUIMIENTO 2025'!$O$14,INT((ROW()-13)/2),0)),"",OFFSET('10. SEGUIMIENTO 2025'!$O$14,INT((ROW()-13)/2),0)),IF(ISBLANK(OFFSET('9. METAS'!$O$20,INT((ROW()-14)/2),0)),"",OFFSET('9. METAS'!$O$20,INT((ROW()-14)/2),0)))</f>
        <v/>
      </c>
      <c r="L396" s="196" t="str">
        <f ca="1">IF(MOD(ROW()-13,2)=0,IF(ISBLANK(OFFSET('10. SEGUIMIENTO 2025'!$P$14,INT((ROW()-13)/2),0)),"",OFFSET('10. SEGUIMIENTO 2025'!$P$14,INT((ROW()-13)/2),0)),IF(ISBLANK(OFFSET('9. METAS'!$P$20,INT((ROW()-14)/2),0)),"",OFFSET('9. METAS'!$P$20,INT((ROW()-14)/2),0)))</f>
        <v/>
      </c>
      <c r="M396" s="197" t="str">
        <f ca="1">IF(MOD(ROW()-13,2)=0,IF(ISBLANK(OFFSET('10. SEGUIMIENTO 2025'!$Q$14,INT((ROW()-13)/2),0)),"",OFFSET('10. SEGUIMIENTO 2025'!$Q$14,INT((ROW()-13)/2),0)),IF(ISBLANK(OFFSET('9. METAS'!$Q$20,INT((ROW()-14)/2),0)),"",OFFSET('9. METAS'!$Q$20,INT((ROW()-14)/2),0)))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METAS'!$K$20,INT((ROW()-13)/2),0)),"",OFFSET('9. METAS'!$K$20,INT((ROW()-13)/2),0))</f>
        <v/>
      </c>
      <c r="I397" s="763"/>
      <c r="J397" s="195">
        <f ca="1">IF(MOD(ROW()-13,2)=0,IF(ISBLANK(OFFSET('10. SEGUIMIENTO 2025'!$N$14,INT((ROW()-13)/2),0)),"",OFFSET('10. SEGUIMIENTO 2025'!$N$14,INT((ROW()-13)/2),0)),IF(ISBLANK(OFFSET('9. METAS'!$N$20,INT((ROW()-14)/2),0)),"",OFFSET('9. METAS'!$N$20,INT((ROW()-14)/2),0)))</f>
        <v>41</v>
      </c>
      <c r="K397" s="196" t="str">
        <f ca="1">IF(MOD(ROW()-13,2)=0,IF(ISBLANK(OFFSET('10. SEGUIMIENTO 2025'!$O$14,INT((ROW()-13)/2),0)),"",OFFSET('10. SEGUIMIENTO 2025'!$O$14,INT((ROW()-13)/2),0)),IF(ISBLANK(OFFSET('9. METAS'!$O$20,INT((ROW()-14)/2),0)),"",OFFSET('9. METAS'!$O$20,INT((ROW()-14)/2),0)))</f>
        <v/>
      </c>
      <c r="L397" s="196" t="str">
        <f ca="1">IF(MOD(ROW()-13,2)=0,IF(ISBLANK(OFFSET('10. SEGUIMIENTO 2025'!$P$14,INT((ROW()-13)/2),0)),"",OFFSET('10. SEGUIMIENTO 2025'!$P$14,INT((ROW()-13)/2),0)),IF(ISBLANK(OFFSET('9. METAS'!$P$20,INT((ROW()-14)/2),0)),"",OFFSET('9. METAS'!$P$20,INT((ROW()-14)/2),0)))</f>
        <v/>
      </c>
      <c r="M397" s="197" t="str">
        <f ca="1">IF(MOD(ROW()-13,2)=0,IF(ISBLANK(OFFSET('10. SEGUIMIENTO 2025'!$Q$14,INT((ROW()-13)/2),0)),"",OFFSET('10. SEGUIMIENTO 2025'!$Q$14,INT((ROW()-13)/2),0)),IF(ISBLANK(OFFSET('9. METAS'!$Q$20,INT((ROW()-14)/2),0)),"",OFFSET('9. METAS'!$Q$20,INT((ROW()-14)/2),0)))</f>
        <v/>
      </c>
      <c r="N397" s="769" t="str">
        <f ca="1">IFERROR(K397/K398,"ND")</f>
        <v>ND</v>
      </c>
      <c r="O397" s="771" t="str">
        <f ca="1">IFERROR(((K397+J397)/H397),"ND")</f>
        <v>ND</v>
      </c>
      <c r="P397" s="775"/>
    </row>
    <row r="398" spans="3:16">
      <c r="C398" s="747"/>
      <c r="D398" s="749"/>
      <c r="E398" s="749"/>
      <c r="F398" s="751"/>
      <c r="G398" s="753"/>
      <c r="H398" s="760"/>
      <c r="I398" s="764"/>
      <c r="J398" s="195" t="str">
        <f ca="1">IF(MOD(ROW()-13,2)=0,IF(ISBLANK(OFFSET('10. SEGUIMIENTO 2025'!$N$14,INT((ROW()-13)/2),0)),"",OFFSET('10. SEGUIMIENTO 2025'!$N$14,INT((ROW()-13)/2),0)),IF(ISBLANK(OFFSET('9. METAS'!$N$20,INT((ROW()-14)/2),0)),"",OFFSET('9. METAS'!$N$20,INT((ROW()-14)/2),0)))</f>
        <v/>
      </c>
      <c r="K398" s="196" t="str">
        <f ca="1">IF(MOD(ROW()-13,2)=0,IF(ISBLANK(OFFSET('10. SEGUIMIENTO 2025'!$O$14,INT((ROW()-13)/2),0)),"",OFFSET('10. SEGUIMIENTO 2025'!$O$14,INT((ROW()-13)/2),0)),IF(ISBLANK(OFFSET('9. METAS'!$O$20,INT((ROW()-14)/2),0)),"",OFFSET('9. METAS'!$O$20,INT((ROW()-14)/2),0)))</f>
        <v/>
      </c>
      <c r="L398" s="196" t="str">
        <f ca="1">IF(MOD(ROW()-13,2)=0,IF(ISBLANK(OFFSET('10. SEGUIMIENTO 2025'!$P$14,INT((ROW()-13)/2),0)),"",OFFSET('10. SEGUIMIENTO 2025'!$P$14,INT((ROW()-13)/2),0)),IF(ISBLANK(OFFSET('9. METAS'!$P$20,INT((ROW()-14)/2),0)),"",OFFSET('9. METAS'!$P$20,INT((ROW()-14)/2),0)))</f>
        <v/>
      </c>
      <c r="M398" s="197" t="str">
        <f ca="1">IF(MOD(ROW()-13,2)=0,IF(ISBLANK(OFFSET('10. SEGUIMIENTO 2025'!$Q$14,INT((ROW()-13)/2),0)),"",OFFSET('10. SEGUIMIENTO 2025'!$Q$14,INT((ROW()-13)/2),0)),IF(ISBLANK(OFFSET('9. METAS'!$Q$20,INT((ROW()-14)/2),0)),"",OFFSET('9. METAS'!$Q$20,INT((ROW()-14)/2),0)))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METAS'!$K$20,INT((ROW()-13)/2),0)),"",OFFSET('9. METAS'!$K$20,INT((ROW()-13)/2),0))</f>
        <v/>
      </c>
      <c r="I399" s="763"/>
      <c r="J399" s="195">
        <f ca="1">IF(MOD(ROW()-13,2)=0,IF(ISBLANK(OFFSET('10. SEGUIMIENTO 2025'!$N$14,INT((ROW()-13)/2),0)),"",OFFSET('10. SEGUIMIENTO 2025'!$N$14,INT((ROW()-13)/2),0)),IF(ISBLANK(OFFSET('9. METAS'!$N$20,INT((ROW()-14)/2),0)),"",OFFSET('9. METAS'!$N$20,INT((ROW()-14)/2),0)))</f>
        <v>41</v>
      </c>
      <c r="K399" s="196" t="str">
        <f ca="1">IF(MOD(ROW()-13,2)=0,IF(ISBLANK(OFFSET('10. SEGUIMIENTO 2025'!$O$14,INT((ROW()-13)/2),0)),"",OFFSET('10. SEGUIMIENTO 2025'!$O$14,INT((ROW()-13)/2),0)),IF(ISBLANK(OFFSET('9. METAS'!$O$20,INT((ROW()-14)/2),0)),"",OFFSET('9. METAS'!$O$20,INT((ROW()-14)/2),0)))</f>
        <v/>
      </c>
      <c r="L399" s="196" t="str">
        <f ca="1">IF(MOD(ROW()-13,2)=0,IF(ISBLANK(OFFSET('10. SEGUIMIENTO 2025'!$P$14,INT((ROW()-13)/2),0)),"",OFFSET('10. SEGUIMIENTO 2025'!$P$14,INT((ROW()-13)/2),0)),IF(ISBLANK(OFFSET('9. METAS'!$P$20,INT((ROW()-14)/2),0)),"",OFFSET('9. METAS'!$P$20,INT((ROW()-14)/2),0)))</f>
        <v/>
      </c>
      <c r="M399" s="197" t="str">
        <f ca="1">IF(MOD(ROW()-13,2)=0,IF(ISBLANK(OFFSET('10. SEGUIMIENTO 2025'!$Q$14,INT((ROW()-13)/2),0)),"",OFFSET('10. SEGUIMIENTO 2025'!$Q$14,INT((ROW()-13)/2),0)),IF(ISBLANK(OFFSET('9. METAS'!$Q$20,INT((ROW()-14)/2),0)),"",OFFSET('9. METAS'!$Q$20,INT((ROW()-14)/2),0)))</f>
        <v/>
      </c>
      <c r="N399" s="769" t="str">
        <f ca="1">IFERROR(K399/K400,"ND")</f>
        <v>ND</v>
      </c>
      <c r="O399" s="771" t="str">
        <f ca="1">IFERROR(((K399+J399)/H399),"ND")</f>
        <v>ND</v>
      </c>
      <c r="P399" s="775"/>
    </row>
    <row r="400" spans="3:16">
      <c r="C400" s="747"/>
      <c r="D400" s="749"/>
      <c r="E400" s="749"/>
      <c r="F400" s="751"/>
      <c r="G400" s="753"/>
      <c r="H400" s="760"/>
      <c r="I400" s="764"/>
      <c r="J400" s="195" t="str">
        <f ca="1">IF(MOD(ROW()-13,2)=0,IF(ISBLANK(OFFSET('10. SEGUIMIENTO 2025'!$N$14,INT((ROW()-13)/2),0)),"",OFFSET('10. SEGUIMIENTO 2025'!$N$14,INT((ROW()-13)/2),0)),IF(ISBLANK(OFFSET('9. METAS'!$N$20,INT((ROW()-14)/2),0)),"",OFFSET('9. METAS'!$N$20,INT((ROW()-14)/2),0)))</f>
        <v/>
      </c>
      <c r="K400" s="196" t="str">
        <f ca="1">IF(MOD(ROW()-13,2)=0,IF(ISBLANK(OFFSET('10. SEGUIMIENTO 2025'!$O$14,INT((ROW()-13)/2),0)),"",OFFSET('10. SEGUIMIENTO 2025'!$O$14,INT((ROW()-13)/2),0)),IF(ISBLANK(OFFSET('9. METAS'!$O$20,INT((ROW()-14)/2),0)),"",OFFSET('9. METAS'!$O$20,INT((ROW()-14)/2),0)))</f>
        <v/>
      </c>
      <c r="L400" s="196" t="str">
        <f ca="1">IF(MOD(ROW()-13,2)=0,IF(ISBLANK(OFFSET('10. SEGUIMIENTO 2025'!$P$14,INT((ROW()-13)/2),0)),"",OFFSET('10. SEGUIMIENTO 2025'!$P$14,INT((ROW()-13)/2),0)),IF(ISBLANK(OFFSET('9. METAS'!$P$20,INT((ROW()-14)/2),0)),"",OFFSET('9. METAS'!$P$20,INT((ROW()-14)/2),0)))</f>
        <v/>
      </c>
      <c r="M400" s="197" t="str">
        <f ca="1">IF(MOD(ROW()-13,2)=0,IF(ISBLANK(OFFSET('10. SEGUIMIENTO 2025'!$Q$14,INT((ROW()-13)/2),0)),"",OFFSET('10. SEGUIMIENTO 2025'!$Q$14,INT((ROW()-13)/2),0)),IF(ISBLANK(OFFSET('9. METAS'!$Q$20,INT((ROW()-14)/2),0)),"",OFFSET('9. METAS'!$Q$20,INT((ROW()-14)/2),0)))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METAS'!$K$20,INT((ROW()-13)/2),0)),"",OFFSET('9. METAS'!$K$20,INT((ROW()-13)/2),0))</f>
        <v/>
      </c>
      <c r="I401" s="763"/>
      <c r="J401" s="195">
        <f ca="1">IF(MOD(ROW()-13,2)=0,IF(ISBLANK(OFFSET('10. SEGUIMIENTO 2025'!$N$14,INT((ROW()-13)/2),0)),"",OFFSET('10. SEGUIMIENTO 2025'!$N$14,INT((ROW()-13)/2),0)),IF(ISBLANK(OFFSET('9. METAS'!$N$20,INT((ROW()-14)/2),0)),"",OFFSET('9. METAS'!$N$20,INT((ROW()-14)/2),0)))</f>
        <v>41</v>
      </c>
      <c r="K401" s="196" t="str">
        <f ca="1">IF(MOD(ROW()-13,2)=0,IF(ISBLANK(OFFSET('10. SEGUIMIENTO 2025'!$O$14,INT((ROW()-13)/2),0)),"",OFFSET('10. SEGUIMIENTO 2025'!$O$14,INT((ROW()-13)/2),0)),IF(ISBLANK(OFFSET('9. METAS'!$O$20,INT((ROW()-14)/2),0)),"",OFFSET('9. METAS'!$O$20,INT((ROW()-14)/2),0)))</f>
        <v/>
      </c>
      <c r="L401" s="196" t="str">
        <f ca="1">IF(MOD(ROW()-13,2)=0,IF(ISBLANK(OFFSET('10. SEGUIMIENTO 2025'!$P$14,INT((ROW()-13)/2),0)),"",OFFSET('10. SEGUIMIENTO 2025'!$P$14,INT((ROW()-13)/2),0)),IF(ISBLANK(OFFSET('9. METAS'!$P$20,INT((ROW()-14)/2),0)),"",OFFSET('9. METAS'!$P$20,INT((ROW()-14)/2),0)))</f>
        <v/>
      </c>
      <c r="M401" s="197" t="str">
        <f ca="1">IF(MOD(ROW()-13,2)=0,IF(ISBLANK(OFFSET('10. SEGUIMIENTO 2025'!$Q$14,INT((ROW()-13)/2),0)),"",OFFSET('10. SEGUIMIENTO 2025'!$Q$14,INT((ROW()-13)/2),0)),IF(ISBLANK(OFFSET('9. METAS'!$Q$20,INT((ROW()-14)/2),0)),"",OFFSET('9. METAS'!$Q$20,INT((ROW()-14)/2),0)))</f>
        <v/>
      </c>
      <c r="N401" s="769" t="str">
        <f ca="1">IFERROR(K401/K402,"ND")</f>
        <v>ND</v>
      </c>
      <c r="O401" s="771" t="str">
        <f ca="1">IFERROR(((K401+J401)/H401),"ND")</f>
        <v>ND</v>
      </c>
      <c r="P401" s="775"/>
    </row>
    <row r="402" spans="3:16">
      <c r="C402" s="747"/>
      <c r="D402" s="749"/>
      <c r="E402" s="749"/>
      <c r="F402" s="751"/>
      <c r="G402" s="753"/>
      <c r="H402" s="760"/>
      <c r="I402" s="764"/>
      <c r="J402" s="195" t="str">
        <f ca="1">IF(MOD(ROW()-13,2)=0,IF(ISBLANK(OFFSET('10. SEGUIMIENTO 2025'!$N$14,INT((ROW()-13)/2),0)),"",OFFSET('10. SEGUIMIENTO 2025'!$N$14,INT((ROW()-13)/2),0)),IF(ISBLANK(OFFSET('9. METAS'!$N$20,INT((ROW()-14)/2),0)),"",OFFSET('9. METAS'!$N$20,INT((ROW()-14)/2),0)))</f>
        <v/>
      </c>
      <c r="K402" s="196" t="str">
        <f ca="1">IF(MOD(ROW()-13,2)=0,IF(ISBLANK(OFFSET('10. SEGUIMIENTO 2025'!$O$14,INT((ROW()-13)/2),0)),"",OFFSET('10. SEGUIMIENTO 2025'!$O$14,INT((ROW()-13)/2),0)),IF(ISBLANK(OFFSET('9. METAS'!$O$20,INT((ROW()-14)/2),0)),"",OFFSET('9. METAS'!$O$20,INT((ROW()-14)/2),0)))</f>
        <v/>
      </c>
      <c r="L402" s="196" t="str">
        <f ca="1">IF(MOD(ROW()-13,2)=0,IF(ISBLANK(OFFSET('10. SEGUIMIENTO 2025'!$P$14,INT((ROW()-13)/2),0)),"",OFFSET('10. SEGUIMIENTO 2025'!$P$14,INT((ROW()-13)/2),0)),IF(ISBLANK(OFFSET('9. METAS'!$P$20,INT((ROW()-14)/2),0)),"",OFFSET('9. METAS'!$P$20,INT((ROW()-14)/2),0)))</f>
        <v/>
      </c>
      <c r="M402" s="197" t="str">
        <f ca="1">IF(MOD(ROW()-13,2)=0,IF(ISBLANK(OFFSET('10. SEGUIMIENTO 2025'!$Q$14,INT((ROW()-13)/2),0)),"",OFFSET('10. SEGUIMIENTO 2025'!$Q$14,INT((ROW()-13)/2),0)),IF(ISBLANK(OFFSET('9. METAS'!$Q$20,INT((ROW()-14)/2),0)),"",OFFSET('9. METAS'!$Q$20,INT((ROW()-14)/2),0)))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METAS'!$K$20,INT((ROW()-13)/2),0)),"",OFFSET('9. METAS'!$K$20,INT((ROW()-13)/2),0))</f>
        <v/>
      </c>
      <c r="I403" s="763"/>
      <c r="J403" s="195">
        <f ca="1">IF(MOD(ROW()-13,2)=0,IF(ISBLANK(OFFSET('10. SEGUIMIENTO 2025'!$N$14,INT((ROW()-13)/2),0)),"",OFFSET('10. SEGUIMIENTO 2025'!$N$14,INT((ROW()-13)/2),0)),IF(ISBLANK(OFFSET('9. METAS'!$N$20,INT((ROW()-14)/2),0)),"",OFFSET('9. METAS'!$N$20,INT((ROW()-14)/2),0)))</f>
        <v>41</v>
      </c>
      <c r="K403" s="196" t="str">
        <f ca="1">IF(MOD(ROW()-13,2)=0,IF(ISBLANK(OFFSET('10. SEGUIMIENTO 2025'!$O$14,INT((ROW()-13)/2),0)),"",OFFSET('10. SEGUIMIENTO 2025'!$O$14,INT((ROW()-13)/2),0)),IF(ISBLANK(OFFSET('9. METAS'!$O$20,INT((ROW()-14)/2),0)),"",OFFSET('9. METAS'!$O$20,INT((ROW()-14)/2),0)))</f>
        <v/>
      </c>
      <c r="L403" s="196" t="str">
        <f ca="1">IF(MOD(ROW()-13,2)=0,IF(ISBLANK(OFFSET('10. SEGUIMIENTO 2025'!$P$14,INT((ROW()-13)/2),0)),"",OFFSET('10. SEGUIMIENTO 2025'!$P$14,INT((ROW()-13)/2),0)),IF(ISBLANK(OFFSET('9. METAS'!$P$20,INT((ROW()-14)/2),0)),"",OFFSET('9. METAS'!$P$20,INT((ROW()-14)/2),0)))</f>
        <v/>
      </c>
      <c r="M403" s="197" t="str">
        <f ca="1">IF(MOD(ROW()-13,2)=0,IF(ISBLANK(OFFSET('10. SEGUIMIENTO 2025'!$Q$14,INT((ROW()-13)/2),0)),"",OFFSET('10. SEGUIMIENTO 2025'!$Q$14,INT((ROW()-13)/2),0)),IF(ISBLANK(OFFSET('9. METAS'!$Q$20,INT((ROW()-14)/2),0)),"",OFFSET('9. METAS'!$Q$20,INT((ROW()-14)/2),0)))</f>
        <v/>
      </c>
      <c r="N403" s="769" t="str">
        <f ca="1">IFERROR(K403/K404,"ND")</f>
        <v>ND</v>
      </c>
      <c r="O403" s="771" t="str">
        <f ca="1">IFERROR(((K403+J403)/H403),"ND")</f>
        <v>ND</v>
      </c>
      <c r="P403" s="775"/>
    </row>
    <row r="404" spans="3:16">
      <c r="C404" s="747"/>
      <c r="D404" s="749"/>
      <c r="E404" s="749"/>
      <c r="F404" s="751"/>
      <c r="G404" s="753"/>
      <c r="H404" s="760"/>
      <c r="I404" s="764"/>
      <c r="J404" s="195" t="str">
        <f ca="1">IF(MOD(ROW()-13,2)=0,IF(ISBLANK(OFFSET('10. SEGUIMIENTO 2025'!$N$14,INT((ROW()-13)/2),0)),"",OFFSET('10. SEGUIMIENTO 2025'!$N$14,INT((ROW()-13)/2),0)),IF(ISBLANK(OFFSET('9. METAS'!$N$20,INT((ROW()-14)/2),0)),"",OFFSET('9. METAS'!$N$20,INT((ROW()-14)/2),0)))</f>
        <v/>
      </c>
      <c r="K404" s="196" t="str">
        <f ca="1">IF(MOD(ROW()-13,2)=0,IF(ISBLANK(OFFSET('10. SEGUIMIENTO 2025'!$O$14,INT((ROW()-13)/2),0)),"",OFFSET('10. SEGUIMIENTO 2025'!$O$14,INT((ROW()-13)/2),0)),IF(ISBLANK(OFFSET('9. METAS'!$O$20,INT((ROW()-14)/2),0)),"",OFFSET('9. METAS'!$O$20,INT((ROW()-14)/2),0)))</f>
        <v/>
      </c>
      <c r="L404" s="196" t="str">
        <f ca="1">IF(MOD(ROW()-13,2)=0,IF(ISBLANK(OFFSET('10. SEGUIMIENTO 2025'!$P$14,INT((ROW()-13)/2),0)),"",OFFSET('10. SEGUIMIENTO 2025'!$P$14,INT((ROW()-13)/2),0)),IF(ISBLANK(OFFSET('9. METAS'!$P$20,INT((ROW()-14)/2),0)),"",OFFSET('9. METAS'!$P$20,INT((ROW()-14)/2),0)))</f>
        <v/>
      </c>
      <c r="M404" s="197" t="str">
        <f ca="1">IF(MOD(ROW()-13,2)=0,IF(ISBLANK(OFFSET('10. SEGUIMIENTO 2025'!$Q$14,INT((ROW()-13)/2),0)),"",OFFSET('10. SEGUIMIENTO 2025'!$Q$14,INT((ROW()-13)/2),0)),IF(ISBLANK(OFFSET('9. METAS'!$Q$20,INT((ROW()-14)/2),0)),"",OFFSET('9. METAS'!$Q$20,INT((ROW()-14)/2),0)))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METAS'!$K$20,INT((ROW()-13)/2),0)),"",OFFSET('9. METAS'!$K$20,INT((ROW()-13)/2),0))</f>
        <v/>
      </c>
      <c r="I405" s="763"/>
      <c r="J405" s="195">
        <f ca="1">IF(MOD(ROW()-13,2)=0,IF(ISBLANK(OFFSET('10. SEGUIMIENTO 2025'!$N$14,INT((ROW()-13)/2),0)),"",OFFSET('10. SEGUIMIENTO 2025'!$N$14,INT((ROW()-13)/2),0)),IF(ISBLANK(OFFSET('9. METAS'!$N$20,INT((ROW()-14)/2),0)),"",OFFSET('9. METAS'!$N$20,INT((ROW()-14)/2),0)))</f>
        <v>41</v>
      </c>
      <c r="K405" s="196" t="str">
        <f ca="1">IF(MOD(ROW()-13,2)=0,IF(ISBLANK(OFFSET('10. SEGUIMIENTO 2025'!$O$14,INT((ROW()-13)/2),0)),"",OFFSET('10. SEGUIMIENTO 2025'!$O$14,INT((ROW()-13)/2),0)),IF(ISBLANK(OFFSET('9. METAS'!$O$20,INT((ROW()-14)/2),0)),"",OFFSET('9. METAS'!$O$20,INT((ROW()-14)/2),0)))</f>
        <v/>
      </c>
      <c r="L405" s="196" t="str">
        <f ca="1">IF(MOD(ROW()-13,2)=0,IF(ISBLANK(OFFSET('10. SEGUIMIENTO 2025'!$P$14,INT((ROW()-13)/2),0)),"",OFFSET('10. SEGUIMIENTO 2025'!$P$14,INT((ROW()-13)/2),0)),IF(ISBLANK(OFFSET('9. METAS'!$P$20,INT((ROW()-14)/2),0)),"",OFFSET('9. METAS'!$P$20,INT((ROW()-14)/2),0)))</f>
        <v/>
      </c>
      <c r="M405" s="197" t="str">
        <f ca="1">IF(MOD(ROW()-13,2)=0,IF(ISBLANK(OFFSET('10. SEGUIMIENTO 2025'!$Q$14,INT((ROW()-13)/2),0)),"",OFFSET('10. SEGUIMIENTO 2025'!$Q$14,INT((ROW()-13)/2),0)),IF(ISBLANK(OFFSET('9. METAS'!$Q$20,INT((ROW()-14)/2),0)),"",OFFSET('9. METAS'!$Q$20,INT((ROW()-14)/2),0)))</f>
        <v/>
      </c>
      <c r="N405" s="769" t="str">
        <f ca="1">IFERROR(K405/K406,"ND")</f>
        <v>ND</v>
      </c>
      <c r="O405" s="771" t="str">
        <f ca="1">IFERROR(((K405+J405)/H405),"ND")</f>
        <v>ND</v>
      </c>
      <c r="P405" s="775"/>
    </row>
    <row r="406" spans="3:16">
      <c r="C406" s="747"/>
      <c r="D406" s="749"/>
      <c r="E406" s="749"/>
      <c r="F406" s="751"/>
      <c r="G406" s="753"/>
      <c r="H406" s="760"/>
      <c r="I406" s="764"/>
      <c r="J406" s="195" t="str">
        <f ca="1">IF(MOD(ROW()-13,2)=0,IF(ISBLANK(OFFSET('10. SEGUIMIENTO 2025'!$N$14,INT((ROW()-13)/2),0)),"",OFFSET('10. SEGUIMIENTO 2025'!$N$14,INT((ROW()-13)/2),0)),IF(ISBLANK(OFFSET('9. METAS'!$N$20,INT((ROW()-14)/2),0)),"",OFFSET('9. METAS'!$N$20,INT((ROW()-14)/2),0)))</f>
        <v/>
      </c>
      <c r="K406" s="196" t="str">
        <f ca="1">IF(MOD(ROW()-13,2)=0,IF(ISBLANK(OFFSET('10. SEGUIMIENTO 2025'!$O$14,INT((ROW()-13)/2),0)),"",OFFSET('10. SEGUIMIENTO 2025'!$O$14,INT((ROW()-13)/2),0)),IF(ISBLANK(OFFSET('9. METAS'!$O$20,INT((ROW()-14)/2),0)),"",OFFSET('9. METAS'!$O$20,INT((ROW()-14)/2),0)))</f>
        <v/>
      </c>
      <c r="L406" s="196" t="str">
        <f ca="1">IF(MOD(ROW()-13,2)=0,IF(ISBLANK(OFFSET('10. SEGUIMIENTO 2025'!$P$14,INT((ROW()-13)/2),0)),"",OFFSET('10. SEGUIMIENTO 2025'!$P$14,INT((ROW()-13)/2),0)),IF(ISBLANK(OFFSET('9. METAS'!$P$20,INT((ROW()-14)/2),0)),"",OFFSET('9. METAS'!$P$20,INT((ROW()-14)/2),0)))</f>
        <v/>
      </c>
      <c r="M406" s="197" t="str">
        <f ca="1">IF(MOD(ROW()-13,2)=0,IF(ISBLANK(OFFSET('10. SEGUIMIENTO 2025'!$Q$14,INT((ROW()-13)/2),0)),"",OFFSET('10. SEGUIMIENTO 2025'!$Q$14,INT((ROW()-13)/2),0)),IF(ISBLANK(OFFSET('9. METAS'!$Q$20,INT((ROW()-14)/2),0)),"",OFFSET('9. METAS'!$Q$20,INT((ROW()-14)/2),0)))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METAS'!$K$20,INT((ROW()-13)/2),0)),"",OFFSET('9. METAS'!$K$20,INT((ROW()-13)/2),0))</f>
        <v/>
      </c>
      <c r="I407" s="763"/>
      <c r="J407" s="195">
        <f ca="1">IF(MOD(ROW()-13,2)=0,IF(ISBLANK(OFFSET('10. SEGUIMIENTO 2025'!$N$14,INT((ROW()-13)/2),0)),"",OFFSET('10. SEGUIMIENTO 2025'!$N$14,INT((ROW()-13)/2),0)),IF(ISBLANK(OFFSET('9. METAS'!$N$20,INT((ROW()-14)/2),0)),"",OFFSET('9. METAS'!$N$20,INT((ROW()-14)/2),0)))</f>
        <v>41</v>
      </c>
      <c r="K407" s="196" t="str">
        <f ca="1">IF(MOD(ROW()-13,2)=0,IF(ISBLANK(OFFSET('10. SEGUIMIENTO 2025'!$O$14,INT((ROW()-13)/2),0)),"",OFFSET('10. SEGUIMIENTO 2025'!$O$14,INT((ROW()-13)/2),0)),IF(ISBLANK(OFFSET('9. METAS'!$O$20,INT((ROW()-14)/2),0)),"",OFFSET('9. METAS'!$O$20,INT((ROW()-14)/2),0)))</f>
        <v/>
      </c>
      <c r="L407" s="196" t="str">
        <f ca="1">IF(MOD(ROW()-13,2)=0,IF(ISBLANK(OFFSET('10. SEGUIMIENTO 2025'!$P$14,INT((ROW()-13)/2),0)),"",OFFSET('10. SEGUIMIENTO 2025'!$P$14,INT((ROW()-13)/2),0)),IF(ISBLANK(OFFSET('9. METAS'!$P$20,INT((ROW()-14)/2),0)),"",OFFSET('9. METAS'!$P$20,INT((ROW()-14)/2),0)))</f>
        <v/>
      </c>
      <c r="M407" s="197" t="str">
        <f ca="1">IF(MOD(ROW()-13,2)=0,IF(ISBLANK(OFFSET('10. SEGUIMIENTO 2025'!$Q$14,INT((ROW()-13)/2),0)),"",OFFSET('10. SEGUIMIENTO 2025'!$Q$14,INT((ROW()-13)/2),0)),IF(ISBLANK(OFFSET('9. METAS'!$Q$20,INT((ROW()-14)/2),0)),"",OFFSET('9. METAS'!$Q$20,INT((ROW()-14)/2),0)))</f>
        <v/>
      </c>
      <c r="N407" s="769" t="str">
        <f ca="1">IFERROR(K407/K408,"ND")</f>
        <v>ND</v>
      </c>
      <c r="O407" s="771" t="str">
        <f ca="1">IFERROR(((K407+J407)/H407),"ND")</f>
        <v>ND</v>
      </c>
      <c r="P407" s="775"/>
    </row>
    <row r="408" spans="3:16">
      <c r="C408" s="747"/>
      <c r="D408" s="749"/>
      <c r="E408" s="749"/>
      <c r="F408" s="751"/>
      <c r="G408" s="753"/>
      <c r="H408" s="760"/>
      <c r="I408" s="764"/>
      <c r="J408" s="195" t="str">
        <f ca="1">IF(MOD(ROW()-13,2)=0,IF(ISBLANK(OFFSET('10. SEGUIMIENTO 2025'!$N$14,INT((ROW()-13)/2),0)),"",OFFSET('10. SEGUIMIENTO 2025'!$N$14,INT((ROW()-13)/2),0)),IF(ISBLANK(OFFSET('9. METAS'!$N$20,INT((ROW()-14)/2),0)),"",OFFSET('9. METAS'!$N$20,INT((ROW()-14)/2),0)))</f>
        <v/>
      </c>
      <c r="K408" s="196" t="str">
        <f ca="1">IF(MOD(ROW()-13,2)=0,IF(ISBLANK(OFFSET('10. SEGUIMIENTO 2025'!$O$14,INT((ROW()-13)/2),0)),"",OFFSET('10. SEGUIMIENTO 2025'!$O$14,INT((ROW()-13)/2),0)),IF(ISBLANK(OFFSET('9. METAS'!$O$20,INT((ROW()-14)/2),0)),"",OFFSET('9. METAS'!$O$20,INT((ROW()-14)/2),0)))</f>
        <v/>
      </c>
      <c r="L408" s="196" t="str">
        <f ca="1">IF(MOD(ROW()-13,2)=0,IF(ISBLANK(OFFSET('10. SEGUIMIENTO 2025'!$P$14,INT((ROW()-13)/2),0)),"",OFFSET('10. SEGUIMIENTO 2025'!$P$14,INT((ROW()-13)/2),0)),IF(ISBLANK(OFFSET('9. METAS'!$P$20,INT((ROW()-14)/2),0)),"",OFFSET('9. METAS'!$P$20,INT((ROW()-14)/2),0)))</f>
        <v/>
      </c>
      <c r="M408" s="197" t="str">
        <f ca="1">IF(MOD(ROW()-13,2)=0,IF(ISBLANK(OFFSET('10. SEGUIMIENTO 2025'!$Q$14,INT((ROW()-13)/2),0)),"",OFFSET('10. SEGUIMIENTO 2025'!$Q$14,INT((ROW()-13)/2),0)),IF(ISBLANK(OFFSET('9. METAS'!$Q$20,INT((ROW()-14)/2),0)),"",OFFSET('9. METAS'!$Q$20,INT((ROW()-14)/2),0)))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METAS'!$K$20,INT((ROW()-13)/2),0)),"",OFFSET('9. METAS'!$K$20,INT((ROW()-13)/2),0))</f>
        <v/>
      </c>
      <c r="I409" s="763"/>
      <c r="J409" s="195">
        <f ca="1">IF(MOD(ROW()-13,2)=0,IF(ISBLANK(OFFSET('10. SEGUIMIENTO 2025'!$N$14,INT((ROW()-13)/2),0)),"",OFFSET('10. SEGUIMIENTO 2025'!$N$14,INT((ROW()-13)/2),0)),IF(ISBLANK(OFFSET('9. METAS'!$N$20,INT((ROW()-14)/2),0)),"",OFFSET('9. METAS'!$N$20,INT((ROW()-14)/2),0)))</f>
        <v>41</v>
      </c>
      <c r="K409" s="196" t="str">
        <f ca="1">IF(MOD(ROW()-13,2)=0,IF(ISBLANK(OFFSET('10. SEGUIMIENTO 2025'!$O$14,INT((ROW()-13)/2),0)),"",OFFSET('10. SEGUIMIENTO 2025'!$O$14,INT((ROW()-13)/2),0)),IF(ISBLANK(OFFSET('9. METAS'!$O$20,INT((ROW()-14)/2),0)),"",OFFSET('9. METAS'!$O$20,INT((ROW()-14)/2),0)))</f>
        <v/>
      </c>
      <c r="L409" s="196" t="str">
        <f ca="1">IF(MOD(ROW()-13,2)=0,IF(ISBLANK(OFFSET('10. SEGUIMIENTO 2025'!$P$14,INT((ROW()-13)/2),0)),"",OFFSET('10. SEGUIMIENTO 2025'!$P$14,INT((ROW()-13)/2),0)),IF(ISBLANK(OFFSET('9. METAS'!$P$20,INT((ROW()-14)/2),0)),"",OFFSET('9. METAS'!$P$20,INT((ROW()-14)/2),0)))</f>
        <v/>
      </c>
      <c r="M409" s="197" t="str">
        <f ca="1">IF(MOD(ROW()-13,2)=0,IF(ISBLANK(OFFSET('10. SEGUIMIENTO 2025'!$Q$14,INT((ROW()-13)/2),0)),"",OFFSET('10. SEGUIMIENTO 2025'!$Q$14,INT((ROW()-13)/2),0)),IF(ISBLANK(OFFSET('9. METAS'!$Q$20,INT((ROW()-14)/2),0)),"",OFFSET('9. METAS'!$Q$20,INT((ROW()-14)/2),0)))</f>
        <v/>
      </c>
      <c r="N409" s="769" t="str">
        <f ca="1">IFERROR(K409/K410,"ND")</f>
        <v>ND</v>
      </c>
      <c r="O409" s="771" t="str">
        <f ca="1">IFERROR(((K409+J409)/H409),"ND")</f>
        <v>ND</v>
      </c>
      <c r="P409" s="775"/>
    </row>
    <row r="410" spans="3:16">
      <c r="C410" s="747"/>
      <c r="D410" s="749"/>
      <c r="E410" s="749"/>
      <c r="F410" s="751"/>
      <c r="G410" s="753"/>
      <c r="H410" s="760"/>
      <c r="I410" s="764"/>
      <c r="J410" s="195" t="str">
        <f ca="1">IF(MOD(ROW()-13,2)=0,IF(ISBLANK(OFFSET('10. SEGUIMIENTO 2025'!$N$14,INT((ROW()-13)/2),0)),"",OFFSET('10. SEGUIMIENTO 2025'!$N$14,INT((ROW()-13)/2),0)),IF(ISBLANK(OFFSET('9. METAS'!$N$20,INT((ROW()-14)/2),0)),"",OFFSET('9. METAS'!$N$20,INT((ROW()-14)/2),0)))</f>
        <v/>
      </c>
      <c r="K410" s="196" t="str">
        <f ca="1">IF(MOD(ROW()-13,2)=0,IF(ISBLANK(OFFSET('10. SEGUIMIENTO 2025'!$O$14,INT((ROW()-13)/2),0)),"",OFFSET('10. SEGUIMIENTO 2025'!$O$14,INT((ROW()-13)/2),0)),IF(ISBLANK(OFFSET('9. METAS'!$O$20,INT((ROW()-14)/2),0)),"",OFFSET('9. METAS'!$O$20,INT((ROW()-14)/2),0)))</f>
        <v/>
      </c>
      <c r="L410" s="196" t="str">
        <f ca="1">IF(MOD(ROW()-13,2)=0,IF(ISBLANK(OFFSET('10. SEGUIMIENTO 2025'!$P$14,INT((ROW()-13)/2),0)),"",OFFSET('10. SEGUIMIENTO 2025'!$P$14,INT((ROW()-13)/2),0)),IF(ISBLANK(OFFSET('9. METAS'!$P$20,INT((ROW()-14)/2),0)),"",OFFSET('9. METAS'!$P$20,INT((ROW()-14)/2),0)))</f>
        <v/>
      </c>
      <c r="M410" s="197" t="str">
        <f ca="1">IF(MOD(ROW()-13,2)=0,IF(ISBLANK(OFFSET('10. SEGUIMIENTO 2025'!$Q$14,INT((ROW()-13)/2),0)),"",OFFSET('10. SEGUIMIENTO 2025'!$Q$14,INT((ROW()-13)/2),0)),IF(ISBLANK(OFFSET('9. METAS'!$Q$20,INT((ROW()-14)/2),0)),"",OFFSET('9. METAS'!$Q$20,INT((ROW()-14)/2),0)))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METAS'!$K$20,INT((ROW()-13)/2),0)),"",OFFSET('9. METAS'!$K$20,INT((ROW()-13)/2),0))</f>
        <v/>
      </c>
      <c r="I411" s="763"/>
      <c r="J411" s="195">
        <f ca="1">IF(MOD(ROW()-13,2)=0,IF(ISBLANK(OFFSET('10. SEGUIMIENTO 2025'!$N$14,INT((ROW()-13)/2),0)),"",OFFSET('10. SEGUIMIENTO 2025'!$N$14,INT((ROW()-13)/2),0)),IF(ISBLANK(OFFSET('9. METAS'!$N$20,INT((ROW()-14)/2),0)),"",OFFSET('9. METAS'!$N$20,INT((ROW()-14)/2),0)))</f>
        <v>41</v>
      </c>
      <c r="K411" s="196" t="str">
        <f ca="1">IF(MOD(ROW()-13,2)=0,IF(ISBLANK(OFFSET('10. SEGUIMIENTO 2025'!$O$14,INT((ROW()-13)/2),0)),"",OFFSET('10. SEGUIMIENTO 2025'!$O$14,INT((ROW()-13)/2),0)),IF(ISBLANK(OFFSET('9. METAS'!$O$20,INT((ROW()-14)/2),0)),"",OFFSET('9. METAS'!$O$20,INT((ROW()-14)/2),0)))</f>
        <v/>
      </c>
      <c r="L411" s="196" t="str">
        <f ca="1">IF(MOD(ROW()-13,2)=0,IF(ISBLANK(OFFSET('10. SEGUIMIENTO 2025'!$P$14,INT((ROW()-13)/2),0)),"",OFFSET('10. SEGUIMIENTO 2025'!$P$14,INT((ROW()-13)/2),0)),IF(ISBLANK(OFFSET('9. METAS'!$P$20,INT((ROW()-14)/2),0)),"",OFFSET('9. METAS'!$P$20,INT((ROW()-14)/2),0)))</f>
        <v/>
      </c>
      <c r="M411" s="197" t="str">
        <f ca="1">IF(MOD(ROW()-13,2)=0,IF(ISBLANK(OFFSET('10. SEGUIMIENTO 2025'!$Q$14,INT((ROW()-13)/2),0)),"",OFFSET('10. SEGUIMIENTO 2025'!$Q$14,INT((ROW()-13)/2),0)),IF(ISBLANK(OFFSET('9. METAS'!$Q$20,INT((ROW()-14)/2),0)),"",OFFSET('9. METAS'!$Q$20,INT((ROW()-14)/2),0)))</f>
        <v/>
      </c>
      <c r="N411" s="769" t="str">
        <f ca="1">IFERROR(K411/K412,"ND")</f>
        <v>ND</v>
      </c>
      <c r="O411" s="771" t="str">
        <f ca="1">IFERROR(((K411+J411)/H411),"ND")</f>
        <v>ND</v>
      </c>
      <c r="P411" s="775"/>
    </row>
    <row r="412" spans="3:16">
      <c r="C412" s="747"/>
      <c r="D412" s="749"/>
      <c r="E412" s="749"/>
      <c r="F412" s="751"/>
      <c r="G412" s="753"/>
      <c r="H412" s="760"/>
      <c r="I412" s="764"/>
      <c r="J412" s="195" t="str">
        <f ca="1">IF(MOD(ROW()-13,2)=0,IF(ISBLANK(OFFSET('10. SEGUIMIENTO 2025'!$N$14,INT((ROW()-13)/2),0)),"",OFFSET('10. SEGUIMIENTO 2025'!$N$14,INT((ROW()-13)/2),0)),IF(ISBLANK(OFFSET('9. METAS'!$N$20,INT((ROW()-14)/2),0)),"",OFFSET('9. METAS'!$N$20,INT((ROW()-14)/2),0)))</f>
        <v/>
      </c>
      <c r="K412" s="196" t="str">
        <f ca="1">IF(MOD(ROW()-13,2)=0,IF(ISBLANK(OFFSET('10. SEGUIMIENTO 2025'!$O$14,INT((ROW()-13)/2),0)),"",OFFSET('10. SEGUIMIENTO 2025'!$O$14,INT((ROW()-13)/2),0)),IF(ISBLANK(OFFSET('9. METAS'!$O$20,INT((ROW()-14)/2),0)),"",OFFSET('9. METAS'!$O$20,INT((ROW()-14)/2),0)))</f>
        <v/>
      </c>
      <c r="L412" s="196" t="str">
        <f ca="1">IF(MOD(ROW()-13,2)=0,IF(ISBLANK(OFFSET('10. SEGUIMIENTO 2025'!$P$14,INT((ROW()-13)/2),0)),"",OFFSET('10. SEGUIMIENTO 2025'!$P$14,INT((ROW()-13)/2),0)),IF(ISBLANK(OFFSET('9. METAS'!$P$20,INT((ROW()-14)/2),0)),"",OFFSET('9. METAS'!$P$20,INT((ROW()-14)/2),0)))</f>
        <v/>
      </c>
      <c r="M412" s="197" t="str">
        <f ca="1">IF(MOD(ROW()-13,2)=0,IF(ISBLANK(OFFSET('10. SEGUIMIENTO 2025'!$Q$14,INT((ROW()-13)/2),0)),"",OFFSET('10. SEGUIMIENTO 2025'!$Q$14,INT((ROW()-13)/2),0)),IF(ISBLANK(OFFSET('9. METAS'!$Q$20,INT((ROW()-14)/2),0)),"",OFFSET('9. METAS'!$Q$20,INT((ROW()-14)/2),0)))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METAS'!$K$20,INT((ROW()-13)/2),0)),"",OFFSET('9. METAS'!$K$20,INT((ROW()-13)/2),0))</f>
        <v/>
      </c>
      <c r="I413" s="763"/>
      <c r="J413" s="195">
        <f ca="1">IF(MOD(ROW()-13,2)=0,IF(ISBLANK(OFFSET('10. SEGUIMIENTO 2025'!$N$14,INT((ROW()-13)/2),0)),"",OFFSET('10. SEGUIMIENTO 2025'!$N$14,INT((ROW()-13)/2),0)),IF(ISBLANK(OFFSET('9. METAS'!$N$20,INT((ROW()-14)/2),0)),"",OFFSET('9. METAS'!$N$20,INT((ROW()-14)/2),0)))</f>
        <v>41</v>
      </c>
      <c r="K413" s="196" t="str">
        <f ca="1">IF(MOD(ROW()-13,2)=0,IF(ISBLANK(OFFSET('10. SEGUIMIENTO 2025'!$O$14,INT((ROW()-13)/2),0)),"",OFFSET('10. SEGUIMIENTO 2025'!$O$14,INT((ROW()-13)/2),0)),IF(ISBLANK(OFFSET('9. METAS'!$O$20,INT((ROW()-14)/2),0)),"",OFFSET('9. METAS'!$O$20,INT((ROW()-14)/2),0)))</f>
        <v/>
      </c>
      <c r="L413" s="196" t="str">
        <f ca="1">IF(MOD(ROW()-13,2)=0,IF(ISBLANK(OFFSET('10. SEGUIMIENTO 2025'!$P$14,INT((ROW()-13)/2),0)),"",OFFSET('10. SEGUIMIENTO 2025'!$P$14,INT((ROW()-13)/2),0)),IF(ISBLANK(OFFSET('9. METAS'!$P$20,INT((ROW()-14)/2),0)),"",OFFSET('9. METAS'!$P$20,INT((ROW()-14)/2),0)))</f>
        <v/>
      </c>
      <c r="M413" s="197" t="str">
        <f ca="1">IF(MOD(ROW()-13,2)=0,IF(ISBLANK(OFFSET('10. SEGUIMIENTO 2025'!$Q$14,INT((ROW()-13)/2),0)),"",OFFSET('10. SEGUIMIENTO 2025'!$Q$14,INT((ROW()-13)/2),0)),IF(ISBLANK(OFFSET('9. METAS'!$Q$20,INT((ROW()-14)/2),0)),"",OFFSET('9. METAS'!$Q$20,INT((ROW()-14)/2),0)))</f>
        <v/>
      </c>
      <c r="N413" s="769" t="str">
        <f ca="1">IFERROR(K413/K414,"ND")</f>
        <v>ND</v>
      </c>
      <c r="O413" s="771" t="str">
        <f ca="1">IFERROR(((K413+J413)/H413),"ND")</f>
        <v>ND</v>
      </c>
      <c r="P413" s="775"/>
    </row>
    <row r="414" spans="3:16">
      <c r="C414" s="747"/>
      <c r="D414" s="749"/>
      <c r="E414" s="749"/>
      <c r="F414" s="751"/>
      <c r="G414" s="753"/>
      <c r="H414" s="760"/>
      <c r="I414" s="764"/>
      <c r="J414" s="195" t="str">
        <f ca="1">IF(MOD(ROW()-13,2)=0,IF(ISBLANK(OFFSET('10. SEGUIMIENTO 2025'!$N$14,INT((ROW()-13)/2),0)),"",OFFSET('10. SEGUIMIENTO 2025'!$N$14,INT((ROW()-13)/2),0)),IF(ISBLANK(OFFSET('9. METAS'!$N$20,INT((ROW()-14)/2),0)),"",OFFSET('9. METAS'!$N$20,INT((ROW()-14)/2),0)))</f>
        <v/>
      </c>
      <c r="K414" s="196" t="str">
        <f ca="1">IF(MOD(ROW()-13,2)=0,IF(ISBLANK(OFFSET('10. SEGUIMIENTO 2025'!$O$14,INT((ROW()-13)/2),0)),"",OFFSET('10. SEGUIMIENTO 2025'!$O$14,INT((ROW()-13)/2),0)),IF(ISBLANK(OFFSET('9. METAS'!$O$20,INT((ROW()-14)/2),0)),"",OFFSET('9. METAS'!$O$20,INT((ROW()-14)/2),0)))</f>
        <v/>
      </c>
      <c r="L414" s="196" t="str">
        <f ca="1">IF(MOD(ROW()-13,2)=0,IF(ISBLANK(OFFSET('10. SEGUIMIENTO 2025'!$P$14,INT((ROW()-13)/2),0)),"",OFFSET('10. SEGUIMIENTO 2025'!$P$14,INT((ROW()-13)/2),0)),IF(ISBLANK(OFFSET('9. METAS'!$P$20,INT((ROW()-14)/2),0)),"",OFFSET('9. METAS'!$P$20,INT((ROW()-14)/2),0)))</f>
        <v/>
      </c>
      <c r="M414" s="197" t="str">
        <f ca="1">IF(MOD(ROW()-13,2)=0,IF(ISBLANK(OFFSET('10. SEGUIMIENTO 2025'!$Q$14,INT((ROW()-13)/2),0)),"",OFFSET('10. SEGUIMIENTO 2025'!$Q$14,INT((ROW()-13)/2),0)),IF(ISBLANK(OFFSET('9. METAS'!$Q$20,INT((ROW()-14)/2),0)),"",OFFSET('9. METAS'!$Q$20,INT((ROW()-14)/2),0)))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METAS'!$K$20,INT((ROW()-13)/2),0)),"",OFFSET('9. METAS'!$K$20,INT((ROW()-13)/2),0))</f>
        <v/>
      </c>
      <c r="I415" s="763"/>
      <c r="J415" s="195">
        <f ca="1">IF(MOD(ROW()-13,2)=0,IF(ISBLANK(OFFSET('10. SEGUIMIENTO 2025'!$N$14,INT((ROW()-13)/2),0)),"",OFFSET('10. SEGUIMIENTO 2025'!$N$14,INT((ROW()-13)/2),0)),IF(ISBLANK(OFFSET('9. METAS'!$N$20,INT((ROW()-14)/2),0)),"",OFFSET('9. METAS'!$N$20,INT((ROW()-14)/2),0)))</f>
        <v>41</v>
      </c>
      <c r="K415" s="196" t="str">
        <f ca="1">IF(MOD(ROW()-13,2)=0,IF(ISBLANK(OFFSET('10. SEGUIMIENTO 2025'!$O$14,INT((ROW()-13)/2),0)),"",OFFSET('10. SEGUIMIENTO 2025'!$O$14,INT((ROW()-13)/2),0)),IF(ISBLANK(OFFSET('9. METAS'!$O$20,INT((ROW()-14)/2),0)),"",OFFSET('9. METAS'!$O$20,INT((ROW()-14)/2),0)))</f>
        <v/>
      </c>
      <c r="L415" s="196" t="str">
        <f ca="1">IF(MOD(ROW()-13,2)=0,IF(ISBLANK(OFFSET('10. SEGUIMIENTO 2025'!$P$14,INT((ROW()-13)/2),0)),"",OFFSET('10. SEGUIMIENTO 2025'!$P$14,INT((ROW()-13)/2),0)),IF(ISBLANK(OFFSET('9. METAS'!$P$20,INT((ROW()-14)/2),0)),"",OFFSET('9. METAS'!$P$20,INT((ROW()-14)/2),0)))</f>
        <v/>
      </c>
      <c r="M415" s="197" t="str">
        <f ca="1">IF(MOD(ROW()-13,2)=0,IF(ISBLANK(OFFSET('10. SEGUIMIENTO 2025'!$Q$14,INT((ROW()-13)/2),0)),"",OFFSET('10. SEGUIMIENTO 2025'!$Q$14,INT((ROW()-13)/2),0)),IF(ISBLANK(OFFSET('9. METAS'!$Q$20,INT((ROW()-14)/2),0)),"",OFFSET('9. METAS'!$Q$20,INT((ROW()-14)/2),0)))</f>
        <v/>
      </c>
      <c r="N415" s="769" t="str">
        <f ca="1">IFERROR(K415/K416,"ND")</f>
        <v>ND</v>
      </c>
      <c r="O415" s="771" t="str">
        <f ca="1">IFERROR(((K415+J415)/H415),"ND")</f>
        <v>ND</v>
      </c>
      <c r="P415" s="775"/>
    </row>
    <row r="416" spans="3:16">
      <c r="C416" s="747"/>
      <c r="D416" s="749"/>
      <c r="E416" s="749"/>
      <c r="F416" s="751"/>
      <c r="G416" s="753"/>
      <c r="H416" s="760"/>
      <c r="I416" s="764"/>
      <c r="J416" s="195" t="str">
        <f ca="1">IF(MOD(ROW()-13,2)=0,IF(ISBLANK(OFFSET('10. SEGUIMIENTO 2025'!$N$14,INT((ROW()-13)/2),0)),"",OFFSET('10. SEGUIMIENTO 2025'!$N$14,INT((ROW()-13)/2),0)),IF(ISBLANK(OFFSET('9. METAS'!$N$20,INT((ROW()-14)/2),0)),"",OFFSET('9. METAS'!$N$20,INT((ROW()-14)/2),0)))</f>
        <v/>
      </c>
      <c r="K416" s="196" t="str">
        <f ca="1">IF(MOD(ROW()-13,2)=0,IF(ISBLANK(OFFSET('10. SEGUIMIENTO 2025'!$O$14,INT((ROW()-13)/2),0)),"",OFFSET('10. SEGUIMIENTO 2025'!$O$14,INT((ROW()-13)/2),0)),IF(ISBLANK(OFFSET('9. METAS'!$O$20,INT((ROW()-14)/2),0)),"",OFFSET('9. METAS'!$O$20,INT((ROW()-14)/2),0)))</f>
        <v/>
      </c>
      <c r="L416" s="196" t="str">
        <f ca="1">IF(MOD(ROW()-13,2)=0,IF(ISBLANK(OFFSET('10. SEGUIMIENTO 2025'!$P$14,INT((ROW()-13)/2),0)),"",OFFSET('10. SEGUIMIENTO 2025'!$P$14,INT((ROW()-13)/2),0)),IF(ISBLANK(OFFSET('9. METAS'!$P$20,INT((ROW()-14)/2),0)),"",OFFSET('9. METAS'!$P$20,INT((ROW()-14)/2),0)))</f>
        <v/>
      </c>
      <c r="M416" s="197" t="str">
        <f ca="1">IF(MOD(ROW()-13,2)=0,IF(ISBLANK(OFFSET('10. SEGUIMIENTO 2025'!$Q$14,INT((ROW()-13)/2),0)),"",OFFSET('10. SEGUIMIENTO 2025'!$Q$14,INT((ROW()-13)/2),0)),IF(ISBLANK(OFFSET('9. METAS'!$Q$20,INT((ROW()-14)/2),0)),"",OFFSET('9. METAS'!$Q$20,INT((ROW()-14)/2),0)))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METAS'!$K$20,INT((ROW()-13)/2),0)),"",OFFSET('9. METAS'!$K$20,INT((ROW()-13)/2),0))</f>
        <v/>
      </c>
      <c r="I417" s="763"/>
      <c r="J417" s="195">
        <f ca="1">IF(MOD(ROW()-13,2)=0,IF(ISBLANK(OFFSET('10. SEGUIMIENTO 2025'!$N$14,INT((ROW()-13)/2),0)),"",OFFSET('10. SEGUIMIENTO 2025'!$N$14,INT((ROW()-13)/2),0)),IF(ISBLANK(OFFSET('9. METAS'!$N$20,INT((ROW()-14)/2),0)),"",OFFSET('9. METAS'!$N$20,INT((ROW()-14)/2),0)))</f>
        <v>41</v>
      </c>
      <c r="K417" s="196" t="str">
        <f ca="1">IF(MOD(ROW()-13,2)=0,IF(ISBLANK(OFFSET('10. SEGUIMIENTO 2025'!$O$14,INT((ROW()-13)/2),0)),"",OFFSET('10. SEGUIMIENTO 2025'!$O$14,INT((ROW()-13)/2),0)),IF(ISBLANK(OFFSET('9. METAS'!$O$20,INT((ROW()-14)/2),0)),"",OFFSET('9. METAS'!$O$20,INT((ROW()-14)/2),0)))</f>
        <v/>
      </c>
      <c r="L417" s="196" t="str">
        <f ca="1">IF(MOD(ROW()-13,2)=0,IF(ISBLANK(OFFSET('10. SEGUIMIENTO 2025'!$P$14,INT((ROW()-13)/2),0)),"",OFFSET('10. SEGUIMIENTO 2025'!$P$14,INT((ROW()-13)/2),0)),IF(ISBLANK(OFFSET('9. METAS'!$P$20,INT((ROW()-14)/2),0)),"",OFFSET('9. METAS'!$P$20,INT((ROW()-14)/2),0)))</f>
        <v/>
      </c>
      <c r="M417" s="197" t="str">
        <f ca="1">IF(MOD(ROW()-13,2)=0,IF(ISBLANK(OFFSET('10. SEGUIMIENTO 2025'!$Q$14,INT((ROW()-13)/2),0)),"",OFFSET('10. SEGUIMIENTO 2025'!$Q$14,INT((ROW()-13)/2),0)),IF(ISBLANK(OFFSET('9. METAS'!$Q$20,INT((ROW()-14)/2),0)),"",OFFSET('9. METAS'!$Q$20,INT((ROW()-14)/2),0)))</f>
        <v/>
      </c>
      <c r="N417" s="769" t="str">
        <f ca="1">IFERROR(K417/K418,"ND")</f>
        <v>ND</v>
      </c>
      <c r="O417" s="771" t="str">
        <f ca="1">IFERROR(((K417+J417)/H417),"ND")</f>
        <v>ND</v>
      </c>
      <c r="P417" s="775"/>
    </row>
    <row r="418" spans="3:16">
      <c r="C418" s="747"/>
      <c r="D418" s="749"/>
      <c r="E418" s="749"/>
      <c r="F418" s="751"/>
      <c r="G418" s="753"/>
      <c r="H418" s="760"/>
      <c r="I418" s="764"/>
      <c r="J418" s="195" t="str">
        <f ca="1">IF(MOD(ROW()-13,2)=0,IF(ISBLANK(OFFSET('10. SEGUIMIENTO 2025'!$N$14,INT((ROW()-13)/2),0)),"",OFFSET('10. SEGUIMIENTO 2025'!$N$14,INT((ROW()-13)/2),0)),IF(ISBLANK(OFFSET('9. METAS'!$N$20,INT((ROW()-14)/2),0)),"",OFFSET('9. METAS'!$N$20,INT((ROW()-14)/2),0)))</f>
        <v/>
      </c>
      <c r="K418" s="196" t="str">
        <f ca="1">IF(MOD(ROW()-13,2)=0,IF(ISBLANK(OFFSET('10. SEGUIMIENTO 2025'!$O$14,INT((ROW()-13)/2),0)),"",OFFSET('10. SEGUIMIENTO 2025'!$O$14,INT((ROW()-13)/2),0)),IF(ISBLANK(OFFSET('9. METAS'!$O$20,INT((ROW()-14)/2),0)),"",OFFSET('9. METAS'!$O$20,INT((ROW()-14)/2),0)))</f>
        <v/>
      </c>
      <c r="L418" s="196" t="str">
        <f ca="1">IF(MOD(ROW()-13,2)=0,IF(ISBLANK(OFFSET('10. SEGUIMIENTO 2025'!$P$14,INT((ROW()-13)/2),0)),"",OFFSET('10. SEGUIMIENTO 2025'!$P$14,INT((ROW()-13)/2),0)),IF(ISBLANK(OFFSET('9. METAS'!$P$20,INT((ROW()-14)/2),0)),"",OFFSET('9. METAS'!$P$20,INT((ROW()-14)/2),0)))</f>
        <v/>
      </c>
      <c r="M418" s="197" t="str">
        <f ca="1">IF(MOD(ROW()-13,2)=0,IF(ISBLANK(OFFSET('10. SEGUIMIENTO 2025'!$Q$14,INT((ROW()-13)/2),0)),"",OFFSET('10. SEGUIMIENTO 2025'!$Q$14,INT((ROW()-13)/2),0)),IF(ISBLANK(OFFSET('9. METAS'!$Q$20,INT((ROW()-14)/2),0)),"",OFFSET('9. METAS'!$Q$20,INT((ROW()-14)/2),0)))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METAS'!$K$20,INT((ROW()-13)/2),0)),"",OFFSET('9. METAS'!$K$20,INT((ROW()-13)/2),0))</f>
        <v/>
      </c>
      <c r="I419" s="763"/>
      <c r="J419" s="195">
        <f ca="1">IF(MOD(ROW()-13,2)=0,IF(ISBLANK(OFFSET('10. SEGUIMIENTO 2025'!$N$14,INT((ROW()-13)/2),0)),"",OFFSET('10. SEGUIMIENTO 2025'!$N$14,INT((ROW()-13)/2),0)),IF(ISBLANK(OFFSET('9. METAS'!$N$20,INT((ROW()-14)/2),0)),"",OFFSET('9. METAS'!$N$20,INT((ROW()-14)/2),0)))</f>
        <v>41</v>
      </c>
      <c r="K419" s="196" t="str">
        <f ca="1">IF(MOD(ROW()-13,2)=0,IF(ISBLANK(OFFSET('10. SEGUIMIENTO 2025'!$O$14,INT((ROW()-13)/2),0)),"",OFFSET('10. SEGUIMIENTO 2025'!$O$14,INT((ROW()-13)/2),0)),IF(ISBLANK(OFFSET('9. METAS'!$O$20,INT((ROW()-14)/2),0)),"",OFFSET('9. METAS'!$O$20,INT((ROW()-14)/2),0)))</f>
        <v/>
      </c>
      <c r="L419" s="196" t="str">
        <f ca="1">IF(MOD(ROW()-13,2)=0,IF(ISBLANK(OFFSET('10. SEGUIMIENTO 2025'!$P$14,INT((ROW()-13)/2),0)),"",OFFSET('10. SEGUIMIENTO 2025'!$P$14,INT((ROW()-13)/2),0)),IF(ISBLANK(OFFSET('9. METAS'!$P$20,INT((ROW()-14)/2),0)),"",OFFSET('9. METAS'!$P$20,INT((ROW()-14)/2),0)))</f>
        <v/>
      </c>
      <c r="M419" s="197" t="str">
        <f ca="1">IF(MOD(ROW()-13,2)=0,IF(ISBLANK(OFFSET('10. SEGUIMIENTO 2025'!$Q$14,INT((ROW()-13)/2),0)),"",OFFSET('10. SEGUIMIENTO 2025'!$Q$14,INT((ROW()-13)/2),0)),IF(ISBLANK(OFFSET('9. METAS'!$Q$20,INT((ROW()-14)/2),0)),"",OFFSET('9. METAS'!$Q$20,INT((ROW()-14)/2),0)))</f>
        <v/>
      </c>
      <c r="N419" s="769" t="str">
        <f ca="1">IFERROR(K419/K420,"ND")</f>
        <v>ND</v>
      </c>
      <c r="O419" s="771" t="str">
        <f ca="1">IFERROR(((K419+J419)/H419),"ND")</f>
        <v>ND</v>
      </c>
      <c r="P419" s="775"/>
    </row>
    <row r="420" spans="3:16">
      <c r="C420" s="747"/>
      <c r="D420" s="749"/>
      <c r="E420" s="749"/>
      <c r="F420" s="751"/>
      <c r="G420" s="753"/>
      <c r="H420" s="760"/>
      <c r="I420" s="764"/>
      <c r="J420" s="195" t="str">
        <f ca="1">IF(MOD(ROW()-13,2)=0,IF(ISBLANK(OFFSET('10. SEGUIMIENTO 2025'!$N$14,INT((ROW()-13)/2),0)),"",OFFSET('10. SEGUIMIENTO 2025'!$N$14,INT((ROW()-13)/2),0)),IF(ISBLANK(OFFSET('9. METAS'!$N$20,INT((ROW()-14)/2),0)),"",OFFSET('9. METAS'!$N$20,INT((ROW()-14)/2),0)))</f>
        <v/>
      </c>
      <c r="K420" s="196" t="str">
        <f ca="1">IF(MOD(ROW()-13,2)=0,IF(ISBLANK(OFFSET('10. SEGUIMIENTO 2025'!$O$14,INT((ROW()-13)/2),0)),"",OFFSET('10. SEGUIMIENTO 2025'!$O$14,INT((ROW()-13)/2),0)),IF(ISBLANK(OFFSET('9. METAS'!$O$20,INT((ROW()-14)/2),0)),"",OFFSET('9. METAS'!$O$20,INT((ROW()-14)/2),0)))</f>
        <v/>
      </c>
      <c r="L420" s="196" t="str">
        <f ca="1">IF(MOD(ROW()-13,2)=0,IF(ISBLANK(OFFSET('10. SEGUIMIENTO 2025'!$P$14,INT((ROW()-13)/2),0)),"",OFFSET('10. SEGUIMIENTO 2025'!$P$14,INT((ROW()-13)/2),0)),IF(ISBLANK(OFFSET('9. METAS'!$P$20,INT((ROW()-14)/2),0)),"",OFFSET('9. METAS'!$P$20,INT((ROW()-14)/2),0)))</f>
        <v/>
      </c>
      <c r="M420" s="197" t="str">
        <f ca="1">IF(MOD(ROW()-13,2)=0,IF(ISBLANK(OFFSET('10. SEGUIMIENTO 2025'!$Q$14,INT((ROW()-13)/2),0)),"",OFFSET('10. SEGUIMIENTO 2025'!$Q$14,INT((ROW()-13)/2),0)),IF(ISBLANK(OFFSET('9. METAS'!$Q$20,INT((ROW()-14)/2),0)),"",OFFSET('9. METAS'!$Q$20,INT((ROW()-14)/2),0)))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METAS'!$K$20,INT((ROW()-13)/2),0)),"",OFFSET('9. METAS'!$K$20,INT((ROW()-13)/2),0))</f>
        <v/>
      </c>
      <c r="I421" s="763"/>
      <c r="J421" s="195">
        <f ca="1">IF(MOD(ROW()-13,2)=0,IF(ISBLANK(OFFSET('10. SEGUIMIENTO 2025'!$N$14,INT((ROW()-13)/2),0)),"",OFFSET('10. SEGUIMIENTO 2025'!$N$14,INT((ROW()-13)/2),0)),IF(ISBLANK(OFFSET('9. METAS'!$N$20,INT((ROW()-14)/2),0)),"",OFFSET('9. METAS'!$N$20,INT((ROW()-14)/2),0)))</f>
        <v>41</v>
      </c>
      <c r="K421" s="196" t="str">
        <f ca="1">IF(MOD(ROW()-13,2)=0,IF(ISBLANK(OFFSET('10. SEGUIMIENTO 2025'!$O$14,INT((ROW()-13)/2),0)),"",OFFSET('10. SEGUIMIENTO 2025'!$O$14,INT((ROW()-13)/2),0)),IF(ISBLANK(OFFSET('9. METAS'!$O$20,INT((ROW()-14)/2),0)),"",OFFSET('9. METAS'!$O$20,INT((ROW()-14)/2),0)))</f>
        <v/>
      </c>
      <c r="L421" s="196" t="str">
        <f ca="1">IF(MOD(ROW()-13,2)=0,IF(ISBLANK(OFFSET('10. SEGUIMIENTO 2025'!$P$14,INT((ROW()-13)/2),0)),"",OFFSET('10. SEGUIMIENTO 2025'!$P$14,INT((ROW()-13)/2),0)),IF(ISBLANK(OFFSET('9. METAS'!$P$20,INT((ROW()-14)/2),0)),"",OFFSET('9. METAS'!$P$20,INT((ROW()-14)/2),0)))</f>
        <v/>
      </c>
      <c r="M421" s="197" t="str">
        <f ca="1">IF(MOD(ROW()-13,2)=0,IF(ISBLANK(OFFSET('10. SEGUIMIENTO 2025'!$Q$14,INT((ROW()-13)/2),0)),"",OFFSET('10. SEGUIMIENTO 2025'!$Q$14,INT((ROW()-13)/2),0)),IF(ISBLANK(OFFSET('9. METAS'!$Q$20,INT((ROW()-14)/2),0)),"",OFFSET('9. METAS'!$Q$20,INT((ROW()-14)/2),0)))</f>
        <v/>
      </c>
      <c r="N421" s="769" t="str">
        <f ca="1">IFERROR(K421/K422,"ND")</f>
        <v>ND</v>
      </c>
      <c r="O421" s="771" t="str">
        <f ca="1">IFERROR(((K421+J421)/H421),"ND")</f>
        <v>ND</v>
      </c>
      <c r="P421" s="775"/>
    </row>
    <row r="422" spans="3:16">
      <c r="C422" s="747"/>
      <c r="D422" s="749"/>
      <c r="E422" s="749"/>
      <c r="F422" s="751"/>
      <c r="G422" s="753"/>
      <c r="H422" s="760"/>
      <c r="I422" s="764"/>
      <c r="J422" s="195" t="str">
        <f ca="1">IF(MOD(ROW()-13,2)=0,IF(ISBLANK(OFFSET('10. SEGUIMIENTO 2025'!$N$14,INT((ROW()-13)/2),0)),"",OFFSET('10. SEGUIMIENTO 2025'!$N$14,INT((ROW()-13)/2),0)),IF(ISBLANK(OFFSET('9. METAS'!$N$20,INT((ROW()-14)/2),0)),"",OFFSET('9. METAS'!$N$20,INT((ROW()-14)/2),0)))</f>
        <v/>
      </c>
      <c r="K422" s="196" t="str">
        <f ca="1">IF(MOD(ROW()-13,2)=0,IF(ISBLANK(OFFSET('10. SEGUIMIENTO 2025'!$O$14,INT((ROW()-13)/2),0)),"",OFFSET('10. SEGUIMIENTO 2025'!$O$14,INT((ROW()-13)/2),0)),IF(ISBLANK(OFFSET('9. METAS'!$O$20,INT((ROW()-14)/2),0)),"",OFFSET('9. METAS'!$O$20,INT((ROW()-14)/2),0)))</f>
        <v/>
      </c>
      <c r="L422" s="196" t="str">
        <f ca="1">IF(MOD(ROW()-13,2)=0,IF(ISBLANK(OFFSET('10. SEGUIMIENTO 2025'!$P$14,INT((ROW()-13)/2),0)),"",OFFSET('10. SEGUIMIENTO 2025'!$P$14,INT((ROW()-13)/2),0)),IF(ISBLANK(OFFSET('9. METAS'!$P$20,INT((ROW()-14)/2),0)),"",OFFSET('9. METAS'!$P$20,INT((ROW()-14)/2),0)))</f>
        <v/>
      </c>
      <c r="M422" s="197" t="str">
        <f ca="1">IF(MOD(ROW()-13,2)=0,IF(ISBLANK(OFFSET('10. SEGUIMIENTO 2025'!$Q$14,INT((ROW()-13)/2),0)),"",OFFSET('10. SEGUIMIENTO 2025'!$Q$14,INT((ROW()-13)/2),0)),IF(ISBLANK(OFFSET('9. METAS'!$Q$20,INT((ROW()-14)/2),0)),"",OFFSET('9. METAS'!$Q$20,INT((ROW()-14)/2),0)))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METAS'!$K$20,INT((ROW()-13)/2),0)),"",OFFSET('9. METAS'!$K$20,INT((ROW()-13)/2),0))</f>
        <v/>
      </c>
      <c r="I423" s="763"/>
      <c r="J423" s="195">
        <f ca="1">IF(MOD(ROW()-13,2)=0,IF(ISBLANK(OFFSET('10. SEGUIMIENTO 2025'!$N$14,INT((ROW()-13)/2),0)),"",OFFSET('10. SEGUIMIENTO 2025'!$N$14,INT((ROW()-13)/2),0)),IF(ISBLANK(OFFSET('9. METAS'!$N$20,INT((ROW()-14)/2),0)),"",OFFSET('9. METAS'!$N$20,INT((ROW()-14)/2),0)))</f>
        <v>41</v>
      </c>
      <c r="K423" s="196" t="str">
        <f ca="1">IF(MOD(ROW()-13,2)=0,IF(ISBLANK(OFFSET('10. SEGUIMIENTO 2025'!$O$14,INT((ROW()-13)/2),0)),"",OFFSET('10. SEGUIMIENTO 2025'!$O$14,INT((ROW()-13)/2),0)),IF(ISBLANK(OFFSET('9. METAS'!$O$20,INT((ROW()-14)/2),0)),"",OFFSET('9. METAS'!$O$20,INT((ROW()-14)/2),0)))</f>
        <v/>
      </c>
      <c r="L423" s="196" t="str">
        <f ca="1">IF(MOD(ROW()-13,2)=0,IF(ISBLANK(OFFSET('10. SEGUIMIENTO 2025'!$P$14,INT((ROW()-13)/2),0)),"",OFFSET('10. SEGUIMIENTO 2025'!$P$14,INT((ROW()-13)/2),0)),IF(ISBLANK(OFFSET('9. METAS'!$P$20,INT((ROW()-14)/2),0)),"",OFFSET('9. METAS'!$P$20,INT((ROW()-14)/2),0)))</f>
        <v/>
      </c>
      <c r="M423" s="197" t="str">
        <f ca="1">IF(MOD(ROW()-13,2)=0,IF(ISBLANK(OFFSET('10. SEGUIMIENTO 2025'!$Q$14,INT((ROW()-13)/2),0)),"",OFFSET('10. SEGUIMIENTO 2025'!$Q$14,INT((ROW()-13)/2),0)),IF(ISBLANK(OFFSET('9. METAS'!$Q$20,INT((ROW()-14)/2),0)),"",OFFSET('9. METAS'!$Q$20,INT((ROW()-14)/2),0)))</f>
        <v/>
      </c>
      <c r="N423" s="769" t="str">
        <f ca="1">IFERROR(K423/K424,"ND")</f>
        <v>ND</v>
      </c>
      <c r="O423" s="771" t="str">
        <f ca="1">IFERROR(((K423+J423)/H423),"ND")</f>
        <v>ND</v>
      </c>
      <c r="P423" s="775"/>
    </row>
    <row r="424" spans="3:16">
      <c r="C424" s="747"/>
      <c r="D424" s="749"/>
      <c r="E424" s="749"/>
      <c r="F424" s="751"/>
      <c r="G424" s="753"/>
      <c r="H424" s="760"/>
      <c r="I424" s="764"/>
      <c r="J424" s="195" t="str">
        <f ca="1">IF(MOD(ROW()-13,2)=0,IF(ISBLANK(OFFSET('10. SEGUIMIENTO 2025'!$N$14,INT((ROW()-13)/2),0)),"",OFFSET('10. SEGUIMIENTO 2025'!$N$14,INT((ROW()-13)/2),0)),IF(ISBLANK(OFFSET('9. METAS'!$N$20,INT((ROW()-14)/2),0)),"",OFFSET('9. METAS'!$N$20,INT((ROW()-14)/2),0)))</f>
        <v/>
      </c>
      <c r="K424" s="196" t="str">
        <f ca="1">IF(MOD(ROW()-13,2)=0,IF(ISBLANK(OFFSET('10. SEGUIMIENTO 2025'!$O$14,INT((ROW()-13)/2),0)),"",OFFSET('10. SEGUIMIENTO 2025'!$O$14,INT((ROW()-13)/2),0)),IF(ISBLANK(OFFSET('9. METAS'!$O$20,INT((ROW()-14)/2),0)),"",OFFSET('9. METAS'!$O$20,INT((ROW()-14)/2),0)))</f>
        <v/>
      </c>
      <c r="L424" s="196" t="str">
        <f ca="1">IF(MOD(ROW()-13,2)=0,IF(ISBLANK(OFFSET('10. SEGUIMIENTO 2025'!$P$14,INT((ROW()-13)/2),0)),"",OFFSET('10. SEGUIMIENTO 2025'!$P$14,INT((ROW()-13)/2),0)),IF(ISBLANK(OFFSET('9. METAS'!$P$20,INT((ROW()-14)/2),0)),"",OFFSET('9. METAS'!$P$20,INT((ROW()-14)/2),0)))</f>
        <v/>
      </c>
      <c r="M424" s="197" t="str">
        <f ca="1">IF(MOD(ROW()-13,2)=0,IF(ISBLANK(OFFSET('10. SEGUIMIENTO 2025'!$Q$14,INT((ROW()-13)/2),0)),"",OFFSET('10. SEGUIMIENTO 2025'!$Q$14,INT((ROW()-13)/2),0)),IF(ISBLANK(OFFSET('9. METAS'!$Q$20,INT((ROW()-14)/2),0)),"",OFFSET('9. METAS'!$Q$20,INT((ROW()-14)/2),0)))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METAS'!$K$20,INT((ROW()-13)/2),0)),"",OFFSET('9. METAS'!$K$20,INT((ROW()-13)/2),0))</f>
        <v/>
      </c>
      <c r="I425" s="763"/>
      <c r="J425" s="195">
        <f ca="1">IF(MOD(ROW()-13,2)=0,IF(ISBLANK(OFFSET('10. SEGUIMIENTO 2025'!$N$14,INT((ROW()-13)/2),0)),"",OFFSET('10. SEGUIMIENTO 2025'!$N$14,INT((ROW()-13)/2),0)),IF(ISBLANK(OFFSET('9. METAS'!$N$20,INT((ROW()-14)/2),0)),"",OFFSET('9. METAS'!$N$20,INT((ROW()-14)/2),0)))</f>
        <v>41</v>
      </c>
      <c r="K425" s="196" t="str">
        <f ca="1">IF(MOD(ROW()-13,2)=0,IF(ISBLANK(OFFSET('10. SEGUIMIENTO 2025'!$O$14,INT((ROW()-13)/2),0)),"",OFFSET('10. SEGUIMIENTO 2025'!$O$14,INT((ROW()-13)/2),0)),IF(ISBLANK(OFFSET('9. METAS'!$O$20,INT((ROW()-14)/2),0)),"",OFFSET('9. METAS'!$O$20,INT((ROW()-14)/2),0)))</f>
        <v/>
      </c>
      <c r="L425" s="196" t="str">
        <f ca="1">IF(MOD(ROW()-13,2)=0,IF(ISBLANK(OFFSET('10. SEGUIMIENTO 2025'!$P$14,INT((ROW()-13)/2),0)),"",OFFSET('10. SEGUIMIENTO 2025'!$P$14,INT((ROW()-13)/2),0)),IF(ISBLANK(OFFSET('9. METAS'!$P$20,INT((ROW()-14)/2),0)),"",OFFSET('9. METAS'!$P$20,INT((ROW()-14)/2),0)))</f>
        <v/>
      </c>
      <c r="M425" s="197" t="str">
        <f ca="1">IF(MOD(ROW()-13,2)=0,IF(ISBLANK(OFFSET('10. SEGUIMIENTO 2025'!$Q$14,INT((ROW()-13)/2),0)),"",OFFSET('10. SEGUIMIENTO 2025'!$Q$14,INT((ROW()-13)/2),0)),IF(ISBLANK(OFFSET('9. METAS'!$Q$20,INT((ROW()-14)/2),0)),"",OFFSET('9. METAS'!$Q$20,INT((ROW()-14)/2),0)))</f>
        <v/>
      </c>
      <c r="N425" s="769" t="str">
        <f ca="1">IFERROR(K425/K426,"ND")</f>
        <v>ND</v>
      </c>
      <c r="O425" s="771" t="str">
        <f ca="1">IFERROR(((K425+J425)/H425),"ND")</f>
        <v>ND</v>
      </c>
      <c r="P425" s="775"/>
    </row>
    <row r="426" spans="3:16">
      <c r="C426" s="747"/>
      <c r="D426" s="749"/>
      <c r="E426" s="749"/>
      <c r="F426" s="751"/>
      <c r="G426" s="753"/>
      <c r="H426" s="760"/>
      <c r="I426" s="764"/>
      <c r="J426" s="195" t="str">
        <f ca="1">IF(MOD(ROW()-13,2)=0,IF(ISBLANK(OFFSET('10. SEGUIMIENTO 2025'!$N$14,INT((ROW()-13)/2),0)),"",OFFSET('10. SEGUIMIENTO 2025'!$N$14,INT((ROW()-13)/2),0)),IF(ISBLANK(OFFSET('9. METAS'!$N$20,INT((ROW()-14)/2),0)),"",OFFSET('9. METAS'!$N$20,INT((ROW()-14)/2),0)))</f>
        <v/>
      </c>
      <c r="K426" s="196" t="str">
        <f ca="1">IF(MOD(ROW()-13,2)=0,IF(ISBLANK(OFFSET('10. SEGUIMIENTO 2025'!$O$14,INT((ROW()-13)/2),0)),"",OFFSET('10. SEGUIMIENTO 2025'!$O$14,INT((ROW()-13)/2),0)),IF(ISBLANK(OFFSET('9. METAS'!$O$20,INT((ROW()-14)/2),0)),"",OFFSET('9. METAS'!$O$20,INT((ROW()-14)/2),0)))</f>
        <v/>
      </c>
      <c r="L426" s="196" t="str">
        <f ca="1">IF(MOD(ROW()-13,2)=0,IF(ISBLANK(OFFSET('10. SEGUIMIENTO 2025'!$P$14,INT((ROW()-13)/2),0)),"",OFFSET('10. SEGUIMIENTO 2025'!$P$14,INT((ROW()-13)/2),0)),IF(ISBLANK(OFFSET('9. METAS'!$P$20,INT((ROW()-14)/2),0)),"",OFFSET('9. METAS'!$P$20,INT((ROW()-14)/2),0)))</f>
        <v/>
      </c>
      <c r="M426" s="197" t="str">
        <f ca="1">IF(MOD(ROW()-13,2)=0,IF(ISBLANK(OFFSET('10. SEGUIMIENTO 2025'!$Q$14,INT((ROW()-13)/2),0)),"",OFFSET('10. SEGUIMIENTO 2025'!$Q$14,INT((ROW()-13)/2),0)),IF(ISBLANK(OFFSET('9. METAS'!$Q$20,INT((ROW()-14)/2),0)),"",OFFSET('9. METAS'!$Q$20,INT((ROW()-14)/2),0)))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METAS'!$K$20,INT((ROW()-13)/2),0)),"",OFFSET('9. METAS'!$K$20,INT((ROW()-13)/2),0))</f>
        <v/>
      </c>
      <c r="I427" s="763"/>
      <c r="J427" s="195">
        <f ca="1">IF(MOD(ROW()-13,2)=0,IF(ISBLANK(OFFSET('10. SEGUIMIENTO 2025'!$N$14,INT((ROW()-13)/2),0)),"",OFFSET('10. SEGUIMIENTO 2025'!$N$14,INT((ROW()-13)/2),0)),IF(ISBLANK(OFFSET('9. METAS'!$N$20,INT((ROW()-14)/2),0)),"",OFFSET('9. METAS'!$N$20,INT((ROW()-14)/2),0)))</f>
        <v>41</v>
      </c>
      <c r="K427" s="196" t="str">
        <f ca="1">IF(MOD(ROW()-13,2)=0,IF(ISBLANK(OFFSET('10. SEGUIMIENTO 2025'!$O$14,INT((ROW()-13)/2),0)),"",OFFSET('10. SEGUIMIENTO 2025'!$O$14,INT((ROW()-13)/2),0)),IF(ISBLANK(OFFSET('9. METAS'!$O$20,INT((ROW()-14)/2),0)),"",OFFSET('9. METAS'!$O$20,INT((ROW()-14)/2),0)))</f>
        <v/>
      </c>
      <c r="L427" s="196" t="str">
        <f ca="1">IF(MOD(ROW()-13,2)=0,IF(ISBLANK(OFFSET('10. SEGUIMIENTO 2025'!$P$14,INT((ROW()-13)/2),0)),"",OFFSET('10. SEGUIMIENTO 2025'!$P$14,INT((ROW()-13)/2),0)),IF(ISBLANK(OFFSET('9. METAS'!$P$20,INT((ROW()-14)/2),0)),"",OFFSET('9. METAS'!$P$20,INT((ROW()-14)/2),0)))</f>
        <v/>
      </c>
      <c r="M427" s="197" t="str">
        <f ca="1">IF(MOD(ROW()-13,2)=0,IF(ISBLANK(OFFSET('10. SEGUIMIENTO 2025'!$Q$14,INT((ROW()-13)/2),0)),"",OFFSET('10. SEGUIMIENTO 2025'!$Q$14,INT((ROW()-13)/2),0)),IF(ISBLANK(OFFSET('9. METAS'!$Q$20,INT((ROW()-14)/2),0)),"",OFFSET('9. METAS'!$Q$20,INT((ROW()-14)/2),0)))</f>
        <v/>
      </c>
      <c r="N427" s="769" t="str">
        <f ca="1">IFERROR(K427/K428,"ND")</f>
        <v>ND</v>
      </c>
      <c r="O427" s="771" t="str">
        <f ca="1">IFERROR(((K427+J427)/H427),"ND")</f>
        <v>ND</v>
      </c>
      <c r="P427" s="775"/>
    </row>
    <row r="428" spans="3:16">
      <c r="C428" s="747"/>
      <c r="D428" s="749"/>
      <c r="E428" s="749"/>
      <c r="F428" s="751"/>
      <c r="G428" s="753"/>
      <c r="H428" s="760"/>
      <c r="I428" s="764"/>
      <c r="J428" s="195" t="str">
        <f ca="1">IF(MOD(ROW()-13,2)=0,IF(ISBLANK(OFFSET('10. SEGUIMIENTO 2025'!$N$14,INT((ROW()-13)/2),0)),"",OFFSET('10. SEGUIMIENTO 2025'!$N$14,INT((ROW()-13)/2),0)),IF(ISBLANK(OFFSET('9. METAS'!$N$20,INT((ROW()-14)/2),0)),"",OFFSET('9. METAS'!$N$20,INT((ROW()-14)/2),0)))</f>
        <v/>
      </c>
      <c r="K428" s="196" t="str">
        <f ca="1">IF(MOD(ROW()-13,2)=0,IF(ISBLANK(OFFSET('10. SEGUIMIENTO 2025'!$O$14,INT((ROW()-13)/2),0)),"",OFFSET('10. SEGUIMIENTO 2025'!$O$14,INT((ROW()-13)/2),0)),IF(ISBLANK(OFFSET('9. METAS'!$O$20,INT((ROW()-14)/2),0)),"",OFFSET('9. METAS'!$O$20,INT((ROW()-14)/2),0)))</f>
        <v/>
      </c>
      <c r="L428" s="196" t="str">
        <f ca="1">IF(MOD(ROW()-13,2)=0,IF(ISBLANK(OFFSET('10. SEGUIMIENTO 2025'!$P$14,INT((ROW()-13)/2),0)),"",OFFSET('10. SEGUIMIENTO 2025'!$P$14,INT((ROW()-13)/2),0)),IF(ISBLANK(OFFSET('9. METAS'!$P$20,INT((ROW()-14)/2),0)),"",OFFSET('9. METAS'!$P$20,INT((ROW()-14)/2),0)))</f>
        <v/>
      </c>
      <c r="M428" s="197" t="str">
        <f ca="1">IF(MOD(ROW()-13,2)=0,IF(ISBLANK(OFFSET('10. SEGUIMIENTO 2025'!$Q$14,INT((ROW()-13)/2),0)),"",OFFSET('10. SEGUIMIENTO 2025'!$Q$14,INT((ROW()-13)/2),0)),IF(ISBLANK(OFFSET('9. METAS'!$Q$20,INT((ROW()-14)/2),0)),"",OFFSET('9. METAS'!$Q$20,INT((ROW()-14)/2),0)))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METAS'!$K$20,INT((ROW()-13)/2),0)),"",OFFSET('9. METAS'!$K$20,INT((ROW()-13)/2),0))</f>
        <v/>
      </c>
      <c r="I429" s="763"/>
      <c r="J429" s="195">
        <f ca="1">IF(MOD(ROW()-13,2)=0,IF(ISBLANK(OFFSET('10. SEGUIMIENTO 2025'!$N$14,INT((ROW()-13)/2),0)),"",OFFSET('10. SEGUIMIENTO 2025'!$N$14,INT((ROW()-13)/2),0)),IF(ISBLANK(OFFSET('9. METAS'!$N$20,INT((ROW()-14)/2),0)),"",OFFSET('9. METAS'!$N$20,INT((ROW()-14)/2),0)))</f>
        <v>41</v>
      </c>
      <c r="K429" s="196" t="str">
        <f ca="1">IF(MOD(ROW()-13,2)=0,IF(ISBLANK(OFFSET('10. SEGUIMIENTO 2025'!$O$14,INT((ROW()-13)/2),0)),"",OFFSET('10. SEGUIMIENTO 2025'!$O$14,INT((ROW()-13)/2),0)),IF(ISBLANK(OFFSET('9. METAS'!$O$20,INT((ROW()-14)/2),0)),"",OFFSET('9. METAS'!$O$20,INT((ROW()-14)/2),0)))</f>
        <v/>
      </c>
      <c r="L429" s="196" t="str">
        <f ca="1">IF(MOD(ROW()-13,2)=0,IF(ISBLANK(OFFSET('10. SEGUIMIENTO 2025'!$P$14,INT((ROW()-13)/2),0)),"",OFFSET('10. SEGUIMIENTO 2025'!$P$14,INT((ROW()-13)/2),0)),IF(ISBLANK(OFFSET('9. METAS'!$P$20,INT((ROW()-14)/2),0)),"",OFFSET('9. METAS'!$P$20,INT((ROW()-14)/2),0)))</f>
        <v/>
      </c>
      <c r="M429" s="197" t="str">
        <f ca="1">IF(MOD(ROW()-13,2)=0,IF(ISBLANK(OFFSET('10. SEGUIMIENTO 2025'!$Q$14,INT((ROW()-13)/2),0)),"",OFFSET('10. SEGUIMIENTO 2025'!$Q$14,INT((ROW()-13)/2),0)),IF(ISBLANK(OFFSET('9. METAS'!$Q$20,INT((ROW()-14)/2),0)),"",OFFSET('9. METAS'!$Q$20,INT((ROW()-14)/2),0)))</f>
        <v/>
      </c>
      <c r="N429" s="769" t="str">
        <f ca="1">IFERROR(K429/K430,"ND")</f>
        <v>ND</v>
      </c>
      <c r="O429" s="771" t="str">
        <f ca="1">IFERROR(((K429+J429)/H429),"ND")</f>
        <v>ND</v>
      </c>
      <c r="P429" s="775"/>
    </row>
    <row r="430" spans="3:16">
      <c r="C430" s="747"/>
      <c r="D430" s="749"/>
      <c r="E430" s="749"/>
      <c r="F430" s="751"/>
      <c r="G430" s="753"/>
      <c r="H430" s="760"/>
      <c r="I430" s="764"/>
      <c r="J430" s="195" t="str">
        <f ca="1">IF(MOD(ROW()-13,2)=0,IF(ISBLANK(OFFSET('10. SEGUIMIENTO 2025'!$N$14,INT((ROW()-13)/2),0)),"",OFFSET('10. SEGUIMIENTO 2025'!$N$14,INT((ROW()-13)/2),0)),IF(ISBLANK(OFFSET('9. METAS'!$N$20,INT((ROW()-14)/2),0)),"",OFFSET('9. METAS'!$N$20,INT((ROW()-14)/2),0)))</f>
        <v/>
      </c>
      <c r="K430" s="196" t="str">
        <f ca="1">IF(MOD(ROW()-13,2)=0,IF(ISBLANK(OFFSET('10. SEGUIMIENTO 2025'!$O$14,INT((ROW()-13)/2),0)),"",OFFSET('10. SEGUIMIENTO 2025'!$O$14,INT((ROW()-13)/2),0)),IF(ISBLANK(OFFSET('9. METAS'!$O$20,INT((ROW()-14)/2),0)),"",OFFSET('9. METAS'!$O$20,INT((ROW()-14)/2),0)))</f>
        <v/>
      </c>
      <c r="L430" s="196" t="str">
        <f ca="1">IF(MOD(ROW()-13,2)=0,IF(ISBLANK(OFFSET('10. SEGUIMIENTO 2025'!$P$14,INT((ROW()-13)/2),0)),"",OFFSET('10. SEGUIMIENTO 2025'!$P$14,INT((ROW()-13)/2),0)),IF(ISBLANK(OFFSET('9. METAS'!$P$20,INT((ROW()-14)/2),0)),"",OFFSET('9. METAS'!$P$20,INT((ROW()-14)/2),0)))</f>
        <v/>
      </c>
      <c r="M430" s="197" t="str">
        <f ca="1">IF(MOD(ROW()-13,2)=0,IF(ISBLANK(OFFSET('10. SEGUIMIENTO 2025'!$Q$14,INT((ROW()-13)/2),0)),"",OFFSET('10. SEGUIMIENTO 2025'!$Q$14,INT((ROW()-13)/2),0)),IF(ISBLANK(OFFSET('9. METAS'!$Q$20,INT((ROW()-14)/2),0)),"",OFFSET('9. METAS'!$Q$20,INT((ROW()-14)/2),0)))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METAS'!$K$20,INT((ROW()-13)/2),0)),"",OFFSET('9. METAS'!$K$20,INT((ROW()-13)/2),0))</f>
        <v/>
      </c>
      <c r="I431" s="763"/>
      <c r="J431" s="195">
        <f ca="1">IF(MOD(ROW()-13,2)=0,IF(ISBLANK(OFFSET('10. SEGUIMIENTO 2025'!$N$14,INT((ROW()-13)/2),0)),"",OFFSET('10. SEGUIMIENTO 2025'!$N$14,INT((ROW()-13)/2),0)),IF(ISBLANK(OFFSET('9. METAS'!$N$20,INT((ROW()-14)/2),0)),"",OFFSET('9. METAS'!$N$20,INT((ROW()-14)/2),0)))</f>
        <v>41</v>
      </c>
      <c r="K431" s="196" t="str">
        <f ca="1">IF(MOD(ROW()-13,2)=0,IF(ISBLANK(OFFSET('10. SEGUIMIENTO 2025'!$O$14,INT((ROW()-13)/2),0)),"",OFFSET('10. SEGUIMIENTO 2025'!$O$14,INT((ROW()-13)/2),0)),IF(ISBLANK(OFFSET('9. METAS'!$O$20,INT((ROW()-14)/2),0)),"",OFFSET('9. METAS'!$O$20,INT((ROW()-14)/2),0)))</f>
        <v/>
      </c>
      <c r="L431" s="196" t="str">
        <f ca="1">IF(MOD(ROW()-13,2)=0,IF(ISBLANK(OFFSET('10. SEGUIMIENTO 2025'!$P$14,INT((ROW()-13)/2),0)),"",OFFSET('10. SEGUIMIENTO 2025'!$P$14,INT((ROW()-13)/2),0)),IF(ISBLANK(OFFSET('9. METAS'!$P$20,INT((ROW()-14)/2),0)),"",OFFSET('9. METAS'!$P$20,INT((ROW()-14)/2),0)))</f>
        <v/>
      </c>
      <c r="M431" s="197" t="str">
        <f ca="1">IF(MOD(ROW()-13,2)=0,IF(ISBLANK(OFFSET('10. SEGUIMIENTO 2025'!$Q$14,INT((ROW()-13)/2),0)),"",OFFSET('10. SEGUIMIENTO 2025'!$Q$14,INT((ROW()-13)/2),0)),IF(ISBLANK(OFFSET('9. METAS'!$Q$20,INT((ROW()-14)/2),0)),"",OFFSET('9. METAS'!$Q$20,INT((ROW()-14)/2),0)))</f>
        <v/>
      </c>
      <c r="N431" s="769" t="str">
        <f ca="1">IFERROR(K431/K432,"ND")</f>
        <v>ND</v>
      </c>
      <c r="O431" s="771" t="str">
        <f ca="1">IFERROR(((K431+J431)/H431),"ND")</f>
        <v>ND</v>
      </c>
      <c r="P431" s="775"/>
    </row>
    <row r="432" spans="3:16">
      <c r="C432" s="747"/>
      <c r="D432" s="749"/>
      <c r="E432" s="749"/>
      <c r="F432" s="751"/>
      <c r="G432" s="753"/>
      <c r="H432" s="760"/>
      <c r="I432" s="764"/>
      <c r="J432" s="195" t="str">
        <f ca="1">IF(MOD(ROW()-13,2)=0,IF(ISBLANK(OFFSET('10. SEGUIMIENTO 2025'!$N$14,INT((ROW()-13)/2),0)),"",OFFSET('10. SEGUIMIENTO 2025'!$N$14,INT((ROW()-13)/2),0)),IF(ISBLANK(OFFSET('9. METAS'!$N$20,INT((ROW()-14)/2),0)),"",OFFSET('9. METAS'!$N$20,INT((ROW()-14)/2),0)))</f>
        <v/>
      </c>
      <c r="K432" s="196" t="str">
        <f ca="1">IF(MOD(ROW()-13,2)=0,IF(ISBLANK(OFFSET('10. SEGUIMIENTO 2025'!$O$14,INT((ROW()-13)/2),0)),"",OFFSET('10. SEGUIMIENTO 2025'!$O$14,INT((ROW()-13)/2),0)),IF(ISBLANK(OFFSET('9. METAS'!$O$20,INT((ROW()-14)/2),0)),"",OFFSET('9. METAS'!$O$20,INT((ROW()-14)/2),0)))</f>
        <v/>
      </c>
      <c r="L432" s="196" t="str">
        <f ca="1">IF(MOD(ROW()-13,2)=0,IF(ISBLANK(OFFSET('10. SEGUIMIENTO 2025'!$P$14,INT((ROW()-13)/2),0)),"",OFFSET('10. SEGUIMIENTO 2025'!$P$14,INT((ROW()-13)/2),0)),IF(ISBLANK(OFFSET('9. METAS'!$P$20,INT((ROW()-14)/2),0)),"",OFFSET('9. METAS'!$P$20,INT((ROW()-14)/2),0)))</f>
        <v/>
      </c>
      <c r="M432" s="197" t="str">
        <f ca="1">IF(MOD(ROW()-13,2)=0,IF(ISBLANK(OFFSET('10. SEGUIMIENTO 2025'!$Q$14,INT((ROW()-13)/2),0)),"",OFFSET('10. SEGUIMIENTO 2025'!$Q$14,INT((ROW()-13)/2),0)),IF(ISBLANK(OFFSET('9. METAS'!$Q$20,INT((ROW()-14)/2),0)),"",OFFSET('9. METAS'!$Q$20,INT((ROW()-14)/2),0)))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METAS'!$K$20,INT((ROW()-13)/2),0)),"",OFFSET('9. METAS'!$K$20,INT((ROW()-13)/2),0))</f>
        <v/>
      </c>
      <c r="I433" s="763"/>
      <c r="J433" s="195">
        <f ca="1">IF(MOD(ROW()-13,2)=0,IF(ISBLANK(OFFSET('10. SEGUIMIENTO 2025'!$N$14,INT((ROW()-13)/2),0)),"",OFFSET('10. SEGUIMIENTO 2025'!$N$14,INT((ROW()-13)/2),0)),IF(ISBLANK(OFFSET('9. METAS'!$N$20,INT((ROW()-14)/2),0)),"",OFFSET('9. METAS'!$N$20,INT((ROW()-14)/2),0)))</f>
        <v>41</v>
      </c>
      <c r="K433" s="196" t="str">
        <f ca="1">IF(MOD(ROW()-13,2)=0,IF(ISBLANK(OFFSET('10. SEGUIMIENTO 2025'!$O$14,INT((ROW()-13)/2),0)),"",OFFSET('10. SEGUIMIENTO 2025'!$O$14,INT((ROW()-13)/2),0)),IF(ISBLANK(OFFSET('9. METAS'!$O$20,INT((ROW()-14)/2),0)),"",OFFSET('9. METAS'!$O$20,INT((ROW()-14)/2),0)))</f>
        <v/>
      </c>
      <c r="L433" s="196" t="str">
        <f ca="1">IF(MOD(ROW()-13,2)=0,IF(ISBLANK(OFFSET('10. SEGUIMIENTO 2025'!$P$14,INT((ROW()-13)/2),0)),"",OFFSET('10. SEGUIMIENTO 2025'!$P$14,INT((ROW()-13)/2),0)),IF(ISBLANK(OFFSET('9. METAS'!$P$20,INT((ROW()-14)/2),0)),"",OFFSET('9. METAS'!$P$20,INT((ROW()-14)/2),0)))</f>
        <v/>
      </c>
      <c r="M433" s="197" t="str">
        <f ca="1">IF(MOD(ROW()-13,2)=0,IF(ISBLANK(OFFSET('10. SEGUIMIENTO 2025'!$Q$14,INT((ROW()-13)/2),0)),"",OFFSET('10. SEGUIMIENTO 2025'!$Q$14,INT((ROW()-13)/2),0)),IF(ISBLANK(OFFSET('9. METAS'!$Q$20,INT((ROW()-14)/2),0)),"",OFFSET('9. METAS'!$Q$20,INT((ROW()-14)/2),0)))</f>
        <v/>
      </c>
      <c r="N433" s="769" t="str">
        <f ca="1">IFERROR(K433/K434,"ND")</f>
        <v>ND</v>
      </c>
      <c r="O433" s="771" t="str">
        <f ca="1">IFERROR(((K433+J433)/H433),"ND")</f>
        <v>ND</v>
      </c>
      <c r="P433" s="775"/>
    </row>
    <row r="434" spans="3:16">
      <c r="C434" s="747"/>
      <c r="D434" s="749"/>
      <c r="E434" s="749"/>
      <c r="F434" s="751"/>
      <c r="G434" s="753"/>
      <c r="H434" s="760"/>
      <c r="I434" s="764"/>
      <c r="J434" s="195" t="str">
        <f ca="1">IF(MOD(ROW()-13,2)=0,IF(ISBLANK(OFFSET('10. SEGUIMIENTO 2025'!$N$14,INT((ROW()-13)/2),0)),"",OFFSET('10. SEGUIMIENTO 2025'!$N$14,INT((ROW()-13)/2),0)),IF(ISBLANK(OFFSET('9. METAS'!$N$20,INT((ROW()-14)/2),0)),"",OFFSET('9. METAS'!$N$20,INT((ROW()-14)/2),0)))</f>
        <v/>
      </c>
      <c r="K434" s="196" t="str">
        <f ca="1">IF(MOD(ROW()-13,2)=0,IF(ISBLANK(OFFSET('10. SEGUIMIENTO 2025'!$O$14,INT((ROW()-13)/2),0)),"",OFFSET('10. SEGUIMIENTO 2025'!$O$14,INT((ROW()-13)/2),0)),IF(ISBLANK(OFFSET('9. METAS'!$O$20,INT((ROW()-14)/2),0)),"",OFFSET('9. METAS'!$O$20,INT((ROW()-14)/2),0)))</f>
        <v/>
      </c>
      <c r="L434" s="196" t="str">
        <f ca="1">IF(MOD(ROW()-13,2)=0,IF(ISBLANK(OFFSET('10. SEGUIMIENTO 2025'!$P$14,INT((ROW()-13)/2),0)),"",OFFSET('10. SEGUIMIENTO 2025'!$P$14,INT((ROW()-13)/2),0)),IF(ISBLANK(OFFSET('9. METAS'!$P$20,INT((ROW()-14)/2),0)),"",OFFSET('9. METAS'!$P$20,INT((ROW()-14)/2),0)))</f>
        <v/>
      </c>
      <c r="M434" s="197" t="str">
        <f ca="1">IF(MOD(ROW()-13,2)=0,IF(ISBLANK(OFFSET('10. SEGUIMIENTO 2025'!$Q$14,INT((ROW()-13)/2),0)),"",OFFSET('10. SEGUIMIENTO 2025'!$Q$14,INT((ROW()-13)/2),0)),IF(ISBLANK(OFFSET('9. METAS'!$Q$20,INT((ROW()-14)/2),0)),"",OFFSET('9. METAS'!$Q$20,INT((ROW()-14)/2),0)))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METAS'!$K$20,INT((ROW()-13)/2),0)),"",OFFSET('9. METAS'!$K$20,INT((ROW()-13)/2),0))</f>
        <v/>
      </c>
      <c r="I435" s="763"/>
      <c r="J435" s="195">
        <f ca="1">IF(MOD(ROW()-13,2)=0,IF(ISBLANK(OFFSET('10. SEGUIMIENTO 2025'!$N$14,INT((ROW()-13)/2),0)),"",OFFSET('10. SEGUIMIENTO 2025'!$N$14,INT((ROW()-13)/2),0)),IF(ISBLANK(OFFSET('9. METAS'!$N$20,INT((ROW()-14)/2),0)),"",OFFSET('9. METAS'!$N$20,INT((ROW()-14)/2),0)))</f>
        <v>41</v>
      </c>
      <c r="K435" s="196" t="str">
        <f ca="1">IF(MOD(ROW()-13,2)=0,IF(ISBLANK(OFFSET('10. SEGUIMIENTO 2025'!$O$14,INT((ROW()-13)/2),0)),"",OFFSET('10. SEGUIMIENTO 2025'!$O$14,INT((ROW()-13)/2),0)),IF(ISBLANK(OFFSET('9. METAS'!$O$20,INT((ROW()-14)/2),0)),"",OFFSET('9. METAS'!$O$20,INT((ROW()-14)/2),0)))</f>
        <v/>
      </c>
      <c r="L435" s="196" t="str">
        <f ca="1">IF(MOD(ROW()-13,2)=0,IF(ISBLANK(OFFSET('10. SEGUIMIENTO 2025'!$P$14,INT((ROW()-13)/2),0)),"",OFFSET('10. SEGUIMIENTO 2025'!$P$14,INT((ROW()-13)/2),0)),IF(ISBLANK(OFFSET('9. METAS'!$P$20,INT((ROW()-14)/2),0)),"",OFFSET('9. METAS'!$P$20,INT((ROW()-14)/2),0)))</f>
        <v/>
      </c>
      <c r="M435" s="197" t="str">
        <f ca="1">IF(MOD(ROW()-13,2)=0,IF(ISBLANK(OFFSET('10. SEGUIMIENTO 2025'!$Q$14,INT((ROW()-13)/2),0)),"",OFFSET('10. SEGUIMIENTO 2025'!$Q$14,INT((ROW()-13)/2),0)),IF(ISBLANK(OFFSET('9. METAS'!$Q$20,INT((ROW()-14)/2),0)),"",OFFSET('9. METAS'!$Q$20,INT((ROW()-14)/2),0)))</f>
        <v/>
      </c>
      <c r="N435" s="769" t="str">
        <f ca="1">IFERROR(K435/K436,"ND")</f>
        <v>ND</v>
      </c>
      <c r="O435" s="771" t="str">
        <f ca="1">IFERROR(((K435+J435)/H435),"ND")</f>
        <v>ND</v>
      </c>
      <c r="P435" s="775"/>
    </row>
    <row r="436" spans="3:16">
      <c r="C436" s="747"/>
      <c r="D436" s="749"/>
      <c r="E436" s="749"/>
      <c r="F436" s="751"/>
      <c r="G436" s="753"/>
      <c r="H436" s="760"/>
      <c r="I436" s="764"/>
      <c r="J436" s="195" t="str">
        <f ca="1">IF(MOD(ROW()-13,2)=0,IF(ISBLANK(OFFSET('10. SEGUIMIENTO 2025'!$N$14,INT((ROW()-13)/2),0)),"",OFFSET('10. SEGUIMIENTO 2025'!$N$14,INT((ROW()-13)/2),0)),IF(ISBLANK(OFFSET('9. METAS'!$N$20,INT((ROW()-14)/2),0)),"",OFFSET('9. METAS'!$N$20,INT((ROW()-14)/2),0)))</f>
        <v/>
      </c>
      <c r="K436" s="196" t="str">
        <f ca="1">IF(MOD(ROW()-13,2)=0,IF(ISBLANK(OFFSET('10. SEGUIMIENTO 2025'!$O$14,INT((ROW()-13)/2),0)),"",OFFSET('10. SEGUIMIENTO 2025'!$O$14,INT((ROW()-13)/2),0)),IF(ISBLANK(OFFSET('9. METAS'!$O$20,INT((ROW()-14)/2),0)),"",OFFSET('9. METAS'!$O$20,INT((ROW()-14)/2),0)))</f>
        <v/>
      </c>
      <c r="L436" s="196" t="str">
        <f ca="1">IF(MOD(ROW()-13,2)=0,IF(ISBLANK(OFFSET('10. SEGUIMIENTO 2025'!$P$14,INT((ROW()-13)/2),0)),"",OFFSET('10. SEGUIMIENTO 2025'!$P$14,INT((ROW()-13)/2),0)),IF(ISBLANK(OFFSET('9. METAS'!$P$20,INT((ROW()-14)/2),0)),"",OFFSET('9. METAS'!$P$20,INT((ROW()-14)/2),0)))</f>
        <v/>
      </c>
      <c r="M436" s="197" t="str">
        <f ca="1">IF(MOD(ROW()-13,2)=0,IF(ISBLANK(OFFSET('10. SEGUIMIENTO 2025'!$Q$14,INT((ROW()-13)/2),0)),"",OFFSET('10. SEGUIMIENTO 2025'!$Q$14,INT((ROW()-13)/2),0)),IF(ISBLANK(OFFSET('9. METAS'!$Q$20,INT((ROW()-14)/2),0)),"",OFFSET('9. METAS'!$Q$20,INT((ROW()-14)/2),0)))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METAS'!$K$20,INT((ROW()-13)/2),0)),"",OFFSET('9. METAS'!$K$20,INT((ROW()-13)/2),0))</f>
        <v/>
      </c>
      <c r="I437" s="763"/>
      <c r="J437" s="195">
        <f ca="1">IF(MOD(ROW()-13,2)=0,IF(ISBLANK(OFFSET('10. SEGUIMIENTO 2025'!$N$14,INT((ROW()-13)/2),0)),"",OFFSET('10. SEGUIMIENTO 2025'!$N$14,INT((ROW()-13)/2),0)),IF(ISBLANK(OFFSET('9. METAS'!$N$20,INT((ROW()-14)/2),0)),"",OFFSET('9. METAS'!$N$20,INT((ROW()-14)/2),0)))</f>
        <v>41</v>
      </c>
      <c r="K437" s="196" t="str">
        <f ca="1">IF(MOD(ROW()-13,2)=0,IF(ISBLANK(OFFSET('10. SEGUIMIENTO 2025'!$O$14,INT((ROW()-13)/2),0)),"",OFFSET('10. SEGUIMIENTO 2025'!$O$14,INT((ROW()-13)/2),0)),IF(ISBLANK(OFFSET('9. METAS'!$O$20,INT((ROW()-14)/2),0)),"",OFFSET('9. METAS'!$O$20,INT((ROW()-14)/2),0)))</f>
        <v/>
      </c>
      <c r="L437" s="196" t="str">
        <f ca="1">IF(MOD(ROW()-13,2)=0,IF(ISBLANK(OFFSET('10. SEGUIMIENTO 2025'!$P$14,INT((ROW()-13)/2),0)),"",OFFSET('10. SEGUIMIENTO 2025'!$P$14,INT((ROW()-13)/2),0)),IF(ISBLANK(OFFSET('9. METAS'!$P$20,INT((ROW()-14)/2),0)),"",OFFSET('9. METAS'!$P$20,INT((ROW()-14)/2),0)))</f>
        <v/>
      </c>
      <c r="M437" s="197" t="str">
        <f ca="1">IF(MOD(ROW()-13,2)=0,IF(ISBLANK(OFFSET('10. SEGUIMIENTO 2025'!$Q$14,INT((ROW()-13)/2),0)),"",OFFSET('10. SEGUIMIENTO 2025'!$Q$14,INT((ROW()-13)/2),0)),IF(ISBLANK(OFFSET('9. METAS'!$Q$20,INT((ROW()-14)/2),0)),"",OFFSET('9. METAS'!$Q$20,INT((ROW()-14)/2),0)))</f>
        <v/>
      </c>
      <c r="N437" s="769" t="str">
        <f ca="1">IFERROR(K437/K438,"ND")</f>
        <v>ND</v>
      </c>
      <c r="O437" s="771" t="str">
        <f ca="1">IFERROR(((K437+J437)/H437),"ND")</f>
        <v>ND</v>
      </c>
      <c r="P437" s="775"/>
    </row>
    <row r="438" spans="3:16">
      <c r="C438" s="747"/>
      <c r="D438" s="749"/>
      <c r="E438" s="749"/>
      <c r="F438" s="751"/>
      <c r="G438" s="753"/>
      <c r="H438" s="760"/>
      <c r="I438" s="764"/>
      <c r="J438" s="195" t="str">
        <f ca="1">IF(MOD(ROW()-13,2)=0,IF(ISBLANK(OFFSET('10. SEGUIMIENTO 2025'!$N$14,INT((ROW()-13)/2),0)),"",OFFSET('10. SEGUIMIENTO 2025'!$N$14,INT((ROW()-13)/2),0)),IF(ISBLANK(OFFSET('9. METAS'!$N$20,INT((ROW()-14)/2),0)),"",OFFSET('9. METAS'!$N$20,INT((ROW()-14)/2),0)))</f>
        <v/>
      </c>
      <c r="K438" s="196" t="str">
        <f ca="1">IF(MOD(ROW()-13,2)=0,IF(ISBLANK(OFFSET('10. SEGUIMIENTO 2025'!$O$14,INT((ROW()-13)/2),0)),"",OFFSET('10. SEGUIMIENTO 2025'!$O$14,INT((ROW()-13)/2),0)),IF(ISBLANK(OFFSET('9. METAS'!$O$20,INT((ROW()-14)/2),0)),"",OFFSET('9. METAS'!$O$20,INT((ROW()-14)/2),0)))</f>
        <v/>
      </c>
      <c r="L438" s="196" t="str">
        <f ca="1">IF(MOD(ROW()-13,2)=0,IF(ISBLANK(OFFSET('10. SEGUIMIENTO 2025'!$P$14,INT((ROW()-13)/2),0)),"",OFFSET('10. SEGUIMIENTO 2025'!$P$14,INT((ROW()-13)/2),0)),IF(ISBLANK(OFFSET('9. METAS'!$P$20,INT((ROW()-14)/2),0)),"",OFFSET('9. METAS'!$P$20,INT((ROW()-14)/2),0)))</f>
        <v/>
      </c>
      <c r="M438" s="197" t="str">
        <f ca="1">IF(MOD(ROW()-13,2)=0,IF(ISBLANK(OFFSET('10. SEGUIMIENTO 2025'!$Q$14,INT((ROW()-13)/2),0)),"",OFFSET('10. SEGUIMIENTO 2025'!$Q$14,INT((ROW()-13)/2),0)),IF(ISBLANK(OFFSET('9. METAS'!$Q$20,INT((ROW()-14)/2),0)),"",OFFSET('9. METAS'!$Q$20,INT((ROW()-14)/2),0)))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METAS'!$K$20,INT((ROW()-13)/2),0)),"",OFFSET('9. METAS'!$K$20,INT((ROW()-13)/2),0))</f>
        <v/>
      </c>
      <c r="I439" s="763"/>
      <c r="J439" s="195">
        <f ca="1">IF(MOD(ROW()-13,2)=0,IF(ISBLANK(OFFSET('10. SEGUIMIENTO 2025'!$N$14,INT((ROW()-13)/2),0)),"",OFFSET('10. SEGUIMIENTO 2025'!$N$14,INT((ROW()-13)/2),0)),IF(ISBLANK(OFFSET('9. METAS'!$N$20,INT((ROW()-14)/2),0)),"",OFFSET('9. METAS'!$N$20,INT((ROW()-14)/2),0)))</f>
        <v>41</v>
      </c>
      <c r="K439" s="196" t="str">
        <f ca="1">IF(MOD(ROW()-13,2)=0,IF(ISBLANK(OFFSET('10. SEGUIMIENTO 2025'!$O$14,INT((ROW()-13)/2),0)),"",OFFSET('10. SEGUIMIENTO 2025'!$O$14,INT((ROW()-13)/2),0)),IF(ISBLANK(OFFSET('9. METAS'!$O$20,INT((ROW()-14)/2),0)),"",OFFSET('9. METAS'!$O$20,INT((ROW()-14)/2),0)))</f>
        <v/>
      </c>
      <c r="L439" s="196" t="str">
        <f ca="1">IF(MOD(ROW()-13,2)=0,IF(ISBLANK(OFFSET('10. SEGUIMIENTO 2025'!$P$14,INT((ROW()-13)/2),0)),"",OFFSET('10. SEGUIMIENTO 2025'!$P$14,INT((ROW()-13)/2),0)),IF(ISBLANK(OFFSET('9. METAS'!$P$20,INT((ROW()-14)/2),0)),"",OFFSET('9. METAS'!$P$20,INT((ROW()-14)/2),0)))</f>
        <v/>
      </c>
      <c r="M439" s="197" t="str">
        <f ca="1">IF(MOD(ROW()-13,2)=0,IF(ISBLANK(OFFSET('10. SEGUIMIENTO 2025'!$Q$14,INT((ROW()-13)/2),0)),"",OFFSET('10. SEGUIMIENTO 2025'!$Q$14,INT((ROW()-13)/2),0)),IF(ISBLANK(OFFSET('9. METAS'!$Q$20,INT((ROW()-14)/2),0)),"",OFFSET('9. METAS'!$Q$20,INT((ROW()-14)/2),0)))</f>
        <v/>
      </c>
      <c r="N439" s="769" t="str">
        <f ca="1">IFERROR(K439/K440,"ND")</f>
        <v>ND</v>
      </c>
      <c r="O439" s="771" t="str">
        <f ca="1">IFERROR(((K439+J439)/H439),"ND")</f>
        <v>ND</v>
      </c>
      <c r="P439" s="775"/>
    </row>
    <row r="440" spans="3:16">
      <c r="C440" s="747"/>
      <c r="D440" s="749"/>
      <c r="E440" s="749"/>
      <c r="F440" s="751"/>
      <c r="G440" s="753"/>
      <c r="H440" s="760"/>
      <c r="I440" s="764"/>
      <c r="J440" s="195" t="str">
        <f ca="1">IF(MOD(ROW()-13,2)=0,IF(ISBLANK(OFFSET('10. SEGUIMIENTO 2025'!$N$14,INT((ROW()-13)/2),0)),"",OFFSET('10. SEGUIMIENTO 2025'!$N$14,INT((ROW()-13)/2),0)),IF(ISBLANK(OFFSET('9. METAS'!$N$20,INT((ROW()-14)/2),0)),"",OFFSET('9. METAS'!$N$20,INT((ROW()-14)/2),0)))</f>
        <v/>
      </c>
      <c r="K440" s="196" t="str">
        <f ca="1">IF(MOD(ROW()-13,2)=0,IF(ISBLANK(OFFSET('10. SEGUIMIENTO 2025'!$O$14,INT((ROW()-13)/2),0)),"",OFFSET('10. SEGUIMIENTO 2025'!$O$14,INT((ROW()-13)/2),0)),IF(ISBLANK(OFFSET('9. METAS'!$O$20,INT((ROW()-14)/2),0)),"",OFFSET('9. METAS'!$O$20,INT((ROW()-14)/2),0)))</f>
        <v/>
      </c>
      <c r="L440" s="196" t="str">
        <f ca="1">IF(MOD(ROW()-13,2)=0,IF(ISBLANK(OFFSET('10. SEGUIMIENTO 2025'!$P$14,INT((ROW()-13)/2),0)),"",OFFSET('10. SEGUIMIENTO 2025'!$P$14,INT((ROW()-13)/2),0)),IF(ISBLANK(OFFSET('9. METAS'!$P$20,INT((ROW()-14)/2),0)),"",OFFSET('9. METAS'!$P$20,INT((ROW()-14)/2),0)))</f>
        <v/>
      </c>
      <c r="M440" s="197" t="str">
        <f ca="1">IF(MOD(ROW()-13,2)=0,IF(ISBLANK(OFFSET('10. SEGUIMIENTO 2025'!$Q$14,INT((ROW()-13)/2),0)),"",OFFSET('10. SEGUIMIENTO 2025'!$Q$14,INT((ROW()-13)/2),0)),IF(ISBLANK(OFFSET('9. METAS'!$Q$20,INT((ROW()-14)/2),0)),"",OFFSET('9. METAS'!$Q$20,INT((ROW()-14)/2),0)))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METAS'!$K$20,INT((ROW()-13)/2),0)),"",OFFSET('9. METAS'!$K$20,INT((ROW()-13)/2),0))</f>
        <v/>
      </c>
      <c r="I441" s="763"/>
      <c r="J441" s="195">
        <f ca="1">IF(MOD(ROW()-13,2)=0,IF(ISBLANK(OFFSET('10. SEGUIMIENTO 2025'!$N$14,INT((ROW()-13)/2),0)),"",OFFSET('10. SEGUIMIENTO 2025'!$N$14,INT((ROW()-13)/2),0)),IF(ISBLANK(OFFSET('9. METAS'!$N$20,INT((ROW()-14)/2),0)),"",OFFSET('9. METAS'!$N$20,INT((ROW()-14)/2),0)))</f>
        <v>41</v>
      </c>
      <c r="K441" s="196" t="str">
        <f ca="1">IF(MOD(ROW()-13,2)=0,IF(ISBLANK(OFFSET('10. SEGUIMIENTO 2025'!$O$14,INT((ROW()-13)/2),0)),"",OFFSET('10. SEGUIMIENTO 2025'!$O$14,INT((ROW()-13)/2),0)),IF(ISBLANK(OFFSET('9. METAS'!$O$20,INT((ROW()-14)/2),0)),"",OFFSET('9. METAS'!$O$20,INT((ROW()-14)/2),0)))</f>
        <v/>
      </c>
      <c r="L441" s="196" t="str">
        <f ca="1">IF(MOD(ROW()-13,2)=0,IF(ISBLANK(OFFSET('10. SEGUIMIENTO 2025'!$P$14,INT((ROW()-13)/2),0)),"",OFFSET('10. SEGUIMIENTO 2025'!$P$14,INT((ROW()-13)/2),0)),IF(ISBLANK(OFFSET('9. METAS'!$P$20,INT((ROW()-14)/2),0)),"",OFFSET('9. METAS'!$P$20,INT((ROW()-14)/2),0)))</f>
        <v/>
      </c>
      <c r="M441" s="197" t="str">
        <f ca="1">IF(MOD(ROW()-13,2)=0,IF(ISBLANK(OFFSET('10. SEGUIMIENTO 2025'!$Q$14,INT((ROW()-13)/2),0)),"",OFFSET('10. SEGUIMIENTO 2025'!$Q$14,INT((ROW()-13)/2),0)),IF(ISBLANK(OFFSET('9. METAS'!$Q$20,INT((ROW()-14)/2),0)),"",OFFSET('9. METAS'!$Q$20,INT((ROW()-14)/2),0)))</f>
        <v/>
      </c>
      <c r="N441" s="769" t="str">
        <f ca="1">IFERROR(K441/K442,"ND")</f>
        <v>ND</v>
      </c>
      <c r="O441" s="771" t="str">
        <f ca="1">IFERROR(((K441+J441)/H441),"ND")</f>
        <v>ND</v>
      </c>
      <c r="P441" s="775"/>
    </row>
    <row r="442" spans="3:16">
      <c r="C442" s="747"/>
      <c r="D442" s="749"/>
      <c r="E442" s="749"/>
      <c r="F442" s="751"/>
      <c r="G442" s="753"/>
      <c r="H442" s="760"/>
      <c r="I442" s="764"/>
      <c r="J442" s="195" t="str">
        <f ca="1">IF(MOD(ROW()-13,2)=0,IF(ISBLANK(OFFSET('10. SEGUIMIENTO 2025'!$N$14,INT((ROW()-13)/2),0)),"",OFFSET('10. SEGUIMIENTO 2025'!$N$14,INT((ROW()-13)/2),0)),IF(ISBLANK(OFFSET('9. METAS'!$N$20,INT((ROW()-14)/2),0)),"",OFFSET('9. METAS'!$N$20,INT((ROW()-14)/2),0)))</f>
        <v/>
      </c>
      <c r="K442" s="196" t="str">
        <f ca="1">IF(MOD(ROW()-13,2)=0,IF(ISBLANK(OFFSET('10. SEGUIMIENTO 2025'!$O$14,INT((ROW()-13)/2),0)),"",OFFSET('10. SEGUIMIENTO 2025'!$O$14,INT((ROW()-13)/2),0)),IF(ISBLANK(OFFSET('9. METAS'!$O$20,INT((ROW()-14)/2),0)),"",OFFSET('9. METAS'!$O$20,INT((ROW()-14)/2),0)))</f>
        <v/>
      </c>
      <c r="L442" s="196" t="str">
        <f ca="1">IF(MOD(ROW()-13,2)=0,IF(ISBLANK(OFFSET('10. SEGUIMIENTO 2025'!$P$14,INT((ROW()-13)/2),0)),"",OFFSET('10. SEGUIMIENTO 2025'!$P$14,INT((ROW()-13)/2),0)),IF(ISBLANK(OFFSET('9. METAS'!$P$20,INT((ROW()-14)/2),0)),"",OFFSET('9. METAS'!$P$20,INT((ROW()-14)/2),0)))</f>
        <v/>
      </c>
      <c r="M442" s="197" t="str">
        <f ca="1">IF(MOD(ROW()-13,2)=0,IF(ISBLANK(OFFSET('10. SEGUIMIENTO 2025'!$Q$14,INT((ROW()-13)/2),0)),"",OFFSET('10. SEGUIMIENTO 2025'!$Q$14,INT((ROW()-13)/2),0)),IF(ISBLANK(OFFSET('9. METAS'!$Q$20,INT((ROW()-14)/2),0)),"",OFFSET('9. METAS'!$Q$20,INT((ROW()-14)/2),0)))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METAS'!$K$20,INT((ROW()-13)/2),0)),"",OFFSET('9. METAS'!$K$20,INT((ROW()-13)/2),0))</f>
        <v/>
      </c>
      <c r="I443" s="763"/>
      <c r="J443" s="195">
        <f ca="1">IF(MOD(ROW()-13,2)=0,IF(ISBLANK(OFFSET('10. SEGUIMIENTO 2025'!$N$14,INT((ROW()-13)/2),0)),"",OFFSET('10. SEGUIMIENTO 2025'!$N$14,INT((ROW()-13)/2),0)),IF(ISBLANK(OFFSET('9. METAS'!$N$20,INT((ROW()-14)/2),0)),"",OFFSET('9. METAS'!$N$20,INT((ROW()-14)/2),0)))</f>
        <v>41</v>
      </c>
      <c r="K443" s="196" t="str">
        <f ca="1">IF(MOD(ROW()-13,2)=0,IF(ISBLANK(OFFSET('10. SEGUIMIENTO 2025'!$O$14,INT((ROW()-13)/2),0)),"",OFFSET('10. SEGUIMIENTO 2025'!$O$14,INT((ROW()-13)/2),0)),IF(ISBLANK(OFFSET('9. METAS'!$O$20,INT((ROW()-14)/2),0)),"",OFFSET('9. METAS'!$O$20,INT((ROW()-14)/2),0)))</f>
        <v/>
      </c>
      <c r="L443" s="196" t="str">
        <f ca="1">IF(MOD(ROW()-13,2)=0,IF(ISBLANK(OFFSET('10. SEGUIMIENTO 2025'!$P$14,INT((ROW()-13)/2),0)),"",OFFSET('10. SEGUIMIENTO 2025'!$P$14,INT((ROW()-13)/2),0)),IF(ISBLANK(OFFSET('9. METAS'!$P$20,INT((ROW()-14)/2),0)),"",OFFSET('9. METAS'!$P$20,INT((ROW()-14)/2),0)))</f>
        <v/>
      </c>
      <c r="M443" s="197" t="str">
        <f ca="1">IF(MOD(ROW()-13,2)=0,IF(ISBLANK(OFFSET('10. SEGUIMIENTO 2025'!$Q$14,INT((ROW()-13)/2),0)),"",OFFSET('10. SEGUIMIENTO 2025'!$Q$14,INT((ROW()-13)/2),0)),IF(ISBLANK(OFFSET('9. METAS'!$Q$20,INT((ROW()-14)/2),0)),"",OFFSET('9. METAS'!$Q$20,INT((ROW()-14)/2),0)))</f>
        <v/>
      </c>
      <c r="N443" s="769" t="str">
        <f ca="1">IFERROR(K443/K444,"ND")</f>
        <v>ND</v>
      </c>
      <c r="O443" s="771" t="str">
        <f ca="1">IFERROR(((K443+J443)/H443),"ND")</f>
        <v>ND</v>
      </c>
      <c r="P443" s="775"/>
    </row>
    <row r="444" spans="3:16">
      <c r="C444" s="747"/>
      <c r="D444" s="749"/>
      <c r="E444" s="749"/>
      <c r="F444" s="751"/>
      <c r="G444" s="753"/>
      <c r="H444" s="760"/>
      <c r="I444" s="764"/>
      <c r="J444" s="195" t="str">
        <f ca="1">IF(MOD(ROW()-13,2)=0,IF(ISBLANK(OFFSET('10. SEGUIMIENTO 2025'!$N$14,INT((ROW()-13)/2),0)),"",OFFSET('10. SEGUIMIENTO 2025'!$N$14,INT((ROW()-13)/2),0)),IF(ISBLANK(OFFSET('9. METAS'!$N$20,INT((ROW()-14)/2),0)),"",OFFSET('9. METAS'!$N$20,INT((ROW()-14)/2),0)))</f>
        <v/>
      </c>
      <c r="K444" s="196" t="str">
        <f ca="1">IF(MOD(ROW()-13,2)=0,IF(ISBLANK(OFFSET('10. SEGUIMIENTO 2025'!$O$14,INT((ROW()-13)/2),0)),"",OFFSET('10. SEGUIMIENTO 2025'!$O$14,INT((ROW()-13)/2),0)),IF(ISBLANK(OFFSET('9. METAS'!$O$20,INT((ROW()-14)/2),0)),"",OFFSET('9. METAS'!$O$20,INT((ROW()-14)/2),0)))</f>
        <v/>
      </c>
      <c r="L444" s="196" t="str">
        <f ca="1">IF(MOD(ROW()-13,2)=0,IF(ISBLANK(OFFSET('10. SEGUIMIENTO 2025'!$P$14,INT((ROW()-13)/2),0)),"",OFFSET('10. SEGUIMIENTO 2025'!$P$14,INT((ROW()-13)/2),0)),IF(ISBLANK(OFFSET('9. METAS'!$P$20,INT((ROW()-14)/2),0)),"",OFFSET('9. METAS'!$P$20,INT((ROW()-14)/2),0)))</f>
        <v/>
      </c>
      <c r="M444" s="197" t="str">
        <f ca="1">IF(MOD(ROW()-13,2)=0,IF(ISBLANK(OFFSET('10. SEGUIMIENTO 2025'!$Q$14,INT((ROW()-13)/2),0)),"",OFFSET('10. SEGUIMIENTO 2025'!$Q$14,INT((ROW()-13)/2),0)),IF(ISBLANK(OFFSET('9. METAS'!$Q$20,INT((ROW()-14)/2),0)),"",OFFSET('9. METAS'!$Q$20,INT((ROW()-14)/2),0)))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METAS'!$K$20,INT((ROW()-13)/2),0)),"",OFFSET('9. METAS'!$K$20,INT((ROW()-13)/2),0))</f>
        <v/>
      </c>
      <c r="I445" s="763"/>
      <c r="J445" s="195">
        <f ca="1">IF(MOD(ROW()-13,2)=0,IF(ISBLANK(OFFSET('10. SEGUIMIENTO 2025'!$N$14,INT((ROW()-13)/2),0)),"",OFFSET('10. SEGUIMIENTO 2025'!$N$14,INT((ROW()-13)/2),0)),IF(ISBLANK(OFFSET('9. METAS'!$N$20,INT((ROW()-14)/2),0)),"",OFFSET('9. METAS'!$N$20,INT((ROW()-14)/2),0)))</f>
        <v>41</v>
      </c>
      <c r="K445" s="196" t="str">
        <f ca="1">IF(MOD(ROW()-13,2)=0,IF(ISBLANK(OFFSET('10. SEGUIMIENTO 2025'!$O$14,INT((ROW()-13)/2),0)),"",OFFSET('10. SEGUIMIENTO 2025'!$O$14,INT((ROW()-13)/2),0)),IF(ISBLANK(OFFSET('9. METAS'!$O$20,INT((ROW()-14)/2),0)),"",OFFSET('9. METAS'!$O$20,INT((ROW()-14)/2),0)))</f>
        <v/>
      </c>
      <c r="L445" s="196" t="str">
        <f ca="1">IF(MOD(ROW()-13,2)=0,IF(ISBLANK(OFFSET('10. SEGUIMIENTO 2025'!$P$14,INT((ROW()-13)/2),0)),"",OFFSET('10. SEGUIMIENTO 2025'!$P$14,INT((ROW()-13)/2),0)),IF(ISBLANK(OFFSET('9. METAS'!$P$20,INT((ROW()-14)/2),0)),"",OFFSET('9. METAS'!$P$20,INT((ROW()-14)/2),0)))</f>
        <v/>
      </c>
      <c r="M445" s="197" t="str">
        <f ca="1">IF(MOD(ROW()-13,2)=0,IF(ISBLANK(OFFSET('10. SEGUIMIENTO 2025'!$Q$14,INT((ROW()-13)/2),0)),"",OFFSET('10. SEGUIMIENTO 2025'!$Q$14,INT((ROW()-13)/2),0)),IF(ISBLANK(OFFSET('9. METAS'!$Q$20,INT((ROW()-14)/2),0)),"",OFFSET('9. METAS'!$Q$20,INT((ROW()-14)/2),0)))</f>
        <v/>
      </c>
      <c r="N445" s="769" t="str">
        <f ca="1">IFERROR(K445/K446,"ND")</f>
        <v>ND</v>
      </c>
      <c r="O445" s="771" t="str">
        <f ca="1">IFERROR(((K445+J445)/H445),"ND")</f>
        <v>ND</v>
      </c>
      <c r="P445" s="775"/>
    </row>
    <row r="446" spans="3:16">
      <c r="C446" s="747"/>
      <c r="D446" s="749"/>
      <c r="E446" s="749"/>
      <c r="F446" s="751"/>
      <c r="G446" s="753"/>
      <c r="H446" s="760"/>
      <c r="I446" s="764"/>
      <c r="J446" s="195" t="str">
        <f ca="1">IF(MOD(ROW()-13,2)=0,IF(ISBLANK(OFFSET('10. SEGUIMIENTO 2025'!$N$14,INT((ROW()-13)/2),0)),"",OFFSET('10. SEGUIMIENTO 2025'!$N$14,INT((ROW()-13)/2),0)),IF(ISBLANK(OFFSET('9. METAS'!$N$20,INT((ROW()-14)/2),0)),"",OFFSET('9. METAS'!$N$20,INT((ROW()-14)/2),0)))</f>
        <v/>
      </c>
      <c r="K446" s="196" t="str">
        <f ca="1">IF(MOD(ROW()-13,2)=0,IF(ISBLANK(OFFSET('10. SEGUIMIENTO 2025'!$O$14,INT((ROW()-13)/2),0)),"",OFFSET('10. SEGUIMIENTO 2025'!$O$14,INT((ROW()-13)/2),0)),IF(ISBLANK(OFFSET('9. METAS'!$O$20,INT((ROW()-14)/2),0)),"",OFFSET('9. METAS'!$O$20,INT((ROW()-14)/2),0)))</f>
        <v/>
      </c>
      <c r="L446" s="196" t="str">
        <f ca="1">IF(MOD(ROW()-13,2)=0,IF(ISBLANK(OFFSET('10. SEGUIMIENTO 2025'!$P$14,INT((ROW()-13)/2),0)),"",OFFSET('10. SEGUIMIENTO 2025'!$P$14,INT((ROW()-13)/2),0)),IF(ISBLANK(OFFSET('9. METAS'!$P$20,INT((ROW()-14)/2),0)),"",OFFSET('9. METAS'!$P$20,INT((ROW()-14)/2),0)))</f>
        <v/>
      </c>
      <c r="M446" s="197" t="str">
        <f ca="1">IF(MOD(ROW()-13,2)=0,IF(ISBLANK(OFFSET('10. SEGUIMIENTO 2025'!$Q$14,INT((ROW()-13)/2),0)),"",OFFSET('10. SEGUIMIENTO 2025'!$Q$14,INT((ROW()-13)/2),0)),IF(ISBLANK(OFFSET('9. METAS'!$Q$20,INT((ROW()-14)/2),0)),"",OFFSET('9. METAS'!$Q$20,INT((ROW()-14)/2),0)))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METAS'!$K$20,INT((ROW()-13)/2),0)),"",OFFSET('9. METAS'!$K$20,INT((ROW()-13)/2),0))</f>
        <v/>
      </c>
      <c r="I447" s="763"/>
      <c r="J447" s="195">
        <f ca="1">IF(MOD(ROW()-13,2)=0,IF(ISBLANK(OFFSET('10. SEGUIMIENTO 2025'!$N$14,INT((ROW()-13)/2),0)),"",OFFSET('10. SEGUIMIENTO 2025'!$N$14,INT((ROW()-13)/2),0)),IF(ISBLANK(OFFSET('9. METAS'!$N$20,INT((ROW()-14)/2),0)),"",OFFSET('9. METAS'!$N$20,INT((ROW()-14)/2),0)))</f>
        <v>41</v>
      </c>
      <c r="K447" s="196" t="str">
        <f ca="1">IF(MOD(ROW()-13,2)=0,IF(ISBLANK(OFFSET('10. SEGUIMIENTO 2025'!$O$14,INT((ROW()-13)/2),0)),"",OFFSET('10. SEGUIMIENTO 2025'!$O$14,INT((ROW()-13)/2),0)),IF(ISBLANK(OFFSET('9. METAS'!$O$20,INT((ROW()-14)/2),0)),"",OFFSET('9. METAS'!$O$20,INT((ROW()-14)/2),0)))</f>
        <v/>
      </c>
      <c r="L447" s="196" t="str">
        <f ca="1">IF(MOD(ROW()-13,2)=0,IF(ISBLANK(OFFSET('10. SEGUIMIENTO 2025'!$P$14,INT((ROW()-13)/2),0)),"",OFFSET('10. SEGUIMIENTO 2025'!$P$14,INT((ROW()-13)/2),0)),IF(ISBLANK(OFFSET('9. METAS'!$P$20,INT((ROW()-14)/2),0)),"",OFFSET('9. METAS'!$P$20,INT((ROW()-14)/2),0)))</f>
        <v/>
      </c>
      <c r="M447" s="197" t="str">
        <f ca="1">IF(MOD(ROW()-13,2)=0,IF(ISBLANK(OFFSET('10. SEGUIMIENTO 2025'!$Q$14,INT((ROW()-13)/2),0)),"",OFFSET('10. SEGUIMIENTO 2025'!$Q$14,INT((ROW()-13)/2),0)),IF(ISBLANK(OFFSET('9. METAS'!$Q$20,INT((ROW()-14)/2),0)),"",OFFSET('9. METAS'!$Q$20,INT((ROW()-14)/2),0)))</f>
        <v/>
      </c>
      <c r="N447" s="769" t="str">
        <f ca="1">IFERROR(K447/K448,"ND")</f>
        <v>ND</v>
      </c>
      <c r="O447" s="771" t="str">
        <f ca="1">IFERROR(((K447+J447)/H447),"ND")</f>
        <v>ND</v>
      </c>
      <c r="P447" s="775"/>
    </row>
    <row r="448" spans="3:16">
      <c r="C448" s="747"/>
      <c r="D448" s="749"/>
      <c r="E448" s="749"/>
      <c r="F448" s="751"/>
      <c r="G448" s="753"/>
      <c r="H448" s="760"/>
      <c r="I448" s="764"/>
      <c r="J448" s="195" t="str">
        <f ca="1">IF(MOD(ROW()-13,2)=0,IF(ISBLANK(OFFSET('10. SEGUIMIENTO 2025'!$N$14,INT((ROW()-13)/2),0)),"",OFFSET('10. SEGUIMIENTO 2025'!$N$14,INT((ROW()-13)/2),0)),IF(ISBLANK(OFFSET('9. METAS'!$N$20,INT((ROW()-14)/2),0)),"",OFFSET('9. METAS'!$N$20,INT((ROW()-14)/2),0)))</f>
        <v/>
      </c>
      <c r="K448" s="196" t="str">
        <f ca="1">IF(MOD(ROW()-13,2)=0,IF(ISBLANK(OFFSET('10. SEGUIMIENTO 2025'!$O$14,INT((ROW()-13)/2),0)),"",OFFSET('10. SEGUIMIENTO 2025'!$O$14,INT((ROW()-13)/2),0)),IF(ISBLANK(OFFSET('9. METAS'!$O$20,INT((ROW()-14)/2),0)),"",OFFSET('9. METAS'!$O$20,INT((ROW()-14)/2),0)))</f>
        <v/>
      </c>
      <c r="L448" s="196" t="str">
        <f ca="1">IF(MOD(ROW()-13,2)=0,IF(ISBLANK(OFFSET('10. SEGUIMIENTO 2025'!$P$14,INT((ROW()-13)/2),0)),"",OFFSET('10. SEGUIMIENTO 2025'!$P$14,INT((ROW()-13)/2),0)),IF(ISBLANK(OFFSET('9. METAS'!$P$20,INT((ROW()-14)/2),0)),"",OFFSET('9. METAS'!$P$20,INT((ROW()-14)/2),0)))</f>
        <v/>
      </c>
      <c r="M448" s="197" t="str">
        <f ca="1">IF(MOD(ROW()-13,2)=0,IF(ISBLANK(OFFSET('10. SEGUIMIENTO 2025'!$Q$14,INT((ROW()-13)/2),0)),"",OFFSET('10. SEGUIMIENTO 2025'!$Q$14,INT((ROW()-13)/2),0)),IF(ISBLANK(OFFSET('9. METAS'!$Q$20,INT((ROW()-14)/2),0)),"",OFFSET('9. METAS'!$Q$20,INT((ROW()-14)/2),0)))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METAS'!$K$20,INT((ROW()-13)/2),0)),"",OFFSET('9. METAS'!$K$20,INT((ROW()-13)/2),0))</f>
        <v/>
      </c>
      <c r="I449" s="763"/>
      <c r="J449" s="195">
        <f ca="1">IF(MOD(ROW()-13,2)=0,IF(ISBLANK(OFFSET('10. SEGUIMIENTO 2025'!$N$14,INT((ROW()-13)/2),0)),"",OFFSET('10. SEGUIMIENTO 2025'!$N$14,INT((ROW()-13)/2),0)),IF(ISBLANK(OFFSET('9. METAS'!$N$20,INT((ROW()-14)/2),0)),"",OFFSET('9. METAS'!$N$20,INT((ROW()-14)/2),0)))</f>
        <v>41</v>
      </c>
      <c r="K449" s="196" t="str">
        <f ca="1">IF(MOD(ROW()-13,2)=0,IF(ISBLANK(OFFSET('10. SEGUIMIENTO 2025'!$O$14,INT((ROW()-13)/2),0)),"",OFFSET('10. SEGUIMIENTO 2025'!$O$14,INT((ROW()-13)/2),0)),IF(ISBLANK(OFFSET('9. METAS'!$O$20,INT((ROW()-14)/2),0)),"",OFFSET('9. METAS'!$O$20,INT((ROW()-14)/2),0)))</f>
        <v/>
      </c>
      <c r="L449" s="196" t="str">
        <f ca="1">IF(MOD(ROW()-13,2)=0,IF(ISBLANK(OFFSET('10. SEGUIMIENTO 2025'!$P$14,INT((ROW()-13)/2),0)),"",OFFSET('10. SEGUIMIENTO 2025'!$P$14,INT((ROW()-13)/2),0)),IF(ISBLANK(OFFSET('9. METAS'!$P$20,INT((ROW()-14)/2),0)),"",OFFSET('9. METAS'!$P$20,INT((ROW()-14)/2),0)))</f>
        <v/>
      </c>
      <c r="M449" s="197" t="str">
        <f ca="1">IF(MOD(ROW()-13,2)=0,IF(ISBLANK(OFFSET('10. SEGUIMIENTO 2025'!$Q$14,INT((ROW()-13)/2),0)),"",OFFSET('10. SEGUIMIENTO 2025'!$Q$14,INT((ROW()-13)/2),0)),IF(ISBLANK(OFFSET('9. METAS'!$Q$20,INT((ROW()-14)/2),0)),"",OFFSET('9. METAS'!$Q$20,INT((ROW()-14)/2),0)))</f>
        <v/>
      </c>
      <c r="N449" s="769" t="str">
        <f ca="1">IFERROR(K449/K450,"ND")</f>
        <v>ND</v>
      </c>
      <c r="O449" s="771" t="str">
        <f ca="1">IFERROR(((K449+J449)/H449),"ND")</f>
        <v>ND</v>
      </c>
      <c r="P449" s="775"/>
    </row>
    <row r="450" spans="3:16">
      <c r="C450" s="747"/>
      <c r="D450" s="749"/>
      <c r="E450" s="749"/>
      <c r="F450" s="751"/>
      <c r="G450" s="753"/>
      <c r="H450" s="760"/>
      <c r="I450" s="764"/>
      <c r="J450" s="195" t="str">
        <f ca="1">IF(MOD(ROW()-13,2)=0,IF(ISBLANK(OFFSET('10. SEGUIMIENTO 2025'!$N$14,INT((ROW()-13)/2),0)),"",OFFSET('10. SEGUIMIENTO 2025'!$N$14,INT((ROW()-13)/2),0)),IF(ISBLANK(OFFSET('9. METAS'!$N$20,INT((ROW()-14)/2),0)),"",OFFSET('9. METAS'!$N$20,INT((ROW()-14)/2),0)))</f>
        <v/>
      </c>
      <c r="K450" s="196" t="str">
        <f ca="1">IF(MOD(ROW()-13,2)=0,IF(ISBLANK(OFFSET('10. SEGUIMIENTO 2025'!$O$14,INT((ROW()-13)/2),0)),"",OFFSET('10. SEGUIMIENTO 2025'!$O$14,INT((ROW()-13)/2),0)),IF(ISBLANK(OFFSET('9. METAS'!$O$20,INT((ROW()-14)/2),0)),"",OFFSET('9. METAS'!$O$20,INT((ROW()-14)/2),0)))</f>
        <v/>
      </c>
      <c r="L450" s="196" t="str">
        <f ca="1">IF(MOD(ROW()-13,2)=0,IF(ISBLANK(OFFSET('10. SEGUIMIENTO 2025'!$P$14,INT((ROW()-13)/2),0)),"",OFFSET('10. SEGUIMIENTO 2025'!$P$14,INT((ROW()-13)/2),0)),IF(ISBLANK(OFFSET('9. METAS'!$P$20,INT((ROW()-14)/2),0)),"",OFFSET('9. METAS'!$P$20,INT((ROW()-14)/2),0)))</f>
        <v/>
      </c>
      <c r="M450" s="197" t="str">
        <f ca="1">IF(MOD(ROW()-13,2)=0,IF(ISBLANK(OFFSET('10. SEGUIMIENTO 2025'!$Q$14,INT((ROW()-13)/2),0)),"",OFFSET('10. SEGUIMIENTO 2025'!$Q$14,INT((ROW()-13)/2),0)),IF(ISBLANK(OFFSET('9. METAS'!$Q$20,INT((ROW()-14)/2),0)),"",OFFSET('9. METAS'!$Q$20,INT((ROW()-14)/2),0)))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METAS'!$K$20,INT((ROW()-13)/2),0)),"",OFFSET('9. METAS'!$K$20,INT((ROW()-13)/2),0))</f>
        <v/>
      </c>
      <c r="I451" s="763"/>
      <c r="J451" s="195">
        <f ca="1">IF(MOD(ROW()-13,2)=0,IF(ISBLANK(OFFSET('10. SEGUIMIENTO 2025'!$N$14,INT((ROW()-13)/2),0)),"",OFFSET('10. SEGUIMIENTO 2025'!$N$14,INT((ROW()-13)/2),0)),IF(ISBLANK(OFFSET('9. METAS'!$N$20,INT((ROW()-14)/2),0)),"",OFFSET('9. METAS'!$N$20,INT((ROW()-14)/2),0)))</f>
        <v>41</v>
      </c>
      <c r="K451" s="196" t="str">
        <f ca="1">IF(MOD(ROW()-13,2)=0,IF(ISBLANK(OFFSET('10. SEGUIMIENTO 2025'!$O$14,INT((ROW()-13)/2),0)),"",OFFSET('10. SEGUIMIENTO 2025'!$O$14,INT((ROW()-13)/2),0)),IF(ISBLANK(OFFSET('9. METAS'!$O$20,INT((ROW()-14)/2),0)),"",OFFSET('9. METAS'!$O$20,INT((ROW()-14)/2),0)))</f>
        <v/>
      </c>
      <c r="L451" s="196" t="str">
        <f ca="1">IF(MOD(ROW()-13,2)=0,IF(ISBLANK(OFFSET('10. SEGUIMIENTO 2025'!$P$14,INT((ROW()-13)/2),0)),"",OFFSET('10. SEGUIMIENTO 2025'!$P$14,INT((ROW()-13)/2),0)),IF(ISBLANK(OFFSET('9. METAS'!$P$20,INT((ROW()-14)/2),0)),"",OFFSET('9. METAS'!$P$20,INT((ROW()-14)/2),0)))</f>
        <v/>
      </c>
      <c r="M451" s="197" t="str">
        <f ca="1">IF(MOD(ROW()-13,2)=0,IF(ISBLANK(OFFSET('10. SEGUIMIENTO 2025'!$Q$14,INT((ROW()-13)/2),0)),"",OFFSET('10. SEGUIMIENTO 2025'!$Q$14,INT((ROW()-13)/2),0)),IF(ISBLANK(OFFSET('9. METAS'!$Q$20,INT((ROW()-14)/2),0)),"",OFFSET('9. METAS'!$Q$20,INT((ROW()-14)/2),0)))</f>
        <v/>
      </c>
      <c r="N451" s="769" t="str">
        <f ca="1">IFERROR(K451/K452,"ND")</f>
        <v>ND</v>
      </c>
      <c r="O451" s="771" t="str">
        <f ca="1">IFERROR(((K451+J451)/H451),"ND")</f>
        <v>ND</v>
      </c>
      <c r="P451" s="775"/>
    </row>
    <row r="452" spans="3:16">
      <c r="C452" s="747"/>
      <c r="D452" s="749"/>
      <c r="E452" s="749"/>
      <c r="F452" s="751"/>
      <c r="G452" s="753"/>
      <c r="H452" s="760"/>
      <c r="I452" s="764"/>
      <c r="J452" s="195" t="str">
        <f ca="1">IF(MOD(ROW()-13,2)=0,IF(ISBLANK(OFFSET('10. SEGUIMIENTO 2025'!$N$14,INT((ROW()-13)/2),0)),"",OFFSET('10. SEGUIMIENTO 2025'!$N$14,INT((ROW()-13)/2),0)),IF(ISBLANK(OFFSET('9. METAS'!$N$20,INT((ROW()-14)/2),0)),"",OFFSET('9. METAS'!$N$20,INT((ROW()-14)/2),0)))</f>
        <v/>
      </c>
      <c r="K452" s="196" t="str">
        <f ca="1">IF(MOD(ROW()-13,2)=0,IF(ISBLANK(OFFSET('10. SEGUIMIENTO 2025'!$O$14,INT((ROW()-13)/2),0)),"",OFFSET('10. SEGUIMIENTO 2025'!$O$14,INT((ROW()-13)/2),0)),IF(ISBLANK(OFFSET('9. METAS'!$O$20,INT((ROW()-14)/2),0)),"",OFFSET('9. METAS'!$O$20,INT((ROW()-14)/2),0)))</f>
        <v/>
      </c>
      <c r="L452" s="196" t="str">
        <f ca="1">IF(MOD(ROW()-13,2)=0,IF(ISBLANK(OFFSET('10. SEGUIMIENTO 2025'!$P$14,INT((ROW()-13)/2),0)),"",OFFSET('10. SEGUIMIENTO 2025'!$P$14,INT((ROW()-13)/2),0)),IF(ISBLANK(OFFSET('9. METAS'!$P$20,INT((ROW()-14)/2),0)),"",OFFSET('9. METAS'!$P$20,INT((ROW()-14)/2),0)))</f>
        <v/>
      </c>
      <c r="M452" s="197" t="str">
        <f ca="1">IF(MOD(ROW()-13,2)=0,IF(ISBLANK(OFFSET('10. SEGUIMIENTO 2025'!$Q$14,INT((ROW()-13)/2),0)),"",OFFSET('10. SEGUIMIENTO 2025'!$Q$14,INT((ROW()-13)/2),0)),IF(ISBLANK(OFFSET('9. METAS'!$Q$20,INT((ROW()-14)/2),0)),"",OFFSET('9. METAS'!$Q$20,INT((ROW()-14)/2),0)))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METAS'!$K$20,INT((ROW()-13)/2),0)),"",OFFSET('9. METAS'!$K$20,INT((ROW()-13)/2),0))</f>
        <v/>
      </c>
      <c r="I453" s="763"/>
      <c r="J453" s="195">
        <f ca="1">IF(MOD(ROW()-13,2)=0,IF(ISBLANK(OFFSET('10. SEGUIMIENTO 2025'!$N$14,INT((ROW()-13)/2),0)),"",OFFSET('10. SEGUIMIENTO 2025'!$N$14,INT((ROW()-13)/2),0)),IF(ISBLANK(OFFSET('9. METAS'!$N$20,INT((ROW()-14)/2),0)),"",OFFSET('9. METAS'!$N$20,INT((ROW()-14)/2),0)))</f>
        <v>41</v>
      </c>
      <c r="K453" s="196" t="str">
        <f ca="1">IF(MOD(ROW()-13,2)=0,IF(ISBLANK(OFFSET('10. SEGUIMIENTO 2025'!$O$14,INT((ROW()-13)/2),0)),"",OFFSET('10. SEGUIMIENTO 2025'!$O$14,INT((ROW()-13)/2),0)),IF(ISBLANK(OFFSET('9. METAS'!$O$20,INT((ROW()-14)/2),0)),"",OFFSET('9. METAS'!$O$20,INT((ROW()-14)/2),0)))</f>
        <v/>
      </c>
      <c r="L453" s="196" t="str">
        <f ca="1">IF(MOD(ROW()-13,2)=0,IF(ISBLANK(OFFSET('10. SEGUIMIENTO 2025'!$P$14,INT((ROW()-13)/2),0)),"",OFFSET('10. SEGUIMIENTO 2025'!$P$14,INT((ROW()-13)/2),0)),IF(ISBLANK(OFFSET('9. METAS'!$P$20,INT((ROW()-14)/2),0)),"",OFFSET('9. METAS'!$P$20,INT((ROW()-14)/2),0)))</f>
        <v/>
      </c>
      <c r="M453" s="197" t="str">
        <f ca="1">IF(MOD(ROW()-13,2)=0,IF(ISBLANK(OFFSET('10. SEGUIMIENTO 2025'!$Q$14,INT((ROW()-13)/2),0)),"",OFFSET('10. SEGUIMIENTO 2025'!$Q$14,INT((ROW()-13)/2),0)),IF(ISBLANK(OFFSET('9. METAS'!$Q$20,INT((ROW()-14)/2),0)),"",OFFSET('9. METAS'!$Q$20,INT((ROW()-14)/2),0)))</f>
        <v/>
      </c>
      <c r="N453" s="769" t="str">
        <f ca="1">IFERROR(K453/K454,"ND")</f>
        <v>ND</v>
      </c>
      <c r="O453" s="771" t="str">
        <f ca="1">IFERROR(((K453+J453)/H453),"ND")</f>
        <v>ND</v>
      </c>
      <c r="P453" s="775"/>
    </row>
    <row r="454" spans="3:16">
      <c r="C454" s="747"/>
      <c r="D454" s="749"/>
      <c r="E454" s="749"/>
      <c r="F454" s="751"/>
      <c r="G454" s="753"/>
      <c r="H454" s="760"/>
      <c r="I454" s="764"/>
      <c r="J454" s="195" t="str">
        <f ca="1">IF(MOD(ROW()-13,2)=0,IF(ISBLANK(OFFSET('10. SEGUIMIENTO 2025'!$N$14,INT((ROW()-13)/2),0)),"",OFFSET('10. SEGUIMIENTO 2025'!$N$14,INT((ROW()-13)/2),0)),IF(ISBLANK(OFFSET('9. METAS'!$N$20,INT((ROW()-14)/2),0)),"",OFFSET('9. METAS'!$N$20,INT((ROW()-14)/2),0)))</f>
        <v/>
      </c>
      <c r="K454" s="196" t="str">
        <f ca="1">IF(MOD(ROW()-13,2)=0,IF(ISBLANK(OFFSET('10. SEGUIMIENTO 2025'!$O$14,INT((ROW()-13)/2),0)),"",OFFSET('10. SEGUIMIENTO 2025'!$O$14,INT((ROW()-13)/2),0)),IF(ISBLANK(OFFSET('9. METAS'!$O$20,INT((ROW()-14)/2),0)),"",OFFSET('9. METAS'!$O$20,INT((ROW()-14)/2),0)))</f>
        <v/>
      </c>
      <c r="L454" s="196" t="str">
        <f ca="1">IF(MOD(ROW()-13,2)=0,IF(ISBLANK(OFFSET('10. SEGUIMIENTO 2025'!$P$14,INT((ROW()-13)/2),0)),"",OFFSET('10. SEGUIMIENTO 2025'!$P$14,INT((ROW()-13)/2),0)),IF(ISBLANK(OFFSET('9. METAS'!$P$20,INT((ROW()-14)/2),0)),"",OFFSET('9. METAS'!$P$20,INT((ROW()-14)/2),0)))</f>
        <v/>
      </c>
      <c r="M454" s="197" t="str">
        <f ca="1">IF(MOD(ROW()-13,2)=0,IF(ISBLANK(OFFSET('10. SEGUIMIENTO 2025'!$Q$14,INT((ROW()-13)/2),0)),"",OFFSET('10. SEGUIMIENTO 2025'!$Q$14,INT((ROW()-13)/2),0)),IF(ISBLANK(OFFSET('9. METAS'!$Q$20,INT((ROW()-14)/2),0)),"",OFFSET('9. METAS'!$Q$20,INT((ROW()-14)/2),0)))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METAS'!$K$20,INT((ROW()-13)/2),0)),"",OFFSET('9. METAS'!$K$20,INT((ROW()-13)/2),0))</f>
        <v/>
      </c>
      <c r="I455" s="763"/>
      <c r="J455" s="195">
        <f ca="1">IF(MOD(ROW()-13,2)=0,IF(ISBLANK(OFFSET('10. SEGUIMIENTO 2025'!$N$14,INT((ROW()-13)/2),0)),"",OFFSET('10. SEGUIMIENTO 2025'!$N$14,INT((ROW()-13)/2),0)),IF(ISBLANK(OFFSET('9. METAS'!$N$20,INT((ROW()-14)/2),0)),"",OFFSET('9. METAS'!$N$20,INT((ROW()-14)/2),0)))</f>
        <v>41</v>
      </c>
      <c r="K455" s="196" t="str">
        <f ca="1">IF(MOD(ROW()-13,2)=0,IF(ISBLANK(OFFSET('10. SEGUIMIENTO 2025'!$O$14,INT((ROW()-13)/2),0)),"",OFFSET('10. SEGUIMIENTO 2025'!$O$14,INT((ROW()-13)/2),0)),IF(ISBLANK(OFFSET('9. METAS'!$O$20,INT((ROW()-14)/2),0)),"",OFFSET('9. METAS'!$O$20,INT((ROW()-14)/2),0)))</f>
        <v/>
      </c>
      <c r="L455" s="196" t="str">
        <f ca="1">IF(MOD(ROW()-13,2)=0,IF(ISBLANK(OFFSET('10. SEGUIMIENTO 2025'!$P$14,INT((ROW()-13)/2),0)),"",OFFSET('10. SEGUIMIENTO 2025'!$P$14,INT((ROW()-13)/2),0)),IF(ISBLANK(OFFSET('9. METAS'!$P$20,INT((ROW()-14)/2),0)),"",OFFSET('9. METAS'!$P$20,INT((ROW()-14)/2),0)))</f>
        <v/>
      </c>
      <c r="M455" s="197" t="str">
        <f ca="1">IF(MOD(ROW()-13,2)=0,IF(ISBLANK(OFFSET('10. SEGUIMIENTO 2025'!$Q$14,INT((ROW()-13)/2),0)),"",OFFSET('10. SEGUIMIENTO 2025'!$Q$14,INT((ROW()-13)/2),0)),IF(ISBLANK(OFFSET('9. METAS'!$Q$20,INT((ROW()-14)/2),0)),"",OFFSET('9. METAS'!$Q$20,INT((ROW()-14)/2),0)))</f>
        <v/>
      </c>
      <c r="N455" s="769" t="str">
        <f ca="1">IFERROR(K455/K456,"ND")</f>
        <v>ND</v>
      </c>
      <c r="O455" s="771" t="str">
        <f ca="1">IFERROR(((K455+J455)/H455),"ND")</f>
        <v>ND</v>
      </c>
      <c r="P455" s="775"/>
    </row>
    <row r="456" spans="3:16">
      <c r="C456" s="747"/>
      <c r="D456" s="749"/>
      <c r="E456" s="749"/>
      <c r="F456" s="751"/>
      <c r="G456" s="753"/>
      <c r="H456" s="760"/>
      <c r="I456" s="764"/>
      <c r="J456" s="195" t="str">
        <f ca="1">IF(MOD(ROW()-13,2)=0,IF(ISBLANK(OFFSET('10. SEGUIMIENTO 2025'!$N$14,INT((ROW()-13)/2),0)),"",OFFSET('10. SEGUIMIENTO 2025'!$N$14,INT((ROW()-13)/2),0)),IF(ISBLANK(OFFSET('9. METAS'!$N$20,INT((ROW()-14)/2),0)),"",OFFSET('9. METAS'!$N$20,INT((ROW()-14)/2),0)))</f>
        <v/>
      </c>
      <c r="K456" s="196" t="str">
        <f ca="1">IF(MOD(ROW()-13,2)=0,IF(ISBLANK(OFFSET('10. SEGUIMIENTO 2025'!$O$14,INT((ROW()-13)/2),0)),"",OFFSET('10. SEGUIMIENTO 2025'!$O$14,INT((ROW()-13)/2),0)),IF(ISBLANK(OFFSET('9. METAS'!$O$20,INT((ROW()-14)/2),0)),"",OFFSET('9. METAS'!$O$20,INT((ROW()-14)/2),0)))</f>
        <v/>
      </c>
      <c r="L456" s="196" t="str">
        <f ca="1">IF(MOD(ROW()-13,2)=0,IF(ISBLANK(OFFSET('10. SEGUIMIENTO 2025'!$P$14,INT((ROW()-13)/2),0)),"",OFFSET('10. SEGUIMIENTO 2025'!$P$14,INT((ROW()-13)/2),0)),IF(ISBLANK(OFFSET('9. METAS'!$P$20,INT((ROW()-14)/2),0)),"",OFFSET('9. METAS'!$P$20,INT((ROW()-14)/2),0)))</f>
        <v/>
      </c>
      <c r="M456" s="197" t="str">
        <f ca="1">IF(MOD(ROW()-13,2)=0,IF(ISBLANK(OFFSET('10. SEGUIMIENTO 2025'!$Q$14,INT((ROW()-13)/2),0)),"",OFFSET('10. SEGUIMIENTO 2025'!$Q$14,INT((ROW()-13)/2),0)),IF(ISBLANK(OFFSET('9. METAS'!$Q$20,INT((ROW()-14)/2),0)),"",OFFSET('9. METAS'!$Q$20,INT((ROW()-14)/2),0)))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METAS'!$K$20,INT((ROW()-13)/2),0)),"",OFFSET('9. METAS'!$K$20,INT((ROW()-13)/2),0))</f>
        <v/>
      </c>
      <c r="I457" s="763"/>
      <c r="J457" s="195">
        <f ca="1">IF(MOD(ROW()-13,2)=0,IF(ISBLANK(OFFSET('10. SEGUIMIENTO 2025'!$N$14,INT((ROW()-13)/2),0)),"",OFFSET('10. SEGUIMIENTO 2025'!$N$14,INT((ROW()-13)/2),0)),IF(ISBLANK(OFFSET('9. METAS'!$N$20,INT((ROW()-14)/2),0)),"",OFFSET('9. METAS'!$N$20,INT((ROW()-14)/2),0)))</f>
        <v>41</v>
      </c>
      <c r="K457" s="196" t="str">
        <f ca="1">IF(MOD(ROW()-13,2)=0,IF(ISBLANK(OFFSET('10. SEGUIMIENTO 2025'!$O$14,INT((ROW()-13)/2),0)),"",OFFSET('10. SEGUIMIENTO 2025'!$O$14,INT((ROW()-13)/2),0)),IF(ISBLANK(OFFSET('9. METAS'!$O$20,INT((ROW()-14)/2),0)),"",OFFSET('9. METAS'!$O$20,INT((ROW()-14)/2),0)))</f>
        <v/>
      </c>
      <c r="L457" s="196" t="str">
        <f ca="1">IF(MOD(ROW()-13,2)=0,IF(ISBLANK(OFFSET('10. SEGUIMIENTO 2025'!$P$14,INT((ROW()-13)/2),0)),"",OFFSET('10. SEGUIMIENTO 2025'!$P$14,INT((ROW()-13)/2),0)),IF(ISBLANK(OFFSET('9. METAS'!$P$20,INT((ROW()-14)/2),0)),"",OFFSET('9. METAS'!$P$20,INT((ROW()-14)/2),0)))</f>
        <v/>
      </c>
      <c r="M457" s="197" t="str">
        <f ca="1">IF(MOD(ROW()-13,2)=0,IF(ISBLANK(OFFSET('10. SEGUIMIENTO 2025'!$Q$14,INT((ROW()-13)/2),0)),"",OFFSET('10. SEGUIMIENTO 2025'!$Q$14,INT((ROW()-13)/2),0)),IF(ISBLANK(OFFSET('9. METAS'!$Q$20,INT((ROW()-14)/2),0)),"",OFFSET('9. METAS'!$Q$20,INT((ROW()-14)/2),0)))</f>
        <v/>
      </c>
      <c r="N457" s="769" t="str">
        <f ca="1">IFERROR(K457/K458,"ND")</f>
        <v>ND</v>
      </c>
      <c r="O457" s="771" t="str">
        <f ca="1">IFERROR(((K457+J457)/H457),"ND")</f>
        <v>ND</v>
      </c>
      <c r="P457" s="775"/>
    </row>
    <row r="458" spans="3:16">
      <c r="C458" s="747"/>
      <c r="D458" s="749"/>
      <c r="E458" s="749"/>
      <c r="F458" s="751"/>
      <c r="G458" s="753"/>
      <c r="H458" s="760"/>
      <c r="I458" s="764"/>
      <c r="J458" s="195" t="str">
        <f ca="1">IF(MOD(ROW()-13,2)=0,IF(ISBLANK(OFFSET('10. SEGUIMIENTO 2025'!$N$14,INT((ROW()-13)/2),0)),"",OFFSET('10. SEGUIMIENTO 2025'!$N$14,INT((ROW()-13)/2),0)),IF(ISBLANK(OFFSET('9. METAS'!$N$20,INT((ROW()-14)/2),0)),"",OFFSET('9. METAS'!$N$20,INT((ROW()-14)/2),0)))</f>
        <v/>
      </c>
      <c r="K458" s="196" t="str">
        <f ca="1">IF(MOD(ROW()-13,2)=0,IF(ISBLANK(OFFSET('10. SEGUIMIENTO 2025'!$O$14,INT((ROW()-13)/2),0)),"",OFFSET('10. SEGUIMIENTO 2025'!$O$14,INT((ROW()-13)/2),0)),IF(ISBLANK(OFFSET('9. METAS'!$O$20,INT((ROW()-14)/2),0)),"",OFFSET('9. METAS'!$O$20,INT((ROW()-14)/2),0)))</f>
        <v/>
      </c>
      <c r="L458" s="196" t="str">
        <f ca="1">IF(MOD(ROW()-13,2)=0,IF(ISBLANK(OFFSET('10. SEGUIMIENTO 2025'!$P$14,INT((ROW()-13)/2),0)),"",OFFSET('10. SEGUIMIENTO 2025'!$P$14,INT((ROW()-13)/2),0)),IF(ISBLANK(OFFSET('9. METAS'!$P$20,INT((ROW()-14)/2),0)),"",OFFSET('9. METAS'!$P$20,INT((ROW()-14)/2),0)))</f>
        <v/>
      </c>
      <c r="M458" s="197" t="str">
        <f ca="1">IF(MOD(ROW()-13,2)=0,IF(ISBLANK(OFFSET('10. SEGUIMIENTO 2025'!$Q$14,INT((ROW()-13)/2),0)),"",OFFSET('10. SEGUIMIENTO 2025'!$Q$14,INT((ROW()-13)/2),0)),IF(ISBLANK(OFFSET('9. METAS'!$Q$20,INT((ROW()-14)/2),0)),"",OFFSET('9. METAS'!$Q$20,INT((ROW()-14)/2),0)))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METAS'!$K$20,INT((ROW()-13)/2),0)),"",OFFSET('9. METAS'!$K$20,INT((ROW()-13)/2),0))</f>
        <v/>
      </c>
      <c r="I459" s="763"/>
      <c r="J459" s="195">
        <f ca="1">IF(MOD(ROW()-13,2)=0,IF(ISBLANK(OFFSET('10. SEGUIMIENTO 2025'!$N$14,INT((ROW()-13)/2),0)),"",OFFSET('10. SEGUIMIENTO 2025'!$N$14,INT((ROW()-13)/2),0)),IF(ISBLANK(OFFSET('9. METAS'!$N$20,INT((ROW()-14)/2),0)),"",OFFSET('9. METAS'!$N$20,INT((ROW()-14)/2),0)))</f>
        <v>41</v>
      </c>
      <c r="K459" s="196" t="str">
        <f ca="1">IF(MOD(ROW()-13,2)=0,IF(ISBLANK(OFFSET('10. SEGUIMIENTO 2025'!$O$14,INT((ROW()-13)/2),0)),"",OFFSET('10. SEGUIMIENTO 2025'!$O$14,INT((ROW()-13)/2),0)),IF(ISBLANK(OFFSET('9. METAS'!$O$20,INT((ROW()-14)/2),0)),"",OFFSET('9. METAS'!$O$20,INT((ROW()-14)/2),0)))</f>
        <v/>
      </c>
      <c r="L459" s="196" t="str">
        <f ca="1">IF(MOD(ROW()-13,2)=0,IF(ISBLANK(OFFSET('10. SEGUIMIENTO 2025'!$P$14,INT((ROW()-13)/2),0)),"",OFFSET('10. SEGUIMIENTO 2025'!$P$14,INT((ROW()-13)/2),0)),IF(ISBLANK(OFFSET('9. METAS'!$P$20,INT((ROW()-14)/2),0)),"",OFFSET('9. METAS'!$P$20,INT((ROW()-14)/2),0)))</f>
        <v/>
      </c>
      <c r="M459" s="197" t="str">
        <f ca="1">IF(MOD(ROW()-13,2)=0,IF(ISBLANK(OFFSET('10. SEGUIMIENTO 2025'!$Q$14,INT((ROW()-13)/2),0)),"",OFFSET('10. SEGUIMIENTO 2025'!$Q$14,INT((ROW()-13)/2),0)),IF(ISBLANK(OFFSET('9. METAS'!$Q$20,INT((ROW()-14)/2),0)),"",OFFSET('9. METAS'!$Q$20,INT((ROW()-14)/2),0)))</f>
        <v/>
      </c>
      <c r="N459" s="769" t="str">
        <f ca="1">IFERROR(K459/K460,"ND")</f>
        <v>ND</v>
      </c>
      <c r="O459" s="771" t="str">
        <f ca="1">IFERROR(((K459+J459)/H459),"ND")</f>
        <v>ND</v>
      </c>
      <c r="P459" s="775"/>
    </row>
    <row r="460" spans="3:16">
      <c r="C460" s="747"/>
      <c r="D460" s="749"/>
      <c r="E460" s="749"/>
      <c r="F460" s="751"/>
      <c r="G460" s="753"/>
      <c r="H460" s="760"/>
      <c r="I460" s="764"/>
      <c r="J460" s="195" t="str">
        <f ca="1">IF(MOD(ROW()-13,2)=0,IF(ISBLANK(OFFSET('10. SEGUIMIENTO 2025'!$N$14,INT((ROW()-13)/2),0)),"",OFFSET('10. SEGUIMIENTO 2025'!$N$14,INT((ROW()-13)/2),0)),IF(ISBLANK(OFFSET('9. METAS'!$N$20,INT((ROW()-14)/2),0)),"",OFFSET('9. METAS'!$N$20,INT((ROW()-14)/2),0)))</f>
        <v/>
      </c>
      <c r="K460" s="196" t="str">
        <f ca="1">IF(MOD(ROW()-13,2)=0,IF(ISBLANK(OFFSET('10. SEGUIMIENTO 2025'!$O$14,INT((ROW()-13)/2),0)),"",OFFSET('10. SEGUIMIENTO 2025'!$O$14,INT((ROW()-13)/2),0)),IF(ISBLANK(OFFSET('9. METAS'!$O$20,INT((ROW()-14)/2),0)),"",OFFSET('9. METAS'!$O$20,INT((ROW()-14)/2),0)))</f>
        <v/>
      </c>
      <c r="L460" s="196" t="str">
        <f ca="1">IF(MOD(ROW()-13,2)=0,IF(ISBLANK(OFFSET('10. SEGUIMIENTO 2025'!$P$14,INT((ROW()-13)/2),0)),"",OFFSET('10. SEGUIMIENTO 2025'!$P$14,INT((ROW()-13)/2),0)),IF(ISBLANK(OFFSET('9. METAS'!$P$20,INT((ROW()-14)/2),0)),"",OFFSET('9. METAS'!$P$20,INT((ROW()-14)/2),0)))</f>
        <v/>
      </c>
      <c r="M460" s="197" t="str">
        <f ca="1">IF(MOD(ROW()-13,2)=0,IF(ISBLANK(OFFSET('10. SEGUIMIENTO 2025'!$Q$14,INT((ROW()-13)/2),0)),"",OFFSET('10. SEGUIMIENTO 2025'!$Q$14,INT((ROW()-13)/2),0)),IF(ISBLANK(OFFSET('9. METAS'!$Q$20,INT((ROW()-14)/2),0)),"",OFFSET('9. METAS'!$Q$20,INT((ROW()-14)/2),0)))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METAS'!$K$20,INT((ROW()-13)/2),0)),"",OFFSET('9. METAS'!$K$20,INT((ROW()-13)/2),0))</f>
        <v/>
      </c>
      <c r="I461" s="763"/>
      <c r="J461" s="195">
        <f ca="1">IF(MOD(ROW()-13,2)=0,IF(ISBLANK(OFFSET('10. SEGUIMIENTO 2025'!$N$14,INT((ROW()-13)/2),0)),"",OFFSET('10. SEGUIMIENTO 2025'!$N$14,INT((ROW()-13)/2),0)),IF(ISBLANK(OFFSET('9. METAS'!$N$20,INT((ROW()-14)/2),0)),"",OFFSET('9. METAS'!$N$20,INT((ROW()-14)/2),0)))</f>
        <v>41</v>
      </c>
      <c r="K461" s="196" t="str">
        <f ca="1">IF(MOD(ROW()-13,2)=0,IF(ISBLANK(OFFSET('10. SEGUIMIENTO 2025'!$O$14,INT((ROW()-13)/2),0)),"",OFFSET('10. SEGUIMIENTO 2025'!$O$14,INT((ROW()-13)/2),0)),IF(ISBLANK(OFFSET('9. METAS'!$O$20,INT((ROW()-14)/2),0)),"",OFFSET('9. METAS'!$O$20,INT((ROW()-14)/2),0)))</f>
        <v/>
      </c>
      <c r="L461" s="196" t="str">
        <f ca="1">IF(MOD(ROW()-13,2)=0,IF(ISBLANK(OFFSET('10. SEGUIMIENTO 2025'!$P$14,INT((ROW()-13)/2),0)),"",OFFSET('10. SEGUIMIENTO 2025'!$P$14,INT((ROW()-13)/2),0)),IF(ISBLANK(OFFSET('9. METAS'!$P$20,INT((ROW()-14)/2),0)),"",OFFSET('9. METAS'!$P$20,INT((ROW()-14)/2),0)))</f>
        <v/>
      </c>
      <c r="M461" s="197" t="str">
        <f ca="1">IF(MOD(ROW()-13,2)=0,IF(ISBLANK(OFFSET('10. SEGUIMIENTO 2025'!$Q$14,INT((ROW()-13)/2),0)),"",OFFSET('10. SEGUIMIENTO 2025'!$Q$14,INT((ROW()-13)/2),0)),IF(ISBLANK(OFFSET('9. METAS'!$Q$20,INT((ROW()-14)/2),0)),"",OFFSET('9. METAS'!$Q$20,INT((ROW()-14)/2),0)))</f>
        <v/>
      </c>
      <c r="N461" s="769" t="str">
        <f ca="1">IFERROR(K461/K462,"ND")</f>
        <v>ND</v>
      </c>
      <c r="O461" s="771" t="str">
        <f ca="1">IFERROR(((K461+J461)/H461),"ND")</f>
        <v>ND</v>
      </c>
      <c r="P461" s="775"/>
    </row>
    <row r="462" spans="3:16">
      <c r="C462" s="747"/>
      <c r="D462" s="749"/>
      <c r="E462" s="749"/>
      <c r="F462" s="751"/>
      <c r="G462" s="753"/>
      <c r="H462" s="760"/>
      <c r="I462" s="764"/>
      <c r="J462" s="195" t="str">
        <f ca="1">IF(MOD(ROW()-13,2)=0,IF(ISBLANK(OFFSET('10. SEGUIMIENTO 2025'!$N$14,INT((ROW()-13)/2),0)),"",OFFSET('10. SEGUIMIENTO 2025'!$N$14,INT((ROW()-13)/2),0)),IF(ISBLANK(OFFSET('9. METAS'!$N$20,INT((ROW()-14)/2),0)),"",OFFSET('9. METAS'!$N$20,INT((ROW()-14)/2),0)))</f>
        <v/>
      </c>
      <c r="K462" s="196" t="str">
        <f ca="1">IF(MOD(ROW()-13,2)=0,IF(ISBLANK(OFFSET('10. SEGUIMIENTO 2025'!$O$14,INT((ROW()-13)/2),0)),"",OFFSET('10. SEGUIMIENTO 2025'!$O$14,INT((ROW()-13)/2),0)),IF(ISBLANK(OFFSET('9. METAS'!$O$20,INT((ROW()-14)/2),0)),"",OFFSET('9. METAS'!$O$20,INT((ROW()-14)/2),0)))</f>
        <v/>
      </c>
      <c r="L462" s="196" t="str">
        <f ca="1">IF(MOD(ROW()-13,2)=0,IF(ISBLANK(OFFSET('10. SEGUIMIENTO 2025'!$P$14,INT((ROW()-13)/2),0)),"",OFFSET('10. SEGUIMIENTO 2025'!$P$14,INT((ROW()-13)/2),0)),IF(ISBLANK(OFFSET('9. METAS'!$P$20,INT((ROW()-14)/2),0)),"",OFFSET('9. METAS'!$P$20,INT((ROW()-14)/2),0)))</f>
        <v/>
      </c>
      <c r="M462" s="197" t="str">
        <f ca="1">IF(MOD(ROW()-13,2)=0,IF(ISBLANK(OFFSET('10. SEGUIMIENTO 2025'!$Q$14,INT((ROW()-13)/2),0)),"",OFFSET('10. SEGUIMIENTO 2025'!$Q$14,INT((ROW()-13)/2),0)),IF(ISBLANK(OFFSET('9. METAS'!$Q$20,INT((ROW()-14)/2),0)),"",OFFSET('9. METAS'!$Q$20,INT((ROW()-14)/2),0)))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METAS'!$K$20,INT((ROW()-13)/2),0)),"",OFFSET('9. METAS'!$K$20,INT((ROW()-13)/2),0))</f>
        <v/>
      </c>
      <c r="I463" s="763"/>
      <c r="J463" s="195">
        <f ca="1">IF(MOD(ROW()-13,2)=0,IF(ISBLANK(OFFSET('10. SEGUIMIENTO 2025'!$N$14,INT((ROW()-13)/2),0)),"",OFFSET('10. SEGUIMIENTO 2025'!$N$14,INT((ROW()-13)/2),0)),IF(ISBLANK(OFFSET('9. METAS'!$N$20,INT((ROW()-14)/2),0)),"",OFFSET('9. METAS'!$N$20,INT((ROW()-14)/2),0)))</f>
        <v>41</v>
      </c>
      <c r="K463" s="196" t="str">
        <f ca="1">IF(MOD(ROW()-13,2)=0,IF(ISBLANK(OFFSET('10. SEGUIMIENTO 2025'!$O$14,INT((ROW()-13)/2),0)),"",OFFSET('10. SEGUIMIENTO 2025'!$O$14,INT((ROW()-13)/2),0)),IF(ISBLANK(OFFSET('9. METAS'!$O$20,INT((ROW()-14)/2),0)),"",OFFSET('9. METAS'!$O$20,INT((ROW()-14)/2),0)))</f>
        <v/>
      </c>
      <c r="L463" s="196" t="str">
        <f ca="1">IF(MOD(ROW()-13,2)=0,IF(ISBLANK(OFFSET('10. SEGUIMIENTO 2025'!$P$14,INT((ROW()-13)/2),0)),"",OFFSET('10. SEGUIMIENTO 2025'!$P$14,INT((ROW()-13)/2),0)),IF(ISBLANK(OFFSET('9. METAS'!$P$20,INT((ROW()-14)/2),0)),"",OFFSET('9. METAS'!$P$20,INT((ROW()-14)/2),0)))</f>
        <v/>
      </c>
      <c r="M463" s="197" t="str">
        <f ca="1">IF(MOD(ROW()-13,2)=0,IF(ISBLANK(OFFSET('10. SEGUIMIENTO 2025'!$Q$14,INT((ROW()-13)/2),0)),"",OFFSET('10. SEGUIMIENTO 2025'!$Q$14,INT((ROW()-13)/2),0)),IF(ISBLANK(OFFSET('9. METAS'!$Q$20,INT((ROW()-14)/2),0)),"",OFFSET('9. METAS'!$Q$20,INT((ROW()-14)/2),0)))</f>
        <v/>
      </c>
      <c r="N463" s="769" t="str">
        <f ca="1">IFERROR(K463/K464,"ND")</f>
        <v>ND</v>
      </c>
      <c r="O463" s="771" t="str">
        <f ca="1">IFERROR(((K463+J463)/H463),"ND")</f>
        <v>ND</v>
      </c>
      <c r="P463" s="775"/>
    </row>
    <row r="464" spans="3:16">
      <c r="C464" s="747"/>
      <c r="D464" s="749"/>
      <c r="E464" s="749"/>
      <c r="F464" s="751"/>
      <c r="G464" s="753"/>
      <c r="H464" s="760"/>
      <c r="I464" s="764"/>
      <c r="J464" s="195" t="str">
        <f ca="1">IF(MOD(ROW()-13,2)=0,IF(ISBLANK(OFFSET('10. SEGUIMIENTO 2025'!$N$14,INT((ROW()-13)/2),0)),"",OFFSET('10. SEGUIMIENTO 2025'!$N$14,INT((ROW()-13)/2),0)),IF(ISBLANK(OFFSET('9. METAS'!$N$20,INT((ROW()-14)/2),0)),"",OFFSET('9. METAS'!$N$20,INT((ROW()-14)/2),0)))</f>
        <v/>
      </c>
      <c r="K464" s="196" t="str">
        <f ca="1">IF(MOD(ROW()-13,2)=0,IF(ISBLANK(OFFSET('10. SEGUIMIENTO 2025'!$O$14,INT((ROW()-13)/2),0)),"",OFFSET('10. SEGUIMIENTO 2025'!$O$14,INT((ROW()-13)/2),0)),IF(ISBLANK(OFFSET('9. METAS'!$O$20,INT((ROW()-14)/2),0)),"",OFFSET('9. METAS'!$O$20,INT((ROW()-14)/2),0)))</f>
        <v/>
      </c>
      <c r="L464" s="196" t="str">
        <f ca="1">IF(MOD(ROW()-13,2)=0,IF(ISBLANK(OFFSET('10. SEGUIMIENTO 2025'!$P$14,INT((ROW()-13)/2),0)),"",OFFSET('10. SEGUIMIENTO 2025'!$P$14,INT((ROW()-13)/2),0)),IF(ISBLANK(OFFSET('9. METAS'!$P$20,INT((ROW()-14)/2),0)),"",OFFSET('9. METAS'!$P$20,INT((ROW()-14)/2),0)))</f>
        <v/>
      </c>
      <c r="M464" s="197" t="str">
        <f ca="1">IF(MOD(ROW()-13,2)=0,IF(ISBLANK(OFFSET('10. SEGUIMIENTO 2025'!$Q$14,INT((ROW()-13)/2),0)),"",OFFSET('10. SEGUIMIENTO 2025'!$Q$14,INT((ROW()-13)/2),0)),IF(ISBLANK(OFFSET('9. METAS'!$Q$20,INT((ROW()-14)/2),0)),"",OFFSET('9. METAS'!$Q$20,INT((ROW()-14)/2),0)))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METAS'!$K$20,INT((ROW()-13)/2),0)),"",OFFSET('9. METAS'!$K$20,INT((ROW()-13)/2),0))</f>
        <v/>
      </c>
      <c r="I465" s="763"/>
      <c r="J465" s="195">
        <f ca="1">IF(MOD(ROW()-13,2)=0,IF(ISBLANK(OFFSET('10. SEGUIMIENTO 2025'!$N$14,INT((ROW()-13)/2),0)),"",OFFSET('10. SEGUIMIENTO 2025'!$N$14,INT((ROW()-13)/2),0)),IF(ISBLANK(OFFSET('9. METAS'!$N$20,INT((ROW()-14)/2),0)),"",OFFSET('9. METAS'!$N$20,INT((ROW()-14)/2),0)))</f>
        <v>41</v>
      </c>
      <c r="K465" s="196" t="str">
        <f ca="1">IF(MOD(ROW()-13,2)=0,IF(ISBLANK(OFFSET('10. SEGUIMIENTO 2025'!$O$14,INT((ROW()-13)/2),0)),"",OFFSET('10. SEGUIMIENTO 2025'!$O$14,INT((ROW()-13)/2),0)),IF(ISBLANK(OFFSET('9. METAS'!$O$20,INT((ROW()-14)/2),0)),"",OFFSET('9. METAS'!$O$20,INT((ROW()-14)/2),0)))</f>
        <v/>
      </c>
      <c r="L465" s="196" t="str">
        <f ca="1">IF(MOD(ROW()-13,2)=0,IF(ISBLANK(OFFSET('10. SEGUIMIENTO 2025'!$P$14,INT((ROW()-13)/2),0)),"",OFFSET('10. SEGUIMIENTO 2025'!$P$14,INT((ROW()-13)/2),0)),IF(ISBLANK(OFFSET('9. METAS'!$P$20,INT((ROW()-14)/2),0)),"",OFFSET('9. METAS'!$P$20,INT((ROW()-14)/2),0)))</f>
        <v/>
      </c>
      <c r="M465" s="197" t="str">
        <f ca="1">IF(MOD(ROW()-13,2)=0,IF(ISBLANK(OFFSET('10. SEGUIMIENTO 2025'!$Q$14,INT((ROW()-13)/2),0)),"",OFFSET('10. SEGUIMIENTO 2025'!$Q$14,INT((ROW()-13)/2),0)),IF(ISBLANK(OFFSET('9. METAS'!$Q$20,INT((ROW()-14)/2),0)),"",OFFSET('9. METAS'!$Q$20,INT((ROW()-14)/2),0)))</f>
        <v/>
      </c>
      <c r="N465" s="769" t="str">
        <f ca="1">IFERROR(K465/K466,"ND")</f>
        <v>ND</v>
      </c>
      <c r="O465" s="771" t="str">
        <f ca="1">IFERROR(((K465+J465)/H465),"ND")</f>
        <v>ND</v>
      </c>
      <c r="P465" s="775"/>
    </row>
    <row r="466" spans="3:16">
      <c r="C466" s="747"/>
      <c r="D466" s="749"/>
      <c r="E466" s="749"/>
      <c r="F466" s="751"/>
      <c r="G466" s="753"/>
      <c r="H466" s="760"/>
      <c r="I466" s="764"/>
      <c r="J466" s="195" t="str">
        <f ca="1">IF(MOD(ROW()-13,2)=0,IF(ISBLANK(OFFSET('10. SEGUIMIENTO 2025'!$N$14,INT((ROW()-13)/2),0)),"",OFFSET('10. SEGUIMIENTO 2025'!$N$14,INT((ROW()-13)/2),0)),IF(ISBLANK(OFFSET('9. METAS'!$N$20,INT((ROW()-14)/2),0)),"",OFFSET('9. METAS'!$N$20,INT((ROW()-14)/2),0)))</f>
        <v/>
      </c>
      <c r="K466" s="196" t="str">
        <f ca="1">IF(MOD(ROW()-13,2)=0,IF(ISBLANK(OFFSET('10. SEGUIMIENTO 2025'!$O$14,INT((ROW()-13)/2),0)),"",OFFSET('10. SEGUIMIENTO 2025'!$O$14,INT((ROW()-13)/2),0)),IF(ISBLANK(OFFSET('9. METAS'!$O$20,INT((ROW()-14)/2),0)),"",OFFSET('9. METAS'!$O$20,INT((ROW()-14)/2),0)))</f>
        <v/>
      </c>
      <c r="L466" s="196" t="str">
        <f ca="1">IF(MOD(ROW()-13,2)=0,IF(ISBLANK(OFFSET('10. SEGUIMIENTO 2025'!$P$14,INT((ROW()-13)/2),0)),"",OFFSET('10. SEGUIMIENTO 2025'!$P$14,INT((ROW()-13)/2),0)),IF(ISBLANK(OFFSET('9. METAS'!$P$20,INT((ROW()-14)/2),0)),"",OFFSET('9. METAS'!$P$20,INT((ROW()-14)/2),0)))</f>
        <v/>
      </c>
      <c r="M466" s="197" t="str">
        <f ca="1">IF(MOD(ROW()-13,2)=0,IF(ISBLANK(OFFSET('10. SEGUIMIENTO 2025'!$Q$14,INT((ROW()-13)/2),0)),"",OFFSET('10. SEGUIMIENTO 2025'!$Q$14,INT((ROW()-13)/2),0)),IF(ISBLANK(OFFSET('9. METAS'!$Q$20,INT((ROW()-14)/2),0)),"",OFFSET('9. METAS'!$Q$20,INT((ROW()-14)/2),0)))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METAS'!$K$20,INT((ROW()-13)/2),0)),"",OFFSET('9. METAS'!$K$20,INT((ROW()-13)/2),0))</f>
        <v/>
      </c>
      <c r="I467" s="763"/>
      <c r="J467" s="195">
        <f ca="1">IF(MOD(ROW()-13,2)=0,IF(ISBLANK(OFFSET('10. SEGUIMIENTO 2025'!$N$14,INT((ROW()-13)/2),0)),"",OFFSET('10. SEGUIMIENTO 2025'!$N$14,INT((ROW()-13)/2),0)),IF(ISBLANK(OFFSET('9. METAS'!$N$20,INT((ROW()-14)/2),0)),"",OFFSET('9. METAS'!$N$20,INT((ROW()-14)/2),0)))</f>
        <v>41</v>
      </c>
      <c r="K467" s="196" t="str">
        <f ca="1">IF(MOD(ROW()-13,2)=0,IF(ISBLANK(OFFSET('10. SEGUIMIENTO 2025'!$O$14,INT((ROW()-13)/2),0)),"",OFFSET('10. SEGUIMIENTO 2025'!$O$14,INT((ROW()-13)/2),0)),IF(ISBLANK(OFFSET('9. METAS'!$O$20,INT((ROW()-14)/2),0)),"",OFFSET('9. METAS'!$O$20,INT((ROW()-14)/2),0)))</f>
        <v/>
      </c>
      <c r="L467" s="196" t="str">
        <f ca="1">IF(MOD(ROW()-13,2)=0,IF(ISBLANK(OFFSET('10. SEGUIMIENTO 2025'!$P$14,INT((ROW()-13)/2),0)),"",OFFSET('10. SEGUIMIENTO 2025'!$P$14,INT((ROW()-13)/2),0)),IF(ISBLANK(OFFSET('9. METAS'!$P$20,INT((ROW()-14)/2),0)),"",OFFSET('9. METAS'!$P$20,INT((ROW()-14)/2),0)))</f>
        <v/>
      </c>
      <c r="M467" s="197" t="str">
        <f ca="1">IF(MOD(ROW()-13,2)=0,IF(ISBLANK(OFFSET('10. SEGUIMIENTO 2025'!$Q$14,INT((ROW()-13)/2),0)),"",OFFSET('10. SEGUIMIENTO 2025'!$Q$14,INT((ROW()-13)/2),0)),IF(ISBLANK(OFFSET('9. METAS'!$Q$20,INT((ROW()-14)/2),0)),"",OFFSET('9. METAS'!$Q$20,INT((ROW()-14)/2),0)))</f>
        <v/>
      </c>
      <c r="N467" s="769" t="str">
        <f ca="1">IFERROR(K467/K468,"ND")</f>
        <v>ND</v>
      </c>
      <c r="O467" s="771" t="str">
        <f ca="1">IFERROR(((K467+J467)/H467),"ND")</f>
        <v>ND</v>
      </c>
      <c r="P467" s="775"/>
    </row>
    <row r="468" spans="3:16">
      <c r="C468" s="747"/>
      <c r="D468" s="749"/>
      <c r="E468" s="749"/>
      <c r="F468" s="751"/>
      <c r="G468" s="753"/>
      <c r="H468" s="760"/>
      <c r="I468" s="764"/>
      <c r="J468" s="195" t="str">
        <f ca="1">IF(MOD(ROW()-13,2)=0,IF(ISBLANK(OFFSET('10. SEGUIMIENTO 2025'!$N$14,INT((ROW()-13)/2),0)),"",OFFSET('10. SEGUIMIENTO 2025'!$N$14,INT((ROW()-13)/2),0)),IF(ISBLANK(OFFSET('9. METAS'!$N$20,INT((ROW()-14)/2),0)),"",OFFSET('9. METAS'!$N$20,INT((ROW()-14)/2),0)))</f>
        <v/>
      </c>
      <c r="K468" s="196" t="str">
        <f ca="1">IF(MOD(ROW()-13,2)=0,IF(ISBLANK(OFFSET('10. SEGUIMIENTO 2025'!$O$14,INT((ROW()-13)/2),0)),"",OFFSET('10. SEGUIMIENTO 2025'!$O$14,INT((ROW()-13)/2),0)),IF(ISBLANK(OFFSET('9. METAS'!$O$20,INT((ROW()-14)/2),0)),"",OFFSET('9. METAS'!$O$20,INT((ROW()-14)/2),0)))</f>
        <v/>
      </c>
      <c r="L468" s="196" t="str">
        <f ca="1">IF(MOD(ROW()-13,2)=0,IF(ISBLANK(OFFSET('10. SEGUIMIENTO 2025'!$P$14,INT((ROW()-13)/2),0)),"",OFFSET('10. SEGUIMIENTO 2025'!$P$14,INT((ROW()-13)/2),0)),IF(ISBLANK(OFFSET('9. METAS'!$P$20,INT((ROW()-14)/2),0)),"",OFFSET('9. METAS'!$P$20,INT((ROW()-14)/2),0)))</f>
        <v/>
      </c>
      <c r="M468" s="197" t="str">
        <f ca="1">IF(MOD(ROW()-13,2)=0,IF(ISBLANK(OFFSET('10. SEGUIMIENTO 2025'!$Q$14,INT((ROW()-13)/2),0)),"",OFFSET('10. SEGUIMIENTO 2025'!$Q$14,INT((ROW()-13)/2),0)),IF(ISBLANK(OFFSET('9. METAS'!$Q$20,INT((ROW()-14)/2),0)),"",OFFSET('9. METAS'!$Q$20,INT((ROW()-14)/2),0)))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METAS'!$K$20,INT((ROW()-13)/2),0)),"",OFFSET('9. METAS'!$K$20,INT((ROW()-13)/2),0))</f>
        <v/>
      </c>
      <c r="I469" s="763"/>
      <c r="J469" s="195">
        <f ca="1">IF(MOD(ROW()-13,2)=0,IF(ISBLANK(OFFSET('10. SEGUIMIENTO 2025'!$N$14,INT((ROW()-13)/2),0)),"",OFFSET('10. SEGUIMIENTO 2025'!$N$14,INT((ROW()-13)/2),0)),IF(ISBLANK(OFFSET('9. METAS'!$N$20,INT((ROW()-14)/2),0)),"",OFFSET('9. METAS'!$N$20,INT((ROW()-14)/2),0)))</f>
        <v>41</v>
      </c>
      <c r="K469" s="196" t="str">
        <f ca="1">IF(MOD(ROW()-13,2)=0,IF(ISBLANK(OFFSET('10. SEGUIMIENTO 2025'!$O$14,INT((ROW()-13)/2),0)),"",OFFSET('10. SEGUIMIENTO 2025'!$O$14,INT((ROW()-13)/2),0)),IF(ISBLANK(OFFSET('9. METAS'!$O$20,INT((ROW()-14)/2),0)),"",OFFSET('9. METAS'!$O$20,INT((ROW()-14)/2),0)))</f>
        <v/>
      </c>
      <c r="L469" s="196" t="str">
        <f ca="1">IF(MOD(ROW()-13,2)=0,IF(ISBLANK(OFFSET('10. SEGUIMIENTO 2025'!$P$14,INT((ROW()-13)/2),0)),"",OFFSET('10. SEGUIMIENTO 2025'!$P$14,INT((ROW()-13)/2),0)),IF(ISBLANK(OFFSET('9. METAS'!$P$20,INT((ROW()-14)/2),0)),"",OFFSET('9. METAS'!$P$20,INT((ROW()-14)/2),0)))</f>
        <v/>
      </c>
      <c r="M469" s="197" t="str">
        <f ca="1">IF(MOD(ROW()-13,2)=0,IF(ISBLANK(OFFSET('10. SEGUIMIENTO 2025'!$Q$14,INT((ROW()-13)/2),0)),"",OFFSET('10. SEGUIMIENTO 2025'!$Q$14,INT((ROW()-13)/2),0)),IF(ISBLANK(OFFSET('9. METAS'!$Q$20,INT((ROW()-14)/2),0)),"",OFFSET('9. METAS'!$Q$20,INT((ROW()-14)/2),0)))</f>
        <v/>
      </c>
      <c r="N469" s="769" t="str">
        <f ca="1">IFERROR(K469/K470,"ND")</f>
        <v>ND</v>
      </c>
      <c r="O469" s="771" t="str">
        <f ca="1">IFERROR(((K469+J469)/H469),"ND")</f>
        <v>ND</v>
      </c>
      <c r="P469" s="775"/>
    </row>
    <row r="470" spans="3:16">
      <c r="C470" s="747"/>
      <c r="D470" s="749"/>
      <c r="E470" s="749"/>
      <c r="F470" s="751"/>
      <c r="G470" s="753"/>
      <c r="H470" s="760"/>
      <c r="I470" s="764"/>
      <c r="J470" s="195" t="str">
        <f ca="1">IF(MOD(ROW()-13,2)=0,IF(ISBLANK(OFFSET('10. SEGUIMIENTO 2025'!$N$14,INT((ROW()-13)/2),0)),"",OFFSET('10. SEGUIMIENTO 2025'!$N$14,INT((ROW()-13)/2),0)),IF(ISBLANK(OFFSET('9. METAS'!$N$20,INT((ROW()-14)/2),0)),"",OFFSET('9. METAS'!$N$20,INT((ROW()-14)/2),0)))</f>
        <v/>
      </c>
      <c r="K470" s="196" t="str">
        <f ca="1">IF(MOD(ROW()-13,2)=0,IF(ISBLANK(OFFSET('10. SEGUIMIENTO 2025'!$O$14,INT((ROW()-13)/2),0)),"",OFFSET('10. SEGUIMIENTO 2025'!$O$14,INT((ROW()-13)/2),0)),IF(ISBLANK(OFFSET('9. METAS'!$O$20,INT((ROW()-14)/2),0)),"",OFFSET('9. METAS'!$O$20,INT((ROW()-14)/2),0)))</f>
        <v/>
      </c>
      <c r="L470" s="196" t="str">
        <f ca="1">IF(MOD(ROW()-13,2)=0,IF(ISBLANK(OFFSET('10. SEGUIMIENTO 2025'!$P$14,INT((ROW()-13)/2),0)),"",OFFSET('10. SEGUIMIENTO 2025'!$P$14,INT((ROW()-13)/2),0)),IF(ISBLANK(OFFSET('9. METAS'!$P$20,INT((ROW()-14)/2),0)),"",OFFSET('9. METAS'!$P$20,INT((ROW()-14)/2),0)))</f>
        <v/>
      </c>
      <c r="M470" s="197" t="str">
        <f ca="1">IF(MOD(ROW()-13,2)=0,IF(ISBLANK(OFFSET('10. SEGUIMIENTO 2025'!$Q$14,INT((ROW()-13)/2),0)),"",OFFSET('10. SEGUIMIENTO 2025'!$Q$14,INT((ROW()-13)/2),0)),IF(ISBLANK(OFFSET('9. METAS'!$Q$20,INT((ROW()-14)/2),0)),"",OFFSET('9. METAS'!$Q$20,INT((ROW()-14)/2),0)))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METAS'!$K$20,INT((ROW()-13)/2),0)),"",OFFSET('9. METAS'!$K$20,INT((ROW()-13)/2),0))</f>
        <v/>
      </c>
      <c r="I471" s="763"/>
      <c r="J471" s="195">
        <f ca="1">IF(MOD(ROW()-13,2)=0,IF(ISBLANK(OFFSET('10. SEGUIMIENTO 2025'!$N$14,INT((ROW()-13)/2),0)),"",OFFSET('10. SEGUIMIENTO 2025'!$N$14,INT((ROW()-13)/2),0)),IF(ISBLANK(OFFSET('9. METAS'!$N$20,INT((ROW()-14)/2),0)),"",OFFSET('9. METAS'!$N$20,INT((ROW()-14)/2),0)))</f>
        <v>41</v>
      </c>
      <c r="K471" s="196" t="str">
        <f ca="1">IF(MOD(ROW()-13,2)=0,IF(ISBLANK(OFFSET('10. SEGUIMIENTO 2025'!$O$14,INT((ROW()-13)/2),0)),"",OFFSET('10. SEGUIMIENTO 2025'!$O$14,INT((ROW()-13)/2),0)),IF(ISBLANK(OFFSET('9. METAS'!$O$20,INT((ROW()-14)/2),0)),"",OFFSET('9. METAS'!$O$20,INT((ROW()-14)/2),0)))</f>
        <v/>
      </c>
      <c r="L471" s="196" t="str">
        <f ca="1">IF(MOD(ROW()-13,2)=0,IF(ISBLANK(OFFSET('10. SEGUIMIENTO 2025'!$P$14,INT((ROW()-13)/2),0)),"",OFFSET('10. SEGUIMIENTO 2025'!$P$14,INT((ROW()-13)/2),0)),IF(ISBLANK(OFFSET('9. METAS'!$P$20,INT((ROW()-14)/2),0)),"",OFFSET('9. METAS'!$P$20,INT((ROW()-14)/2),0)))</f>
        <v/>
      </c>
      <c r="M471" s="197" t="str">
        <f ca="1">IF(MOD(ROW()-13,2)=0,IF(ISBLANK(OFFSET('10. SEGUIMIENTO 2025'!$Q$14,INT((ROW()-13)/2),0)),"",OFFSET('10. SEGUIMIENTO 2025'!$Q$14,INT((ROW()-13)/2),0)),IF(ISBLANK(OFFSET('9. METAS'!$Q$20,INT((ROW()-14)/2),0)),"",OFFSET('9. METAS'!$Q$20,INT((ROW()-14)/2),0)))</f>
        <v/>
      </c>
      <c r="N471" s="769" t="str">
        <f ca="1">IFERROR(K471/K472,"ND")</f>
        <v>ND</v>
      </c>
      <c r="O471" s="771" t="str">
        <f ca="1">IFERROR(((K471+J471)/H471),"ND")</f>
        <v>ND</v>
      </c>
      <c r="P471" s="775"/>
    </row>
    <row r="472" spans="3:16">
      <c r="C472" s="747"/>
      <c r="D472" s="749"/>
      <c r="E472" s="749"/>
      <c r="F472" s="751"/>
      <c r="G472" s="753"/>
      <c r="H472" s="760"/>
      <c r="I472" s="764"/>
      <c r="J472" s="195" t="str">
        <f ca="1">IF(MOD(ROW()-13,2)=0,IF(ISBLANK(OFFSET('10. SEGUIMIENTO 2025'!$N$14,INT((ROW()-13)/2),0)),"",OFFSET('10. SEGUIMIENTO 2025'!$N$14,INT((ROW()-13)/2),0)),IF(ISBLANK(OFFSET('9. METAS'!$N$20,INT((ROW()-14)/2),0)),"",OFFSET('9. METAS'!$N$20,INT((ROW()-14)/2),0)))</f>
        <v/>
      </c>
      <c r="K472" s="196" t="str">
        <f ca="1">IF(MOD(ROW()-13,2)=0,IF(ISBLANK(OFFSET('10. SEGUIMIENTO 2025'!$O$14,INT((ROW()-13)/2),0)),"",OFFSET('10. SEGUIMIENTO 2025'!$O$14,INT((ROW()-13)/2),0)),IF(ISBLANK(OFFSET('9. METAS'!$O$20,INT((ROW()-14)/2),0)),"",OFFSET('9. METAS'!$O$20,INT((ROW()-14)/2),0)))</f>
        <v/>
      </c>
      <c r="L472" s="196" t="str">
        <f ca="1">IF(MOD(ROW()-13,2)=0,IF(ISBLANK(OFFSET('10. SEGUIMIENTO 2025'!$P$14,INT((ROW()-13)/2),0)),"",OFFSET('10. SEGUIMIENTO 2025'!$P$14,INT((ROW()-13)/2),0)),IF(ISBLANK(OFFSET('9. METAS'!$P$20,INT((ROW()-14)/2),0)),"",OFFSET('9. METAS'!$P$20,INT((ROW()-14)/2),0)))</f>
        <v/>
      </c>
      <c r="M472" s="197" t="str">
        <f ca="1">IF(MOD(ROW()-13,2)=0,IF(ISBLANK(OFFSET('10. SEGUIMIENTO 2025'!$Q$14,INT((ROW()-13)/2),0)),"",OFFSET('10. SEGUIMIENTO 2025'!$Q$14,INT((ROW()-13)/2),0)),IF(ISBLANK(OFFSET('9. METAS'!$Q$20,INT((ROW()-14)/2),0)),"",OFFSET('9. METAS'!$Q$20,INT((ROW()-14)/2),0)))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METAS'!$K$20,INT((ROW()-13)/2),0)),"",OFFSET('9. METAS'!$K$20,INT((ROW()-13)/2),0))</f>
        <v/>
      </c>
      <c r="I473" s="763"/>
      <c r="J473" s="195">
        <f ca="1">IF(MOD(ROW()-13,2)=0,IF(ISBLANK(OFFSET('10. SEGUIMIENTO 2025'!$N$14,INT((ROW()-13)/2),0)),"",OFFSET('10. SEGUIMIENTO 2025'!$N$14,INT((ROW()-13)/2),0)),IF(ISBLANK(OFFSET('9. METAS'!$N$20,INT((ROW()-14)/2),0)),"",OFFSET('9. METAS'!$N$20,INT((ROW()-14)/2),0)))</f>
        <v>10</v>
      </c>
      <c r="K473" s="196" t="str">
        <f ca="1">IF(MOD(ROW()-13,2)=0,IF(ISBLANK(OFFSET('10. SEGUIMIENTO 2025'!$O$14,INT((ROW()-13)/2),0)),"",OFFSET('10. SEGUIMIENTO 2025'!$O$14,INT((ROW()-13)/2),0)),IF(ISBLANK(OFFSET('9. METAS'!$O$20,INT((ROW()-14)/2),0)),"",OFFSET('9. METAS'!$O$20,INT((ROW()-14)/2),0)))</f>
        <v/>
      </c>
      <c r="L473" s="196" t="str">
        <f ca="1">IF(MOD(ROW()-13,2)=0,IF(ISBLANK(OFFSET('10. SEGUIMIENTO 2025'!$P$14,INT((ROW()-13)/2),0)),"",OFFSET('10. SEGUIMIENTO 2025'!$P$14,INT((ROW()-13)/2),0)),IF(ISBLANK(OFFSET('9. METAS'!$P$20,INT((ROW()-14)/2),0)),"",OFFSET('9. METAS'!$P$20,INT((ROW()-14)/2),0)))</f>
        <v/>
      </c>
      <c r="M473" s="197" t="str">
        <f ca="1">IF(MOD(ROW()-13,2)=0,IF(ISBLANK(OFFSET('10. SEGUIMIENTO 2025'!$Q$14,INT((ROW()-13)/2),0)),"",OFFSET('10. SEGUIMIENTO 2025'!$Q$14,INT((ROW()-13)/2),0)),IF(ISBLANK(OFFSET('9. METAS'!$Q$20,INT((ROW()-14)/2),0)),"",OFFSET('9. METAS'!$Q$20,INT((ROW()-14)/2),0)))</f>
        <v/>
      </c>
      <c r="N473" s="769" t="str">
        <f ca="1">IFERROR(K473/K474,"ND")</f>
        <v>ND</v>
      </c>
      <c r="O473" s="771" t="str">
        <f ca="1">IFERROR(((K473+J473)/H473),"ND")</f>
        <v>ND</v>
      </c>
      <c r="P473" s="775"/>
    </row>
    <row r="474" spans="3:16" ht="15.75" thickBot="1">
      <c r="C474" s="757"/>
      <c r="D474" s="758"/>
      <c r="E474" s="758"/>
      <c r="F474" s="759"/>
      <c r="G474" s="761"/>
      <c r="H474" s="765"/>
      <c r="I474" s="768"/>
      <c r="J474" s="198" t="str">
        <f ca="1">IF(MOD(ROW()-13,2)=0,IF(ISBLANK(OFFSET('10. SEGUIMIENTO 2025'!$N$14,INT((ROW()-13)/2),0)),"",OFFSET('10. SEGUIMIENTO 2025'!$N$14,INT((ROW()-13)/2),0)),IF(ISBLANK(OFFSET('9. METAS'!$N$20,INT((ROW()-14)/2),0)),"",OFFSET('9. METAS'!$N$20,INT((ROW()-14)/2),0)))</f>
        <v/>
      </c>
      <c r="K474" s="199" t="str">
        <f ca="1">IF(MOD(ROW()-13,2)=0,IF(ISBLANK(OFFSET('10. SEGUIMIENTO 2025'!$O$14,INT((ROW()-13)/2),0)),"",OFFSET('10. SEGUIMIENTO 2025'!$O$14,INT((ROW()-13)/2),0)),IF(ISBLANK(OFFSET('9. METAS'!$O$20,INT((ROW()-14)/2),0)),"",OFFSET('9. METAS'!$O$20,INT((ROW()-14)/2),0)))</f>
        <v/>
      </c>
      <c r="L474" s="199" t="str">
        <f ca="1">IF(MOD(ROW()-13,2)=0,IF(ISBLANK(OFFSET('10. SEGUIMIENTO 2025'!$P$14,INT((ROW()-13)/2),0)),"",OFFSET('10. SEGUIMIENTO 2025'!$P$14,INT((ROW()-13)/2),0)),IF(ISBLANK(OFFSET('9. METAS'!$P$20,INT((ROW()-14)/2),0)),"",OFFSET('9. METAS'!$P$20,INT((ROW()-14)/2),0)))</f>
        <v/>
      </c>
      <c r="M474" s="200" t="str">
        <f ca="1">IF(MOD(ROW()-13,2)=0,IF(ISBLANK(OFFSET('10. SEGUIMIENTO 2025'!$Q$14,INT((ROW()-13)/2),0)),"",OFFSET('10. SEGUIMIENTO 2025'!$Q$14,INT((ROW()-13)/2),0)),IF(ISBLANK(OFFSET('9. METAS'!$Q$20,INT((ROW()-14)/2),0)),"",OFFSET('9. METAS'!$Q$20,INT((ROW()-14)/2),0)))</f>
        <v/>
      </c>
      <c r="N474" s="770"/>
      <c r="O474" s="772"/>
      <c r="P474" s="777"/>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81883-0592-4DD8-B6AE-C3A360C3705D}">
  <sheetPr codeName="Hoja16"/>
  <dimension ref="C4:P477"/>
  <sheetViews>
    <sheetView topLeftCell="A11" zoomScale="166" zoomScaleNormal="166"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2" width="12.75" style="25" customWidth="1"/>
    <col min="13" max="13" width="10.87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140</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778" t="s">
        <v>126</v>
      </c>
    </row>
    <row r="11" spans="3:16" ht="42" customHeight="1" thickBot="1">
      <c r="C11" s="744"/>
      <c r="D11" s="741"/>
      <c r="E11" s="741"/>
      <c r="F11" s="741"/>
      <c r="G11" s="741"/>
      <c r="H11" s="741" t="s">
        <v>127</v>
      </c>
      <c r="I11" s="741" t="s">
        <v>128</v>
      </c>
      <c r="J11" s="741" t="s">
        <v>136</v>
      </c>
      <c r="K11" s="741"/>
      <c r="L11" s="741"/>
      <c r="M11" s="741"/>
      <c r="N11" s="741" t="s">
        <v>133</v>
      </c>
      <c r="O11" s="741"/>
      <c r="P11" s="779"/>
    </row>
    <row r="12" spans="3:16" ht="42" customHeight="1" thickBot="1">
      <c r="C12" s="744"/>
      <c r="D12" s="741"/>
      <c r="E12" s="741"/>
      <c r="F12" s="741"/>
      <c r="G12" s="741"/>
      <c r="H12" s="741"/>
      <c r="I12" s="741"/>
      <c r="J12" s="185" t="s">
        <v>132</v>
      </c>
      <c r="K12" s="185" t="s">
        <v>129</v>
      </c>
      <c r="L12" s="185" t="s">
        <v>130</v>
      </c>
      <c r="M12" s="185" t="s">
        <v>131</v>
      </c>
      <c r="N12" s="185" t="s">
        <v>135</v>
      </c>
      <c r="O12" s="185" t="s">
        <v>90</v>
      </c>
      <c r="P12" s="780"/>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METAS'!$K$20,INT((ROW()-13)/2),0)),"",OFFSET('9. METAS'!$K$20,INT((ROW()-13)/2),0))</f>
        <v>0</v>
      </c>
      <c r="I13" s="766"/>
      <c r="J13" s="192">
        <f ca="1">IF(MOD(ROW()-13,2)=0,IF(ISBLANK(OFFSET('10. SEGUIMIENTO 2025'!$N$14,INT((ROW()-13)/2),0)),"",OFFSET('10. SEGUIMIENTO 2025'!$N$14,INT((ROW()-13)/2),0)),IF(ISBLANK(OFFSET('9. METAS'!$N$20,INT((ROW()-14)/2),0)),"",OFFSET('9. METAS'!$N$20,INT((ROW()-14)/2),0)))</f>
        <v>7</v>
      </c>
      <c r="K13" s="193">
        <f ca="1">IF(MOD(ROW()-13,2)=0,IF(ISBLANK(OFFSET('10. SEGUIMIENTO 2025'!$O$14,INT((ROW()-13)/2),0)),"",OFFSET('10. SEGUIMIENTO 2025'!$O$14,INT((ROW()-13)/2),0)),IF(ISBLANK(OFFSET('9. METAS'!$O$20,INT((ROW()-14)/2),0)),"",OFFSET('9. METAS'!$O$20,INT((ROW()-14)/2),0)))</f>
        <v>8</v>
      </c>
      <c r="L13" s="193">
        <f ca="1">IF(MOD(ROW()-13,2)=0,IF(ISBLANK(OFFSET('10. SEGUIMIENTO 2025'!$P$14,INT((ROW()-13)/2),0)),"",OFFSET('10. SEGUIMIENTO 2025'!$P$14,INT((ROW()-13)/2),0)),IF(ISBLANK(OFFSET('9. METAS'!$P$20,INT((ROW()-14)/2),0)),"",OFFSET('9. METAS'!$P$20,INT((ROW()-14)/2),0)))</f>
        <v>2</v>
      </c>
      <c r="M13" s="194">
        <f ca="1">IF(MOD(ROW()-13,2)=0,IF(ISBLANK(OFFSET('10. SEGUIMIENTO 2025'!$Q$14,INT((ROW()-13)/2),0)),"",OFFSET('10. SEGUIMIENTO 2025'!$Q$14,INT((ROW()-13)/2),0)),IF(ISBLANK(OFFSET('9. METAS'!$Q$20,INT((ROW()-14)/2),0)),"",OFFSET('9. METAS'!$Q$20,INT((ROW()-14)/2),0)))</f>
        <v>4</v>
      </c>
      <c r="N13" s="769" t="str">
        <f ca="1">IFERROR(L13/L14,"ND")</f>
        <v>ND</v>
      </c>
      <c r="O13" s="771" t="str">
        <f ca="1">IFERROR(((L13+K13+J13)/H13),"ND")</f>
        <v>ND</v>
      </c>
      <c r="P13" s="773"/>
    </row>
    <row r="14" spans="3:16">
      <c r="C14" s="747"/>
      <c r="D14" s="749"/>
      <c r="E14" s="749"/>
      <c r="F14" s="751"/>
      <c r="G14" s="753"/>
      <c r="H14" s="760"/>
      <c r="I14" s="767"/>
      <c r="J14" s="195">
        <f ca="1">IF(MOD(ROW()-13,2)=0,IF(ISBLANK(OFFSET('10. SEGUIMIENTO 2025'!$N$14,INT((ROW()-13)/2),0)),"",OFFSET('10. SEGUIMIENTO 2025'!$N$14,INT((ROW()-13)/2),0)),IF(ISBLANK(OFFSET('9. METAS'!$N$20,INT((ROW()-14)/2),0)),"",OFFSET('9. METAS'!$N$20,INT((ROW()-14)/2),0)))</f>
        <v>0</v>
      </c>
      <c r="K14" s="196">
        <f ca="1">IF(MOD(ROW()-13,2)=0,IF(ISBLANK(OFFSET('10. SEGUIMIENTO 2025'!$O$14,INT((ROW()-13)/2),0)),"",OFFSET('10. SEGUIMIENTO 2025'!$O$14,INT((ROW()-13)/2),0)),IF(ISBLANK(OFFSET('9. METAS'!$O$20,INT((ROW()-14)/2),0)),"",OFFSET('9. METAS'!$O$20,INT((ROW()-14)/2),0)))</f>
        <v>0</v>
      </c>
      <c r="L14" s="196">
        <f ca="1">IF(MOD(ROW()-13,2)=0,IF(ISBLANK(OFFSET('10. SEGUIMIENTO 2025'!$P$14,INT((ROW()-13)/2),0)),"",OFFSET('10. SEGUIMIENTO 2025'!$P$14,INT((ROW()-13)/2),0)),IF(ISBLANK(OFFSET('9. METAS'!$P$20,INT((ROW()-14)/2),0)),"",OFFSET('9. METAS'!$P$20,INT((ROW()-14)/2),0)))</f>
        <v>0</v>
      </c>
      <c r="M14" s="197">
        <f ca="1">IF(MOD(ROW()-13,2)=0,IF(ISBLANK(OFFSET('10. SEGUIMIENTO 2025'!$Q$14,INT((ROW()-13)/2),0)),"",OFFSET('10. SEGUIMIENTO 2025'!$Q$14,INT((ROW()-13)/2),0)),IF(ISBLANK(OFFSET('9. METAS'!$Q$20,INT((ROW()-14)/2),0)),"",OFFSET('9. METAS'!$Q$20,INT((ROW()-14)/2),0)))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METAS'!$K$20,INT((ROW()-13)/2),0)),"",OFFSET('9. METAS'!$K$20,INT((ROW()-13)/2),0))</f>
        <v>52</v>
      </c>
      <c r="I15" s="763"/>
      <c r="J15" s="195">
        <f ca="1">IF(MOD(ROW()-13,2)=0,IF(ISBLANK(OFFSET('10. SEGUIMIENTO 2025'!$N$14,INT((ROW()-13)/2),0)),"",OFFSET('10. SEGUIMIENTO 2025'!$N$14,INT((ROW()-13)/2),0)),IF(ISBLANK(OFFSET('9. METAS'!$N$20,INT((ROW()-14)/2),0)),"",OFFSET('9. METAS'!$N$20,INT((ROW()-14)/2),0)))</f>
        <v>123</v>
      </c>
      <c r="K15" s="196" t="str">
        <f ca="1">IF(MOD(ROW()-13,2)=0,IF(ISBLANK(OFFSET('10. SEGUIMIENTO 2025'!$O$14,INT((ROW()-13)/2),0)),"",OFFSET('10. SEGUIMIENTO 2025'!$O$14,INT((ROW()-13)/2),0)),IF(ISBLANK(OFFSET('9. METAS'!$O$20,INT((ROW()-14)/2),0)),"",OFFSET('9. METAS'!$O$20,INT((ROW()-14)/2),0)))</f>
        <v/>
      </c>
      <c r="L15" s="196" t="str">
        <f ca="1">IF(MOD(ROW()-13,2)=0,IF(ISBLANK(OFFSET('10. SEGUIMIENTO 2025'!$P$14,INT((ROW()-13)/2),0)),"",OFFSET('10. SEGUIMIENTO 2025'!$P$14,INT((ROW()-13)/2),0)),IF(ISBLANK(OFFSET('9. METAS'!$P$20,INT((ROW()-14)/2),0)),"",OFFSET('9. METAS'!$P$20,INT((ROW()-14)/2),0)))</f>
        <v/>
      </c>
      <c r="M15" s="197" t="str">
        <f ca="1">IF(MOD(ROW()-13,2)=0,IF(ISBLANK(OFFSET('10. SEGUIMIENTO 2025'!$Q$14,INT((ROW()-13)/2),0)),"",OFFSET('10. SEGUIMIENTO 2025'!$Q$14,INT((ROW()-13)/2),0)),IF(ISBLANK(OFFSET('9. METAS'!$Q$20,INT((ROW()-14)/2),0)),"",OFFSET('9. METAS'!$Q$20,INT((ROW()-14)/2),0)))</f>
        <v/>
      </c>
      <c r="N15" s="769" t="str">
        <f ca="1">IFERROR(L15/L16,"ND")</f>
        <v>ND</v>
      </c>
      <c r="O15" s="771" t="str">
        <f ca="1">IFERROR(((L15+K15+J15)/H15),"ND")</f>
        <v>ND</v>
      </c>
      <c r="P15" s="775"/>
    </row>
    <row r="16" spans="3:16">
      <c r="C16" s="747"/>
      <c r="D16" s="749"/>
      <c r="E16" s="749"/>
      <c r="F16" s="751"/>
      <c r="G16" s="753"/>
      <c r="H16" s="760"/>
      <c r="I16" s="764"/>
      <c r="J16" s="195">
        <f ca="1">IF(MOD(ROW()-13,2)=0,IF(ISBLANK(OFFSET('10. SEGUIMIENTO 2025'!$N$14,INT((ROW()-13)/2),0)),"",OFFSET('10. SEGUIMIENTO 2025'!$N$14,INT((ROW()-13)/2),0)),IF(ISBLANK(OFFSET('9. METAS'!$N$20,INT((ROW()-14)/2),0)),"",OFFSET('9. METAS'!$N$20,INT((ROW()-14)/2),0)))</f>
        <v>0</v>
      </c>
      <c r="K16" s="196">
        <f ca="1">IF(MOD(ROW()-13,2)=0,IF(ISBLANK(OFFSET('10. SEGUIMIENTO 2025'!$O$14,INT((ROW()-13)/2),0)),"",OFFSET('10. SEGUIMIENTO 2025'!$O$14,INT((ROW()-13)/2),0)),IF(ISBLANK(OFFSET('9. METAS'!$O$20,INT((ROW()-14)/2),0)),"",OFFSET('9. METAS'!$O$20,INT((ROW()-14)/2),0)))</f>
        <v>26</v>
      </c>
      <c r="L16" s="196">
        <f ca="1">IF(MOD(ROW()-13,2)=0,IF(ISBLANK(OFFSET('10. SEGUIMIENTO 2025'!$P$14,INT((ROW()-13)/2),0)),"",OFFSET('10. SEGUIMIENTO 2025'!$P$14,INT((ROW()-13)/2),0)),IF(ISBLANK(OFFSET('9. METAS'!$P$20,INT((ROW()-14)/2),0)),"",OFFSET('9. METAS'!$P$20,INT((ROW()-14)/2),0)))</f>
        <v>19</v>
      </c>
      <c r="M16" s="197">
        <f ca="1">IF(MOD(ROW()-13,2)=0,IF(ISBLANK(OFFSET('10. SEGUIMIENTO 2025'!$Q$14,INT((ROW()-13)/2),0)),"",OFFSET('10. SEGUIMIENTO 2025'!$Q$14,INT((ROW()-13)/2),0)),IF(ISBLANK(OFFSET('9. METAS'!$Q$20,INT((ROW()-14)/2),0)),"",OFFSET('9. METAS'!$Q$20,INT((ROW()-14)/2),0)))</f>
        <v>7</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METAS'!$K$20,INT((ROW()-13)/2),0)),"",OFFSET('9. METAS'!$K$20,INT((ROW()-13)/2),0))</f>
        <v>30</v>
      </c>
      <c r="I17" s="763"/>
      <c r="J17" s="195">
        <f ca="1">IF(MOD(ROW()-13,2)=0,IF(ISBLANK(OFFSET('10. SEGUIMIENTO 2025'!$N$14,INT((ROW()-13)/2),0)),"",OFFSET('10. SEGUIMIENTO 2025'!$N$14,INT((ROW()-13)/2),0)),IF(ISBLANK(OFFSET('9. METAS'!$N$20,INT((ROW()-14)/2),0)),"",OFFSET('9. METAS'!$N$20,INT((ROW()-14)/2),0)))</f>
        <v>456</v>
      </c>
      <c r="K17" s="196" t="str">
        <f ca="1">IF(MOD(ROW()-13,2)=0,IF(ISBLANK(OFFSET('10. SEGUIMIENTO 2025'!$O$14,INT((ROW()-13)/2),0)),"",OFFSET('10. SEGUIMIENTO 2025'!$O$14,INT((ROW()-13)/2),0)),IF(ISBLANK(OFFSET('9. METAS'!$O$20,INT((ROW()-14)/2),0)),"",OFFSET('9. METAS'!$O$20,INT((ROW()-14)/2),0)))</f>
        <v/>
      </c>
      <c r="L17" s="196" t="str">
        <f ca="1">IF(MOD(ROW()-13,2)=0,IF(ISBLANK(OFFSET('10. SEGUIMIENTO 2025'!$P$14,INT((ROW()-13)/2),0)),"",OFFSET('10. SEGUIMIENTO 2025'!$P$14,INT((ROW()-13)/2),0)),IF(ISBLANK(OFFSET('9. METAS'!$P$20,INT((ROW()-14)/2),0)),"",OFFSET('9. METAS'!$P$20,INT((ROW()-14)/2),0)))</f>
        <v/>
      </c>
      <c r="M17" s="197" t="str">
        <f ca="1">IF(MOD(ROW()-13,2)=0,IF(ISBLANK(OFFSET('10. SEGUIMIENTO 2025'!$Q$14,INT((ROW()-13)/2),0)),"",OFFSET('10. SEGUIMIENTO 2025'!$Q$14,INT((ROW()-13)/2),0)),IF(ISBLANK(OFFSET('9. METAS'!$Q$20,INT((ROW()-14)/2),0)),"",OFFSET('9. METAS'!$Q$20,INT((ROW()-14)/2),0)))</f>
        <v/>
      </c>
      <c r="N17" s="769" t="str">
        <f ca="1">IFERROR(L17/L18,"ND")</f>
        <v>ND</v>
      </c>
      <c r="O17" s="771" t="str">
        <f ca="1">IFERROR(((L17+K17+J17)/H17),"ND")</f>
        <v>ND</v>
      </c>
      <c r="P17" s="775"/>
    </row>
    <row r="18" spans="3:16">
      <c r="C18" s="747"/>
      <c r="D18" s="749"/>
      <c r="E18" s="749"/>
      <c r="F18" s="751"/>
      <c r="G18" s="753"/>
      <c r="H18" s="760"/>
      <c r="I18" s="764"/>
      <c r="J18" s="195">
        <f ca="1">IF(MOD(ROW()-13,2)=0,IF(ISBLANK(OFFSET('10. SEGUIMIENTO 2025'!$N$14,INT((ROW()-13)/2),0)),"",OFFSET('10. SEGUIMIENTO 2025'!$N$14,INT((ROW()-13)/2),0)),IF(ISBLANK(OFFSET('9. METAS'!$N$20,INT((ROW()-14)/2),0)),"",OFFSET('9. METAS'!$N$20,INT((ROW()-14)/2),0)))</f>
        <v>7</v>
      </c>
      <c r="K18" s="196">
        <f ca="1">IF(MOD(ROW()-13,2)=0,IF(ISBLANK(OFFSET('10. SEGUIMIENTO 2025'!$O$14,INT((ROW()-13)/2),0)),"",OFFSET('10. SEGUIMIENTO 2025'!$O$14,INT((ROW()-13)/2),0)),IF(ISBLANK(OFFSET('9. METAS'!$O$20,INT((ROW()-14)/2),0)),"",OFFSET('9. METAS'!$O$20,INT((ROW()-14)/2),0)))</f>
        <v>8</v>
      </c>
      <c r="L18" s="196">
        <f ca="1">IF(MOD(ROW()-13,2)=0,IF(ISBLANK(OFFSET('10. SEGUIMIENTO 2025'!$P$14,INT((ROW()-13)/2),0)),"",OFFSET('10. SEGUIMIENTO 2025'!$P$14,INT((ROW()-13)/2),0)),IF(ISBLANK(OFFSET('9. METAS'!$P$20,INT((ROW()-14)/2),0)),"",OFFSET('9. METAS'!$P$20,INT((ROW()-14)/2),0)))</f>
        <v>8</v>
      </c>
      <c r="M18" s="197">
        <f ca="1">IF(MOD(ROW()-13,2)=0,IF(ISBLANK(OFFSET('10. SEGUIMIENTO 2025'!$Q$14,INT((ROW()-13)/2),0)),"",OFFSET('10. SEGUIMIENTO 2025'!$Q$14,INT((ROW()-13)/2),0)),IF(ISBLANK(OFFSET('9. METAS'!$Q$20,INT((ROW()-14)/2),0)),"",OFFSET('9. METAS'!$Q$20,INT((ROW()-14)/2),0)))</f>
        <v>7</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METAS'!$K$20,INT((ROW()-13)/2),0)),"",OFFSET('9. METAS'!$K$20,INT((ROW()-13)/2),0))</f>
        <v>30</v>
      </c>
      <c r="I19" s="763"/>
      <c r="J19" s="195">
        <f ca="1">IF(MOD(ROW()-13,2)=0,IF(ISBLANK(OFFSET('10. SEGUIMIENTO 2025'!$N$14,INT((ROW()-13)/2),0)),"",OFFSET('10. SEGUIMIENTO 2025'!$N$14,INT((ROW()-13)/2),0)),IF(ISBLANK(OFFSET('9. METAS'!$N$20,INT((ROW()-14)/2),0)),"",OFFSET('9. METAS'!$N$20,INT((ROW()-14)/2),0)))</f>
        <v>456</v>
      </c>
      <c r="K19" s="196" t="str">
        <f ca="1">IF(MOD(ROW()-13,2)=0,IF(ISBLANK(OFFSET('10. SEGUIMIENTO 2025'!$O$14,INT((ROW()-13)/2),0)),"",OFFSET('10. SEGUIMIENTO 2025'!$O$14,INT((ROW()-13)/2),0)),IF(ISBLANK(OFFSET('9. METAS'!$O$20,INT((ROW()-14)/2),0)),"",OFFSET('9. METAS'!$O$20,INT((ROW()-14)/2),0)))</f>
        <v/>
      </c>
      <c r="L19" s="196" t="str">
        <f ca="1">IF(MOD(ROW()-13,2)=0,IF(ISBLANK(OFFSET('10. SEGUIMIENTO 2025'!$P$14,INT((ROW()-13)/2),0)),"",OFFSET('10. SEGUIMIENTO 2025'!$P$14,INT((ROW()-13)/2),0)),IF(ISBLANK(OFFSET('9. METAS'!$P$20,INT((ROW()-14)/2),0)),"",OFFSET('9. METAS'!$P$20,INT((ROW()-14)/2),0)))</f>
        <v/>
      </c>
      <c r="M19" s="197" t="str">
        <f ca="1">IF(MOD(ROW()-13,2)=0,IF(ISBLANK(OFFSET('10. SEGUIMIENTO 2025'!$Q$14,INT((ROW()-13)/2),0)),"",OFFSET('10. SEGUIMIENTO 2025'!$Q$14,INT((ROW()-13)/2),0)),IF(ISBLANK(OFFSET('9. METAS'!$Q$20,INT((ROW()-14)/2),0)),"",OFFSET('9. METAS'!$Q$20,INT((ROW()-14)/2),0)))</f>
        <v/>
      </c>
      <c r="N19" s="769" t="str">
        <f ca="1">IFERROR(L19/L20,"ND")</f>
        <v>ND</v>
      </c>
      <c r="O19" s="771" t="str">
        <f ca="1">IFERROR(((L19+K19+J19)/H19),"ND")</f>
        <v>ND</v>
      </c>
      <c r="P19" s="775"/>
    </row>
    <row r="20" spans="3:16">
      <c r="C20" s="747"/>
      <c r="D20" s="749"/>
      <c r="E20" s="749"/>
      <c r="F20" s="751"/>
      <c r="G20" s="753"/>
      <c r="H20" s="760"/>
      <c r="I20" s="764"/>
      <c r="J20" s="195">
        <f ca="1">IF(MOD(ROW()-13,2)=0,IF(ISBLANK(OFFSET('10. SEGUIMIENTO 2025'!$N$14,INT((ROW()-13)/2),0)),"",OFFSET('10. SEGUIMIENTO 2025'!$N$14,INT((ROW()-13)/2),0)),IF(ISBLANK(OFFSET('9. METAS'!$N$20,INT((ROW()-14)/2),0)),"",OFFSET('9. METAS'!$N$20,INT((ROW()-14)/2),0)))</f>
        <v>7</v>
      </c>
      <c r="K20" s="196">
        <f ca="1">IF(MOD(ROW()-13,2)=0,IF(ISBLANK(OFFSET('10. SEGUIMIENTO 2025'!$O$14,INT((ROW()-13)/2),0)),"",OFFSET('10. SEGUIMIENTO 2025'!$O$14,INT((ROW()-13)/2),0)),IF(ISBLANK(OFFSET('9. METAS'!$O$20,INT((ROW()-14)/2),0)),"",OFFSET('9. METAS'!$O$20,INT((ROW()-14)/2),0)))</f>
        <v>7</v>
      </c>
      <c r="L20" s="196">
        <f ca="1">IF(MOD(ROW()-13,2)=0,IF(ISBLANK(OFFSET('10. SEGUIMIENTO 2025'!$P$14,INT((ROW()-13)/2),0)),"",OFFSET('10. SEGUIMIENTO 2025'!$P$14,INT((ROW()-13)/2),0)),IF(ISBLANK(OFFSET('9. METAS'!$P$20,INT((ROW()-14)/2),0)),"",OFFSET('9. METAS'!$P$20,INT((ROW()-14)/2),0)))</f>
        <v>8</v>
      </c>
      <c r="M20" s="197">
        <f ca="1">IF(MOD(ROW()-13,2)=0,IF(ISBLANK(OFFSET('10. SEGUIMIENTO 2025'!$Q$14,INT((ROW()-13)/2),0)),"",OFFSET('10. SEGUIMIENTO 2025'!$Q$14,INT((ROW()-13)/2),0)),IF(ISBLANK(OFFSET('9. METAS'!$Q$20,INT((ROW()-14)/2),0)),"",OFFSET('9. METAS'!$Q$20,INT((ROW()-14)/2),0)))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METAS'!$K$20,INT((ROW()-13)/2),0)),"",OFFSET('9. METAS'!$K$20,INT((ROW()-13)/2),0))</f>
        <v>40</v>
      </c>
      <c r="I21" s="763"/>
      <c r="J21" s="195">
        <f ca="1">IF(MOD(ROW()-13,2)=0,IF(ISBLANK(OFFSET('10. SEGUIMIENTO 2025'!$N$14,INT((ROW()-13)/2),0)),"",OFFSET('10. SEGUIMIENTO 2025'!$N$14,INT((ROW()-13)/2),0)),IF(ISBLANK(OFFSET('9. METAS'!$N$20,INT((ROW()-14)/2),0)),"",OFFSET('9. METAS'!$N$20,INT((ROW()-14)/2),0)))</f>
        <v>456</v>
      </c>
      <c r="K21" s="196" t="str">
        <f ca="1">IF(MOD(ROW()-13,2)=0,IF(ISBLANK(OFFSET('10. SEGUIMIENTO 2025'!$O$14,INT((ROW()-13)/2),0)),"",OFFSET('10. SEGUIMIENTO 2025'!$O$14,INT((ROW()-13)/2),0)),IF(ISBLANK(OFFSET('9. METAS'!$O$20,INT((ROW()-14)/2),0)),"",OFFSET('9. METAS'!$O$20,INT((ROW()-14)/2),0)))</f>
        <v/>
      </c>
      <c r="L21" s="196" t="str">
        <f ca="1">IF(MOD(ROW()-13,2)=0,IF(ISBLANK(OFFSET('10. SEGUIMIENTO 2025'!$P$14,INT((ROW()-13)/2),0)),"",OFFSET('10. SEGUIMIENTO 2025'!$P$14,INT((ROW()-13)/2),0)),IF(ISBLANK(OFFSET('9. METAS'!$P$20,INT((ROW()-14)/2),0)),"",OFFSET('9. METAS'!$P$20,INT((ROW()-14)/2),0)))</f>
        <v/>
      </c>
      <c r="M21" s="197" t="str">
        <f ca="1">IF(MOD(ROW()-13,2)=0,IF(ISBLANK(OFFSET('10. SEGUIMIENTO 2025'!$Q$14,INT((ROW()-13)/2),0)),"",OFFSET('10. SEGUIMIENTO 2025'!$Q$14,INT((ROW()-13)/2),0)),IF(ISBLANK(OFFSET('9. METAS'!$Q$20,INT((ROW()-14)/2),0)),"",OFFSET('9. METAS'!$Q$20,INT((ROW()-14)/2),0)))</f>
        <v/>
      </c>
      <c r="N21" s="769" t="str">
        <f ca="1">IFERROR(L21/L22,"ND")</f>
        <v>ND</v>
      </c>
      <c r="O21" s="771" t="str">
        <f ca="1">IFERROR(((L21+K21+J21)/H21),"ND")</f>
        <v>ND</v>
      </c>
      <c r="P21" s="775"/>
    </row>
    <row r="22" spans="3:16">
      <c r="C22" s="747"/>
      <c r="D22" s="749"/>
      <c r="E22" s="749"/>
      <c r="F22" s="751"/>
      <c r="G22" s="753"/>
      <c r="H22" s="760"/>
      <c r="I22" s="764"/>
      <c r="J22" s="195">
        <f ca="1">IF(MOD(ROW()-13,2)=0,IF(ISBLANK(OFFSET('10. SEGUIMIENTO 2025'!$N$14,INT((ROW()-13)/2),0)),"",OFFSET('10. SEGUIMIENTO 2025'!$N$14,INT((ROW()-13)/2),0)),IF(ISBLANK(OFFSET('9. METAS'!$N$20,INT((ROW()-14)/2),0)),"",OFFSET('9. METAS'!$N$20,INT((ROW()-14)/2),0)))</f>
        <v>10</v>
      </c>
      <c r="K22" s="196">
        <f ca="1">IF(MOD(ROW()-13,2)=0,IF(ISBLANK(OFFSET('10. SEGUIMIENTO 2025'!$O$14,INT((ROW()-13)/2),0)),"",OFFSET('10. SEGUIMIENTO 2025'!$O$14,INT((ROW()-13)/2),0)),IF(ISBLANK(OFFSET('9. METAS'!$O$20,INT((ROW()-14)/2),0)),"",OFFSET('9. METAS'!$O$20,INT((ROW()-14)/2),0)))</f>
        <v>10</v>
      </c>
      <c r="L22" s="196">
        <f ca="1">IF(MOD(ROW()-13,2)=0,IF(ISBLANK(OFFSET('10. SEGUIMIENTO 2025'!$P$14,INT((ROW()-13)/2),0)),"",OFFSET('10. SEGUIMIENTO 2025'!$P$14,INT((ROW()-13)/2),0)),IF(ISBLANK(OFFSET('9. METAS'!$P$20,INT((ROW()-14)/2),0)),"",OFFSET('9. METAS'!$P$20,INT((ROW()-14)/2),0)))</f>
        <v>10</v>
      </c>
      <c r="M22" s="197">
        <f ca="1">IF(MOD(ROW()-13,2)=0,IF(ISBLANK(OFFSET('10. SEGUIMIENTO 2025'!$Q$14,INT((ROW()-13)/2),0)),"",OFFSET('10. SEGUIMIENTO 2025'!$Q$14,INT((ROW()-13)/2),0)),IF(ISBLANK(OFFSET('9. METAS'!$Q$20,INT((ROW()-14)/2),0)),"",OFFSET('9. METAS'!$Q$20,INT((ROW()-14)/2),0)))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METAS'!$K$20,INT((ROW()-13)/2),0)),"",OFFSET('9. METAS'!$K$20,INT((ROW()-13)/2),0))</f>
        <v>15</v>
      </c>
      <c r="I23" s="763"/>
      <c r="J23" s="195">
        <f ca="1">IF(MOD(ROW()-13,2)=0,IF(ISBLANK(OFFSET('10. SEGUIMIENTO 2025'!$N$14,INT((ROW()-13)/2),0)),"",OFFSET('10. SEGUIMIENTO 2025'!$N$14,INT((ROW()-13)/2),0)),IF(ISBLANK(OFFSET('9. METAS'!$N$20,INT((ROW()-14)/2),0)),"",OFFSET('9. METAS'!$N$20,INT((ROW()-14)/2),0)))</f>
        <v>456</v>
      </c>
      <c r="K23" s="196" t="str">
        <f ca="1">IF(MOD(ROW()-13,2)=0,IF(ISBLANK(OFFSET('10. SEGUIMIENTO 2025'!$O$14,INT((ROW()-13)/2),0)),"",OFFSET('10. SEGUIMIENTO 2025'!$O$14,INT((ROW()-13)/2),0)),IF(ISBLANK(OFFSET('9. METAS'!$O$20,INT((ROW()-14)/2),0)),"",OFFSET('9. METAS'!$O$20,INT((ROW()-14)/2),0)))</f>
        <v/>
      </c>
      <c r="L23" s="196" t="str">
        <f ca="1">IF(MOD(ROW()-13,2)=0,IF(ISBLANK(OFFSET('10. SEGUIMIENTO 2025'!$P$14,INT((ROW()-13)/2),0)),"",OFFSET('10. SEGUIMIENTO 2025'!$P$14,INT((ROW()-13)/2),0)),IF(ISBLANK(OFFSET('9. METAS'!$P$20,INT((ROW()-14)/2),0)),"",OFFSET('9. METAS'!$P$20,INT((ROW()-14)/2),0)))</f>
        <v/>
      </c>
      <c r="M23" s="197" t="str">
        <f ca="1">IF(MOD(ROW()-13,2)=0,IF(ISBLANK(OFFSET('10. SEGUIMIENTO 2025'!$Q$14,INT((ROW()-13)/2),0)),"",OFFSET('10. SEGUIMIENTO 2025'!$Q$14,INT((ROW()-13)/2),0)),IF(ISBLANK(OFFSET('9. METAS'!$Q$20,INT((ROW()-14)/2),0)),"",OFFSET('9. METAS'!$Q$20,INT((ROW()-14)/2),0)))</f>
        <v/>
      </c>
      <c r="N23" s="769" t="str">
        <f ca="1">IFERROR(L23/L24,"ND")</f>
        <v>ND</v>
      </c>
      <c r="O23" s="771" t="str">
        <f ca="1">IFERROR(((L23+K23+J23)/H23),"ND")</f>
        <v>ND</v>
      </c>
      <c r="P23" s="775"/>
    </row>
    <row r="24" spans="3:16">
      <c r="C24" s="747"/>
      <c r="D24" s="749"/>
      <c r="E24" s="749"/>
      <c r="F24" s="751"/>
      <c r="G24" s="753"/>
      <c r="H24" s="760"/>
      <c r="I24" s="764"/>
      <c r="J24" s="195">
        <f ca="1">IF(MOD(ROW()-13,2)=0,IF(ISBLANK(OFFSET('10. SEGUIMIENTO 2025'!$N$14,INT((ROW()-13)/2),0)),"",OFFSET('10. SEGUIMIENTO 2025'!$N$14,INT((ROW()-13)/2),0)),IF(ISBLANK(OFFSET('9. METAS'!$N$20,INT((ROW()-14)/2),0)),"",OFFSET('9. METAS'!$N$20,INT((ROW()-14)/2),0)))</f>
        <v>3</v>
      </c>
      <c r="K24" s="196">
        <f ca="1">IF(MOD(ROW()-13,2)=0,IF(ISBLANK(OFFSET('10. SEGUIMIENTO 2025'!$O$14,INT((ROW()-13)/2),0)),"",OFFSET('10. SEGUIMIENTO 2025'!$O$14,INT((ROW()-13)/2),0)),IF(ISBLANK(OFFSET('9. METAS'!$O$20,INT((ROW()-14)/2),0)),"",OFFSET('9. METAS'!$O$20,INT((ROW()-14)/2),0)))</f>
        <v>6</v>
      </c>
      <c r="L24" s="196">
        <f ca="1">IF(MOD(ROW()-13,2)=0,IF(ISBLANK(OFFSET('10. SEGUIMIENTO 2025'!$P$14,INT((ROW()-13)/2),0)),"",OFFSET('10. SEGUIMIENTO 2025'!$P$14,INT((ROW()-13)/2),0)),IF(ISBLANK(OFFSET('9. METAS'!$P$20,INT((ROW()-14)/2),0)),"",OFFSET('9. METAS'!$P$20,INT((ROW()-14)/2),0)))</f>
        <v>3</v>
      </c>
      <c r="M24" s="197">
        <f ca="1">IF(MOD(ROW()-13,2)=0,IF(ISBLANK(OFFSET('10. SEGUIMIENTO 2025'!$Q$14,INT((ROW()-13)/2),0)),"",OFFSET('10. SEGUIMIENTO 2025'!$Q$14,INT((ROW()-13)/2),0)),IF(ISBLANK(OFFSET('9. METAS'!$Q$20,INT((ROW()-14)/2),0)),"",OFFSET('9. METAS'!$Q$20,INT((ROW()-14)/2),0)))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METAS'!$K$20,INT((ROW()-13)/2),0)),"",OFFSET('9. METAS'!$K$20,INT((ROW()-13)/2),0))</f>
        <v>5</v>
      </c>
      <c r="I25" s="763"/>
      <c r="J25" s="195">
        <f ca="1">IF(MOD(ROW()-13,2)=0,IF(ISBLANK(OFFSET('10. SEGUIMIENTO 2025'!$N$14,INT((ROW()-13)/2),0)),"",OFFSET('10. SEGUIMIENTO 2025'!$N$14,INT((ROW()-13)/2),0)),IF(ISBLANK(OFFSET('9. METAS'!$N$20,INT((ROW()-14)/2),0)),"",OFFSET('9. METAS'!$N$20,INT((ROW()-14)/2),0)))</f>
        <v>456</v>
      </c>
      <c r="K25" s="196" t="str">
        <f ca="1">IF(MOD(ROW()-13,2)=0,IF(ISBLANK(OFFSET('10. SEGUIMIENTO 2025'!$O$14,INT((ROW()-13)/2),0)),"",OFFSET('10. SEGUIMIENTO 2025'!$O$14,INT((ROW()-13)/2),0)),IF(ISBLANK(OFFSET('9. METAS'!$O$20,INT((ROW()-14)/2),0)),"",OFFSET('9. METAS'!$O$20,INT((ROW()-14)/2),0)))</f>
        <v/>
      </c>
      <c r="L25" s="196" t="str">
        <f ca="1">IF(MOD(ROW()-13,2)=0,IF(ISBLANK(OFFSET('10. SEGUIMIENTO 2025'!$P$14,INT((ROW()-13)/2),0)),"",OFFSET('10. SEGUIMIENTO 2025'!$P$14,INT((ROW()-13)/2),0)),IF(ISBLANK(OFFSET('9. METAS'!$P$20,INT((ROW()-14)/2),0)),"",OFFSET('9. METAS'!$P$20,INT((ROW()-14)/2),0)))</f>
        <v/>
      </c>
      <c r="M25" s="197" t="str">
        <f ca="1">IF(MOD(ROW()-13,2)=0,IF(ISBLANK(OFFSET('10. SEGUIMIENTO 2025'!$Q$14,INT((ROW()-13)/2),0)),"",OFFSET('10. SEGUIMIENTO 2025'!$Q$14,INT((ROW()-13)/2),0)),IF(ISBLANK(OFFSET('9. METAS'!$Q$20,INT((ROW()-14)/2),0)),"",OFFSET('9. METAS'!$Q$20,INT((ROW()-14)/2),0)))</f>
        <v/>
      </c>
      <c r="N25" s="769" t="str">
        <f ca="1">IFERROR(L25/L26,"ND")</f>
        <v>ND</v>
      </c>
      <c r="O25" s="771" t="str">
        <f ca="1">IFERROR(((L25+K25+J25)/H25),"ND")</f>
        <v>ND</v>
      </c>
      <c r="P25" s="775"/>
    </row>
    <row r="26" spans="3:16">
      <c r="C26" s="747"/>
      <c r="D26" s="749"/>
      <c r="E26" s="749"/>
      <c r="F26" s="751"/>
      <c r="G26" s="753"/>
      <c r="H26" s="760"/>
      <c r="I26" s="764"/>
      <c r="J26" s="195">
        <f ca="1">IF(MOD(ROW()-13,2)=0,IF(ISBLANK(OFFSET('10. SEGUIMIENTO 2025'!$N$14,INT((ROW()-13)/2),0)),"",OFFSET('10. SEGUIMIENTO 2025'!$N$14,INT((ROW()-13)/2),0)),IF(ISBLANK(OFFSET('9. METAS'!$N$20,INT((ROW()-14)/2),0)),"",OFFSET('9. METAS'!$N$20,INT((ROW()-14)/2),0)))</f>
        <v>1</v>
      </c>
      <c r="K26" s="196">
        <f ca="1">IF(MOD(ROW()-13,2)=0,IF(ISBLANK(OFFSET('10. SEGUIMIENTO 2025'!$O$14,INT((ROW()-13)/2),0)),"",OFFSET('10. SEGUIMIENTO 2025'!$O$14,INT((ROW()-13)/2),0)),IF(ISBLANK(OFFSET('9. METAS'!$O$20,INT((ROW()-14)/2),0)),"",OFFSET('9. METAS'!$O$20,INT((ROW()-14)/2),0)))</f>
        <v>1</v>
      </c>
      <c r="L26" s="196">
        <f ca="1">IF(MOD(ROW()-13,2)=0,IF(ISBLANK(OFFSET('10. SEGUIMIENTO 2025'!$P$14,INT((ROW()-13)/2),0)),"",OFFSET('10. SEGUIMIENTO 2025'!$P$14,INT((ROW()-13)/2),0)),IF(ISBLANK(OFFSET('9. METAS'!$P$20,INT((ROW()-14)/2),0)),"",OFFSET('9. METAS'!$P$20,INT((ROW()-14)/2),0)))</f>
        <v>2</v>
      </c>
      <c r="M26" s="197">
        <f ca="1">IF(MOD(ROW()-13,2)=0,IF(ISBLANK(OFFSET('10. SEGUIMIENTO 2025'!$Q$14,INT((ROW()-13)/2),0)),"",OFFSET('10. SEGUIMIENTO 2025'!$Q$14,INT((ROW()-13)/2),0)),IF(ISBLANK(OFFSET('9. METAS'!$Q$20,INT((ROW()-14)/2),0)),"",OFFSET('9. METAS'!$Q$20,INT((ROW()-14)/2),0)))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METAS'!$K$20,INT((ROW()-13)/2),0)),"",OFFSET('9. METAS'!$K$20,INT((ROW()-13)/2),0))</f>
        <v>200</v>
      </c>
      <c r="I27" s="763"/>
      <c r="J27" s="195">
        <f ca="1">IF(MOD(ROW()-13,2)=0,IF(ISBLANK(OFFSET('10. SEGUIMIENTO 2025'!$N$14,INT((ROW()-13)/2),0)),"",OFFSET('10. SEGUIMIENTO 2025'!$N$14,INT((ROW()-13)/2),0)),IF(ISBLANK(OFFSET('9. METAS'!$N$20,INT((ROW()-14)/2),0)),"",OFFSET('9. METAS'!$N$20,INT((ROW()-14)/2),0)))</f>
        <v>456</v>
      </c>
      <c r="K27" s="196" t="str">
        <f ca="1">IF(MOD(ROW()-13,2)=0,IF(ISBLANK(OFFSET('10. SEGUIMIENTO 2025'!$O$14,INT((ROW()-13)/2),0)),"",OFFSET('10. SEGUIMIENTO 2025'!$O$14,INT((ROW()-13)/2),0)),IF(ISBLANK(OFFSET('9. METAS'!$O$20,INT((ROW()-14)/2),0)),"",OFFSET('9. METAS'!$O$20,INT((ROW()-14)/2),0)))</f>
        <v/>
      </c>
      <c r="L27" s="196" t="str">
        <f ca="1">IF(MOD(ROW()-13,2)=0,IF(ISBLANK(OFFSET('10. SEGUIMIENTO 2025'!$P$14,INT((ROW()-13)/2),0)),"",OFFSET('10. SEGUIMIENTO 2025'!$P$14,INT((ROW()-13)/2),0)),IF(ISBLANK(OFFSET('9. METAS'!$P$20,INT((ROW()-14)/2),0)),"",OFFSET('9. METAS'!$P$20,INT((ROW()-14)/2),0)))</f>
        <v/>
      </c>
      <c r="M27" s="197" t="str">
        <f ca="1">IF(MOD(ROW()-13,2)=0,IF(ISBLANK(OFFSET('10. SEGUIMIENTO 2025'!$Q$14,INT((ROW()-13)/2),0)),"",OFFSET('10. SEGUIMIENTO 2025'!$Q$14,INT((ROW()-13)/2),0)),IF(ISBLANK(OFFSET('9. METAS'!$Q$20,INT((ROW()-14)/2),0)),"",OFFSET('9. METAS'!$Q$20,INT((ROW()-14)/2),0)))</f>
        <v/>
      </c>
      <c r="N27" s="769" t="str">
        <f ca="1">IFERROR(L27/L28,"ND")</f>
        <v>ND</v>
      </c>
      <c r="O27" s="771" t="str">
        <f ca="1">IFERROR(((L27+K27+J27)/H27),"ND")</f>
        <v>ND</v>
      </c>
      <c r="P27" s="775"/>
    </row>
    <row r="28" spans="3:16">
      <c r="C28" s="747"/>
      <c r="D28" s="749"/>
      <c r="E28" s="749"/>
      <c r="F28" s="751"/>
      <c r="G28" s="753"/>
      <c r="H28" s="760"/>
      <c r="I28" s="764"/>
      <c r="J28" s="195">
        <f ca="1">IF(MOD(ROW()-13,2)=0,IF(ISBLANK(OFFSET('10. SEGUIMIENTO 2025'!$N$14,INT((ROW()-13)/2),0)),"",OFFSET('10. SEGUIMIENTO 2025'!$N$14,INT((ROW()-13)/2),0)),IF(ISBLANK(OFFSET('9. METAS'!$N$20,INT((ROW()-14)/2),0)),"",OFFSET('9. METAS'!$N$20,INT((ROW()-14)/2),0)))</f>
        <v>40</v>
      </c>
      <c r="K28" s="196">
        <f ca="1">IF(MOD(ROW()-13,2)=0,IF(ISBLANK(OFFSET('10. SEGUIMIENTO 2025'!$O$14,INT((ROW()-13)/2),0)),"",OFFSET('10. SEGUIMIENTO 2025'!$O$14,INT((ROW()-13)/2),0)),IF(ISBLANK(OFFSET('9. METAS'!$O$20,INT((ROW()-14)/2),0)),"",OFFSET('9. METAS'!$O$20,INT((ROW()-14)/2),0)))</f>
        <v>50</v>
      </c>
      <c r="L28" s="196">
        <f ca="1">IF(MOD(ROW()-13,2)=0,IF(ISBLANK(OFFSET('10. SEGUIMIENTO 2025'!$P$14,INT((ROW()-13)/2),0)),"",OFFSET('10. SEGUIMIENTO 2025'!$P$14,INT((ROW()-13)/2),0)),IF(ISBLANK(OFFSET('9. METAS'!$P$20,INT((ROW()-14)/2),0)),"",OFFSET('9. METAS'!$P$20,INT((ROW()-14)/2),0)))</f>
        <v>60</v>
      </c>
      <c r="M28" s="197">
        <f ca="1">IF(MOD(ROW()-13,2)=0,IF(ISBLANK(OFFSET('10. SEGUIMIENTO 2025'!$Q$14,INT((ROW()-13)/2),0)),"",OFFSET('10. SEGUIMIENTO 2025'!$Q$14,INT((ROW()-13)/2),0)),IF(ISBLANK(OFFSET('9. METAS'!$Q$20,INT((ROW()-14)/2),0)),"",OFFSET('9. METAS'!$Q$20,INT((ROW()-14)/2),0)))</f>
        <v>50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METAS'!$K$20,INT((ROW()-13)/2),0)),"",OFFSET('9. METAS'!$K$20,INT((ROW()-13)/2),0))</f>
        <v>200</v>
      </c>
      <c r="I29" s="763"/>
      <c r="J29" s="195">
        <f ca="1">IF(MOD(ROW()-13,2)=0,IF(ISBLANK(OFFSET('10. SEGUIMIENTO 2025'!$N$14,INT((ROW()-13)/2),0)),"",OFFSET('10. SEGUIMIENTO 2025'!$N$14,INT((ROW()-13)/2),0)),IF(ISBLANK(OFFSET('9. METAS'!$N$20,INT((ROW()-14)/2),0)),"",OFFSET('9. METAS'!$N$20,INT((ROW()-14)/2),0)))</f>
        <v>41</v>
      </c>
      <c r="K29" s="196" t="str">
        <f ca="1">IF(MOD(ROW()-13,2)=0,IF(ISBLANK(OFFSET('10. SEGUIMIENTO 2025'!$O$14,INT((ROW()-13)/2),0)),"",OFFSET('10. SEGUIMIENTO 2025'!$O$14,INT((ROW()-13)/2),0)),IF(ISBLANK(OFFSET('9. METAS'!$O$20,INT((ROW()-14)/2),0)),"",OFFSET('9. METAS'!$O$20,INT((ROW()-14)/2),0)))</f>
        <v/>
      </c>
      <c r="L29" s="196" t="str">
        <f ca="1">IF(MOD(ROW()-13,2)=0,IF(ISBLANK(OFFSET('10. SEGUIMIENTO 2025'!$P$14,INT((ROW()-13)/2),0)),"",OFFSET('10. SEGUIMIENTO 2025'!$P$14,INT((ROW()-13)/2),0)),IF(ISBLANK(OFFSET('9. METAS'!$P$20,INT((ROW()-14)/2),0)),"",OFFSET('9. METAS'!$P$20,INT((ROW()-14)/2),0)))</f>
        <v/>
      </c>
      <c r="M29" s="197" t="str">
        <f ca="1">IF(MOD(ROW()-13,2)=0,IF(ISBLANK(OFFSET('10. SEGUIMIENTO 2025'!$Q$14,INT((ROW()-13)/2),0)),"",OFFSET('10. SEGUIMIENTO 2025'!$Q$14,INT((ROW()-13)/2),0)),IF(ISBLANK(OFFSET('9. METAS'!$Q$20,INT((ROW()-14)/2),0)),"",OFFSET('9. METAS'!$Q$20,INT((ROW()-14)/2),0)))</f>
        <v/>
      </c>
      <c r="N29" s="769" t="str">
        <f ca="1">IFERROR(L29/L30,"ND")</f>
        <v>ND</v>
      </c>
      <c r="O29" s="771" t="str">
        <f ca="1">IFERROR(((L29+K29+J29)/H29),"ND")</f>
        <v>ND</v>
      </c>
      <c r="P29" s="775"/>
    </row>
    <row r="30" spans="3:16">
      <c r="C30" s="747"/>
      <c r="D30" s="749"/>
      <c r="E30" s="749"/>
      <c r="F30" s="751"/>
      <c r="G30" s="753"/>
      <c r="H30" s="760"/>
      <c r="I30" s="764"/>
      <c r="J30" s="195">
        <f ca="1">IF(MOD(ROW()-13,2)=0,IF(ISBLANK(OFFSET('10. SEGUIMIENTO 2025'!$N$14,INT((ROW()-13)/2),0)),"",OFFSET('10. SEGUIMIENTO 2025'!$N$14,INT((ROW()-13)/2),0)),IF(ISBLANK(OFFSET('9. METAS'!$N$20,INT((ROW()-14)/2),0)),"",OFFSET('9. METAS'!$N$20,INT((ROW()-14)/2),0)))</f>
        <v>40</v>
      </c>
      <c r="K30" s="196">
        <f ca="1">IF(MOD(ROW()-13,2)=0,IF(ISBLANK(OFFSET('10. SEGUIMIENTO 2025'!$O$14,INT((ROW()-13)/2),0)),"",OFFSET('10. SEGUIMIENTO 2025'!$O$14,INT((ROW()-13)/2),0)),IF(ISBLANK(OFFSET('9. METAS'!$O$20,INT((ROW()-14)/2),0)),"",OFFSET('9. METAS'!$O$20,INT((ROW()-14)/2),0)))</f>
        <v>50</v>
      </c>
      <c r="L30" s="196">
        <f ca="1">IF(MOD(ROW()-13,2)=0,IF(ISBLANK(OFFSET('10. SEGUIMIENTO 2025'!$P$14,INT((ROW()-13)/2),0)),"",OFFSET('10. SEGUIMIENTO 2025'!$P$14,INT((ROW()-13)/2),0)),IF(ISBLANK(OFFSET('9. METAS'!$P$20,INT((ROW()-14)/2),0)),"",OFFSET('9. METAS'!$P$20,INT((ROW()-14)/2),0)))</f>
        <v>60</v>
      </c>
      <c r="M30" s="197">
        <f ca="1">IF(MOD(ROW()-13,2)=0,IF(ISBLANK(OFFSET('10. SEGUIMIENTO 2025'!$Q$14,INT((ROW()-13)/2),0)),"",OFFSET('10. SEGUIMIENTO 2025'!$Q$14,INT((ROW()-13)/2),0)),IF(ISBLANK(OFFSET('9. METAS'!$Q$20,INT((ROW()-14)/2),0)),"",OFFSET('9. METAS'!$Q$20,INT((ROW()-14)/2),0)))</f>
        <v>50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METAS'!$K$20,INT((ROW()-13)/2),0)),"",OFFSET('9. METAS'!$K$20,INT((ROW()-13)/2),0))</f>
        <v>220</v>
      </c>
      <c r="I31" s="763"/>
      <c r="J31" s="195">
        <f ca="1">IF(MOD(ROW()-13,2)=0,IF(ISBLANK(OFFSET('10. SEGUIMIENTO 2025'!$N$14,INT((ROW()-13)/2),0)),"",OFFSET('10. SEGUIMIENTO 2025'!$N$14,INT((ROW()-13)/2),0)),IF(ISBLANK(OFFSET('9. METAS'!$N$20,INT((ROW()-14)/2),0)),"",OFFSET('9. METAS'!$N$20,INT((ROW()-14)/2),0)))</f>
        <v>41</v>
      </c>
      <c r="K31" s="196" t="str">
        <f ca="1">IF(MOD(ROW()-13,2)=0,IF(ISBLANK(OFFSET('10. SEGUIMIENTO 2025'!$O$14,INT((ROW()-13)/2),0)),"",OFFSET('10. SEGUIMIENTO 2025'!$O$14,INT((ROW()-13)/2),0)),IF(ISBLANK(OFFSET('9. METAS'!$O$20,INT((ROW()-14)/2),0)),"",OFFSET('9. METAS'!$O$20,INT((ROW()-14)/2),0)))</f>
        <v/>
      </c>
      <c r="L31" s="196" t="str">
        <f ca="1">IF(MOD(ROW()-13,2)=0,IF(ISBLANK(OFFSET('10. SEGUIMIENTO 2025'!$P$14,INT((ROW()-13)/2),0)),"",OFFSET('10. SEGUIMIENTO 2025'!$P$14,INT((ROW()-13)/2),0)),IF(ISBLANK(OFFSET('9. METAS'!$P$20,INT((ROW()-14)/2),0)),"",OFFSET('9. METAS'!$P$20,INT((ROW()-14)/2),0)))</f>
        <v/>
      </c>
      <c r="M31" s="197" t="str">
        <f ca="1">IF(MOD(ROW()-13,2)=0,IF(ISBLANK(OFFSET('10. SEGUIMIENTO 2025'!$Q$14,INT((ROW()-13)/2),0)),"",OFFSET('10. SEGUIMIENTO 2025'!$Q$14,INT((ROW()-13)/2),0)),IF(ISBLANK(OFFSET('9. METAS'!$Q$20,INT((ROW()-14)/2),0)),"",OFFSET('9. METAS'!$Q$20,INT((ROW()-14)/2),0)))</f>
        <v/>
      </c>
      <c r="N31" s="769" t="str">
        <f ca="1">IFERROR(L31/L32,"ND")</f>
        <v>ND</v>
      </c>
      <c r="O31" s="771" t="str">
        <f ca="1">IFERROR(((L31+K31+J31)/H31),"ND")</f>
        <v>ND</v>
      </c>
      <c r="P31" s="775"/>
    </row>
    <row r="32" spans="3:16">
      <c r="C32" s="747"/>
      <c r="D32" s="749"/>
      <c r="E32" s="749"/>
      <c r="F32" s="751"/>
      <c r="G32" s="753"/>
      <c r="H32" s="760"/>
      <c r="I32" s="764"/>
      <c r="J32" s="195">
        <f ca="1">IF(MOD(ROW()-13,2)=0,IF(ISBLANK(OFFSET('10. SEGUIMIENTO 2025'!$N$14,INT((ROW()-13)/2),0)),"",OFFSET('10. SEGUIMIENTO 2025'!$N$14,INT((ROW()-13)/2),0)),IF(ISBLANK(OFFSET('9. METAS'!$N$20,INT((ROW()-14)/2),0)),"",OFFSET('9. METAS'!$N$20,INT((ROW()-14)/2),0)))</f>
        <v>55</v>
      </c>
      <c r="K32" s="196">
        <f ca="1">IF(MOD(ROW()-13,2)=0,IF(ISBLANK(OFFSET('10. SEGUIMIENTO 2025'!$O$14,INT((ROW()-13)/2),0)),"",OFFSET('10. SEGUIMIENTO 2025'!$O$14,INT((ROW()-13)/2),0)),IF(ISBLANK(OFFSET('9. METAS'!$O$20,INT((ROW()-14)/2),0)),"",OFFSET('9. METAS'!$O$20,INT((ROW()-14)/2),0)))</f>
        <v>55</v>
      </c>
      <c r="L32" s="196">
        <f ca="1">IF(MOD(ROW()-13,2)=0,IF(ISBLANK(OFFSET('10. SEGUIMIENTO 2025'!$P$14,INT((ROW()-13)/2),0)),"",OFFSET('10. SEGUIMIENTO 2025'!$P$14,INT((ROW()-13)/2),0)),IF(ISBLANK(OFFSET('9. METAS'!$P$20,INT((ROW()-14)/2),0)),"",OFFSET('9. METAS'!$P$20,INT((ROW()-14)/2),0)))</f>
        <v>55</v>
      </c>
      <c r="M32" s="197">
        <f ca="1">IF(MOD(ROW()-13,2)=0,IF(ISBLANK(OFFSET('10. SEGUIMIENTO 2025'!$Q$14,INT((ROW()-13)/2),0)),"",OFFSET('10. SEGUIMIENTO 2025'!$Q$14,INT((ROW()-13)/2),0)),IF(ISBLANK(OFFSET('9. METAS'!$Q$20,INT((ROW()-14)/2),0)),"",OFFSET('9. METAS'!$Q$20,INT((ROW()-14)/2),0)))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METAS'!$K$20,INT((ROW()-13)/2),0)),"",OFFSET('9. METAS'!$K$20,INT((ROW()-13)/2),0))</f>
        <v>20</v>
      </c>
      <c r="I33" s="763"/>
      <c r="J33" s="195">
        <f ca="1">IF(MOD(ROW()-13,2)=0,IF(ISBLANK(OFFSET('10. SEGUIMIENTO 2025'!$N$14,INT((ROW()-13)/2),0)),"",OFFSET('10. SEGUIMIENTO 2025'!$N$14,INT((ROW()-13)/2),0)),IF(ISBLANK(OFFSET('9. METAS'!$N$20,INT((ROW()-14)/2),0)),"",OFFSET('9. METAS'!$N$20,INT((ROW()-14)/2),0)))</f>
        <v>41</v>
      </c>
      <c r="K33" s="196" t="str">
        <f ca="1">IF(MOD(ROW()-13,2)=0,IF(ISBLANK(OFFSET('10. SEGUIMIENTO 2025'!$O$14,INT((ROW()-13)/2),0)),"",OFFSET('10. SEGUIMIENTO 2025'!$O$14,INT((ROW()-13)/2),0)),IF(ISBLANK(OFFSET('9. METAS'!$O$20,INT((ROW()-14)/2),0)),"",OFFSET('9. METAS'!$O$20,INT((ROW()-14)/2),0)))</f>
        <v/>
      </c>
      <c r="L33" s="196" t="str">
        <f ca="1">IF(MOD(ROW()-13,2)=0,IF(ISBLANK(OFFSET('10. SEGUIMIENTO 2025'!$P$14,INT((ROW()-13)/2),0)),"",OFFSET('10. SEGUIMIENTO 2025'!$P$14,INT((ROW()-13)/2),0)),IF(ISBLANK(OFFSET('9. METAS'!$P$20,INT((ROW()-14)/2),0)),"",OFFSET('9. METAS'!$P$20,INT((ROW()-14)/2),0)))</f>
        <v/>
      </c>
      <c r="M33" s="197" t="str">
        <f ca="1">IF(MOD(ROW()-13,2)=0,IF(ISBLANK(OFFSET('10. SEGUIMIENTO 2025'!$Q$14,INT((ROW()-13)/2),0)),"",OFFSET('10. SEGUIMIENTO 2025'!$Q$14,INT((ROW()-13)/2),0)),IF(ISBLANK(OFFSET('9. METAS'!$Q$20,INT((ROW()-14)/2),0)),"",OFFSET('9. METAS'!$Q$20,INT((ROW()-14)/2),0)))</f>
        <v/>
      </c>
      <c r="N33" s="769" t="str">
        <f ca="1">IFERROR(L33/L34,"ND")</f>
        <v>ND</v>
      </c>
      <c r="O33" s="771" t="str">
        <f ca="1">IFERROR(((L33+K33+J33)/H33),"ND")</f>
        <v>ND</v>
      </c>
      <c r="P33" s="775"/>
    </row>
    <row r="34" spans="3:16">
      <c r="C34" s="747"/>
      <c r="D34" s="749"/>
      <c r="E34" s="749"/>
      <c r="F34" s="751"/>
      <c r="G34" s="753"/>
      <c r="H34" s="760"/>
      <c r="I34" s="764"/>
      <c r="J34" s="195">
        <f ca="1">IF(MOD(ROW()-13,2)=0,IF(ISBLANK(OFFSET('10. SEGUIMIENTO 2025'!$N$14,INT((ROW()-13)/2),0)),"",OFFSET('10. SEGUIMIENTO 2025'!$N$14,INT((ROW()-13)/2),0)),IF(ISBLANK(OFFSET('9. METAS'!$N$20,INT((ROW()-14)/2),0)),"",OFFSET('9. METAS'!$N$20,INT((ROW()-14)/2),0)))</f>
        <v>5</v>
      </c>
      <c r="K34" s="196">
        <f ca="1">IF(MOD(ROW()-13,2)=0,IF(ISBLANK(OFFSET('10. SEGUIMIENTO 2025'!$O$14,INT((ROW()-13)/2),0)),"",OFFSET('10. SEGUIMIENTO 2025'!$O$14,INT((ROW()-13)/2),0)),IF(ISBLANK(OFFSET('9. METAS'!$O$20,INT((ROW()-14)/2),0)),"",OFFSET('9. METAS'!$O$20,INT((ROW()-14)/2),0)))</f>
        <v>5</v>
      </c>
      <c r="L34" s="196">
        <f ca="1">IF(MOD(ROW()-13,2)=0,IF(ISBLANK(OFFSET('10. SEGUIMIENTO 2025'!$P$14,INT((ROW()-13)/2),0)),"",OFFSET('10. SEGUIMIENTO 2025'!$P$14,INT((ROW()-13)/2),0)),IF(ISBLANK(OFFSET('9. METAS'!$P$20,INT((ROW()-14)/2),0)),"",OFFSET('9. METAS'!$P$20,INT((ROW()-14)/2),0)))</f>
        <v>5</v>
      </c>
      <c r="M34" s="197">
        <f ca="1">IF(MOD(ROW()-13,2)=0,IF(ISBLANK(OFFSET('10. SEGUIMIENTO 2025'!$Q$14,INT((ROW()-13)/2),0)),"",OFFSET('10. SEGUIMIENTO 2025'!$Q$14,INT((ROW()-13)/2),0)),IF(ISBLANK(OFFSET('9. METAS'!$Q$20,INT((ROW()-14)/2),0)),"",OFFSET('9. METAS'!$Q$20,INT((ROW()-14)/2),0)))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METAS'!$K$20,INT((ROW()-13)/2),0)),"",OFFSET('9. METAS'!$K$20,INT((ROW()-13)/2),0))</f>
        <v>30</v>
      </c>
      <c r="I35" s="763"/>
      <c r="J35" s="195">
        <f ca="1">IF(MOD(ROW()-13,2)=0,IF(ISBLANK(OFFSET('10. SEGUIMIENTO 2025'!$N$14,INT((ROW()-13)/2),0)),"",OFFSET('10. SEGUIMIENTO 2025'!$N$14,INT((ROW()-13)/2),0)),IF(ISBLANK(OFFSET('9. METAS'!$N$20,INT((ROW()-14)/2),0)),"",OFFSET('9. METAS'!$N$20,INT((ROW()-14)/2),0)))</f>
        <v>41</v>
      </c>
      <c r="K35" s="196" t="str">
        <f ca="1">IF(MOD(ROW()-13,2)=0,IF(ISBLANK(OFFSET('10. SEGUIMIENTO 2025'!$O$14,INT((ROW()-13)/2),0)),"",OFFSET('10. SEGUIMIENTO 2025'!$O$14,INT((ROW()-13)/2),0)),IF(ISBLANK(OFFSET('9. METAS'!$O$20,INT((ROW()-14)/2),0)),"",OFFSET('9. METAS'!$O$20,INT((ROW()-14)/2),0)))</f>
        <v/>
      </c>
      <c r="L35" s="196" t="str">
        <f ca="1">IF(MOD(ROW()-13,2)=0,IF(ISBLANK(OFFSET('10. SEGUIMIENTO 2025'!$P$14,INT((ROW()-13)/2),0)),"",OFFSET('10. SEGUIMIENTO 2025'!$P$14,INT((ROW()-13)/2),0)),IF(ISBLANK(OFFSET('9. METAS'!$P$20,INT((ROW()-14)/2),0)),"",OFFSET('9. METAS'!$P$20,INT((ROW()-14)/2),0)))</f>
        <v/>
      </c>
      <c r="M35" s="197" t="str">
        <f ca="1">IF(MOD(ROW()-13,2)=0,IF(ISBLANK(OFFSET('10. SEGUIMIENTO 2025'!$Q$14,INT((ROW()-13)/2),0)),"",OFFSET('10. SEGUIMIENTO 2025'!$Q$14,INT((ROW()-13)/2),0)),IF(ISBLANK(OFFSET('9. METAS'!$Q$20,INT((ROW()-14)/2),0)),"",OFFSET('9. METAS'!$Q$20,INT((ROW()-14)/2),0)))</f>
        <v/>
      </c>
      <c r="N35" s="769" t="str">
        <f ca="1">IFERROR(L35/L36,"ND")</f>
        <v>ND</v>
      </c>
      <c r="O35" s="771" t="str">
        <f ca="1">IFERROR(((L35+K35+J35)/H35),"ND")</f>
        <v>ND</v>
      </c>
      <c r="P35" s="775"/>
    </row>
    <row r="36" spans="3:16">
      <c r="C36" s="747"/>
      <c r="D36" s="749"/>
      <c r="E36" s="749"/>
      <c r="F36" s="751"/>
      <c r="G36" s="753"/>
      <c r="H36" s="760"/>
      <c r="I36" s="764"/>
      <c r="J36" s="195">
        <f ca="1">IF(MOD(ROW()-13,2)=0,IF(ISBLANK(OFFSET('10. SEGUIMIENTO 2025'!$N$14,INT((ROW()-13)/2),0)),"",OFFSET('10. SEGUIMIENTO 2025'!$N$14,INT((ROW()-13)/2),0)),IF(ISBLANK(OFFSET('9. METAS'!$N$20,INT((ROW()-14)/2),0)),"",OFFSET('9. METAS'!$N$20,INT((ROW()-14)/2),0)))</f>
        <v>9</v>
      </c>
      <c r="K36" s="196">
        <f ca="1">IF(MOD(ROW()-13,2)=0,IF(ISBLANK(OFFSET('10. SEGUIMIENTO 2025'!$O$14,INT((ROW()-13)/2),0)),"",OFFSET('10. SEGUIMIENTO 2025'!$O$14,INT((ROW()-13)/2),0)),IF(ISBLANK(OFFSET('9. METAS'!$O$20,INT((ROW()-14)/2),0)),"",OFFSET('9. METAS'!$O$20,INT((ROW()-14)/2),0)))</f>
        <v>7</v>
      </c>
      <c r="L36" s="196">
        <f ca="1">IF(MOD(ROW()-13,2)=0,IF(ISBLANK(OFFSET('10. SEGUIMIENTO 2025'!$P$14,INT((ROW()-13)/2),0)),"",OFFSET('10. SEGUIMIENTO 2025'!$P$14,INT((ROW()-13)/2),0)),IF(ISBLANK(OFFSET('9. METAS'!$P$20,INT((ROW()-14)/2),0)),"",OFFSET('9. METAS'!$P$20,INT((ROW()-14)/2),0)))</f>
        <v>7</v>
      </c>
      <c r="M36" s="197">
        <f ca="1">IF(MOD(ROW()-13,2)=0,IF(ISBLANK(OFFSET('10. SEGUIMIENTO 2025'!$Q$14,INT((ROW()-13)/2),0)),"",OFFSET('10. SEGUIMIENTO 2025'!$Q$14,INT((ROW()-13)/2),0)),IF(ISBLANK(OFFSET('9. METAS'!$Q$20,INT((ROW()-14)/2),0)),"",OFFSET('9. METAS'!$Q$20,INT((ROW()-14)/2),0)))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METAS'!$K$20,INT((ROW()-13)/2),0)),"",OFFSET('9. METAS'!$K$20,INT((ROW()-13)/2),0))</f>
        <v>1500</v>
      </c>
      <c r="I37" s="763"/>
      <c r="J37" s="195">
        <f ca="1">IF(MOD(ROW()-13,2)=0,IF(ISBLANK(OFFSET('10. SEGUIMIENTO 2025'!$N$14,INT((ROW()-13)/2),0)),"",OFFSET('10. SEGUIMIENTO 2025'!$N$14,INT((ROW()-13)/2),0)),IF(ISBLANK(OFFSET('9. METAS'!$N$20,INT((ROW()-14)/2),0)),"",OFFSET('9. METAS'!$N$20,INT((ROW()-14)/2),0)))</f>
        <v>41</v>
      </c>
      <c r="K37" s="196" t="str">
        <f ca="1">IF(MOD(ROW()-13,2)=0,IF(ISBLANK(OFFSET('10. SEGUIMIENTO 2025'!$O$14,INT((ROW()-13)/2),0)),"",OFFSET('10. SEGUIMIENTO 2025'!$O$14,INT((ROW()-13)/2),0)),IF(ISBLANK(OFFSET('9. METAS'!$O$20,INT((ROW()-14)/2),0)),"",OFFSET('9. METAS'!$O$20,INT((ROW()-14)/2),0)))</f>
        <v/>
      </c>
      <c r="L37" s="196" t="str">
        <f ca="1">IF(MOD(ROW()-13,2)=0,IF(ISBLANK(OFFSET('10. SEGUIMIENTO 2025'!$P$14,INT((ROW()-13)/2),0)),"",OFFSET('10. SEGUIMIENTO 2025'!$P$14,INT((ROW()-13)/2),0)),IF(ISBLANK(OFFSET('9. METAS'!$P$20,INT((ROW()-14)/2),0)),"",OFFSET('9. METAS'!$P$20,INT((ROW()-14)/2),0)))</f>
        <v/>
      </c>
      <c r="M37" s="197" t="str">
        <f ca="1">IF(MOD(ROW()-13,2)=0,IF(ISBLANK(OFFSET('10. SEGUIMIENTO 2025'!$Q$14,INT((ROW()-13)/2),0)),"",OFFSET('10. SEGUIMIENTO 2025'!$Q$14,INT((ROW()-13)/2),0)),IF(ISBLANK(OFFSET('9. METAS'!$Q$20,INT((ROW()-14)/2),0)),"",OFFSET('9. METAS'!$Q$20,INT((ROW()-14)/2),0)))</f>
        <v/>
      </c>
      <c r="N37" s="769" t="str">
        <f ca="1">IFERROR(L37/L38,"ND")</f>
        <v>ND</v>
      </c>
      <c r="O37" s="771" t="str">
        <f ca="1">IFERROR(((L37+K37+J37)/H37),"ND")</f>
        <v>ND</v>
      </c>
      <c r="P37" s="775"/>
    </row>
    <row r="38" spans="3:16">
      <c r="C38" s="747"/>
      <c r="D38" s="749"/>
      <c r="E38" s="749"/>
      <c r="F38" s="751"/>
      <c r="G38" s="753"/>
      <c r="H38" s="760"/>
      <c r="I38" s="764"/>
      <c r="J38" s="195">
        <f ca="1">IF(MOD(ROW()-13,2)=0,IF(ISBLANK(OFFSET('10. SEGUIMIENTO 2025'!$N$14,INT((ROW()-13)/2),0)),"",OFFSET('10. SEGUIMIENTO 2025'!$N$14,INT((ROW()-13)/2),0)),IF(ISBLANK(OFFSET('9. METAS'!$N$20,INT((ROW()-14)/2),0)),"",OFFSET('9. METAS'!$N$20,INT((ROW()-14)/2),0)))</f>
        <v>375</v>
      </c>
      <c r="K38" s="196">
        <f ca="1">IF(MOD(ROW()-13,2)=0,IF(ISBLANK(OFFSET('10. SEGUIMIENTO 2025'!$O$14,INT((ROW()-13)/2),0)),"",OFFSET('10. SEGUIMIENTO 2025'!$O$14,INT((ROW()-13)/2),0)),IF(ISBLANK(OFFSET('9. METAS'!$O$20,INT((ROW()-14)/2),0)),"",OFFSET('9. METAS'!$O$20,INT((ROW()-14)/2),0)))</f>
        <v>375</v>
      </c>
      <c r="L38" s="196">
        <f ca="1">IF(MOD(ROW()-13,2)=0,IF(ISBLANK(OFFSET('10. SEGUIMIENTO 2025'!$P$14,INT((ROW()-13)/2),0)),"",OFFSET('10. SEGUIMIENTO 2025'!$P$14,INT((ROW()-13)/2),0)),IF(ISBLANK(OFFSET('9. METAS'!$P$20,INT((ROW()-14)/2),0)),"",OFFSET('9. METAS'!$P$20,INT((ROW()-14)/2),0)))</f>
        <v>375</v>
      </c>
      <c r="M38" s="197">
        <f ca="1">IF(MOD(ROW()-13,2)=0,IF(ISBLANK(OFFSET('10. SEGUIMIENTO 2025'!$Q$14,INT((ROW()-13)/2),0)),"",OFFSET('10. SEGUIMIENTO 2025'!$Q$14,INT((ROW()-13)/2),0)),IF(ISBLANK(OFFSET('9. METAS'!$Q$20,INT((ROW()-14)/2),0)),"",OFFSET('9. METAS'!$Q$20,INT((ROW()-14)/2),0)))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METAS'!$K$20,INT((ROW()-13)/2),0)),"",OFFSET('9. METAS'!$K$20,INT((ROW()-13)/2),0))</f>
        <v>26</v>
      </c>
      <c r="I39" s="763"/>
      <c r="J39" s="195">
        <f ca="1">IF(MOD(ROW()-13,2)=0,IF(ISBLANK(OFFSET('10. SEGUIMIENTO 2025'!$N$14,INT((ROW()-13)/2),0)),"",OFFSET('10. SEGUIMIENTO 2025'!$N$14,INT((ROW()-13)/2),0)),IF(ISBLANK(OFFSET('9. METAS'!$N$20,INT((ROW()-14)/2),0)),"",OFFSET('9. METAS'!$N$20,INT((ROW()-14)/2),0)))</f>
        <v>41</v>
      </c>
      <c r="K39" s="196" t="str">
        <f ca="1">IF(MOD(ROW()-13,2)=0,IF(ISBLANK(OFFSET('10. SEGUIMIENTO 2025'!$O$14,INT((ROW()-13)/2),0)),"",OFFSET('10. SEGUIMIENTO 2025'!$O$14,INT((ROW()-13)/2),0)),IF(ISBLANK(OFFSET('9. METAS'!$O$20,INT((ROW()-14)/2),0)),"",OFFSET('9. METAS'!$O$20,INT((ROW()-14)/2),0)))</f>
        <v/>
      </c>
      <c r="L39" s="196" t="str">
        <f ca="1">IF(MOD(ROW()-13,2)=0,IF(ISBLANK(OFFSET('10. SEGUIMIENTO 2025'!$P$14,INT((ROW()-13)/2),0)),"",OFFSET('10. SEGUIMIENTO 2025'!$P$14,INT((ROW()-13)/2),0)),IF(ISBLANK(OFFSET('9. METAS'!$P$20,INT((ROW()-14)/2),0)),"",OFFSET('9. METAS'!$P$20,INT((ROW()-14)/2),0)))</f>
        <v/>
      </c>
      <c r="M39" s="197" t="str">
        <f ca="1">IF(MOD(ROW()-13,2)=0,IF(ISBLANK(OFFSET('10. SEGUIMIENTO 2025'!$Q$14,INT((ROW()-13)/2),0)),"",OFFSET('10. SEGUIMIENTO 2025'!$Q$14,INT((ROW()-13)/2),0)),IF(ISBLANK(OFFSET('9. METAS'!$Q$20,INT((ROW()-14)/2),0)),"",OFFSET('9. METAS'!$Q$20,INT((ROW()-14)/2),0)))</f>
        <v/>
      </c>
      <c r="N39" s="769" t="str">
        <f ca="1">IFERROR(L39/L40,"ND")</f>
        <v>ND</v>
      </c>
      <c r="O39" s="771" t="str">
        <f ca="1">IFERROR(((L39+K39+J39)/H39),"ND")</f>
        <v>ND</v>
      </c>
      <c r="P39" s="775"/>
    </row>
    <row r="40" spans="3:16">
      <c r="C40" s="747"/>
      <c r="D40" s="749"/>
      <c r="E40" s="749"/>
      <c r="F40" s="751"/>
      <c r="G40" s="753"/>
      <c r="H40" s="760"/>
      <c r="I40" s="764"/>
      <c r="J40" s="195">
        <f ca="1">IF(MOD(ROW()-13,2)=0,IF(ISBLANK(OFFSET('10. SEGUIMIENTO 2025'!$N$14,INT((ROW()-13)/2),0)),"",OFFSET('10. SEGUIMIENTO 2025'!$N$14,INT((ROW()-13)/2),0)),IF(ISBLANK(OFFSET('9. METAS'!$N$20,INT((ROW()-14)/2),0)),"",OFFSET('9. METAS'!$N$20,INT((ROW()-14)/2),0)))</f>
        <v>5</v>
      </c>
      <c r="K40" s="196">
        <f ca="1">IF(MOD(ROW()-13,2)=0,IF(ISBLANK(OFFSET('10. SEGUIMIENTO 2025'!$O$14,INT((ROW()-13)/2),0)),"",OFFSET('10. SEGUIMIENTO 2025'!$O$14,INT((ROW()-13)/2),0)),IF(ISBLANK(OFFSET('9. METAS'!$O$20,INT((ROW()-14)/2),0)),"",OFFSET('9. METAS'!$O$20,INT((ROW()-14)/2),0)))</f>
        <v>5</v>
      </c>
      <c r="L40" s="196">
        <f ca="1">IF(MOD(ROW()-13,2)=0,IF(ISBLANK(OFFSET('10. SEGUIMIENTO 2025'!$P$14,INT((ROW()-13)/2),0)),"",OFFSET('10. SEGUIMIENTO 2025'!$P$14,INT((ROW()-13)/2),0)),IF(ISBLANK(OFFSET('9. METAS'!$P$20,INT((ROW()-14)/2),0)),"",OFFSET('9. METAS'!$P$20,INT((ROW()-14)/2),0)))</f>
        <v>7</v>
      </c>
      <c r="M40" s="197">
        <f ca="1">IF(MOD(ROW()-13,2)=0,IF(ISBLANK(OFFSET('10. SEGUIMIENTO 2025'!$Q$14,INT((ROW()-13)/2),0)),"",OFFSET('10. SEGUIMIENTO 2025'!$Q$14,INT((ROW()-13)/2),0)),IF(ISBLANK(OFFSET('9. METAS'!$Q$20,INT((ROW()-14)/2),0)),"",OFFSET('9. METAS'!$Q$20,INT((ROW()-14)/2),0)))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METAS'!$K$20,INT((ROW()-13)/2),0)),"",OFFSET('9. METAS'!$K$20,INT((ROW()-13)/2),0))</f>
        <v>110</v>
      </c>
      <c r="I41" s="763"/>
      <c r="J41" s="195">
        <f ca="1">IF(MOD(ROW()-13,2)=0,IF(ISBLANK(OFFSET('10. SEGUIMIENTO 2025'!$N$14,INT((ROW()-13)/2),0)),"",OFFSET('10. SEGUIMIENTO 2025'!$N$14,INT((ROW()-13)/2),0)),IF(ISBLANK(OFFSET('9. METAS'!$N$20,INT((ROW()-14)/2),0)),"",OFFSET('9. METAS'!$N$20,INT((ROW()-14)/2),0)))</f>
        <v>41</v>
      </c>
      <c r="K41" s="196" t="str">
        <f ca="1">IF(MOD(ROW()-13,2)=0,IF(ISBLANK(OFFSET('10. SEGUIMIENTO 2025'!$O$14,INT((ROW()-13)/2),0)),"",OFFSET('10. SEGUIMIENTO 2025'!$O$14,INT((ROW()-13)/2),0)),IF(ISBLANK(OFFSET('9. METAS'!$O$20,INT((ROW()-14)/2),0)),"",OFFSET('9. METAS'!$O$20,INT((ROW()-14)/2),0)))</f>
        <v/>
      </c>
      <c r="L41" s="196" t="str">
        <f ca="1">IF(MOD(ROW()-13,2)=0,IF(ISBLANK(OFFSET('10. SEGUIMIENTO 2025'!$P$14,INT((ROW()-13)/2),0)),"",OFFSET('10. SEGUIMIENTO 2025'!$P$14,INT((ROW()-13)/2),0)),IF(ISBLANK(OFFSET('9. METAS'!$P$20,INT((ROW()-14)/2),0)),"",OFFSET('9. METAS'!$P$20,INT((ROW()-14)/2),0)))</f>
        <v/>
      </c>
      <c r="M41" s="197" t="str">
        <f ca="1">IF(MOD(ROW()-13,2)=0,IF(ISBLANK(OFFSET('10. SEGUIMIENTO 2025'!$Q$14,INT((ROW()-13)/2),0)),"",OFFSET('10. SEGUIMIENTO 2025'!$Q$14,INT((ROW()-13)/2),0)),IF(ISBLANK(OFFSET('9. METAS'!$Q$20,INT((ROW()-14)/2),0)),"",OFFSET('9. METAS'!$Q$20,INT((ROW()-14)/2),0)))</f>
        <v/>
      </c>
      <c r="N41" s="769" t="str">
        <f ca="1">IFERROR(L41/L42,"ND")</f>
        <v>ND</v>
      </c>
      <c r="O41" s="771" t="str">
        <f ca="1">IFERROR(((L41+K41+J41)/H41),"ND")</f>
        <v>ND</v>
      </c>
      <c r="P41" s="775"/>
    </row>
    <row r="42" spans="3:16">
      <c r="C42" s="747"/>
      <c r="D42" s="749"/>
      <c r="E42" s="749"/>
      <c r="F42" s="751"/>
      <c r="G42" s="753"/>
      <c r="H42" s="760"/>
      <c r="I42" s="764"/>
      <c r="J42" s="195">
        <f ca="1">IF(MOD(ROW()-13,2)=0,IF(ISBLANK(OFFSET('10. SEGUIMIENTO 2025'!$N$14,INT((ROW()-13)/2),0)),"",OFFSET('10. SEGUIMIENTO 2025'!$N$14,INT((ROW()-13)/2),0)),IF(ISBLANK(OFFSET('9. METAS'!$N$20,INT((ROW()-14)/2),0)),"",OFFSET('9. METAS'!$N$20,INT((ROW()-14)/2),0)))</f>
        <v>25</v>
      </c>
      <c r="K42" s="196">
        <f ca="1">IF(MOD(ROW()-13,2)=0,IF(ISBLANK(OFFSET('10. SEGUIMIENTO 2025'!$O$14,INT((ROW()-13)/2),0)),"",OFFSET('10. SEGUIMIENTO 2025'!$O$14,INT((ROW()-13)/2),0)),IF(ISBLANK(OFFSET('9. METAS'!$O$20,INT((ROW()-14)/2),0)),"",OFFSET('9. METAS'!$O$20,INT((ROW()-14)/2),0)))</f>
        <v>28</v>
      </c>
      <c r="L42" s="196">
        <f ca="1">IF(MOD(ROW()-13,2)=0,IF(ISBLANK(OFFSET('10. SEGUIMIENTO 2025'!$P$14,INT((ROW()-13)/2),0)),"",OFFSET('10. SEGUIMIENTO 2025'!$P$14,INT((ROW()-13)/2),0)),IF(ISBLANK(OFFSET('9. METAS'!$P$20,INT((ROW()-14)/2),0)),"",OFFSET('9. METAS'!$P$20,INT((ROW()-14)/2),0)))</f>
        <v>28</v>
      </c>
      <c r="M42" s="197">
        <f ca="1">IF(MOD(ROW()-13,2)=0,IF(ISBLANK(OFFSET('10. SEGUIMIENTO 2025'!$Q$14,INT((ROW()-13)/2),0)),"",OFFSET('10. SEGUIMIENTO 2025'!$Q$14,INT((ROW()-13)/2),0)),IF(ISBLANK(OFFSET('9. METAS'!$Q$20,INT((ROW()-14)/2),0)),"",OFFSET('9. METAS'!$Q$20,INT((ROW()-14)/2),0)))</f>
        <v>29</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METAS'!$K$20,INT((ROW()-13)/2),0)),"",OFFSET('9. METAS'!$K$20,INT((ROW()-13)/2),0))</f>
        <v>66</v>
      </c>
      <c r="I43" s="763"/>
      <c r="J43" s="195">
        <f ca="1">IF(MOD(ROW()-13,2)=0,IF(ISBLANK(OFFSET('10. SEGUIMIENTO 2025'!$N$14,INT((ROW()-13)/2),0)),"",OFFSET('10. SEGUIMIENTO 2025'!$N$14,INT((ROW()-13)/2),0)),IF(ISBLANK(OFFSET('9. METAS'!$N$20,INT((ROW()-14)/2),0)),"",OFFSET('9. METAS'!$N$20,INT((ROW()-14)/2),0)))</f>
        <v>41</v>
      </c>
      <c r="K43" s="196" t="str">
        <f ca="1">IF(MOD(ROW()-13,2)=0,IF(ISBLANK(OFFSET('10. SEGUIMIENTO 2025'!$O$14,INT((ROW()-13)/2),0)),"",OFFSET('10. SEGUIMIENTO 2025'!$O$14,INT((ROW()-13)/2),0)),IF(ISBLANK(OFFSET('9. METAS'!$O$20,INT((ROW()-14)/2),0)),"",OFFSET('9. METAS'!$O$20,INT((ROW()-14)/2),0)))</f>
        <v/>
      </c>
      <c r="L43" s="196" t="str">
        <f ca="1">IF(MOD(ROW()-13,2)=0,IF(ISBLANK(OFFSET('10. SEGUIMIENTO 2025'!$P$14,INT((ROW()-13)/2),0)),"",OFFSET('10. SEGUIMIENTO 2025'!$P$14,INT((ROW()-13)/2),0)),IF(ISBLANK(OFFSET('9. METAS'!$P$20,INT((ROW()-14)/2),0)),"",OFFSET('9. METAS'!$P$20,INT((ROW()-14)/2),0)))</f>
        <v/>
      </c>
      <c r="M43" s="197" t="str">
        <f ca="1">IF(MOD(ROW()-13,2)=0,IF(ISBLANK(OFFSET('10. SEGUIMIENTO 2025'!$Q$14,INT((ROW()-13)/2),0)),"",OFFSET('10. SEGUIMIENTO 2025'!$Q$14,INT((ROW()-13)/2),0)),IF(ISBLANK(OFFSET('9. METAS'!$Q$20,INT((ROW()-14)/2),0)),"",OFFSET('9. METAS'!$Q$20,INT((ROW()-14)/2),0)))</f>
        <v/>
      </c>
      <c r="N43" s="769" t="str">
        <f ca="1">IFERROR(L43/L44,"ND")</f>
        <v>ND</v>
      </c>
      <c r="O43" s="771" t="str">
        <f ca="1">IFERROR(((L43+K43+J43)/H43),"ND")</f>
        <v>ND</v>
      </c>
      <c r="P43" s="775"/>
    </row>
    <row r="44" spans="3:16">
      <c r="C44" s="747"/>
      <c r="D44" s="749"/>
      <c r="E44" s="749"/>
      <c r="F44" s="751"/>
      <c r="G44" s="753"/>
      <c r="H44" s="760"/>
      <c r="I44" s="764"/>
      <c r="J44" s="195">
        <f ca="1">IF(MOD(ROW()-13,2)=0,IF(ISBLANK(OFFSET('10. SEGUIMIENTO 2025'!$N$14,INT((ROW()-13)/2),0)),"",OFFSET('10. SEGUIMIENTO 2025'!$N$14,INT((ROW()-13)/2),0)),IF(ISBLANK(OFFSET('9. METAS'!$N$20,INT((ROW()-14)/2),0)),"",OFFSET('9. METAS'!$N$20,INT((ROW()-14)/2),0)))</f>
        <v>12</v>
      </c>
      <c r="K44" s="196">
        <f ca="1">IF(MOD(ROW()-13,2)=0,IF(ISBLANK(OFFSET('10. SEGUIMIENTO 2025'!$O$14,INT((ROW()-13)/2),0)),"",OFFSET('10. SEGUIMIENTO 2025'!$O$14,INT((ROW()-13)/2),0)),IF(ISBLANK(OFFSET('9. METAS'!$O$20,INT((ROW()-14)/2),0)),"",OFFSET('9. METAS'!$O$20,INT((ROW()-14)/2),0)))</f>
        <v>15</v>
      </c>
      <c r="L44" s="196">
        <f ca="1">IF(MOD(ROW()-13,2)=0,IF(ISBLANK(OFFSET('10. SEGUIMIENTO 2025'!$P$14,INT((ROW()-13)/2),0)),"",OFFSET('10. SEGUIMIENTO 2025'!$P$14,INT((ROW()-13)/2),0)),IF(ISBLANK(OFFSET('9. METAS'!$P$20,INT((ROW()-14)/2),0)),"",OFFSET('9. METAS'!$P$20,INT((ROW()-14)/2),0)))</f>
        <v>18</v>
      </c>
      <c r="M44" s="197">
        <f ca="1">IF(MOD(ROW()-13,2)=0,IF(ISBLANK(OFFSET('10. SEGUIMIENTO 2025'!$Q$14,INT((ROW()-13)/2),0)),"",OFFSET('10. SEGUIMIENTO 2025'!$Q$14,INT((ROW()-13)/2),0)),IF(ISBLANK(OFFSET('9. METAS'!$Q$20,INT((ROW()-14)/2),0)),"",OFFSET('9. METAS'!$Q$20,INT((ROW()-14)/2),0)))</f>
        <v>21</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METAS'!$K$20,INT((ROW()-13)/2),0)),"",OFFSET('9. METAS'!$K$20,INT((ROW()-13)/2),0))</f>
        <v>4387</v>
      </c>
      <c r="I45" s="763"/>
      <c r="J45" s="195">
        <f ca="1">IF(MOD(ROW()-13,2)=0,IF(ISBLANK(OFFSET('10. SEGUIMIENTO 2025'!$N$14,INT((ROW()-13)/2),0)),"",OFFSET('10. SEGUIMIENTO 2025'!$N$14,INT((ROW()-13)/2),0)),IF(ISBLANK(OFFSET('9. METAS'!$N$20,INT((ROW()-14)/2),0)),"",OFFSET('9. METAS'!$N$20,INT((ROW()-14)/2),0)))</f>
        <v>41</v>
      </c>
      <c r="K45" s="196" t="str">
        <f ca="1">IF(MOD(ROW()-13,2)=0,IF(ISBLANK(OFFSET('10. SEGUIMIENTO 2025'!$O$14,INT((ROW()-13)/2),0)),"",OFFSET('10. SEGUIMIENTO 2025'!$O$14,INT((ROW()-13)/2),0)),IF(ISBLANK(OFFSET('9. METAS'!$O$20,INT((ROW()-14)/2),0)),"",OFFSET('9. METAS'!$O$20,INT((ROW()-14)/2),0)))</f>
        <v/>
      </c>
      <c r="L45" s="196" t="str">
        <f ca="1">IF(MOD(ROW()-13,2)=0,IF(ISBLANK(OFFSET('10. SEGUIMIENTO 2025'!$P$14,INT((ROW()-13)/2),0)),"",OFFSET('10. SEGUIMIENTO 2025'!$P$14,INT((ROW()-13)/2),0)),IF(ISBLANK(OFFSET('9. METAS'!$P$20,INT((ROW()-14)/2),0)),"",OFFSET('9. METAS'!$P$20,INT((ROW()-14)/2),0)))</f>
        <v/>
      </c>
      <c r="M45" s="197" t="str">
        <f ca="1">IF(MOD(ROW()-13,2)=0,IF(ISBLANK(OFFSET('10. SEGUIMIENTO 2025'!$Q$14,INT((ROW()-13)/2),0)),"",OFFSET('10. SEGUIMIENTO 2025'!$Q$14,INT((ROW()-13)/2),0)),IF(ISBLANK(OFFSET('9. METAS'!$Q$20,INT((ROW()-14)/2),0)),"",OFFSET('9. METAS'!$Q$20,INT((ROW()-14)/2),0)))</f>
        <v/>
      </c>
      <c r="N45" s="769" t="str">
        <f ca="1">IFERROR(L45/L46,"ND")</f>
        <v>ND</v>
      </c>
      <c r="O45" s="771" t="str">
        <f ca="1">IFERROR(((L45+K45+J45)/H45),"ND")</f>
        <v>ND</v>
      </c>
      <c r="P45" s="775"/>
    </row>
    <row r="46" spans="3:16">
      <c r="C46" s="747"/>
      <c r="D46" s="749"/>
      <c r="E46" s="749"/>
      <c r="F46" s="751"/>
      <c r="G46" s="753"/>
      <c r="H46" s="760"/>
      <c r="I46" s="764"/>
      <c r="J46" s="195">
        <f ca="1">IF(MOD(ROW()-13,2)=0,IF(ISBLANK(OFFSET('10. SEGUIMIENTO 2025'!$N$14,INT((ROW()-13)/2),0)),"",OFFSET('10. SEGUIMIENTO 2025'!$N$14,INT((ROW()-13)/2),0)),IF(ISBLANK(OFFSET('9. METAS'!$N$20,INT((ROW()-14)/2),0)),"",OFFSET('9. METAS'!$N$20,INT((ROW()-14)/2),0)))</f>
        <v>1027</v>
      </c>
      <c r="K46" s="196">
        <f ca="1">IF(MOD(ROW()-13,2)=0,IF(ISBLANK(OFFSET('10. SEGUIMIENTO 2025'!$O$14,INT((ROW()-13)/2),0)),"",OFFSET('10. SEGUIMIENTO 2025'!$O$14,INT((ROW()-13)/2),0)),IF(ISBLANK(OFFSET('9. METAS'!$O$20,INT((ROW()-14)/2),0)),"",OFFSET('9. METAS'!$O$20,INT((ROW()-14)/2),0)))</f>
        <v>1070</v>
      </c>
      <c r="L46" s="196">
        <f ca="1">IF(MOD(ROW()-13,2)=0,IF(ISBLANK(OFFSET('10. SEGUIMIENTO 2025'!$P$14,INT((ROW()-13)/2),0)),"",OFFSET('10. SEGUIMIENTO 2025'!$P$14,INT((ROW()-13)/2),0)),IF(ISBLANK(OFFSET('9. METAS'!$P$20,INT((ROW()-14)/2),0)),"",OFFSET('9. METAS'!$P$20,INT((ROW()-14)/2),0)))</f>
        <v>1100</v>
      </c>
      <c r="M46" s="197">
        <f ca="1">IF(MOD(ROW()-13,2)=0,IF(ISBLANK(OFFSET('10. SEGUIMIENTO 2025'!$Q$14,INT((ROW()-13)/2),0)),"",OFFSET('10. SEGUIMIENTO 2025'!$Q$14,INT((ROW()-13)/2),0)),IF(ISBLANK(OFFSET('9. METAS'!$Q$20,INT((ROW()-14)/2),0)),"",OFFSET('9. METAS'!$Q$20,INT((ROW()-14)/2),0)))</f>
        <v>1190</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METAS'!$K$20,INT((ROW()-13)/2),0)),"",OFFSET('9. METAS'!$K$20,INT((ROW()-13)/2),0))</f>
        <v>660</v>
      </c>
      <c r="I47" s="763"/>
      <c r="J47" s="195">
        <f ca="1">IF(MOD(ROW()-13,2)=0,IF(ISBLANK(OFFSET('10. SEGUIMIENTO 2025'!$N$14,INT((ROW()-13)/2),0)),"",OFFSET('10. SEGUIMIENTO 2025'!$N$14,INT((ROW()-13)/2),0)),IF(ISBLANK(OFFSET('9. METAS'!$N$20,INT((ROW()-14)/2),0)),"",OFFSET('9. METAS'!$N$20,INT((ROW()-14)/2),0)))</f>
        <v>41</v>
      </c>
      <c r="K47" s="196" t="str">
        <f ca="1">IF(MOD(ROW()-13,2)=0,IF(ISBLANK(OFFSET('10. SEGUIMIENTO 2025'!$O$14,INT((ROW()-13)/2),0)),"",OFFSET('10. SEGUIMIENTO 2025'!$O$14,INT((ROW()-13)/2),0)),IF(ISBLANK(OFFSET('9. METAS'!$O$20,INT((ROW()-14)/2),0)),"",OFFSET('9. METAS'!$O$20,INT((ROW()-14)/2),0)))</f>
        <v/>
      </c>
      <c r="L47" s="196" t="str">
        <f ca="1">IF(MOD(ROW()-13,2)=0,IF(ISBLANK(OFFSET('10. SEGUIMIENTO 2025'!$P$14,INT((ROW()-13)/2),0)),"",OFFSET('10. SEGUIMIENTO 2025'!$P$14,INT((ROW()-13)/2),0)),IF(ISBLANK(OFFSET('9. METAS'!$P$20,INT((ROW()-14)/2),0)),"",OFFSET('9. METAS'!$P$20,INT((ROW()-14)/2),0)))</f>
        <v/>
      </c>
      <c r="M47" s="197" t="str">
        <f ca="1">IF(MOD(ROW()-13,2)=0,IF(ISBLANK(OFFSET('10. SEGUIMIENTO 2025'!$Q$14,INT((ROW()-13)/2),0)),"",OFFSET('10. SEGUIMIENTO 2025'!$Q$14,INT((ROW()-13)/2),0)),IF(ISBLANK(OFFSET('9. METAS'!$Q$20,INT((ROW()-14)/2),0)),"",OFFSET('9. METAS'!$Q$20,INT((ROW()-14)/2),0)))</f>
        <v/>
      </c>
      <c r="N47" s="769" t="str">
        <f ca="1">IFERROR(L47/L48,"ND")</f>
        <v>ND</v>
      </c>
      <c r="O47" s="771" t="str">
        <f ca="1">IFERROR(((L47+K47+J47)/H47),"ND")</f>
        <v>ND</v>
      </c>
      <c r="P47" s="775"/>
    </row>
    <row r="48" spans="3:16">
      <c r="C48" s="747"/>
      <c r="D48" s="749"/>
      <c r="E48" s="749"/>
      <c r="F48" s="751"/>
      <c r="G48" s="753"/>
      <c r="H48" s="760"/>
      <c r="I48" s="764"/>
      <c r="J48" s="195">
        <f ca="1">IF(MOD(ROW()-13,2)=0,IF(ISBLANK(OFFSET('10. SEGUIMIENTO 2025'!$N$14,INT((ROW()-13)/2),0)),"",OFFSET('10. SEGUIMIENTO 2025'!$N$14,INT((ROW()-13)/2),0)),IF(ISBLANK(OFFSET('9. METAS'!$N$20,INT((ROW()-14)/2),0)),"",OFFSET('9. METAS'!$N$20,INT((ROW()-14)/2),0)))</f>
        <v>150</v>
      </c>
      <c r="K48" s="196">
        <f ca="1">IF(MOD(ROW()-13,2)=0,IF(ISBLANK(OFFSET('10. SEGUIMIENTO 2025'!$O$14,INT((ROW()-13)/2),0)),"",OFFSET('10. SEGUIMIENTO 2025'!$O$14,INT((ROW()-13)/2),0)),IF(ISBLANK(OFFSET('9. METAS'!$O$20,INT((ROW()-14)/2),0)),"",OFFSET('9. METAS'!$O$20,INT((ROW()-14)/2),0)))</f>
        <v>160</v>
      </c>
      <c r="L48" s="196">
        <f ca="1">IF(MOD(ROW()-13,2)=0,IF(ISBLANK(OFFSET('10. SEGUIMIENTO 2025'!$P$14,INT((ROW()-13)/2),0)),"",OFFSET('10. SEGUIMIENTO 2025'!$P$14,INT((ROW()-13)/2),0)),IF(ISBLANK(OFFSET('9. METAS'!$P$20,INT((ROW()-14)/2),0)),"",OFFSET('9. METAS'!$P$20,INT((ROW()-14)/2),0)))</f>
        <v>160</v>
      </c>
      <c r="M48" s="197">
        <f ca="1">IF(MOD(ROW()-13,2)=0,IF(ISBLANK(OFFSET('10. SEGUIMIENTO 2025'!$Q$14,INT((ROW()-13)/2),0)),"",OFFSET('10. SEGUIMIENTO 2025'!$Q$14,INT((ROW()-13)/2),0)),IF(ISBLANK(OFFSET('9. METAS'!$Q$20,INT((ROW()-14)/2),0)),"",OFFSET('9. METAS'!$Q$20,INT((ROW()-14)/2),0)))</f>
        <v>190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METAS'!$K$20,INT((ROW()-13)/2),0)),"",OFFSET('9. METAS'!$K$20,INT((ROW()-13)/2),0))</f>
        <v>9960</v>
      </c>
      <c r="I49" s="763"/>
      <c r="J49" s="195">
        <f ca="1">IF(MOD(ROW()-13,2)=0,IF(ISBLANK(OFFSET('10. SEGUIMIENTO 2025'!$N$14,INT((ROW()-13)/2),0)),"",OFFSET('10. SEGUIMIENTO 2025'!$N$14,INT((ROW()-13)/2),0)),IF(ISBLANK(OFFSET('9. METAS'!$N$20,INT((ROW()-14)/2),0)),"",OFFSET('9. METAS'!$N$20,INT((ROW()-14)/2),0)))</f>
        <v>41</v>
      </c>
      <c r="K49" s="196" t="str">
        <f ca="1">IF(MOD(ROW()-13,2)=0,IF(ISBLANK(OFFSET('10. SEGUIMIENTO 2025'!$O$14,INT((ROW()-13)/2),0)),"",OFFSET('10. SEGUIMIENTO 2025'!$O$14,INT((ROW()-13)/2),0)),IF(ISBLANK(OFFSET('9. METAS'!$O$20,INT((ROW()-14)/2),0)),"",OFFSET('9. METAS'!$O$20,INT((ROW()-14)/2),0)))</f>
        <v/>
      </c>
      <c r="L49" s="196" t="str">
        <f ca="1">IF(MOD(ROW()-13,2)=0,IF(ISBLANK(OFFSET('10. SEGUIMIENTO 2025'!$P$14,INT((ROW()-13)/2),0)),"",OFFSET('10. SEGUIMIENTO 2025'!$P$14,INT((ROW()-13)/2),0)),IF(ISBLANK(OFFSET('9. METAS'!$P$20,INT((ROW()-14)/2),0)),"",OFFSET('9. METAS'!$P$20,INT((ROW()-14)/2),0)))</f>
        <v/>
      </c>
      <c r="M49" s="197" t="str">
        <f ca="1">IF(MOD(ROW()-13,2)=0,IF(ISBLANK(OFFSET('10. SEGUIMIENTO 2025'!$Q$14,INT((ROW()-13)/2),0)),"",OFFSET('10. SEGUIMIENTO 2025'!$Q$14,INT((ROW()-13)/2),0)),IF(ISBLANK(OFFSET('9. METAS'!$Q$20,INT((ROW()-14)/2),0)),"",OFFSET('9. METAS'!$Q$20,INT((ROW()-14)/2),0)))</f>
        <v/>
      </c>
      <c r="N49" s="769" t="str">
        <f ca="1">IFERROR(L49/L50,"ND")</f>
        <v>ND</v>
      </c>
      <c r="O49" s="771" t="str">
        <f ca="1">IFERROR(((L49+K49+J49)/H49),"ND")</f>
        <v>ND</v>
      </c>
      <c r="P49" s="775"/>
    </row>
    <row r="50" spans="3:16">
      <c r="C50" s="747"/>
      <c r="D50" s="749"/>
      <c r="E50" s="749"/>
      <c r="F50" s="751"/>
      <c r="G50" s="753"/>
      <c r="H50" s="760"/>
      <c r="I50" s="764"/>
      <c r="J50" s="195">
        <f ca="1">IF(MOD(ROW()-13,2)=0,IF(ISBLANK(OFFSET('10. SEGUIMIENTO 2025'!$N$14,INT((ROW()-13)/2),0)),"",OFFSET('10. SEGUIMIENTO 2025'!$N$14,INT((ROW()-13)/2),0)),IF(ISBLANK(OFFSET('9. METAS'!$N$20,INT((ROW()-14)/2),0)),"",OFFSET('9. METAS'!$N$20,INT((ROW()-14)/2),0)))</f>
        <v>2353</v>
      </c>
      <c r="K50" s="196">
        <f ca="1">IF(MOD(ROW()-13,2)=0,IF(ISBLANK(OFFSET('10. SEGUIMIENTO 2025'!$O$14,INT((ROW()-13)/2),0)),"",OFFSET('10. SEGUIMIENTO 2025'!$O$14,INT((ROW()-13)/2),0)),IF(ISBLANK(OFFSET('9. METAS'!$O$20,INT((ROW()-14)/2),0)),"",OFFSET('9. METAS'!$O$20,INT((ROW()-14)/2),0)))</f>
        <v>2612</v>
      </c>
      <c r="L50" s="196">
        <f ca="1">IF(MOD(ROW()-13,2)=0,IF(ISBLANK(OFFSET('10. SEGUIMIENTO 2025'!$P$14,INT((ROW()-13)/2),0)),"",OFFSET('10. SEGUIMIENTO 2025'!$P$14,INT((ROW()-13)/2),0)),IF(ISBLANK(OFFSET('9. METAS'!$P$20,INT((ROW()-14)/2),0)),"",OFFSET('9. METAS'!$P$20,INT((ROW()-14)/2),0)))</f>
        <v>2655</v>
      </c>
      <c r="M50" s="197">
        <f ca="1">IF(MOD(ROW()-13,2)=0,IF(ISBLANK(OFFSET('10. SEGUIMIENTO 2025'!$Q$14,INT((ROW()-13)/2),0)),"",OFFSET('10. SEGUIMIENTO 2025'!$Q$14,INT((ROW()-13)/2),0)),IF(ISBLANK(OFFSET('9. METAS'!$Q$20,INT((ROW()-14)/2),0)),"",OFFSET('9. METAS'!$Q$20,INT((ROW()-14)/2),0)))</f>
        <v>2340</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METAS'!$K$20,INT((ROW()-13)/2),0)),"",OFFSET('9. METAS'!$K$20,INT((ROW()-13)/2),0))</f>
        <v>9096</v>
      </c>
      <c r="I51" s="763"/>
      <c r="J51" s="195">
        <f ca="1">IF(MOD(ROW()-13,2)=0,IF(ISBLANK(OFFSET('10. SEGUIMIENTO 2025'!$N$14,INT((ROW()-13)/2),0)),"",OFFSET('10. SEGUIMIENTO 2025'!$N$14,INT((ROW()-13)/2),0)),IF(ISBLANK(OFFSET('9. METAS'!$N$20,INT((ROW()-14)/2),0)),"",OFFSET('9. METAS'!$N$20,INT((ROW()-14)/2),0)))</f>
        <v>41</v>
      </c>
      <c r="K51" s="196" t="str">
        <f ca="1">IF(MOD(ROW()-13,2)=0,IF(ISBLANK(OFFSET('10. SEGUIMIENTO 2025'!$O$14,INT((ROW()-13)/2),0)),"",OFFSET('10. SEGUIMIENTO 2025'!$O$14,INT((ROW()-13)/2),0)),IF(ISBLANK(OFFSET('9. METAS'!$O$20,INT((ROW()-14)/2),0)),"",OFFSET('9. METAS'!$O$20,INT((ROW()-14)/2),0)))</f>
        <v/>
      </c>
      <c r="L51" s="196" t="str">
        <f ca="1">IF(MOD(ROW()-13,2)=0,IF(ISBLANK(OFFSET('10. SEGUIMIENTO 2025'!$P$14,INT((ROW()-13)/2),0)),"",OFFSET('10. SEGUIMIENTO 2025'!$P$14,INT((ROW()-13)/2),0)),IF(ISBLANK(OFFSET('9. METAS'!$P$20,INT((ROW()-14)/2),0)),"",OFFSET('9. METAS'!$P$20,INT((ROW()-14)/2),0)))</f>
        <v/>
      </c>
      <c r="M51" s="197" t="str">
        <f ca="1">IF(MOD(ROW()-13,2)=0,IF(ISBLANK(OFFSET('10. SEGUIMIENTO 2025'!$Q$14,INT((ROW()-13)/2),0)),"",OFFSET('10. SEGUIMIENTO 2025'!$Q$14,INT((ROW()-13)/2),0)),IF(ISBLANK(OFFSET('9. METAS'!$Q$20,INT((ROW()-14)/2),0)),"",OFFSET('9. METAS'!$Q$20,INT((ROW()-14)/2),0)))</f>
        <v/>
      </c>
      <c r="N51" s="769" t="str">
        <f ca="1">IFERROR(L51/L52,"ND")</f>
        <v>ND</v>
      </c>
      <c r="O51" s="771" t="str">
        <f ca="1">IFERROR(((L51+K51+J51)/H51),"ND")</f>
        <v>ND</v>
      </c>
      <c r="P51" s="775"/>
    </row>
    <row r="52" spans="3:16">
      <c r="C52" s="747"/>
      <c r="D52" s="749"/>
      <c r="E52" s="749"/>
      <c r="F52" s="751"/>
      <c r="G52" s="753"/>
      <c r="H52" s="760"/>
      <c r="I52" s="764"/>
      <c r="J52" s="195">
        <f ca="1">IF(MOD(ROW()-13,2)=0,IF(ISBLANK(OFFSET('10. SEGUIMIENTO 2025'!$N$14,INT((ROW()-13)/2),0)),"",OFFSET('10. SEGUIMIENTO 2025'!$N$14,INT((ROW()-13)/2),0)),IF(ISBLANK(OFFSET('9. METAS'!$N$20,INT((ROW()-14)/2),0)),"",OFFSET('9. METAS'!$N$20,INT((ROW()-14)/2),0)))</f>
        <v>2195</v>
      </c>
      <c r="K52" s="196">
        <f ca="1">IF(MOD(ROW()-13,2)=0,IF(ISBLANK(OFFSET('10. SEGUIMIENTO 2025'!$O$14,INT((ROW()-13)/2),0)),"",OFFSET('10. SEGUIMIENTO 2025'!$O$14,INT((ROW()-13)/2),0)),IF(ISBLANK(OFFSET('9. METAS'!$O$20,INT((ROW()-14)/2),0)),"",OFFSET('9. METAS'!$O$20,INT((ROW()-14)/2),0)))</f>
        <v>2296</v>
      </c>
      <c r="L52" s="196">
        <f ca="1">IF(MOD(ROW()-13,2)=0,IF(ISBLANK(OFFSET('10. SEGUIMIENTO 2025'!$P$14,INT((ROW()-13)/2),0)),"",OFFSET('10. SEGUIMIENTO 2025'!$P$14,INT((ROW()-13)/2),0)),IF(ISBLANK(OFFSET('9. METAS'!$P$20,INT((ROW()-14)/2),0)),"",OFFSET('9. METAS'!$P$20,INT((ROW()-14)/2),0)))</f>
        <v>2328</v>
      </c>
      <c r="M52" s="197">
        <f ca="1">IF(MOD(ROW()-13,2)=0,IF(ISBLANK(OFFSET('10. SEGUIMIENTO 2025'!$Q$14,INT((ROW()-13)/2),0)),"",OFFSET('10. SEGUIMIENTO 2025'!$Q$14,INT((ROW()-13)/2),0)),IF(ISBLANK(OFFSET('9. METAS'!$Q$20,INT((ROW()-14)/2),0)),"",OFFSET('9. METAS'!$Q$20,INT((ROW()-14)/2),0)))</f>
        <v>2277</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METAS'!$K$20,INT((ROW()-13)/2),0)),"",OFFSET('9. METAS'!$K$20,INT((ROW()-13)/2),0))</f>
        <v>600</v>
      </c>
      <c r="I53" s="763"/>
      <c r="J53" s="195">
        <f ca="1">IF(MOD(ROW()-13,2)=0,IF(ISBLANK(OFFSET('10. SEGUIMIENTO 2025'!$N$14,INT((ROW()-13)/2),0)),"",OFFSET('10. SEGUIMIENTO 2025'!$N$14,INT((ROW()-13)/2),0)),IF(ISBLANK(OFFSET('9. METAS'!$N$20,INT((ROW()-14)/2),0)),"",OFFSET('9. METAS'!$N$20,INT((ROW()-14)/2),0)))</f>
        <v>41</v>
      </c>
      <c r="K53" s="196" t="str">
        <f ca="1">IF(MOD(ROW()-13,2)=0,IF(ISBLANK(OFFSET('10. SEGUIMIENTO 2025'!$O$14,INT((ROW()-13)/2),0)),"",OFFSET('10. SEGUIMIENTO 2025'!$O$14,INT((ROW()-13)/2),0)),IF(ISBLANK(OFFSET('9. METAS'!$O$20,INT((ROW()-14)/2),0)),"",OFFSET('9. METAS'!$O$20,INT((ROW()-14)/2),0)))</f>
        <v/>
      </c>
      <c r="L53" s="196" t="str">
        <f ca="1">IF(MOD(ROW()-13,2)=0,IF(ISBLANK(OFFSET('10. SEGUIMIENTO 2025'!$P$14,INT((ROW()-13)/2),0)),"",OFFSET('10. SEGUIMIENTO 2025'!$P$14,INT((ROW()-13)/2),0)),IF(ISBLANK(OFFSET('9. METAS'!$P$20,INT((ROW()-14)/2),0)),"",OFFSET('9. METAS'!$P$20,INT((ROW()-14)/2),0)))</f>
        <v/>
      </c>
      <c r="M53" s="197" t="str">
        <f ca="1">IF(MOD(ROW()-13,2)=0,IF(ISBLANK(OFFSET('10. SEGUIMIENTO 2025'!$Q$14,INT((ROW()-13)/2),0)),"",OFFSET('10. SEGUIMIENTO 2025'!$Q$14,INT((ROW()-13)/2),0)),IF(ISBLANK(OFFSET('9. METAS'!$Q$20,INT((ROW()-14)/2),0)),"",OFFSET('9. METAS'!$Q$20,INT((ROW()-14)/2),0)))</f>
        <v/>
      </c>
      <c r="N53" s="769" t="str">
        <f ca="1">IFERROR(L53/L54,"ND")</f>
        <v>ND</v>
      </c>
      <c r="O53" s="771" t="str">
        <f ca="1">IFERROR(((L53+K53+J53)/H53),"ND")</f>
        <v>ND</v>
      </c>
      <c r="P53" s="775"/>
    </row>
    <row r="54" spans="3:16">
      <c r="C54" s="747"/>
      <c r="D54" s="749"/>
      <c r="E54" s="749"/>
      <c r="F54" s="751"/>
      <c r="G54" s="753"/>
      <c r="H54" s="760"/>
      <c r="I54" s="764"/>
      <c r="J54" s="195">
        <f ca="1">IF(MOD(ROW()-13,2)=0,IF(ISBLANK(OFFSET('10. SEGUIMIENTO 2025'!$N$14,INT((ROW()-13)/2),0)),"",OFFSET('10. SEGUIMIENTO 2025'!$N$14,INT((ROW()-13)/2),0)),IF(ISBLANK(OFFSET('9. METAS'!$N$20,INT((ROW()-14)/2),0)),"",OFFSET('9. METAS'!$N$20,INT((ROW()-14)/2),0)))</f>
        <v>150</v>
      </c>
      <c r="K54" s="196">
        <f ca="1">IF(MOD(ROW()-13,2)=0,IF(ISBLANK(OFFSET('10. SEGUIMIENTO 2025'!$O$14,INT((ROW()-13)/2),0)),"",OFFSET('10. SEGUIMIENTO 2025'!$O$14,INT((ROW()-13)/2),0)),IF(ISBLANK(OFFSET('9. METAS'!$O$20,INT((ROW()-14)/2),0)),"",OFFSET('9. METAS'!$O$20,INT((ROW()-14)/2),0)))</f>
        <v>150</v>
      </c>
      <c r="L54" s="196">
        <f ca="1">IF(MOD(ROW()-13,2)=0,IF(ISBLANK(OFFSET('10. SEGUIMIENTO 2025'!$P$14,INT((ROW()-13)/2),0)),"",OFFSET('10. SEGUIMIENTO 2025'!$P$14,INT((ROW()-13)/2),0)),IF(ISBLANK(OFFSET('9. METAS'!$P$20,INT((ROW()-14)/2),0)),"",OFFSET('9. METAS'!$P$20,INT((ROW()-14)/2),0)))</f>
        <v>150</v>
      </c>
      <c r="M54" s="197">
        <f ca="1">IF(MOD(ROW()-13,2)=0,IF(ISBLANK(OFFSET('10. SEGUIMIENTO 2025'!$Q$14,INT((ROW()-13)/2),0)),"",OFFSET('10. SEGUIMIENTO 2025'!$Q$14,INT((ROW()-13)/2),0)),IF(ISBLANK(OFFSET('9. METAS'!$Q$20,INT((ROW()-14)/2),0)),"",OFFSET('9. METAS'!$Q$20,INT((ROW()-14)/2),0)))</f>
        <v>150</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METAS'!$K$20,INT((ROW()-13)/2),0)),"",OFFSET('9. METAS'!$K$20,INT((ROW()-13)/2),0))</f>
        <v>72088</v>
      </c>
      <c r="I55" s="763"/>
      <c r="J55" s="195">
        <f ca="1">IF(MOD(ROW()-13,2)=0,IF(ISBLANK(OFFSET('10. SEGUIMIENTO 2025'!$N$14,INT((ROW()-13)/2),0)),"",OFFSET('10. SEGUIMIENTO 2025'!$N$14,INT((ROW()-13)/2),0)),IF(ISBLANK(OFFSET('9. METAS'!$N$20,INT((ROW()-14)/2),0)),"",OFFSET('9. METAS'!$N$20,INT((ROW()-14)/2),0)))</f>
        <v>41</v>
      </c>
      <c r="K55" s="196" t="str">
        <f ca="1">IF(MOD(ROW()-13,2)=0,IF(ISBLANK(OFFSET('10. SEGUIMIENTO 2025'!$O$14,INT((ROW()-13)/2),0)),"",OFFSET('10. SEGUIMIENTO 2025'!$O$14,INT((ROW()-13)/2),0)),IF(ISBLANK(OFFSET('9. METAS'!$O$20,INT((ROW()-14)/2),0)),"",OFFSET('9. METAS'!$O$20,INT((ROW()-14)/2),0)))</f>
        <v/>
      </c>
      <c r="L55" s="196" t="str">
        <f ca="1">IF(MOD(ROW()-13,2)=0,IF(ISBLANK(OFFSET('10. SEGUIMIENTO 2025'!$P$14,INT((ROW()-13)/2),0)),"",OFFSET('10. SEGUIMIENTO 2025'!$P$14,INT((ROW()-13)/2),0)),IF(ISBLANK(OFFSET('9. METAS'!$P$20,INT((ROW()-14)/2),0)),"",OFFSET('9. METAS'!$P$20,INT((ROW()-14)/2),0)))</f>
        <v/>
      </c>
      <c r="M55" s="197" t="str">
        <f ca="1">IF(MOD(ROW()-13,2)=0,IF(ISBLANK(OFFSET('10. SEGUIMIENTO 2025'!$Q$14,INT((ROW()-13)/2),0)),"",OFFSET('10. SEGUIMIENTO 2025'!$Q$14,INT((ROW()-13)/2),0)),IF(ISBLANK(OFFSET('9. METAS'!$Q$20,INT((ROW()-14)/2),0)),"",OFFSET('9. METAS'!$Q$20,INT((ROW()-14)/2),0)))</f>
        <v/>
      </c>
      <c r="N55" s="769" t="str">
        <f ca="1">IFERROR(L55/L56,"ND")</f>
        <v>ND</v>
      </c>
      <c r="O55" s="771" t="str">
        <f ca="1">IFERROR(((L55+K55+J55)/H55),"ND")</f>
        <v>ND</v>
      </c>
      <c r="P55" s="775"/>
    </row>
    <row r="56" spans="3:16">
      <c r="C56" s="747"/>
      <c r="D56" s="749"/>
      <c r="E56" s="749"/>
      <c r="F56" s="751"/>
      <c r="G56" s="753"/>
      <c r="H56" s="760"/>
      <c r="I56" s="764"/>
      <c r="J56" s="195">
        <f ca="1">IF(MOD(ROW()-13,2)=0,IF(ISBLANK(OFFSET('10. SEGUIMIENTO 2025'!$N$14,INT((ROW()-13)/2),0)),"",OFFSET('10. SEGUIMIENTO 2025'!$N$14,INT((ROW()-13)/2),0)),IF(ISBLANK(OFFSET('9. METAS'!$N$20,INT((ROW()-14)/2),0)),"",OFFSET('9. METAS'!$N$20,INT((ROW()-14)/2),0)))</f>
        <v>16800</v>
      </c>
      <c r="K56" s="196">
        <f ca="1">IF(MOD(ROW()-13,2)=0,IF(ISBLANK(OFFSET('10. SEGUIMIENTO 2025'!$O$14,INT((ROW()-13)/2),0)),"",OFFSET('10. SEGUIMIENTO 2025'!$O$14,INT((ROW()-13)/2),0)),IF(ISBLANK(OFFSET('9. METAS'!$O$20,INT((ROW()-14)/2),0)),"",OFFSET('9. METAS'!$O$20,INT((ROW()-14)/2),0)))</f>
        <v>18633</v>
      </c>
      <c r="L56" s="196">
        <f ca="1">IF(MOD(ROW()-13,2)=0,IF(ISBLANK(OFFSET('10. SEGUIMIENTO 2025'!$P$14,INT((ROW()-13)/2),0)),"",OFFSET('10. SEGUIMIENTO 2025'!$P$14,INT((ROW()-13)/2),0)),IF(ISBLANK(OFFSET('9. METAS'!$P$20,INT((ROW()-14)/2),0)),"",OFFSET('9. METAS'!$P$20,INT((ROW()-14)/2),0)))</f>
        <v>18633</v>
      </c>
      <c r="M56" s="197">
        <f ca="1">IF(MOD(ROW()-13,2)=0,IF(ISBLANK(OFFSET('10. SEGUIMIENTO 2025'!$Q$14,INT((ROW()-13)/2),0)),"",OFFSET('10. SEGUIMIENTO 2025'!$Q$14,INT((ROW()-13)/2),0)),IF(ISBLANK(OFFSET('9. METAS'!$Q$20,INT((ROW()-14)/2),0)),"",OFFSET('9. METAS'!$Q$20,INT((ROW()-14)/2),0)))</f>
        <v>18022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METAS'!$K$20,INT((ROW()-13)/2),0)),"",OFFSET('9. METAS'!$K$20,INT((ROW()-13)/2),0))</f>
        <v>104</v>
      </c>
      <c r="I57" s="763"/>
      <c r="J57" s="195">
        <f ca="1">IF(MOD(ROW()-13,2)=0,IF(ISBLANK(OFFSET('10. SEGUIMIENTO 2025'!$N$14,INT((ROW()-13)/2),0)),"",OFFSET('10. SEGUIMIENTO 2025'!$N$14,INT((ROW()-13)/2),0)),IF(ISBLANK(OFFSET('9. METAS'!$N$20,INT((ROW()-14)/2),0)),"",OFFSET('9. METAS'!$N$20,INT((ROW()-14)/2),0)))</f>
        <v>41</v>
      </c>
      <c r="K57" s="196" t="str">
        <f ca="1">IF(MOD(ROW()-13,2)=0,IF(ISBLANK(OFFSET('10. SEGUIMIENTO 2025'!$O$14,INT((ROW()-13)/2),0)),"",OFFSET('10. SEGUIMIENTO 2025'!$O$14,INT((ROW()-13)/2),0)),IF(ISBLANK(OFFSET('9. METAS'!$O$20,INT((ROW()-14)/2),0)),"",OFFSET('9. METAS'!$O$20,INT((ROW()-14)/2),0)))</f>
        <v/>
      </c>
      <c r="L57" s="196" t="str">
        <f ca="1">IF(MOD(ROW()-13,2)=0,IF(ISBLANK(OFFSET('10. SEGUIMIENTO 2025'!$P$14,INT((ROW()-13)/2),0)),"",OFFSET('10. SEGUIMIENTO 2025'!$P$14,INT((ROW()-13)/2),0)),IF(ISBLANK(OFFSET('9. METAS'!$P$20,INT((ROW()-14)/2),0)),"",OFFSET('9. METAS'!$P$20,INT((ROW()-14)/2),0)))</f>
        <v/>
      </c>
      <c r="M57" s="197" t="str">
        <f ca="1">IF(MOD(ROW()-13,2)=0,IF(ISBLANK(OFFSET('10. SEGUIMIENTO 2025'!$Q$14,INT((ROW()-13)/2),0)),"",OFFSET('10. SEGUIMIENTO 2025'!$Q$14,INT((ROW()-13)/2),0)),IF(ISBLANK(OFFSET('9. METAS'!$Q$20,INT((ROW()-14)/2),0)),"",OFFSET('9. METAS'!$Q$20,INT((ROW()-14)/2),0)))</f>
        <v/>
      </c>
      <c r="N57" s="769" t="str">
        <f ca="1">IFERROR(L57/L58,"ND")</f>
        <v>ND</v>
      </c>
      <c r="O57" s="771" t="str">
        <f ca="1">IFERROR(((L57+K57+J57)/H57),"ND")</f>
        <v>ND</v>
      </c>
      <c r="P57" s="775"/>
    </row>
    <row r="58" spans="3:16">
      <c r="C58" s="747"/>
      <c r="D58" s="749"/>
      <c r="E58" s="749"/>
      <c r="F58" s="751"/>
      <c r="G58" s="753"/>
      <c r="H58" s="760"/>
      <c r="I58" s="764"/>
      <c r="J58" s="195">
        <f ca="1">IF(MOD(ROW()-13,2)=0,IF(ISBLANK(OFFSET('10. SEGUIMIENTO 2025'!$N$14,INT((ROW()-13)/2),0)),"",OFFSET('10. SEGUIMIENTO 2025'!$N$14,INT((ROW()-13)/2),0)),IF(ISBLANK(OFFSET('9. METAS'!$N$20,INT((ROW()-14)/2),0)),"",OFFSET('9. METAS'!$N$20,INT((ROW()-14)/2),0)))</f>
        <v>25</v>
      </c>
      <c r="K58" s="196">
        <f ca="1">IF(MOD(ROW()-13,2)=0,IF(ISBLANK(OFFSET('10. SEGUIMIENTO 2025'!$O$14,INT((ROW()-13)/2),0)),"",OFFSET('10. SEGUIMIENTO 2025'!$O$14,INT((ROW()-13)/2),0)),IF(ISBLANK(OFFSET('9. METAS'!$O$20,INT((ROW()-14)/2),0)),"",OFFSET('9. METAS'!$O$20,INT((ROW()-14)/2),0)))</f>
        <v>27</v>
      </c>
      <c r="L58" s="196">
        <f ca="1">IF(MOD(ROW()-13,2)=0,IF(ISBLANK(OFFSET('10. SEGUIMIENTO 2025'!$P$14,INT((ROW()-13)/2),0)),"",OFFSET('10. SEGUIMIENTO 2025'!$P$14,INT((ROW()-13)/2),0)),IF(ISBLANK(OFFSET('9. METAS'!$P$20,INT((ROW()-14)/2),0)),"",OFFSET('9. METAS'!$P$20,INT((ROW()-14)/2),0)))</f>
        <v>27</v>
      </c>
      <c r="M58" s="197">
        <f ca="1">IF(MOD(ROW()-13,2)=0,IF(ISBLANK(OFFSET('10. SEGUIMIENTO 2025'!$Q$14,INT((ROW()-13)/2),0)),"",OFFSET('10. SEGUIMIENTO 2025'!$Q$14,INT((ROW()-13)/2),0)),IF(ISBLANK(OFFSET('9. METAS'!$Q$20,INT((ROW()-14)/2),0)),"",OFFSET('9. METAS'!$Q$20,INT((ROW()-14)/2),0)))</f>
        <v>25</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METAS'!$K$20,INT((ROW()-13)/2),0)),"",OFFSET('9. METAS'!$K$20,INT((ROW()-13)/2),0))</f>
        <v>40</v>
      </c>
      <c r="I59" s="763"/>
      <c r="J59" s="195">
        <f ca="1">IF(MOD(ROW()-13,2)=0,IF(ISBLANK(OFFSET('10. SEGUIMIENTO 2025'!$N$14,INT((ROW()-13)/2),0)),"",OFFSET('10. SEGUIMIENTO 2025'!$N$14,INT((ROW()-13)/2),0)),IF(ISBLANK(OFFSET('9. METAS'!$N$20,INT((ROW()-14)/2),0)),"",OFFSET('9. METAS'!$N$20,INT((ROW()-14)/2),0)))</f>
        <v>41</v>
      </c>
      <c r="K59" s="196" t="str">
        <f ca="1">IF(MOD(ROW()-13,2)=0,IF(ISBLANK(OFFSET('10. SEGUIMIENTO 2025'!$O$14,INT((ROW()-13)/2),0)),"",OFFSET('10. SEGUIMIENTO 2025'!$O$14,INT((ROW()-13)/2),0)),IF(ISBLANK(OFFSET('9. METAS'!$O$20,INT((ROW()-14)/2),0)),"",OFFSET('9. METAS'!$O$20,INT((ROW()-14)/2),0)))</f>
        <v/>
      </c>
      <c r="L59" s="196" t="str">
        <f ca="1">IF(MOD(ROW()-13,2)=0,IF(ISBLANK(OFFSET('10. SEGUIMIENTO 2025'!$P$14,INT((ROW()-13)/2),0)),"",OFFSET('10. SEGUIMIENTO 2025'!$P$14,INT((ROW()-13)/2),0)),IF(ISBLANK(OFFSET('9. METAS'!$P$20,INT((ROW()-14)/2),0)),"",OFFSET('9. METAS'!$P$20,INT((ROW()-14)/2),0)))</f>
        <v/>
      </c>
      <c r="M59" s="197" t="str">
        <f ca="1">IF(MOD(ROW()-13,2)=0,IF(ISBLANK(OFFSET('10. SEGUIMIENTO 2025'!$Q$14,INT((ROW()-13)/2),0)),"",OFFSET('10. SEGUIMIENTO 2025'!$Q$14,INT((ROW()-13)/2),0)),IF(ISBLANK(OFFSET('9. METAS'!$Q$20,INT((ROW()-14)/2),0)),"",OFFSET('9. METAS'!$Q$20,INT((ROW()-14)/2),0)))</f>
        <v/>
      </c>
      <c r="N59" s="769" t="str">
        <f ca="1">IFERROR(L59/L60,"ND")</f>
        <v>ND</v>
      </c>
      <c r="O59" s="771" t="str">
        <f ca="1">IFERROR(((L59+K59+J59)/H59),"ND")</f>
        <v>ND</v>
      </c>
      <c r="P59" s="775"/>
    </row>
    <row r="60" spans="3:16">
      <c r="C60" s="747"/>
      <c r="D60" s="749"/>
      <c r="E60" s="749"/>
      <c r="F60" s="751"/>
      <c r="G60" s="753"/>
      <c r="H60" s="760"/>
      <c r="I60" s="764"/>
      <c r="J60" s="195">
        <f ca="1">IF(MOD(ROW()-13,2)=0,IF(ISBLANK(OFFSET('10. SEGUIMIENTO 2025'!$N$14,INT((ROW()-13)/2),0)),"",OFFSET('10. SEGUIMIENTO 2025'!$N$14,INT((ROW()-13)/2),0)),IF(ISBLANK(OFFSET('9. METAS'!$N$20,INT((ROW()-14)/2),0)),"",OFFSET('9. METAS'!$N$20,INT((ROW()-14)/2),0)))</f>
        <v>9</v>
      </c>
      <c r="K60" s="196">
        <f ca="1">IF(MOD(ROW()-13,2)=0,IF(ISBLANK(OFFSET('10. SEGUIMIENTO 2025'!$O$14,INT((ROW()-13)/2),0)),"",OFFSET('10. SEGUIMIENTO 2025'!$O$14,INT((ROW()-13)/2),0)),IF(ISBLANK(OFFSET('9. METAS'!$O$20,INT((ROW()-14)/2),0)),"",OFFSET('9. METAS'!$O$20,INT((ROW()-14)/2),0)))</f>
        <v>11</v>
      </c>
      <c r="L60" s="196">
        <f ca="1">IF(MOD(ROW()-13,2)=0,IF(ISBLANK(OFFSET('10. SEGUIMIENTO 2025'!$P$14,INT((ROW()-13)/2),0)),"",OFFSET('10. SEGUIMIENTO 2025'!$P$14,INT((ROW()-13)/2),0)),IF(ISBLANK(OFFSET('9. METAS'!$P$20,INT((ROW()-14)/2),0)),"",OFFSET('9. METAS'!$P$20,INT((ROW()-14)/2),0)))</f>
        <v>11</v>
      </c>
      <c r="M60" s="197">
        <f ca="1">IF(MOD(ROW()-13,2)=0,IF(ISBLANK(OFFSET('10. SEGUIMIENTO 2025'!$Q$14,INT((ROW()-13)/2),0)),"",OFFSET('10. SEGUIMIENTO 2025'!$Q$14,INT((ROW()-13)/2),0)),IF(ISBLANK(OFFSET('9. METAS'!$Q$20,INT((ROW()-14)/2),0)),"",OFFSET('9. METAS'!$Q$20,INT((ROW()-14)/2),0)))</f>
        <v>9</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METAS'!$K$20,INT((ROW()-13)/2),0)),"",OFFSET('9. METAS'!$K$20,INT((ROW()-13)/2),0))</f>
        <v>180092</v>
      </c>
      <c r="I61" s="763"/>
      <c r="J61" s="195">
        <f ca="1">IF(MOD(ROW()-13,2)=0,IF(ISBLANK(OFFSET('10. SEGUIMIENTO 2025'!$N$14,INT((ROW()-13)/2),0)),"",OFFSET('10. SEGUIMIENTO 2025'!$N$14,INT((ROW()-13)/2),0)),IF(ISBLANK(OFFSET('9. METAS'!$N$20,INT((ROW()-14)/2),0)),"",OFFSET('9. METAS'!$N$20,INT((ROW()-14)/2),0)))</f>
        <v>41</v>
      </c>
      <c r="K61" s="196" t="str">
        <f ca="1">IF(MOD(ROW()-13,2)=0,IF(ISBLANK(OFFSET('10. SEGUIMIENTO 2025'!$O$14,INT((ROW()-13)/2),0)),"",OFFSET('10. SEGUIMIENTO 2025'!$O$14,INT((ROW()-13)/2),0)),IF(ISBLANK(OFFSET('9. METAS'!$O$20,INT((ROW()-14)/2),0)),"",OFFSET('9. METAS'!$O$20,INT((ROW()-14)/2),0)))</f>
        <v/>
      </c>
      <c r="L61" s="196" t="str">
        <f ca="1">IF(MOD(ROW()-13,2)=0,IF(ISBLANK(OFFSET('10. SEGUIMIENTO 2025'!$P$14,INT((ROW()-13)/2),0)),"",OFFSET('10. SEGUIMIENTO 2025'!$P$14,INT((ROW()-13)/2),0)),IF(ISBLANK(OFFSET('9. METAS'!$P$20,INT((ROW()-14)/2),0)),"",OFFSET('9. METAS'!$P$20,INT((ROW()-14)/2),0)))</f>
        <v/>
      </c>
      <c r="M61" s="197" t="str">
        <f ca="1">IF(MOD(ROW()-13,2)=0,IF(ISBLANK(OFFSET('10. SEGUIMIENTO 2025'!$Q$14,INT((ROW()-13)/2),0)),"",OFFSET('10. SEGUIMIENTO 2025'!$Q$14,INT((ROW()-13)/2),0)),IF(ISBLANK(OFFSET('9. METAS'!$Q$20,INT((ROW()-14)/2),0)),"",OFFSET('9. METAS'!$Q$20,INT((ROW()-14)/2),0)))</f>
        <v/>
      </c>
      <c r="N61" s="769" t="str">
        <f ca="1">IFERROR(L61/L62,"ND")</f>
        <v>ND</v>
      </c>
      <c r="O61" s="771" t="str">
        <f ca="1">IFERROR(((L61+K61+J61)/H61),"ND")</f>
        <v>ND</v>
      </c>
      <c r="P61" s="775"/>
    </row>
    <row r="62" spans="3:16">
      <c r="C62" s="747"/>
      <c r="D62" s="749"/>
      <c r="E62" s="749"/>
      <c r="F62" s="751"/>
      <c r="G62" s="753"/>
      <c r="H62" s="760"/>
      <c r="I62" s="764"/>
      <c r="J62" s="195">
        <f ca="1">IF(MOD(ROW()-13,2)=0,IF(ISBLANK(OFFSET('10. SEGUIMIENTO 2025'!$N$14,INT((ROW()-13)/2),0)),"",OFFSET('10. SEGUIMIENTO 2025'!$N$14,INT((ROW()-13)/2),0)),IF(ISBLANK(OFFSET('9. METAS'!$N$20,INT((ROW()-14)/2),0)),"",OFFSET('9. METAS'!$N$20,INT((ROW()-14)/2),0)))</f>
        <v>45023</v>
      </c>
      <c r="K62" s="196">
        <f ca="1">IF(MOD(ROW()-13,2)=0,IF(ISBLANK(OFFSET('10. SEGUIMIENTO 2025'!$O$14,INT((ROW()-13)/2),0)),"",OFFSET('10. SEGUIMIENTO 2025'!$O$14,INT((ROW()-13)/2),0)),IF(ISBLANK(OFFSET('9. METAS'!$O$20,INT((ROW()-14)/2),0)),"",OFFSET('9. METAS'!$O$20,INT((ROW()-14)/2),0)))</f>
        <v>45023</v>
      </c>
      <c r="L62" s="196">
        <f ca="1">IF(MOD(ROW()-13,2)=0,IF(ISBLANK(OFFSET('10. SEGUIMIENTO 2025'!$P$14,INT((ROW()-13)/2),0)),"",OFFSET('10. SEGUIMIENTO 2025'!$P$14,INT((ROW()-13)/2),0)),IF(ISBLANK(OFFSET('9. METAS'!$P$20,INT((ROW()-14)/2),0)),"",OFFSET('9. METAS'!$P$20,INT((ROW()-14)/2),0)))</f>
        <v>45023</v>
      </c>
      <c r="M62" s="197">
        <f ca="1">IF(MOD(ROW()-13,2)=0,IF(ISBLANK(OFFSET('10. SEGUIMIENTO 2025'!$Q$14,INT((ROW()-13)/2),0)),"",OFFSET('10. SEGUIMIENTO 2025'!$Q$14,INT((ROW()-13)/2),0)),IF(ISBLANK(OFFSET('9. METAS'!$Q$20,INT((ROW()-14)/2),0)),"",OFFSET('9. METAS'!$Q$20,INT((ROW()-14)/2),0)))</f>
        <v>45023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METAS'!$K$20,INT((ROW()-13)/2),0)),"",OFFSET('9. METAS'!$K$20,INT((ROW()-13)/2),0))</f>
        <v>5001150</v>
      </c>
      <c r="I63" s="763"/>
      <c r="J63" s="195">
        <f ca="1">IF(MOD(ROW()-13,2)=0,IF(ISBLANK(OFFSET('10. SEGUIMIENTO 2025'!$N$14,INT((ROW()-13)/2),0)),"",OFFSET('10. SEGUIMIENTO 2025'!$N$14,INT((ROW()-13)/2),0)),IF(ISBLANK(OFFSET('9. METAS'!$N$20,INT((ROW()-14)/2),0)),"",OFFSET('9. METAS'!$N$20,INT((ROW()-14)/2),0)))</f>
        <v>41</v>
      </c>
      <c r="K63" s="196" t="str">
        <f ca="1">IF(MOD(ROW()-13,2)=0,IF(ISBLANK(OFFSET('10. SEGUIMIENTO 2025'!$O$14,INT((ROW()-13)/2),0)),"",OFFSET('10. SEGUIMIENTO 2025'!$O$14,INT((ROW()-13)/2),0)),IF(ISBLANK(OFFSET('9. METAS'!$O$20,INT((ROW()-14)/2),0)),"",OFFSET('9. METAS'!$O$20,INT((ROW()-14)/2),0)))</f>
        <v/>
      </c>
      <c r="L63" s="196" t="str">
        <f ca="1">IF(MOD(ROW()-13,2)=0,IF(ISBLANK(OFFSET('10. SEGUIMIENTO 2025'!$P$14,INT((ROW()-13)/2),0)),"",OFFSET('10. SEGUIMIENTO 2025'!$P$14,INT((ROW()-13)/2),0)),IF(ISBLANK(OFFSET('9. METAS'!$P$20,INT((ROW()-14)/2),0)),"",OFFSET('9. METAS'!$P$20,INT((ROW()-14)/2),0)))</f>
        <v/>
      </c>
      <c r="M63" s="197" t="str">
        <f ca="1">IF(MOD(ROW()-13,2)=0,IF(ISBLANK(OFFSET('10. SEGUIMIENTO 2025'!$Q$14,INT((ROW()-13)/2),0)),"",OFFSET('10. SEGUIMIENTO 2025'!$Q$14,INT((ROW()-13)/2),0)),IF(ISBLANK(OFFSET('9. METAS'!$Q$20,INT((ROW()-14)/2),0)),"",OFFSET('9. METAS'!$Q$20,INT((ROW()-14)/2),0)))</f>
        <v/>
      </c>
      <c r="N63" s="769" t="str">
        <f ca="1">IFERROR(L63/L64,"ND")</f>
        <v>ND</v>
      </c>
      <c r="O63" s="771" t="str">
        <f ca="1">IFERROR(((L63+K63+J63)/H63),"ND")</f>
        <v>ND</v>
      </c>
      <c r="P63" s="775"/>
    </row>
    <row r="64" spans="3:16">
      <c r="C64" s="747"/>
      <c r="D64" s="749"/>
      <c r="E64" s="749"/>
      <c r="F64" s="751"/>
      <c r="G64" s="753"/>
      <c r="H64" s="760"/>
      <c r="I64" s="764"/>
      <c r="J64" s="195">
        <f ca="1">IF(MOD(ROW()-13,2)=0,IF(ISBLANK(OFFSET('10. SEGUIMIENTO 2025'!$N$14,INT((ROW()-13)/2),0)),"",OFFSET('10. SEGUIMIENTO 2025'!$N$14,INT((ROW()-13)/2),0)),IF(ISBLANK(OFFSET('9. METAS'!$N$20,INT((ROW()-14)/2),0)),"",OFFSET('9. METAS'!$N$20,INT((ROW()-14)/2),0)))</f>
        <v>1250287</v>
      </c>
      <c r="K64" s="196">
        <f ca="1">IF(MOD(ROW()-13,2)=0,IF(ISBLANK(OFFSET('10. SEGUIMIENTO 2025'!$O$14,INT((ROW()-13)/2),0)),"",OFFSET('10. SEGUIMIENTO 2025'!$O$14,INT((ROW()-13)/2),0)),IF(ISBLANK(OFFSET('9. METAS'!$O$20,INT((ROW()-14)/2),0)),"",OFFSET('9. METAS'!$O$20,INT((ROW()-14)/2),0)))</f>
        <v>1250288</v>
      </c>
      <c r="L64" s="196">
        <f ca="1">IF(MOD(ROW()-13,2)=0,IF(ISBLANK(OFFSET('10. SEGUIMIENTO 2025'!$P$14,INT((ROW()-13)/2),0)),"",OFFSET('10. SEGUIMIENTO 2025'!$P$14,INT((ROW()-13)/2),0)),IF(ISBLANK(OFFSET('9. METAS'!$P$20,INT((ROW()-14)/2),0)),"",OFFSET('9. METAS'!$P$20,INT((ROW()-14)/2),0)))</f>
        <v>1250288</v>
      </c>
      <c r="M64" s="197">
        <f ca="1">IF(MOD(ROW()-13,2)=0,IF(ISBLANK(OFFSET('10. SEGUIMIENTO 2025'!$Q$14,INT((ROW()-13)/2),0)),"",OFFSET('10. SEGUIMIENTO 2025'!$Q$14,INT((ROW()-13)/2),0)),IF(ISBLANK(OFFSET('9. METAS'!$Q$20,INT((ROW()-14)/2),0)),"",OFFSET('9. METAS'!$Q$20,INT((ROW()-14)/2),0)))</f>
        <v>1250288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METAS'!$K$20,INT((ROW()-13)/2),0)),"",OFFSET('9. METAS'!$K$20,INT((ROW()-13)/2),0))</f>
        <v>620</v>
      </c>
      <c r="I65" s="763"/>
      <c r="J65" s="195">
        <f ca="1">IF(MOD(ROW()-13,2)=0,IF(ISBLANK(OFFSET('10. SEGUIMIENTO 2025'!$N$14,INT((ROW()-13)/2),0)),"",OFFSET('10. SEGUIMIENTO 2025'!$N$14,INT((ROW()-13)/2),0)),IF(ISBLANK(OFFSET('9. METAS'!$N$20,INT((ROW()-14)/2),0)),"",OFFSET('9. METAS'!$N$20,INT((ROW()-14)/2),0)))</f>
        <v>41</v>
      </c>
      <c r="K65" s="196" t="str">
        <f ca="1">IF(MOD(ROW()-13,2)=0,IF(ISBLANK(OFFSET('10. SEGUIMIENTO 2025'!$O$14,INT((ROW()-13)/2),0)),"",OFFSET('10. SEGUIMIENTO 2025'!$O$14,INT((ROW()-13)/2),0)),IF(ISBLANK(OFFSET('9. METAS'!$O$20,INT((ROW()-14)/2),0)),"",OFFSET('9. METAS'!$O$20,INT((ROW()-14)/2),0)))</f>
        <v/>
      </c>
      <c r="L65" s="196" t="str">
        <f ca="1">IF(MOD(ROW()-13,2)=0,IF(ISBLANK(OFFSET('10. SEGUIMIENTO 2025'!$P$14,INT((ROW()-13)/2),0)),"",OFFSET('10. SEGUIMIENTO 2025'!$P$14,INT((ROW()-13)/2),0)),IF(ISBLANK(OFFSET('9. METAS'!$P$20,INT((ROW()-14)/2),0)),"",OFFSET('9. METAS'!$P$20,INT((ROW()-14)/2),0)))</f>
        <v/>
      </c>
      <c r="M65" s="197" t="str">
        <f ca="1">IF(MOD(ROW()-13,2)=0,IF(ISBLANK(OFFSET('10. SEGUIMIENTO 2025'!$Q$14,INT((ROW()-13)/2),0)),"",OFFSET('10. SEGUIMIENTO 2025'!$Q$14,INT((ROW()-13)/2),0)),IF(ISBLANK(OFFSET('9. METAS'!$Q$20,INT((ROW()-14)/2),0)),"",OFFSET('9. METAS'!$Q$20,INT((ROW()-14)/2),0)))</f>
        <v/>
      </c>
      <c r="N65" s="769" t="str">
        <f ca="1">IFERROR(L65/L66,"ND")</f>
        <v>ND</v>
      </c>
      <c r="O65" s="771" t="str">
        <f ca="1">IFERROR(((L65+K65+J65)/H65),"ND")</f>
        <v>ND</v>
      </c>
      <c r="P65" s="775"/>
    </row>
    <row r="66" spans="3:16">
      <c r="C66" s="747"/>
      <c r="D66" s="749"/>
      <c r="E66" s="749"/>
      <c r="F66" s="751"/>
      <c r="G66" s="753"/>
      <c r="H66" s="760"/>
      <c r="I66" s="764"/>
      <c r="J66" s="195">
        <f ca="1">IF(MOD(ROW()-13,2)=0,IF(ISBLANK(OFFSET('10. SEGUIMIENTO 2025'!$N$14,INT((ROW()-13)/2),0)),"",OFFSET('10. SEGUIMIENTO 2025'!$N$14,INT((ROW()-13)/2),0)),IF(ISBLANK(OFFSET('9. METAS'!$N$20,INT((ROW()-14)/2),0)),"",OFFSET('9. METAS'!$N$20,INT((ROW()-14)/2),0)))</f>
        <v>155</v>
      </c>
      <c r="K66" s="196">
        <f ca="1">IF(MOD(ROW()-13,2)=0,IF(ISBLANK(OFFSET('10. SEGUIMIENTO 2025'!$O$14,INT((ROW()-13)/2),0)),"",OFFSET('10. SEGUIMIENTO 2025'!$O$14,INT((ROW()-13)/2),0)),IF(ISBLANK(OFFSET('9. METAS'!$O$20,INT((ROW()-14)/2),0)),"",OFFSET('9. METAS'!$O$20,INT((ROW()-14)/2),0)))</f>
        <v>155</v>
      </c>
      <c r="L66" s="196">
        <f ca="1">IF(MOD(ROW()-13,2)=0,IF(ISBLANK(OFFSET('10. SEGUIMIENTO 2025'!$P$14,INT((ROW()-13)/2),0)),"",OFFSET('10. SEGUIMIENTO 2025'!$P$14,INT((ROW()-13)/2),0)),IF(ISBLANK(OFFSET('9. METAS'!$P$20,INT((ROW()-14)/2),0)),"",OFFSET('9. METAS'!$P$20,INT((ROW()-14)/2),0)))</f>
        <v>155</v>
      </c>
      <c r="M66" s="197">
        <f ca="1">IF(MOD(ROW()-13,2)=0,IF(ISBLANK(OFFSET('10. SEGUIMIENTO 2025'!$Q$14,INT((ROW()-13)/2),0)),"",OFFSET('10. SEGUIMIENTO 2025'!$Q$14,INT((ROW()-13)/2),0)),IF(ISBLANK(OFFSET('9. METAS'!$Q$20,INT((ROW()-14)/2),0)),"",OFFSET('9. METAS'!$Q$20,INT((ROW()-14)/2),0)))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METAS'!$K$20,INT((ROW()-13)/2),0)),"",OFFSET('9. METAS'!$K$20,INT((ROW()-13)/2),0))</f>
        <v>4</v>
      </c>
      <c r="I67" s="763"/>
      <c r="J67" s="195">
        <f ca="1">IF(MOD(ROW()-13,2)=0,IF(ISBLANK(OFFSET('10. SEGUIMIENTO 2025'!$N$14,INT((ROW()-13)/2),0)),"",OFFSET('10. SEGUIMIENTO 2025'!$N$14,INT((ROW()-13)/2),0)),IF(ISBLANK(OFFSET('9. METAS'!$N$20,INT((ROW()-14)/2),0)),"",OFFSET('9. METAS'!$N$20,INT((ROW()-14)/2),0)))</f>
        <v>41</v>
      </c>
      <c r="K67" s="196" t="str">
        <f ca="1">IF(MOD(ROW()-13,2)=0,IF(ISBLANK(OFFSET('10. SEGUIMIENTO 2025'!$O$14,INT((ROW()-13)/2),0)),"",OFFSET('10. SEGUIMIENTO 2025'!$O$14,INT((ROW()-13)/2),0)),IF(ISBLANK(OFFSET('9. METAS'!$O$20,INT((ROW()-14)/2),0)),"",OFFSET('9. METAS'!$O$20,INT((ROW()-14)/2),0)))</f>
        <v/>
      </c>
      <c r="L67" s="196" t="str">
        <f ca="1">IF(MOD(ROW()-13,2)=0,IF(ISBLANK(OFFSET('10. SEGUIMIENTO 2025'!$P$14,INT((ROW()-13)/2),0)),"",OFFSET('10. SEGUIMIENTO 2025'!$P$14,INT((ROW()-13)/2),0)),IF(ISBLANK(OFFSET('9. METAS'!$P$20,INT((ROW()-14)/2),0)),"",OFFSET('9. METAS'!$P$20,INT((ROW()-14)/2),0)))</f>
        <v/>
      </c>
      <c r="M67" s="197" t="str">
        <f ca="1">IF(MOD(ROW()-13,2)=0,IF(ISBLANK(OFFSET('10. SEGUIMIENTO 2025'!$Q$14,INT((ROW()-13)/2),0)),"",OFFSET('10. SEGUIMIENTO 2025'!$Q$14,INT((ROW()-13)/2),0)),IF(ISBLANK(OFFSET('9. METAS'!$Q$20,INT((ROW()-14)/2),0)),"",OFFSET('9. METAS'!$Q$20,INT((ROW()-14)/2),0)))</f>
        <v/>
      </c>
      <c r="N67" s="769" t="str">
        <f ca="1">IFERROR(L67/L68,"ND")</f>
        <v>ND</v>
      </c>
      <c r="O67" s="771" t="str">
        <f ca="1">IFERROR(((L67+K67+J67)/H67),"ND")</f>
        <v>ND</v>
      </c>
      <c r="P67" s="775"/>
    </row>
    <row r="68" spans="3:16">
      <c r="C68" s="747"/>
      <c r="D68" s="749"/>
      <c r="E68" s="749"/>
      <c r="F68" s="751"/>
      <c r="G68" s="753"/>
      <c r="H68" s="760"/>
      <c r="I68" s="764"/>
      <c r="J68" s="195">
        <f ca="1">IF(MOD(ROW()-13,2)=0,IF(ISBLANK(OFFSET('10. SEGUIMIENTO 2025'!$N$14,INT((ROW()-13)/2),0)),"",OFFSET('10. SEGUIMIENTO 2025'!$N$14,INT((ROW()-13)/2),0)),IF(ISBLANK(OFFSET('9. METAS'!$N$20,INT((ROW()-14)/2),0)),"",OFFSET('9. METAS'!$N$20,INT((ROW()-14)/2),0)))</f>
        <v>1</v>
      </c>
      <c r="K68" s="196">
        <f ca="1">IF(MOD(ROW()-13,2)=0,IF(ISBLANK(OFFSET('10. SEGUIMIENTO 2025'!$O$14,INT((ROW()-13)/2),0)),"",OFFSET('10. SEGUIMIENTO 2025'!$O$14,INT((ROW()-13)/2),0)),IF(ISBLANK(OFFSET('9. METAS'!$O$20,INT((ROW()-14)/2),0)),"",OFFSET('9. METAS'!$O$20,INT((ROW()-14)/2),0)))</f>
        <v>1</v>
      </c>
      <c r="L68" s="196">
        <f ca="1">IF(MOD(ROW()-13,2)=0,IF(ISBLANK(OFFSET('10. SEGUIMIENTO 2025'!$P$14,INT((ROW()-13)/2),0)),"",OFFSET('10. SEGUIMIENTO 2025'!$P$14,INT((ROW()-13)/2),0)),IF(ISBLANK(OFFSET('9. METAS'!$P$20,INT((ROW()-14)/2),0)),"",OFFSET('9. METAS'!$P$20,INT((ROW()-14)/2),0)))</f>
        <v>1</v>
      </c>
      <c r="M68" s="197">
        <f ca="1">IF(MOD(ROW()-13,2)=0,IF(ISBLANK(OFFSET('10. SEGUIMIENTO 2025'!$Q$14,INT((ROW()-13)/2),0)),"",OFFSET('10. SEGUIMIENTO 2025'!$Q$14,INT((ROW()-13)/2),0)),IF(ISBLANK(OFFSET('9. METAS'!$Q$20,INT((ROW()-14)/2),0)),"",OFFSET('9. METAS'!$Q$20,INT((ROW()-14)/2),0)))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METAS'!$K$20,INT((ROW()-13)/2),0)),"",OFFSET('9. METAS'!$K$20,INT((ROW()-13)/2),0))</f>
        <v>6</v>
      </c>
      <c r="I69" s="763"/>
      <c r="J69" s="195">
        <f ca="1">IF(MOD(ROW()-13,2)=0,IF(ISBLANK(OFFSET('10. SEGUIMIENTO 2025'!$N$14,INT((ROW()-13)/2),0)),"",OFFSET('10. SEGUIMIENTO 2025'!$N$14,INT((ROW()-13)/2),0)),IF(ISBLANK(OFFSET('9. METAS'!$N$20,INT((ROW()-14)/2),0)),"",OFFSET('9. METAS'!$N$20,INT((ROW()-14)/2),0)))</f>
        <v>41</v>
      </c>
      <c r="K69" s="196" t="str">
        <f ca="1">IF(MOD(ROW()-13,2)=0,IF(ISBLANK(OFFSET('10. SEGUIMIENTO 2025'!$O$14,INT((ROW()-13)/2),0)),"",OFFSET('10. SEGUIMIENTO 2025'!$O$14,INT((ROW()-13)/2),0)),IF(ISBLANK(OFFSET('9. METAS'!$O$20,INT((ROW()-14)/2),0)),"",OFFSET('9. METAS'!$O$20,INT((ROW()-14)/2),0)))</f>
        <v/>
      </c>
      <c r="L69" s="196" t="str">
        <f ca="1">IF(MOD(ROW()-13,2)=0,IF(ISBLANK(OFFSET('10. SEGUIMIENTO 2025'!$P$14,INT((ROW()-13)/2),0)),"",OFFSET('10. SEGUIMIENTO 2025'!$P$14,INT((ROW()-13)/2),0)),IF(ISBLANK(OFFSET('9. METAS'!$P$20,INT((ROW()-14)/2),0)),"",OFFSET('9. METAS'!$P$20,INT((ROW()-14)/2),0)))</f>
        <v/>
      </c>
      <c r="M69" s="197" t="str">
        <f ca="1">IF(MOD(ROW()-13,2)=0,IF(ISBLANK(OFFSET('10. SEGUIMIENTO 2025'!$Q$14,INT((ROW()-13)/2),0)),"",OFFSET('10. SEGUIMIENTO 2025'!$Q$14,INT((ROW()-13)/2),0)),IF(ISBLANK(OFFSET('9. METAS'!$Q$20,INT((ROW()-14)/2),0)),"",OFFSET('9. METAS'!$Q$20,INT((ROW()-14)/2),0)))</f>
        <v/>
      </c>
      <c r="N69" s="769" t="str">
        <f ca="1">IFERROR(L69/L70,"ND")</f>
        <v>ND</v>
      </c>
      <c r="O69" s="771" t="str">
        <f ca="1">IFERROR(((L69+K69+J69)/H69),"ND")</f>
        <v>ND</v>
      </c>
      <c r="P69" s="775"/>
    </row>
    <row r="70" spans="3:16">
      <c r="C70" s="747"/>
      <c r="D70" s="749"/>
      <c r="E70" s="749"/>
      <c r="F70" s="751"/>
      <c r="G70" s="753"/>
      <c r="H70" s="760"/>
      <c r="I70" s="764"/>
      <c r="J70" s="195">
        <f ca="1">IF(MOD(ROW()-13,2)=0,IF(ISBLANK(OFFSET('10. SEGUIMIENTO 2025'!$N$14,INT((ROW()-13)/2),0)),"",OFFSET('10. SEGUIMIENTO 2025'!$N$14,INT((ROW()-13)/2),0)),IF(ISBLANK(OFFSET('9. METAS'!$N$20,INT((ROW()-14)/2),0)),"",OFFSET('9. METAS'!$N$20,INT((ROW()-14)/2),0)))</f>
        <v>1</v>
      </c>
      <c r="K70" s="196">
        <f ca="1">IF(MOD(ROW()-13,2)=0,IF(ISBLANK(OFFSET('10. SEGUIMIENTO 2025'!$O$14,INT((ROW()-13)/2),0)),"",OFFSET('10. SEGUIMIENTO 2025'!$O$14,INT((ROW()-13)/2),0)),IF(ISBLANK(OFFSET('9. METAS'!$O$20,INT((ROW()-14)/2),0)),"",OFFSET('9. METAS'!$O$20,INT((ROW()-14)/2),0)))</f>
        <v>2</v>
      </c>
      <c r="L70" s="196">
        <f ca="1">IF(MOD(ROW()-13,2)=0,IF(ISBLANK(OFFSET('10. SEGUIMIENTO 2025'!$P$14,INT((ROW()-13)/2),0)),"",OFFSET('10. SEGUIMIENTO 2025'!$P$14,INT((ROW()-13)/2),0)),IF(ISBLANK(OFFSET('9. METAS'!$P$20,INT((ROW()-14)/2),0)),"",OFFSET('9. METAS'!$P$20,INT((ROW()-14)/2),0)))</f>
        <v>2</v>
      </c>
      <c r="M70" s="197">
        <f ca="1">IF(MOD(ROW()-13,2)=0,IF(ISBLANK(OFFSET('10. SEGUIMIENTO 2025'!$Q$14,INT((ROW()-13)/2),0)),"",OFFSET('10. SEGUIMIENTO 2025'!$Q$14,INT((ROW()-13)/2),0)),IF(ISBLANK(OFFSET('9. METAS'!$Q$20,INT((ROW()-14)/2),0)),"",OFFSET('9. METAS'!$Q$20,INT((ROW()-14)/2),0)))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METAS'!$K$20,INT((ROW()-13)/2),0)),"",OFFSET('9. METAS'!$K$20,INT((ROW()-13)/2),0))</f>
        <v>4</v>
      </c>
      <c r="I71" s="763"/>
      <c r="J71" s="195">
        <f ca="1">IF(MOD(ROW()-13,2)=0,IF(ISBLANK(OFFSET('10. SEGUIMIENTO 2025'!$N$14,INT((ROW()-13)/2),0)),"",OFFSET('10. SEGUIMIENTO 2025'!$N$14,INT((ROW()-13)/2),0)),IF(ISBLANK(OFFSET('9. METAS'!$N$20,INT((ROW()-14)/2),0)),"",OFFSET('9. METAS'!$N$20,INT((ROW()-14)/2),0)))</f>
        <v>41</v>
      </c>
      <c r="K71" s="196" t="str">
        <f ca="1">IF(MOD(ROW()-13,2)=0,IF(ISBLANK(OFFSET('10. SEGUIMIENTO 2025'!$O$14,INT((ROW()-13)/2),0)),"",OFFSET('10. SEGUIMIENTO 2025'!$O$14,INT((ROW()-13)/2),0)),IF(ISBLANK(OFFSET('9. METAS'!$O$20,INT((ROW()-14)/2),0)),"",OFFSET('9. METAS'!$O$20,INT((ROW()-14)/2),0)))</f>
        <v/>
      </c>
      <c r="L71" s="196" t="str">
        <f ca="1">IF(MOD(ROW()-13,2)=0,IF(ISBLANK(OFFSET('10. SEGUIMIENTO 2025'!$P$14,INT((ROW()-13)/2),0)),"",OFFSET('10. SEGUIMIENTO 2025'!$P$14,INT((ROW()-13)/2),0)),IF(ISBLANK(OFFSET('9. METAS'!$P$20,INT((ROW()-14)/2),0)),"",OFFSET('9. METAS'!$P$20,INT((ROW()-14)/2),0)))</f>
        <v/>
      </c>
      <c r="M71" s="197" t="str">
        <f ca="1">IF(MOD(ROW()-13,2)=0,IF(ISBLANK(OFFSET('10. SEGUIMIENTO 2025'!$Q$14,INT((ROW()-13)/2),0)),"",OFFSET('10. SEGUIMIENTO 2025'!$Q$14,INT((ROW()-13)/2),0)),IF(ISBLANK(OFFSET('9. METAS'!$Q$20,INT((ROW()-14)/2),0)),"",OFFSET('9. METAS'!$Q$20,INT((ROW()-14)/2),0)))</f>
        <v/>
      </c>
      <c r="N71" s="769" t="str">
        <f ca="1">IFERROR(L71/L72,"ND")</f>
        <v>ND</v>
      </c>
      <c r="O71" s="771" t="str">
        <f ca="1">IFERROR(((L71+K71+J71)/H71),"ND")</f>
        <v>ND</v>
      </c>
      <c r="P71" s="775"/>
    </row>
    <row r="72" spans="3:16">
      <c r="C72" s="747"/>
      <c r="D72" s="749"/>
      <c r="E72" s="749"/>
      <c r="F72" s="751"/>
      <c r="G72" s="753"/>
      <c r="H72" s="760"/>
      <c r="I72" s="764"/>
      <c r="J72" s="195">
        <f ca="1">IF(MOD(ROW()-13,2)=0,IF(ISBLANK(OFFSET('10. SEGUIMIENTO 2025'!$N$14,INT((ROW()-13)/2),0)),"",OFFSET('10. SEGUIMIENTO 2025'!$N$14,INT((ROW()-13)/2),0)),IF(ISBLANK(OFFSET('9. METAS'!$N$20,INT((ROW()-14)/2),0)),"",OFFSET('9. METAS'!$N$20,INT((ROW()-14)/2),0)))</f>
        <v>1</v>
      </c>
      <c r="K72" s="196">
        <f ca="1">IF(MOD(ROW()-13,2)=0,IF(ISBLANK(OFFSET('10. SEGUIMIENTO 2025'!$O$14,INT((ROW()-13)/2),0)),"",OFFSET('10. SEGUIMIENTO 2025'!$O$14,INT((ROW()-13)/2),0)),IF(ISBLANK(OFFSET('9. METAS'!$O$20,INT((ROW()-14)/2),0)),"",OFFSET('9. METAS'!$O$20,INT((ROW()-14)/2),0)))</f>
        <v>1</v>
      </c>
      <c r="L72" s="196">
        <f ca="1">IF(MOD(ROW()-13,2)=0,IF(ISBLANK(OFFSET('10. SEGUIMIENTO 2025'!$P$14,INT((ROW()-13)/2),0)),"",OFFSET('10. SEGUIMIENTO 2025'!$P$14,INT((ROW()-13)/2),0)),IF(ISBLANK(OFFSET('9. METAS'!$P$20,INT((ROW()-14)/2),0)),"",OFFSET('9. METAS'!$P$20,INT((ROW()-14)/2),0)))</f>
        <v>1</v>
      </c>
      <c r="M72" s="197">
        <f ca="1">IF(MOD(ROW()-13,2)=0,IF(ISBLANK(OFFSET('10. SEGUIMIENTO 2025'!$Q$14,INT((ROW()-13)/2),0)),"",OFFSET('10. SEGUIMIENTO 2025'!$Q$14,INT((ROW()-13)/2),0)),IF(ISBLANK(OFFSET('9. METAS'!$Q$20,INT((ROW()-14)/2),0)),"",OFFSET('9. METAS'!$Q$20,INT((ROW()-14)/2),0)))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METAS'!$K$20,INT((ROW()-13)/2),0)),"",OFFSET('9. METAS'!$K$20,INT((ROW()-13)/2),0))</f>
        <v>9</v>
      </c>
      <c r="I73" s="763"/>
      <c r="J73" s="195">
        <f ca="1">IF(MOD(ROW()-13,2)=0,IF(ISBLANK(OFFSET('10. SEGUIMIENTO 2025'!$N$14,INT((ROW()-13)/2),0)),"",OFFSET('10. SEGUIMIENTO 2025'!$N$14,INT((ROW()-13)/2),0)),IF(ISBLANK(OFFSET('9. METAS'!$N$20,INT((ROW()-14)/2),0)),"",OFFSET('9. METAS'!$N$20,INT((ROW()-14)/2),0)))</f>
        <v>41</v>
      </c>
      <c r="K73" s="196" t="str">
        <f ca="1">IF(MOD(ROW()-13,2)=0,IF(ISBLANK(OFFSET('10. SEGUIMIENTO 2025'!$O$14,INT((ROW()-13)/2),0)),"",OFFSET('10. SEGUIMIENTO 2025'!$O$14,INT((ROW()-13)/2),0)),IF(ISBLANK(OFFSET('9. METAS'!$O$20,INT((ROW()-14)/2),0)),"",OFFSET('9. METAS'!$O$20,INT((ROW()-14)/2),0)))</f>
        <v/>
      </c>
      <c r="L73" s="196" t="str">
        <f ca="1">IF(MOD(ROW()-13,2)=0,IF(ISBLANK(OFFSET('10. SEGUIMIENTO 2025'!$P$14,INT((ROW()-13)/2),0)),"",OFFSET('10. SEGUIMIENTO 2025'!$P$14,INT((ROW()-13)/2),0)),IF(ISBLANK(OFFSET('9. METAS'!$P$20,INT((ROW()-14)/2),0)),"",OFFSET('9. METAS'!$P$20,INT((ROW()-14)/2),0)))</f>
        <v/>
      </c>
      <c r="M73" s="197" t="str">
        <f ca="1">IF(MOD(ROW()-13,2)=0,IF(ISBLANK(OFFSET('10. SEGUIMIENTO 2025'!$Q$14,INT((ROW()-13)/2),0)),"",OFFSET('10. SEGUIMIENTO 2025'!$Q$14,INT((ROW()-13)/2),0)),IF(ISBLANK(OFFSET('9. METAS'!$Q$20,INT((ROW()-14)/2),0)),"",OFFSET('9. METAS'!$Q$20,INT((ROW()-14)/2),0)))</f>
        <v/>
      </c>
      <c r="N73" s="769" t="str">
        <f ca="1">IFERROR(L73/L74,"ND")</f>
        <v>ND</v>
      </c>
      <c r="O73" s="771" t="str">
        <f ca="1">IFERROR(((L73+K73+J73)/H73),"ND")</f>
        <v>ND</v>
      </c>
      <c r="P73" s="775"/>
    </row>
    <row r="74" spans="3:16">
      <c r="C74" s="747"/>
      <c r="D74" s="749"/>
      <c r="E74" s="749"/>
      <c r="F74" s="751"/>
      <c r="G74" s="753"/>
      <c r="H74" s="760"/>
      <c r="I74" s="764"/>
      <c r="J74" s="195">
        <f ca="1">IF(MOD(ROW()-13,2)=0,IF(ISBLANK(OFFSET('10. SEGUIMIENTO 2025'!$N$14,INT((ROW()-13)/2),0)),"",OFFSET('10. SEGUIMIENTO 2025'!$N$14,INT((ROW()-13)/2),0)),IF(ISBLANK(OFFSET('9. METAS'!$N$20,INT((ROW()-14)/2),0)),"",OFFSET('9. METAS'!$N$20,INT((ROW()-14)/2),0)))</f>
        <v>3</v>
      </c>
      <c r="K74" s="196">
        <f ca="1">IF(MOD(ROW()-13,2)=0,IF(ISBLANK(OFFSET('10. SEGUIMIENTO 2025'!$O$14,INT((ROW()-13)/2),0)),"",OFFSET('10. SEGUIMIENTO 2025'!$O$14,INT((ROW()-13)/2),0)),IF(ISBLANK(OFFSET('9. METAS'!$O$20,INT((ROW()-14)/2),0)),"",OFFSET('9. METAS'!$O$20,INT((ROW()-14)/2),0)))</f>
        <v>2</v>
      </c>
      <c r="L74" s="196">
        <f ca="1">IF(MOD(ROW()-13,2)=0,IF(ISBLANK(OFFSET('10. SEGUIMIENTO 2025'!$P$14,INT((ROW()-13)/2),0)),"",OFFSET('10. SEGUIMIENTO 2025'!$P$14,INT((ROW()-13)/2),0)),IF(ISBLANK(OFFSET('9. METAS'!$P$20,INT((ROW()-14)/2),0)),"",OFFSET('9. METAS'!$P$20,INT((ROW()-14)/2),0)))</f>
        <v>2</v>
      </c>
      <c r="M74" s="197">
        <f ca="1">IF(MOD(ROW()-13,2)=0,IF(ISBLANK(OFFSET('10. SEGUIMIENTO 2025'!$Q$14,INT((ROW()-13)/2),0)),"",OFFSET('10. SEGUIMIENTO 2025'!$Q$14,INT((ROW()-13)/2),0)),IF(ISBLANK(OFFSET('9. METAS'!$Q$20,INT((ROW()-14)/2),0)),"",OFFSET('9. METAS'!$Q$20,INT((ROW()-14)/2),0)))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METAS'!$K$20,INT((ROW()-13)/2),0)),"",OFFSET('9. METAS'!$K$20,INT((ROW()-13)/2),0))</f>
        <v>4</v>
      </c>
      <c r="I75" s="763"/>
      <c r="J75" s="195">
        <f ca="1">IF(MOD(ROW()-13,2)=0,IF(ISBLANK(OFFSET('10. SEGUIMIENTO 2025'!$N$14,INT((ROW()-13)/2),0)),"",OFFSET('10. SEGUIMIENTO 2025'!$N$14,INT((ROW()-13)/2),0)),IF(ISBLANK(OFFSET('9. METAS'!$N$20,INT((ROW()-14)/2),0)),"",OFFSET('9. METAS'!$N$20,INT((ROW()-14)/2),0)))</f>
        <v>41</v>
      </c>
      <c r="K75" s="196" t="str">
        <f ca="1">IF(MOD(ROW()-13,2)=0,IF(ISBLANK(OFFSET('10. SEGUIMIENTO 2025'!$O$14,INT((ROW()-13)/2),0)),"",OFFSET('10. SEGUIMIENTO 2025'!$O$14,INT((ROW()-13)/2),0)),IF(ISBLANK(OFFSET('9. METAS'!$O$20,INT((ROW()-14)/2),0)),"",OFFSET('9. METAS'!$O$20,INT((ROW()-14)/2),0)))</f>
        <v/>
      </c>
      <c r="L75" s="196" t="str">
        <f ca="1">IF(MOD(ROW()-13,2)=0,IF(ISBLANK(OFFSET('10. SEGUIMIENTO 2025'!$P$14,INT((ROW()-13)/2),0)),"",OFFSET('10. SEGUIMIENTO 2025'!$P$14,INT((ROW()-13)/2),0)),IF(ISBLANK(OFFSET('9. METAS'!$P$20,INT((ROW()-14)/2),0)),"",OFFSET('9. METAS'!$P$20,INT((ROW()-14)/2),0)))</f>
        <v/>
      </c>
      <c r="M75" s="197" t="str">
        <f ca="1">IF(MOD(ROW()-13,2)=0,IF(ISBLANK(OFFSET('10. SEGUIMIENTO 2025'!$Q$14,INT((ROW()-13)/2),0)),"",OFFSET('10. SEGUIMIENTO 2025'!$Q$14,INT((ROW()-13)/2),0)),IF(ISBLANK(OFFSET('9. METAS'!$Q$20,INT((ROW()-14)/2),0)),"",OFFSET('9. METAS'!$Q$20,INT((ROW()-14)/2),0)))</f>
        <v/>
      </c>
      <c r="N75" s="769" t="str">
        <f ca="1">IFERROR(L75/L76,"ND")</f>
        <v>ND</v>
      </c>
      <c r="O75" s="771" t="str">
        <f ca="1">IFERROR(((L75+K75+J75)/H75),"ND")</f>
        <v>ND</v>
      </c>
      <c r="P75" s="775"/>
    </row>
    <row r="76" spans="3:16">
      <c r="C76" s="747"/>
      <c r="D76" s="749"/>
      <c r="E76" s="749"/>
      <c r="F76" s="751"/>
      <c r="G76" s="753"/>
      <c r="H76" s="760"/>
      <c r="I76" s="764"/>
      <c r="J76" s="195">
        <f ca="1">IF(MOD(ROW()-13,2)=0,IF(ISBLANK(OFFSET('10. SEGUIMIENTO 2025'!$N$14,INT((ROW()-13)/2),0)),"",OFFSET('10. SEGUIMIENTO 2025'!$N$14,INT((ROW()-13)/2),0)),IF(ISBLANK(OFFSET('9. METAS'!$N$20,INT((ROW()-14)/2),0)),"",OFFSET('9. METAS'!$N$20,INT((ROW()-14)/2),0)))</f>
        <v>2</v>
      </c>
      <c r="K76" s="196">
        <f ca="1">IF(MOD(ROW()-13,2)=0,IF(ISBLANK(OFFSET('10. SEGUIMIENTO 2025'!$O$14,INT((ROW()-13)/2),0)),"",OFFSET('10. SEGUIMIENTO 2025'!$O$14,INT((ROW()-13)/2),0)),IF(ISBLANK(OFFSET('9. METAS'!$O$20,INT((ROW()-14)/2),0)),"",OFFSET('9. METAS'!$O$20,INT((ROW()-14)/2),0)))</f>
        <v>2</v>
      </c>
      <c r="L76" s="196">
        <f ca="1">IF(MOD(ROW()-13,2)=0,IF(ISBLANK(OFFSET('10. SEGUIMIENTO 2025'!$P$14,INT((ROW()-13)/2),0)),"",OFFSET('10. SEGUIMIENTO 2025'!$P$14,INT((ROW()-13)/2),0)),IF(ISBLANK(OFFSET('9. METAS'!$P$20,INT((ROW()-14)/2),0)),"",OFFSET('9. METAS'!$P$20,INT((ROW()-14)/2),0)))</f>
        <v>2</v>
      </c>
      <c r="M76" s="197">
        <f ca="1">IF(MOD(ROW()-13,2)=0,IF(ISBLANK(OFFSET('10. SEGUIMIENTO 2025'!$Q$14,INT((ROW()-13)/2),0)),"",OFFSET('10. SEGUIMIENTO 2025'!$Q$14,INT((ROW()-13)/2),0)),IF(ISBLANK(OFFSET('9. METAS'!$Q$20,INT((ROW()-14)/2),0)),"",OFFSET('9. METAS'!$Q$20,INT((ROW()-14)/2),0)))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METAS'!$K$20,INT((ROW()-13)/2),0)),"",OFFSET('9. METAS'!$K$20,INT((ROW()-13)/2),0))</f>
        <v>2650</v>
      </c>
      <c r="I77" s="763"/>
      <c r="J77" s="195">
        <f ca="1">IF(MOD(ROW()-13,2)=0,IF(ISBLANK(OFFSET('10. SEGUIMIENTO 2025'!$N$14,INT((ROW()-13)/2),0)),"",OFFSET('10. SEGUIMIENTO 2025'!$N$14,INT((ROW()-13)/2),0)),IF(ISBLANK(OFFSET('9. METAS'!$N$20,INT((ROW()-14)/2),0)),"",OFFSET('9. METAS'!$N$20,INT((ROW()-14)/2),0)))</f>
        <v>41</v>
      </c>
      <c r="K77" s="196" t="str">
        <f ca="1">IF(MOD(ROW()-13,2)=0,IF(ISBLANK(OFFSET('10. SEGUIMIENTO 2025'!$O$14,INT((ROW()-13)/2),0)),"",OFFSET('10. SEGUIMIENTO 2025'!$O$14,INT((ROW()-13)/2),0)),IF(ISBLANK(OFFSET('9. METAS'!$O$20,INT((ROW()-14)/2),0)),"",OFFSET('9. METAS'!$O$20,INT((ROW()-14)/2),0)))</f>
        <v/>
      </c>
      <c r="L77" s="196" t="str">
        <f ca="1">IF(MOD(ROW()-13,2)=0,IF(ISBLANK(OFFSET('10. SEGUIMIENTO 2025'!$P$14,INT((ROW()-13)/2),0)),"",OFFSET('10. SEGUIMIENTO 2025'!$P$14,INT((ROW()-13)/2),0)),IF(ISBLANK(OFFSET('9. METAS'!$P$20,INT((ROW()-14)/2),0)),"",OFFSET('9. METAS'!$P$20,INT((ROW()-14)/2),0)))</f>
        <v/>
      </c>
      <c r="M77" s="197" t="str">
        <f ca="1">IF(MOD(ROW()-13,2)=0,IF(ISBLANK(OFFSET('10. SEGUIMIENTO 2025'!$Q$14,INT((ROW()-13)/2),0)),"",OFFSET('10. SEGUIMIENTO 2025'!$Q$14,INT((ROW()-13)/2),0)),IF(ISBLANK(OFFSET('9. METAS'!$Q$20,INT((ROW()-14)/2),0)),"",OFFSET('9. METAS'!$Q$20,INT((ROW()-14)/2),0)))</f>
        <v/>
      </c>
      <c r="N77" s="769" t="str">
        <f ca="1">IFERROR(L77/L78,"ND")</f>
        <v>ND</v>
      </c>
      <c r="O77" s="771" t="str">
        <f ca="1">IFERROR(((L77+K77+J77)/H77),"ND")</f>
        <v>ND</v>
      </c>
      <c r="P77" s="775"/>
    </row>
    <row r="78" spans="3:16">
      <c r="C78" s="747"/>
      <c r="D78" s="749"/>
      <c r="E78" s="749"/>
      <c r="F78" s="751"/>
      <c r="G78" s="753"/>
      <c r="H78" s="760"/>
      <c r="I78" s="764"/>
      <c r="J78" s="195">
        <f ca="1">IF(MOD(ROW()-13,2)=0,IF(ISBLANK(OFFSET('10. SEGUIMIENTO 2025'!$N$14,INT((ROW()-13)/2),0)),"",OFFSET('10. SEGUIMIENTO 2025'!$N$14,INT((ROW()-13)/2),0)),IF(ISBLANK(OFFSET('9. METAS'!$N$20,INT((ROW()-14)/2),0)),"",OFFSET('9. METAS'!$N$20,INT((ROW()-14)/2),0)))</f>
        <v>600</v>
      </c>
      <c r="K78" s="196">
        <f ca="1">IF(MOD(ROW()-13,2)=0,IF(ISBLANK(OFFSET('10. SEGUIMIENTO 2025'!$O$14,INT((ROW()-13)/2),0)),"",OFFSET('10. SEGUIMIENTO 2025'!$O$14,INT((ROW()-13)/2),0)),IF(ISBLANK(OFFSET('9. METAS'!$O$20,INT((ROW()-14)/2),0)),"",OFFSET('9. METAS'!$O$20,INT((ROW()-14)/2),0)))</f>
        <v>700</v>
      </c>
      <c r="L78" s="196">
        <f ca="1">IF(MOD(ROW()-13,2)=0,IF(ISBLANK(OFFSET('10. SEGUIMIENTO 2025'!$P$14,INT((ROW()-13)/2),0)),"",OFFSET('10. SEGUIMIENTO 2025'!$P$14,INT((ROW()-13)/2),0)),IF(ISBLANK(OFFSET('9. METAS'!$P$20,INT((ROW()-14)/2),0)),"",OFFSET('9. METAS'!$P$20,INT((ROW()-14)/2),0)))</f>
        <v>680</v>
      </c>
      <c r="M78" s="197">
        <f ca="1">IF(MOD(ROW()-13,2)=0,IF(ISBLANK(OFFSET('10. SEGUIMIENTO 2025'!$Q$14,INT((ROW()-13)/2),0)),"",OFFSET('10. SEGUIMIENTO 2025'!$Q$14,INT((ROW()-13)/2),0)),IF(ISBLANK(OFFSET('9. METAS'!$Q$20,INT((ROW()-14)/2),0)),"",OFFSET('9. METAS'!$Q$20,INT((ROW()-14)/2),0)))</f>
        <v>670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METAS'!$K$20,INT((ROW()-13)/2),0)),"",OFFSET('9. METAS'!$K$20,INT((ROW()-13)/2),0))</f>
        <v>18000000</v>
      </c>
      <c r="I79" s="763"/>
      <c r="J79" s="195">
        <f ca="1">IF(MOD(ROW()-13,2)=0,IF(ISBLANK(OFFSET('10. SEGUIMIENTO 2025'!$N$14,INT((ROW()-13)/2),0)),"",OFFSET('10. SEGUIMIENTO 2025'!$N$14,INT((ROW()-13)/2),0)),IF(ISBLANK(OFFSET('9. METAS'!$N$20,INT((ROW()-14)/2),0)),"",OFFSET('9. METAS'!$N$20,INT((ROW()-14)/2),0)))</f>
        <v>41</v>
      </c>
      <c r="K79" s="196" t="str">
        <f ca="1">IF(MOD(ROW()-13,2)=0,IF(ISBLANK(OFFSET('10. SEGUIMIENTO 2025'!$O$14,INT((ROW()-13)/2),0)),"",OFFSET('10. SEGUIMIENTO 2025'!$O$14,INT((ROW()-13)/2),0)),IF(ISBLANK(OFFSET('9. METAS'!$O$20,INT((ROW()-14)/2),0)),"",OFFSET('9. METAS'!$O$20,INT((ROW()-14)/2),0)))</f>
        <v/>
      </c>
      <c r="L79" s="196" t="str">
        <f ca="1">IF(MOD(ROW()-13,2)=0,IF(ISBLANK(OFFSET('10. SEGUIMIENTO 2025'!$P$14,INT((ROW()-13)/2),0)),"",OFFSET('10. SEGUIMIENTO 2025'!$P$14,INT((ROW()-13)/2),0)),IF(ISBLANK(OFFSET('9. METAS'!$P$20,INT((ROW()-14)/2),0)),"",OFFSET('9. METAS'!$P$20,INT((ROW()-14)/2),0)))</f>
        <v/>
      </c>
      <c r="M79" s="197" t="str">
        <f ca="1">IF(MOD(ROW()-13,2)=0,IF(ISBLANK(OFFSET('10. SEGUIMIENTO 2025'!$Q$14,INT((ROW()-13)/2),0)),"",OFFSET('10. SEGUIMIENTO 2025'!$Q$14,INT((ROW()-13)/2),0)),IF(ISBLANK(OFFSET('9. METAS'!$Q$20,INT((ROW()-14)/2),0)),"",OFFSET('9. METAS'!$Q$20,INT((ROW()-14)/2),0)))</f>
        <v/>
      </c>
      <c r="N79" s="769" t="str">
        <f ca="1">IFERROR(L79/L80,"ND")</f>
        <v>ND</v>
      </c>
      <c r="O79" s="771" t="str">
        <f ca="1">IFERROR(((L79+K79+J79)/H79),"ND")</f>
        <v>ND</v>
      </c>
      <c r="P79" s="775"/>
    </row>
    <row r="80" spans="3:16">
      <c r="C80" s="747"/>
      <c r="D80" s="749"/>
      <c r="E80" s="749"/>
      <c r="F80" s="751"/>
      <c r="G80" s="753"/>
      <c r="H80" s="760"/>
      <c r="I80" s="764"/>
      <c r="J80" s="195">
        <f ca="1">IF(MOD(ROW()-13,2)=0,IF(ISBLANK(OFFSET('10. SEGUIMIENTO 2025'!$N$14,INT((ROW()-13)/2),0)),"",OFFSET('10. SEGUIMIENTO 2025'!$N$14,INT((ROW()-13)/2),0)),IF(ISBLANK(OFFSET('9. METAS'!$N$20,INT((ROW()-14)/2),0)),"",OFFSET('9. METAS'!$N$20,INT((ROW()-14)/2),0)))</f>
        <v>4300000</v>
      </c>
      <c r="K80" s="196">
        <f ca="1">IF(MOD(ROW()-13,2)=0,IF(ISBLANK(OFFSET('10. SEGUIMIENTO 2025'!$O$14,INT((ROW()-13)/2),0)),"",OFFSET('10. SEGUIMIENTO 2025'!$O$14,INT((ROW()-13)/2),0)),IF(ISBLANK(OFFSET('9. METAS'!$O$20,INT((ROW()-14)/2),0)),"",OFFSET('9. METAS'!$O$20,INT((ROW()-14)/2),0)))</f>
        <v>4500000</v>
      </c>
      <c r="L80" s="196">
        <f ca="1">IF(MOD(ROW()-13,2)=0,IF(ISBLANK(OFFSET('10. SEGUIMIENTO 2025'!$P$14,INT((ROW()-13)/2),0)),"",OFFSET('10. SEGUIMIENTO 2025'!$P$14,INT((ROW()-13)/2),0)),IF(ISBLANK(OFFSET('9. METAS'!$P$20,INT((ROW()-14)/2),0)),"",OFFSET('9. METAS'!$P$20,INT((ROW()-14)/2),0)))</f>
        <v>4600000</v>
      </c>
      <c r="M80" s="197">
        <f ca="1">IF(MOD(ROW()-13,2)=0,IF(ISBLANK(OFFSET('10. SEGUIMIENTO 2025'!$Q$14,INT((ROW()-13)/2),0)),"",OFFSET('10. SEGUIMIENTO 2025'!$Q$14,INT((ROW()-13)/2),0)),IF(ISBLANK(OFFSET('9. METAS'!$Q$20,INT((ROW()-14)/2),0)),"",OFFSET('9. METAS'!$Q$20,INT((ROW()-14)/2),0)))</f>
        <v>4600000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METAS'!$K$20,INT((ROW()-13)/2),0)),"",OFFSET('9. METAS'!$K$20,INT((ROW()-13)/2),0))</f>
        <v>125</v>
      </c>
      <c r="I81" s="763"/>
      <c r="J81" s="195">
        <f ca="1">IF(MOD(ROW()-13,2)=0,IF(ISBLANK(OFFSET('10. SEGUIMIENTO 2025'!$N$14,INT((ROW()-13)/2),0)),"",OFFSET('10. SEGUIMIENTO 2025'!$N$14,INT((ROW()-13)/2),0)),IF(ISBLANK(OFFSET('9. METAS'!$N$20,INT((ROW()-14)/2),0)),"",OFFSET('9. METAS'!$N$20,INT((ROW()-14)/2),0)))</f>
        <v>41</v>
      </c>
      <c r="K81" s="196" t="str">
        <f ca="1">IF(MOD(ROW()-13,2)=0,IF(ISBLANK(OFFSET('10. SEGUIMIENTO 2025'!$O$14,INT((ROW()-13)/2),0)),"",OFFSET('10. SEGUIMIENTO 2025'!$O$14,INT((ROW()-13)/2),0)),IF(ISBLANK(OFFSET('9. METAS'!$O$20,INT((ROW()-14)/2),0)),"",OFFSET('9. METAS'!$O$20,INT((ROW()-14)/2),0)))</f>
        <v/>
      </c>
      <c r="L81" s="196" t="str">
        <f ca="1">IF(MOD(ROW()-13,2)=0,IF(ISBLANK(OFFSET('10. SEGUIMIENTO 2025'!$P$14,INT((ROW()-13)/2),0)),"",OFFSET('10. SEGUIMIENTO 2025'!$P$14,INT((ROW()-13)/2),0)),IF(ISBLANK(OFFSET('9. METAS'!$P$20,INT((ROW()-14)/2),0)),"",OFFSET('9. METAS'!$P$20,INT((ROW()-14)/2),0)))</f>
        <v/>
      </c>
      <c r="M81" s="197" t="str">
        <f ca="1">IF(MOD(ROW()-13,2)=0,IF(ISBLANK(OFFSET('10. SEGUIMIENTO 2025'!$Q$14,INT((ROW()-13)/2),0)),"",OFFSET('10. SEGUIMIENTO 2025'!$Q$14,INT((ROW()-13)/2),0)),IF(ISBLANK(OFFSET('9. METAS'!$Q$20,INT((ROW()-14)/2),0)),"",OFFSET('9. METAS'!$Q$20,INT((ROW()-14)/2),0)))</f>
        <v/>
      </c>
      <c r="N81" s="769" t="str">
        <f ca="1">IFERROR(L81/L82,"ND")</f>
        <v>ND</v>
      </c>
      <c r="O81" s="771" t="str">
        <f ca="1">IFERROR(((L81+K81+J81)/H81),"ND")</f>
        <v>ND</v>
      </c>
      <c r="P81" s="775"/>
    </row>
    <row r="82" spans="3:16">
      <c r="C82" s="747"/>
      <c r="D82" s="749"/>
      <c r="E82" s="749"/>
      <c r="F82" s="751"/>
      <c r="G82" s="753"/>
      <c r="H82" s="760"/>
      <c r="I82" s="764"/>
      <c r="J82" s="195">
        <f ca="1">IF(MOD(ROW()-13,2)=0,IF(ISBLANK(OFFSET('10. SEGUIMIENTO 2025'!$N$14,INT((ROW()-13)/2),0)),"",OFFSET('10. SEGUIMIENTO 2025'!$N$14,INT((ROW()-13)/2),0)),IF(ISBLANK(OFFSET('9. METAS'!$N$20,INT((ROW()-14)/2),0)),"",OFFSET('9. METAS'!$N$20,INT((ROW()-14)/2),0)))</f>
        <v>22</v>
      </c>
      <c r="K82" s="196">
        <f ca="1">IF(MOD(ROW()-13,2)=0,IF(ISBLANK(OFFSET('10. SEGUIMIENTO 2025'!$O$14,INT((ROW()-13)/2),0)),"",OFFSET('10. SEGUIMIENTO 2025'!$O$14,INT((ROW()-13)/2),0)),IF(ISBLANK(OFFSET('9. METAS'!$O$20,INT((ROW()-14)/2),0)),"",OFFSET('9. METAS'!$O$20,INT((ROW()-14)/2),0)))</f>
        <v>23</v>
      </c>
      <c r="L82" s="196">
        <f ca="1">IF(MOD(ROW()-13,2)=0,IF(ISBLANK(OFFSET('10. SEGUIMIENTO 2025'!$P$14,INT((ROW()-13)/2),0)),"",OFFSET('10. SEGUIMIENTO 2025'!$P$14,INT((ROW()-13)/2),0)),IF(ISBLANK(OFFSET('9. METAS'!$P$20,INT((ROW()-14)/2),0)),"",OFFSET('9. METAS'!$P$20,INT((ROW()-14)/2),0)))</f>
        <v>35</v>
      </c>
      <c r="M82" s="197">
        <f ca="1">IF(MOD(ROW()-13,2)=0,IF(ISBLANK(OFFSET('10. SEGUIMIENTO 2025'!$Q$14,INT((ROW()-13)/2),0)),"",OFFSET('10. SEGUIMIENTO 2025'!$Q$14,INT((ROW()-13)/2),0)),IF(ISBLANK(OFFSET('9. METAS'!$Q$20,INT((ROW()-14)/2),0)),"",OFFSET('9. METAS'!$Q$20,INT((ROW()-14)/2),0)))</f>
        <v>45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METAS'!$K$20,INT((ROW()-13)/2),0)),"",OFFSET('9. METAS'!$K$20,INT((ROW()-13)/2),0))</f>
        <v>18000</v>
      </c>
      <c r="I83" s="763"/>
      <c r="J83" s="195">
        <f ca="1">IF(MOD(ROW()-13,2)=0,IF(ISBLANK(OFFSET('10. SEGUIMIENTO 2025'!$N$14,INT((ROW()-13)/2),0)),"",OFFSET('10. SEGUIMIENTO 2025'!$N$14,INT((ROW()-13)/2),0)),IF(ISBLANK(OFFSET('9. METAS'!$N$20,INT((ROW()-14)/2),0)),"",OFFSET('9. METAS'!$N$20,INT((ROW()-14)/2),0)))</f>
        <v>41</v>
      </c>
      <c r="K83" s="196" t="str">
        <f ca="1">IF(MOD(ROW()-13,2)=0,IF(ISBLANK(OFFSET('10. SEGUIMIENTO 2025'!$O$14,INT((ROW()-13)/2),0)),"",OFFSET('10. SEGUIMIENTO 2025'!$O$14,INT((ROW()-13)/2),0)),IF(ISBLANK(OFFSET('9. METAS'!$O$20,INT((ROW()-14)/2),0)),"",OFFSET('9. METAS'!$O$20,INT((ROW()-14)/2),0)))</f>
        <v/>
      </c>
      <c r="L83" s="196" t="str">
        <f ca="1">IF(MOD(ROW()-13,2)=0,IF(ISBLANK(OFFSET('10. SEGUIMIENTO 2025'!$P$14,INT((ROW()-13)/2),0)),"",OFFSET('10. SEGUIMIENTO 2025'!$P$14,INT((ROW()-13)/2),0)),IF(ISBLANK(OFFSET('9. METAS'!$P$20,INT((ROW()-14)/2),0)),"",OFFSET('9. METAS'!$P$20,INT((ROW()-14)/2),0)))</f>
        <v/>
      </c>
      <c r="M83" s="197" t="str">
        <f ca="1">IF(MOD(ROW()-13,2)=0,IF(ISBLANK(OFFSET('10. SEGUIMIENTO 2025'!$Q$14,INT((ROW()-13)/2),0)),"",OFFSET('10. SEGUIMIENTO 2025'!$Q$14,INT((ROW()-13)/2),0)),IF(ISBLANK(OFFSET('9. METAS'!$Q$20,INT((ROW()-14)/2),0)),"",OFFSET('9. METAS'!$Q$20,INT((ROW()-14)/2),0)))</f>
        <v/>
      </c>
      <c r="N83" s="769" t="str">
        <f ca="1">IFERROR(L83/L84,"ND")</f>
        <v>ND</v>
      </c>
      <c r="O83" s="771" t="str">
        <f ca="1">IFERROR(((L83+K83+J83)/H83),"ND")</f>
        <v>ND</v>
      </c>
      <c r="P83" s="775"/>
    </row>
    <row r="84" spans="3:16">
      <c r="C84" s="747"/>
      <c r="D84" s="749"/>
      <c r="E84" s="749"/>
      <c r="F84" s="751"/>
      <c r="G84" s="753"/>
      <c r="H84" s="760"/>
      <c r="I84" s="764"/>
      <c r="J84" s="195">
        <f ca="1">IF(MOD(ROW()-13,2)=0,IF(ISBLANK(OFFSET('10. SEGUIMIENTO 2025'!$N$14,INT((ROW()-13)/2),0)),"",OFFSET('10. SEGUIMIENTO 2025'!$N$14,INT((ROW()-13)/2),0)),IF(ISBLANK(OFFSET('9. METAS'!$N$20,INT((ROW()-14)/2),0)),"",OFFSET('9. METAS'!$N$20,INT((ROW()-14)/2),0)))</f>
        <v>3950</v>
      </c>
      <c r="K84" s="196">
        <f ca="1">IF(MOD(ROW()-13,2)=0,IF(ISBLANK(OFFSET('10. SEGUIMIENTO 2025'!$O$14,INT((ROW()-13)/2),0)),"",OFFSET('10. SEGUIMIENTO 2025'!$O$14,INT((ROW()-13)/2),0)),IF(ISBLANK(OFFSET('9. METAS'!$O$20,INT((ROW()-14)/2),0)),"",OFFSET('9. METAS'!$O$20,INT((ROW()-14)/2),0)))</f>
        <v>4450</v>
      </c>
      <c r="L84" s="196">
        <f ca="1">IF(MOD(ROW()-13,2)=0,IF(ISBLANK(OFFSET('10. SEGUIMIENTO 2025'!$P$14,INT((ROW()-13)/2),0)),"",OFFSET('10. SEGUIMIENTO 2025'!$P$14,INT((ROW()-13)/2),0)),IF(ISBLANK(OFFSET('9. METAS'!$P$20,INT((ROW()-14)/2),0)),"",OFFSET('9. METAS'!$P$20,INT((ROW()-14)/2),0)))</f>
        <v>4750</v>
      </c>
      <c r="M84" s="197">
        <f ca="1">IF(MOD(ROW()-13,2)=0,IF(ISBLANK(OFFSET('10. SEGUIMIENTO 2025'!$Q$14,INT((ROW()-13)/2),0)),"",OFFSET('10. SEGUIMIENTO 2025'!$Q$14,INT((ROW()-13)/2),0)),IF(ISBLANK(OFFSET('9. METAS'!$Q$20,INT((ROW()-14)/2),0)),"",OFFSET('9. METAS'!$Q$20,INT((ROW()-14)/2),0)))</f>
        <v>4850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METAS'!$K$20,INT((ROW()-13)/2),0)),"",OFFSET('9. METAS'!$K$20,INT((ROW()-13)/2),0))</f>
        <v>4610</v>
      </c>
      <c r="I85" s="763"/>
      <c r="J85" s="195">
        <f ca="1">IF(MOD(ROW()-13,2)=0,IF(ISBLANK(OFFSET('10. SEGUIMIENTO 2025'!$N$14,INT((ROW()-13)/2),0)),"",OFFSET('10. SEGUIMIENTO 2025'!$N$14,INT((ROW()-13)/2),0)),IF(ISBLANK(OFFSET('9. METAS'!$N$20,INT((ROW()-14)/2),0)),"",OFFSET('9. METAS'!$N$20,INT((ROW()-14)/2),0)))</f>
        <v>41</v>
      </c>
      <c r="K85" s="196" t="str">
        <f ca="1">IF(MOD(ROW()-13,2)=0,IF(ISBLANK(OFFSET('10. SEGUIMIENTO 2025'!$O$14,INT((ROW()-13)/2),0)),"",OFFSET('10. SEGUIMIENTO 2025'!$O$14,INT((ROW()-13)/2),0)),IF(ISBLANK(OFFSET('9. METAS'!$O$20,INT((ROW()-14)/2),0)),"",OFFSET('9. METAS'!$O$20,INT((ROW()-14)/2),0)))</f>
        <v/>
      </c>
      <c r="L85" s="196" t="str">
        <f ca="1">IF(MOD(ROW()-13,2)=0,IF(ISBLANK(OFFSET('10. SEGUIMIENTO 2025'!$P$14,INT((ROW()-13)/2),0)),"",OFFSET('10. SEGUIMIENTO 2025'!$P$14,INT((ROW()-13)/2),0)),IF(ISBLANK(OFFSET('9. METAS'!$P$20,INT((ROW()-14)/2),0)),"",OFFSET('9. METAS'!$P$20,INT((ROW()-14)/2),0)))</f>
        <v/>
      </c>
      <c r="M85" s="197" t="str">
        <f ca="1">IF(MOD(ROW()-13,2)=0,IF(ISBLANK(OFFSET('10. SEGUIMIENTO 2025'!$Q$14,INT((ROW()-13)/2),0)),"",OFFSET('10. SEGUIMIENTO 2025'!$Q$14,INT((ROW()-13)/2),0)),IF(ISBLANK(OFFSET('9. METAS'!$Q$20,INT((ROW()-14)/2),0)),"",OFFSET('9. METAS'!$Q$20,INT((ROW()-14)/2),0)))</f>
        <v/>
      </c>
      <c r="N85" s="769" t="str">
        <f ca="1">IFERROR(L85/L86,"ND")</f>
        <v>ND</v>
      </c>
      <c r="O85" s="771" t="str">
        <f ca="1">IFERROR(((L85+K85+J85)/H85),"ND")</f>
        <v>ND</v>
      </c>
      <c r="P85" s="775"/>
    </row>
    <row r="86" spans="3:16">
      <c r="C86" s="747"/>
      <c r="D86" s="749"/>
      <c r="E86" s="749"/>
      <c r="F86" s="751"/>
      <c r="G86" s="753"/>
      <c r="H86" s="760"/>
      <c r="I86" s="764"/>
      <c r="J86" s="195">
        <f ca="1">IF(MOD(ROW()-13,2)=0,IF(ISBLANK(OFFSET('10. SEGUIMIENTO 2025'!$N$14,INT((ROW()-13)/2),0)),"",OFFSET('10. SEGUIMIENTO 2025'!$N$14,INT((ROW()-13)/2),0)),IF(ISBLANK(OFFSET('9. METAS'!$N$20,INT((ROW()-14)/2),0)),"",OFFSET('9. METAS'!$N$20,INT((ROW()-14)/2),0)))</f>
        <v>990</v>
      </c>
      <c r="K86" s="196">
        <f ca="1">IF(MOD(ROW()-13,2)=0,IF(ISBLANK(OFFSET('10. SEGUIMIENTO 2025'!$O$14,INT((ROW()-13)/2),0)),"",OFFSET('10. SEGUIMIENTO 2025'!$O$14,INT((ROW()-13)/2),0)),IF(ISBLANK(OFFSET('9. METAS'!$O$20,INT((ROW()-14)/2),0)),"",OFFSET('9. METAS'!$O$20,INT((ROW()-14)/2),0)))</f>
        <v>1150</v>
      </c>
      <c r="L86" s="196">
        <f ca="1">IF(MOD(ROW()-13,2)=0,IF(ISBLANK(OFFSET('10. SEGUIMIENTO 2025'!$P$14,INT((ROW()-13)/2),0)),"",OFFSET('10. SEGUIMIENTO 2025'!$P$14,INT((ROW()-13)/2),0)),IF(ISBLANK(OFFSET('9. METAS'!$P$20,INT((ROW()-14)/2),0)),"",OFFSET('9. METAS'!$P$20,INT((ROW()-14)/2),0)))</f>
        <v>1200</v>
      </c>
      <c r="M86" s="197">
        <f ca="1">IF(MOD(ROW()-13,2)=0,IF(ISBLANK(OFFSET('10. SEGUIMIENTO 2025'!$Q$14,INT((ROW()-13)/2),0)),"",OFFSET('10. SEGUIMIENTO 2025'!$Q$14,INT((ROW()-13)/2),0)),IF(ISBLANK(OFFSET('9. METAS'!$Q$20,INT((ROW()-14)/2),0)),"",OFFSET('9. METAS'!$Q$20,INT((ROW()-14)/2),0)))</f>
        <v>1270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METAS'!$K$20,INT((ROW()-13)/2),0)),"",OFFSET('9. METAS'!$K$20,INT((ROW()-13)/2),0))</f>
        <v>481000</v>
      </c>
      <c r="I87" s="763"/>
      <c r="J87" s="195">
        <f ca="1">IF(MOD(ROW()-13,2)=0,IF(ISBLANK(OFFSET('10. SEGUIMIENTO 2025'!$N$14,INT((ROW()-13)/2),0)),"",OFFSET('10. SEGUIMIENTO 2025'!$N$14,INT((ROW()-13)/2),0)),IF(ISBLANK(OFFSET('9. METAS'!$N$20,INT((ROW()-14)/2),0)),"",OFFSET('9. METAS'!$N$20,INT((ROW()-14)/2),0)))</f>
        <v>41</v>
      </c>
      <c r="K87" s="196" t="str">
        <f ca="1">IF(MOD(ROW()-13,2)=0,IF(ISBLANK(OFFSET('10. SEGUIMIENTO 2025'!$O$14,INT((ROW()-13)/2),0)),"",OFFSET('10. SEGUIMIENTO 2025'!$O$14,INT((ROW()-13)/2),0)),IF(ISBLANK(OFFSET('9. METAS'!$O$20,INT((ROW()-14)/2),0)),"",OFFSET('9. METAS'!$O$20,INT((ROW()-14)/2),0)))</f>
        <v/>
      </c>
      <c r="L87" s="196" t="str">
        <f ca="1">IF(MOD(ROW()-13,2)=0,IF(ISBLANK(OFFSET('10. SEGUIMIENTO 2025'!$P$14,INT((ROW()-13)/2),0)),"",OFFSET('10. SEGUIMIENTO 2025'!$P$14,INT((ROW()-13)/2),0)),IF(ISBLANK(OFFSET('9. METAS'!$P$20,INT((ROW()-14)/2),0)),"",OFFSET('9. METAS'!$P$20,INT((ROW()-14)/2),0)))</f>
        <v/>
      </c>
      <c r="M87" s="197" t="str">
        <f ca="1">IF(MOD(ROW()-13,2)=0,IF(ISBLANK(OFFSET('10. SEGUIMIENTO 2025'!$Q$14,INT((ROW()-13)/2),0)),"",OFFSET('10. SEGUIMIENTO 2025'!$Q$14,INT((ROW()-13)/2),0)),IF(ISBLANK(OFFSET('9. METAS'!$Q$20,INT((ROW()-14)/2),0)),"",OFFSET('9. METAS'!$Q$20,INT((ROW()-14)/2),0)))</f>
        <v/>
      </c>
      <c r="N87" s="769" t="str">
        <f ca="1">IFERROR(L87/L88,"ND")</f>
        <v>ND</v>
      </c>
      <c r="O87" s="771" t="str">
        <f ca="1">IFERROR(((L87+K87+J87)/H87),"ND")</f>
        <v>ND</v>
      </c>
      <c r="P87" s="775"/>
    </row>
    <row r="88" spans="3:16">
      <c r="C88" s="747"/>
      <c r="D88" s="749"/>
      <c r="E88" s="749"/>
      <c r="F88" s="751"/>
      <c r="G88" s="753"/>
      <c r="H88" s="760"/>
      <c r="I88" s="764"/>
      <c r="J88" s="195">
        <f ca="1">IF(MOD(ROW()-13,2)=0,IF(ISBLANK(OFFSET('10. SEGUIMIENTO 2025'!$N$14,INT((ROW()-13)/2),0)),"",OFFSET('10. SEGUIMIENTO 2025'!$N$14,INT((ROW()-13)/2),0)),IF(ISBLANK(OFFSET('9. METAS'!$N$20,INT((ROW()-14)/2),0)),"",OFFSET('9. METAS'!$N$20,INT((ROW()-14)/2),0)))</f>
        <v>109000</v>
      </c>
      <c r="K88" s="196">
        <f ca="1">IF(MOD(ROW()-13,2)=0,IF(ISBLANK(OFFSET('10. SEGUIMIENTO 2025'!$O$14,INT((ROW()-13)/2),0)),"",OFFSET('10. SEGUIMIENTO 2025'!$O$14,INT((ROW()-13)/2),0)),IF(ISBLANK(OFFSET('9. METAS'!$O$20,INT((ROW()-14)/2),0)),"",OFFSET('9. METAS'!$O$20,INT((ROW()-14)/2),0)))</f>
        <v>112000</v>
      </c>
      <c r="L88" s="196">
        <f ca="1">IF(MOD(ROW()-13,2)=0,IF(ISBLANK(OFFSET('10. SEGUIMIENTO 2025'!$P$14,INT((ROW()-13)/2),0)),"",OFFSET('10. SEGUIMIENTO 2025'!$P$14,INT((ROW()-13)/2),0)),IF(ISBLANK(OFFSET('9. METAS'!$P$20,INT((ROW()-14)/2),0)),"",OFFSET('9. METAS'!$P$20,INT((ROW()-14)/2),0)))</f>
        <v>135000</v>
      </c>
      <c r="M88" s="197">
        <f ca="1">IF(MOD(ROW()-13,2)=0,IF(ISBLANK(OFFSET('10. SEGUIMIENTO 2025'!$Q$14,INT((ROW()-13)/2),0)),"",OFFSET('10. SEGUIMIENTO 2025'!$Q$14,INT((ROW()-13)/2),0)),IF(ISBLANK(OFFSET('9. METAS'!$Q$20,INT((ROW()-14)/2),0)),"",OFFSET('9. METAS'!$Q$20,INT((ROW()-14)/2),0)))</f>
        <v>125000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METAS'!$K$20,INT((ROW()-13)/2),0)),"",OFFSET('9. METAS'!$K$20,INT((ROW()-13)/2),0))</f>
        <v>12800</v>
      </c>
      <c r="I89" s="763"/>
      <c r="J89" s="195">
        <f ca="1">IF(MOD(ROW()-13,2)=0,IF(ISBLANK(OFFSET('10. SEGUIMIENTO 2025'!$N$14,INT((ROW()-13)/2),0)),"",OFFSET('10. SEGUIMIENTO 2025'!$N$14,INT((ROW()-13)/2),0)),IF(ISBLANK(OFFSET('9. METAS'!$N$20,INT((ROW()-14)/2),0)),"",OFFSET('9. METAS'!$N$20,INT((ROW()-14)/2),0)))</f>
        <v>41</v>
      </c>
      <c r="K89" s="196" t="str">
        <f ca="1">IF(MOD(ROW()-13,2)=0,IF(ISBLANK(OFFSET('10. SEGUIMIENTO 2025'!$O$14,INT((ROW()-13)/2),0)),"",OFFSET('10. SEGUIMIENTO 2025'!$O$14,INT((ROW()-13)/2),0)),IF(ISBLANK(OFFSET('9. METAS'!$O$20,INT((ROW()-14)/2),0)),"",OFFSET('9. METAS'!$O$20,INT((ROW()-14)/2),0)))</f>
        <v/>
      </c>
      <c r="L89" s="196" t="str">
        <f ca="1">IF(MOD(ROW()-13,2)=0,IF(ISBLANK(OFFSET('10. SEGUIMIENTO 2025'!$P$14,INT((ROW()-13)/2),0)),"",OFFSET('10. SEGUIMIENTO 2025'!$P$14,INT((ROW()-13)/2),0)),IF(ISBLANK(OFFSET('9. METAS'!$P$20,INT((ROW()-14)/2),0)),"",OFFSET('9. METAS'!$P$20,INT((ROW()-14)/2),0)))</f>
        <v/>
      </c>
      <c r="M89" s="197" t="str">
        <f ca="1">IF(MOD(ROW()-13,2)=0,IF(ISBLANK(OFFSET('10. SEGUIMIENTO 2025'!$Q$14,INT((ROW()-13)/2),0)),"",OFFSET('10. SEGUIMIENTO 2025'!$Q$14,INT((ROW()-13)/2),0)),IF(ISBLANK(OFFSET('9. METAS'!$Q$20,INT((ROW()-14)/2),0)),"",OFFSET('9. METAS'!$Q$20,INT((ROW()-14)/2),0)))</f>
        <v/>
      </c>
      <c r="N89" s="769" t="str">
        <f ca="1">IFERROR(L89/L90,"ND")</f>
        <v>ND</v>
      </c>
      <c r="O89" s="771" t="str">
        <f ca="1">IFERROR(((L89+K89+J89)/H89),"ND")</f>
        <v>ND</v>
      </c>
      <c r="P89" s="775"/>
    </row>
    <row r="90" spans="3:16">
      <c r="C90" s="747"/>
      <c r="D90" s="749"/>
      <c r="E90" s="749"/>
      <c r="F90" s="751"/>
      <c r="G90" s="753"/>
      <c r="H90" s="760"/>
      <c r="I90" s="764"/>
      <c r="J90" s="195">
        <f ca="1">IF(MOD(ROW()-13,2)=0,IF(ISBLANK(OFFSET('10. SEGUIMIENTO 2025'!$N$14,INT((ROW()-13)/2),0)),"",OFFSET('10. SEGUIMIENTO 2025'!$N$14,INT((ROW()-13)/2),0)),IF(ISBLANK(OFFSET('9. METAS'!$N$20,INT((ROW()-14)/2),0)),"",OFFSET('9. METAS'!$N$20,INT((ROW()-14)/2),0)))</f>
        <v>2620</v>
      </c>
      <c r="K90" s="196">
        <f ca="1">IF(MOD(ROW()-13,2)=0,IF(ISBLANK(OFFSET('10. SEGUIMIENTO 2025'!$O$14,INT((ROW()-13)/2),0)),"",OFFSET('10. SEGUIMIENTO 2025'!$O$14,INT((ROW()-13)/2),0)),IF(ISBLANK(OFFSET('9. METAS'!$O$20,INT((ROW()-14)/2),0)),"",OFFSET('9. METAS'!$O$20,INT((ROW()-14)/2),0)))</f>
        <v>3670</v>
      </c>
      <c r="L90" s="196">
        <f ca="1">IF(MOD(ROW()-13,2)=0,IF(ISBLANK(OFFSET('10. SEGUIMIENTO 2025'!$P$14,INT((ROW()-13)/2),0)),"",OFFSET('10. SEGUIMIENTO 2025'!$P$14,INT((ROW()-13)/2),0)),IF(ISBLANK(OFFSET('9. METAS'!$P$20,INT((ROW()-14)/2),0)),"",OFFSET('9. METAS'!$P$20,INT((ROW()-14)/2),0)))</f>
        <v>3480</v>
      </c>
      <c r="M90" s="197">
        <f ca="1">IF(MOD(ROW()-13,2)=0,IF(ISBLANK(OFFSET('10. SEGUIMIENTO 2025'!$Q$14,INT((ROW()-13)/2),0)),"",OFFSET('10. SEGUIMIENTO 2025'!$Q$14,INT((ROW()-13)/2),0)),IF(ISBLANK(OFFSET('9. METAS'!$Q$20,INT((ROW()-14)/2),0)),"",OFFSET('9. METAS'!$Q$20,INT((ROW()-14)/2),0)))</f>
        <v>3030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METAS'!$K$20,INT((ROW()-13)/2),0)),"",OFFSET('9. METAS'!$K$20,INT((ROW()-13)/2),0))</f>
        <v>35</v>
      </c>
      <c r="I91" s="763"/>
      <c r="J91" s="195">
        <f ca="1">IF(MOD(ROW()-13,2)=0,IF(ISBLANK(OFFSET('10. SEGUIMIENTO 2025'!$N$14,INT((ROW()-13)/2),0)),"",OFFSET('10. SEGUIMIENTO 2025'!$N$14,INT((ROW()-13)/2),0)),IF(ISBLANK(OFFSET('9. METAS'!$N$20,INT((ROW()-14)/2),0)),"",OFFSET('9. METAS'!$N$20,INT((ROW()-14)/2),0)))</f>
        <v>41</v>
      </c>
      <c r="K91" s="196" t="str">
        <f ca="1">IF(MOD(ROW()-13,2)=0,IF(ISBLANK(OFFSET('10. SEGUIMIENTO 2025'!$O$14,INT((ROW()-13)/2),0)),"",OFFSET('10. SEGUIMIENTO 2025'!$O$14,INT((ROW()-13)/2),0)),IF(ISBLANK(OFFSET('9. METAS'!$O$20,INT((ROW()-14)/2),0)),"",OFFSET('9. METAS'!$O$20,INT((ROW()-14)/2),0)))</f>
        <v/>
      </c>
      <c r="L91" s="196" t="str">
        <f ca="1">IF(MOD(ROW()-13,2)=0,IF(ISBLANK(OFFSET('10. SEGUIMIENTO 2025'!$P$14,INT((ROW()-13)/2),0)),"",OFFSET('10. SEGUIMIENTO 2025'!$P$14,INT((ROW()-13)/2),0)),IF(ISBLANK(OFFSET('9. METAS'!$P$20,INT((ROW()-14)/2),0)),"",OFFSET('9. METAS'!$P$20,INT((ROW()-14)/2),0)))</f>
        <v/>
      </c>
      <c r="M91" s="197" t="str">
        <f ca="1">IF(MOD(ROW()-13,2)=0,IF(ISBLANK(OFFSET('10. SEGUIMIENTO 2025'!$Q$14,INT((ROW()-13)/2),0)),"",OFFSET('10. SEGUIMIENTO 2025'!$Q$14,INT((ROW()-13)/2),0)),IF(ISBLANK(OFFSET('9. METAS'!$Q$20,INT((ROW()-14)/2),0)),"",OFFSET('9. METAS'!$Q$20,INT((ROW()-14)/2),0)))</f>
        <v/>
      </c>
      <c r="N91" s="769" t="str">
        <f ca="1">IFERROR(L91/L92,"ND")</f>
        <v>ND</v>
      </c>
      <c r="O91" s="771" t="str">
        <f ca="1">IFERROR(((L91+K91+J91)/H91),"ND")</f>
        <v>ND</v>
      </c>
      <c r="P91" s="775"/>
    </row>
    <row r="92" spans="3:16">
      <c r="C92" s="747"/>
      <c r="D92" s="749"/>
      <c r="E92" s="749"/>
      <c r="F92" s="751"/>
      <c r="G92" s="753"/>
      <c r="H92" s="760"/>
      <c r="I92" s="764"/>
      <c r="J92" s="195">
        <f ca="1">IF(MOD(ROW()-13,2)=0,IF(ISBLANK(OFFSET('10. SEGUIMIENTO 2025'!$N$14,INT((ROW()-13)/2),0)),"",OFFSET('10. SEGUIMIENTO 2025'!$N$14,INT((ROW()-13)/2),0)),IF(ISBLANK(OFFSET('9. METAS'!$N$20,INT((ROW()-14)/2),0)),"",OFFSET('9. METAS'!$N$20,INT((ROW()-14)/2),0)))</f>
        <v>7</v>
      </c>
      <c r="K92" s="196">
        <f ca="1">IF(MOD(ROW()-13,2)=0,IF(ISBLANK(OFFSET('10. SEGUIMIENTO 2025'!$O$14,INT((ROW()-13)/2),0)),"",OFFSET('10. SEGUIMIENTO 2025'!$O$14,INT((ROW()-13)/2),0)),IF(ISBLANK(OFFSET('9. METAS'!$O$20,INT((ROW()-14)/2),0)),"",OFFSET('9. METAS'!$O$20,INT((ROW()-14)/2),0)))</f>
        <v>10</v>
      </c>
      <c r="L92" s="196">
        <f ca="1">IF(MOD(ROW()-13,2)=0,IF(ISBLANK(OFFSET('10. SEGUIMIENTO 2025'!$P$14,INT((ROW()-13)/2),0)),"",OFFSET('10. SEGUIMIENTO 2025'!$P$14,INT((ROW()-13)/2),0)),IF(ISBLANK(OFFSET('9. METAS'!$P$20,INT((ROW()-14)/2),0)),"",OFFSET('9. METAS'!$P$20,INT((ROW()-14)/2),0)))</f>
        <v>9</v>
      </c>
      <c r="M92" s="197">
        <f ca="1">IF(MOD(ROW()-13,2)=0,IF(ISBLANK(OFFSET('10. SEGUIMIENTO 2025'!$Q$14,INT((ROW()-13)/2),0)),"",OFFSET('10. SEGUIMIENTO 2025'!$Q$14,INT((ROW()-13)/2),0)),IF(ISBLANK(OFFSET('9. METAS'!$Q$20,INT((ROW()-14)/2),0)),"",OFFSET('9. METAS'!$Q$20,INT((ROW()-14)/2),0)))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METAS'!$K$20,INT((ROW()-13)/2),0)),"",OFFSET('9. METAS'!$K$20,INT((ROW()-13)/2),0))</f>
        <v>115</v>
      </c>
      <c r="I93" s="763"/>
      <c r="J93" s="195">
        <f ca="1">IF(MOD(ROW()-13,2)=0,IF(ISBLANK(OFFSET('10. SEGUIMIENTO 2025'!$N$14,INT((ROW()-13)/2),0)),"",OFFSET('10. SEGUIMIENTO 2025'!$N$14,INT((ROW()-13)/2),0)),IF(ISBLANK(OFFSET('9. METAS'!$N$20,INT((ROW()-14)/2),0)),"",OFFSET('9. METAS'!$N$20,INT((ROW()-14)/2),0)))</f>
        <v>41</v>
      </c>
      <c r="K93" s="196" t="str">
        <f ca="1">IF(MOD(ROW()-13,2)=0,IF(ISBLANK(OFFSET('10. SEGUIMIENTO 2025'!$O$14,INT((ROW()-13)/2),0)),"",OFFSET('10. SEGUIMIENTO 2025'!$O$14,INT((ROW()-13)/2),0)),IF(ISBLANK(OFFSET('9. METAS'!$O$20,INT((ROW()-14)/2),0)),"",OFFSET('9. METAS'!$O$20,INT((ROW()-14)/2),0)))</f>
        <v/>
      </c>
      <c r="L93" s="196" t="str">
        <f ca="1">IF(MOD(ROW()-13,2)=0,IF(ISBLANK(OFFSET('10. SEGUIMIENTO 2025'!$P$14,INT((ROW()-13)/2),0)),"",OFFSET('10. SEGUIMIENTO 2025'!$P$14,INT((ROW()-13)/2),0)),IF(ISBLANK(OFFSET('9. METAS'!$P$20,INT((ROW()-14)/2),0)),"",OFFSET('9. METAS'!$P$20,INT((ROW()-14)/2),0)))</f>
        <v/>
      </c>
      <c r="M93" s="197" t="str">
        <f ca="1">IF(MOD(ROW()-13,2)=0,IF(ISBLANK(OFFSET('10. SEGUIMIENTO 2025'!$Q$14,INT((ROW()-13)/2),0)),"",OFFSET('10. SEGUIMIENTO 2025'!$Q$14,INT((ROW()-13)/2),0)),IF(ISBLANK(OFFSET('9. METAS'!$Q$20,INT((ROW()-14)/2),0)),"",OFFSET('9. METAS'!$Q$20,INT((ROW()-14)/2),0)))</f>
        <v/>
      </c>
      <c r="N93" s="769" t="str">
        <f ca="1">IFERROR(L93/L94,"ND")</f>
        <v>ND</v>
      </c>
      <c r="O93" s="771" t="str">
        <f ca="1">IFERROR(((L93+K93+J93)/H93),"ND")</f>
        <v>ND</v>
      </c>
      <c r="P93" s="775"/>
    </row>
    <row r="94" spans="3:16">
      <c r="C94" s="747"/>
      <c r="D94" s="749"/>
      <c r="E94" s="749"/>
      <c r="F94" s="751"/>
      <c r="G94" s="753"/>
      <c r="H94" s="760"/>
      <c r="I94" s="764"/>
      <c r="J94" s="195">
        <f ca="1">IF(MOD(ROW()-13,2)=0,IF(ISBLANK(OFFSET('10. SEGUIMIENTO 2025'!$N$14,INT((ROW()-13)/2),0)),"",OFFSET('10. SEGUIMIENTO 2025'!$N$14,INT((ROW()-13)/2),0)),IF(ISBLANK(OFFSET('9. METAS'!$N$20,INT((ROW()-14)/2),0)),"",OFFSET('9. METAS'!$N$20,INT((ROW()-14)/2),0)))</f>
        <v>25</v>
      </c>
      <c r="K94" s="196">
        <f ca="1">IF(MOD(ROW()-13,2)=0,IF(ISBLANK(OFFSET('10. SEGUIMIENTO 2025'!$O$14,INT((ROW()-13)/2),0)),"",OFFSET('10. SEGUIMIENTO 2025'!$O$14,INT((ROW()-13)/2),0)),IF(ISBLANK(OFFSET('9. METAS'!$O$20,INT((ROW()-14)/2),0)),"",OFFSET('9. METAS'!$O$20,INT((ROW()-14)/2),0)))</f>
        <v>35</v>
      </c>
      <c r="L94" s="196">
        <f ca="1">IF(MOD(ROW()-13,2)=0,IF(ISBLANK(OFFSET('10. SEGUIMIENTO 2025'!$P$14,INT((ROW()-13)/2),0)),"",OFFSET('10. SEGUIMIENTO 2025'!$P$14,INT((ROW()-13)/2),0)),IF(ISBLANK(OFFSET('9. METAS'!$P$20,INT((ROW()-14)/2),0)),"",OFFSET('9. METAS'!$P$20,INT((ROW()-14)/2),0)))</f>
        <v>30</v>
      </c>
      <c r="M94" s="197">
        <f ca="1">IF(MOD(ROW()-13,2)=0,IF(ISBLANK(OFFSET('10. SEGUIMIENTO 2025'!$Q$14,INT((ROW()-13)/2),0)),"",OFFSET('10. SEGUIMIENTO 2025'!$Q$14,INT((ROW()-13)/2),0)),IF(ISBLANK(OFFSET('9. METAS'!$Q$20,INT((ROW()-14)/2),0)),"",OFFSET('9. METAS'!$Q$20,INT((ROW()-14)/2),0)))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METAS'!$K$20,INT((ROW()-13)/2),0)),"",OFFSET('9. METAS'!$K$20,INT((ROW()-13)/2),0))</f>
        <v>2380</v>
      </c>
      <c r="I95" s="763"/>
      <c r="J95" s="195">
        <f ca="1">IF(MOD(ROW()-13,2)=0,IF(ISBLANK(OFFSET('10. SEGUIMIENTO 2025'!$N$14,INT((ROW()-13)/2),0)),"",OFFSET('10. SEGUIMIENTO 2025'!$N$14,INT((ROW()-13)/2),0)),IF(ISBLANK(OFFSET('9. METAS'!$N$20,INT((ROW()-14)/2),0)),"",OFFSET('9. METAS'!$N$20,INT((ROW()-14)/2),0)))</f>
        <v>41</v>
      </c>
      <c r="K95" s="196" t="str">
        <f ca="1">IF(MOD(ROW()-13,2)=0,IF(ISBLANK(OFFSET('10. SEGUIMIENTO 2025'!$O$14,INT((ROW()-13)/2),0)),"",OFFSET('10. SEGUIMIENTO 2025'!$O$14,INT((ROW()-13)/2),0)),IF(ISBLANK(OFFSET('9. METAS'!$O$20,INT((ROW()-14)/2),0)),"",OFFSET('9. METAS'!$O$20,INT((ROW()-14)/2),0)))</f>
        <v/>
      </c>
      <c r="L95" s="196" t="str">
        <f ca="1">IF(MOD(ROW()-13,2)=0,IF(ISBLANK(OFFSET('10. SEGUIMIENTO 2025'!$P$14,INT((ROW()-13)/2),0)),"",OFFSET('10. SEGUIMIENTO 2025'!$P$14,INT((ROW()-13)/2),0)),IF(ISBLANK(OFFSET('9. METAS'!$P$20,INT((ROW()-14)/2),0)),"",OFFSET('9. METAS'!$P$20,INT((ROW()-14)/2),0)))</f>
        <v/>
      </c>
      <c r="M95" s="197" t="str">
        <f ca="1">IF(MOD(ROW()-13,2)=0,IF(ISBLANK(OFFSET('10. SEGUIMIENTO 2025'!$Q$14,INT((ROW()-13)/2),0)),"",OFFSET('10. SEGUIMIENTO 2025'!$Q$14,INT((ROW()-13)/2),0)),IF(ISBLANK(OFFSET('9. METAS'!$Q$20,INT((ROW()-14)/2),0)),"",OFFSET('9. METAS'!$Q$20,INT((ROW()-14)/2),0)))</f>
        <v/>
      </c>
      <c r="N95" s="769" t="str">
        <f ca="1">IFERROR(L95/L96,"ND")</f>
        <v>ND</v>
      </c>
      <c r="O95" s="771" t="str">
        <f ca="1">IFERROR(((L95+K95+J95)/H95),"ND")</f>
        <v>ND</v>
      </c>
      <c r="P95" s="775"/>
    </row>
    <row r="96" spans="3:16">
      <c r="C96" s="747"/>
      <c r="D96" s="749"/>
      <c r="E96" s="749"/>
      <c r="F96" s="751"/>
      <c r="G96" s="753"/>
      <c r="H96" s="760"/>
      <c r="I96" s="764"/>
      <c r="J96" s="195">
        <f ca="1">IF(MOD(ROW()-13,2)=0,IF(ISBLANK(OFFSET('10. SEGUIMIENTO 2025'!$N$14,INT((ROW()-13)/2),0)),"",OFFSET('10. SEGUIMIENTO 2025'!$N$14,INT((ROW()-13)/2),0)),IF(ISBLANK(OFFSET('9. METAS'!$N$20,INT((ROW()-14)/2),0)),"",OFFSET('9. METAS'!$N$20,INT((ROW()-14)/2),0)))</f>
        <v>595</v>
      </c>
      <c r="K96" s="196">
        <f ca="1">IF(MOD(ROW()-13,2)=0,IF(ISBLANK(OFFSET('10. SEGUIMIENTO 2025'!$O$14,INT((ROW()-13)/2),0)),"",OFFSET('10. SEGUIMIENTO 2025'!$O$14,INT((ROW()-13)/2),0)),IF(ISBLANK(OFFSET('9. METAS'!$O$20,INT((ROW()-14)/2),0)),"",OFFSET('9. METAS'!$O$20,INT((ROW()-14)/2),0)))</f>
        <v>595</v>
      </c>
      <c r="L96" s="196">
        <f ca="1">IF(MOD(ROW()-13,2)=0,IF(ISBLANK(OFFSET('10. SEGUIMIENTO 2025'!$P$14,INT((ROW()-13)/2),0)),"",OFFSET('10. SEGUIMIENTO 2025'!$P$14,INT((ROW()-13)/2),0)),IF(ISBLANK(OFFSET('9. METAS'!$P$20,INT((ROW()-14)/2),0)),"",OFFSET('9. METAS'!$P$20,INT((ROW()-14)/2),0)))</f>
        <v>595</v>
      </c>
      <c r="M96" s="197">
        <f ca="1">IF(MOD(ROW()-13,2)=0,IF(ISBLANK(OFFSET('10. SEGUIMIENTO 2025'!$Q$14,INT((ROW()-13)/2),0)),"",OFFSET('10. SEGUIMIENTO 2025'!$Q$14,INT((ROW()-13)/2),0)),IF(ISBLANK(OFFSET('9. METAS'!$Q$20,INT((ROW()-14)/2),0)),"",OFFSET('9. METAS'!$Q$20,INT((ROW()-14)/2),0)))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METAS'!$K$20,INT((ROW()-13)/2),0)),"",OFFSET('9. METAS'!$K$20,INT((ROW()-13)/2),0))</f>
        <v>8</v>
      </c>
      <c r="I97" s="763"/>
      <c r="J97" s="195">
        <f ca="1">IF(MOD(ROW()-13,2)=0,IF(ISBLANK(OFFSET('10. SEGUIMIENTO 2025'!$N$14,INT((ROW()-13)/2),0)),"",OFFSET('10. SEGUIMIENTO 2025'!$N$14,INT((ROW()-13)/2),0)),IF(ISBLANK(OFFSET('9. METAS'!$N$20,INT((ROW()-14)/2),0)),"",OFFSET('9. METAS'!$N$20,INT((ROW()-14)/2),0)))</f>
        <v>41</v>
      </c>
      <c r="K97" s="196" t="str">
        <f ca="1">IF(MOD(ROW()-13,2)=0,IF(ISBLANK(OFFSET('10. SEGUIMIENTO 2025'!$O$14,INT((ROW()-13)/2),0)),"",OFFSET('10. SEGUIMIENTO 2025'!$O$14,INT((ROW()-13)/2),0)),IF(ISBLANK(OFFSET('9. METAS'!$O$20,INT((ROW()-14)/2),0)),"",OFFSET('9. METAS'!$O$20,INT((ROW()-14)/2),0)))</f>
        <v/>
      </c>
      <c r="L97" s="196" t="str">
        <f ca="1">IF(MOD(ROW()-13,2)=0,IF(ISBLANK(OFFSET('10. SEGUIMIENTO 2025'!$P$14,INT((ROW()-13)/2),0)),"",OFFSET('10. SEGUIMIENTO 2025'!$P$14,INT((ROW()-13)/2),0)),IF(ISBLANK(OFFSET('9. METAS'!$P$20,INT((ROW()-14)/2),0)),"",OFFSET('9. METAS'!$P$20,INT((ROW()-14)/2),0)))</f>
        <v/>
      </c>
      <c r="M97" s="197" t="str">
        <f ca="1">IF(MOD(ROW()-13,2)=0,IF(ISBLANK(OFFSET('10. SEGUIMIENTO 2025'!$Q$14,INT((ROW()-13)/2),0)),"",OFFSET('10. SEGUIMIENTO 2025'!$Q$14,INT((ROW()-13)/2),0)),IF(ISBLANK(OFFSET('9. METAS'!$Q$20,INT((ROW()-14)/2),0)),"",OFFSET('9. METAS'!$Q$20,INT((ROW()-14)/2),0)))</f>
        <v/>
      </c>
      <c r="N97" s="769" t="str">
        <f ca="1">IFERROR(L97/L98,"ND")</f>
        <v>ND</v>
      </c>
      <c r="O97" s="771" t="str">
        <f ca="1">IFERROR(((L97+K97+J97)/H97),"ND")</f>
        <v>ND</v>
      </c>
      <c r="P97" s="775"/>
    </row>
    <row r="98" spans="3:16">
      <c r="C98" s="747"/>
      <c r="D98" s="749"/>
      <c r="E98" s="749"/>
      <c r="F98" s="751"/>
      <c r="G98" s="753"/>
      <c r="H98" s="760"/>
      <c r="I98" s="764"/>
      <c r="J98" s="195">
        <f ca="1">IF(MOD(ROW()-13,2)=0,IF(ISBLANK(OFFSET('10. SEGUIMIENTO 2025'!$N$14,INT((ROW()-13)/2),0)),"",OFFSET('10. SEGUIMIENTO 2025'!$N$14,INT((ROW()-13)/2),0)),IF(ISBLANK(OFFSET('9. METAS'!$N$20,INT((ROW()-14)/2),0)),"",OFFSET('9. METAS'!$N$20,INT((ROW()-14)/2),0)))</f>
        <v>2</v>
      </c>
      <c r="K98" s="196">
        <f ca="1">IF(MOD(ROW()-13,2)=0,IF(ISBLANK(OFFSET('10. SEGUIMIENTO 2025'!$O$14,INT((ROW()-13)/2),0)),"",OFFSET('10. SEGUIMIENTO 2025'!$O$14,INT((ROW()-13)/2),0)),IF(ISBLANK(OFFSET('9. METAS'!$O$20,INT((ROW()-14)/2),0)),"",OFFSET('9. METAS'!$O$20,INT((ROW()-14)/2),0)))</f>
        <v>2</v>
      </c>
      <c r="L98" s="196">
        <f ca="1">IF(MOD(ROW()-13,2)=0,IF(ISBLANK(OFFSET('10. SEGUIMIENTO 2025'!$P$14,INT((ROW()-13)/2),0)),"",OFFSET('10. SEGUIMIENTO 2025'!$P$14,INT((ROW()-13)/2),0)),IF(ISBLANK(OFFSET('9. METAS'!$P$20,INT((ROW()-14)/2),0)),"",OFFSET('9. METAS'!$P$20,INT((ROW()-14)/2),0)))</f>
        <v>2</v>
      </c>
      <c r="M98" s="197">
        <f ca="1">IF(MOD(ROW()-13,2)=0,IF(ISBLANK(OFFSET('10. SEGUIMIENTO 2025'!$Q$14,INT((ROW()-13)/2),0)),"",OFFSET('10. SEGUIMIENTO 2025'!$Q$14,INT((ROW()-13)/2),0)),IF(ISBLANK(OFFSET('9. METAS'!$Q$20,INT((ROW()-14)/2),0)),"",OFFSET('9. METAS'!$Q$20,INT((ROW()-14)/2),0)))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METAS'!$K$20,INT((ROW()-13)/2),0)),"",OFFSET('9. METAS'!$K$20,INT((ROW()-13)/2),0))</f>
        <v>1200</v>
      </c>
      <c r="I99" s="763"/>
      <c r="J99" s="195">
        <f ca="1">IF(MOD(ROW()-13,2)=0,IF(ISBLANK(OFFSET('10. SEGUIMIENTO 2025'!$N$14,INT((ROW()-13)/2),0)),"",OFFSET('10. SEGUIMIENTO 2025'!$N$14,INT((ROW()-13)/2),0)),IF(ISBLANK(OFFSET('9. METAS'!$N$20,INT((ROW()-14)/2),0)),"",OFFSET('9. METAS'!$N$20,INT((ROW()-14)/2),0)))</f>
        <v>41</v>
      </c>
      <c r="K99" s="196" t="str">
        <f ca="1">IF(MOD(ROW()-13,2)=0,IF(ISBLANK(OFFSET('10. SEGUIMIENTO 2025'!$O$14,INT((ROW()-13)/2),0)),"",OFFSET('10. SEGUIMIENTO 2025'!$O$14,INT((ROW()-13)/2),0)),IF(ISBLANK(OFFSET('9. METAS'!$O$20,INT((ROW()-14)/2),0)),"",OFFSET('9. METAS'!$O$20,INT((ROW()-14)/2),0)))</f>
        <v/>
      </c>
      <c r="L99" s="196" t="str">
        <f ca="1">IF(MOD(ROW()-13,2)=0,IF(ISBLANK(OFFSET('10. SEGUIMIENTO 2025'!$P$14,INT((ROW()-13)/2),0)),"",OFFSET('10. SEGUIMIENTO 2025'!$P$14,INT((ROW()-13)/2),0)),IF(ISBLANK(OFFSET('9. METAS'!$P$20,INT((ROW()-14)/2),0)),"",OFFSET('9. METAS'!$P$20,INT((ROW()-14)/2),0)))</f>
        <v/>
      </c>
      <c r="M99" s="197" t="str">
        <f ca="1">IF(MOD(ROW()-13,2)=0,IF(ISBLANK(OFFSET('10. SEGUIMIENTO 2025'!$Q$14,INT((ROW()-13)/2),0)),"",OFFSET('10. SEGUIMIENTO 2025'!$Q$14,INT((ROW()-13)/2),0)),IF(ISBLANK(OFFSET('9. METAS'!$Q$20,INT((ROW()-14)/2),0)),"",OFFSET('9. METAS'!$Q$20,INT((ROW()-14)/2),0)))</f>
        <v/>
      </c>
      <c r="N99" s="769" t="str">
        <f ca="1">IFERROR(L99/L100,"ND")</f>
        <v>ND</v>
      </c>
      <c r="O99" s="771" t="str">
        <f ca="1">IFERROR(((L99+K99+J99)/H99),"ND")</f>
        <v>ND</v>
      </c>
      <c r="P99" s="775"/>
    </row>
    <row r="100" spans="3:16">
      <c r="C100" s="747"/>
      <c r="D100" s="749"/>
      <c r="E100" s="749"/>
      <c r="F100" s="751"/>
      <c r="G100" s="753"/>
      <c r="H100" s="760"/>
      <c r="I100" s="764"/>
      <c r="J100" s="195">
        <f ca="1">IF(MOD(ROW()-13,2)=0,IF(ISBLANK(OFFSET('10. SEGUIMIENTO 2025'!$N$14,INT((ROW()-13)/2),0)),"",OFFSET('10. SEGUIMIENTO 2025'!$N$14,INT((ROW()-13)/2),0)),IF(ISBLANK(OFFSET('9. METAS'!$N$20,INT((ROW()-14)/2),0)),"",OFFSET('9. METAS'!$N$20,INT((ROW()-14)/2),0)))</f>
        <v>300</v>
      </c>
      <c r="K100" s="196">
        <f ca="1">IF(MOD(ROW()-13,2)=0,IF(ISBLANK(OFFSET('10. SEGUIMIENTO 2025'!$O$14,INT((ROW()-13)/2),0)),"",OFFSET('10. SEGUIMIENTO 2025'!$O$14,INT((ROW()-13)/2),0)),IF(ISBLANK(OFFSET('9. METAS'!$O$20,INT((ROW()-14)/2),0)),"",OFFSET('9. METAS'!$O$20,INT((ROW()-14)/2),0)))</f>
        <v>300</v>
      </c>
      <c r="L100" s="196">
        <f ca="1">IF(MOD(ROW()-13,2)=0,IF(ISBLANK(OFFSET('10. SEGUIMIENTO 2025'!$P$14,INT((ROW()-13)/2),0)),"",OFFSET('10. SEGUIMIENTO 2025'!$P$14,INT((ROW()-13)/2),0)),IF(ISBLANK(OFFSET('9. METAS'!$P$20,INT((ROW()-14)/2),0)),"",OFFSET('9. METAS'!$P$20,INT((ROW()-14)/2),0)))</f>
        <v>300</v>
      </c>
      <c r="M100" s="197">
        <f ca="1">IF(MOD(ROW()-13,2)=0,IF(ISBLANK(OFFSET('10. SEGUIMIENTO 2025'!$Q$14,INT((ROW()-13)/2),0)),"",OFFSET('10. SEGUIMIENTO 2025'!$Q$14,INT((ROW()-13)/2),0)),IF(ISBLANK(OFFSET('9. METAS'!$Q$20,INT((ROW()-14)/2),0)),"",OFFSET('9. METAS'!$Q$20,INT((ROW()-14)/2),0)))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METAS'!$K$20,INT((ROW()-13)/2),0)),"",OFFSET('9. METAS'!$K$20,INT((ROW()-13)/2),0))</f>
        <v>27</v>
      </c>
      <c r="I101" s="763"/>
      <c r="J101" s="195">
        <f ca="1">IF(MOD(ROW()-13,2)=0,IF(ISBLANK(OFFSET('10. SEGUIMIENTO 2025'!$N$14,INT((ROW()-13)/2),0)),"",OFFSET('10. SEGUIMIENTO 2025'!$N$14,INT((ROW()-13)/2),0)),IF(ISBLANK(OFFSET('9. METAS'!$N$20,INT((ROW()-14)/2),0)),"",OFFSET('9. METAS'!$N$20,INT((ROW()-14)/2),0)))</f>
        <v>41</v>
      </c>
      <c r="K101" s="196" t="str">
        <f ca="1">IF(MOD(ROW()-13,2)=0,IF(ISBLANK(OFFSET('10. SEGUIMIENTO 2025'!$O$14,INT((ROW()-13)/2),0)),"",OFFSET('10. SEGUIMIENTO 2025'!$O$14,INT((ROW()-13)/2),0)),IF(ISBLANK(OFFSET('9. METAS'!$O$20,INT((ROW()-14)/2),0)),"",OFFSET('9. METAS'!$O$20,INT((ROW()-14)/2),0)))</f>
        <v/>
      </c>
      <c r="L101" s="196" t="str">
        <f ca="1">IF(MOD(ROW()-13,2)=0,IF(ISBLANK(OFFSET('10. SEGUIMIENTO 2025'!$P$14,INT((ROW()-13)/2),0)),"",OFFSET('10. SEGUIMIENTO 2025'!$P$14,INT((ROW()-13)/2),0)),IF(ISBLANK(OFFSET('9. METAS'!$P$20,INT((ROW()-14)/2),0)),"",OFFSET('9. METAS'!$P$20,INT((ROW()-14)/2),0)))</f>
        <v/>
      </c>
      <c r="M101" s="197" t="str">
        <f ca="1">IF(MOD(ROW()-13,2)=0,IF(ISBLANK(OFFSET('10. SEGUIMIENTO 2025'!$Q$14,INT((ROW()-13)/2),0)),"",OFFSET('10. SEGUIMIENTO 2025'!$Q$14,INT((ROW()-13)/2),0)),IF(ISBLANK(OFFSET('9. METAS'!$Q$20,INT((ROW()-14)/2),0)),"",OFFSET('9. METAS'!$Q$20,INT((ROW()-14)/2),0)))</f>
        <v/>
      </c>
      <c r="N101" s="769" t="str">
        <f ca="1">IFERROR(L101/L102,"ND")</f>
        <v>ND</v>
      </c>
      <c r="O101" s="771" t="str">
        <f ca="1">IFERROR(((L101+K101+J101)/H101),"ND")</f>
        <v>ND</v>
      </c>
      <c r="P101" s="775"/>
    </row>
    <row r="102" spans="3:16">
      <c r="C102" s="747"/>
      <c r="D102" s="749"/>
      <c r="E102" s="749"/>
      <c r="F102" s="751"/>
      <c r="G102" s="753"/>
      <c r="H102" s="760"/>
      <c r="I102" s="764"/>
      <c r="J102" s="195">
        <f ca="1">IF(MOD(ROW()-13,2)=0,IF(ISBLANK(OFFSET('10. SEGUIMIENTO 2025'!$N$14,INT((ROW()-13)/2),0)),"",OFFSET('10. SEGUIMIENTO 2025'!$N$14,INT((ROW()-13)/2),0)),IF(ISBLANK(OFFSET('9. METAS'!$N$20,INT((ROW()-14)/2),0)),"",OFFSET('9. METAS'!$N$20,INT((ROW()-14)/2),0)))</f>
        <v>6</v>
      </c>
      <c r="K102" s="196">
        <f ca="1">IF(MOD(ROW()-13,2)=0,IF(ISBLANK(OFFSET('10. SEGUIMIENTO 2025'!$O$14,INT((ROW()-13)/2),0)),"",OFFSET('10. SEGUIMIENTO 2025'!$O$14,INT((ROW()-13)/2),0)),IF(ISBLANK(OFFSET('9. METAS'!$O$20,INT((ROW()-14)/2),0)),"",OFFSET('9. METAS'!$O$20,INT((ROW()-14)/2),0)))</f>
        <v>7</v>
      </c>
      <c r="L102" s="196">
        <f ca="1">IF(MOD(ROW()-13,2)=0,IF(ISBLANK(OFFSET('10. SEGUIMIENTO 2025'!$P$14,INT((ROW()-13)/2),0)),"",OFFSET('10. SEGUIMIENTO 2025'!$P$14,INT((ROW()-13)/2),0)),IF(ISBLANK(OFFSET('9. METAS'!$P$20,INT((ROW()-14)/2),0)),"",OFFSET('9. METAS'!$P$20,INT((ROW()-14)/2),0)))</f>
        <v>7</v>
      </c>
      <c r="M102" s="197">
        <f ca="1">IF(MOD(ROW()-13,2)=0,IF(ISBLANK(OFFSET('10. SEGUIMIENTO 2025'!$Q$14,INT((ROW()-13)/2),0)),"",OFFSET('10. SEGUIMIENTO 2025'!$Q$14,INT((ROW()-13)/2),0)),IF(ISBLANK(OFFSET('9. METAS'!$Q$20,INT((ROW()-14)/2),0)),"",OFFSET('9. METAS'!$Q$20,INT((ROW()-14)/2),0)))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METAS'!$K$20,INT((ROW()-13)/2),0)),"",OFFSET('9. METAS'!$K$20,INT((ROW()-13)/2),0))</f>
        <v>225</v>
      </c>
      <c r="I103" s="763"/>
      <c r="J103" s="195">
        <f ca="1">IF(MOD(ROW()-13,2)=0,IF(ISBLANK(OFFSET('10. SEGUIMIENTO 2025'!$N$14,INT((ROW()-13)/2),0)),"",OFFSET('10. SEGUIMIENTO 2025'!$N$14,INT((ROW()-13)/2),0)),IF(ISBLANK(OFFSET('9. METAS'!$N$20,INT((ROW()-14)/2),0)),"",OFFSET('9. METAS'!$N$20,INT((ROW()-14)/2),0)))</f>
        <v>41</v>
      </c>
      <c r="K103" s="196" t="str">
        <f ca="1">IF(MOD(ROW()-13,2)=0,IF(ISBLANK(OFFSET('10. SEGUIMIENTO 2025'!$O$14,INT((ROW()-13)/2),0)),"",OFFSET('10. SEGUIMIENTO 2025'!$O$14,INT((ROW()-13)/2),0)),IF(ISBLANK(OFFSET('9. METAS'!$O$20,INT((ROW()-14)/2),0)),"",OFFSET('9. METAS'!$O$20,INT((ROW()-14)/2),0)))</f>
        <v/>
      </c>
      <c r="L103" s="196" t="str">
        <f ca="1">IF(MOD(ROW()-13,2)=0,IF(ISBLANK(OFFSET('10. SEGUIMIENTO 2025'!$P$14,INT((ROW()-13)/2),0)),"",OFFSET('10. SEGUIMIENTO 2025'!$P$14,INT((ROW()-13)/2),0)),IF(ISBLANK(OFFSET('9. METAS'!$P$20,INT((ROW()-14)/2),0)),"",OFFSET('9. METAS'!$P$20,INT((ROW()-14)/2),0)))</f>
        <v/>
      </c>
      <c r="M103" s="197" t="str">
        <f ca="1">IF(MOD(ROW()-13,2)=0,IF(ISBLANK(OFFSET('10. SEGUIMIENTO 2025'!$Q$14,INT((ROW()-13)/2),0)),"",OFFSET('10. SEGUIMIENTO 2025'!$Q$14,INT((ROW()-13)/2),0)),IF(ISBLANK(OFFSET('9. METAS'!$Q$20,INT((ROW()-14)/2),0)),"",OFFSET('9. METAS'!$Q$20,INT((ROW()-14)/2),0)))</f>
        <v/>
      </c>
      <c r="N103" s="769" t="str">
        <f ca="1">IFERROR(L103/L104,"ND")</f>
        <v>ND</v>
      </c>
      <c r="O103" s="771" t="str">
        <f ca="1">IFERROR(((L103+K103+J103)/H103),"ND")</f>
        <v>ND</v>
      </c>
      <c r="P103" s="775"/>
    </row>
    <row r="104" spans="3:16">
      <c r="C104" s="747"/>
      <c r="D104" s="749"/>
      <c r="E104" s="749"/>
      <c r="F104" s="751"/>
      <c r="G104" s="753"/>
      <c r="H104" s="760"/>
      <c r="I104" s="764"/>
      <c r="J104" s="195">
        <f ca="1">IF(MOD(ROW()-13,2)=0,IF(ISBLANK(OFFSET('10. SEGUIMIENTO 2025'!$N$14,INT((ROW()-13)/2),0)),"",OFFSET('10. SEGUIMIENTO 2025'!$N$14,INT((ROW()-13)/2),0)),IF(ISBLANK(OFFSET('9. METAS'!$N$20,INT((ROW()-14)/2),0)),"",OFFSET('9. METAS'!$N$20,INT((ROW()-14)/2),0)))</f>
        <v>60</v>
      </c>
      <c r="K104" s="196">
        <f ca="1">IF(MOD(ROW()-13,2)=0,IF(ISBLANK(OFFSET('10. SEGUIMIENTO 2025'!$O$14,INT((ROW()-13)/2),0)),"",OFFSET('10. SEGUIMIENTO 2025'!$O$14,INT((ROW()-13)/2),0)),IF(ISBLANK(OFFSET('9. METAS'!$O$20,INT((ROW()-14)/2),0)),"",OFFSET('9. METAS'!$O$20,INT((ROW()-14)/2),0)))</f>
        <v>60</v>
      </c>
      <c r="L104" s="196">
        <f ca="1">IF(MOD(ROW()-13,2)=0,IF(ISBLANK(OFFSET('10. SEGUIMIENTO 2025'!$P$14,INT((ROW()-13)/2),0)),"",OFFSET('10. SEGUIMIENTO 2025'!$P$14,INT((ROW()-13)/2),0)),IF(ISBLANK(OFFSET('9. METAS'!$P$20,INT((ROW()-14)/2),0)),"",OFFSET('9. METAS'!$P$20,INT((ROW()-14)/2),0)))</f>
        <v>50</v>
      </c>
      <c r="M104" s="197">
        <f ca="1">IF(MOD(ROW()-13,2)=0,IF(ISBLANK(OFFSET('10. SEGUIMIENTO 2025'!$Q$14,INT((ROW()-13)/2),0)),"",OFFSET('10. SEGUIMIENTO 2025'!$Q$14,INT((ROW()-13)/2),0)),IF(ISBLANK(OFFSET('9. METAS'!$Q$20,INT((ROW()-14)/2),0)),"",OFFSET('9. METAS'!$Q$20,INT((ROW()-14)/2),0)))</f>
        <v>55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METAS'!$K$20,INT((ROW()-13)/2),0)),"",OFFSET('9. METAS'!$K$20,INT((ROW()-13)/2),0))</f>
        <v>70</v>
      </c>
      <c r="I105" s="763"/>
      <c r="J105" s="195">
        <f ca="1">IF(MOD(ROW()-13,2)=0,IF(ISBLANK(OFFSET('10. SEGUIMIENTO 2025'!$N$14,INT((ROW()-13)/2),0)),"",OFFSET('10. SEGUIMIENTO 2025'!$N$14,INT((ROW()-13)/2),0)),IF(ISBLANK(OFFSET('9. METAS'!$N$20,INT((ROW()-14)/2),0)),"",OFFSET('9. METAS'!$N$20,INT((ROW()-14)/2),0)))</f>
        <v>41</v>
      </c>
      <c r="K105" s="196" t="str">
        <f ca="1">IF(MOD(ROW()-13,2)=0,IF(ISBLANK(OFFSET('10. SEGUIMIENTO 2025'!$O$14,INT((ROW()-13)/2),0)),"",OFFSET('10. SEGUIMIENTO 2025'!$O$14,INT((ROW()-13)/2),0)),IF(ISBLANK(OFFSET('9. METAS'!$O$20,INT((ROW()-14)/2),0)),"",OFFSET('9. METAS'!$O$20,INT((ROW()-14)/2),0)))</f>
        <v/>
      </c>
      <c r="L105" s="196" t="str">
        <f ca="1">IF(MOD(ROW()-13,2)=0,IF(ISBLANK(OFFSET('10. SEGUIMIENTO 2025'!$P$14,INT((ROW()-13)/2),0)),"",OFFSET('10. SEGUIMIENTO 2025'!$P$14,INT((ROW()-13)/2),0)),IF(ISBLANK(OFFSET('9. METAS'!$P$20,INT((ROW()-14)/2),0)),"",OFFSET('9. METAS'!$P$20,INT((ROW()-14)/2),0)))</f>
        <v/>
      </c>
      <c r="M105" s="197" t="str">
        <f ca="1">IF(MOD(ROW()-13,2)=0,IF(ISBLANK(OFFSET('10. SEGUIMIENTO 2025'!$Q$14,INT((ROW()-13)/2),0)),"",OFFSET('10. SEGUIMIENTO 2025'!$Q$14,INT((ROW()-13)/2),0)),IF(ISBLANK(OFFSET('9. METAS'!$Q$20,INT((ROW()-14)/2),0)),"",OFFSET('9. METAS'!$Q$20,INT((ROW()-14)/2),0)))</f>
        <v/>
      </c>
      <c r="N105" s="769" t="str">
        <f ca="1">IFERROR(L105/L106,"ND")</f>
        <v>ND</v>
      </c>
      <c r="O105" s="771" t="str">
        <f ca="1">IFERROR(((L105+K105+J105)/H105),"ND")</f>
        <v>ND</v>
      </c>
      <c r="P105" s="775"/>
    </row>
    <row r="106" spans="3:16">
      <c r="C106" s="747"/>
      <c r="D106" s="749"/>
      <c r="E106" s="749"/>
      <c r="F106" s="751"/>
      <c r="G106" s="753"/>
      <c r="H106" s="760"/>
      <c r="I106" s="764"/>
      <c r="J106" s="195">
        <f ca="1">IF(MOD(ROW()-13,2)=0,IF(ISBLANK(OFFSET('10. SEGUIMIENTO 2025'!$N$14,INT((ROW()-13)/2),0)),"",OFFSET('10. SEGUIMIENTO 2025'!$N$14,INT((ROW()-13)/2),0)),IF(ISBLANK(OFFSET('9. METAS'!$N$20,INT((ROW()-14)/2),0)),"",OFFSET('9. METAS'!$N$20,INT((ROW()-14)/2),0)))</f>
        <v>15</v>
      </c>
      <c r="K106" s="196">
        <f ca="1">IF(MOD(ROW()-13,2)=0,IF(ISBLANK(OFFSET('10. SEGUIMIENTO 2025'!$O$14,INT((ROW()-13)/2),0)),"",OFFSET('10. SEGUIMIENTO 2025'!$O$14,INT((ROW()-13)/2),0)),IF(ISBLANK(OFFSET('9. METAS'!$O$20,INT((ROW()-14)/2),0)),"",OFFSET('9. METAS'!$O$20,INT((ROW()-14)/2),0)))</f>
        <v>20</v>
      </c>
      <c r="L106" s="196">
        <f ca="1">IF(MOD(ROW()-13,2)=0,IF(ISBLANK(OFFSET('10. SEGUIMIENTO 2025'!$P$14,INT((ROW()-13)/2),0)),"",OFFSET('10. SEGUIMIENTO 2025'!$P$14,INT((ROW()-13)/2),0)),IF(ISBLANK(OFFSET('9. METAS'!$P$20,INT((ROW()-14)/2),0)),"",OFFSET('9. METAS'!$P$20,INT((ROW()-14)/2),0)))</f>
        <v>15</v>
      </c>
      <c r="M106" s="197">
        <f ca="1">IF(MOD(ROW()-13,2)=0,IF(ISBLANK(OFFSET('10. SEGUIMIENTO 2025'!$Q$14,INT((ROW()-13)/2),0)),"",OFFSET('10. SEGUIMIENTO 2025'!$Q$14,INT((ROW()-13)/2),0)),IF(ISBLANK(OFFSET('9. METAS'!$Q$20,INT((ROW()-14)/2),0)),"",OFFSET('9. METAS'!$Q$20,INT((ROW()-14)/2),0)))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METAS'!$K$20,INT((ROW()-13)/2),0)),"",OFFSET('9. METAS'!$K$20,INT((ROW()-13)/2),0))</f>
        <v>170</v>
      </c>
      <c r="I107" s="763"/>
      <c r="J107" s="195">
        <f ca="1">IF(MOD(ROW()-13,2)=0,IF(ISBLANK(OFFSET('10. SEGUIMIENTO 2025'!$N$14,INT((ROW()-13)/2),0)),"",OFFSET('10. SEGUIMIENTO 2025'!$N$14,INT((ROW()-13)/2),0)),IF(ISBLANK(OFFSET('9. METAS'!$N$20,INT((ROW()-14)/2),0)),"",OFFSET('9. METAS'!$N$20,INT((ROW()-14)/2),0)))</f>
        <v>41</v>
      </c>
      <c r="K107" s="196" t="str">
        <f ca="1">IF(MOD(ROW()-13,2)=0,IF(ISBLANK(OFFSET('10. SEGUIMIENTO 2025'!$O$14,INT((ROW()-13)/2),0)),"",OFFSET('10. SEGUIMIENTO 2025'!$O$14,INT((ROW()-13)/2),0)),IF(ISBLANK(OFFSET('9. METAS'!$O$20,INT((ROW()-14)/2),0)),"",OFFSET('9. METAS'!$O$20,INT((ROW()-14)/2),0)))</f>
        <v/>
      </c>
      <c r="L107" s="196" t="str">
        <f ca="1">IF(MOD(ROW()-13,2)=0,IF(ISBLANK(OFFSET('10. SEGUIMIENTO 2025'!$P$14,INT((ROW()-13)/2),0)),"",OFFSET('10. SEGUIMIENTO 2025'!$P$14,INT((ROW()-13)/2),0)),IF(ISBLANK(OFFSET('9. METAS'!$P$20,INT((ROW()-14)/2),0)),"",OFFSET('9. METAS'!$P$20,INT((ROW()-14)/2),0)))</f>
        <v/>
      </c>
      <c r="M107" s="197" t="str">
        <f ca="1">IF(MOD(ROW()-13,2)=0,IF(ISBLANK(OFFSET('10. SEGUIMIENTO 2025'!$Q$14,INT((ROW()-13)/2),0)),"",OFFSET('10. SEGUIMIENTO 2025'!$Q$14,INT((ROW()-13)/2),0)),IF(ISBLANK(OFFSET('9. METAS'!$Q$20,INT((ROW()-14)/2),0)),"",OFFSET('9. METAS'!$Q$20,INT((ROW()-14)/2),0)))</f>
        <v/>
      </c>
      <c r="N107" s="769" t="str">
        <f ca="1">IFERROR(L107/L108,"ND")</f>
        <v>ND</v>
      </c>
      <c r="O107" s="771" t="str">
        <f ca="1">IFERROR(((L107+K107+J107)/H107),"ND")</f>
        <v>ND</v>
      </c>
      <c r="P107" s="775"/>
    </row>
    <row r="108" spans="3:16">
      <c r="C108" s="747"/>
      <c r="D108" s="749"/>
      <c r="E108" s="749"/>
      <c r="F108" s="751"/>
      <c r="G108" s="753"/>
      <c r="H108" s="760"/>
      <c r="I108" s="764"/>
      <c r="J108" s="195">
        <f ca="1">IF(MOD(ROW()-13,2)=0,IF(ISBLANK(OFFSET('10. SEGUIMIENTO 2025'!$N$14,INT((ROW()-13)/2),0)),"",OFFSET('10. SEGUIMIENTO 2025'!$N$14,INT((ROW()-13)/2),0)),IF(ISBLANK(OFFSET('9. METAS'!$N$20,INT((ROW()-14)/2),0)),"",OFFSET('9. METAS'!$N$20,INT((ROW()-14)/2),0)))</f>
        <v>40</v>
      </c>
      <c r="K108" s="196">
        <f ca="1">IF(MOD(ROW()-13,2)=0,IF(ISBLANK(OFFSET('10. SEGUIMIENTO 2025'!$O$14,INT((ROW()-13)/2),0)),"",OFFSET('10. SEGUIMIENTO 2025'!$O$14,INT((ROW()-13)/2),0)),IF(ISBLANK(OFFSET('9. METAS'!$O$20,INT((ROW()-14)/2),0)),"",OFFSET('9. METAS'!$O$20,INT((ROW()-14)/2),0)))</f>
        <v>60</v>
      </c>
      <c r="L108" s="196">
        <f ca="1">IF(MOD(ROW()-13,2)=0,IF(ISBLANK(OFFSET('10. SEGUIMIENTO 2025'!$P$14,INT((ROW()-13)/2),0)),"",OFFSET('10. SEGUIMIENTO 2025'!$P$14,INT((ROW()-13)/2),0)),IF(ISBLANK(OFFSET('9. METAS'!$P$20,INT((ROW()-14)/2),0)),"",OFFSET('9. METAS'!$P$20,INT((ROW()-14)/2),0)))</f>
        <v>40</v>
      </c>
      <c r="M108" s="197">
        <f ca="1">IF(MOD(ROW()-13,2)=0,IF(ISBLANK(OFFSET('10. SEGUIMIENTO 2025'!$Q$14,INT((ROW()-13)/2),0)),"",OFFSET('10. SEGUIMIENTO 2025'!$Q$14,INT((ROW()-13)/2),0)),IF(ISBLANK(OFFSET('9. METAS'!$Q$20,INT((ROW()-14)/2),0)),"",OFFSET('9. METAS'!$Q$20,INT((ROW()-14)/2),0)))</f>
        <v>30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METAS'!$K$20,INT((ROW()-13)/2),0)),"",OFFSET('9. METAS'!$K$20,INT((ROW()-13)/2),0))</f>
        <v>1749</v>
      </c>
      <c r="I109" s="763"/>
      <c r="J109" s="195">
        <f ca="1">IF(MOD(ROW()-13,2)=0,IF(ISBLANK(OFFSET('10. SEGUIMIENTO 2025'!$N$14,INT((ROW()-13)/2),0)),"",OFFSET('10. SEGUIMIENTO 2025'!$N$14,INT((ROW()-13)/2),0)),IF(ISBLANK(OFFSET('9. METAS'!$N$20,INT((ROW()-14)/2),0)),"",OFFSET('9. METAS'!$N$20,INT((ROW()-14)/2),0)))</f>
        <v>41</v>
      </c>
      <c r="K109" s="196" t="str">
        <f ca="1">IF(MOD(ROW()-13,2)=0,IF(ISBLANK(OFFSET('10. SEGUIMIENTO 2025'!$O$14,INT((ROW()-13)/2),0)),"",OFFSET('10. SEGUIMIENTO 2025'!$O$14,INT((ROW()-13)/2),0)),IF(ISBLANK(OFFSET('9. METAS'!$O$20,INT((ROW()-14)/2),0)),"",OFFSET('9. METAS'!$O$20,INT((ROW()-14)/2),0)))</f>
        <v/>
      </c>
      <c r="L109" s="196" t="str">
        <f ca="1">IF(MOD(ROW()-13,2)=0,IF(ISBLANK(OFFSET('10. SEGUIMIENTO 2025'!$P$14,INT((ROW()-13)/2),0)),"",OFFSET('10. SEGUIMIENTO 2025'!$P$14,INT((ROW()-13)/2),0)),IF(ISBLANK(OFFSET('9. METAS'!$P$20,INT((ROW()-14)/2),0)),"",OFFSET('9. METAS'!$P$20,INT((ROW()-14)/2),0)))</f>
        <v/>
      </c>
      <c r="M109" s="197" t="str">
        <f ca="1">IF(MOD(ROW()-13,2)=0,IF(ISBLANK(OFFSET('10. SEGUIMIENTO 2025'!$Q$14,INT((ROW()-13)/2),0)),"",OFFSET('10. SEGUIMIENTO 2025'!$Q$14,INT((ROW()-13)/2),0)),IF(ISBLANK(OFFSET('9. METAS'!$Q$20,INT((ROW()-14)/2),0)),"",OFFSET('9. METAS'!$Q$20,INT((ROW()-14)/2),0)))</f>
        <v/>
      </c>
      <c r="N109" s="769" t="str">
        <f ca="1">IFERROR(L109/L110,"ND")</f>
        <v>ND</v>
      </c>
      <c r="O109" s="771" t="str">
        <f ca="1">IFERROR(((L109+K109+J109)/H109),"ND")</f>
        <v>ND</v>
      </c>
      <c r="P109" s="775"/>
    </row>
    <row r="110" spans="3:16">
      <c r="C110" s="747"/>
      <c r="D110" s="749"/>
      <c r="E110" s="749"/>
      <c r="F110" s="751"/>
      <c r="G110" s="753"/>
      <c r="H110" s="760"/>
      <c r="I110" s="764"/>
      <c r="J110" s="195">
        <f ca="1">IF(MOD(ROW()-13,2)=0,IF(ISBLANK(OFFSET('10. SEGUIMIENTO 2025'!$N$14,INT((ROW()-13)/2),0)),"",OFFSET('10. SEGUIMIENTO 2025'!$N$14,INT((ROW()-13)/2),0)),IF(ISBLANK(OFFSET('9. METAS'!$N$20,INT((ROW()-14)/2),0)),"",OFFSET('9. METAS'!$N$20,INT((ROW()-14)/2),0)))</f>
        <v>437.25</v>
      </c>
      <c r="K110" s="196">
        <f ca="1">IF(MOD(ROW()-13,2)=0,IF(ISBLANK(OFFSET('10. SEGUIMIENTO 2025'!$O$14,INT((ROW()-13)/2),0)),"",OFFSET('10. SEGUIMIENTO 2025'!$O$14,INT((ROW()-13)/2),0)),IF(ISBLANK(OFFSET('9. METAS'!$O$20,INT((ROW()-14)/2),0)),"",OFFSET('9. METAS'!$O$20,INT((ROW()-14)/2),0)))</f>
        <v>437.25</v>
      </c>
      <c r="L110" s="196">
        <f ca="1">IF(MOD(ROW()-13,2)=0,IF(ISBLANK(OFFSET('10. SEGUIMIENTO 2025'!$P$14,INT((ROW()-13)/2),0)),"",OFFSET('10. SEGUIMIENTO 2025'!$P$14,INT((ROW()-13)/2),0)),IF(ISBLANK(OFFSET('9. METAS'!$P$20,INT((ROW()-14)/2),0)),"",OFFSET('9. METAS'!$P$20,INT((ROW()-14)/2),0)))</f>
        <v>437.25</v>
      </c>
      <c r="M110" s="197">
        <f ca="1">IF(MOD(ROW()-13,2)=0,IF(ISBLANK(OFFSET('10. SEGUIMIENTO 2025'!$Q$14,INT((ROW()-13)/2),0)),"",OFFSET('10. SEGUIMIENTO 2025'!$Q$14,INT((ROW()-13)/2),0)),IF(ISBLANK(OFFSET('9. METAS'!$Q$20,INT((ROW()-14)/2),0)),"",OFFSET('9. METAS'!$Q$20,INT((ROW()-14)/2),0)))</f>
        <v>437.25</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METAS'!$K$20,INT((ROW()-13)/2),0)),"",OFFSET('9. METAS'!$K$20,INT((ROW()-13)/2),0))</f>
        <v>84</v>
      </c>
      <c r="I111" s="763"/>
      <c r="J111" s="195">
        <f ca="1">IF(MOD(ROW()-13,2)=0,IF(ISBLANK(OFFSET('10. SEGUIMIENTO 2025'!$N$14,INT((ROW()-13)/2),0)),"",OFFSET('10. SEGUIMIENTO 2025'!$N$14,INT((ROW()-13)/2),0)),IF(ISBLANK(OFFSET('9. METAS'!$N$20,INT((ROW()-14)/2),0)),"",OFFSET('9. METAS'!$N$20,INT((ROW()-14)/2),0)))</f>
        <v>41</v>
      </c>
      <c r="K111" s="196" t="str">
        <f ca="1">IF(MOD(ROW()-13,2)=0,IF(ISBLANK(OFFSET('10. SEGUIMIENTO 2025'!$O$14,INT((ROW()-13)/2),0)),"",OFFSET('10. SEGUIMIENTO 2025'!$O$14,INT((ROW()-13)/2),0)),IF(ISBLANK(OFFSET('9. METAS'!$O$20,INT((ROW()-14)/2),0)),"",OFFSET('9. METAS'!$O$20,INT((ROW()-14)/2),0)))</f>
        <v/>
      </c>
      <c r="L111" s="196" t="str">
        <f ca="1">IF(MOD(ROW()-13,2)=0,IF(ISBLANK(OFFSET('10. SEGUIMIENTO 2025'!$P$14,INT((ROW()-13)/2),0)),"",OFFSET('10. SEGUIMIENTO 2025'!$P$14,INT((ROW()-13)/2),0)),IF(ISBLANK(OFFSET('9. METAS'!$P$20,INT((ROW()-14)/2),0)),"",OFFSET('9. METAS'!$P$20,INT((ROW()-14)/2),0)))</f>
        <v/>
      </c>
      <c r="M111" s="197" t="str">
        <f ca="1">IF(MOD(ROW()-13,2)=0,IF(ISBLANK(OFFSET('10. SEGUIMIENTO 2025'!$Q$14,INT((ROW()-13)/2),0)),"",OFFSET('10. SEGUIMIENTO 2025'!$Q$14,INT((ROW()-13)/2),0)),IF(ISBLANK(OFFSET('9. METAS'!$Q$20,INT((ROW()-14)/2),0)),"",OFFSET('9. METAS'!$Q$20,INT((ROW()-14)/2),0)))</f>
        <v/>
      </c>
      <c r="N111" s="769" t="str">
        <f ca="1">IFERROR(L111/L112,"ND")</f>
        <v>ND</v>
      </c>
      <c r="O111" s="771" t="str">
        <f ca="1">IFERROR(((L111+K111+J111)/H111),"ND")</f>
        <v>ND</v>
      </c>
      <c r="P111" s="775"/>
    </row>
    <row r="112" spans="3:16">
      <c r="C112" s="747"/>
      <c r="D112" s="749"/>
      <c r="E112" s="749"/>
      <c r="F112" s="751"/>
      <c r="G112" s="753"/>
      <c r="H112" s="760"/>
      <c r="I112" s="764"/>
      <c r="J112" s="195">
        <f ca="1">IF(MOD(ROW()-13,2)=0,IF(ISBLANK(OFFSET('10. SEGUIMIENTO 2025'!$N$14,INT((ROW()-13)/2),0)),"",OFFSET('10. SEGUIMIENTO 2025'!$N$14,INT((ROW()-13)/2),0)),IF(ISBLANK(OFFSET('9. METAS'!$N$20,INT((ROW()-14)/2),0)),"",OFFSET('9. METAS'!$N$20,INT((ROW()-14)/2),0)))</f>
        <v>21</v>
      </c>
      <c r="K112" s="196">
        <f ca="1">IF(MOD(ROW()-13,2)=0,IF(ISBLANK(OFFSET('10. SEGUIMIENTO 2025'!$O$14,INT((ROW()-13)/2),0)),"",OFFSET('10. SEGUIMIENTO 2025'!$O$14,INT((ROW()-13)/2),0)),IF(ISBLANK(OFFSET('9. METAS'!$O$20,INT((ROW()-14)/2),0)),"",OFFSET('9. METAS'!$O$20,INT((ROW()-14)/2),0)))</f>
        <v>21</v>
      </c>
      <c r="L112" s="196">
        <f ca="1">IF(MOD(ROW()-13,2)=0,IF(ISBLANK(OFFSET('10. SEGUIMIENTO 2025'!$P$14,INT((ROW()-13)/2),0)),"",OFFSET('10. SEGUIMIENTO 2025'!$P$14,INT((ROW()-13)/2),0)),IF(ISBLANK(OFFSET('9. METAS'!$P$20,INT((ROW()-14)/2),0)),"",OFFSET('9. METAS'!$P$20,INT((ROW()-14)/2),0)))</f>
        <v>21</v>
      </c>
      <c r="M112" s="197">
        <f ca="1">IF(MOD(ROW()-13,2)=0,IF(ISBLANK(OFFSET('10. SEGUIMIENTO 2025'!$Q$14,INT((ROW()-13)/2),0)),"",OFFSET('10. SEGUIMIENTO 2025'!$Q$14,INT((ROW()-13)/2),0)),IF(ISBLANK(OFFSET('9. METAS'!$Q$20,INT((ROW()-14)/2),0)),"",OFFSET('9. METAS'!$Q$20,INT((ROW()-14)/2),0)))</f>
        <v>21</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METAS'!$K$20,INT((ROW()-13)/2),0)),"",OFFSET('9. METAS'!$K$20,INT((ROW()-13)/2),0))</f>
        <v>13800</v>
      </c>
      <c r="I113" s="763"/>
      <c r="J113" s="195">
        <f ca="1">IF(MOD(ROW()-13,2)=0,IF(ISBLANK(OFFSET('10. SEGUIMIENTO 2025'!$N$14,INT((ROW()-13)/2),0)),"",OFFSET('10. SEGUIMIENTO 2025'!$N$14,INT((ROW()-13)/2),0)),IF(ISBLANK(OFFSET('9. METAS'!$N$20,INT((ROW()-14)/2),0)),"",OFFSET('9. METAS'!$N$20,INT((ROW()-14)/2),0)))</f>
        <v>41</v>
      </c>
      <c r="K113" s="196" t="str">
        <f ca="1">IF(MOD(ROW()-13,2)=0,IF(ISBLANK(OFFSET('10. SEGUIMIENTO 2025'!$O$14,INT((ROW()-13)/2),0)),"",OFFSET('10. SEGUIMIENTO 2025'!$O$14,INT((ROW()-13)/2),0)),IF(ISBLANK(OFFSET('9. METAS'!$O$20,INT((ROW()-14)/2),0)),"",OFFSET('9. METAS'!$O$20,INT((ROW()-14)/2),0)))</f>
        <v/>
      </c>
      <c r="L113" s="196" t="str">
        <f ca="1">IF(MOD(ROW()-13,2)=0,IF(ISBLANK(OFFSET('10. SEGUIMIENTO 2025'!$P$14,INT((ROW()-13)/2),0)),"",OFFSET('10. SEGUIMIENTO 2025'!$P$14,INT((ROW()-13)/2),0)),IF(ISBLANK(OFFSET('9. METAS'!$P$20,INT((ROW()-14)/2),0)),"",OFFSET('9. METAS'!$P$20,INT((ROW()-14)/2),0)))</f>
        <v/>
      </c>
      <c r="M113" s="197" t="str">
        <f ca="1">IF(MOD(ROW()-13,2)=0,IF(ISBLANK(OFFSET('10. SEGUIMIENTO 2025'!$Q$14,INT((ROW()-13)/2),0)),"",OFFSET('10. SEGUIMIENTO 2025'!$Q$14,INT((ROW()-13)/2),0)),IF(ISBLANK(OFFSET('9. METAS'!$Q$20,INT((ROW()-14)/2),0)),"",OFFSET('9. METAS'!$Q$20,INT((ROW()-14)/2),0)))</f>
        <v/>
      </c>
      <c r="N113" s="769" t="str">
        <f ca="1">IFERROR(L113/L114,"ND")</f>
        <v>ND</v>
      </c>
      <c r="O113" s="771" t="str">
        <f ca="1">IFERROR(((L113+K113+J113)/H113),"ND")</f>
        <v>ND</v>
      </c>
      <c r="P113" s="775"/>
    </row>
    <row r="114" spans="3:16">
      <c r="C114" s="747"/>
      <c r="D114" s="749"/>
      <c r="E114" s="749"/>
      <c r="F114" s="751"/>
      <c r="G114" s="753"/>
      <c r="H114" s="760"/>
      <c r="I114" s="764"/>
      <c r="J114" s="195">
        <f ca="1">IF(MOD(ROW()-13,2)=0,IF(ISBLANK(OFFSET('10. SEGUIMIENTO 2025'!$N$14,INT((ROW()-13)/2),0)),"",OFFSET('10. SEGUIMIENTO 2025'!$N$14,INT((ROW()-13)/2),0)),IF(ISBLANK(OFFSET('9. METAS'!$N$20,INT((ROW()-14)/2),0)),"",OFFSET('9. METAS'!$N$20,INT((ROW()-14)/2),0)))</f>
        <v>3450</v>
      </c>
      <c r="K114" s="196">
        <f ca="1">IF(MOD(ROW()-13,2)=0,IF(ISBLANK(OFFSET('10. SEGUIMIENTO 2025'!$O$14,INT((ROW()-13)/2),0)),"",OFFSET('10. SEGUIMIENTO 2025'!$O$14,INT((ROW()-13)/2),0)),IF(ISBLANK(OFFSET('9. METAS'!$O$20,INT((ROW()-14)/2),0)),"",OFFSET('9. METAS'!$O$20,INT((ROW()-14)/2),0)))</f>
        <v>3450</v>
      </c>
      <c r="L114" s="196">
        <f ca="1">IF(MOD(ROW()-13,2)=0,IF(ISBLANK(OFFSET('10. SEGUIMIENTO 2025'!$P$14,INT((ROW()-13)/2),0)),"",OFFSET('10. SEGUIMIENTO 2025'!$P$14,INT((ROW()-13)/2),0)),IF(ISBLANK(OFFSET('9. METAS'!$P$20,INT((ROW()-14)/2),0)),"",OFFSET('9. METAS'!$P$20,INT((ROW()-14)/2),0)))</f>
        <v>3450</v>
      </c>
      <c r="M114" s="197">
        <f ca="1">IF(MOD(ROW()-13,2)=0,IF(ISBLANK(OFFSET('10. SEGUIMIENTO 2025'!$Q$14,INT((ROW()-13)/2),0)),"",OFFSET('10. SEGUIMIENTO 2025'!$Q$14,INT((ROW()-13)/2),0)),IF(ISBLANK(OFFSET('9. METAS'!$Q$20,INT((ROW()-14)/2),0)),"",OFFSET('9. METAS'!$Q$20,INT((ROW()-14)/2),0)))</f>
        <v>3450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METAS'!$K$20,INT((ROW()-13)/2),0)),"",OFFSET('9. METAS'!$K$20,INT((ROW()-13)/2),0))</f>
        <v>5900000</v>
      </c>
      <c r="I115" s="763"/>
      <c r="J115" s="195">
        <f ca="1">IF(MOD(ROW()-13,2)=0,IF(ISBLANK(OFFSET('10. SEGUIMIENTO 2025'!$N$14,INT((ROW()-13)/2),0)),"",OFFSET('10. SEGUIMIENTO 2025'!$N$14,INT((ROW()-13)/2),0)),IF(ISBLANK(OFFSET('9. METAS'!$N$20,INT((ROW()-14)/2),0)),"",OFFSET('9. METAS'!$N$20,INT((ROW()-14)/2),0)))</f>
        <v>41</v>
      </c>
      <c r="K115" s="196" t="str">
        <f ca="1">IF(MOD(ROW()-13,2)=0,IF(ISBLANK(OFFSET('10. SEGUIMIENTO 2025'!$O$14,INT((ROW()-13)/2),0)),"",OFFSET('10. SEGUIMIENTO 2025'!$O$14,INT((ROW()-13)/2),0)),IF(ISBLANK(OFFSET('9. METAS'!$O$20,INT((ROW()-14)/2),0)),"",OFFSET('9. METAS'!$O$20,INT((ROW()-14)/2),0)))</f>
        <v/>
      </c>
      <c r="L115" s="196" t="str">
        <f ca="1">IF(MOD(ROW()-13,2)=0,IF(ISBLANK(OFFSET('10. SEGUIMIENTO 2025'!$P$14,INT((ROW()-13)/2),0)),"",OFFSET('10. SEGUIMIENTO 2025'!$P$14,INT((ROW()-13)/2),0)),IF(ISBLANK(OFFSET('9. METAS'!$P$20,INT((ROW()-14)/2),0)),"",OFFSET('9. METAS'!$P$20,INT((ROW()-14)/2),0)))</f>
        <v/>
      </c>
      <c r="M115" s="197" t="str">
        <f ca="1">IF(MOD(ROW()-13,2)=0,IF(ISBLANK(OFFSET('10. SEGUIMIENTO 2025'!$Q$14,INT((ROW()-13)/2),0)),"",OFFSET('10. SEGUIMIENTO 2025'!$Q$14,INT((ROW()-13)/2),0)),IF(ISBLANK(OFFSET('9. METAS'!$Q$20,INT((ROW()-14)/2),0)),"",OFFSET('9. METAS'!$Q$20,INT((ROW()-14)/2),0)))</f>
        <v/>
      </c>
      <c r="N115" s="769" t="str">
        <f ca="1">IFERROR(L115/L116,"ND")</f>
        <v>ND</v>
      </c>
      <c r="O115" s="771" t="str">
        <f ca="1">IFERROR(((L115+K115+J115)/H115),"ND")</f>
        <v>ND</v>
      </c>
      <c r="P115" s="775"/>
    </row>
    <row r="116" spans="3:16">
      <c r="C116" s="747"/>
      <c r="D116" s="749"/>
      <c r="E116" s="749"/>
      <c r="F116" s="751"/>
      <c r="G116" s="753"/>
      <c r="H116" s="760"/>
      <c r="I116" s="764"/>
      <c r="J116" s="195">
        <f ca="1">IF(MOD(ROW()-13,2)=0,IF(ISBLANK(OFFSET('10. SEGUIMIENTO 2025'!$N$14,INT((ROW()-13)/2),0)),"",OFFSET('10. SEGUIMIENTO 2025'!$N$14,INT((ROW()-13)/2),0)),IF(ISBLANK(OFFSET('9. METAS'!$N$20,INT((ROW()-14)/2),0)),"",OFFSET('9. METAS'!$N$20,INT((ROW()-14)/2),0)))</f>
        <v>1475000</v>
      </c>
      <c r="K116" s="196">
        <f ca="1">IF(MOD(ROW()-13,2)=0,IF(ISBLANK(OFFSET('10. SEGUIMIENTO 2025'!$O$14,INT((ROW()-13)/2),0)),"",OFFSET('10. SEGUIMIENTO 2025'!$O$14,INT((ROW()-13)/2),0)),IF(ISBLANK(OFFSET('9. METAS'!$O$20,INT((ROW()-14)/2),0)),"",OFFSET('9. METAS'!$O$20,INT((ROW()-14)/2),0)))</f>
        <v>1475000</v>
      </c>
      <c r="L116" s="196">
        <f ca="1">IF(MOD(ROW()-13,2)=0,IF(ISBLANK(OFFSET('10. SEGUIMIENTO 2025'!$P$14,INT((ROW()-13)/2),0)),"",OFFSET('10. SEGUIMIENTO 2025'!$P$14,INT((ROW()-13)/2),0)),IF(ISBLANK(OFFSET('9. METAS'!$P$20,INT((ROW()-14)/2),0)),"",OFFSET('9. METAS'!$P$20,INT((ROW()-14)/2),0)))</f>
        <v>1475000</v>
      </c>
      <c r="M116" s="197">
        <f ca="1">IF(MOD(ROW()-13,2)=0,IF(ISBLANK(OFFSET('10. SEGUIMIENTO 2025'!$Q$14,INT((ROW()-13)/2),0)),"",OFFSET('10. SEGUIMIENTO 2025'!$Q$14,INT((ROW()-13)/2),0)),IF(ISBLANK(OFFSET('9. METAS'!$Q$20,INT((ROW()-14)/2),0)),"",OFFSET('9. METAS'!$Q$20,INT((ROW()-14)/2),0)))</f>
        <v>1475000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METAS'!$K$20,INT((ROW()-13)/2),0)),"",OFFSET('9. METAS'!$K$20,INT((ROW()-13)/2),0))</f>
        <v>9400</v>
      </c>
      <c r="I117" s="763"/>
      <c r="J117" s="195">
        <f ca="1">IF(MOD(ROW()-13,2)=0,IF(ISBLANK(OFFSET('10. SEGUIMIENTO 2025'!$N$14,INT((ROW()-13)/2),0)),"",OFFSET('10. SEGUIMIENTO 2025'!$N$14,INT((ROW()-13)/2),0)),IF(ISBLANK(OFFSET('9. METAS'!$N$20,INT((ROW()-14)/2),0)),"",OFFSET('9. METAS'!$N$20,INT((ROW()-14)/2),0)))</f>
        <v>41</v>
      </c>
      <c r="K117" s="196" t="str">
        <f ca="1">IF(MOD(ROW()-13,2)=0,IF(ISBLANK(OFFSET('10. SEGUIMIENTO 2025'!$O$14,INT((ROW()-13)/2),0)),"",OFFSET('10. SEGUIMIENTO 2025'!$O$14,INT((ROW()-13)/2),0)),IF(ISBLANK(OFFSET('9. METAS'!$O$20,INT((ROW()-14)/2),0)),"",OFFSET('9. METAS'!$O$20,INT((ROW()-14)/2),0)))</f>
        <v/>
      </c>
      <c r="L117" s="196" t="str">
        <f ca="1">IF(MOD(ROW()-13,2)=0,IF(ISBLANK(OFFSET('10. SEGUIMIENTO 2025'!$P$14,INT((ROW()-13)/2),0)),"",OFFSET('10. SEGUIMIENTO 2025'!$P$14,INT((ROW()-13)/2),0)),IF(ISBLANK(OFFSET('9. METAS'!$P$20,INT((ROW()-14)/2),0)),"",OFFSET('9. METAS'!$P$20,INT((ROW()-14)/2),0)))</f>
        <v/>
      </c>
      <c r="M117" s="197" t="str">
        <f ca="1">IF(MOD(ROW()-13,2)=0,IF(ISBLANK(OFFSET('10. SEGUIMIENTO 2025'!$Q$14,INT((ROW()-13)/2),0)),"",OFFSET('10. SEGUIMIENTO 2025'!$Q$14,INT((ROW()-13)/2),0)),IF(ISBLANK(OFFSET('9. METAS'!$Q$20,INT((ROW()-14)/2),0)),"",OFFSET('9. METAS'!$Q$20,INT((ROW()-14)/2),0)))</f>
        <v/>
      </c>
      <c r="N117" s="769" t="str">
        <f ca="1">IFERROR(L117/L118,"ND")</f>
        <v>ND</v>
      </c>
      <c r="O117" s="771" t="str">
        <f ca="1">IFERROR(((L117+K117+J117)/H117),"ND")</f>
        <v>ND</v>
      </c>
      <c r="P117" s="775"/>
    </row>
    <row r="118" spans="3:16">
      <c r="C118" s="747"/>
      <c r="D118" s="749"/>
      <c r="E118" s="749"/>
      <c r="F118" s="751"/>
      <c r="G118" s="753"/>
      <c r="H118" s="760"/>
      <c r="I118" s="764"/>
      <c r="J118" s="195">
        <f ca="1">IF(MOD(ROW()-13,2)=0,IF(ISBLANK(OFFSET('10. SEGUIMIENTO 2025'!$N$14,INT((ROW()-13)/2),0)),"",OFFSET('10. SEGUIMIENTO 2025'!$N$14,INT((ROW()-13)/2),0)),IF(ISBLANK(OFFSET('9. METAS'!$N$20,INT((ROW()-14)/2),0)),"",OFFSET('9. METAS'!$N$20,INT((ROW()-14)/2),0)))</f>
        <v>2350</v>
      </c>
      <c r="K118" s="196">
        <f ca="1">IF(MOD(ROW()-13,2)=0,IF(ISBLANK(OFFSET('10. SEGUIMIENTO 2025'!$O$14,INT((ROW()-13)/2),0)),"",OFFSET('10. SEGUIMIENTO 2025'!$O$14,INT((ROW()-13)/2),0)),IF(ISBLANK(OFFSET('9. METAS'!$O$20,INT((ROW()-14)/2),0)),"",OFFSET('9. METAS'!$O$20,INT((ROW()-14)/2),0)))</f>
        <v>2350</v>
      </c>
      <c r="L118" s="196">
        <f ca="1">IF(MOD(ROW()-13,2)=0,IF(ISBLANK(OFFSET('10. SEGUIMIENTO 2025'!$P$14,INT((ROW()-13)/2),0)),"",OFFSET('10. SEGUIMIENTO 2025'!$P$14,INT((ROW()-13)/2),0)),IF(ISBLANK(OFFSET('9. METAS'!$P$20,INT((ROW()-14)/2),0)),"",OFFSET('9. METAS'!$P$20,INT((ROW()-14)/2),0)))</f>
        <v>2350</v>
      </c>
      <c r="M118" s="197">
        <f ca="1">IF(MOD(ROW()-13,2)=0,IF(ISBLANK(OFFSET('10. SEGUIMIENTO 2025'!$Q$14,INT((ROW()-13)/2),0)),"",OFFSET('10. SEGUIMIENTO 2025'!$Q$14,INT((ROW()-13)/2),0)),IF(ISBLANK(OFFSET('9. METAS'!$Q$20,INT((ROW()-14)/2),0)),"",OFFSET('9. METAS'!$Q$20,INT((ROW()-14)/2),0)))</f>
        <v>2350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METAS'!$K$20,INT((ROW()-13)/2),0)),"",OFFSET('9. METAS'!$K$20,INT((ROW()-13)/2),0))</f>
        <v>300</v>
      </c>
      <c r="I119" s="763"/>
      <c r="J119" s="195">
        <f ca="1">IF(MOD(ROW()-13,2)=0,IF(ISBLANK(OFFSET('10. SEGUIMIENTO 2025'!$N$14,INT((ROW()-13)/2),0)),"",OFFSET('10. SEGUIMIENTO 2025'!$N$14,INT((ROW()-13)/2),0)),IF(ISBLANK(OFFSET('9. METAS'!$N$20,INT((ROW()-14)/2),0)),"",OFFSET('9. METAS'!$N$20,INT((ROW()-14)/2),0)))</f>
        <v>41</v>
      </c>
      <c r="K119" s="196" t="str">
        <f ca="1">IF(MOD(ROW()-13,2)=0,IF(ISBLANK(OFFSET('10. SEGUIMIENTO 2025'!$O$14,INT((ROW()-13)/2),0)),"",OFFSET('10. SEGUIMIENTO 2025'!$O$14,INT((ROW()-13)/2),0)),IF(ISBLANK(OFFSET('9. METAS'!$O$20,INT((ROW()-14)/2),0)),"",OFFSET('9. METAS'!$O$20,INT((ROW()-14)/2),0)))</f>
        <v/>
      </c>
      <c r="L119" s="196" t="str">
        <f ca="1">IF(MOD(ROW()-13,2)=0,IF(ISBLANK(OFFSET('10. SEGUIMIENTO 2025'!$P$14,INT((ROW()-13)/2),0)),"",OFFSET('10. SEGUIMIENTO 2025'!$P$14,INT((ROW()-13)/2),0)),IF(ISBLANK(OFFSET('9. METAS'!$P$20,INT((ROW()-14)/2),0)),"",OFFSET('9. METAS'!$P$20,INT((ROW()-14)/2),0)))</f>
        <v/>
      </c>
      <c r="M119" s="197" t="str">
        <f ca="1">IF(MOD(ROW()-13,2)=0,IF(ISBLANK(OFFSET('10. SEGUIMIENTO 2025'!$Q$14,INT((ROW()-13)/2),0)),"",OFFSET('10. SEGUIMIENTO 2025'!$Q$14,INT((ROW()-13)/2),0)),IF(ISBLANK(OFFSET('9. METAS'!$Q$20,INT((ROW()-14)/2),0)),"",OFFSET('9. METAS'!$Q$20,INT((ROW()-14)/2),0)))</f>
        <v/>
      </c>
      <c r="N119" s="769" t="str">
        <f ca="1">IFERROR(L119/L120,"ND")</f>
        <v>ND</v>
      </c>
      <c r="O119" s="771" t="str">
        <f ca="1">IFERROR(((L119+K119+J119)/H119),"ND")</f>
        <v>ND</v>
      </c>
      <c r="P119" s="775"/>
    </row>
    <row r="120" spans="3:16">
      <c r="C120" s="747"/>
      <c r="D120" s="749"/>
      <c r="E120" s="749"/>
      <c r="F120" s="751"/>
      <c r="G120" s="753"/>
      <c r="H120" s="760"/>
      <c r="I120" s="764"/>
      <c r="J120" s="195">
        <f ca="1">IF(MOD(ROW()-13,2)=0,IF(ISBLANK(OFFSET('10. SEGUIMIENTO 2025'!$N$14,INT((ROW()-13)/2),0)),"",OFFSET('10. SEGUIMIENTO 2025'!$N$14,INT((ROW()-13)/2),0)),IF(ISBLANK(OFFSET('9. METAS'!$N$20,INT((ROW()-14)/2),0)),"",OFFSET('9. METAS'!$N$20,INT((ROW()-14)/2),0)))</f>
        <v>75</v>
      </c>
      <c r="K120" s="196">
        <f ca="1">IF(MOD(ROW()-13,2)=0,IF(ISBLANK(OFFSET('10. SEGUIMIENTO 2025'!$O$14,INT((ROW()-13)/2),0)),"",OFFSET('10. SEGUIMIENTO 2025'!$O$14,INT((ROW()-13)/2),0)),IF(ISBLANK(OFFSET('9. METAS'!$O$20,INT((ROW()-14)/2),0)),"",OFFSET('9. METAS'!$O$20,INT((ROW()-14)/2),0)))</f>
        <v>75</v>
      </c>
      <c r="L120" s="196">
        <f ca="1">IF(MOD(ROW()-13,2)=0,IF(ISBLANK(OFFSET('10. SEGUIMIENTO 2025'!$P$14,INT((ROW()-13)/2),0)),"",OFFSET('10. SEGUIMIENTO 2025'!$P$14,INT((ROW()-13)/2),0)),IF(ISBLANK(OFFSET('9. METAS'!$P$20,INT((ROW()-14)/2),0)),"",OFFSET('9. METAS'!$P$20,INT((ROW()-14)/2),0)))</f>
        <v>75</v>
      </c>
      <c r="M120" s="197">
        <f ca="1">IF(MOD(ROW()-13,2)=0,IF(ISBLANK(OFFSET('10. SEGUIMIENTO 2025'!$Q$14,INT((ROW()-13)/2),0)),"",OFFSET('10. SEGUIMIENTO 2025'!$Q$14,INT((ROW()-13)/2),0)),IF(ISBLANK(OFFSET('9. METAS'!$Q$20,INT((ROW()-14)/2),0)),"",OFFSET('9. METAS'!$Q$20,INT((ROW()-14)/2),0)))</f>
        <v>75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METAS'!$K$20,INT((ROW()-13)/2),0)),"",OFFSET('9. METAS'!$K$20,INT((ROW()-13)/2),0))</f>
        <v>340000</v>
      </c>
      <c r="I121" s="763"/>
      <c r="J121" s="195">
        <f ca="1">IF(MOD(ROW()-13,2)=0,IF(ISBLANK(OFFSET('10. SEGUIMIENTO 2025'!$N$14,INT((ROW()-13)/2),0)),"",OFFSET('10. SEGUIMIENTO 2025'!$N$14,INT((ROW()-13)/2),0)),IF(ISBLANK(OFFSET('9. METAS'!$N$20,INT((ROW()-14)/2),0)),"",OFFSET('9. METAS'!$N$20,INT((ROW()-14)/2),0)))</f>
        <v>41</v>
      </c>
      <c r="K121" s="196" t="str">
        <f ca="1">IF(MOD(ROW()-13,2)=0,IF(ISBLANK(OFFSET('10. SEGUIMIENTO 2025'!$O$14,INT((ROW()-13)/2),0)),"",OFFSET('10. SEGUIMIENTO 2025'!$O$14,INT((ROW()-13)/2),0)),IF(ISBLANK(OFFSET('9. METAS'!$O$20,INT((ROW()-14)/2),0)),"",OFFSET('9. METAS'!$O$20,INT((ROW()-14)/2),0)))</f>
        <v/>
      </c>
      <c r="L121" s="196" t="str">
        <f ca="1">IF(MOD(ROW()-13,2)=0,IF(ISBLANK(OFFSET('10. SEGUIMIENTO 2025'!$P$14,INT((ROW()-13)/2),0)),"",OFFSET('10. SEGUIMIENTO 2025'!$P$14,INT((ROW()-13)/2),0)),IF(ISBLANK(OFFSET('9. METAS'!$P$20,INT((ROW()-14)/2),0)),"",OFFSET('9. METAS'!$P$20,INT((ROW()-14)/2),0)))</f>
        <v/>
      </c>
      <c r="M121" s="197" t="str">
        <f ca="1">IF(MOD(ROW()-13,2)=0,IF(ISBLANK(OFFSET('10. SEGUIMIENTO 2025'!$Q$14,INT((ROW()-13)/2),0)),"",OFFSET('10. SEGUIMIENTO 2025'!$Q$14,INT((ROW()-13)/2),0)),IF(ISBLANK(OFFSET('9. METAS'!$Q$20,INT((ROW()-14)/2),0)),"",OFFSET('9. METAS'!$Q$20,INT((ROW()-14)/2),0)))</f>
        <v/>
      </c>
      <c r="N121" s="769" t="str">
        <f ca="1">IFERROR(L121/L122,"ND")</f>
        <v>ND</v>
      </c>
      <c r="O121" s="771" t="str">
        <f ca="1">IFERROR(((L121+K121+J121)/H121),"ND")</f>
        <v>ND</v>
      </c>
      <c r="P121" s="775"/>
    </row>
    <row r="122" spans="3:16">
      <c r="C122" s="747"/>
      <c r="D122" s="749"/>
      <c r="E122" s="749"/>
      <c r="F122" s="751"/>
      <c r="G122" s="753"/>
      <c r="H122" s="760"/>
      <c r="I122" s="764"/>
      <c r="J122" s="195">
        <f ca="1">IF(MOD(ROW()-13,2)=0,IF(ISBLANK(OFFSET('10. SEGUIMIENTO 2025'!$N$14,INT((ROW()-13)/2),0)),"",OFFSET('10. SEGUIMIENTO 2025'!$N$14,INT((ROW()-13)/2),0)),IF(ISBLANK(OFFSET('9. METAS'!$N$20,INT((ROW()-14)/2),0)),"",OFFSET('9. METAS'!$N$20,INT((ROW()-14)/2),0)))</f>
        <v>85000</v>
      </c>
      <c r="K122" s="196">
        <f ca="1">IF(MOD(ROW()-13,2)=0,IF(ISBLANK(OFFSET('10. SEGUIMIENTO 2025'!$O$14,INT((ROW()-13)/2),0)),"",OFFSET('10. SEGUIMIENTO 2025'!$O$14,INT((ROW()-13)/2),0)),IF(ISBLANK(OFFSET('9. METAS'!$O$20,INT((ROW()-14)/2),0)),"",OFFSET('9. METAS'!$O$20,INT((ROW()-14)/2),0)))</f>
        <v>85000</v>
      </c>
      <c r="L122" s="196">
        <f ca="1">IF(MOD(ROW()-13,2)=0,IF(ISBLANK(OFFSET('10. SEGUIMIENTO 2025'!$P$14,INT((ROW()-13)/2),0)),"",OFFSET('10. SEGUIMIENTO 2025'!$P$14,INT((ROW()-13)/2),0)),IF(ISBLANK(OFFSET('9. METAS'!$P$20,INT((ROW()-14)/2),0)),"",OFFSET('9. METAS'!$P$20,INT((ROW()-14)/2),0)))</f>
        <v>85000</v>
      </c>
      <c r="M122" s="197">
        <f ca="1">IF(MOD(ROW()-13,2)=0,IF(ISBLANK(OFFSET('10. SEGUIMIENTO 2025'!$Q$14,INT((ROW()-13)/2),0)),"",OFFSET('10. SEGUIMIENTO 2025'!$Q$14,INT((ROW()-13)/2),0)),IF(ISBLANK(OFFSET('9. METAS'!$Q$20,INT((ROW()-14)/2),0)),"",OFFSET('9. METAS'!$Q$20,INT((ROW()-14)/2),0)))</f>
        <v>85000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METAS'!$K$20,INT((ROW()-13)/2),0)),"",OFFSET('9. METAS'!$K$20,INT((ROW()-13)/2),0))</f>
        <v>66</v>
      </c>
      <c r="I123" s="763"/>
      <c r="J123" s="195">
        <f ca="1">IF(MOD(ROW()-13,2)=0,IF(ISBLANK(OFFSET('10. SEGUIMIENTO 2025'!$N$14,INT((ROW()-13)/2),0)),"",OFFSET('10. SEGUIMIENTO 2025'!$N$14,INT((ROW()-13)/2),0)),IF(ISBLANK(OFFSET('9. METAS'!$N$20,INT((ROW()-14)/2),0)),"",OFFSET('9. METAS'!$N$20,INT((ROW()-14)/2),0)))</f>
        <v>41</v>
      </c>
      <c r="K123" s="196" t="str">
        <f ca="1">IF(MOD(ROW()-13,2)=0,IF(ISBLANK(OFFSET('10. SEGUIMIENTO 2025'!$O$14,INT((ROW()-13)/2),0)),"",OFFSET('10. SEGUIMIENTO 2025'!$O$14,INT((ROW()-13)/2),0)),IF(ISBLANK(OFFSET('9. METAS'!$O$20,INT((ROW()-14)/2),0)),"",OFFSET('9. METAS'!$O$20,INT((ROW()-14)/2),0)))</f>
        <v/>
      </c>
      <c r="L123" s="196" t="str">
        <f ca="1">IF(MOD(ROW()-13,2)=0,IF(ISBLANK(OFFSET('10. SEGUIMIENTO 2025'!$P$14,INT((ROW()-13)/2),0)),"",OFFSET('10. SEGUIMIENTO 2025'!$P$14,INT((ROW()-13)/2),0)),IF(ISBLANK(OFFSET('9. METAS'!$P$20,INT((ROW()-14)/2),0)),"",OFFSET('9. METAS'!$P$20,INT((ROW()-14)/2),0)))</f>
        <v/>
      </c>
      <c r="M123" s="197" t="str">
        <f ca="1">IF(MOD(ROW()-13,2)=0,IF(ISBLANK(OFFSET('10. SEGUIMIENTO 2025'!$Q$14,INT((ROW()-13)/2),0)),"",OFFSET('10. SEGUIMIENTO 2025'!$Q$14,INT((ROW()-13)/2),0)),IF(ISBLANK(OFFSET('9. METAS'!$Q$20,INT((ROW()-14)/2),0)),"",OFFSET('9. METAS'!$Q$20,INT((ROW()-14)/2),0)))</f>
        <v/>
      </c>
      <c r="N123" s="769" t="str">
        <f ca="1">IFERROR(L123/L124,"ND")</f>
        <v>ND</v>
      </c>
      <c r="O123" s="771" t="str">
        <f ca="1">IFERROR(((L123+K123+J123)/H123),"ND")</f>
        <v>ND</v>
      </c>
      <c r="P123" s="775"/>
    </row>
    <row r="124" spans="3:16">
      <c r="C124" s="747"/>
      <c r="D124" s="749"/>
      <c r="E124" s="749"/>
      <c r="F124" s="751"/>
      <c r="G124" s="753"/>
      <c r="H124" s="760"/>
      <c r="I124" s="764"/>
      <c r="J124" s="195">
        <f ca="1">IF(MOD(ROW()-13,2)=0,IF(ISBLANK(OFFSET('10. SEGUIMIENTO 2025'!$N$14,INT((ROW()-13)/2),0)),"",OFFSET('10. SEGUIMIENTO 2025'!$N$14,INT((ROW()-13)/2),0)),IF(ISBLANK(OFFSET('9. METAS'!$N$20,INT((ROW()-14)/2),0)),"",OFFSET('9. METAS'!$N$20,INT((ROW()-14)/2),0)))</f>
        <v>16.5</v>
      </c>
      <c r="K124" s="196">
        <f ca="1">IF(MOD(ROW()-13,2)=0,IF(ISBLANK(OFFSET('10. SEGUIMIENTO 2025'!$O$14,INT((ROW()-13)/2),0)),"",OFFSET('10. SEGUIMIENTO 2025'!$O$14,INT((ROW()-13)/2),0)),IF(ISBLANK(OFFSET('9. METAS'!$O$20,INT((ROW()-14)/2),0)),"",OFFSET('9. METAS'!$O$20,INT((ROW()-14)/2),0)))</f>
        <v>16.5</v>
      </c>
      <c r="L124" s="196">
        <f ca="1">IF(MOD(ROW()-13,2)=0,IF(ISBLANK(OFFSET('10. SEGUIMIENTO 2025'!$P$14,INT((ROW()-13)/2),0)),"",OFFSET('10. SEGUIMIENTO 2025'!$P$14,INT((ROW()-13)/2),0)),IF(ISBLANK(OFFSET('9. METAS'!$P$20,INT((ROW()-14)/2),0)),"",OFFSET('9. METAS'!$P$20,INT((ROW()-14)/2),0)))</f>
        <v>16.5</v>
      </c>
      <c r="M124" s="197">
        <f ca="1">IF(MOD(ROW()-13,2)=0,IF(ISBLANK(OFFSET('10. SEGUIMIENTO 2025'!$Q$14,INT((ROW()-13)/2),0)),"",OFFSET('10. SEGUIMIENTO 2025'!$Q$14,INT((ROW()-13)/2),0)),IF(ISBLANK(OFFSET('9. METAS'!$Q$20,INT((ROW()-14)/2),0)),"",OFFSET('9. METAS'!$Q$20,INT((ROW()-14)/2),0)))</f>
        <v>16.5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METAS'!$K$20,INT((ROW()-13)/2),0)),"",OFFSET('9. METAS'!$K$20,INT((ROW()-13)/2),0))</f>
        <v>28.6</v>
      </c>
      <c r="I125" s="763"/>
      <c r="J125" s="195">
        <f ca="1">IF(MOD(ROW()-13,2)=0,IF(ISBLANK(OFFSET('10. SEGUIMIENTO 2025'!$N$14,INT((ROW()-13)/2),0)),"",OFFSET('10. SEGUIMIENTO 2025'!$N$14,INT((ROW()-13)/2),0)),IF(ISBLANK(OFFSET('9. METAS'!$N$20,INT((ROW()-14)/2),0)),"",OFFSET('9. METAS'!$N$20,INT((ROW()-14)/2),0)))</f>
        <v>41</v>
      </c>
      <c r="K125" s="196" t="str">
        <f ca="1">IF(MOD(ROW()-13,2)=0,IF(ISBLANK(OFFSET('10. SEGUIMIENTO 2025'!$O$14,INT((ROW()-13)/2),0)),"",OFFSET('10. SEGUIMIENTO 2025'!$O$14,INT((ROW()-13)/2),0)),IF(ISBLANK(OFFSET('9. METAS'!$O$20,INT((ROW()-14)/2),0)),"",OFFSET('9. METAS'!$O$20,INT((ROW()-14)/2),0)))</f>
        <v/>
      </c>
      <c r="L125" s="196" t="str">
        <f ca="1">IF(MOD(ROW()-13,2)=0,IF(ISBLANK(OFFSET('10. SEGUIMIENTO 2025'!$P$14,INT((ROW()-13)/2),0)),"",OFFSET('10. SEGUIMIENTO 2025'!$P$14,INT((ROW()-13)/2),0)),IF(ISBLANK(OFFSET('9. METAS'!$P$20,INT((ROW()-14)/2),0)),"",OFFSET('9. METAS'!$P$20,INT((ROW()-14)/2),0)))</f>
        <v/>
      </c>
      <c r="M125" s="197" t="str">
        <f ca="1">IF(MOD(ROW()-13,2)=0,IF(ISBLANK(OFFSET('10. SEGUIMIENTO 2025'!$Q$14,INT((ROW()-13)/2),0)),"",OFFSET('10. SEGUIMIENTO 2025'!$Q$14,INT((ROW()-13)/2),0)),IF(ISBLANK(OFFSET('9. METAS'!$Q$20,INT((ROW()-14)/2),0)),"",OFFSET('9. METAS'!$Q$20,INT((ROW()-14)/2),0)))</f>
        <v/>
      </c>
      <c r="N125" s="769" t="str">
        <f ca="1">IFERROR(L125/L126,"ND")</f>
        <v>ND</v>
      </c>
      <c r="O125" s="771" t="str">
        <f ca="1">IFERROR(((L125+K125+J125)/H125),"ND")</f>
        <v>ND</v>
      </c>
      <c r="P125" s="775"/>
    </row>
    <row r="126" spans="3:16">
      <c r="C126" s="747"/>
      <c r="D126" s="749"/>
      <c r="E126" s="749"/>
      <c r="F126" s="751"/>
      <c r="G126" s="753"/>
      <c r="H126" s="760"/>
      <c r="I126" s="764"/>
      <c r="J126" s="195">
        <f ca="1">IF(MOD(ROW()-13,2)=0,IF(ISBLANK(OFFSET('10. SEGUIMIENTO 2025'!$N$14,INT((ROW()-13)/2),0)),"",OFFSET('10. SEGUIMIENTO 2025'!$N$14,INT((ROW()-13)/2),0)),IF(ISBLANK(OFFSET('9. METAS'!$N$20,INT((ROW()-14)/2),0)),"",OFFSET('9. METAS'!$N$20,INT((ROW()-14)/2),0)))</f>
        <v>7.15</v>
      </c>
      <c r="K126" s="196">
        <f ca="1">IF(MOD(ROW()-13,2)=0,IF(ISBLANK(OFFSET('10. SEGUIMIENTO 2025'!$O$14,INT((ROW()-13)/2),0)),"",OFFSET('10. SEGUIMIENTO 2025'!$O$14,INT((ROW()-13)/2),0)),IF(ISBLANK(OFFSET('9. METAS'!$O$20,INT((ROW()-14)/2),0)),"",OFFSET('9. METAS'!$O$20,INT((ROW()-14)/2),0)))</f>
        <v>7.15</v>
      </c>
      <c r="L126" s="196">
        <f ca="1">IF(MOD(ROW()-13,2)=0,IF(ISBLANK(OFFSET('10. SEGUIMIENTO 2025'!$P$14,INT((ROW()-13)/2),0)),"",OFFSET('10. SEGUIMIENTO 2025'!$P$14,INT((ROW()-13)/2),0)),IF(ISBLANK(OFFSET('9. METAS'!$P$20,INT((ROW()-14)/2),0)),"",OFFSET('9. METAS'!$P$20,INT((ROW()-14)/2),0)))</f>
        <v>7.15</v>
      </c>
      <c r="M126" s="197">
        <f ca="1">IF(MOD(ROW()-13,2)=0,IF(ISBLANK(OFFSET('10. SEGUIMIENTO 2025'!$Q$14,INT((ROW()-13)/2),0)),"",OFFSET('10. SEGUIMIENTO 2025'!$Q$14,INT((ROW()-13)/2),0)),IF(ISBLANK(OFFSET('9. METAS'!$Q$20,INT((ROW()-14)/2),0)),"",OFFSET('9. METAS'!$Q$20,INT((ROW()-14)/2),0)))</f>
        <v>7.15</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METAS'!$K$20,INT((ROW()-13)/2),0)),"",OFFSET('9. METAS'!$K$20,INT((ROW()-13)/2),0))</f>
        <v>198</v>
      </c>
      <c r="I127" s="763"/>
      <c r="J127" s="195">
        <f ca="1">IF(MOD(ROW()-13,2)=0,IF(ISBLANK(OFFSET('10. SEGUIMIENTO 2025'!$N$14,INT((ROW()-13)/2),0)),"",OFFSET('10. SEGUIMIENTO 2025'!$N$14,INT((ROW()-13)/2),0)),IF(ISBLANK(OFFSET('9. METAS'!$N$20,INT((ROW()-14)/2),0)),"",OFFSET('9. METAS'!$N$20,INT((ROW()-14)/2),0)))</f>
        <v>41</v>
      </c>
      <c r="K127" s="196" t="str">
        <f ca="1">IF(MOD(ROW()-13,2)=0,IF(ISBLANK(OFFSET('10. SEGUIMIENTO 2025'!$O$14,INT((ROW()-13)/2),0)),"",OFFSET('10. SEGUIMIENTO 2025'!$O$14,INT((ROW()-13)/2),0)),IF(ISBLANK(OFFSET('9. METAS'!$O$20,INT((ROW()-14)/2),0)),"",OFFSET('9. METAS'!$O$20,INT((ROW()-14)/2),0)))</f>
        <v/>
      </c>
      <c r="L127" s="196" t="str">
        <f ca="1">IF(MOD(ROW()-13,2)=0,IF(ISBLANK(OFFSET('10. SEGUIMIENTO 2025'!$P$14,INT((ROW()-13)/2),0)),"",OFFSET('10. SEGUIMIENTO 2025'!$P$14,INT((ROW()-13)/2),0)),IF(ISBLANK(OFFSET('9. METAS'!$P$20,INT((ROW()-14)/2),0)),"",OFFSET('9. METAS'!$P$20,INT((ROW()-14)/2),0)))</f>
        <v/>
      </c>
      <c r="M127" s="197" t="str">
        <f ca="1">IF(MOD(ROW()-13,2)=0,IF(ISBLANK(OFFSET('10. SEGUIMIENTO 2025'!$Q$14,INT((ROW()-13)/2),0)),"",OFFSET('10. SEGUIMIENTO 2025'!$Q$14,INT((ROW()-13)/2),0)),IF(ISBLANK(OFFSET('9. METAS'!$Q$20,INT((ROW()-14)/2),0)),"",OFFSET('9. METAS'!$Q$20,INT((ROW()-14)/2),0)))</f>
        <v/>
      </c>
      <c r="N127" s="769" t="str">
        <f ca="1">IFERROR(L127/L128,"ND")</f>
        <v>ND</v>
      </c>
      <c r="O127" s="771" t="str">
        <f ca="1">IFERROR(((L127+K127+J127)/H127),"ND")</f>
        <v>ND</v>
      </c>
      <c r="P127" s="775"/>
    </row>
    <row r="128" spans="3:16">
      <c r="C128" s="747"/>
      <c r="D128" s="749"/>
      <c r="E128" s="749"/>
      <c r="F128" s="751"/>
      <c r="G128" s="753"/>
      <c r="H128" s="760"/>
      <c r="I128" s="764"/>
      <c r="J128" s="195">
        <f ca="1">IF(MOD(ROW()-13,2)=0,IF(ISBLANK(OFFSET('10. SEGUIMIENTO 2025'!$N$14,INT((ROW()-13)/2),0)),"",OFFSET('10. SEGUIMIENTO 2025'!$N$14,INT((ROW()-13)/2),0)),IF(ISBLANK(OFFSET('9. METAS'!$N$20,INT((ROW()-14)/2),0)),"",OFFSET('9. METAS'!$N$20,INT((ROW()-14)/2),0)))</f>
        <v>49.5</v>
      </c>
      <c r="K128" s="196">
        <f ca="1">IF(MOD(ROW()-13,2)=0,IF(ISBLANK(OFFSET('10. SEGUIMIENTO 2025'!$O$14,INT((ROW()-13)/2),0)),"",OFFSET('10. SEGUIMIENTO 2025'!$O$14,INT((ROW()-13)/2),0)),IF(ISBLANK(OFFSET('9. METAS'!$O$20,INT((ROW()-14)/2),0)),"",OFFSET('9. METAS'!$O$20,INT((ROW()-14)/2),0)))</f>
        <v>49.5</v>
      </c>
      <c r="L128" s="196">
        <f ca="1">IF(MOD(ROW()-13,2)=0,IF(ISBLANK(OFFSET('10. SEGUIMIENTO 2025'!$P$14,INT((ROW()-13)/2),0)),"",OFFSET('10. SEGUIMIENTO 2025'!$P$14,INT((ROW()-13)/2),0)),IF(ISBLANK(OFFSET('9. METAS'!$P$20,INT((ROW()-14)/2),0)),"",OFFSET('9. METAS'!$P$20,INT((ROW()-14)/2),0)))</f>
        <v>49.5</v>
      </c>
      <c r="M128" s="197">
        <f ca="1">IF(MOD(ROW()-13,2)=0,IF(ISBLANK(OFFSET('10. SEGUIMIENTO 2025'!$Q$14,INT((ROW()-13)/2),0)),"",OFFSET('10. SEGUIMIENTO 2025'!$Q$14,INT((ROW()-13)/2),0)),IF(ISBLANK(OFFSET('9. METAS'!$Q$20,INT((ROW()-14)/2),0)),"",OFFSET('9. METAS'!$Q$20,INT((ROW()-14)/2),0)))</f>
        <v>49.5</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METAS'!$K$20,INT((ROW()-13)/2),0)),"",OFFSET('9. METAS'!$K$20,INT((ROW()-13)/2),0))</f>
        <v>5000</v>
      </c>
      <c r="I129" s="763"/>
      <c r="J129" s="195">
        <f ca="1">IF(MOD(ROW()-13,2)=0,IF(ISBLANK(OFFSET('10. SEGUIMIENTO 2025'!$N$14,INT((ROW()-13)/2),0)),"",OFFSET('10. SEGUIMIENTO 2025'!$N$14,INT((ROW()-13)/2),0)),IF(ISBLANK(OFFSET('9. METAS'!$N$20,INT((ROW()-14)/2),0)),"",OFFSET('9. METAS'!$N$20,INT((ROW()-14)/2),0)))</f>
        <v>41</v>
      </c>
      <c r="K129" s="196" t="str">
        <f ca="1">IF(MOD(ROW()-13,2)=0,IF(ISBLANK(OFFSET('10. SEGUIMIENTO 2025'!$O$14,INT((ROW()-13)/2),0)),"",OFFSET('10. SEGUIMIENTO 2025'!$O$14,INT((ROW()-13)/2),0)),IF(ISBLANK(OFFSET('9. METAS'!$O$20,INT((ROW()-14)/2),0)),"",OFFSET('9. METAS'!$O$20,INT((ROW()-14)/2),0)))</f>
        <v/>
      </c>
      <c r="L129" s="196" t="str">
        <f ca="1">IF(MOD(ROW()-13,2)=0,IF(ISBLANK(OFFSET('10. SEGUIMIENTO 2025'!$P$14,INT((ROW()-13)/2),0)),"",OFFSET('10. SEGUIMIENTO 2025'!$P$14,INT((ROW()-13)/2),0)),IF(ISBLANK(OFFSET('9. METAS'!$P$20,INT((ROW()-14)/2),0)),"",OFFSET('9. METAS'!$P$20,INT((ROW()-14)/2),0)))</f>
        <v/>
      </c>
      <c r="M129" s="197" t="str">
        <f ca="1">IF(MOD(ROW()-13,2)=0,IF(ISBLANK(OFFSET('10. SEGUIMIENTO 2025'!$Q$14,INT((ROW()-13)/2),0)),"",OFFSET('10. SEGUIMIENTO 2025'!$Q$14,INT((ROW()-13)/2),0)),IF(ISBLANK(OFFSET('9. METAS'!$Q$20,INT((ROW()-14)/2),0)),"",OFFSET('9. METAS'!$Q$20,INT((ROW()-14)/2),0)))</f>
        <v/>
      </c>
      <c r="N129" s="769" t="str">
        <f ca="1">IFERROR(L129/L130,"ND")</f>
        <v>ND</v>
      </c>
      <c r="O129" s="771" t="str">
        <f ca="1">IFERROR(((L129+K129+J129)/H129),"ND")</f>
        <v>ND</v>
      </c>
      <c r="P129" s="775"/>
    </row>
    <row r="130" spans="3:16">
      <c r="C130" s="747"/>
      <c r="D130" s="749"/>
      <c r="E130" s="749"/>
      <c r="F130" s="751"/>
      <c r="G130" s="753"/>
      <c r="H130" s="760"/>
      <c r="I130" s="764"/>
      <c r="J130" s="195" t="str">
        <f ca="1">IF(MOD(ROW()-13,2)=0,IF(ISBLANK(OFFSET('10. SEGUIMIENTO 2025'!$N$14,INT((ROW()-13)/2),0)),"",OFFSET('10. SEGUIMIENTO 2025'!$N$14,INT((ROW()-13)/2),0)),IF(ISBLANK(OFFSET('9. METAS'!$N$20,INT((ROW()-14)/2),0)),"",OFFSET('9. METAS'!$N$20,INT((ROW()-14)/2),0)))</f>
        <v>1250</v>
      </c>
      <c r="K130" s="196" t="str">
        <f ca="1">IF(MOD(ROW()-13,2)=0,IF(ISBLANK(OFFSET('10. SEGUIMIENTO 2025'!$O$14,INT((ROW()-13)/2),0)),"",OFFSET('10. SEGUIMIENTO 2025'!$O$14,INT((ROW()-13)/2),0)),IF(ISBLANK(OFFSET('9. METAS'!$O$20,INT((ROW()-14)/2),0)),"",OFFSET('9. METAS'!$O$20,INT((ROW()-14)/2),0)))</f>
        <v>1250</v>
      </c>
      <c r="L130" s="196" t="str">
        <f ca="1">IF(MOD(ROW()-13,2)=0,IF(ISBLANK(OFFSET('10. SEGUIMIENTO 2025'!$P$14,INT((ROW()-13)/2),0)),"",OFFSET('10. SEGUIMIENTO 2025'!$P$14,INT((ROW()-13)/2),0)),IF(ISBLANK(OFFSET('9. METAS'!$P$20,INT((ROW()-14)/2),0)),"",OFFSET('9. METAS'!$P$20,INT((ROW()-14)/2),0)))</f>
        <v>1250</v>
      </c>
      <c r="M130" s="197" t="str">
        <f ca="1">IF(MOD(ROW()-13,2)=0,IF(ISBLANK(OFFSET('10. SEGUIMIENTO 2025'!$Q$14,INT((ROW()-13)/2),0)),"",OFFSET('10. SEGUIMIENTO 2025'!$Q$14,INT((ROW()-13)/2),0)),IF(ISBLANK(OFFSET('9. METAS'!$Q$20,INT((ROW()-14)/2),0)),"",OFFSET('9. METAS'!$Q$20,INT((ROW()-14)/2),0)))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f ca="1">IF(ISBLANK(OFFSET('9. METAS'!$K$20,INT((ROW()-13)/2),0)),"",OFFSET('9. METAS'!$K$20,INT((ROW()-13)/2),0))</f>
        <v>18240</v>
      </c>
      <c r="I131" s="763"/>
      <c r="J131" s="195">
        <f ca="1">IF(MOD(ROW()-13,2)=0,IF(ISBLANK(OFFSET('10. SEGUIMIENTO 2025'!$N$14,INT((ROW()-13)/2),0)),"",OFFSET('10. SEGUIMIENTO 2025'!$N$14,INT((ROW()-13)/2),0)),IF(ISBLANK(OFFSET('9. METAS'!$N$20,INT((ROW()-14)/2),0)),"",OFFSET('9. METAS'!$N$20,INT((ROW()-14)/2),0)))</f>
        <v>41</v>
      </c>
      <c r="K131" s="196" t="str">
        <f ca="1">IF(MOD(ROW()-13,2)=0,IF(ISBLANK(OFFSET('10. SEGUIMIENTO 2025'!$O$14,INT((ROW()-13)/2),0)),"",OFFSET('10. SEGUIMIENTO 2025'!$O$14,INT((ROW()-13)/2),0)),IF(ISBLANK(OFFSET('9. METAS'!$O$20,INT((ROW()-14)/2),0)),"",OFFSET('9. METAS'!$O$20,INT((ROW()-14)/2),0)))</f>
        <v/>
      </c>
      <c r="L131" s="196" t="str">
        <f ca="1">IF(MOD(ROW()-13,2)=0,IF(ISBLANK(OFFSET('10. SEGUIMIENTO 2025'!$P$14,INT((ROW()-13)/2),0)),"",OFFSET('10. SEGUIMIENTO 2025'!$P$14,INT((ROW()-13)/2),0)),IF(ISBLANK(OFFSET('9. METAS'!$P$20,INT((ROW()-14)/2),0)),"",OFFSET('9. METAS'!$P$20,INT((ROW()-14)/2),0)))</f>
        <v/>
      </c>
      <c r="M131" s="197" t="str">
        <f ca="1">IF(MOD(ROW()-13,2)=0,IF(ISBLANK(OFFSET('10. SEGUIMIENTO 2025'!$Q$14,INT((ROW()-13)/2),0)),"",OFFSET('10. SEGUIMIENTO 2025'!$Q$14,INT((ROW()-13)/2),0)),IF(ISBLANK(OFFSET('9. METAS'!$Q$20,INT((ROW()-14)/2),0)),"",OFFSET('9. METAS'!$Q$20,INT((ROW()-14)/2),0)))</f>
        <v/>
      </c>
      <c r="N131" s="769" t="str">
        <f ca="1">IFERROR(L131/L132,"ND")</f>
        <v>ND</v>
      </c>
      <c r="O131" s="771" t="str">
        <f ca="1">IFERROR(((L131+K131+J131)/H131),"ND")</f>
        <v>ND</v>
      </c>
      <c r="P131" s="775"/>
    </row>
    <row r="132" spans="3:16">
      <c r="C132" s="747"/>
      <c r="D132" s="749"/>
      <c r="E132" s="749"/>
      <c r="F132" s="751"/>
      <c r="G132" s="753"/>
      <c r="H132" s="760"/>
      <c r="I132" s="764"/>
      <c r="J132" s="195" t="str">
        <f ca="1">IF(MOD(ROW()-13,2)=0,IF(ISBLANK(OFFSET('10. SEGUIMIENTO 2025'!$N$14,INT((ROW()-13)/2),0)),"",OFFSET('10. SEGUIMIENTO 2025'!$N$14,INT((ROW()-13)/2),0)),IF(ISBLANK(OFFSET('9. METAS'!$N$20,INT((ROW()-14)/2),0)),"",OFFSET('9. METAS'!$N$20,INT((ROW()-14)/2),0)))</f>
        <v>4560</v>
      </c>
      <c r="K132" s="196" t="str">
        <f ca="1">IF(MOD(ROW()-13,2)=0,IF(ISBLANK(OFFSET('10. SEGUIMIENTO 2025'!$O$14,INT((ROW()-13)/2),0)),"",OFFSET('10. SEGUIMIENTO 2025'!$O$14,INT((ROW()-13)/2),0)),IF(ISBLANK(OFFSET('9. METAS'!$O$20,INT((ROW()-14)/2),0)),"",OFFSET('9. METAS'!$O$20,INT((ROW()-14)/2),0)))</f>
        <v>4560</v>
      </c>
      <c r="L132" s="196" t="str">
        <f ca="1">IF(MOD(ROW()-13,2)=0,IF(ISBLANK(OFFSET('10. SEGUIMIENTO 2025'!$P$14,INT((ROW()-13)/2),0)),"",OFFSET('10. SEGUIMIENTO 2025'!$P$14,INT((ROW()-13)/2),0)),IF(ISBLANK(OFFSET('9. METAS'!$P$20,INT((ROW()-14)/2),0)),"",OFFSET('9. METAS'!$P$20,INT((ROW()-14)/2),0)))</f>
        <v>4560</v>
      </c>
      <c r="M132" s="197" t="str">
        <f ca="1">IF(MOD(ROW()-13,2)=0,IF(ISBLANK(OFFSET('10. SEGUIMIENTO 2025'!$Q$14,INT((ROW()-13)/2),0)),"",OFFSET('10. SEGUIMIENTO 2025'!$Q$14,INT((ROW()-13)/2),0)),IF(ISBLANK(OFFSET('9. METAS'!$Q$20,INT((ROW()-14)/2),0)),"",OFFSET('9. METAS'!$Q$20,INT((ROW()-14)/2),0)))</f>
        <v>4560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METAS'!$K$20,INT((ROW()-13)/2),0)),"",OFFSET('9. METAS'!$K$20,INT((ROW()-13)/2),0))</f>
        <v>4200</v>
      </c>
      <c r="I133" s="763"/>
      <c r="J133" s="195">
        <f ca="1">IF(MOD(ROW()-13,2)=0,IF(ISBLANK(OFFSET('10. SEGUIMIENTO 2025'!$N$14,INT((ROW()-13)/2),0)),"",OFFSET('10. SEGUIMIENTO 2025'!$N$14,INT((ROW()-13)/2),0)),IF(ISBLANK(OFFSET('9. METAS'!$N$20,INT((ROW()-14)/2),0)),"",OFFSET('9. METAS'!$N$20,INT((ROW()-14)/2),0)))</f>
        <v>41</v>
      </c>
      <c r="K133" s="196" t="str">
        <f ca="1">IF(MOD(ROW()-13,2)=0,IF(ISBLANK(OFFSET('10. SEGUIMIENTO 2025'!$O$14,INT((ROW()-13)/2),0)),"",OFFSET('10. SEGUIMIENTO 2025'!$O$14,INT((ROW()-13)/2),0)),IF(ISBLANK(OFFSET('9. METAS'!$O$20,INT((ROW()-14)/2),0)),"",OFFSET('9. METAS'!$O$20,INT((ROW()-14)/2),0)))</f>
        <v/>
      </c>
      <c r="L133" s="196" t="str">
        <f ca="1">IF(MOD(ROW()-13,2)=0,IF(ISBLANK(OFFSET('10. SEGUIMIENTO 2025'!$P$14,INT((ROW()-13)/2),0)),"",OFFSET('10. SEGUIMIENTO 2025'!$P$14,INT((ROW()-13)/2),0)),IF(ISBLANK(OFFSET('9. METAS'!$P$20,INT((ROW()-14)/2),0)),"",OFFSET('9. METAS'!$P$20,INT((ROW()-14)/2),0)))</f>
        <v/>
      </c>
      <c r="M133" s="197" t="str">
        <f ca="1">IF(MOD(ROW()-13,2)=0,IF(ISBLANK(OFFSET('10. SEGUIMIENTO 2025'!$Q$14,INT((ROW()-13)/2),0)),"",OFFSET('10. SEGUIMIENTO 2025'!$Q$14,INT((ROW()-13)/2),0)),IF(ISBLANK(OFFSET('9. METAS'!$Q$20,INT((ROW()-14)/2),0)),"",OFFSET('9. METAS'!$Q$20,INT((ROW()-14)/2),0)))</f>
        <v/>
      </c>
      <c r="N133" s="769" t="str">
        <f ca="1">IFERROR(L133/L134,"ND")</f>
        <v>ND</v>
      </c>
      <c r="O133" s="771" t="str">
        <f ca="1">IFERROR(((L133+K133+J133)/H133),"ND")</f>
        <v>ND</v>
      </c>
      <c r="P133" s="775"/>
    </row>
    <row r="134" spans="3:16">
      <c r="C134" s="747"/>
      <c r="D134" s="749"/>
      <c r="E134" s="749"/>
      <c r="F134" s="751"/>
      <c r="G134" s="753"/>
      <c r="H134" s="760"/>
      <c r="I134" s="764"/>
      <c r="J134" s="195" t="str">
        <f ca="1">IF(MOD(ROW()-13,2)=0,IF(ISBLANK(OFFSET('10. SEGUIMIENTO 2025'!$N$14,INT((ROW()-13)/2),0)),"",OFFSET('10. SEGUIMIENTO 2025'!$N$14,INT((ROW()-13)/2),0)),IF(ISBLANK(OFFSET('9. METAS'!$N$20,INT((ROW()-14)/2),0)),"",OFFSET('9. METAS'!$N$20,INT((ROW()-14)/2),0)))</f>
        <v>1050</v>
      </c>
      <c r="K134" s="196" t="str">
        <f ca="1">IF(MOD(ROW()-13,2)=0,IF(ISBLANK(OFFSET('10. SEGUIMIENTO 2025'!$O$14,INT((ROW()-13)/2),0)),"",OFFSET('10. SEGUIMIENTO 2025'!$O$14,INT((ROW()-13)/2),0)),IF(ISBLANK(OFFSET('9. METAS'!$O$20,INT((ROW()-14)/2),0)),"",OFFSET('9. METAS'!$O$20,INT((ROW()-14)/2),0)))</f>
        <v>1050</v>
      </c>
      <c r="L134" s="196" t="str">
        <f ca="1">IF(MOD(ROW()-13,2)=0,IF(ISBLANK(OFFSET('10. SEGUIMIENTO 2025'!$P$14,INT((ROW()-13)/2),0)),"",OFFSET('10. SEGUIMIENTO 2025'!$P$14,INT((ROW()-13)/2),0)),IF(ISBLANK(OFFSET('9. METAS'!$P$20,INT((ROW()-14)/2),0)),"",OFFSET('9. METAS'!$P$20,INT((ROW()-14)/2),0)))</f>
        <v>1050</v>
      </c>
      <c r="M134" s="197" t="str">
        <f ca="1">IF(MOD(ROW()-13,2)=0,IF(ISBLANK(OFFSET('10. SEGUIMIENTO 2025'!$Q$14,INT((ROW()-13)/2),0)),"",OFFSET('10. SEGUIMIENTO 2025'!$Q$14,INT((ROW()-13)/2),0)),IF(ISBLANK(OFFSET('9. METAS'!$Q$20,INT((ROW()-14)/2),0)),"",OFFSET('9. METAS'!$Q$20,INT((ROW()-14)/2),0)))</f>
        <v>1050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METAS'!$K$20,INT((ROW()-13)/2),0)),"",OFFSET('9. METAS'!$K$20,INT((ROW()-13)/2),0))</f>
        <v>363825</v>
      </c>
      <c r="I135" s="763"/>
      <c r="J135" s="195">
        <f ca="1">IF(MOD(ROW()-13,2)=0,IF(ISBLANK(OFFSET('10. SEGUIMIENTO 2025'!$N$14,INT((ROW()-13)/2),0)),"",OFFSET('10. SEGUIMIENTO 2025'!$N$14,INT((ROW()-13)/2),0)),IF(ISBLANK(OFFSET('9. METAS'!$N$20,INT((ROW()-14)/2),0)),"",OFFSET('9. METAS'!$N$20,INT((ROW()-14)/2),0)))</f>
        <v>41</v>
      </c>
      <c r="K135" s="196" t="str">
        <f ca="1">IF(MOD(ROW()-13,2)=0,IF(ISBLANK(OFFSET('10. SEGUIMIENTO 2025'!$O$14,INT((ROW()-13)/2),0)),"",OFFSET('10. SEGUIMIENTO 2025'!$O$14,INT((ROW()-13)/2),0)),IF(ISBLANK(OFFSET('9. METAS'!$O$20,INT((ROW()-14)/2),0)),"",OFFSET('9. METAS'!$O$20,INT((ROW()-14)/2),0)))</f>
        <v/>
      </c>
      <c r="L135" s="196" t="str">
        <f ca="1">IF(MOD(ROW()-13,2)=0,IF(ISBLANK(OFFSET('10. SEGUIMIENTO 2025'!$P$14,INT((ROW()-13)/2),0)),"",OFFSET('10. SEGUIMIENTO 2025'!$P$14,INT((ROW()-13)/2),0)),IF(ISBLANK(OFFSET('9. METAS'!$P$20,INT((ROW()-14)/2),0)),"",OFFSET('9. METAS'!$P$20,INT((ROW()-14)/2),0)))</f>
        <v/>
      </c>
      <c r="M135" s="197" t="str">
        <f ca="1">IF(MOD(ROW()-13,2)=0,IF(ISBLANK(OFFSET('10. SEGUIMIENTO 2025'!$Q$14,INT((ROW()-13)/2),0)),"",OFFSET('10. SEGUIMIENTO 2025'!$Q$14,INT((ROW()-13)/2),0)),IF(ISBLANK(OFFSET('9. METAS'!$Q$20,INT((ROW()-14)/2),0)),"",OFFSET('9. METAS'!$Q$20,INT((ROW()-14)/2),0)))</f>
        <v/>
      </c>
      <c r="N135" s="769" t="str">
        <f ca="1">IFERROR(L135/L136,"ND")</f>
        <v>ND</v>
      </c>
      <c r="O135" s="771" t="str">
        <f ca="1">IFERROR(((L135+K135+J135)/H135),"ND")</f>
        <v>ND</v>
      </c>
      <c r="P135" s="775"/>
    </row>
    <row r="136" spans="3:16">
      <c r="C136" s="747"/>
      <c r="D136" s="749"/>
      <c r="E136" s="749"/>
      <c r="F136" s="751"/>
      <c r="G136" s="753"/>
      <c r="H136" s="760"/>
      <c r="I136" s="764"/>
      <c r="J136" s="195">
        <f ca="1">IF(MOD(ROW()-13,2)=0,IF(ISBLANK(OFFSET('10. SEGUIMIENTO 2025'!$N$14,INT((ROW()-13)/2),0)),"",OFFSET('10. SEGUIMIENTO 2025'!$N$14,INT((ROW()-13)/2),0)),IF(ISBLANK(OFFSET('9. METAS'!$N$20,INT((ROW()-14)/2),0)),"",OFFSET('9. METAS'!$N$20,INT((ROW()-14)/2),0)))</f>
        <v>380000</v>
      </c>
      <c r="K136" s="196">
        <f ca="1">IF(MOD(ROW()-13,2)=0,IF(ISBLANK(OFFSET('10. SEGUIMIENTO 2025'!$O$14,INT((ROW()-13)/2),0)),"",OFFSET('10. SEGUIMIENTO 2025'!$O$14,INT((ROW()-13)/2),0)),IF(ISBLANK(OFFSET('9. METAS'!$O$20,INT((ROW()-14)/2),0)),"",OFFSET('9. METAS'!$O$20,INT((ROW()-14)/2),0)))</f>
        <v>91025</v>
      </c>
      <c r="L136" s="196">
        <f ca="1">IF(MOD(ROW()-13,2)=0,IF(ISBLANK(OFFSET('10. SEGUIMIENTO 2025'!$P$14,INT((ROW()-13)/2),0)),"",OFFSET('10. SEGUIMIENTO 2025'!$P$14,INT((ROW()-13)/2),0)),IF(ISBLANK(OFFSET('9. METAS'!$P$20,INT((ROW()-14)/2),0)),"",OFFSET('9. METAS'!$P$20,INT((ROW()-14)/2),0)))</f>
        <v>91025</v>
      </c>
      <c r="M136" s="197">
        <f ca="1">IF(MOD(ROW()-13,2)=0,IF(ISBLANK(OFFSET('10. SEGUIMIENTO 2025'!$Q$14,INT((ROW()-13)/2),0)),"",OFFSET('10. SEGUIMIENTO 2025'!$Q$14,INT((ROW()-13)/2),0)),IF(ISBLANK(OFFSET('9. METAS'!$Q$20,INT((ROW()-14)/2),0)),"",OFFSET('9. METAS'!$Q$20,INT((ROW()-14)/2),0)))</f>
        <v>91025</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METAS'!$K$20,INT((ROW()-13)/2),0)),"",OFFSET('9. METAS'!$K$20,INT((ROW()-13)/2),0))</f>
        <v>140</v>
      </c>
      <c r="I137" s="763"/>
      <c r="J137" s="195">
        <f ca="1">IF(MOD(ROW()-13,2)=0,IF(ISBLANK(OFFSET('10. SEGUIMIENTO 2025'!$N$14,INT((ROW()-13)/2),0)),"",OFFSET('10. SEGUIMIENTO 2025'!$N$14,INT((ROW()-13)/2),0)),IF(ISBLANK(OFFSET('9. METAS'!$N$20,INT((ROW()-14)/2),0)),"",OFFSET('9. METAS'!$N$20,INT((ROW()-14)/2),0)))</f>
        <v>41</v>
      </c>
      <c r="K137" s="196" t="str">
        <f ca="1">IF(MOD(ROW()-13,2)=0,IF(ISBLANK(OFFSET('10. SEGUIMIENTO 2025'!$O$14,INT((ROW()-13)/2),0)),"",OFFSET('10. SEGUIMIENTO 2025'!$O$14,INT((ROW()-13)/2),0)),IF(ISBLANK(OFFSET('9. METAS'!$O$20,INT((ROW()-14)/2),0)),"",OFFSET('9. METAS'!$O$20,INT((ROW()-14)/2),0)))</f>
        <v/>
      </c>
      <c r="L137" s="196" t="str">
        <f ca="1">IF(MOD(ROW()-13,2)=0,IF(ISBLANK(OFFSET('10. SEGUIMIENTO 2025'!$P$14,INT((ROW()-13)/2),0)),"",OFFSET('10. SEGUIMIENTO 2025'!$P$14,INT((ROW()-13)/2),0)),IF(ISBLANK(OFFSET('9. METAS'!$P$20,INT((ROW()-14)/2),0)),"",OFFSET('9. METAS'!$P$20,INT((ROW()-14)/2),0)))</f>
        <v/>
      </c>
      <c r="M137" s="197" t="str">
        <f ca="1">IF(MOD(ROW()-13,2)=0,IF(ISBLANK(OFFSET('10. SEGUIMIENTO 2025'!$Q$14,INT((ROW()-13)/2),0)),"",OFFSET('10. SEGUIMIENTO 2025'!$Q$14,INT((ROW()-13)/2),0)),IF(ISBLANK(OFFSET('9. METAS'!$Q$20,INT((ROW()-14)/2),0)),"",OFFSET('9. METAS'!$Q$20,INT((ROW()-14)/2),0)))</f>
        <v/>
      </c>
      <c r="N137" s="769" t="str">
        <f ca="1">IFERROR(L137/L138,"ND")</f>
        <v>ND</v>
      </c>
      <c r="O137" s="771" t="str">
        <f ca="1">IFERROR(((L137+K137+J137)/H137),"ND")</f>
        <v>ND</v>
      </c>
      <c r="P137" s="775"/>
    </row>
    <row r="138" spans="3:16">
      <c r="C138" s="747"/>
      <c r="D138" s="749"/>
      <c r="E138" s="749"/>
      <c r="F138" s="751"/>
      <c r="G138" s="753"/>
      <c r="H138" s="760"/>
      <c r="I138" s="764"/>
      <c r="J138" s="195">
        <f ca="1">IF(MOD(ROW()-13,2)=0,IF(ISBLANK(OFFSET('10. SEGUIMIENTO 2025'!$N$14,INT((ROW()-13)/2),0)),"",OFFSET('10. SEGUIMIENTO 2025'!$N$14,INT((ROW()-13)/2),0)),IF(ISBLANK(OFFSET('9. METAS'!$N$20,INT((ROW()-14)/2),0)),"",OFFSET('9. METAS'!$N$20,INT((ROW()-14)/2),0)))</f>
        <v>35</v>
      </c>
      <c r="K138" s="196">
        <f ca="1">IF(MOD(ROW()-13,2)=0,IF(ISBLANK(OFFSET('10. SEGUIMIENTO 2025'!$O$14,INT((ROW()-13)/2),0)),"",OFFSET('10. SEGUIMIENTO 2025'!$O$14,INT((ROW()-13)/2),0)),IF(ISBLANK(OFFSET('9. METAS'!$O$20,INT((ROW()-14)/2),0)),"",OFFSET('9. METAS'!$O$20,INT((ROW()-14)/2),0)))</f>
        <v>35</v>
      </c>
      <c r="L138" s="196">
        <f ca="1">IF(MOD(ROW()-13,2)=0,IF(ISBLANK(OFFSET('10. SEGUIMIENTO 2025'!$P$14,INT((ROW()-13)/2),0)),"",OFFSET('10. SEGUIMIENTO 2025'!$P$14,INT((ROW()-13)/2),0)),IF(ISBLANK(OFFSET('9. METAS'!$P$20,INT((ROW()-14)/2),0)),"",OFFSET('9. METAS'!$P$20,INT((ROW()-14)/2),0)))</f>
        <v>35</v>
      </c>
      <c r="M138" s="197">
        <f ca="1">IF(MOD(ROW()-13,2)=0,IF(ISBLANK(OFFSET('10. SEGUIMIENTO 2025'!$Q$14,INT((ROW()-13)/2),0)),"",OFFSET('10. SEGUIMIENTO 2025'!$Q$14,INT((ROW()-13)/2),0)),IF(ISBLANK(OFFSET('9. METAS'!$Q$20,INT((ROW()-14)/2),0)),"",OFFSET('9. METAS'!$Q$20,INT((ROW()-14)/2),0)))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METAS'!$K$20,INT((ROW()-13)/2),0)),"",OFFSET('9. METAS'!$K$20,INT((ROW()-13)/2),0))</f>
        <v>20</v>
      </c>
      <c r="I139" s="763"/>
      <c r="J139" s="195">
        <f ca="1">IF(MOD(ROW()-13,2)=0,IF(ISBLANK(OFFSET('10. SEGUIMIENTO 2025'!$N$14,INT((ROW()-13)/2),0)),"",OFFSET('10. SEGUIMIENTO 2025'!$N$14,INT((ROW()-13)/2),0)),IF(ISBLANK(OFFSET('9. METAS'!$N$20,INT((ROW()-14)/2),0)),"",OFFSET('9. METAS'!$N$20,INT((ROW()-14)/2),0)))</f>
        <v>41</v>
      </c>
      <c r="K139" s="196" t="str">
        <f ca="1">IF(MOD(ROW()-13,2)=0,IF(ISBLANK(OFFSET('10. SEGUIMIENTO 2025'!$O$14,INT((ROW()-13)/2),0)),"",OFFSET('10. SEGUIMIENTO 2025'!$O$14,INT((ROW()-13)/2),0)),IF(ISBLANK(OFFSET('9. METAS'!$O$20,INT((ROW()-14)/2),0)),"",OFFSET('9. METAS'!$O$20,INT((ROW()-14)/2),0)))</f>
        <v/>
      </c>
      <c r="L139" s="196" t="str">
        <f ca="1">IF(MOD(ROW()-13,2)=0,IF(ISBLANK(OFFSET('10. SEGUIMIENTO 2025'!$P$14,INT((ROW()-13)/2),0)),"",OFFSET('10. SEGUIMIENTO 2025'!$P$14,INT((ROW()-13)/2),0)),IF(ISBLANK(OFFSET('9. METAS'!$P$20,INT((ROW()-14)/2),0)),"",OFFSET('9. METAS'!$P$20,INT((ROW()-14)/2),0)))</f>
        <v/>
      </c>
      <c r="M139" s="197" t="str">
        <f ca="1">IF(MOD(ROW()-13,2)=0,IF(ISBLANK(OFFSET('10. SEGUIMIENTO 2025'!$Q$14,INT((ROW()-13)/2),0)),"",OFFSET('10. SEGUIMIENTO 2025'!$Q$14,INT((ROW()-13)/2),0)),IF(ISBLANK(OFFSET('9. METAS'!$Q$20,INT((ROW()-14)/2),0)),"",OFFSET('9. METAS'!$Q$20,INT((ROW()-14)/2),0)))</f>
        <v/>
      </c>
      <c r="N139" s="769" t="str">
        <f ca="1">IFERROR(L139/L140,"ND")</f>
        <v>ND</v>
      </c>
      <c r="O139" s="771" t="str">
        <f ca="1">IFERROR(((L139+K139+J139)/H139),"ND")</f>
        <v>ND</v>
      </c>
      <c r="P139" s="775"/>
    </row>
    <row r="140" spans="3:16">
      <c r="C140" s="747"/>
      <c r="D140" s="749"/>
      <c r="E140" s="749"/>
      <c r="F140" s="751"/>
      <c r="G140" s="753"/>
      <c r="H140" s="760"/>
      <c r="I140" s="764"/>
      <c r="J140" s="195">
        <f ca="1">IF(MOD(ROW()-13,2)=0,IF(ISBLANK(OFFSET('10. SEGUIMIENTO 2025'!$N$14,INT((ROW()-13)/2),0)),"",OFFSET('10. SEGUIMIENTO 2025'!$N$14,INT((ROW()-13)/2),0)),IF(ISBLANK(OFFSET('9. METAS'!$N$20,INT((ROW()-14)/2),0)),"",OFFSET('9. METAS'!$N$20,INT((ROW()-14)/2),0)))</f>
        <v>5</v>
      </c>
      <c r="K140" s="196">
        <f ca="1">IF(MOD(ROW()-13,2)=0,IF(ISBLANK(OFFSET('10. SEGUIMIENTO 2025'!$O$14,INT((ROW()-13)/2),0)),"",OFFSET('10. SEGUIMIENTO 2025'!$O$14,INT((ROW()-13)/2),0)),IF(ISBLANK(OFFSET('9. METAS'!$O$20,INT((ROW()-14)/2),0)),"",OFFSET('9. METAS'!$O$20,INT((ROW()-14)/2),0)))</f>
        <v>5</v>
      </c>
      <c r="L140" s="196">
        <f ca="1">IF(MOD(ROW()-13,2)=0,IF(ISBLANK(OFFSET('10. SEGUIMIENTO 2025'!$P$14,INT((ROW()-13)/2),0)),"",OFFSET('10. SEGUIMIENTO 2025'!$P$14,INT((ROW()-13)/2),0)),IF(ISBLANK(OFFSET('9. METAS'!$P$20,INT((ROW()-14)/2),0)),"",OFFSET('9. METAS'!$P$20,INT((ROW()-14)/2),0)))</f>
        <v>5</v>
      </c>
      <c r="M140" s="197">
        <f ca="1">IF(MOD(ROW()-13,2)=0,IF(ISBLANK(OFFSET('10. SEGUIMIENTO 2025'!$Q$14,INT((ROW()-13)/2),0)),"",OFFSET('10. SEGUIMIENTO 2025'!$Q$14,INT((ROW()-13)/2),0)),IF(ISBLANK(OFFSET('9. METAS'!$Q$20,INT((ROW()-14)/2),0)),"",OFFSET('9. METAS'!$Q$20,INT((ROW()-14)/2),0)))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METAS'!$K$20,INT((ROW()-13)/2),0)),"",OFFSET('9. METAS'!$K$20,INT((ROW()-13)/2),0))</f>
        <v>0</v>
      </c>
      <c r="I141" s="763"/>
      <c r="J141" s="195">
        <f ca="1">IF(MOD(ROW()-13,2)=0,IF(ISBLANK(OFFSET('10. SEGUIMIENTO 2025'!$N$14,INT((ROW()-13)/2),0)),"",OFFSET('10. SEGUIMIENTO 2025'!$N$14,INT((ROW()-13)/2),0)),IF(ISBLANK(OFFSET('9. METAS'!$N$20,INT((ROW()-14)/2),0)),"",OFFSET('9. METAS'!$N$20,INT((ROW()-14)/2),0)))</f>
        <v>41</v>
      </c>
      <c r="K141" s="196" t="str">
        <f ca="1">IF(MOD(ROW()-13,2)=0,IF(ISBLANK(OFFSET('10. SEGUIMIENTO 2025'!$O$14,INT((ROW()-13)/2),0)),"",OFFSET('10. SEGUIMIENTO 2025'!$O$14,INT((ROW()-13)/2),0)),IF(ISBLANK(OFFSET('9. METAS'!$O$20,INT((ROW()-14)/2),0)),"",OFFSET('9. METAS'!$O$20,INT((ROW()-14)/2),0)))</f>
        <v/>
      </c>
      <c r="L141" s="196" t="str">
        <f ca="1">IF(MOD(ROW()-13,2)=0,IF(ISBLANK(OFFSET('10. SEGUIMIENTO 2025'!$P$14,INT((ROW()-13)/2),0)),"",OFFSET('10. SEGUIMIENTO 2025'!$P$14,INT((ROW()-13)/2),0)),IF(ISBLANK(OFFSET('9. METAS'!$P$20,INT((ROW()-14)/2),0)),"",OFFSET('9. METAS'!$P$20,INT((ROW()-14)/2),0)))</f>
        <v/>
      </c>
      <c r="M141" s="197" t="str">
        <f ca="1">IF(MOD(ROW()-13,2)=0,IF(ISBLANK(OFFSET('10. SEGUIMIENTO 2025'!$Q$14,INT((ROW()-13)/2),0)),"",OFFSET('10. SEGUIMIENTO 2025'!$Q$14,INT((ROW()-13)/2),0)),IF(ISBLANK(OFFSET('9. METAS'!$Q$20,INT((ROW()-14)/2),0)),"",OFFSET('9. METAS'!$Q$20,INT((ROW()-14)/2),0)))</f>
        <v/>
      </c>
      <c r="N141" s="769" t="str">
        <f ca="1">IFERROR(L141/L142,"ND")</f>
        <v>ND</v>
      </c>
      <c r="O141" s="771" t="str">
        <f ca="1">IFERROR(((L141+K141+J141)/H141),"ND")</f>
        <v>ND</v>
      </c>
      <c r="P141" s="775"/>
    </row>
    <row r="142" spans="3:16">
      <c r="C142" s="747"/>
      <c r="D142" s="749"/>
      <c r="E142" s="749"/>
      <c r="F142" s="751"/>
      <c r="G142" s="753"/>
      <c r="H142" s="760"/>
      <c r="I142" s="764"/>
      <c r="J142" s="195">
        <f ca="1">IF(MOD(ROW()-13,2)=0,IF(ISBLANK(OFFSET('10. SEGUIMIENTO 2025'!$N$14,INT((ROW()-13)/2),0)),"",OFFSET('10. SEGUIMIENTO 2025'!$N$14,INT((ROW()-13)/2),0)),IF(ISBLANK(OFFSET('9. METAS'!$N$20,INT((ROW()-14)/2),0)),"",OFFSET('9. METAS'!$N$20,INT((ROW()-14)/2),0)))</f>
        <v>0</v>
      </c>
      <c r="K142" s="196">
        <f ca="1">IF(MOD(ROW()-13,2)=0,IF(ISBLANK(OFFSET('10. SEGUIMIENTO 2025'!$O$14,INT((ROW()-13)/2),0)),"",OFFSET('10. SEGUIMIENTO 2025'!$O$14,INT((ROW()-13)/2),0)),IF(ISBLANK(OFFSET('9. METAS'!$O$20,INT((ROW()-14)/2),0)),"",OFFSET('9. METAS'!$O$20,INT((ROW()-14)/2),0)))</f>
        <v>0</v>
      </c>
      <c r="L142" s="196">
        <f ca="1">IF(MOD(ROW()-13,2)=0,IF(ISBLANK(OFFSET('10. SEGUIMIENTO 2025'!$P$14,INT((ROW()-13)/2),0)),"",OFFSET('10. SEGUIMIENTO 2025'!$P$14,INT((ROW()-13)/2),0)),IF(ISBLANK(OFFSET('9. METAS'!$P$20,INT((ROW()-14)/2),0)),"",OFFSET('9. METAS'!$P$20,INT((ROW()-14)/2),0)))</f>
        <v>0</v>
      </c>
      <c r="M142" s="197">
        <f ca="1">IF(MOD(ROW()-13,2)=0,IF(ISBLANK(OFFSET('10. SEGUIMIENTO 2025'!$Q$14,INT((ROW()-13)/2),0)),"",OFFSET('10. SEGUIMIENTO 2025'!$Q$14,INT((ROW()-13)/2),0)),IF(ISBLANK(OFFSET('9. METAS'!$Q$20,INT((ROW()-14)/2),0)),"",OFFSET('9. METAS'!$Q$20,INT((ROW()-14)/2),0)))</f>
        <v>0</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METAS'!$K$20,INT((ROW()-13)/2),0)),"",OFFSET('9. METAS'!$K$20,INT((ROW()-13)/2),0))</f>
        <v>1100</v>
      </c>
      <c r="I143" s="763"/>
      <c r="J143" s="195">
        <f ca="1">IF(MOD(ROW()-13,2)=0,IF(ISBLANK(OFFSET('10. SEGUIMIENTO 2025'!$N$14,INT((ROW()-13)/2),0)),"",OFFSET('10. SEGUIMIENTO 2025'!$N$14,INT((ROW()-13)/2),0)),IF(ISBLANK(OFFSET('9. METAS'!$N$20,INT((ROW()-14)/2),0)),"",OFFSET('9. METAS'!$N$20,INT((ROW()-14)/2),0)))</f>
        <v>41</v>
      </c>
      <c r="K143" s="196" t="str">
        <f ca="1">IF(MOD(ROW()-13,2)=0,IF(ISBLANK(OFFSET('10. SEGUIMIENTO 2025'!$O$14,INT((ROW()-13)/2),0)),"",OFFSET('10. SEGUIMIENTO 2025'!$O$14,INT((ROW()-13)/2),0)),IF(ISBLANK(OFFSET('9. METAS'!$O$20,INT((ROW()-14)/2),0)),"",OFFSET('9. METAS'!$O$20,INT((ROW()-14)/2),0)))</f>
        <v/>
      </c>
      <c r="L143" s="196" t="str">
        <f ca="1">IF(MOD(ROW()-13,2)=0,IF(ISBLANK(OFFSET('10. SEGUIMIENTO 2025'!$P$14,INT((ROW()-13)/2),0)),"",OFFSET('10. SEGUIMIENTO 2025'!$P$14,INT((ROW()-13)/2),0)),IF(ISBLANK(OFFSET('9. METAS'!$P$20,INT((ROW()-14)/2),0)),"",OFFSET('9. METAS'!$P$20,INT((ROW()-14)/2),0)))</f>
        <v/>
      </c>
      <c r="M143" s="197" t="str">
        <f ca="1">IF(MOD(ROW()-13,2)=0,IF(ISBLANK(OFFSET('10. SEGUIMIENTO 2025'!$Q$14,INT((ROW()-13)/2),0)),"",OFFSET('10. SEGUIMIENTO 2025'!$Q$14,INT((ROW()-13)/2),0)),IF(ISBLANK(OFFSET('9. METAS'!$Q$20,INT((ROW()-14)/2),0)),"",OFFSET('9. METAS'!$Q$20,INT((ROW()-14)/2),0)))</f>
        <v/>
      </c>
      <c r="N143" s="769" t="str">
        <f ca="1">IFERROR(L143/L144,"ND")</f>
        <v>ND</v>
      </c>
      <c r="O143" s="771" t="str">
        <f ca="1">IFERROR(((L143+K143+J143)/H143),"ND")</f>
        <v>ND</v>
      </c>
      <c r="P143" s="775"/>
    </row>
    <row r="144" spans="3:16">
      <c r="C144" s="747"/>
      <c r="D144" s="749"/>
      <c r="E144" s="749"/>
      <c r="F144" s="751"/>
      <c r="G144" s="753"/>
      <c r="H144" s="760"/>
      <c r="I144" s="764"/>
      <c r="J144" s="195">
        <f ca="1">IF(MOD(ROW()-13,2)=0,IF(ISBLANK(OFFSET('10. SEGUIMIENTO 2025'!$N$14,INT((ROW()-13)/2),0)),"",OFFSET('10. SEGUIMIENTO 2025'!$N$14,INT((ROW()-13)/2),0)),IF(ISBLANK(OFFSET('9. METAS'!$N$20,INT((ROW()-14)/2),0)),"",OFFSET('9. METAS'!$N$20,INT((ROW()-14)/2),0)))</f>
        <v>275</v>
      </c>
      <c r="K144" s="196">
        <f ca="1">IF(MOD(ROW()-13,2)=0,IF(ISBLANK(OFFSET('10. SEGUIMIENTO 2025'!$O$14,INT((ROW()-13)/2),0)),"",OFFSET('10. SEGUIMIENTO 2025'!$O$14,INT((ROW()-13)/2),0)),IF(ISBLANK(OFFSET('9. METAS'!$O$20,INT((ROW()-14)/2),0)),"",OFFSET('9. METAS'!$O$20,INT((ROW()-14)/2),0)))</f>
        <v>275</v>
      </c>
      <c r="L144" s="196">
        <f ca="1">IF(MOD(ROW()-13,2)=0,IF(ISBLANK(OFFSET('10. SEGUIMIENTO 2025'!$P$14,INT((ROW()-13)/2),0)),"",OFFSET('10. SEGUIMIENTO 2025'!$P$14,INT((ROW()-13)/2),0)),IF(ISBLANK(OFFSET('9. METAS'!$P$20,INT((ROW()-14)/2),0)),"",OFFSET('9. METAS'!$P$20,INT((ROW()-14)/2),0)))</f>
        <v>275</v>
      </c>
      <c r="M144" s="197">
        <f ca="1">IF(MOD(ROW()-13,2)=0,IF(ISBLANK(OFFSET('10. SEGUIMIENTO 2025'!$Q$14,INT((ROW()-13)/2),0)),"",OFFSET('10. SEGUIMIENTO 2025'!$Q$14,INT((ROW()-13)/2),0)),IF(ISBLANK(OFFSET('9. METAS'!$Q$20,INT((ROW()-14)/2),0)),"",OFFSET('9. METAS'!$Q$20,INT((ROW()-14)/2),0)))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METAS'!$K$20,INT((ROW()-13)/2),0)),"",OFFSET('9. METAS'!$K$20,INT((ROW()-13)/2),0))</f>
        <v>1320</v>
      </c>
      <c r="I145" s="763"/>
      <c r="J145" s="195">
        <f ca="1">IF(MOD(ROW()-13,2)=0,IF(ISBLANK(OFFSET('10. SEGUIMIENTO 2025'!$N$14,INT((ROW()-13)/2),0)),"",OFFSET('10. SEGUIMIENTO 2025'!$N$14,INT((ROW()-13)/2),0)),IF(ISBLANK(OFFSET('9. METAS'!$N$20,INT((ROW()-14)/2),0)),"",OFFSET('9. METAS'!$N$20,INT((ROW()-14)/2),0)))</f>
        <v>41</v>
      </c>
      <c r="K145" s="196" t="str">
        <f ca="1">IF(MOD(ROW()-13,2)=0,IF(ISBLANK(OFFSET('10. SEGUIMIENTO 2025'!$O$14,INT((ROW()-13)/2),0)),"",OFFSET('10. SEGUIMIENTO 2025'!$O$14,INT((ROW()-13)/2),0)),IF(ISBLANK(OFFSET('9. METAS'!$O$20,INT((ROW()-14)/2),0)),"",OFFSET('9. METAS'!$O$20,INT((ROW()-14)/2),0)))</f>
        <v/>
      </c>
      <c r="L145" s="196" t="str">
        <f ca="1">IF(MOD(ROW()-13,2)=0,IF(ISBLANK(OFFSET('10. SEGUIMIENTO 2025'!$P$14,INT((ROW()-13)/2),0)),"",OFFSET('10. SEGUIMIENTO 2025'!$P$14,INT((ROW()-13)/2),0)),IF(ISBLANK(OFFSET('9. METAS'!$P$20,INT((ROW()-14)/2),0)),"",OFFSET('9. METAS'!$P$20,INT((ROW()-14)/2),0)))</f>
        <v/>
      </c>
      <c r="M145" s="197" t="str">
        <f ca="1">IF(MOD(ROW()-13,2)=0,IF(ISBLANK(OFFSET('10. SEGUIMIENTO 2025'!$Q$14,INT((ROW()-13)/2),0)),"",OFFSET('10. SEGUIMIENTO 2025'!$Q$14,INT((ROW()-13)/2),0)),IF(ISBLANK(OFFSET('9. METAS'!$Q$20,INT((ROW()-14)/2),0)),"",OFFSET('9. METAS'!$Q$20,INT((ROW()-14)/2),0)))</f>
        <v/>
      </c>
      <c r="N145" s="769" t="str">
        <f ca="1">IFERROR(L145/L146,"ND")</f>
        <v>ND</v>
      </c>
      <c r="O145" s="771" t="str">
        <f ca="1">IFERROR(((L145+K145+J145)/H145),"ND")</f>
        <v>ND</v>
      </c>
      <c r="P145" s="775"/>
    </row>
    <row r="146" spans="3:16">
      <c r="C146" s="747"/>
      <c r="D146" s="749"/>
      <c r="E146" s="749"/>
      <c r="F146" s="751"/>
      <c r="G146" s="753"/>
      <c r="H146" s="760"/>
      <c r="I146" s="764"/>
      <c r="J146" s="195">
        <f ca="1">IF(MOD(ROW()-13,2)=0,IF(ISBLANK(OFFSET('10. SEGUIMIENTO 2025'!$N$14,INT((ROW()-13)/2),0)),"",OFFSET('10. SEGUIMIENTO 2025'!$N$14,INT((ROW()-13)/2),0)),IF(ISBLANK(OFFSET('9. METAS'!$N$20,INT((ROW()-14)/2),0)),"",OFFSET('9. METAS'!$N$20,INT((ROW()-14)/2),0)))</f>
        <v>330</v>
      </c>
      <c r="K146" s="196">
        <f ca="1">IF(MOD(ROW()-13,2)=0,IF(ISBLANK(OFFSET('10. SEGUIMIENTO 2025'!$O$14,INT((ROW()-13)/2),0)),"",OFFSET('10. SEGUIMIENTO 2025'!$O$14,INT((ROW()-13)/2),0)),IF(ISBLANK(OFFSET('9. METAS'!$O$20,INT((ROW()-14)/2),0)),"",OFFSET('9. METAS'!$O$20,INT((ROW()-14)/2),0)))</f>
        <v>330</v>
      </c>
      <c r="L146" s="196">
        <f ca="1">IF(MOD(ROW()-13,2)=0,IF(ISBLANK(OFFSET('10. SEGUIMIENTO 2025'!$P$14,INT((ROW()-13)/2),0)),"",OFFSET('10. SEGUIMIENTO 2025'!$P$14,INT((ROW()-13)/2),0)),IF(ISBLANK(OFFSET('9. METAS'!$P$20,INT((ROW()-14)/2),0)),"",OFFSET('9. METAS'!$P$20,INT((ROW()-14)/2),0)))</f>
        <v>330</v>
      </c>
      <c r="M146" s="197">
        <f ca="1">IF(MOD(ROW()-13,2)=0,IF(ISBLANK(OFFSET('10. SEGUIMIENTO 2025'!$Q$14,INT((ROW()-13)/2),0)),"",OFFSET('10. SEGUIMIENTO 2025'!$Q$14,INT((ROW()-13)/2),0)),IF(ISBLANK(OFFSET('9. METAS'!$Q$20,INT((ROW()-14)/2),0)),"",OFFSET('9. METAS'!$Q$20,INT((ROW()-14)/2),0)))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METAS'!$K$20,INT((ROW()-13)/2),0)),"",OFFSET('9. METAS'!$K$20,INT((ROW()-13)/2),0))</f>
        <v>792</v>
      </c>
      <c r="I147" s="763"/>
      <c r="J147" s="195">
        <f ca="1">IF(MOD(ROW()-13,2)=0,IF(ISBLANK(OFFSET('10. SEGUIMIENTO 2025'!$N$14,INT((ROW()-13)/2),0)),"",OFFSET('10. SEGUIMIENTO 2025'!$N$14,INT((ROW()-13)/2),0)),IF(ISBLANK(OFFSET('9. METAS'!$N$20,INT((ROW()-14)/2),0)),"",OFFSET('9. METAS'!$N$20,INT((ROW()-14)/2),0)))</f>
        <v>41</v>
      </c>
      <c r="K147" s="196" t="str">
        <f ca="1">IF(MOD(ROW()-13,2)=0,IF(ISBLANK(OFFSET('10. SEGUIMIENTO 2025'!$O$14,INT((ROW()-13)/2),0)),"",OFFSET('10. SEGUIMIENTO 2025'!$O$14,INT((ROW()-13)/2),0)),IF(ISBLANK(OFFSET('9. METAS'!$O$20,INT((ROW()-14)/2),0)),"",OFFSET('9. METAS'!$O$20,INT((ROW()-14)/2),0)))</f>
        <v/>
      </c>
      <c r="L147" s="196" t="str">
        <f ca="1">IF(MOD(ROW()-13,2)=0,IF(ISBLANK(OFFSET('10. SEGUIMIENTO 2025'!$P$14,INT((ROW()-13)/2),0)),"",OFFSET('10. SEGUIMIENTO 2025'!$P$14,INT((ROW()-13)/2),0)),IF(ISBLANK(OFFSET('9. METAS'!$P$20,INT((ROW()-14)/2),0)),"",OFFSET('9. METAS'!$P$20,INT((ROW()-14)/2),0)))</f>
        <v/>
      </c>
      <c r="M147" s="197" t="str">
        <f ca="1">IF(MOD(ROW()-13,2)=0,IF(ISBLANK(OFFSET('10. SEGUIMIENTO 2025'!$Q$14,INT((ROW()-13)/2),0)),"",OFFSET('10. SEGUIMIENTO 2025'!$Q$14,INT((ROW()-13)/2),0)),IF(ISBLANK(OFFSET('9. METAS'!$Q$20,INT((ROW()-14)/2),0)),"",OFFSET('9. METAS'!$Q$20,INT((ROW()-14)/2),0)))</f>
        <v/>
      </c>
      <c r="N147" s="769" t="str">
        <f ca="1">IFERROR(L147/L148,"ND")</f>
        <v>ND</v>
      </c>
      <c r="O147" s="771" t="str">
        <f ca="1">IFERROR(((L147+K147+J147)/H147),"ND")</f>
        <v>ND</v>
      </c>
      <c r="P147" s="775"/>
    </row>
    <row r="148" spans="3:16">
      <c r="C148" s="747"/>
      <c r="D148" s="749"/>
      <c r="E148" s="749"/>
      <c r="F148" s="751"/>
      <c r="G148" s="753"/>
      <c r="H148" s="760"/>
      <c r="I148" s="764"/>
      <c r="J148" s="195">
        <f ca="1">IF(MOD(ROW()-13,2)=0,IF(ISBLANK(OFFSET('10. SEGUIMIENTO 2025'!$N$14,INT((ROW()-13)/2),0)),"",OFFSET('10. SEGUIMIENTO 2025'!$N$14,INT((ROW()-13)/2),0)),IF(ISBLANK(OFFSET('9. METAS'!$N$20,INT((ROW()-14)/2),0)),"",OFFSET('9. METAS'!$N$20,INT((ROW()-14)/2),0)))</f>
        <v>198</v>
      </c>
      <c r="K148" s="196">
        <f ca="1">IF(MOD(ROW()-13,2)=0,IF(ISBLANK(OFFSET('10. SEGUIMIENTO 2025'!$O$14,INT((ROW()-13)/2),0)),"",OFFSET('10. SEGUIMIENTO 2025'!$O$14,INT((ROW()-13)/2),0)),IF(ISBLANK(OFFSET('9. METAS'!$O$20,INT((ROW()-14)/2),0)),"",OFFSET('9. METAS'!$O$20,INT((ROW()-14)/2),0)))</f>
        <v>198</v>
      </c>
      <c r="L148" s="196">
        <f ca="1">IF(MOD(ROW()-13,2)=0,IF(ISBLANK(OFFSET('10. SEGUIMIENTO 2025'!$P$14,INT((ROW()-13)/2),0)),"",OFFSET('10. SEGUIMIENTO 2025'!$P$14,INT((ROW()-13)/2),0)),IF(ISBLANK(OFFSET('9. METAS'!$P$20,INT((ROW()-14)/2),0)),"",OFFSET('9. METAS'!$P$20,INT((ROW()-14)/2),0)))</f>
        <v>198</v>
      </c>
      <c r="M148" s="197">
        <f ca="1">IF(MOD(ROW()-13,2)=0,IF(ISBLANK(OFFSET('10. SEGUIMIENTO 2025'!$Q$14,INT((ROW()-13)/2),0)),"",OFFSET('10. SEGUIMIENTO 2025'!$Q$14,INT((ROW()-13)/2),0)),IF(ISBLANK(OFFSET('9. METAS'!$Q$20,INT((ROW()-14)/2),0)),"",OFFSET('9. METAS'!$Q$20,INT((ROW()-14)/2),0)))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METAS'!$K$20,INT((ROW()-13)/2),0)),"",OFFSET('9. METAS'!$K$20,INT((ROW()-13)/2),0))</f>
        <v>132</v>
      </c>
      <c r="I149" s="763"/>
      <c r="J149" s="195">
        <f ca="1">IF(MOD(ROW()-13,2)=0,IF(ISBLANK(OFFSET('10. SEGUIMIENTO 2025'!$N$14,INT((ROW()-13)/2),0)),"",OFFSET('10. SEGUIMIENTO 2025'!$N$14,INT((ROW()-13)/2),0)),IF(ISBLANK(OFFSET('9. METAS'!$N$20,INT((ROW()-14)/2),0)),"",OFFSET('9. METAS'!$N$20,INT((ROW()-14)/2),0)))</f>
        <v>41</v>
      </c>
      <c r="K149" s="196" t="str">
        <f ca="1">IF(MOD(ROW()-13,2)=0,IF(ISBLANK(OFFSET('10. SEGUIMIENTO 2025'!$O$14,INT((ROW()-13)/2),0)),"",OFFSET('10. SEGUIMIENTO 2025'!$O$14,INT((ROW()-13)/2),0)),IF(ISBLANK(OFFSET('9. METAS'!$O$20,INT((ROW()-14)/2),0)),"",OFFSET('9. METAS'!$O$20,INT((ROW()-14)/2),0)))</f>
        <v/>
      </c>
      <c r="L149" s="196" t="str">
        <f ca="1">IF(MOD(ROW()-13,2)=0,IF(ISBLANK(OFFSET('10. SEGUIMIENTO 2025'!$P$14,INT((ROW()-13)/2),0)),"",OFFSET('10. SEGUIMIENTO 2025'!$P$14,INT((ROW()-13)/2),0)),IF(ISBLANK(OFFSET('9. METAS'!$P$20,INT((ROW()-14)/2),0)),"",OFFSET('9. METAS'!$P$20,INT((ROW()-14)/2),0)))</f>
        <v/>
      </c>
      <c r="M149" s="197" t="str">
        <f ca="1">IF(MOD(ROW()-13,2)=0,IF(ISBLANK(OFFSET('10. SEGUIMIENTO 2025'!$Q$14,INT((ROW()-13)/2),0)),"",OFFSET('10. SEGUIMIENTO 2025'!$Q$14,INT((ROW()-13)/2),0)),IF(ISBLANK(OFFSET('9. METAS'!$Q$20,INT((ROW()-14)/2),0)),"",OFFSET('9. METAS'!$Q$20,INT((ROW()-14)/2),0)))</f>
        <v/>
      </c>
      <c r="N149" s="769" t="str">
        <f ca="1">IFERROR(L149/L150,"ND")</f>
        <v>ND</v>
      </c>
      <c r="O149" s="771" t="str">
        <f ca="1">IFERROR(((L149+K149+J149)/H149),"ND")</f>
        <v>ND</v>
      </c>
      <c r="P149" s="775"/>
    </row>
    <row r="150" spans="3:16">
      <c r="C150" s="747"/>
      <c r="D150" s="749"/>
      <c r="E150" s="749"/>
      <c r="F150" s="751"/>
      <c r="G150" s="753"/>
      <c r="H150" s="760"/>
      <c r="I150" s="764"/>
      <c r="J150" s="195">
        <f ca="1">IF(MOD(ROW()-13,2)=0,IF(ISBLANK(OFFSET('10. SEGUIMIENTO 2025'!$N$14,INT((ROW()-13)/2),0)),"",OFFSET('10. SEGUIMIENTO 2025'!$N$14,INT((ROW()-13)/2),0)),IF(ISBLANK(OFFSET('9. METAS'!$N$20,INT((ROW()-14)/2),0)),"",OFFSET('9. METAS'!$N$20,INT((ROW()-14)/2),0)))</f>
        <v>33</v>
      </c>
      <c r="K150" s="196">
        <f ca="1">IF(MOD(ROW()-13,2)=0,IF(ISBLANK(OFFSET('10. SEGUIMIENTO 2025'!$O$14,INT((ROW()-13)/2),0)),"",OFFSET('10. SEGUIMIENTO 2025'!$O$14,INT((ROW()-13)/2),0)),IF(ISBLANK(OFFSET('9. METAS'!$O$20,INT((ROW()-14)/2),0)),"",OFFSET('9. METAS'!$O$20,INT((ROW()-14)/2),0)))</f>
        <v>33</v>
      </c>
      <c r="L150" s="196">
        <f ca="1">IF(MOD(ROW()-13,2)=0,IF(ISBLANK(OFFSET('10. SEGUIMIENTO 2025'!$P$14,INT((ROW()-13)/2),0)),"",OFFSET('10. SEGUIMIENTO 2025'!$P$14,INT((ROW()-13)/2),0)),IF(ISBLANK(OFFSET('9. METAS'!$P$20,INT((ROW()-14)/2),0)),"",OFFSET('9. METAS'!$P$20,INT((ROW()-14)/2),0)))</f>
        <v>33</v>
      </c>
      <c r="M150" s="197">
        <f ca="1">IF(MOD(ROW()-13,2)=0,IF(ISBLANK(OFFSET('10. SEGUIMIENTO 2025'!$Q$14,INT((ROW()-13)/2),0)),"",OFFSET('10. SEGUIMIENTO 2025'!$Q$14,INT((ROW()-13)/2),0)),IF(ISBLANK(OFFSET('9. METAS'!$Q$20,INT((ROW()-14)/2),0)),"",OFFSET('9. METAS'!$Q$20,INT((ROW()-14)/2),0)))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METAS'!$K$20,INT((ROW()-13)/2),0)),"",OFFSET('9. METAS'!$K$20,INT((ROW()-13)/2),0))</f>
        <v>52</v>
      </c>
      <c r="I151" s="763"/>
      <c r="J151" s="195">
        <f ca="1">IF(MOD(ROW()-13,2)=0,IF(ISBLANK(OFFSET('10. SEGUIMIENTO 2025'!$N$14,INT((ROW()-13)/2),0)),"",OFFSET('10. SEGUIMIENTO 2025'!$N$14,INT((ROW()-13)/2),0)),IF(ISBLANK(OFFSET('9. METAS'!$N$20,INT((ROW()-14)/2),0)),"",OFFSET('9. METAS'!$N$20,INT((ROW()-14)/2),0)))</f>
        <v>41</v>
      </c>
      <c r="K151" s="196" t="str">
        <f ca="1">IF(MOD(ROW()-13,2)=0,IF(ISBLANK(OFFSET('10. SEGUIMIENTO 2025'!$O$14,INT((ROW()-13)/2),0)),"",OFFSET('10. SEGUIMIENTO 2025'!$O$14,INT((ROW()-13)/2),0)),IF(ISBLANK(OFFSET('9. METAS'!$O$20,INT((ROW()-14)/2),0)),"",OFFSET('9. METAS'!$O$20,INT((ROW()-14)/2),0)))</f>
        <v/>
      </c>
      <c r="L151" s="196" t="str">
        <f ca="1">IF(MOD(ROW()-13,2)=0,IF(ISBLANK(OFFSET('10. SEGUIMIENTO 2025'!$P$14,INT((ROW()-13)/2),0)),"",OFFSET('10. SEGUIMIENTO 2025'!$P$14,INT((ROW()-13)/2),0)),IF(ISBLANK(OFFSET('9. METAS'!$P$20,INT((ROW()-14)/2),0)),"",OFFSET('9. METAS'!$P$20,INT((ROW()-14)/2),0)))</f>
        <v/>
      </c>
      <c r="M151" s="197" t="str">
        <f ca="1">IF(MOD(ROW()-13,2)=0,IF(ISBLANK(OFFSET('10. SEGUIMIENTO 2025'!$Q$14,INT((ROW()-13)/2),0)),"",OFFSET('10. SEGUIMIENTO 2025'!$Q$14,INT((ROW()-13)/2),0)),IF(ISBLANK(OFFSET('9. METAS'!$Q$20,INT((ROW()-14)/2),0)),"",OFFSET('9. METAS'!$Q$20,INT((ROW()-14)/2),0)))</f>
        <v/>
      </c>
      <c r="N151" s="769" t="str">
        <f ca="1">IFERROR(L151/L152,"ND")</f>
        <v>ND</v>
      </c>
      <c r="O151" s="771" t="str">
        <f ca="1">IFERROR(((L151+K151+J151)/H151),"ND")</f>
        <v>ND</v>
      </c>
      <c r="P151" s="775"/>
    </row>
    <row r="152" spans="3:16">
      <c r="C152" s="747"/>
      <c r="D152" s="749"/>
      <c r="E152" s="749"/>
      <c r="F152" s="751"/>
      <c r="G152" s="753"/>
      <c r="H152" s="760"/>
      <c r="I152" s="764"/>
      <c r="J152" s="195">
        <f ca="1">IF(MOD(ROW()-13,2)=0,IF(ISBLANK(OFFSET('10. SEGUIMIENTO 2025'!$N$14,INT((ROW()-13)/2),0)),"",OFFSET('10. SEGUIMIENTO 2025'!$N$14,INT((ROW()-13)/2),0)),IF(ISBLANK(OFFSET('9. METAS'!$N$20,INT((ROW()-14)/2),0)),"",OFFSET('9. METAS'!$N$20,INT((ROW()-14)/2),0)))</f>
        <v>0</v>
      </c>
      <c r="K152" s="196">
        <f ca="1">IF(MOD(ROW()-13,2)=0,IF(ISBLANK(OFFSET('10. SEGUIMIENTO 2025'!$O$14,INT((ROW()-13)/2),0)),"",OFFSET('10. SEGUIMIENTO 2025'!$O$14,INT((ROW()-13)/2),0)),IF(ISBLANK(OFFSET('9. METAS'!$O$20,INT((ROW()-14)/2),0)),"",OFFSET('9. METAS'!$O$20,INT((ROW()-14)/2),0)))</f>
        <v>26</v>
      </c>
      <c r="L152" s="196">
        <f ca="1">IF(MOD(ROW()-13,2)=0,IF(ISBLANK(OFFSET('10. SEGUIMIENTO 2025'!$P$14,INT((ROW()-13)/2),0)),"",OFFSET('10. SEGUIMIENTO 2025'!$P$14,INT((ROW()-13)/2),0)),IF(ISBLANK(OFFSET('9. METAS'!$P$20,INT((ROW()-14)/2),0)),"",OFFSET('9. METAS'!$P$20,INT((ROW()-14)/2),0)))</f>
        <v>19</v>
      </c>
      <c r="M152" s="197">
        <f ca="1">IF(MOD(ROW()-13,2)=0,IF(ISBLANK(OFFSET('10. SEGUIMIENTO 2025'!$Q$14,INT((ROW()-13)/2),0)),"",OFFSET('10. SEGUIMIENTO 2025'!$Q$14,INT((ROW()-13)/2),0)),IF(ISBLANK(OFFSET('9. METAS'!$Q$20,INT((ROW()-14)/2),0)),"",OFFSET('9. METAS'!$Q$20,INT((ROW()-14)/2),0)))</f>
        <v>7</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METAS'!$K$20,INT((ROW()-13)/2),0)),"",OFFSET('9. METAS'!$K$20,INT((ROW()-13)/2),0))</f>
        <v>27</v>
      </c>
      <c r="I153" s="763"/>
      <c r="J153" s="195">
        <f ca="1">IF(MOD(ROW()-13,2)=0,IF(ISBLANK(OFFSET('10. SEGUIMIENTO 2025'!$N$14,INT((ROW()-13)/2),0)),"",OFFSET('10. SEGUIMIENTO 2025'!$N$14,INT((ROW()-13)/2),0)),IF(ISBLANK(OFFSET('9. METAS'!$N$20,INT((ROW()-14)/2),0)),"",OFFSET('9. METAS'!$N$20,INT((ROW()-14)/2),0)))</f>
        <v>41</v>
      </c>
      <c r="K153" s="196" t="str">
        <f ca="1">IF(MOD(ROW()-13,2)=0,IF(ISBLANK(OFFSET('10. SEGUIMIENTO 2025'!$O$14,INT((ROW()-13)/2),0)),"",OFFSET('10. SEGUIMIENTO 2025'!$O$14,INT((ROW()-13)/2),0)),IF(ISBLANK(OFFSET('9. METAS'!$O$20,INT((ROW()-14)/2),0)),"",OFFSET('9. METAS'!$O$20,INT((ROW()-14)/2),0)))</f>
        <v/>
      </c>
      <c r="L153" s="196" t="str">
        <f ca="1">IF(MOD(ROW()-13,2)=0,IF(ISBLANK(OFFSET('10. SEGUIMIENTO 2025'!$P$14,INT((ROW()-13)/2),0)),"",OFFSET('10. SEGUIMIENTO 2025'!$P$14,INT((ROW()-13)/2),0)),IF(ISBLANK(OFFSET('9. METAS'!$P$20,INT((ROW()-14)/2),0)),"",OFFSET('9. METAS'!$P$20,INT((ROW()-14)/2),0)))</f>
        <v/>
      </c>
      <c r="M153" s="197" t="str">
        <f ca="1">IF(MOD(ROW()-13,2)=0,IF(ISBLANK(OFFSET('10. SEGUIMIENTO 2025'!$Q$14,INT((ROW()-13)/2),0)),"",OFFSET('10. SEGUIMIENTO 2025'!$Q$14,INT((ROW()-13)/2),0)),IF(ISBLANK(OFFSET('9. METAS'!$Q$20,INT((ROW()-14)/2),0)),"",OFFSET('9. METAS'!$Q$20,INT((ROW()-14)/2),0)))</f>
        <v/>
      </c>
      <c r="N153" s="769" t="str">
        <f ca="1">IFERROR(L153/L154,"ND")</f>
        <v>ND</v>
      </c>
      <c r="O153" s="771" t="str">
        <f ca="1">IFERROR(((L153+K153+J153)/H153),"ND")</f>
        <v>ND</v>
      </c>
      <c r="P153" s="775"/>
    </row>
    <row r="154" spans="3:16">
      <c r="C154" s="747"/>
      <c r="D154" s="749"/>
      <c r="E154" s="749"/>
      <c r="F154" s="751"/>
      <c r="G154" s="753"/>
      <c r="H154" s="760"/>
      <c r="I154" s="764"/>
      <c r="J154" s="195">
        <f ca="1">IF(MOD(ROW()-13,2)=0,IF(ISBLANK(OFFSET('10. SEGUIMIENTO 2025'!$N$14,INT((ROW()-13)/2),0)),"",OFFSET('10. SEGUIMIENTO 2025'!$N$14,INT((ROW()-13)/2),0)),IF(ISBLANK(OFFSET('9. METAS'!$N$20,INT((ROW()-14)/2),0)),"",OFFSET('9. METAS'!$N$20,INT((ROW()-14)/2),0)))</f>
        <v>0</v>
      </c>
      <c r="K154" s="196">
        <f ca="1">IF(MOD(ROW()-13,2)=0,IF(ISBLANK(OFFSET('10. SEGUIMIENTO 2025'!$O$14,INT((ROW()-13)/2),0)),"",OFFSET('10. SEGUIMIENTO 2025'!$O$14,INT((ROW()-13)/2),0)),IF(ISBLANK(OFFSET('9. METAS'!$O$20,INT((ROW()-14)/2),0)),"",OFFSET('9. METAS'!$O$20,INT((ROW()-14)/2),0)))</f>
        <v>18</v>
      </c>
      <c r="L154" s="196">
        <f ca="1">IF(MOD(ROW()-13,2)=0,IF(ISBLANK(OFFSET('10. SEGUIMIENTO 2025'!$P$14,INT((ROW()-13)/2),0)),"",OFFSET('10. SEGUIMIENTO 2025'!$P$14,INT((ROW()-13)/2),0)),IF(ISBLANK(OFFSET('9. METAS'!$P$20,INT((ROW()-14)/2),0)),"",OFFSET('9. METAS'!$P$20,INT((ROW()-14)/2),0)))</f>
        <v>5</v>
      </c>
      <c r="M154" s="197">
        <f ca="1">IF(MOD(ROW()-13,2)=0,IF(ISBLANK(OFFSET('10. SEGUIMIENTO 2025'!$Q$14,INT((ROW()-13)/2),0)),"",OFFSET('10. SEGUIMIENTO 2025'!$Q$14,INT((ROW()-13)/2),0)),IF(ISBLANK(OFFSET('9. METAS'!$Q$20,INT((ROW()-14)/2),0)),"",OFFSET('9. METAS'!$Q$20,INT((ROW()-14)/2),0)))</f>
        <v>4</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METAS'!$K$20,INT((ROW()-13)/2),0)),"",OFFSET('9. METAS'!$K$20,INT((ROW()-13)/2),0))</f>
        <v>19</v>
      </c>
      <c r="I155" s="763"/>
      <c r="J155" s="195">
        <f ca="1">IF(MOD(ROW()-13,2)=0,IF(ISBLANK(OFFSET('10. SEGUIMIENTO 2025'!$N$14,INT((ROW()-13)/2),0)),"",OFFSET('10. SEGUIMIENTO 2025'!$N$14,INT((ROW()-13)/2),0)),IF(ISBLANK(OFFSET('9. METAS'!$N$20,INT((ROW()-14)/2),0)),"",OFFSET('9. METAS'!$N$20,INT((ROW()-14)/2),0)))</f>
        <v>41</v>
      </c>
      <c r="K155" s="196" t="str">
        <f ca="1">IF(MOD(ROW()-13,2)=0,IF(ISBLANK(OFFSET('10. SEGUIMIENTO 2025'!$O$14,INT((ROW()-13)/2),0)),"",OFFSET('10. SEGUIMIENTO 2025'!$O$14,INT((ROW()-13)/2),0)),IF(ISBLANK(OFFSET('9. METAS'!$O$20,INT((ROW()-14)/2),0)),"",OFFSET('9. METAS'!$O$20,INT((ROW()-14)/2),0)))</f>
        <v/>
      </c>
      <c r="L155" s="196" t="str">
        <f ca="1">IF(MOD(ROW()-13,2)=0,IF(ISBLANK(OFFSET('10. SEGUIMIENTO 2025'!$P$14,INT((ROW()-13)/2),0)),"",OFFSET('10. SEGUIMIENTO 2025'!$P$14,INT((ROW()-13)/2),0)),IF(ISBLANK(OFFSET('9. METAS'!$P$20,INT((ROW()-14)/2),0)),"",OFFSET('9. METAS'!$P$20,INT((ROW()-14)/2),0)))</f>
        <v/>
      </c>
      <c r="M155" s="197" t="str">
        <f ca="1">IF(MOD(ROW()-13,2)=0,IF(ISBLANK(OFFSET('10. SEGUIMIENTO 2025'!$Q$14,INT((ROW()-13)/2),0)),"",OFFSET('10. SEGUIMIENTO 2025'!$Q$14,INT((ROW()-13)/2),0)),IF(ISBLANK(OFFSET('9. METAS'!$Q$20,INT((ROW()-14)/2),0)),"",OFFSET('9. METAS'!$Q$20,INT((ROW()-14)/2),0)))</f>
        <v/>
      </c>
      <c r="N155" s="769" t="str">
        <f ca="1">IFERROR(L155/L156,"ND")</f>
        <v>ND</v>
      </c>
      <c r="O155" s="771" t="str">
        <f ca="1">IFERROR(((L155+K155+J155)/H155),"ND")</f>
        <v>ND</v>
      </c>
      <c r="P155" s="775"/>
    </row>
    <row r="156" spans="3:16">
      <c r="C156" s="747"/>
      <c r="D156" s="749"/>
      <c r="E156" s="749"/>
      <c r="F156" s="751"/>
      <c r="G156" s="753"/>
      <c r="H156" s="760"/>
      <c r="I156" s="764"/>
      <c r="J156" s="195">
        <f ca="1">IF(MOD(ROW()-13,2)=0,IF(ISBLANK(OFFSET('10. SEGUIMIENTO 2025'!$N$14,INT((ROW()-13)/2),0)),"",OFFSET('10. SEGUIMIENTO 2025'!$N$14,INT((ROW()-13)/2),0)),IF(ISBLANK(OFFSET('9. METAS'!$N$20,INT((ROW()-14)/2),0)),"",OFFSET('9. METAS'!$N$20,INT((ROW()-14)/2),0)))</f>
        <v>0</v>
      </c>
      <c r="K156" s="196">
        <f ca="1">IF(MOD(ROW()-13,2)=0,IF(ISBLANK(OFFSET('10. SEGUIMIENTO 2025'!$O$14,INT((ROW()-13)/2),0)),"",OFFSET('10. SEGUIMIENTO 2025'!$O$14,INT((ROW()-13)/2),0)),IF(ISBLANK(OFFSET('9. METAS'!$O$20,INT((ROW()-14)/2),0)),"",OFFSET('9. METAS'!$O$20,INT((ROW()-14)/2),0)))</f>
        <v>7</v>
      </c>
      <c r="L156" s="196">
        <f ca="1">IF(MOD(ROW()-13,2)=0,IF(ISBLANK(OFFSET('10. SEGUIMIENTO 2025'!$P$14,INT((ROW()-13)/2),0)),"",OFFSET('10. SEGUIMIENTO 2025'!$P$14,INT((ROW()-13)/2),0)),IF(ISBLANK(OFFSET('9. METAS'!$P$20,INT((ROW()-14)/2),0)),"",OFFSET('9. METAS'!$P$20,INT((ROW()-14)/2),0)))</f>
        <v>11</v>
      </c>
      <c r="M156" s="197">
        <f ca="1">IF(MOD(ROW()-13,2)=0,IF(ISBLANK(OFFSET('10. SEGUIMIENTO 2025'!$Q$14,INT((ROW()-13)/2),0)),"",OFFSET('10. SEGUIMIENTO 2025'!$Q$14,INT((ROW()-13)/2),0)),IF(ISBLANK(OFFSET('9. METAS'!$Q$20,INT((ROW()-14)/2),0)),"",OFFSET('9. METAS'!$Q$20,INT((ROW()-14)/2),0)))</f>
        <v>1</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METAS'!$K$20,INT((ROW()-13)/2),0)),"",OFFSET('9. METAS'!$K$20,INT((ROW()-13)/2),0))</f>
        <v>4</v>
      </c>
      <c r="I157" s="763"/>
      <c r="J157" s="195">
        <f ca="1">IF(MOD(ROW()-13,2)=0,IF(ISBLANK(OFFSET('10. SEGUIMIENTO 2025'!$N$14,INT((ROW()-13)/2),0)),"",OFFSET('10. SEGUIMIENTO 2025'!$N$14,INT((ROW()-13)/2),0)),IF(ISBLANK(OFFSET('9. METAS'!$N$20,INT((ROW()-14)/2),0)),"",OFFSET('9. METAS'!$N$20,INT((ROW()-14)/2),0)))</f>
        <v>41</v>
      </c>
      <c r="K157" s="196" t="str">
        <f ca="1">IF(MOD(ROW()-13,2)=0,IF(ISBLANK(OFFSET('10. SEGUIMIENTO 2025'!$O$14,INT((ROW()-13)/2),0)),"",OFFSET('10. SEGUIMIENTO 2025'!$O$14,INT((ROW()-13)/2),0)),IF(ISBLANK(OFFSET('9. METAS'!$O$20,INT((ROW()-14)/2),0)),"",OFFSET('9. METAS'!$O$20,INT((ROW()-14)/2),0)))</f>
        <v/>
      </c>
      <c r="L157" s="196" t="str">
        <f ca="1">IF(MOD(ROW()-13,2)=0,IF(ISBLANK(OFFSET('10. SEGUIMIENTO 2025'!$P$14,INT((ROW()-13)/2),0)),"",OFFSET('10. SEGUIMIENTO 2025'!$P$14,INT((ROW()-13)/2),0)),IF(ISBLANK(OFFSET('9. METAS'!$P$20,INT((ROW()-14)/2),0)),"",OFFSET('9. METAS'!$P$20,INT((ROW()-14)/2),0)))</f>
        <v/>
      </c>
      <c r="M157" s="197" t="str">
        <f ca="1">IF(MOD(ROW()-13,2)=0,IF(ISBLANK(OFFSET('10. SEGUIMIENTO 2025'!$Q$14,INT((ROW()-13)/2),0)),"",OFFSET('10. SEGUIMIENTO 2025'!$Q$14,INT((ROW()-13)/2),0)),IF(ISBLANK(OFFSET('9. METAS'!$Q$20,INT((ROW()-14)/2),0)),"",OFFSET('9. METAS'!$Q$20,INT((ROW()-14)/2),0)))</f>
        <v/>
      </c>
      <c r="N157" s="769" t="str">
        <f ca="1">IFERROR(L157/L158,"ND")</f>
        <v>ND</v>
      </c>
      <c r="O157" s="771" t="str">
        <f ca="1">IFERROR(((L157+K157+J157)/H157),"ND")</f>
        <v>ND</v>
      </c>
      <c r="P157" s="775"/>
    </row>
    <row r="158" spans="3:16">
      <c r="C158" s="747"/>
      <c r="D158" s="749"/>
      <c r="E158" s="749"/>
      <c r="F158" s="751"/>
      <c r="G158" s="753"/>
      <c r="H158" s="760"/>
      <c r="I158" s="764"/>
      <c r="J158" s="195">
        <f ca="1">IF(MOD(ROW()-13,2)=0,IF(ISBLANK(OFFSET('10. SEGUIMIENTO 2025'!$N$14,INT((ROW()-13)/2),0)),"",OFFSET('10. SEGUIMIENTO 2025'!$N$14,INT((ROW()-13)/2),0)),IF(ISBLANK(OFFSET('9. METAS'!$N$20,INT((ROW()-14)/2),0)),"",OFFSET('9. METAS'!$N$20,INT((ROW()-14)/2),0)))</f>
        <v>0</v>
      </c>
      <c r="K158" s="196">
        <f ca="1">IF(MOD(ROW()-13,2)=0,IF(ISBLANK(OFFSET('10. SEGUIMIENTO 2025'!$O$14,INT((ROW()-13)/2),0)),"",OFFSET('10. SEGUIMIENTO 2025'!$O$14,INT((ROW()-13)/2),0)),IF(ISBLANK(OFFSET('9. METAS'!$O$20,INT((ROW()-14)/2),0)),"",OFFSET('9. METAS'!$O$20,INT((ROW()-14)/2),0)))</f>
        <v>1</v>
      </c>
      <c r="L158" s="196">
        <f ca="1">IF(MOD(ROW()-13,2)=0,IF(ISBLANK(OFFSET('10. SEGUIMIENTO 2025'!$P$14,INT((ROW()-13)/2),0)),"",OFFSET('10. SEGUIMIENTO 2025'!$P$14,INT((ROW()-13)/2),0)),IF(ISBLANK(OFFSET('9. METAS'!$P$20,INT((ROW()-14)/2),0)),"",OFFSET('9. METAS'!$P$20,INT((ROW()-14)/2),0)))</f>
        <v>2</v>
      </c>
      <c r="M158" s="197">
        <f ca="1">IF(MOD(ROW()-13,2)=0,IF(ISBLANK(OFFSET('10. SEGUIMIENTO 2025'!$Q$14,INT((ROW()-13)/2),0)),"",OFFSET('10. SEGUIMIENTO 2025'!$Q$14,INT((ROW()-13)/2),0)),IF(ISBLANK(OFFSET('9. METAS'!$Q$20,INT((ROW()-14)/2),0)),"",OFFSET('9. METAS'!$Q$20,INT((ROW()-14)/2),0)))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METAS'!$K$20,INT((ROW()-13)/2),0)),"",OFFSET('9. METAS'!$K$20,INT((ROW()-13)/2),0))</f>
        <v>2</v>
      </c>
      <c r="I159" s="763"/>
      <c r="J159" s="195">
        <f ca="1">IF(MOD(ROW()-13,2)=0,IF(ISBLANK(OFFSET('10. SEGUIMIENTO 2025'!$N$14,INT((ROW()-13)/2),0)),"",OFFSET('10. SEGUIMIENTO 2025'!$N$14,INT((ROW()-13)/2),0)),IF(ISBLANK(OFFSET('9. METAS'!$N$20,INT((ROW()-14)/2),0)),"",OFFSET('9. METAS'!$N$20,INT((ROW()-14)/2),0)))</f>
        <v>41</v>
      </c>
      <c r="K159" s="196" t="str">
        <f ca="1">IF(MOD(ROW()-13,2)=0,IF(ISBLANK(OFFSET('10. SEGUIMIENTO 2025'!$O$14,INT((ROW()-13)/2),0)),"",OFFSET('10. SEGUIMIENTO 2025'!$O$14,INT((ROW()-13)/2),0)),IF(ISBLANK(OFFSET('9. METAS'!$O$20,INT((ROW()-14)/2),0)),"",OFFSET('9. METAS'!$O$20,INT((ROW()-14)/2),0)))</f>
        <v/>
      </c>
      <c r="L159" s="196" t="str">
        <f ca="1">IF(MOD(ROW()-13,2)=0,IF(ISBLANK(OFFSET('10. SEGUIMIENTO 2025'!$P$14,INT((ROW()-13)/2),0)),"",OFFSET('10. SEGUIMIENTO 2025'!$P$14,INT((ROW()-13)/2),0)),IF(ISBLANK(OFFSET('9. METAS'!$P$20,INT((ROW()-14)/2),0)),"",OFFSET('9. METAS'!$P$20,INT((ROW()-14)/2),0)))</f>
        <v/>
      </c>
      <c r="M159" s="197" t="str">
        <f ca="1">IF(MOD(ROW()-13,2)=0,IF(ISBLANK(OFFSET('10. SEGUIMIENTO 2025'!$Q$14,INT((ROW()-13)/2),0)),"",OFFSET('10. SEGUIMIENTO 2025'!$Q$14,INT((ROW()-13)/2),0)),IF(ISBLANK(OFFSET('9. METAS'!$Q$20,INT((ROW()-14)/2),0)),"",OFFSET('9. METAS'!$Q$20,INT((ROW()-14)/2),0)))</f>
        <v/>
      </c>
      <c r="N159" s="769" t="str">
        <f ca="1">IFERROR(L159/L160,"ND")</f>
        <v>ND</v>
      </c>
      <c r="O159" s="771" t="str">
        <f ca="1">IFERROR(((L159+K159+J159)/H159),"ND")</f>
        <v>ND</v>
      </c>
      <c r="P159" s="775"/>
    </row>
    <row r="160" spans="3:16">
      <c r="C160" s="747"/>
      <c r="D160" s="749"/>
      <c r="E160" s="749"/>
      <c r="F160" s="751"/>
      <c r="G160" s="753"/>
      <c r="H160" s="760"/>
      <c r="I160" s="764"/>
      <c r="J160" s="195">
        <f ca="1">IF(MOD(ROW()-13,2)=0,IF(ISBLANK(OFFSET('10. SEGUIMIENTO 2025'!$N$14,INT((ROW()-13)/2),0)),"",OFFSET('10. SEGUIMIENTO 2025'!$N$14,INT((ROW()-13)/2),0)),IF(ISBLANK(OFFSET('9. METAS'!$N$20,INT((ROW()-14)/2),0)),"",OFFSET('9. METAS'!$N$20,INT((ROW()-14)/2),0)))</f>
        <v>0</v>
      </c>
      <c r="K160" s="196">
        <f ca="1">IF(MOD(ROW()-13,2)=0,IF(ISBLANK(OFFSET('10. SEGUIMIENTO 2025'!$O$14,INT((ROW()-13)/2),0)),"",OFFSET('10. SEGUIMIENTO 2025'!$O$14,INT((ROW()-13)/2),0)),IF(ISBLANK(OFFSET('9. METAS'!$O$20,INT((ROW()-14)/2),0)),"",OFFSET('9. METAS'!$O$20,INT((ROW()-14)/2),0)))</f>
        <v>0</v>
      </c>
      <c r="L160" s="196">
        <f ca="1">IF(MOD(ROW()-13,2)=0,IF(ISBLANK(OFFSET('10. SEGUIMIENTO 2025'!$P$14,INT((ROW()-13)/2),0)),"",OFFSET('10. SEGUIMIENTO 2025'!$P$14,INT((ROW()-13)/2),0)),IF(ISBLANK(OFFSET('9. METAS'!$P$20,INT((ROW()-14)/2),0)),"",OFFSET('9. METAS'!$P$20,INT((ROW()-14)/2),0)))</f>
        <v>1</v>
      </c>
      <c r="M160" s="197">
        <f ca="1">IF(MOD(ROW()-13,2)=0,IF(ISBLANK(OFFSET('10. SEGUIMIENTO 2025'!$Q$14,INT((ROW()-13)/2),0)),"",OFFSET('10. SEGUIMIENTO 2025'!$Q$14,INT((ROW()-13)/2),0)),IF(ISBLANK(OFFSET('9. METAS'!$Q$20,INT((ROW()-14)/2),0)),"",OFFSET('9. METAS'!$Q$20,INT((ROW()-14)/2),0)))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METAS'!$K$20,INT((ROW()-13)/2),0)),"",OFFSET('9. METAS'!$K$20,INT((ROW()-13)/2),0))</f>
        <v>61</v>
      </c>
      <c r="I161" s="763"/>
      <c r="J161" s="195">
        <f ca="1">IF(MOD(ROW()-13,2)=0,IF(ISBLANK(OFFSET('10. SEGUIMIENTO 2025'!$N$14,INT((ROW()-13)/2),0)),"",OFFSET('10. SEGUIMIENTO 2025'!$N$14,INT((ROW()-13)/2),0)),IF(ISBLANK(OFFSET('9. METAS'!$N$20,INT((ROW()-14)/2),0)),"",OFFSET('9. METAS'!$N$20,INT((ROW()-14)/2),0)))</f>
        <v>41</v>
      </c>
      <c r="K161" s="196" t="str">
        <f ca="1">IF(MOD(ROW()-13,2)=0,IF(ISBLANK(OFFSET('10. SEGUIMIENTO 2025'!$O$14,INT((ROW()-13)/2),0)),"",OFFSET('10. SEGUIMIENTO 2025'!$O$14,INT((ROW()-13)/2),0)),IF(ISBLANK(OFFSET('9. METAS'!$O$20,INT((ROW()-14)/2),0)),"",OFFSET('9. METAS'!$O$20,INT((ROW()-14)/2),0)))</f>
        <v/>
      </c>
      <c r="L161" s="196" t="str">
        <f ca="1">IF(MOD(ROW()-13,2)=0,IF(ISBLANK(OFFSET('10. SEGUIMIENTO 2025'!$P$14,INT((ROW()-13)/2),0)),"",OFFSET('10. SEGUIMIENTO 2025'!$P$14,INT((ROW()-13)/2),0)),IF(ISBLANK(OFFSET('9. METAS'!$P$20,INT((ROW()-14)/2),0)),"",OFFSET('9. METAS'!$P$20,INT((ROW()-14)/2),0)))</f>
        <v/>
      </c>
      <c r="M161" s="197" t="str">
        <f ca="1">IF(MOD(ROW()-13,2)=0,IF(ISBLANK(OFFSET('10. SEGUIMIENTO 2025'!$Q$14,INT((ROW()-13)/2),0)),"",OFFSET('10. SEGUIMIENTO 2025'!$Q$14,INT((ROW()-13)/2),0)),IF(ISBLANK(OFFSET('9. METAS'!$Q$20,INT((ROW()-14)/2),0)),"",OFFSET('9. METAS'!$Q$20,INT((ROW()-14)/2),0)))</f>
        <v/>
      </c>
      <c r="N161" s="769" t="str">
        <f ca="1">IFERROR(L161/L162,"ND")</f>
        <v>ND</v>
      </c>
      <c r="O161" s="771" t="str">
        <f ca="1">IFERROR(((L161+K161+J161)/H161),"ND")</f>
        <v>ND</v>
      </c>
      <c r="P161" s="775"/>
    </row>
    <row r="162" spans="3:16">
      <c r="C162" s="747"/>
      <c r="D162" s="749"/>
      <c r="E162" s="749"/>
      <c r="F162" s="751"/>
      <c r="G162" s="753"/>
      <c r="H162" s="760"/>
      <c r="I162" s="764"/>
      <c r="J162" s="195">
        <f ca="1">IF(MOD(ROW()-13,2)=0,IF(ISBLANK(OFFSET('10. SEGUIMIENTO 2025'!$N$14,INT((ROW()-13)/2),0)),"",OFFSET('10. SEGUIMIENTO 2025'!$N$14,INT((ROW()-13)/2),0)),IF(ISBLANK(OFFSET('9. METAS'!$N$20,INT((ROW()-14)/2),0)),"",OFFSET('9. METAS'!$N$20,INT((ROW()-14)/2),0)))</f>
        <v>13</v>
      </c>
      <c r="K162" s="196">
        <f ca="1">IF(MOD(ROW()-13,2)=0,IF(ISBLANK(OFFSET('10. SEGUIMIENTO 2025'!$O$14,INT((ROW()-13)/2),0)),"",OFFSET('10. SEGUIMIENTO 2025'!$O$14,INT((ROW()-13)/2),0)),IF(ISBLANK(OFFSET('9. METAS'!$O$20,INT((ROW()-14)/2),0)),"",OFFSET('9. METAS'!$O$20,INT((ROW()-14)/2),0)))</f>
        <v>12</v>
      </c>
      <c r="L162" s="196">
        <f ca="1">IF(MOD(ROW()-13,2)=0,IF(ISBLANK(OFFSET('10. SEGUIMIENTO 2025'!$P$14,INT((ROW()-13)/2),0)),"",OFFSET('10. SEGUIMIENTO 2025'!$P$14,INT((ROW()-13)/2),0)),IF(ISBLANK(OFFSET('9. METAS'!$P$20,INT((ROW()-14)/2),0)),"",OFFSET('9. METAS'!$P$20,INT((ROW()-14)/2),0)))</f>
        <v>20</v>
      </c>
      <c r="M162" s="197">
        <f ca="1">IF(MOD(ROW()-13,2)=0,IF(ISBLANK(OFFSET('10. SEGUIMIENTO 2025'!$Q$14,INT((ROW()-13)/2),0)),"",OFFSET('10. SEGUIMIENTO 2025'!$Q$14,INT((ROW()-13)/2),0)),IF(ISBLANK(OFFSET('9. METAS'!$Q$20,INT((ROW()-14)/2),0)),"",OFFSET('9. METAS'!$Q$20,INT((ROW()-14)/2),0)))</f>
        <v>16</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METAS'!$K$20,INT((ROW()-13)/2),0)),"",OFFSET('9. METAS'!$K$20,INT((ROW()-13)/2),0))</f>
        <v>84</v>
      </c>
      <c r="I163" s="763"/>
      <c r="J163" s="195">
        <f ca="1">IF(MOD(ROW()-13,2)=0,IF(ISBLANK(OFFSET('10. SEGUIMIENTO 2025'!$N$14,INT((ROW()-13)/2),0)),"",OFFSET('10. SEGUIMIENTO 2025'!$N$14,INT((ROW()-13)/2),0)),IF(ISBLANK(OFFSET('9. METAS'!$N$20,INT((ROW()-14)/2),0)),"",OFFSET('9. METAS'!$N$20,INT((ROW()-14)/2),0)))</f>
        <v>41</v>
      </c>
      <c r="K163" s="196" t="str">
        <f ca="1">IF(MOD(ROW()-13,2)=0,IF(ISBLANK(OFFSET('10. SEGUIMIENTO 2025'!$O$14,INT((ROW()-13)/2),0)),"",OFFSET('10. SEGUIMIENTO 2025'!$O$14,INT((ROW()-13)/2),0)),IF(ISBLANK(OFFSET('9. METAS'!$O$20,INT((ROW()-14)/2),0)),"",OFFSET('9. METAS'!$O$20,INT((ROW()-14)/2),0)))</f>
        <v/>
      </c>
      <c r="L163" s="196" t="str">
        <f ca="1">IF(MOD(ROW()-13,2)=0,IF(ISBLANK(OFFSET('10. SEGUIMIENTO 2025'!$P$14,INT((ROW()-13)/2),0)),"",OFFSET('10. SEGUIMIENTO 2025'!$P$14,INT((ROW()-13)/2),0)),IF(ISBLANK(OFFSET('9. METAS'!$P$20,INT((ROW()-14)/2),0)),"",OFFSET('9. METAS'!$P$20,INT((ROW()-14)/2),0)))</f>
        <v/>
      </c>
      <c r="M163" s="197" t="str">
        <f ca="1">IF(MOD(ROW()-13,2)=0,IF(ISBLANK(OFFSET('10. SEGUIMIENTO 2025'!$Q$14,INT((ROW()-13)/2),0)),"",OFFSET('10. SEGUIMIENTO 2025'!$Q$14,INT((ROW()-13)/2),0)),IF(ISBLANK(OFFSET('9. METAS'!$Q$20,INT((ROW()-14)/2),0)),"",OFFSET('9. METAS'!$Q$20,INT((ROW()-14)/2),0)))</f>
        <v/>
      </c>
      <c r="N163" s="769" t="str">
        <f ca="1">IFERROR(L163/L164,"ND")</f>
        <v>ND</v>
      </c>
      <c r="O163" s="771" t="str">
        <f ca="1">IFERROR(((L163+K163+J163)/H163),"ND")</f>
        <v>ND</v>
      </c>
      <c r="P163" s="775"/>
    </row>
    <row r="164" spans="3:16">
      <c r="C164" s="747"/>
      <c r="D164" s="749"/>
      <c r="E164" s="749"/>
      <c r="F164" s="751"/>
      <c r="G164" s="753"/>
      <c r="H164" s="760"/>
      <c r="I164" s="764"/>
      <c r="J164" s="195">
        <f ca="1">IF(MOD(ROW()-13,2)=0,IF(ISBLANK(OFFSET('10. SEGUIMIENTO 2025'!$N$14,INT((ROW()-13)/2),0)),"",OFFSET('10. SEGUIMIENTO 2025'!$N$14,INT((ROW()-13)/2),0)),IF(ISBLANK(OFFSET('9. METAS'!$N$20,INT((ROW()-14)/2),0)),"",OFFSET('9. METAS'!$N$20,INT((ROW()-14)/2),0)))</f>
        <v>21</v>
      </c>
      <c r="K164" s="196">
        <f ca="1">IF(MOD(ROW()-13,2)=0,IF(ISBLANK(OFFSET('10. SEGUIMIENTO 2025'!$O$14,INT((ROW()-13)/2),0)),"",OFFSET('10. SEGUIMIENTO 2025'!$O$14,INT((ROW()-13)/2),0)),IF(ISBLANK(OFFSET('9. METAS'!$O$20,INT((ROW()-14)/2),0)),"",OFFSET('9. METAS'!$O$20,INT((ROW()-14)/2),0)))</f>
        <v>21</v>
      </c>
      <c r="L164" s="196">
        <f ca="1">IF(MOD(ROW()-13,2)=0,IF(ISBLANK(OFFSET('10. SEGUIMIENTO 2025'!$P$14,INT((ROW()-13)/2),0)),"",OFFSET('10. SEGUIMIENTO 2025'!$P$14,INT((ROW()-13)/2),0)),IF(ISBLANK(OFFSET('9. METAS'!$P$20,INT((ROW()-14)/2),0)),"",OFFSET('9. METAS'!$P$20,INT((ROW()-14)/2),0)))</f>
        <v>21</v>
      </c>
      <c r="M164" s="197">
        <f ca="1">IF(MOD(ROW()-13,2)=0,IF(ISBLANK(OFFSET('10. SEGUIMIENTO 2025'!$Q$14,INT((ROW()-13)/2),0)),"",OFFSET('10. SEGUIMIENTO 2025'!$Q$14,INT((ROW()-13)/2),0)),IF(ISBLANK(OFFSET('9. METAS'!$Q$20,INT((ROW()-14)/2),0)),"",OFFSET('9. METAS'!$Q$20,INT((ROW()-14)/2),0)))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METAS'!$K$20,INT((ROW()-13)/2),0)),"",OFFSET('9. METAS'!$K$20,INT((ROW()-13)/2),0))</f>
        <v>40</v>
      </c>
      <c r="I165" s="763"/>
      <c r="J165" s="195">
        <f ca="1">IF(MOD(ROW()-13,2)=0,IF(ISBLANK(OFFSET('10. SEGUIMIENTO 2025'!$N$14,INT((ROW()-13)/2),0)),"",OFFSET('10. SEGUIMIENTO 2025'!$N$14,INT((ROW()-13)/2),0)),IF(ISBLANK(OFFSET('9. METAS'!$N$20,INT((ROW()-14)/2),0)),"",OFFSET('9. METAS'!$N$20,INT((ROW()-14)/2),0)))</f>
        <v>41</v>
      </c>
      <c r="K165" s="196" t="str">
        <f ca="1">IF(MOD(ROW()-13,2)=0,IF(ISBLANK(OFFSET('10. SEGUIMIENTO 2025'!$O$14,INT((ROW()-13)/2),0)),"",OFFSET('10. SEGUIMIENTO 2025'!$O$14,INT((ROW()-13)/2),0)),IF(ISBLANK(OFFSET('9. METAS'!$O$20,INT((ROW()-14)/2),0)),"",OFFSET('9. METAS'!$O$20,INT((ROW()-14)/2),0)))</f>
        <v/>
      </c>
      <c r="L165" s="196" t="str">
        <f ca="1">IF(MOD(ROW()-13,2)=0,IF(ISBLANK(OFFSET('10. SEGUIMIENTO 2025'!$P$14,INT((ROW()-13)/2),0)),"",OFFSET('10. SEGUIMIENTO 2025'!$P$14,INT((ROW()-13)/2),0)),IF(ISBLANK(OFFSET('9. METAS'!$P$20,INT((ROW()-14)/2),0)),"",OFFSET('9. METAS'!$P$20,INT((ROW()-14)/2),0)))</f>
        <v/>
      </c>
      <c r="M165" s="197" t="str">
        <f ca="1">IF(MOD(ROW()-13,2)=0,IF(ISBLANK(OFFSET('10. SEGUIMIENTO 2025'!$Q$14,INT((ROW()-13)/2),0)),"",OFFSET('10. SEGUIMIENTO 2025'!$Q$14,INT((ROW()-13)/2),0)),IF(ISBLANK(OFFSET('9. METAS'!$Q$20,INT((ROW()-14)/2),0)),"",OFFSET('9. METAS'!$Q$20,INT((ROW()-14)/2),0)))</f>
        <v/>
      </c>
      <c r="N165" s="769" t="str">
        <f ca="1">IFERROR(L165/L166,"ND")</f>
        <v>ND</v>
      </c>
      <c r="O165" s="771" t="str">
        <f ca="1">IFERROR(((L165+K165+J165)/H165),"ND")</f>
        <v>ND</v>
      </c>
      <c r="P165" s="775"/>
    </row>
    <row r="166" spans="3:16">
      <c r="C166" s="747"/>
      <c r="D166" s="749"/>
      <c r="E166" s="749"/>
      <c r="F166" s="751"/>
      <c r="G166" s="753"/>
      <c r="H166" s="760"/>
      <c r="I166" s="764"/>
      <c r="J166" s="195">
        <f ca="1">IF(MOD(ROW()-13,2)=0,IF(ISBLANK(OFFSET('10. SEGUIMIENTO 2025'!$N$14,INT((ROW()-13)/2),0)),"",OFFSET('10. SEGUIMIENTO 2025'!$N$14,INT((ROW()-13)/2),0)),IF(ISBLANK(OFFSET('9. METAS'!$N$20,INT((ROW()-14)/2),0)),"",OFFSET('9. METAS'!$N$20,INT((ROW()-14)/2),0)))</f>
        <v>0</v>
      </c>
      <c r="K166" s="196">
        <f ca="1">IF(MOD(ROW()-13,2)=0,IF(ISBLANK(OFFSET('10. SEGUIMIENTO 2025'!$O$14,INT((ROW()-13)/2),0)),"",OFFSET('10. SEGUIMIENTO 2025'!$O$14,INT((ROW()-13)/2),0)),IF(ISBLANK(OFFSET('9. METAS'!$O$20,INT((ROW()-14)/2),0)),"",OFFSET('9. METAS'!$O$20,INT((ROW()-14)/2),0)))</f>
        <v>5</v>
      </c>
      <c r="L166" s="196">
        <f ca="1">IF(MOD(ROW()-13,2)=0,IF(ISBLANK(OFFSET('10. SEGUIMIENTO 2025'!$P$14,INT((ROW()-13)/2),0)),"",OFFSET('10. SEGUIMIENTO 2025'!$P$14,INT((ROW()-13)/2),0)),IF(ISBLANK(OFFSET('9. METAS'!$P$20,INT((ROW()-14)/2),0)),"",OFFSET('9. METAS'!$P$20,INT((ROW()-14)/2),0)))</f>
        <v>25</v>
      </c>
      <c r="M166" s="197">
        <f ca="1">IF(MOD(ROW()-13,2)=0,IF(ISBLANK(OFFSET('10. SEGUIMIENTO 2025'!$Q$14,INT((ROW()-13)/2),0)),"",OFFSET('10. SEGUIMIENTO 2025'!$Q$14,INT((ROW()-13)/2),0)),IF(ISBLANK(OFFSET('9. METAS'!$Q$20,INT((ROW()-14)/2),0)),"",OFFSET('9. METAS'!$Q$20,INT((ROW()-14)/2),0)))</f>
        <v>10</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METAS'!$K$20,INT((ROW()-13)/2),0)),"",OFFSET('9. METAS'!$K$20,INT((ROW()-13)/2),0))</f>
        <v>52</v>
      </c>
      <c r="I167" s="763"/>
      <c r="J167" s="195">
        <f ca="1">IF(MOD(ROW()-13,2)=0,IF(ISBLANK(OFFSET('10. SEGUIMIENTO 2025'!$N$14,INT((ROW()-13)/2),0)),"",OFFSET('10. SEGUIMIENTO 2025'!$N$14,INT((ROW()-13)/2),0)),IF(ISBLANK(OFFSET('9. METAS'!$N$20,INT((ROW()-14)/2),0)),"",OFFSET('9. METAS'!$N$20,INT((ROW()-14)/2),0)))</f>
        <v>41</v>
      </c>
      <c r="K167" s="196" t="str">
        <f ca="1">IF(MOD(ROW()-13,2)=0,IF(ISBLANK(OFFSET('10. SEGUIMIENTO 2025'!$O$14,INT((ROW()-13)/2),0)),"",OFFSET('10. SEGUIMIENTO 2025'!$O$14,INT((ROW()-13)/2),0)),IF(ISBLANK(OFFSET('9. METAS'!$O$20,INT((ROW()-14)/2),0)),"",OFFSET('9. METAS'!$O$20,INT((ROW()-14)/2),0)))</f>
        <v/>
      </c>
      <c r="L167" s="196" t="str">
        <f ca="1">IF(MOD(ROW()-13,2)=0,IF(ISBLANK(OFFSET('10. SEGUIMIENTO 2025'!$P$14,INT((ROW()-13)/2),0)),"",OFFSET('10. SEGUIMIENTO 2025'!$P$14,INT((ROW()-13)/2),0)),IF(ISBLANK(OFFSET('9. METAS'!$P$20,INT((ROW()-14)/2),0)),"",OFFSET('9. METAS'!$P$20,INT((ROW()-14)/2),0)))</f>
        <v/>
      </c>
      <c r="M167" s="197" t="str">
        <f ca="1">IF(MOD(ROW()-13,2)=0,IF(ISBLANK(OFFSET('10. SEGUIMIENTO 2025'!$Q$14,INT((ROW()-13)/2),0)),"",OFFSET('10. SEGUIMIENTO 2025'!$Q$14,INT((ROW()-13)/2),0)),IF(ISBLANK(OFFSET('9. METAS'!$Q$20,INT((ROW()-14)/2),0)),"",OFFSET('9. METAS'!$Q$20,INT((ROW()-14)/2),0)))</f>
        <v/>
      </c>
      <c r="N167" s="769" t="str">
        <f ca="1">IFERROR(L167/L168,"ND")</f>
        <v>ND</v>
      </c>
      <c r="O167" s="771" t="str">
        <f ca="1">IFERROR(((L167+K167+J167)/H167),"ND")</f>
        <v>ND</v>
      </c>
      <c r="P167" s="775"/>
    </row>
    <row r="168" spans="3:16">
      <c r="C168" s="747"/>
      <c r="D168" s="749"/>
      <c r="E168" s="749"/>
      <c r="F168" s="751"/>
      <c r="G168" s="753"/>
      <c r="H168" s="760"/>
      <c r="I168" s="764"/>
      <c r="J168" s="195">
        <f ca="1">IF(MOD(ROW()-13,2)=0,IF(ISBLANK(OFFSET('10. SEGUIMIENTO 2025'!$N$14,INT((ROW()-13)/2),0)),"",OFFSET('10. SEGUIMIENTO 2025'!$N$14,INT((ROW()-13)/2),0)),IF(ISBLANK(OFFSET('9. METAS'!$N$20,INT((ROW()-14)/2),0)),"",OFFSET('9. METAS'!$N$20,INT((ROW()-14)/2),0)))</f>
        <v>26</v>
      </c>
      <c r="K168" s="196">
        <f ca="1">IF(MOD(ROW()-13,2)=0,IF(ISBLANK(OFFSET('10. SEGUIMIENTO 2025'!$O$14,INT((ROW()-13)/2),0)),"",OFFSET('10. SEGUIMIENTO 2025'!$O$14,INT((ROW()-13)/2),0)),IF(ISBLANK(OFFSET('9. METAS'!$O$20,INT((ROW()-14)/2),0)),"",OFFSET('9. METAS'!$O$20,INT((ROW()-14)/2),0)))</f>
        <v>16</v>
      </c>
      <c r="L168" s="196">
        <f ca="1">IF(MOD(ROW()-13,2)=0,IF(ISBLANK(OFFSET('10. SEGUIMIENTO 2025'!$P$14,INT((ROW()-13)/2),0)),"",OFFSET('10. SEGUIMIENTO 2025'!$P$14,INT((ROW()-13)/2),0)),IF(ISBLANK(OFFSET('9. METAS'!$P$20,INT((ROW()-14)/2),0)),"",OFFSET('9. METAS'!$P$20,INT((ROW()-14)/2),0)))</f>
        <v>8</v>
      </c>
      <c r="M168" s="197">
        <f ca="1">IF(MOD(ROW()-13,2)=0,IF(ISBLANK(OFFSET('10. SEGUIMIENTO 2025'!$Q$14,INT((ROW()-13)/2),0)),"",OFFSET('10. SEGUIMIENTO 2025'!$Q$14,INT((ROW()-13)/2),0)),IF(ISBLANK(OFFSET('9. METAS'!$Q$20,INT((ROW()-14)/2),0)),"",OFFSET('9. METAS'!$Q$20,INT((ROW()-14)/2),0)))</f>
        <v>2</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METAS'!$K$20,INT((ROW()-13)/2),0)),"",OFFSET('9. METAS'!$K$20,INT((ROW()-13)/2),0))</f>
        <v>35</v>
      </c>
      <c r="I169" s="763"/>
      <c r="J169" s="195">
        <f ca="1">IF(MOD(ROW()-13,2)=0,IF(ISBLANK(OFFSET('10. SEGUIMIENTO 2025'!$N$14,INT((ROW()-13)/2),0)),"",OFFSET('10. SEGUIMIENTO 2025'!$N$14,INT((ROW()-13)/2),0)),IF(ISBLANK(OFFSET('9. METAS'!$N$20,INT((ROW()-14)/2),0)),"",OFFSET('9. METAS'!$N$20,INT((ROW()-14)/2),0)))</f>
        <v>41</v>
      </c>
      <c r="K169" s="196" t="str">
        <f ca="1">IF(MOD(ROW()-13,2)=0,IF(ISBLANK(OFFSET('10. SEGUIMIENTO 2025'!$O$14,INT((ROW()-13)/2),0)),"",OFFSET('10. SEGUIMIENTO 2025'!$O$14,INT((ROW()-13)/2),0)),IF(ISBLANK(OFFSET('9. METAS'!$O$20,INT((ROW()-14)/2),0)),"",OFFSET('9. METAS'!$O$20,INT((ROW()-14)/2),0)))</f>
        <v/>
      </c>
      <c r="L169" s="196" t="str">
        <f ca="1">IF(MOD(ROW()-13,2)=0,IF(ISBLANK(OFFSET('10. SEGUIMIENTO 2025'!$P$14,INT((ROW()-13)/2),0)),"",OFFSET('10. SEGUIMIENTO 2025'!$P$14,INT((ROW()-13)/2),0)),IF(ISBLANK(OFFSET('9. METAS'!$P$20,INT((ROW()-14)/2),0)),"",OFFSET('9. METAS'!$P$20,INT((ROW()-14)/2),0)))</f>
        <v/>
      </c>
      <c r="M169" s="197" t="str">
        <f ca="1">IF(MOD(ROW()-13,2)=0,IF(ISBLANK(OFFSET('10. SEGUIMIENTO 2025'!$Q$14,INT((ROW()-13)/2),0)),"",OFFSET('10. SEGUIMIENTO 2025'!$Q$14,INT((ROW()-13)/2),0)),IF(ISBLANK(OFFSET('9. METAS'!$Q$20,INT((ROW()-14)/2),0)),"",OFFSET('9. METAS'!$Q$20,INT((ROW()-14)/2),0)))</f>
        <v/>
      </c>
      <c r="N169" s="769" t="str">
        <f ca="1">IFERROR(L169/L170,"ND")</f>
        <v>ND</v>
      </c>
      <c r="O169" s="771" t="str">
        <f ca="1">IFERROR(((L169+K169+J169)/H169),"ND")</f>
        <v>ND</v>
      </c>
      <c r="P169" s="775"/>
    </row>
    <row r="170" spans="3:16">
      <c r="C170" s="747"/>
      <c r="D170" s="749"/>
      <c r="E170" s="749"/>
      <c r="F170" s="751"/>
      <c r="G170" s="753"/>
      <c r="H170" s="760"/>
      <c r="I170" s="764"/>
      <c r="J170" s="195">
        <f ca="1">IF(MOD(ROW()-13,2)=0,IF(ISBLANK(OFFSET('10. SEGUIMIENTO 2025'!$N$14,INT((ROW()-13)/2),0)),"",OFFSET('10. SEGUIMIENTO 2025'!$N$14,INT((ROW()-13)/2),0)),IF(ISBLANK(OFFSET('9. METAS'!$N$20,INT((ROW()-14)/2),0)),"",OFFSET('9. METAS'!$N$20,INT((ROW()-14)/2),0)))</f>
        <v>14</v>
      </c>
      <c r="K170" s="196">
        <f ca="1">IF(MOD(ROW()-13,2)=0,IF(ISBLANK(OFFSET('10. SEGUIMIENTO 2025'!$O$14,INT((ROW()-13)/2),0)),"",OFFSET('10. SEGUIMIENTO 2025'!$O$14,INT((ROW()-13)/2),0)),IF(ISBLANK(OFFSET('9. METAS'!$O$20,INT((ROW()-14)/2),0)),"",OFFSET('9. METAS'!$O$20,INT((ROW()-14)/2),0)))</f>
        <v>11</v>
      </c>
      <c r="L170" s="196">
        <f ca="1">IF(MOD(ROW()-13,2)=0,IF(ISBLANK(OFFSET('10. SEGUIMIENTO 2025'!$P$14,INT((ROW()-13)/2),0)),"",OFFSET('10. SEGUIMIENTO 2025'!$P$14,INT((ROW()-13)/2),0)),IF(ISBLANK(OFFSET('9. METAS'!$P$20,INT((ROW()-14)/2),0)),"",OFFSET('9. METAS'!$P$20,INT((ROW()-14)/2),0)))</f>
        <v>8</v>
      </c>
      <c r="M170" s="197">
        <f ca="1">IF(MOD(ROW()-13,2)=0,IF(ISBLANK(OFFSET('10. SEGUIMIENTO 2025'!$Q$14,INT((ROW()-13)/2),0)),"",OFFSET('10. SEGUIMIENTO 2025'!$Q$14,INT((ROW()-13)/2),0)),IF(ISBLANK(OFFSET('9. METAS'!$Q$20,INT((ROW()-14)/2),0)),"",OFFSET('9. METAS'!$Q$20,INT((ROW()-14)/2),0)))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METAS'!$K$20,INT((ROW()-13)/2),0)),"",OFFSET('9. METAS'!$K$20,INT((ROW()-13)/2),0))</f>
        <v>17</v>
      </c>
      <c r="I171" s="763"/>
      <c r="J171" s="195">
        <f ca="1">IF(MOD(ROW()-13,2)=0,IF(ISBLANK(OFFSET('10. SEGUIMIENTO 2025'!$N$14,INT((ROW()-13)/2),0)),"",OFFSET('10. SEGUIMIENTO 2025'!$N$14,INT((ROW()-13)/2),0)),IF(ISBLANK(OFFSET('9. METAS'!$N$20,INT((ROW()-14)/2),0)),"",OFFSET('9. METAS'!$N$20,INT((ROW()-14)/2),0)))</f>
        <v>41</v>
      </c>
      <c r="K171" s="196" t="str">
        <f ca="1">IF(MOD(ROW()-13,2)=0,IF(ISBLANK(OFFSET('10. SEGUIMIENTO 2025'!$O$14,INT((ROW()-13)/2),0)),"",OFFSET('10. SEGUIMIENTO 2025'!$O$14,INT((ROW()-13)/2),0)),IF(ISBLANK(OFFSET('9. METAS'!$O$20,INT((ROW()-14)/2),0)),"",OFFSET('9. METAS'!$O$20,INT((ROW()-14)/2),0)))</f>
        <v/>
      </c>
      <c r="L171" s="196" t="str">
        <f ca="1">IF(MOD(ROW()-13,2)=0,IF(ISBLANK(OFFSET('10. SEGUIMIENTO 2025'!$P$14,INT((ROW()-13)/2),0)),"",OFFSET('10. SEGUIMIENTO 2025'!$P$14,INT((ROW()-13)/2),0)),IF(ISBLANK(OFFSET('9. METAS'!$P$20,INT((ROW()-14)/2),0)),"",OFFSET('9. METAS'!$P$20,INT((ROW()-14)/2),0)))</f>
        <v/>
      </c>
      <c r="M171" s="197" t="str">
        <f ca="1">IF(MOD(ROW()-13,2)=0,IF(ISBLANK(OFFSET('10. SEGUIMIENTO 2025'!$Q$14,INT((ROW()-13)/2),0)),"",OFFSET('10. SEGUIMIENTO 2025'!$Q$14,INT((ROW()-13)/2),0)),IF(ISBLANK(OFFSET('9. METAS'!$Q$20,INT((ROW()-14)/2),0)),"",OFFSET('9. METAS'!$Q$20,INT((ROW()-14)/2),0)))</f>
        <v/>
      </c>
      <c r="N171" s="769" t="str">
        <f ca="1">IFERROR(L171/L172,"ND")</f>
        <v>ND</v>
      </c>
      <c r="O171" s="771" t="str">
        <f ca="1">IFERROR(((L171+K171+J171)/H171),"ND")</f>
        <v>ND</v>
      </c>
      <c r="P171" s="775"/>
    </row>
    <row r="172" spans="3:16">
      <c r="C172" s="747"/>
      <c r="D172" s="749"/>
      <c r="E172" s="749"/>
      <c r="F172" s="751"/>
      <c r="G172" s="753"/>
      <c r="H172" s="760"/>
      <c r="I172" s="764"/>
      <c r="J172" s="195">
        <f ca="1">IF(MOD(ROW()-13,2)=0,IF(ISBLANK(OFFSET('10. SEGUIMIENTO 2025'!$N$14,INT((ROW()-13)/2),0)),"",OFFSET('10. SEGUIMIENTO 2025'!$N$14,INT((ROW()-13)/2),0)),IF(ISBLANK(OFFSET('9. METAS'!$N$20,INT((ROW()-14)/2),0)),"",OFFSET('9. METAS'!$N$20,INT((ROW()-14)/2),0)))</f>
        <v>3</v>
      </c>
      <c r="K172" s="196">
        <f ca="1">IF(MOD(ROW()-13,2)=0,IF(ISBLANK(OFFSET('10. SEGUIMIENTO 2025'!$O$14,INT((ROW()-13)/2),0)),"",OFFSET('10. SEGUIMIENTO 2025'!$O$14,INT((ROW()-13)/2),0)),IF(ISBLANK(OFFSET('9. METAS'!$O$20,INT((ROW()-14)/2),0)),"",OFFSET('9. METAS'!$O$20,INT((ROW()-14)/2),0)))</f>
        <v>5</v>
      </c>
      <c r="L172" s="196">
        <f ca="1">IF(MOD(ROW()-13,2)=0,IF(ISBLANK(OFFSET('10. SEGUIMIENTO 2025'!$P$14,INT((ROW()-13)/2),0)),"",OFFSET('10. SEGUIMIENTO 2025'!$P$14,INT((ROW()-13)/2),0)),IF(ISBLANK(OFFSET('9. METAS'!$P$20,INT((ROW()-14)/2),0)),"",OFFSET('9. METAS'!$P$20,INT((ROW()-14)/2),0)))</f>
        <v>8</v>
      </c>
      <c r="M172" s="197">
        <f ca="1">IF(MOD(ROW()-13,2)=0,IF(ISBLANK(OFFSET('10. SEGUIMIENTO 2025'!$Q$14,INT((ROW()-13)/2),0)),"",OFFSET('10. SEGUIMIENTO 2025'!$Q$14,INT((ROW()-13)/2),0)),IF(ISBLANK(OFFSET('9. METAS'!$Q$20,INT((ROW()-14)/2),0)),"",OFFSET('9. METAS'!$Q$20,INT((ROW()-14)/2),0)))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METAS'!$K$20,INT((ROW()-13)/2),0)),"",OFFSET('9. METAS'!$K$20,INT((ROW()-13)/2),0))</f>
        <v>52</v>
      </c>
      <c r="I173" s="763"/>
      <c r="J173" s="195">
        <f ca="1">IF(MOD(ROW()-13,2)=0,IF(ISBLANK(OFFSET('10. SEGUIMIENTO 2025'!$N$14,INT((ROW()-13)/2),0)),"",OFFSET('10. SEGUIMIENTO 2025'!$N$14,INT((ROW()-13)/2),0)),IF(ISBLANK(OFFSET('9. METAS'!$N$20,INT((ROW()-14)/2),0)),"",OFFSET('9. METAS'!$N$20,INT((ROW()-14)/2),0)))</f>
        <v>41</v>
      </c>
      <c r="K173" s="196" t="str">
        <f ca="1">IF(MOD(ROW()-13,2)=0,IF(ISBLANK(OFFSET('10. SEGUIMIENTO 2025'!$O$14,INT((ROW()-13)/2),0)),"",OFFSET('10. SEGUIMIENTO 2025'!$O$14,INT((ROW()-13)/2),0)),IF(ISBLANK(OFFSET('9. METAS'!$O$20,INT((ROW()-14)/2),0)),"",OFFSET('9. METAS'!$O$20,INT((ROW()-14)/2),0)))</f>
        <v/>
      </c>
      <c r="L173" s="196" t="str">
        <f ca="1">IF(MOD(ROW()-13,2)=0,IF(ISBLANK(OFFSET('10. SEGUIMIENTO 2025'!$P$14,INT((ROW()-13)/2),0)),"",OFFSET('10. SEGUIMIENTO 2025'!$P$14,INT((ROW()-13)/2),0)),IF(ISBLANK(OFFSET('9. METAS'!$P$20,INT((ROW()-14)/2),0)),"",OFFSET('9. METAS'!$P$20,INT((ROW()-14)/2),0)))</f>
        <v/>
      </c>
      <c r="M173" s="197" t="str">
        <f ca="1">IF(MOD(ROW()-13,2)=0,IF(ISBLANK(OFFSET('10. SEGUIMIENTO 2025'!$Q$14,INT((ROW()-13)/2),0)),"",OFFSET('10. SEGUIMIENTO 2025'!$Q$14,INT((ROW()-13)/2),0)),IF(ISBLANK(OFFSET('9. METAS'!$Q$20,INT((ROW()-14)/2),0)),"",OFFSET('9. METAS'!$Q$20,INT((ROW()-14)/2),0)))</f>
        <v/>
      </c>
      <c r="N173" s="769" t="str">
        <f ca="1">IFERROR(L173/L174,"ND")</f>
        <v>ND</v>
      </c>
      <c r="O173" s="771" t="str">
        <f ca="1">IFERROR(((L173+K173+J173)/H173),"ND")</f>
        <v>ND</v>
      </c>
      <c r="P173" s="775"/>
    </row>
    <row r="174" spans="3:16">
      <c r="C174" s="747"/>
      <c r="D174" s="749"/>
      <c r="E174" s="749"/>
      <c r="F174" s="751"/>
      <c r="G174" s="753"/>
      <c r="H174" s="760"/>
      <c r="I174" s="764"/>
      <c r="J174" s="195">
        <f ca="1">IF(MOD(ROW()-13,2)=0,IF(ISBLANK(OFFSET('10. SEGUIMIENTO 2025'!$N$14,INT((ROW()-13)/2),0)),"",OFFSET('10. SEGUIMIENTO 2025'!$N$14,INT((ROW()-13)/2),0)),IF(ISBLANK(OFFSET('9. METAS'!$N$20,INT((ROW()-14)/2),0)),"",OFFSET('9. METAS'!$N$20,INT((ROW()-14)/2),0)))</f>
        <v>26</v>
      </c>
      <c r="K174" s="196">
        <f ca="1">IF(MOD(ROW()-13,2)=0,IF(ISBLANK(OFFSET('10. SEGUIMIENTO 2025'!$O$14,INT((ROW()-13)/2),0)),"",OFFSET('10. SEGUIMIENTO 2025'!$O$14,INT((ROW()-13)/2),0)),IF(ISBLANK(OFFSET('9. METAS'!$O$20,INT((ROW()-14)/2),0)),"",OFFSET('9. METAS'!$O$20,INT((ROW()-14)/2),0)))</f>
        <v>16</v>
      </c>
      <c r="L174" s="196">
        <f ca="1">IF(MOD(ROW()-13,2)=0,IF(ISBLANK(OFFSET('10. SEGUIMIENTO 2025'!$P$14,INT((ROW()-13)/2),0)),"",OFFSET('10. SEGUIMIENTO 2025'!$P$14,INT((ROW()-13)/2),0)),IF(ISBLANK(OFFSET('9. METAS'!$P$20,INT((ROW()-14)/2),0)),"",OFFSET('9. METAS'!$P$20,INT((ROW()-14)/2),0)))</f>
        <v>8</v>
      </c>
      <c r="M174" s="197">
        <f ca="1">IF(MOD(ROW()-13,2)=0,IF(ISBLANK(OFFSET('10. SEGUIMIENTO 2025'!$Q$14,INT((ROW()-13)/2),0)),"",OFFSET('10. SEGUIMIENTO 2025'!$Q$14,INT((ROW()-13)/2),0)),IF(ISBLANK(OFFSET('9. METAS'!$Q$20,INT((ROW()-14)/2),0)),"",OFFSET('9. METAS'!$Q$20,INT((ROW()-14)/2),0)))</f>
        <v>2</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METAS'!$K$20,INT((ROW()-13)/2),0)),"",OFFSET('9. METAS'!$K$20,INT((ROW()-13)/2),0))</f>
        <v>65</v>
      </c>
      <c r="I175" s="763"/>
      <c r="J175" s="195">
        <f ca="1">IF(MOD(ROW()-13,2)=0,IF(ISBLANK(OFFSET('10. SEGUIMIENTO 2025'!$N$14,INT((ROW()-13)/2),0)),"",OFFSET('10. SEGUIMIENTO 2025'!$N$14,INT((ROW()-13)/2),0)),IF(ISBLANK(OFFSET('9. METAS'!$N$20,INT((ROW()-14)/2),0)),"",OFFSET('9. METAS'!$N$20,INT((ROW()-14)/2),0)))</f>
        <v>41</v>
      </c>
      <c r="K175" s="196" t="str">
        <f ca="1">IF(MOD(ROW()-13,2)=0,IF(ISBLANK(OFFSET('10. SEGUIMIENTO 2025'!$O$14,INT((ROW()-13)/2),0)),"",OFFSET('10. SEGUIMIENTO 2025'!$O$14,INT((ROW()-13)/2),0)),IF(ISBLANK(OFFSET('9. METAS'!$O$20,INT((ROW()-14)/2),0)),"",OFFSET('9. METAS'!$O$20,INT((ROW()-14)/2),0)))</f>
        <v/>
      </c>
      <c r="L175" s="196" t="str">
        <f ca="1">IF(MOD(ROW()-13,2)=0,IF(ISBLANK(OFFSET('10. SEGUIMIENTO 2025'!$P$14,INT((ROW()-13)/2),0)),"",OFFSET('10. SEGUIMIENTO 2025'!$P$14,INT((ROW()-13)/2),0)),IF(ISBLANK(OFFSET('9. METAS'!$P$20,INT((ROW()-14)/2),0)),"",OFFSET('9. METAS'!$P$20,INT((ROW()-14)/2),0)))</f>
        <v/>
      </c>
      <c r="M175" s="197" t="str">
        <f ca="1">IF(MOD(ROW()-13,2)=0,IF(ISBLANK(OFFSET('10. SEGUIMIENTO 2025'!$Q$14,INT((ROW()-13)/2),0)),"",OFFSET('10. SEGUIMIENTO 2025'!$Q$14,INT((ROW()-13)/2),0)),IF(ISBLANK(OFFSET('9. METAS'!$Q$20,INT((ROW()-14)/2),0)),"",OFFSET('9. METAS'!$Q$20,INT((ROW()-14)/2),0)))</f>
        <v/>
      </c>
      <c r="N175" s="769" t="str">
        <f ca="1">IFERROR(L175/L176,"ND")</f>
        <v>ND</v>
      </c>
      <c r="O175" s="771" t="str">
        <f ca="1">IFERROR(((L175+K175+J175)/H175),"ND")</f>
        <v>ND</v>
      </c>
      <c r="P175" s="775"/>
    </row>
    <row r="176" spans="3:16">
      <c r="C176" s="747"/>
      <c r="D176" s="749"/>
      <c r="E176" s="749"/>
      <c r="F176" s="751"/>
      <c r="G176" s="753"/>
      <c r="H176" s="760"/>
      <c r="I176" s="764"/>
      <c r="J176" s="195">
        <f ca="1">IF(MOD(ROW()-13,2)=0,IF(ISBLANK(OFFSET('10. SEGUIMIENTO 2025'!$N$14,INT((ROW()-13)/2),0)),"",OFFSET('10. SEGUIMIENTO 2025'!$N$14,INT((ROW()-13)/2),0)),IF(ISBLANK(OFFSET('9. METAS'!$N$20,INT((ROW()-14)/2),0)),"",OFFSET('9. METAS'!$N$20,INT((ROW()-14)/2),0)))</f>
        <v>30</v>
      </c>
      <c r="K176" s="196">
        <f ca="1">IF(MOD(ROW()-13,2)=0,IF(ISBLANK(OFFSET('10. SEGUIMIENTO 2025'!$O$14,INT((ROW()-13)/2),0)),"",OFFSET('10. SEGUIMIENTO 2025'!$O$14,INT((ROW()-13)/2),0)),IF(ISBLANK(OFFSET('9. METAS'!$O$20,INT((ROW()-14)/2),0)),"",OFFSET('9. METAS'!$O$20,INT((ROW()-14)/2),0)))</f>
        <v>18</v>
      </c>
      <c r="L176" s="196">
        <f ca="1">IF(MOD(ROW()-13,2)=0,IF(ISBLANK(OFFSET('10. SEGUIMIENTO 2025'!$P$14,INT((ROW()-13)/2),0)),"",OFFSET('10. SEGUIMIENTO 2025'!$P$14,INT((ROW()-13)/2),0)),IF(ISBLANK(OFFSET('9. METAS'!$P$20,INT((ROW()-14)/2),0)),"",OFFSET('9. METAS'!$P$20,INT((ROW()-14)/2),0)))</f>
        <v>10</v>
      </c>
      <c r="M176" s="197">
        <f ca="1">IF(MOD(ROW()-13,2)=0,IF(ISBLANK(OFFSET('10. SEGUIMIENTO 2025'!$Q$14,INT((ROW()-13)/2),0)),"",OFFSET('10. SEGUIMIENTO 2025'!$Q$14,INT((ROW()-13)/2),0)),IF(ISBLANK(OFFSET('9. METAS'!$Q$20,INT((ROW()-14)/2),0)),"",OFFSET('9. METAS'!$Q$20,INT((ROW()-14)/2),0)))</f>
        <v>7</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METAS'!$K$20,INT((ROW()-13)/2),0)),"",OFFSET('9. METAS'!$K$20,INT((ROW()-13)/2),0))</f>
        <v>52</v>
      </c>
      <c r="I177" s="763"/>
      <c r="J177" s="195">
        <f ca="1">IF(MOD(ROW()-13,2)=0,IF(ISBLANK(OFFSET('10. SEGUIMIENTO 2025'!$N$14,INT((ROW()-13)/2),0)),"",OFFSET('10. SEGUIMIENTO 2025'!$N$14,INT((ROW()-13)/2),0)),IF(ISBLANK(OFFSET('9. METAS'!$N$20,INT((ROW()-14)/2),0)),"",OFFSET('9. METAS'!$N$20,INT((ROW()-14)/2),0)))</f>
        <v>41</v>
      </c>
      <c r="K177" s="196" t="str">
        <f ca="1">IF(MOD(ROW()-13,2)=0,IF(ISBLANK(OFFSET('10. SEGUIMIENTO 2025'!$O$14,INT((ROW()-13)/2),0)),"",OFFSET('10. SEGUIMIENTO 2025'!$O$14,INT((ROW()-13)/2),0)),IF(ISBLANK(OFFSET('9. METAS'!$O$20,INT((ROW()-14)/2),0)),"",OFFSET('9. METAS'!$O$20,INT((ROW()-14)/2),0)))</f>
        <v/>
      </c>
      <c r="L177" s="196" t="str">
        <f ca="1">IF(MOD(ROW()-13,2)=0,IF(ISBLANK(OFFSET('10. SEGUIMIENTO 2025'!$P$14,INT((ROW()-13)/2),0)),"",OFFSET('10. SEGUIMIENTO 2025'!$P$14,INT((ROW()-13)/2),0)),IF(ISBLANK(OFFSET('9. METAS'!$P$20,INT((ROW()-14)/2),0)),"",OFFSET('9. METAS'!$P$20,INT((ROW()-14)/2),0)))</f>
        <v/>
      </c>
      <c r="M177" s="197" t="str">
        <f ca="1">IF(MOD(ROW()-13,2)=0,IF(ISBLANK(OFFSET('10. SEGUIMIENTO 2025'!$Q$14,INT((ROW()-13)/2),0)),"",OFFSET('10. SEGUIMIENTO 2025'!$Q$14,INT((ROW()-13)/2),0)),IF(ISBLANK(OFFSET('9. METAS'!$Q$20,INT((ROW()-14)/2),0)),"",OFFSET('9. METAS'!$Q$20,INT((ROW()-14)/2),0)))</f>
        <v/>
      </c>
      <c r="N177" s="769" t="str">
        <f ca="1">IFERROR(L177/L178,"ND")</f>
        <v>ND</v>
      </c>
      <c r="O177" s="771" t="str">
        <f ca="1">IFERROR(((L177+K177+J177)/H177),"ND")</f>
        <v>ND</v>
      </c>
      <c r="P177" s="775"/>
    </row>
    <row r="178" spans="3:16">
      <c r="C178" s="747"/>
      <c r="D178" s="749"/>
      <c r="E178" s="749"/>
      <c r="F178" s="751"/>
      <c r="G178" s="753"/>
      <c r="H178" s="760"/>
      <c r="I178" s="764"/>
      <c r="J178" s="195">
        <f ca="1">IF(MOD(ROW()-13,2)=0,IF(ISBLANK(OFFSET('10. SEGUIMIENTO 2025'!$N$14,INT((ROW()-13)/2),0)),"",OFFSET('10. SEGUIMIENTO 2025'!$N$14,INT((ROW()-13)/2),0)),IF(ISBLANK(OFFSET('9. METAS'!$N$20,INT((ROW()-14)/2),0)),"",OFFSET('9. METAS'!$N$20,INT((ROW()-14)/2),0)))</f>
        <v>0</v>
      </c>
      <c r="K178" s="196">
        <f ca="1">IF(MOD(ROW()-13,2)=0,IF(ISBLANK(OFFSET('10. SEGUIMIENTO 2025'!$O$14,INT((ROW()-13)/2),0)),"",OFFSET('10. SEGUIMIENTO 2025'!$O$14,INT((ROW()-13)/2),0)),IF(ISBLANK(OFFSET('9. METAS'!$O$20,INT((ROW()-14)/2),0)),"",OFFSET('9. METAS'!$O$20,INT((ROW()-14)/2),0)))</f>
        <v>26</v>
      </c>
      <c r="L178" s="196">
        <f ca="1">IF(MOD(ROW()-13,2)=0,IF(ISBLANK(OFFSET('10. SEGUIMIENTO 2025'!$P$14,INT((ROW()-13)/2),0)),"",OFFSET('10. SEGUIMIENTO 2025'!$P$14,INT((ROW()-13)/2),0)),IF(ISBLANK(OFFSET('9. METAS'!$P$20,INT((ROW()-14)/2),0)),"",OFFSET('9. METAS'!$P$20,INT((ROW()-14)/2),0)))</f>
        <v>19</v>
      </c>
      <c r="M178" s="197">
        <f ca="1">IF(MOD(ROW()-13,2)=0,IF(ISBLANK(OFFSET('10. SEGUIMIENTO 2025'!$Q$14,INT((ROW()-13)/2),0)),"",OFFSET('10. SEGUIMIENTO 2025'!$Q$14,INT((ROW()-13)/2),0)),IF(ISBLANK(OFFSET('9. METAS'!$Q$20,INT((ROW()-14)/2),0)),"",OFFSET('9. METAS'!$Q$20,INT((ROW()-14)/2),0)))</f>
        <v>7</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METAS'!$K$20,INT((ROW()-13)/2),0)),"",OFFSET('9. METAS'!$K$20,INT((ROW()-13)/2),0))</f>
        <v>38</v>
      </c>
      <c r="I179" s="763"/>
      <c r="J179" s="195">
        <f ca="1">IF(MOD(ROW()-13,2)=0,IF(ISBLANK(OFFSET('10. SEGUIMIENTO 2025'!$N$14,INT((ROW()-13)/2),0)),"",OFFSET('10. SEGUIMIENTO 2025'!$N$14,INT((ROW()-13)/2),0)),IF(ISBLANK(OFFSET('9. METAS'!$N$20,INT((ROW()-14)/2),0)),"",OFFSET('9. METAS'!$N$20,INT((ROW()-14)/2),0)))</f>
        <v>41</v>
      </c>
      <c r="K179" s="196" t="str">
        <f ca="1">IF(MOD(ROW()-13,2)=0,IF(ISBLANK(OFFSET('10. SEGUIMIENTO 2025'!$O$14,INT((ROW()-13)/2),0)),"",OFFSET('10. SEGUIMIENTO 2025'!$O$14,INT((ROW()-13)/2),0)),IF(ISBLANK(OFFSET('9. METAS'!$O$20,INT((ROW()-14)/2),0)),"",OFFSET('9. METAS'!$O$20,INT((ROW()-14)/2),0)))</f>
        <v/>
      </c>
      <c r="L179" s="196" t="str">
        <f ca="1">IF(MOD(ROW()-13,2)=0,IF(ISBLANK(OFFSET('10. SEGUIMIENTO 2025'!$P$14,INT((ROW()-13)/2),0)),"",OFFSET('10. SEGUIMIENTO 2025'!$P$14,INT((ROW()-13)/2),0)),IF(ISBLANK(OFFSET('9. METAS'!$P$20,INT((ROW()-14)/2),0)),"",OFFSET('9. METAS'!$P$20,INT((ROW()-14)/2),0)))</f>
        <v/>
      </c>
      <c r="M179" s="197" t="str">
        <f ca="1">IF(MOD(ROW()-13,2)=0,IF(ISBLANK(OFFSET('10. SEGUIMIENTO 2025'!$Q$14,INT((ROW()-13)/2),0)),"",OFFSET('10. SEGUIMIENTO 2025'!$Q$14,INT((ROW()-13)/2),0)),IF(ISBLANK(OFFSET('9. METAS'!$Q$20,INT((ROW()-14)/2),0)),"",OFFSET('9. METAS'!$Q$20,INT((ROW()-14)/2),0)))</f>
        <v/>
      </c>
      <c r="N179" s="769" t="str">
        <f ca="1">IFERROR(L179/L180,"ND")</f>
        <v>ND</v>
      </c>
      <c r="O179" s="771" t="str">
        <f ca="1">IFERROR(((L179+K179+J179)/H179),"ND")</f>
        <v>ND</v>
      </c>
      <c r="P179" s="775"/>
    </row>
    <row r="180" spans="3:16">
      <c r="C180" s="747"/>
      <c r="D180" s="749"/>
      <c r="E180" s="749"/>
      <c r="F180" s="751"/>
      <c r="G180" s="753"/>
      <c r="H180" s="760"/>
      <c r="I180" s="764"/>
      <c r="J180" s="195">
        <f ca="1">IF(MOD(ROW()-13,2)=0,IF(ISBLANK(OFFSET('10. SEGUIMIENTO 2025'!$N$14,INT((ROW()-13)/2),0)),"",OFFSET('10. SEGUIMIENTO 2025'!$N$14,INT((ROW()-13)/2),0)),IF(ISBLANK(OFFSET('9. METAS'!$N$20,INT((ROW()-14)/2),0)),"",OFFSET('9. METAS'!$N$20,INT((ROW()-14)/2),0)))</f>
        <v>0</v>
      </c>
      <c r="K180" s="196">
        <f ca="1">IF(MOD(ROW()-13,2)=0,IF(ISBLANK(OFFSET('10. SEGUIMIENTO 2025'!$O$14,INT((ROW()-13)/2),0)),"",OFFSET('10. SEGUIMIENTO 2025'!$O$14,INT((ROW()-13)/2),0)),IF(ISBLANK(OFFSET('9. METAS'!$O$20,INT((ROW()-14)/2),0)),"",OFFSET('9. METAS'!$O$20,INT((ROW()-14)/2),0)))</f>
        <v>19.25925925925926</v>
      </c>
      <c r="L180" s="196">
        <f ca="1">IF(MOD(ROW()-13,2)=0,IF(ISBLANK(OFFSET('10. SEGUIMIENTO 2025'!$P$14,INT((ROW()-13)/2),0)),"",OFFSET('10. SEGUIMIENTO 2025'!$P$14,INT((ROW()-13)/2),0)),IF(ISBLANK(OFFSET('9. METAS'!$P$20,INT((ROW()-14)/2),0)),"",OFFSET('9. METAS'!$P$20,INT((ROW()-14)/2),0)))</f>
        <v>14.074074074074073</v>
      </c>
      <c r="M180" s="197">
        <f ca="1">IF(MOD(ROW()-13,2)=0,IF(ISBLANK(OFFSET('10. SEGUIMIENTO 2025'!$Q$14,INT((ROW()-13)/2),0)),"",OFFSET('10. SEGUIMIENTO 2025'!$Q$14,INT((ROW()-13)/2),0)),IF(ISBLANK(OFFSET('9. METAS'!$Q$20,INT((ROW()-14)/2),0)),"",OFFSET('9. METAS'!$Q$20,INT((ROW()-14)/2),0)))</f>
        <v>5.1851851851851851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METAS'!$K$20,INT((ROW()-13)/2),0)),"",OFFSET('9. METAS'!$K$20,INT((ROW()-13)/2),0))</f>
        <v>52</v>
      </c>
      <c r="I181" s="763"/>
      <c r="J181" s="195">
        <f ca="1">IF(MOD(ROW()-13,2)=0,IF(ISBLANK(OFFSET('10. SEGUIMIENTO 2025'!$N$14,INT((ROW()-13)/2),0)),"",OFFSET('10. SEGUIMIENTO 2025'!$N$14,INT((ROW()-13)/2),0)),IF(ISBLANK(OFFSET('9. METAS'!$N$20,INT((ROW()-14)/2),0)),"",OFFSET('9. METAS'!$N$20,INT((ROW()-14)/2),0)))</f>
        <v>41</v>
      </c>
      <c r="K181" s="196" t="str">
        <f ca="1">IF(MOD(ROW()-13,2)=0,IF(ISBLANK(OFFSET('10. SEGUIMIENTO 2025'!$O$14,INT((ROW()-13)/2),0)),"",OFFSET('10. SEGUIMIENTO 2025'!$O$14,INT((ROW()-13)/2),0)),IF(ISBLANK(OFFSET('9. METAS'!$O$20,INT((ROW()-14)/2),0)),"",OFFSET('9. METAS'!$O$20,INT((ROW()-14)/2),0)))</f>
        <v/>
      </c>
      <c r="L181" s="196" t="str">
        <f ca="1">IF(MOD(ROW()-13,2)=0,IF(ISBLANK(OFFSET('10. SEGUIMIENTO 2025'!$P$14,INT((ROW()-13)/2),0)),"",OFFSET('10. SEGUIMIENTO 2025'!$P$14,INT((ROW()-13)/2),0)),IF(ISBLANK(OFFSET('9. METAS'!$P$20,INT((ROW()-14)/2),0)),"",OFFSET('9. METAS'!$P$20,INT((ROW()-14)/2),0)))</f>
        <v/>
      </c>
      <c r="M181" s="197" t="str">
        <f ca="1">IF(MOD(ROW()-13,2)=0,IF(ISBLANK(OFFSET('10. SEGUIMIENTO 2025'!$Q$14,INT((ROW()-13)/2),0)),"",OFFSET('10. SEGUIMIENTO 2025'!$Q$14,INT((ROW()-13)/2),0)),IF(ISBLANK(OFFSET('9. METAS'!$Q$20,INT((ROW()-14)/2),0)),"",OFFSET('9. METAS'!$Q$20,INT((ROW()-14)/2),0)))</f>
        <v/>
      </c>
      <c r="N181" s="769" t="str">
        <f ca="1">IFERROR(L181/L182,"ND")</f>
        <v>ND</v>
      </c>
      <c r="O181" s="771" t="str">
        <f ca="1">IFERROR(((L181+K181+J181)/H181),"ND")</f>
        <v>ND</v>
      </c>
      <c r="P181" s="775"/>
    </row>
    <row r="182" spans="3:16">
      <c r="C182" s="747"/>
      <c r="D182" s="749"/>
      <c r="E182" s="749"/>
      <c r="F182" s="751"/>
      <c r="G182" s="753"/>
      <c r="H182" s="760"/>
      <c r="I182" s="764"/>
      <c r="J182" s="195">
        <f ca="1">IF(MOD(ROW()-13,2)=0,IF(ISBLANK(OFFSET('10. SEGUIMIENTO 2025'!$N$14,INT((ROW()-13)/2),0)),"",OFFSET('10. SEGUIMIENTO 2025'!$N$14,INT((ROW()-13)/2),0)),IF(ISBLANK(OFFSET('9. METAS'!$N$20,INT((ROW()-14)/2),0)),"",OFFSET('9. METAS'!$N$20,INT((ROW()-14)/2),0)))</f>
        <v>0</v>
      </c>
      <c r="K182" s="196">
        <f ca="1">IF(MOD(ROW()-13,2)=0,IF(ISBLANK(OFFSET('10. SEGUIMIENTO 2025'!$O$14,INT((ROW()-13)/2),0)),"",OFFSET('10. SEGUIMIENTO 2025'!$O$14,INT((ROW()-13)/2),0)),IF(ISBLANK(OFFSET('9. METAS'!$O$20,INT((ROW()-14)/2),0)),"",OFFSET('9. METAS'!$O$20,INT((ROW()-14)/2),0)))</f>
        <v>26</v>
      </c>
      <c r="L182" s="196">
        <f ca="1">IF(MOD(ROW()-13,2)=0,IF(ISBLANK(OFFSET('10. SEGUIMIENTO 2025'!$P$14,INT((ROW()-13)/2),0)),"",OFFSET('10. SEGUIMIENTO 2025'!$P$14,INT((ROW()-13)/2),0)),IF(ISBLANK(OFFSET('9. METAS'!$P$20,INT((ROW()-14)/2),0)),"",OFFSET('9. METAS'!$P$20,INT((ROW()-14)/2),0)))</f>
        <v>19</v>
      </c>
      <c r="M182" s="197">
        <f ca="1">IF(MOD(ROW()-13,2)=0,IF(ISBLANK(OFFSET('10. SEGUIMIENTO 2025'!$Q$14,INT((ROW()-13)/2),0)),"",OFFSET('10. SEGUIMIENTO 2025'!$Q$14,INT((ROW()-13)/2),0)),IF(ISBLANK(OFFSET('9. METAS'!$Q$20,INT((ROW()-14)/2),0)),"",OFFSET('9. METAS'!$Q$20,INT((ROW()-14)/2),0)))</f>
        <v>7</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METAS'!$K$20,INT((ROW()-13)/2),0)),"",OFFSET('9. METAS'!$K$20,INT((ROW()-13)/2),0))</f>
        <v>182</v>
      </c>
      <c r="I183" s="763"/>
      <c r="J183" s="195">
        <f ca="1">IF(MOD(ROW()-13,2)=0,IF(ISBLANK(OFFSET('10. SEGUIMIENTO 2025'!$N$14,INT((ROW()-13)/2),0)),"",OFFSET('10. SEGUIMIENTO 2025'!$N$14,INT((ROW()-13)/2),0)),IF(ISBLANK(OFFSET('9. METAS'!$N$20,INT((ROW()-14)/2),0)),"",OFFSET('9. METAS'!$N$20,INT((ROW()-14)/2),0)))</f>
        <v>41</v>
      </c>
      <c r="K183" s="196" t="str">
        <f ca="1">IF(MOD(ROW()-13,2)=0,IF(ISBLANK(OFFSET('10. SEGUIMIENTO 2025'!$O$14,INT((ROW()-13)/2),0)),"",OFFSET('10. SEGUIMIENTO 2025'!$O$14,INT((ROW()-13)/2),0)),IF(ISBLANK(OFFSET('9. METAS'!$O$20,INT((ROW()-14)/2),0)),"",OFFSET('9. METAS'!$O$20,INT((ROW()-14)/2),0)))</f>
        <v/>
      </c>
      <c r="L183" s="196" t="str">
        <f ca="1">IF(MOD(ROW()-13,2)=0,IF(ISBLANK(OFFSET('10. SEGUIMIENTO 2025'!$P$14,INT((ROW()-13)/2),0)),"",OFFSET('10. SEGUIMIENTO 2025'!$P$14,INT((ROW()-13)/2),0)),IF(ISBLANK(OFFSET('9. METAS'!$P$20,INT((ROW()-14)/2),0)),"",OFFSET('9. METAS'!$P$20,INT((ROW()-14)/2),0)))</f>
        <v/>
      </c>
      <c r="M183" s="197" t="str">
        <f ca="1">IF(MOD(ROW()-13,2)=0,IF(ISBLANK(OFFSET('10. SEGUIMIENTO 2025'!$Q$14,INT((ROW()-13)/2),0)),"",OFFSET('10. SEGUIMIENTO 2025'!$Q$14,INT((ROW()-13)/2),0)),IF(ISBLANK(OFFSET('9. METAS'!$Q$20,INT((ROW()-14)/2),0)),"",OFFSET('9. METAS'!$Q$20,INT((ROW()-14)/2),0)))</f>
        <v/>
      </c>
      <c r="N183" s="769" t="str">
        <f ca="1">IFERROR(L183/L184,"ND")</f>
        <v>ND</v>
      </c>
      <c r="O183" s="771" t="str">
        <f ca="1">IFERROR(((L183+K183+J183)/H183),"ND")</f>
        <v>ND</v>
      </c>
      <c r="P183" s="775"/>
    </row>
    <row r="184" spans="3:16">
      <c r="C184" s="747"/>
      <c r="D184" s="749"/>
      <c r="E184" s="749"/>
      <c r="F184" s="751"/>
      <c r="G184" s="753"/>
      <c r="H184" s="760"/>
      <c r="I184" s="764"/>
      <c r="J184" s="195">
        <f ca="1">IF(MOD(ROW()-13,2)=0,IF(ISBLANK(OFFSET('10. SEGUIMIENTO 2025'!$N$14,INT((ROW()-13)/2),0)),"",OFFSET('10. SEGUIMIENTO 2025'!$N$14,INT((ROW()-13)/2),0)),IF(ISBLANK(OFFSET('9. METAS'!$N$20,INT((ROW()-14)/2),0)),"",OFFSET('9. METAS'!$N$20,INT((ROW()-14)/2),0)))</f>
        <v>0</v>
      </c>
      <c r="K184" s="196">
        <f ca="1">IF(MOD(ROW()-13,2)=0,IF(ISBLANK(OFFSET('10. SEGUIMIENTO 2025'!$O$14,INT((ROW()-13)/2),0)),"",OFFSET('10. SEGUIMIENTO 2025'!$O$14,INT((ROW()-13)/2),0)),IF(ISBLANK(OFFSET('9. METAS'!$O$20,INT((ROW()-14)/2),0)),"",OFFSET('9. METAS'!$O$20,INT((ROW()-14)/2),0)))</f>
        <v>21</v>
      </c>
      <c r="L184" s="196">
        <f ca="1">IF(MOD(ROW()-13,2)=0,IF(ISBLANK(OFFSET('10. SEGUIMIENTO 2025'!$P$14,INT((ROW()-13)/2),0)),"",OFFSET('10. SEGUIMIENTO 2025'!$P$14,INT((ROW()-13)/2),0)),IF(ISBLANK(OFFSET('9. METAS'!$P$20,INT((ROW()-14)/2),0)),"",OFFSET('9. METAS'!$P$20,INT((ROW()-14)/2),0)))</f>
        <v>57</v>
      </c>
      <c r="M184" s="197">
        <f ca="1">IF(MOD(ROW()-13,2)=0,IF(ISBLANK(OFFSET('10. SEGUIMIENTO 2025'!$Q$14,INT((ROW()-13)/2),0)),"",OFFSET('10. SEGUIMIENTO 2025'!$Q$14,INT((ROW()-13)/2),0)),IF(ISBLANK(OFFSET('9. METAS'!$Q$20,INT((ROW()-14)/2),0)),"",OFFSET('9. METAS'!$Q$20,INT((ROW()-14)/2),0)))</f>
        <v>104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METAS'!$K$20,INT((ROW()-13)/2),0)),"",OFFSET('9. METAS'!$K$20,INT((ROW()-13)/2),0))</f>
        <v>52</v>
      </c>
      <c r="I185" s="763"/>
      <c r="J185" s="195">
        <f ca="1">IF(MOD(ROW()-13,2)=0,IF(ISBLANK(OFFSET('10. SEGUIMIENTO 2025'!$N$14,INT((ROW()-13)/2),0)),"",OFFSET('10. SEGUIMIENTO 2025'!$N$14,INT((ROW()-13)/2),0)),IF(ISBLANK(OFFSET('9. METAS'!$N$20,INT((ROW()-14)/2),0)),"",OFFSET('9. METAS'!$N$20,INT((ROW()-14)/2),0)))</f>
        <v>41</v>
      </c>
      <c r="K185" s="196" t="str">
        <f ca="1">IF(MOD(ROW()-13,2)=0,IF(ISBLANK(OFFSET('10. SEGUIMIENTO 2025'!$O$14,INT((ROW()-13)/2),0)),"",OFFSET('10. SEGUIMIENTO 2025'!$O$14,INT((ROW()-13)/2),0)),IF(ISBLANK(OFFSET('9. METAS'!$O$20,INT((ROW()-14)/2),0)),"",OFFSET('9. METAS'!$O$20,INT((ROW()-14)/2),0)))</f>
        <v/>
      </c>
      <c r="L185" s="196" t="str">
        <f ca="1">IF(MOD(ROW()-13,2)=0,IF(ISBLANK(OFFSET('10. SEGUIMIENTO 2025'!$P$14,INT((ROW()-13)/2),0)),"",OFFSET('10. SEGUIMIENTO 2025'!$P$14,INT((ROW()-13)/2),0)),IF(ISBLANK(OFFSET('9. METAS'!$P$20,INT((ROW()-14)/2),0)),"",OFFSET('9. METAS'!$P$20,INT((ROW()-14)/2),0)))</f>
        <v/>
      </c>
      <c r="M185" s="197" t="str">
        <f ca="1">IF(MOD(ROW()-13,2)=0,IF(ISBLANK(OFFSET('10. SEGUIMIENTO 2025'!$Q$14,INT((ROW()-13)/2),0)),"",OFFSET('10. SEGUIMIENTO 2025'!$Q$14,INT((ROW()-13)/2),0)),IF(ISBLANK(OFFSET('9. METAS'!$Q$20,INT((ROW()-14)/2),0)),"",OFFSET('9. METAS'!$Q$20,INT((ROW()-14)/2),0)))</f>
        <v/>
      </c>
      <c r="N185" s="769" t="str">
        <f ca="1">IFERROR(L185/L186,"ND")</f>
        <v>ND</v>
      </c>
      <c r="O185" s="771" t="str">
        <f ca="1">IFERROR(((L185+K185+J185)/H185),"ND")</f>
        <v>ND</v>
      </c>
      <c r="P185" s="775"/>
    </row>
    <row r="186" spans="3:16">
      <c r="C186" s="747"/>
      <c r="D186" s="749"/>
      <c r="E186" s="749"/>
      <c r="F186" s="751"/>
      <c r="G186" s="753"/>
      <c r="H186" s="760"/>
      <c r="I186" s="764"/>
      <c r="J186" s="195">
        <f ca="1">IF(MOD(ROW()-13,2)=0,IF(ISBLANK(OFFSET('10. SEGUIMIENTO 2025'!$N$14,INT((ROW()-13)/2),0)),"",OFFSET('10. SEGUIMIENTO 2025'!$N$14,INT((ROW()-13)/2),0)),IF(ISBLANK(OFFSET('9. METAS'!$N$20,INT((ROW()-14)/2),0)),"",OFFSET('9. METAS'!$N$20,INT((ROW()-14)/2),0)))</f>
        <v>0</v>
      </c>
      <c r="K186" s="196">
        <f ca="1">IF(MOD(ROW()-13,2)=0,IF(ISBLANK(OFFSET('10. SEGUIMIENTO 2025'!$O$14,INT((ROW()-13)/2),0)),"",OFFSET('10. SEGUIMIENTO 2025'!$O$14,INT((ROW()-13)/2),0)),IF(ISBLANK(OFFSET('9. METAS'!$O$20,INT((ROW()-14)/2),0)),"",OFFSET('9. METAS'!$O$20,INT((ROW()-14)/2),0)))</f>
        <v>26</v>
      </c>
      <c r="L186" s="196">
        <f ca="1">IF(MOD(ROW()-13,2)=0,IF(ISBLANK(OFFSET('10. SEGUIMIENTO 2025'!$P$14,INT((ROW()-13)/2),0)),"",OFFSET('10. SEGUIMIENTO 2025'!$P$14,INT((ROW()-13)/2),0)),IF(ISBLANK(OFFSET('9. METAS'!$P$20,INT((ROW()-14)/2),0)),"",OFFSET('9. METAS'!$P$20,INT((ROW()-14)/2),0)))</f>
        <v>19</v>
      </c>
      <c r="M186" s="197">
        <f ca="1">IF(MOD(ROW()-13,2)=0,IF(ISBLANK(OFFSET('10. SEGUIMIENTO 2025'!$Q$14,INT((ROW()-13)/2),0)),"",OFFSET('10. SEGUIMIENTO 2025'!$Q$14,INT((ROW()-13)/2),0)),IF(ISBLANK(OFFSET('9. METAS'!$Q$20,INT((ROW()-14)/2),0)),"",OFFSET('9. METAS'!$Q$20,INT((ROW()-14)/2),0)))</f>
        <v>7</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METAS'!$K$20,INT((ROW()-13)/2),0)),"",OFFSET('9. METAS'!$K$20,INT((ROW()-13)/2),0))</f>
        <v>182</v>
      </c>
      <c r="I187" s="763"/>
      <c r="J187" s="195">
        <f ca="1">IF(MOD(ROW()-13,2)=0,IF(ISBLANK(OFFSET('10. SEGUIMIENTO 2025'!$N$14,INT((ROW()-13)/2),0)),"",OFFSET('10. SEGUIMIENTO 2025'!$N$14,INT((ROW()-13)/2),0)),IF(ISBLANK(OFFSET('9. METAS'!$N$20,INT((ROW()-14)/2),0)),"",OFFSET('9. METAS'!$N$20,INT((ROW()-14)/2),0)))</f>
        <v>41</v>
      </c>
      <c r="K187" s="196" t="str">
        <f ca="1">IF(MOD(ROW()-13,2)=0,IF(ISBLANK(OFFSET('10. SEGUIMIENTO 2025'!$O$14,INT((ROW()-13)/2),0)),"",OFFSET('10. SEGUIMIENTO 2025'!$O$14,INT((ROW()-13)/2),0)),IF(ISBLANK(OFFSET('9. METAS'!$O$20,INT((ROW()-14)/2),0)),"",OFFSET('9. METAS'!$O$20,INT((ROW()-14)/2),0)))</f>
        <v/>
      </c>
      <c r="L187" s="196" t="str">
        <f ca="1">IF(MOD(ROW()-13,2)=0,IF(ISBLANK(OFFSET('10. SEGUIMIENTO 2025'!$P$14,INT((ROW()-13)/2),0)),"",OFFSET('10. SEGUIMIENTO 2025'!$P$14,INT((ROW()-13)/2),0)),IF(ISBLANK(OFFSET('9. METAS'!$P$20,INT((ROW()-14)/2),0)),"",OFFSET('9. METAS'!$P$20,INT((ROW()-14)/2),0)))</f>
        <v/>
      </c>
      <c r="M187" s="197" t="str">
        <f ca="1">IF(MOD(ROW()-13,2)=0,IF(ISBLANK(OFFSET('10. SEGUIMIENTO 2025'!$Q$14,INT((ROW()-13)/2),0)),"",OFFSET('10. SEGUIMIENTO 2025'!$Q$14,INT((ROW()-13)/2),0)),IF(ISBLANK(OFFSET('9. METAS'!$Q$20,INT((ROW()-14)/2),0)),"",OFFSET('9. METAS'!$Q$20,INT((ROW()-14)/2),0)))</f>
        <v/>
      </c>
      <c r="N187" s="769" t="str">
        <f ca="1">IFERROR(L187/L188,"ND")</f>
        <v>ND</v>
      </c>
      <c r="O187" s="771" t="str">
        <f ca="1">IFERROR(((L187+K187+J187)/H187),"ND")</f>
        <v>ND</v>
      </c>
      <c r="P187" s="775"/>
    </row>
    <row r="188" spans="3:16">
      <c r="C188" s="747"/>
      <c r="D188" s="749"/>
      <c r="E188" s="749"/>
      <c r="F188" s="751"/>
      <c r="G188" s="753"/>
      <c r="H188" s="760"/>
      <c r="I188" s="764"/>
      <c r="J188" s="195">
        <f ca="1">IF(MOD(ROW()-13,2)=0,IF(ISBLANK(OFFSET('10. SEGUIMIENTO 2025'!$N$14,INT((ROW()-13)/2),0)),"",OFFSET('10. SEGUIMIENTO 2025'!$N$14,INT((ROW()-13)/2),0)),IF(ISBLANK(OFFSET('9. METAS'!$N$20,INT((ROW()-14)/2),0)),"",OFFSET('9. METAS'!$N$20,INT((ROW()-14)/2),0)))</f>
        <v>0</v>
      </c>
      <c r="K188" s="196">
        <f ca="1">IF(MOD(ROW()-13,2)=0,IF(ISBLANK(OFFSET('10. SEGUIMIENTO 2025'!$O$14,INT((ROW()-13)/2),0)),"",OFFSET('10. SEGUIMIENTO 2025'!$O$14,INT((ROW()-13)/2),0)),IF(ISBLANK(OFFSET('9. METAS'!$O$20,INT((ROW()-14)/2),0)),"",OFFSET('9. METAS'!$O$20,INT((ROW()-14)/2),0)))</f>
        <v>21</v>
      </c>
      <c r="L188" s="196">
        <f ca="1">IF(MOD(ROW()-13,2)=0,IF(ISBLANK(OFFSET('10. SEGUIMIENTO 2025'!$P$14,INT((ROW()-13)/2),0)),"",OFFSET('10. SEGUIMIENTO 2025'!$P$14,INT((ROW()-13)/2),0)),IF(ISBLANK(OFFSET('9. METAS'!$P$20,INT((ROW()-14)/2),0)),"",OFFSET('9. METAS'!$P$20,INT((ROW()-14)/2),0)))</f>
        <v>57</v>
      </c>
      <c r="M188" s="197">
        <f ca="1">IF(MOD(ROW()-13,2)=0,IF(ISBLANK(OFFSET('10. SEGUIMIENTO 2025'!$Q$14,INT((ROW()-13)/2),0)),"",OFFSET('10. SEGUIMIENTO 2025'!$Q$14,INT((ROW()-13)/2),0)),IF(ISBLANK(OFFSET('9. METAS'!$Q$20,INT((ROW()-14)/2),0)),"",OFFSET('9. METAS'!$Q$20,INT((ROW()-14)/2),0)))</f>
        <v>104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METAS'!$K$20,INT((ROW()-13)/2),0)),"",OFFSET('9. METAS'!$K$20,INT((ROW()-13)/2),0))</f>
        <v/>
      </c>
      <c r="I189" s="763"/>
      <c r="J189" s="195">
        <f ca="1">IF(MOD(ROW()-13,2)=0,IF(ISBLANK(OFFSET('10. SEGUIMIENTO 2025'!$N$14,INT((ROW()-13)/2),0)),"",OFFSET('10. SEGUIMIENTO 2025'!$N$14,INT((ROW()-13)/2),0)),IF(ISBLANK(OFFSET('9. METAS'!$N$20,INT((ROW()-14)/2),0)),"",OFFSET('9. METAS'!$N$20,INT((ROW()-14)/2),0)))</f>
        <v>41</v>
      </c>
      <c r="K189" s="196" t="str">
        <f ca="1">IF(MOD(ROW()-13,2)=0,IF(ISBLANK(OFFSET('10. SEGUIMIENTO 2025'!$O$14,INT((ROW()-13)/2),0)),"",OFFSET('10. SEGUIMIENTO 2025'!$O$14,INT((ROW()-13)/2),0)),IF(ISBLANK(OFFSET('9. METAS'!$O$20,INT((ROW()-14)/2),0)),"",OFFSET('9. METAS'!$O$20,INT((ROW()-14)/2),0)))</f>
        <v/>
      </c>
      <c r="L189" s="196" t="str">
        <f ca="1">IF(MOD(ROW()-13,2)=0,IF(ISBLANK(OFFSET('10. SEGUIMIENTO 2025'!$P$14,INT((ROW()-13)/2),0)),"",OFFSET('10. SEGUIMIENTO 2025'!$P$14,INT((ROW()-13)/2),0)),IF(ISBLANK(OFFSET('9. METAS'!$P$20,INT((ROW()-14)/2),0)),"",OFFSET('9. METAS'!$P$20,INT((ROW()-14)/2),0)))</f>
        <v/>
      </c>
      <c r="M189" s="197" t="str">
        <f ca="1">IF(MOD(ROW()-13,2)=0,IF(ISBLANK(OFFSET('10. SEGUIMIENTO 2025'!$Q$14,INT((ROW()-13)/2),0)),"",OFFSET('10. SEGUIMIENTO 2025'!$Q$14,INT((ROW()-13)/2),0)),IF(ISBLANK(OFFSET('9. METAS'!$Q$20,INT((ROW()-14)/2),0)),"",OFFSET('9. METAS'!$Q$20,INT((ROW()-14)/2),0)))</f>
        <v/>
      </c>
      <c r="N189" s="769" t="str">
        <f ca="1">IFERROR(L189/L190,"ND")</f>
        <v>ND</v>
      </c>
      <c r="O189" s="771" t="str">
        <f ca="1">IFERROR(((L189+K189+J189)/H189),"ND")</f>
        <v>ND</v>
      </c>
      <c r="P189" s="775"/>
    </row>
    <row r="190" spans="3:16">
      <c r="C190" s="747"/>
      <c r="D190" s="749"/>
      <c r="E190" s="749"/>
      <c r="F190" s="751"/>
      <c r="G190" s="753"/>
      <c r="H190" s="760"/>
      <c r="I190" s="764"/>
      <c r="J190" s="195" t="str">
        <f ca="1">IF(MOD(ROW()-13,2)=0,IF(ISBLANK(OFFSET('10. SEGUIMIENTO 2025'!$N$14,INT((ROW()-13)/2),0)),"",OFFSET('10. SEGUIMIENTO 2025'!$N$14,INT((ROW()-13)/2),0)),IF(ISBLANK(OFFSET('9. METAS'!$N$20,INT((ROW()-14)/2),0)),"",OFFSET('9. METAS'!$N$20,INT((ROW()-14)/2),0)))</f>
        <v/>
      </c>
      <c r="K190" s="196" t="str">
        <f ca="1">IF(MOD(ROW()-13,2)=0,IF(ISBLANK(OFFSET('10. SEGUIMIENTO 2025'!$O$14,INT((ROW()-13)/2),0)),"",OFFSET('10. SEGUIMIENTO 2025'!$O$14,INT((ROW()-13)/2),0)),IF(ISBLANK(OFFSET('9. METAS'!$O$20,INT((ROW()-14)/2),0)),"",OFFSET('9. METAS'!$O$20,INT((ROW()-14)/2),0)))</f>
        <v/>
      </c>
      <c r="L190" s="196" t="str">
        <f ca="1">IF(MOD(ROW()-13,2)=0,IF(ISBLANK(OFFSET('10. SEGUIMIENTO 2025'!$P$14,INT((ROW()-13)/2),0)),"",OFFSET('10. SEGUIMIENTO 2025'!$P$14,INT((ROW()-13)/2),0)),IF(ISBLANK(OFFSET('9. METAS'!$P$20,INT((ROW()-14)/2),0)),"",OFFSET('9. METAS'!$P$20,INT((ROW()-14)/2),0)))</f>
        <v/>
      </c>
      <c r="M190" s="197" t="str">
        <f ca="1">IF(MOD(ROW()-13,2)=0,IF(ISBLANK(OFFSET('10. SEGUIMIENTO 2025'!$Q$14,INT((ROW()-13)/2),0)),"",OFFSET('10. SEGUIMIENTO 2025'!$Q$14,INT((ROW()-13)/2),0)),IF(ISBLANK(OFFSET('9. METAS'!$Q$20,INT((ROW()-14)/2),0)),"",OFFSET('9. METAS'!$Q$20,INT((ROW()-14)/2),0)))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METAS'!$K$20,INT((ROW()-13)/2),0)),"",OFFSET('9. METAS'!$K$20,INT((ROW()-13)/2),0))</f>
        <v/>
      </c>
      <c r="I191" s="763"/>
      <c r="J191" s="195">
        <f ca="1">IF(MOD(ROW()-13,2)=0,IF(ISBLANK(OFFSET('10. SEGUIMIENTO 2025'!$N$14,INT((ROW()-13)/2),0)),"",OFFSET('10. SEGUIMIENTO 2025'!$N$14,INT((ROW()-13)/2),0)),IF(ISBLANK(OFFSET('9. METAS'!$N$20,INT((ROW()-14)/2),0)),"",OFFSET('9. METAS'!$N$20,INT((ROW()-14)/2),0)))</f>
        <v>41</v>
      </c>
      <c r="K191" s="196" t="str">
        <f ca="1">IF(MOD(ROW()-13,2)=0,IF(ISBLANK(OFFSET('10. SEGUIMIENTO 2025'!$O$14,INT((ROW()-13)/2),0)),"",OFFSET('10. SEGUIMIENTO 2025'!$O$14,INT((ROW()-13)/2),0)),IF(ISBLANK(OFFSET('9. METAS'!$O$20,INT((ROW()-14)/2),0)),"",OFFSET('9. METAS'!$O$20,INT((ROW()-14)/2),0)))</f>
        <v/>
      </c>
      <c r="L191" s="196" t="str">
        <f ca="1">IF(MOD(ROW()-13,2)=0,IF(ISBLANK(OFFSET('10. SEGUIMIENTO 2025'!$P$14,INT((ROW()-13)/2),0)),"",OFFSET('10. SEGUIMIENTO 2025'!$P$14,INT((ROW()-13)/2),0)),IF(ISBLANK(OFFSET('9. METAS'!$P$20,INT((ROW()-14)/2),0)),"",OFFSET('9. METAS'!$P$20,INT((ROW()-14)/2),0)))</f>
        <v/>
      </c>
      <c r="M191" s="197" t="str">
        <f ca="1">IF(MOD(ROW()-13,2)=0,IF(ISBLANK(OFFSET('10. SEGUIMIENTO 2025'!$Q$14,INT((ROW()-13)/2),0)),"",OFFSET('10. SEGUIMIENTO 2025'!$Q$14,INT((ROW()-13)/2),0)),IF(ISBLANK(OFFSET('9. METAS'!$Q$20,INT((ROW()-14)/2),0)),"",OFFSET('9. METAS'!$Q$20,INT((ROW()-14)/2),0)))</f>
        <v/>
      </c>
      <c r="N191" s="769" t="str">
        <f ca="1">IFERROR(L191/L192,"ND")</f>
        <v>ND</v>
      </c>
      <c r="O191" s="771" t="str">
        <f ca="1">IFERROR(((L191+K191+J191)/H191),"ND")</f>
        <v>ND</v>
      </c>
      <c r="P191" s="775"/>
    </row>
    <row r="192" spans="3:16">
      <c r="C192" s="747"/>
      <c r="D192" s="749"/>
      <c r="E192" s="749"/>
      <c r="F192" s="751"/>
      <c r="G192" s="753"/>
      <c r="H192" s="760"/>
      <c r="I192" s="764"/>
      <c r="J192" s="195" t="str">
        <f ca="1">IF(MOD(ROW()-13,2)=0,IF(ISBLANK(OFFSET('10. SEGUIMIENTO 2025'!$N$14,INT((ROW()-13)/2),0)),"",OFFSET('10. SEGUIMIENTO 2025'!$N$14,INT((ROW()-13)/2),0)),IF(ISBLANK(OFFSET('9. METAS'!$N$20,INT((ROW()-14)/2),0)),"",OFFSET('9. METAS'!$N$20,INT((ROW()-14)/2),0)))</f>
        <v/>
      </c>
      <c r="K192" s="196" t="str">
        <f ca="1">IF(MOD(ROW()-13,2)=0,IF(ISBLANK(OFFSET('10. SEGUIMIENTO 2025'!$O$14,INT((ROW()-13)/2),0)),"",OFFSET('10. SEGUIMIENTO 2025'!$O$14,INT((ROW()-13)/2),0)),IF(ISBLANK(OFFSET('9. METAS'!$O$20,INT((ROW()-14)/2),0)),"",OFFSET('9. METAS'!$O$20,INT((ROW()-14)/2),0)))</f>
        <v/>
      </c>
      <c r="L192" s="196" t="str">
        <f ca="1">IF(MOD(ROW()-13,2)=0,IF(ISBLANK(OFFSET('10. SEGUIMIENTO 2025'!$P$14,INT((ROW()-13)/2),0)),"",OFFSET('10. SEGUIMIENTO 2025'!$P$14,INT((ROW()-13)/2),0)),IF(ISBLANK(OFFSET('9. METAS'!$P$20,INT((ROW()-14)/2),0)),"",OFFSET('9. METAS'!$P$20,INT((ROW()-14)/2),0)))</f>
        <v/>
      </c>
      <c r="M192" s="197" t="str">
        <f ca="1">IF(MOD(ROW()-13,2)=0,IF(ISBLANK(OFFSET('10. SEGUIMIENTO 2025'!$Q$14,INT((ROW()-13)/2),0)),"",OFFSET('10. SEGUIMIENTO 2025'!$Q$14,INT((ROW()-13)/2),0)),IF(ISBLANK(OFFSET('9. METAS'!$Q$20,INT((ROW()-14)/2),0)),"",OFFSET('9. METAS'!$Q$20,INT((ROW()-14)/2),0)))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METAS'!$K$20,INT((ROW()-13)/2),0)),"",OFFSET('9. METAS'!$K$20,INT((ROW()-13)/2),0))</f>
        <v/>
      </c>
      <c r="I193" s="763"/>
      <c r="J193" s="195">
        <f ca="1">IF(MOD(ROW()-13,2)=0,IF(ISBLANK(OFFSET('10. SEGUIMIENTO 2025'!$N$14,INT((ROW()-13)/2),0)),"",OFFSET('10. SEGUIMIENTO 2025'!$N$14,INT((ROW()-13)/2),0)),IF(ISBLANK(OFFSET('9. METAS'!$N$20,INT((ROW()-14)/2),0)),"",OFFSET('9. METAS'!$N$20,INT((ROW()-14)/2),0)))</f>
        <v>41</v>
      </c>
      <c r="K193" s="196" t="str">
        <f ca="1">IF(MOD(ROW()-13,2)=0,IF(ISBLANK(OFFSET('10. SEGUIMIENTO 2025'!$O$14,INT((ROW()-13)/2),0)),"",OFFSET('10. SEGUIMIENTO 2025'!$O$14,INT((ROW()-13)/2),0)),IF(ISBLANK(OFFSET('9. METAS'!$O$20,INT((ROW()-14)/2),0)),"",OFFSET('9. METAS'!$O$20,INT((ROW()-14)/2),0)))</f>
        <v/>
      </c>
      <c r="L193" s="196" t="str">
        <f ca="1">IF(MOD(ROW()-13,2)=0,IF(ISBLANK(OFFSET('10. SEGUIMIENTO 2025'!$P$14,INT((ROW()-13)/2),0)),"",OFFSET('10. SEGUIMIENTO 2025'!$P$14,INT((ROW()-13)/2),0)),IF(ISBLANK(OFFSET('9. METAS'!$P$20,INT((ROW()-14)/2),0)),"",OFFSET('9. METAS'!$P$20,INT((ROW()-14)/2),0)))</f>
        <v/>
      </c>
      <c r="M193" s="197" t="str">
        <f ca="1">IF(MOD(ROW()-13,2)=0,IF(ISBLANK(OFFSET('10. SEGUIMIENTO 2025'!$Q$14,INT((ROW()-13)/2),0)),"",OFFSET('10. SEGUIMIENTO 2025'!$Q$14,INT((ROW()-13)/2),0)),IF(ISBLANK(OFFSET('9. METAS'!$Q$20,INT((ROW()-14)/2),0)),"",OFFSET('9. METAS'!$Q$20,INT((ROW()-14)/2),0)))</f>
        <v/>
      </c>
      <c r="N193" s="769" t="str">
        <f ca="1">IFERROR(L193/L194,"ND")</f>
        <v>ND</v>
      </c>
      <c r="O193" s="771" t="str">
        <f ca="1">IFERROR(((L193+K193+J193)/H193),"ND")</f>
        <v>ND</v>
      </c>
      <c r="P193" s="775"/>
    </row>
    <row r="194" spans="3:16">
      <c r="C194" s="747"/>
      <c r="D194" s="749"/>
      <c r="E194" s="749"/>
      <c r="F194" s="751"/>
      <c r="G194" s="753"/>
      <c r="H194" s="760"/>
      <c r="I194" s="764"/>
      <c r="J194" s="195" t="str">
        <f ca="1">IF(MOD(ROW()-13,2)=0,IF(ISBLANK(OFFSET('10. SEGUIMIENTO 2025'!$N$14,INT((ROW()-13)/2),0)),"",OFFSET('10. SEGUIMIENTO 2025'!$N$14,INT((ROW()-13)/2),0)),IF(ISBLANK(OFFSET('9. METAS'!$N$20,INT((ROW()-14)/2),0)),"",OFFSET('9. METAS'!$N$20,INT((ROW()-14)/2),0)))</f>
        <v/>
      </c>
      <c r="K194" s="196" t="str">
        <f ca="1">IF(MOD(ROW()-13,2)=0,IF(ISBLANK(OFFSET('10. SEGUIMIENTO 2025'!$O$14,INT((ROW()-13)/2),0)),"",OFFSET('10. SEGUIMIENTO 2025'!$O$14,INT((ROW()-13)/2),0)),IF(ISBLANK(OFFSET('9. METAS'!$O$20,INT((ROW()-14)/2),0)),"",OFFSET('9. METAS'!$O$20,INT((ROW()-14)/2),0)))</f>
        <v/>
      </c>
      <c r="L194" s="196" t="str">
        <f ca="1">IF(MOD(ROW()-13,2)=0,IF(ISBLANK(OFFSET('10. SEGUIMIENTO 2025'!$P$14,INT((ROW()-13)/2),0)),"",OFFSET('10. SEGUIMIENTO 2025'!$P$14,INT((ROW()-13)/2),0)),IF(ISBLANK(OFFSET('9. METAS'!$P$20,INT((ROW()-14)/2),0)),"",OFFSET('9. METAS'!$P$20,INT((ROW()-14)/2),0)))</f>
        <v/>
      </c>
      <c r="M194" s="197" t="str">
        <f ca="1">IF(MOD(ROW()-13,2)=0,IF(ISBLANK(OFFSET('10. SEGUIMIENTO 2025'!$Q$14,INT((ROW()-13)/2),0)),"",OFFSET('10. SEGUIMIENTO 2025'!$Q$14,INT((ROW()-13)/2),0)),IF(ISBLANK(OFFSET('9. METAS'!$Q$20,INT((ROW()-14)/2),0)),"",OFFSET('9. METAS'!$Q$20,INT((ROW()-14)/2),0)))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METAS'!$K$20,INT((ROW()-13)/2),0)),"",OFFSET('9. METAS'!$K$20,INT((ROW()-13)/2),0))</f>
        <v/>
      </c>
      <c r="I195" s="763"/>
      <c r="J195" s="195">
        <f ca="1">IF(MOD(ROW()-13,2)=0,IF(ISBLANK(OFFSET('10. SEGUIMIENTO 2025'!$N$14,INT((ROW()-13)/2),0)),"",OFFSET('10. SEGUIMIENTO 2025'!$N$14,INT((ROW()-13)/2),0)),IF(ISBLANK(OFFSET('9. METAS'!$N$20,INT((ROW()-14)/2),0)),"",OFFSET('9. METAS'!$N$20,INT((ROW()-14)/2),0)))</f>
        <v>41</v>
      </c>
      <c r="K195" s="196" t="str">
        <f ca="1">IF(MOD(ROW()-13,2)=0,IF(ISBLANK(OFFSET('10. SEGUIMIENTO 2025'!$O$14,INT((ROW()-13)/2),0)),"",OFFSET('10. SEGUIMIENTO 2025'!$O$14,INT((ROW()-13)/2),0)),IF(ISBLANK(OFFSET('9. METAS'!$O$20,INT((ROW()-14)/2),0)),"",OFFSET('9. METAS'!$O$20,INT((ROW()-14)/2),0)))</f>
        <v/>
      </c>
      <c r="L195" s="196" t="str">
        <f ca="1">IF(MOD(ROW()-13,2)=0,IF(ISBLANK(OFFSET('10. SEGUIMIENTO 2025'!$P$14,INT((ROW()-13)/2),0)),"",OFFSET('10. SEGUIMIENTO 2025'!$P$14,INT((ROW()-13)/2),0)),IF(ISBLANK(OFFSET('9. METAS'!$P$20,INT((ROW()-14)/2),0)),"",OFFSET('9. METAS'!$P$20,INT((ROW()-14)/2),0)))</f>
        <v/>
      </c>
      <c r="M195" s="197" t="str">
        <f ca="1">IF(MOD(ROW()-13,2)=0,IF(ISBLANK(OFFSET('10. SEGUIMIENTO 2025'!$Q$14,INT((ROW()-13)/2),0)),"",OFFSET('10. SEGUIMIENTO 2025'!$Q$14,INT((ROW()-13)/2),0)),IF(ISBLANK(OFFSET('9. METAS'!$Q$20,INT((ROW()-14)/2),0)),"",OFFSET('9. METAS'!$Q$20,INT((ROW()-14)/2),0)))</f>
        <v/>
      </c>
      <c r="N195" s="769" t="str">
        <f ca="1">IFERROR(L195/L196,"ND")</f>
        <v>ND</v>
      </c>
      <c r="O195" s="771" t="str">
        <f ca="1">IFERROR(((L195+K195+J195)/H195),"ND")</f>
        <v>ND</v>
      </c>
      <c r="P195" s="775"/>
    </row>
    <row r="196" spans="3:16">
      <c r="C196" s="747"/>
      <c r="D196" s="749"/>
      <c r="E196" s="749"/>
      <c r="F196" s="751"/>
      <c r="G196" s="753"/>
      <c r="H196" s="760"/>
      <c r="I196" s="764"/>
      <c r="J196" s="195" t="str">
        <f ca="1">IF(MOD(ROW()-13,2)=0,IF(ISBLANK(OFFSET('10. SEGUIMIENTO 2025'!$N$14,INT((ROW()-13)/2),0)),"",OFFSET('10. SEGUIMIENTO 2025'!$N$14,INT((ROW()-13)/2),0)),IF(ISBLANK(OFFSET('9. METAS'!$N$20,INT((ROW()-14)/2),0)),"",OFFSET('9. METAS'!$N$20,INT((ROW()-14)/2),0)))</f>
        <v/>
      </c>
      <c r="K196" s="196" t="str">
        <f ca="1">IF(MOD(ROW()-13,2)=0,IF(ISBLANK(OFFSET('10. SEGUIMIENTO 2025'!$O$14,INT((ROW()-13)/2),0)),"",OFFSET('10. SEGUIMIENTO 2025'!$O$14,INT((ROW()-13)/2),0)),IF(ISBLANK(OFFSET('9. METAS'!$O$20,INT((ROW()-14)/2),0)),"",OFFSET('9. METAS'!$O$20,INT((ROW()-14)/2),0)))</f>
        <v/>
      </c>
      <c r="L196" s="196" t="str">
        <f ca="1">IF(MOD(ROW()-13,2)=0,IF(ISBLANK(OFFSET('10. SEGUIMIENTO 2025'!$P$14,INT((ROW()-13)/2),0)),"",OFFSET('10. SEGUIMIENTO 2025'!$P$14,INT((ROW()-13)/2),0)),IF(ISBLANK(OFFSET('9. METAS'!$P$20,INT((ROW()-14)/2),0)),"",OFFSET('9. METAS'!$P$20,INT((ROW()-14)/2),0)))</f>
        <v/>
      </c>
      <c r="M196" s="197" t="str">
        <f ca="1">IF(MOD(ROW()-13,2)=0,IF(ISBLANK(OFFSET('10. SEGUIMIENTO 2025'!$Q$14,INT((ROW()-13)/2),0)),"",OFFSET('10. SEGUIMIENTO 2025'!$Q$14,INT((ROW()-13)/2),0)),IF(ISBLANK(OFFSET('9. METAS'!$Q$20,INT((ROW()-14)/2),0)),"",OFFSET('9. METAS'!$Q$20,INT((ROW()-14)/2),0)))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METAS'!$K$20,INT((ROW()-13)/2),0)),"",OFFSET('9. METAS'!$K$20,INT((ROW()-13)/2),0))</f>
        <v/>
      </c>
      <c r="I197" s="763"/>
      <c r="J197" s="195">
        <f ca="1">IF(MOD(ROW()-13,2)=0,IF(ISBLANK(OFFSET('10. SEGUIMIENTO 2025'!$N$14,INT((ROW()-13)/2),0)),"",OFFSET('10. SEGUIMIENTO 2025'!$N$14,INT((ROW()-13)/2),0)),IF(ISBLANK(OFFSET('9. METAS'!$N$20,INT((ROW()-14)/2),0)),"",OFFSET('9. METAS'!$N$20,INT((ROW()-14)/2),0)))</f>
        <v>41</v>
      </c>
      <c r="K197" s="196" t="str">
        <f ca="1">IF(MOD(ROW()-13,2)=0,IF(ISBLANK(OFFSET('10. SEGUIMIENTO 2025'!$O$14,INT((ROW()-13)/2),0)),"",OFFSET('10. SEGUIMIENTO 2025'!$O$14,INT((ROW()-13)/2),0)),IF(ISBLANK(OFFSET('9. METAS'!$O$20,INT((ROW()-14)/2),0)),"",OFFSET('9. METAS'!$O$20,INT((ROW()-14)/2),0)))</f>
        <v/>
      </c>
      <c r="L197" s="196" t="str">
        <f ca="1">IF(MOD(ROW()-13,2)=0,IF(ISBLANK(OFFSET('10. SEGUIMIENTO 2025'!$P$14,INT((ROW()-13)/2),0)),"",OFFSET('10. SEGUIMIENTO 2025'!$P$14,INT((ROW()-13)/2),0)),IF(ISBLANK(OFFSET('9. METAS'!$P$20,INT((ROW()-14)/2),0)),"",OFFSET('9. METAS'!$P$20,INT((ROW()-14)/2),0)))</f>
        <v/>
      </c>
      <c r="M197" s="197" t="str">
        <f ca="1">IF(MOD(ROW()-13,2)=0,IF(ISBLANK(OFFSET('10. SEGUIMIENTO 2025'!$Q$14,INT((ROW()-13)/2),0)),"",OFFSET('10. SEGUIMIENTO 2025'!$Q$14,INT((ROW()-13)/2),0)),IF(ISBLANK(OFFSET('9. METAS'!$Q$20,INT((ROW()-14)/2),0)),"",OFFSET('9. METAS'!$Q$20,INT((ROW()-14)/2),0)))</f>
        <v/>
      </c>
      <c r="N197" s="769" t="str">
        <f ca="1">IFERROR(L197/L198,"ND")</f>
        <v>ND</v>
      </c>
      <c r="O197" s="771" t="str">
        <f ca="1">IFERROR(((L197+K197+J197)/H197),"ND")</f>
        <v>ND</v>
      </c>
      <c r="P197" s="775"/>
    </row>
    <row r="198" spans="3:16">
      <c r="C198" s="747"/>
      <c r="D198" s="749"/>
      <c r="E198" s="749"/>
      <c r="F198" s="751"/>
      <c r="G198" s="753"/>
      <c r="H198" s="760"/>
      <c r="I198" s="764"/>
      <c r="J198" s="195" t="str">
        <f ca="1">IF(MOD(ROW()-13,2)=0,IF(ISBLANK(OFFSET('10. SEGUIMIENTO 2025'!$N$14,INT((ROW()-13)/2),0)),"",OFFSET('10. SEGUIMIENTO 2025'!$N$14,INT((ROW()-13)/2),0)),IF(ISBLANK(OFFSET('9. METAS'!$N$20,INT((ROW()-14)/2),0)),"",OFFSET('9. METAS'!$N$20,INT((ROW()-14)/2),0)))</f>
        <v/>
      </c>
      <c r="K198" s="196" t="str">
        <f ca="1">IF(MOD(ROW()-13,2)=0,IF(ISBLANK(OFFSET('10. SEGUIMIENTO 2025'!$O$14,INT((ROW()-13)/2),0)),"",OFFSET('10. SEGUIMIENTO 2025'!$O$14,INT((ROW()-13)/2),0)),IF(ISBLANK(OFFSET('9. METAS'!$O$20,INT((ROW()-14)/2),0)),"",OFFSET('9. METAS'!$O$20,INT((ROW()-14)/2),0)))</f>
        <v/>
      </c>
      <c r="L198" s="196" t="str">
        <f ca="1">IF(MOD(ROW()-13,2)=0,IF(ISBLANK(OFFSET('10. SEGUIMIENTO 2025'!$P$14,INT((ROW()-13)/2),0)),"",OFFSET('10. SEGUIMIENTO 2025'!$P$14,INT((ROW()-13)/2),0)),IF(ISBLANK(OFFSET('9. METAS'!$P$20,INT((ROW()-14)/2),0)),"",OFFSET('9. METAS'!$P$20,INT((ROW()-14)/2),0)))</f>
        <v/>
      </c>
      <c r="M198" s="197" t="str">
        <f ca="1">IF(MOD(ROW()-13,2)=0,IF(ISBLANK(OFFSET('10. SEGUIMIENTO 2025'!$Q$14,INT((ROW()-13)/2),0)),"",OFFSET('10. SEGUIMIENTO 2025'!$Q$14,INT((ROW()-13)/2),0)),IF(ISBLANK(OFFSET('9. METAS'!$Q$20,INT((ROW()-14)/2),0)),"",OFFSET('9. METAS'!$Q$20,INT((ROW()-14)/2),0)))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METAS'!$K$20,INT((ROW()-13)/2),0)),"",OFFSET('9. METAS'!$K$20,INT((ROW()-13)/2),0))</f>
        <v/>
      </c>
      <c r="I199" s="763"/>
      <c r="J199" s="195">
        <f ca="1">IF(MOD(ROW()-13,2)=0,IF(ISBLANK(OFFSET('10. SEGUIMIENTO 2025'!$N$14,INT((ROW()-13)/2),0)),"",OFFSET('10. SEGUIMIENTO 2025'!$N$14,INT((ROW()-13)/2),0)),IF(ISBLANK(OFFSET('9. METAS'!$N$20,INT((ROW()-14)/2),0)),"",OFFSET('9. METAS'!$N$20,INT((ROW()-14)/2),0)))</f>
        <v>41</v>
      </c>
      <c r="K199" s="196" t="str">
        <f ca="1">IF(MOD(ROW()-13,2)=0,IF(ISBLANK(OFFSET('10. SEGUIMIENTO 2025'!$O$14,INT((ROW()-13)/2),0)),"",OFFSET('10. SEGUIMIENTO 2025'!$O$14,INT((ROW()-13)/2),0)),IF(ISBLANK(OFFSET('9. METAS'!$O$20,INT((ROW()-14)/2),0)),"",OFFSET('9. METAS'!$O$20,INT((ROW()-14)/2),0)))</f>
        <v/>
      </c>
      <c r="L199" s="196" t="str">
        <f ca="1">IF(MOD(ROW()-13,2)=0,IF(ISBLANK(OFFSET('10. SEGUIMIENTO 2025'!$P$14,INT((ROW()-13)/2),0)),"",OFFSET('10. SEGUIMIENTO 2025'!$P$14,INT((ROW()-13)/2),0)),IF(ISBLANK(OFFSET('9. METAS'!$P$20,INT((ROW()-14)/2),0)),"",OFFSET('9. METAS'!$P$20,INT((ROW()-14)/2),0)))</f>
        <v/>
      </c>
      <c r="M199" s="197" t="str">
        <f ca="1">IF(MOD(ROW()-13,2)=0,IF(ISBLANK(OFFSET('10. SEGUIMIENTO 2025'!$Q$14,INT((ROW()-13)/2),0)),"",OFFSET('10. SEGUIMIENTO 2025'!$Q$14,INT((ROW()-13)/2),0)),IF(ISBLANK(OFFSET('9. METAS'!$Q$20,INT((ROW()-14)/2),0)),"",OFFSET('9. METAS'!$Q$20,INT((ROW()-14)/2),0)))</f>
        <v/>
      </c>
      <c r="N199" s="769" t="str">
        <f ca="1">IFERROR(L199/L200,"ND")</f>
        <v>ND</v>
      </c>
      <c r="O199" s="771" t="str">
        <f ca="1">IFERROR(((L199+K199+J199)/H199),"ND")</f>
        <v>ND</v>
      </c>
      <c r="P199" s="775"/>
    </row>
    <row r="200" spans="3:16">
      <c r="C200" s="747"/>
      <c r="D200" s="749"/>
      <c r="E200" s="749"/>
      <c r="F200" s="751"/>
      <c r="G200" s="753"/>
      <c r="H200" s="760"/>
      <c r="I200" s="764"/>
      <c r="J200" s="195" t="str">
        <f ca="1">IF(MOD(ROW()-13,2)=0,IF(ISBLANK(OFFSET('10. SEGUIMIENTO 2025'!$N$14,INT((ROW()-13)/2),0)),"",OFFSET('10. SEGUIMIENTO 2025'!$N$14,INT((ROW()-13)/2),0)),IF(ISBLANK(OFFSET('9. METAS'!$N$20,INT((ROW()-14)/2),0)),"",OFFSET('9. METAS'!$N$20,INT((ROW()-14)/2),0)))</f>
        <v/>
      </c>
      <c r="K200" s="196" t="str">
        <f ca="1">IF(MOD(ROW()-13,2)=0,IF(ISBLANK(OFFSET('10. SEGUIMIENTO 2025'!$O$14,INT((ROW()-13)/2),0)),"",OFFSET('10. SEGUIMIENTO 2025'!$O$14,INT((ROW()-13)/2),0)),IF(ISBLANK(OFFSET('9. METAS'!$O$20,INT((ROW()-14)/2),0)),"",OFFSET('9. METAS'!$O$20,INT((ROW()-14)/2),0)))</f>
        <v/>
      </c>
      <c r="L200" s="196" t="str">
        <f ca="1">IF(MOD(ROW()-13,2)=0,IF(ISBLANK(OFFSET('10. SEGUIMIENTO 2025'!$P$14,INT((ROW()-13)/2),0)),"",OFFSET('10. SEGUIMIENTO 2025'!$P$14,INT((ROW()-13)/2),0)),IF(ISBLANK(OFFSET('9. METAS'!$P$20,INT((ROW()-14)/2),0)),"",OFFSET('9. METAS'!$P$20,INT((ROW()-14)/2),0)))</f>
        <v/>
      </c>
      <c r="M200" s="197" t="str">
        <f ca="1">IF(MOD(ROW()-13,2)=0,IF(ISBLANK(OFFSET('10. SEGUIMIENTO 2025'!$Q$14,INT((ROW()-13)/2),0)),"",OFFSET('10. SEGUIMIENTO 2025'!$Q$14,INT((ROW()-13)/2),0)),IF(ISBLANK(OFFSET('9. METAS'!$Q$20,INT((ROW()-14)/2),0)),"",OFFSET('9. METAS'!$Q$20,INT((ROW()-14)/2),0)))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METAS'!$K$20,INT((ROW()-13)/2),0)),"",OFFSET('9. METAS'!$K$20,INT((ROW()-13)/2),0))</f>
        <v/>
      </c>
      <c r="I201" s="763"/>
      <c r="J201" s="195">
        <f ca="1">IF(MOD(ROW()-13,2)=0,IF(ISBLANK(OFFSET('10. SEGUIMIENTO 2025'!$N$14,INT((ROW()-13)/2),0)),"",OFFSET('10. SEGUIMIENTO 2025'!$N$14,INT((ROW()-13)/2),0)),IF(ISBLANK(OFFSET('9. METAS'!$N$20,INT((ROW()-14)/2),0)),"",OFFSET('9. METAS'!$N$20,INT((ROW()-14)/2),0)))</f>
        <v>41</v>
      </c>
      <c r="K201" s="196" t="str">
        <f ca="1">IF(MOD(ROW()-13,2)=0,IF(ISBLANK(OFFSET('10. SEGUIMIENTO 2025'!$O$14,INT((ROW()-13)/2),0)),"",OFFSET('10. SEGUIMIENTO 2025'!$O$14,INT((ROW()-13)/2),0)),IF(ISBLANK(OFFSET('9. METAS'!$O$20,INT((ROW()-14)/2),0)),"",OFFSET('9. METAS'!$O$20,INT((ROW()-14)/2),0)))</f>
        <v/>
      </c>
      <c r="L201" s="196" t="str">
        <f ca="1">IF(MOD(ROW()-13,2)=0,IF(ISBLANK(OFFSET('10. SEGUIMIENTO 2025'!$P$14,INT((ROW()-13)/2),0)),"",OFFSET('10. SEGUIMIENTO 2025'!$P$14,INT((ROW()-13)/2),0)),IF(ISBLANK(OFFSET('9. METAS'!$P$20,INT((ROW()-14)/2),0)),"",OFFSET('9. METAS'!$P$20,INT((ROW()-14)/2),0)))</f>
        <v/>
      </c>
      <c r="M201" s="197" t="str">
        <f ca="1">IF(MOD(ROW()-13,2)=0,IF(ISBLANK(OFFSET('10. SEGUIMIENTO 2025'!$Q$14,INT((ROW()-13)/2),0)),"",OFFSET('10. SEGUIMIENTO 2025'!$Q$14,INT((ROW()-13)/2),0)),IF(ISBLANK(OFFSET('9. METAS'!$Q$20,INT((ROW()-14)/2),0)),"",OFFSET('9. METAS'!$Q$20,INT((ROW()-14)/2),0)))</f>
        <v/>
      </c>
      <c r="N201" s="769" t="str">
        <f ca="1">IFERROR(L201/L202,"ND")</f>
        <v>ND</v>
      </c>
      <c r="O201" s="771" t="str">
        <f ca="1">IFERROR(((L201+K201+J201)/H201),"ND")</f>
        <v>ND</v>
      </c>
      <c r="P201" s="775"/>
    </row>
    <row r="202" spans="3:16">
      <c r="C202" s="747"/>
      <c r="D202" s="749"/>
      <c r="E202" s="749"/>
      <c r="F202" s="751"/>
      <c r="G202" s="753"/>
      <c r="H202" s="760"/>
      <c r="I202" s="764"/>
      <c r="J202" s="195" t="str">
        <f ca="1">IF(MOD(ROW()-13,2)=0,IF(ISBLANK(OFFSET('10. SEGUIMIENTO 2025'!$N$14,INT((ROW()-13)/2),0)),"",OFFSET('10. SEGUIMIENTO 2025'!$N$14,INT((ROW()-13)/2),0)),IF(ISBLANK(OFFSET('9. METAS'!$N$20,INT((ROW()-14)/2),0)),"",OFFSET('9. METAS'!$N$20,INT((ROW()-14)/2),0)))</f>
        <v/>
      </c>
      <c r="K202" s="196" t="str">
        <f ca="1">IF(MOD(ROW()-13,2)=0,IF(ISBLANK(OFFSET('10. SEGUIMIENTO 2025'!$O$14,INT((ROW()-13)/2),0)),"",OFFSET('10. SEGUIMIENTO 2025'!$O$14,INT((ROW()-13)/2),0)),IF(ISBLANK(OFFSET('9. METAS'!$O$20,INT((ROW()-14)/2),0)),"",OFFSET('9. METAS'!$O$20,INT((ROW()-14)/2),0)))</f>
        <v/>
      </c>
      <c r="L202" s="196" t="str">
        <f ca="1">IF(MOD(ROW()-13,2)=0,IF(ISBLANK(OFFSET('10. SEGUIMIENTO 2025'!$P$14,INT((ROW()-13)/2),0)),"",OFFSET('10. SEGUIMIENTO 2025'!$P$14,INT((ROW()-13)/2),0)),IF(ISBLANK(OFFSET('9. METAS'!$P$20,INT((ROW()-14)/2),0)),"",OFFSET('9. METAS'!$P$20,INT((ROW()-14)/2),0)))</f>
        <v/>
      </c>
      <c r="M202" s="197" t="str">
        <f ca="1">IF(MOD(ROW()-13,2)=0,IF(ISBLANK(OFFSET('10. SEGUIMIENTO 2025'!$Q$14,INT((ROW()-13)/2),0)),"",OFFSET('10. SEGUIMIENTO 2025'!$Q$14,INT((ROW()-13)/2),0)),IF(ISBLANK(OFFSET('9. METAS'!$Q$20,INT((ROW()-14)/2),0)),"",OFFSET('9. METAS'!$Q$20,INT((ROW()-14)/2),0)))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METAS'!$K$20,INT((ROW()-13)/2),0)),"",OFFSET('9. METAS'!$K$20,INT((ROW()-13)/2),0))</f>
        <v/>
      </c>
      <c r="I203" s="763"/>
      <c r="J203" s="195">
        <f ca="1">IF(MOD(ROW()-13,2)=0,IF(ISBLANK(OFFSET('10. SEGUIMIENTO 2025'!$N$14,INT((ROW()-13)/2),0)),"",OFFSET('10. SEGUIMIENTO 2025'!$N$14,INT((ROW()-13)/2),0)),IF(ISBLANK(OFFSET('9. METAS'!$N$20,INT((ROW()-14)/2),0)),"",OFFSET('9. METAS'!$N$20,INT((ROW()-14)/2),0)))</f>
        <v>41</v>
      </c>
      <c r="K203" s="196" t="str">
        <f ca="1">IF(MOD(ROW()-13,2)=0,IF(ISBLANK(OFFSET('10. SEGUIMIENTO 2025'!$O$14,INT((ROW()-13)/2),0)),"",OFFSET('10. SEGUIMIENTO 2025'!$O$14,INT((ROW()-13)/2),0)),IF(ISBLANK(OFFSET('9. METAS'!$O$20,INT((ROW()-14)/2),0)),"",OFFSET('9. METAS'!$O$20,INT((ROW()-14)/2),0)))</f>
        <v/>
      </c>
      <c r="L203" s="196" t="str">
        <f ca="1">IF(MOD(ROW()-13,2)=0,IF(ISBLANK(OFFSET('10. SEGUIMIENTO 2025'!$P$14,INT((ROW()-13)/2),0)),"",OFFSET('10. SEGUIMIENTO 2025'!$P$14,INT((ROW()-13)/2),0)),IF(ISBLANK(OFFSET('9. METAS'!$P$20,INT((ROW()-14)/2),0)),"",OFFSET('9. METAS'!$P$20,INT((ROW()-14)/2),0)))</f>
        <v/>
      </c>
      <c r="M203" s="197" t="str">
        <f ca="1">IF(MOD(ROW()-13,2)=0,IF(ISBLANK(OFFSET('10. SEGUIMIENTO 2025'!$Q$14,INT((ROW()-13)/2),0)),"",OFFSET('10. SEGUIMIENTO 2025'!$Q$14,INT((ROW()-13)/2),0)),IF(ISBLANK(OFFSET('9. METAS'!$Q$20,INT((ROW()-14)/2),0)),"",OFFSET('9. METAS'!$Q$20,INT((ROW()-14)/2),0)))</f>
        <v/>
      </c>
      <c r="N203" s="769" t="str">
        <f ca="1">IFERROR(L203/L204,"ND")</f>
        <v>ND</v>
      </c>
      <c r="O203" s="771" t="str">
        <f ca="1">IFERROR(((L203+K203+J203)/H203),"ND")</f>
        <v>ND</v>
      </c>
      <c r="P203" s="775"/>
    </row>
    <row r="204" spans="3:16">
      <c r="C204" s="747"/>
      <c r="D204" s="749"/>
      <c r="E204" s="749"/>
      <c r="F204" s="751"/>
      <c r="G204" s="753"/>
      <c r="H204" s="760"/>
      <c r="I204" s="764"/>
      <c r="J204" s="195" t="str">
        <f ca="1">IF(MOD(ROW()-13,2)=0,IF(ISBLANK(OFFSET('10. SEGUIMIENTO 2025'!$N$14,INT((ROW()-13)/2),0)),"",OFFSET('10. SEGUIMIENTO 2025'!$N$14,INT((ROW()-13)/2),0)),IF(ISBLANK(OFFSET('9. METAS'!$N$20,INT((ROW()-14)/2),0)),"",OFFSET('9. METAS'!$N$20,INT((ROW()-14)/2),0)))</f>
        <v/>
      </c>
      <c r="K204" s="196" t="str">
        <f ca="1">IF(MOD(ROW()-13,2)=0,IF(ISBLANK(OFFSET('10. SEGUIMIENTO 2025'!$O$14,INT((ROW()-13)/2),0)),"",OFFSET('10. SEGUIMIENTO 2025'!$O$14,INT((ROW()-13)/2),0)),IF(ISBLANK(OFFSET('9. METAS'!$O$20,INT((ROW()-14)/2),0)),"",OFFSET('9. METAS'!$O$20,INT((ROW()-14)/2),0)))</f>
        <v/>
      </c>
      <c r="L204" s="196" t="str">
        <f ca="1">IF(MOD(ROW()-13,2)=0,IF(ISBLANK(OFFSET('10. SEGUIMIENTO 2025'!$P$14,INT((ROW()-13)/2),0)),"",OFFSET('10. SEGUIMIENTO 2025'!$P$14,INT((ROW()-13)/2),0)),IF(ISBLANK(OFFSET('9. METAS'!$P$20,INT((ROW()-14)/2),0)),"",OFFSET('9. METAS'!$P$20,INT((ROW()-14)/2),0)))</f>
        <v/>
      </c>
      <c r="M204" s="197" t="str">
        <f ca="1">IF(MOD(ROW()-13,2)=0,IF(ISBLANK(OFFSET('10. SEGUIMIENTO 2025'!$Q$14,INT((ROW()-13)/2),0)),"",OFFSET('10. SEGUIMIENTO 2025'!$Q$14,INT((ROW()-13)/2),0)),IF(ISBLANK(OFFSET('9. METAS'!$Q$20,INT((ROW()-14)/2),0)),"",OFFSET('9. METAS'!$Q$20,INT((ROW()-14)/2),0)))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METAS'!$K$20,INT((ROW()-13)/2),0)),"",OFFSET('9. METAS'!$K$20,INT((ROW()-13)/2),0))</f>
        <v/>
      </c>
      <c r="I205" s="763"/>
      <c r="J205" s="195">
        <f ca="1">IF(MOD(ROW()-13,2)=0,IF(ISBLANK(OFFSET('10. SEGUIMIENTO 2025'!$N$14,INT((ROW()-13)/2),0)),"",OFFSET('10. SEGUIMIENTO 2025'!$N$14,INT((ROW()-13)/2),0)),IF(ISBLANK(OFFSET('9. METAS'!$N$20,INT((ROW()-14)/2),0)),"",OFFSET('9. METAS'!$N$20,INT((ROW()-14)/2),0)))</f>
        <v>41</v>
      </c>
      <c r="K205" s="196" t="str">
        <f ca="1">IF(MOD(ROW()-13,2)=0,IF(ISBLANK(OFFSET('10. SEGUIMIENTO 2025'!$O$14,INT((ROW()-13)/2),0)),"",OFFSET('10. SEGUIMIENTO 2025'!$O$14,INT((ROW()-13)/2),0)),IF(ISBLANK(OFFSET('9. METAS'!$O$20,INT((ROW()-14)/2),0)),"",OFFSET('9. METAS'!$O$20,INT((ROW()-14)/2),0)))</f>
        <v/>
      </c>
      <c r="L205" s="196" t="str">
        <f ca="1">IF(MOD(ROW()-13,2)=0,IF(ISBLANK(OFFSET('10. SEGUIMIENTO 2025'!$P$14,INT((ROW()-13)/2),0)),"",OFFSET('10. SEGUIMIENTO 2025'!$P$14,INT((ROW()-13)/2),0)),IF(ISBLANK(OFFSET('9. METAS'!$P$20,INT((ROW()-14)/2),0)),"",OFFSET('9. METAS'!$P$20,INT((ROW()-14)/2),0)))</f>
        <v/>
      </c>
      <c r="M205" s="197" t="str">
        <f ca="1">IF(MOD(ROW()-13,2)=0,IF(ISBLANK(OFFSET('10. SEGUIMIENTO 2025'!$Q$14,INT((ROW()-13)/2),0)),"",OFFSET('10. SEGUIMIENTO 2025'!$Q$14,INT((ROW()-13)/2),0)),IF(ISBLANK(OFFSET('9. METAS'!$Q$20,INT((ROW()-14)/2),0)),"",OFFSET('9. METAS'!$Q$20,INT((ROW()-14)/2),0)))</f>
        <v/>
      </c>
      <c r="N205" s="769" t="str">
        <f ca="1">IFERROR(L205/L206,"ND")</f>
        <v>ND</v>
      </c>
      <c r="O205" s="771" t="str">
        <f ca="1">IFERROR(((L205+K205+J205)/H205),"ND")</f>
        <v>ND</v>
      </c>
      <c r="P205" s="775"/>
    </row>
    <row r="206" spans="3:16">
      <c r="C206" s="747"/>
      <c r="D206" s="749"/>
      <c r="E206" s="749"/>
      <c r="F206" s="751"/>
      <c r="G206" s="753"/>
      <c r="H206" s="760"/>
      <c r="I206" s="764"/>
      <c r="J206" s="195" t="str">
        <f ca="1">IF(MOD(ROW()-13,2)=0,IF(ISBLANK(OFFSET('10. SEGUIMIENTO 2025'!$N$14,INT((ROW()-13)/2),0)),"",OFFSET('10. SEGUIMIENTO 2025'!$N$14,INT((ROW()-13)/2),0)),IF(ISBLANK(OFFSET('9. METAS'!$N$20,INT((ROW()-14)/2),0)),"",OFFSET('9. METAS'!$N$20,INT((ROW()-14)/2),0)))</f>
        <v/>
      </c>
      <c r="K206" s="196" t="str">
        <f ca="1">IF(MOD(ROW()-13,2)=0,IF(ISBLANK(OFFSET('10. SEGUIMIENTO 2025'!$O$14,INT((ROW()-13)/2),0)),"",OFFSET('10. SEGUIMIENTO 2025'!$O$14,INT((ROW()-13)/2),0)),IF(ISBLANK(OFFSET('9. METAS'!$O$20,INT((ROW()-14)/2),0)),"",OFFSET('9. METAS'!$O$20,INT((ROW()-14)/2),0)))</f>
        <v/>
      </c>
      <c r="L206" s="196" t="str">
        <f ca="1">IF(MOD(ROW()-13,2)=0,IF(ISBLANK(OFFSET('10. SEGUIMIENTO 2025'!$P$14,INT((ROW()-13)/2),0)),"",OFFSET('10. SEGUIMIENTO 2025'!$P$14,INT((ROW()-13)/2),0)),IF(ISBLANK(OFFSET('9. METAS'!$P$20,INT((ROW()-14)/2),0)),"",OFFSET('9. METAS'!$P$20,INT((ROW()-14)/2),0)))</f>
        <v/>
      </c>
      <c r="M206" s="197" t="str">
        <f ca="1">IF(MOD(ROW()-13,2)=0,IF(ISBLANK(OFFSET('10. SEGUIMIENTO 2025'!$Q$14,INT((ROW()-13)/2),0)),"",OFFSET('10. SEGUIMIENTO 2025'!$Q$14,INT((ROW()-13)/2),0)),IF(ISBLANK(OFFSET('9. METAS'!$Q$20,INT((ROW()-14)/2),0)),"",OFFSET('9. METAS'!$Q$20,INT((ROW()-14)/2),0)))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METAS'!$K$20,INT((ROW()-13)/2),0)),"",OFFSET('9. METAS'!$K$20,INT((ROW()-13)/2),0))</f>
        <v/>
      </c>
      <c r="I207" s="763"/>
      <c r="J207" s="195">
        <f ca="1">IF(MOD(ROW()-13,2)=0,IF(ISBLANK(OFFSET('10. SEGUIMIENTO 2025'!$N$14,INT((ROW()-13)/2),0)),"",OFFSET('10. SEGUIMIENTO 2025'!$N$14,INT((ROW()-13)/2),0)),IF(ISBLANK(OFFSET('9. METAS'!$N$20,INT((ROW()-14)/2),0)),"",OFFSET('9. METAS'!$N$20,INT((ROW()-14)/2),0)))</f>
        <v>41</v>
      </c>
      <c r="K207" s="196" t="str">
        <f ca="1">IF(MOD(ROW()-13,2)=0,IF(ISBLANK(OFFSET('10. SEGUIMIENTO 2025'!$O$14,INT((ROW()-13)/2),0)),"",OFFSET('10. SEGUIMIENTO 2025'!$O$14,INT((ROW()-13)/2),0)),IF(ISBLANK(OFFSET('9. METAS'!$O$20,INT((ROW()-14)/2),0)),"",OFFSET('9. METAS'!$O$20,INT((ROW()-14)/2),0)))</f>
        <v/>
      </c>
      <c r="L207" s="196" t="str">
        <f ca="1">IF(MOD(ROW()-13,2)=0,IF(ISBLANK(OFFSET('10. SEGUIMIENTO 2025'!$P$14,INT((ROW()-13)/2),0)),"",OFFSET('10. SEGUIMIENTO 2025'!$P$14,INT((ROW()-13)/2),0)),IF(ISBLANK(OFFSET('9. METAS'!$P$20,INT((ROW()-14)/2),0)),"",OFFSET('9. METAS'!$P$20,INT((ROW()-14)/2),0)))</f>
        <v/>
      </c>
      <c r="M207" s="197" t="str">
        <f ca="1">IF(MOD(ROW()-13,2)=0,IF(ISBLANK(OFFSET('10. SEGUIMIENTO 2025'!$Q$14,INT((ROW()-13)/2),0)),"",OFFSET('10. SEGUIMIENTO 2025'!$Q$14,INT((ROW()-13)/2),0)),IF(ISBLANK(OFFSET('9. METAS'!$Q$20,INT((ROW()-14)/2),0)),"",OFFSET('9. METAS'!$Q$20,INT((ROW()-14)/2),0)))</f>
        <v/>
      </c>
      <c r="N207" s="769" t="str">
        <f ca="1">IFERROR(L207/L208,"ND")</f>
        <v>ND</v>
      </c>
      <c r="O207" s="771" t="str">
        <f ca="1">IFERROR(((L207+K207+J207)/H207),"ND")</f>
        <v>ND</v>
      </c>
      <c r="P207" s="775"/>
    </row>
    <row r="208" spans="3:16">
      <c r="C208" s="747"/>
      <c r="D208" s="749"/>
      <c r="E208" s="749"/>
      <c r="F208" s="751"/>
      <c r="G208" s="753"/>
      <c r="H208" s="760"/>
      <c r="I208" s="764"/>
      <c r="J208" s="195" t="str">
        <f ca="1">IF(MOD(ROW()-13,2)=0,IF(ISBLANK(OFFSET('10. SEGUIMIENTO 2025'!$N$14,INT((ROW()-13)/2),0)),"",OFFSET('10. SEGUIMIENTO 2025'!$N$14,INT((ROW()-13)/2),0)),IF(ISBLANK(OFFSET('9. METAS'!$N$20,INT((ROW()-14)/2),0)),"",OFFSET('9. METAS'!$N$20,INT((ROW()-14)/2),0)))</f>
        <v/>
      </c>
      <c r="K208" s="196" t="str">
        <f ca="1">IF(MOD(ROW()-13,2)=0,IF(ISBLANK(OFFSET('10. SEGUIMIENTO 2025'!$O$14,INT((ROW()-13)/2),0)),"",OFFSET('10. SEGUIMIENTO 2025'!$O$14,INT((ROW()-13)/2),0)),IF(ISBLANK(OFFSET('9. METAS'!$O$20,INT((ROW()-14)/2),0)),"",OFFSET('9. METAS'!$O$20,INT((ROW()-14)/2),0)))</f>
        <v/>
      </c>
      <c r="L208" s="196" t="str">
        <f ca="1">IF(MOD(ROW()-13,2)=0,IF(ISBLANK(OFFSET('10. SEGUIMIENTO 2025'!$P$14,INT((ROW()-13)/2),0)),"",OFFSET('10. SEGUIMIENTO 2025'!$P$14,INT((ROW()-13)/2),0)),IF(ISBLANK(OFFSET('9. METAS'!$P$20,INT((ROW()-14)/2),0)),"",OFFSET('9. METAS'!$P$20,INT((ROW()-14)/2),0)))</f>
        <v/>
      </c>
      <c r="M208" s="197" t="str">
        <f ca="1">IF(MOD(ROW()-13,2)=0,IF(ISBLANK(OFFSET('10. SEGUIMIENTO 2025'!$Q$14,INT((ROW()-13)/2),0)),"",OFFSET('10. SEGUIMIENTO 2025'!$Q$14,INT((ROW()-13)/2),0)),IF(ISBLANK(OFFSET('9. METAS'!$Q$20,INT((ROW()-14)/2),0)),"",OFFSET('9. METAS'!$Q$20,INT((ROW()-14)/2),0)))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METAS'!$K$20,INT((ROW()-13)/2),0)),"",OFFSET('9. METAS'!$K$20,INT((ROW()-13)/2),0))</f>
        <v/>
      </c>
      <c r="I209" s="763"/>
      <c r="J209" s="195">
        <f ca="1">IF(MOD(ROW()-13,2)=0,IF(ISBLANK(OFFSET('10. SEGUIMIENTO 2025'!$N$14,INT((ROW()-13)/2),0)),"",OFFSET('10. SEGUIMIENTO 2025'!$N$14,INT((ROW()-13)/2),0)),IF(ISBLANK(OFFSET('9. METAS'!$N$20,INT((ROW()-14)/2),0)),"",OFFSET('9. METAS'!$N$20,INT((ROW()-14)/2),0)))</f>
        <v>41</v>
      </c>
      <c r="K209" s="196" t="str">
        <f ca="1">IF(MOD(ROW()-13,2)=0,IF(ISBLANK(OFFSET('10. SEGUIMIENTO 2025'!$O$14,INT((ROW()-13)/2),0)),"",OFFSET('10. SEGUIMIENTO 2025'!$O$14,INT((ROW()-13)/2),0)),IF(ISBLANK(OFFSET('9. METAS'!$O$20,INT((ROW()-14)/2),0)),"",OFFSET('9. METAS'!$O$20,INT((ROW()-14)/2),0)))</f>
        <v/>
      </c>
      <c r="L209" s="196" t="str">
        <f ca="1">IF(MOD(ROW()-13,2)=0,IF(ISBLANK(OFFSET('10. SEGUIMIENTO 2025'!$P$14,INT((ROW()-13)/2),0)),"",OFFSET('10. SEGUIMIENTO 2025'!$P$14,INT((ROW()-13)/2),0)),IF(ISBLANK(OFFSET('9. METAS'!$P$20,INT((ROW()-14)/2),0)),"",OFFSET('9. METAS'!$P$20,INT((ROW()-14)/2),0)))</f>
        <v/>
      </c>
      <c r="M209" s="197" t="str">
        <f ca="1">IF(MOD(ROW()-13,2)=0,IF(ISBLANK(OFFSET('10. SEGUIMIENTO 2025'!$Q$14,INT((ROW()-13)/2),0)),"",OFFSET('10. SEGUIMIENTO 2025'!$Q$14,INT((ROW()-13)/2),0)),IF(ISBLANK(OFFSET('9. METAS'!$Q$20,INT((ROW()-14)/2),0)),"",OFFSET('9. METAS'!$Q$20,INT((ROW()-14)/2),0)))</f>
        <v/>
      </c>
      <c r="N209" s="769" t="str">
        <f ca="1">IFERROR(L209/L210,"ND")</f>
        <v>ND</v>
      </c>
      <c r="O209" s="771" t="str">
        <f ca="1">IFERROR(((L209+K209+J209)/H209),"ND")</f>
        <v>ND</v>
      </c>
      <c r="P209" s="775"/>
    </row>
    <row r="210" spans="3:16">
      <c r="C210" s="747"/>
      <c r="D210" s="749"/>
      <c r="E210" s="749"/>
      <c r="F210" s="751"/>
      <c r="G210" s="753"/>
      <c r="H210" s="760"/>
      <c r="I210" s="764"/>
      <c r="J210" s="195" t="str">
        <f ca="1">IF(MOD(ROW()-13,2)=0,IF(ISBLANK(OFFSET('10. SEGUIMIENTO 2025'!$N$14,INT((ROW()-13)/2),0)),"",OFFSET('10. SEGUIMIENTO 2025'!$N$14,INT((ROW()-13)/2),0)),IF(ISBLANK(OFFSET('9. METAS'!$N$20,INT((ROW()-14)/2),0)),"",OFFSET('9. METAS'!$N$20,INT((ROW()-14)/2),0)))</f>
        <v/>
      </c>
      <c r="K210" s="196" t="str">
        <f ca="1">IF(MOD(ROW()-13,2)=0,IF(ISBLANK(OFFSET('10. SEGUIMIENTO 2025'!$O$14,INT((ROW()-13)/2),0)),"",OFFSET('10. SEGUIMIENTO 2025'!$O$14,INT((ROW()-13)/2),0)),IF(ISBLANK(OFFSET('9. METAS'!$O$20,INT((ROW()-14)/2),0)),"",OFFSET('9. METAS'!$O$20,INT((ROW()-14)/2),0)))</f>
        <v/>
      </c>
      <c r="L210" s="196" t="str">
        <f ca="1">IF(MOD(ROW()-13,2)=0,IF(ISBLANK(OFFSET('10. SEGUIMIENTO 2025'!$P$14,INT((ROW()-13)/2),0)),"",OFFSET('10. SEGUIMIENTO 2025'!$P$14,INT((ROW()-13)/2),0)),IF(ISBLANK(OFFSET('9. METAS'!$P$20,INT((ROW()-14)/2),0)),"",OFFSET('9. METAS'!$P$20,INT((ROW()-14)/2),0)))</f>
        <v/>
      </c>
      <c r="M210" s="197" t="str">
        <f ca="1">IF(MOD(ROW()-13,2)=0,IF(ISBLANK(OFFSET('10. SEGUIMIENTO 2025'!$Q$14,INT((ROW()-13)/2),0)),"",OFFSET('10. SEGUIMIENTO 2025'!$Q$14,INT((ROW()-13)/2),0)),IF(ISBLANK(OFFSET('9. METAS'!$Q$20,INT((ROW()-14)/2),0)),"",OFFSET('9. METAS'!$Q$20,INT((ROW()-14)/2),0)))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METAS'!$K$20,INT((ROW()-13)/2),0)),"",OFFSET('9. METAS'!$K$20,INT((ROW()-13)/2),0))</f>
        <v/>
      </c>
      <c r="I211" s="763"/>
      <c r="J211" s="195">
        <f ca="1">IF(MOD(ROW()-13,2)=0,IF(ISBLANK(OFFSET('10. SEGUIMIENTO 2025'!$N$14,INT((ROW()-13)/2),0)),"",OFFSET('10. SEGUIMIENTO 2025'!$N$14,INT((ROW()-13)/2),0)),IF(ISBLANK(OFFSET('9. METAS'!$N$20,INT((ROW()-14)/2),0)),"",OFFSET('9. METAS'!$N$20,INT((ROW()-14)/2),0)))</f>
        <v>41</v>
      </c>
      <c r="K211" s="196" t="str">
        <f ca="1">IF(MOD(ROW()-13,2)=0,IF(ISBLANK(OFFSET('10. SEGUIMIENTO 2025'!$O$14,INT((ROW()-13)/2),0)),"",OFFSET('10. SEGUIMIENTO 2025'!$O$14,INT((ROW()-13)/2),0)),IF(ISBLANK(OFFSET('9. METAS'!$O$20,INT((ROW()-14)/2),0)),"",OFFSET('9. METAS'!$O$20,INT((ROW()-14)/2),0)))</f>
        <v/>
      </c>
      <c r="L211" s="196" t="str">
        <f ca="1">IF(MOD(ROW()-13,2)=0,IF(ISBLANK(OFFSET('10. SEGUIMIENTO 2025'!$P$14,INT((ROW()-13)/2),0)),"",OFFSET('10. SEGUIMIENTO 2025'!$P$14,INT((ROW()-13)/2),0)),IF(ISBLANK(OFFSET('9. METAS'!$P$20,INT((ROW()-14)/2),0)),"",OFFSET('9. METAS'!$P$20,INT((ROW()-14)/2),0)))</f>
        <v/>
      </c>
      <c r="M211" s="197" t="str">
        <f ca="1">IF(MOD(ROW()-13,2)=0,IF(ISBLANK(OFFSET('10. SEGUIMIENTO 2025'!$Q$14,INT((ROW()-13)/2),0)),"",OFFSET('10. SEGUIMIENTO 2025'!$Q$14,INT((ROW()-13)/2),0)),IF(ISBLANK(OFFSET('9. METAS'!$Q$20,INT((ROW()-14)/2),0)),"",OFFSET('9. METAS'!$Q$20,INT((ROW()-14)/2),0)))</f>
        <v/>
      </c>
      <c r="N211" s="769" t="str">
        <f ca="1">IFERROR(L211/L212,"ND")</f>
        <v>ND</v>
      </c>
      <c r="O211" s="771" t="str">
        <f ca="1">IFERROR(((L211+K211+J211)/H211),"ND")</f>
        <v>ND</v>
      </c>
      <c r="P211" s="775"/>
    </row>
    <row r="212" spans="3:16">
      <c r="C212" s="747"/>
      <c r="D212" s="749"/>
      <c r="E212" s="749"/>
      <c r="F212" s="751"/>
      <c r="G212" s="753"/>
      <c r="H212" s="760"/>
      <c r="I212" s="764"/>
      <c r="J212" s="195" t="str">
        <f ca="1">IF(MOD(ROW()-13,2)=0,IF(ISBLANK(OFFSET('10. SEGUIMIENTO 2025'!$N$14,INT((ROW()-13)/2),0)),"",OFFSET('10. SEGUIMIENTO 2025'!$N$14,INT((ROW()-13)/2),0)),IF(ISBLANK(OFFSET('9. METAS'!$N$20,INT((ROW()-14)/2),0)),"",OFFSET('9. METAS'!$N$20,INT((ROW()-14)/2),0)))</f>
        <v/>
      </c>
      <c r="K212" s="196" t="str">
        <f ca="1">IF(MOD(ROW()-13,2)=0,IF(ISBLANK(OFFSET('10. SEGUIMIENTO 2025'!$O$14,INT((ROW()-13)/2),0)),"",OFFSET('10. SEGUIMIENTO 2025'!$O$14,INT((ROW()-13)/2),0)),IF(ISBLANK(OFFSET('9. METAS'!$O$20,INT((ROW()-14)/2),0)),"",OFFSET('9. METAS'!$O$20,INT((ROW()-14)/2),0)))</f>
        <v/>
      </c>
      <c r="L212" s="196" t="str">
        <f ca="1">IF(MOD(ROW()-13,2)=0,IF(ISBLANK(OFFSET('10. SEGUIMIENTO 2025'!$P$14,INT((ROW()-13)/2),0)),"",OFFSET('10. SEGUIMIENTO 2025'!$P$14,INT((ROW()-13)/2),0)),IF(ISBLANK(OFFSET('9. METAS'!$P$20,INT((ROW()-14)/2),0)),"",OFFSET('9. METAS'!$P$20,INT((ROW()-14)/2),0)))</f>
        <v/>
      </c>
      <c r="M212" s="197" t="str">
        <f ca="1">IF(MOD(ROW()-13,2)=0,IF(ISBLANK(OFFSET('10. SEGUIMIENTO 2025'!$Q$14,INT((ROW()-13)/2),0)),"",OFFSET('10. SEGUIMIENTO 2025'!$Q$14,INT((ROW()-13)/2),0)),IF(ISBLANK(OFFSET('9. METAS'!$Q$20,INT((ROW()-14)/2),0)),"",OFFSET('9. METAS'!$Q$20,INT((ROW()-14)/2),0)))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METAS'!$K$20,INT((ROW()-13)/2),0)),"",OFFSET('9. METAS'!$K$20,INT((ROW()-13)/2),0))</f>
        <v/>
      </c>
      <c r="I213" s="763"/>
      <c r="J213" s="195">
        <f ca="1">IF(MOD(ROW()-13,2)=0,IF(ISBLANK(OFFSET('10. SEGUIMIENTO 2025'!$N$14,INT((ROW()-13)/2),0)),"",OFFSET('10. SEGUIMIENTO 2025'!$N$14,INT((ROW()-13)/2),0)),IF(ISBLANK(OFFSET('9. METAS'!$N$20,INT((ROW()-14)/2),0)),"",OFFSET('9. METAS'!$N$20,INT((ROW()-14)/2),0)))</f>
        <v>41</v>
      </c>
      <c r="K213" s="196" t="str">
        <f ca="1">IF(MOD(ROW()-13,2)=0,IF(ISBLANK(OFFSET('10. SEGUIMIENTO 2025'!$O$14,INT((ROW()-13)/2),0)),"",OFFSET('10. SEGUIMIENTO 2025'!$O$14,INT((ROW()-13)/2),0)),IF(ISBLANK(OFFSET('9. METAS'!$O$20,INT((ROW()-14)/2),0)),"",OFFSET('9. METAS'!$O$20,INT((ROW()-14)/2),0)))</f>
        <v/>
      </c>
      <c r="L213" s="196" t="str">
        <f ca="1">IF(MOD(ROW()-13,2)=0,IF(ISBLANK(OFFSET('10. SEGUIMIENTO 2025'!$P$14,INT((ROW()-13)/2),0)),"",OFFSET('10. SEGUIMIENTO 2025'!$P$14,INT((ROW()-13)/2),0)),IF(ISBLANK(OFFSET('9. METAS'!$P$20,INT((ROW()-14)/2),0)),"",OFFSET('9. METAS'!$P$20,INT((ROW()-14)/2),0)))</f>
        <v/>
      </c>
      <c r="M213" s="197" t="str">
        <f ca="1">IF(MOD(ROW()-13,2)=0,IF(ISBLANK(OFFSET('10. SEGUIMIENTO 2025'!$Q$14,INT((ROW()-13)/2),0)),"",OFFSET('10. SEGUIMIENTO 2025'!$Q$14,INT((ROW()-13)/2),0)),IF(ISBLANK(OFFSET('9. METAS'!$Q$20,INT((ROW()-14)/2),0)),"",OFFSET('9. METAS'!$Q$20,INT((ROW()-14)/2),0)))</f>
        <v/>
      </c>
      <c r="N213" s="769" t="str">
        <f ca="1">IFERROR(L213/L214,"ND")</f>
        <v>ND</v>
      </c>
      <c r="O213" s="771" t="str">
        <f ca="1">IFERROR(((L213+K213+J213)/H213),"ND")</f>
        <v>ND</v>
      </c>
      <c r="P213" s="775"/>
    </row>
    <row r="214" spans="3:16">
      <c r="C214" s="747"/>
      <c r="D214" s="749"/>
      <c r="E214" s="749"/>
      <c r="F214" s="751"/>
      <c r="G214" s="753"/>
      <c r="H214" s="760"/>
      <c r="I214" s="764"/>
      <c r="J214" s="195" t="str">
        <f ca="1">IF(MOD(ROW()-13,2)=0,IF(ISBLANK(OFFSET('10. SEGUIMIENTO 2025'!$N$14,INT((ROW()-13)/2),0)),"",OFFSET('10. SEGUIMIENTO 2025'!$N$14,INT((ROW()-13)/2),0)),IF(ISBLANK(OFFSET('9. METAS'!$N$20,INT((ROW()-14)/2),0)),"",OFFSET('9. METAS'!$N$20,INT((ROW()-14)/2),0)))</f>
        <v/>
      </c>
      <c r="K214" s="196" t="str">
        <f ca="1">IF(MOD(ROW()-13,2)=0,IF(ISBLANK(OFFSET('10. SEGUIMIENTO 2025'!$O$14,INT((ROW()-13)/2),0)),"",OFFSET('10. SEGUIMIENTO 2025'!$O$14,INT((ROW()-13)/2),0)),IF(ISBLANK(OFFSET('9. METAS'!$O$20,INT((ROW()-14)/2),0)),"",OFFSET('9. METAS'!$O$20,INT((ROW()-14)/2),0)))</f>
        <v/>
      </c>
      <c r="L214" s="196" t="str">
        <f ca="1">IF(MOD(ROW()-13,2)=0,IF(ISBLANK(OFFSET('10. SEGUIMIENTO 2025'!$P$14,INT((ROW()-13)/2),0)),"",OFFSET('10. SEGUIMIENTO 2025'!$P$14,INT((ROW()-13)/2),0)),IF(ISBLANK(OFFSET('9. METAS'!$P$20,INT((ROW()-14)/2),0)),"",OFFSET('9. METAS'!$P$20,INT((ROW()-14)/2),0)))</f>
        <v/>
      </c>
      <c r="M214" s="197" t="str">
        <f ca="1">IF(MOD(ROW()-13,2)=0,IF(ISBLANK(OFFSET('10. SEGUIMIENTO 2025'!$Q$14,INT((ROW()-13)/2),0)),"",OFFSET('10. SEGUIMIENTO 2025'!$Q$14,INT((ROW()-13)/2),0)),IF(ISBLANK(OFFSET('9. METAS'!$Q$20,INT((ROW()-14)/2),0)),"",OFFSET('9. METAS'!$Q$20,INT((ROW()-14)/2),0)))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METAS'!$K$20,INT((ROW()-13)/2),0)),"",OFFSET('9. METAS'!$K$20,INT((ROW()-13)/2),0))</f>
        <v/>
      </c>
      <c r="I215" s="763"/>
      <c r="J215" s="195">
        <f ca="1">IF(MOD(ROW()-13,2)=0,IF(ISBLANK(OFFSET('10. SEGUIMIENTO 2025'!$N$14,INT((ROW()-13)/2),0)),"",OFFSET('10. SEGUIMIENTO 2025'!$N$14,INT((ROW()-13)/2),0)),IF(ISBLANK(OFFSET('9. METAS'!$N$20,INT((ROW()-14)/2),0)),"",OFFSET('9. METAS'!$N$20,INT((ROW()-14)/2),0)))</f>
        <v>41</v>
      </c>
      <c r="K215" s="196" t="str">
        <f ca="1">IF(MOD(ROW()-13,2)=0,IF(ISBLANK(OFFSET('10. SEGUIMIENTO 2025'!$O$14,INT((ROW()-13)/2),0)),"",OFFSET('10. SEGUIMIENTO 2025'!$O$14,INT((ROW()-13)/2),0)),IF(ISBLANK(OFFSET('9. METAS'!$O$20,INT((ROW()-14)/2),0)),"",OFFSET('9. METAS'!$O$20,INT((ROW()-14)/2),0)))</f>
        <v/>
      </c>
      <c r="L215" s="196" t="str">
        <f ca="1">IF(MOD(ROW()-13,2)=0,IF(ISBLANK(OFFSET('10. SEGUIMIENTO 2025'!$P$14,INT((ROW()-13)/2),0)),"",OFFSET('10. SEGUIMIENTO 2025'!$P$14,INT((ROW()-13)/2),0)),IF(ISBLANK(OFFSET('9. METAS'!$P$20,INT((ROW()-14)/2),0)),"",OFFSET('9. METAS'!$P$20,INT((ROW()-14)/2),0)))</f>
        <v/>
      </c>
      <c r="M215" s="197" t="str">
        <f ca="1">IF(MOD(ROW()-13,2)=0,IF(ISBLANK(OFFSET('10. SEGUIMIENTO 2025'!$Q$14,INT((ROW()-13)/2),0)),"",OFFSET('10. SEGUIMIENTO 2025'!$Q$14,INT((ROW()-13)/2),0)),IF(ISBLANK(OFFSET('9. METAS'!$Q$20,INT((ROW()-14)/2),0)),"",OFFSET('9. METAS'!$Q$20,INT((ROW()-14)/2),0)))</f>
        <v/>
      </c>
      <c r="N215" s="769" t="str">
        <f ca="1">IFERROR(L215/L216,"ND")</f>
        <v>ND</v>
      </c>
      <c r="O215" s="771" t="str">
        <f ca="1">IFERROR(((L215+K215+J215)/H215),"ND")</f>
        <v>ND</v>
      </c>
      <c r="P215" s="775"/>
    </row>
    <row r="216" spans="3:16">
      <c r="C216" s="747"/>
      <c r="D216" s="749"/>
      <c r="E216" s="749"/>
      <c r="F216" s="751"/>
      <c r="G216" s="753"/>
      <c r="H216" s="760"/>
      <c r="I216" s="764"/>
      <c r="J216" s="195" t="str">
        <f ca="1">IF(MOD(ROW()-13,2)=0,IF(ISBLANK(OFFSET('10. SEGUIMIENTO 2025'!$N$14,INT((ROW()-13)/2),0)),"",OFFSET('10. SEGUIMIENTO 2025'!$N$14,INT((ROW()-13)/2),0)),IF(ISBLANK(OFFSET('9. METAS'!$N$20,INT((ROW()-14)/2),0)),"",OFFSET('9. METAS'!$N$20,INT((ROW()-14)/2),0)))</f>
        <v/>
      </c>
      <c r="K216" s="196" t="str">
        <f ca="1">IF(MOD(ROW()-13,2)=0,IF(ISBLANK(OFFSET('10. SEGUIMIENTO 2025'!$O$14,INT((ROW()-13)/2),0)),"",OFFSET('10. SEGUIMIENTO 2025'!$O$14,INT((ROW()-13)/2),0)),IF(ISBLANK(OFFSET('9. METAS'!$O$20,INT((ROW()-14)/2),0)),"",OFFSET('9. METAS'!$O$20,INT((ROW()-14)/2),0)))</f>
        <v/>
      </c>
      <c r="L216" s="196" t="str">
        <f ca="1">IF(MOD(ROW()-13,2)=0,IF(ISBLANK(OFFSET('10. SEGUIMIENTO 2025'!$P$14,INT((ROW()-13)/2),0)),"",OFFSET('10. SEGUIMIENTO 2025'!$P$14,INT((ROW()-13)/2),0)),IF(ISBLANK(OFFSET('9. METAS'!$P$20,INT((ROW()-14)/2),0)),"",OFFSET('9. METAS'!$P$20,INT((ROW()-14)/2),0)))</f>
        <v/>
      </c>
      <c r="M216" s="197" t="str">
        <f ca="1">IF(MOD(ROW()-13,2)=0,IF(ISBLANK(OFFSET('10. SEGUIMIENTO 2025'!$Q$14,INT((ROW()-13)/2),0)),"",OFFSET('10. SEGUIMIENTO 2025'!$Q$14,INT((ROW()-13)/2),0)),IF(ISBLANK(OFFSET('9. METAS'!$Q$20,INT((ROW()-14)/2),0)),"",OFFSET('9. METAS'!$Q$20,INT((ROW()-14)/2),0)))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METAS'!$K$20,INT((ROW()-13)/2),0)),"",OFFSET('9. METAS'!$K$20,INT((ROW()-13)/2),0))</f>
        <v/>
      </c>
      <c r="I217" s="763"/>
      <c r="J217" s="195">
        <f ca="1">IF(MOD(ROW()-13,2)=0,IF(ISBLANK(OFFSET('10. SEGUIMIENTO 2025'!$N$14,INT((ROW()-13)/2),0)),"",OFFSET('10. SEGUIMIENTO 2025'!$N$14,INT((ROW()-13)/2),0)),IF(ISBLANK(OFFSET('9. METAS'!$N$20,INT((ROW()-14)/2),0)),"",OFFSET('9. METAS'!$N$20,INT((ROW()-14)/2),0)))</f>
        <v>41</v>
      </c>
      <c r="K217" s="196" t="str">
        <f ca="1">IF(MOD(ROW()-13,2)=0,IF(ISBLANK(OFFSET('10. SEGUIMIENTO 2025'!$O$14,INT((ROW()-13)/2),0)),"",OFFSET('10. SEGUIMIENTO 2025'!$O$14,INT((ROW()-13)/2),0)),IF(ISBLANK(OFFSET('9. METAS'!$O$20,INT((ROW()-14)/2),0)),"",OFFSET('9. METAS'!$O$20,INT((ROW()-14)/2),0)))</f>
        <v/>
      </c>
      <c r="L217" s="196" t="str">
        <f ca="1">IF(MOD(ROW()-13,2)=0,IF(ISBLANK(OFFSET('10. SEGUIMIENTO 2025'!$P$14,INT((ROW()-13)/2),0)),"",OFFSET('10. SEGUIMIENTO 2025'!$P$14,INT((ROW()-13)/2),0)),IF(ISBLANK(OFFSET('9. METAS'!$P$20,INT((ROW()-14)/2),0)),"",OFFSET('9. METAS'!$P$20,INT((ROW()-14)/2),0)))</f>
        <v/>
      </c>
      <c r="M217" s="197" t="str">
        <f ca="1">IF(MOD(ROW()-13,2)=0,IF(ISBLANK(OFFSET('10. SEGUIMIENTO 2025'!$Q$14,INT((ROW()-13)/2),0)),"",OFFSET('10. SEGUIMIENTO 2025'!$Q$14,INT((ROW()-13)/2),0)),IF(ISBLANK(OFFSET('9. METAS'!$Q$20,INT((ROW()-14)/2),0)),"",OFFSET('9. METAS'!$Q$20,INT((ROW()-14)/2),0)))</f>
        <v/>
      </c>
      <c r="N217" s="769" t="str">
        <f ca="1">IFERROR(L217/L218,"ND")</f>
        <v>ND</v>
      </c>
      <c r="O217" s="771" t="str">
        <f ca="1">IFERROR(((L217+K217+J217)/H217),"ND")</f>
        <v>ND</v>
      </c>
      <c r="P217" s="775"/>
    </row>
    <row r="218" spans="3:16">
      <c r="C218" s="747"/>
      <c r="D218" s="749"/>
      <c r="E218" s="749"/>
      <c r="F218" s="751"/>
      <c r="G218" s="753"/>
      <c r="H218" s="760"/>
      <c r="I218" s="764"/>
      <c r="J218" s="195" t="str">
        <f ca="1">IF(MOD(ROW()-13,2)=0,IF(ISBLANK(OFFSET('10. SEGUIMIENTO 2025'!$N$14,INT((ROW()-13)/2),0)),"",OFFSET('10. SEGUIMIENTO 2025'!$N$14,INT((ROW()-13)/2),0)),IF(ISBLANK(OFFSET('9. METAS'!$N$20,INT((ROW()-14)/2),0)),"",OFFSET('9. METAS'!$N$20,INT((ROW()-14)/2),0)))</f>
        <v/>
      </c>
      <c r="K218" s="196" t="str">
        <f ca="1">IF(MOD(ROW()-13,2)=0,IF(ISBLANK(OFFSET('10. SEGUIMIENTO 2025'!$O$14,INT((ROW()-13)/2),0)),"",OFFSET('10. SEGUIMIENTO 2025'!$O$14,INT((ROW()-13)/2),0)),IF(ISBLANK(OFFSET('9. METAS'!$O$20,INT((ROW()-14)/2),0)),"",OFFSET('9. METAS'!$O$20,INT((ROW()-14)/2),0)))</f>
        <v/>
      </c>
      <c r="L218" s="196" t="str">
        <f ca="1">IF(MOD(ROW()-13,2)=0,IF(ISBLANK(OFFSET('10. SEGUIMIENTO 2025'!$P$14,INT((ROW()-13)/2),0)),"",OFFSET('10. SEGUIMIENTO 2025'!$P$14,INT((ROW()-13)/2),0)),IF(ISBLANK(OFFSET('9. METAS'!$P$20,INT((ROW()-14)/2),0)),"",OFFSET('9. METAS'!$P$20,INT((ROW()-14)/2),0)))</f>
        <v/>
      </c>
      <c r="M218" s="197" t="str">
        <f ca="1">IF(MOD(ROW()-13,2)=0,IF(ISBLANK(OFFSET('10. SEGUIMIENTO 2025'!$Q$14,INT((ROW()-13)/2),0)),"",OFFSET('10. SEGUIMIENTO 2025'!$Q$14,INT((ROW()-13)/2),0)),IF(ISBLANK(OFFSET('9. METAS'!$Q$20,INT((ROW()-14)/2),0)),"",OFFSET('9. METAS'!$Q$20,INT((ROW()-14)/2),0)))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METAS'!$K$20,INT((ROW()-13)/2),0)),"",OFFSET('9. METAS'!$K$20,INT((ROW()-13)/2),0))</f>
        <v/>
      </c>
      <c r="I219" s="763"/>
      <c r="J219" s="195">
        <f ca="1">IF(MOD(ROW()-13,2)=0,IF(ISBLANK(OFFSET('10. SEGUIMIENTO 2025'!$N$14,INT((ROW()-13)/2),0)),"",OFFSET('10. SEGUIMIENTO 2025'!$N$14,INT((ROW()-13)/2),0)),IF(ISBLANK(OFFSET('9. METAS'!$N$20,INT((ROW()-14)/2),0)),"",OFFSET('9. METAS'!$N$20,INT((ROW()-14)/2),0)))</f>
        <v>41</v>
      </c>
      <c r="K219" s="196" t="str">
        <f ca="1">IF(MOD(ROW()-13,2)=0,IF(ISBLANK(OFFSET('10. SEGUIMIENTO 2025'!$O$14,INT((ROW()-13)/2),0)),"",OFFSET('10. SEGUIMIENTO 2025'!$O$14,INT((ROW()-13)/2),0)),IF(ISBLANK(OFFSET('9. METAS'!$O$20,INT((ROW()-14)/2),0)),"",OFFSET('9. METAS'!$O$20,INT((ROW()-14)/2),0)))</f>
        <v/>
      </c>
      <c r="L219" s="196" t="str">
        <f ca="1">IF(MOD(ROW()-13,2)=0,IF(ISBLANK(OFFSET('10. SEGUIMIENTO 2025'!$P$14,INT((ROW()-13)/2),0)),"",OFFSET('10. SEGUIMIENTO 2025'!$P$14,INT((ROW()-13)/2),0)),IF(ISBLANK(OFFSET('9. METAS'!$P$20,INT((ROW()-14)/2),0)),"",OFFSET('9. METAS'!$P$20,INT((ROW()-14)/2),0)))</f>
        <v/>
      </c>
      <c r="M219" s="197" t="str">
        <f ca="1">IF(MOD(ROW()-13,2)=0,IF(ISBLANK(OFFSET('10. SEGUIMIENTO 2025'!$Q$14,INT((ROW()-13)/2),0)),"",OFFSET('10. SEGUIMIENTO 2025'!$Q$14,INT((ROW()-13)/2),0)),IF(ISBLANK(OFFSET('9. METAS'!$Q$20,INT((ROW()-14)/2),0)),"",OFFSET('9. METAS'!$Q$20,INT((ROW()-14)/2),0)))</f>
        <v/>
      </c>
      <c r="N219" s="769" t="str">
        <f ca="1">IFERROR(L219/L220,"ND")</f>
        <v>ND</v>
      </c>
      <c r="O219" s="771" t="str">
        <f ca="1">IFERROR(((L219+K219+J219)/H219),"ND")</f>
        <v>ND</v>
      </c>
      <c r="P219" s="775"/>
    </row>
    <row r="220" spans="3:16">
      <c r="C220" s="747"/>
      <c r="D220" s="749"/>
      <c r="E220" s="749"/>
      <c r="F220" s="751"/>
      <c r="G220" s="753"/>
      <c r="H220" s="760"/>
      <c r="I220" s="764"/>
      <c r="J220" s="195" t="str">
        <f ca="1">IF(MOD(ROW()-13,2)=0,IF(ISBLANK(OFFSET('10. SEGUIMIENTO 2025'!$N$14,INT((ROW()-13)/2),0)),"",OFFSET('10. SEGUIMIENTO 2025'!$N$14,INT((ROW()-13)/2),0)),IF(ISBLANK(OFFSET('9. METAS'!$N$20,INT((ROW()-14)/2),0)),"",OFFSET('9. METAS'!$N$20,INT((ROW()-14)/2),0)))</f>
        <v/>
      </c>
      <c r="K220" s="196" t="str">
        <f ca="1">IF(MOD(ROW()-13,2)=0,IF(ISBLANK(OFFSET('10. SEGUIMIENTO 2025'!$O$14,INT((ROW()-13)/2),0)),"",OFFSET('10. SEGUIMIENTO 2025'!$O$14,INT((ROW()-13)/2),0)),IF(ISBLANK(OFFSET('9. METAS'!$O$20,INT((ROW()-14)/2),0)),"",OFFSET('9. METAS'!$O$20,INT((ROW()-14)/2),0)))</f>
        <v/>
      </c>
      <c r="L220" s="196" t="str">
        <f ca="1">IF(MOD(ROW()-13,2)=0,IF(ISBLANK(OFFSET('10. SEGUIMIENTO 2025'!$P$14,INT((ROW()-13)/2),0)),"",OFFSET('10. SEGUIMIENTO 2025'!$P$14,INT((ROW()-13)/2),0)),IF(ISBLANK(OFFSET('9. METAS'!$P$20,INT((ROW()-14)/2),0)),"",OFFSET('9. METAS'!$P$20,INT((ROW()-14)/2),0)))</f>
        <v/>
      </c>
      <c r="M220" s="197" t="str">
        <f ca="1">IF(MOD(ROW()-13,2)=0,IF(ISBLANK(OFFSET('10. SEGUIMIENTO 2025'!$Q$14,INT((ROW()-13)/2),0)),"",OFFSET('10. SEGUIMIENTO 2025'!$Q$14,INT((ROW()-13)/2),0)),IF(ISBLANK(OFFSET('9. METAS'!$Q$20,INT((ROW()-14)/2),0)),"",OFFSET('9. METAS'!$Q$20,INT((ROW()-14)/2),0)))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METAS'!$K$20,INT((ROW()-13)/2),0)),"",OFFSET('9. METAS'!$K$20,INT((ROW()-13)/2),0))</f>
        <v/>
      </c>
      <c r="I221" s="763"/>
      <c r="J221" s="195">
        <f ca="1">IF(MOD(ROW()-13,2)=0,IF(ISBLANK(OFFSET('10. SEGUIMIENTO 2025'!$N$14,INT((ROW()-13)/2),0)),"",OFFSET('10. SEGUIMIENTO 2025'!$N$14,INT((ROW()-13)/2),0)),IF(ISBLANK(OFFSET('9. METAS'!$N$20,INT((ROW()-14)/2),0)),"",OFFSET('9. METAS'!$N$20,INT((ROW()-14)/2),0)))</f>
        <v>41</v>
      </c>
      <c r="K221" s="196" t="str">
        <f ca="1">IF(MOD(ROW()-13,2)=0,IF(ISBLANK(OFFSET('10. SEGUIMIENTO 2025'!$O$14,INT((ROW()-13)/2),0)),"",OFFSET('10. SEGUIMIENTO 2025'!$O$14,INT((ROW()-13)/2),0)),IF(ISBLANK(OFFSET('9. METAS'!$O$20,INT((ROW()-14)/2),0)),"",OFFSET('9. METAS'!$O$20,INT((ROW()-14)/2),0)))</f>
        <v/>
      </c>
      <c r="L221" s="196" t="str">
        <f ca="1">IF(MOD(ROW()-13,2)=0,IF(ISBLANK(OFFSET('10. SEGUIMIENTO 2025'!$P$14,INT((ROW()-13)/2),0)),"",OFFSET('10. SEGUIMIENTO 2025'!$P$14,INT((ROW()-13)/2),0)),IF(ISBLANK(OFFSET('9. METAS'!$P$20,INT((ROW()-14)/2),0)),"",OFFSET('9. METAS'!$P$20,INT((ROW()-14)/2),0)))</f>
        <v/>
      </c>
      <c r="M221" s="197" t="str">
        <f ca="1">IF(MOD(ROW()-13,2)=0,IF(ISBLANK(OFFSET('10. SEGUIMIENTO 2025'!$Q$14,INT((ROW()-13)/2),0)),"",OFFSET('10. SEGUIMIENTO 2025'!$Q$14,INT((ROW()-13)/2),0)),IF(ISBLANK(OFFSET('9. METAS'!$Q$20,INT((ROW()-14)/2),0)),"",OFFSET('9. METAS'!$Q$20,INT((ROW()-14)/2),0)))</f>
        <v/>
      </c>
      <c r="N221" s="769" t="str">
        <f ca="1">IFERROR(L221/L222,"ND")</f>
        <v>ND</v>
      </c>
      <c r="O221" s="771" t="str">
        <f ca="1">IFERROR(((L221+K221+J221)/H221),"ND")</f>
        <v>ND</v>
      </c>
      <c r="P221" s="775"/>
    </row>
    <row r="222" spans="3:16">
      <c r="C222" s="747"/>
      <c r="D222" s="749"/>
      <c r="E222" s="749"/>
      <c r="F222" s="751"/>
      <c r="G222" s="753"/>
      <c r="H222" s="760"/>
      <c r="I222" s="764"/>
      <c r="J222" s="195" t="str">
        <f ca="1">IF(MOD(ROW()-13,2)=0,IF(ISBLANK(OFFSET('10. SEGUIMIENTO 2025'!$N$14,INT((ROW()-13)/2),0)),"",OFFSET('10. SEGUIMIENTO 2025'!$N$14,INT((ROW()-13)/2),0)),IF(ISBLANK(OFFSET('9. METAS'!$N$20,INT((ROW()-14)/2),0)),"",OFFSET('9. METAS'!$N$20,INT((ROW()-14)/2),0)))</f>
        <v/>
      </c>
      <c r="K222" s="196" t="str">
        <f ca="1">IF(MOD(ROW()-13,2)=0,IF(ISBLANK(OFFSET('10. SEGUIMIENTO 2025'!$O$14,INT((ROW()-13)/2),0)),"",OFFSET('10. SEGUIMIENTO 2025'!$O$14,INT((ROW()-13)/2),0)),IF(ISBLANK(OFFSET('9. METAS'!$O$20,INT((ROW()-14)/2),0)),"",OFFSET('9. METAS'!$O$20,INT((ROW()-14)/2),0)))</f>
        <v/>
      </c>
      <c r="L222" s="196" t="str">
        <f ca="1">IF(MOD(ROW()-13,2)=0,IF(ISBLANK(OFFSET('10. SEGUIMIENTO 2025'!$P$14,INT((ROW()-13)/2),0)),"",OFFSET('10. SEGUIMIENTO 2025'!$P$14,INT((ROW()-13)/2),0)),IF(ISBLANK(OFFSET('9. METAS'!$P$20,INT((ROW()-14)/2),0)),"",OFFSET('9. METAS'!$P$20,INT((ROW()-14)/2),0)))</f>
        <v/>
      </c>
      <c r="M222" s="197" t="str">
        <f ca="1">IF(MOD(ROW()-13,2)=0,IF(ISBLANK(OFFSET('10. SEGUIMIENTO 2025'!$Q$14,INT((ROW()-13)/2),0)),"",OFFSET('10. SEGUIMIENTO 2025'!$Q$14,INT((ROW()-13)/2),0)),IF(ISBLANK(OFFSET('9. METAS'!$Q$20,INT((ROW()-14)/2),0)),"",OFFSET('9. METAS'!$Q$20,INT((ROW()-14)/2),0)))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METAS'!$K$20,INT((ROW()-13)/2),0)),"",OFFSET('9. METAS'!$K$20,INT((ROW()-13)/2),0))</f>
        <v/>
      </c>
      <c r="I223" s="763"/>
      <c r="J223" s="195">
        <f ca="1">IF(MOD(ROW()-13,2)=0,IF(ISBLANK(OFFSET('10. SEGUIMIENTO 2025'!$N$14,INT((ROW()-13)/2),0)),"",OFFSET('10. SEGUIMIENTO 2025'!$N$14,INT((ROW()-13)/2),0)),IF(ISBLANK(OFFSET('9. METAS'!$N$20,INT((ROW()-14)/2),0)),"",OFFSET('9. METAS'!$N$20,INT((ROW()-14)/2),0)))</f>
        <v>41</v>
      </c>
      <c r="K223" s="196" t="str">
        <f ca="1">IF(MOD(ROW()-13,2)=0,IF(ISBLANK(OFFSET('10. SEGUIMIENTO 2025'!$O$14,INT((ROW()-13)/2),0)),"",OFFSET('10. SEGUIMIENTO 2025'!$O$14,INT((ROW()-13)/2),0)),IF(ISBLANK(OFFSET('9. METAS'!$O$20,INT((ROW()-14)/2),0)),"",OFFSET('9. METAS'!$O$20,INT((ROW()-14)/2),0)))</f>
        <v/>
      </c>
      <c r="L223" s="196" t="str">
        <f ca="1">IF(MOD(ROW()-13,2)=0,IF(ISBLANK(OFFSET('10. SEGUIMIENTO 2025'!$P$14,INT((ROW()-13)/2),0)),"",OFFSET('10. SEGUIMIENTO 2025'!$P$14,INT((ROW()-13)/2),0)),IF(ISBLANK(OFFSET('9. METAS'!$P$20,INT((ROW()-14)/2),0)),"",OFFSET('9. METAS'!$P$20,INT((ROW()-14)/2),0)))</f>
        <v/>
      </c>
      <c r="M223" s="197" t="str">
        <f ca="1">IF(MOD(ROW()-13,2)=0,IF(ISBLANK(OFFSET('10. SEGUIMIENTO 2025'!$Q$14,INT((ROW()-13)/2),0)),"",OFFSET('10. SEGUIMIENTO 2025'!$Q$14,INT((ROW()-13)/2),0)),IF(ISBLANK(OFFSET('9. METAS'!$Q$20,INT((ROW()-14)/2),0)),"",OFFSET('9. METAS'!$Q$20,INT((ROW()-14)/2),0)))</f>
        <v/>
      </c>
      <c r="N223" s="769" t="str">
        <f ca="1">IFERROR(L223/L224,"ND")</f>
        <v>ND</v>
      </c>
      <c r="O223" s="771" t="str">
        <f ca="1">IFERROR(((L223+K223+J223)/H223),"ND")</f>
        <v>ND</v>
      </c>
      <c r="P223" s="775"/>
    </row>
    <row r="224" spans="3:16">
      <c r="C224" s="747"/>
      <c r="D224" s="749"/>
      <c r="E224" s="749"/>
      <c r="F224" s="751"/>
      <c r="G224" s="753"/>
      <c r="H224" s="760"/>
      <c r="I224" s="764"/>
      <c r="J224" s="195" t="str">
        <f ca="1">IF(MOD(ROW()-13,2)=0,IF(ISBLANK(OFFSET('10. SEGUIMIENTO 2025'!$N$14,INT((ROW()-13)/2),0)),"",OFFSET('10. SEGUIMIENTO 2025'!$N$14,INT((ROW()-13)/2),0)),IF(ISBLANK(OFFSET('9. METAS'!$N$20,INT((ROW()-14)/2),0)),"",OFFSET('9. METAS'!$N$20,INT((ROW()-14)/2),0)))</f>
        <v/>
      </c>
      <c r="K224" s="196" t="str">
        <f ca="1">IF(MOD(ROW()-13,2)=0,IF(ISBLANK(OFFSET('10. SEGUIMIENTO 2025'!$O$14,INT((ROW()-13)/2),0)),"",OFFSET('10. SEGUIMIENTO 2025'!$O$14,INT((ROW()-13)/2),0)),IF(ISBLANK(OFFSET('9. METAS'!$O$20,INT((ROW()-14)/2),0)),"",OFFSET('9. METAS'!$O$20,INT((ROW()-14)/2),0)))</f>
        <v/>
      </c>
      <c r="L224" s="196" t="str">
        <f ca="1">IF(MOD(ROW()-13,2)=0,IF(ISBLANK(OFFSET('10. SEGUIMIENTO 2025'!$P$14,INT((ROW()-13)/2),0)),"",OFFSET('10. SEGUIMIENTO 2025'!$P$14,INT((ROW()-13)/2),0)),IF(ISBLANK(OFFSET('9. METAS'!$P$20,INT((ROW()-14)/2),0)),"",OFFSET('9. METAS'!$P$20,INT((ROW()-14)/2),0)))</f>
        <v/>
      </c>
      <c r="M224" s="197" t="str">
        <f ca="1">IF(MOD(ROW()-13,2)=0,IF(ISBLANK(OFFSET('10. SEGUIMIENTO 2025'!$Q$14,INT((ROW()-13)/2),0)),"",OFFSET('10. SEGUIMIENTO 2025'!$Q$14,INT((ROW()-13)/2),0)),IF(ISBLANK(OFFSET('9. METAS'!$Q$20,INT((ROW()-14)/2),0)),"",OFFSET('9. METAS'!$Q$20,INT((ROW()-14)/2),0)))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METAS'!$K$20,INT((ROW()-13)/2),0)),"",OFFSET('9. METAS'!$K$20,INT((ROW()-13)/2),0))</f>
        <v/>
      </c>
      <c r="I225" s="763"/>
      <c r="J225" s="195">
        <f ca="1">IF(MOD(ROW()-13,2)=0,IF(ISBLANK(OFFSET('10. SEGUIMIENTO 2025'!$N$14,INT((ROW()-13)/2),0)),"",OFFSET('10. SEGUIMIENTO 2025'!$N$14,INT((ROW()-13)/2),0)),IF(ISBLANK(OFFSET('9. METAS'!$N$20,INT((ROW()-14)/2),0)),"",OFFSET('9. METAS'!$N$20,INT((ROW()-14)/2),0)))</f>
        <v>41</v>
      </c>
      <c r="K225" s="196" t="str">
        <f ca="1">IF(MOD(ROW()-13,2)=0,IF(ISBLANK(OFFSET('10. SEGUIMIENTO 2025'!$O$14,INT((ROW()-13)/2),0)),"",OFFSET('10. SEGUIMIENTO 2025'!$O$14,INT((ROW()-13)/2),0)),IF(ISBLANK(OFFSET('9. METAS'!$O$20,INT((ROW()-14)/2),0)),"",OFFSET('9. METAS'!$O$20,INT((ROW()-14)/2),0)))</f>
        <v/>
      </c>
      <c r="L225" s="196" t="str">
        <f ca="1">IF(MOD(ROW()-13,2)=0,IF(ISBLANK(OFFSET('10. SEGUIMIENTO 2025'!$P$14,INT((ROW()-13)/2),0)),"",OFFSET('10. SEGUIMIENTO 2025'!$P$14,INT((ROW()-13)/2),0)),IF(ISBLANK(OFFSET('9. METAS'!$P$20,INT((ROW()-14)/2),0)),"",OFFSET('9. METAS'!$P$20,INT((ROW()-14)/2),0)))</f>
        <v/>
      </c>
      <c r="M225" s="197" t="str">
        <f ca="1">IF(MOD(ROW()-13,2)=0,IF(ISBLANK(OFFSET('10. SEGUIMIENTO 2025'!$Q$14,INT((ROW()-13)/2),0)),"",OFFSET('10. SEGUIMIENTO 2025'!$Q$14,INT((ROW()-13)/2),0)),IF(ISBLANK(OFFSET('9. METAS'!$Q$20,INT((ROW()-14)/2),0)),"",OFFSET('9. METAS'!$Q$20,INT((ROW()-14)/2),0)))</f>
        <v/>
      </c>
      <c r="N225" s="769" t="str">
        <f ca="1">IFERROR(L225/L226,"ND")</f>
        <v>ND</v>
      </c>
      <c r="O225" s="771" t="str">
        <f ca="1">IFERROR(((L225+K225+J225)/H225),"ND")</f>
        <v>ND</v>
      </c>
      <c r="P225" s="775"/>
    </row>
    <row r="226" spans="3:16">
      <c r="C226" s="747"/>
      <c r="D226" s="749"/>
      <c r="E226" s="749"/>
      <c r="F226" s="751"/>
      <c r="G226" s="753"/>
      <c r="H226" s="760"/>
      <c r="I226" s="764"/>
      <c r="J226" s="195" t="str">
        <f ca="1">IF(MOD(ROW()-13,2)=0,IF(ISBLANK(OFFSET('10. SEGUIMIENTO 2025'!$N$14,INT((ROW()-13)/2),0)),"",OFFSET('10. SEGUIMIENTO 2025'!$N$14,INT((ROW()-13)/2),0)),IF(ISBLANK(OFFSET('9. METAS'!$N$20,INT((ROW()-14)/2),0)),"",OFFSET('9. METAS'!$N$20,INT((ROW()-14)/2),0)))</f>
        <v/>
      </c>
      <c r="K226" s="196" t="str">
        <f ca="1">IF(MOD(ROW()-13,2)=0,IF(ISBLANK(OFFSET('10. SEGUIMIENTO 2025'!$O$14,INT((ROW()-13)/2),0)),"",OFFSET('10. SEGUIMIENTO 2025'!$O$14,INT((ROW()-13)/2),0)),IF(ISBLANK(OFFSET('9. METAS'!$O$20,INT((ROW()-14)/2),0)),"",OFFSET('9. METAS'!$O$20,INT((ROW()-14)/2),0)))</f>
        <v/>
      </c>
      <c r="L226" s="196" t="str">
        <f ca="1">IF(MOD(ROW()-13,2)=0,IF(ISBLANK(OFFSET('10. SEGUIMIENTO 2025'!$P$14,INT((ROW()-13)/2),0)),"",OFFSET('10. SEGUIMIENTO 2025'!$P$14,INT((ROW()-13)/2),0)),IF(ISBLANK(OFFSET('9. METAS'!$P$20,INT((ROW()-14)/2),0)),"",OFFSET('9. METAS'!$P$20,INT((ROW()-14)/2),0)))</f>
        <v/>
      </c>
      <c r="M226" s="197" t="str">
        <f ca="1">IF(MOD(ROW()-13,2)=0,IF(ISBLANK(OFFSET('10. SEGUIMIENTO 2025'!$Q$14,INT((ROW()-13)/2),0)),"",OFFSET('10. SEGUIMIENTO 2025'!$Q$14,INT((ROW()-13)/2),0)),IF(ISBLANK(OFFSET('9. METAS'!$Q$20,INT((ROW()-14)/2),0)),"",OFFSET('9. METAS'!$Q$20,INT((ROW()-14)/2),0)))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METAS'!$K$20,INT((ROW()-13)/2),0)),"",OFFSET('9. METAS'!$K$20,INT((ROW()-13)/2),0))</f>
        <v/>
      </c>
      <c r="I227" s="763"/>
      <c r="J227" s="195">
        <f ca="1">IF(MOD(ROW()-13,2)=0,IF(ISBLANK(OFFSET('10. SEGUIMIENTO 2025'!$N$14,INT((ROW()-13)/2),0)),"",OFFSET('10. SEGUIMIENTO 2025'!$N$14,INT((ROW()-13)/2),0)),IF(ISBLANK(OFFSET('9. METAS'!$N$20,INT((ROW()-14)/2),0)),"",OFFSET('9. METAS'!$N$20,INT((ROW()-14)/2),0)))</f>
        <v>41</v>
      </c>
      <c r="K227" s="196" t="str">
        <f ca="1">IF(MOD(ROW()-13,2)=0,IF(ISBLANK(OFFSET('10. SEGUIMIENTO 2025'!$O$14,INT((ROW()-13)/2),0)),"",OFFSET('10. SEGUIMIENTO 2025'!$O$14,INT((ROW()-13)/2),0)),IF(ISBLANK(OFFSET('9. METAS'!$O$20,INT((ROW()-14)/2),0)),"",OFFSET('9. METAS'!$O$20,INT((ROW()-14)/2),0)))</f>
        <v/>
      </c>
      <c r="L227" s="196" t="str">
        <f ca="1">IF(MOD(ROW()-13,2)=0,IF(ISBLANK(OFFSET('10. SEGUIMIENTO 2025'!$P$14,INT((ROW()-13)/2),0)),"",OFFSET('10. SEGUIMIENTO 2025'!$P$14,INT((ROW()-13)/2),0)),IF(ISBLANK(OFFSET('9. METAS'!$P$20,INT((ROW()-14)/2),0)),"",OFFSET('9. METAS'!$P$20,INT((ROW()-14)/2),0)))</f>
        <v/>
      </c>
      <c r="M227" s="197" t="str">
        <f ca="1">IF(MOD(ROW()-13,2)=0,IF(ISBLANK(OFFSET('10. SEGUIMIENTO 2025'!$Q$14,INT((ROW()-13)/2),0)),"",OFFSET('10. SEGUIMIENTO 2025'!$Q$14,INT((ROW()-13)/2),0)),IF(ISBLANK(OFFSET('9. METAS'!$Q$20,INT((ROW()-14)/2),0)),"",OFFSET('9. METAS'!$Q$20,INT((ROW()-14)/2),0)))</f>
        <v/>
      </c>
      <c r="N227" s="769" t="str">
        <f ca="1">IFERROR(L227/L228,"ND")</f>
        <v>ND</v>
      </c>
      <c r="O227" s="771" t="str">
        <f ca="1">IFERROR(((L227+K227+J227)/H227),"ND")</f>
        <v>ND</v>
      </c>
      <c r="P227" s="775"/>
    </row>
    <row r="228" spans="3:16">
      <c r="C228" s="747"/>
      <c r="D228" s="749"/>
      <c r="E228" s="749"/>
      <c r="F228" s="751"/>
      <c r="G228" s="753"/>
      <c r="H228" s="760"/>
      <c r="I228" s="764"/>
      <c r="J228" s="195" t="str">
        <f ca="1">IF(MOD(ROW()-13,2)=0,IF(ISBLANK(OFFSET('10. SEGUIMIENTO 2025'!$N$14,INT((ROW()-13)/2),0)),"",OFFSET('10. SEGUIMIENTO 2025'!$N$14,INT((ROW()-13)/2),0)),IF(ISBLANK(OFFSET('9. METAS'!$N$20,INT((ROW()-14)/2),0)),"",OFFSET('9. METAS'!$N$20,INT((ROW()-14)/2),0)))</f>
        <v/>
      </c>
      <c r="K228" s="196" t="str">
        <f ca="1">IF(MOD(ROW()-13,2)=0,IF(ISBLANK(OFFSET('10. SEGUIMIENTO 2025'!$O$14,INT((ROW()-13)/2),0)),"",OFFSET('10. SEGUIMIENTO 2025'!$O$14,INT((ROW()-13)/2),0)),IF(ISBLANK(OFFSET('9. METAS'!$O$20,INT((ROW()-14)/2),0)),"",OFFSET('9. METAS'!$O$20,INT((ROW()-14)/2),0)))</f>
        <v/>
      </c>
      <c r="L228" s="196" t="str">
        <f ca="1">IF(MOD(ROW()-13,2)=0,IF(ISBLANK(OFFSET('10. SEGUIMIENTO 2025'!$P$14,INT((ROW()-13)/2),0)),"",OFFSET('10. SEGUIMIENTO 2025'!$P$14,INT((ROW()-13)/2),0)),IF(ISBLANK(OFFSET('9. METAS'!$P$20,INT((ROW()-14)/2),0)),"",OFFSET('9. METAS'!$P$20,INT((ROW()-14)/2),0)))</f>
        <v/>
      </c>
      <c r="M228" s="197" t="str">
        <f ca="1">IF(MOD(ROW()-13,2)=0,IF(ISBLANK(OFFSET('10. SEGUIMIENTO 2025'!$Q$14,INT((ROW()-13)/2),0)),"",OFFSET('10. SEGUIMIENTO 2025'!$Q$14,INT((ROW()-13)/2),0)),IF(ISBLANK(OFFSET('9. METAS'!$Q$20,INT((ROW()-14)/2),0)),"",OFFSET('9. METAS'!$Q$20,INT((ROW()-14)/2),0)))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METAS'!$K$20,INT((ROW()-13)/2),0)),"",OFFSET('9. METAS'!$K$20,INT((ROW()-13)/2),0))</f>
        <v/>
      </c>
      <c r="I229" s="763"/>
      <c r="J229" s="195">
        <f ca="1">IF(MOD(ROW()-13,2)=0,IF(ISBLANK(OFFSET('10. SEGUIMIENTO 2025'!$N$14,INT((ROW()-13)/2),0)),"",OFFSET('10. SEGUIMIENTO 2025'!$N$14,INT((ROW()-13)/2),0)),IF(ISBLANK(OFFSET('9. METAS'!$N$20,INT((ROW()-14)/2),0)),"",OFFSET('9. METAS'!$N$20,INT((ROW()-14)/2),0)))</f>
        <v>41</v>
      </c>
      <c r="K229" s="196" t="str">
        <f ca="1">IF(MOD(ROW()-13,2)=0,IF(ISBLANK(OFFSET('10. SEGUIMIENTO 2025'!$O$14,INT((ROW()-13)/2),0)),"",OFFSET('10. SEGUIMIENTO 2025'!$O$14,INT((ROW()-13)/2),0)),IF(ISBLANK(OFFSET('9. METAS'!$O$20,INT((ROW()-14)/2),0)),"",OFFSET('9. METAS'!$O$20,INT((ROW()-14)/2),0)))</f>
        <v/>
      </c>
      <c r="L229" s="196" t="str">
        <f ca="1">IF(MOD(ROW()-13,2)=0,IF(ISBLANK(OFFSET('10. SEGUIMIENTO 2025'!$P$14,INT((ROW()-13)/2),0)),"",OFFSET('10. SEGUIMIENTO 2025'!$P$14,INT((ROW()-13)/2),0)),IF(ISBLANK(OFFSET('9. METAS'!$P$20,INT((ROW()-14)/2),0)),"",OFFSET('9. METAS'!$P$20,INT((ROW()-14)/2),0)))</f>
        <v/>
      </c>
      <c r="M229" s="197" t="str">
        <f ca="1">IF(MOD(ROW()-13,2)=0,IF(ISBLANK(OFFSET('10. SEGUIMIENTO 2025'!$Q$14,INT((ROW()-13)/2),0)),"",OFFSET('10. SEGUIMIENTO 2025'!$Q$14,INT((ROW()-13)/2),0)),IF(ISBLANK(OFFSET('9. METAS'!$Q$20,INT((ROW()-14)/2),0)),"",OFFSET('9. METAS'!$Q$20,INT((ROW()-14)/2),0)))</f>
        <v/>
      </c>
      <c r="N229" s="769" t="str">
        <f ca="1">IFERROR(L229/L230,"ND")</f>
        <v>ND</v>
      </c>
      <c r="O229" s="771" t="str">
        <f ca="1">IFERROR(((L229+K229+J229)/H229),"ND")</f>
        <v>ND</v>
      </c>
      <c r="P229" s="775"/>
    </row>
    <row r="230" spans="3:16">
      <c r="C230" s="747"/>
      <c r="D230" s="749"/>
      <c r="E230" s="749"/>
      <c r="F230" s="751"/>
      <c r="G230" s="753"/>
      <c r="H230" s="760"/>
      <c r="I230" s="764"/>
      <c r="J230" s="195" t="str">
        <f ca="1">IF(MOD(ROW()-13,2)=0,IF(ISBLANK(OFFSET('10. SEGUIMIENTO 2025'!$N$14,INT((ROW()-13)/2),0)),"",OFFSET('10. SEGUIMIENTO 2025'!$N$14,INT((ROW()-13)/2),0)),IF(ISBLANK(OFFSET('9. METAS'!$N$20,INT((ROW()-14)/2),0)),"",OFFSET('9. METAS'!$N$20,INT((ROW()-14)/2),0)))</f>
        <v/>
      </c>
      <c r="K230" s="196" t="str">
        <f ca="1">IF(MOD(ROW()-13,2)=0,IF(ISBLANK(OFFSET('10. SEGUIMIENTO 2025'!$O$14,INT((ROW()-13)/2),0)),"",OFFSET('10. SEGUIMIENTO 2025'!$O$14,INT((ROW()-13)/2),0)),IF(ISBLANK(OFFSET('9. METAS'!$O$20,INT((ROW()-14)/2),0)),"",OFFSET('9. METAS'!$O$20,INT((ROW()-14)/2),0)))</f>
        <v/>
      </c>
      <c r="L230" s="196" t="str">
        <f ca="1">IF(MOD(ROW()-13,2)=0,IF(ISBLANK(OFFSET('10. SEGUIMIENTO 2025'!$P$14,INT((ROW()-13)/2),0)),"",OFFSET('10. SEGUIMIENTO 2025'!$P$14,INT((ROW()-13)/2),0)),IF(ISBLANK(OFFSET('9. METAS'!$P$20,INT((ROW()-14)/2),0)),"",OFFSET('9. METAS'!$P$20,INT((ROW()-14)/2),0)))</f>
        <v/>
      </c>
      <c r="M230" s="197" t="str">
        <f ca="1">IF(MOD(ROW()-13,2)=0,IF(ISBLANK(OFFSET('10. SEGUIMIENTO 2025'!$Q$14,INT((ROW()-13)/2),0)),"",OFFSET('10. SEGUIMIENTO 2025'!$Q$14,INT((ROW()-13)/2),0)),IF(ISBLANK(OFFSET('9. METAS'!$Q$20,INT((ROW()-14)/2),0)),"",OFFSET('9. METAS'!$Q$20,INT((ROW()-14)/2),0)))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METAS'!$K$20,INT((ROW()-13)/2),0)),"",OFFSET('9. METAS'!$K$20,INT((ROW()-13)/2),0))</f>
        <v/>
      </c>
      <c r="I231" s="763"/>
      <c r="J231" s="195">
        <f ca="1">IF(MOD(ROW()-13,2)=0,IF(ISBLANK(OFFSET('10. SEGUIMIENTO 2025'!$N$14,INT((ROW()-13)/2),0)),"",OFFSET('10. SEGUIMIENTO 2025'!$N$14,INT((ROW()-13)/2),0)),IF(ISBLANK(OFFSET('9. METAS'!$N$20,INT((ROW()-14)/2),0)),"",OFFSET('9. METAS'!$N$20,INT((ROW()-14)/2),0)))</f>
        <v>41</v>
      </c>
      <c r="K231" s="196" t="str">
        <f ca="1">IF(MOD(ROW()-13,2)=0,IF(ISBLANK(OFFSET('10. SEGUIMIENTO 2025'!$O$14,INT((ROW()-13)/2),0)),"",OFFSET('10. SEGUIMIENTO 2025'!$O$14,INT((ROW()-13)/2),0)),IF(ISBLANK(OFFSET('9. METAS'!$O$20,INT((ROW()-14)/2),0)),"",OFFSET('9. METAS'!$O$20,INT((ROW()-14)/2),0)))</f>
        <v/>
      </c>
      <c r="L231" s="196" t="str">
        <f ca="1">IF(MOD(ROW()-13,2)=0,IF(ISBLANK(OFFSET('10. SEGUIMIENTO 2025'!$P$14,INT((ROW()-13)/2),0)),"",OFFSET('10. SEGUIMIENTO 2025'!$P$14,INT((ROW()-13)/2),0)),IF(ISBLANK(OFFSET('9. METAS'!$P$20,INT((ROW()-14)/2),0)),"",OFFSET('9. METAS'!$P$20,INT((ROW()-14)/2),0)))</f>
        <v/>
      </c>
      <c r="M231" s="197" t="str">
        <f ca="1">IF(MOD(ROW()-13,2)=0,IF(ISBLANK(OFFSET('10. SEGUIMIENTO 2025'!$Q$14,INT((ROW()-13)/2),0)),"",OFFSET('10. SEGUIMIENTO 2025'!$Q$14,INT((ROW()-13)/2),0)),IF(ISBLANK(OFFSET('9. METAS'!$Q$20,INT((ROW()-14)/2),0)),"",OFFSET('9. METAS'!$Q$20,INT((ROW()-14)/2),0)))</f>
        <v/>
      </c>
      <c r="N231" s="769" t="str">
        <f ca="1">IFERROR(L231/L232,"ND")</f>
        <v>ND</v>
      </c>
      <c r="O231" s="771" t="str">
        <f ca="1">IFERROR(((L231+K231+J231)/H231),"ND")</f>
        <v>ND</v>
      </c>
      <c r="P231" s="775"/>
    </row>
    <row r="232" spans="3:16">
      <c r="C232" s="747"/>
      <c r="D232" s="749"/>
      <c r="E232" s="749"/>
      <c r="F232" s="751"/>
      <c r="G232" s="753"/>
      <c r="H232" s="760"/>
      <c r="I232" s="764"/>
      <c r="J232" s="195" t="str">
        <f ca="1">IF(MOD(ROW()-13,2)=0,IF(ISBLANK(OFFSET('10. SEGUIMIENTO 2025'!$N$14,INT((ROW()-13)/2),0)),"",OFFSET('10. SEGUIMIENTO 2025'!$N$14,INT((ROW()-13)/2),0)),IF(ISBLANK(OFFSET('9. METAS'!$N$20,INT((ROW()-14)/2),0)),"",OFFSET('9. METAS'!$N$20,INT((ROW()-14)/2),0)))</f>
        <v/>
      </c>
      <c r="K232" s="196" t="str">
        <f ca="1">IF(MOD(ROW()-13,2)=0,IF(ISBLANK(OFFSET('10. SEGUIMIENTO 2025'!$O$14,INT((ROW()-13)/2),0)),"",OFFSET('10. SEGUIMIENTO 2025'!$O$14,INT((ROW()-13)/2),0)),IF(ISBLANK(OFFSET('9. METAS'!$O$20,INT((ROW()-14)/2),0)),"",OFFSET('9. METAS'!$O$20,INT((ROW()-14)/2),0)))</f>
        <v/>
      </c>
      <c r="L232" s="196" t="str">
        <f ca="1">IF(MOD(ROW()-13,2)=0,IF(ISBLANK(OFFSET('10. SEGUIMIENTO 2025'!$P$14,INT((ROW()-13)/2),0)),"",OFFSET('10. SEGUIMIENTO 2025'!$P$14,INT((ROW()-13)/2),0)),IF(ISBLANK(OFFSET('9. METAS'!$P$20,INT((ROW()-14)/2),0)),"",OFFSET('9. METAS'!$P$20,INT((ROW()-14)/2),0)))</f>
        <v/>
      </c>
      <c r="M232" s="197" t="str">
        <f ca="1">IF(MOD(ROW()-13,2)=0,IF(ISBLANK(OFFSET('10. SEGUIMIENTO 2025'!$Q$14,INT((ROW()-13)/2),0)),"",OFFSET('10. SEGUIMIENTO 2025'!$Q$14,INT((ROW()-13)/2),0)),IF(ISBLANK(OFFSET('9. METAS'!$Q$20,INT((ROW()-14)/2),0)),"",OFFSET('9. METAS'!$Q$20,INT((ROW()-14)/2),0)))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METAS'!$K$20,INT((ROW()-13)/2),0)),"",OFFSET('9. METAS'!$K$20,INT((ROW()-13)/2),0))</f>
        <v/>
      </c>
      <c r="I233" s="763"/>
      <c r="J233" s="195">
        <f ca="1">IF(MOD(ROW()-13,2)=0,IF(ISBLANK(OFFSET('10. SEGUIMIENTO 2025'!$N$14,INT((ROW()-13)/2),0)),"",OFFSET('10. SEGUIMIENTO 2025'!$N$14,INT((ROW()-13)/2),0)),IF(ISBLANK(OFFSET('9. METAS'!$N$20,INT((ROW()-14)/2),0)),"",OFFSET('9. METAS'!$N$20,INT((ROW()-14)/2),0)))</f>
        <v>41</v>
      </c>
      <c r="K233" s="196" t="str">
        <f ca="1">IF(MOD(ROW()-13,2)=0,IF(ISBLANK(OFFSET('10. SEGUIMIENTO 2025'!$O$14,INT((ROW()-13)/2),0)),"",OFFSET('10. SEGUIMIENTO 2025'!$O$14,INT((ROW()-13)/2),0)),IF(ISBLANK(OFFSET('9. METAS'!$O$20,INT((ROW()-14)/2),0)),"",OFFSET('9. METAS'!$O$20,INT((ROW()-14)/2),0)))</f>
        <v/>
      </c>
      <c r="L233" s="196" t="str">
        <f ca="1">IF(MOD(ROW()-13,2)=0,IF(ISBLANK(OFFSET('10. SEGUIMIENTO 2025'!$P$14,INT((ROW()-13)/2),0)),"",OFFSET('10. SEGUIMIENTO 2025'!$P$14,INT((ROW()-13)/2),0)),IF(ISBLANK(OFFSET('9. METAS'!$P$20,INT((ROW()-14)/2),0)),"",OFFSET('9. METAS'!$P$20,INT((ROW()-14)/2),0)))</f>
        <v/>
      </c>
      <c r="M233" s="197" t="str">
        <f ca="1">IF(MOD(ROW()-13,2)=0,IF(ISBLANK(OFFSET('10. SEGUIMIENTO 2025'!$Q$14,INT((ROW()-13)/2),0)),"",OFFSET('10. SEGUIMIENTO 2025'!$Q$14,INT((ROW()-13)/2),0)),IF(ISBLANK(OFFSET('9. METAS'!$Q$20,INT((ROW()-14)/2),0)),"",OFFSET('9. METAS'!$Q$20,INT((ROW()-14)/2),0)))</f>
        <v/>
      </c>
      <c r="N233" s="769" t="str">
        <f ca="1">IFERROR(L233/L234,"ND")</f>
        <v>ND</v>
      </c>
      <c r="O233" s="771" t="str">
        <f ca="1">IFERROR(((L233+K233+J233)/H233),"ND")</f>
        <v>ND</v>
      </c>
      <c r="P233" s="775"/>
    </row>
    <row r="234" spans="3:16">
      <c r="C234" s="747"/>
      <c r="D234" s="749"/>
      <c r="E234" s="749"/>
      <c r="F234" s="751"/>
      <c r="G234" s="753"/>
      <c r="H234" s="760"/>
      <c r="I234" s="764"/>
      <c r="J234" s="195" t="str">
        <f ca="1">IF(MOD(ROW()-13,2)=0,IF(ISBLANK(OFFSET('10. SEGUIMIENTO 2025'!$N$14,INT((ROW()-13)/2),0)),"",OFFSET('10. SEGUIMIENTO 2025'!$N$14,INT((ROW()-13)/2),0)),IF(ISBLANK(OFFSET('9. METAS'!$N$20,INT((ROW()-14)/2),0)),"",OFFSET('9. METAS'!$N$20,INT((ROW()-14)/2),0)))</f>
        <v/>
      </c>
      <c r="K234" s="196" t="str">
        <f ca="1">IF(MOD(ROW()-13,2)=0,IF(ISBLANK(OFFSET('10. SEGUIMIENTO 2025'!$O$14,INT((ROW()-13)/2),0)),"",OFFSET('10. SEGUIMIENTO 2025'!$O$14,INT((ROW()-13)/2),0)),IF(ISBLANK(OFFSET('9. METAS'!$O$20,INT((ROW()-14)/2),0)),"",OFFSET('9. METAS'!$O$20,INT((ROW()-14)/2),0)))</f>
        <v/>
      </c>
      <c r="L234" s="196" t="str">
        <f ca="1">IF(MOD(ROW()-13,2)=0,IF(ISBLANK(OFFSET('10. SEGUIMIENTO 2025'!$P$14,INT((ROW()-13)/2),0)),"",OFFSET('10. SEGUIMIENTO 2025'!$P$14,INT((ROW()-13)/2),0)),IF(ISBLANK(OFFSET('9. METAS'!$P$20,INT((ROW()-14)/2),0)),"",OFFSET('9. METAS'!$P$20,INT((ROW()-14)/2),0)))</f>
        <v/>
      </c>
      <c r="M234" s="197" t="str">
        <f ca="1">IF(MOD(ROW()-13,2)=0,IF(ISBLANK(OFFSET('10. SEGUIMIENTO 2025'!$Q$14,INT((ROW()-13)/2),0)),"",OFFSET('10. SEGUIMIENTO 2025'!$Q$14,INT((ROW()-13)/2),0)),IF(ISBLANK(OFFSET('9. METAS'!$Q$20,INT((ROW()-14)/2),0)),"",OFFSET('9. METAS'!$Q$20,INT((ROW()-14)/2),0)))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METAS'!$K$20,INT((ROW()-13)/2),0)),"",OFFSET('9. METAS'!$K$20,INT((ROW()-13)/2),0))</f>
        <v/>
      </c>
      <c r="I235" s="763"/>
      <c r="J235" s="195">
        <f ca="1">IF(MOD(ROW()-13,2)=0,IF(ISBLANK(OFFSET('10. SEGUIMIENTO 2025'!$N$14,INT((ROW()-13)/2),0)),"",OFFSET('10. SEGUIMIENTO 2025'!$N$14,INT((ROW()-13)/2),0)),IF(ISBLANK(OFFSET('9. METAS'!$N$20,INT((ROW()-14)/2),0)),"",OFFSET('9. METAS'!$N$20,INT((ROW()-14)/2),0)))</f>
        <v>41</v>
      </c>
      <c r="K235" s="196" t="str">
        <f ca="1">IF(MOD(ROW()-13,2)=0,IF(ISBLANK(OFFSET('10. SEGUIMIENTO 2025'!$O$14,INT((ROW()-13)/2),0)),"",OFFSET('10. SEGUIMIENTO 2025'!$O$14,INT((ROW()-13)/2),0)),IF(ISBLANK(OFFSET('9. METAS'!$O$20,INT((ROW()-14)/2),0)),"",OFFSET('9. METAS'!$O$20,INT((ROW()-14)/2),0)))</f>
        <v/>
      </c>
      <c r="L235" s="196" t="str">
        <f ca="1">IF(MOD(ROW()-13,2)=0,IF(ISBLANK(OFFSET('10. SEGUIMIENTO 2025'!$P$14,INT((ROW()-13)/2),0)),"",OFFSET('10. SEGUIMIENTO 2025'!$P$14,INT((ROW()-13)/2),0)),IF(ISBLANK(OFFSET('9. METAS'!$P$20,INT((ROW()-14)/2),0)),"",OFFSET('9. METAS'!$P$20,INT((ROW()-14)/2),0)))</f>
        <v/>
      </c>
      <c r="M235" s="197" t="str">
        <f ca="1">IF(MOD(ROW()-13,2)=0,IF(ISBLANK(OFFSET('10. SEGUIMIENTO 2025'!$Q$14,INT((ROW()-13)/2),0)),"",OFFSET('10. SEGUIMIENTO 2025'!$Q$14,INT((ROW()-13)/2),0)),IF(ISBLANK(OFFSET('9. METAS'!$Q$20,INT((ROW()-14)/2),0)),"",OFFSET('9. METAS'!$Q$20,INT((ROW()-14)/2),0)))</f>
        <v/>
      </c>
      <c r="N235" s="769" t="str">
        <f ca="1">IFERROR(L235/L236,"ND")</f>
        <v>ND</v>
      </c>
      <c r="O235" s="771" t="str">
        <f ca="1">IFERROR(((L235+K235+J235)/H235),"ND")</f>
        <v>ND</v>
      </c>
      <c r="P235" s="775"/>
    </row>
    <row r="236" spans="3:16">
      <c r="C236" s="747"/>
      <c r="D236" s="749"/>
      <c r="E236" s="749"/>
      <c r="F236" s="751"/>
      <c r="G236" s="753"/>
      <c r="H236" s="760"/>
      <c r="I236" s="764"/>
      <c r="J236" s="195" t="str">
        <f ca="1">IF(MOD(ROW()-13,2)=0,IF(ISBLANK(OFFSET('10. SEGUIMIENTO 2025'!$N$14,INT((ROW()-13)/2),0)),"",OFFSET('10. SEGUIMIENTO 2025'!$N$14,INT((ROW()-13)/2),0)),IF(ISBLANK(OFFSET('9. METAS'!$N$20,INT((ROW()-14)/2),0)),"",OFFSET('9. METAS'!$N$20,INT((ROW()-14)/2),0)))</f>
        <v/>
      </c>
      <c r="K236" s="196" t="str">
        <f ca="1">IF(MOD(ROW()-13,2)=0,IF(ISBLANK(OFFSET('10. SEGUIMIENTO 2025'!$O$14,INT((ROW()-13)/2),0)),"",OFFSET('10. SEGUIMIENTO 2025'!$O$14,INT((ROW()-13)/2),0)),IF(ISBLANK(OFFSET('9. METAS'!$O$20,INT((ROW()-14)/2),0)),"",OFFSET('9. METAS'!$O$20,INT((ROW()-14)/2),0)))</f>
        <v/>
      </c>
      <c r="L236" s="196" t="str">
        <f ca="1">IF(MOD(ROW()-13,2)=0,IF(ISBLANK(OFFSET('10. SEGUIMIENTO 2025'!$P$14,INT((ROW()-13)/2),0)),"",OFFSET('10. SEGUIMIENTO 2025'!$P$14,INT((ROW()-13)/2),0)),IF(ISBLANK(OFFSET('9. METAS'!$P$20,INT((ROW()-14)/2),0)),"",OFFSET('9. METAS'!$P$20,INT((ROW()-14)/2),0)))</f>
        <v/>
      </c>
      <c r="M236" s="197" t="str">
        <f ca="1">IF(MOD(ROW()-13,2)=0,IF(ISBLANK(OFFSET('10. SEGUIMIENTO 2025'!$Q$14,INT((ROW()-13)/2),0)),"",OFFSET('10. SEGUIMIENTO 2025'!$Q$14,INT((ROW()-13)/2),0)),IF(ISBLANK(OFFSET('9. METAS'!$Q$20,INT((ROW()-14)/2),0)),"",OFFSET('9. METAS'!$Q$20,INT((ROW()-14)/2),0)))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METAS'!$K$20,INT((ROW()-13)/2),0)),"",OFFSET('9. METAS'!$K$20,INT((ROW()-13)/2),0))</f>
        <v/>
      </c>
      <c r="I237" s="763"/>
      <c r="J237" s="195">
        <f ca="1">IF(MOD(ROW()-13,2)=0,IF(ISBLANK(OFFSET('10. SEGUIMIENTO 2025'!$N$14,INT((ROW()-13)/2),0)),"",OFFSET('10. SEGUIMIENTO 2025'!$N$14,INT((ROW()-13)/2),0)),IF(ISBLANK(OFFSET('9. METAS'!$N$20,INT((ROW()-14)/2),0)),"",OFFSET('9. METAS'!$N$20,INT((ROW()-14)/2),0)))</f>
        <v>41</v>
      </c>
      <c r="K237" s="196" t="str">
        <f ca="1">IF(MOD(ROW()-13,2)=0,IF(ISBLANK(OFFSET('10. SEGUIMIENTO 2025'!$O$14,INT((ROW()-13)/2),0)),"",OFFSET('10. SEGUIMIENTO 2025'!$O$14,INT((ROW()-13)/2),0)),IF(ISBLANK(OFFSET('9. METAS'!$O$20,INT((ROW()-14)/2),0)),"",OFFSET('9. METAS'!$O$20,INT((ROW()-14)/2),0)))</f>
        <v/>
      </c>
      <c r="L237" s="196" t="str">
        <f ca="1">IF(MOD(ROW()-13,2)=0,IF(ISBLANK(OFFSET('10. SEGUIMIENTO 2025'!$P$14,INT((ROW()-13)/2),0)),"",OFFSET('10. SEGUIMIENTO 2025'!$P$14,INT((ROW()-13)/2),0)),IF(ISBLANK(OFFSET('9. METAS'!$P$20,INT((ROW()-14)/2),0)),"",OFFSET('9. METAS'!$P$20,INT((ROW()-14)/2),0)))</f>
        <v/>
      </c>
      <c r="M237" s="197" t="str">
        <f ca="1">IF(MOD(ROW()-13,2)=0,IF(ISBLANK(OFFSET('10. SEGUIMIENTO 2025'!$Q$14,INT((ROW()-13)/2),0)),"",OFFSET('10. SEGUIMIENTO 2025'!$Q$14,INT((ROW()-13)/2),0)),IF(ISBLANK(OFFSET('9. METAS'!$Q$20,INT((ROW()-14)/2),0)),"",OFFSET('9. METAS'!$Q$20,INT((ROW()-14)/2),0)))</f>
        <v/>
      </c>
      <c r="N237" s="769" t="str">
        <f ca="1">IFERROR(L237/L238,"ND")</f>
        <v>ND</v>
      </c>
      <c r="O237" s="771" t="str">
        <f ca="1">IFERROR(((L237+K237+J237)/H237),"ND")</f>
        <v>ND</v>
      </c>
      <c r="P237" s="775"/>
    </row>
    <row r="238" spans="3:16">
      <c r="C238" s="747"/>
      <c r="D238" s="749"/>
      <c r="E238" s="749"/>
      <c r="F238" s="751"/>
      <c r="G238" s="753"/>
      <c r="H238" s="760"/>
      <c r="I238" s="764"/>
      <c r="J238" s="195" t="str">
        <f ca="1">IF(MOD(ROW()-13,2)=0,IF(ISBLANK(OFFSET('10. SEGUIMIENTO 2025'!$N$14,INT((ROW()-13)/2),0)),"",OFFSET('10. SEGUIMIENTO 2025'!$N$14,INT((ROW()-13)/2),0)),IF(ISBLANK(OFFSET('9. METAS'!$N$20,INT((ROW()-14)/2),0)),"",OFFSET('9. METAS'!$N$20,INT((ROW()-14)/2),0)))</f>
        <v/>
      </c>
      <c r="K238" s="196" t="str">
        <f ca="1">IF(MOD(ROW()-13,2)=0,IF(ISBLANK(OFFSET('10. SEGUIMIENTO 2025'!$O$14,INT((ROW()-13)/2),0)),"",OFFSET('10. SEGUIMIENTO 2025'!$O$14,INT((ROW()-13)/2),0)),IF(ISBLANK(OFFSET('9. METAS'!$O$20,INT((ROW()-14)/2),0)),"",OFFSET('9. METAS'!$O$20,INT((ROW()-14)/2),0)))</f>
        <v/>
      </c>
      <c r="L238" s="196" t="str">
        <f ca="1">IF(MOD(ROW()-13,2)=0,IF(ISBLANK(OFFSET('10. SEGUIMIENTO 2025'!$P$14,INT((ROW()-13)/2),0)),"",OFFSET('10. SEGUIMIENTO 2025'!$P$14,INT((ROW()-13)/2),0)),IF(ISBLANK(OFFSET('9. METAS'!$P$20,INT((ROW()-14)/2),0)),"",OFFSET('9. METAS'!$P$20,INT((ROW()-14)/2),0)))</f>
        <v/>
      </c>
      <c r="M238" s="197" t="str">
        <f ca="1">IF(MOD(ROW()-13,2)=0,IF(ISBLANK(OFFSET('10. SEGUIMIENTO 2025'!$Q$14,INT((ROW()-13)/2),0)),"",OFFSET('10. SEGUIMIENTO 2025'!$Q$14,INT((ROW()-13)/2),0)),IF(ISBLANK(OFFSET('9. METAS'!$Q$20,INT((ROW()-14)/2),0)),"",OFFSET('9. METAS'!$Q$20,INT((ROW()-14)/2),0)))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METAS'!$K$20,INT((ROW()-13)/2),0)),"",OFFSET('9. METAS'!$K$20,INT((ROW()-13)/2),0))</f>
        <v/>
      </c>
      <c r="I239" s="763"/>
      <c r="J239" s="195">
        <f ca="1">IF(MOD(ROW()-13,2)=0,IF(ISBLANK(OFFSET('10. SEGUIMIENTO 2025'!$N$14,INT((ROW()-13)/2),0)),"",OFFSET('10. SEGUIMIENTO 2025'!$N$14,INT((ROW()-13)/2),0)),IF(ISBLANK(OFFSET('9. METAS'!$N$20,INT((ROW()-14)/2),0)),"",OFFSET('9. METAS'!$N$20,INT((ROW()-14)/2),0)))</f>
        <v>41</v>
      </c>
      <c r="K239" s="196" t="str">
        <f ca="1">IF(MOD(ROW()-13,2)=0,IF(ISBLANK(OFFSET('10. SEGUIMIENTO 2025'!$O$14,INT((ROW()-13)/2),0)),"",OFFSET('10. SEGUIMIENTO 2025'!$O$14,INT((ROW()-13)/2),0)),IF(ISBLANK(OFFSET('9. METAS'!$O$20,INT((ROW()-14)/2),0)),"",OFFSET('9. METAS'!$O$20,INT((ROW()-14)/2),0)))</f>
        <v/>
      </c>
      <c r="L239" s="196" t="str">
        <f ca="1">IF(MOD(ROW()-13,2)=0,IF(ISBLANK(OFFSET('10. SEGUIMIENTO 2025'!$P$14,INT((ROW()-13)/2),0)),"",OFFSET('10. SEGUIMIENTO 2025'!$P$14,INT((ROW()-13)/2),0)),IF(ISBLANK(OFFSET('9. METAS'!$P$20,INT((ROW()-14)/2),0)),"",OFFSET('9. METAS'!$P$20,INT((ROW()-14)/2),0)))</f>
        <v/>
      </c>
      <c r="M239" s="197" t="str">
        <f ca="1">IF(MOD(ROW()-13,2)=0,IF(ISBLANK(OFFSET('10. SEGUIMIENTO 2025'!$Q$14,INT((ROW()-13)/2),0)),"",OFFSET('10. SEGUIMIENTO 2025'!$Q$14,INT((ROW()-13)/2),0)),IF(ISBLANK(OFFSET('9. METAS'!$Q$20,INT((ROW()-14)/2),0)),"",OFFSET('9. METAS'!$Q$20,INT((ROW()-14)/2),0)))</f>
        <v/>
      </c>
      <c r="N239" s="769" t="str">
        <f ca="1">IFERROR(L239/L240,"ND")</f>
        <v>ND</v>
      </c>
      <c r="O239" s="771" t="str">
        <f ca="1">IFERROR(((L239+K239+J239)/H239),"ND")</f>
        <v>ND</v>
      </c>
      <c r="P239" s="775"/>
    </row>
    <row r="240" spans="3:16">
      <c r="C240" s="747"/>
      <c r="D240" s="749"/>
      <c r="E240" s="749"/>
      <c r="F240" s="751"/>
      <c r="G240" s="753"/>
      <c r="H240" s="760"/>
      <c r="I240" s="764"/>
      <c r="J240" s="195" t="str">
        <f ca="1">IF(MOD(ROW()-13,2)=0,IF(ISBLANK(OFFSET('10. SEGUIMIENTO 2025'!$N$14,INT((ROW()-13)/2),0)),"",OFFSET('10. SEGUIMIENTO 2025'!$N$14,INT((ROW()-13)/2),0)),IF(ISBLANK(OFFSET('9. METAS'!$N$20,INT((ROW()-14)/2),0)),"",OFFSET('9. METAS'!$N$20,INT((ROW()-14)/2),0)))</f>
        <v/>
      </c>
      <c r="K240" s="196" t="str">
        <f ca="1">IF(MOD(ROW()-13,2)=0,IF(ISBLANK(OFFSET('10. SEGUIMIENTO 2025'!$O$14,INT((ROW()-13)/2),0)),"",OFFSET('10. SEGUIMIENTO 2025'!$O$14,INT((ROW()-13)/2),0)),IF(ISBLANK(OFFSET('9. METAS'!$O$20,INT((ROW()-14)/2),0)),"",OFFSET('9. METAS'!$O$20,INT((ROW()-14)/2),0)))</f>
        <v/>
      </c>
      <c r="L240" s="196" t="str">
        <f ca="1">IF(MOD(ROW()-13,2)=0,IF(ISBLANK(OFFSET('10. SEGUIMIENTO 2025'!$P$14,INT((ROW()-13)/2),0)),"",OFFSET('10. SEGUIMIENTO 2025'!$P$14,INT((ROW()-13)/2),0)),IF(ISBLANK(OFFSET('9. METAS'!$P$20,INT((ROW()-14)/2),0)),"",OFFSET('9. METAS'!$P$20,INT((ROW()-14)/2),0)))</f>
        <v/>
      </c>
      <c r="M240" s="197" t="str">
        <f ca="1">IF(MOD(ROW()-13,2)=0,IF(ISBLANK(OFFSET('10. SEGUIMIENTO 2025'!$Q$14,INT((ROW()-13)/2),0)),"",OFFSET('10. SEGUIMIENTO 2025'!$Q$14,INT((ROW()-13)/2),0)),IF(ISBLANK(OFFSET('9. METAS'!$Q$20,INT((ROW()-14)/2),0)),"",OFFSET('9. METAS'!$Q$20,INT((ROW()-14)/2),0)))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METAS'!$K$20,INT((ROW()-13)/2),0)),"",OFFSET('9. METAS'!$K$20,INT((ROW()-13)/2),0))</f>
        <v/>
      </c>
      <c r="I241" s="763"/>
      <c r="J241" s="195">
        <f ca="1">IF(MOD(ROW()-13,2)=0,IF(ISBLANK(OFFSET('10. SEGUIMIENTO 2025'!$N$14,INT((ROW()-13)/2),0)),"",OFFSET('10. SEGUIMIENTO 2025'!$N$14,INT((ROW()-13)/2),0)),IF(ISBLANK(OFFSET('9. METAS'!$N$20,INT((ROW()-14)/2),0)),"",OFFSET('9. METAS'!$N$20,INT((ROW()-14)/2),0)))</f>
        <v>41</v>
      </c>
      <c r="K241" s="196" t="str">
        <f ca="1">IF(MOD(ROW()-13,2)=0,IF(ISBLANK(OFFSET('10. SEGUIMIENTO 2025'!$O$14,INT((ROW()-13)/2),0)),"",OFFSET('10. SEGUIMIENTO 2025'!$O$14,INT((ROW()-13)/2),0)),IF(ISBLANK(OFFSET('9. METAS'!$O$20,INT((ROW()-14)/2),0)),"",OFFSET('9. METAS'!$O$20,INT((ROW()-14)/2),0)))</f>
        <v/>
      </c>
      <c r="L241" s="196" t="str">
        <f ca="1">IF(MOD(ROW()-13,2)=0,IF(ISBLANK(OFFSET('10. SEGUIMIENTO 2025'!$P$14,INT((ROW()-13)/2),0)),"",OFFSET('10. SEGUIMIENTO 2025'!$P$14,INT((ROW()-13)/2),0)),IF(ISBLANK(OFFSET('9. METAS'!$P$20,INT((ROW()-14)/2),0)),"",OFFSET('9. METAS'!$P$20,INT((ROW()-14)/2),0)))</f>
        <v/>
      </c>
      <c r="M241" s="197" t="str">
        <f ca="1">IF(MOD(ROW()-13,2)=0,IF(ISBLANK(OFFSET('10. SEGUIMIENTO 2025'!$Q$14,INT((ROW()-13)/2),0)),"",OFFSET('10. SEGUIMIENTO 2025'!$Q$14,INT((ROW()-13)/2),0)),IF(ISBLANK(OFFSET('9. METAS'!$Q$20,INT((ROW()-14)/2),0)),"",OFFSET('9. METAS'!$Q$20,INT((ROW()-14)/2),0)))</f>
        <v/>
      </c>
      <c r="N241" s="769" t="str">
        <f ca="1">IFERROR(L241/L242,"ND")</f>
        <v>ND</v>
      </c>
      <c r="O241" s="771" t="str">
        <f ca="1">IFERROR(((L241+K241+J241)/H241),"ND")</f>
        <v>ND</v>
      </c>
      <c r="P241" s="775"/>
    </row>
    <row r="242" spans="3:16">
      <c r="C242" s="747"/>
      <c r="D242" s="749"/>
      <c r="E242" s="749"/>
      <c r="F242" s="751"/>
      <c r="G242" s="753"/>
      <c r="H242" s="760"/>
      <c r="I242" s="764"/>
      <c r="J242" s="195" t="str">
        <f ca="1">IF(MOD(ROW()-13,2)=0,IF(ISBLANK(OFFSET('10. SEGUIMIENTO 2025'!$N$14,INT((ROW()-13)/2),0)),"",OFFSET('10. SEGUIMIENTO 2025'!$N$14,INT((ROW()-13)/2),0)),IF(ISBLANK(OFFSET('9. METAS'!$N$20,INT((ROW()-14)/2),0)),"",OFFSET('9. METAS'!$N$20,INT((ROW()-14)/2),0)))</f>
        <v/>
      </c>
      <c r="K242" s="196" t="str">
        <f ca="1">IF(MOD(ROW()-13,2)=0,IF(ISBLANK(OFFSET('10. SEGUIMIENTO 2025'!$O$14,INT((ROW()-13)/2),0)),"",OFFSET('10. SEGUIMIENTO 2025'!$O$14,INT((ROW()-13)/2),0)),IF(ISBLANK(OFFSET('9. METAS'!$O$20,INT((ROW()-14)/2),0)),"",OFFSET('9. METAS'!$O$20,INT((ROW()-14)/2),0)))</f>
        <v/>
      </c>
      <c r="L242" s="196" t="str">
        <f ca="1">IF(MOD(ROW()-13,2)=0,IF(ISBLANK(OFFSET('10. SEGUIMIENTO 2025'!$P$14,INT((ROW()-13)/2),0)),"",OFFSET('10. SEGUIMIENTO 2025'!$P$14,INT((ROW()-13)/2),0)),IF(ISBLANK(OFFSET('9. METAS'!$P$20,INT((ROW()-14)/2),0)),"",OFFSET('9. METAS'!$P$20,INT((ROW()-14)/2),0)))</f>
        <v/>
      </c>
      <c r="M242" s="197" t="str">
        <f ca="1">IF(MOD(ROW()-13,2)=0,IF(ISBLANK(OFFSET('10. SEGUIMIENTO 2025'!$Q$14,INT((ROW()-13)/2),0)),"",OFFSET('10. SEGUIMIENTO 2025'!$Q$14,INT((ROW()-13)/2),0)),IF(ISBLANK(OFFSET('9. METAS'!$Q$20,INT((ROW()-14)/2),0)),"",OFFSET('9. METAS'!$Q$20,INT((ROW()-14)/2),0)))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METAS'!$K$20,INT((ROW()-13)/2),0)),"",OFFSET('9. METAS'!$K$20,INT((ROW()-13)/2),0))</f>
        <v/>
      </c>
      <c r="I243" s="763"/>
      <c r="J243" s="195">
        <f ca="1">IF(MOD(ROW()-13,2)=0,IF(ISBLANK(OFFSET('10. SEGUIMIENTO 2025'!$N$14,INT((ROW()-13)/2),0)),"",OFFSET('10. SEGUIMIENTO 2025'!$N$14,INT((ROW()-13)/2),0)),IF(ISBLANK(OFFSET('9. METAS'!$N$20,INT((ROW()-14)/2),0)),"",OFFSET('9. METAS'!$N$20,INT((ROW()-14)/2),0)))</f>
        <v>41</v>
      </c>
      <c r="K243" s="196" t="str">
        <f ca="1">IF(MOD(ROW()-13,2)=0,IF(ISBLANK(OFFSET('10. SEGUIMIENTO 2025'!$O$14,INT((ROW()-13)/2),0)),"",OFFSET('10. SEGUIMIENTO 2025'!$O$14,INT((ROW()-13)/2),0)),IF(ISBLANK(OFFSET('9. METAS'!$O$20,INT((ROW()-14)/2),0)),"",OFFSET('9. METAS'!$O$20,INT((ROW()-14)/2),0)))</f>
        <v/>
      </c>
      <c r="L243" s="196" t="str">
        <f ca="1">IF(MOD(ROW()-13,2)=0,IF(ISBLANK(OFFSET('10. SEGUIMIENTO 2025'!$P$14,INT((ROW()-13)/2),0)),"",OFFSET('10. SEGUIMIENTO 2025'!$P$14,INT((ROW()-13)/2),0)),IF(ISBLANK(OFFSET('9. METAS'!$P$20,INT((ROW()-14)/2),0)),"",OFFSET('9. METAS'!$P$20,INT((ROW()-14)/2),0)))</f>
        <v/>
      </c>
      <c r="M243" s="197" t="str">
        <f ca="1">IF(MOD(ROW()-13,2)=0,IF(ISBLANK(OFFSET('10. SEGUIMIENTO 2025'!$Q$14,INT((ROW()-13)/2),0)),"",OFFSET('10. SEGUIMIENTO 2025'!$Q$14,INT((ROW()-13)/2),0)),IF(ISBLANK(OFFSET('9. METAS'!$Q$20,INT((ROW()-14)/2),0)),"",OFFSET('9. METAS'!$Q$20,INT((ROW()-14)/2),0)))</f>
        <v/>
      </c>
      <c r="N243" s="769" t="str">
        <f ca="1">IFERROR(L243/L244,"ND")</f>
        <v>ND</v>
      </c>
      <c r="O243" s="771" t="str">
        <f ca="1">IFERROR(((L243+K243+J243)/H243),"ND")</f>
        <v>ND</v>
      </c>
      <c r="P243" s="775"/>
    </row>
    <row r="244" spans="3:16">
      <c r="C244" s="747"/>
      <c r="D244" s="749"/>
      <c r="E244" s="749"/>
      <c r="F244" s="751"/>
      <c r="G244" s="753"/>
      <c r="H244" s="760"/>
      <c r="I244" s="764"/>
      <c r="J244" s="195" t="str">
        <f ca="1">IF(MOD(ROW()-13,2)=0,IF(ISBLANK(OFFSET('10. SEGUIMIENTO 2025'!$N$14,INT((ROW()-13)/2),0)),"",OFFSET('10. SEGUIMIENTO 2025'!$N$14,INT((ROW()-13)/2),0)),IF(ISBLANK(OFFSET('9. METAS'!$N$20,INT((ROW()-14)/2),0)),"",OFFSET('9. METAS'!$N$20,INT((ROW()-14)/2),0)))</f>
        <v/>
      </c>
      <c r="K244" s="196" t="str">
        <f ca="1">IF(MOD(ROW()-13,2)=0,IF(ISBLANK(OFFSET('10. SEGUIMIENTO 2025'!$O$14,INT((ROW()-13)/2),0)),"",OFFSET('10. SEGUIMIENTO 2025'!$O$14,INT((ROW()-13)/2),0)),IF(ISBLANK(OFFSET('9. METAS'!$O$20,INT((ROW()-14)/2),0)),"",OFFSET('9. METAS'!$O$20,INT((ROW()-14)/2),0)))</f>
        <v/>
      </c>
      <c r="L244" s="196" t="str">
        <f ca="1">IF(MOD(ROW()-13,2)=0,IF(ISBLANK(OFFSET('10. SEGUIMIENTO 2025'!$P$14,INT((ROW()-13)/2),0)),"",OFFSET('10. SEGUIMIENTO 2025'!$P$14,INT((ROW()-13)/2),0)),IF(ISBLANK(OFFSET('9. METAS'!$P$20,INT((ROW()-14)/2),0)),"",OFFSET('9. METAS'!$P$20,INT((ROW()-14)/2),0)))</f>
        <v/>
      </c>
      <c r="M244" s="197" t="str">
        <f ca="1">IF(MOD(ROW()-13,2)=0,IF(ISBLANK(OFFSET('10. SEGUIMIENTO 2025'!$Q$14,INT((ROW()-13)/2),0)),"",OFFSET('10. SEGUIMIENTO 2025'!$Q$14,INT((ROW()-13)/2),0)),IF(ISBLANK(OFFSET('9. METAS'!$Q$20,INT((ROW()-14)/2),0)),"",OFFSET('9. METAS'!$Q$20,INT((ROW()-14)/2),0)))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METAS'!$K$20,INT((ROW()-13)/2),0)),"",OFFSET('9. METAS'!$K$20,INT((ROW()-13)/2),0))</f>
        <v/>
      </c>
      <c r="I245" s="763"/>
      <c r="J245" s="195">
        <f ca="1">IF(MOD(ROW()-13,2)=0,IF(ISBLANK(OFFSET('10. SEGUIMIENTO 2025'!$N$14,INT((ROW()-13)/2),0)),"",OFFSET('10. SEGUIMIENTO 2025'!$N$14,INT((ROW()-13)/2),0)),IF(ISBLANK(OFFSET('9. METAS'!$N$20,INT((ROW()-14)/2),0)),"",OFFSET('9. METAS'!$N$20,INT((ROW()-14)/2),0)))</f>
        <v>41</v>
      </c>
      <c r="K245" s="196" t="str">
        <f ca="1">IF(MOD(ROW()-13,2)=0,IF(ISBLANK(OFFSET('10. SEGUIMIENTO 2025'!$O$14,INT((ROW()-13)/2),0)),"",OFFSET('10. SEGUIMIENTO 2025'!$O$14,INT((ROW()-13)/2),0)),IF(ISBLANK(OFFSET('9. METAS'!$O$20,INT((ROW()-14)/2),0)),"",OFFSET('9. METAS'!$O$20,INT((ROW()-14)/2),0)))</f>
        <v/>
      </c>
      <c r="L245" s="196" t="str">
        <f ca="1">IF(MOD(ROW()-13,2)=0,IF(ISBLANK(OFFSET('10. SEGUIMIENTO 2025'!$P$14,INT((ROW()-13)/2),0)),"",OFFSET('10. SEGUIMIENTO 2025'!$P$14,INT((ROW()-13)/2),0)),IF(ISBLANK(OFFSET('9. METAS'!$P$20,INT((ROW()-14)/2),0)),"",OFFSET('9. METAS'!$P$20,INT((ROW()-14)/2),0)))</f>
        <v/>
      </c>
      <c r="M245" s="197" t="str">
        <f ca="1">IF(MOD(ROW()-13,2)=0,IF(ISBLANK(OFFSET('10. SEGUIMIENTO 2025'!$Q$14,INT((ROW()-13)/2),0)),"",OFFSET('10. SEGUIMIENTO 2025'!$Q$14,INT((ROW()-13)/2),0)),IF(ISBLANK(OFFSET('9. METAS'!$Q$20,INT((ROW()-14)/2),0)),"",OFFSET('9. METAS'!$Q$20,INT((ROW()-14)/2),0)))</f>
        <v/>
      </c>
      <c r="N245" s="769" t="str">
        <f ca="1">IFERROR(L245/L246,"ND")</f>
        <v>ND</v>
      </c>
      <c r="O245" s="771" t="str">
        <f ca="1">IFERROR(((L245+K245+J245)/H245),"ND")</f>
        <v>ND</v>
      </c>
      <c r="P245" s="775"/>
    </row>
    <row r="246" spans="3:16">
      <c r="C246" s="747"/>
      <c r="D246" s="749"/>
      <c r="E246" s="749"/>
      <c r="F246" s="751"/>
      <c r="G246" s="753"/>
      <c r="H246" s="760"/>
      <c r="I246" s="764"/>
      <c r="J246" s="195" t="str">
        <f ca="1">IF(MOD(ROW()-13,2)=0,IF(ISBLANK(OFFSET('10. SEGUIMIENTO 2025'!$N$14,INT((ROW()-13)/2),0)),"",OFFSET('10. SEGUIMIENTO 2025'!$N$14,INT((ROW()-13)/2),0)),IF(ISBLANK(OFFSET('9. METAS'!$N$20,INT((ROW()-14)/2),0)),"",OFFSET('9. METAS'!$N$20,INT((ROW()-14)/2),0)))</f>
        <v/>
      </c>
      <c r="K246" s="196" t="str">
        <f ca="1">IF(MOD(ROW()-13,2)=0,IF(ISBLANK(OFFSET('10. SEGUIMIENTO 2025'!$O$14,INT((ROW()-13)/2),0)),"",OFFSET('10. SEGUIMIENTO 2025'!$O$14,INT((ROW()-13)/2),0)),IF(ISBLANK(OFFSET('9. METAS'!$O$20,INT((ROW()-14)/2),0)),"",OFFSET('9. METAS'!$O$20,INT((ROW()-14)/2),0)))</f>
        <v/>
      </c>
      <c r="L246" s="196" t="str">
        <f ca="1">IF(MOD(ROW()-13,2)=0,IF(ISBLANK(OFFSET('10. SEGUIMIENTO 2025'!$P$14,INT((ROW()-13)/2),0)),"",OFFSET('10. SEGUIMIENTO 2025'!$P$14,INT((ROW()-13)/2),0)),IF(ISBLANK(OFFSET('9. METAS'!$P$20,INT((ROW()-14)/2),0)),"",OFFSET('9. METAS'!$P$20,INT((ROW()-14)/2),0)))</f>
        <v/>
      </c>
      <c r="M246" s="197" t="str">
        <f ca="1">IF(MOD(ROW()-13,2)=0,IF(ISBLANK(OFFSET('10. SEGUIMIENTO 2025'!$Q$14,INT((ROW()-13)/2),0)),"",OFFSET('10. SEGUIMIENTO 2025'!$Q$14,INT((ROW()-13)/2),0)),IF(ISBLANK(OFFSET('9. METAS'!$Q$20,INT((ROW()-14)/2),0)),"",OFFSET('9. METAS'!$Q$20,INT((ROW()-14)/2),0)))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METAS'!$K$20,INT((ROW()-13)/2),0)),"",OFFSET('9. METAS'!$K$20,INT((ROW()-13)/2),0))</f>
        <v/>
      </c>
      <c r="I247" s="763"/>
      <c r="J247" s="195">
        <f ca="1">IF(MOD(ROW()-13,2)=0,IF(ISBLANK(OFFSET('10. SEGUIMIENTO 2025'!$N$14,INT((ROW()-13)/2),0)),"",OFFSET('10. SEGUIMIENTO 2025'!$N$14,INT((ROW()-13)/2),0)),IF(ISBLANK(OFFSET('9. METAS'!$N$20,INT((ROW()-14)/2),0)),"",OFFSET('9. METAS'!$N$20,INT((ROW()-14)/2),0)))</f>
        <v>41</v>
      </c>
      <c r="K247" s="196" t="str">
        <f ca="1">IF(MOD(ROW()-13,2)=0,IF(ISBLANK(OFFSET('10. SEGUIMIENTO 2025'!$O$14,INT((ROW()-13)/2),0)),"",OFFSET('10. SEGUIMIENTO 2025'!$O$14,INT((ROW()-13)/2),0)),IF(ISBLANK(OFFSET('9. METAS'!$O$20,INT((ROW()-14)/2),0)),"",OFFSET('9. METAS'!$O$20,INT((ROW()-14)/2),0)))</f>
        <v/>
      </c>
      <c r="L247" s="196" t="str">
        <f ca="1">IF(MOD(ROW()-13,2)=0,IF(ISBLANK(OFFSET('10. SEGUIMIENTO 2025'!$P$14,INT((ROW()-13)/2),0)),"",OFFSET('10. SEGUIMIENTO 2025'!$P$14,INT((ROW()-13)/2),0)),IF(ISBLANK(OFFSET('9. METAS'!$P$20,INT((ROW()-14)/2),0)),"",OFFSET('9. METAS'!$P$20,INT((ROW()-14)/2),0)))</f>
        <v/>
      </c>
      <c r="M247" s="197" t="str">
        <f ca="1">IF(MOD(ROW()-13,2)=0,IF(ISBLANK(OFFSET('10. SEGUIMIENTO 2025'!$Q$14,INT((ROW()-13)/2),0)),"",OFFSET('10. SEGUIMIENTO 2025'!$Q$14,INT((ROW()-13)/2),0)),IF(ISBLANK(OFFSET('9. METAS'!$Q$20,INT((ROW()-14)/2),0)),"",OFFSET('9. METAS'!$Q$20,INT((ROW()-14)/2),0)))</f>
        <v/>
      </c>
      <c r="N247" s="769" t="str">
        <f ca="1">IFERROR(L247/L248,"ND")</f>
        <v>ND</v>
      </c>
      <c r="O247" s="771" t="str">
        <f ca="1">IFERROR(((L247+K247+J247)/H247),"ND")</f>
        <v>ND</v>
      </c>
      <c r="P247" s="775"/>
    </row>
    <row r="248" spans="3:16">
      <c r="C248" s="747"/>
      <c r="D248" s="749"/>
      <c r="E248" s="749"/>
      <c r="F248" s="751"/>
      <c r="G248" s="753"/>
      <c r="H248" s="760"/>
      <c r="I248" s="764"/>
      <c r="J248" s="195" t="str">
        <f ca="1">IF(MOD(ROW()-13,2)=0,IF(ISBLANK(OFFSET('10. SEGUIMIENTO 2025'!$N$14,INT((ROW()-13)/2),0)),"",OFFSET('10. SEGUIMIENTO 2025'!$N$14,INT((ROW()-13)/2),0)),IF(ISBLANK(OFFSET('9. METAS'!$N$20,INT((ROW()-14)/2),0)),"",OFFSET('9. METAS'!$N$20,INT((ROW()-14)/2),0)))</f>
        <v/>
      </c>
      <c r="K248" s="196" t="str">
        <f ca="1">IF(MOD(ROW()-13,2)=0,IF(ISBLANK(OFFSET('10. SEGUIMIENTO 2025'!$O$14,INT((ROW()-13)/2),0)),"",OFFSET('10. SEGUIMIENTO 2025'!$O$14,INT((ROW()-13)/2),0)),IF(ISBLANK(OFFSET('9. METAS'!$O$20,INT((ROW()-14)/2),0)),"",OFFSET('9. METAS'!$O$20,INT((ROW()-14)/2),0)))</f>
        <v/>
      </c>
      <c r="L248" s="196" t="str">
        <f ca="1">IF(MOD(ROW()-13,2)=0,IF(ISBLANK(OFFSET('10. SEGUIMIENTO 2025'!$P$14,INT((ROW()-13)/2),0)),"",OFFSET('10. SEGUIMIENTO 2025'!$P$14,INT((ROW()-13)/2),0)),IF(ISBLANK(OFFSET('9. METAS'!$P$20,INT((ROW()-14)/2),0)),"",OFFSET('9. METAS'!$P$20,INT((ROW()-14)/2),0)))</f>
        <v/>
      </c>
      <c r="M248" s="197" t="str">
        <f ca="1">IF(MOD(ROW()-13,2)=0,IF(ISBLANK(OFFSET('10. SEGUIMIENTO 2025'!$Q$14,INT((ROW()-13)/2),0)),"",OFFSET('10. SEGUIMIENTO 2025'!$Q$14,INT((ROW()-13)/2),0)),IF(ISBLANK(OFFSET('9. METAS'!$Q$20,INT((ROW()-14)/2),0)),"",OFFSET('9. METAS'!$Q$20,INT((ROW()-14)/2),0)))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METAS'!$K$20,INT((ROW()-13)/2),0)),"",OFFSET('9. METAS'!$K$20,INT((ROW()-13)/2),0))</f>
        <v/>
      </c>
      <c r="I249" s="763"/>
      <c r="J249" s="195">
        <f ca="1">IF(MOD(ROW()-13,2)=0,IF(ISBLANK(OFFSET('10. SEGUIMIENTO 2025'!$N$14,INT((ROW()-13)/2),0)),"",OFFSET('10. SEGUIMIENTO 2025'!$N$14,INT((ROW()-13)/2),0)),IF(ISBLANK(OFFSET('9. METAS'!$N$20,INT((ROW()-14)/2),0)),"",OFFSET('9. METAS'!$N$20,INT((ROW()-14)/2),0)))</f>
        <v>41</v>
      </c>
      <c r="K249" s="196" t="str">
        <f ca="1">IF(MOD(ROW()-13,2)=0,IF(ISBLANK(OFFSET('10. SEGUIMIENTO 2025'!$O$14,INT((ROW()-13)/2),0)),"",OFFSET('10. SEGUIMIENTO 2025'!$O$14,INT((ROW()-13)/2),0)),IF(ISBLANK(OFFSET('9. METAS'!$O$20,INT((ROW()-14)/2),0)),"",OFFSET('9. METAS'!$O$20,INT((ROW()-14)/2),0)))</f>
        <v/>
      </c>
      <c r="L249" s="196" t="str">
        <f ca="1">IF(MOD(ROW()-13,2)=0,IF(ISBLANK(OFFSET('10. SEGUIMIENTO 2025'!$P$14,INT((ROW()-13)/2),0)),"",OFFSET('10. SEGUIMIENTO 2025'!$P$14,INT((ROW()-13)/2),0)),IF(ISBLANK(OFFSET('9. METAS'!$P$20,INT((ROW()-14)/2),0)),"",OFFSET('9. METAS'!$P$20,INT((ROW()-14)/2),0)))</f>
        <v/>
      </c>
      <c r="M249" s="197" t="str">
        <f ca="1">IF(MOD(ROW()-13,2)=0,IF(ISBLANK(OFFSET('10. SEGUIMIENTO 2025'!$Q$14,INT((ROW()-13)/2),0)),"",OFFSET('10. SEGUIMIENTO 2025'!$Q$14,INT((ROW()-13)/2),0)),IF(ISBLANK(OFFSET('9. METAS'!$Q$20,INT((ROW()-14)/2),0)),"",OFFSET('9. METAS'!$Q$20,INT((ROW()-14)/2),0)))</f>
        <v/>
      </c>
      <c r="N249" s="769" t="str">
        <f ca="1">IFERROR(L249/L250,"ND")</f>
        <v>ND</v>
      </c>
      <c r="O249" s="771" t="str">
        <f ca="1">IFERROR(((L249+K249+J249)/H249),"ND")</f>
        <v>ND</v>
      </c>
      <c r="P249" s="775"/>
    </row>
    <row r="250" spans="3:16">
      <c r="C250" s="747"/>
      <c r="D250" s="749"/>
      <c r="E250" s="749"/>
      <c r="F250" s="751"/>
      <c r="G250" s="753"/>
      <c r="H250" s="760"/>
      <c r="I250" s="764"/>
      <c r="J250" s="195" t="str">
        <f ca="1">IF(MOD(ROW()-13,2)=0,IF(ISBLANK(OFFSET('10. SEGUIMIENTO 2025'!$N$14,INT((ROW()-13)/2),0)),"",OFFSET('10. SEGUIMIENTO 2025'!$N$14,INT((ROW()-13)/2),0)),IF(ISBLANK(OFFSET('9. METAS'!$N$20,INT((ROW()-14)/2),0)),"",OFFSET('9. METAS'!$N$20,INT((ROW()-14)/2),0)))</f>
        <v/>
      </c>
      <c r="K250" s="196" t="str">
        <f ca="1">IF(MOD(ROW()-13,2)=0,IF(ISBLANK(OFFSET('10. SEGUIMIENTO 2025'!$O$14,INT((ROW()-13)/2),0)),"",OFFSET('10. SEGUIMIENTO 2025'!$O$14,INT((ROW()-13)/2),0)),IF(ISBLANK(OFFSET('9. METAS'!$O$20,INT((ROW()-14)/2),0)),"",OFFSET('9. METAS'!$O$20,INT((ROW()-14)/2),0)))</f>
        <v/>
      </c>
      <c r="L250" s="196" t="str">
        <f ca="1">IF(MOD(ROW()-13,2)=0,IF(ISBLANK(OFFSET('10. SEGUIMIENTO 2025'!$P$14,INT((ROW()-13)/2),0)),"",OFFSET('10. SEGUIMIENTO 2025'!$P$14,INT((ROW()-13)/2),0)),IF(ISBLANK(OFFSET('9. METAS'!$P$20,INT((ROW()-14)/2),0)),"",OFFSET('9. METAS'!$P$20,INT((ROW()-14)/2),0)))</f>
        <v/>
      </c>
      <c r="M250" s="197" t="str">
        <f ca="1">IF(MOD(ROW()-13,2)=0,IF(ISBLANK(OFFSET('10. SEGUIMIENTO 2025'!$Q$14,INT((ROW()-13)/2),0)),"",OFFSET('10. SEGUIMIENTO 2025'!$Q$14,INT((ROW()-13)/2),0)),IF(ISBLANK(OFFSET('9. METAS'!$Q$20,INT((ROW()-14)/2),0)),"",OFFSET('9. METAS'!$Q$20,INT((ROW()-14)/2),0)))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METAS'!$K$20,INT((ROW()-13)/2),0)),"",OFFSET('9. METAS'!$K$20,INT((ROW()-13)/2),0))</f>
        <v/>
      </c>
      <c r="I251" s="763"/>
      <c r="J251" s="195">
        <f ca="1">IF(MOD(ROW()-13,2)=0,IF(ISBLANK(OFFSET('10. SEGUIMIENTO 2025'!$N$14,INT((ROW()-13)/2),0)),"",OFFSET('10. SEGUIMIENTO 2025'!$N$14,INT((ROW()-13)/2),0)),IF(ISBLANK(OFFSET('9. METAS'!$N$20,INT((ROW()-14)/2),0)),"",OFFSET('9. METAS'!$N$20,INT((ROW()-14)/2),0)))</f>
        <v>41</v>
      </c>
      <c r="K251" s="196" t="str">
        <f ca="1">IF(MOD(ROW()-13,2)=0,IF(ISBLANK(OFFSET('10. SEGUIMIENTO 2025'!$O$14,INT((ROW()-13)/2),0)),"",OFFSET('10. SEGUIMIENTO 2025'!$O$14,INT((ROW()-13)/2),0)),IF(ISBLANK(OFFSET('9. METAS'!$O$20,INT((ROW()-14)/2),0)),"",OFFSET('9. METAS'!$O$20,INT((ROW()-14)/2),0)))</f>
        <v/>
      </c>
      <c r="L251" s="196" t="str">
        <f ca="1">IF(MOD(ROW()-13,2)=0,IF(ISBLANK(OFFSET('10. SEGUIMIENTO 2025'!$P$14,INT((ROW()-13)/2),0)),"",OFFSET('10. SEGUIMIENTO 2025'!$P$14,INT((ROW()-13)/2),0)),IF(ISBLANK(OFFSET('9. METAS'!$P$20,INT((ROW()-14)/2),0)),"",OFFSET('9. METAS'!$P$20,INT((ROW()-14)/2),0)))</f>
        <v/>
      </c>
      <c r="M251" s="197" t="str">
        <f ca="1">IF(MOD(ROW()-13,2)=0,IF(ISBLANK(OFFSET('10. SEGUIMIENTO 2025'!$Q$14,INT((ROW()-13)/2),0)),"",OFFSET('10. SEGUIMIENTO 2025'!$Q$14,INT((ROW()-13)/2),0)),IF(ISBLANK(OFFSET('9. METAS'!$Q$20,INT((ROW()-14)/2),0)),"",OFFSET('9. METAS'!$Q$20,INT((ROW()-14)/2),0)))</f>
        <v/>
      </c>
      <c r="N251" s="769" t="str">
        <f ca="1">IFERROR(L251/L252,"ND")</f>
        <v>ND</v>
      </c>
      <c r="O251" s="771" t="str">
        <f ca="1">IFERROR(((L251+K251+J251)/H251),"ND")</f>
        <v>ND</v>
      </c>
      <c r="P251" s="775"/>
    </row>
    <row r="252" spans="3:16">
      <c r="C252" s="747"/>
      <c r="D252" s="749"/>
      <c r="E252" s="749"/>
      <c r="F252" s="751"/>
      <c r="G252" s="753"/>
      <c r="H252" s="760"/>
      <c r="I252" s="764"/>
      <c r="J252" s="195" t="str">
        <f ca="1">IF(MOD(ROW()-13,2)=0,IF(ISBLANK(OFFSET('10. SEGUIMIENTO 2025'!$N$14,INT((ROW()-13)/2),0)),"",OFFSET('10. SEGUIMIENTO 2025'!$N$14,INT((ROW()-13)/2),0)),IF(ISBLANK(OFFSET('9. METAS'!$N$20,INT((ROW()-14)/2),0)),"",OFFSET('9. METAS'!$N$20,INT((ROW()-14)/2),0)))</f>
        <v/>
      </c>
      <c r="K252" s="196" t="str">
        <f ca="1">IF(MOD(ROW()-13,2)=0,IF(ISBLANK(OFFSET('10. SEGUIMIENTO 2025'!$O$14,INT((ROW()-13)/2),0)),"",OFFSET('10. SEGUIMIENTO 2025'!$O$14,INT((ROW()-13)/2),0)),IF(ISBLANK(OFFSET('9. METAS'!$O$20,INT((ROW()-14)/2),0)),"",OFFSET('9. METAS'!$O$20,INT((ROW()-14)/2),0)))</f>
        <v/>
      </c>
      <c r="L252" s="196" t="str">
        <f ca="1">IF(MOD(ROW()-13,2)=0,IF(ISBLANK(OFFSET('10. SEGUIMIENTO 2025'!$P$14,INT((ROW()-13)/2),0)),"",OFFSET('10. SEGUIMIENTO 2025'!$P$14,INT((ROW()-13)/2),0)),IF(ISBLANK(OFFSET('9. METAS'!$P$20,INT((ROW()-14)/2),0)),"",OFFSET('9. METAS'!$P$20,INT((ROW()-14)/2),0)))</f>
        <v/>
      </c>
      <c r="M252" s="197" t="str">
        <f ca="1">IF(MOD(ROW()-13,2)=0,IF(ISBLANK(OFFSET('10. SEGUIMIENTO 2025'!$Q$14,INT((ROW()-13)/2),0)),"",OFFSET('10. SEGUIMIENTO 2025'!$Q$14,INT((ROW()-13)/2),0)),IF(ISBLANK(OFFSET('9. METAS'!$Q$20,INT((ROW()-14)/2),0)),"",OFFSET('9. METAS'!$Q$20,INT((ROW()-14)/2),0)))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METAS'!$K$20,INT((ROW()-13)/2),0)),"",OFFSET('9. METAS'!$K$20,INT((ROW()-13)/2),0))</f>
        <v/>
      </c>
      <c r="I253" s="763"/>
      <c r="J253" s="195">
        <f ca="1">IF(MOD(ROW()-13,2)=0,IF(ISBLANK(OFFSET('10. SEGUIMIENTO 2025'!$N$14,INT((ROW()-13)/2),0)),"",OFFSET('10. SEGUIMIENTO 2025'!$N$14,INT((ROW()-13)/2),0)),IF(ISBLANK(OFFSET('9. METAS'!$N$20,INT((ROW()-14)/2),0)),"",OFFSET('9. METAS'!$N$20,INT((ROW()-14)/2),0)))</f>
        <v>41</v>
      </c>
      <c r="K253" s="196" t="str">
        <f ca="1">IF(MOD(ROW()-13,2)=0,IF(ISBLANK(OFFSET('10. SEGUIMIENTO 2025'!$O$14,INT((ROW()-13)/2),0)),"",OFFSET('10. SEGUIMIENTO 2025'!$O$14,INT((ROW()-13)/2),0)),IF(ISBLANK(OFFSET('9. METAS'!$O$20,INT((ROW()-14)/2),0)),"",OFFSET('9. METAS'!$O$20,INT((ROW()-14)/2),0)))</f>
        <v/>
      </c>
      <c r="L253" s="196" t="str">
        <f ca="1">IF(MOD(ROW()-13,2)=0,IF(ISBLANK(OFFSET('10. SEGUIMIENTO 2025'!$P$14,INT((ROW()-13)/2),0)),"",OFFSET('10. SEGUIMIENTO 2025'!$P$14,INT((ROW()-13)/2),0)),IF(ISBLANK(OFFSET('9. METAS'!$P$20,INT((ROW()-14)/2),0)),"",OFFSET('9. METAS'!$P$20,INT((ROW()-14)/2),0)))</f>
        <v/>
      </c>
      <c r="M253" s="197" t="str">
        <f ca="1">IF(MOD(ROW()-13,2)=0,IF(ISBLANK(OFFSET('10. SEGUIMIENTO 2025'!$Q$14,INT((ROW()-13)/2),0)),"",OFFSET('10. SEGUIMIENTO 2025'!$Q$14,INT((ROW()-13)/2),0)),IF(ISBLANK(OFFSET('9. METAS'!$Q$20,INT((ROW()-14)/2),0)),"",OFFSET('9. METAS'!$Q$20,INT((ROW()-14)/2),0)))</f>
        <v/>
      </c>
      <c r="N253" s="769" t="str">
        <f ca="1">IFERROR(L253/L254,"ND")</f>
        <v>ND</v>
      </c>
      <c r="O253" s="771" t="str">
        <f ca="1">IFERROR(((L253+K253+J253)/H253),"ND")</f>
        <v>ND</v>
      </c>
      <c r="P253" s="775"/>
    </row>
    <row r="254" spans="3:16">
      <c r="C254" s="747"/>
      <c r="D254" s="749"/>
      <c r="E254" s="749"/>
      <c r="F254" s="751"/>
      <c r="G254" s="753"/>
      <c r="H254" s="760"/>
      <c r="I254" s="764"/>
      <c r="J254" s="195" t="str">
        <f ca="1">IF(MOD(ROW()-13,2)=0,IF(ISBLANK(OFFSET('10. SEGUIMIENTO 2025'!$N$14,INT((ROW()-13)/2),0)),"",OFFSET('10. SEGUIMIENTO 2025'!$N$14,INT((ROW()-13)/2),0)),IF(ISBLANK(OFFSET('9. METAS'!$N$20,INT((ROW()-14)/2),0)),"",OFFSET('9. METAS'!$N$20,INT((ROW()-14)/2),0)))</f>
        <v/>
      </c>
      <c r="K254" s="196" t="str">
        <f ca="1">IF(MOD(ROW()-13,2)=0,IF(ISBLANK(OFFSET('10. SEGUIMIENTO 2025'!$O$14,INT((ROW()-13)/2),0)),"",OFFSET('10. SEGUIMIENTO 2025'!$O$14,INT((ROW()-13)/2),0)),IF(ISBLANK(OFFSET('9. METAS'!$O$20,INT((ROW()-14)/2),0)),"",OFFSET('9. METAS'!$O$20,INT((ROW()-14)/2),0)))</f>
        <v/>
      </c>
      <c r="L254" s="196" t="str">
        <f ca="1">IF(MOD(ROW()-13,2)=0,IF(ISBLANK(OFFSET('10. SEGUIMIENTO 2025'!$P$14,INT((ROW()-13)/2),0)),"",OFFSET('10. SEGUIMIENTO 2025'!$P$14,INT((ROW()-13)/2),0)),IF(ISBLANK(OFFSET('9. METAS'!$P$20,INT((ROW()-14)/2),0)),"",OFFSET('9. METAS'!$P$20,INT((ROW()-14)/2),0)))</f>
        <v/>
      </c>
      <c r="M254" s="197" t="str">
        <f ca="1">IF(MOD(ROW()-13,2)=0,IF(ISBLANK(OFFSET('10. SEGUIMIENTO 2025'!$Q$14,INT((ROW()-13)/2),0)),"",OFFSET('10. SEGUIMIENTO 2025'!$Q$14,INT((ROW()-13)/2),0)),IF(ISBLANK(OFFSET('9. METAS'!$Q$20,INT((ROW()-14)/2),0)),"",OFFSET('9. METAS'!$Q$20,INT((ROW()-14)/2),0)))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METAS'!$K$20,INT((ROW()-13)/2),0)),"",OFFSET('9. METAS'!$K$20,INT((ROW()-13)/2),0))</f>
        <v/>
      </c>
      <c r="I255" s="763"/>
      <c r="J255" s="195">
        <f ca="1">IF(MOD(ROW()-13,2)=0,IF(ISBLANK(OFFSET('10. SEGUIMIENTO 2025'!$N$14,INT((ROW()-13)/2),0)),"",OFFSET('10. SEGUIMIENTO 2025'!$N$14,INT((ROW()-13)/2),0)),IF(ISBLANK(OFFSET('9. METAS'!$N$20,INT((ROW()-14)/2),0)),"",OFFSET('9. METAS'!$N$20,INT((ROW()-14)/2),0)))</f>
        <v>41</v>
      </c>
      <c r="K255" s="196" t="str">
        <f ca="1">IF(MOD(ROW()-13,2)=0,IF(ISBLANK(OFFSET('10. SEGUIMIENTO 2025'!$O$14,INT((ROW()-13)/2),0)),"",OFFSET('10. SEGUIMIENTO 2025'!$O$14,INT((ROW()-13)/2),0)),IF(ISBLANK(OFFSET('9. METAS'!$O$20,INT((ROW()-14)/2),0)),"",OFFSET('9. METAS'!$O$20,INT((ROW()-14)/2),0)))</f>
        <v/>
      </c>
      <c r="L255" s="196" t="str">
        <f ca="1">IF(MOD(ROW()-13,2)=0,IF(ISBLANK(OFFSET('10. SEGUIMIENTO 2025'!$P$14,INT((ROW()-13)/2),0)),"",OFFSET('10. SEGUIMIENTO 2025'!$P$14,INT((ROW()-13)/2),0)),IF(ISBLANK(OFFSET('9. METAS'!$P$20,INT((ROW()-14)/2),0)),"",OFFSET('9. METAS'!$P$20,INT((ROW()-14)/2),0)))</f>
        <v/>
      </c>
      <c r="M255" s="197" t="str">
        <f ca="1">IF(MOD(ROW()-13,2)=0,IF(ISBLANK(OFFSET('10. SEGUIMIENTO 2025'!$Q$14,INT((ROW()-13)/2),0)),"",OFFSET('10. SEGUIMIENTO 2025'!$Q$14,INT((ROW()-13)/2),0)),IF(ISBLANK(OFFSET('9. METAS'!$Q$20,INT((ROW()-14)/2),0)),"",OFFSET('9. METAS'!$Q$20,INT((ROW()-14)/2),0)))</f>
        <v/>
      </c>
      <c r="N255" s="769" t="str">
        <f ca="1">IFERROR(L255/L256,"ND")</f>
        <v>ND</v>
      </c>
      <c r="O255" s="771" t="str">
        <f ca="1">IFERROR(((L255+K255+J255)/H255),"ND")</f>
        <v>ND</v>
      </c>
      <c r="P255" s="775"/>
    </row>
    <row r="256" spans="3:16">
      <c r="C256" s="747"/>
      <c r="D256" s="749"/>
      <c r="E256" s="749"/>
      <c r="F256" s="751"/>
      <c r="G256" s="753"/>
      <c r="H256" s="760"/>
      <c r="I256" s="764"/>
      <c r="J256" s="195" t="str">
        <f ca="1">IF(MOD(ROW()-13,2)=0,IF(ISBLANK(OFFSET('10. SEGUIMIENTO 2025'!$N$14,INT((ROW()-13)/2),0)),"",OFFSET('10. SEGUIMIENTO 2025'!$N$14,INT((ROW()-13)/2),0)),IF(ISBLANK(OFFSET('9. METAS'!$N$20,INT((ROW()-14)/2),0)),"",OFFSET('9. METAS'!$N$20,INT((ROW()-14)/2),0)))</f>
        <v/>
      </c>
      <c r="K256" s="196" t="str">
        <f ca="1">IF(MOD(ROW()-13,2)=0,IF(ISBLANK(OFFSET('10. SEGUIMIENTO 2025'!$O$14,INT((ROW()-13)/2),0)),"",OFFSET('10. SEGUIMIENTO 2025'!$O$14,INT((ROW()-13)/2),0)),IF(ISBLANK(OFFSET('9. METAS'!$O$20,INT((ROW()-14)/2),0)),"",OFFSET('9. METAS'!$O$20,INT((ROW()-14)/2),0)))</f>
        <v/>
      </c>
      <c r="L256" s="196" t="str">
        <f ca="1">IF(MOD(ROW()-13,2)=0,IF(ISBLANK(OFFSET('10. SEGUIMIENTO 2025'!$P$14,INT((ROW()-13)/2),0)),"",OFFSET('10. SEGUIMIENTO 2025'!$P$14,INT((ROW()-13)/2),0)),IF(ISBLANK(OFFSET('9. METAS'!$P$20,INT((ROW()-14)/2),0)),"",OFFSET('9. METAS'!$P$20,INT((ROW()-14)/2),0)))</f>
        <v/>
      </c>
      <c r="M256" s="197" t="str">
        <f ca="1">IF(MOD(ROW()-13,2)=0,IF(ISBLANK(OFFSET('10. SEGUIMIENTO 2025'!$Q$14,INT((ROW()-13)/2),0)),"",OFFSET('10. SEGUIMIENTO 2025'!$Q$14,INT((ROW()-13)/2),0)),IF(ISBLANK(OFFSET('9. METAS'!$Q$20,INT((ROW()-14)/2),0)),"",OFFSET('9. METAS'!$Q$20,INT((ROW()-14)/2),0)))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METAS'!$K$20,INT((ROW()-13)/2),0)),"",OFFSET('9. METAS'!$K$20,INT((ROW()-13)/2),0))</f>
        <v/>
      </c>
      <c r="I257" s="763"/>
      <c r="J257" s="195">
        <f ca="1">IF(MOD(ROW()-13,2)=0,IF(ISBLANK(OFFSET('10. SEGUIMIENTO 2025'!$N$14,INT((ROW()-13)/2),0)),"",OFFSET('10. SEGUIMIENTO 2025'!$N$14,INT((ROW()-13)/2),0)),IF(ISBLANK(OFFSET('9. METAS'!$N$20,INT((ROW()-14)/2),0)),"",OFFSET('9. METAS'!$N$20,INT((ROW()-14)/2),0)))</f>
        <v>41</v>
      </c>
      <c r="K257" s="196" t="str">
        <f ca="1">IF(MOD(ROW()-13,2)=0,IF(ISBLANK(OFFSET('10. SEGUIMIENTO 2025'!$O$14,INT((ROW()-13)/2),0)),"",OFFSET('10. SEGUIMIENTO 2025'!$O$14,INT((ROW()-13)/2),0)),IF(ISBLANK(OFFSET('9. METAS'!$O$20,INT((ROW()-14)/2),0)),"",OFFSET('9. METAS'!$O$20,INT((ROW()-14)/2),0)))</f>
        <v/>
      </c>
      <c r="L257" s="196" t="str">
        <f ca="1">IF(MOD(ROW()-13,2)=0,IF(ISBLANK(OFFSET('10. SEGUIMIENTO 2025'!$P$14,INT((ROW()-13)/2),0)),"",OFFSET('10. SEGUIMIENTO 2025'!$P$14,INT((ROW()-13)/2),0)),IF(ISBLANK(OFFSET('9. METAS'!$P$20,INT((ROW()-14)/2),0)),"",OFFSET('9. METAS'!$P$20,INT((ROW()-14)/2),0)))</f>
        <v/>
      </c>
      <c r="M257" s="197" t="str">
        <f ca="1">IF(MOD(ROW()-13,2)=0,IF(ISBLANK(OFFSET('10. SEGUIMIENTO 2025'!$Q$14,INT((ROW()-13)/2),0)),"",OFFSET('10. SEGUIMIENTO 2025'!$Q$14,INT((ROW()-13)/2),0)),IF(ISBLANK(OFFSET('9. METAS'!$Q$20,INT((ROW()-14)/2),0)),"",OFFSET('9. METAS'!$Q$20,INT((ROW()-14)/2),0)))</f>
        <v/>
      </c>
      <c r="N257" s="769" t="str">
        <f ca="1">IFERROR(L257/L258,"ND")</f>
        <v>ND</v>
      </c>
      <c r="O257" s="771" t="str">
        <f ca="1">IFERROR(((L257+K257+J257)/H257),"ND")</f>
        <v>ND</v>
      </c>
      <c r="P257" s="775"/>
    </row>
    <row r="258" spans="3:16">
      <c r="C258" s="747"/>
      <c r="D258" s="749"/>
      <c r="E258" s="749"/>
      <c r="F258" s="751"/>
      <c r="G258" s="753"/>
      <c r="H258" s="760"/>
      <c r="I258" s="764"/>
      <c r="J258" s="195" t="str">
        <f ca="1">IF(MOD(ROW()-13,2)=0,IF(ISBLANK(OFFSET('10. SEGUIMIENTO 2025'!$N$14,INT((ROW()-13)/2),0)),"",OFFSET('10. SEGUIMIENTO 2025'!$N$14,INT((ROW()-13)/2),0)),IF(ISBLANK(OFFSET('9. METAS'!$N$20,INT((ROW()-14)/2),0)),"",OFFSET('9. METAS'!$N$20,INT((ROW()-14)/2),0)))</f>
        <v/>
      </c>
      <c r="K258" s="196" t="str">
        <f ca="1">IF(MOD(ROW()-13,2)=0,IF(ISBLANK(OFFSET('10. SEGUIMIENTO 2025'!$O$14,INT((ROW()-13)/2),0)),"",OFFSET('10. SEGUIMIENTO 2025'!$O$14,INT((ROW()-13)/2),0)),IF(ISBLANK(OFFSET('9. METAS'!$O$20,INT((ROW()-14)/2),0)),"",OFFSET('9. METAS'!$O$20,INT((ROW()-14)/2),0)))</f>
        <v/>
      </c>
      <c r="L258" s="196" t="str">
        <f ca="1">IF(MOD(ROW()-13,2)=0,IF(ISBLANK(OFFSET('10. SEGUIMIENTO 2025'!$P$14,INT((ROW()-13)/2),0)),"",OFFSET('10. SEGUIMIENTO 2025'!$P$14,INT((ROW()-13)/2),0)),IF(ISBLANK(OFFSET('9. METAS'!$P$20,INT((ROW()-14)/2),0)),"",OFFSET('9. METAS'!$P$20,INT((ROW()-14)/2),0)))</f>
        <v/>
      </c>
      <c r="M258" s="197" t="str">
        <f ca="1">IF(MOD(ROW()-13,2)=0,IF(ISBLANK(OFFSET('10. SEGUIMIENTO 2025'!$Q$14,INT((ROW()-13)/2),0)),"",OFFSET('10. SEGUIMIENTO 2025'!$Q$14,INT((ROW()-13)/2),0)),IF(ISBLANK(OFFSET('9. METAS'!$Q$20,INT((ROW()-14)/2),0)),"",OFFSET('9. METAS'!$Q$20,INT((ROW()-14)/2),0)))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METAS'!$K$20,INT((ROW()-13)/2),0)),"",OFFSET('9. METAS'!$K$20,INT((ROW()-13)/2),0))</f>
        <v/>
      </c>
      <c r="I259" s="763"/>
      <c r="J259" s="195">
        <f ca="1">IF(MOD(ROW()-13,2)=0,IF(ISBLANK(OFFSET('10. SEGUIMIENTO 2025'!$N$14,INT((ROW()-13)/2),0)),"",OFFSET('10. SEGUIMIENTO 2025'!$N$14,INT((ROW()-13)/2),0)),IF(ISBLANK(OFFSET('9. METAS'!$N$20,INT((ROW()-14)/2),0)),"",OFFSET('9. METAS'!$N$20,INT((ROW()-14)/2),0)))</f>
        <v>41</v>
      </c>
      <c r="K259" s="196" t="str">
        <f ca="1">IF(MOD(ROW()-13,2)=0,IF(ISBLANK(OFFSET('10. SEGUIMIENTO 2025'!$O$14,INT((ROW()-13)/2),0)),"",OFFSET('10. SEGUIMIENTO 2025'!$O$14,INT((ROW()-13)/2),0)),IF(ISBLANK(OFFSET('9. METAS'!$O$20,INT((ROW()-14)/2),0)),"",OFFSET('9. METAS'!$O$20,INT((ROW()-14)/2),0)))</f>
        <v/>
      </c>
      <c r="L259" s="196" t="str">
        <f ca="1">IF(MOD(ROW()-13,2)=0,IF(ISBLANK(OFFSET('10. SEGUIMIENTO 2025'!$P$14,INT((ROW()-13)/2),0)),"",OFFSET('10. SEGUIMIENTO 2025'!$P$14,INT((ROW()-13)/2),0)),IF(ISBLANK(OFFSET('9. METAS'!$P$20,INT((ROW()-14)/2),0)),"",OFFSET('9. METAS'!$P$20,INT((ROW()-14)/2),0)))</f>
        <v/>
      </c>
      <c r="M259" s="197" t="str">
        <f ca="1">IF(MOD(ROW()-13,2)=0,IF(ISBLANK(OFFSET('10. SEGUIMIENTO 2025'!$Q$14,INT((ROW()-13)/2),0)),"",OFFSET('10. SEGUIMIENTO 2025'!$Q$14,INT((ROW()-13)/2),0)),IF(ISBLANK(OFFSET('9. METAS'!$Q$20,INT((ROW()-14)/2),0)),"",OFFSET('9. METAS'!$Q$20,INT((ROW()-14)/2),0)))</f>
        <v/>
      </c>
      <c r="N259" s="769" t="str">
        <f ca="1">IFERROR(L259/L260,"ND")</f>
        <v>ND</v>
      </c>
      <c r="O259" s="771" t="str">
        <f ca="1">IFERROR(((L259+K259+J259)/H259),"ND")</f>
        <v>ND</v>
      </c>
      <c r="P259" s="775"/>
    </row>
    <row r="260" spans="3:16">
      <c r="C260" s="747"/>
      <c r="D260" s="749"/>
      <c r="E260" s="749"/>
      <c r="F260" s="751"/>
      <c r="G260" s="753"/>
      <c r="H260" s="760"/>
      <c r="I260" s="764"/>
      <c r="J260" s="195" t="str">
        <f ca="1">IF(MOD(ROW()-13,2)=0,IF(ISBLANK(OFFSET('10. SEGUIMIENTO 2025'!$N$14,INT((ROW()-13)/2),0)),"",OFFSET('10. SEGUIMIENTO 2025'!$N$14,INT((ROW()-13)/2),0)),IF(ISBLANK(OFFSET('9. METAS'!$N$20,INT((ROW()-14)/2),0)),"",OFFSET('9. METAS'!$N$20,INT((ROW()-14)/2),0)))</f>
        <v/>
      </c>
      <c r="K260" s="196" t="str">
        <f ca="1">IF(MOD(ROW()-13,2)=0,IF(ISBLANK(OFFSET('10. SEGUIMIENTO 2025'!$O$14,INT((ROW()-13)/2),0)),"",OFFSET('10. SEGUIMIENTO 2025'!$O$14,INT((ROW()-13)/2),0)),IF(ISBLANK(OFFSET('9. METAS'!$O$20,INT((ROW()-14)/2),0)),"",OFFSET('9. METAS'!$O$20,INT((ROW()-14)/2),0)))</f>
        <v/>
      </c>
      <c r="L260" s="196" t="str">
        <f ca="1">IF(MOD(ROW()-13,2)=0,IF(ISBLANK(OFFSET('10. SEGUIMIENTO 2025'!$P$14,INT((ROW()-13)/2),0)),"",OFFSET('10. SEGUIMIENTO 2025'!$P$14,INT((ROW()-13)/2),0)),IF(ISBLANK(OFFSET('9. METAS'!$P$20,INT((ROW()-14)/2),0)),"",OFFSET('9. METAS'!$P$20,INT((ROW()-14)/2),0)))</f>
        <v/>
      </c>
      <c r="M260" s="197" t="str">
        <f ca="1">IF(MOD(ROW()-13,2)=0,IF(ISBLANK(OFFSET('10. SEGUIMIENTO 2025'!$Q$14,INT((ROW()-13)/2),0)),"",OFFSET('10. SEGUIMIENTO 2025'!$Q$14,INT((ROW()-13)/2),0)),IF(ISBLANK(OFFSET('9. METAS'!$Q$20,INT((ROW()-14)/2),0)),"",OFFSET('9. METAS'!$Q$20,INT((ROW()-14)/2),0)))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METAS'!$K$20,INT((ROW()-13)/2),0)),"",OFFSET('9. METAS'!$K$20,INT((ROW()-13)/2),0))</f>
        <v/>
      </c>
      <c r="I261" s="763"/>
      <c r="J261" s="195">
        <f ca="1">IF(MOD(ROW()-13,2)=0,IF(ISBLANK(OFFSET('10. SEGUIMIENTO 2025'!$N$14,INT((ROW()-13)/2),0)),"",OFFSET('10. SEGUIMIENTO 2025'!$N$14,INT((ROW()-13)/2),0)),IF(ISBLANK(OFFSET('9. METAS'!$N$20,INT((ROW()-14)/2),0)),"",OFFSET('9. METAS'!$N$20,INT((ROW()-14)/2),0)))</f>
        <v>41</v>
      </c>
      <c r="K261" s="196" t="str">
        <f ca="1">IF(MOD(ROW()-13,2)=0,IF(ISBLANK(OFFSET('10. SEGUIMIENTO 2025'!$O$14,INT((ROW()-13)/2),0)),"",OFFSET('10. SEGUIMIENTO 2025'!$O$14,INT((ROW()-13)/2),0)),IF(ISBLANK(OFFSET('9. METAS'!$O$20,INT((ROW()-14)/2),0)),"",OFFSET('9. METAS'!$O$20,INT((ROW()-14)/2),0)))</f>
        <v/>
      </c>
      <c r="L261" s="196" t="str">
        <f ca="1">IF(MOD(ROW()-13,2)=0,IF(ISBLANK(OFFSET('10. SEGUIMIENTO 2025'!$P$14,INT((ROW()-13)/2),0)),"",OFFSET('10. SEGUIMIENTO 2025'!$P$14,INT((ROW()-13)/2),0)),IF(ISBLANK(OFFSET('9. METAS'!$P$20,INT((ROW()-14)/2),0)),"",OFFSET('9. METAS'!$P$20,INT((ROW()-14)/2),0)))</f>
        <v/>
      </c>
      <c r="M261" s="197" t="str">
        <f ca="1">IF(MOD(ROW()-13,2)=0,IF(ISBLANK(OFFSET('10. SEGUIMIENTO 2025'!$Q$14,INT((ROW()-13)/2),0)),"",OFFSET('10. SEGUIMIENTO 2025'!$Q$14,INT((ROW()-13)/2),0)),IF(ISBLANK(OFFSET('9. METAS'!$Q$20,INT((ROW()-14)/2),0)),"",OFFSET('9. METAS'!$Q$20,INT((ROW()-14)/2),0)))</f>
        <v/>
      </c>
      <c r="N261" s="769" t="str">
        <f ca="1">IFERROR(L261/L262,"ND")</f>
        <v>ND</v>
      </c>
      <c r="O261" s="771" t="str">
        <f ca="1">IFERROR(((L261+K261+J261)/H261),"ND")</f>
        <v>ND</v>
      </c>
      <c r="P261" s="775"/>
    </row>
    <row r="262" spans="3:16">
      <c r="C262" s="747"/>
      <c r="D262" s="749"/>
      <c r="E262" s="749"/>
      <c r="F262" s="751"/>
      <c r="G262" s="753"/>
      <c r="H262" s="760"/>
      <c r="I262" s="764"/>
      <c r="J262" s="195" t="str">
        <f ca="1">IF(MOD(ROW()-13,2)=0,IF(ISBLANK(OFFSET('10. SEGUIMIENTO 2025'!$N$14,INT((ROW()-13)/2),0)),"",OFFSET('10. SEGUIMIENTO 2025'!$N$14,INT((ROW()-13)/2),0)),IF(ISBLANK(OFFSET('9. METAS'!$N$20,INT((ROW()-14)/2),0)),"",OFFSET('9. METAS'!$N$20,INT((ROW()-14)/2),0)))</f>
        <v/>
      </c>
      <c r="K262" s="196" t="str">
        <f ca="1">IF(MOD(ROW()-13,2)=0,IF(ISBLANK(OFFSET('10. SEGUIMIENTO 2025'!$O$14,INT((ROW()-13)/2),0)),"",OFFSET('10. SEGUIMIENTO 2025'!$O$14,INT((ROW()-13)/2),0)),IF(ISBLANK(OFFSET('9. METAS'!$O$20,INT((ROW()-14)/2),0)),"",OFFSET('9. METAS'!$O$20,INT((ROW()-14)/2),0)))</f>
        <v/>
      </c>
      <c r="L262" s="196" t="str">
        <f ca="1">IF(MOD(ROW()-13,2)=0,IF(ISBLANK(OFFSET('10. SEGUIMIENTO 2025'!$P$14,INT((ROW()-13)/2),0)),"",OFFSET('10. SEGUIMIENTO 2025'!$P$14,INT((ROW()-13)/2),0)),IF(ISBLANK(OFFSET('9. METAS'!$P$20,INT((ROW()-14)/2),0)),"",OFFSET('9. METAS'!$P$20,INT((ROW()-14)/2),0)))</f>
        <v/>
      </c>
      <c r="M262" s="197" t="str">
        <f ca="1">IF(MOD(ROW()-13,2)=0,IF(ISBLANK(OFFSET('10. SEGUIMIENTO 2025'!$Q$14,INT((ROW()-13)/2),0)),"",OFFSET('10. SEGUIMIENTO 2025'!$Q$14,INT((ROW()-13)/2),0)),IF(ISBLANK(OFFSET('9. METAS'!$Q$20,INT((ROW()-14)/2),0)),"",OFFSET('9. METAS'!$Q$20,INT((ROW()-14)/2),0)))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METAS'!$K$20,INT((ROW()-13)/2),0)),"",OFFSET('9. METAS'!$K$20,INT((ROW()-13)/2),0))</f>
        <v/>
      </c>
      <c r="I263" s="763"/>
      <c r="J263" s="195">
        <f ca="1">IF(MOD(ROW()-13,2)=0,IF(ISBLANK(OFFSET('10. SEGUIMIENTO 2025'!$N$14,INT((ROW()-13)/2),0)),"",OFFSET('10. SEGUIMIENTO 2025'!$N$14,INT((ROW()-13)/2),0)),IF(ISBLANK(OFFSET('9. METAS'!$N$20,INT((ROW()-14)/2),0)),"",OFFSET('9. METAS'!$N$20,INT((ROW()-14)/2),0)))</f>
        <v>41</v>
      </c>
      <c r="K263" s="196" t="str">
        <f ca="1">IF(MOD(ROW()-13,2)=0,IF(ISBLANK(OFFSET('10. SEGUIMIENTO 2025'!$O$14,INT((ROW()-13)/2),0)),"",OFFSET('10. SEGUIMIENTO 2025'!$O$14,INT((ROW()-13)/2),0)),IF(ISBLANK(OFFSET('9. METAS'!$O$20,INT((ROW()-14)/2),0)),"",OFFSET('9. METAS'!$O$20,INT((ROW()-14)/2),0)))</f>
        <v/>
      </c>
      <c r="L263" s="196" t="str">
        <f ca="1">IF(MOD(ROW()-13,2)=0,IF(ISBLANK(OFFSET('10. SEGUIMIENTO 2025'!$P$14,INT((ROW()-13)/2),0)),"",OFFSET('10. SEGUIMIENTO 2025'!$P$14,INT((ROW()-13)/2),0)),IF(ISBLANK(OFFSET('9. METAS'!$P$20,INT((ROW()-14)/2),0)),"",OFFSET('9. METAS'!$P$20,INT((ROW()-14)/2),0)))</f>
        <v/>
      </c>
      <c r="M263" s="197" t="str">
        <f ca="1">IF(MOD(ROW()-13,2)=0,IF(ISBLANK(OFFSET('10. SEGUIMIENTO 2025'!$Q$14,INT((ROW()-13)/2),0)),"",OFFSET('10. SEGUIMIENTO 2025'!$Q$14,INT((ROW()-13)/2),0)),IF(ISBLANK(OFFSET('9. METAS'!$Q$20,INT((ROW()-14)/2),0)),"",OFFSET('9. METAS'!$Q$20,INT((ROW()-14)/2),0)))</f>
        <v/>
      </c>
      <c r="N263" s="769" t="str">
        <f ca="1">IFERROR(L263/L264,"ND")</f>
        <v>ND</v>
      </c>
      <c r="O263" s="771" t="str">
        <f ca="1">IFERROR(((L263+K263+J263)/H263),"ND")</f>
        <v>ND</v>
      </c>
      <c r="P263" s="775"/>
    </row>
    <row r="264" spans="3:16">
      <c r="C264" s="747"/>
      <c r="D264" s="749"/>
      <c r="E264" s="749"/>
      <c r="F264" s="751"/>
      <c r="G264" s="753"/>
      <c r="H264" s="760"/>
      <c r="I264" s="764"/>
      <c r="J264" s="195" t="str">
        <f ca="1">IF(MOD(ROW()-13,2)=0,IF(ISBLANK(OFFSET('10. SEGUIMIENTO 2025'!$N$14,INT((ROW()-13)/2),0)),"",OFFSET('10. SEGUIMIENTO 2025'!$N$14,INT((ROW()-13)/2),0)),IF(ISBLANK(OFFSET('9. METAS'!$N$20,INT((ROW()-14)/2),0)),"",OFFSET('9. METAS'!$N$20,INT((ROW()-14)/2),0)))</f>
        <v/>
      </c>
      <c r="K264" s="196" t="str">
        <f ca="1">IF(MOD(ROW()-13,2)=0,IF(ISBLANK(OFFSET('10. SEGUIMIENTO 2025'!$O$14,INT((ROW()-13)/2),0)),"",OFFSET('10. SEGUIMIENTO 2025'!$O$14,INT((ROW()-13)/2),0)),IF(ISBLANK(OFFSET('9. METAS'!$O$20,INT((ROW()-14)/2),0)),"",OFFSET('9. METAS'!$O$20,INT((ROW()-14)/2),0)))</f>
        <v/>
      </c>
      <c r="L264" s="196" t="str">
        <f ca="1">IF(MOD(ROW()-13,2)=0,IF(ISBLANK(OFFSET('10. SEGUIMIENTO 2025'!$P$14,INT((ROW()-13)/2),0)),"",OFFSET('10. SEGUIMIENTO 2025'!$P$14,INT((ROW()-13)/2),0)),IF(ISBLANK(OFFSET('9. METAS'!$P$20,INT((ROW()-14)/2),0)),"",OFFSET('9. METAS'!$P$20,INT((ROW()-14)/2),0)))</f>
        <v/>
      </c>
      <c r="M264" s="197" t="str">
        <f ca="1">IF(MOD(ROW()-13,2)=0,IF(ISBLANK(OFFSET('10. SEGUIMIENTO 2025'!$Q$14,INT((ROW()-13)/2),0)),"",OFFSET('10. SEGUIMIENTO 2025'!$Q$14,INT((ROW()-13)/2),0)),IF(ISBLANK(OFFSET('9. METAS'!$Q$20,INT((ROW()-14)/2),0)),"",OFFSET('9. METAS'!$Q$20,INT((ROW()-14)/2),0)))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METAS'!$K$20,INT((ROW()-13)/2),0)),"",OFFSET('9. METAS'!$K$20,INT((ROW()-13)/2),0))</f>
        <v/>
      </c>
      <c r="I265" s="763"/>
      <c r="J265" s="195">
        <f ca="1">IF(MOD(ROW()-13,2)=0,IF(ISBLANK(OFFSET('10. SEGUIMIENTO 2025'!$N$14,INT((ROW()-13)/2),0)),"",OFFSET('10. SEGUIMIENTO 2025'!$N$14,INT((ROW()-13)/2),0)),IF(ISBLANK(OFFSET('9. METAS'!$N$20,INT((ROW()-14)/2),0)),"",OFFSET('9. METAS'!$N$20,INT((ROW()-14)/2),0)))</f>
        <v>41</v>
      </c>
      <c r="K265" s="196" t="str">
        <f ca="1">IF(MOD(ROW()-13,2)=0,IF(ISBLANK(OFFSET('10. SEGUIMIENTO 2025'!$O$14,INT((ROW()-13)/2),0)),"",OFFSET('10. SEGUIMIENTO 2025'!$O$14,INT((ROW()-13)/2),0)),IF(ISBLANK(OFFSET('9. METAS'!$O$20,INT((ROW()-14)/2),0)),"",OFFSET('9. METAS'!$O$20,INT((ROW()-14)/2),0)))</f>
        <v/>
      </c>
      <c r="L265" s="196" t="str">
        <f ca="1">IF(MOD(ROW()-13,2)=0,IF(ISBLANK(OFFSET('10. SEGUIMIENTO 2025'!$P$14,INT((ROW()-13)/2),0)),"",OFFSET('10. SEGUIMIENTO 2025'!$P$14,INT((ROW()-13)/2),0)),IF(ISBLANK(OFFSET('9. METAS'!$P$20,INT((ROW()-14)/2),0)),"",OFFSET('9. METAS'!$P$20,INT((ROW()-14)/2),0)))</f>
        <v/>
      </c>
      <c r="M265" s="197" t="str">
        <f ca="1">IF(MOD(ROW()-13,2)=0,IF(ISBLANK(OFFSET('10. SEGUIMIENTO 2025'!$Q$14,INT((ROW()-13)/2),0)),"",OFFSET('10. SEGUIMIENTO 2025'!$Q$14,INT((ROW()-13)/2),0)),IF(ISBLANK(OFFSET('9. METAS'!$Q$20,INT((ROW()-14)/2),0)),"",OFFSET('9. METAS'!$Q$20,INT((ROW()-14)/2),0)))</f>
        <v/>
      </c>
      <c r="N265" s="769" t="str">
        <f ca="1">IFERROR(L265/L266,"ND")</f>
        <v>ND</v>
      </c>
      <c r="O265" s="771" t="str">
        <f ca="1">IFERROR(((L265+K265+J265)/H265),"ND")</f>
        <v>ND</v>
      </c>
      <c r="P265" s="775"/>
    </row>
    <row r="266" spans="3:16">
      <c r="C266" s="747"/>
      <c r="D266" s="749"/>
      <c r="E266" s="749"/>
      <c r="F266" s="751"/>
      <c r="G266" s="753"/>
      <c r="H266" s="760"/>
      <c r="I266" s="764"/>
      <c r="J266" s="195" t="str">
        <f ca="1">IF(MOD(ROW()-13,2)=0,IF(ISBLANK(OFFSET('10. SEGUIMIENTO 2025'!$N$14,INT((ROW()-13)/2),0)),"",OFFSET('10. SEGUIMIENTO 2025'!$N$14,INT((ROW()-13)/2),0)),IF(ISBLANK(OFFSET('9. METAS'!$N$20,INT((ROW()-14)/2),0)),"",OFFSET('9. METAS'!$N$20,INT((ROW()-14)/2),0)))</f>
        <v/>
      </c>
      <c r="K266" s="196" t="str">
        <f ca="1">IF(MOD(ROW()-13,2)=0,IF(ISBLANK(OFFSET('10. SEGUIMIENTO 2025'!$O$14,INT((ROW()-13)/2),0)),"",OFFSET('10. SEGUIMIENTO 2025'!$O$14,INT((ROW()-13)/2),0)),IF(ISBLANK(OFFSET('9. METAS'!$O$20,INT((ROW()-14)/2),0)),"",OFFSET('9. METAS'!$O$20,INT((ROW()-14)/2),0)))</f>
        <v/>
      </c>
      <c r="L266" s="196" t="str">
        <f ca="1">IF(MOD(ROW()-13,2)=0,IF(ISBLANK(OFFSET('10. SEGUIMIENTO 2025'!$P$14,INT((ROW()-13)/2),0)),"",OFFSET('10. SEGUIMIENTO 2025'!$P$14,INT((ROW()-13)/2),0)),IF(ISBLANK(OFFSET('9. METAS'!$P$20,INT((ROW()-14)/2),0)),"",OFFSET('9. METAS'!$P$20,INT((ROW()-14)/2),0)))</f>
        <v/>
      </c>
      <c r="M266" s="197" t="str">
        <f ca="1">IF(MOD(ROW()-13,2)=0,IF(ISBLANK(OFFSET('10. SEGUIMIENTO 2025'!$Q$14,INT((ROW()-13)/2),0)),"",OFFSET('10. SEGUIMIENTO 2025'!$Q$14,INT((ROW()-13)/2),0)),IF(ISBLANK(OFFSET('9. METAS'!$Q$20,INT((ROW()-14)/2),0)),"",OFFSET('9. METAS'!$Q$20,INT((ROW()-14)/2),0)))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METAS'!$K$20,INT((ROW()-13)/2),0)),"",OFFSET('9. METAS'!$K$20,INT((ROW()-13)/2),0))</f>
        <v/>
      </c>
      <c r="I267" s="763"/>
      <c r="J267" s="195">
        <f ca="1">IF(MOD(ROW()-13,2)=0,IF(ISBLANK(OFFSET('10. SEGUIMIENTO 2025'!$N$14,INT((ROW()-13)/2),0)),"",OFFSET('10. SEGUIMIENTO 2025'!$N$14,INT((ROW()-13)/2),0)),IF(ISBLANK(OFFSET('9. METAS'!$N$20,INT((ROW()-14)/2),0)),"",OFFSET('9. METAS'!$N$20,INT((ROW()-14)/2),0)))</f>
        <v>41</v>
      </c>
      <c r="K267" s="196" t="str">
        <f ca="1">IF(MOD(ROW()-13,2)=0,IF(ISBLANK(OFFSET('10. SEGUIMIENTO 2025'!$O$14,INT((ROW()-13)/2),0)),"",OFFSET('10. SEGUIMIENTO 2025'!$O$14,INT((ROW()-13)/2),0)),IF(ISBLANK(OFFSET('9. METAS'!$O$20,INT((ROW()-14)/2),0)),"",OFFSET('9. METAS'!$O$20,INT((ROW()-14)/2),0)))</f>
        <v/>
      </c>
      <c r="L267" s="196" t="str">
        <f ca="1">IF(MOD(ROW()-13,2)=0,IF(ISBLANK(OFFSET('10. SEGUIMIENTO 2025'!$P$14,INT((ROW()-13)/2),0)),"",OFFSET('10. SEGUIMIENTO 2025'!$P$14,INT((ROW()-13)/2),0)),IF(ISBLANK(OFFSET('9. METAS'!$P$20,INT((ROW()-14)/2),0)),"",OFFSET('9. METAS'!$P$20,INT((ROW()-14)/2),0)))</f>
        <v/>
      </c>
      <c r="M267" s="197" t="str">
        <f ca="1">IF(MOD(ROW()-13,2)=0,IF(ISBLANK(OFFSET('10. SEGUIMIENTO 2025'!$Q$14,INT((ROW()-13)/2),0)),"",OFFSET('10. SEGUIMIENTO 2025'!$Q$14,INT((ROW()-13)/2),0)),IF(ISBLANK(OFFSET('9. METAS'!$Q$20,INT((ROW()-14)/2),0)),"",OFFSET('9. METAS'!$Q$20,INT((ROW()-14)/2),0)))</f>
        <v/>
      </c>
      <c r="N267" s="769" t="str">
        <f ca="1">IFERROR(L267/L268,"ND")</f>
        <v>ND</v>
      </c>
      <c r="O267" s="771" t="str">
        <f ca="1">IFERROR(((L267+K267+J267)/H267),"ND")</f>
        <v>ND</v>
      </c>
      <c r="P267" s="775"/>
    </row>
    <row r="268" spans="3:16">
      <c r="C268" s="747"/>
      <c r="D268" s="749"/>
      <c r="E268" s="749"/>
      <c r="F268" s="751"/>
      <c r="G268" s="753"/>
      <c r="H268" s="760"/>
      <c r="I268" s="764"/>
      <c r="J268" s="195" t="str">
        <f ca="1">IF(MOD(ROW()-13,2)=0,IF(ISBLANK(OFFSET('10. SEGUIMIENTO 2025'!$N$14,INT((ROW()-13)/2),0)),"",OFFSET('10. SEGUIMIENTO 2025'!$N$14,INT((ROW()-13)/2),0)),IF(ISBLANK(OFFSET('9. METAS'!$N$20,INT((ROW()-14)/2),0)),"",OFFSET('9. METAS'!$N$20,INT((ROW()-14)/2),0)))</f>
        <v/>
      </c>
      <c r="K268" s="196" t="str">
        <f ca="1">IF(MOD(ROW()-13,2)=0,IF(ISBLANK(OFFSET('10. SEGUIMIENTO 2025'!$O$14,INT((ROW()-13)/2),0)),"",OFFSET('10. SEGUIMIENTO 2025'!$O$14,INT((ROW()-13)/2),0)),IF(ISBLANK(OFFSET('9. METAS'!$O$20,INT((ROW()-14)/2),0)),"",OFFSET('9. METAS'!$O$20,INT((ROW()-14)/2),0)))</f>
        <v/>
      </c>
      <c r="L268" s="196" t="str">
        <f ca="1">IF(MOD(ROW()-13,2)=0,IF(ISBLANK(OFFSET('10. SEGUIMIENTO 2025'!$P$14,INT((ROW()-13)/2),0)),"",OFFSET('10. SEGUIMIENTO 2025'!$P$14,INT((ROW()-13)/2),0)),IF(ISBLANK(OFFSET('9. METAS'!$P$20,INT((ROW()-14)/2),0)),"",OFFSET('9. METAS'!$P$20,INT((ROW()-14)/2),0)))</f>
        <v/>
      </c>
      <c r="M268" s="197" t="str">
        <f ca="1">IF(MOD(ROW()-13,2)=0,IF(ISBLANK(OFFSET('10. SEGUIMIENTO 2025'!$Q$14,INT((ROW()-13)/2),0)),"",OFFSET('10. SEGUIMIENTO 2025'!$Q$14,INT((ROW()-13)/2),0)),IF(ISBLANK(OFFSET('9. METAS'!$Q$20,INT((ROW()-14)/2),0)),"",OFFSET('9. METAS'!$Q$20,INT((ROW()-14)/2),0)))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METAS'!$K$20,INT((ROW()-13)/2),0)),"",OFFSET('9. METAS'!$K$20,INT((ROW()-13)/2),0))</f>
        <v/>
      </c>
      <c r="I269" s="763"/>
      <c r="J269" s="195">
        <f ca="1">IF(MOD(ROW()-13,2)=0,IF(ISBLANK(OFFSET('10. SEGUIMIENTO 2025'!$N$14,INT((ROW()-13)/2),0)),"",OFFSET('10. SEGUIMIENTO 2025'!$N$14,INT((ROW()-13)/2),0)),IF(ISBLANK(OFFSET('9. METAS'!$N$20,INT((ROW()-14)/2),0)),"",OFFSET('9. METAS'!$N$20,INT((ROW()-14)/2),0)))</f>
        <v>41</v>
      </c>
      <c r="K269" s="196" t="str">
        <f ca="1">IF(MOD(ROW()-13,2)=0,IF(ISBLANK(OFFSET('10. SEGUIMIENTO 2025'!$O$14,INT((ROW()-13)/2),0)),"",OFFSET('10. SEGUIMIENTO 2025'!$O$14,INT((ROW()-13)/2),0)),IF(ISBLANK(OFFSET('9. METAS'!$O$20,INT((ROW()-14)/2),0)),"",OFFSET('9. METAS'!$O$20,INT((ROW()-14)/2),0)))</f>
        <v/>
      </c>
      <c r="L269" s="196" t="str">
        <f ca="1">IF(MOD(ROW()-13,2)=0,IF(ISBLANK(OFFSET('10. SEGUIMIENTO 2025'!$P$14,INT((ROW()-13)/2),0)),"",OFFSET('10. SEGUIMIENTO 2025'!$P$14,INT((ROW()-13)/2),0)),IF(ISBLANK(OFFSET('9. METAS'!$P$20,INT((ROW()-14)/2),0)),"",OFFSET('9. METAS'!$P$20,INT((ROW()-14)/2),0)))</f>
        <v/>
      </c>
      <c r="M269" s="197" t="str">
        <f ca="1">IF(MOD(ROW()-13,2)=0,IF(ISBLANK(OFFSET('10. SEGUIMIENTO 2025'!$Q$14,INT((ROW()-13)/2),0)),"",OFFSET('10. SEGUIMIENTO 2025'!$Q$14,INT((ROW()-13)/2),0)),IF(ISBLANK(OFFSET('9. METAS'!$Q$20,INT((ROW()-14)/2),0)),"",OFFSET('9. METAS'!$Q$20,INT((ROW()-14)/2),0)))</f>
        <v/>
      </c>
      <c r="N269" s="769" t="str">
        <f ca="1">IFERROR(L269/L270,"ND")</f>
        <v>ND</v>
      </c>
      <c r="O269" s="771" t="str">
        <f ca="1">IFERROR(((L269+K269+J269)/H269),"ND")</f>
        <v>ND</v>
      </c>
      <c r="P269" s="775"/>
    </row>
    <row r="270" spans="3:16">
      <c r="C270" s="747"/>
      <c r="D270" s="749"/>
      <c r="E270" s="749"/>
      <c r="F270" s="751"/>
      <c r="G270" s="753"/>
      <c r="H270" s="760"/>
      <c r="I270" s="764"/>
      <c r="J270" s="195" t="str">
        <f ca="1">IF(MOD(ROW()-13,2)=0,IF(ISBLANK(OFFSET('10. SEGUIMIENTO 2025'!$N$14,INT((ROW()-13)/2),0)),"",OFFSET('10. SEGUIMIENTO 2025'!$N$14,INT((ROW()-13)/2),0)),IF(ISBLANK(OFFSET('9. METAS'!$N$20,INT((ROW()-14)/2),0)),"",OFFSET('9. METAS'!$N$20,INT((ROW()-14)/2),0)))</f>
        <v/>
      </c>
      <c r="K270" s="196" t="str">
        <f ca="1">IF(MOD(ROW()-13,2)=0,IF(ISBLANK(OFFSET('10. SEGUIMIENTO 2025'!$O$14,INT((ROW()-13)/2),0)),"",OFFSET('10. SEGUIMIENTO 2025'!$O$14,INT((ROW()-13)/2),0)),IF(ISBLANK(OFFSET('9. METAS'!$O$20,INT((ROW()-14)/2),0)),"",OFFSET('9. METAS'!$O$20,INT((ROW()-14)/2),0)))</f>
        <v/>
      </c>
      <c r="L270" s="196" t="str">
        <f ca="1">IF(MOD(ROW()-13,2)=0,IF(ISBLANK(OFFSET('10. SEGUIMIENTO 2025'!$P$14,INT((ROW()-13)/2),0)),"",OFFSET('10. SEGUIMIENTO 2025'!$P$14,INT((ROW()-13)/2),0)),IF(ISBLANK(OFFSET('9. METAS'!$P$20,INT((ROW()-14)/2),0)),"",OFFSET('9. METAS'!$P$20,INT((ROW()-14)/2),0)))</f>
        <v/>
      </c>
      <c r="M270" s="197" t="str">
        <f ca="1">IF(MOD(ROW()-13,2)=0,IF(ISBLANK(OFFSET('10. SEGUIMIENTO 2025'!$Q$14,INT((ROW()-13)/2),0)),"",OFFSET('10. SEGUIMIENTO 2025'!$Q$14,INT((ROW()-13)/2),0)),IF(ISBLANK(OFFSET('9. METAS'!$Q$20,INT((ROW()-14)/2),0)),"",OFFSET('9. METAS'!$Q$20,INT((ROW()-14)/2),0)))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METAS'!$K$20,INT((ROW()-13)/2),0)),"",OFFSET('9. METAS'!$K$20,INT((ROW()-13)/2),0))</f>
        <v/>
      </c>
      <c r="I271" s="763"/>
      <c r="J271" s="195">
        <f ca="1">IF(MOD(ROW()-13,2)=0,IF(ISBLANK(OFFSET('10. SEGUIMIENTO 2025'!$N$14,INT((ROW()-13)/2),0)),"",OFFSET('10. SEGUIMIENTO 2025'!$N$14,INT((ROW()-13)/2),0)),IF(ISBLANK(OFFSET('9. METAS'!$N$20,INT((ROW()-14)/2),0)),"",OFFSET('9. METAS'!$N$20,INT((ROW()-14)/2),0)))</f>
        <v>41</v>
      </c>
      <c r="K271" s="196" t="str">
        <f ca="1">IF(MOD(ROW()-13,2)=0,IF(ISBLANK(OFFSET('10. SEGUIMIENTO 2025'!$O$14,INT((ROW()-13)/2),0)),"",OFFSET('10. SEGUIMIENTO 2025'!$O$14,INT((ROW()-13)/2),0)),IF(ISBLANK(OFFSET('9. METAS'!$O$20,INT((ROW()-14)/2),0)),"",OFFSET('9. METAS'!$O$20,INT((ROW()-14)/2),0)))</f>
        <v/>
      </c>
      <c r="L271" s="196" t="str">
        <f ca="1">IF(MOD(ROW()-13,2)=0,IF(ISBLANK(OFFSET('10. SEGUIMIENTO 2025'!$P$14,INT((ROW()-13)/2),0)),"",OFFSET('10. SEGUIMIENTO 2025'!$P$14,INT((ROW()-13)/2),0)),IF(ISBLANK(OFFSET('9. METAS'!$P$20,INT((ROW()-14)/2),0)),"",OFFSET('9. METAS'!$P$20,INT((ROW()-14)/2),0)))</f>
        <v/>
      </c>
      <c r="M271" s="197" t="str">
        <f ca="1">IF(MOD(ROW()-13,2)=0,IF(ISBLANK(OFFSET('10. SEGUIMIENTO 2025'!$Q$14,INT((ROW()-13)/2),0)),"",OFFSET('10. SEGUIMIENTO 2025'!$Q$14,INT((ROW()-13)/2),0)),IF(ISBLANK(OFFSET('9. METAS'!$Q$20,INT((ROW()-14)/2),0)),"",OFFSET('9. METAS'!$Q$20,INT((ROW()-14)/2),0)))</f>
        <v/>
      </c>
      <c r="N271" s="769" t="str">
        <f ca="1">IFERROR(L271/L272,"ND")</f>
        <v>ND</v>
      </c>
      <c r="O271" s="771" t="str">
        <f ca="1">IFERROR(((L271+K271+J271)/H271),"ND")</f>
        <v>ND</v>
      </c>
      <c r="P271" s="775"/>
    </row>
    <row r="272" spans="3:16">
      <c r="C272" s="747"/>
      <c r="D272" s="749"/>
      <c r="E272" s="749"/>
      <c r="F272" s="751"/>
      <c r="G272" s="753"/>
      <c r="H272" s="760"/>
      <c r="I272" s="764"/>
      <c r="J272" s="195" t="str">
        <f ca="1">IF(MOD(ROW()-13,2)=0,IF(ISBLANK(OFFSET('10. SEGUIMIENTO 2025'!$N$14,INT((ROW()-13)/2),0)),"",OFFSET('10. SEGUIMIENTO 2025'!$N$14,INT((ROW()-13)/2),0)),IF(ISBLANK(OFFSET('9. METAS'!$N$20,INT((ROW()-14)/2),0)),"",OFFSET('9. METAS'!$N$20,INT((ROW()-14)/2),0)))</f>
        <v/>
      </c>
      <c r="K272" s="196" t="str">
        <f ca="1">IF(MOD(ROW()-13,2)=0,IF(ISBLANK(OFFSET('10. SEGUIMIENTO 2025'!$O$14,INT((ROW()-13)/2),0)),"",OFFSET('10. SEGUIMIENTO 2025'!$O$14,INT((ROW()-13)/2),0)),IF(ISBLANK(OFFSET('9. METAS'!$O$20,INT((ROW()-14)/2),0)),"",OFFSET('9. METAS'!$O$20,INT((ROW()-14)/2),0)))</f>
        <v/>
      </c>
      <c r="L272" s="196" t="str">
        <f ca="1">IF(MOD(ROW()-13,2)=0,IF(ISBLANK(OFFSET('10. SEGUIMIENTO 2025'!$P$14,INT((ROW()-13)/2),0)),"",OFFSET('10. SEGUIMIENTO 2025'!$P$14,INT((ROW()-13)/2),0)),IF(ISBLANK(OFFSET('9. METAS'!$P$20,INT((ROW()-14)/2),0)),"",OFFSET('9. METAS'!$P$20,INT((ROW()-14)/2),0)))</f>
        <v/>
      </c>
      <c r="M272" s="197" t="str">
        <f ca="1">IF(MOD(ROW()-13,2)=0,IF(ISBLANK(OFFSET('10. SEGUIMIENTO 2025'!$Q$14,INT((ROW()-13)/2),0)),"",OFFSET('10. SEGUIMIENTO 2025'!$Q$14,INT((ROW()-13)/2),0)),IF(ISBLANK(OFFSET('9. METAS'!$Q$20,INT((ROW()-14)/2),0)),"",OFFSET('9. METAS'!$Q$20,INT((ROW()-14)/2),0)))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METAS'!$K$20,INT((ROW()-13)/2),0)),"",OFFSET('9. METAS'!$K$20,INT((ROW()-13)/2),0))</f>
        <v/>
      </c>
      <c r="I273" s="763"/>
      <c r="J273" s="195">
        <f ca="1">IF(MOD(ROW()-13,2)=0,IF(ISBLANK(OFFSET('10. SEGUIMIENTO 2025'!$N$14,INT((ROW()-13)/2),0)),"",OFFSET('10. SEGUIMIENTO 2025'!$N$14,INT((ROW()-13)/2),0)),IF(ISBLANK(OFFSET('9. METAS'!$N$20,INT((ROW()-14)/2),0)),"",OFFSET('9. METAS'!$N$20,INT((ROW()-14)/2),0)))</f>
        <v>41</v>
      </c>
      <c r="K273" s="196" t="str">
        <f ca="1">IF(MOD(ROW()-13,2)=0,IF(ISBLANK(OFFSET('10. SEGUIMIENTO 2025'!$O$14,INT((ROW()-13)/2),0)),"",OFFSET('10. SEGUIMIENTO 2025'!$O$14,INT((ROW()-13)/2),0)),IF(ISBLANK(OFFSET('9. METAS'!$O$20,INT((ROW()-14)/2),0)),"",OFFSET('9. METAS'!$O$20,INT((ROW()-14)/2),0)))</f>
        <v/>
      </c>
      <c r="L273" s="196" t="str">
        <f ca="1">IF(MOD(ROW()-13,2)=0,IF(ISBLANK(OFFSET('10. SEGUIMIENTO 2025'!$P$14,INT((ROW()-13)/2),0)),"",OFFSET('10. SEGUIMIENTO 2025'!$P$14,INT((ROW()-13)/2),0)),IF(ISBLANK(OFFSET('9. METAS'!$P$20,INT((ROW()-14)/2),0)),"",OFFSET('9. METAS'!$P$20,INT((ROW()-14)/2),0)))</f>
        <v/>
      </c>
      <c r="M273" s="197" t="str">
        <f ca="1">IF(MOD(ROW()-13,2)=0,IF(ISBLANK(OFFSET('10. SEGUIMIENTO 2025'!$Q$14,INT((ROW()-13)/2),0)),"",OFFSET('10. SEGUIMIENTO 2025'!$Q$14,INT((ROW()-13)/2),0)),IF(ISBLANK(OFFSET('9. METAS'!$Q$20,INT((ROW()-14)/2),0)),"",OFFSET('9. METAS'!$Q$20,INT((ROW()-14)/2),0)))</f>
        <v/>
      </c>
      <c r="N273" s="769" t="str">
        <f ca="1">IFERROR(L273/L274,"ND")</f>
        <v>ND</v>
      </c>
      <c r="O273" s="771" t="str">
        <f ca="1">IFERROR(((L273+K273+J273)/H273),"ND")</f>
        <v>ND</v>
      </c>
      <c r="P273" s="775"/>
    </row>
    <row r="274" spans="3:16">
      <c r="C274" s="747"/>
      <c r="D274" s="749"/>
      <c r="E274" s="749"/>
      <c r="F274" s="751"/>
      <c r="G274" s="753"/>
      <c r="H274" s="760"/>
      <c r="I274" s="764"/>
      <c r="J274" s="195" t="str">
        <f ca="1">IF(MOD(ROW()-13,2)=0,IF(ISBLANK(OFFSET('10. SEGUIMIENTO 2025'!$N$14,INT((ROW()-13)/2),0)),"",OFFSET('10. SEGUIMIENTO 2025'!$N$14,INT((ROW()-13)/2),0)),IF(ISBLANK(OFFSET('9. METAS'!$N$20,INT((ROW()-14)/2),0)),"",OFFSET('9. METAS'!$N$20,INT((ROW()-14)/2),0)))</f>
        <v/>
      </c>
      <c r="K274" s="196" t="str">
        <f ca="1">IF(MOD(ROW()-13,2)=0,IF(ISBLANK(OFFSET('10. SEGUIMIENTO 2025'!$O$14,INT((ROW()-13)/2),0)),"",OFFSET('10. SEGUIMIENTO 2025'!$O$14,INT((ROW()-13)/2),0)),IF(ISBLANK(OFFSET('9. METAS'!$O$20,INT((ROW()-14)/2),0)),"",OFFSET('9. METAS'!$O$20,INT((ROW()-14)/2),0)))</f>
        <v/>
      </c>
      <c r="L274" s="196" t="str">
        <f ca="1">IF(MOD(ROW()-13,2)=0,IF(ISBLANK(OFFSET('10. SEGUIMIENTO 2025'!$P$14,INT((ROW()-13)/2),0)),"",OFFSET('10. SEGUIMIENTO 2025'!$P$14,INT((ROW()-13)/2),0)),IF(ISBLANK(OFFSET('9. METAS'!$P$20,INT((ROW()-14)/2),0)),"",OFFSET('9. METAS'!$P$20,INT((ROW()-14)/2),0)))</f>
        <v/>
      </c>
      <c r="M274" s="197" t="str">
        <f ca="1">IF(MOD(ROW()-13,2)=0,IF(ISBLANK(OFFSET('10. SEGUIMIENTO 2025'!$Q$14,INT((ROW()-13)/2),0)),"",OFFSET('10. SEGUIMIENTO 2025'!$Q$14,INT((ROW()-13)/2),0)),IF(ISBLANK(OFFSET('9. METAS'!$Q$20,INT((ROW()-14)/2),0)),"",OFFSET('9. METAS'!$Q$20,INT((ROW()-14)/2),0)))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METAS'!$K$20,INT((ROW()-13)/2),0)),"",OFFSET('9. METAS'!$K$20,INT((ROW()-13)/2),0))</f>
        <v/>
      </c>
      <c r="I275" s="763"/>
      <c r="J275" s="195">
        <f ca="1">IF(MOD(ROW()-13,2)=0,IF(ISBLANK(OFFSET('10. SEGUIMIENTO 2025'!$N$14,INT((ROW()-13)/2),0)),"",OFFSET('10. SEGUIMIENTO 2025'!$N$14,INT((ROW()-13)/2),0)),IF(ISBLANK(OFFSET('9. METAS'!$N$20,INT((ROW()-14)/2),0)),"",OFFSET('9. METAS'!$N$20,INT((ROW()-14)/2),0)))</f>
        <v>41</v>
      </c>
      <c r="K275" s="196" t="str">
        <f ca="1">IF(MOD(ROW()-13,2)=0,IF(ISBLANK(OFFSET('10. SEGUIMIENTO 2025'!$O$14,INT((ROW()-13)/2),0)),"",OFFSET('10. SEGUIMIENTO 2025'!$O$14,INT((ROW()-13)/2),0)),IF(ISBLANK(OFFSET('9. METAS'!$O$20,INT((ROW()-14)/2),0)),"",OFFSET('9. METAS'!$O$20,INT((ROW()-14)/2),0)))</f>
        <v/>
      </c>
      <c r="L275" s="196" t="str">
        <f ca="1">IF(MOD(ROW()-13,2)=0,IF(ISBLANK(OFFSET('10. SEGUIMIENTO 2025'!$P$14,INT((ROW()-13)/2),0)),"",OFFSET('10. SEGUIMIENTO 2025'!$P$14,INT((ROW()-13)/2),0)),IF(ISBLANK(OFFSET('9. METAS'!$P$20,INT((ROW()-14)/2),0)),"",OFFSET('9. METAS'!$P$20,INT((ROW()-14)/2),0)))</f>
        <v/>
      </c>
      <c r="M275" s="197" t="str">
        <f ca="1">IF(MOD(ROW()-13,2)=0,IF(ISBLANK(OFFSET('10. SEGUIMIENTO 2025'!$Q$14,INT((ROW()-13)/2),0)),"",OFFSET('10. SEGUIMIENTO 2025'!$Q$14,INT((ROW()-13)/2),0)),IF(ISBLANK(OFFSET('9. METAS'!$Q$20,INT((ROW()-14)/2),0)),"",OFFSET('9. METAS'!$Q$20,INT((ROW()-14)/2),0)))</f>
        <v/>
      </c>
      <c r="N275" s="769" t="str">
        <f ca="1">IFERROR(L275/L276,"ND")</f>
        <v>ND</v>
      </c>
      <c r="O275" s="771" t="str">
        <f ca="1">IFERROR(((L275+K275+J275)/H275),"ND")</f>
        <v>ND</v>
      </c>
      <c r="P275" s="775"/>
    </row>
    <row r="276" spans="3:16">
      <c r="C276" s="747"/>
      <c r="D276" s="749"/>
      <c r="E276" s="749"/>
      <c r="F276" s="751"/>
      <c r="G276" s="753"/>
      <c r="H276" s="760"/>
      <c r="I276" s="764"/>
      <c r="J276" s="195" t="str">
        <f ca="1">IF(MOD(ROW()-13,2)=0,IF(ISBLANK(OFFSET('10. SEGUIMIENTO 2025'!$N$14,INT((ROW()-13)/2),0)),"",OFFSET('10. SEGUIMIENTO 2025'!$N$14,INT((ROW()-13)/2),0)),IF(ISBLANK(OFFSET('9. METAS'!$N$20,INT((ROW()-14)/2),0)),"",OFFSET('9. METAS'!$N$20,INT((ROW()-14)/2),0)))</f>
        <v/>
      </c>
      <c r="K276" s="196" t="str">
        <f ca="1">IF(MOD(ROW()-13,2)=0,IF(ISBLANK(OFFSET('10. SEGUIMIENTO 2025'!$O$14,INT((ROW()-13)/2),0)),"",OFFSET('10. SEGUIMIENTO 2025'!$O$14,INT((ROW()-13)/2),0)),IF(ISBLANK(OFFSET('9. METAS'!$O$20,INT((ROW()-14)/2),0)),"",OFFSET('9. METAS'!$O$20,INT((ROW()-14)/2),0)))</f>
        <v/>
      </c>
      <c r="L276" s="196" t="str">
        <f ca="1">IF(MOD(ROW()-13,2)=0,IF(ISBLANK(OFFSET('10. SEGUIMIENTO 2025'!$P$14,INT((ROW()-13)/2),0)),"",OFFSET('10. SEGUIMIENTO 2025'!$P$14,INT((ROW()-13)/2),0)),IF(ISBLANK(OFFSET('9. METAS'!$P$20,INT((ROW()-14)/2),0)),"",OFFSET('9. METAS'!$P$20,INT((ROW()-14)/2),0)))</f>
        <v/>
      </c>
      <c r="M276" s="197" t="str">
        <f ca="1">IF(MOD(ROW()-13,2)=0,IF(ISBLANK(OFFSET('10. SEGUIMIENTO 2025'!$Q$14,INT((ROW()-13)/2),0)),"",OFFSET('10. SEGUIMIENTO 2025'!$Q$14,INT((ROW()-13)/2),0)),IF(ISBLANK(OFFSET('9. METAS'!$Q$20,INT((ROW()-14)/2),0)),"",OFFSET('9. METAS'!$Q$20,INT((ROW()-14)/2),0)))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METAS'!$K$20,INT((ROW()-13)/2),0)),"",OFFSET('9. METAS'!$K$20,INT((ROW()-13)/2),0))</f>
        <v/>
      </c>
      <c r="I277" s="763"/>
      <c r="J277" s="195">
        <f ca="1">IF(MOD(ROW()-13,2)=0,IF(ISBLANK(OFFSET('10. SEGUIMIENTO 2025'!$N$14,INT((ROW()-13)/2),0)),"",OFFSET('10. SEGUIMIENTO 2025'!$N$14,INT((ROW()-13)/2),0)),IF(ISBLANK(OFFSET('9. METAS'!$N$20,INT((ROW()-14)/2),0)),"",OFFSET('9. METAS'!$N$20,INT((ROW()-14)/2),0)))</f>
        <v>41</v>
      </c>
      <c r="K277" s="196" t="str">
        <f ca="1">IF(MOD(ROW()-13,2)=0,IF(ISBLANK(OFFSET('10. SEGUIMIENTO 2025'!$O$14,INT((ROW()-13)/2),0)),"",OFFSET('10. SEGUIMIENTO 2025'!$O$14,INT((ROW()-13)/2),0)),IF(ISBLANK(OFFSET('9. METAS'!$O$20,INT((ROW()-14)/2),0)),"",OFFSET('9. METAS'!$O$20,INT((ROW()-14)/2),0)))</f>
        <v/>
      </c>
      <c r="L277" s="196" t="str">
        <f ca="1">IF(MOD(ROW()-13,2)=0,IF(ISBLANK(OFFSET('10. SEGUIMIENTO 2025'!$P$14,INT((ROW()-13)/2),0)),"",OFFSET('10. SEGUIMIENTO 2025'!$P$14,INT((ROW()-13)/2),0)),IF(ISBLANK(OFFSET('9. METAS'!$P$20,INT((ROW()-14)/2),0)),"",OFFSET('9. METAS'!$P$20,INT((ROW()-14)/2),0)))</f>
        <v/>
      </c>
      <c r="M277" s="197" t="str">
        <f ca="1">IF(MOD(ROW()-13,2)=0,IF(ISBLANK(OFFSET('10. SEGUIMIENTO 2025'!$Q$14,INT((ROW()-13)/2),0)),"",OFFSET('10. SEGUIMIENTO 2025'!$Q$14,INT((ROW()-13)/2),0)),IF(ISBLANK(OFFSET('9. METAS'!$Q$20,INT((ROW()-14)/2),0)),"",OFFSET('9. METAS'!$Q$20,INT((ROW()-14)/2),0)))</f>
        <v/>
      </c>
      <c r="N277" s="769" t="str">
        <f ca="1">IFERROR(L277/L278,"ND")</f>
        <v>ND</v>
      </c>
      <c r="O277" s="771" t="str">
        <f ca="1">IFERROR(((L277+K277+J277)/H277),"ND")</f>
        <v>ND</v>
      </c>
      <c r="P277" s="775"/>
    </row>
    <row r="278" spans="3:16">
      <c r="C278" s="747"/>
      <c r="D278" s="749"/>
      <c r="E278" s="749"/>
      <c r="F278" s="751"/>
      <c r="G278" s="753"/>
      <c r="H278" s="760"/>
      <c r="I278" s="764"/>
      <c r="J278" s="195" t="str">
        <f ca="1">IF(MOD(ROW()-13,2)=0,IF(ISBLANK(OFFSET('10. SEGUIMIENTO 2025'!$N$14,INT((ROW()-13)/2),0)),"",OFFSET('10. SEGUIMIENTO 2025'!$N$14,INT((ROW()-13)/2),0)),IF(ISBLANK(OFFSET('9. METAS'!$N$20,INT((ROW()-14)/2),0)),"",OFFSET('9. METAS'!$N$20,INT((ROW()-14)/2),0)))</f>
        <v/>
      </c>
      <c r="K278" s="196" t="str">
        <f ca="1">IF(MOD(ROW()-13,2)=0,IF(ISBLANK(OFFSET('10. SEGUIMIENTO 2025'!$O$14,INT((ROW()-13)/2),0)),"",OFFSET('10. SEGUIMIENTO 2025'!$O$14,INT((ROW()-13)/2),0)),IF(ISBLANK(OFFSET('9. METAS'!$O$20,INT((ROW()-14)/2),0)),"",OFFSET('9. METAS'!$O$20,INT((ROW()-14)/2),0)))</f>
        <v/>
      </c>
      <c r="L278" s="196" t="str">
        <f ca="1">IF(MOD(ROW()-13,2)=0,IF(ISBLANK(OFFSET('10. SEGUIMIENTO 2025'!$P$14,INT((ROW()-13)/2),0)),"",OFFSET('10. SEGUIMIENTO 2025'!$P$14,INT((ROW()-13)/2),0)),IF(ISBLANK(OFFSET('9. METAS'!$P$20,INT((ROW()-14)/2),0)),"",OFFSET('9. METAS'!$P$20,INT((ROW()-14)/2),0)))</f>
        <v/>
      </c>
      <c r="M278" s="197" t="str">
        <f ca="1">IF(MOD(ROW()-13,2)=0,IF(ISBLANK(OFFSET('10. SEGUIMIENTO 2025'!$Q$14,INT((ROW()-13)/2),0)),"",OFFSET('10. SEGUIMIENTO 2025'!$Q$14,INT((ROW()-13)/2),0)),IF(ISBLANK(OFFSET('9. METAS'!$Q$20,INT((ROW()-14)/2),0)),"",OFFSET('9. METAS'!$Q$20,INT((ROW()-14)/2),0)))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METAS'!$K$20,INT((ROW()-13)/2),0)),"",OFFSET('9. METAS'!$K$20,INT((ROW()-13)/2),0))</f>
        <v/>
      </c>
      <c r="I279" s="763"/>
      <c r="J279" s="195">
        <f ca="1">IF(MOD(ROW()-13,2)=0,IF(ISBLANK(OFFSET('10. SEGUIMIENTO 2025'!$N$14,INT((ROW()-13)/2),0)),"",OFFSET('10. SEGUIMIENTO 2025'!$N$14,INT((ROW()-13)/2),0)),IF(ISBLANK(OFFSET('9. METAS'!$N$20,INT((ROW()-14)/2),0)),"",OFFSET('9. METAS'!$N$20,INT((ROW()-14)/2),0)))</f>
        <v>41</v>
      </c>
      <c r="K279" s="196" t="str">
        <f ca="1">IF(MOD(ROW()-13,2)=0,IF(ISBLANK(OFFSET('10. SEGUIMIENTO 2025'!$O$14,INT((ROW()-13)/2),0)),"",OFFSET('10. SEGUIMIENTO 2025'!$O$14,INT((ROW()-13)/2),0)),IF(ISBLANK(OFFSET('9. METAS'!$O$20,INT((ROW()-14)/2),0)),"",OFFSET('9. METAS'!$O$20,INT((ROW()-14)/2),0)))</f>
        <v/>
      </c>
      <c r="L279" s="196" t="str">
        <f ca="1">IF(MOD(ROW()-13,2)=0,IF(ISBLANK(OFFSET('10. SEGUIMIENTO 2025'!$P$14,INT((ROW()-13)/2),0)),"",OFFSET('10. SEGUIMIENTO 2025'!$P$14,INT((ROW()-13)/2),0)),IF(ISBLANK(OFFSET('9. METAS'!$P$20,INT((ROW()-14)/2),0)),"",OFFSET('9. METAS'!$P$20,INT((ROW()-14)/2),0)))</f>
        <v/>
      </c>
      <c r="M279" s="197" t="str">
        <f ca="1">IF(MOD(ROW()-13,2)=0,IF(ISBLANK(OFFSET('10. SEGUIMIENTO 2025'!$Q$14,INT((ROW()-13)/2),0)),"",OFFSET('10. SEGUIMIENTO 2025'!$Q$14,INT((ROW()-13)/2),0)),IF(ISBLANK(OFFSET('9. METAS'!$Q$20,INT((ROW()-14)/2),0)),"",OFFSET('9. METAS'!$Q$20,INT((ROW()-14)/2),0)))</f>
        <v/>
      </c>
      <c r="N279" s="769" t="str">
        <f ca="1">IFERROR(L279/L280,"ND")</f>
        <v>ND</v>
      </c>
      <c r="O279" s="771" t="str">
        <f ca="1">IFERROR(((L279+K279+J279)/H279),"ND")</f>
        <v>ND</v>
      </c>
      <c r="P279" s="775"/>
    </row>
    <row r="280" spans="3:16">
      <c r="C280" s="747"/>
      <c r="D280" s="749"/>
      <c r="E280" s="749"/>
      <c r="F280" s="751"/>
      <c r="G280" s="753"/>
      <c r="H280" s="760"/>
      <c r="I280" s="764"/>
      <c r="J280" s="195" t="str">
        <f ca="1">IF(MOD(ROW()-13,2)=0,IF(ISBLANK(OFFSET('10. SEGUIMIENTO 2025'!$N$14,INT((ROW()-13)/2),0)),"",OFFSET('10. SEGUIMIENTO 2025'!$N$14,INT((ROW()-13)/2),0)),IF(ISBLANK(OFFSET('9. METAS'!$N$20,INT((ROW()-14)/2),0)),"",OFFSET('9. METAS'!$N$20,INT((ROW()-14)/2),0)))</f>
        <v/>
      </c>
      <c r="K280" s="196" t="str">
        <f ca="1">IF(MOD(ROW()-13,2)=0,IF(ISBLANK(OFFSET('10. SEGUIMIENTO 2025'!$O$14,INT((ROW()-13)/2),0)),"",OFFSET('10. SEGUIMIENTO 2025'!$O$14,INT((ROW()-13)/2),0)),IF(ISBLANK(OFFSET('9. METAS'!$O$20,INT((ROW()-14)/2),0)),"",OFFSET('9. METAS'!$O$20,INT((ROW()-14)/2),0)))</f>
        <v/>
      </c>
      <c r="L280" s="196" t="str">
        <f ca="1">IF(MOD(ROW()-13,2)=0,IF(ISBLANK(OFFSET('10. SEGUIMIENTO 2025'!$P$14,INT((ROW()-13)/2),0)),"",OFFSET('10. SEGUIMIENTO 2025'!$P$14,INT((ROW()-13)/2),0)),IF(ISBLANK(OFFSET('9. METAS'!$P$20,INT((ROW()-14)/2),0)),"",OFFSET('9. METAS'!$P$20,INT((ROW()-14)/2),0)))</f>
        <v/>
      </c>
      <c r="M280" s="197" t="str">
        <f ca="1">IF(MOD(ROW()-13,2)=0,IF(ISBLANK(OFFSET('10. SEGUIMIENTO 2025'!$Q$14,INT((ROW()-13)/2),0)),"",OFFSET('10. SEGUIMIENTO 2025'!$Q$14,INT((ROW()-13)/2),0)),IF(ISBLANK(OFFSET('9. METAS'!$Q$20,INT((ROW()-14)/2),0)),"",OFFSET('9. METAS'!$Q$20,INT((ROW()-14)/2),0)))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METAS'!$K$20,INT((ROW()-13)/2),0)),"",OFFSET('9. METAS'!$K$20,INT((ROW()-13)/2),0))</f>
        <v/>
      </c>
      <c r="I281" s="763"/>
      <c r="J281" s="195">
        <f ca="1">IF(MOD(ROW()-13,2)=0,IF(ISBLANK(OFFSET('10. SEGUIMIENTO 2025'!$N$14,INT((ROW()-13)/2),0)),"",OFFSET('10. SEGUIMIENTO 2025'!$N$14,INT((ROW()-13)/2),0)),IF(ISBLANK(OFFSET('9. METAS'!$N$20,INT((ROW()-14)/2),0)),"",OFFSET('9. METAS'!$N$20,INT((ROW()-14)/2),0)))</f>
        <v>41</v>
      </c>
      <c r="K281" s="196" t="str">
        <f ca="1">IF(MOD(ROW()-13,2)=0,IF(ISBLANK(OFFSET('10. SEGUIMIENTO 2025'!$O$14,INT((ROW()-13)/2),0)),"",OFFSET('10. SEGUIMIENTO 2025'!$O$14,INT((ROW()-13)/2),0)),IF(ISBLANK(OFFSET('9. METAS'!$O$20,INT((ROW()-14)/2),0)),"",OFFSET('9. METAS'!$O$20,INT((ROW()-14)/2),0)))</f>
        <v/>
      </c>
      <c r="L281" s="196" t="str">
        <f ca="1">IF(MOD(ROW()-13,2)=0,IF(ISBLANK(OFFSET('10. SEGUIMIENTO 2025'!$P$14,INT((ROW()-13)/2),0)),"",OFFSET('10. SEGUIMIENTO 2025'!$P$14,INT((ROW()-13)/2),0)),IF(ISBLANK(OFFSET('9. METAS'!$P$20,INT((ROW()-14)/2),0)),"",OFFSET('9. METAS'!$P$20,INT((ROW()-14)/2),0)))</f>
        <v/>
      </c>
      <c r="M281" s="197" t="str">
        <f ca="1">IF(MOD(ROW()-13,2)=0,IF(ISBLANK(OFFSET('10. SEGUIMIENTO 2025'!$Q$14,INT((ROW()-13)/2),0)),"",OFFSET('10. SEGUIMIENTO 2025'!$Q$14,INT((ROW()-13)/2),0)),IF(ISBLANK(OFFSET('9. METAS'!$Q$20,INT((ROW()-14)/2),0)),"",OFFSET('9. METAS'!$Q$20,INT((ROW()-14)/2),0)))</f>
        <v/>
      </c>
      <c r="N281" s="769" t="str">
        <f ca="1">IFERROR(L281/L282,"ND")</f>
        <v>ND</v>
      </c>
      <c r="O281" s="771" t="str">
        <f ca="1">IFERROR(((L281+K281+J281)/H281),"ND")</f>
        <v>ND</v>
      </c>
      <c r="P281" s="775"/>
    </row>
    <row r="282" spans="3:16">
      <c r="C282" s="747"/>
      <c r="D282" s="749"/>
      <c r="E282" s="749"/>
      <c r="F282" s="751"/>
      <c r="G282" s="753"/>
      <c r="H282" s="760"/>
      <c r="I282" s="764"/>
      <c r="J282" s="195" t="str">
        <f ca="1">IF(MOD(ROW()-13,2)=0,IF(ISBLANK(OFFSET('10. SEGUIMIENTO 2025'!$N$14,INT((ROW()-13)/2),0)),"",OFFSET('10. SEGUIMIENTO 2025'!$N$14,INT((ROW()-13)/2),0)),IF(ISBLANK(OFFSET('9. METAS'!$N$20,INT((ROW()-14)/2),0)),"",OFFSET('9. METAS'!$N$20,INT((ROW()-14)/2),0)))</f>
        <v/>
      </c>
      <c r="K282" s="196" t="str">
        <f ca="1">IF(MOD(ROW()-13,2)=0,IF(ISBLANK(OFFSET('10. SEGUIMIENTO 2025'!$O$14,INT((ROW()-13)/2),0)),"",OFFSET('10. SEGUIMIENTO 2025'!$O$14,INT((ROW()-13)/2),0)),IF(ISBLANK(OFFSET('9. METAS'!$O$20,INT((ROW()-14)/2),0)),"",OFFSET('9. METAS'!$O$20,INT((ROW()-14)/2),0)))</f>
        <v/>
      </c>
      <c r="L282" s="196" t="str">
        <f ca="1">IF(MOD(ROW()-13,2)=0,IF(ISBLANK(OFFSET('10. SEGUIMIENTO 2025'!$P$14,INT((ROW()-13)/2),0)),"",OFFSET('10. SEGUIMIENTO 2025'!$P$14,INT((ROW()-13)/2),0)),IF(ISBLANK(OFFSET('9. METAS'!$P$20,INT((ROW()-14)/2),0)),"",OFFSET('9. METAS'!$P$20,INT((ROW()-14)/2),0)))</f>
        <v/>
      </c>
      <c r="M282" s="197" t="str">
        <f ca="1">IF(MOD(ROW()-13,2)=0,IF(ISBLANK(OFFSET('10. SEGUIMIENTO 2025'!$Q$14,INT((ROW()-13)/2),0)),"",OFFSET('10. SEGUIMIENTO 2025'!$Q$14,INT((ROW()-13)/2),0)),IF(ISBLANK(OFFSET('9. METAS'!$Q$20,INT((ROW()-14)/2),0)),"",OFFSET('9. METAS'!$Q$20,INT((ROW()-14)/2),0)))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METAS'!$K$20,INT((ROW()-13)/2),0)),"",OFFSET('9. METAS'!$K$20,INT((ROW()-13)/2),0))</f>
        <v/>
      </c>
      <c r="I283" s="763"/>
      <c r="J283" s="195">
        <f ca="1">IF(MOD(ROW()-13,2)=0,IF(ISBLANK(OFFSET('10. SEGUIMIENTO 2025'!$N$14,INT((ROW()-13)/2),0)),"",OFFSET('10. SEGUIMIENTO 2025'!$N$14,INT((ROW()-13)/2),0)),IF(ISBLANK(OFFSET('9. METAS'!$N$20,INT((ROW()-14)/2),0)),"",OFFSET('9. METAS'!$N$20,INT((ROW()-14)/2),0)))</f>
        <v>41</v>
      </c>
      <c r="K283" s="196" t="str">
        <f ca="1">IF(MOD(ROW()-13,2)=0,IF(ISBLANK(OFFSET('10. SEGUIMIENTO 2025'!$O$14,INT((ROW()-13)/2),0)),"",OFFSET('10. SEGUIMIENTO 2025'!$O$14,INT((ROW()-13)/2),0)),IF(ISBLANK(OFFSET('9. METAS'!$O$20,INT((ROW()-14)/2),0)),"",OFFSET('9. METAS'!$O$20,INT((ROW()-14)/2),0)))</f>
        <v/>
      </c>
      <c r="L283" s="196" t="str">
        <f ca="1">IF(MOD(ROW()-13,2)=0,IF(ISBLANK(OFFSET('10. SEGUIMIENTO 2025'!$P$14,INT((ROW()-13)/2),0)),"",OFFSET('10. SEGUIMIENTO 2025'!$P$14,INT((ROW()-13)/2),0)),IF(ISBLANK(OFFSET('9. METAS'!$P$20,INT((ROW()-14)/2),0)),"",OFFSET('9. METAS'!$P$20,INT((ROW()-14)/2),0)))</f>
        <v/>
      </c>
      <c r="M283" s="197" t="str">
        <f ca="1">IF(MOD(ROW()-13,2)=0,IF(ISBLANK(OFFSET('10. SEGUIMIENTO 2025'!$Q$14,INT((ROW()-13)/2),0)),"",OFFSET('10. SEGUIMIENTO 2025'!$Q$14,INT((ROW()-13)/2),0)),IF(ISBLANK(OFFSET('9. METAS'!$Q$20,INT((ROW()-14)/2),0)),"",OFFSET('9. METAS'!$Q$20,INT((ROW()-14)/2),0)))</f>
        <v/>
      </c>
      <c r="N283" s="769" t="str">
        <f ca="1">IFERROR(L283/L284,"ND")</f>
        <v>ND</v>
      </c>
      <c r="O283" s="771" t="str">
        <f ca="1">IFERROR(((L283+K283+J283)/H283),"ND")</f>
        <v>ND</v>
      </c>
      <c r="P283" s="775"/>
    </row>
    <row r="284" spans="3:16">
      <c r="C284" s="747"/>
      <c r="D284" s="749"/>
      <c r="E284" s="749"/>
      <c r="F284" s="751"/>
      <c r="G284" s="753"/>
      <c r="H284" s="760"/>
      <c r="I284" s="764"/>
      <c r="J284" s="195" t="str">
        <f ca="1">IF(MOD(ROW()-13,2)=0,IF(ISBLANK(OFFSET('10. SEGUIMIENTO 2025'!$N$14,INT((ROW()-13)/2),0)),"",OFFSET('10. SEGUIMIENTO 2025'!$N$14,INT((ROW()-13)/2),0)),IF(ISBLANK(OFFSET('9. METAS'!$N$20,INT((ROW()-14)/2),0)),"",OFFSET('9. METAS'!$N$20,INT((ROW()-14)/2),0)))</f>
        <v/>
      </c>
      <c r="K284" s="196" t="str">
        <f ca="1">IF(MOD(ROW()-13,2)=0,IF(ISBLANK(OFFSET('10. SEGUIMIENTO 2025'!$O$14,INT((ROW()-13)/2),0)),"",OFFSET('10. SEGUIMIENTO 2025'!$O$14,INT((ROW()-13)/2),0)),IF(ISBLANK(OFFSET('9. METAS'!$O$20,INT((ROW()-14)/2),0)),"",OFFSET('9. METAS'!$O$20,INT((ROW()-14)/2),0)))</f>
        <v/>
      </c>
      <c r="L284" s="196" t="str">
        <f ca="1">IF(MOD(ROW()-13,2)=0,IF(ISBLANK(OFFSET('10. SEGUIMIENTO 2025'!$P$14,INT((ROW()-13)/2),0)),"",OFFSET('10. SEGUIMIENTO 2025'!$P$14,INT((ROW()-13)/2),0)),IF(ISBLANK(OFFSET('9. METAS'!$P$20,INT((ROW()-14)/2),0)),"",OFFSET('9. METAS'!$P$20,INT((ROW()-14)/2),0)))</f>
        <v/>
      </c>
      <c r="M284" s="197" t="str">
        <f ca="1">IF(MOD(ROW()-13,2)=0,IF(ISBLANK(OFFSET('10. SEGUIMIENTO 2025'!$Q$14,INT((ROW()-13)/2),0)),"",OFFSET('10. SEGUIMIENTO 2025'!$Q$14,INT((ROW()-13)/2),0)),IF(ISBLANK(OFFSET('9. METAS'!$Q$20,INT((ROW()-14)/2),0)),"",OFFSET('9. METAS'!$Q$20,INT((ROW()-14)/2),0)))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METAS'!$K$20,INT((ROW()-13)/2),0)),"",OFFSET('9. METAS'!$K$20,INT((ROW()-13)/2),0))</f>
        <v/>
      </c>
      <c r="I285" s="763"/>
      <c r="J285" s="195">
        <f ca="1">IF(MOD(ROW()-13,2)=0,IF(ISBLANK(OFFSET('10. SEGUIMIENTO 2025'!$N$14,INT((ROW()-13)/2),0)),"",OFFSET('10. SEGUIMIENTO 2025'!$N$14,INT((ROW()-13)/2),0)),IF(ISBLANK(OFFSET('9. METAS'!$N$20,INT((ROW()-14)/2),0)),"",OFFSET('9. METAS'!$N$20,INT((ROW()-14)/2),0)))</f>
        <v>41</v>
      </c>
      <c r="K285" s="196" t="str">
        <f ca="1">IF(MOD(ROW()-13,2)=0,IF(ISBLANK(OFFSET('10. SEGUIMIENTO 2025'!$O$14,INT((ROW()-13)/2),0)),"",OFFSET('10. SEGUIMIENTO 2025'!$O$14,INT((ROW()-13)/2),0)),IF(ISBLANK(OFFSET('9. METAS'!$O$20,INT((ROW()-14)/2),0)),"",OFFSET('9. METAS'!$O$20,INT((ROW()-14)/2),0)))</f>
        <v/>
      </c>
      <c r="L285" s="196" t="str">
        <f ca="1">IF(MOD(ROW()-13,2)=0,IF(ISBLANK(OFFSET('10. SEGUIMIENTO 2025'!$P$14,INT((ROW()-13)/2),0)),"",OFFSET('10. SEGUIMIENTO 2025'!$P$14,INT((ROW()-13)/2),0)),IF(ISBLANK(OFFSET('9. METAS'!$P$20,INT((ROW()-14)/2),0)),"",OFFSET('9. METAS'!$P$20,INT((ROW()-14)/2),0)))</f>
        <v/>
      </c>
      <c r="M285" s="197" t="str">
        <f ca="1">IF(MOD(ROW()-13,2)=0,IF(ISBLANK(OFFSET('10. SEGUIMIENTO 2025'!$Q$14,INT((ROW()-13)/2),0)),"",OFFSET('10. SEGUIMIENTO 2025'!$Q$14,INT((ROW()-13)/2),0)),IF(ISBLANK(OFFSET('9. METAS'!$Q$20,INT((ROW()-14)/2),0)),"",OFFSET('9. METAS'!$Q$20,INT((ROW()-14)/2),0)))</f>
        <v/>
      </c>
      <c r="N285" s="769" t="str">
        <f ca="1">IFERROR(L285/L286,"ND")</f>
        <v>ND</v>
      </c>
      <c r="O285" s="771" t="str">
        <f ca="1">IFERROR(((L285+K285+J285)/H285),"ND")</f>
        <v>ND</v>
      </c>
      <c r="P285" s="775"/>
    </row>
    <row r="286" spans="3:16">
      <c r="C286" s="747"/>
      <c r="D286" s="749"/>
      <c r="E286" s="749"/>
      <c r="F286" s="751"/>
      <c r="G286" s="753"/>
      <c r="H286" s="760"/>
      <c r="I286" s="764"/>
      <c r="J286" s="195" t="str">
        <f ca="1">IF(MOD(ROW()-13,2)=0,IF(ISBLANK(OFFSET('10. SEGUIMIENTO 2025'!$N$14,INT((ROW()-13)/2),0)),"",OFFSET('10. SEGUIMIENTO 2025'!$N$14,INT((ROW()-13)/2),0)),IF(ISBLANK(OFFSET('9. METAS'!$N$20,INT((ROW()-14)/2),0)),"",OFFSET('9. METAS'!$N$20,INT((ROW()-14)/2),0)))</f>
        <v/>
      </c>
      <c r="K286" s="196" t="str">
        <f ca="1">IF(MOD(ROW()-13,2)=0,IF(ISBLANK(OFFSET('10. SEGUIMIENTO 2025'!$O$14,INT((ROW()-13)/2),0)),"",OFFSET('10. SEGUIMIENTO 2025'!$O$14,INT((ROW()-13)/2),0)),IF(ISBLANK(OFFSET('9. METAS'!$O$20,INT((ROW()-14)/2),0)),"",OFFSET('9. METAS'!$O$20,INT((ROW()-14)/2),0)))</f>
        <v/>
      </c>
      <c r="L286" s="196" t="str">
        <f ca="1">IF(MOD(ROW()-13,2)=0,IF(ISBLANK(OFFSET('10. SEGUIMIENTO 2025'!$P$14,INT((ROW()-13)/2),0)),"",OFFSET('10. SEGUIMIENTO 2025'!$P$14,INT((ROW()-13)/2),0)),IF(ISBLANK(OFFSET('9. METAS'!$P$20,INT((ROW()-14)/2),0)),"",OFFSET('9. METAS'!$P$20,INT((ROW()-14)/2),0)))</f>
        <v/>
      </c>
      <c r="M286" s="197" t="str">
        <f ca="1">IF(MOD(ROW()-13,2)=0,IF(ISBLANK(OFFSET('10. SEGUIMIENTO 2025'!$Q$14,INT((ROW()-13)/2),0)),"",OFFSET('10. SEGUIMIENTO 2025'!$Q$14,INT((ROW()-13)/2),0)),IF(ISBLANK(OFFSET('9. METAS'!$Q$20,INT((ROW()-14)/2),0)),"",OFFSET('9. METAS'!$Q$20,INT((ROW()-14)/2),0)))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METAS'!$K$20,INT((ROW()-13)/2),0)),"",OFFSET('9. METAS'!$K$20,INT((ROW()-13)/2),0))</f>
        <v/>
      </c>
      <c r="I287" s="763"/>
      <c r="J287" s="195">
        <f ca="1">IF(MOD(ROW()-13,2)=0,IF(ISBLANK(OFFSET('10. SEGUIMIENTO 2025'!$N$14,INT((ROW()-13)/2),0)),"",OFFSET('10. SEGUIMIENTO 2025'!$N$14,INT((ROW()-13)/2),0)),IF(ISBLANK(OFFSET('9. METAS'!$N$20,INT((ROW()-14)/2),0)),"",OFFSET('9. METAS'!$N$20,INT((ROW()-14)/2),0)))</f>
        <v>41</v>
      </c>
      <c r="K287" s="196" t="str">
        <f ca="1">IF(MOD(ROW()-13,2)=0,IF(ISBLANK(OFFSET('10. SEGUIMIENTO 2025'!$O$14,INT((ROW()-13)/2),0)),"",OFFSET('10. SEGUIMIENTO 2025'!$O$14,INT((ROW()-13)/2),0)),IF(ISBLANK(OFFSET('9. METAS'!$O$20,INT((ROW()-14)/2),0)),"",OFFSET('9. METAS'!$O$20,INT((ROW()-14)/2),0)))</f>
        <v/>
      </c>
      <c r="L287" s="196" t="str">
        <f ca="1">IF(MOD(ROW()-13,2)=0,IF(ISBLANK(OFFSET('10. SEGUIMIENTO 2025'!$P$14,INT((ROW()-13)/2),0)),"",OFFSET('10. SEGUIMIENTO 2025'!$P$14,INT((ROW()-13)/2),0)),IF(ISBLANK(OFFSET('9. METAS'!$P$20,INT((ROW()-14)/2),0)),"",OFFSET('9. METAS'!$P$20,INT((ROW()-14)/2),0)))</f>
        <v/>
      </c>
      <c r="M287" s="197" t="str">
        <f ca="1">IF(MOD(ROW()-13,2)=0,IF(ISBLANK(OFFSET('10. SEGUIMIENTO 2025'!$Q$14,INT((ROW()-13)/2),0)),"",OFFSET('10. SEGUIMIENTO 2025'!$Q$14,INT((ROW()-13)/2),0)),IF(ISBLANK(OFFSET('9. METAS'!$Q$20,INT((ROW()-14)/2),0)),"",OFFSET('9. METAS'!$Q$20,INT((ROW()-14)/2),0)))</f>
        <v/>
      </c>
      <c r="N287" s="769" t="str">
        <f ca="1">IFERROR(L287/L288,"ND")</f>
        <v>ND</v>
      </c>
      <c r="O287" s="771" t="str">
        <f ca="1">IFERROR(((L287+K287+J287)/H287),"ND")</f>
        <v>ND</v>
      </c>
      <c r="P287" s="775"/>
    </row>
    <row r="288" spans="3:16">
      <c r="C288" s="747"/>
      <c r="D288" s="749"/>
      <c r="E288" s="749"/>
      <c r="F288" s="751"/>
      <c r="G288" s="753"/>
      <c r="H288" s="760"/>
      <c r="I288" s="764"/>
      <c r="J288" s="195" t="str">
        <f ca="1">IF(MOD(ROW()-13,2)=0,IF(ISBLANK(OFFSET('10. SEGUIMIENTO 2025'!$N$14,INT((ROW()-13)/2),0)),"",OFFSET('10. SEGUIMIENTO 2025'!$N$14,INT((ROW()-13)/2),0)),IF(ISBLANK(OFFSET('9. METAS'!$N$20,INT((ROW()-14)/2),0)),"",OFFSET('9. METAS'!$N$20,INT((ROW()-14)/2),0)))</f>
        <v/>
      </c>
      <c r="K288" s="196" t="str">
        <f ca="1">IF(MOD(ROW()-13,2)=0,IF(ISBLANK(OFFSET('10. SEGUIMIENTO 2025'!$O$14,INT((ROW()-13)/2),0)),"",OFFSET('10. SEGUIMIENTO 2025'!$O$14,INT((ROW()-13)/2),0)),IF(ISBLANK(OFFSET('9. METAS'!$O$20,INT((ROW()-14)/2),0)),"",OFFSET('9. METAS'!$O$20,INT((ROW()-14)/2),0)))</f>
        <v/>
      </c>
      <c r="L288" s="196" t="str">
        <f ca="1">IF(MOD(ROW()-13,2)=0,IF(ISBLANK(OFFSET('10. SEGUIMIENTO 2025'!$P$14,INT((ROW()-13)/2),0)),"",OFFSET('10. SEGUIMIENTO 2025'!$P$14,INT((ROW()-13)/2),0)),IF(ISBLANK(OFFSET('9. METAS'!$P$20,INT((ROW()-14)/2),0)),"",OFFSET('9. METAS'!$P$20,INT((ROW()-14)/2),0)))</f>
        <v/>
      </c>
      <c r="M288" s="197" t="str">
        <f ca="1">IF(MOD(ROW()-13,2)=0,IF(ISBLANK(OFFSET('10. SEGUIMIENTO 2025'!$Q$14,INT((ROW()-13)/2),0)),"",OFFSET('10. SEGUIMIENTO 2025'!$Q$14,INT((ROW()-13)/2),0)),IF(ISBLANK(OFFSET('9. METAS'!$Q$20,INT((ROW()-14)/2),0)),"",OFFSET('9. METAS'!$Q$20,INT((ROW()-14)/2),0)))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METAS'!$K$20,INT((ROW()-13)/2),0)),"",OFFSET('9. METAS'!$K$20,INT((ROW()-13)/2),0))</f>
        <v/>
      </c>
      <c r="I289" s="763"/>
      <c r="J289" s="195">
        <f ca="1">IF(MOD(ROW()-13,2)=0,IF(ISBLANK(OFFSET('10. SEGUIMIENTO 2025'!$N$14,INT((ROW()-13)/2),0)),"",OFFSET('10. SEGUIMIENTO 2025'!$N$14,INT((ROW()-13)/2),0)),IF(ISBLANK(OFFSET('9. METAS'!$N$20,INT((ROW()-14)/2),0)),"",OFFSET('9. METAS'!$N$20,INT((ROW()-14)/2),0)))</f>
        <v>41</v>
      </c>
      <c r="K289" s="196" t="str">
        <f ca="1">IF(MOD(ROW()-13,2)=0,IF(ISBLANK(OFFSET('10. SEGUIMIENTO 2025'!$O$14,INT((ROW()-13)/2),0)),"",OFFSET('10. SEGUIMIENTO 2025'!$O$14,INT((ROW()-13)/2),0)),IF(ISBLANK(OFFSET('9. METAS'!$O$20,INT((ROW()-14)/2),0)),"",OFFSET('9. METAS'!$O$20,INT((ROW()-14)/2),0)))</f>
        <v/>
      </c>
      <c r="L289" s="196" t="str">
        <f ca="1">IF(MOD(ROW()-13,2)=0,IF(ISBLANK(OFFSET('10. SEGUIMIENTO 2025'!$P$14,INT((ROW()-13)/2),0)),"",OFFSET('10. SEGUIMIENTO 2025'!$P$14,INT((ROW()-13)/2),0)),IF(ISBLANK(OFFSET('9. METAS'!$P$20,INT((ROW()-14)/2),0)),"",OFFSET('9. METAS'!$P$20,INT((ROW()-14)/2),0)))</f>
        <v/>
      </c>
      <c r="M289" s="197" t="str">
        <f ca="1">IF(MOD(ROW()-13,2)=0,IF(ISBLANK(OFFSET('10. SEGUIMIENTO 2025'!$Q$14,INT((ROW()-13)/2),0)),"",OFFSET('10. SEGUIMIENTO 2025'!$Q$14,INT((ROW()-13)/2),0)),IF(ISBLANK(OFFSET('9. METAS'!$Q$20,INT((ROW()-14)/2),0)),"",OFFSET('9. METAS'!$Q$20,INT((ROW()-14)/2),0)))</f>
        <v/>
      </c>
      <c r="N289" s="769" t="str">
        <f ca="1">IFERROR(L289/L290,"ND")</f>
        <v>ND</v>
      </c>
      <c r="O289" s="771" t="str">
        <f ca="1">IFERROR(((L289+K289+J289)/H289),"ND")</f>
        <v>ND</v>
      </c>
      <c r="P289" s="775"/>
    </row>
    <row r="290" spans="3:16">
      <c r="C290" s="747"/>
      <c r="D290" s="749"/>
      <c r="E290" s="749"/>
      <c r="F290" s="751"/>
      <c r="G290" s="753"/>
      <c r="H290" s="760"/>
      <c r="I290" s="764"/>
      <c r="J290" s="195" t="str">
        <f ca="1">IF(MOD(ROW()-13,2)=0,IF(ISBLANK(OFFSET('10. SEGUIMIENTO 2025'!$N$14,INT((ROW()-13)/2),0)),"",OFFSET('10. SEGUIMIENTO 2025'!$N$14,INT((ROW()-13)/2),0)),IF(ISBLANK(OFFSET('9. METAS'!$N$20,INT((ROW()-14)/2),0)),"",OFFSET('9. METAS'!$N$20,INT((ROW()-14)/2),0)))</f>
        <v/>
      </c>
      <c r="K290" s="196" t="str">
        <f ca="1">IF(MOD(ROW()-13,2)=0,IF(ISBLANK(OFFSET('10. SEGUIMIENTO 2025'!$O$14,INT((ROW()-13)/2),0)),"",OFFSET('10. SEGUIMIENTO 2025'!$O$14,INT((ROW()-13)/2),0)),IF(ISBLANK(OFFSET('9. METAS'!$O$20,INT((ROW()-14)/2),0)),"",OFFSET('9. METAS'!$O$20,INT((ROW()-14)/2),0)))</f>
        <v/>
      </c>
      <c r="L290" s="196" t="str">
        <f ca="1">IF(MOD(ROW()-13,2)=0,IF(ISBLANK(OFFSET('10. SEGUIMIENTO 2025'!$P$14,INT((ROW()-13)/2),0)),"",OFFSET('10. SEGUIMIENTO 2025'!$P$14,INT((ROW()-13)/2),0)),IF(ISBLANK(OFFSET('9. METAS'!$P$20,INT((ROW()-14)/2),0)),"",OFFSET('9. METAS'!$P$20,INT((ROW()-14)/2),0)))</f>
        <v/>
      </c>
      <c r="M290" s="197" t="str">
        <f ca="1">IF(MOD(ROW()-13,2)=0,IF(ISBLANK(OFFSET('10. SEGUIMIENTO 2025'!$Q$14,INT((ROW()-13)/2),0)),"",OFFSET('10. SEGUIMIENTO 2025'!$Q$14,INT((ROW()-13)/2),0)),IF(ISBLANK(OFFSET('9. METAS'!$Q$20,INT((ROW()-14)/2),0)),"",OFFSET('9. METAS'!$Q$20,INT((ROW()-14)/2),0)))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METAS'!$K$20,INT((ROW()-13)/2),0)),"",OFFSET('9. METAS'!$K$20,INT((ROW()-13)/2),0))</f>
        <v/>
      </c>
      <c r="I291" s="763"/>
      <c r="J291" s="195">
        <f ca="1">IF(MOD(ROW()-13,2)=0,IF(ISBLANK(OFFSET('10. SEGUIMIENTO 2025'!$N$14,INT((ROW()-13)/2),0)),"",OFFSET('10. SEGUIMIENTO 2025'!$N$14,INT((ROW()-13)/2),0)),IF(ISBLANK(OFFSET('9. METAS'!$N$20,INT((ROW()-14)/2),0)),"",OFFSET('9. METAS'!$N$20,INT((ROW()-14)/2),0)))</f>
        <v>41</v>
      </c>
      <c r="K291" s="196" t="str">
        <f ca="1">IF(MOD(ROW()-13,2)=0,IF(ISBLANK(OFFSET('10. SEGUIMIENTO 2025'!$O$14,INT((ROW()-13)/2),0)),"",OFFSET('10. SEGUIMIENTO 2025'!$O$14,INT((ROW()-13)/2),0)),IF(ISBLANK(OFFSET('9. METAS'!$O$20,INT((ROW()-14)/2),0)),"",OFFSET('9. METAS'!$O$20,INT((ROW()-14)/2),0)))</f>
        <v/>
      </c>
      <c r="L291" s="196" t="str">
        <f ca="1">IF(MOD(ROW()-13,2)=0,IF(ISBLANK(OFFSET('10. SEGUIMIENTO 2025'!$P$14,INT((ROW()-13)/2),0)),"",OFFSET('10. SEGUIMIENTO 2025'!$P$14,INT((ROW()-13)/2),0)),IF(ISBLANK(OFFSET('9. METAS'!$P$20,INT((ROW()-14)/2),0)),"",OFFSET('9. METAS'!$P$20,INT((ROW()-14)/2),0)))</f>
        <v/>
      </c>
      <c r="M291" s="197" t="str">
        <f ca="1">IF(MOD(ROW()-13,2)=0,IF(ISBLANK(OFFSET('10. SEGUIMIENTO 2025'!$Q$14,INT((ROW()-13)/2),0)),"",OFFSET('10. SEGUIMIENTO 2025'!$Q$14,INT((ROW()-13)/2),0)),IF(ISBLANK(OFFSET('9. METAS'!$Q$20,INT((ROW()-14)/2),0)),"",OFFSET('9. METAS'!$Q$20,INT((ROW()-14)/2),0)))</f>
        <v/>
      </c>
      <c r="N291" s="769" t="str">
        <f ca="1">IFERROR(L291/L292,"ND")</f>
        <v>ND</v>
      </c>
      <c r="O291" s="771" t="str">
        <f ca="1">IFERROR(((L291+K291+J291)/H291),"ND")</f>
        <v>ND</v>
      </c>
      <c r="P291" s="775"/>
    </row>
    <row r="292" spans="3:16">
      <c r="C292" s="747"/>
      <c r="D292" s="749"/>
      <c r="E292" s="749"/>
      <c r="F292" s="751"/>
      <c r="G292" s="753"/>
      <c r="H292" s="760"/>
      <c r="I292" s="764"/>
      <c r="J292" s="195" t="str">
        <f ca="1">IF(MOD(ROW()-13,2)=0,IF(ISBLANK(OFFSET('10. SEGUIMIENTO 2025'!$N$14,INT((ROW()-13)/2),0)),"",OFFSET('10. SEGUIMIENTO 2025'!$N$14,INT((ROW()-13)/2),0)),IF(ISBLANK(OFFSET('9. METAS'!$N$20,INT((ROW()-14)/2),0)),"",OFFSET('9. METAS'!$N$20,INT((ROW()-14)/2),0)))</f>
        <v/>
      </c>
      <c r="K292" s="196" t="str">
        <f ca="1">IF(MOD(ROW()-13,2)=0,IF(ISBLANK(OFFSET('10. SEGUIMIENTO 2025'!$O$14,INT((ROW()-13)/2),0)),"",OFFSET('10. SEGUIMIENTO 2025'!$O$14,INT((ROW()-13)/2),0)),IF(ISBLANK(OFFSET('9. METAS'!$O$20,INT((ROW()-14)/2),0)),"",OFFSET('9. METAS'!$O$20,INT((ROW()-14)/2),0)))</f>
        <v/>
      </c>
      <c r="L292" s="196" t="str">
        <f ca="1">IF(MOD(ROW()-13,2)=0,IF(ISBLANK(OFFSET('10. SEGUIMIENTO 2025'!$P$14,INT((ROW()-13)/2),0)),"",OFFSET('10. SEGUIMIENTO 2025'!$P$14,INT((ROW()-13)/2),0)),IF(ISBLANK(OFFSET('9. METAS'!$P$20,INT((ROW()-14)/2),0)),"",OFFSET('9. METAS'!$P$20,INT((ROW()-14)/2),0)))</f>
        <v/>
      </c>
      <c r="M292" s="197" t="str">
        <f ca="1">IF(MOD(ROW()-13,2)=0,IF(ISBLANK(OFFSET('10. SEGUIMIENTO 2025'!$Q$14,INT((ROW()-13)/2),0)),"",OFFSET('10. SEGUIMIENTO 2025'!$Q$14,INT((ROW()-13)/2),0)),IF(ISBLANK(OFFSET('9. METAS'!$Q$20,INT((ROW()-14)/2),0)),"",OFFSET('9. METAS'!$Q$20,INT((ROW()-14)/2),0)))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METAS'!$K$20,INT((ROW()-13)/2),0)),"",OFFSET('9. METAS'!$K$20,INT((ROW()-13)/2),0))</f>
        <v/>
      </c>
      <c r="I293" s="763"/>
      <c r="J293" s="195">
        <f ca="1">IF(MOD(ROW()-13,2)=0,IF(ISBLANK(OFFSET('10. SEGUIMIENTO 2025'!$N$14,INT((ROW()-13)/2),0)),"",OFFSET('10. SEGUIMIENTO 2025'!$N$14,INT((ROW()-13)/2),0)),IF(ISBLANK(OFFSET('9. METAS'!$N$20,INT((ROW()-14)/2),0)),"",OFFSET('9. METAS'!$N$20,INT((ROW()-14)/2),0)))</f>
        <v>41</v>
      </c>
      <c r="K293" s="196" t="str">
        <f ca="1">IF(MOD(ROW()-13,2)=0,IF(ISBLANK(OFFSET('10. SEGUIMIENTO 2025'!$O$14,INT((ROW()-13)/2),0)),"",OFFSET('10. SEGUIMIENTO 2025'!$O$14,INT((ROW()-13)/2),0)),IF(ISBLANK(OFFSET('9. METAS'!$O$20,INT((ROW()-14)/2),0)),"",OFFSET('9. METAS'!$O$20,INT((ROW()-14)/2),0)))</f>
        <v/>
      </c>
      <c r="L293" s="196" t="str">
        <f ca="1">IF(MOD(ROW()-13,2)=0,IF(ISBLANK(OFFSET('10. SEGUIMIENTO 2025'!$P$14,INT((ROW()-13)/2),0)),"",OFFSET('10. SEGUIMIENTO 2025'!$P$14,INT((ROW()-13)/2),0)),IF(ISBLANK(OFFSET('9. METAS'!$P$20,INT((ROW()-14)/2),0)),"",OFFSET('9. METAS'!$P$20,INT((ROW()-14)/2),0)))</f>
        <v/>
      </c>
      <c r="M293" s="197" t="str">
        <f ca="1">IF(MOD(ROW()-13,2)=0,IF(ISBLANK(OFFSET('10. SEGUIMIENTO 2025'!$Q$14,INT((ROW()-13)/2),0)),"",OFFSET('10. SEGUIMIENTO 2025'!$Q$14,INT((ROW()-13)/2),0)),IF(ISBLANK(OFFSET('9. METAS'!$Q$20,INT((ROW()-14)/2),0)),"",OFFSET('9. METAS'!$Q$20,INT((ROW()-14)/2),0)))</f>
        <v/>
      </c>
      <c r="N293" s="769" t="str">
        <f ca="1">IFERROR(L293/L294,"ND")</f>
        <v>ND</v>
      </c>
      <c r="O293" s="771" t="str">
        <f ca="1">IFERROR(((L293+K293+J293)/H293),"ND")</f>
        <v>ND</v>
      </c>
      <c r="P293" s="775"/>
    </row>
    <row r="294" spans="3:16">
      <c r="C294" s="747"/>
      <c r="D294" s="749"/>
      <c r="E294" s="749"/>
      <c r="F294" s="751"/>
      <c r="G294" s="753"/>
      <c r="H294" s="760"/>
      <c r="I294" s="764"/>
      <c r="J294" s="195" t="str">
        <f ca="1">IF(MOD(ROW()-13,2)=0,IF(ISBLANK(OFFSET('10. SEGUIMIENTO 2025'!$N$14,INT((ROW()-13)/2),0)),"",OFFSET('10. SEGUIMIENTO 2025'!$N$14,INT((ROW()-13)/2),0)),IF(ISBLANK(OFFSET('9. METAS'!$N$20,INT((ROW()-14)/2),0)),"",OFFSET('9. METAS'!$N$20,INT((ROW()-14)/2),0)))</f>
        <v/>
      </c>
      <c r="K294" s="196" t="str">
        <f ca="1">IF(MOD(ROW()-13,2)=0,IF(ISBLANK(OFFSET('10. SEGUIMIENTO 2025'!$O$14,INT((ROW()-13)/2),0)),"",OFFSET('10. SEGUIMIENTO 2025'!$O$14,INT((ROW()-13)/2),0)),IF(ISBLANK(OFFSET('9. METAS'!$O$20,INT((ROW()-14)/2),0)),"",OFFSET('9. METAS'!$O$20,INT((ROW()-14)/2),0)))</f>
        <v/>
      </c>
      <c r="L294" s="196" t="str">
        <f ca="1">IF(MOD(ROW()-13,2)=0,IF(ISBLANK(OFFSET('10. SEGUIMIENTO 2025'!$P$14,INT((ROW()-13)/2),0)),"",OFFSET('10. SEGUIMIENTO 2025'!$P$14,INT((ROW()-13)/2),0)),IF(ISBLANK(OFFSET('9. METAS'!$P$20,INT((ROW()-14)/2),0)),"",OFFSET('9. METAS'!$P$20,INT((ROW()-14)/2),0)))</f>
        <v/>
      </c>
      <c r="M294" s="197" t="str">
        <f ca="1">IF(MOD(ROW()-13,2)=0,IF(ISBLANK(OFFSET('10. SEGUIMIENTO 2025'!$Q$14,INT((ROW()-13)/2),0)),"",OFFSET('10. SEGUIMIENTO 2025'!$Q$14,INT((ROW()-13)/2),0)),IF(ISBLANK(OFFSET('9. METAS'!$Q$20,INT((ROW()-14)/2),0)),"",OFFSET('9. METAS'!$Q$20,INT((ROW()-14)/2),0)))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METAS'!$K$20,INT((ROW()-13)/2),0)),"",OFFSET('9. METAS'!$K$20,INT((ROW()-13)/2),0))</f>
        <v/>
      </c>
      <c r="I295" s="763"/>
      <c r="J295" s="195">
        <f ca="1">IF(MOD(ROW()-13,2)=0,IF(ISBLANK(OFFSET('10. SEGUIMIENTO 2025'!$N$14,INT((ROW()-13)/2),0)),"",OFFSET('10. SEGUIMIENTO 2025'!$N$14,INT((ROW()-13)/2),0)),IF(ISBLANK(OFFSET('9. METAS'!$N$20,INT((ROW()-14)/2),0)),"",OFFSET('9. METAS'!$N$20,INT((ROW()-14)/2),0)))</f>
        <v>41</v>
      </c>
      <c r="K295" s="196" t="str">
        <f ca="1">IF(MOD(ROW()-13,2)=0,IF(ISBLANK(OFFSET('10. SEGUIMIENTO 2025'!$O$14,INT((ROW()-13)/2),0)),"",OFFSET('10. SEGUIMIENTO 2025'!$O$14,INT((ROW()-13)/2),0)),IF(ISBLANK(OFFSET('9. METAS'!$O$20,INT((ROW()-14)/2),0)),"",OFFSET('9. METAS'!$O$20,INT((ROW()-14)/2),0)))</f>
        <v/>
      </c>
      <c r="L295" s="196" t="str">
        <f ca="1">IF(MOD(ROW()-13,2)=0,IF(ISBLANK(OFFSET('10. SEGUIMIENTO 2025'!$P$14,INT((ROW()-13)/2),0)),"",OFFSET('10. SEGUIMIENTO 2025'!$P$14,INT((ROW()-13)/2),0)),IF(ISBLANK(OFFSET('9. METAS'!$P$20,INT((ROW()-14)/2),0)),"",OFFSET('9. METAS'!$P$20,INT((ROW()-14)/2),0)))</f>
        <v/>
      </c>
      <c r="M295" s="197" t="str">
        <f ca="1">IF(MOD(ROW()-13,2)=0,IF(ISBLANK(OFFSET('10. SEGUIMIENTO 2025'!$Q$14,INT((ROW()-13)/2),0)),"",OFFSET('10. SEGUIMIENTO 2025'!$Q$14,INT((ROW()-13)/2),0)),IF(ISBLANK(OFFSET('9. METAS'!$Q$20,INT((ROW()-14)/2),0)),"",OFFSET('9. METAS'!$Q$20,INT((ROW()-14)/2),0)))</f>
        <v/>
      </c>
      <c r="N295" s="769" t="str">
        <f ca="1">IFERROR(L295/L296,"ND")</f>
        <v>ND</v>
      </c>
      <c r="O295" s="771" t="str">
        <f ca="1">IFERROR(((L295+K295+J295)/H295),"ND")</f>
        <v>ND</v>
      </c>
      <c r="P295" s="775"/>
    </row>
    <row r="296" spans="3:16">
      <c r="C296" s="747"/>
      <c r="D296" s="749"/>
      <c r="E296" s="749"/>
      <c r="F296" s="751"/>
      <c r="G296" s="753"/>
      <c r="H296" s="760"/>
      <c r="I296" s="764"/>
      <c r="J296" s="195" t="str">
        <f ca="1">IF(MOD(ROW()-13,2)=0,IF(ISBLANK(OFFSET('10. SEGUIMIENTO 2025'!$N$14,INT((ROW()-13)/2),0)),"",OFFSET('10. SEGUIMIENTO 2025'!$N$14,INT((ROW()-13)/2),0)),IF(ISBLANK(OFFSET('9. METAS'!$N$20,INT((ROW()-14)/2),0)),"",OFFSET('9. METAS'!$N$20,INT((ROW()-14)/2),0)))</f>
        <v/>
      </c>
      <c r="K296" s="196" t="str">
        <f ca="1">IF(MOD(ROW()-13,2)=0,IF(ISBLANK(OFFSET('10. SEGUIMIENTO 2025'!$O$14,INT((ROW()-13)/2),0)),"",OFFSET('10. SEGUIMIENTO 2025'!$O$14,INT((ROW()-13)/2),0)),IF(ISBLANK(OFFSET('9. METAS'!$O$20,INT((ROW()-14)/2),0)),"",OFFSET('9. METAS'!$O$20,INT((ROW()-14)/2),0)))</f>
        <v/>
      </c>
      <c r="L296" s="196" t="str">
        <f ca="1">IF(MOD(ROW()-13,2)=0,IF(ISBLANK(OFFSET('10. SEGUIMIENTO 2025'!$P$14,INT((ROW()-13)/2),0)),"",OFFSET('10. SEGUIMIENTO 2025'!$P$14,INT((ROW()-13)/2),0)),IF(ISBLANK(OFFSET('9. METAS'!$P$20,INT((ROW()-14)/2),0)),"",OFFSET('9. METAS'!$P$20,INT((ROW()-14)/2),0)))</f>
        <v/>
      </c>
      <c r="M296" s="197" t="str">
        <f ca="1">IF(MOD(ROW()-13,2)=0,IF(ISBLANK(OFFSET('10. SEGUIMIENTO 2025'!$Q$14,INT((ROW()-13)/2),0)),"",OFFSET('10. SEGUIMIENTO 2025'!$Q$14,INT((ROW()-13)/2),0)),IF(ISBLANK(OFFSET('9. METAS'!$Q$20,INT((ROW()-14)/2),0)),"",OFFSET('9. METAS'!$Q$20,INT((ROW()-14)/2),0)))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METAS'!$K$20,INT((ROW()-13)/2),0)),"",OFFSET('9. METAS'!$K$20,INT((ROW()-13)/2),0))</f>
        <v/>
      </c>
      <c r="I297" s="763"/>
      <c r="J297" s="195">
        <f ca="1">IF(MOD(ROW()-13,2)=0,IF(ISBLANK(OFFSET('10. SEGUIMIENTO 2025'!$N$14,INT((ROW()-13)/2),0)),"",OFFSET('10. SEGUIMIENTO 2025'!$N$14,INT((ROW()-13)/2),0)),IF(ISBLANK(OFFSET('9. METAS'!$N$20,INT((ROW()-14)/2),0)),"",OFFSET('9. METAS'!$N$20,INT((ROW()-14)/2),0)))</f>
        <v>41</v>
      </c>
      <c r="K297" s="196" t="str">
        <f ca="1">IF(MOD(ROW()-13,2)=0,IF(ISBLANK(OFFSET('10. SEGUIMIENTO 2025'!$O$14,INT((ROW()-13)/2),0)),"",OFFSET('10. SEGUIMIENTO 2025'!$O$14,INT((ROW()-13)/2),0)),IF(ISBLANK(OFFSET('9. METAS'!$O$20,INT((ROW()-14)/2),0)),"",OFFSET('9. METAS'!$O$20,INT((ROW()-14)/2),0)))</f>
        <v/>
      </c>
      <c r="L297" s="196" t="str">
        <f ca="1">IF(MOD(ROW()-13,2)=0,IF(ISBLANK(OFFSET('10. SEGUIMIENTO 2025'!$P$14,INT((ROW()-13)/2),0)),"",OFFSET('10. SEGUIMIENTO 2025'!$P$14,INT((ROW()-13)/2),0)),IF(ISBLANK(OFFSET('9. METAS'!$P$20,INT((ROW()-14)/2),0)),"",OFFSET('9. METAS'!$P$20,INT((ROW()-14)/2),0)))</f>
        <v/>
      </c>
      <c r="M297" s="197" t="str">
        <f ca="1">IF(MOD(ROW()-13,2)=0,IF(ISBLANK(OFFSET('10. SEGUIMIENTO 2025'!$Q$14,INT((ROW()-13)/2),0)),"",OFFSET('10. SEGUIMIENTO 2025'!$Q$14,INT((ROW()-13)/2),0)),IF(ISBLANK(OFFSET('9. METAS'!$Q$20,INT((ROW()-14)/2),0)),"",OFFSET('9. METAS'!$Q$20,INT((ROW()-14)/2),0)))</f>
        <v/>
      </c>
      <c r="N297" s="769" t="str">
        <f ca="1">IFERROR(L297/L298,"ND")</f>
        <v>ND</v>
      </c>
      <c r="O297" s="771" t="str">
        <f ca="1">IFERROR(((L297+K297+J297)/H297),"ND")</f>
        <v>ND</v>
      </c>
      <c r="P297" s="775"/>
    </row>
    <row r="298" spans="3:16">
      <c r="C298" s="747"/>
      <c r="D298" s="749"/>
      <c r="E298" s="749"/>
      <c r="F298" s="751"/>
      <c r="G298" s="753"/>
      <c r="H298" s="760"/>
      <c r="I298" s="764"/>
      <c r="J298" s="195" t="str">
        <f ca="1">IF(MOD(ROW()-13,2)=0,IF(ISBLANK(OFFSET('10. SEGUIMIENTO 2025'!$N$14,INT((ROW()-13)/2),0)),"",OFFSET('10. SEGUIMIENTO 2025'!$N$14,INT((ROW()-13)/2),0)),IF(ISBLANK(OFFSET('9. METAS'!$N$20,INT((ROW()-14)/2),0)),"",OFFSET('9. METAS'!$N$20,INT((ROW()-14)/2),0)))</f>
        <v/>
      </c>
      <c r="K298" s="196" t="str">
        <f ca="1">IF(MOD(ROW()-13,2)=0,IF(ISBLANK(OFFSET('10. SEGUIMIENTO 2025'!$O$14,INT((ROW()-13)/2),0)),"",OFFSET('10. SEGUIMIENTO 2025'!$O$14,INT((ROW()-13)/2),0)),IF(ISBLANK(OFFSET('9. METAS'!$O$20,INT((ROW()-14)/2),0)),"",OFFSET('9. METAS'!$O$20,INT((ROW()-14)/2),0)))</f>
        <v/>
      </c>
      <c r="L298" s="196" t="str">
        <f ca="1">IF(MOD(ROW()-13,2)=0,IF(ISBLANK(OFFSET('10. SEGUIMIENTO 2025'!$P$14,INT((ROW()-13)/2),0)),"",OFFSET('10. SEGUIMIENTO 2025'!$P$14,INT((ROW()-13)/2),0)),IF(ISBLANK(OFFSET('9. METAS'!$P$20,INT((ROW()-14)/2),0)),"",OFFSET('9. METAS'!$P$20,INT((ROW()-14)/2),0)))</f>
        <v/>
      </c>
      <c r="M298" s="197" t="str">
        <f ca="1">IF(MOD(ROW()-13,2)=0,IF(ISBLANK(OFFSET('10. SEGUIMIENTO 2025'!$Q$14,INT((ROW()-13)/2),0)),"",OFFSET('10. SEGUIMIENTO 2025'!$Q$14,INT((ROW()-13)/2),0)),IF(ISBLANK(OFFSET('9. METAS'!$Q$20,INT((ROW()-14)/2),0)),"",OFFSET('9. METAS'!$Q$20,INT((ROW()-14)/2),0)))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METAS'!$K$20,INT((ROW()-13)/2),0)),"",OFFSET('9. METAS'!$K$20,INT((ROW()-13)/2),0))</f>
        <v/>
      </c>
      <c r="I299" s="763"/>
      <c r="J299" s="195">
        <f ca="1">IF(MOD(ROW()-13,2)=0,IF(ISBLANK(OFFSET('10. SEGUIMIENTO 2025'!$N$14,INT((ROW()-13)/2),0)),"",OFFSET('10. SEGUIMIENTO 2025'!$N$14,INT((ROW()-13)/2),0)),IF(ISBLANK(OFFSET('9. METAS'!$N$20,INT((ROW()-14)/2),0)),"",OFFSET('9. METAS'!$N$20,INT((ROW()-14)/2),0)))</f>
        <v>41</v>
      </c>
      <c r="K299" s="196" t="str">
        <f ca="1">IF(MOD(ROW()-13,2)=0,IF(ISBLANK(OFFSET('10. SEGUIMIENTO 2025'!$O$14,INT((ROW()-13)/2),0)),"",OFFSET('10. SEGUIMIENTO 2025'!$O$14,INT((ROW()-13)/2),0)),IF(ISBLANK(OFFSET('9. METAS'!$O$20,INT((ROW()-14)/2),0)),"",OFFSET('9. METAS'!$O$20,INT((ROW()-14)/2),0)))</f>
        <v/>
      </c>
      <c r="L299" s="196" t="str">
        <f ca="1">IF(MOD(ROW()-13,2)=0,IF(ISBLANK(OFFSET('10. SEGUIMIENTO 2025'!$P$14,INT((ROW()-13)/2),0)),"",OFFSET('10. SEGUIMIENTO 2025'!$P$14,INT((ROW()-13)/2),0)),IF(ISBLANK(OFFSET('9. METAS'!$P$20,INT((ROW()-14)/2),0)),"",OFFSET('9. METAS'!$P$20,INT((ROW()-14)/2),0)))</f>
        <v/>
      </c>
      <c r="M299" s="197" t="str">
        <f ca="1">IF(MOD(ROW()-13,2)=0,IF(ISBLANK(OFFSET('10. SEGUIMIENTO 2025'!$Q$14,INT((ROW()-13)/2),0)),"",OFFSET('10. SEGUIMIENTO 2025'!$Q$14,INT((ROW()-13)/2),0)),IF(ISBLANK(OFFSET('9. METAS'!$Q$20,INT((ROW()-14)/2),0)),"",OFFSET('9. METAS'!$Q$20,INT((ROW()-14)/2),0)))</f>
        <v/>
      </c>
      <c r="N299" s="769" t="str">
        <f ca="1">IFERROR(L299/L300,"ND")</f>
        <v>ND</v>
      </c>
      <c r="O299" s="771" t="str">
        <f ca="1">IFERROR(((L299+K299+J299)/H299),"ND")</f>
        <v>ND</v>
      </c>
      <c r="P299" s="775"/>
    </row>
    <row r="300" spans="3:16">
      <c r="C300" s="747"/>
      <c r="D300" s="749"/>
      <c r="E300" s="749"/>
      <c r="F300" s="751"/>
      <c r="G300" s="753"/>
      <c r="H300" s="760"/>
      <c r="I300" s="764"/>
      <c r="J300" s="195" t="str">
        <f ca="1">IF(MOD(ROW()-13,2)=0,IF(ISBLANK(OFFSET('10. SEGUIMIENTO 2025'!$N$14,INT((ROW()-13)/2),0)),"",OFFSET('10. SEGUIMIENTO 2025'!$N$14,INT((ROW()-13)/2),0)),IF(ISBLANK(OFFSET('9. METAS'!$N$20,INT((ROW()-14)/2),0)),"",OFFSET('9. METAS'!$N$20,INT((ROW()-14)/2),0)))</f>
        <v/>
      </c>
      <c r="K300" s="196" t="str">
        <f ca="1">IF(MOD(ROW()-13,2)=0,IF(ISBLANK(OFFSET('10. SEGUIMIENTO 2025'!$O$14,INT((ROW()-13)/2),0)),"",OFFSET('10. SEGUIMIENTO 2025'!$O$14,INT((ROW()-13)/2),0)),IF(ISBLANK(OFFSET('9. METAS'!$O$20,INT((ROW()-14)/2),0)),"",OFFSET('9. METAS'!$O$20,INT((ROW()-14)/2),0)))</f>
        <v/>
      </c>
      <c r="L300" s="196" t="str">
        <f ca="1">IF(MOD(ROW()-13,2)=0,IF(ISBLANK(OFFSET('10. SEGUIMIENTO 2025'!$P$14,INT((ROW()-13)/2),0)),"",OFFSET('10. SEGUIMIENTO 2025'!$P$14,INT((ROW()-13)/2),0)),IF(ISBLANK(OFFSET('9. METAS'!$P$20,INT((ROW()-14)/2),0)),"",OFFSET('9. METAS'!$P$20,INT((ROW()-14)/2),0)))</f>
        <v/>
      </c>
      <c r="M300" s="197" t="str">
        <f ca="1">IF(MOD(ROW()-13,2)=0,IF(ISBLANK(OFFSET('10. SEGUIMIENTO 2025'!$Q$14,INT((ROW()-13)/2),0)),"",OFFSET('10. SEGUIMIENTO 2025'!$Q$14,INT((ROW()-13)/2),0)),IF(ISBLANK(OFFSET('9. METAS'!$Q$20,INT((ROW()-14)/2),0)),"",OFFSET('9. METAS'!$Q$20,INT((ROW()-14)/2),0)))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METAS'!$K$20,INT((ROW()-13)/2),0)),"",OFFSET('9. METAS'!$K$20,INT((ROW()-13)/2),0))</f>
        <v/>
      </c>
      <c r="I301" s="763"/>
      <c r="J301" s="195">
        <f ca="1">IF(MOD(ROW()-13,2)=0,IF(ISBLANK(OFFSET('10. SEGUIMIENTO 2025'!$N$14,INT((ROW()-13)/2),0)),"",OFFSET('10. SEGUIMIENTO 2025'!$N$14,INT((ROW()-13)/2),0)),IF(ISBLANK(OFFSET('9. METAS'!$N$20,INT((ROW()-14)/2),0)),"",OFFSET('9. METAS'!$N$20,INT((ROW()-14)/2),0)))</f>
        <v>41</v>
      </c>
      <c r="K301" s="196" t="str">
        <f ca="1">IF(MOD(ROW()-13,2)=0,IF(ISBLANK(OFFSET('10. SEGUIMIENTO 2025'!$O$14,INT((ROW()-13)/2),0)),"",OFFSET('10. SEGUIMIENTO 2025'!$O$14,INT((ROW()-13)/2),0)),IF(ISBLANK(OFFSET('9. METAS'!$O$20,INT((ROW()-14)/2),0)),"",OFFSET('9. METAS'!$O$20,INT((ROW()-14)/2),0)))</f>
        <v/>
      </c>
      <c r="L301" s="196" t="str">
        <f ca="1">IF(MOD(ROW()-13,2)=0,IF(ISBLANK(OFFSET('10. SEGUIMIENTO 2025'!$P$14,INT((ROW()-13)/2),0)),"",OFFSET('10. SEGUIMIENTO 2025'!$P$14,INT((ROW()-13)/2),0)),IF(ISBLANK(OFFSET('9. METAS'!$P$20,INT((ROW()-14)/2),0)),"",OFFSET('9. METAS'!$P$20,INT((ROW()-14)/2),0)))</f>
        <v/>
      </c>
      <c r="M301" s="197" t="str">
        <f ca="1">IF(MOD(ROW()-13,2)=0,IF(ISBLANK(OFFSET('10. SEGUIMIENTO 2025'!$Q$14,INT((ROW()-13)/2),0)),"",OFFSET('10. SEGUIMIENTO 2025'!$Q$14,INT((ROW()-13)/2),0)),IF(ISBLANK(OFFSET('9. METAS'!$Q$20,INT((ROW()-14)/2),0)),"",OFFSET('9. METAS'!$Q$20,INT((ROW()-14)/2),0)))</f>
        <v/>
      </c>
      <c r="N301" s="769" t="str">
        <f ca="1">IFERROR(L301/L302,"ND")</f>
        <v>ND</v>
      </c>
      <c r="O301" s="771" t="str">
        <f ca="1">IFERROR(((L301+K301+J301)/H301),"ND")</f>
        <v>ND</v>
      </c>
      <c r="P301" s="775"/>
    </row>
    <row r="302" spans="3:16">
      <c r="C302" s="747"/>
      <c r="D302" s="749"/>
      <c r="E302" s="749"/>
      <c r="F302" s="751"/>
      <c r="G302" s="753"/>
      <c r="H302" s="760"/>
      <c r="I302" s="764"/>
      <c r="J302" s="195" t="str">
        <f ca="1">IF(MOD(ROW()-13,2)=0,IF(ISBLANK(OFFSET('10. SEGUIMIENTO 2025'!$N$14,INT((ROW()-13)/2),0)),"",OFFSET('10. SEGUIMIENTO 2025'!$N$14,INT((ROW()-13)/2),0)),IF(ISBLANK(OFFSET('9. METAS'!$N$20,INT((ROW()-14)/2),0)),"",OFFSET('9. METAS'!$N$20,INT((ROW()-14)/2),0)))</f>
        <v/>
      </c>
      <c r="K302" s="196" t="str">
        <f ca="1">IF(MOD(ROW()-13,2)=0,IF(ISBLANK(OFFSET('10. SEGUIMIENTO 2025'!$O$14,INT((ROW()-13)/2),0)),"",OFFSET('10. SEGUIMIENTO 2025'!$O$14,INT((ROW()-13)/2),0)),IF(ISBLANK(OFFSET('9. METAS'!$O$20,INT((ROW()-14)/2),0)),"",OFFSET('9. METAS'!$O$20,INT((ROW()-14)/2),0)))</f>
        <v/>
      </c>
      <c r="L302" s="196" t="str">
        <f ca="1">IF(MOD(ROW()-13,2)=0,IF(ISBLANK(OFFSET('10. SEGUIMIENTO 2025'!$P$14,INT((ROW()-13)/2),0)),"",OFFSET('10. SEGUIMIENTO 2025'!$P$14,INT((ROW()-13)/2),0)),IF(ISBLANK(OFFSET('9. METAS'!$P$20,INT((ROW()-14)/2),0)),"",OFFSET('9. METAS'!$P$20,INT((ROW()-14)/2),0)))</f>
        <v/>
      </c>
      <c r="M302" s="197" t="str">
        <f ca="1">IF(MOD(ROW()-13,2)=0,IF(ISBLANK(OFFSET('10. SEGUIMIENTO 2025'!$Q$14,INT((ROW()-13)/2),0)),"",OFFSET('10. SEGUIMIENTO 2025'!$Q$14,INT((ROW()-13)/2),0)),IF(ISBLANK(OFFSET('9. METAS'!$Q$20,INT((ROW()-14)/2),0)),"",OFFSET('9. METAS'!$Q$20,INT((ROW()-14)/2),0)))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METAS'!$K$20,INT((ROW()-13)/2),0)),"",OFFSET('9. METAS'!$K$20,INT((ROW()-13)/2),0))</f>
        <v/>
      </c>
      <c r="I303" s="763"/>
      <c r="J303" s="195">
        <f ca="1">IF(MOD(ROW()-13,2)=0,IF(ISBLANK(OFFSET('10. SEGUIMIENTO 2025'!$N$14,INT((ROW()-13)/2),0)),"",OFFSET('10. SEGUIMIENTO 2025'!$N$14,INT((ROW()-13)/2),0)),IF(ISBLANK(OFFSET('9. METAS'!$N$20,INT((ROW()-14)/2),0)),"",OFFSET('9. METAS'!$N$20,INT((ROW()-14)/2),0)))</f>
        <v>41</v>
      </c>
      <c r="K303" s="196" t="str">
        <f ca="1">IF(MOD(ROW()-13,2)=0,IF(ISBLANK(OFFSET('10. SEGUIMIENTO 2025'!$O$14,INT((ROW()-13)/2),0)),"",OFFSET('10. SEGUIMIENTO 2025'!$O$14,INT((ROW()-13)/2),0)),IF(ISBLANK(OFFSET('9. METAS'!$O$20,INT((ROW()-14)/2),0)),"",OFFSET('9. METAS'!$O$20,INT((ROW()-14)/2),0)))</f>
        <v/>
      </c>
      <c r="L303" s="196" t="str">
        <f ca="1">IF(MOD(ROW()-13,2)=0,IF(ISBLANK(OFFSET('10. SEGUIMIENTO 2025'!$P$14,INT((ROW()-13)/2),0)),"",OFFSET('10. SEGUIMIENTO 2025'!$P$14,INT((ROW()-13)/2),0)),IF(ISBLANK(OFFSET('9. METAS'!$P$20,INT((ROW()-14)/2),0)),"",OFFSET('9. METAS'!$P$20,INT((ROW()-14)/2),0)))</f>
        <v/>
      </c>
      <c r="M303" s="197" t="str">
        <f ca="1">IF(MOD(ROW()-13,2)=0,IF(ISBLANK(OFFSET('10. SEGUIMIENTO 2025'!$Q$14,INT((ROW()-13)/2),0)),"",OFFSET('10. SEGUIMIENTO 2025'!$Q$14,INT((ROW()-13)/2),0)),IF(ISBLANK(OFFSET('9. METAS'!$Q$20,INT((ROW()-14)/2),0)),"",OFFSET('9. METAS'!$Q$20,INT((ROW()-14)/2),0)))</f>
        <v/>
      </c>
      <c r="N303" s="769" t="str">
        <f ca="1">IFERROR(L303/L304,"ND")</f>
        <v>ND</v>
      </c>
      <c r="O303" s="771" t="str">
        <f ca="1">IFERROR(((L303+K303+J303)/H303),"ND")</f>
        <v>ND</v>
      </c>
      <c r="P303" s="775"/>
    </row>
    <row r="304" spans="3:16">
      <c r="C304" s="747"/>
      <c r="D304" s="749"/>
      <c r="E304" s="749"/>
      <c r="F304" s="751"/>
      <c r="G304" s="753"/>
      <c r="H304" s="760"/>
      <c r="I304" s="764"/>
      <c r="J304" s="195" t="str">
        <f ca="1">IF(MOD(ROW()-13,2)=0,IF(ISBLANK(OFFSET('10. SEGUIMIENTO 2025'!$N$14,INT((ROW()-13)/2),0)),"",OFFSET('10. SEGUIMIENTO 2025'!$N$14,INT((ROW()-13)/2),0)),IF(ISBLANK(OFFSET('9. METAS'!$N$20,INT((ROW()-14)/2),0)),"",OFFSET('9. METAS'!$N$20,INT((ROW()-14)/2),0)))</f>
        <v/>
      </c>
      <c r="K304" s="196" t="str">
        <f ca="1">IF(MOD(ROW()-13,2)=0,IF(ISBLANK(OFFSET('10. SEGUIMIENTO 2025'!$O$14,INT((ROW()-13)/2),0)),"",OFFSET('10. SEGUIMIENTO 2025'!$O$14,INT((ROW()-13)/2),0)),IF(ISBLANK(OFFSET('9. METAS'!$O$20,INT((ROW()-14)/2),0)),"",OFFSET('9. METAS'!$O$20,INT((ROW()-14)/2),0)))</f>
        <v/>
      </c>
      <c r="L304" s="196" t="str">
        <f ca="1">IF(MOD(ROW()-13,2)=0,IF(ISBLANK(OFFSET('10. SEGUIMIENTO 2025'!$P$14,INT((ROW()-13)/2),0)),"",OFFSET('10. SEGUIMIENTO 2025'!$P$14,INT((ROW()-13)/2),0)),IF(ISBLANK(OFFSET('9. METAS'!$P$20,INT((ROW()-14)/2),0)),"",OFFSET('9. METAS'!$P$20,INT((ROW()-14)/2),0)))</f>
        <v/>
      </c>
      <c r="M304" s="197" t="str">
        <f ca="1">IF(MOD(ROW()-13,2)=0,IF(ISBLANK(OFFSET('10. SEGUIMIENTO 2025'!$Q$14,INT((ROW()-13)/2),0)),"",OFFSET('10. SEGUIMIENTO 2025'!$Q$14,INT((ROW()-13)/2),0)),IF(ISBLANK(OFFSET('9. METAS'!$Q$20,INT((ROW()-14)/2),0)),"",OFFSET('9. METAS'!$Q$20,INT((ROW()-14)/2),0)))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METAS'!$K$20,INT((ROW()-13)/2),0)),"",OFFSET('9. METAS'!$K$20,INT((ROW()-13)/2),0))</f>
        <v/>
      </c>
      <c r="I305" s="763"/>
      <c r="J305" s="195">
        <f ca="1">IF(MOD(ROW()-13,2)=0,IF(ISBLANK(OFFSET('10. SEGUIMIENTO 2025'!$N$14,INT((ROW()-13)/2),0)),"",OFFSET('10. SEGUIMIENTO 2025'!$N$14,INT((ROW()-13)/2),0)),IF(ISBLANK(OFFSET('9. METAS'!$N$20,INT((ROW()-14)/2),0)),"",OFFSET('9. METAS'!$N$20,INT((ROW()-14)/2),0)))</f>
        <v>41</v>
      </c>
      <c r="K305" s="196" t="str">
        <f ca="1">IF(MOD(ROW()-13,2)=0,IF(ISBLANK(OFFSET('10. SEGUIMIENTO 2025'!$O$14,INT((ROW()-13)/2),0)),"",OFFSET('10. SEGUIMIENTO 2025'!$O$14,INT((ROW()-13)/2),0)),IF(ISBLANK(OFFSET('9. METAS'!$O$20,INT((ROW()-14)/2),0)),"",OFFSET('9. METAS'!$O$20,INT((ROW()-14)/2),0)))</f>
        <v/>
      </c>
      <c r="L305" s="196" t="str">
        <f ca="1">IF(MOD(ROW()-13,2)=0,IF(ISBLANK(OFFSET('10. SEGUIMIENTO 2025'!$P$14,INT((ROW()-13)/2),0)),"",OFFSET('10. SEGUIMIENTO 2025'!$P$14,INT((ROW()-13)/2),0)),IF(ISBLANK(OFFSET('9. METAS'!$P$20,INT((ROW()-14)/2),0)),"",OFFSET('9. METAS'!$P$20,INT((ROW()-14)/2),0)))</f>
        <v/>
      </c>
      <c r="M305" s="197" t="str">
        <f ca="1">IF(MOD(ROW()-13,2)=0,IF(ISBLANK(OFFSET('10. SEGUIMIENTO 2025'!$Q$14,INT((ROW()-13)/2),0)),"",OFFSET('10. SEGUIMIENTO 2025'!$Q$14,INT((ROW()-13)/2),0)),IF(ISBLANK(OFFSET('9. METAS'!$Q$20,INT((ROW()-14)/2),0)),"",OFFSET('9. METAS'!$Q$20,INT((ROW()-14)/2),0)))</f>
        <v/>
      </c>
      <c r="N305" s="769" t="str">
        <f ca="1">IFERROR(L305/L306,"ND")</f>
        <v>ND</v>
      </c>
      <c r="O305" s="771" t="str">
        <f ca="1">IFERROR(((L305+K305+J305)/H305),"ND")</f>
        <v>ND</v>
      </c>
      <c r="P305" s="775"/>
    </row>
    <row r="306" spans="3:16">
      <c r="C306" s="747"/>
      <c r="D306" s="749"/>
      <c r="E306" s="749"/>
      <c r="F306" s="751"/>
      <c r="G306" s="753"/>
      <c r="H306" s="760"/>
      <c r="I306" s="764"/>
      <c r="J306" s="195" t="str">
        <f ca="1">IF(MOD(ROW()-13,2)=0,IF(ISBLANK(OFFSET('10. SEGUIMIENTO 2025'!$N$14,INT((ROW()-13)/2),0)),"",OFFSET('10. SEGUIMIENTO 2025'!$N$14,INT((ROW()-13)/2),0)),IF(ISBLANK(OFFSET('9. METAS'!$N$20,INT((ROW()-14)/2),0)),"",OFFSET('9. METAS'!$N$20,INT((ROW()-14)/2),0)))</f>
        <v/>
      </c>
      <c r="K306" s="196" t="str">
        <f ca="1">IF(MOD(ROW()-13,2)=0,IF(ISBLANK(OFFSET('10. SEGUIMIENTO 2025'!$O$14,INT((ROW()-13)/2),0)),"",OFFSET('10. SEGUIMIENTO 2025'!$O$14,INT((ROW()-13)/2),0)),IF(ISBLANK(OFFSET('9. METAS'!$O$20,INT((ROW()-14)/2),0)),"",OFFSET('9. METAS'!$O$20,INT((ROW()-14)/2),0)))</f>
        <v/>
      </c>
      <c r="L306" s="196" t="str">
        <f ca="1">IF(MOD(ROW()-13,2)=0,IF(ISBLANK(OFFSET('10. SEGUIMIENTO 2025'!$P$14,INT((ROW()-13)/2),0)),"",OFFSET('10. SEGUIMIENTO 2025'!$P$14,INT((ROW()-13)/2),0)),IF(ISBLANK(OFFSET('9. METAS'!$P$20,INT((ROW()-14)/2),0)),"",OFFSET('9. METAS'!$P$20,INT((ROW()-14)/2),0)))</f>
        <v/>
      </c>
      <c r="M306" s="197" t="str">
        <f ca="1">IF(MOD(ROW()-13,2)=0,IF(ISBLANK(OFFSET('10. SEGUIMIENTO 2025'!$Q$14,INT((ROW()-13)/2),0)),"",OFFSET('10. SEGUIMIENTO 2025'!$Q$14,INT((ROW()-13)/2),0)),IF(ISBLANK(OFFSET('9. METAS'!$Q$20,INT((ROW()-14)/2),0)),"",OFFSET('9. METAS'!$Q$20,INT((ROW()-14)/2),0)))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METAS'!$K$20,INT((ROW()-13)/2),0)),"",OFFSET('9. METAS'!$K$20,INT((ROW()-13)/2),0))</f>
        <v/>
      </c>
      <c r="I307" s="763"/>
      <c r="J307" s="195">
        <f ca="1">IF(MOD(ROW()-13,2)=0,IF(ISBLANK(OFFSET('10. SEGUIMIENTO 2025'!$N$14,INT((ROW()-13)/2),0)),"",OFFSET('10. SEGUIMIENTO 2025'!$N$14,INT((ROW()-13)/2),0)),IF(ISBLANK(OFFSET('9. METAS'!$N$20,INT((ROW()-14)/2),0)),"",OFFSET('9. METAS'!$N$20,INT((ROW()-14)/2),0)))</f>
        <v>41</v>
      </c>
      <c r="K307" s="196" t="str">
        <f ca="1">IF(MOD(ROW()-13,2)=0,IF(ISBLANK(OFFSET('10. SEGUIMIENTO 2025'!$O$14,INT((ROW()-13)/2),0)),"",OFFSET('10. SEGUIMIENTO 2025'!$O$14,INT((ROW()-13)/2),0)),IF(ISBLANK(OFFSET('9. METAS'!$O$20,INT((ROW()-14)/2),0)),"",OFFSET('9. METAS'!$O$20,INT((ROW()-14)/2),0)))</f>
        <v/>
      </c>
      <c r="L307" s="196" t="str">
        <f ca="1">IF(MOD(ROW()-13,2)=0,IF(ISBLANK(OFFSET('10. SEGUIMIENTO 2025'!$P$14,INT((ROW()-13)/2),0)),"",OFFSET('10. SEGUIMIENTO 2025'!$P$14,INT((ROW()-13)/2),0)),IF(ISBLANK(OFFSET('9. METAS'!$P$20,INT((ROW()-14)/2),0)),"",OFFSET('9. METAS'!$P$20,INT((ROW()-14)/2),0)))</f>
        <v/>
      </c>
      <c r="M307" s="197" t="str">
        <f ca="1">IF(MOD(ROW()-13,2)=0,IF(ISBLANK(OFFSET('10. SEGUIMIENTO 2025'!$Q$14,INT((ROW()-13)/2),0)),"",OFFSET('10. SEGUIMIENTO 2025'!$Q$14,INT((ROW()-13)/2),0)),IF(ISBLANK(OFFSET('9. METAS'!$Q$20,INT((ROW()-14)/2),0)),"",OFFSET('9. METAS'!$Q$20,INT((ROW()-14)/2),0)))</f>
        <v/>
      </c>
      <c r="N307" s="769" t="str">
        <f ca="1">IFERROR(L307/L308,"ND")</f>
        <v>ND</v>
      </c>
      <c r="O307" s="771" t="str">
        <f ca="1">IFERROR(((L307+K307+J307)/H307),"ND")</f>
        <v>ND</v>
      </c>
      <c r="P307" s="775"/>
    </row>
    <row r="308" spans="3:16">
      <c r="C308" s="747"/>
      <c r="D308" s="749"/>
      <c r="E308" s="749"/>
      <c r="F308" s="751"/>
      <c r="G308" s="753"/>
      <c r="H308" s="760"/>
      <c r="I308" s="764"/>
      <c r="J308" s="195" t="str">
        <f ca="1">IF(MOD(ROW()-13,2)=0,IF(ISBLANK(OFFSET('10. SEGUIMIENTO 2025'!$N$14,INT((ROW()-13)/2),0)),"",OFFSET('10. SEGUIMIENTO 2025'!$N$14,INT((ROW()-13)/2),0)),IF(ISBLANK(OFFSET('9. METAS'!$N$20,INT((ROW()-14)/2),0)),"",OFFSET('9. METAS'!$N$20,INT((ROW()-14)/2),0)))</f>
        <v/>
      </c>
      <c r="K308" s="196" t="str">
        <f ca="1">IF(MOD(ROW()-13,2)=0,IF(ISBLANK(OFFSET('10. SEGUIMIENTO 2025'!$O$14,INT((ROW()-13)/2),0)),"",OFFSET('10. SEGUIMIENTO 2025'!$O$14,INT((ROW()-13)/2),0)),IF(ISBLANK(OFFSET('9. METAS'!$O$20,INT((ROW()-14)/2),0)),"",OFFSET('9. METAS'!$O$20,INT((ROW()-14)/2),0)))</f>
        <v/>
      </c>
      <c r="L308" s="196" t="str">
        <f ca="1">IF(MOD(ROW()-13,2)=0,IF(ISBLANK(OFFSET('10. SEGUIMIENTO 2025'!$P$14,INT((ROW()-13)/2),0)),"",OFFSET('10. SEGUIMIENTO 2025'!$P$14,INT((ROW()-13)/2),0)),IF(ISBLANK(OFFSET('9. METAS'!$P$20,INT((ROW()-14)/2),0)),"",OFFSET('9. METAS'!$P$20,INT((ROW()-14)/2),0)))</f>
        <v/>
      </c>
      <c r="M308" s="197" t="str">
        <f ca="1">IF(MOD(ROW()-13,2)=0,IF(ISBLANK(OFFSET('10. SEGUIMIENTO 2025'!$Q$14,INT((ROW()-13)/2),0)),"",OFFSET('10. SEGUIMIENTO 2025'!$Q$14,INT((ROW()-13)/2),0)),IF(ISBLANK(OFFSET('9. METAS'!$Q$20,INT((ROW()-14)/2),0)),"",OFFSET('9. METAS'!$Q$20,INT((ROW()-14)/2),0)))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METAS'!$K$20,INT((ROW()-13)/2),0)),"",OFFSET('9. METAS'!$K$20,INT((ROW()-13)/2),0))</f>
        <v/>
      </c>
      <c r="I309" s="763"/>
      <c r="J309" s="195">
        <f ca="1">IF(MOD(ROW()-13,2)=0,IF(ISBLANK(OFFSET('10. SEGUIMIENTO 2025'!$N$14,INT((ROW()-13)/2),0)),"",OFFSET('10. SEGUIMIENTO 2025'!$N$14,INT((ROW()-13)/2),0)),IF(ISBLANK(OFFSET('9. METAS'!$N$20,INT((ROW()-14)/2),0)),"",OFFSET('9. METAS'!$N$20,INT((ROW()-14)/2),0)))</f>
        <v>41</v>
      </c>
      <c r="K309" s="196" t="str">
        <f ca="1">IF(MOD(ROW()-13,2)=0,IF(ISBLANK(OFFSET('10. SEGUIMIENTO 2025'!$O$14,INT((ROW()-13)/2),0)),"",OFFSET('10. SEGUIMIENTO 2025'!$O$14,INT((ROW()-13)/2),0)),IF(ISBLANK(OFFSET('9. METAS'!$O$20,INT((ROW()-14)/2),0)),"",OFFSET('9. METAS'!$O$20,INT((ROW()-14)/2),0)))</f>
        <v/>
      </c>
      <c r="L309" s="196" t="str">
        <f ca="1">IF(MOD(ROW()-13,2)=0,IF(ISBLANK(OFFSET('10. SEGUIMIENTO 2025'!$P$14,INT((ROW()-13)/2),0)),"",OFFSET('10. SEGUIMIENTO 2025'!$P$14,INT((ROW()-13)/2),0)),IF(ISBLANK(OFFSET('9. METAS'!$P$20,INT((ROW()-14)/2),0)),"",OFFSET('9. METAS'!$P$20,INT((ROW()-14)/2),0)))</f>
        <v/>
      </c>
      <c r="M309" s="197" t="str">
        <f ca="1">IF(MOD(ROW()-13,2)=0,IF(ISBLANK(OFFSET('10. SEGUIMIENTO 2025'!$Q$14,INT((ROW()-13)/2),0)),"",OFFSET('10. SEGUIMIENTO 2025'!$Q$14,INT((ROW()-13)/2),0)),IF(ISBLANK(OFFSET('9. METAS'!$Q$20,INT((ROW()-14)/2),0)),"",OFFSET('9. METAS'!$Q$20,INT((ROW()-14)/2),0)))</f>
        <v/>
      </c>
      <c r="N309" s="769" t="str">
        <f ca="1">IFERROR(L309/L310,"ND")</f>
        <v>ND</v>
      </c>
      <c r="O309" s="771" t="str">
        <f ca="1">IFERROR(((L309+K309+J309)/H309),"ND")</f>
        <v>ND</v>
      </c>
      <c r="P309" s="775"/>
    </row>
    <row r="310" spans="3:16">
      <c r="C310" s="747"/>
      <c r="D310" s="749"/>
      <c r="E310" s="749"/>
      <c r="F310" s="751"/>
      <c r="G310" s="753"/>
      <c r="H310" s="760"/>
      <c r="I310" s="764"/>
      <c r="J310" s="195" t="str">
        <f ca="1">IF(MOD(ROW()-13,2)=0,IF(ISBLANK(OFFSET('10. SEGUIMIENTO 2025'!$N$14,INT((ROW()-13)/2),0)),"",OFFSET('10. SEGUIMIENTO 2025'!$N$14,INT((ROW()-13)/2),0)),IF(ISBLANK(OFFSET('9. METAS'!$N$20,INT((ROW()-14)/2),0)),"",OFFSET('9. METAS'!$N$20,INT((ROW()-14)/2),0)))</f>
        <v/>
      </c>
      <c r="K310" s="196" t="str">
        <f ca="1">IF(MOD(ROW()-13,2)=0,IF(ISBLANK(OFFSET('10. SEGUIMIENTO 2025'!$O$14,INT((ROW()-13)/2),0)),"",OFFSET('10. SEGUIMIENTO 2025'!$O$14,INT((ROW()-13)/2),0)),IF(ISBLANK(OFFSET('9. METAS'!$O$20,INT((ROW()-14)/2),0)),"",OFFSET('9. METAS'!$O$20,INT((ROW()-14)/2),0)))</f>
        <v/>
      </c>
      <c r="L310" s="196" t="str">
        <f ca="1">IF(MOD(ROW()-13,2)=0,IF(ISBLANK(OFFSET('10. SEGUIMIENTO 2025'!$P$14,INT((ROW()-13)/2),0)),"",OFFSET('10. SEGUIMIENTO 2025'!$P$14,INT((ROW()-13)/2),0)),IF(ISBLANK(OFFSET('9. METAS'!$P$20,INT((ROW()-14)/2),0)),"",OFFSET('9. METAS'!$P$20,INT((ROW()-14)/2),0)))</f>
        <v/>
      </c>
      <c r="M310" s="197" t="str">
        <f ca="1">IF(MOD(ROW()-13,2)=0,IF(ISBLANK(OFFSET('10. SEGUIMIENTO 2025'!$Q$14,INT((ROW()-13)/2),0)),"",OFFSET('10. SEGUIMIENTO 2025'!$Q$14,INT((ROW()-13)/2),0)),IF(ISBLANK(OFFSET('9. METAS'!$Q$20,INT((ROW()-14)/2),0)),"",OFFSET('9. METAS'!$Q$20,INT((ROW()-14)/2),0)))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METAS'!$K$20,INT((ROW()-13)/2),0)),"",OFFSET('9. METAS'!$K$20,INT((ROW()-13)/2),0))</f>
        <v/>
      </c>
      <c r="I311" s="763"/>
      <c r="J311" s="195">
        <f ca="1">IF(MOD(ROW()-13,2)=0,IF(ISBLANK(OFFSET('10. SEGUIMIENTO 2025'!$N$14,INT((ROW()-13)/2),0)),"",OFFSET('10. SEGUIMIENTO 2025'!$N$14,INT((ROW()-13)/2),0)),IF(ISBLANK(OFFSET('9. METAS'!$N$20,INT((ROW()-14)/2),0)),"",OFFSET('9. METAS'!$N$20,INT((ROW()-14)/2),0)))</f>
        <v>41</v>
      </c>
      <c r="K311" s="196" t="str">
        <f ca="1">IF(MOD(ROW()-13,2)=0,IF(ISBLANK(OFFSET('10. SEGUIMIENTO 2025'!$O$14,INT((ROW()-13)/2),0)),"",OFFSET('10. SEGUIMIENTO 2025'!$O$14,INT((ROW()-13)/2),0)),IF(ISBLANK(OFFSET('9. METAS'!$O$20,INT((ROW()-14)/2),0)),"",OFFSET('9. METAS'!$O$20,INT((ROW()-14)/2),0)))</f>
        <v/>
      </c>
      <c r="L311" s="196" t="str">
        <f ca="1">IF(MOD(ROW()-13,2)=0,IF(ISBLANK(OFFSET('10. SEGUIMIENTO 2025'!$P$14,INT((ROW()-13)/2),0)),"",OFFSET('10. SEGUIMIENTO 2025'!$P$14,INT((ROW()-13)/2),0)),IF(ISBLANK(OFFSET('9. METAS'!$P$20,INT((ROW()-14)/2),0)),"",OFFSET('9. METAS'!$P$20,INT((ROW()-14)/2),0)))</f>
        <v/>
      </c>
      <c r="M311" s="197" t="str">
        <f ca="1">IF(MOD(ROW()-13,2)=0,IF(ISBLANK(OFFSET('10. SEGUIMIENTO 2025'!$Q$14,INT((ROW()-13)/2),0)),"",OFFSET('10. SEGUIMIENTO 2025'!$Q$14,INT((ROW()-13)/2),0)),IF(ISBLANK(OFFSET('9. METAS'!$Q$20,INT((ROW()-14)/2),0)),"",OFFSET('9. METAS'!$Q$20,INT((ROW()-14)/2),0)))</f>
        <v/>
      </c>
      <c r="N311" s="769" t="str">
        <f ca="1">IFERROR(L311/L312,"ND")</f>
        <v>ND</v>
      </c>
      <c r="O311" s="771" t="str">
        <f ca="1">IFERROR(((L311+K311+J311)/H311),"ND")</f>
        <v>ND</v>
      </c>
      <c r="P311" s="775"/>
    </row>
    <row r="312" spans="3:16">
      <c r="C312" s="747"/>
      <c r="D312" s="749"/>
      <c r="E312" s="749"/>
      <c r="F312" s="751"/>
      <c r="G312" s="753"/>
      <c r="H312" s="760"/>
      <c r="I312" s="764"/>
      <c r="J312" s="195" t="str">
        <f ca="1">IF(MOD(ROW()-13,2)=0,IF(ISBLANK(OFFSET('10. SEGUIMIENTO 2025'!$N$14,INT((ROW()-13)/2),0)),"",OFFSET('10. SEGUIMIENTO 2025'!$N$14,INT((ROW()-13)/2),0)),IF(ISBLANK(OFFSET('9. METAS'!$N$20,INT((ROW()-14)/2),0)),"",OFFSET('9. METAS'!$N$20,INT((ROW()-14)/2),0)))</f>
        <v/>
      </c>
      <c r="K312" s="196" t="str">
        <f ca="1">IF(MOD(ROW()-13,2)=0,IF(ISBLANK(OFFSET('10. SEGUIMIENTO 2025'!$O$14,INT((ROW()-13)/2),0)),"",OFFSET('10. SEGUIMIENTO 2025'!$O$14,INT((ROW()-13)/2),0)),IF(ISBLANK(OFFSET('9. METAS'!$O$20,INT((ROW()-14)/2),0)),"",OFFSET('9. METAS'!$O$20,INT((ROW()-14)/2),0)))</f>
        <v/>
      </c>
      <c r="L312" s="196" t="str">
        <f ca="1">IF(MOD(ROW()-13,2)=0,IF(ISBLANK(OFFSET('10. SEGUIMIENTO 2025'!$P$14,INT((ROW()-13)/2),0)),"",OFFSET('10. SEGUIMIENTO 2025'!$P$14,INT((ROW()-13)/2),0)),IF(ISBLANK(OFFSET('9. METAS'!$P$20,INT((ROW()-14)/2),0)),"",OFFSET('9. METAS'!$P$20,INT((ROW()-14)/2),0)))</f>
        <v/>
      </c>
      <c r="M312" s="197" t="str">
        <f ca="1">IF(MOD(ROW()-13,2)=0,IF(ISBLANK(OFFSET('10. SEGUIMIENTO 2025'!$Q$14,INT((ROW()-13)/2),0)),"",OFFSET('10. SEGUIMIENTO 2025'!$Q$14,INT((ROW()-13)/2),0)),IF(ISBLANK(OFFSET('9. METAS'!$Q$20,INT((ROW()-14)/2),0)),"",OFFSET('9. METAS'!$Q$20,INT((ROW()-14)/2),0)))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METAS'!$K$20,INT((ROW()-13)/2),0)),"",OFFSET('9. METAS'!$K$20,INT((ROW()-13)/2),0))</f>
        <v/>
      </c>
      <c r="I313" s="763"/>
      <c r="J313" s="195">
        <f ca="1">IF(MOD(ROW()-13,2)=0,IF(ISBLANK(OFFSET('10. SEGUIMIENTO 2025'!$N$14,INT((ROW()-13)/2),0)),"",OFFSET('10. SEGUIMIENTO 2025'!$N$14,INT((ROW()-13)/2),0)),IF(ISBLANK(OFFSET('9. METAS'!$N$20,INT((ROW()-14)/2),0)),"",OFFSET('9. METAS'!$N$20,INT((ROW()-14)/2),0)))</f>
        <v>41</v>
      </c>
      <c r="K313" s="196" t="str">
        <f ca="1">IF(MOD(ROW()-13,2)=0,IF(ISBLANK(OFFSET('10. SEGUIMIENTO 2025'!$O$14,INT((ROW()-13)/2),0)),"",OFFSET('10. SEGUIMIENTO 2025'!$O$14,INT((ROW()-13)/2),0)),IF(ISBLANK(OFFSET('9. METAS'!$O$20,INT((ROW()-14)/2),0)),"",OFFSET('9. METAS'!$O$20,INT((ROW()-14)/2),0)))</f>
        <v/>
      </c>
      <c r="L313" s="196" t="str">
        <f ca="1">IF(MOD(ROW()-13,2)=0,IF(ISBLANK(OFFSET('10. SEGUIMIENTO 2025'!$P$14,INT((ROW()-13)/2),0)),"",OFFSET('10. SEGUIMIENTO 2025'!$P$14,INT((ROW()-13)/2),0)),IF(ISBLANK(OFFSET('9. METAS'!$P$20,INT((ROW()-14)/2),0)),"",OFFSET('9. METAS'!$P$20,INT((ROW()-14)/2),0)))</f>
        <v/>
      </c>
      <c r="M313" s="197" t="str">
        <f ca="1">IF(MOD(ROW()-13,2)=0,IF(ISBLANK(OFFSET('10. SEGUIMIENTO 2025'!$Q$14,INT((ROW()-13)/2),0)),"",OFFSET('10. SEGUIMIENTO 2025'!$Q$14,INT((ROW()-13)/2),0)),IF(ISBLANK(OFFSET('9. METAS'!$Q$20,INT((ROW()-14)/2),0)),"",OFFSET('9. METAS'!$Q$20,INT((ROW()-14)/2),0)))</f>
        <v/>
      </c>
      <c r="N313" s="769" t="str">
        <f ca="1">IFERROR(L313/L314,"ND")</f>
        <v>ND</v>
      </c>
      <c r="O313" s="771" t="str">
        <f ca="1">IFERROR(((L313+K313+J313)/H313),"ND")</f>
        <v>ND</v>
      </c>
      <c r="P313" s="775"/>
    </row>
    <row r="314" spans="3:16">
      <c r="C314" s="747"/>
      <c r="D314" s="749"/>
      <c r="E314" s="749"/>
      <c r="F314" s="751"/>
      <c r="G314" s="753"/>
      <c r="H314" s="760"/>
      <c r="I314" s="764"/>
      <c r="J314" s="195" t="str">
        <f ca="1">IF(MOD(ROW()-13,2)=0,IF(ISBLANK(OFFSET('10. SEGUIMIENTO 2025'!$N$14,INT((ROW()-13)/2),0)),"",OFFSET('10. SEGUIMIENTO 2025'!$N$14,INT((ROW()-13)/2),0)),IF(ISBLANK(OFFSET('9. METAS'!$N$20,INT((ROW()-14)/2),0)),"",OFFSET('9. METAS'!$N$20,INT((ROW()-14)/2),0)))</f>
        <v/>
      </c>
      <c r="K314" s="196" t="str">
        <f ca="1">IF(MOD(ROW()-13,2)=0,IF(ISBLANK(OFFSET('10. SEGUIMIENTO 2025'!$O$14,INT((ROW()-13)/2),0)),"",OFFSET('10. SEGUIMIENTO 2025'!$O$14,INT((ROW()-13)/2),0)),IF(ISBLANK(OFFSET('9. METAS'!$O$20,INT((ROW()-14)/2),0)),"",OFFSET('9. METAS'!$O$20,INT((ROW()-14)/2),0)))</f>
        <v/>
      </c>
      <c r="L314" s="196" t="str">
        <f ca="1">IF(MOD(ROW()-13,2)=0,IF(ISBLANK(OFFSET('10. SEGUIMIENTO 2025'!$P$14,INT((ROW()-13)/2),0)),"",OFFSET('10. SEGUIMIENTO 2025'!$P$14,INT((ROW()-13)/2),0)),IF(ISBLANK(OFFSET('9. METAS'!$P$20,INT((ROW()-14)/2),0)),"",OFFSET('9. METAS'!$P$20,INT((ROW()-14)/2),0)))</f>
        <v/>
      </c>
      <c r="M314" s="197" t="str">
        <f ca="1">IF(MOD(ROW()-13,2)=0,IF(ISBLANK(OFFSET('10. SEGUIMIENTO 2025'!$Q$14,INT((ROW()-13)/2),0)),"",OFFSET('10. SEGUIMIENTO 2025'!$Q$14,INT((ROW()-13)/2),0)),IF(ISBLANK(OFFSET('9. METAS'!$Q$20,INT((ROW()-14)/2),0)),"",OFFSET('9. METAS'!$Q$20,INT((ROW()-14)/2),0)))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METAS'!$K$20,INT((ROW()-13)/2),0)),"",OFFSET('9. METAS'!$K$20,INT((ROW()-13)/2),0))</f>
        <v/>
      </c>
      <c r="I315" s="763"/>
      <c r="J315" s="195">
        <f ca="1">IF(MOD(ROW()-13,2)=0,IF(ISBLANK(OFFSET('10. SEGUIMIENTO 2025'!$N$14,INT((ROW()-13)/2),0)),"",OFFSET('10. SEGUIMIENTO 2025'!$N$14,INT((ROW()-13)/2),0)),IF(ISBLANK(OFFSET('9. METAS'!$N$20,INT((ROW()-14)/2),0)),"",OFFSET('9. METAS'!$N$20,INT((ROW()-14)/2),0)))</f>
        <v>41</v>
      </c>
      <c r="K315" s="196" t="str">
        <f ca="1">IF(MOD(ROW()-13,2)=0,IF(ISBLANK(OFFSET('10. SEGUIMIENTO 2025'!$O$14,INT((ROW()-13)/2),0)),"",OFFSET('10. SEGUIMIENTO 2025'!$O$14,INT((ROW()-13)/2),0)),IF(ISBLANK(OFFSET('9. METAS'!$O$20,INT((ROW()-14)/2),0)),"",OFFSET('9. METAS'!$O$20,INT((ROW()-14)/2),0)))</f>
        <v/>
      </c>
      <c r="L315" s="196" t="str">
        <f ca="1">IF(MOD(ROW()-13,2)=0,IF(ISBLANK(OFFSET('10. SEGUIMIENTO 2025'!$P$14,INT((ROW()-13)/2),0)),"",OFFSET('10. SEGUIMIENTO 2025'!$P$14,INT((ROW()-13)/2),0)),IF(ISBLANK(OFFSET('9. METAS'!$P$20,INT((ROW()-14)/2),0)),"",OFFSET('9. METAS'!$P$20,INT((ROW()-14)/2),0)))</f>
        <v/>
      </c>
      <c r="M315" s="197" t="str">
        <f ca="1">IF(MOD(ROW()-13,2)=0,IF(ISBLANK(OFFSET('10. SEGUIMIENTO 2025'!$Q$14,INT((ROW()-13)/2),0)),"",OFFSET('10. SEGUIMIENTO 2025'!$Q$14,INT((ROW()-13)/2),0)),IF(ISBLANK(OFFSET('9. METAS'!$Q$20,INT((ROW()-14)/2),0)),"",OFFSET('9. METAS'!$Q$20,INT((ROW()-14)/2),0)))</f>
        <v/>
      </c>
      <c r="N315" s="769" t="str">
        <f ca="1">IFERROR(L315/L316,"ND")</f>
        <v>ND</v>
      </c>
      <c r="O315" s="771" t="str">
        <f ca="1">IFERROR(((L315+K315+J315)/H315),"ND")</f>
        <v>ND</v>
      </c>
      <c r="P315" s="775"/>
    </row>
    <row r="316" spans="3:16">
      <c r="C316" s="747"/>
      <c r="D316" s="749"/>
      <c r="E316" s="749"/>
      <c r="F316" s="751"/>
      <c r="G316" s="753"/>
      <c r="H316" s="760"/>
      <c r="I316" s="764"/>
      <c r="J316" s="195" t="str">
        <f ca="1">IF(MOD(ROW()-13,2)=0,IF(ISBLANK(OFFSET('10. SEGUIMIENTO 2025'!$N$14,INT((ROW()-13)/2),0)),"",OFFSET('10. SEGUIMIENTO 2025'!$N$14,INT((ROW()-13)/2),0)),IF(ISBLANK(OFFSET('9. METAS'!$N$20,INT((ROW()-14)/2),0)),"",OFFSET('9. METAS'!$N$20,INT((ROW()-14)/2),0)))</f>
        <v/>
      </c>
      <c r="K316" s="196" t="str">
        <f ca="1">IF(MOD(ROW()-13,2)=0,IF(ISBLANK(OFFSET('10. SEGUIMIENTO 2025'!$O$14,INT((ROW()-13)/2),0)),"",OFFSET('10. SEGUIMIENTO 2025'!$O$14,INT((ROW()-13)/2),0)),IF(ISBLANK(OFFSET('9. METAS'!$O$20,INT((ROW()-14)/2),0)),"",OFFSET('9. METAS'!$O$20,INT((ROW()-14)/2),0)))</f>
        <v/>
      </c>
      <c r="L316" s="196" t="str">
        <f ca="1">IF(MOD(ROW()-13,2)=0,IF(ISBLANK(OFFSET('10. SEGUIMIENTO 2025'!$P$14,INT((ROW()-13)/2),0)),"",OFFSET('10. SEGUIMIENTO 2025'!$P$14,INT((ROW()-13)/2),0)),IF(ISBLANK(OFFSET('9. METAS'!$P$20,INT((ROW()-14)/2),0)),"",OFFSET('9. METAS'!$P$20,INT((ROW()-14)/2),0)))</f>
        <v/>
      </c>
      <c r="M316" s="197" t="str">
        <f ca="1">IF(MOD(ROW()-13,2)=0,IF(ISBLANK(OFFSET('10. SEGUIMIENTO 2025'!$Q$14,INT((ROW()-13)/2),0)),"",OFFSET('10. SEGUIMIENTO 2025'!$Q$14,INT((ROW()-13)/2),0)),IF(ISBLANK(OFFSET('9. METAS'!$Q$20,INT((ROW()-14)/2),0)),"",OFFSET('9. METAS'!$Q$20,INT((ROW()-14)/2),0)))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METAS'!$K$20,INT((ROW()-13)/2),0)),"",OFFSET('9. METAS'!$K$20,INT((ROW()-13)/2),0))</f>
        <v/>
      </c>
      <c r="I317" s="763"/>
      <c r="J317" s="195">
        <f ca="1">IF(MOD(ROW()-13,2)=0,IF(ISBLANK(OFFSET('10. SEGUIMIENTO 2025'!$N$14,INT((ROW()-13)/2),0)),"",OFFSET('10. SEGUIMIENTO 2025'!$N$14,INT((ROW()-13)/2),0)),IF(ISBLANK(OFFSET('9. METAS'!$N$20,INT((ROW()-14)/2),0)),"",OFFSET('9. METAS'!$N$20,INT((ROW()-14)/2),0)))</f>
        <v>41</v>
      </c>
      <c r="K317" s="196" t="str">
        <f ca="1">IF(MOD(ROW()-13,2)=0,IF(ISBLANK(OFFSET('10. SEGUIMIENTO 2025'!$O$14,INT((ROW()-13)/2),0)),"",OFFSET('10. SEGUIMIENTO 2025'!$O$14,INT((ROW()-13)/2),0)),IF(ISBLANK(OFFSET('9. METAS'!$O$20,INT((ROW()-14)/2),0)),"",OFFSET('9. METAS'!$O$20,INT((ROW()-14)/2),0)))</f>
        <v/>
      </c>
      <c r="L317" s="196" t="str">
        <f ca="1">IF(MOD(ROW()-13,2)=0,IF(ISBLANK(OFFSET('10. SEGUIMIENTO 2025'!$P$14,INT((ROW()-13)/2),0)),"",OFFSET('10. SEGUIMIENTO 2025'!$P$14,INT((ROW()-13)/2),0)),IF(ISBLANK(OFFSET('9. METAS'!$P$20,INT((ROW()-14)/2),0)),"",OFFSET('9. METAS'!$P$20,INT((ROW()-14)/2),0)))</f>
        <v/>
      </c>
      <c r="M317" s="197" t="str">
        <f ca="1">IF(MOD(ROW()-13,2)=0,IF(ISBLANK(OFFSET('10. SEGUIMIENTO 2025'!$Q$14,INT((ROW()-13)/2),0)),"",OFFSET('10. SEGUIMIENTO 2025'!$Q$14,INT((ROW()-13)/2),0)),IF(ISBLANK(OFFSET('9. METAS'!$Q$20,INT((ROW()-14)/2),0)),"",OFFSET('9. METAS'!$Q$20,INT((ROW()-14)/2),0)))</f>
        <v/>
      </c>
      <c r="N317" s="769" t="str">
        <f ca="1">IFERROR(L317/L318,"ND")</f>
        <v>ND</v>
      </c>
      <c r="O317" s="771" t="str">
        <f ca="1">IFERROR(((L317+K317+J317)/H317),"ND")</f>
        <v>ND</v>
      </c>
      <c r="P317" s="775"/>
    </row>
    <row r="318" spans="3:16">
      <c r="C318" s="747"/>
      <c r="D318" s="749"/>
      <c r="E318" s="749"/>
      <c r="F318" s="751"/>
      <c r="G318" s="753"/>
      <c r="H318" s="760"/>
      <c r="I318" s="764"/>
      <c r="J318" s="195" t="str">
        <f ca="1">IF(MOD(ROW()-13,2)=0,IF(ISBLANK(OFFSET('10. SEGUIMIENTO 2025'!$N$14,INT((ROW()-13)/2),0)),"",OFFSET('10. SEGUIMIENTO 2025'!$N$14,INT((ROW()-13)/2),0)),IF(ISBLANK(OFFSET('9. METAS'!$N$20,INT((ROW()-14)/2),0)),"",OFFSET('9. METAS'!$N$20,INT((ROW()-14)/2),0)))</f>
        <v/>
      </c>
      <c r="K318" s="196" t="str">
        <f ca="1">IF(MOD(ROW()-13,2)=0,IF(ISBLANK(OFFSET('10. SEGUIMIENTO 2025'!$O$14,INT((ROW()-13)/2),0)),"",OFFSET('10. SEGUIMIENTO 2025'!$O$14,INT((ROW()-13)/2),0)),IF(ISBLANK(OFFSET('9. METAS'!$O$20,INT((ROW()-14)/2),0)),"",OFFSET('9. METAS'!$O$20,INT((ROW()-14)/2),0)))</f>
        <v/>
      </c>
      <c r="L318" s="196" t="str">
        <f ca="1">IF(MOD(ROW()-13,2)=0,IF(ISBLANK(OFFSET('10. SEGUIMIENTO 2025'!$P$14,INT((ROW()-13)/2),0)),"",OFFSET('10. SEGUIMIENTO 2025'!$P$14,INT((ROW()-13)/2),0)),IF(ISBLANK(OFFSET('9. METAS'!$P$20,INT((ROW()-14)/2),0)),"",OFFSET('9. METAS'!$P$20,INT((ROW()-14)/2),0)))</f>
        <v/>
      </c>
      <c r="M318" s="197" t="str">
        <f ca="1">IF(MOD(ROW()-13,2)=0,IF(ISBLANK(OFFSET('10. SEGUIMIENTO 2025'!$Q$14,INT((ROW()-13)/2),0)),"",OFFSET('10. SEGUIMIENTO 2025'!$Q$14,INT((ROW()-13)/2),0)),IF(ISBLANK(OFFSET('9. METAS'!$Q$20,INT((ROW()-14)/2),0)),"",OFFSET('9. METAS'!$Q$20,INT((ROW()-14)/2),0)))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METAS'!$K$20,INT((ROW()-13)/2),0)),"",OFFSET('9. METAS'!$K$20,INT((ROW()-13)/2),0))</f>
        <v/>
      </c>
      <c r="I319" s="763"/>
      <c r="J319" s="195">
        <f ca="1">IF(MOD(ROW()-13,2)=0,IF(ISBLANK(OFFSET('10. SEGUIMIENTO 2025'!$N$14,INT((ROW()-13)/2),0)),"",OFFSET('10. SEGUIMIENTO 2025'!$N$14,INT((ROW()-13)/2),0)),IF(ISBLANK(OFFSET('9. METAS'!$N$20,INT((ROW()-14)/2),0)),"",OFFSET('9. METAS'!$N$20,INT((ROW()-14)/2),0)))</f>
        <v>41</v>
      </c>
      <c r="K319" s="196" t="str">
        <f ca="1">IF(MOD(ROW()-13,2)=0,IF(ISBLANK(OFFSET('10. SEGUIMIENTO 2025'!$O$14,INT((ROW()-13)/2),0)),"",OFFSET('10. SEGUIMIENTO 2025'!$O$14,INT((ROW()-13)/2),0)),IF(ISBLANK(OFFSET('9. METAS'!$O$20,INT((ROW()-14)/2),0)),"",OFFSET('9. METAS'!$O$20,INT((ROW()-14)/2),0)))</f>
        <v/>
      </c>
      <c r="L319" s="196" t="str">
        <f ca="1">IF(MOD(ROW()-13,2)=0,IF(ISBLANK(OFFSET('10. SEGUIMIENTO 2025'!$P$14,INT((ROW()-13)/2),0)),"",OFFSET('10. SEGUIMIENTO 2025'!$P$14,INT((ROW()-13)/2),0)),IF(ISBLANK(OFFSET('9. METAS'!$P$20,INT((ROW()-14)/2),0)),"",OFFSET('9. METAS'!$P$20,INT((ROW()-14)/2),0)))</f>
        <v/>
      </c>
      <c r="M319" s="197" t="str">
        <f ca="1">IF(MOD(ROW()-13,2)=0,IF(ISBLANK(OFFSET('10. SEGUIMIENTO 2025'!$Q$14,INT((ROW()-13)/2),0)),"",OFFSET('10. SEGUIMIENTO 2025'!$Q$14,INT((ROW()-13)/2),0)),IF(ISBLANK(OFFSET('9. METAS'!$Q$20,INT((ROW()-14)/2),0)),"",OFFSET('9. METAS'!$Q$20,INT((ROW()-14)/2),0)))</f>
        <v/>
      </c>
      <c r="N319" s="769" t="str">
        <f ca="1">IFERROR(L319/L320,"ND")</f>
        <v>ND</v>
      </c>
      <c r="O319" s="771" t="str">
        <f ca="1">IFERROR(((L319+K319+J319)/H319),"ND")</f>
        <v>ND</v>
      </c>
      <c r="P319" s="775"/>
    </row>
    <row r="320" spans="3:16">
      <c r="C320" s="747"/>
      <c r="D320" s="749"/>
      <c r="E320" s="749"/>
      <c r="F320" s="751"/>
      <c r="G320" s="753"/>
      <c r="H320" s="760"/>
      <c r="I320" s="764"/>
      <c r="J320" s="195" t="str">
        <f ca="1">IF(MOD(ROW()-13,2)=0,IF(ISBLANK(OFFSET('10. SEGUIMIENTO 2025'!$N$14,INT((ROW()-13)/2),0)),"",OFFSET('10. SEGUIMIENTO 2025'!$N$14,INT((ROW()-13)/2),0)),IF(ISBLANK(OFFSET('9. METAS'!$N$20,INT((ROW()-14)/2),0)),"",OFFSET('9. METAS'!$N$20,INT((ROW()-14)/2),0)))</f>
        <v/>
      </c>
      <c r="K320" s="196" t="str">
        <f ca="1">IF(MOD(ROW()-13,2)=0,IF(ISBLANK(OFFSET('10. SEGUIMIENTO 2025'!$O$14,INT((ROW()-13)/2),0)),"",OFFSET('10. SEGUIMIENTO 2025'!$O$14,INT((ROW()-13)/2),0)),IF(ISBLANK(OFFSET('9. METAS'!$O$20,INT((ROW()-14)/2),0)),"",OFFSET('9. METAS'!$O$20,INT((ROW()-14)/2),0)))</f>
        <v/>
      </c>
      <c r="L320" s="196" t="str">
        <f ca="1">IF(MOD(ROW()-13,2)=0,IF(ISBLANK(OFFSET('10. SEGUIMIENTO 2025'!$P$14,INT((ROW()-13)/2),0)),"",OFFSET('10. SEGUIMIENTO 2025'!$P$14,INT((ROW()-13)/2),0)),IF(ISBLANK(OFFSET('9. METAS'!$P$20,INT((ROW()-14)/2),0)),"",OFFSET('9. METAS'!$P$20,INT((ROW()-14)/2),0)))</f>
        <v/>
      </c>
      <c r="M320" s="197" t="str">
        <f ca="1">IF(MOD(ROW()-13,2)=0,IF(ISBLANK(OFFSET('10. SEGUIMIENTO 2025'!$Q$14,INT((ROW()-13)/2),0)),"",OFFSET('10. SEGUIMIENTO 2025'!$Q$14,INT((ROW()-13)/2),0)),IF(ISBLANK(OFFSET('9. METAS'!$Q$20,INT((ROW()-14)/2),0)),"",OFFSET('9. METAS'!$Q$20,INT((ROW()-14)/2),0)))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METAS'!$K$20,INT((ROW()-13)/2),0)),"",OFFSET('9. METAS'!$K$20,INT((ROW()-13)/2),0))</f>
        <v/>
      </c>
      <c r="I321" s="763"/>
      <c r="J321" s="195">
        <f ca="1">IF(MOD(ROW()-13,2)=0,IF(ISBLANK(OFFSET('10. SEGUIMIENTO 2025'!$N$14,INT((ROW()-13)/2),0)),"",OFFSET('10. SEGUIMIENTO 2025'!$N$14,INT((ROW()-13)/2),0)),IF(ISBLANK(OFFSET('9. METAS'!$N$20,INT((ROW()-14)/2),0)),"",OFFSET('9. METAS'!$N$20,INT((ROW()-14)/2),0)))</f>
        <v>41</v>
      </c>
      <c r="K321" s="196" t="str">
        <f ca="1">IF(MOD(ROW()-13,2)=0,IF(ISBLANK(OFFSET('10. SEGUIMIENTO 2025'!$O$14,INT((ROW()-13)/2),0)),"",OFFSET('10. SEGUIMIENTO 2025'!$O$14,INT((ROW()-13)/2),0)),IF(ISBLANK(OFFSET('9. METAS'!$O$20,INT((ROW()-14)/2),0)),"",OFFSET('9. METAS'!$O$20,INT((ROW()-14)/2),0)))</f>
        <v/>
      </c>
      <c r="L321" s="196" t="str">
        <f ca="1">IF(MOD(ROW()-13,2)=0,IF(ISBLANK(OFFSET('10. SEGUIMIENTO 2025'!$P$14,INT((ROW()-13)/2),0)),"",OFFSET('10. SEGUIMIENTO 2025'!$P$14,INT((ROW()-13)/2),0)),IF(ISBLANK(OFFSET('9. METAS'!$P$20,INT((ROW()-14)/2),0)),"",OFFSET('9. METAS'!$P$20,INT((ROW()-14)/2),0)))</f>
        <v/>
      </c>
      <c r="M321" s="197" t="str">
        <f ca="1">IF(MOD(ROW()-13,2)=0,IF(ISBLANK(OFFSET('10. SEGUIMIENTO 2025'!$Q$14,INT((ROW()-13)/2),0)),"",OFFSET('10. SEGUIMIENTO 2025'!$Q$14,INT((ROW()-13)/2),0)),IF(ISBLANK(OFFSET('9. METAS'!$Q$20,INT((ROW()-14)/2),0)),"",OFFSET('9. METAS'!$Q$20,INT((ROW()-14)/2),0)))</f>
        <v/>
      </c>
      <c r="N321" s="769" t="str">
        <f ca="1">IFERROR(L321/L322,"ND")</f>
        <v>ND</v>
      </c>
      <c r="O321" s="771" t="str">
        <f ca="1">IFERROR(((L321+K321+J321)/H321),"ND")</f>
        <v>ND</v>
      </c>
      <c r="P321" s="775"/>
    </row>
    <row r="322" spans="3:16">
      <c r="C322" s="747"/>
      <c r="D322" s="749"/>
      <c r="E322" s="749"/>
      <c r="F322" s="751"/>
      <c r="G322" s="753"/>
      <c r="H322" s="760"/>
      <c r="I322" s="764"/>
      <c r="J322" s="195" t="str">
        <f ca="1">IF(MOD(ROW()-13,2)=0,IF(ISBLANK(OFFSET('10. SEGUIMIENTO 2025'!$N$14,INT((ROW()-13)/2),0)),"",OFFSET('10. SEGUIMIENTO 2025'!$N$14,INT((ROW()-13)/2),0)),IF(ISBLANK(OFFSET('9. METAS'!$N$20,INT((ROW()-14)/2),0)),"",OFFSET('9. METAS'!$N$20,INT((ROW()-14)/2),0)))</f>
        <v/>
      </c>
      <c r="K322" s="196" t="str">
        <f ca="1">IF(MOD(ROW()-13,2)=0,IF(ISBLANK(OFFSET('10. SEGUIMIENTO 2025'!$O$14,INT((ROW()-13)/2),0)),"",OFFSET('10. SEGUIMIENTO 2025'!$O$14,INT((ROW()-13)/2),0)),IF(ISBLANK(OFFSET('9. METAS'!$O$20,INT((ROW()-14)/2),0)),"",OFFSET('9. METAS'!$O$20,INT((ROW()-14)/2),0)))</f>
        <v/>
      </c>
      <c r="L322" s="196" t="str">
        <f ca="1">IF(MOD(ROW()-13,2)=0,IF(ISBLANK(OFFSET('10. SEGUIMIENTO 2025'!$P$14,INT((ROW()-13)/2),0)),"",OFFSET('10. SEGUIMIENTO 2025'!$P$14,INT((ROW()-13)/2),0)),IF(ISBLANK(OFFSET('9. METAS'!$P$20,INT((ROW()-14)/2),0)),"",OFFSET('9. METAS'!$P$20,INT((ROW()-14)/2),0)))</f>
        <v/>
      </c>
      <c r="M322" s="197" t="str">
        <f ca="1">IF(MOD(ROW()-13,2)=0,IF(ISBLANK(OFFSET('10. SEGUIMIENTO 2025'!$Q$14,INT((ROW()-13)/2),0)),"",OFFSET('10. SEGUIMIENTO 2025'!$Q$14,INT((ROW()-13)/2),0)),IF(ISBLANK(OFFSET('9. METAS'!$Q$20,INT((ROW()-14)/2),0)),"",OFFSET('9. METAS'!$Q$20,INT((ROW()-14)/2),0)))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METAS'!$K$20,INT((ROW()-13)/2),0)),"",OFFSET('9. METAS'!$K$20,INT((ROW()-13)/2),0))</f>
        <v/>
      </c>
      <c r="I323" s="763"/>
      <c r="J323" s="195">
        <f ca="1">IF(MOD(ROW()-13,2)=0,IF(ISBLANK(OFFSET('10. SEGUIMIENTO 2025'!$N$14,INT((ROW()-13)/2),0)),"",OFFSET('10. SEGUIMIENTO 2025'!$N$14,INT((ROW()-13)/2),0)),IF(ISBLANK(OFFSET('9. METAS'!$N$20,INT((ROW()-14)/2),0)),"",OFFSET('9. METAS'!$N$20,INT((ROW()-14)/2),0)))</f>
        <v>41</v>
      </c>
      <c r="K323" s="196" t="str">
        <f ca="1">IF(MOD(ROW()-13,2)=0,IF(ISBLANK(OFFSET('10. SEGUIMIENTO 2025'!$O$14,INT((ROW()-13)/2),0)),"",OFFSET('10. SEGUIMIENTO 2025'!$O$14,INT((ROW()-13)/2),0)),IF(ISBLANK(OFFSET('9. METAS'!$O$20,INT((ROW()-14)/2),0)),"",OFFSET('9. METAS'!$O$20,INT((ROW()-14)/2),0)))</f>
        <v/>
      </c>
      <c r="L323" s="196" t="str">
        <f ca="1">IF(MOD(ROW()-13,2)=0,IF(ISBLANK(OFFSET('10. SEGUIMIENTO 2025'!$P$14,INT((ROW()-13)/2),0)),"",OFFSET('10. SEGUIMIENTO 2025'!$P$14,INT((ROW()-13)/2),0)),IF(ISBLANK(OFFSET('9. METAS'!$P$20,INT((ROW()-14)/2),0)),"",OFFSET('9. METAS'!$P$20,INT((ROW()-14)/2),0)))</f>
        <v/>
      </c>
      <c r="M323" s="197" t="str">
        <f ca="1">IF(MOD(ROW()-13,2)=0,IF(ISBLANK(OFFSET('10. SEGUIMIENTO 2025'!$Q$14,INT((ROW()-13)/2),0)),"",OFFSET('10. SEGUIMIENTO 2025'!$Q$14,INT((ROW()-13)/2),0)),IF(ISBLANK(OFFSET('9. METAS'!$Q$20,INT((ROW()-14)/2),0)),"",OFFSET('9. METAS'!$Q$20,INT((ROW()-14)/2),0)))</f>
        <v/>
      </c>
      <c r="N323" s="769" t="str">
        <f ca="1">IFERROR(L323/L324,"ND")</f>
        <v>ND</v>
      </c>
      <c r="O323" s="771" t="str">
        <f ca="1">IFERROR(((L323+K323+J323)/H323),"ND")</f>
        <v>ND</v>
      </c>
      <c r="P323" s="775"/>
    </row>
    <row r="324" spans="3:16">
      <c r="C324" s="747"/>
      <c r="D324" s="749"/>
      <c r="E324" s="749"/>
      <c r="F324" s="751"/>
      <c r="G324" s="753"/>
      <c r="H324" s="760"/>
      <c r="I324" s="764"/>
      <c r="J324" s="195" t="str">
        <f ca="1">IF(MOD(ROW()-13,2)=0,IF(ISBLANK(OFFSET('10. SEGUIMIENTO 2025'!$N$14,INT((ROW()-13)/2),0)),"",OFFSET('10. SEGUIMIENTO 2025'!$N$14,INT((ROW()-13)/2),0)),IF(ISBLANK(OFFSET('9. METAS'!$N$20,INT((ROW()-14)/2),0)),"",OFFSET('9. METAS'!$N$20,INT((ROW()-14)/2),0)))</f>
        <v/>
      </c>
      <c r="K324" s="196" t="str">
        <f ca="1">IF(MOD(ROW()-13,2)=0,IF(ISBLANK(OFFSET('10. SEGUIMIENTO 2025'!$O$14,INT((ROW()-13)/2),0)),"",OFFSET('10. SEGUIMIENTO 2025'!$O$14,INT((ROW()-13)/2),0)),IF(ISBLANK(OFFSET('9. METAS'!$O$20,INT((ROW()-14)/2),0)),"",OFFSET('9. METAS'!$O$20,INT((ROW()-14)/2),0)))</f>
        <v/>
      </c>
      <c r="L324" s="196" t="str">
        <f ca="1">IF(MOD(ROW()-13,2)=0,IF(ISBLANK(OFFSET('10. SEGUIMIENTO 2025'!$P$14,INT((ROW()-13)/2),0)),"",OFFSET('10. SEGUIMIENTO 2025'!$P$14,INT((ROW()-13)/2),0)),IF(ISBLANK(OFFSET('9. METAS'!$P$20,INT((ROW()-14)/2),0)),"",OFFSET('9. METAS'!$P$20,INT((ROW()-14)/2),0)))</f>
        <v/>
      </c>
      <c r="M324" s="197" t="str">
        <f ca="1">IF(MOD(ROW()-13,2)=0,IF(ISBLANK(OFFSET('10. SEGUIMIENTO 2025'!$Q$14,INT((ROW()-13)/2),0)),"",OFFSET('10. SEGUIMIENTO 2025'!$Q$14,INT((ROW()-13)/2),0)),IF(ISBLANK(OFFSET('9. METAS'!$Q$20,INT((ROW()-14)/2),0)),"",OFFSET('9. METAS'!$Q$20,INT((ROW()-14)/2),0)))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METAS'!$K$20,INT((ROW()-13)/2),0)),"",OFFSET('9. METAS'!$K$20,INT((ROW()-13)/2),0))</f>
        <v/>
      </c>
      <c r="I325" s="763"/>
      <c r="J325" s="195">
        <f ca="1">IF(MOD(ROW()-13,2)=0,IF(ISBLANK(OFFSET('10. SEGUIMIENTO 2025'!$N$14,INT((ROW()-13)/2),0)),"",OFFSET('10. SEGUIMIENTO 2025'!$N$14,INT((ROW()-13)/2),0)),IF(ISBLANK(OFFSET('9. METAS'!$N$20,INT((ROW()-14)/2),0)),"",OFFSET('9. METAS'!$N$20,INT((ROW()-14)/2),0)))</f>
        <v>41</v>
      </c>
      <c r="K325" s="196" t="str">
        <f ca="1">IF(MOD(ROW()-13,2)=0,IF(ISBLANK(OFFSET('10. SEGUIMIENTO 2025'!$O$14,INT((ROW()-13)/2),0)),"",OFFSET('10. SEGUIMIENTO 2025'!$O$14,INT((ROW()-13)/2),0)),IF(ISBLANK(OFFSET('9. METAS'!$O$20,INT((ROW()-14)/2),0)),"",OFFSET('9. METAS'!$O$20,INT((ROW()-14)/2),0)))</f>
        <v/>
      </c>
      <c r="L325" s="196" t="str">
        <f ca="1">IF(MOD(ROW()-13,2)=0,IF(ISBLANK(OFFSET('10. SEGUIMIENTO 2025'!$P$14,INT((ROW()-13)/2),0)),"",OFFSET('10. SEGUIMIENTO 2025'!$P$14,INT((ROW()-13)/2),0)),IF(ISBLANK(OFFSET('9. METAS'!$P$20,INT((ROW()-14)/2),0)),"",OFFSET('9. METAS'!$P$20,INT((ROW()-14)/2),0)))</f>
        <v/>
      </c>
      <c r="M325" s="197" t="str">
        <f ca="1">IF(MOD(ROW()-13,2)=0,IF(ISBLANK(OFFSET('10. SEGUIMIENTO 2025'!$Q$14,INT((ROW()-13)/2),0)),"",OFFSET('10. SEGUIMIENTO 2025'!$Q$14,INT((ROW()-13)/2),0)),IF(ISBLANK(OFFSET('9. METAS'!$Q$20,INT((ROW()-14)/2),0)),"",OFFSET('9. METAS'!$Q$20,INT((ROW()-14)/2),0)))</f>
        <v/>
      </c>
      <c r="N325" s="769" t="str">
        <f ca="1">IFERROR(L325/L326,"ND")</f>
        <v>ND</v>
      </c>
      <c r="O325" s="771" t="str">
        <f ca="1">IFERROR(((L325+K325+J325)/H325),"ND")</f>
        <v>ND</v>
      </c>
      <c r="P325" s="775"/>
    </row>
    <row r="326" spans="3:16">
      <c r="C326" s="747"/>
      <c r="D326" s="749"/>
      <c r="E326" s="749"/>
      <c r="F326" s="751"/>
      <c r="G326" s="753"/>
      <c r="H326" s="760"/>
      <c r="I326" s="764"/>
      <c r="J326" s="195" t="str">
        <f ca="1">IF(MOD(ROW()-13,2)=0,IF(ISBLANK(OFFSET('10. SEGUIMIENTO 2025'!$N$14,INT((ROW()-13)/2),0)),"",OFFSET('10. SEGUIMIENTO 2025'!$N$14,INT((ROW()-13)/2),0)),IF(ISBLANK(OFFSET('9. METAS'!$N$20,INT((ROW()-14)/2),0)),"",OFFSET('9. METAS'!$N$20,INT((ROW()-14)/2),0)))</f>
        <v/>
      </c>
      <c r="K326" s="196" t="str">
        <f ca="1">IF(MOD(ROW()-13,2)=0,IF(ISBLANK(OFFSET('10. SEGUIMIENTO 2025'!$O$14,INT((ROW()-13)/2),0)),"",OFFSET('10. SEGUIMIENTO 2025'!$O$14,INT((ROW()-13)/2),0)),IF(ISBLANK(OFFSET('9. METAS'!$O$20,INT((ROW()-14)/2),0)),"",OFFSET('9. METAS'!$O$20,INT((ROW()-14)/2),0)))</f>
        <v/>
      </c>
      <c r="L326" s="196" t="str">
        <f ca="1">IF(MOD(ROW()-13,2)=0,IF(ISBLANK(OFFSET('10. SEGUIMIENTO 2025'!$P$14,INT((ROW()-13)/2),0)),"",OFFSET('10. SEGUIMIENTO 2025'!$P$14,INT((ROW()-13)/2),0)),IF(ISBLANK(OFFSET('9. METAS'!$P$20,INT((ROW()-14)/2),0)),"",OFFSET('9. METAS'!$P$20,INT((ROW()-14)/2),0)))</f>
        <v/>
      </c>
      <c r="M326" s="197" t="str">
        <f ca="1">IF(MOD(ROW()-13,2)=0,IF(ISBLANK(OFFSET('10. SEGUIMIENTO 2025'!$Q$14,INT((ROW()-13)/2),0)),"",OFFSET('10. SEGUIMIENTO 2025'!$Q$14,INT((ROW()-13)/2),0)),IF(ISBLANK(OFFSET('9. METAS'!$Q$20,INT((ROW()-14)/2),0)),"",OFFSET('9. METAS'!$Q$20,INT((ROW()-14)/2),0)))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METAS'!$K$20,INT((ROW()-13)/2),0)),"",OFFSET('9. METAS'!$K$20,INT((ROW()-13)/2),0))</f>
        <v/>
      </c>
      <c r="I327" s="763"/>
      <c r="J327" s="195">
        <f ca="1">IF(MOD(ROW()-13,2)=0,IF(ISBLANK(OFFSET('10. SEGUIMIENTO 2025'!$N$14,INT((ROW()-13)/2),0)),"",OFFSET('10. SEGUIMIENTO 2025'!$N$14,INT((ROW()-13)/2),0)),IF(ISBLANK(OFFSET('9. METAS'!$N$20,INT((ROW()-14)/2),0)),"",OFFSET('9. METAS'!$N$20,INT((ROW()-14)/2),0)))</f>
        <v>41</v>
      </c>
      <c r="K327" s="196" t="str">
        <f ca="1">IF(MOD(ROW()-13,2)=0,IF(ISBLANK(OFFSET('10. SEGUIMIENTO 2025'!$O$14,INT((ROW()-13)/2),0)),"",OFFSET('10. SEGUIMIENTO 2025'!$O$14,INT((ROW()-13)/2),0)),IF(ISBLANK(OFFSET('9. METAS'!$O$20,INT((ROW()-14)/2),0)),"",OFFSET('9. METAS'!$O$20,INT((ROW()-14)/2),0)))</f>
        <v/>
      </c>
      <c r="L327" s="196" t="str">
        <f ca="1">IF(MOD(ROW()-13,2)=0,IF(ISBLANK(OFFSET('10. SEGUIMIENTO 2025'!$P$14,INT((ROW()-13)/2),0)),"",OFFSET('10. SEGUIMIENTO 2025'!$P$14,INT((ROW()-13)/2),0)),IF(ISBLANK(OFFSET('9. METAS'!$P$20,INT((ROW()-14)/2),0)),"",OFFSET('9. METAS'!$P$20,INT((ROW()-14)/2),0)))</f>
        <v/>
      </c>
      <c r="M327" s="197" t="str">
        <f ca="1">IF(MOD(ROW()-13,2)=0,IF(ISBLANK(OFFSET('10. SEGUIMIENTO 2025'!$Q$14,INT((ROW()-13)/2),0)),"",OFFSET('10. SEGUIMIENTO 2025'!$Q$14,INT((ROW()-13)/2),0)),IF(ISBLANK(OFFSET('9. METAS'!$Q$20,INT((ROW()-14)/2),0)),"",OFFSET('9. METAS'!$Q$20,INT((ROW()-14)/2),0)))</f>
        <v/>
      </c>
      <c r="N327" s="769" t="str">
        <f ca="1">IFERROR(L327/L328,"ND")</f>
        <v>ND</v>
      </c>
      <c r="O327" s="771" t="str">
        <f ca="1">IFERROR(((L327+K327+J327)/H327),"ND")</f>
        <v>ND</v>
      </c>
      <c r="P327" s="775"/>
    </row>
    <row r="328" spans="3:16">
      <c r="C328" s="747"/>
      <c r="D328" s="749"/>
      <c r="E328" s="749"/>
      <c r="F328" s="751"/>
      <c r="G328" s="753"/>
      <c r="H328" s="760"/>
      <c r="I328" s="764"/>
      <c r="J328" s="195" t="str">
        <f ca="1">IF(MOD(ROW()-13,2)=0,IF(ISBLANK(OFFSET('10. SEGUIMIENTO 2025'!$N$14,INT((ROW()-13)/2),0)),"",OFFSET('10. SEGUIMIENTO 2025'!$N$14,INT((ROW()-13)/2),0)),IF(ISBLANK(OFFSET('9. METAS'!$N$20,INT((ROW()-14)/2),0)),"",OFFSET('9. METAS'!$N$20,INT((ROW()-14)/2),0)))</f>
        <v/>
      </c>
      <c r="K328" s="196" t="str">
        <f ca="1">IF(MOD(ROW()-13,2)=0,IF(ISBLANK(OFFSET('10. SEGUIMIENTO 2025'!$O$14,INT((ROW()-13)/2),0)),"",OFFSET('10. SEGUIMIENTO 2025'!$O$14,INT((ROW()-13)/2),0)),IF(ISBLANK(OFFSET('9. METAS'!$O$20,INT((ROW()-14)/2),0)),"",OFFSET('9. METAS'!$O$20,INT((ROW()-14)/2),0)))</f>
        <v/>
      </c>
      <c r="L328" s="196" t="str">
        <f ca="1">IF(MOD(ROW()-13,2)=0,IF(ISBLANK(OFFSET('10. SEGUIMIENTO 2025'!$P$14,INT((ROW()-13)/2),0)),"",OFFSET('10. SEGUIMIENTO 2025'!$P$14,INT((ROW()-13)/2),0)),IF(ISBLANK(OFFSET('9. METAS'!$P$20,INT((ROW()-14)/2),0)),"",OFFSET('9. METAS'!$P$20,INT((ROW()-14)/2),0)))</f>
        <v/>
      </c>
      <c r="M328" s="197" t="str">
        <f ca="1">IF(MOD(ROW()-13,2)=0,IF(ISBLANK(OFFSET('10. SEGUIMIENTO 2025'!$Q$14,INT((ROW()-13)/2),0)),"",OFFSET('10. SEGUIMIENTO 2025'!$Q$14,INT((ROW()-13)/2),0)),IF(ISBLANK(OFFSET('9. METAS'!$Q$20,INT((ROW()-14)/2),0)),"",OFFSET('9. METAS'!$Q$20,INT((ROW()-14)/2),0)))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METAS'!$K$20,INT((ROW()-13)/2),0)),"",OFFSET('9. METAS'!$K$20,INT((ROW()-13)/2),0))</f>
        <v/>
      </c>
      <c r="I329" s="763"/>
      <c r="J329" s="195">
        <f ca="1">IF(MOD(ROW()-13,2)=0,IF(ISBLANK(OFFSET('10. SEGUIMIENTO 2025'!$N$14,INT((ROW()-13)/2),0)),"",OFFSET('10. SEGUIMIENTO 2025'!$N$14,INT((ROW()-13)/2),0)),IF(ISBLANK(OFFSET('9. METAS'!$N$20,INT((ROW()-14)/2),0)),"",OFFSET('9. METAS'!$N$20,INT((ROW()-14)/2),0)))</f>
        <v>41</v>
      </c>
      <c r="K329" s="196" t="str">
        <f ca="1">IF(MOD(ROW()-13,2)=0,IF(ISBLANK(OFFSET('10. SEGUIMIENTO 2025'!$O$14,INT((ROW()-13)/2),0)),"",OFFSET('10. SEGUIMIENTO 2025'!$O$14,INT((ROW()-13)/2),0)),IF(ISBLANK(OFFSET('9. METAS'!$O$20,INT((ROW()-14)/2),0)),"",OFFSET('9. METAS'!$O$20,INT((ROW()-14)/2),0)))</f>
        <v/>
      </c>
      <c r="L329" s="196" t="str">
        <f ca="1">IF(MOD(ROW()-13,2)=0,IF(ISBLANK(OFFSET('10. SEGUIMIENTO 2025'!$P$14,INT((ROW()-13)/2),0)),"",OFFSET('10. SEGUIMIENTO 2025'!$P$14,INT((ROW()-13)/2),0)),IF(ISBLANK(OFFSET('9. METAS'!$P$20,INT((ROW()-14)/2),0)),"",OFFSET('9. METAS'!$P$20,INT((ROW()-14)/2),0)))</f>
        <v/>
      </c>
      <c r="M329" s="197" t="str">
        <f ca="1">IF(MOD(ROW()-13,2)=0,IF(ISBLANK(OFFSET('10. SEGUIMIENTO 2025'!$Q$14,INT((ROW()-13)/2),0)),"",OFFSET('10. SEGUIMIENTO 2025'!$Q$14,INT((ROW()-13)/2),0)),IF(ISBLANK(OFFSET('9. METAS'!$Q$20,INT((ROW()-14)/2),0)),"",OFFSET('9. METAS'!$Q$20,INT((ROW()-14)/2),0)))</f>
        <v/>
      </c>
      <c r="N329" s="769" t="str">
        <f ca="1">IFERROR(L329/L330,"ND")</f>
        <v>ND</v>
      </c>
      <c r="O329" s="771" t="str">
        <f ca="1">IFERROR(((L329+K329+J329)/H329),"ND")</f>
        <v>ND</v>
      </c>
      <c r="P329" s="775"/>
    </row>
    <row r="330" spans="3:16">
      <c r="C330" s="747"/>
      <c r="D330" s="749"/>
      <c r="E330" s="749"/>
      <c r="F330" s="751"/>
      <c r="G330" s="753"/>
      <c r="H330" s="760"/>
      <c r="I330" s="764"/>
      <c r="J330" s="195" t="str">
        <f ca="1">IF(MOD(ROW()-13,2)=0,IF(ISBLANK(OFFSET('10. SEGUIMIENTO 2025'!$N$14,INT((ROW()-13)/2),0)),"",OFFSET('10. SEGUIMIENTO 2025'!$N$14,INT((ROW()-13)/2),0)),IF(ISBLANK(OFFSET('9. METAS'!$N$20,INT((ROW()-14)/2),0)),"",OFFSET('9. METAS'!$N$20,INT((ROW()-14)/2),0)))</f>
        <v/>
      </c>
      <c r="K330" s="196" t="str">
        <f ca="1">IF(MOD(ROW()-13,2)=0,IF(ISBLANK(OFFSET('10. SEGUIMIENTO 2025'!$O$14,INT((ROW()-13)/2),0)),"",OFFSET('10. SEGUIMIENTO 2025'!$O$14,INT((ROW()-13)/2),0)),IF(ISBLANK(OFFSET('9. METAS'!$O$20,INT((ROW()-14)/2),0)),"",OFFSET('9. METAS'!$O$20,INT((ROW()-14)/2),0)))</f>
        <v/>
      </c>
      <c r="L330" s="196" t="str">
        <f ca="1">IF(MOD(ROW()-13,2)=0,IF(ISBLANK(OFFSET('10. SEGUIMIENTO 2025'!$P$14,INT((ROW()-13)/2),0)),"",OFFSET('10. SEGUIMIENTO 2025'!$P$14,INT((ROW()-13)/2),0)),IF(ISBLANK(OFFSET('9. METAS'!$P$20,INT((ROW()-14)/2),0)),"",OFFSET('9. METAS'!$P$20,INT((ROW()-14)/2),0)))</f>
        <v/>
      </c>
      <c r="M330" s="197" t="str">
        <f ca="1">IF(MOD(ROW()-13,2)=0,IF(ISBLANK(OFFSET('10. SEGUIMIENTO 2025'!$Q$14,INT((ROW()-13)/2),0)),"",OFFSET('10. SEGUIMIENTO 2025'!$Q$14,INT((ROW()-13)/2),0)),IF(ISBLANK(OFFSET('9. METAS'!$Q$20,INT((ROW()-14)/2),0)),"",OFFSET('9. METAS'!$Q$20,INT((ROW()-14)/2),0)))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METAS'!$K$20,INT((ROW()-13)/2),0)),"",OFFSET('9. METAS'!$K$20,INT((ROW()-13)/2),0))</f>
        <v/>
      </c>
      <c r="I331" s="763"/>
      <c r="J331" s="195">
        <f ca="1">IF(MOD(ROW()-13,2)=0,IF(ISBLANK(OFFSET('10. SEGUIMIENTO 2025'!$N$14,INT((ROW()-13)/2),0)),"",OFFSET('10. SEGUIMIENTO 2025'!$N$14,INT((ROW()-13)/2),0)),IF(ISBLANK(OFFSET('9. METAS'!$N$20,INT((ROW()-14)/2),0)),"",OFFSET('9. METAS'!$N$20,INT((ROW()-14)/2),0)))</f>
        <v>41</v>
      </c>
      <c r="K331" s="196" t="str">
        <f ca="1">IF(MOD(ROW()-13,2)=0,IF(ISBLANK(OFFSET('10. SEGUIMIENTO 2025'!$O$14,INT((ROW()-13)/2),0)),"",OFFSET('10. SEGUIMIENTO 2025'!$O$14,INT((ROW()-13)/2),0)),IF(ISBLANK(OFFSET('9. METAS'!$O$20,INT((ROW()-14)/2),0)),"",OFFSET('9. METAS'!$O$20,INT((ROW()-14)/2),0)))</f>
        <v/>
      </c>
      <c r="L331" s="196" t="str">
        <f ca="1">IF(MOD(ROW()-13,2)=0,IF(ISBLANK(OFFSET('10. SEGUIMIENTO 2025'!$P$14,INT((ROW()-13)/2),0)),"",OFFSET('10. SEGUIMIENTO 2025'!$P$14,INT((ROW()-13)/2),0)),IF(ISBLANK(OFFSET('9. METAS'!$P$20,INT((ROW()-14)/2),0)),"",OFFSET('9. METAS'!$P$20,INT((ROW()-14)/2),0)))</f>
        <v/>
      </c>
      <c r="M331" s="197" t="str">
        <f ca="1">IF(MOD(ROW()-13,2)=0,IF(ISBLANK(OFFSET('10. SEGUIMIENTO 2025'!$Q$14,INT((ROW()-13)/2),0)),"",OFFSET('10. SEGUIMIENTO 2025'!$Q$14,INT((ROW()-13)/2),0)),IF(ISBLANK(OFFSET('9. METAS'!$Q$20,INT((ROW()-14)/2),0)),"",OFFSET('9. METAS'!$Q$20,INT((ROW()-14)/2),0)))</f>
        <v/>
      </c>
      <c r="N331" s="769" t="str">
        <f ca="1">IFERROR(L331/L332,"ND")</f>
        <v>ND</v>
      </c>
      <c r="O331" s="771" t="str">
        <f ca="1">IFERROR(((L331+K331+J331)/H331),"ND")</f>
        <v>ND</v>
      </c>
      <c r="P331" s="775"/>
    </row>
    <row r="332" spans="3:16">
      <c r="C332" s="747"/>
      <c r="D332" s="749"/>
      <c r="E332" s="749"/>
      <c r="F332" s="751"/>
      <c r="G332" s="753"/>
      <c r="H332" s="760"/>
      <c r="I332" s="764"/>
      <c r="J332" s="195" t="str">
        <f ca="1">IF(MOD(ROW()-13,2)=0,IF(ISBLANK(OFFSET('10. SEGUIMIENTO 2025'!$N$14,INT((ROW()-13)/2),0)),"",OFFSET('10. SEGUIMIENTO 2025'!$N$14,INT((ROW()-13)/2),0)),IF(ISBLANK(OFFSET('9. METAS'!$N$20,INT((ROW()-14)/2),0)),"",OFFSET('9. METAS'!$N$20,INT((ROW()-14)/2),0)))</f>
        <v/>
      </c>
      <c r="K332" s="196" t="str">
        <f ca="1">IF(MOD(ROW()-13,2)=0,IF(ISBLANK(OFFSET('10. SEGUIMIENTO 2025'!$O$14,INT((ROW()-13)/2),0)),"",OFFSET('10. SEGUIMIENTO 2025'!$O$14,INT((ROW()-13)/2),0)),IF(ISBLANK(OFFSET('9. METAS'!$O$20,INT((ROW()-14)/2),0)),"",OFFSET('9. METAS'!$O$20,INT((ROW()-14)/2),0)))</f>
        <v/>
      </c>
      <c r="L332" s="196" t="str">
        <f ca="1">IF(MOD(ROW()-13,2)=0,IF(ISBLANK(OFFSET('10. SEGUIMIENTO 2025'!$P$14,INT((ROW()-13)/2),0)),"",OFFSET('10. SEGUIMIENTO 2025'!$P$14,INT((ROW()-13)/2),0)),IF(ISBLANK(OFFSET('9. METAS'!$P$20,INT((ROW()-14)/2),0)),"",OFFSET('9. METAS'!$P$20,INT((ROW()-14)/2),0)))</f>
        <v/>
      </c>
      <c r="M332" s="197" t="str">
        <f ca="1">IF(MOD(ROW()-13,2)=0,IF(ISBLANK(OFFSET('10. SEGUIMIENTO 2025'!$Q$14,INT((ROW()-13)/2),0)),"",OFFSET('10. SEGUIMIENTO 2025'!$Q$14,INT((ROW()-13)/2),0)),IF(ISBLANK(OFFSET('9. METAS'!$Q$20,INT((ROW()-14)/2),0)),"",OFFSET('9. METAS'!$Q$20,INT((ROW()-14)/2),0)))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METAS'!$K$20,INT((ROW()-13)/2),0)),"",OFFSET('9. METAS'!$K$20,INT((ROW()-13)/2),0))</f>
        <v/>
      </c>
      <c r="I333" s="763"/>
      <c r="J333" s="195">
        <f ca="1">IF(MOD(ROW()-13,2)=0,IF(ISBLANK(OFFSET('10. SEGUIMIENTO 2025'!$N$14,INT((ROW()-13)/2),0)),"",OFFSET('10. SEGUIMIENTO 2025'!$N$14,INT((ROW()-13)/2),0)),IF(ISBLANK(OFFSET('9. METAS'!$N$20,INT((ROW()-14)/2),0)),"",OFFSET('9. METAS'!$N$20,INT((ROW()-14)/2),0)))</f>
        <v>41</v>
      </c>
      <c r="K333" s="196" t="str">
        <f ca="1">IF(MOD(ROW()-13,2)=0,IF(ISBLANK(OFFSET('10. SEGUIMIENTO 2025'!$O$14,INT((ROW()-13)/2),0)),"",OFFSET('10. SEGUIMIENTO 2025'!$O$14,INT((ROW()-13)/2),0)),IF(ISBLANK(OFFSET('9. METAS'!$O$20,INT((ROW()-14)/2),0)),"",OFFSET('9. METAS'!$O$20,INT((ROW()-14)/2),0)))</f>
        <v/>
      </c>
      <c r="L333" s="196" t="str">
        <f ca="1">IF(MOD(ROW()-13,2)=0,IF(ISBLANK(OFFSET('10. SEGUIMIENTO 2025'!$P$14,INT((ROW()-13)/2),0)),"",OFFSET('10. SEGUIMIENTO 2025'!$P$14,INT((ROW()-13)/2),0)),IF(ISBLANK(OFFSET('9. METAS'!$P$20,INT((ROW()-14)/2),0)),"",OFFSET('9. METAS'!$P$20,INT((ROW()-14)/2),0)))</f>
        <v/>
      </c>
      <c r="M333" s="197" t="str">
        <f ca="1">IF(MOD(ROW()-13,2)=0,IF(ISBLANK(OFFSET('10. SEGUIMIENTO 2025'!$Q$14,INT((ROW()-13)/2),0)),"",OFFSET('10. SEGUIMIENTO 2025'!$Q$14,INT((ROW()-13)/2),0)),IF(ISBLANK(OFFSET('9. METAS'!$Q$20,INT((ROW()-14)/2),0)),"",OFFSET('9. METAS'!$Q$20,INT((ROW()-14)/2),0)))</f>
        <v/>
      </c>
      <c r="N333" s="769" t="str">
        <f ca="1">IFERROR(L333/L334,"ND")</f>
        <v>ND</v>
      </c>
      <c r="O333" s="771" t="str">
        <f ca="1">IFERROR(((L333+K333+J333)/H333),"ND")</f>
        <v>ND</v>
      </c>
      <c r="P333" s="775"/>
    </row>
    <row r="334" spans="3:16">
      <c r="C334" s="747"/>
      <c r="D334" s="749"/>
      <c r="E334" s="749"/>
      <c r="F334" s="751"/>
      <c r="G334" s="753"/>
      <c r="H334" s="760"/>
      <c r="I334" s="764"/>
      <c r="J334" s="195" t="str">
        <f ca="1">IF(MOD(ROW()-13,2)=0,IF(ISBLANK(OFFSET('10. SEGUIMIENTO 2025'!$N$14,INT((ROW()-13)/2),0)),"",OFFSET('10. SEGUIMIENTO 2025'!$N$14,INT((ROW()-13)/2),0)),IF(ISBLANK(OFFSET('9. METAS'!$N$20,INT((ROW()-14)/2),0)),"",OFFSET('9. METAS'!$N$20,INT((ROW()-14)/2),0)))</f>
        <v/>
      </c>
      <c r="K334" s="196" t="str">
        <f ca="1">IF(MOD(ROW()-13,2)=0,IF(ISBLANK(OFFSET('10. SEGUIMIENTO 2025'!$O$14,INT((ROW()-13)/2),0)),"",OFFSET('10. SEGUIMIENTO 2025'!$O$14,INT((ROW()-13)/2),0)),IF(ISBLANK(OFFSET('9. METAS'!$O$20,INT((ROW()-14)/2),0)),"",OFFSET('9. METAS'!$O$20,INT((ROW()-14)/2),0)))</f>
        <v/>
      </c>
      <c r="L334" s="196" t="str">
        <f ca="1">IF(MOD(ROW()-13,2)=0,IF(ISBLANK(OFFSET('10. SEGUIMIENTO 2025'!$P$14,INT((ROW()-13)/2),0)),"",OFFSET('10. SEGUIMIENTO 2025'!$P$14,INT((ROW()-13)/2),0)),IF(ISBLANK(OFFSET('9. METAS'!$P$20,INT((ROW()-14)/2),0)),"",OFFSET('9. METAS'!$P$20,INT((ROW()-14)/2),0)))</f>
        <v/>
      </c>
      <c r="M334" s="197" t="str">
        <f ca="1">IF(MOD(ROW()-13,2)=0,IF(ISBLANK(OFFSET('10. SEGUIMIENTO 2025'!$Q$14,INT((ROW()-13)/2),0)),"",OFFSET('10. SEGUIMIENTO 2025'!$Q$14,INT((ROW()-13)/2),0)),IF(ISBLANK(OFFSET('9. METAS'!$Q$20,INT((ROW()-14)/2),0)),"",OFFSET('9. METAS'!$Q$20,INT((ROW()-14)/2),0)))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METAS'!$K$20,INT((ROW()-13)/2),0)),"",OFFSET('9. METAS'!$K$20,INT((ROW()-13)/2),0))</f>
        <v/>
      </c>
      <c r="I335" s="763"/>
      <c r="J335" s="195">
        <f ca="1">IF(MOD(ROW()-13,2)=0,IF(ISBLANK(OFFSET('10. SEGUIMIENTO 2025'!$N$14,INT((ROW()-13)/2),0)),"",OFFSET('10. SEGUIMIENTO 2025'!$N$14,INT((ROW()-13)/2),0)),IF(ISBLANK(OFFSET('9. METAS'!$N$20,INT((ROW()-14)/2),0)),"",OFFSET('9. METAS'!$N$20,INT((ROW()-14)/2),0)))</f>
        <v>41</v>
      </c>
      <c r="K335" s="196" t="str">
        <f ca="1">IF(MOD(ROW()-13,2)=0,IF(ISBLANK(OFFSET('10. SEGUIMIENTO 2025'!$O$14,INT((ROW()-13)/2),0)),"",OFFSET('10. SEGUIMIENTO 2025'!$O$14,INT((ROW()-13)/2),0)),IF(ISBLANK(OFFSET('9. METAS'!$O$20,INT((ROW()-14)/2),0)),"",OFFSET('9. METAS'!$O$20,INT((ROW()-14)/2),0)))</f>
        <v/>
      </c>
      <c r="L335" s="196" t="str">
        <f ca="1">IF(MOD(ROW()-13,2)=0,IF(ISBLANK(OFFSET('10. SEGUIMIENTO 2025'!$P$14,INT((ROW()-13)/2),0)),"",OFFSET('10. SEGUIMIENTO 2025'!$P$14,INT((ROW()-13)/2),0)),IF(ISBLANK(OFFSET('9. METAS'!$P$20,INT((ROW()-14)/2),0)),"",OFFSET('9. METAS'!$P$20,INT((ROW()-14)/2),0)))</f>
        <v/>
      </c>
      <c r="M335" s="197" t="str">
        <f ca="1">IF(MOD(ROW()-13,2)=0,IF(ISBLANK(OFFSET('10. SEGUIMIENTO 2025'!$Q$14,INT((ROW()-13)/2),0)),"",OFFSET('10. SEGUIMIENTO 2025'!$Q$14,INT((ROW()-13)/2),0)),IF(ISBLANK(OFFSET('9. METAS'!$Q$20,INT((ROW()-14)/2),0)),"",OFFSET('9. METAS'!$Q$20,INT((ROW()-14)/2),0)))</f>
        <v/>
      </c>
      <c r="N335" s="769" t="str">
        <f ca="1">IFERROR(L335/L336,"ND")</f>
        <v>ND</v>
      </c>
      <c r="O335" s="771" t="str">
        <f ca="1">IFERROR(((L335+K335+J335)/H335),"ND")</f>
        <v>ND</v>
      </c>
      <c r="P335" s="775"/>
    </row>
    <row r="336" spans="3:16">
      <c r="C336" s="747"/>
      <c r="D336" s="749"/>
      <c r="E336" s="749"/>
      <c r="F336" s="751"/>
      <c r="G336" s="753"/>
      <c r="H336" s="760"/>
      <c r="I336" s="764"/>
      <c r="J336" s="195" t="str">
        <f ca="1">IF(MOD(ROW()-13,2)=0,IF(ISBLANK(OFFSET('10. SEGUIMIENTO 2025'!$N$14,INT((ROW()-13)/2),0)),"",OFFSET('10. SEGUIMIENTO 2025'!$N$14,INT((ROW()-13)/2),0)),IF(ISBLANK(OFFSET('9. METAS'!$N$20,INT((ROW()-14)/2),0)),"",OFFSET('9. METAS'!$N$20,INT((ROW()-14)/2),0)))</f>
        <v/>
      </c>
      <c r="K336" s="196" t="str">
        <f ca="1">IF(MOD(ROW()-13,2)=0,IF(ISBLANK(OFFSET('10. SEGUIMIENTO 2025'!$O$14,INT((ROW()-13)/2),0)),"",OFFSET('10. SEGUIMIENTO 2025'!$O$14,INT((ROW()-13)/2),0)),IF(ISBLANK(OFFSET('9. METAS'!$O$20,INT((ROW()-14)/2),0)),"",OFFSET('9. METAS'!$O$20,INT((ROW()-14)/2),0)))</f>
        <v/>
      </c>
      <c r="L336" s="196" t="str">
        <f ca="1">IF(MOD(ROW()-13,2)=0,IF(ISBLANK(OFFSET('10. SEGUIMIENTO 2025'!$P$14,INT((ROW()-13)/2),0)),"",OFFSET('10. SEGUIMIENTO 2025'!$P$14,INT((ROW()-13)/2),0)),IF(ISBLANK(OFFSET('9. METAS'!$P$20,INT((ROW()-14)/2),0)),"",OFFSET('9. METAS'!$P$20,INT((ROW()-14)/2),0)))</f>
        <v/>
      </c>
      <c r="M336" s="197" t="str">
        <f ca="1">IF(MOD(ROW()-13,2)=0,IF(ISBLANK(OFFSET('10. SEGUIMIENTO 2025'!$Q$14,INT((ROW()-13)/2),0)),"",OFFSET('10. SEGUIMIENTO 2025'!$Q$14,INT((ROW()-13)/2),0)),IF(ISBLANK(OFFSET('9. METAS'!$Q$20,INT((ROW()-14)/2),0)),"",OFFSET('9. METAS'!$Q$20,INT((ROW()-14)/2),0)))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METAS'!$K$20,INT((ROW()-13)/2),0)),"",OFFSET('9. METAS'!$K$20,INT((ROW()-13)/2),0))</f>
        <v/>
      </c>
      <c r="I337" s="763"/>
      <c r="J337" s="195">
        <f ca="1">IF(MOD(ROW()-13,2)=0,IF(ISBLANK(OFFSET('10. SEGUIMIENTO 2025'!$N$14,INT((ROW()-13)/2),0)),"",OFFSET('10. SEGUIMIENTO 2025'!$N$14,INT((ROW()-13)/2),0)),IF(ISBLANK(OFFSET('9. METAS'!$N$20,INT((ROW()-14)/2),0)),"",OFFSET('9. METAS'!$N$20,INT((ROW()-14)/2),0)))</f>
        <v>41</v>
      </c>
      <c r="K337" s="196" t="str">
        <f ca="1">IF(MOD(ROW()-13,2)=0,IF(ISBLANK(OFFSET('10. SEGUIMIENTO 2025'!$O$14,INT((ROW()-13)/2),0)),"",OFFSET('10. SEGUIMIENTO 2025'!$O$14,INT((ROW()-13)/2),0)),IF(ISBLANK(OFFSET('9. METAS'!$O$20,INT((ROW()-14)/2),0)),"",OFFSET('9. METAS'!$O$20,INT((ROW()-14)/2),0)))</f>
        <v/>
      </c>
      <c r="L337" s="196" t="str">
        <f ca="1">IF(MOD(ROW()-13,2)=0,IF(ISBLANK(OFFSET('10. SEGUIMIENTO 2025'!$P$14,INT((ROW()-13)/2),0)),"",OFFSET('10. SEGUIMIENTO 2025'!$P$14,INT((ROW()-13)/2),0)),IF(ISBLANK(OFFSET('9. METAS'!$P$20,INT((ROW()-14)/2),0)),"",OFFSET('9. METAS'!$P$20,INT((ROW()-14)/2),0)))</f>
        <v/>
      </c>
      <c r="M337" s="197" t="str">
        <f ca="1">IF(MOD(ROW()-13,2)=0,IF(ISBLANK(OFFSET('10. SEGUIMIENTO 2025'!$Q$14,INT((ROW()-13)/2),0)),"",OFFSET('10. SEGUIMIENTO 2025'!$Q$14,INT((ROW()-13)/2),0)),IF(ISBLANK(OFFSET('9. METAS'!$Q$20,INT((ROW()-14)/2),0)),"",OFFSET('9. METAS'!$Q$20,INT((ROW()-14)/2),0)))</f>
        <v/>
      </c>
      <c r="N337" s="769" t="str">
        <f ca="1">IFERROR(L337/L338,"ND")</f>
        <v>ND</v>
      </c>
      <c r="O337" s="771" t="str">
        <f ca="1">IFERROR(((L337+K337+J337)/H337),"ND")</f>
        <v>ND</v>
      </c>
      <c r="P337" s="775"/>
    </row>
    <row r="338" spans="3:16">
      <c r="C338" s="747"/>
      <c r="D338" s="749"/>
      <c r="E338" s="749"/>
      <c r="F338" s="751"/>
      <c r="G338" s="753"/>
      <c r="H338" s="760"/>
      <c r="I338" s="764"/>
      <c r="J338" s="195" t="str">
        <f ca="1">IF(MOD(ROW()-13,2)=0,IF(ISBLANK(OFFSET('10. SEGUIMIENTO 2025'!$N$14,INT((ROW()-13)/2),0)),"",OFFSET('10. SEGUIMIENTO 2025'!$N$14,INT((ROW()-13)/2),0)),IF(ISBLANK(OFFSET('9. METAS'!$N$20,INT((ROW()-14)/2),0)),"",OFFSET('9. METAS'!$N$20,INT((ROW()-14)/2),0)))</f>
        <v/>
      </c>
      <c r="K338" s="196" t="str">
        <f ca="1">IF(MOD(ROW()-13,2)=0,IF(ISBLANK(OFFSET('10. SEGUIMIENTO 2025'!$O$14,INT((ROW()-13)/2),0)),"",OFFSET('10. SEGUIMIENTO 2025'!$O$14,INT((ROW()-13)/2),0)),IF(ISBLANK(OFFSET('9. METAS'!$O$20,INT((ROW()-14)/2),0)),"",OFFSET('9. METAS'!$O$20,INT((ROW()-14)/2),0)))</f>
        <v/>
      </c>
      <c r="L338" s="196" t="str">
        <f ca="1">IF(MOD(ROW()-13,2)=0,IF(ISBLANK(OFFSET('10. SEGUIMIENTO 2025'!$P$14,INT((ROW()-13)/2),0)),"",OFFSET('10. SEGUIMIENTO 2025'!$P$14,INT((ROW()-13)/2),0)),IF(ISBLANK(OFFSET('9. METAS'!$P$20,INT((ROW()-14)/2),0)),"",OFFSET('9. METAS'!$P$20,INT((ROW()-14)/2),0)))</f>
        <v/>
      </c>
      <c r="M338" s="197" t="str">
        <f ca="1">IF(MOD(ROW()-13,2)=0,IF(ISBLANK(OFFSET('10. SEGUIMIENTO 2025'!$Q$14,INT((ROW()-13)/2),0)),"",OFFSET('10. SEGUIMIENTO 2025'!$Q$14,INT((ROW()-13)/2),0)),IF(ISBLANK(OFFSET('9. METAS'!$Q$20,INT((ROW()-14)/2),0)),"",OFFSET('9. METAS'!$Q$20,INT((ROW()-14)/2),0)))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METAS'!$K$20,INT((ROW()-13)/2),0)),"",OFFSET('9. METAS'!$K$20,INT((ROW()-13)/2),0))</f>
        <v/>
      </c>
      <c r="I339" s="763"/>
      <c r="J339" s="195">
        <f ca="1">IF(MOD(ROW()-13,2)=0,IF(ISBLANK(OFFSET('10. SEGUIMIENTO 2025'!$N$14,INT((ROW()-13)/2),0)),"",OFFSET('10. SEGUIMIENTO 2025'!$N$14,INT((ROW()-13)/2),0)),IF(ISBLANK(OFFSET('9. METAS'!$N$20,INT((ROW()-14)/2),0)),"",OFFSET('9. METAS'!$N$20,INT((ROW()-14)/2),0)))</f>
        <v>41</v>
      </c>
      <c r="K339" s="196" t="str">
        <f ca="1">IF(MOD(ROW()-13,2)=0,IF(ISBLANK(OFFSET('10. SEGUIMIENTO 2025'!$O$14,INT((ROW()-13)/2),0)),"",OFFSET('10. SEGUIMIENTO 2025'!$O$14,INT((ROW()-13)/2),0)),IF(ISBLANK(OFFSET('9. METAS'!$O$20,INT((ROW()-14)/2),0)),"",OFFSET('9. METAS'!$O$20,INT((ROW()-14)/2),0)))</f>
        <v/>
      </c>
      <c r="L339" s="196" t="str">
        <f ca="1">IF(MOD(ROW()-13,2)=0,IF(ISBLANK(OFFSET('10. SEGUIMIENTO 2025'!$P$14,INT((ROW()-13)/2),0)),"",OFFSET('10. SEGUIMIENTO 2025'!$P$14,INT((ROW()-13)/2),0)),IF(ISBLANK(OFFSET('9. METAS'!$P$20,INT((ROW()-14)/2),0)),"",OFFSET('9. METAS'!$P$20,INT((ROW()-14)/2),0)))</f>
        <v/>
      </c>
      <c r="M339" s="197" t="str">
        <f ca="1">IF(MOD(ROW()-13,2)=0,IF(ISBLANK(OFFSET('10. SEGUIMIENTO 2025'!$Q$14,INT((ROW()-13)/2),0)),"",OFFSET('10. SEGUIMIENTO 2025'!$Q$14,INT((ROW()-13)/2),0)),IF(ISBLANK(OFFSET('9. METAS'!$Q$20,INT((ROW()-14)/2),0)),"",OFFSET('9. METAS'!$Q$20,INT((ROW()-14)/2),0)))</f>
        <v/>
      </c>
      <c r="N339" s="769" t="str">
        <f ca="1">IFERROR(L339/L340,"ND")</f>
        <v>ND</v>
      </c>
      <c r="O339" s="771" t="str">
        <f ca="1">IFERROR(((L339+K339+J339)/H339),"ND")</f>
        <v>ND</v>
      </c>
      <c r="P339" s="775"/>
    </row>
    <row r="340" spans="3:16">
      <c r="C340" s="747"/>
      <c r="D340" s="749"/>
      <c r="E340" s="749"/>
      <c r="F340" s="751"/>
      <c r="G340" s="753"/>
      <c r="H340" s="760"/>
      <c r="I340" s="764"/>
      <c r="J340" s="195" t="str">
        <f ca="1">IF(MOD(ROW()-13,2)=0,IF(ISBLANK(OFFSET('10. SEGUIMIENTO 2025'!$N$14,INT((ROW()-13)/2),0)),"",OFFSET('10. SEGUIMIENTO 2025'!$N$14,INT((ROW()-13)/2),0)),IF(ISBLANK(OFFSET('9. METAS'!$N$20,INT((ROW()-14)/2),0)),"",OFFSET('9. METAS'!$N$20,INT((ROW()-14)/2),0)))</f>
        <v/>
      </c>
      <c r="K340" s="196" t="str">
        <f ca="1">IF(MOD(ROW()-13,2)=0,IF(ISBLANK(OFFSET('10. SEGUIMIENTO 2025'!$O$14,INT((ROW()-13)/2),0)),"",OFFSET('10. SEGUIMIENTO 2025'!$O$14,INT((ROW()-13)/2),0)),IF(ISBLANK(OFFSET('9. METAS'!$O$20,INT((ROW()-14)/2),0)),"",OFFSET('9. METAS'!$O$20,INT((ROW()-14)/2),0)))</f>
        <v/>
      </c>
      <c r="L340" s="196" t="str">
        <f ca="1">IF(MOD(ROW()-13,2)=0,IF(ISBLANK(OFFSET('10. SEGUIMIENTO 2025'!$P$14,INT((ROW()-13)/2),0)),"",OFFSET('10. SEGUIMIENTO 2025'!$P$14,INT((ROW()-13)/2),0)),IF(ISBLANK(OFFSET('9. METAS'!$P$20,INT((ROW()-14)/2),0)),"",OFFSET('9. METAS'!$P$20,INT((ROW()-14)/2),0)))</f>
        <v/>
      </c>
      <c r="M340" s="197" t="str">
        <f ca="1">IF(MOD(ROW()-13,2)=0,IF(ISBLANK(OFFSET('10. SEGUIMIENTO 2025'!$Q$14,INT((ROW()-13)/2),0)),"",OFFSET('10. SEGUIMIENTO 2025'!$Q$14,INT((ROW()-13)/2),0)),IF(ISBLANK(OFFSET('9. METAS'!$Q$20,INT((ROW()-14)/2),0)),"",OFFSET('9. METAS'!$Q$20,INT((ROW()-14)/2),0)))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METAS'!$K$20,INT((ROW()-13)/2),0)),"",OFFSET('9. METAS'!$K$20,INT((ROW()-13)/2),0))</f>
        <v/>
      </c>
      <c r="I341" s="763"/>
      <c r="J341" s="195">
        <f ca="1">IF(MOD(ROW()-13,2)=0,IF(ISBLANK(OFFSET('10. SEGUIMIENTO 2025'!$N$14,INT((ROW()-13)/2),0)),"",OFFSET('10. SEGUIMIENTO 2025'!$N$14,INT((ROW()-13)/2),0)),IF(ISBLANK(OFFSET('9. METAS'!$N$20,INT((ROW()-14)/2),0)),"",OFFSET('9. METAS'!$N$20,INT((ROW()-14)/2),0)))</f>
        <v>41</v>
      </c>
      <c r="K341" s="196" t="str">
        <f ca="1">IF(MOD(ROW()-13,2)=0,IF(ISBLANK(OFFSET('10. SEGUIMIENTO 2025'!$O$14,INT((ROW()-13)/2),0)),"",OFFSET('10. SEGUIMIENTO 2025'!$O$14,INT((ROW()-13)/2),0)),IF(ISBLANK(OFFSET('9. METAS'!$O$20,INT((ROW()-14)/2),0)),"",OFFSET('9. METAS'!$O$20,INT((ROW()-14)/2),0)))</f>
        <v/>
      </c>
      <c r="L341" s="196" t="str">
        <f ca="1">IF(MOD(ROW()-13,2)=0,IF(ISBLANK(OFFSET('10. SEGUIMIENTO 2025'!$P$14,INT((ROW()-13)/2),0)),"",OFFSET('10. SEGUIMIENTO 2025'!$P$14,INT((ROW()-13)/2),0)),IF(ISBLANK(OFFSET('9. METAS'!$P$20,INT((ROW()-14)/2),0)),"",OFFSET('9. METAS'!$P$20,INT((ROW()-14)/2),0)))</f>
        <v/>
      </c>
      <c r="M341" s="197" t="str">
        <f ca="1">IF(MOD(ROW()-13,2)=0,IF(ISBLANK(OFFSET('10. SEGUIMIENTO 2025'!$Q$14,INT((ROW()-13)/2),0)),"",OFFSET('10. SEGUIMIENTO 2025'!$Q$14,INT((ROW()-13)/2),0)),IF(ISBLANK(OFFSET('9. METAS'!$Q$20,INT((ROW()-14)/2),0)),"",OFFSET('9. METAS'!$Q$20,INT((ROW()-14)/2),0)))</f>
        <v/>
      </c>
      <c r="N341" s="769" t="str">
        <f ca="1">IFERROR(L341/L342,"ND")</f>
        <v>ND</v>
      </c>
      <c r="O341" s="771" t="str">
        <f ca="1">IFERROR(((L341+K341+J341)/H341),"ND")</f>
        <v>ND</v>
      </c>
      <c r="P341" s="775"/>
    </row>
    <row r="342" spans="3:16">
      <c r="C342" s="747"/>
      <c r="D342" s="749"/>
      <c r="E342" s="749"/>
      <c r="F342" s="751"/>
      <c r="G342" s="753"/>
      <c r="H342" s="760"/>
      <c r="I342" s="764"/>
      <c r="J342" s="195" t="str">
        <f ca="1">IF(MOD(ROW()-13,2)=0,IF(ISBLANK(OFFSET('10. SEGUIMIENTO 2025'!$N$14,INT((ROW()-13)/2),0)),"",OFFSET('10. SEGUIMIENTO 2025'!$N$14,INT((ROW()-13)/2),0)),IF(ISBLANK(OFFSET('9. METAS'!$N$20,INT((ROW()-14)/2),0)),"",OFFSET('9. METAS'!$N$20,INT((ROW()-14)/2),0)))</f>
        <v/>
      </c>
      <c r="K342" s="196" t="str">
        <f ca="1">IF(MOD(ROW()-13,2)=0,IF(ISBLANK(OFFSET('10. SEGUIMIENTO 2025'!$O$14,INT((ROW()-13)/2),0)),"",OFFSET('10. SEGUIMIENTO 2025'!$O$14,INT((ROW()-13)/2),0)),IF(ISBLANK(OFFSET('9. METAS'!$O$20,INT((ROW()-14)/2),0)),"",OFFSET('9. METAS'!$O$20,INT((ROW()-14)/2),0)))</f>
        <v/>
      </c>
      <c r="L342" s="196" t="str">
        <f ca="1">IF(MOD(ROW()-13,2)=0,IF(ISBLANK(OFFSET('10. SEGUIMIENTO 2025'!$P$14,INT((ROW()-13)/2),0)),"",OFFSET('10. SEGUIMIENTO 2025'!$P$14,INT((ROW()-13)/2),0)),IF(ISBLANK(OFFSET('9. METAS'!$P$20,INT((ROW()-14)/2),0)),"",OFFSET('9. METAS'!$P$20,INT((ROW()-14)/2),0)))</f>
        <v/>
      </c>
      <c r="M342" s="197" t="str">
        <f ca="1">IF(MOD(ROW()-13,2)=0,IF(ISBLANK(OFFSET('10. SEGUIMIENTO 2025'!$Q$14,INT((ROW()-13)/2),0)),"",OFFSET('10. SEGUIMIENTO 2025'!$Q$14,INT((ROW()-13)/2),0)),IF(ISBLANK(OFFSET('9. METAS'!$Q$20,INT((ROW()-14)/2),0)),"",OFFSET('9. METAS'!$Q$20,INT((ROW()-14)/2),0)))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METAS'!$K$20,INT((ROW()-13)/2),0)),"",OFFSET('9. METAS'!$K$20,INT((ROW()-13)/2),0))</f>
        <v/>
      </c>
      <c r="I343" s="763"/>
      <c r="J343" s="195">
        <f ca="1">IF(MOD(ROW()-13,2)=0,IF(ISBLANK(OFFSET('10. SEGUIMIENTO 2025'!$N$14,INT((ROW()-13)/2),0)),"",OFFSET('10. SEGUIMIENTO 2025'!$N$14,INT((ROW()-13)/2),0)),IF(ISBLANK(OFFSET('9. METAS'!$N$20,INT((ROW()-14)/2),0)),"",OFFSET('9. METAS'!$N$20,INT((ROW()-14)/2),0)))</f>
        <v>41</v>
      </c>
      <c r="K343" s="196" t="str">
        <f ca="1">IF(MOD(ROW()-13,2)=0,IF(ISBLANK(OFFSET('10. SEGUIMIENTO 2025'!$O$14,INT((ROW()-13)/2),0)),"",OFFSET('10. SEGUIMIENTO 2025'!$O$14,INT((ROW()-13)/2),0)),IF(ISBLANK(OFFSET('9. METAS'!$O$20,INT((ROW()-14)/2),0)),"",OFFSET('9. METAS'!$O$20,INT((ROW()-14)/2),0)))</f>
        <v/>
      </c>
      <c r="L343" s="196" t="str">
        <f ca="1">IF(MOD(ROW()-13,2)=0,IF(ISBLANK(OFFSET('10. SEGUIMIENTO 2025'!$P$14,INT((ROW()-13)/2),0)),"",OFFSET('10. SEGUIMIENTO 2025'!$P$14,INT((ROW()-13)/2),0)),IF(ISBLANK(OFFSET('9. METAS'!$P$20,INT((ROW()-14)/2),0)),"",OFFSET('9. METAS'!$P$20,INT((ROW()-14)/2),0)))</f>
        <v/>
      </c>
      <c r="M343" s="197" t="str">
        <f ca="1">IF(MOD(ROW()-13,2)=0,IF(ISBLANK(OFFSET('10. SEGUIMIENTO 2025'!$Q$14,INT((ROW()-13)/2),0)),"",OFFSET('10. SEGUIMIENTO 2025'!$Q$14,INT((ROW()-13)/2),0)),IF(ISBLANK(OFFSET('9. METAS'!$Q$20,INT((ROW()-14)/2),0)),"",OFFSET('9. METAS'!$Q$20,INT((ROW()-14)/2),0)))</f>
        <v/>
      </c>
      <c r="N343" s="769" t="str">
        <f ca="1">IFERROR(L343/L344,"ND")</f>
        <v>ND</v>
      </c>
      <c r="O343" s="771" t="str">
        <f ca="1">IFERROR(((L343+K343+J343)/H343),"ND")</f>
        <v>ND</v>
      </c>
      <c r="P343" s="775"/>
    </row>
    <row r="344" spans="3:16">
      <c r="C344" s="747"/>
      <c r="D344" s="749"/>
      <c r="E344" s="749"/>
      <c r="F344" s="751"/>
      <c r="G344" s="753"/>
      <c r="H344" s="760"/>
      <c r="I344" s="764"/>
      <c r="J344" s="195" t="str">
        <f ca="1">IF(MOD(ROW()-13,2)=0,IF(ISBLANK(OFFSET('10. SEGUIMIENTO 2025'!$N$14,INT((ROW()-13)/2),0)),"",OFFSET('10. SEGUIMIENTO 2025'!$N$14,INT((ROW()-13)/2),0)),IF(ISBLANK(OFFSET('9. METAS'!$N$20,INT((ROW()-14)/2),0)),"",OFFSET('9. METAS'!$N$20,INT((ROW()-14)/2),0)))</f>
        <v/>
      </c>
      <c r="K344" s="196" t="str">
        <f ca="1">IF(MOD(ROW()-13,2)=0,IF(ISBLANK(OFFSET('10. SEGUIMIENTO 2025'!$O$14,INT((ROW()-13)/2),0)),"",OFFSET('10. SEGUIMIENTO 2025'!$O$14,INT((ROW()-13)/2),0)),IF(ISBLANK(OFFSET('9. METAS'!$O$20,INT((ROW()-14)/2),0)),"",OFFSET('9. METAS'!$O$20,INT((ROW()-14)/2),0)))</f>
        <v/>
      </c>
      <c r="L344" s="196" t="str">
        <f ca="1">IF(MOD(ROW()-13,2)=0,IF(ISBLANK(OFFSET('10. SEGUIMIENTO 2025'!$P$14,INT((ROW()-13)/2),0)),"",OFFSET('10. SEGUIMIENTO 2025'!$P$14,INT((ROW()-13)/2),0)),IF(ISBLANK(OFFSET('9. METAS'!$P$20,INT((ROW()-14)/2),0)),"",OFFSET('9. METAS'!$P$20,INT((ROW()-14)/2),0)))</f>
        <v/>
      </c>
      <c r="M344" s="197" t="str">
        <f ca="1">IF(MOD(ROW()-13,2)=0,IF(ISBLANK(OFFSET('10. SEGUIMIENTO 2025'!$Q$14,INT((ROW()-13)/2),0)),"",OFFSET('10. SEGUIMIENTO 2025'!$Q$14,INT((ROW()-13)/2),0)),IF(ISBLANK(OFFSET('9. METAS'!$Q$20,INT((ROW()-14)/2),0)),"",OFFSET('9. METAS'!$Q$20,INT((ROW()-14)/2),0)))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METAS'!$K$20,INT((ROW()-13)/2),0)),"",OFFSET('9. METAS'!$K$20,INT((ROW()-13)/2),0))</f>
        <v/>
      </c>
      <c r="I345" s="763"/>
      <c r="J345" s="195">
        <f ca="1">IF(MOD(ROW()-13,2)=0,IF(ISBLANK(OFFSET('10. SEGUIMIENTO 2025'!$N$14,INT((ROW()-13)/2),0)),"",OFFSET('10. SEGUIMIENTO 2025'!$N$14,INT((ROW()-13)/2),0)),IF(ISBLANK(OFFSET('9. METAS'!$N$20,INT((ROW()-14)/2),0)),"",OFFSET('9. METAS'!$N$20,INT((ROW()-14)/2),0)))</f>
        <v>41</v>
      </c>
      <c r="K345" s="196" t="str">
        <f ca="1">IF(MOD(ROW()-13,2)=0,IF(ISBLANK(OFFSET('10. SEGUIMIENTO 2025'!$O$14,INT((ROW()-13)/2),0)),"",OFFSET('10. SEGUIMIENTO 2025'!$O$14,INT((ROW()-13)/2),0)),IF(ISBLANK(OFFSET('9. METAS'!$O$20,INT((ROW()-14)/2),0)),"",OFFSET('9. METAS'!$O$20,INT((ROW()-14)/2),0)))</f>
        <v/>
      </c>
      <c r="L345" s="196" t="str">
        <f ca="1">IF(MOD(ROW()-13,2)=0,IF(ISBLANK(OFFSET('10. SEGUIMIENTO 2025'!$P$14,INT((ROW()-13)/2),0)),"",OFFSET('10. SEGUIMIENTO 2025'!$P$14,INT((ROW()-13)/2),0)),IF(ISBLANK(OFFSET('9. METAS'!$P$20,INT((ROW()-14)/2),0)),"",OFFSET('9. METAS'!$P$20,INT((ROW()-14)/2),0)))</f>
        <v/>
      </c>
      <c r="M345" s="197" t="str">
        <f ca="1">IF(MOD(ROW()-13,2)=0,IF(ISBLANK(OFFSET('10. SEGUIMIENTO 2025'!$Q$14,INT((ROW()-13)/2),0)),"",OFFSET('10. SEGUIMIENTO 2025'!$Q$14,INT((ROW()-13)/2),0)),IF(ISBLANK(OFFSET('9. METAS'!$Q$20,INT((ROW()-14)/2),0)),"",OFFSET('9. METAS'!$Q$20,INT((ROW()-14)/2),0)))</f>
        <v/>
      </c>
      <c r="N345" s="769" t="str">
        <f ca="1">IFERROR(L345/L346,"ND")</f>
        <v>ND</v>
      </c>
      <c r="O345" s="771" t="str">
        <f ca="1">IFERROR(((L345+K345+J345)/H345),"ND")</f>
        <v>ND</v>
      </c>
      <c r="P345" s="775"/>
    </row>
    <row r="346" spans="3:16">
      <c r="C346" s="747"/>
      <c r="D346" s="749"/>
      <c r="E346" s="749"/>
      <c r="F346" s="751"/>
      <c r="G346" s="753"/>
      <c r="H346" s="760"/>
      <c r="I346" s="764"/>
      <c r="J346" s="195" t="str">
        <f ca="1">IF(MOD(ROW()-13,2)=0,IF(ISBLANK(OFFSET('10. SEGUIMIENTO 2025'!$N$14,INT((ROW()-13)/2),0)),"",OFFSET('10. SEGUIMIENTO 2025'!$N$14,INT((ROW()-13)/2),0)),IF(ISBLANK(OFFSET('9. METAS'!$N$20,INT((ROW()-14)/2),0)),"",OFFSET('9. METAS'!$N$20,INT((ROW()-14)/2),0)))</f>
        <v/>
      </c>
      <c r="K346" s="196" t="str">
        <f ca="1">IF(MOD(ROW()-13,2)=0,IF(ISBLANK(OFFSET('10. SEGUIMIENTO 2025'!$O$14,INT((ROW()-13)/2),0)),"",OFFSET('10. SEGUIMIENTO 2025'!$O$14,INT((ROW()-13)/2),0)),IF(ISBLANK(OFFSET('9. METAS'!$O$20,INT((ROW()-14)/2),0)),"",OFFSET('9. METAS'!$O$20,INT((ROW()-14)/2),0)))</f>
        <v/>
      </c>
      <c r="L346" s="196" t="str">
        <f ca="1">IF(MOD(ROW()-13,2)=0,IF(ISBLANK(OFFSET('10. SEGUIMIENTO 2025'!$P$14,INT((ROW()-13)/2),0)),"",OFFSET('10. SEGUIMIENTO 2025'!$P$14,INT((ROW()-13)/2),0)),IF(ISBLANK(OFFSET('9. METAS'!$P$20,INT((ROW()-14)/2),0)),"",OFFSET('9. METAS'!$P$20,INT((ROW()-14)/2),0)))</f>
        <v/>
      </c>
      <c r="M346" s="197" t="str">
        <f ca="1">IF(MOD(ROW()-13,2)=0,IF(ISBLANK(OFFSET('10. SEGUIMIENTO 2025'!$Q$14,INT((ROW()-13)/2),0)),"",OFFSET('10. SEGUIMIENTO 2025'!$Q$14,INT((ROW()-13)/2),0)),IF(ISBLANK(OFFSET('9. METAS'!$Q$20,INT((ROW()-14)/2),0)),"",OFFSET('9. METAS'!$Q$20,INT((ROW()-14)/2),0)))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METAS'!$K$20,INT((ROW()-13)/2),0)),"",OFFSET('9. METAS'!$K$20,INT((ROW()-13)/2),0))</f>
        <v/>
      </c>
      <c r="I347" s="763"/>
      <c r="J347" s="195">
        <f ca="1">IF(MOD(ROW()-13,2)=0,IF(ISBLANK(OFFSET('10. SEGUIMIENTO 2025'!$N$14,INT((ROW()-13)/2),0)),"",OFFSET('10. SEGUIMIENTO 2025'!$N$14,INT((ROW()-13)/2),0)),IF(ISBLANK(OFFSET('9. METAS'!$N$20,INT((ROW()-14)/2),0)),"",OFFSET('9. METAS'!$N$20,INT((ROW()-14)/2),0)))</f>
        <v>41</v>
      </c>
      <c r="K347" s="196" t="str">
        <f ca="1">IF(MOD(ROW()-13,2)=0,IF(ISBLANK(OFFSET('10. SEGUIMIENTO 2025'!$O$14,INT((ROW()-13)/2),0)),"",OFFSET('10. SEGUIMIENTO 2025'!$O$14,INT((ROW()-13)/2),0)),IF(ISBLANK(OFFSET('9. METAS'!$O$20,INT((ROW()-14)/2),0)),"",OFFSET('9. METAS'!$O$20,INT((ROW()-14)/2),0)))</f>
        <v/>
      </c>
      <c r="L347" s="196" t="str">
        <f ca="1">IF(MOD(ROW()-13,2)=0,IF(ISBLANK(OFFSET('10. SEGUIMIENTO 2025'!$P$14,INT((ROW()-13)/2),0)),"",OFFSET('10. SEGUIMIENTO 2025'!$P$14,INT((ROW()-13)/2),0)),IF(ISBLANK(OFFSET('9. METAS'!$P$20,INT((ROW()-14)/2),0)),"",OFFSET('9. METAS'!$P$20,INT((ROW()-14)/2),0)))</f>
        <v/>
      </c>
      <c r="M347" s="197" t="str">
        <f ca="1">IF(MOD(ROW()-13,2)=0,IF(ISBLANK(OFFSET('10. SEGUIMIENTO 2025'!$Q$14,INT((ROW()-13)/2),0)),"",OFFSET('10. SEGUIMIENTO 2025'!$Q$14,INT((ROW()-13)/2),0)),IF(ISBLANK(OFFSET('9. METAS'!$Q$20,INT((ROW()-14)/2),0)),"",OFFSET('9. METAS'!$Q$20,INT((ROW()-14)/2),0)))</f>
        <v/>
      </c>
      <c r="N347" s="769" t="str">
        <f ca="1">IFERROR(L347/L348,"ND")</f>
        <v>ND</v>
      </c>
      <c r="O347" s="771" t="str">
        <f ca="1">IFERROR(((L347+K347+J347)/H347),"ND")</f>
        <v>ND</v>
      </c>
      <c r="P347" s="775"/>
    </row>
    <row r="348" spans="3:16">
      <c r="C348" s="747"/>
      <c r="D348" s="749"/>
      <c r="E348" s="749"/>
      <c r="F348" s="751"/>
      <c r="G348" s="753"/>
      <c r="H348" s="760"/>
      <c r="I348" s="764"/>
      <c r="J348" s="195" t="str">
        <f ca="1">IF(MOD(ROW()-13,2)=0,IF(ISBLANK(OFFSET('10. SEGUIMIENTO 2025'!$N$14,INT((ROW()-13)/2),0)),"",OFFSET('10. SEGUIMIENTO 2025'!$N$14,INT((ROW()-13)/2),0)),IF(ISBLANK(OFFSET('9. METAS'!$N$20,INT((ROW()-14)/2),0)),"",OFFSET('9. METAS'!$N$20,INT((ROW()-14)/2),0)))</f>
        <v/>
      </c>
      <c r="K348" s="196" t="str">
        <f ca="1">IF(MOD(ROW()-13,2)=0,IF(ISBLANK(OFFSET('10. SEGUIMIENTO 2025'!$O$14,INT((ROW()-13)/2),0)),"",OFFSET('10. SEGUIMIENTO 2025'!$O$14,INT((ROW()-13)/2),0)),IF(ISBLANK(OFFSET('9. METAS'!$O$20,INT((ROW()-14)/2),0)),"",OFFSET('9. METAS'!$O$20,INT((ROW()-14)/2),0)))</f>
        <v/>
      </c>
      <c r="L348" s="196" t="str">
        <f ca="1">IF(MOD(ROW()-13,2)=0,IF(ISBLANK(OFFSET('10. SEGUIMIENTO 2025'!$P$14,INT((ROW()-13)/2),0)),"",OFFSET('10. SEGUIMIENTO 2025'!$P$14,INT((ROW()-13)/2),0)),IF(ISBLANK(OFFSET('9. METAS'!$P$20,INT((ROW()-14)/2),0)),"",OFFSET('9. METAS'!$P$20,INT((ROW()-14)/2),0)))</f>
        <v/>
      </c>
      <c r="M348" s="197" t="str">
        <f ca="1">IF(MOD(ROW()-13,2)=0,IF(ISBLANK(OFFSET('10. SEGUIMIENTO 2025'!$Q$14,INT((ROW()-13)/2),0)),"",OFFSET('10. SEGUIMIENTO 2025'!$Q$14,INT((ROW()-13)/2),0)),IF(ISBLANK(OFFSET('9. METAS'!$Q$20,INT((ROW()-14)/2),0)),"",OFFSET('9. METAS'!$Q$20,INT((ROW()-14)/2),0)))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METAS'!$K$20,INT((ROW()-13)/2),0)),"",OFFSET('9. METAS'!$K$20,INT((ROW()-13)/2),0))</f>
        <v/>
      </c>
      <c r="I349" s="763"/>
      <c r="J349" s="195">
        <f ca="1">IF(MOD(ROW()-13,2)=0,IF(ISBLANK(OFFSET('10. SEGUIMIENTO 2025'!$N$14,INT((ROW()-13)/2),0)),"",OFFSET('10. SEGUIMIENTO 2025'!$N$14,INT((ROW()-13)/2),0)),IF(ISBLANK(OFFSET('9. METAS'!$N$20,INT((ROW()-14)/2),0)),"",OFFSET('9. METAS'!$N$20,INT((ROW()-14)/2),0)))</f>
        <v>41</v>
      </c>
      <c r="K349" s="196" t="str">
        <f ca="1">IF(MOD(ROW()-13,2)=0,IF(ISBLANK(OFFSET('10. SEGUIMIENTO 2025'!$O$14,INT((ROW()-13)/2),0)),"",OFFSET('10. SEGUIMIENTO 2025'!$O$14,INT((ROW()-13)/2),0)),IF(ISBLANK(OFFSET('9. METAS'!$O$20,INT((ROW()-14)/2),0)),"",OFFSET('9. METAS'!$O$20,INT((ROW()-14)/2),0)))</f>
        <v/>
      </c>
      <c r="L349" s="196" t="str">
        <f ca="1">IF(MOD(ROW()-13,2)=0,IF(ISBLANK(OFFSET('10. SEGUIMIENTO 2025'!$P$14,INT((ROW()-13)/2),0)),"",OFFSET('10. SEGUIMIENTO 2025'!$P$14,INT((ROW()-13)/2),0)),IF(ISBLANK(OFFSET('9. METAS'!$P$20,INT((ROW()-14)/2),0)),"",OFFSET('9. METAS'!$P$20,INT((ROW()-14)/2),0)))</f>
        <v/>
      </c>
      <c r="M349" s="197" t="str">
        <f ca="1">IF(MOD(ROW()-13,2)=0,IF(ISBLANK(OFFSET('10. SEGUIMIENTO 2025'!$Q$14,INT((ROW()-13)/2),0)),"",OFFSET('10. SEGUIMIENTO 2025'!$Q$14,INT((ROW()-13)/2),0)),IF(ISBLANK(OFFSET('9. METAS'!$Q$20,INT((ROW()-14)/2),0)),"",OFFSET('9. METAS'!$Q$20,INT((ROW()-14)/2),0)))</f>
        <v/>
      </c>
      <c r="N349" s="769" t="str">
        <f ca="1">IFERROR(L349/L350,"ND")</f>
        <v>ND</v>
      </c>
      <c r="O349" s="771" t="str">
        <f ca="1">IFERROR(((L349+K349+J349)/H349),"ND")</f>
        <v>ND</v>
      </c>
      <c r="P349" s="775"/>
    </row>
    <row r="350" spans="3:16">
      <c r="C350" s="747"/>
      <c r="D350" s="749"/>
      <c r="E350" s="749"/>
      <c r="F350" s="751"/>
      <c r="G350" s="753"/>
      <c r="H350" s="760"/>
      <c r="I350" s="764"/>
      <c r="J350" s="195" t="str">
        <f ca="1">IF(MOD(ROW()-13,2)=0,IF(ISBLANK(OFFSET('10. SEGUIMIENTO 2025'!$N$14,INT((ROW()-13)/2),0)),"",OFFSET('10. SEGUIMIENTO 2025'!$N$14,INT((ROW()-13)/2),0)),IF(ISBLANK(OFFSET('9. METAS'!$N$20,INT((ROW()-14)/2),0)),"",OFFSET('9. METAS'!$N$20,INT((ROW()-14)/2),0)))</f>
        <v/>
      </c>
      <c r="K350" s="196" t="str">
        <f ca="1">IF(MOD(ROW()-13,2)=0,IF(ISBLANK(OFFSET('10. SEGUIMIENTO 2025'!$O$14,INT((ROW()-13)/2),0)),"",OFFSET('10. SEGUIMIENTO 2025'!$O$14,INT((ROW()-13)/2),0)),IF(ISBLANK(OFFSET('9. METAS'!$O$20,INT((ROW()-14)/2),0)),"",OFFSET('9. METAS'!$O$20,INT((ROW()-14)/2),0)))</f>
        <v/>
      </c>
      <c r="L350" s="196" t="str">
        <f ca="1">IF(MOD(ROW()-13,2)=0,IF(ISBLANK(OFFSET('10. SEGUIMIENTO 2025'!$P$14,INT((ROW()-13)/2),0)),"",OFFSET('10. SEGUIMIENTO 2025'!$P$14,INT((ROW()-13)/2),0)),IF(ISBLANK(OFFSET('9. METAS'!$P$20,INT((ROW()-14)/2),0)),"",OFFSET('9. METAS'!$P$20,INT((ROW()-14)/2),0)))</f>
        <v/>
      </c>
      <c r="M350" s="197" t="str">
        <f ca="1">IF(MOD(ROW()-13,2)=0,IF(ISBLANK(OFFSET('10. SEGUIMIENTO 2025'!$Q$14,INT((ROW()-13)/2),0)),"",OFFSET('10. SEGUIMIENTO 2025'!$Q$14,INT((ROW()-13)/2),0)),IF(ISBLANK(OFFSET('9. METAS'!$Q$20,INT((ROW()-14)/2),0)),"",OFFSET('9. METAS'!$Q$20,INT((ROW()-14)/2),0)))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METAS'!$K$20,INT((ROW()-13)/2),0)),"",OFFSET('9. METAS'!$K$20,INT((ROW()-13)/2),0))</f>
        <v/>
      </c>
      <c r="I351" s="763"/>
      <c r="J351" s="195">
        <f ca="1">IF(MOD(ROW()-13,2)=0,IF(ISBLANK(OFFSET('10. SEGUIMIENTO 2025'!$N$14,INT((ROW()-13)/2),0)),"",OFFSET('10. SEGUIMIENTO 2025'!$N$14,INT((ROW()-13)/2),0)),IF(ISBLANK(OFFSET('9. METAS'!$N$20,INT((ROW()-14)/2),0)),"",OFFSET('9. METAS'!$N$20,INT((ROW()-14)/2),0)))</f>
        <v>41</v>
      </c>
      <c r="K351" s="196" t="str">
        <f ca="1">IF(MOD(ROW()-13,2)=0,IF(ISBLANK(OFFSET('10. SEGUIMIENTO 2025'!$O$14,INT((ROW()-13)/2),0)),"",OFFSET('10. SEGUIMIENTO 2025'!$O$14,INT((ROW()-13)/2),0)),IF(ISBLANK(OFFSET('9. METAS'!$O$20,INT((ROW()-14)/2),0)),"",OFFSET('9. METAS'!$O$20,INT((ROW()-14)/2),0)))</f>
        <v/>
      </c>
      <c r="L351" s="196" t="str">
        <f ca="1">IF(MOD(ROW()-13,2)=0,IF(ISBLANK(OFFSET('10. SEGUIMIENTO 2025'!$P$14,INT((ROW()-13)/2),0)),"",OFFSET('10. SEGUIMIENTO 2025'!$P$14,INT((ROW()-13)/2),0)),IF(ISBLANK(OFFSET('9. METAS'!$P$20,INT((ROW()-14)/2),0)),"",OFFSET('9. METAS'!$P$20,INT((ROW()-14)/2),0)))</f>
        <v/>
      </c>
      <c r="M351" s="197" t="str">
        <f ca="1">IF(MOD(ROW()-13,2)=0,IF(ISBLANK(OFFSET('10. SEGUIMIENTO 2025'!$Q$14,INT((ROW()-13)/2),0)),"",OFFSET('10. SEGUIMIENTO 2025'!$Q$14,INT((ROW()-13)/2),0)),IF(ISBLANK(OFFSET('9. METAS'!$Q$20,INT((ROW()-14)/2),0)),"",OFFSET('9. METAS'!$Q$20,INT((ROW()-14)/2),0)))</f>
        <v/>
      </c>
      <c r="N351" s="769" t="str">
        <f ca="1">IFERROR(L351/L352,"ND")</f>
        <v>ND</v>
      </c>
      <c r="O351" s="771" t="str">
        <f ca="1">IFERROR(((L351+K351+J351)/H351),"ND")</f>
        <v>ND</v>
      </c>
      <c r="P351" s="775"/>
    </row>
    <row r="352" spans="3:16">
      <c r="C352" s="747"/>
      <c r="D352" s="749"/>
      <c r="E352" s="749"/>
      <c r="F352" s="751"/>
      <c r="G352" s="753"/>
      <c r="H352" s="760"/>
      <c r="I352" s="764"/>
      <c r="J352" s="195" t="str">
        <f ca="1">IF(MOD(ROW()-13,2)=0,IF(ISBLANK(OFFSET('10. SEGUIMIENTO 2025'!$N$14,INT((ROW()-13)/2),0)),"",OFFSET('10. SEGUIMIENTO 2025'!$N$14,INT((ROW()-13)/2),0)),IF(ISBLANK(OFFSET('9. METAS'!$N$20,INT((ROW()-14)/2),0)),"",OFFSET('9. METAS'!$N$20,INT((ROW()-14)/2),0)))</f>
        <v/>
      </c>
      <c r="K352" s="196" t="str">
        <f ca="1">IF(MOD(ROW()-13,2)=0,IF(ISBLANK(OFFSET('10. SEGUIMIENTO 2025'!$O$14,INT((ROW()-13)/2),0)),"",OFFSET('10. SEGUIMIENTO 2025'!$O$14,INT((ROW()-13)/2),0)),IF(ISBLANK(OFFSET('9. METAS'!$O$20,INT((ROW()-14)/2),0)),"",OFFSET('9. METAS'!$O$20,INT((ROW()-14)/2),0)))</f>
        <v/>
      </c>
      <c r="L352" s="196" t="str">
        <f ca="1">IF(MOD(ROW()-13,2)=0,IF(ISBLANK(OFFSET('10. SEGUIMIENTO 2025'!$P$14,INT((ROW()-13)/2),0)),"",OFFSET('10. SEGUIMIENTO 2025'!$P$14,INT((ROW()-13)/2),0)),IF(ISBLANK(OFFSET('9. METAS'!$P$20,INT((ROW()-14)/2),0)),"",OFFSET('9. METAS'!$P$20,INT((ROW()-14)/2),0)))</f>
        <v/>
      </c>
      <c r="M352" s="197" t="str">
        <f ca="1">IF(MOD(ROW()-13,2)=0,IF(ISBLANK(OFFSET('10. SEGUIMIENTO 2025'!$Q$14,INT((ROW()-13)/2),0)),"",OFFSET('10. SEGUIMIENTO 2025'!$Q$14,INT((ROW()-13)/2),0)),IF(ISBLANK(OFFSET('9. METAS'!$Q$20,INT((ROW()-14)/2),0)),"",OFFSET('9. METAS'!$Q$20,INT((ROW()-14)/2),0)))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METAS'!$K$20,INT((ROW()-13)/2),0)),"",OFFSET('9. METAS'!$K$20,INT((ROW()-13)/2),0))</f>
        <v/>
      </c>
      <c r="I353" s="763"/>
      <c r="J353" s="195">
        <f ca="1">IF(MOD(ROW()-13,2)=0,IF(ISBLANK(OFFSET('10. SEGUIMIENTO 2025'!$N$14,INT((ROW()-13)/2),0)),"",OFFSET('10. SEGUIMIENTO 2025'!$N$14,INT((ROW()-13)/2),0)),IF(ISBLANK(OFFSET('9. METAS'!$N$20,INT((ROW()-14)/2),0)),"",OFFSET('9. METAS'!$N$20,INT((ROW()-14)/2),0)))</f>
        <v>41</v>
      </c>
      <c r="K353" s="196" t="str">
        <f ca="1">IF(MOD(ROW()-13,2)=0,IF(ISBLANK(OFFSET('10. SEGUIMIENTO 2025'!$O$14,INT((ROW()-13)/2),0)),"",OFFSET('10. SEGUIMIENTO 2025'!$O$14,INT((ROW()-13)/2),0)),IF(ISBLANK(OFFSET('9. METAS'!$O$20,INT((ROW()-14)/2),0)),"",OFFSET('9. METAS'!$O$20,INT((ROW()-14)/2),0)))</f>
        <v/>
      </c>
      <c r="L353" s="196" t="str">
        <f ca="1">IF(MOD(ROW()-13,2)=0,IF(ISBLANK(OFFSET('10. SEGUIMIENTO 2025'!$P$14,INT((ROW()-13)/2),0)),"",OFFSET('10. SEGUIMIENTO 2025'!$P$14,INT((ROW()-13)/2),0)),IF(ISBLANK(OFFSET('9. METAS'!$P$20,INT((ROW()-14)/2),0)),"",OFFSET('9. METAS'!$P$20,INT((ROW()-14)/2),0)))</f>
        <v/>
      </c>
      <c r="M353" s="197" t="str">
        <f ca="1">IF(MOD(ROW()-13,2)=0,IF(ISBLANK(OFFSET('10. SEGUIMIENTO 2025'!$Q$14,INT((ROW()-13)/2),0)),"",OFFSET('10. SEGUIMIENTO 2025'!$Q$14,INT((ROW()-13)/2),0)),IF(ISBLANK(OFFSET('9. METAS'!$Q$20,INT((ROW()-14)/2),0)),"",OFFSET('9. METAS'!$Q$20,INT((ROW()-14)/2),0)))</f>
        <v/>
      </c>
      <c r="N353" s="769" t="str">
        <f ca="1">IFERROR(L353/L354,"ND")</f>
        <v>ND</v>
      </c>
      <c r="O353" s="771" t="str">
        <f ca="1">IFERROR(((L353+K353+J353)/H353),"ND")</f>
        <v>ND</v>
      </c>
      <c r="P353" s="775"/>
    </row>
    <row r="354" spans="3:16">
      <c r="C354" s="747"/>
      <c r="D354" s="749"/>
      <c r="E354" s="749"/>
      <c r="F354" s="751"/>
      <c r="G354" s="753"/>
      <c r="H354" s="760"/>
      <c r="I354" s="764"/>
      <c r="J354" s="195" t="str">
        <f ca="1">IF(MOD(ROW()-13,2)=0,IF(ISBLANK(OFFSET('10. SEGUIMIENTO 2025'!$N$14,INT((ROW()-13)/2),0)),"",OFFSET('10. SEGUIMIENTO 2025'!$N$14,INT((ROW()-13)/2),0)),IF(ISBLANK(OFFSET('9. METAS'!$N$20,INT((ROW()-14)/2),0)),"",OFFSET('9. METAS'!$N$20,INT((ROW()-14)/2),0)))</f>
        <v/>
      </c>
      <c r="K354" s="196" t="str">
        <f ca="1">IF(MOD(ROW()-13,2)=0,IF(ISBLANK(OFFSET('10. SEGUIMIENTO 2025'!$O$14,INT((ROW()-13)/2),0)),"",OFFSET('10. SEGUIMIENTO 2025'!$O$14,INT((ROW()-13)/2),0)),IF(ISBLANK(OFFSET('9. METAS'!$O$20,INT((ROW()-14)/2),0)),"",OFFSET('9. METAS'!$O$20,INT((ROW()-14)/2),0)))</f>
        <v/>
      </c>
      <c r="L354" s="196" t="str">
        <f ca="1">IF(MOD(ROW()-13,2)=0,IF(ISBLANK(OFFSET('10. SEGUIMIENTO 2025'!$P$14,INT((ROW()-13)/2),0)),"",OFFSET('10. SEGUIMIENTO 2025'!$P$14,INT((ROW()-13)/2),0)),IF(ISBLANK(OFFSET('9. METAS'!$P$20,INT((ROW()-14)/2),0)),"",OFFSET('9. METAS'!$P$20,INT((ROW()-14)/2),0)))</f>
        <v/>
      </c>
      <c r="M354" s="197" t="str">
        <f ca="1">IF(MOD(ROW()-13,2)=0,IF(ISBLANK(OFFSET('10. SEGUIMIENTO 2025'!$Q$14,INT((ROW()-13)/2),0)),"",OFFSET('10. SEGUIMIENTO 2025'!$Q$14,INT((ROW()-13)/2),0)),IF(ISBLANK(OFFSET('9. METAS'!$Q$20,INT((ROW()-14)/2),0)),"",OFFSET('9. METAS'!$Q$20,INT((ROW()-14)/2),0)))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METAS'!$K$20,INT((ROW()-13)/2),0)),"",OFFSET('9. METAS'!$K$20,INT((ROW()-13)/2),0))</f>
        <v/>
      </c>
      <c r="I355" s="763"/>
      <c r="J355" s="195">
        <f ca="1">IF(MOD(ROW()-13,2)=0,IF(ISBLANK(OFFSET('10. SEGUIMIENTO 2025'!$N$14,INT((ROW()-13)/2),0)),"",OFFSET('10. SEGUIMIENTO 2025'!$N$14,INT((ROW()-13)/2),0)),IF(ISBLANK(OFFSET('9. METAS'!$N$20,INT((ROW()-14)/2),0)),"",OFFSET('9. METAS'!$N$20,INT((ROW()-14)/2),0)))</f>
        <v>41</v>
      </c>
      <c r="K355" s="196" t="str">
        <f ca="1">IF(MOD(ROW()-13,2)=0,IF(ISBLANK(OFFSET('10. SEGUIMIENTO 2025'!$O$14,INT((ROW()-13)/2),0)),"",OFFSET('10. SEGUIMIENTO 2025'!$O$14,INT((ROW()-13)/2),0)),IF(ISBLANK(OFFSET('9. METAS'!$O$20,INT((ROW()-14)/2),0)),"",OFFSET('9. METAS'!$O$20,INT((ROW()-14)/2),0)))</f>
        <v/>
      </c>
      <c r="L355" s="196" t="str">
        <f ca="1">IF(MOD(ROW()-13,2)=0,IF(ISBLANK(OFFSET('10. SEGUIMIENTO 2025'!$P$14,INT((ROW()-13)/2),0)),"",OFFSET('10. SEGUIMIENTO 2025'!$P$14,INT((ROW()-13)/2),0)),IF(ISBLANK(OFFSET('9. METAS'!$P$20,INT((ROW()-14)/2),0)),"",OFFSET('9. METAS'!$P$20,INT((ROW()-14)/2),0)))</f>
        <v/>
      </c>
      <c r="M355" s="197" t="str">
        <f ca="1">IF(MOD(ROW()-13,2)=0,IF(ISBLANK(OFFSET('10. SEGUIMIENTO 2025'!$Q$14,INT((ROW()-13)/2),0)),"",OFFSET('10. SEGUIMIENTO 2025'!$Q$14,INT((ROW()-13)/2),0)),IF(ISBLANK(OFFSET('9. METAS'!$Q$20,INT((ROW()-14)/2),0)),"",OFFSET('9. METAS'!$Q$20,INT((ROW()-14)/2),0)))</f>
        <v/>
      </c>
      <c r="N355" s="769" t="str">
        <f ca="1">IFERROR(L355/L356,"ND")</f>
        <v>ND</v>
      </c>
      <c r="O355" s="771" t="str">
        <f ca="1">IFERROR(((L355+K355+J355)/H355),"ND")</f>
        <v>ND</v>
      </c>
      <c r="P355" s="775"/>
    </row>
    <row r="356" spans="3:16">
      <c r="C356" s="747"/>
      <c r="D356" s="749"/>
      <c r="E356" s="749"/>
      <c r="F356" s="751"/>
      <c r="G356" s="753"/>
      <c r="H356" s="760"/>
      <c r="I356" s="764"/>
      <c r="J356" s="195" t="str">
        <f ca="1">IF(MOD(ROW()-13,2)=0,IF(ISBLANK(OFFSET('10. SEGUIMIENTO 2025'!$N$14,INT((ROW()-13)/2),0)),"",OFFSET('10. SEGUIMIENTO 2025'!$N$14,INT((ROW()-13)/2),0)),IF(ISBLANK(OFFSET('9. METAS'!$N$20,INT((ROW()-14)/2),0)),"",OFFSET('9. METAS'!$N$20,INT((ROW()-14)/2),0)))</f>
        <v/>
      </c>
      <c r="K356" s="196" t="str">
        <f ca="1">IF(MOD(ROW()-13,2)=0,IF(ISBLANK(OFFSET('10. SEGUIMIENTO 2025'!$O$14,INT((ROW()-13)/2),0)),"",OFFSET('10. SEGUIMIENTO 2025'!$O$14,INT((ROW()-13)/2),0)),IF(ISBLANK(OFFSET('9. METAS'!$O$20,INT((ROW()-14)/2),0)),"",OFFSET('9. METAS'!$O$20,INT((ROW()-14)/2),0)))</f>
        <v/>
      </c>
      <c r="L356" s="196" t="str">
        <f ca="1">IF(MOD(ROW()-13,2)=0,IF(ISBLANK(OFFSET('10. SEGUIMIENTO 2025'!$P$14,INT((ROW()-13)/2),0)),"",OFFSET('10. SEGUIMIENTO 2025'!$P$14,INT((ROW()-13)/2),0)),IF(ISBLANK(OFFSET('9. METAS'!$P$20,INT((ROW()-14)/2),0)),"",OFFSET('9. METAS'!$P$20,INT((ROW()-14)/2),0)))</f>
        <v/>
      </c>
      <c r="M356" s="197" t="str">
        <f ca="1">IF(MOD(ROW()-13,2)=0,IF(ISBLANK(OFFSET('10. SEGUIMIENTO 2025'!$Q$14,INT((ROW()-13)/2),0)),"",OFFSET('10. SEGUIMIENTO 2025'!$Q$14,INT((ROW()-13)/2),0)),IF(ISBLANK(OFFSET('9. METAS'!$Q$20,INT((ROW()-14)/2),0)),"",OFFSET('9. METAS'!$Q$20,INT((ROW()-14)/2),0)))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METAS'!$K$20,INT((ROW()-13)/2),0)),"",OFFSET('9. METAS'!$K$20,INT((ROW()-13)/2),0))</f>
        <v/>
      </c>
      <c r="I357" s="763"/>
      <c r="J357" s="195">
        <f ca="1">IF(MOD(ROW()-13,2)=0,IF(ISBLANK(OFFSET('10. SEGUIMIENTO 2025'!$N$14,INT((ROW()-13)/2),0)),"",OFFSET('10. SEGUIMIENTO 2025'!$N$14,INT((ROW()-13)/2),0)),IF(ISBLANK(OFFSET('9. METAS'!$N$20,INT((ROW()-14)/2),0)),"",OFFSET('9. METAS'!$N$20,INT((ROW()-14)/2),0)))</f>
        <v>41</v>
      </c>
      <c r="K357" s="196" t="str">
        <f ca="1">IF(MOD(ROW()-13,2)=0,IF(ISBLANK(OFFSET('10. SEGUIMIENTO 2025'!$O$14,INT((ROW()-13)/2),0)),"",OFFSET('10. SEGUIMIENTO 2025'!$O$14,INT((ROW()-13)/2),0)),IF(ISBLANK(OFFSET('9. METAS'!$O$20,INT((ROW()-14)/2),0)),"",OFFSET('9. METAS'!$O$20,INT((ROW()-14)/2),0)))</f>
        <v/>
      </c>
      <c r="L357" s="196" t="str">
        <f ca="1">IF(MOD(ROW()-13,2)=0,IF(ISBLANK(OFFSET('10. SEGUIMIENTO 2025'!$P$14,INT((ROW()-13)/2),0)),"",OFFSET('10. SEGUIMIENTO 2025'!$P$14,INT((ROW()-13)/2),0)),IF(ISBLANK(OFFSET('9. METAS'!$P$20,INT((ROW()-14)/2),0)),"",OFFSET('9. METAS'!$P$20,INT((ROW()-14)/2),0)))</f>
        <v/>
      </c>
      <c r="M357" s="197" t="str">
        <f ca="1">IF(MOD(ROW()-13,2)=0,IF(ISBLANK(OFFSET('10. SEGUIMIENTO 2025'!$Q$14,INT((ROW()-13)/2),0)),"",OFFSET('10. SEGUIMIENTO 2025'!$Q$14,INT((ROW()-13)/2),0)),IF(ISBLANK(OFFSET('9. METAS'!$Q$20,INT((ROW()-14)/2),0)),"",OFFSET('9. METAS'!$Q$20,INT((ROW()-14)/2),0)))</f>
        <v/>
      </c>
      <c r="N357" s="769" t="str">
        <f ca="1">IFERROR(L357/L358,"ND")</f>
        <v>ND</v>
      </c>
      <c r="O357" s="771" t="str">
        <f ca="1">IFERROR(((L357+K357+J357)/H357),"ND")</f>
        <v>ND</v>
      </c>
      <c r="P357" s="775"/>
    </row>
    <row r="358" spans="3:16">
      <c r="C358" s="747"/>
      <c r="D358" s="749"/>
      <c r="E358" s="749"/>
      <c r="F358" s="751"/>
      <c r="G358" s="753"/>
      <c r="H358" s="760"/>
      <c r="I358" s="764"/>
      <c r="J358" s="195" t="str">
        <f ca="1">IF(MOD(ROW()-13,2)=0,IF(ISBLANK(OFFSET('10. SEGUIMIENTO 2025'!$N$14,INT((ROW()-13)/2),0)),"",OFFSET('10. SEGUIMIENTO 2025'!$N$14,INT((ROW()-13)/2),0)),IF(ISBLANK(OFFSET('9. METAS'!$N$20,INT((ROW()-14)/2),0)),"",OFFSET('9. METAS'!$N$20,INT((ROW()-14)/2),0)))</f>
        <v/>
      </c>
      <c r="K358" s="196" t="str">
        <f ca="1">IF(MOD(ROW()-13,2)=0,IF(ISBLANK(OFFSET('10. SEGUIMIENTO 2025'!$O$14,INT((ROW()-13)/2),0)),"",OFFSET('10. SEGUIMIENTO 2025'!$O$14,INT((ROW()-13)/2),0)),IF(ISBLANK(OFFSET('9. METAS'!$O$20,INT((ROW()-14)/2),0)),"",OFFSET('9. METAS'!$O$20,INT((ROW()-14)/2),0)))</f>
        <v/>
      </c>
      <c r="L358" s="196" t="str">
        <f ca="1">IF(MOD(ROW()-13,2)=0,IF(ISBLANK(OFFSET('10. SEGUIMIENTO 2025'!$P$14,INT((ROW()-13)/2),0)),"",OFFSET('10. SEGUIMIENTO 2025'!$P$14,INT((ROW()-13)/2),0)),IF(ISBLANK(OFFSET('9. METAS'!$P$20,INT((ROW()-14)/2),0)),"",OFFSET('9. METAS'!$P$20,INT((ROW()-14)/2),0)))</f>
        <v/>
      </c>
      <c r="M358" s="197" t="str">
        <f ca="1">IF(MOD(ROW()-13,2)=0,IF(ISBLANK(OFFSET('10. SEGUIMIENTO 2025'!$Q$14,INT((ROW()-13)/2),0)),"",OFFSET('10. SEGUIMIENTO 2025'!$Q$14,INT((ROW()-13)/2),0)),IF(ISBLANK(OFFSET('9. METAS'!$Q$20,INT((ROW()-14)/2),0)),"",OFFSET('9. METAS'!$Q$20,INT((ROW()-14)/2),0)))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METAS'!$K$20,INT((ROW()-13)/2),0)),"",OFFSET('9. METAS'!$K$20,INT((ROW()-13)/2),0))</f>
        <v/>
      </c>
      <c r="I359" s="763"/>
      <c r="J359" s="195">
        <f ca="1">IF(MOD(ROW()-13,2)=0,IF(ISBLANK(OFFSET('10. SEGUIMIENTO 2025'!$N$14,INT((ROW()-13)/2),0)),"",OFFSET('10. SEGUIMIENTO 2025'!$N$14,INT((ROW()-13)/2),0)),IF(ISBLANK(OFFSET('9. METAS'!$N$20,INT((ROW()-14)/2),0)),"",OFFSET('9. METAS'!$N$20,INT((ROW()-14)/2),0)))</f>
        <v>41</v>
      </c>
      <c r="K359" s="196" t="str">
        <f ca="1">IF(MOD(ROW()-13,2)=0,IF(ISBLANK(OFFSET('10. SEGUIMIENTO 2025'!$O$14,INT((ROW()-13)/2),0)),"",OFFSET('10. SEGUIMIENTO 2025'!$O$14,INT((ROW()-13)/2),0)),IF(ISBLANK(OFFSET('9. METAS'!$O$20,INT((ROW()-14)/2),0)),"",OFFSET('9. METAS'!$O$20,INT((ROW()-14)/2),0)))</f>
        <v/>
      </c>
      <c r="L359" s="196" t="str">
        <f ca="1">IF(MOD(ROW()-13,2)=0,IF(ISBLANK(OFFSET('10. SEGUIMIENTO 2025'!$P$14,INT((ROW()-13)/2),0)),"",OFFSET('10. SEGUIMIENTO 2025'!$P$14,INT((ROW()-13)/2),0)),IF(ISBLANK(OFFSET('9. METAS'!$P$20,INT((ROW()-14)/2),0)),"",OFFSET('9. METAS'!$P$20,INT((ROW()-14)/2),0)))</f>
        <v/>
      </c>
      <c r="M359" s="197" t="str">
        <f ca="1">IF(MOD(ROW()-13,2)=0,IF(ISBLANK(OFFSET('10. SEGUIMIENTO 2025'!$Q$14,INT((ROW()-13)/2),0)),"",OFFSET('10. SEGUIMIENTO 2025'!$Q$14,INT((ROW()-13)/2),0)),IF(ISBLANK(OFFSET('9. METAS'!$Q$20,INT((ROW()-14)/2),0)),"",OFFSET('9. METAS'!$Q$20,INT((ROW()-14)/2),0)))</f>
        <v/>
      </c>
      <c r="N359" s="769" t="str">
        <f ca="1">IFERROR(L359/L360,"ND")</f>
        <v>ND</v>
      </c>
      <c r="O359" s="771" t="str">
        <f ca="1">IFERROR(((L359+K359+J359)/H359),"ND")</f>
        <v>ND</v>
      </c>
      <c r="P359" s="775"/>
    </row>
    <row r="360" spans="3:16">
      <c r="C360" s="747"/>
      <c r="D360" s="749"/>
      <c r="E360" s="749"/>
      <c r="F360" s="751"/>
      <c r="G360" s="753"/>
      <c r="H360" s="760"/>
      <c r="I360" s="764"/>
      <c r="J360" s="195" t="str">
        <f ca="1">IF(MOD(ROW()-13,2)=0,IF(ISBLANK(OFFSET('10. SEGUIMIENTO 2025'!$N$14,INT((ROW()-13)/2),0)),"",OFFSET('10. SEGUIMIENTO 2025'!$N$14,INT((ROW()-13)/2),0)),IF(ISBLANK(OFFSET('9. METAS'!$N$20,INT((ROW()-14)/2),0)),"",OFFSET('9. METAS'!$N$20,INT((ROW()-14)/2),0)))</f>
        <v/>
      </c>
      <c r="K360" s="196" t="str">
        <f ca="1">IF(MOD(ROW()-13,2)=0,IF(ISBLANK(OFFSET('10. SEGUIMIENTO 2025'!$O$14,INT((ROW()-13)/2),0)),"",OFFSET('10. SEGUIMIENTO 2025'!$O$14,INT((ROW()-13)/2),0)),IF(ISBLANK(OFFSET('9. METAS'!$O$20,INT((ROW()-14)/2),0)),"",OFFSET('9. METAS'!$O$20,INT((ROW()-14)/2),0)))</f>
        <v/>
      </c>
      <c r="L360" s="196" t="str">
        <f ca="1">IF(MOD(ROW()-13,2)=0,IF(ISBLANK(OFFSET('10. SEGUIMIENTO 2025'!$P$14,INT((ROW()-13)/2),0)),"",OFFSET('10. SEGUIMIENTO 2025'!$P$14,INT((ROW()-13)/2),0)),IF(ISBLANK(OFFSET('9. METAS'!$P$20,INT((ROW()-14)/2),0)),"",OFFSET('9. METAS'!$P$20,INT((ROW()-14)/2),0)))</f>
        <v/>
      </c>
      <c r="M360" s="197" t="str">
        <f ca="1">IF(MOD(ROW()-13,2)=0,IF(ISBLANK(OFFSET('10. SEGUIMIENTO 2025'!$Q$14,INT((ROW()-13)/2),0)),"",OFFSET('10. SEGUIMIENTO 2025'!$Q$14,INT((ROW()-13)/2),0)),IF(ISBLANK(OFFSET('9. METAS'!$Q$20,INT((ROW()-14)/2),0)),"",OFFSET('9. METAS'!$Q$20,INT((ROW()-14)/2),0)))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METAS'!$K$20,INT((ROW()-13)/2),0)),"",OFFSET('9. METAS'!$K$20,INT((ROW()-13)/2),0))</f>
        <v/>
      </c>
      <c r="I361" s="763"/>
      <c r="J361" s="195">
        <f ca="1">IF(MOD(ROW()-13,2)=0,IF(ISBLANK(OFFSET('10. SEGUIMIENTO 2025'!$N$14,INT((ROW()-13)/2),0)),"",OFFSET('10. SEGUIMIENTO 2025'!$N$14,INT((ROW()-13)/2),0)),IF(ISBLANK(OFFSET('9. METAS'!$N$20,INT((ROW()-14)/2),0)),"",OFFSET('9. METAS'!$N$20,INT((ROW()-14)/2),0)))</f>
        <v>41</v>
      </c>
      <c r="K361" s="196" t="str">
        <f ca="1">IF(MOD(ROW()-13,2)=0,IF(ISBLANK(OFFSET('10. SEGUIMIENTO 2025'!$O$14,INT((ROW()-13)/2),0)),"",OFFSET('10. SEGUIMIENTO 2025'!$O$14,INT((ROW()-13)/2),0)),IF(ISBLANK(OFFSET('9. METAS'!$O$20,INT((ROW()-14)/2),0)),"",OFFSET('9. METAS'!$O$20,INT((ROW()-14)/2),0)))</f>
        <v/>
      </c>
      <c r="L361" s="196" t="str">
        <f ca="1">IF(MOD(ROW()-13,2)=0,IF(ISBLANK(OFFSET('10. SEGUIMIENTO 2025'!$P$14,INT((ROW()-13)/2),0)),"",OFFSET('10. SEGUIMIENTO 2025'!$P$14,INT((ROW()-13)/2),0)),IF(ISBLANK(OFFSET('9. METAS'!$P$20,INT((ROW()-14)/2),0)),"",OFFSET('9. METAS'!$P$20,INT((ROW()-14)/2),0)))</f>
        <v/>
      </c>
      <c r="M361" s="197" t="str">
        <f ca="1">IF(MOD(ROW()-13,2)=0,IF(ISBLANK(OFFSET('10. SEGUIMIENTO 2025'!$Q$14,INT((ROW()-13)/2),0)),"",OFFSET('10. SEGUIMIENTO 2025'!$Q$14,INT((ROW()-13)/2),0)),IF(ISBLANK(OFFSET('9. METAS'!$Q$20,INT((ROW()-14)/2),0)),"",OFFSET('9. METAS'!$Q$20,INT((ROW()-14)/2),0)))</f>
        <v/>
      </c>
      <c r="N361" s="769" t="str">
        <f ca="1">IFERROR(L361/L362,"ND")</f>
        <v>ND</v>
      </c>
      <c r="O361" s="771" t="str">
        <f ca="1">IFERROR(((L361+K361+J361)/H361),"ND")</f>
        <v>ND</v>
      </c>
      <c r="P361" s="775"/>
    </row>
    <row r="362" spans="3:16">
      <c r="C362" s="747"/>
      <c r="D362" s="749"/>
      <c r="E362" s="749"/>
      <c r="F362" s="751"/>
      <c r="G362" s="753"/>
      <c r="H362" s="760"/>
      <c r="I362" s="764"/>
      <c r="J362" s="195" t="str">
        <f ca="1">IF(MOD(ROW()-13,2)=0,IF(ISBLANK(OFFSET('10. SEGUIMIENTO 2025'!$N$14,INT((ROW()-13)/2),0)),"",OFFSET('10. SEGUIMIENTO 2025'!$N$14,INT((ROW()-13)/2),0)),IF(ISBLANK(OFFSET('9. METAS'!$N$20,INT((ROW()-14)/2),0)),"",OFFSET('9. METAS'!$N$20,INT((ROW()-14)/2),0)))</f>
        <v/>
      </c>
      <c r="K362" s="196" t="str">
        <f ca="1">IF(MOD(ROW()-13,2)=0,IF(ISBLANK(OFFSET('10. SEGUIMIENTO 2025'!$O$14,INT((ROW()-13)/2),0)),"",OFFSET('10. SEGUIMIENTO 2025'!$O$14,INT((ROW()-13)/2),0)),IF(ISBLANK(OFFSET('9. METAS'!$O$20,INT((ROW()-14)/2),0)),"",OFFSET('9. METAS'!$O$20,INT((ROW()-14)/2),0)))</f>
        <v/>
      </c>
      <c r="L362" s="196" t="str">
        <f ca="1">IF(MOD(ROW()-13,2)=0,IF(ISBLANK(OFFSET('10. SEGUIMIENTO 2025'!$P$14,INT((ROW()-13)/2),0)),"",OFFSET('10. SEGUIMIENTO 2025'!$P$14,INT((ROW()-13)/2),0)),IF(ISBLANK(OFFSET('9. METAS'!$P$20,INT((ROW()-14)/2),0)),"",OFFSET('9. METAS'!$P$20,INT((ROW()-14)/2),0)))</f>
        <v/>
      </c>
      <c r="M362" s="197" t="str">
        <f ca="1">IF(MOD(ROW()-13,2)=0,IF(ISBLANK(OFFSET('10. SEGUIMIENTO 2025'!$Q$14,INT((ROW()-13)/2),0)),"",OFFSET('10. SEGUIMIENTO 2025'!$Q$14,INT((ROW()-13)/2),0)),IF(ISBLANK(OFFSET('9. METAS'!$Q$20,INT((ROW()-14)/2),0)),"",OFFSET('9. METAS'!$Q$20,INT((ROW()-14)/2),0)))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METAS'!$K$20,INT((ROW()-13)/2),0)),"",OFFSET('9. METAS'!$K$20,INT((ROW()-13)/2),0))</f>
        <v/>
      </c>
      <c r="I363" s="763"/>
      <c r="J363" s="195">
        <f ca="1">IF(MOD(ROW()-13,2)=0,IF(ISBLANK(OFFSET('10. SEGUIMIENTO 2025'!$N$14,INT((ROW()-13)/2),0)),"",OFFSET('10. SEGUIMIENTO 2025'!$N$14,INT((ROW()-13)/2),0)),IF(ISBLANK(OFFSET('9. METAS'!$N$20,INT((ROW()-14)/2),0)),"",OFFSET('9. METAS'!$N$20,INT((ROW()-14)/2),0)))</f>
        <v>41</v>
      </c>
      <c r="K363" s="196" t="str">
        <f ca="1">IF(MOD(ROW()-13,2)=0,IF(ISBLANK(OFFSET('10. SEGUIMIENTO 2025'!$O$14,INT((ROW()-13)/2),0)),"",OFFSET('10. SEGUIMIENTO 2025'!$O$14,INT((ROW()-13)/2),0)),IF(ISBLANK(OFFSET('9. METAS'!$O$20,INT((ROW()-14)/2),0)),"",OFFSET('9. METAS'!$O$20,INT((ROW()-14)/2),0)))</f>
        <v/>
      </c>
      <c r="L363" s="196" t="str">
        <f ca="1">IF(MOD(ROW()-13,2)=0,IF(ISBLANK(OFFSET('10. SEGUIMIENTO 2025'!$P$14,INT((ROW()-13)/2),0)),"",OFFSET('10. SEGUIMIENTO 2025'!$P$14,INT((ROW()-13)/2),0)),IF(ISBLANK(OFFSET('9. METAS'!$P$20,INT((ROW()-14)/2),0)),"",OFFSET('9. METAS'!$P$20,INT((ROW()-14)/2),0)))</f>
        <v/>
      </c>
      <c r="M363" s="197" t="str">
        <f ca="1">IF(MOD(ROW()-13,2)=0,IF(ISBLANK(OFFSET('10. SEGUIMIENTO 2025'!$Q$14,INT((ROW()-13)/2),0)),"",OFFSET('10. SEGUIMIENTO 2025'!$Q$14,INT((ROW()-13)/2),0)),IF(ISBLANK(OFFSET('9. METAS'!$Q$20,INT((ROW()-14)/2),0)),"",OFFSET('9. METAS'!$Q$20,INT((ROW()-14)/2),0)))</f>
        <v/>
      </c>
      <c r="N363" s="769" t="str">
        <f ca="1">IFERROR(L363/L364,"ND")</f>
        <v>ND</v>
      </c>
      <c r="O363" s="771" t="str">
        <f ca="1">IFERROR(((L363+K363+J363)/H363),"ND")</f>
        <v>ND</v>
      </c>
      <c r="P363" s="775"/>
    </row>
    <row r="364" spans="3:16">
      <c r="C364" s="747"/>
      <c r="D364" s="749"/>
      <c r="E364" s="749"/>
      <c r="F364" s="751"/>
      <c r="G364" s="753"/>
      <c r="H364" s="760"/>
      <c r="I364" s="764"/>
      <c r="J364" s="195" t="str">
        <f ca="1">IF(MOD(ROW()-13,2)=0,IF(ISBLANK(OFFSET('10. SEGUIMIENTO 2025'!$N$14,INT((ROW()-13)/2),0)),"",OFFSET('10. SEGUIMIENTO 2025'!$N$14,INT((ROW()-13)/2),0)),IF(ISBLANK(OFFSET('9. METAS'!$N$20,INT((ROW()-14)/2),0)),"",OFFSET('9. METAS'!$N$20,INT((ROW()-14)/2),0)))</f>
        <v/>
      </c>
      <c r="K364" s="196" t="str">
        <f ca="1">IF(MOD(ROW()-13,2)=0,IF(ISBLANK(OFFSET('10. SEGUIMIENTO 2025'!$O$14,INT((ROW()-13)/2),0)),"",OFFSET('10. SEGUIMIENTO 2025'!$O$14,INT((ROW()-13)/2),0)),IF(ISBLANK(OFFSET('9. METAS'!$O$20,INT((ROW()-14)/2),0)),"",OFFSET('9. METAS'!$O$20,INT((ROW()-14)/2),0)))</f>
        <v/>
      </c>
      <c r="L364" s="196" t="str">
        <f ca="1">IF(MOD(ROW()-13,2)=0,IF(ISBLANK(OFFSET('10. SEGUIMIENTO 2025'!$P$14,INT((ROW()-13)/2),0)),"",OFFSET('10. SEGUIMIENTO 2025'!$P$14,INT((ROW()-13)/2),0)),IF(ISBLANK(OFFSET('9. METAS'!$P$20,INT((ROW()-14)/2),0)),"",OFFSET('9. METAS'!$P$20,INT((ROW()-14)/2),0)))</f>
        <v/>
      </c>
      <c r="M364" s="197" t="str">
        <f ca="1">IF(MOD(ROW()-13,2)=0,IF(ISBLANK(OFFSET('10. SEGUIMIENTO 2025'!$Q$14,INT((ROW()-13)/2),0)),"",OFFSET('10. SEGUIMIENTO 2025'!$Q$14,INT((ROW()-13)/2),0)),IF(ISBLANK(OFFSET('9. METAS'!$Q$20,INT((ROW()-14)/2),0)),"",OFFSET('9. METAS'!$Q$20,INT((ROW()-14)/2),0)))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METAS'!$K$20,INT((ROW()-13)/2),0)),"",OFFSET('9. METAS'!$K$20,INT((ROW()-13)/2),0))</f>
        <v/>
      </c>
      <c r="I365" s="763"/>
      <c r="J365" s="195">
        <f ca="1">IF(MOD(ROW()-13,2)=0,IF(ISBLANK(OFFSET('10. SEGUIMIENTO 2025'!$N$14,INT((ROW()-13)/2),0)),"",OFFSET('10. SEGUIMIENTO 2025'!$N$14,INT((ROW()-13)/2),0)),IF(ISBLANK(OFFSET('9. METAS'!$N$20,INT((ROW()-14)/2),0)),"",OFFSET('9. METAS'!$N$20,INT((ROW()-14)/2),0)))</f>
        <v>41</v>
      </c>
      <c r="K365" s="196" t="str">
        <f ca="1">IF(MOD(ROW()-13,2)=0,IF(ISBLANK(OFFSET('10. SEGUIMIENTO 2025'!$O$14,INT((ROW()-13)/2),0)),"",OFFSET('10. SEGUIMIENTO 2025'!$O$14,INT((ROW()-13)/2),0)),IF(ISBLANK(OFFSET('9. METAS'!$O$20,INT((ROW()-14)/2),0)),"",OFFSET('9. METAS'!$O$20,INT((ROW()-14)/2),0)))</f>
        <v/>
      </c>
      <c r="L365" s="196" t="str">
        <f ca="1">IF(MOD(ROW()-13,2)=0,IF(ISBLANK(OFFSET('10. SEGUIMIENTO 2025'!$P$14,INT((ROW()-13)/2),0)),"",OFFSET('10. SEGUIMIENTO 2025'!$P$14,INT((ROW()-13)/2),0)),IF(ISBLANK(OFFSET('9. METAS'!$P$20,INT((ROW()-14)/2),0)),"",OFFSET('9. METAS'!$P$20,INT((ROW()-14)/2),0)))</f>
        <v/>
      </c>
      <c r="M365" s="197" t="str">
        <f ca="1">IF(MOD(ROW()-13,2)=0,IF(ISBLANK(OFFSET('10. SEGUIMIENTO 2025'!$Q$14,INT((ROW()-13)/2),0)),"",OFFSET('10. SEGUIMIENTO 2025'!$Q$14,INT((ROW()-13)/2),0)),IF(ISBLANK(OFFSET('9. METAS'!$Q$20,INT((ROW()-14)/2),0)),"",OFFSET('9. METAS'!$Q$20,INT((ROW()-14)/2),0)))</f>
        <v/>
      </c>
      <c r="N365" s="769" t="str">
        <f ca="1">IFERROR(L365/L366,"ND")</f>
        <v>ND</v>
      </c>
      <c r="O365" s="771" t="str">
        <f ca="1">IFERROR(((L365+K365+J365)/H365),"ND")</f>
        <v>ND</v>
      </c>
      <c r="P365" s="775"/>
    </row>
    <row r="366" spans="3:16">
      <c r="C366" s="747"/>
      <c r="D366" s="749"/>
      <c r="E366" s="749"/>
      <c r="F366" s="751"/>
      <c r="G366" s="753"/>
      <c r="H366" s="760"/>
      <c r="I366" s="764"/>
      <c r="J366" s="195" t="str">
        <f ca="1">IF(MOD(ROW()-13,2)=0,IF(ISBLANK(OFFSET('10. SEGUIMIENTO 2025'!$N$14,INT((ROW()-13)/2),0)),"",OFFSET('10. SEGUIMIENTO 2025'!$N$14,INT((ROW()-13)/2),0)),IF(ISBLANK(OFFSET('9. METAS'!$N$20,INT((ROW()-14)/2),0)),"",OFFSET('9. METAS'!$N$20,INT((ROW()-14)/2),0)))</f>
        <v/>
      </c>
      <c r="K366" s="196" t="str">
        <f ca="1">IF(MOD(ROW()-13,2)=0,IF(ISBLANK(OFFSET('10. SEGUIMIENTO 2025'!$O$14,INT((ROW()-13)/2),0)),"",OFFSET('10. SEGUIMIENTO 2025'!$O$14,INT((ROW()-13)/2),0)),IF(ISBLANK(OFFSET('9. METAS'!$O$20,INT((ROW()-14)/2),0)),"",OFFSET('9. METAS'!$O$20,INT((ROW()-14)/2),0)))</f>
        <v/>
      </c>
      <c r="L366" s="196" t="str">
        <f ca="1">IF(MOD(ROW()-13,2)=0,IF(ISBLANK(OFFSET('10. SEGUIMIENTO 2025'!$P$14,INT((ROW()-13)/2),0)),"",OFFSET('10. SEGUIMIENTO 2025'!$P$14,INT((ROW()-13)/2),0)),IF(ISBLANK(OFFSET('9. METAS'!$P$20,INT((ROW()-14)/2),0)),"",OFFSET('9. METAS'!$P$20,INT((ROW()-14)/2),0)))</f>
        <v/>
      </c>
      <c r="M366" s="197" t="str">
        <f ca="1">IF(MOD(ROW()-13,2)=0,IF(ISBLANK(OFFSET('10. SEGUIMIENTO 2025'!$Q$14,INT((ROW()-13)/2),0)),"",OFFSET('10. SEGUIMIENTO 2025'!$Q$14,INT((ROW()-13)/2),0)),IF(ISBLANK(OFFSET('9. METAS'!$Q$20,INT((ROW()-14)/2),0)),"",OFFSET('9. METAS'!$Q$20,INT((ROW()-14)/2),0)))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METAS'!$K$20,INT((ROW()-13)/2),0)),"",OFFSET('9. METAS'!$K$20,INT((ROW()-13)/2),0))</f>
        <v/>
      </c>
      <c r="I367" s="763"/>
      <c r="J367" s="195">
        <f ca="1">IF(MOD(ROW()-13,2)=0,IF(ISBLANK(OFFSET('10. SEGUIMIENTO 2025'!$N$14,INT((ROW()-13)/2),0)),"",OFFSET('10. SEGUIMIENTO 2025'!$N$14,INT((ROW()-13)/2),0)),IF(ISBLANK(OFFSET('9. METAS'!$N$20,INT((ROW()-14)/2),0)),"",OFFSET('9. METAS'!$N$20,INT((ROW()-14)/2),0)))</f>
        <v>41</v>
      </c>
      <c r="K367" s="196" t="str">
        <f ca="1">IF(MOD(ROW()-13,2)=0,IF(ISBLANK(OFFSET('10. SEGUIMIENTO 2025'!$O$14,INT((ROW()-13)/2),0)),"",OFFSET('10. SEGUIMIENTO 2025'!$O$14,INT((ROW()-13)/2),0)),IF(ISBLANK(OFFSET('9. METAS'!$O$20,INT((ROW()-14)/2),0)),"",OFFSET('9. METAS'!$O$20,INT((ROW()-14)/2),0)))</f>
        <v/>
      </c>
      <c r="L367" s="196" t="str">
        <f ca="1">IF(MOD(ROW()-13,2)=0,IF(ISBLANK(OFFSET('10. SEGUIMIENTO 2025'!$P$14,INT((ROW()-13)/2),0)),"",OFFSET('10. SEGUIMIENTO 2025'!$P$14,INT((ROW()-13)/2),0)),IF(ISBLANK(OFFSET('9. METAS'!$P$20,INT((ROW()-14)/2),0)),"",OFFSET('9. METAS'!$P$20,INT((ROW()-14)/2),0)))</f>
        <v/>
      </c>
      <c r="M367" s="197" t="str">
        <f ca="1">IF(MOD(ROW()-13,2)=0,IF(ISBLANK(OFFSET('10. SEGUIMIENTO 2025'!$Q$14,INT((ROW()-13)/2),0)),"",OFFSET('10. SEGUIMIENTO 2025'!$Q$14,INT((ROW()-13)/2),0)),IF(ISBLANK(OFFSET('9. METAS'!$Q$20,INT((ROW()-14)/2),0)),"",OFFSET('9. METAS'!$Q$20,INT((ROW()-14)/2),0)))</f>
        <v/>
      </c>
      <c r="N367" s="769" t="str">
        <f ca="1">IFERROR(L367/L368,"ND")</f>
        <v>ND</v>
      </c>
      <c r="O367" s="771" t="str">
        <f ca="1">IFERROR(((L367+K367+J367)/H367),"ND")</f>
        <v>ND</v>
      </c>
      <c r="P367" s="775"/>
    </row>
    <row r="368" spans="3:16">
      <c r="C368" s="747"/>
      <c r="D368" s="749"/>
      <c r="E368" s="749"/>
      <c r="F368" s="751"/>
      <c r="G368" s="753"/>
      <c r="H368" s="760"/>
      <c r="I368" s="764"/>
      <c r="J368" s="195" t="str">
        <f ca="1">IF(MOD(ROW()-13,2)=0,IF(ISBLANK(OFFSET('10. SEGUIMIENTO 2025'!$N$14,INT((ROW()-13)/2),0)),"",OFFSET('10. SEGUIMIENTO 2025'!$N$14,INT((ROW()-13)/2),0)),IF(ISBLANK(OFFSET('9. METAS'!$N$20,INT((ROW()-14)/2),0)),"",OFFSET('9. METAS'!$N$20,INT((ROW()-14)/2),0)))</f>
        <v/>
      </c>
      <c r="K368" s="196" t="str">
        <f ca="1">IF(MOD(ROW()-13,2)=0,IF(ISBLANK(OFFSET('10. SEGUIMIENTO 2025'!$O$14,INT((ROW()-13)/2),0)),"",OFFSET('10. SEGUIMIENTO 2025'!$O$14,INT((ROW()-13)/2),0)),IF(ISBLANK(OFFSET('9. METAS'!$O$20,INT((ROW()-14)/2),0)),"",OFFSET('9. METAS'!$O$20,INT((ROW()-14)/2),0)))</f>
        <v/>
      </c>
      <c r="L368" s="196" t="str">
        <f ca="1">IF(MOD(ROW()-13,2)=0,IF(ISBLANK(OFFSET('10. SEGUIMIENTO 2025'!$P$14,INT((ROW()-13)/2),0)),"",OFFSET('10. SEGUIMIENTO 2025'!$P$14,INT((ROW()-13)/2),0)),IF(ISBLANK(OFFSET('9. METAS'!$P$20,INT((ROW()-14)/2),0)),"",OFFSET('9. METAS'!$P$20,INT((ROW()-14)/2),0)))</f>
        <v/>
      </c>
      <c r="M368" s="197" t="str">
        <f ca="1">IF(MOD(ROW()-13,2)=0,IF(ISBLANK(OFFSET('10. SEGUIMIENTO 2025'!$Q$14,INT((ROW()-13)/2),0)),"",OFFSET('10. SEGUIMIENTO 2025'!$Q$14,INT((ROW()-13)/2),0)),IF(ISBLANK(OFFSET('9. METAS'!$Q$20,INT((ROW()-14)/2),0)),"",OFFSET('9. METAS'!$Q$20,INT((ROW()-14)/2),0)))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METAS'!$K$20,INT((ROW()-13)/2),0)),"",OFFSET('9. METAS'!$K$20,INT((ROW()-13)/2),0))</f>
        <v/>
      </c>
      <c r="I369" s="763"/>
      <c r="J369" s="195">
        <f ca="1">IF(MOD(ROW()-13,2)=0,IF(ISBLANK(OFFSET('10. SEGUIMIENTO 2025'!$N$14,INT((ROW()-13)/2),0)),"",OFFSET('10. SEGUIMIENTO 2025'!$N$14,INT((ROW()-13)/2),0)),IF(ISBLANK(OFFSET('9. METAS'!$N$20,INT((ROW()-14)/2),0)),"",OFFSET('9. METAS'!$N$20,INT((ROW()-14)/2),0)))</f>
        <v>41</v>
      </c>
      <c r="K369" s="196" t="str">
        <f ca="1">IF(MOD(ROW()-13,2)=0,IF(ISBLANK(OFFSET('10. SEGUIMIENTO 2025'!$O$14,INT((ROW()-13)/2),0)),"",OFFSET('10. SEGUIMIENTO 2025'!$O$14,INT((ROW()-13)/2),0)),IF(ISBLANK(OFFSET('9. METAS'!$O$20,INT((ROW()-14)/2),0)),"",OFFSET('9. METAS'!$O$20,INT((ROW()-14)/2),0)))</f>
        <v/>
      </c>
      <c r="L369" s="196" t="str">
        <f ca="1">IF(MOD(ROW()-13,2)=0,IF(ISBLANK(OFFSET('10. SEGUIMIENTO 2025'!$P$14,INT((ROW()-13)/2),0)),"",OFFSET('10. SEGUIMIENTO 2025'!$P$14,INT((ROW()-13)/2),0)),IF(ISBLANK(OFFSET('9. METAS'!$P$20,INT((ROW()-14)/2),0)),"",OFFSET('9. METAS'!$P$20,INT((ROW()-14)/2),0)))</f>
        <v/>
      </c>
      <c r="M369" s="197" t="str">
        <f ca="1">IF(MOD(ROW()-13,2)=0,IF(ISBLANK(OFFSET('10. SEGUIMIENTO 2025'!$Q$14,INT((ROW()-13)/2),0)),"",OFFSET('10. SEGUIMIENTO 2025'!$Q$14,INT((ROW()-13)/2),0)),IF(ISBLANK(OFFSET('9. METAS'!$Q$20,INT((ROW()-14)/2),0)),"",OFFSET('9. METAS'!$Q$20,INT((ROW()-14)/2),0)))</f>
        <v/>
      </c>
      <c r="N369" s="769" t="str">
        <f ca="1">IFERROR(L369/L370,"ND")</f>
        <v>ND</v>
      </c>
      <c r="O369" s="771" t="str">
        <f ca="1">IFERROR(((L369+K369+J369)/H369),"ND")</f>
        <v>ND</v>
      </c>
      <c r="P369" s="775"/>
    </row>
    <row r="370" spans="3:16">
      <c r="C370" s="747"/>
      <c r="D370" s="749"/>
      <c r="E370" s="749"/>
      <c r="F370" s="751"/>
      <c r="G370" s="753"/>
      <c r="H370" s="760"/>
      <c r="I370" s="764"/>
      <c r="J370" s="195" t="str">
        <f ca="1">IF(MOD(ROW()-13,2)=0,IF(ISBLANK(OFFSET('10. SEGUIMIENTO 2025'!$N$14,INT((ROW()-13)/2),0)),"",OFFSET('10. SEGUIMIENTO 2025'!$N$14,INT((ROW()-13)/2),0)),IF(ISBLANK(OFFSET('9. METAS'!$N$20,INT((ROW()-14)/2),0)),"",OFFSET('9. METAS'!$N$20,INT((ROW()-14)/2),0)))</f>
        <v/>
      </c>
      <c r="K370" s="196" t="str">
        <f ca="1">IF(MOD(ROW()-13,2)=0,IF(ISBLANK(OFFSET('10. SEGUIMIENTO 2025'!$O$14,INT((ROW()-13)/2),0)),"",OFFSET('10. SEGUIMIENTO 2025'!$O$14,INT((ROW()-13)/2),0)),IF(ISBLANK(OFFSET('9. METAS'!$O$20,INT((ROW()-14)/2),0)),"",OFFSET('9. METAS'!$O$20,INT((ROW()-14)/2),0)))</f>
        <v/>
      </c>
      <c r="L370" s="196" t="str">
        <f ca="1">IF(MOD(ROW()-13,2)=0,IF(ISBLANK(OFFSET('10. SEGUIMIENTO 2025'!$P$14,INT((ROW()-13)/2),0)),"",OFFSET('10. SEGUIMIENTO 2025'!$P$14,INT((ROW()-13)/2),0)),IF(ISBLANK(OFFSET('9. METAS'!$P$20,INT((ROW()-14)/2),0)),"",OFFSET('9. METAS'!$P$20,INT((ROW()-14)/2),0)))</f>
        <v/>
      </c>
      <c r="M370" s="197" t="str">
        <f ca="1">IF(MOD(ROW()-13,2)=0,IF(ISBLANK(OFFSET('10. SEGUIMIENTO 2025'!$Q$14,INT((ROW()-13)/2),0)),"",OFFSET('10. SEGUIMIENTO 2025'!$Q$14,INT((ROW()-13)/2),0)),IF(ISBLANK(OFFSET('9. METAS'!$Q$20,INT((ROW()-14)/2),0)),"",OFFSET('9. METAS'!$Q$20,INT((ROW()-14)/2),0)))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METAS'!$K$20,INT((ROW()-13)/2),0)),"",OFFSET('9. METAS'!$K$20,INT((ROW()-13)/2),0))</f>
        <v/>
      </c>
      <c r="I371" s="763"/>
      <c r="J371" s="195">
        <f ca="1">IF(MOD(ROW()-13,2)=0,IF(ISBLANK(OFFSET('10. SEGUIMIENTO 2025'!$N$14,INT((ROW()-13)/2),0)),"",OFFSET('10. SEGUIMIENTO 2025'!$N$14,INT((ROW()-13)/2),0)),IF(ISBLANK(OFFSET('9. METAS'!$N$20,INT((ROW()-14)/2),0)),"",OFFSET('9. METAS'!$N$20,INT((ROW()-14)/2),0)))</f>
        <v>41</v>
      </c>
      <c r="K371" s="196" t="str">
        <f ca="1">IF(MOD(ROW()-13,2)=0,IF(ISBLANK(OFFSET('10. SEGUIMIENTO 2025'!$O$14,INT((ROW()-13)/2),0)),"",OFFSET('10. SEGUIMIENTO 2025'!$O$14,INT((ROW()-13)/2),0)),IF(ISBLANK(OFFSET('9. METAS'!$O$20,INT((ROW()-14)/2),0)),"",OFFSET('9. METAS'!$O$20,INT((ROW()-14)/2),0)))</f>
        <v/>
      </c>
      <c r="L371" s="196" t="str">
        <f ca="1">IF(MOD(ROW()-13,2)=0,IF(ISBLANK(OFFSET('10. SEGUIMIENTO 2025'!$P$14,INT((ROW()-13)/2),0)),"",OFFSET('10. SEGUIMIENTO 2025'!$P$14,INT((ROW()-13)/2),0)),IF(ISBLANK(OFFSET('9. METAS'!$P$20,INT((ROW()-14)/2),0)),"",OFFSET('9. METAS'!$P$20,INT((ROW()-14)/2),0)))</f>
        <v/>
      </c>
      <c r="M371" s="197" t="str">
        <f ca="1">IF(MOD(ROW()-13,2)=0,IF(ISBLANK(OFFSET('10. SEGUIMIENTO 2025'!$Q$14,INT((ROW()-13)/2),0)),"",OFFSET('10. SEGUIMIENTO 2025'!$Q$14,INT((ROW()-13)/2),0)),IF(ISBLANK(OFFSET('9. METAS'!$Q$20,INT((ROW()-14)/2),0)),"",OFFSET('9. METAS'!$Q$20,INT((ROW()-14)/2),0)))</f>
        <v/>
      </c>
      <c r="N371" s="769" t="str">
        <f ca="1">IFERROR(L371/L372,"ND")</f>
        <v>ND</v>
      </c>
      <c r="O371" s="771" t="str">
        <f ca="1">IFERROR(((L371+K371+J371)/H371),"ND")</f>
        <v>ND</v>
      </c>
      <c r="P371" s="775"/>
    </row>
    <row r="372" spans="3:16">
      <c r="C372" s="747"/>
      <c r="D372" s="749"/>
      <c r="E372" s="749"/>
      <c r="F372" s="751"/>
      <c r="G372" s="753"/>
      <c r="H372" s="760"/>
      <c r="I372" s="764"/>
      <c r="J372" s="195" t="str">
        <f ca="1">IF(MOD(ROW()-13,2)=0,IF(ISBLANK(OFFSET('10. SEGUIMIENTO 2025'!$N$14,INT((ROW()-13)/2),0)),"",OFFSET('10. SEGUIMIENTO 2025'!$N$14,INT((ROW()-13)/2),0)),IF(ISBLANK(OFFSET('9. METAS'!$N$20,INT((ROW()-14)/2),0)),"",OFFSET('9. METAS'!$N$20,INT((ROW()-14)/2),0)))</f>
        <v/>
      </c>
      <c r="K372" s="196" t="str">
        <f ca="1">IF(MOD(ROW()-13,2)=0,IF(ISBLANK(OFFSET('10. SEGUIMIENTO 2025'!$O$14,INT((ROW()-13)/2),0)),"",OFFSET('10. SEGUIMIENTO 2025'!$O$14,INT((ROW()-13)/2),0)),IF(ISBLANK(OFFSET('9. METAS'!$O$20,INT((ROW()-14)/2),0)),"",OFFSET('9. METAS'!$O$20,INT((ROW()-14)/2),0)))</f>
        <v/>
      </c>
      <c r="L372" s="196" t="str">
        <f ca="1">IF(MOD(ROW()-13,2)=0,IF(ISBLANK(OFFSET('10. SEGUIMIENTO 2025'!$P$14,INT((ROW()-13)/2),0)),"",OFFSET('10. SEGUIMIENTO 2025'!$P$14,INT((ROW()-13)/2),0)),IF(ISBLANK(OFFSET('9. METAS'!$P$20,INT((ROW()-14)/2),0)),"",OFFSET('9. METAS'!$P$20,INT((ROW()-14)/2),0)))</f>
        <v/>
      </c>
      <c r="M372" s="197" t="str">
        <f ca="1">IF(MOD(ROW()-13,2)=0,IF(ISBLANK(OFFSET('10. SEGUIMIENTO 2025'!$Q$14,INT((ROW()-13)/2),0)),"",OFFSET('10. SEGUIMIENTO 2025'!$Q$14,INT((ROW()-13)/2),0)),IF(ISBLANK(OFFSET('9. METAS'!$Q$20,INT((ROW()-14)/2),0)),"",OFFSET('9. METAS'!$Q$20,INT((ROW()-14)/2),0)))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METAS'!$K$20,INT((ROW()-13)/2),0)),"",OFFSET('9. METAS'!$K$20,INT((ROW()-13)/2),0))</f>
        <v/>
      </c>
      <c r="I373" s="763"/>
      <c r="J373" s="195">
        <f ca="1">IF(MOD(ROW()-13,2)=0,IF(ISBLANK(OFFSET('10. SEGUIMIENTO 2025'!$N$14,INT((ROW()-13)/2),0)),"",OFFSET('10. SEGUIMIENTO 2025'!$N$14,INT((ROW()-13)/2),0)),IF(ISBLANK(OFFSET('9. METAS'!$N$20,INT((ROW()-14)/2),0)),"",OFFSET('9. METAS'!$N$20,INT((ROW()-14)/2),0)))</f>
        <v>41</v>
      </c>
      <c r="K373" s="196" t="str">
        <f ca="1">IF(MOD(ROW()-13,2)=0,IF(ISBLANK(OFFSET('10. SEGUIMIENTO 2025'!$O$14,INT((ROW()-13)/2),0)),"",OFFSET('10. SEGUIMIENTO 2025'!$O$14,INT((ROW()-13)/2),0)),IF(ISBLANK(OFFSET('9. METAS'!$O$20,INT((ROW()-14)/2),0)),"",OFFSET('9. METAS'!$O$20,INT((ROW()-14)/2),0)))</f>
        <v/>
      </c>
      <c r="L373" s="196" t="str">
        <f ca="1">IF(MOD(ROW()-13,2)=0,IF(ISBLANK(OFFSET('10. SEGUIMIENTO 2025'!$P$14,INT((ROW()-13)/2),0)),"",OFFSET('10. SEGUIMIENTO 2025'!$P$14,INT((ROW()-13)/2),0)),IF(ISBLANK(OFFSET('9. METAS'!$P$20,INT((ROW()-14)/2),0)),"",OFFSET('9. METAS'!$P$20,INT((ROW()-14)/2),0)))</f>
        <v/>
      </c>
      <c r="M373" s="197" t="str">
        <f ca="1">IF(MOD(ROW()-13,2)=0,IF(ISBLANK(OFFSET('10. SEGUIMIENTO 2025'!$Q$14,INT((ROW()-13)/2),0)),"",OFFSET('10. SEGUIMIENTO 2025'!$Q$14,INT((ROW()-13)/2),0)),IF(ISBLANK(OFFSET('9. METAS'!$Q$20,INT((ROW()-14)/2),0)),"",OFFSET('9. METAS'!$Q$20,INT((ROW()-14)/2),0)))</f>
        <v/>
      </c>
      <c r="N373" s="769" t="str">
        <f ca="1">IFERROR(L373/L374,"ND")</f>
        <v>ND</v>
      </c>
      <c r="O373" s="771" t="str">
        <f ca="1">IFERROR(((L373+K373+J373)/H373),"ND")</f>
        <v>ND</v>
      </c>
      <c r="P373" s="775"/>
    </row>
    <row r="374" spans="3:16">
      <c r="C374" s="747"/>
      <c r="D374" s="749"/>
      <c r="E374" s="749"/>
      <c r="F374" s="751"/>
      <c r="G374" s="753"/>
      <c r="H374" s="760"/>
      <c r="I374" s="764"/>
      <c r="J374" s="195" t="str">
        <f ca="1">IF(MOD(ROW()-13,2)=0,IF(ISBLANK(OFFSET('10. SEGUIMIENTO 2025'!$N$14,INT((ROW()-13)/2),0)),"",OFFSET('10. SEGUIMIENTO 2025'!$N$14,INT((ROW()-13)/2),0)),IF(ISBLANK(OFFSET('9. METAS'!$N$20,INT((ROW()-14)/2),0)),"",OFFSET('9. METAS'!$N$20,INT((ROW()-14)/2),0)))</f>
        <v/>
      </c>
      <c r="K374" s="196" t="str">
        <f ca="1">IF(MOD(ROW()-13,2)=0,IF(ISBLANK(OFFSET('10. SEGUIMIENTO 2025'!$O$14,INT((ROW()-13)/2),0)),"",OFFSET('10. SEGUIMIENTO 2025'!$O$14,INT((ROW()-13)/2),0)),IF(ISBLANK(OFFSET('9. METAS'!$O$20,INT((ROW()-14)/2),0)),"",OFFSET('9. METAS'!$O$20,INT((ROW()-14)/2),0)))</f>
        <v/>
      </c>
      <c r="L374" s="196" t="str">
        <f ca="1">IF(MOD(ROW()-13,2)=0,IF(ISBLANK(OFFSET('10. SEGUIMIENTO 2025'!$P$14,INT((ROW()-13)/2),0)),"",OFFSET('10. SEGUIMIENTO 2025'!$P$14,INT((ROW()-13)/2),0)),IF(ISBLANK(OFFSET('9. METAS'!$P$20,INT((ROW()-14)/2),0)),"",OFFSET('9. METAS'!$P$20,INT((ROW()-14)/2),0)))</f>
        <v/>
      </c>
      <c r="M374" s="197" t="str">
        <f ca="1">IF(MOD(ROW()-13,2)=0,IF(ISBLANK(OFFSET('10. SEGUIMIENTO 2025'!$Q$14,INT((ROW()-13)/2),0)),"",OFFSET('10. SEGUIMIENTO 2025'!$Q$14,INT((ROW()-13)/2),0)),IF(ISBLANK(OFFSET('9. METAS'!$Q$20,INT((ROW()-14)/2),0)),"",OFFSET('9. METAS'!$Q$20,INT((ROW()-14)/2),0)))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METAS'!$K$20,INT((ROW()-13)/2),0)),"",OFFSET('9. METAS'!$K$20,INT((ROW()-13)/2),0))</f>
        <v/>
      </c>
      <c r="I375" s="763"/>
      <c r="J375" s="195">
        <f ca="1">IF(MOD(ROW()-13,2)=0,IF(ISBLANK(OFFSET('10. SEGUIMIENTO 2025'!$N$14,INT((ROW()-13)/2),0)),"",OFFSET('10. SEGUIMIENTO 2025'!$N$14,INT((ROW()-13)/2),0)),IF(ISBLANK(OFFSET('9. METAS'!$N$20,INT((ROW()-14)/2),0)),"",OFFSET('9. METAS'!$N$20,INT((ROW()-14)/2),0)))</f>
        <v>41</v>
      </c>
      <c r="K375" s="196" t="str">
        <f ca="1">IF(MOD(ROW()-13,2)=0,IF(ISBLANK(OFFSET('10. SEGUIMIENTO 2025'!$O$14,INT((ROW()-13)/2),0)),"",OFFSET('10. SEGUIMIENTO 2025'!$O$14,INT((ROW()-13)/2),0)),IF(ISBLANK(OFFSET('9. METAS'!$O$20,INT((ROW()-14)/2),0)),"",OFFSET('9. METAS'!$O$20,INT((ROW()-14)/2),0)))</f>
        <v/>
      </c>
      <c r="L375" s="196" t="str">
        <f ca="1">IF(MOD(ROW()-13,2)=0,IF(ISBLANK(OFFSET('10. SEGUIMIENTO 2025'!$P$14,INT((ROW()-13)/2),0)),"",OFFSET('10. SEGUIMIENTO 2025'!$P$14,INT((ROW()-13)/2),0)),IF(ISBLANK(OFFSET('9. METAS'!$P$20,INT((ROW()-14)/2),0)),"",OFFSET('9. METAS'!$P$20,INT((ROW()-14)/2),0)))</f>
        <v/>
      </c>
      <c r="M375" s="197" t="str">
        <f ca="1">IF(MOD(ROW()-13,2)=0,IF(ISBLANK(OFFSET('10. SEGUIMIENTO 2025'!$Q$14,INT((ROW()-13)/2),0)),"",OFFSET('10. SEGUIMIENTO 2025'!$Q$14,INT((ROW()-13)/2),0)),IF(ISBLANK(OFFSET('9. METAS'!$Q$20,INT((ROW()-14)/2),0)),"",OFFSET('9. METAS'!$Q$20,INT((ROW()-14)/2),0)))</f>
        <v/>
      </c>
      <c r="N375" s="769" t="str">
        <f ca="1">IFERROR(L375/L376,"ND")</f>
        <v>ND</v>
      </c>
      <c r="O375" s="771" t="str">
        <f ca="1">IFERROR(((L375+K375+J375)/H375),"ND")</f>
        <v>ND</v>
      </c>
      <c r="P375" s="775"/>
    </row>
    <row r="376" spans="3:16">
      <c r="C376" s="747"/>
      <c r="D376" s="749"/>
      <c r="E376" s="749"/>
      <c r="F376" s="751"/>
      <c r="G376" s="753"/>
      <c r="H376" s="760"/>
      <c r="I376" s="764"/>
      <c r="J376" s="195" t="str">
        <f ca="1">IF(MOD(ROW()-13,2)=0,IF(ISBLANK(OFFSET('10. SEGUIMIENTO 2025'!$N$14,INT((ROW()-13)/2),0)),"",OFFSET('10. SEGUIMIENTO 2025'!$N$14,INT((ROW()-13)/2),0)),IF(ISBLANK(OFFSET('9. METAS'!$N$20,INT((ROW()-14)/2),0)),"",OFFSET('9. METAS'!$N$20,INT((ROW()-14)/2),0)))</f>
        <v/>
      </c>
      <c r="K376" s="196" t="str">
        <f ca="1">IF(MOD(ROW()-13,2)=0,IF(ISBLANK(OFFSET('10. SEGUIMIENTO 2025'!$O$14,INT((ROW()-13)/2),0)),"",OFFSET('10. SEGUIMIENTO 2025'!$O$14,INT((ROW()-13)/2),0)),IF(ISBLANK(OFFSET('9. METAS'!$O$20,INT((ROW()-14)/2),0)),"",OFFSET('9. METAS'!$O$20,INT((ROW()-14)/2),0)))</f>
        <v/>
      </c>
      <c r="L376" s="196" t="str">
        <f ca="1">IF(MOD(ROW()-13,2)=0,IF(ISBLANK(OFFSET('10. SEGUIMIENTO 2025'!$P$14,INT((ROW()-13)/2),0)),"",OFFSET('10. SEGUIMIENTO 2025'!$P$14,INT((ROW()-13)/2),0)),IF(ISBLANK(OFFSET('9. METAS'!$P$20,INT((ROW()-14)/2),0)),"",OFFSET('9. METAS'!$P$20,INT((ROW()-14)/2),0)))</f>
        <v/>
      </c>
      <c r="M376" s="197" t="str">
        <f ca="1">IF(MOD(ROW()-13,2)=0,IF(ISBLANK(OFFSET('10. SEGUIMIENTO 2025'!$Q$14,INT((ROW()-13)/2),0)),"",OFFSET('10. SEGUIMIENTO 2025'!$Q$14,INT((ROW()-13)/2),0)),IF(ISBLANK(OFFSET('9. METAS'!$Q$20,INT((ROW()-14)/2),0)),"",OFFSET('9. METAS'!$Q$20,INT((ROW()-14)/2),0)))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METAS'!$K$20,INT((ROW()-13)/2),0)),"",OFFSET('9. METAS'!$K$20,INT((ROW()-13)/2),0))</f>
        <v/>
      </c>
      <c r="I377" s="763"/>
      <c r="J377" s="195">
        <f ca="1">IF(MOD(ROW()-13,2)=0,IF(ISBLANK(OFFSET('10. SEGUIMIENTO 2025'!$N$14,INT((ROW()-13)/2),0)),"",OFFSET('10. SEGUIMIENTO 2025'!$N$14,INT((ROW()-13)/2),0)),IF(ISBLANK(OFFSET('9. METAS'!$N$20,INT((ROW()-14)/2),0)),"",OFFSET('9. METAS'!$N$20,INT((ROW()-14)/2),0)))</f>
        <v>41</v>
      </c>
      <c r="K377" s="196" t="str">
        <f ca="1">IF(MOD(ROW()-13,2)=0,IF(ISBLANK(OFFSET('10. SEGUIMIENTO 2025'!$O$14,INT((ROW()-13)/2),0)),"",OFFSET('10. SEGUIMIENTO 2025'!$O$14,INT((ROW()-13)/2),0)),IF(ISBLANK(OFFSET('9. METAS'!$O$20,INT((ROW()-14)/2),0)),"",OFFSET('9. METAS'!$O$20,INT((ROW()-14)/2),0)))</f>
        <v/>
      </c>
      <c r="L377" s="196" t="str">
        <f ca="1">IF(MOD(ROW()-13,2)=0,IF(ISBLANK(OFFSET('10. SEGUIMIENTO 2025'!$P$14,INT((ROW()-13)/2),0)),"",OFFSET('10. SEGUIMIENTO 2025'!$P$14,INT((ROW()-13)/2),0)),IF(ISBLANK(OFFSET('9. METAS'!$P$20,INT((ROW()-14)/2),0)),"",OFFSET('9. METAS'!$P$20,INT((ROW()-14)/2),0)))</f>
        <v/>
      </c>
      <c r="M377" s="197" t="str">
        <f ca="1">IF(MOD(ROW()-13,2)=0,IF(ISBLANK(OFFSET('10. SEGUIMIENTO 2025'!$Q$14,INT((ROW()-13)/2),0)),"",OFFSET('10. SEGUIMIENTO 2025'!$Q$14,INT((ROW()-13)/2),0)),IF(ISBLANK(OFFSET('9. METAS'!$Q$20,INT((ROW()-14)/2),0)),"",OFFSET('9. METAS'!$Q$20,INT((ROW()-14)/2),0)))</f>
        <v/>
      </c>
      <c r="N377" s="769" t="str">
        <f ca="1">IFERROR(L377/L378,"ND")</f>
        <v>ND</v>
      </c>
      <c r="O377" s="771" t="str">
        <f ca="1">IFERROR(((L377+K377+J377)/H377),"ND")</f>
        <v>ND</v>
      </c>
      <c r="P377" s="775"/>
    </row>
    <row r="378" spans="3:16">
      <c r="C378" s="747"/>
      <c r="D378" s="749"/>
      <c r="E378" s="749"/>
      <c r="F378" s="751"/>
      <c r="G378" s="753"/>
      <c r="H378" s="760"/>
      <c r="I378" s="764"/>
      <c r="J378" s="195" t="str">
        <f ca="1">IF(MOD(ROW()-13,2)=0,IF(ISBLANK(OFFSET('10. SEGUIMIENTO 2025'!$N$14,INT((ROW()-13)/2),0)),"",OFFSET('10. SEGUIMIENTO 2025'!$N$14,INT((ROW()-13)/2),0)),IF(ISBLANK(OFFSET('9. METAS'!$N$20,INT((ROW()-14)/2),0)),"",OFFSET('9. METAS'!$N$20,INT((ROW()-14)/2),0)))</f>
        <v/>
      </c>
      <c r="K378" s="196" t="str">
        <f ca="1">IF(MOD(ROW()-13,2)=0,IF(ISBLANK(OFFSET('10. SEGUIMIENTO 2025'!$O$14,INT((ROW()-13)/2),0)),"",OFFSET('10. SEGUIMIENTO 2025'!$O$14,INT((ROW()-13)/2),0)),IF(ISBLANK(OFFSET('9. METAS'!$O$20,INT((ROW()-14)/2),0)),"",OFFSET('9. METAS'!$O$20,INT((ROW()-14)/2),0)))</f>
        <v/>
      </c>
      <c r="L378" s="196" t="str">
        <f ca="1">IF(MOD(ROW()-13,2)=0,IF(ISBLANK(OFFSET('10. SEGUIMIENTO 2025'!$P$14,INT((ROW()-13)/2),0)),"",OFFSET('10. SEGUIMIENTO 2025'!$P$14,INT((ROW()-13)/2),0)),IF(ISBLANK(OFFSET('9. METAS'!$P$20,INT((ROW()-14)/2),0)),"",OFFSET('9. METAS'!$P$20,INT((ROW()-14)/2),0)))</f>
        <v/>
      </c>
      <c r="M378" s="197" t="str">
        <f ca="1">IF(MOD(ROW()-13,2)=0,IF(ISBLANK(OFFSET('10. SEGUIMIENTO 2025'!$Q$14,INT((ROW()-13)/2),0)),"",OFFSET('10. SEGUIMIENTO 2025'!$Q$14,INT((ROW()-13)/2),0)),IF(ISBLANK(OFFSET('9. METAS'!$Q$20,INT((ROW()-14)/2),0)),"",OFFSET('9. METAS'!$Q$20,INT((ROW()-14)/2),0)))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METAS'!$K$20,INT((ROW()-13)/2),0)),"",OFFSET('9. METAS'!$K$20,INT((ROW()-13)/2),0))</f>
        <v/>
      </c>
      <c r="I379" s="763"/>
      <c r="J379" s="195">
        <f ca="1">IF(MOD(ROW()-13,2)=0,IF(ISBLANK(OFFSET('10. SEGUIMIENTO 2025'!$N$14,INT((ROW()-13)/2),0)),"",OFFSET('10. SEGUIMIENTO 2025'!$N$14,INT((ROW()-13)/2),0)),IF(ISBLANK(OFFSET('9. METAS'!$N$20,INT((ROW()-14)/2),0)),"",OFFSET('9. METAS'!$N$20,INT((ROW()-14)/2),0)))</f>
        <v>41</v>
      </c>
      <c r="K379" s="196" t="str">
        <f ca="1">IF(MOD(ROW()-13,2)=0,IF(ISBLANK(OFFSET('10. SEGUIMIENTO 2025'!$O$14,INT((ROW()-13)/2),0)),"",OFFSET('10. SEGUIMIENTO 2025'!$O$14,INT((ROW()-13)/2),0)),IF(ISBLANK(OFFSET('9. METAS'!$O$20,INT((ROW()-14)/2),0)),"",OFFSET('9. METAS'!$O$20,INT((ROW()-14)/2),0)))</f>
        <v/>
      </c>
      <c r="L379" s="196" t="str">
        <f ca="1">IF(MOD(ROW()-13,2)=0,IF(ISBLANK(OFFSET('10. SEGUIMIENTO 2025'!$P$14,INT((ROW()-13)/2),0)),"",OFFSET('10. SEGUIMIENTO 2025'!$P$14,INT((ROW()-13)/2),0)),IF(ISBLANK(OFFSET('9. METAS'!$P$20,INT((ROW()-14)/2),0)),"",OFFSET('9. METAS'!$P$20,INT((ROW()-14)/2),0)))</f>
        <v/>
      </c>
      <c r="M379" s="197" t="str">
        <f ca="1">IF(MOD(ROW()-13,2)=0,IF(ISBLANK(OFFSET('10. SEGUIMIENTO 2025'!$Q$14,INT((ROW()-13)/2),0)),"",OFFSET('10. SEGUIMIENTO 2025'!$Q$14,INT((ROW()-13)/2),0)),IF(ISBLANK(OFFSET('9. METAS'!$Q$20,INT((ROW()-14)/2),0)),"",OFFSET('9. METAS'!$Q$20,INT((ROW()-14)/2),0)))</f>
        <v/>
      </c>
      <c r="N379" s="769" t="str">
        <f ca="1">IFERROR(L379/L380,"ND")</f>
        <v>ND</v>
      </c>
      <c r="O379" s="771" t="str">
        <f ca="1">IFERROR(((L379+K379+J379)/H379),"ND")</f>
        <v>ND</v>
      </c>
      <c r="P379" s="775"/>
    </row>
    <row r="380" spans="3:16">
      <c r="C380" s="747"/>
      <c r="D380" s="749"/>
      <c r="E380" s="749"/>
      <c r="F380" s="751"/>
      <c r="G380" s="753"/>
      <c r="H380" s="760"/>
      <c r="I380" s="764"/>
      <c r="J380" s="195" t="str">
        <f ca="1">IF(MOD(ROW()-13,2)=0,IF(ISBLANK(OFFSET('10. SEGUIMIENTO 2025'!$N$14,INT((ROW()-13)/2),0)),"",OFFSET('10. SEGUIMIENTO 2025'!$N$14,INT((ROW()-13)/2),0)),IF(ISBLANK(OFFSET('9. METAS'!$N$20,INT((ROW()-14)/2),0)),"",OFFSET('9. METAS'!$N$20,INT((ROW()-14)/2),0)))</f>
        <v/>
      </c>
      <c r="K380" s="196" t="str">
        <f ca="1">IF(MOD(ROW()-13,2)=0,IF(ISBLANK(OFFSET('10. SEGUIMIENTO 2025'!$O$14,INT((ROW()-13)/2),0)),"",OFFSET('10. SEGUIMIENTO 2025'!$O$14,INT((ROW()-13)/2),0)),IF(ISBLANK(OFFSET('9. METAS'!$O$20,INT((ROW()-14)/2),0)),"",OFFSET('9. METAS'!$O$20,INT((ROW()-14)/2),0)))</f>
        <v/>
      </c>
      <c r="L380" s="196" t="str">
        <f ca="1">IF(MOD(ROW()-13,2)=0,IF(ISBLANK(OFFSET('10. SEGUIMIENTO 2025'!$P$14,INT((ROW()-13)/2),0)),"",OFFSET('10. SEGUIMIENTO 2025'!$P$14,INT((ROW()-13)/2),0)),IF(ISBLANK(OFFSET('9. METAS'!$P$20,INT((ROW()-14)/2),0)),"",OFFSET('9. METAS'!$P$20,INT((ROW()-14)/2),0)))</f>
        <v/>
      </c>
      <c r="M380" s="197" t="str">
        <f ca="1">IF(MOD(ROW()-13,2)=0,IF(ISBLANK(OFFSET('10. SEGUIMIENTO 2025'!$Q$14,INT((ROW()-13)/2),0)),"",OFFSET('10. SEGUIMIENTO 2025'!$Q$14,INT((ROW()-13)/2),0)),IF(ISBLANK(OFFSET('9. METAS'!$Q$20,INT((ROW()-14)/2),0)),"",OFFSET('9. METAS'!$Q$20,INT((ROW()-14)/2),0)))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METAS'!$K$20,INT((ROW()-13)/2),0)),"",OFFSET('9. METAS'!$K$20,INT((ROW()-13)/2),0))</f>
        <v/>
      </c>
      <c r="I381" s="763"/>
      <c r="J381" s="195">
        <f ca="1">IF(MOD(ROW()-13,2)=0,IF(ISBLANK(OFFSET('10. SEGUIMIENTO 2025'!$N$14,INT((ROW()-13)/2),0)),"",OFFSET('10. SEGUIMIENTO 2025'!$N$14,INT((ROW()-13)/2),0)),IF(ISBLANK(OFFSET('9. METAS'!$N$20,INT((ROW()-14)/2),0)),"",OFFSET('9. METAS'!$N$20,INT((ROW()-14)/2),0)))</f>
        <v>41</v>
      </c>
      <c r="K381" s="196" t="str">
        <f ca="1">IF(MOD(ROW()-13,2)=0,IF(ISBLANK(OFFSET('10. SEGUIMIENTO 2025'!$O$14,INT((ROW()-13)/2),0)),"",OFFSET('10. SEGUIMIENTO 2025'!$O$14,INT((ROW()-13)/2),0)),IF(ISBLANK(OFFSET('9. METAS'!$O$20,INT((ROW()-14)/2),0)),"",OFFSET('9. METAS'!$O$20,INT((ROW()-14)/2),0)))</f>
        <v/>
      </c>
      <c r="L381" s="196" t="str">
        <f ca="1">IF(MOD(ROW()-13,2)=0,IF(ISBLANK(OFFSET('10. SEGUIMIENTO 2025'!$P$14,INT((ROW()-13)/2),0)),"",OFFSET('10. SEGUIMIENTO 2025'!$P$14,INT((ROW()-13)/2),0)),IF(ISBLANK(OFFSET('9. METAS'!$P$20,INT((ROW()-14)/2),0)),"",OFFSET('9. METAS'!$P$20,INT((ROW()-14)/2),0)))</f>
        <v/>
      </c>
      <c r="M381" s="197" t="str">
        <f ca="1">IF(MOD(ROW()-13,2)=0,IF(ISBLANK(OFFSET('10. SEGUIMIENTO 2025'!$Q$14,INT((ROW()-13)/2),0)),"",OFFSET('10. SEGUIMIENTO 2025'!$Q$14,INT((ROW()-13)/2),0)),IF(ISBLANK(OFFSET('9. METAS'!$Q$20,INT((ROW()-14)/2),0)),"",OFFSET('9. METAS'!$Q$20,INT((ROW()-14)/2),0)))</f>
        <v/>
      </c>
      <c r="N381" s="769" t="str">
        <f ca="1">IFERROR(L381/L382,"ND")</f>
        <v>ND</v>
      </c>
      <c r="O381" s="771" t="str">
        <f ca="1">IFERROR(((L381+K381+J381)/H381),"ND")</f>
        <v>ND</v>
      </c>
      <c r="P381" s="775"/>
    </row>
    <row r="382" spans="3:16">
      <c r="C382" s="747"/>
      <c r="D382" s="749"/>
      <c r="E382" s="749"/>
      <c r="F382" s="751"/>
      <c r="G382" s="753"/>
      <c r="H382" s="760"/>
      <c r="I382" s="764"/>
      <c r="J382" s="195" t="str">
        <f ca="1">IF(MOD(ROW()-13,2)=0,IF(ISBLANK(OFFSET('10. SEGUIMIENTO 2025'!$N$14,INT((ROW()-13)/2),0)),"",OFFSET('10. SEGUIMIENTO 2025'!$N$14,INT((ROW()-13)/2),0)),IF(ISBLANK(OFFSET('9. METAS'!$N$20,INT((ROW()-14)/2),0)),"",OFFSET('9. METAS'!$N$20,INT((ROW()-14)/2),0)))</f>
        <v/>
      </c>
      <c r="K382" s="196" t="str">
        <f ca="1">IF(MOD(ROW()-13,2)=0,IF(ISBLANK(OFFSET('10. SEGUIMIENTO 2025'!$O$14,INT((ROW()-13)/2),0)),"",OFFSET('10. SEGUIMIENTO 2025'!$O$14,INT((ROW()-13)/2),0)),IF(ISBLANK(OFFSET('9. METAS'!$O$20,INT((ROW()-14)/2),0)),"",OFFSET('9. METAS'!$O$20,INT((ROW()-14)/2),0)))</f>
        <v/>
      </c>
      <c r="L382" s="196" t="str">
        <f ca="1">IF(MOD(ROW()-13,2)=0,IF(ISBLANK(OFFSET('10. SEGUIMIENTO 2025'!$P$14,INT((ROW()-13)/2),0)),"",OFFSET('10. SEGUIMIENTO 2025'!$P$14,INT((ROW()-13)/2),0)),IF(ISBLANK(OFFSET('9. METAS'!$P$20,INT((ROW()-14)/2),0)),"",OFFSET('9. METAS'!$P$20,INT((ROW()-14)/2),0)))</f>
        <v/>
      </c>
      <c r="M382" s="197" t="str">
        <f ca="1">IF(MOD(ROW()-13,2)=0,IF(ISBLANK(OFFSET('10. SEGUIMIENTO 2025'!$Q$14,INT((ROW()-13)/2),0)),"",OFFSET('10. SEGUIMIENTO 2025'!$Q$14,INT((ROW()-13)/2),0)),IF(ISBLANK(OFFSET('9. METAS'!$Q$20,INT((ROW()-14)/2),0)),"",OFFSET('9. METAS'!$Q$20,INT((ROW()-14)/2),0)))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METAS'!$K$20,INT((ROW()-13)/2),0)),"",OFFSET('9. METAS'!$K$20,INT((ROW()-13)/2),0))</f>
        <v/>
      </c>
      <c r="I383" s="763"/>
      <c r="J383" s="195">
        <f ca="1">IF(MOD(ROW()-13,2)=0,IF(ISBLANK(OFFSET('10. SEGUIMIENTO 2025'!$N$14,INT((ROW()-13)/2),0)),"",OFFSET('10. SEGUIMIENTO 2025'!$N$14,INT((ROW()-13)/2),0)),IF(ISBLANK(OFFSET('9. METAS'!$N$20,INT((ROW()-14)/2),0)),"",OFFSET('9. METAS'!$N$20,INT((ROW()-14)/2),0)))</f>
        <v>41</v>
      </c>
      <c r="K383" s="196" t="str">
        <f ca="1">IF(MOD(ROW()-13,2)=0,IF(ISBLANK(OFFSET('10. SEGUIMIENTO 2025'!$O$14,INT((ROW()-13)/2),0)),"",OFFSET('10. SEGUIMIENTO 2025'!$O$14,INT((ROW()-13)/2),0)),IF(ISBLANK(OFFSET('9. METAS'!$O$20,INT((ROW()-14)/2),0)),"",OFFSET('9. METAS'!$O$20,INT((ROW()-14)/2),0)))</f>
        <v/>
      </c>
      <c r="L383" s="196" t="str">
        <f ca="1">IF(MOD(ROW()-13,2)=0,IF(ISBLANK(OFFSET('10. SEGUIMIENTO 2025'!$P$14,INT((ROW()-13)/2),0)),"",OFFSET('10. SEGUIMIENTO 2025'!$P$14,INT((ROW()-13)/2),0)),IF(ISBLANK(OFFSET('9. METAS'!$P$20,INT((ROW()-14)/2),0)),"",OFFSET('9. METAS'!$P$20,INT((ROW()-14)/2),0)))</f>
        <v/>
      </c>
      <c r="M383" s="197" t="str">
        <f ca="1">IF(MOD(ROW()-13,2)=0,IF(ISBLANK(OFFSET('10. SEGUIMIENTO 2025'!$Q$14,INT((ROW()-13)/2),0)),"",OFFSET('10. SEGUIMIENTO 2025'!$Q$14,INT((ROW()-13)/2),0)),IF(ISBLANK(OFFSET('9. METAS'!$Q$20,INT((ROW()-14)/2),0)),"",OFFSET('9. METAS'!$Q$20,INT((ROW()-14)/2),0)))</f>
        <v/>
      </c>
      <c r="N383" s="769" t="str">
        <f ca="1">IFERROR(L383/L384,"ND")</f>
        <v>ND</v>
      </c>
      <c r="O383" s="771" t="str">
        <f ca="1">IFERROR(((L383+K383+J383)/H383),"ND")</f>
        <v>ND</v>
      </c>
      <c r="P383" s="775"/>
    </row>
    <row r="384" spans="3:16">
      <c r="C384" s="747"/>
      <c r="D384" s="749"/>
      <c r="E384" s="749"/>
      <c r="F384" s="751"/>
      <c r="G384" s="753"/>
      <c r="H384" s="760"/>
      <c r="I384" s="764"/>
      <c r="J384" s="195" t="str">
        <f ca="1">IF(MOD(ROW()-13,2)=0,IF(ISBLANK(OFFSET('10. SEGUIMIENTO 2025'!$N$14,INT((ROW()-13)/2),0)),"",OFFSET('10. SEGUIMIENTO 2025'!$N$14,INT((ROW()-13)/2),0)),IF(ISBLANK(OFFSET('9. METAS'!$N$20,INT((ROW()-14)/2),0)),"",OFFSET('9. METAS'!$N$20,INT((ROW()-14)/2),0)))</f>
        <v/>
      </c>
      <c r="K384" s="196" t="str">
        <f ca="1">IF(MOD(ROW()-13,2)=0,IF(ISBLANK(OFFSET('10. SEGUIMIENTO 2025'!$O$14,INT((ROW()-13)/2),0)),"",OFFSET('10. SEGUIMIENTO 2025'!$O$14,INT((ROW()-13)/2),0)),IF(ISBLANK(OFFSET('9. METAS'!$O$20,INT((ROW()-14)/2),0)),"",OFFSET('9. METAS'!$O$20,INT((ROW()-14)/2),0)))</f>
        <v/>
      </c>
      <c r="L384" s="196" t="str">
        <f ca="1">IF(MOD(ROW()-13,2)=0,IF(ISBLANK(OFFSET('10. SEGUIMIENTO 2025'!$P$14,INT((ROW()-13)/2),0)),"",OFFSET('10. SEGUIMIENTO 2025'!$P$14,INT((ROW()-13)/2),0)),IF(ISBLANK(OFFSET('9. METAS'!$P$20,INT((ROW()-14)/2),0)),"",OFFSET('9. METAS'!$P$20,INT((ROW()-14)/2),0)))</f>
        <v/>
      </c>
      <c r="M384" s="197" t="str">
        <f ca="1">IF(MOD(ROW()-13,2)=0,IF(ISBLANK(OFFSET('10. SEGUIMIENTO 2025'!$Q$14,INT((ROW()-13)/2),0)),"",OFFSET('10. SEGUIMIENTO 2025'!$Q$14,INT((ROW()-13)/2),0)),IF(ISBLANK(OFFSET('9. METAS'!$Q$20,INT((ROW()-14)/2),0)),"",OFFSET('9. METAS'!$Q$20,INT((ROW()-14)/2),0)))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METAS'!$K$20,INT((ROW()-13)/2),0)),"",OFFSET('9. METAS'!$K$20,INT((ROW()-13)/2),0))</f>
        <v/>
      </c>
      <c r="I385" s="763"/>
      <c r="J385" s="195">
        <f ca="1">IF(MOD(ROW()-13,2)=0,IF(ISBLANK(OFFSET('10. SEGUIMIENTO 2025'!$N$14,INT((ROW()-13)/2),0)),"",OFFSET('10. SEGUIMIENTO 2025'!$N$14,INT((ROW()-13)/2),0)),IF(ISBLANK(OFFSET('9. METAS'!$N$20,INT((ROW()-14)/2),0)),"",OFFSET('9. METAS'!$N$20,INT((ROW()-14)/2),0)))</f>
        <v>41</v>
      </c>
      <c r="K385" s="196" t="str">
        <f ca="1">IF(MOD(ROW()-13,2)=0,IF(ISBLANK(OFFSET('10. SEGUIMIENTO 2025'!$O$14,INT((ROW()-13)/2),0)),"",OFFSET('10. SEGUIMIENTO 2025'!$O$14,INT((ROW()-13)/2),0)),IF(ISBLANK(OFFSET('9. METAS'!$O$20,INT((ROW()-14)/2),0)),"",OFFSET('9. METAS'!$O$20,INT((ROW()-14)/2),0)))</f>
        <v/>
      </c>
      <c r="L385" s="196" t="str">
        <f ca="1">IF(MOD(ROW()-13,2)=0,IF(ISBLANK(OFFSET('10. SEGUIMIENTO 2025'!$P$14,INT((ROW()-13)/2),0)),"",OFFSET('10. SEGUIMIENTO 2025'!$P$14,INT((ROW()-13)/2),0)),IF(ISBLANK(OFFSET('9. METAS'!$P$20,INT((ROW()-14)/2),0)),"",OFFSET('9. METAS'!$P$20,INT((ROW()-14)/2),0)))</f>
        <v/>
      </c>
      <c r="M385" s="197" t="str">
        <f ca="1">IF(MOD(ROW()-13,2)=0,IF(ISBLANK(OFFSET('10. SEGUIMIENTO 2025'!$Q$14,INT((ROW()-13)/2),0)),"",OFFSET('10. SEGUIMIENTO 2025'!$Q$14,INT((ROW()-13)/2),0)),IF(ISBLANK(OFFSET('9. METAS'!$Q$20,INT((ROW()-14)/2),0)),"",OFFSET('9. METAS'!$Q$20,INT((ROW()-14)/2),0)))</f>
        <v/>
      </c>
      <c r="N385" s="769" t="str">
        <f ca="1">IFERROR(L385/L386,"ND")</f>
        <v>ND</v>
      </c>
      <c r="O385" s="771" t="str">
        <f ca="1">IFERROR(((L385+K385+J385)/H385),"ND")</f>
        <v>ND</v>
      </c>
      <c r="P385" s="775"/>
    </row>
    <row r="386" spans="3:16">
      <c r="C386" s="747"/>
      <c r="D386" s="749"/>
      <c r="E386" s="749"/>
      <c r="F386" s="751"/>
      <c r="G386" s="753"/>
      <c r="H386" s="760"/>
      <c r="I386" s="764"/>
      <c r="J386" s="195" t="str">
        <f ca="1">IF(MOD(ROW()-13,2)=0,IF(ISBLANK(OFFSET('10. SEGUIMIENTO 2025'!$N$14,INT((ROW()-13)/2),0)),"",OFFSET('10. SEGUIMIENTO 2025'!$N$14,INT((ROW()-13)/2),0)),IF(ISBLANK(OFFSET('9. METAS'!$N$20,INT((ROW()-14)/2),0)),"",OFFSET('9. METAS'!$N$20,INT((ROW()-14)/2),0)))</f>
        <v/>
      </c>
      <c r="K386" s="196" t="str">
        <f ca="1">IF(MOD(ROW()-13,2)=0,IF(ISBLANK(OFFSET('10. SEGUIMIENTO 2025'!$O$14,INT((ROW()-13)/2),0)),"",OFFSET('10. SEGUIMIENTO 2025'!$O$14,INT((ROW()-13)/2),0)),IF(ISBLANK(OFFSET('9. METAS'!$O$20,INT((ROW()-14)/2),0)),"",OFFSET('9. METAS'!$O$20,INT((ROW()-14)/2),0)))</f>
        <v/>
      </c>
      <c r="L386" s="196" t="str">
        <f ca="1">IF(MOD(ROW()-13,2)=0,IF(ISBLANK(OFFSET('10. SEGUIMIENTO 2025'!$P$14,INT((ROW()-13)/2),0)),"",OFFSET('10. SEGUIMIENTO 2025'!$P$14,INT((ROW()-13)/2),0)),IF(ISBLANK(OFFSET('9. METAS'!$P$20,INT((ROW()-14)/2),0)),"",OFFSET('9. METAS'!$P$20,INT((ROW()-14)/2),0)))</f>
        <v/>
      </c>
      <c r="M386" s="197" t="str">
        <f ca="1">IF(MOD(ROW()-13,2)=0,IF(ISBLANK(OFFSET('10. SEGUIMIENTO 2025'!$Q$14,INT((ROW()-13)/2),0)),"",OFFSET('10. SEGUIMIENTO 2025'!$Q$14,INT((ROW()-13)/2),0)),IF(ISBLANK(OFFSET('9. METAS'!$Q$20,INT((ROW()-14)/2),0)),"",OFFSET('9. METAS'!$Q$20,INT((ROW()-14)/2),0)))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METAS'!$K$20,INT((ROW()-13)/2),0)),"",OFFSET('9. METAS'!$K$20,INT((ROW()-13)/2),0))</f>
        <v/>
      </c>
      <c r="I387" s="763"/>
      <c r="J387" s="195">
        <f ca="1">IF(MOD(ROW()-13,2)=0,IF(ISBLANK(OFFSET('10. SEGUIMIENTO 2025'!$N$14,INT((ROW()-13)/2),0)),"",OFFSET('10. SEGUIMIENTO 2025'!$N$14,INT((ROW()-13)/2),0)),IF(ISBLANK(OFFSET('9. METAS'!$N$20,INT((ROW()-14)/2),0)),"",OFFSET('9. METAS'!$N$20,INT((ROW()-14)/2),0)))</f>
        <v>41</v>
      </c>
      <c r="K387" s="196" t="str">
        <f ca="1">IF(MOD(ROW()-13,2)=0,IF(ISBLANK(OFFSET('10. SEGUIMIENTO 2025'!$O$14,INT((ROW()-13)/2),0)),"",OFFSET('10. SEGUIMIENTO 2025'!$O$14,INT((ROW()-13)/2),0)),IF(ISBLANK(OFFSET('9. METAS'!$O$20,INT((ROW()-14)/2),0)),"",OFFSET('9. METAS'!$O$20,INT((ROW()-14)/2),0)))</f>
        <v/>
      </c>
      <c r="L387" s="196" t="str">
        <f ca="1">IF(MOD(ROW()-13,2)=0,IF(ISBLANK(OFFSET('10. SEGUIMIENTO 2025'!$P$14,INT((ROW()-13)/2),0)),"",OFFSET('10. SEGUIMIENTO 2025'!$P$14,INT((ROW()-13)/2),0)),IF(ISBLANK(OFFSET('9. METAS'!$P$20,INT((ROW()-14)/2),0)),"",OFFSET('9. METAS'!$P$20,INT((ROW()-14)/2),0)))</f>
        <v/>
      </c>
      <c r="M387" s="197" t="str">
        <f ca="1">IF(MOD(ROW()-13,2)=0,IF(ISBLANK(OFFSET('10. SEGUIMIENTO 2025'!$Q$14,INT((ROW()-13)/2),0)),"",OFFSET('10. SEGUIMIENTO 2025'!$Q$14,INT((ROW()-13)/2),0)),IF(ISBLANK(OFFSET('9. METAS'!$Q$20,INT((ROW()-14)/2),0)),"",OFFSET('9. METAS'!$Q$20,INT((ROW()-14)/2),0)))</f>
        <v/>
      </c>
      <c r="N387" s="769" t="str">
        <f ca="1">IFERROR(L387/L388,"ND")</f>
        <v>ND</v>
      </c>
      <c r="O387" s="771" t="str">
        <f ca="1">IFERROR(((L387+K387+J387)/H387),"ND")</f>
        <v>ND</v>
      </c>
      <c r="P387" s="775"/>
    </row>
    <row r="388" spans="3:16">
      <c r="C388" s="747"/>
      <c r="D388" s="749"/>
      <c r="E388" s="749"/>
      <c r="F388" s="751"/>
      <c r="G388" s="753"/>
      <c r="H388" s="760"/>
      <c r="I388" s="764"/>
      <c r="J388" s="195" t="str">
        <f ca="1">IF(MOD(ROW()-13,2)=0,IF(ISBLANK(OFFSET('10. SEGUIMIENTO 2025'!$N$14,INT((ROW()-13)/2),0)),"",OFFSET('10. SEGUIMIENTO 2025'!$N$14,INT((ROW()-13)/2),0)),IF(ISBLANK(OFFSET('9. METAS'!$N$20,INT((ROW()-14)/2),0)),"",OFFSET('9. METAS'!$N$20,INT((ROW()-14)/2),0)))</f>
        <v/>
      </c>
      <c r="K388" s="196" t="str">
        <f ca="1">IF(MOD(ROW()-13,2)=0,IF(ISBLANK(OFFSET('10. SEGUIMIENTO 2025'!$O$14,INT((ROW()-13)/2),0)),"",OFFSET('10. SEGUIMIENTO 2025'!$O$14,INT((ROW()-13)/2),0)),IF(ISBLANK(OFFSET('9. METAS'!$O$20,INT((ROW()-14)/2),0)),"",OFFSET('9. METAS'!$O$20,INT((ROW()-14)/2),0)))</f>
        <v/>
      </c>
      <c r="L388" s="196" t="str">
        <f ca="1">IF(MOD(ROW()-13,2)=0,IF(ISBLANK(OFFSET('10. SEGUIMIENTO 2025'!$P$14,INT((ROW()-13)/2),0)),"",OFFSET('10. SEGUIMIENTO 2025'!$P$14,INT((ROW()-13)/2),0)),IF(ISBLANK(OFFSET('9. METAS'!$P$20,INT((ROW()-14)/2),0)),"",OFFSET('9. METAS'!$P$20,INT((ROW()-14)/2),0)))</f>
        <v/>
      </c>
      <c r="M388" s="197" t="str">
        <f ca="1">IF(MOD(ROW()-13,2)=0,IF(ISBLANK(OFFSET('10. SEGUIMIENTO 2025'!$Q$14,INT((ROW()-13)/2),0)),"",OFFSET('10. SEGUIMIENTO 2025'!$Q$14,INT((ROW()-13)/2),0)),IF(ISBLANK(OFFSET('9. METAS'!$Q$20,INT((ROW()-14)/2),0)),"",OFFSET('9. METAS'!$Q$20,INT((ROW()-14)/2),0)))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METAS'!$K$20,INT((ROW()-13)/2),0)),"",OFFSET('9. METAS'!$K$20,INT((ROW()-13)/2),0))</f>
        <v/>
      </c>
      <c r="I389" s="763"/>
      <c r="J389" s="195">
        <f ca="1">IF(MOD(ROW()-13,2)=0,IF(ISBLANK(OFFSET('10. SEGUIMIENTO 2025'!$N$14,INT((ROW()-13)/2),0)),"",OFFSET('10. SEGUIMIENTO 2025'!$N$14,INT((ROW()-13)/2),0)),IF(ISBLANK(OFFSET('9. METAS'!$N$20,INT((ROW()-14)/2),0)),"",OFFSET('9. METAS'!$N$20,INT((ROW()-14)/2),0)))</f>
        <v>41</v>
      </c>
      <c r="K389" s="196" t="str">
        <f ca="1">IF(MOD(ROW()-13,2)=0,IF(ISBLANK(OFFSET('10. SEGUIMIENTO 2025'!$O$14,INT((ROW()-13)/2),0)),"",OFFSET('10. SEGUIMIENTO 2025'!$O$14,INT((ROW()-13)/2),0)),IF(ISBLANK(OFFSET('9. METAS'!$O$20,INT((ROW()-14)/2),0)),"",OFFSET('9. METAS'!$O$20,INT((ROW()-14)/2),0)))</f>
        <v/>
      </c>
      <c r="L389" s="196" t="str">
        <f ca="1">IF(MOD(ROW()-13,2)=0,IF(ISBLANK(OFFSET('10. SEGUIMIENTO 2025'!$P$14,INT((ROW()-13)/2),0)),"",OFFSET('10. SEGUIMIENTO 2025'!$P$14,INT((ROW()-13)/2),0)),IF(ISBLANK(OFFSET('9. METAS'!$P$20,INT((ROW()-14)/2),0)),"",OFFSET('9. METAS'!$P$20,INT((ROW()-14)/2),0)))</f>
        <v/>
      </c>
      <c r="M389" s="197" t="str">
        <f ca="1">IF(MOD(ROW()-13,2)=0,IF(ISBLANK(OFFSET('10. SEGUIMIENTO 2025'!$Q$14,INT((ROW()-13)/2),0)),"",OFFSET('10. SEGUIMIENTO 2025'!$Q$14,INT((ROW()-13)/2),0)),IF(ISBLANK(OFFSET('9. METAS'!$Q$20,INT((ROW()-14)/2),0)),"",OFFSET('9. METAS'!$Q$20,INT((ROW()-14)/2),0)))</f>
        <v/>
      </c>
      <c r="N389" s="769" t="str">
        <f ca="1">IFERROR(L389/L390,"ND")</f>
        <v>ND</v>
      </c>
      <c r="O389" s="771" t="str">
        <f ca="1">IFERROR(((L389+K389+J389)/H389),"ND")</f>
        <v>ND</v>
      </c>
      <c r="P389" s="775"/>
    </row>
    <row r="390" spans="3:16">
      <c r="C390" s="747"/>
      <c r="D390" s="749"/>
      <c r="E390" s="749"/>
      <c r="F390" s="751"/>
      <c r="G390" s="753"/>
      <c r="H390" s="760"/>
      <c r="I390" s="764"/>
      <c r="J390" s="195" t="str">
        <f ca="1">IF(MOD(ROW()-13,2)=0,IF(ISBLANK(OFFSET('10. SEGUIMIENTO 2025'!$N$14,INT((ROW()-13)/2),0)),"",OFFSET('10. SEGUIMIENTO 2025'!$N$14,INT((ROW()-13)/2),0)),IF(ISBLANK(OFFSET('9. METAS'!$N$20,INT((ROW()-14)/2),0)),"",OFFSET('9. METAS'!$N$20,INT((ROW()-14)/2),0)))</f>
        <v/>
      </c>
      <c r="K390" s="196" t="str">
        <f ca="1">IF(MOD(ROW()-13,2)=0,IF(ISBLANK(OFFSET('10. SEGUIMIENTO 2025'!$O$14,INT((ROW()-13)/2),0)),"",OFFSET('10. SEGUIMIENTO 2025'!$O$14,INT((ROW()-13)/2),0)),IF(ISBLANK(OFFSET('9. METAS'!$O$20,INT((ROW()-14)/2),0)),"",OFFSET('9. METAS'!$O$20,INT((ROW()-14)/2),0)))</f>
        <v/>
      </c>
      <c r="L390" s="196" t="str">
        <f ca="1">IF(MOD(ROW()-13,2)=0,IF(ISBLANK(OFFSET('10. SEGUIMIENTO 2025'!$P$14,INT((ROW()-13)/2),0)),"",OFFSET('10. SEGUIMIENTO 2025'!$P$14,INT((ROW()-13)/2),0)),IF(ISBLANK(OFFSET('9. METAS'!$P$20,INT((ROW()-14)/2),0)),"",OFFSET('9. METAS'!$P$20,INT((ROW()-14)/2),0)))</f>
        <v/>
      </c>
      <c r="M390" s="197" t="str">
        <f ca="1">IF(MOD(ROW()-13,2)=0,IF(ISBLANK(OFFSET('10. SEGUIMIENTO 2025'!$Q$14,INT((ROW()-13)/2),0)),"",OFFSET('10. SEGUIMIENTO 2025'!$Q$14,INT((ROW()-13)/2),0)),IF(ISBLANK(OFFSET('9. METAS'!$Q$20,INT((ROW()-14)/2),0)),"",OFFSET('9. METAS'!$Q$20,INT((ROW()-14)/2),0)))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METAS'!$K$20,INT((ROW()-13)/2),0)),"",OFFSET('9. METAS'!$K$20,INT((ROW()-13)/2),0))</f>
        <v/>
      </c>
      <c r="I391" s="763"/>
      <c r="J391" s="195">
        <f ca="1">IF(MOD(ROW()-13,2)=0,IF(ISBLANK(OFFSET('10. SEGUIMIENTO 2025'!$N$14,INT((ROW()-13)/2),0)),"",OFFSET('10. SEGUIMIENTO 2025'!$N$14,INT((ROW()-13)/2),0)),IF(ISBLANK(OFFSET('9. METAS'!$N$20,INT((ROW()-14)/2),0)),"",OFFSET('9. METAS'!$N$20,INT((ROW()-14)/2),0)))</f>
        <v>41</v>
      </c>
      <c r="K391" s="196" t="str">
        <f ca="1">IF(MOD(ROW()-13,2)=0,IF(ISBLANK(OFFSET('10. SEGUIMIENTO 2025'!$O$14,INT((ROW()-13)/2),0)),"",OFFSET('10. SEGUIMIENTO 2025'!$O$14,INT((ROW()-13)/2),0)),IF(ISBLANK(OFFSET('9. METAS'!$O$20,INT((ROW()-14)/2),0)),"",OFFSET('9. METAS'!$O$20,INT((ROW()-14)/2),0)))</f>
        <v/>
      </c>
      <c r="L391" s="196" t="str">
        <f ca="1">IF(MOD(ROW()-13,2)=0,IF(ISBLANK(OFFSET('10. SEGUIMIENTO 2025'!$P$14,INT((ROW()-13)/2),0)),"",OFFSET('10. SEGUIMIENTO 2025'!$P$14,INT((ROW()-13)/2),0)),IF(ISBLANK(OFFSET('9. METAS'!$P$20,INT((ROW()-14)/2),0)),"",OFFSET('9. METAS'!$P$20,INT((ROW()-14)/2),0)))</f>
        <v/>
      </c>
      <c r="M391" s="197" t="str">
        <f ca="1">IF(MOD(ROW()-13,2)=0,IF(ISBLANK(OFFSET('10. SEGUIMIENTO 2025'!$Q$14,INT((ROW()-13)/2),0)),"",OFFSET('10. SEGUIMIENTO 2025'!$Q$14,INT((ROW()-13)/2),0)),IF(ISBLANK(OFFSET('9. METAS'!$Q$20,INT((ROW()-14)/2),0)),"",OFFSET('9. METAS'!$Q$20,INT((ROW()-14)/2),0)))</f>
        <v/>
      </c>
      <c r="N391" s="769" t="str">
        <f ca="1">IFERROR(L391/L392,"ND")</f>
        <v>ND</v>
      </c>
      <c r="O391" s="771" t="str">
        <f ca="1">IFERROR(((L391+K391+J391)/H391),"ND")</f>
        <v>ND</v>
      </c>
      <c r="P391" s="775"/>
    </row>
    <row r="392" spans="3:16">
      <c r="C392" s="747"/>
      <c r="D392" s="749"/>
      <c r="E392" s="749"/>
      <c r="F392" s="751"/>
      <c r="G392" s="753"/>
      <c r="H392" s="760"/>
      <c r="I392" s="764"/>
      <c r="J392" s="195" t="str">
        <f ca="1">IF(MOD(ROW()-13,2)=0,IF(ISBLANK(OFFSET('10. SEGUIMIENTO 2025'!$N$14,INT((ROW()-13)/2),0)),"",OFFSET('10. SEGUIMIENTO 2025'!$N$14,INT((ROW()-13)/2),0)),IF(ISBLANK(OFFSET('9. METAS'!$N$20,INT((ROW()-14)/2),0)),"",OFFSET('9. METAS'!$N$20,INT((ROW()-14)/2),0)))</f>
        <v/>
      </c>
      <c r="K392" s="196" t="str">
        <f ca="1">IF(MOD(ROW()-13,2)=0,IF(ISBLANK(OFFSET('10. SEGUIMIENTO 2025'!$O$14,INT((ROW()-13)/2),0)),"",OFFSET('10. SEGUIMIENTO 2025'!$O$14,INT((ROW()-13)/2),0)),IF(ISBLANK(OFFSET('9. METAS'!$O$20,INT((ROW()-14)/2),0)),"",OFFSET('9. METAS'!$O$20,INT((ROW()-14)/2),0)))</f>
        <v/>
      </c>
      <c r="L392" s="196" t="str">
        <f ca="1">IF(MOD(ROW()-13,2)=0,IF(ISBLANK(OFFSET('10. SEGUIMIENTO 2025'!$P$14,INT((ROW()-13)/2),0)),"",OFFSET('10. SEGUIMIENTO 2025'!$P$14,INT((ROW()-13)/2),0)),IF(ISBLANK(OFFSET('9. METAS'!$P$20,INT((ROW()-14)/2),0)),"",OFFSET('9. METAS'!$P$20,INT((ROW()-14)/2),0)))</f>
        <v/>
      </c>
      <c r="M392" s="197" t="str">
        <f ca="1">IF(MOD(ROW()-13,2)=0,IF(ISBLANK(OFFSET('10. SEGUIMIENTO 2025'!$Q$14,INT((ROW()-13)/2),0)),"",OFFSET('10. SEGUIMIENTO 2025'!$Q$14,INT((ROW()-13)/2),0)),IF(ISBLANK(OFFSET('9. METAS'!$Q$20,INT((ROW()-14)/2),0)),"",OFFSET('9. METAS'!$Q$20,INT((ROW()-14)/2),0)))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METAS'!$K$20,INT((ROW()-13)/2),0)),"",OFFSET('9. METAS'!$K$20,INT((ROW()-13)/2),0))</f>
        <v/>
      </c>
      <c r="I393" s="763"/>
      <c r="J393" s="195">
        <f ca="1">IF(MOD(ROW()-13,2)=0,IF(ISBLANK(OFFSET('10. SEGUIMIENTO 2025'!$N$14,INT((ROW()-13)/2),0)),"",OFFSET('10. SEGUIMIENTO 2025'!$N$14,INT((ROW()-13)/2),0)),IF(ISBLANK(OFFSET('9. METAS'!$N$20,INT((ROW()-14)/2),0)),"",OFFSET('9. METAS'!$N$20,INT((ROW()-14)/2),0)))</f>
        <v>41</v>
      </c>
      <c r="K393" s="196" t="str">
        <f ca="1">IF(MOD(ROW()-13,2)=0,IF(ISBLANK(OFFSET('10. SEGUIMIENTO 2025'!$O$14,INT((ROW()-13)/2),0)),"",OFFSET('10. SEGUIMIENTO 2025'!$O$14,INT((ROW()-13)/2),0)),IF(ISBLANK(OFFSET('9. METAS'!$O$20,INT((ROW()-14)/2),0)),"",OFFSET('9. METAS'!$O$20,INT((ROW()-14)/2),0)))</f>
        <v/>
      </c>
      <c r="L393" s="196" t="str">
        <f ca="1">IF(MOD(ROW()-13,2)=0,IF(ISBLANK(OFFSET('10. SEGUIMIENTO 2025'!$P$14,INT((ROW()-13)/2),0)),"",OFFSET('10. SEGUIMIENTO 2025'!$P$14,INT((ROW()-13)/2),0)),IF(ISBLANK(OFFSET('9. METAS'!$P$20,INT((ROW()-14)/2),0)),"",OFFSET('9. METAS'!$P$20,INT((ROW()-14)/2),0)))</f>
        <v/>
      </c>
      <c r="M393" s="197" t="str">
        <f ca="1">IF(MOD(ROW()-13,2)=0,IF(ISBLANK(OFFSET('10. SEGUIMIENTO 2025'!$Q$14,INT((ROW()-13)/2),0)),"",OFFSET('10. SEGUIMIENTO 2025'!$Q$14,INT((ROW()-13)/2),0)),IF(ISBLANK(OFFSET('9. METAS'!$Q$20,INT((ROW()-14)/2),0)),"",OFFSET('9. METAS'!$Q$20,INT((ROW()-14)/2),0)))</f>
        <v/>
      </c>
      <c r="N393" s="769" t="str">
        <f ca="1">IFERROR(L393/L394,"ND")</f>
        <v>ND</v>
      </c>
      <c r="O393" s="771" t="str">
        <f ca="1">IFERROR(((L393+K393+J393)/H393),"ND")</f>
        <v>ND</v>
      </c>
      <c r="P393" s="775"/>
    </row>
    <row r="394" spans="3:16">
      <c r="C394" s="747"/>
      <c r="D394" s="749"/>
      <c r="E394" s="749"/>
      <c r="F394" s="751"/>
      <c r="G394" s="753"/>
      <c r="H394" s="760"/>
      <c r="I394" s="764"/>
      <c r="J394" s="195" t="str">
        <f ca="1">IF(MOD(ROW()-13,2)=0,IF(ISBLANK(OFFSET('10. SEGUIMIENTO 2025'!$N$14,INT((ROW()-13)/2),0)),"",OFFSET('10. SEGUIMIENTO 2025'!$N$14,INT((ROW()-13)/2),0)),IF(ISBLANK(OFFSET('9. METAS'!$N$20,INT((ROW()-14)/2),0)),"",OFFSET('9. METAS'!$N$20,INT((ROW()-14)/2),0)))</f>
        <v/>
      </c>
      <c r="K394" s="196" t="str">
        <f ca="1">IF(MOD(ROW()-13,2)=0,IF(ISBLANK(OFFSET('10. SEGUIMIENTO 2025'!$O$14,INT((ROW()-13)/2),0)),"",OFFSET('10. SEGUIMIENTO 2025'!$O$14,INT((ROW()-13)/2),0)),IF(ISBLANK(OFFSET('9. METAS'!$O$20,INT((ROW()-14)/2),0)),"",OFFSET('9. METAS'!$O$20,INT((ROW()-14)/2),0)))</f>
        <v/>
      </c>
      <c r="L394" s="196" t="str">
        <f ca="1">IF(MOD(ROW()-13,2)=0,IF(ISBLANK(OFFSET('10. SEGUIMIENTO 2025'!$P$14,INT((ROW()-13)/2),0)),"",OFFSET('10. SEGUIMIENTO 2025'!$P$14,INT((ROW()-13)/2),0)),IF(ISBLANK(OFFSET('9. METAS'!$P$20,INT((ROW()-14)/2),0)),"",OFFSET('9. METAS'!$P$20,INT((ROW()-14)/2),0)))</f>
        <v/>
      </c>
      <c r="M394" s="197" t="str">
        <f ca="1">IF(MOD(ROW()-13,2)=0,IF(ISBLANK(OFFSET('10. SEGUIMIENTO 2025'!$Q$14,INT((ROW()-13)/2),0)),"",OFFSET('10. SEGUIMIENTO 2025'!$Q$14,INT((ROW()-13)/2),0)),IF(ISBLANK(OFFSET('9. METAS'!$Q$20,INT((ROW()-14)/2),0)),"",OFFSET('9. METAS'!$Q$20,INT((ROW()-14)/2),0)))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METAS'!$K$20,INT((ROW()-13)/2),0)),"",OFFSET('9. METAS'!$K$20,INT((ROW()-13)/2),0))</f>
        <v/>
      </c>
      <c r="I395" s="763"/>
      <c r="J395" s="195">
        <f ca="1">IF(MOD(ROW()-13,2)=0,IF(ISBLANK(OFFSET('10. SEGUIMIENTO 2025'!$N$14,INT((ROW()-13)/2),0)),"",OFFSET('10. SEGUIMIENTO 2025'!$N$14,INT((ROW()-13)/2),0)),IF(ISBLANK(OFFSET('9. METAS'!$N$20,INT((ROW()-14)/2),0)),"",OFFSET('9. METAS'!$N$20,INT((ROW()-14)/2),0)))</f>
        <v>41</v>
      </c>
      <c r="K395" s="196" t="str">
        <f ca="1">IF(MOD(ROW()-13,2)=0,IF(ISBLANK(OFFSET('10. SEGUIMIENTO 2025'!$O$14,INT((ROW()-13)/2),0)),"",OFFSET('10. SEGUIMIENTO 2025'!$O$14,INT((ROW()-13)/2),0)),IF(ISBLANK(OFFSET('9. METAS'!$O$20,INT((ROW()-14)/2),0)),"",OFFSET('9. METAS'!$O$20,INT((ROW()-14)/2),0)))</f>
        <v/>
      </c>
      <c r="L395" s="196" t="str">
        <f ca="1">IF(MOD(ROW()-13,2)=0,IF(ISBLANK(OFFSET('10. SEGUIMIENTO 2025'!$P$14,INT((ROW()-13)/2),0)),"",OFFSET('10. SEGUIMIENTO 2025'!$P$14,INT((ROW()-13)/2),0)),IF(ISBLANK(OFFSET('9. METAS'!$P$20,INT((ROW()-14)/2),0)),"",OFFSET('9. METAS'!$P$20,INT((ROW()-14)/2),0)))</f>
        <v/>
      </c>
      <c r="M395" s="197" t="str">
        <f ca="1">IF(MOD(ROW()-13,2)=0,IF(ISBLANK(OFFSET('10. SEGUIMIENTO 2025'!$Q$14,INT((ROW()-13)/2),0)),"",OFFSET('10. SEGUIMIENTO 2025'!$Q$14,INT((ROW()-13)/2),0)),IF(ISBLANK(OFFSET('9. METAS'!$Q$20,INT((ROW()-14)/2),0)),"",OFFSET('9. METAS'!$Q$20,INT((ROW()-14)/2),0)))</f>
        <v/>
      </c>
      <c r="N395" s="769" t="str">
        <f ca="1">IFERROR(L395/L396,"ND")</f>
        <v>ND</v>
      </c>
      <c r="O395" s="771" t="str">
        <f ca="1">IFERROR(((L395+K395+J395)/H395),"ND")</f>
        <v>ND</v>
      </c>
      <c r="P395" s="775"/>
    </row>
    <row r="396" spans="3:16">
      <c r="C396" s="747"/>
      <c r="D396" s="749"/>
      <c r="E396" s="749"/>
      <c r="F396" s="751"/>
      <c r="G396" s="753"/>
      <c r="H396" s="760"/>
      <c r="I396" s="764"/>
      <c r="J396" s="195" t="str">
        <f ca="1">IF(MOD(ROW()-13,2)=0,IF(ISBLANK(OFFSET('10. SEGUIMIENTO 2025'!$N$14,INT((ROW()-13)/2),0)),"",OFFSET('10. SEGUIMIENTO 2025'!$N$14,INT((ROW()-13)/2),0)),IF(ISBLANK(OFFSET('9. METAS'!$N$20,INT((ROW()-14)/2),0)),"",OFFSET('9. METAS'!$N$20,INT((ROW()-14)/2),0)))</f>
        <v/>
      </c>
      <c r="K396" s="196" t="str">
        <f ca="1">IF(MOD(ROW()-13,2)=0,IF(ISBLANK(OFFSET('10. SEGUIMIENTO 2025'!$O$14,INT((ROW()-13)/2),0)),"",OFFSET('10. SEGUIMIENTO 2025'!$O$14,INT((ROW()-13)/2),0)),IF(ISBLANK(OFFSET('9. METAS'!$O$20,INT((ROW()-14)/2),0)),"",OFFSET('9. METAS'!$O$20,INT((ROW()-14)/2),0)))</f>
        <v/>
      </c>
      <c r="L396" s="196" t="str">
        <f ca="1">IF(MOD(ROW()-13,2)=0,IF(ISBLANK(OFFSET('10. SEGUIMIENTO 2025'!$P$14,INT((ROW()-13)/2),0)),"",OFFSET('10. SEGUIMIENTO 2025'!$P$14,INT((ROW()-13)/2),0)),IF(ISBLANK(OFFSET('9. METAS'!$P$20,INT((ROW()-14)/2),0)),"",OFFSET('9. METAS'!$P$20,INT((ROW()-14)/2),0)))</f>
        <v/>
      </c>
      <c r="M396" s="197" t="str">
        <f ca="1">IF(MOD(ROW()-13,2)=0,IF(ISBLANK(OFFSET('10. SEGUIMIENTO 2025'!$Q$14,INT((ROW()-13)/2),0)),"",OFFSET('10. SEGUIMIENTO 2025'!$Q$14,INT((ROW()-13)/2),0)),IF(ISBLANK(OFFSET('9. METAS'!$Q$20,INT((ROW()-14)/2),0)),"",OFFSET('9. METAS'!$Q$20,INT((ROW()-14)/2),0)))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METAS'!$K$20,INT((ROW()-13)/2),0)),"",OFFSET('9. METAS'!$K$20,INT((ROW()-13)/2),0))</f>
        <v/>
      </c>
      <c r="I397" s="763"/>
      <c r="J397" s="195">
        <f ca="1">IF(MOD(ROW()-13,2)=0,IF(ISBLANK(OFFSET('10. SEGUIMIENTO 2025'!$N$14,INT((ROW()-13)/2),0)),"",OFFSET('10. SEGUIMIENTO 2025'!$N$14,INT((ROW()-13)/2),0)),IF(ISBLANK(OFFSET('9. METAS'!$N$20,INT((ROW()-14)/2),0)),"",OFFSET('9. METAS'!$N$20,INT((ROW()-14)/2),0)))</f>
        <v>41</v>
      </c>
      <c r="K397" s="196" t="str">
        <f ca="1">IF(MOD(ROW()-13,2)=0,IF(ISBLANK(OFFSET('10. SEGUIMIENTO 2025'!$O$14,INT((ROW()-13)/2),0)),"",OFFSET('10. SEGUIMIENTO 2025'!$O$14,INT((ROW()-13)/2),0)),IF(ISBLANK(OFFSET('9. METAS'!$O$20,INT((ROW()-14)/2),0)),"",OFFSET('9. METAS'!$O$20,INT((ROW()-14)/2),0)))</f>
        <v/>
      </c>
      <c r="L397" s="196" t="str">
        <f ca="1">IF(MOD(ROW()-13,2)=0,IF(ISBLANK(OFFSET('10. SEGUIMIENTO 2025'!$P$14,INT((ROW()-13)/2),0)),"",OFFSET('10. SEGUIMIENTO 2025'!$P$14,INT((ROW()-13)/2),0)),IF(ISBLANK(OFFSET('9. METAS'!$P$20,INT((ROW()-14)/2),0)),"",OFFSET('9. METAS'!$P$20,INT((ROW()-14)/2),0)))</f>
        <v/>
      </c>
      <c r="M397" s="197" t="str">
        <f ca="1">IF(MOD(ROW()-13,2)=0,IF(ISBLANK(OFFSET('10. SEGUIMIENTO 2025'!$Q$14,INT((ROW()-13)/2),0)),"",OFFSET('10. SEGUIMIENTO 2025'!$Q$14,INT((ROW()-13)/2),0)),IF(ISBLANK(OFFSET('9. METAS'!$Q$20,INT((ROW()-14)/2),0)),"",OFFSET('9. METAS'!$Q$20,INT((ROW()-14)/2),0)))</f>
        <v/>
      </c>
      <c r="N397" s="769" t="str">
        <f ca="1">IFERROR(L397/L398,"ND")</f>
        <v>ND</v>
      </c>
      <c r="O397" s="771" t="str">
        <f ca="1">IFERROR(((L397+K397+J397)/H397),"ND")</f>
        <v>ND</v>
      </c>
      <c r="P397" s="775"/>
    </row>
    <row r="398" spans="3:16">
      <c r="C398" s="747"/>
      <c r="D398" s="749"/>
      <c r="E398" s="749"/>
      <c r="F398" s="751"/>
      <c r="G398" s="753"/>
      <c r="H398" s="760"/>
      <c r="I398" s="764"/>
      <c r="J398" s="195" t="str">
        <f ca="1">IF(MOD(ROW()-13,2)=0,IF(ISBLANK(OFFSET('10. SEGUIMIENTO 2025'!$N$14,INT((ROW()-13)/2),0)),"",OFFSET('10. SEGUIMIENTO 2025'!$N$14,INT((ROW()-13)/2),0)),IF(ISBLANK(OFFSET('9. METAS'!$N$20,INT((ROW()-14)/2),0)),"",OFFSET('9. METAS'!$N$20,INT((ROW()-14)/2),0)))</f>
        <v/>
      </c>
      <c r="K398" s="196" t="str">
        <f ca="1">IF(MOD(ROW()-13,2)=0,IF(ISBLANK(OFFSET('10. SEGUIMIENTO 2025'!$O$14,INT((ROW()-13)/2),0)),"",OFFSET('10. SEGUIMIENTO 2025'!$O$14,INT((ROW()-13)/2),0)),IF(ISBLANK(OFFSET('9. METAS'!$O$20,INT((ROW()-14)/2),0)),"",OFFSET('9. METAS'!$O$20,INT((ROW()-14)/2),0)))</f>
        <v/>
      </c>
      <c r="L398" s="196" t="str">
        <f ca="1">IF(MOD(ROW()-13,2)=0,IF(ISBLANK(OFFSET('10. SEGUIMIENTO 2025'!$P$14,INT((ROW()-13)/2),0)),"",OFFSET('10. SEGUIMIENTO 2025'!$P$14,INT((ROW()-13)/2),0)),IF(ISBLANK(OFFSET('9. METAS'!$P$20,INT((ROW()-14)/2),0)),"",OFFSET('9. METAS'!$P$20,INT((ROW()-14)/2),0)))</f>
        <v/>
      </c>
      <c r="M398" s="197" t="str">
        <f ca="1">IF(MOD(ROW()-13,2)=0,IF(ISBLANK(OFFSET('10. SEGUIMIENTO 2025'!$Q$14,INT((ROW()-13)/2),0)),"",OFFSET('10. SEGUIMIENTO 2025'!$Q$14,INT((ROW()-13)/2),0)),IF(ISBLANK(OFFSET('9. METAS'!$Q$20,INT((ROW()-14)/2),0)),"",OFFSET('9. METAS'!$Q$20,INT((ROW()-14)/2),0)))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METAS'!$K$20,INT((ROW()-13)/2),0)),"",OFFSET('9. METAS'!$K$20,INT((ROW()-13)/2),0))</f>
        <v/>
      </c>
      <c r="I399" s="763"/>
      <c r="J399" s="195">
        <f ca="1">IF(MOD(ROW()-13,2)=0,IF(ISBLANK(OFFSET('10. SEGUIMIENTO 2025'!$N$14,INT((ROW()-13)/2),0)),"",OFFSET('10. SEGUIMIENTO 2025'!$N$14,INT((ROW()-13)/2),0)),IF(ISBLANK(OFFSET('9. METAS'!$N$20,INT((ROW()-14)/2),0)),"",OFFSET('9. METAS'!$N$20,INT((ROW()-14)/2),0)))</f>
        <v>41</v>
      </c>
      <c r="K399" s="196" t="str">
        <f ca="1">IF(MOD(ROW()-13,2)=0,IF(ISBLANK(OFFSET('10. SEGUIMIENTO 2025'!$O$14,INT((ROW()-13)/2),0)),"",OFFSET('10. SEGUIMIENTO 2025'!$O$14,INT((ROW()-13)/2),0)),IF(ISBLANK(OFFSET('9. METAS'!$O$20,INT((ROW()-14)/2),0)),"",OFFSET('9. METAS'!$O$20,INT((ROW()-14)/2),0)))</f>
        <v/>
      </c>
      <c r="L399" s="196" t="str">
        <f ca="1">IF(MOD(ROW()-13,2)=0,IF(ISBLANK(OFFSET('10. SEGUIMIENTO 2025'!$P$14,INT((ROW()-13)/2),0)),"",OFFSET('10. SEGUIMIENTO 2025'!$P$14,INT((ROW()-13)/2),0)),IF(ISBLANK(OFFSET('9. METAS'!$P$20,INT((ROW()-14)/2),0)),"",OFFSET('9. METAS'!$P$20,INT((ROW()-14)/2),0)))</f>
        <v/>
      </c>
      <c r="M399" s="197" t="str">
        <f ca="1">IF(MOD(ROW()-13,2)=0,IF(ISBLANK(OFFSET('10. SEGUIMIENTO 2025'!$Q$14,INT((ROW()-13)/2),0)),"",OFFSET('10. SEGUIMIENTO 2025'!$Q$14,INT((ROW()-13)/2),0)),IF(ISBLANK(OFFSET('9. METAS'!$Q$20,INT((ROW()-14)/2),0)),"",OFFSET('9. METAS'!$Q$20,INT((ROW()-14)/2),0)))</f>
        <v/>
      </c>
      <c r="N399" s="769" t="str">
        <f ca="1">IFERROR(L399/L400,"ND")</f>
        <v>ND</v>
      </c>
      <c r="O399" s="771" t="str">
        <f ca="1">IFERROR(((L399+K399+J399)/H399),"ND")</f>
        <v>ND</v>
      </c>
      <c r="P399" s="775"/>
    </row>
    <row r="400" spans="3:16">
      <c r="C400" s="747"/>
      <c r="D400" s="749"/>
      <c r="E400" s="749"/>
      <c r="F400" s="751"/>
      <c r="G400" s="753"/>
      <c r="H400" s="760"/>
      <c r="I400" s="764"/>
      <c r="J400" s="195" t="str">
        <f ca="1">IF(MOD(ROW()-13,2)=0,IF(ISBLANK(OFFSET('10. SEGUIMIENTO 2025'!$N$14,INT((ROW()-13)/2),0)),"",OFFSET('10. SEGUIMIENTO 2025'!$N$14,INT((ROW()-13)/2),0)),IF(ISBLANK(OFFSET('9. METAS'!$N$20,INT((ROW()-14)/2),0)),"",OFFSET('9. METAS'!$N$20,INT((ROW()-14)/2),0)))</f>
        <v/>
      </c>
      <c r="K400" s="196" t="str">
        <f ca="1">IF(MOD(ROW()-13,2)=0,IF(ISBLANK(OFFSET('10. SEGUIMIENTO 2025'!$O$14,INT((ROW()-13)/2),0)),"",OFFSET('10. SEGUIMIENTO 2025'!$O$14,INT((ROW()-13)/2),0)),IF(ISBLANK(OFFSET('9. METAS'!$O$20,INT((ROW()-14)/2),0)),"",OFFSET('9. METAS'!$O$20,INT((ROW()-14)/2),0)))</f>
        <v/>
      </c>
      <c r="L400" s="196" t="str">
        <f ca="1">IF(MOD(ROW()-13,2)=0,IF(ISBLANK(OFFSET('10. SEGUIMIENTO 2025'!$P$14,INT((ROW()-13)/2),0)),"",OFFSET('10. SEGUIMIENTO 2025'!$P$14,INT((ROW()-13)/2),0)),IF(ISBLANK(OFFSET('9. METAS'!$P$20,INT((ROW()-14)/2),0)),"",OFFSET('9. METAS'!$P$20,INT((ROW()-14)/2),0)))</f>
        <v/>
      </c>
      <c r="M400" s="197" t="str">
        <f ca="1">IF(MOD(ROW()-13,2)=0,IF(ISBLANK(OFFSET('10. SEGUIMIENTO 2025'!$Q$14,INT((ROW()-13)/2),0)),"",OFFSET('10. SEGUIMIENTO 2025'!$Q$14,INT((ROW()-13)/2),0)),IF(ISBLANK(OFFSET('9. METAS'!$Q$20,INT((ROW()-14)/2),0)),"",OFFSET('9. METAS'!$Q$20,INT((ROW()-14)/2),0)))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METAS'!$K$20,INT((ROW()-13)/2),0)),"",OFFSET('9. METAS'!$K$20,INT((ROW()-13)/2),0))</f>
        <v/>
      </c>
      <c r="I401" s="763"/>
      <c r="J401" s="195">
        <f ca="1">IF(MOD(ROW()-13,2)=0,IF(ISBLANK(OFFSET('10. SEGUIMIENTO 2025'!$N$14,INT((ROW()-13)/2),0)),"",OFFSET('10. SEGUIMIENTO 2025'!$N$14,INT((ROW()-13)/2),0)),IF(ISBLANK(OFFSET('9. METAS'!$N$20,INT((ROW()-14)/2),0)),"",OFFSET('9. METAS'!$N$20,INT((ROW()-14)/2),0)))</f>
        <v>41</v>
      </c>
      <c r="K401" s="196" t="str">
        <f ca="1">IF(MOD(ROW()-13,2)=0,IF(ISBLANK(OFFSET('10. SEGUIMIENTO 2025'!$O$14,INT((ROW()-13)/2),0)),"",OFFSET('10. SEGUIMIENTO 2025'!$O$14,INT((ROW()-13)/2),0)),IF(ISBLANK(OFFSET('9. METAS'!$O$20,INT((ROW()-14)/2),0)),"",OFFSET('9. METAS'!$O$20,INT((ROW()-14)/2),0)))</f>
        <v/>
      </c>
      <c r="L401" s="196" t="str">
        <f ca="1">IF(MOD(ROW()-13,2)=0,IF(ISBLANK(OFFSET('10. SEGUIMIENTO 2025'!$P$14,INT((ROW()-13)/2),0)),"",OFFSET('10. SEGUIMIENTO 2025'!$P$14,INT((ROW()-13)/2),0)),IF(ISBLANK(OFFSET('9. METAS'!$P$20,INT((ROW()-14)/2),0)),"",OFFSET('9. METAS'!$P$20,INT((ROW()-14)/2),0)))</f>
        <v/>
      </c>
      <c r="M401" s="197" t="str">
        <f ca="1">IF(MOD(ROW()-13,2)=0,IF(ISBLANK(OFFSET('10. SEGUIMIENTO 2025'!$Q$14,INT((ROW()-13)/2),0)),"",OFFSET('10. SEGUIMIENTO 2025'!$Q$14,INT((ROW()-13)/2),0)),IF(ISBLANK(OFFSET('9. METAS'!$Q$20,INT((ROW()-14)/2),0)),"",OFFSET('9. METAS'!$Q$20,INT((ROW()-14)/2),0)))</f>
        <v/>
      </c>
      <c r="N401" s="769" t="str">
        <f ca="1">IFERROR(L401/L402,"ND")</f>
        <v>ND</v>
      </c>
      <c r="O401" s="771" t="str">
        <f ca="1">IFERROR(((L401+K401+J401)/H401),"ND")</f>
        <v>ND</v>
      </c>
      <c r="P401" s="775"/>
    </row>
    <row r="402" spans="3:16">
      <c r="C402" s="747"/>
      <c r="D402" s="749"/>
      <c r="E402" s="749"/>
      <c r="F402" s="751"/>
      <c r="G402" s="753"/>
      <c r="H402" s="760"/>
      <c r="I402" s="764"/>
      <c r="J402" s="195" t="str">
        <f ca="1">IF(MOD(ROW()-13,2)=0,IF(ISBLANK(OFFSET('10. SEGUIMIENTO 2025'!$N$14,INT((ROW()-13)/2),0)),"",OFFSET('10. SEGUIMIENTO 2025'!$N$14,INT((ROW()-13)/2),0)),IF(ISBLANK(OFFSET('9. METAS'!$N$20,INT((ROW()-14)/2),0)),"",OFFSET('9. METAS'!$N$20,INT((ROW()-14)/2),0)))</f>
        <v/>
      </c>
      <c r="K402" s="196" t="str">
        <f ca="1">IF(MOD(ROW()-13,2)=0,IF(ISBLANK(OFFSET('10. SEGUIMIENTO 2025'!$O$14,INT((ROW()-13)/2),0)),"",OFFSET('10. SEGUIMIENTO 2025'!$O$14,INT((ROW()-13)/2),0)),IF(ISBLANK(OFFSET('9. METAS'!$O$20,INT((ROW()-14)/2),0)),"",OFFSET('9. METAS'!$O$20,INT((ROW()-14)/2),0)))</f>
        <v/>
      </c>
      <c r="L402" s="196" t="str">
        <f ca="1">IF(MOD(ROW()-13,2)=0,IF(ISBLANK(OFFSET('10. SEGUIMIENTO 2025'!$P$14,INT((ROW()-13)/2),0)),"",OFFSET('10. SEGUIMIENTO 2025'!$P$14,INT((ROW()-13)/2),0)),IF(ISBLANK(OFFSET('9. METAS'!$P$20,INT((ROW()-14)/2),0)),"",OFFSET('9. METAS'!$P$20,INT((ROW()-14)/2),0)))</f>
        <v/>
      </c>
      <c r="M402" s="197" t="str">
        <f ca="1">IF(MOD(ROW()-13,2)=0,IF(ISBLANK(OFFSET('10. SEGUIMIENTO 2025'!$Q$14,INT((ROW()-13)/2),0)),"",OFFSET('10. SEGUIMIENTO 2025'!$Q$14,INT((ROW()-13)/2),0)),IF(ISBLANK(OFFSET('9. METAS'!$Q$20,INT((ROW()-14)/2),0)),"",OFFSET('9. METAS'!$Q$20,INT((ROW()-14)/2),0)))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METAS'!$K$20,INT((ROW()-13)/2),0)),"",OFFSET('9. METAS'!$K$20,INT((ROW()-13)/2),0))</f>
        <v/>
      </c>
      <c r="I403" s="763"/>
      <c r="J403" s="195">
        <f ca="1">IF(MOD(ROW()-13,2)=0,IF(ISBLANK(OFFSET('10. SEGUIMIENTO 2025'!$N$14,INT((ROW()-13)/2),0)),"",OFFSET('10. SEGUIMIENTO 2025'!$N$14,INT((ROW()-13)/2),0)),IF(ISBLANK(OFFSET('9. METAS'!$N$20,INT((ROW()-14)/2),0)),"",OFFSET('9. METAS'!$N$20,INT((ROW()-14)/2),0)))</f>
        <v>41</v>
      </c>
      <c r="K403" s="196" t="str">
        <f ca="1">IF(MOD(ROW()-13,2)=0,IF(ISBLANK(OFFSET('10. SEGUIMIENTO 2025'!$O$14,INT((ROW()-13)/2),0)),"",OFFSET('10. SEGUIMIENTO 2025'!$O$14,INT((ROW()-13)/2),0)),IF(ISBLANK(OFFSET('9. METAS'!$O$20,INT((ROW()-14)/2),0)),"",OFFSET('9. METAS'!$O$20,INT((ROW()-14)/2),0)))</f>
        <v/>
      </c>
      <c r="L403" s="196" t="str">
        <f ca="1">IF(MOD(ROW()-13,2)=0,IF(ISBLANK(OFFSET('10. SEGUIMIENTO 2025'!$P$14,INT((ROW()-13)/2),0)),"",OFFSET('10. SEGUIMIENTO 2025'!$P$14,INT((ROW()-13)/2),0)),IF(ISBLANK(OFFSET('9. METAS'!$P$20,INT((ROW()-14)/2),0)),"",OFFSET('9. METAS'!$P$20,INT((ROW()-14)/2),0)))</f>
        <v/>
      </c>
      <c r="M403" s="197" t="str">
        <f ca="1">IF(MOD(ROW()-13,2)=0,IF(ISBLANK(OFFSET('10. SEGUIMIENTO 2025'!$Q$14,INT((ROW()-13)/2),0)),"",OFFSET('10. SEGUIMIENTO 2025'!$Q$14,INT((ROW()-13)/2),0)),IF(ISBLANK(OFFSET('9. METAS'!$Q$20,INT((ROW()-14)/2),0)),"",OFFSET('9. METAS'!$Q$20,INT((ROW()-14)/2),0)))</f>
        <v/>
      </c>
      <c r="N403" s="769" t="str">
        <f ca="1">IFERROR(L403/L404,"ND")</f>
        <v>ND</v>
      </c>
      <c r="O403" s="771" t="str">
        <f ca="1">IFERROR(((L403+K403+J403)/H403),"ND")</f>
        <v>ND</v>
      </c>
      <c r="P403" s="775"/>
    </row>
    <row r="404" spans="3:16">
      <c r="C404" s="747"/>
      <c r="D404" s="749"/>
      <c r="E404" s="749"/>
      <c r="F404" s="751"/>
      <c r="G404" s="753"/>
      <c r="H404" s="760"/>
      <c r="I404" s="764"/>
      <c r="J404" s="195" t="str">
        <f ca="1">IF(MOD(ROW()-13,2)=0,IF(ISBLANK(OFFSET('10. SEGUIMIENTO 2025'!$N$14,INT((ROW()-13)/2),0)),"",OFFSET('10. SEGUIMIENTO 2025'!$N$14,INT((ROW()-13)/2),0)),IF(ISBLANK(OFFSET('9. METAS'!$N$20,INT((ROW()-14)/2),0)),"",OFFSET('9. METAS'!$N$20,INT((ROW()-14)/2),0)))</f>
        <v/>
      </c>
      <c r="K404" s="196" t="str">
        <f ca="1">IF(MOD(ROW()-13,2)=0,IF(ISBLANK(OFFSET('10. SEGUIMIENTO 2025'!$O$14,INT((ROW()-13)/2),0)),"",OFFSET('10. SEGUIMIENTO 2025'!$O$14,INT((ROW()-13)/2),0)),IF(ISBLANK(OFFSET('9. METAS'!$O$20,INT((ROW()-14)/2),0)),"",OFFSET('9. METAS'!$O$20,INT((ROW()-14)/2),0)))</f>
        <v/>
      </c>
      <c r="L404" s="196" t="str">
        <f ca="1">IF(MOD(ROW()-13,2)=0,IF(ISBLANK(OFFSET('10. SEGUIMIENTO 2025'!$P$14,INT((ROW()-13)/2),0)),"",OFFSET('10. SEGUIMIENTO 2025'!$P$14,INT((ROW()-13)/2),0)),IF(ISBLANK(OFFSET('9. METAS'!$P$20,INT((ROW()-14)/2),0)),"",OFFSET('9. METAS'!$P$20,INT((ROW()-14)/2),0)))</f>
        <v/>
      </c>
      <c r="M404" s="197" t="str">
        <f ca="1">IF(MOD(ROW()-13,2)=0,IF(ISBLANK(OFFSET('10. SEGUIMIENTO 2025'!$Q$14,INT((ROW()-13)/2),0)),"",OFFSET('10. SEGUIMIENTO 2025'!$Q$14,INT((ROW()-13)/2),0)),IF(ISBLANK(OFFSET('9. METAS'!$Q$20,INT((ROW()-14)/2),0)),"",OFFSET('9. METAS'!$Q$20,INT((ROW()-14)/2),0)))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METAS'!$K$20,INT((ROW()-13)/2),0)),"",OFFSET('9. METAS'!$K$20,INT((ROW()-13)/2),0))</f>
        <v/>
      </c>
      <c r="I405" s="763"/>
      <c r="J405" s="195">
        <f ca="1">IF(MOD(ROW()-13,2)=0,IF(ISBLANK(OFFSET('10. SEGUIMIENTO 2025'!$N$14,INT((ROW()-13)/2),0)),"",OFFSET('10. SEGUIMIENTO 2025'!$N$14,INT((ROW()-13)/2),0)),IF(ISBLANK(OFFSET('9. METAS'!$N$20,INT((ROW()-14)/2),0)),"",OFFSET('9. METAS'!$N$20,INT((ROW()-14)/2),0)))</f>
        <v>41</v>
      </c>
      <c r="K405" s="196" t="str">
        <f ca="1">IF(MOD(ROW()-13,2)=0,IF(ISBLANK(OFFSET('10. SEGUIMIENTO 2025'!$O$14,INT((ROW()-13)/2),0)),"",OFFSET('10. SEGUIMIENTO 2025'!$O$14,INT((ROW()-13)/2),0)),IF(ISBLANK(OFFSET('9. METAS'!$O$20,INT((ROW()-14)/2),0)),"",OFFSET('9. METAS'!$O$20,INT((ROW()-14)/2),0)))</f>
        <v/>
      </c>
      <c r="L405" s="196" t="str">
        <f ca="1">IF(MOD(ROW()-13,2)=0,IF(ISBLANK(OFFSET('10. SEGUIMIENTO 2025'!$P$14,INT((ROW()-13)/2),0)),"",OFFSET('10. SEGUIMIENTO 2025'!$P$14,INT((ROW()-13)/2),0)),IF(ISBLANK(OFFSET('9. METAS'!$P$20,INT((ROW()-14)/2),0)),"",OFFSET('9. METAS'!$P$20,INT((ROW()-14)/2),0)))</f>
        <v/>
      </c>
      <c r="M405" s="197" t="str">
        <f ca="1">IF(MOD(ROW()-13,2)=0,IF(ISBLANK(OFFSET('10. SEGUIMIENTO 2025'!$Q$14,INT((ROW()-13)/2),0)),"",OFFSET('10. SEGUIMIENTO 2025'!$Q$14,INT((ROW()-13)/2),0)),IF(ISBLANK(OFFSET('9. METAS'!$Q$20,INT((ROW()-14)/2),0)),"",OFFSET('9. METAS'!$Q$20,INT((ROW()-14)/2),0)))</f>
        <v/>
      </c>
      <c r="N405" s="769" t="str">
        <f ca="1">IFERROR(L405/L406,"ND")</f>
        <v>ND</v>
      </c>
      <c r="O405" s="771" t="str">
        <f ca="1">IFERROR(((L405+K405+J405)/H405),"ND")</f>
        <v>ND</v>
      </c>
      <c r="P405" s="775"/>
    </row>
    <row r="406" spans="3:16">
      <c r="C406" s="747"/>
      <c r="D406" s="749"/>
      <c r="E406" s="749"/>
      <c r="F406" s="751"/>
      <c r="G406" s="753"/>
      <c r="H406" s="760"/>
      <c r="I406" s="764"/>
      <c r="J406" s="195" t="str">
        <f ca="1">IF(MOD(ROW()-13,2)=0,IF(ISBLANK(OFFSET('10. SEGUIMIENTO 2025'!$N$14,INT((ROW()-13)/2),0)),"",OFFSET('10. SEGUIMIENTO 2025'!$N$14,INT((ROW()-13)/2),0)),IF(ISBLANK(OFFSET('9. METAS'!$N$20,INT((ROW()-14)/2),0)),"",OFFSET('9. METAS'!$N$20,INT((ROW()-14)/2),0)))</f>
        <v/>
      </c>
      <c r="K406" s="196" t="str">
        <f ca="1">IF(MOD(ROW()-13,2)=0,IF(ISBLANK(OFFSET('10. SEGUIMIENTO 2025'!$O$14,INT((ROW()-13)/2),0)),"",OFFSET('10. SEGUIMIENTO 2025'!$O$14,INT((ROW()-13)/2),0)),IF(ISBLANK(OFFSET('9. METAS'!$O$20,INT((ROW()-14)/2),0)),"",OFFSET('9. METAS'!$O$20,INT((ROW()-14)/2),0)))</f>
        <v/>
      </c>
      <c r="L406" s="196" t="str">
        <f ca="1">IF(MOD(ROW()-13,2)=0,IF(ISBLANK(OFFSET('10. SEGUIMIENTO 2025'!$P$14,INT((ROW()-13)/2),0)),"",OFFSET('10. SEGUIMIENTO 2025'!$P$14,INT((ROW()-13)/2),0)),IF(ISBLANK(OFFSET('9. METAS'!$P$20,INT((ROW()-14)/2),0)),"",OFFSET('9. METAS'!$P$20,INT((ROW()-14)/2),0)))</f>
        <v/>
      </c>
      <c r="M406" s="197" t="str">
        <f ca="1">IF(MOD(ROW()-13,2)=0,IF(ISBLANK(OFFSET('10. SEGUIMIENTO 2025'!$Q$14,INT((ROW()-13)/2),0)),"",OFFSET('10. SEGUIMIENTO 2025'!$Q$14,INT((ROW()-13)/2),0)),IF(ISBLANK(OFFSET('9. METAS'!$Q$20,INT((ROW()-14)/2),0)),"",OFFSET('9. METAS'!$Q$20,INT((ROW()-14)/2),0)))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METAS'!$K$20,INT((ROW()-13)/2),0)),"",OFFSET('9. METAS'!$K$20,INT((ROW()-13)/2),0))</f>
        <v/>
      </c>
      <c r="I407" s="763"/>
      <c r="J407" s="195">
        <f ca="1">IF(MOD(ROW()-13,2)=0,IF(ISBLANK(OFFSET('10. SEGUIMIENTO 2025'!$N$14,INT((ROW()-13)/2),0)),"",OFFSET('10. SEGUIMIENTO 2025'!$N$14,INT((ROW()-13)/2),0)),IF(ISBLANK(OFFSET('9. METAS'!$N$20,INT((ROW()-14)/2),0)),"",OFFSET('9. METAS'!$N$20,INT((ROW()-14)/2),0)))</f>
        <v>41</v>
      </c>
      <c r="K407" s="196" t="str">
        <f ca="1">IF(MOD(ROW()-13,2)=0,IF(ISBLANK(OFFSET('10. SEGUIMIENTO 2025'!$O$14,INT((ROW()-13)/2),0)),"",OFFSET('10. SEGUIMIENTO 2025'!$O$14,INT((ROW()-13)/2),0)),IF(ISBLANK(OFFSET('9. METAS'!$O$20,INT((ROW()-14)/2),0)),"",OFFSET('9. METAS'!$O$20,INT((ROW()-14)/2),0)))</f>
        <v/>
      </c>
      <c r="L407" s="196" t="str">
        <f ca="1">IF(MOD(ROW()-13,2)=0,IF(ISBLANK(OFFSET('10. SEGUIMIENTO 2025'!$P$14,INT((ROW()-13)/2),0)),"",OFFSET('10. SEGUIMIENTO 2025'!$P$14,INT((ROW()-13)/2),0)),IF(ISBLANK(OFFSET('9. METAS'!$P$20,INT((ROW()-14)/2),0)),"",OFFSET('9. METAS'!$P$20,INT((ROW()-14)/2),0)))</f>
        <v/>
      </c>
      <c r="M407" s="197" t="str">
        <f ca="1">IF(MOD(ROW()-13,2)=0,IF(ISBLANK(OFFSET('10. SEGUIMIENTO 2025'!$Q$14,INT((ROW()-13)/2),0)),"",OFFSET('10. SEGUIMIENTO 2025'!$Q$14,INT((ROW()-13)/2),0)),IF(ISBLANK(OFFSET('9. METAS'!$Q$20,INT((ROW()-14)/2),0)),"",OFFSET('9. METAS'!$Q$20,INT((ROW()-14)/2),0)))</f>
        <v/>
      </c>
      <c r="N407" s="769" t="str">
        <f ca="1">IFERROR(L407/L408,"ND")</f>
        <v>ND</v>
      </c>
      <c r="O407" s="771" t="str">
        <f ca="1">IFERROR(((L407+K407+J407)/H407),"ND")</f>
        <v>ND</v>
      </c>
      <c r="P407" s="775"/>
    </row>
    <row r="408" spans="3:16">
      <c r="C408" s="747"/>
      <c r="D408" s="749"/>
      <c r="E408" s="749"/>
      <c r="F408" s="751"/>
      <c r="G408" s="753"/>
      <c r="H408" s="760"/>
      <c r="I408" s="764"/>
      <c r="J408" s="195" t="str">
        <f ca="1">IF(MOD(ROW()-13,2)=0,IF(ISBLANK(OFFSET('10. SEGUIMIENTO 2025'!$N$14,INT((ROW()-13)/2),0)),"",OFFSET('10. SEGUIMIENTO 2025'!$N$14,INT((ROW()-13)/2),0)),IF(ISBLANK(OFFSET('9. METAS'!$N$20,INT((ROW()-14)/2),0)),"",OFFSET('9. METAS'!$N$20,INT((ROW()-14)/2),0)))</f>
        <v/>
      </c>
      <c r="K408" s="196" t="str">
        <f ca="1">IF(MOD(ROW()-13,2)=0,IF(ISBLANK(OFFSET('10. SEGUIMIENTO 2025'!$O$14,INT((ROW()-13)/2),0)),"",OFFSET('10. SEGUIMIENTO 2025'!$O$14,INT((ROW()-13)/2),0)),IF(ISBLANK(OFFSET('9. METAS'!$O$20,INT((ROW()-14)/2),0)),"",OFFSET('9. METAS'!$O$20,INT((ROW()-14)/2),0)))</f>
        <v/>
      </c>
      <c r="L408" s="196" t="str">
        <f ca="1">IF(MOD(ROW()-13,2)=0,IF(ISBLANK(OFFSET('10. SEGUIMIENTO 2025'!$P$14,INT((ROW()-13)/2),0)),"",OFFSET('10. SEGUIMIENTO 2025'!$P$14,INT((ROW()-13)/2),0)),IF(ISBLANK(OFFSET('9. METAS'!$P$20,INT((ROW()-14)/2),0)),"",OFFSET('9. METAS'!$P$20,INT((ROW()-14)/2),0)))</f>
        <v/>
      </c>
      <c r="M408" s="197" t="str">
        <f ca="1">IF(MOD(ROW()-13,2)=0,IF(ISBLANK(OFFSET('10. SEGUIMIENTO 2025'!$Q$14,INT((ROW()-13)/2),0)),"",OFFSET('10. SEGUIMIENTO 2025'!$Q$14,INT((ROW()-13)/2),0)),IF(ISBLANK(OFFSET('9. METAS'!$Q$20,INT((ROW()-14)/2),0)),"",OFFSET('9. METAS'!$Q$20,INT((ROW()-14)/2),0)))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METAS'!$K$20,INT((ROW()-13)/2),0)),"",OFFSET('9. METAS'!$K$20,INT((ROW()-13)/2),0))</f>
        <v/>
      </c>
      <c r="I409" s="763"/>
      <c r="J409" s="195">
        <f ca="1">IF(MOD(ROW()-13,2)=0,IF(ISBLANK(OFFSET('10. SEGUIMIENTO 2025'!$N$14,INT((ROW()-13)/2),0)),"",OFFSET('10. SEGUIMIENTO 2025'!$N$14,INT((ROW()-13)/2),0)),IF(ISBLANK(OFFSET('9. METAS'!$N$20,INT((ROW()-14)/2),0)),"",OFFSET('9. METAS'!$N$20,INT((ROW()-14)/2),0)))</f>
        <v>41</v>
      </c>
      <c r="K409" s="196" t="str">
        <f ca="1">IF(MOD(ROW()-13,2)=0,IF(ISBLANK(OFFSET('10. SEGUIMIENTO 2025'!$O$14,INT((ROW()-13)/2),0)),"",OFFSET('10. SEGUIMIENTO 2025'!$O$14,INT((ROW()-13)/2),0)),IF(ISBLANK(OFFSET('9. METAS'!$O$20,INT((ROW()-14)/2),0)),"",OFFSET('9. METAS'!$O$20,INT((ROW()-14)/2),0)))</f>
        <v/>
      </c>
      <c r="L409" s="196" t="str">
        <f ca="1">IF(MOD(ROW()-13,2)=0,IF(ISBLANK(OFFSET('10. SEGUIMIENTO 2025'!$P$14,INT((ROW()-13)/2),0)),"",OFFSET('10. SEGUIMIENTO 2025'!$P$14,INT((ROW()-13)/2),0)),IF(ISBLANK(OFFSET('9. METAS'!$P$20,INT((ROW()-14)/2),0)),"",OFFSET('9. METAS'!$P$20,INT((ROW()-14)/2),0)))</f>
        <v/>
      </c>
      <c r="M409" s="197" t="str">
        <f ca="1">IF(MOD(ROW()-13,2)=0,IF(ISBLANK(OFFSET('10. SEGUIMIENTO 2025'!$Q$14,INT((ROW()-13)/2),0)),"",OFFSET('10. SEGUIMIENTO 2025'!$Q$14,INT((ROW()-13)/2),0)),IF(ISBLANK(OFFSET('9. METAS'!$Q$20,INT((ROW()-14)/2),0)),"",OFFSET('9. METAS'!$Q$20,INT((ROW()-14)/2),0)))</f>
        <v/>
      </c>
      <c r="N409" s="769" t="str">
        <f ca="1">IFERROR(L409/L410,"ND")</f>
        <v>ND</v>
      </c>
      <c r="O409" s="771" t="str">
        <f ca="1">IFERROR(((L409+K409+J409)/H409),"ND")</f>
        <v>ND</v>
      </c>
      <c r="P409" s="775"/>
    </row>
    <row r="410" spans="3:16">
      <c r="C410" s="747"/>
      <c r="D410" s="749"/>
      <c r="E410" s="749"/>
      <c r="F410" s="751"/>
      <c r="G410" s="753"/>
      <c r="H410" s="760"/>
      <c r="I410" s="764"/>
      <c r="J410" s="195" t="str">
        <f ca="1">IF(MOD(ROW()-13,2)=0,IF(ISBLANK(OFFSET('10. SEGUIMIENTO 2025'!$N$14,INT((ROW()-13)/2),0)),"",OFFSET('10. SEGUIMIENTO 2025'!$N$14,INT((ROW()-13)/2),0)),IF(ISBLANK(OFFSET('9. METAS'!$N$20,INT((ROW()-14)/2),0)),"",OFFSET('9. METAS'!$N$20,INT((ROW()-14)/2),0)))</f>
        <v/>
      </c>
      <c r="K410" s="196" t="str">
        <f ca="1">IF(MOD(ROW()-13,2)=0,IF(ISBLANK(OFFSET('10. SEGUIMIENTO 2025'!$O$14,INT((ROW()-13)/2),0)),"",OFFSET('10. SEGUIMIENTO 2025'!$O$14,INT((ROW()-13)/2),0)),IF(ISBLANK(OFFSET('9. METAS'!$O$20,INT((ROW()-14)/2),0)),"",OFFSET('9. METAS'!$O$20,INT((ROW()-14)/2),0)))</f>
        <v/>
      </c>
      <c r="L410" s="196" t="str">
        <f ca="1">IF(MOD(ROW()-13,2)=0,IF(ISBLANK(OFFSET('10. SEGUIMIENTO 2025'!$P$14,INT((ROW()-13)/2),0)),"",OFFSET('10. SEGUIMIENTO 2025'!$P$14,INT((ROW()-13)/2),0)),IF(ISBLANK(OFFSET('9. METAS'!$P$20,INT((ROW()-14)/2),0)),"",OFFSET('9. METAS'!$P$20,INT((ROW()-14)/2),0)))</f>
        <v/>
      </c>
      <c r="M410" s="197" t="str">
        <f ca="1">IF(MOD(ROW()-13,2)=0,IF(ISBLANK(OFFSET('10. SEGUIMIENTO 2025'!$Q$14,INT((ROW()-13)/2),0)),"",OFFSET('10. SEGUIMIENTO 2025'!$Q$14,INT((ROW()-13)/2),0)),IF(ISBLANK(OFFSET('9. METAS'!$Q$20,INT((ROW()-14)/2),0)),"",OFFSET('9. METAS'!$Q$20,INT((ROW()-14)/2),0)))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METAS'!$K$20,INT((ROW()-13)/2),0)),"",OFFSET('9. METAS'!$K$20,INT((ROW()-13)/2),0))</f>
        <v/>
      </c>
      <c r="I411" s="763"/>
      <c r="J411" s="195">
        <f ca="1">IF(MOD(ROW()-13,2)=0,IF(ISBLANK(OFFSET('10. SEGUIMIENTO 2025'!$N$14,INT((ROW()-13)/2),0)),"",OFFSET('10. SEGUIMIENTO 2025'!$N$14,INT((ROW()-13)/2),0)),IF(ISBLANK(OFFSET('9. METAS'!$N$20,INT((ROW()-14)/2),0)),"",OFFSET('9. METAS'!$N$20,INT((ROW()-14)/2),0)))</f>
        <v>41</v>
      </c>
      <c r="K411" s="196" t="str">
        <f ca="1">IF(MOD(ROW()-13,2)=0,IF(ISBLANK(OFFSET('10. SEGUIMIENTO 2025'!$O$14,INT((ROW()-13)/2),0)),"",OFFSET('10. SEGUIMIENTO 2025'!$O$14,INT((ROW()-13)/2),0)),IF(ISBLANK(OFFSET('9. METAS'!$O$20,INT((ROW()-14)/2),0)),"",OFFSET('9. METAS'!$O$20,INT((ROW()-14)/2),0)))</f>
        <v/>
      </c>
      <c r="L411" s="196" t="str">
        <f ca="1">IF(MOD(ROW()-13,2)=0,IF(ISBLANK(OFFSET('10. SEGUIMIENTO 2025'!$P$14,INT((ROW()-13)/2),0)),"",OFFSET('10. SEGUIMIENTO 2025'!$P$14,INT((ROW()-13)/2),0)),IF(ISBLANK(OFFSET('9. METAS'!$P$20,INT((ROW()-14)/2),0)),"",OFFSET('9. METAS'!$P$20,INT((ROW()-14)/2),0)))</f>
        <v/>
      </c>
      <c r="M411" s="197" t="str">
        <f ca="1">IF(MOD(ROW()-13,2)=0,IF(ISBLANK(OFFSET('10. SEGUIMIENTO 2025'!$Q$14,INT((ROW()-13)/2),0)),"",OFFSET('10. SEGUIMIENTO 2025'!$Q$14,INT((ROW()-13)/2),0)),IF(ISBLANK(OFFSET('9. METAS'!$Q$20,INT((ROW()-14)/2),0)),"",OFFSET('9. METAS'!$Q$20,INT((ROW()-14)/2),0)))</f>
        <v/>
      </c>
      <c r="N411" s="769" t="str">
        <f ca="1">IFERROR(L411/L412,"ND")</f>
        <v>ND</v>
      </c>
      <c r="O411" s="771" t="str">
        <f ca="1">IFERROR(((L411+K411+J411)/H411),"ND")</f>
        <v>ND</v>
      </c>
      <c r="P411" s="775"/>
    </row>
    <row r="412" spans="3:16">
      <c r="C412" s="747"/>
      <c r="D412" s="749"/>
      <c r="E412" s="749"/>
      <c r="F412" s="751"/>
      <c r="G412" s="753"/>
      <c r="H412" s="760"/>
      <c r="I412" s="764"/>
      <c r="J412" s="195" t="str">
        <f ca="1">IF(MOD(ROW()-13,2)=0,IF(ISBLANK(OFFSET('10. SEGUIMIENTO 2025'!$N$14,INT((ROW()-13)/2),0)),"",OFFSET('10. SEGUIMIENTO 2025'!$N$14,INT((ROW()-13)/2),0)),IF(ISBLANK(OFFSET('9. METAS'!$N$20,INT((ROW()-14)/2),0)),"",OFFSET('9. METAS'!$N$20,INT((ROW()-14)/2),0)))</f>
        <v/>
      </c>
      <c r="K412" s="196" t="str">
        <f ca="1">IF(MOD(ROW()-13,2)=0,IF(ISBLANK(OFFSET('10. SEGUIMIENTO 2025'!$O$14,INT((ROW()-13)/2),0)),"",OFFSET('10. SEGUIMIENTO 2025'!$O$14,INT((ROW()-13)/2),0)),IF(ISBLANK(OFFSET('9. METAS'!$O$20,INT((ROW()-14)/2),0)),"",OFFSET('9. METAS'!$O$20,INT((ROW()-14)/2),0)))</f>
        <v/>
      </c>
      <c r="L412" s="196" t="str">
        <f ca="1">IF(MOD(ROW()-13,2)=0,IF(ISBLANK(OFFSET('10. SEGUIMIENTO 2025'!$P$14,INT((ROW()-13)/2),0)),"",OFFSET('10. SEGUIMIENTO 2025'!$P$14,INT((ROW()-13)/2),0)),IF(ISBLANK(OFFSET('9. METAS'!$P$20,INT((ROW()-14)/2),0)),"",OFFSET('9. METAS'!$P$20,INT((ROW()-14)/2),0)))</f>
        <v/>
      </c>
      <c r="M412" s="197" t="str">
        <f ca="1">IF(MOD(ROW()-13,2)=0,IF(ISBLANK(OFFSET('10. SEGUIMIENTO 2025'!$Q$14,INT((ROW()-13)/2),0)),"",OFFSET('10. SEGUIMIENTO 2025'!$Q$14,INT((ROW()-13)/2),0)),IF(ISBLANK(OFFSET('9. METAS'!$Q$20,INT((ROW()-14)/2),0)),"",OFFSET('9. METAS'!$Q$20,INT((ROW()-14)/2),0)))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METAS'!$K$20,INT((ROW()-13)/2),0)),"",OFFSET('9. METAS'!$K$20,INT((ROW()-13)/2),0))</f>
        <v/>
      </c>
      <c r="I413" s="763"/>
      <c r="J413" s="195">
        <f ca="1">IF(MOD(ROW()-13,2)=0,IF(ISBLANK(OFFSET('10. SEGUIMIENTO 2025'!$N$14,INT((ROW()-13)/2),0)),"",OFFSET('10. SEGUIMIENTO 2025'!$N$14,INT((ROW()-13)/2),0)),IF(ISBLANK(OFFSET('9. METAS'!$N$20,INT((ROW()-14)/2),0)),"",OFFSET('9. METAS'!$N$20,INT((ROW()-14)/2),0)))</f>
        <v>41</v>
      </c>
      <c r="K413" s="196" t="str">
        <f ca="1">IF(MOD(ROW()-13,2)=0,IF(ISBLANK(OFFSET('10. SEGUIMIENTO 2025'!$O$14,INT((ROW()-13)/2),0)),"",OFFSET('10. SEGUIMIENTO 2025'!$O$14,INT((ROW()-13)/2),0)),IF(ISBLANK(OFFSET('9. METAS'!$O$20,INT((ROW()-14)/2),0)),"",OFFSET('9. METAS'!$O$20,INT((ROW()-14)/2),0)))</f>
        <v/>
      </c>
      <c r="L413" s="196" t="str">
        <f ca="1">IF(MOD(ROW()-13,2)=0,IF(ISBLANK(OFFSET('10. SEGUIMIENTO 2025'!$P$14,INT((ROW()-13)/2),0)),"",OFFSET('10. SEGUIMIENTO 2025'!$P$14,INT((ROW()-13)/2),0)),IF(ISBLANK(OFFSET('9. METAS'!$P$20,INT((ROW()-14)/2),0)),"",OFFSET('9. METAS'!$P$20,INT((ROW()-14)/2),0)))</f>
        <v/>
      </c>
      <c r="M413" s="197" t="str">
        <f ca="1">IF(MOD(ROW()-13,2)=0,IF(ISBLANK(OFFSET('10. SEGUIMIENTO 2025'!$Q$14,INT((ROW()-13)/2),0)),"",OFFSET('10. SEGUIMIENTO 2025'!$Q$14,INT((ROW()-13)/2),0)),IF(ISBLANK(OFFSET('9. METAS'!$Q$20,INT((ROW()-14)/2),0)),"",OFFSET('9. METAS'!$Q$20,INT((ROW()-14)/2),0)))</f>
        <v/>
      </c>
      <c r="N413" s="769" t="str">
        <f ca="1">IFERROR(L413/L414,"ND")</f>
        <v>ND</v>
      </c>
      <c r="O413" s="771" t="str">
        <f ca="1">IFERROR(((L413+K413+J413)/H413),"ND")</f>
        <v>ND</v>
      </c>
      <c r="P413" s="775"/>
    </row>
    <row r="414" spans="3:16">
      <c r="C414" s="747"/>
      <c r="D414" s="749"/>
      <c r="E414" s="749"/>
      <c r="F414" s="751"/>
      <c r="G414" s="753"/>
      <c r="H414" s="760"/>
      <c r="I414" s="764"/>
      <c r="J414" s="195" t="str">
        <f ca="1">IF(MOD(ROW()-13,2)=0,IF(ISBLANK(OFFSET('10. SEGUIMIENTO 2025'!$N$14,INT((ROW()-13)/2),0)),"",OFFSET('10. SEGUIMIENTO 2025'!$N$14,INT((ROW()-13)/2),0)),IF(ISBLANK(OFFSET('9. METAS'!$N$20,INT((ROW()-14)/2),0)),"",OFFSET('9. METAS'!$N$20,INT((ROW()-14)/2),0)))</f>
        <v/>
      </c>
      <c r="K414" s="196" t="str">
        <f ca="1">IF(MOD(ROW()-13,2)=0,IF(ISBLANK(OFFSET('10. SEGUIMIENTO 2025'!$O$14,INT((ROW()-13)/2),0)),"",OFFSET('10. SEGUIMIENTO 2025'!$O$14,INT((ROW()-13)/2),0)),IF(ISBLANK(OFFSET('9. METAS'!$O$20,INT((ROW()-14)/2),0)),"",OFFSET('9. METAS'!$O$20,INT((ROW()-14)/2),0)))</f>
        <v/>
      </c>
      <c r="L414" s="196" t="str">
        <f ca="1">IF(MOD(ROW()-13,2)=0,IF(ISBLANK(OFFSET('10. SEGUIMIENTO 2025'!$P$14,INT((ROW()-13)/2),0)),"",OFFSET('10. SEGUIMIENTO 2025'!$P$14,INT((ROW()-13)/2),0)),IF(ISBLANK(OFFSET('9. METAS'!$P$20,INT((ROW()-14)/2),0)),"",OFFSET('9. METAS'!$P$20,INT((ROW()-14)/2),0)))</f>
        <v/>
      </c>
      <c r="M414" s="197" t="str">
        <f ca="1">IF(MOD(ROW()-13,2)=0,IF(ISBLANK(OFFSET('10. SEGUIMIENTO 2025'!$Q$14,INT((ROW()-13)/2),0)),"",OFFSET('10. SEGUIMIENTO 2025'!$Q$14,INT((ROW()-13)/2),0)),IF(ISBLANK(OFFSET('9. METAS'!$Q$20,INT((ROW()-14)/2),0)),"",OFFSET('9. METAS'!$Q$20,INT((ROW()-14)/2),0)))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METAS'!$K$20,INT((ROW()-13)/2),0)),"",OFFSET('9. METAS'!$K$20,INT((ROW()-13)/2),0))</f>
        <v/>
      </c>
      <c r="I415" s="763"/>
      <c r="J415" s="195">
        <f ca="1">IF(MOD(ROW()-13,2)=0,IF(ISBLANK(OFFSET('10. SEGUIMIENTO 2025'!$N$14,INT((ROW()-13)/2),0)),"",OFFSET('10. SEGUIMIENTO 2025'!$N$14,INT((ROW()-13)/2),0)),IF(ISBLANK(OFFSET('9. METAS'!$N$20,INT((ROW()-14)/2),0)),"",OFFSET('9. METAS'!$N$20,INT((ROW()-14)/2),0)))</f>
        <v>41</v>
      </c>
      <c r="K415" s="196" t="str">
        <f ca="1">IF(MOD(ROW()-13,2)=0,IF(ISBLANK(OFFSET('10. SEGUIMIENTO 2025'!$O$14,INT((ROW()-13)/2),0)),"",OFFSET('10. SEGUIMIENTO 2025'!$O$14,INT((ROW()-13)/2),0)),IF(ISBLANK(OFFSET('9. METAS'!$O$20,INT((ROW()-14)/2),0)),"",OFFSET('9. METAS'!$O$20,INT((ROW()-14)/2),0)))</f>
        <v/>
      </c>
      <c r="L415" s="196" t="str">
        <f ca="1">IF(MOD(ROW()-13,2)=0,IF(ISBLANK(OFFSET('10. SEGUIMIENTO 2025'!$P$14,INT((ROW()-13)/2),0)),"",OFFSET('10. SEGUIMIENTO 2025'!$P$14,INT((ROW()-13)/2),0)),IF(ISBLANK(OFFSET('9. METAS'!$P$20,INT((ROW()-14)/2),0)),"",OFFSET('9. METAS'!$P$20,INT((ROW()-14)/2),0)))</f>
        <v/>
      </c>
      <c r="M415" s="197" t="str">
        <f ca="1">IF(MOD(ROW()-13,2)=0,IF(ISBLANK(OFFSET('10. SEGUIMIENTO 2025'!$Q$14,INT((ROW()-13)/2),0)),"",OFFSET('10. SEGUIMIENTO 2025'!$Q$14,INT((ROW()-13)/2),0)),IF(ISBLANK(OFFSET('9. METAS'!$Q$20,INT((ROW()-14)/2),0)),"",OFFSET('9. METAS'!$Q$20,INT((ROW()-14)/2),0)))</f>
        <v/>
      </c>
      <c r="N415" s="769" t="str">
        <f ca="1">IFERROR(L415/L416,"ND")</f>
        <v>ND</v>
      </c>
      <c r="O415" s="771" t="str">
        <f ca="1">IFERROR(((L415+K415+J415)/H415),"ND")</f>
        <v>ND</v>
      </c>
      <c r="P415" s="775"/>
    </row>
    <row r="416" spans="3:16">
      <c r="C416" s="747"/>
      <c r="D416" s="749"/>
      <c r="E416" s="749"/>
      <c r="F416" s="751"/>
      <c r="G416" s="753"/>
      <c r="H416" s="760"/>
      <c r="I416" s="764"/>
      <c r="J416" s="195" t="str">
        <f ca="1">IF(MOD(ROW()-13,2)=0,IF(ISBLANK(OFFSET('10. SEGUIMIENTO 2025'!$N$14,INT((ROW()-13)/2),0)),"",OFFSET('10. SEGUIMIENTO 2025'!$N$14,INT((ROW()-13)/2),0)),IF(ISBLANK(OFFSET('9. METAS'!$N$20,INT((ROW()-14)/2),0)),"",OFFSET('9. METAS'!$N$20,INT((ROW()-14)/2),0)))</f>
        <v/>
      </c>
      <c r="K416" s="196" t="str">
        <f ca="1">IF(MOD(ROW()-13,2)=0,IF(ISBLANK(OFFSET('10. SEGUIMIENTO 2025'!$O$14,INT((ROW()-13)/2),0)),"",OFFSET('10. SEGUIMIENTO 2025'!$O$14,INT((ROW()-13)/2),0)),IF(ISBLANK(OFFSET('9. METAS'!$O$20,INT((ROW()-14)/2),0)),"",OFFSET('9. METAS'!$O$20,INT((ROW()-14)/2),0)))</f>
        <v/>
      </c>
      <c r="L416" s="196" t="str">
        <f ca="1">IF(MOD(ROW()-13,2)=0,IF(ISBLANK(OFFSET('10. SEGUIMIENTO 2025'!$P$14,INT((ROW()-13)/2),0)),"",OFFSET('10. SEGUIMIENTO 2025'!$P$14,INT((ROW()-13)/2),0)),IF(ISBLANK(OFFSET('9. METAS'!$P$20,INT((ROW()-14)/2),0)),"",OFFSET('9. METAS'!$P$20,INT((ROW()-14)/2),0)))</f>
        <v/>
      </c>
      <c r="M416" s="197" t="str">
        <f ca="1">IF(MOD(ROW()-13,2)=0,IF(ISBLANK(OFFSET('10. SEGUIMIENTO 2025'!$Q$14,INT((ROW()-13)/2),0)),"",OFFSET('10. SEGUIMIENTO 2025'!$Q$14,INT((ROW()-13)/2),0)),IF(ISBLANK(OFFSET('9. METAS'!$Q$20,INT((ROW()-14)/2),0)),"",OFFSET('9. METAS'!$Q$20,INT((ROW()-14)/2),0)))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METAS'!$K$20,INT((ROW()-13)/2),0)),"",OFFSET('9. METAS'!$K$20,INT((ROW()-13)/2),0))</f>
        <v/>
      </c>
      <c r="I417" s="763"/>
      <c r="J417" s="195">
        <f ca="1">IF(MOD(ROW()-13,2)=0,IF(ISBLANK(OFFSET('10. SEGUIMIENTO 2025'!$N$14,INT((ROW()-13)/2),0)),"",OFFSET('10. SEGUIMIENTO 2025'!$N$14,INT((ROW()-13)/2),0)),IF(ISBLANK(OFFSET('9. METAS'!$N$20,INT((ROW()-14)/2),0)),"",OFFSET('9. METAS'!$N$20,INT((ROW()-14)/2),0)))</f>
        <v>41</v>
      </c>
      <c r="K417" s="196" t="str">
        <f ca="1">IF(MOD(ROW()-13,2)=0,IF(ISBLANK(OFFSET('10. SEGUIMIENTO 2025'!$O$14,INT((ROW()-13)/2),0)),"",OFFSET('10. SEGUIMIENTO 2025'!$O$14,INT((ROW()-13)/2),0)),IF(ISBLANK(OFFSET('9. METAS'!$O$20,INT((ROW()-14)/2),0)),"",OFFSET('9. METAS'!$O$20,INT((ROW()-14)/2),0)))</f>
        <v/>
      </c>
      <c r="L417" s="196" t="str">
        <f ca="1">IF(MOD(ROW()-13,2)=0,IF(ISBLANK(OFFSET('10. SEGUIMIENTO 2025'!$P$14,INT((ROW()-13)/2),0)),"",OFFSET('10. SEGUIMIENTO 2025'!$P$14,INT((ROW()-13)/2),0)),IF(ISBLANK(OFFSET('9. METAS'!$P$20,INT((ROW()-14)/2),0)),"",OFFSET('9. METAS'!$P$20,INT((ROW()-14)/2),0)))</f>
        <v/>
      </c>
      <c r="M417" s="197" t="str">
        <f ca="1">IF(MOD(ROW()-13,2)=0,IF(ISBLANK(OFFSET('10. SEGUIMIENTO 2025'!$Q$14,INT((ROW()-13)/2),0)),"",OFFSET('10. SEGUIMIENTO 2025'!$Q$14,INT((ROW()-13)/2),0)),IF(ISBLANK(OFFSET('9. METAS'!$Q$20,INT((ROW()-14)/2),0)),"",OFFSET('9. METAS'!$Q$20,INT((ROW()-14)/2),0)))</f>
        <v/>
      </c>
      <c r="N417" s="769" t="str">
        <f ca="1">IFERROR(L417/L418,"ND")</f>
        <v>ND</v>
      </c>
      <c r="O417" s="771" t="str">
        <f ca="1">IFERROR(((L417+K417+J417)/H417),"ND")</f>
        <v>ND</v>
      </c>
      <c r="P417" s="775"/>
    </row>
    <row r="418" spans="3:16">
      <c r="C418" s="747"/>
      <c r="D418" s="749"/>
      <c r="E418" s="749"/>
      <c r="F418" s="751"/>
      <c r="G418" s="753"/>
      <c r="H418" s="760"/>
      <c r="I418" s="764"/>
      <c r="J418" s="195" t="str">
        <f ca="1">IF(MOD(ROW()-13,2)=0,IF(ISBLANK(OFFSET('10. SEGUIMIENTO 2025'!$N$14,INT((ROW()-13)/2),0)),"",OFFSET('10. SEGUIMIENTO 2025'!$N$14,INT((ROW()-13)/2),0)),IF(ISBLANK(OFFSET('9. METAS'!$N$20,INT((ROW()-14)/2),0)),"",OFFSET('9. METAS'!$N$20,INT((ROW()-14)/2),0)))</f>
        <v/>
      </c>
      <c r="K418" s="196" t="str">
        <f ca="1">IF(MOD(ROW()-13,2)=0,IF(ISBLANK(OFFSET('10. SEGUIMIENTO 2025'!$O$14,INT((ROW()-13)/2),0)),"",OFFSET('10. SEGUIMIENTO 2025'!$O$14,INT((ROW()-13)/2),0)),IF(ISBLANK(OFFSET('9. METAS'!$O$20,INT((ROW()-14)/2),0)),"",OFFSET('9. METAS'!$O$20,INT((ROW()-14)/2),0)))</f>
        <v/>
      </c>
      <c r="L418" s="196" t="str">
        <f ca="1">IF(MOD(ROW()-13,2)=0,IF(ISBLANK(OFFSET('10. SEGUIMIENTO 2025'!$P$14,INT((ROW()-13)/2),0)),"",OFFSET('10. SEGUIMIENTO 2025'!$P$14,INT((ROW()-13)/2),0)),IF(ISBLANK(OFFSET('9. METAS'!$P$20,INT((ROW()-14)/2),0)),"",OFFSET('9. METAS'!$P$20,INT((ROW()-14)/2),0)))</f>
        <v/>
      </c>
      <c r="M418" s="197" t="str">
        <f ca="1">IF(MOD(ROW()-13,2)=0,IF(ISBLANK(OFFSET('10. SEGUIMIENTO 2025'!$Q$14,INT((ROW()-13)/2),0)),"",OFFSET('10. SEGUIMIENTO 2025'!$Q$14,INT((ROW()-13)/2),0)),IF(ISBLANK(OFFSET('9. METAS'!$Q$20,INT((ROW()-14)/2),0)),"",OFFSET('9. METAS'!$Q$20,INT((ROW()-14)/2),0)))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METAS'!$K$20,INT((ROW()-13)/2),0)),"",OFFSET('9. METAS'!$K$20,INT((ROW()-13)/2),0))</f>
        <v/>
      </c>
      <c r="I419" s="763"/>
      <c r="J419" s="195">
        <f ca="1">IF(MOD(ROW()-13,2)=0,IF(ISBLANK(OFFSET('10. SEGUIMIENTO 2025'!$N$14,INT((ROW()-13)/2),0)),"",OFFSET('10. SEGUIMIENTO 2025'!$N$14,INT((ROW()-13)/2),0)),IF(ISBLANK(OFFSET('9. METAS'!$N$20,INT((ROW()-14)/2),0)),"",OFFSET('9. METAS'!$N$20,INT((ROW()-14)/2),0)))</f>
        <v>41</v>
      </c>
      <c r="K419" s="196" t="str">
        <f ca="1">IF(MOD(ROW()-13,2)=0,IF(ISBLANK(OFFSET('10. SEGUIMIENTO 2025'!$O$14,INT((ROW()-13)/2),0)),"",OFFSET('10. SEGUIMIENTO 2025'!$O$14,INT((ROW()-13)/2),0)),IF(ISBLANK(OFFSET('9. METAS'!$O$20,INT((ROW()-14)/2),0)),"",OFFSET('9. METAS'!$O$20,INT((ROW()-14)/2),0)))</f>
        <v/>
      </c>
      <c r="L419" s="196" t="str">
        <f ca="1">IF(MOD(ROW()-13,2)=0,IF(ISBLANK(OFFSET('10. SEGUIMIENTO 2025'!$P$14,INT((ROW()-13)/2),0)),"",OFFSET('10. SEGUIMIENTO 2025'!$P$14,INT((ROW()-13)/2),0)),IF(ISBLANK(OFFSET('9. METAS'!$P$20,INT((ROW()-14)/2),0)),"",OFFSET('9. METAS'!$P$20,INT((ROW()-14)/2),0)))</f>
        <v/>
      </c>
      <c r="M419" s="197" t="str">
        <f ca="1">IF(MOD(ROW()-13,2)=0,IF(ISBLANK(OFFSET('10. SEGUIMIENTO 2025'!$Q$14,INT((ROW()-13)/2),0)),"",OFFSET('10. SEGUIMIENTO 2025'!$Q$14,INT((ROW()-13)/2),0)),IF(ISBLANK(OFFSET('9. METAS'!$Q$20,INT((ROW()-14)/2),0)),"",OFFSET('9. METAS'!$Q$20,INT((ROW()-14)/2),0)))</f>
        <v/>
      </c>
      <c r="N419" s="769" t="str">
        <f ca="1">IFERROR(L419/L420,"ND")</f>
        <v>ND</v>
      </c>
      <c r="O419" s="771" t="str">
        <f ca="1">IFERROR(((L419+K419+J419)/H419),"ND")</f>
        <v>ND</v>
      </c>
      <c r="P419" s="775"/>
    </row>
    <row r="420" spans="3:16">
      <c r="C420" s="747"/>
      <c r="D420" s="749"/>
      <c r="E420" s="749"/>
      <c r="F420" s="751"/>
      <c r="G420" s="753"/>
      <c r="H420" s="760"/>
      <c r="I420" s="764"/>
      <c r="J420" s="195" t="str">
        <f ca="1">IF(MOD(ROW()-13,2)=0,IF(ISBLANK(OFFSET('10. SEGUIMIENTO 2025'!$N$14,INT((ROW()-13)/2),0)),"",OFFSET('10. SEGUIMIENTO 2025'!$N$14,INT((ROW()-13)/2),0)),IF(ISBLANK(OFFSET('9. METAS'!$N$20,INT((ROW()-14)/2),0)),"",OFFSET('9. METAS'!$N$20,INT((ROW()-14)/2),0)))</f>
        <v/>
      </c>
      <c r="K420" s="196" t="str">
        <f ca="1">IF(MOD(ROW()-13,2)=0,IF(ISBLANK(OFFSET('10. SEGUIMIENTO 2025'!$O$14,INT((ROW()-13)/2),0)),"",OFFSET('10. SEGUIMIENTO 2025'!$O$14,INT((ROW()-13)/2),0)),IF(ISBLANK(OFFSET('9. METAS'!$O$20,INT((ROW()-14)/2),0)),"",OFFSET('9. METAS'!$O$20,INT((ROW()-14)/2),0)))</f>
        <v/>
      </c>
      <c r="L420" s="196" t="str">
        <f ca="1">IF(MOD(ROW()-13,2)=0,IF(ISBLANK(OFFSET('10. SEGUIMIENTO 2025'!$P$14,INT((ROW()-13)/2),0)),"",OFFSET('10. SEGUIMIENTO 2025'!$P$14,INT((ROW()-13)/2),0)),IF(ISBLANK(OFFSET('9. METAS'!$P$20,INT((ROW()-14)/2),0)),"",OFFSET('9. METAS'!$P$20,INT((ROW()-14)/2),0)))</f>
        <v/>
      </c>
      <c r="M420" s="197" t="str">
        <f ca="1">IF(MOD(ROW()-13,2)=0,IF(ISBLANK(OFFSET('10. SEGUIMIENTO 2025'!$Q$14,INT((ROW()-13)/2),0)),"",OFFSET('10. SEGUIMIENTO 2025'!$Q$14,INT((ROW()-13)/2),0)),IF(ISBLANK(OFFSET('9. METAS'!$Q$20,INT((ROW()-14)/2),0)),"",OFFSET('9. METAS'!$Q$20,INT((ROW()-14)/2),0)))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METAS'!$K$20,INT((ROW()-13)/2),0)),"",OFFSET('9. METAS'!$K$20,INT((ROW()-13)/2),0))</f>
        <v/>
      </c>
      <c r="I421" s="763"/>
      <c r="J421" s="195">
        <f ca="1">IF(MOD(ROW()-13,2)=0,IF(ISBLANK(OFFSET('10. SEGUIMIENTO 2025'!$N$14,INT((ROW()-13)/2),0)),"",OFFSET('10. SEGUIMIENTO 2025'!$N$14,INT((ROW()-13)/2),0)),IF(ISBLANK(OFFSET('9. METAS'!$N$20,INT((ROW()-14)/2),0)),"",OFFSET('9. METAS'!$N$20,INT((ROW()-14)/2),0)))</f>
        <v>41</v>
      </c>
      <c r="K421" s="196" t="str">
        <f ca="1">IF(MOD(ROW()-13,2)=0,IF(ISBLANK(OFFSET('10. SEGUIMIENTO 2025'!$O$14,INT((ROW()-13)/2),0)),"",OFFSET('10. SEGUIMIENTO 2025'!$O$14,INT((ROW()-13)/2),0)),IF(ISBLANK(OFFSET('9. METAS'!$O$20,INT((ROW()-14)/2),0)),"",OFFSET('9. METAS'!$O$20,INT((ROW()-14)/2),0)))</f>
        <v/>
      </c>
      <c r="L421" s="196" t="str">
        <f ca="1">IF(MOD(ROW()-13,2)=0,IF(ISBLANK(OFFSET('10. SEGUIMIENTO 2025'!$P$14,INT((ROW()-13)/2),0)),"",OFFSET('10. SEGUIMIENTO 2025'!$P$14,INT((ROW()-13)/2),0)),IF(ISBLANK(OFFSET('9. METAS'!$P$20,INT((ROW()-14)/2),0)),"",OFFSET('9. METAS'!$P$20,INT((ROW()-14)/2),0)))</f>
        <v/>
      </c>
      <c r="M421" s="197" t="str">
        <f ca="1">IF(MOD(ROW()-13,2)=0,IF(ISBLANK(OFFSET('10. SEGUIMIENTO 2025'!$Q$14,INT((ROW()-13)/2),0)),"",OFFSET('10. SEGUIMIENTO 2025'!$Q$14,INT((ROW()-13)/2),0)),IF(ISBLANK(OFFSET('9. METAS'!$Q$20,INT((ROW()-14)/2),0)),"",OFFSET('9. METAS'!$Q$20,INT((ROW()-14)/2),0)))</f>
        <v/>
      </c>
      <c r="N421" s="769" t="str">
        <f ca="1">IFERROR(L421/L422,"ND")</f>
        <v>ND</v>
      </c>
      <c r="O421" s="771" t="str">
        <f ca="1">IFERROR(((L421+K421+J421)/H421),"ND")</f>
        <v>ND</v>
      </c>
      <c r="P421" s="775"/>
    </row>
    <row r="422" spans="3:16">
      <c r="C422" s="747"/>
      <c r="D422" s="749"/>
      <c r="E422" s="749"/>
      <c r="F422" s="751"/>
      <c r="G422" s="753"/>
      <c r="H422" s="760"/>
      <c r="I422" s="764"/>
      <c r="J422" s="195" t="str">
        <f ca="1">IF(MOD(ROW()-13,2)=0,IF(ISBLANK(OFFSET('10. SEGUIMIENTO 2025'!$N$14,INT((ROW()-13)/2),0)),"",OFFSET('10. SEGUIMIENTO 2025'!$N$14,INT((ROW()-13)/2),0)),IF(ISBLANK(OFFSET('9. METAS'!$N$20,INT((ROW()-14)/2),0)),"",OFFSET('9. METAS'!$N$20,INT((ROW()-14)/2),0)))</f>
        <v/>
      </c>
      <c r="K422" s="196" t="str">
        <f ca="1">IF(MOD(ROW()-13,2)=0,IF(ISBLANK(OFFSET('10. SEGUIMIENTO 2025'!$O$14,INT((ROW()-13)/2),0)),"",OFFSET('10. SEGUIMIENTO 2025'!$O$14,INT((ROW()-13)/2),0)),IF(ISBLANK(OFFSET('9. METAS'!$O$20,INT((ROW()-14)/2),0)),"",OFFSET('9. METAS'!$O$20,INT((ROW()-14)/2),0)))</f>
        <v/>
      </c>
      <c r="L422" s="196" t="str">
        <f ca="1">IF(MOD(ROW()-13,2)=0,IF(ISBLANK(OFFSET('10. SEGUIMIENTO 2025'!$P$14,INT((ROW()-13)/2),0)),"",OFFSET('10. SEGUIMIENTO 2025'!$P$14,INT((ROW()-13)/2),0)),IF(ISBLANK(OFFSET('9. METAS'!$P$20,INT((ROW()-14)/2),0)),"",OFFSET('9. METAS'!$P$20,INT((ROW()-14)/2),0)))</f>
        <v/>
      </c>
      <c r="M422" s="197" t="str">
        <f ca="1">IF(MOD(ROW()-13,2)=0,IF(ISBLANK(OFFSET('10. SEGUIMIENTO 2025'!$Q$14,INT((ROW()-13)/2),0)),"",OFFSET('10. SEGUIMIENTO 2025'!$Q$14,INT((ROW()-13)/2),0)),IF(ISBLANK(OFFSET('9. METAS'!$Q$20,INT((ROW()-14)/2),0)),"",OFFSET('9. METAS'!$Q$20,INT((ROW()-14)/2),0)))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METAS'!$K$20,INT((ROW()-13)/2),0)),"",OFFSET('9. METAS'!$K$20,INT((ROW()-13)/2),0))</f>
        <v/>
      </c>
      <c r="I423" s="763"/>
      <c r="J423" s="195">
        <f ca="1">IF(MOD(ROW()-13,2)=0,IF(ISBLANK(OFFSET('10. SEGUIMIENTO 2025'!$N$14,INT((ROW()-13)/2),0)),"",OFFSET('10. SEGUIMIENTO 2025'!$N$14,INT((ROW()-13)/2),0)),IF(ISBLANK(OFFSET('9. METAS'!$N$20,INT((ROW()-14)/2),0)),"",OFFSET('9. METAS'!$N$20,INT((ROW()-14)/2),0)))</f>
        <v>41</v>
      </c>
      <c r="K423" s="196" t="str">
        <f ca="1">IF(MOD(ROW()-13,2)=0,IF(ISBLANK(OFFSET('10. SEGUIMIENTO 2025'!$O$14,INT((ROW()-13)/2),0)),"",OFFSET('10. SEGUIMIENTO 2025'!$O$14,INT((ROW()-13)/2),0)),IF(ISBLANK(OFFSET('9. METAS'!$O$20,INT((ROW()-14)/2),0)),"",OFFSET('9. METAS'!$O$20,INT((ROW()-14)/2),0)))</f>
        <v/>
      </c>
      <c r="L423" s="196" t="str">
        <f ca="1">IF(MOD(ROW()-13,2)=0,IF(ISBLANK(OFFSET('10. SEGUIMIENTO 2025'!$P$14,INT((ROW()-13)/2),0)),"",OFFSET('10. SEGUIMIENTO 2025'!$P$14,INT((ROW()-13)/2),0)),IF(ISBLANK(OFFSET('9. METAS'!$P$20,INT((ROW()-14)/2),0)),"",OFFSET('9. METAS'!$P$20,INT((ROW()-14)/2),0)))</f>
        <v/>
      </c>
      <c r="M423" s="197" t="str">
        <f ca="1">IF(MOD(ROW()-13,2)=0,IF(ISBLANK(OFFSET('10. SEGUIMIENTO 2025'!$Q$14,INT((ROW()-13)/2),0)),"",OFFSET('10. SEGUIMIENTO 2025'!$Q$14,INT((ROW()-13)/2),0)),IF(ISBLANK(OFFSET('9. METAS'!$Q$20,INT((ROW()-14)/2),0)),"",OFFSET('9. METAS'!$Q$20,INT((ROW()-14)/2),0)))</f>
        <v/>
      </c>
      <c r="N423" s="769" t="str">
        <f ca="1">IFERROR(L423/L424,"ND")</f>
        <v>ND</v>
      </c>
      <c r="O423" s="771" t="str">
        <f ca="1">IFERROR(((L423+K423+J423)/H423),"ND")</f>
        <v>ND</v>
      </c>
      <c r="P423" s="775"/>
    </row>
    <row r="424" spans="3:16">
      <c r="C424" s="747"/>
      <c r="D424" s="749"/>
      <c r="E424" s="749"/>
      <c r="F424" s="751"/>
      <c r="G424" s="753"/>
      <c r="H424" s="760"/>
      <c r="I424" s="764"/>
      <c r="J424" s="195" t="str">
        <f ca="1">IF(MOD(ROW()-13,2)=0,IF(ISBLANK(OFFSET('10. SEGUIMIENTO 2025'!$N$14,INT((ROW()-13)/2),0)),"",OFFSET('10. SEGUIMIENTO 2025'!$N$14,INT((ROW()-13)/2),0)),IF(ISBLANK(OFFSET('9. METAS'!$N$20,INT((ROW()-14)/2),0)),"",OFFSET('9. METAS'!$N$20,INT((ROW()-14)/2),0)))</f>
        <v/>
      </c>
      <c r="K424" s="196" t="str">
        <f ca="1">IF(MOD(ROW()-13,2)=0,IF(ISBLANK(OFFSET('10. SEGUIMIENTO 2025'!$O$14,INT((ROW()-13)/2),0)),"",OFFSET('10. SEGUIMIENTO 2025'!$O$14,INT((ROW()-13)/2),0)),IF(ISBLANK(OFFSET('9. METAS'!$O$20,INT((ROW()-14)/2),0)),"",OFFSET('9. METAS'!$O$20,INT((ROW()-14)/2),0)))</f>
        <v/>
      </c>
      <c r="L424" s="196" t="str">
        <f ca="1">IF(MOD(ROW()-13,2)=0,IF(ISBLANK(OFFSET('10. SEGUIMIENTO 2025'!$P$14,INT((ROW()-13)/2),0)),"",OFFSET('10. SEGUIMIENTO 2025'!$P$14,INT((ROW()-13)/2),0)),IF(ISBLANK(OFFSET('9. METAS'!$P$20,INT((ROW()-14)/2),0)),"",OFFSET('9. METAS'!$P$20,INT((ROW()-14)/2),0)))</f>
        <v/>
      </c>
      <c r="M424" s="197" t="str">
        <f ca="1">IF(MOD(ROW()-13,2)=0,IF(ISBLANK(OFFSET('10. SEGUIMIENTO 2025'!$Q$14,INT((ROW()-13)/2),0)),"",OFFSET('10. SEGUIMIENTO 2025'!$Q$14,INT((ROW()-13)/2),0)),IF(ISBLANK(OFFSET('9. METAS'!$Q$20,INT((ROW()-14)/2),0)),"",OFFSET('9. METAS'!$Q$20,INT((ROW()-14)/2),0)))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METAS'!$K$20,INT((ROW()-13)/2),0)),"",OFFSET('9. METAS'!$K$20,INT((ROW()-13)/2),0))</f>
        <v/>
      </c>
      <c r="I425" s="763"/>
      <c r="J425" s="195">
        <f ca="1">IF(MOD(ROW()-13,2)=0,IF(ISBLANK(OFFSET('10. SEGUIMIENTO 2025'!$N$14,INT((ROW()-13)/2),0)),"",OFFSET('10. SEGUIMIENTO 2025'!$N$14,INT((ROW()-13)/2),0)),IF(ISBLANK(OFFSET('9. METAS'!$N$20,INT((ROW()-14)/2),0)),"",OFFSET('9. METAS'!$N$20,INT((ROW()-14)/2),0)))</f>
        <v>41</v>
      </c>
      <c r="K425" s="196" t="str">
        <f ca="1">IF(MOD(ROW()-13,2)=0,IF(ISBLANK(OFFSET('10. SEGUIMIENTO 2025'!$O$14,INT((ROW()-13)/2),0)),"",OFFSET('10. SEGUIMIENTO 2025'!$O$14,INT((ROW()-13)/2),0)),IF(ISBLANK(OFFSET('9. METAS'!$O$20,INT((ROW()-14)/2),0)),"",OFFSET('9. METAS'!$O$20,INT((ROW()-14)/2),0)))</f>
        <v/>
      </c>
      <c r="L425" s="196" t="str">
        <f ca="1">IF(MOD(ROW()-13,2)=0,IF(ISBLANK(OFFSET('10. SEGUIMIENTO 2025'!$P$14,INT((ROW()-13)/2),0)),"",OFFSET('10. SEGUIMIENTO 2025'!$P$14,INT((ROW()-13)/2),0)),IF(ISBLANK(OFFSET('9. METAS'!$P$20,INT((ROW()-14)/2),0)),"",OFFSET('9. METAS'!$P$20,INT((ROW()-14)/2),0)))</f>
        <v/>
      </c>
      <c r="M425" s="197" t="str">
        <f ca="1">IF(MOD(ROW()-13,2)=0,IF(ISBLANK(OFFSET('10. SEGUIMIENTO 2025'!$Q$14,INT((ROW()-13)/2),0)),"",OFFSET('10. SEGUIMIENTO 2025'!$Q$14,INT((ROW()-13)/2),0)),IF(ISBLANK(OFFSET('9. METAS'!$Q$20,INT((ROW()-14)/2),0)),"",OFFSET('9. METAS'!$Q$20,INT((ROW()-14)/2),0)))</f>
        <v/>
      </c>
      <c r="N425" s="769" t="str">
        <f ca="1">IFERROR(L425/L426,"ND")</f>
        <v>ND</v>
      </c>
      <c r="O425" s="771" t="str">
        <f ca="1">IFERROR(((L425+K425+J425)/H425),"ND")</f>
        <v>ND</v>
      </c>
      <c r="P425" s="775"/>
    </row>
    <row r="426" spans="3:16">
      <c r="C426" s="747"/>
      <c r="D426" s="749"/>
      <c r="E426" s="749"/>
      <c r="F426" s="751"/>
      <c r="G426" s="753"/>
      <c r="H426" s="760"/>
      <c r="I426" s="764"/>
      <c r="J426" s="195" t="str">
        <f ca="1">IF(MOD(ROW()-13,2)=0,IF(ISBLANK(OFFSET('10. SEGUIMIENTO 2025'!$N$14,INT((ROW()-13)/2),0)),"",OFFSET('10. SEGUIMIENTO 2025'!$N$14,INT((ROW()-13)/2),0)),IF(ISBLANK(OFFSET('9. METAS'!$N$20,INT((ROW()-14)/2),0)),"",OFFSET('9. METAS'!$N$20,INT((ROW()-14)/2),0)))</f>
        <v/>
      </c>
      <c r="K426" s="196" t="str">
        <f ca="1">IF(MOD(ROW()-13,2)=0,IF(ISBLANK(OFFSET('10. SEGUIMIENTO 2025'!$O$14,INT((ROW()-13)/2),0)),"",OFFSET('10. SEGUIMIENTO 2025'!$O$14,INT((ROW()-13)/2),0)),IF(ISBLANK(OFFSET('9. METAS'!$O$20,INT((ROW()-14)/2),0)),"",OFFSET('9. METAS'!$O$20,INT((ROW()-14)/2),0)))</f>
        <v/>
      </c>
      <c r="L426" s="196" t="str">
        <f ca="1">IF(MOD(ROW()-13,2)=0,IF(ISBLANK(OFFSET('10. SEGUIMIENTO 2025'!$P$14,INT((ROW()-13)/2),0)),"",OFFSET('10. SEGUIMIENTO 2025'!$P$14,INT((ROW()-13)/2),0)),IF(ISBLANK(OFFSET('9. METAS'!$P$20,INT((ROW()-14)/2),0)),"",OFFSET('9. METAS'!$P$20,INT((ROW()-14)/2),0)))</f>
        <v/>
      </c>
      <c r="M426" s="197" t="str">
        <f ca="1">IF(MOD(ROW()-13,2)=0,IF(ISBLANK(OFFSET('10. SEGUIMIENTO 2025'!$Q$14,INT((ROW()-13)/2),0)),"",OFFSET('10. SEGUIMIENTO 2025'!$Q$14,INT((ROW()-13)/2),0)),IF(ISBLANK(OFFSET('9. METAS'!$Q$20,INT((ROW()-14)/2),0)),"",OFFSET('9. METAS'!$Q$20,INT((ROW()-14)/2),0)))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METAS'!$K$20,INT((ROW()-13)/2),0)),"",OFFSET('9. METAS'!$K$20,INT((ROW()-13)/2),0))</f>
        <v/>
      </c>
      <c r="I427" s="763"/>
      <c r="J427" s="195">
        <f ca="1">IF(MOD(ROW()-13,2)=0,IF(ISBLANK(OFFSET('10. SEGUIMIENTO 2025'!$N$14,INT((ROW()-13)/2),0)),"",OFFSET('10. SEGUIMIENTO 2025'!$N$14,INT((ROW()-13)/2),0)),IF(ISBLANK(OFFSET('9. METAS'!$N$20,INT((ROW()-14)/2),0)),"",OFFSET('9. METAS'!$N$20,INT((ROW()-14)/2),0)))</f>
        <v>41</v>
      </c>
      <c r="K427" s="196" t="str">
        <f ca="1">IF(MOD(ROW()-13,2)=0,IF(ISBLANK(OFFSET('10. SEGUIMIENTO 2025'!$O$14,INT((ROW()-13)/2),0)),"",OFFSET('10. SEGUIMIENTO 2025'!$O$14,INT((ROW()-13)/2),0)),IF(ISBLANK(OFFSET('9. METAS'!$O$20,INT((ROW()-14)/2),0)),"",OFFSET('9. METAS'!$O$20,INT((ROW()-14)/2),0)))</f>
        <v/>
      </c>
      <c r="L427" s="196" t="str">
        <f ca="1">IF(MOD(ROW()-13,2)=0,IF(ISBLANK(OFFSET('10. SEGUIMIENTO 2025'!$P$14,INT((ROW()-13)/2),0)),"",OFFSET('10. SEGUIMIENTO 2025'!$P$14,INT((ROW()-13)/2),0)),IF(ISBLANK(OFFSET('9. METAS'!$P$20,INT((ROW()-14)/2),0)),"",OFFSET('9. METAS'!$P$20,INT((ROW()-14)/2),0)))</f>
        <v/>
      </c>
      <c r="M427" s="197" t="str">
        <f ca="1">IF(MOD(ROW()-13,2)=0,IF(ISBLANK(OFFSET('10. SEGUIMIENTO 2025'!$Q$14,INT((ROW()-13)/2),0)),"",OFFSET('10. SEGUIMIENTO 2025'!$Q$14,INT((ROW()-13)/2),0)),IF(ISBLANK(OFFSET('9. METAS'!$Q$20,INT((ROW()-14)/2),0)),"",OFFSET('9. METAS'!$Q$20,INT((ROW()-14)/2),0)))</f>
        <v/>
      </c>
      <c r="N427" s="769" t="str">
        <f ca="1">IFERROR(L427/L428,"ND")</f>
        <v>ND</v>
      </c>
      <c r="O427" s="771" t="str">
        <f ca="1">IFERROR(((L427+K427+J427)/H427),"ND")</f>
        <v>ND</v>
      </c>
      <c r="P427" s="775"/>
    </row>
    <row r="428" spans="3:16">
      <c r="C428" s="747"/>
      <c r="D428" s="749"/>
      <c r="E428" s="749"/>
      <c r="F428" s="751"/>
      <c r="G428" s="753"/>
      <c r="H428" s="760"/>
      <c r="I428" s="764"/>
      <c r="J428" s="195" t="str">
        <f ca="1">IF(MOD(ROW()-13,2)=0,IF(ISBLANK(OFFSET('10. SEGUIMIENTO 2025'!$N$14,INT((ROW()-13)/2),0)),"",OFFSET('10. SEGUIMIENTO 2025'!$N$14,INT((ROW()-13)/2),0)),IF(ISBLANK(OFFSET('9. METAS'!$N$20,INT((ROW()-14)/2),0)),"",OFFSET('9. METAS'!$N$20,INT((ROW()-14)/2),0)))</f>
        <v/>
      </c>
      <c r="K428" s="196" t="str">
        <f ca="1">IF(MOD(ROW()-13,2)=0,IF(ISBLANK(OFFSET('10. SEGUIMIENTO 2025'!$O$14,INT((ROW()-13)/2),0)),"",OFFSET('10. SEGUIMIENTO 2025'!$O$14,INT((ROW()-13)/2),0)),IF(ISBLANK(OFFSET('9. METAS'!$O$20,INT((ROW()-14)/2),0)),"",OFFSET('9. METAS'!$O$20,INT((ROW()-14)/2),0)))</f>
        <v/>
      </c>
      <c r="L428" s="196" t="str">
        <f ca="1">IF(MOD(ROW()-13,2)=0,IF(ISBLANK(OFFSET('10. SEGUIMIENTO 2025'!$P$14,INT((ROW()-13)/2),0)),"",OFFSET('10. SEGUIMIENTO 2025'!$P$14,INT((ROW()-13)/2),0)),IF(ISBLANK(OFFSET('9. METAS'!$P$20,INT((ROW()-14)/2),0)),"",OFFSET('9. METAS'!$P$20,INT((ROW()-14)/2),0)))</f>
        <v/>
      </c>
      <c r="M428" s="197" t="str">
        <f ca="1">IF(MOD(ROW()-13,2)=0,IF(ISBLANK(OFFSET('10. SEGUIMIENTO 2025'!$Q$14,INT((ROW()-13)/2),0)),"",OFFSET('10. SEGUIMIENTO 2025'!$Q$14,INT((ROW()-13)/2),0)),IF(ISBLANK(OFFSET('9. METAS'!$Q$20,INT((ROW()-14)/2),0)),"",OFFSET('9. METAS'!$Q$20,INT((ROW()-14)/2),0)))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METAS'!$K$20,INT((ROW()-13)/2),0)),"",OFFSET('9. METAS'!$K$20,INT((ROW()-13)/2),0))</f>
        <v/>
      </c>
      <c r="I429" s="763"/>
      <c r="J429" s="195">
        <f ca="1">IF(MOD(ROW()-13,2)=0,IF(ISBLANK(OFFSET('10. SEGUIMIENTO 2025'!$N$14,INT((ROW()-13)/2),0)),"",OFFSET('10. SEGUIMIENTO 2025'!$N$14,INT((ROW()-13)/2),0)),IF(ISBLANK(OFFSET('9. METAS'!$N$20,INT((ROW()-14)/2),0)),"",OFFSET('9. METAS'!$N$20,INT((ROW()-14)/2),0)))</f>
        <v>41</v>
      </c>
      <c r="K429" s="196" t="str">
        <f ca="1">IF(MOD(ROW()-13,2)=0,IF(ISBLANK(OFFSET('10. SEGUIMIENTO 2025'!$O$14,INT((ROW()-13)/2),0)),"",OFFSET('10. SEGUIMIENTO 2025'!$O$14,INT((ROW()-13)/2),0)),IF(ISBLANK(OFFSET('9. METAS'!$O$20,INT((ROW()-14)/2),0)),"",OFFSET('9. METAS'!$O$20,INT((ROW()-14)/2),0)))</f>
        <v/>
      </c>
      <c r="L429" s="196" t="str">
        <f ca="1">IF(MOD(ROW()-13,2)=0,IF(ISBLANK(OFFSET('10. SEGUIMIENTO 2025'!$P$14,INT((ROW()-13)/2),0)),"",OFFSET('10. SEGUIMIENTO 2025'!$P$14,INT((ROW()-13)/2),0)),IF(ISBLANK(OFFSET('9. METAS'!$P$20,INT((ROW()-14)/2),0)),"",OFFSET('9. METAS'!$P$20,INT((ROW()-14)/2),0)))</f>
        <v/>
      </c>
      <c r="M429" s="197" t="str">
        <f ca="1">IF(MOD(ROW()-13,2)=0,IF(ISBLANK(OFFSET('10. SEGUIMIENTO 2025'!$Q$14,INT((ROW()-13)/2),0)),"",OFFSET('10. SEGUIMIENTO 2025'!$Q$14,INT((ROW()-13)/2),0)),IF(ISBLANK(OFFSET('9. METAS'!$Q$20,INT((ROW()-14)/2),0)),"",OFFSET('9. METAS'!$Q$20,INT((ROW()-14)/2),0)))</f>
        <v/>
      </c>
      <c r="N429" s="769" t="str">
        <f ca="1">IFERROR(L429/L430,"ND")</f>
        <v>ND</v>
      </c>
      <c r="O429" s="771" t="str">
        <f ca="1">IFERROR(((L429+K429+J429)/H429),"ND")</f>
        <v>ND</v>
      </c>
      <c r="P429" s="775"/>
    </row>
    <row r="430" spans="3:16">
      <c r="C430" s="747"/>
      <c r="D430" s="749"/>
      <c r="E430" s="749"/>
      <c r="F430" s="751"/>
      <c r="G430" s="753"/>
      <c r="H430" s="760"/>
      <c r="I430" s="764"/>
      <c r="J430" s="195" t="str">
        <f ca="1">IF(MOD(ROW()-13,2)=0,IF(ISBLANK(OFFSET('10. SEGUIMIENTO 2025'!$N$14,INT((ROW()-13)/2),0)),"",OFFSET('10. SEGUIMIENTO 2025'!$N$14,INT((ROW()-13)/2),0)),IF(ISBLANK(OFFSET('9. METAS'!$N$20,INT((ROW()-14)/2),0)),"",OFFSET('9. METAS'!$N$20,INT((ROW()-14)/2),0)))</f>
        <v/>
      </c>
      <c r="K430" s="196" t="str">
        <f ca="1">IF(MOD(ROW()-13,2)=0,IF(ISBLANK(OFFSET('10. SEGUIMIENTO 2025'!$O$14,INT((ROW()-13)/2),0)),"",OFFSET('10. SEGUIMIENTO 2025'!$O$14,INT((ROW()-13)/2),0)),IF(ISBLANK(OFFSET('9. METAS'!$O$20,INT((ROW()-14)/2),0)),"",OFFSET('9. METAS'!$O$20,INT((ROW()-14)/2),0)))</f>
        <v/>
      </c>
      <c r="L430" s="196" t="str">
        <f ca="1">IF(MOD(ROW()-13,2)=0,IF(ISBLANK(OFFSET('10. SEGUIMIENTO 2025'!$P$14,INT((ROW()-13)/2),0)),"",OFFSET('10. SEGUIMIENTO 2025'!$P$14,INT((ROW()-13)/2),0)),IF(ISBLANK(OFFSET('9. METAS'!$P$20,INT((ROW()-14)/2),0)),"",OFFSET('9. METAS'!$P$20,INT((ROW()-14)/2),0)))</f>
        <v/>
      </c>
      <c r="M430" s="197" t="str">
        <f ca="1">IF(MOD(ROW()-13,2)=0,IF(ISBLANK(OFFSET('10. SEGUIMIENTO 2025'!$Q$14,INT((ROW()-13)/2),0)),"",OFFSET('10. SEGUIMIENTO 2025'!$Q$14,INT((ROW()-13)/2),0)),IF(ISBLANK(OFFSET('9. METAS'!$Q$20,INT((ROW()-14)/2),0)),"",OFFSET('9. METAS'!$Q$20,INT((ROW()-14)/2),0)))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METAS'!$K$20,INT((ROW()-13)/2),0)),"",OFFSET('9. METAS'!$K$20,INT((ROW()-13)/2),0))</f>
        <v/>
      </c>
      <c r="I431" s="763"/>
      <c r="J431" s="195">
        <f ca="1">IF(MOD(ROW()-13,2)=0,IF(ISBLANK(OFFSET('10. SEGUIMIENTO 2025'!$N$14,INT((ROW()-13)/2),0)),"",OFFSET('10. SEGUIMIENTO 2025'!$N$14,INT((ROW()-13)/2),0)),IF(ISBLANK(OFFSET('9. METAS'!$N$20,INT((ROW()-14)/2),0)),"",OFFSET('9. METAS'!$N$20,INT((ROW()-14)/2),0)))</f>
        <v>41</v>
      </c>
      <c r="K431" s="196" t="str">
        <f ca="1">IF(MOD(ROW()-13,2)=0,IF(ISBLANK(OFFSET('10. SEGUIMIENTO 2025'!$O$14,INT((ROW()-13)/2),0)),"",OFFSET('10. SEGUIMIENTO 2025'!$O$14,INT((ROW()-13)/2),0)),IF(ISBLANK(OFFSET('9. METAS'!$O$20,INT((ROW()-14)/2),0)),"",OFFSET('9. METAS'!$O$20,INT((ROW()-14)/2),0)))</f>
        <v/>
      </c>
      <c r="L431" s="196" t="str">
        <f ca="1">IF(MOD(ROW()-13,2)=0,IF(ISBLANK(OFFSET('10. SEGUIMIENTO 2025'!$P$14,INT((ROW()-13)/2),0)),"",OFFSET('10. SEGUIMIENTO 2025'!$P$14,INT((ROW()-13)/2),0)),IF(ISBLANK(OFFSET('9. METAS'!$P$20,INT((ROW()-14)/2),0)),"",OFFSET('9. METAS'!$P$20,INT((ROW()-14)/2),0)))</f>
        <v/>
      </c>
      <c r="M431" s="197" t="str">
        <f ca="1">IF(MOD(ROW()-13,2)=0,IF(ISBLANK(OFFSET('10. SEGUIMIENTO 2025'!$Q$14,INT((ROW()-13)/2),0)),"",OFFSET('10. SEGUIMIENTO 2025'!$Q$14,INT((ROW()-13)/2),0)),IF(ISBLANK(OFFSET('9. METAS'!$Q$20,INT((ROW()-14)/2),0)),"",OFFSET('9. METAS'!$Q$20,INT((ROW()-14)/2),0)))</f>
        <v/>
      </c>
      <c r="N431" s="769" t="str">
        <f ca="1">IFERROR(L431/L432,"ND")</f>
        <v>ND</v>
      </c>
      <c r="O431" s="771" t="str">
        <f ca="1">IFERROR(((L431+K431+J431)/H431),"ND")</f>
        <v>ND</v>
      </c>
      <c r="P431" s="775"/>
    </row>
    <row r="432" spans="3:16">
      <c r="C432" s="747"/>
      <c r="D432" s="749"/>
      <c r="E432" s="749"/>
      <c r="F432" s="751"/>
      <c r="G432" s="753"/>
      <c r="H432" s="760"/>
      <c r="I432" s="764"/>
      <c r="J432" s="195" t="str">
        <f ca="1">IF(MOD(ROW()-13,2)=0,IF(ISBLANK(OFFSET('10. SEGUIMIENTO 2025'!$N$14,INT((ROW()-13)/2),0)),"",OFFSET('10. SEGUIMIENTO 2025'!$N$14,INT((ROW()-13)/2),0)),IF(ISBLANK(OFFSET('9. METAS'!$N$20,INT((ROW()-14)/2),0)),"",OFFSET('9. METAS'!$N$20,INT((ROW()-14)/2),0)))</f>
        <v/>
      </c>
      <c r="K432" s="196" t="str">
        <f ca="1">IF(MOD(ROW()-13,2)=0,IF(ISBLANK(OFFSET('10. SEGUIMIENTO 2025'!$O$14,INT((ROW()-13)/2),0)),"",OFFSET('10. SEGUIMIENTO 2025'!$O$14,INT((ROW()-13)/2),0)),IF(ISBLANK(OFFSET('9. METAS'!$O$20,INT((ROW()-14)/2),0)),"",OFFSET('9. METAS'!$O$20,INT((ROW()-14)/2),0)))</f>
        <v/>
      </c>
      <c r="L432" s="196" t="str">
        <f ca="1">IF(MOD(ROW()-13,2)=0,IF(ISBLANK(OFFSET('10. SEGUIMIENTO 2025'!$P$14,INT((ROW()-13)/2),0)),"",OFFSET('10. SEGUIMIENTO 2025'!$P$14,INT((ROW()-13)/2),0)),IF(ISBLANK(OFFSET('9. METAS'!$P$20,INT((ROW()-14)/2),0)),"",OFFSET('9. METAS'!$P$20,INT((ROW()-14)/2),0)))</f>
        <v/>
      </c>
      <c r="M432" s="197" t="str">
        <f ca="1">IF(MOD(ROW()-13,2)=0,IF(ISBLANK(OFFSET('10. SEGUIMIENTO 2025'!$Q$14,INT((ROW()-13)/2),0)),"",OFFSET('10. SEGUIMIENTO 2025'!$Q$14,INT((ROW()-13)/2),0)),IF(ISBLANK(OFFSET('9. METAS'!$Q$20,INT((ROW()-14)/2),0)),"",OFFSET('9. METAS'!$Q$20,INT((ROW()-14)/2),0)))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METAS'!$K$20,INT((ROW()-13)/2),0)),"",OFFSET('9. METAS'!$K$20,INT((ROW()-13)/2),0))</f>
        <v/>
      </c>
      <c r="I433" s="763"/>
      <c r="J433" s="195">
        <f ca="1">IF(MOD(ROW()-13,2)=0,IF(ISBLANK(OFFSET('10. SEGUIMIENTO 2025'!$N$14,INT((ROW()-13)/2),0)),"",OFFSET('10. SEGUIMIENTO 2025'!$N$14,INT((ROW()-13)/2),0)),IF(ISBLANK(OFFSET('9. METAS'!$N$20,INT((ROW()-14)/2),0)),"",OFFSET('9. METAS'!$N$20,INT((ROW()-14)/2),0)))</f>
        <v>41</v>
      </c>
      <c r="K433" s="196" t="str">
        <f ca="1">IF(MOD(ROW()-13,2)=0,IF(ISBLANK(OFFSET('10. SEGUIMIENTO 2025'!$O$14,INT((ROW()-13)/2),0)),"",OFFSET('10. SEGUIMIENTO 2025'!$O$14,INT((ROW()-13)/2),0)),IF(ISBLANK(OFFSET('9. METAS'!$O$20,INT((ROW()-14)/2),0)),"",OFFSET('9. METAS'!$O$20,INT((ROW()-14)/2),0)))</f>
        <v/>
      </c>
      <c r="L433" s="196" t="str">
        <f ca="1">IF(MOD(ROW()-13,2)=0,IF(ISBLANK(OFFSET('10. SEGUIMIENTO 2025'!$P$14,INT((ROW()-13)/2),0)),"",OFFSET('10. SEGUIMIENTO 2025'!$P$14,INT((ROW()-13)/2),0)),IF(ISBLANK(OFFSET('9. METAS'!$P$20,INT((ROW()-14)/2),0)),"",OFFSET('9. METAS'!$P$20,INT((ROW()-14)/2),0)))</f>
        <v/>
      </c>
      <c r="M433" s="197" t="str">
        <f ca="1">IF(MOD(ROW()-13,2)=0,IF(ISBLANK(OFFSET('10. SEGUIMIENTO 2025'!$Q$14,INT((ROW()-13)/2),0)),"",OFFSET('10. SEGUIMIENTO 2025'!$Q$14,INT((ROW()-13)/2),0)),IF(ISBLANK(OFFSET('9. METAS'!$Q$20,INT((ROW()-14)/2),0)),"",OFFSET('9. METAS'!$Q$20,INT((ROW()-14)/2),0)))</f>
        <v/>
      </c>
      <c r="N433" s="769" t="str">
        <f ca="1">IFERROR(L433/L434,"ND")</f>
        <v>ND</v>
      </c>
      <c r="O433" s="771" t="str">
        <f ca="1">IFERROR(((L433+K433+J433)/H433),"ND")</f>
        <v>ND</v>
      </c>
      <c r="P433" s="775"/>
    </row>
    <row r="434" spans="3:16">
      <c r="C434" s="747"/>
      <c r="D434" s="749"/>
      <c r="E434" s="749"/>
      <c r="F434" s="751"/>
      <c r="G434" s="753"/>
      <c r="H434" s="760"/>
      <c r="I434" s="764"/>
      <c r="J434" s="195" t="str">
        <f ca="1">IF(MOD(ROW()-13,2)=0,IF(ISBLANK(OFFSET('10. SEGUIMIENTO 2025'!$N$14,INT((ROW()-13)/2),0)),"",OFFSET('10. SEGUIMIENTO 2025'!$N$14,INT((ROW()-13)/2),0)),IF(ISBLANK(OFFSET('9. METAS'!$N$20,INT((ROW()-14)/2),0)),"",OFFSET('9. METAS'!$N$20,INT((ROW()-14)/2),0)))</f>
        <v/>
      </c>
      <c r="K434" s="196" t="str">
        <f ca="1">IF(MOD(ROW()-13,2)=0,IF(ISBLANK(OFFSET('10. SEGUIMIENTO 2025'!$O$14,INT((ROW()-13)/2),0)),"",OFFSET('10. SEGUIMIENTO 2025'!$O$14,INT((ROW()-13)/2),0)),IF(ISBLANK(OFFSET('9. METAS'!$O$20,INT((ROW()-14)/2),0)),"",OFFSET('9. METAS'!$O$20,INT((ROW()-14)/2),0)))</f>
        <v/>
      </c>
      <c r="L434" s="196" t="str">
        <f ca="1">IF(MOD(ROW()-13,2)=0,IF(ISBLANK(OFFSET('10. SEGUIMIENTO 2025'!$P$14,INT((ROW()-13)/2),0)),"",OFFSET('10. SEGUIMIENTO 2025'!$P$14,INT((ROW()-13)/2),0)),IF(ISBLANK(OFFSET('9. METAS'!$P$20,INT((ROW()-14)/2),0)),"",OFFSET('9. METAS'!$P$20,INT((ROW()-14)/2),0)))</f>
        <v/>
      </c>
      <c r="M434" s="197" t="str">
        <f ca="1">IF(MOD(ROW()-13,2)=0,IF(ISBLANK(OFFSET('10. SEGUIMIENTO 2025'!$Q$14,INT((ROW()-13)/2),0)),"",OFFSET('10. SEGUIMIENTO 2025'!$Q$14,INT((ROW()-13)/2),0)),IF(ISBLANK(OFFSET('9. METAS'!$Q$20,INT((ROW()-14)/2),0)),"",OFFSET('9. METAS'!$Q$20,INT((ROW()-14)/2),0)))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METAS'!$K$20,INT((ROW()-13)/2),0)),"",OFFSET('9. METAS'!$K$20,INT((ROW()-13)/2),0))</f>
        <v/>
      </c>
      <c r="I435" s="763"/>
      <c r="J435" s="195">
        <f ca="1">IF(MOD(ROW()-13,2)=0,IF(ISBLANK(OFFSET('10. SEGUIMIENTO 2025'!$N$14,INT((ROW()-13)/2),0)),"",OFFSET('10. SEGUIMIENTO 2025'!$N$14,INT((ROW()-13)/2),0)),IF(ISBLANK(OFFSET('9. METAS'!$N$20,INT((ROW()-14)/2),0)),"",OFFSET('9. METAS'!$N$20,INT((ROW()-14)/2),0)))</f>
        <v>41</v>
      </c>
      <c r="K435" s="196" t="str">
        <f ca="1">IF(MOD(ROW()-13,2)=0,IF(ISBLANK(OFFSET('10. SEGUIMIENTO 2025'!$O$14,INT((ROW()-13)/2),0)),"",OFFSET('10. SEGUIMIENTO 2025'!$O$14,INT((ROW()-13)/2),0)),IF(ISBLANK(OFFSET('9. METAS'!$O$20,INT((ROW()-14)/2),0)),"",OFFSET('9. METAS'!$O$20,INT((ROW()-14)/2),0)))</f>
        <v/>
      </c>
      <c r="L435" s="196" t="str">
        <f ca="1">IF(MOD(ROW()-13,2)=0,IF(ISBLANK(OFFSET('10. SEGUIMIENTO 2025'!$P$14,INT((ROW()-13)/2),0)),"",OFFSET('10. SEGUIMIENTO 2025'!$P$14,INT((ROW()-13)/2),0)),IF(ISBLANK(OFFSET('9. METAS'!$P$20,INT((ROW()-14)/2),0)),"",OFFSET('9. METAS'!$P$20,INT((ROW()-14)/2),0)))</f>
        <v/>
      </c>
      <c r="M435" s="197" t="str">
        <f ca="1">IF(MOD(ROW()-13,2)=0,IF(ISBLANK(OFFSET('10. SEGUIMIENTO 2025'!$Q$14,INT((ROW()-13)/2),0)),"",OFFSET('10. SEGUIMIENTO 2025'!$Q$14,INT((ROW()-13)/2),0)),IF(ISBLANK(OFFSET('9. METAS'!$Q$20,INT((ROW()-14)/2),0)),"",OFFSET('9. METAS'!$Q$20,INT((ROW()-14)/2),0)))</f>
        <v/>
      </c>
      <c r="N435" s="769" t="str">
        <f ca="1">IFERROR(L435/L436,"ND")</f>
        <v>ND</v>
      </c>
      <c r="O435" s="771" t="str">
        <f ca="1">IFERROR(((L435+K435+J435)/H435),"ND")</f>
        <v>ND</v>
      </c>
      <c r="P435" s="775"/>
    </row>
    <row r="436" spans="3:16">
      <c r="C436" s="747"/>
      <c r="D436" s="749"/>
      <c r="E436" s="749"/>
      <c r="F436" s="751"/>
      <c r="G436" s="753"/>
      <c r="H436" s="760"/>
      <c r="I436" s="764"/>
      <c r="J436" s="195" t="str">
        <f ca="1">IF(MOD(ROW()-13,2)=0,IF(ISBLANK(OFFSET('10. SEGUIMIENTO 2025'!$N$14,INT((ROW()-13)/2),0)),"",OFFSET('10. SEGUIMIENTO 2025'!$N$14,INT((ROW()-13)/2),0)),IF(ISBLANK(OFFSET('9. METAS'!$N$20,INT((ROW()-14)/2),0)),"",OFFSET('9. METAS'!$N$20,INT((ROW()-14)/2),0)))</f>
        <v/>
      </c>
      <c r="K436" s="196" t="str">
        <f ca="1">IF(MOD(ROW()-13,2)=0,IF(ISBLANK(OFFSET('10. SEGUIMIENTO 2025'!$O$14,INT((ROW()-13)/2),0)),"",OFFSET('10. SEGUIMIENTO 2025'!$O$14,INT((ROW()-13)/2),0)),IF(ISBLANK(OFFSET('9. METAS'!$O$20,INT((ROW()-14)/2),0)),"",OFFSET('9. METAS'!$O$20,INT((ROW()-14)/2),0)))</f>
        <v/>
      </c>
      <c r="L436" s="196" t="str">
        <f ca="1">IF(MOD(ROW()-13,2)=0,IF(ISBLANK(OFFSET('10. SEGUIMIENTO 2025'!$P$14,INT((ROW()-13)/2),0)),"",OFFSET('10. SEGUIMIENTO 2025'!$P$14,INT((ROW()-13)/2),0)),IF(ISBLANK(OFFSET('9. METAS'!$P$20,INT((ROW()-14)/2),0)),"",OFFSET('9. METAS'!$P$20,INT((ROW()-14)/2),0)))</f>
        <v/>
      </c>
      <c r="M436" s="197" t="str">
        <f ca="1">IF(MOD(ROW()-13,2)=0,IF(ISBLANK(OFFSET('10. SEGUIMIENTO 2025'!$Q$14,INT((ROW()-13)/2),0)),"",OFFSET('10. SEGUIMIENTO 2025'!$Q$14,INT((ROW()-13)/2),0)),IF(ISBLANK(OFFSET('9. METAS'!$Q$20,INT((ROW()-14)/2),0)),"",OFFSET('9. METAS'!$Q$20,INT((ROW()-14)/2),0)))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METAS'!$K$20,INT((ROW()-13)/2),0)),"",OFFSET('9. METAS'!$K$20,INT((ROW()-13)/2),0))</f>
        <v/>
      </c>
      <c r="I437" s="763"/>
      <c r="J437" s="195">
        <f ca="1">IF(MOD(ROW()-13,2)=0,IF(ISBLANK(OFFSET('10. SEGUIMIENTO 2025'!$N$14,INT((ROW()-13)/2),0)),"",OFFSET('10. SEGUIMIENTO 2025'!$N$14,INT((ROW()-13)/2),0)),IF(ISBLANK(OFFSET('9. METAS'!$N$20,INT((ROW()-14)/2),0)),"",OFFSET('9. METAS'!$N$20,INT((ROW()-14)/2),0)))</f>
        <v>41</v>
      </c>
      <c r="K437" s="196" t="str">
        <f ca="1">IF(MOD(ROW()-13,2)=0,IF(ISBLANK(OFFSET('10. SEGUIMIENTO 2025'!$O$14,INT((ROW()-13)/2),0)),"",OFFSET('10. SEGUIMIENTO 2025'!$O$14,INT((ROW()-13)/2),0)),IF(ISBLANK(OFFSET('9. METAS'!$O$20,INT((ROW()-14)/2),0)),"",OFFSET('9. METAS'!$O$20,INT((ROW()-14)/2),0)))</f>
        <v/>
      </c>
      <c r="L437" s="196" t="str">
        <f ca="1">IF(MOD(ROW()-13,2)=0,IF(ISBLANK(OFFSET('10. SEGUIMIENTO 2025'!$P$14,INT((ROW()-13)/2),0)),"",OFFSET('10. SEGUIMIENTO 2025'!$P$14,INT((ROW()-13)/2),0)),IF(ISBLANK(OFFSET('9. METAS'!$P$20,INT((ROW()-14)/2),0)),"",OFFSET('9. METAS'!$P$20,INT((ROW()-14)/2),0)))</f>
        <v/>
      </c>
      <c r="M437" s="197" t="str">
        <f ca="1">IF(MOD(ROW()-13,2)=0,IF(ISBLANK(OFFSET('10. SEGUIMIENTO 2025'!$Q$14,INT((ROW()-13)/2),0)),"",OFFSET('10. SEGUIMIENTO 2025'!$Q$14,INT((ROW()-13)/2),0)),IF(ISBLANK(OFFSET('9. METAS'!$Q$20,INT((ROW()-14)/2),0)),"",OFFSET('9. METAS'!$Q$20,INT((ROW()-14)/2),0)))</f>
        <v/>
      </c>
      <c r="N437" s="769" t="str">
        <f ca="1">IFERROR(L437/L438,"ND")</f>
        <v>ND</v>
      </c>
      <c r="O437" s="771" t="str">
        <f ca="1">IFERROR(((L437+K437+J437)/H437),"ND")</f>
        <v>ND</v>
      </c>
      <c r="P437" s="775"/>
    </row>
    <row r="438" spans="3:16">
      <c r="C438" s="747"/>
      <c r="D438" s="749"/>
      <c r="E438" s="749"/>
      <c r="F438" s="751"/>
      <c r="G438" s="753"/>
      <c r="H438" s="760"/>
      <c r="I438" s="764"/>
      <c r="J438" s="195" t="str">
        <f ca="1">IF(MOD(ROW()-13,2)=0,IF(ISBLANK(OFFSET('10. SEGUIMIENTO 2025'!$N$14,INT((ROW()-13)/2),0)),"",OFFSET('10. SEGUIMIENTO 2025'!$N$14,INT((ROW()-13)/2),0)),IF(ISBLANK(OFFSET('9. METAS'!$N$20,INT((ROW()-14)/2),0)),"",OFFSET('9. METAS'!$N$20,INT((ROW()-14)/2),0)))</f>
        <v/>
      </c>
      <c r="K438" s="196" t="str">
        <f ca="1">IF(MOD(ROW()-13,2)=0,IF(ISBLANK(OFFSET('10. SEGUIMIENTO 2025'!$O$14,INT((ROW()-13)/2),0)),"",OFFSET('10. SEGUIMIENTO 2025'!$O$14,INT((ROW()-13)/2),0)),IF(ISBLANK(OFFSET('9. METAS'!$O$20,INT((ROW()-14)/2),0)),"",OFFSET('9. METAS'!$O$20,INT((ROW()-14)/2),0)))</f>
        <v/>
      </c>
      <c r="L438" s="196" t="str">
        <f ca="1">IF(MOD(ROW()-13,2)=0,IF(ISBLANK(OFFSET('10. SEGUIMIENTO 2025'!$P$14,INT((ROW()-13)/2),0)),"",OFFSET('10. SEGUIMIENTO 2025'!$P$14,INT((ROW()-13)/2),0)),IF(ISBLANK(OFFSET('9. METAS'!$P$20,INT((ROW()-14)/2),0)),"",OFFSET('9. METAS'!$P$20,INT((ROW()-14)/2),0)))</f>
        <v/>
      </c>
      <c r="M438" s="197" t="str">
        <f ca="1">IF(MOD(ROW()-13,2)=0,IF(ISBLANK(OFFSET('10. SEGUIMIENTO 2025'!$Q$14,INT((ROW()-13)/2),0)),"",OFFSET('10. SEGUIMIENTO 2025'!$Q$14,INT((ROW()-13)/2),0)),IF(ISBLANK(OFFSET('9. METAS'!$Q$20,INT((ROW()-14)/2),0)),"",OFFSET('9. METAS'!$Q$20,INT((ROW()-14)/2),0)))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METAS'!$K$20,INT((ROW()-13)/2),0)),"",OFFSET('9. METAS'!$K$20,INT((ROW()-13)/2),0))</f>
        <v/>
      </c>
      <c r="I439" s="763"/>
      <c r="J439" s="195">
        <f ca="1">IF(MOD(ROW()-13,2)=0,IF(ISBLANK(OFFSET('10. SEGUIMIENTO 2025'!$N$14,INT((ROW()-13)/2),0)),"",OFFSET('10. SEGUIMIENTO 2025'!$N$14,INT((ROW()-13)/2),0)),IF(ISBLANK(OFFSET('9. METAS'!$N$20,INT((ROW()-14)/2),0)),"",OFFSET('9. METAS'!$N$20,INT((ROW()-14)/2),0)))</f>
        <v>41</v>
      </c>
      <c r="K439" s="196" t="str">
        <f ca="1">IF(MOD(ROW()-13,2)=0,IF(ISBLANK(OFFSET('10. SEGUIMIENTO 2025'!$O$14,INT((ROW()-13)/2),0)),"",OFFSET('10. SEGUIMIENTO 2025'!$O$14,INT((ROW()-13)/2),0)),IF(ISBLANK(OFFSET('9. METAS'!$O$20,INT((ROW()-14)/2),0)),"",OFFSET('9. METAS'!$O$20,INT((ROW()-14)/2),0)))</f>
        <v/>
      </c>
      <c r="L439" s="196" t="str">
        <f ca="1">IF(MOD(ROW()-13,2)=0,IF(ISBLANK(OFFSET('10. SEGUIMIENTO 2025'!$P$14,INT((ROW()-13)/2),0)),"",OFFSET('10. SEGUIMIENTO 2025'!$P$14,INT((ROW()-13)/2),0)),IF(ISBLANK(OFFSET('9. METAS'!$P$20,INT((ROW()-14)/2),0)),"",OFFSET('9. METAS'!$P$20,INT((ROW()-14)/2),0)))</f>
        <v/>
      </c>
      <c r="M439" s="197" t="str">
        <f ca="1">IF(MOD(ROW()-13,2)=0,IF(ISBLANK(OFFSET('10. SEGUIMIENTO 2025'!$Q$14,INT((ROW()-13)/2),0)),"",OFFSET('10. SEGUIMIENTO 2025'!$Q$14,INT((ROW()-13)/2),0)),IF(ISBLANK(OFFSET('9. METAS'!$Q$20,INT((ROW()-14)/2),0)),"",OFFSET('9. METAS'!$Q$20,INT((ROW()-14)/2),0)))</f>
        <v/>
      </c>
      <c r="N439" s="769" t="str">
        <f ca="1">IFERROR(L439/L440,"ND")</f>
        <v>ND</v>
      </c>
      <c r="O439" s="771" t="str">
        <f ca="1">IFERROR(((L439+K439+J439)/H439),"ND")</f>
        <v>ND</v>
      </c>
      <c r="P439" s="775"/>
    </row>
    <row r="440" spans="3:16">
      <c r="C440" s="747"/>
      <c r="D440" s="749"/>
      <c r="E440" s="749"/>
      <c r="F440" s="751"/>
      <c r="G440" s="753"/>
      <c r="H440" s="760"/>
      <c r="I440" s="764"/>
      <c r="J440" s="195" t="str">
        <f ca="1">IF(MOD(ROW()-13,2)=0,IF(ISBLANK(OFFSET('10. SEGUIMIENTO 2025'!$N$14,INT((ROW()-13)/2),0)),"",OFFSET('10. SEGUIMIENTO 2025'!$N$14,INT((ROW()-13)/2),0)),IF(ISBLANK(OFFSET('9. METAS'!$N$20,INT((ROW()-14)/2),0)),"",OFFSET('9. METAS'!$N$20,INT((ROW()-14)/2),0)))</f>
        <v/>
      </c>
      <c r="K440" s="196" t="str">
        <f ca="1">IF(MOD(ROW()-13,2)=0,IF(ISBLANK(OFFSET('10. SEGUIMIENTO 2025'!$O$14,INT((ROW()-13)/2),0)),"",OFFSET('10. SEGUIMIENTO 2025'!$O$14,INT((ROW()-13)/2),0)),IF(ISBLANK(OFFSET('9. METAS'!$O$20,INT((ROW()-14)/2),0)),"",OFFSET('9. METAS'!$O$20,INT((ROW()-14)/2),0)))</f>
        <v/>
      </c>
      <c r="L440" s="196" t="str">
        <f ca="1">IF(MOD(ROW()-13,2)=0,IF(ISBLANK(OFFSET('10. SEGUIMIENTO 2025'!$P$14,INT((ROW()-13)/2),0)),"",OFFSET('10. SEGUIMIENTO 2025'!$P$14,INT((ROW()-13)/2),0)),IF(ISBLANK(OFFSET('9. METAS'!$P$20,INT((ROW()-14)/2),0)),"",OFFSET('9. METAS'!$P$20,INT((ROW()-14)/2),0)))</f>
        <v/>
      </c>
      <c r="M440" s="197" t="str">
        <f ca="1">IF(MOD(ROW()-13,2)=0,IF(ISBLANK(OFFSET('10. SEGUIMIENTO 2025'!$Q$14,INT((ROW()-13)/2),0)),"",OFFSET('10. SEGUIMIENTO 2025'!$Q$14,INT((ROW()-13)/2),0)),IF(ISBLANK(OFFSET('9. METAS'!$Q$20,INT((ROW()-14)/2),0)),"",OFFSET('9. METAS'!$Q$20,INT((ROW()-14)/2),0)))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METAS'!$K$20,INT((ROW()-13)/2),0)),"",OFFSET('9. METAS'!$K$20,INT((ROW()-13)/2),0))</f>
        <v/>
      </c>
      <c r="I441" s="763"/>
      <c r="J441" s="195">
        <f ca="1">IF(MOD(ROW()-13,2)=0,IF(ISBLANK(OFFSET('10. SEGUIMIENTO 2025'!$N$14,INT((ROW()-13)/2),0)),"",OFFSET('10. SEGUIMIENTO 2025'!$N$14,INT((ROW()-13)/2),0)),IF(ISBLANK(OFFSET('9. METAS'!$N$20,INT((ROW()-14)/2),0)),"",OFFSET('9. METAS'!$N$20,INT((ROW()-14)/2),0)))</f>
        <v>41</v>
      </c>
      <c r="K441" s="196" t="str">
        <f ca="1">IF(MOD(ROW()-13,2)=0,IF(ISBLANK(OFFSET('10. SEGUIMIENTO 2025'!$O$14,INT((ROW()-13)/2),0)),"",OFFSET('10. SEGUIMIENTO 2025'!$O$14,INT((ROW()-13)/2),0)),IF(ISBLANK(OFFSET('9. METAS'!$O$20,INT((ROW()-14)/2),0)),"",OFFSET('9. METAS'!$O$20,INT((ROW()-14)/2),0)))</f>
        <v/>
      </c>
      <c r="L441" s="196" t="str">
        <f ca="1">IF(MOD(ROW()-13,2)=0,IF(ISBLANK(OFFSET('10. SEGUIMIENTO 2025'!$P$14,INT((ROW()-13)/2),0)),"",OFFSET('10. SEGUIMIENTO 2025'!$P$14,INT((ROW()-13)/2),0)),IF(ISBLANK(OFFSET('9. METAS'!$P$20,INT((ROW()-14)/2),0)),"",OFFSET('9. METAS'!$P$20,INT((ROW()-14)/2),0)))</f>
        <v/>
      </c>
      <c r="M441" s="197" t="str">
        <f ca="1">IF(MOD(ROW()-13,2)=0,IF(ISBLANK(OFFSET('10. SEGUIMIENTO 2025'!$Q$14,INT((ROW()-13)/2),0)),"",OFFSET('10. SEGUIMIENTO 2025'!$Q$14,INT((ROW()-13)/2),0)),IF(ISBLANK(OFFSET('9. METAS'!$Q$20,INT((ROW()-14)/2),0)),"",OFFSET('9. METAS'!$Q$20,INT((ROW()-14)/2),0)))</f>
        <v/>
      </c>
      <c r="N441" s="769" t="str">
        <f ca="1">IFERROR(L441/L442,"ND")</f>
        <v>ND</v>
      </c>
      <c r="O441" s="771" t="str">
        <f ca="1">IFERROR(((L441+K441+J441)/H441),"ND")</f>
        <v>ND</v>
      </c>
      <c r="P441" s="775"/>
    </row>
    <row r="442" spans="3:16">
      <c r="C442" s="747"/>
      <c r="D442" s="749"/>
      <c r="E442" s="749"/>
      <c r="F442" s="751"/>
      <c r="G442" s="753"/>
      <c r="H442" s="760"/>
      <c r="I442" s="764"/>
      <c r="J442" s="195" t="str">
        <f ca="1">IF(MOD(ROW()-13,2)=0,IF(ISBLANK(OFFSET('10. SEGUIMIENTO 2025'!$N$14,INT((ROW()-13)/2),0)),"",OFFSET('10. SEGUIMIENTO 2025'!$N$14,INT((ROW()-13)/2),0)),IF(ISBLANK(OFFSET('9. METAS'!$N$20,INT((ROW()-14)/2),0)),"",OFFSET('9. METAS'!$N$20,INT((ROW()-14)/2),0)))</f>
        <v/>
      </c>
      <c r="K442" s="196" t="str">
        <f ca="1">IF(MOD(ROW()-13,2)=0,IF(ISBLANK(OFFSET('10. SEGUIMIENTO 2025'!$O$14,INT((ROW()-13)/2),0)),"",OFFSET('10. SEGUIMIENTO 2025'!$O$14,INT((ROW()-13)/2),0)),IF(ISBLANK(OFFSET('9. METAS'!$O$20,INT((ROW()-14)/2),0)),"",OFFSET('9. METAS'!$O$20,INT((ROW()-14)/2),0)))</f>
        <v/>
      </c>
      <c r="L442" s="196" t="str">
        <f ca="1">IF(MOD(ROW()-13,2)=0,IF(ISBLANK(OFFSET('10. SEGUIMIENTO 2025'!$P$14,INT((ROW()-13)/2),0)),"",OFFSET('10. SEGUIMIENTO 2025'!$P$14,INT((ROW()-13)/2),0)),IF(ISBLANK(OFFSET('9. METAS'!$P$20,INT((ROW()-14)/2),0)),"",OFFSET('9. METAS'!$P$20,INT((ROW()-14)/2),0)))</f>
        <v/>
      </c>
      <c r="M442" s="197" t="str">
        <f ca="1">IF(MOD(ROW()-13,2)=0,IF(ISBLANK(OFFSET('10. SEGUIMIENTO 2025'!$Q$14,INT((ROW()-13)/2),0)),"",OFFSET('10. SEGUIMIENTO 2025'!$Q$14,INT((ROW()-13)/2),0)),IF(ISBLANK(OFFSET('9. METAS'!$Q$20,INT((ROW()-14)/2),0)),"",OFFSET('9. METAS'!$Q$20,INT((ROW()-14)/2),0)))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METAS'!$K$20,INT((ROW()-13)/2),0)),"",OFFSET('9. METAS'!$K$20,INT((ROW()-13)/2),0))</f>
        <v/>
      </c>
      <c r="I443" s="763"/>
      <c r="J443" s="195">
        <f ca="1">IF(MOD(ROW()-13,2)=0,IF(ISBLANK(OFFSET('10. SEGUIMIENTO 2025'!$N$14,INT((ROW()-13)/2),0)),"",OFFSET('10. SEGUIMIENTO 2025'!$N$14,INT((ROW()-13)/2),0)),IF(ISBLANK(OFFSET('9. METAS'!$N$20,INT((ROW()-14)/2),0)),"",OFFSET('9. METAS'!$N$20,INT((ROW()-14)/2),0)))</f>
        <v>41</v>
      </c>
      <c r="K443" s="196" t="str">
        <f ca="1">IF(MOD(ROW()-13,2)=0,IF(ISBLANK(OFFSET('10. SEGUIMIENTO 2025'!$O$14,INT((ROW()-13)/2),0)),"",OFFSET('10. SEGUIMIENTO 2025'!$O$14,INT((ROW()-13)/2),0)),IF(ISBLANK(OFFSET('9. METAS'!$O$20,INT((ROW()-14)/2),0)),"",OFFSET('9. METAS'!$O$20,INT((ROW()-14)/2),0)))</f>
        <v/>
      </c>
      <c r="L443" s="196" t="str">
        <f ca="1">IF(MOD(ROW()-13,2)=0,IF(ISBLANK(OFFSET('10. SEGUIMIENTO 2025'!$P$14,INT((ROW()-13)/2),0)),"",OFFSET('10. SEGUIMIENTO 2025'!$P$14,INT((ROW()-13)/2),0)),IF(ISBLANK(OFFSET('9. METAS'!$P$20,INT((ROW()-14)/2),0)),"",OFFSET('9. METAS'!$P$20,INT((ROW()-14)/2),0)))</f>
        <v/>
      </c>
      <c r="M443" s="197" t="str">
        <f ca="1">IF(MOD(ROW()-13,2)=0,IF(ISBLANK(OFFSET('10. SEGUIMIENTO 2025'!$Q$14,INT((ROW()-13)/2),0)),"",OFFSET('10. SEGUIMIENTO 2025'!$Q$14,INT((ROW()-13)/2),0)),IF(ISBLANK(OFFSET('9. METAS'!$Q$20,INT((ROW()-14)/2),0)),"",OFFSET('9. METAS'!$Q$20,INT((ROW()-14)/2),0)))</f>
        <v/>
      </c>
      <c r="N443" s="769" t="str">
        <f ca="1">IFERROR(L443/L444,"ND")</f>
        <v>ND</v>
      </c>
      <c r="O443" s="771" t="str">
        <f ca="1">IFERROR(((L443+K443+J443)/H443),"ND")</f>
        <v>ND</v>
      </c>
      <c r="P443" s="775"/>
    </row>
    <row r="444" spans="3:16">
      <c r="C444" s="747"/>
      <c r="D444" s="749"/>
      <c r="E444" s="749"/>
      <c r="F444" s="751"/>
      <c r="G444" s="753"/>
      <c r="H444" s="760"/>
      <c r="I444" s="764"/>
      <c r="J444" s="195" t="str">
        <f ca="1">IF(MOD(ROW()-13,2)=0,IF(ISBLANK(OFFSET('10. SEGUIMIENTO 2025'!$N$14,INT((ROW()-13)/2),0)),"",OFFSET('10. SEGUIMIENTO 2025'!$N$14,INT((ROW()-13)/2),0)),IF(ISBLANK(OFFSET('9. METAS'!$N$20,INT((ROW()-14)/2),0)),"",OFFSET('9. METAS'!$N$20,INT((ROW()-14)/2),0)))</f>
        <v/>
      </c>
      <c r="K444" s="196" t="str">
        <f ca="1">IF(MOD(ROW()-13,2)=0,IF(ISBLANK(OFFSET('10. SEGUIMIENTO 2025'!$O$14,INT((ROW()-13)/2),0)),"",OFFSET('10. SEGUIMIENTO 2025'!$O$14,INT((ROW()-13)/2),0)),IF(ISBLANK(OFFSET('9. METAS'!$O$20,INT((ROW()-14)/2),0)),"",OFFSET('9. METAS'!$O$20,INT((ROW()-14)/2),0)))</f>
        <v/>
      </c>
      <c r="L444" s="196" t="str">
        <f ca="1">IF(MOD(ROW()-13,2)=0,IF(ISBLANK(OFFSET('10. SEGUIMIENTO 2025'!$P$14,INT((ROW()-13)/2),0)),"",OFFSET('10. SEGUIMIENTO 2025'!$P$14,INT((ROW()-13)/2),0)),IF(ISBLANK(OFFSET('9. METAS'!$P$20,INT((ROW()-14)/2),0)),"",OFFSET('9. METAS'!$P$20,INT((ROW()-14)/2),0)))</f>
        <v/>
      </c>
      <c r="M444" s="197" t="str">
        <f ca="1">IF(MOD(ROW()-13,2)=0,IF(ISBLANK(OFFSET('10. SEGUIMIENTO 2025'!$Q$14,INT((ROW()-13)/2),0)),"",OFFSET('10. SEGUIMIENTO 2025'!$Q$14,INT((ROW()-13)/2),0)),IF(ISBLANK(OFFSET('9. METAS'!$Q$20,INT((ROW()-14)/2),0)),"",OFFSET('9. METAS'!$Q$20,INT((ROW()-14)/2),0)))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METAS'!$K$20,INT((ROW()-13)/2),0)),"",OFFSET('9. METAS'!$K$20,INT((ROW()-13)/2),0))</f>
        <v/>
      </c>
      <c r="I445" s="763"/>
      <c r="J445" s="195">
        <f ca="1">IF(MOD(ROW()-13,2)=0,IF(ISBLANK(OFFSET('10. SEGUIMIENTO 2025'!$N$14,INT((ROW()-13)/2),0)),"",OFFSET('10. SEGUIMIENTO 2025'!$N$14,INT((ROW()-13)/2),0)),IF(ISBLANK(OFFSET('9. METAS'!$N$20,INT((ROW()-14)/2),0)),"",OFFSET('9. METAS'!$N$20,INT((ROW()-14)/2),0)))</f>
        <v>41</v>
      </c>
      <c r="K445" s="196" t="str">
        <f ca="1">IF(MOD(ROW()-13,2)=0,IF(ISBLANK(OFFSET('10. SEGUIMIENTO 2025'!$O$14,INT((ROW()-13)/2),0)),"",OFFSET('10. SEGUIMIENTO 2025'!$O$14,INT((ROW()-13)/2),0)),IF(ISBLANK(OFFSET('9. METAS'!$O$20,INT((ROW()-14)/2),0)),"",OFFSET('9. METAS'!$O$20,INT((ROW()-14)/2),0)))</f>
        <v/>
      </c>
      <c r="L445" s="196" t="str">
        <f ca="1">IF(MOD(ROW()-13,2)=0,IF(ISBLANK(OFFSET('10. SEGUIMIENTO 2025'!$P$14,INT((ROW()-13)/2),0)),"",OFFSET('10. SEGUIMIENTO 2025'!$P$14,INT((ROW()-13)/2),0)),IF(ISBLANK(OFFSET('9. METAS'!$P$20,INT((ROW()-14)/2),0)),"",OFFSET('9. METAS'!$P$20,INT((ROW()-14)/2),0)))</f>
        <v/>
      </c>
      <c r="M445" s="197" t="str">
        <f ca="1">IF(MOD(ROW()-13,2)=0,IF(ISBLANK(OFFSET('10. SEGUIMIENTO 2025'!$Q$14,INT((ROW()-13)/2),0)),"",OFFSET('10. SEGUIMIENTO 2025'!$Q$14,INT((ROW()-13)/2),0)),IF(ISBLANK(OFFSET('9. METAS'!$Q$20,INT((ROW()-14)/2),0)),"",OFFSET('9. METAS'!$Q$20,INT((ROW()-14)/2),0)))</f>
        <v/>
      </c>
      <c r="N445" s="769" t="str">
        <f ca="1">IFERROR(L445/L446,"ND")</f>
        <v>ND</v>
      </c>
      <c r="O445" s="771" t="str">
        <f ca="1">IFERROR(((L445+K445+J445)/H445),"ND")</f>
        <v>ND</v>
      </c>
      <c r="P445" s="775"/>
    </row>
    <row r="446" spans="3:16">
      <c r="C446" s="747"/>
      <c r="D446" s="749"/>
      <c r="E446" s="749"/>
      <c r="F446" s="751"/>
      <c r="G446" s="753"/>
      <c r="H446" s="760"/>
      <c r="I446" s="764"/>
      <c r="J446" s="195" t="str">
        <f ca="1">IF(MOD(ROW()-13,2)=0,IF(ISBLANK(OFFSET('10. SEGUIMIENTO 2025'!$N$14,INT((ROW()-13)/2),0)),"",OFFSET('10. SEGUIMIENTO 2025'!$N$14,INT((ROW()-13)/2),0)),IF(ISBLANK(OFFSET('9. METAS'!$N$20,INT((ROW()-14)/2),0)),"",OFFSET('9. METAS'!$N$20,INT((ROW()-14)/2),0)))</f>
        <v/>
      </c>
      <c r="K446" s="196" t="str">
        <f ca="1">IF(MOD(ROW()-13,2)=0,IF(ISBLANK(OFFSET('10. SEGUIMIENTO 2025'!$O$14,INT((ROW()-13)/2),0)),"",OFFSET('10. SEGUIMIENTO 2025'!$O$14,INT((ROW()-13)/2),0)),IF(ISBLANK(OFFSET('9. METAS'!$O$20,INT((ROW()-14)/2),0)),"",OFFSET('9. METAS'!$O$20,INT((ROW()-14)/2),0)))</f>
        <v/>
      </c>
      <c r="L446" s="196" t="str">
        <f ca="1">IF(MOD(ROW()-13,2)=0,IF(ISBLANK(OFFSET('10. SEGUIMIENTO 2025'!$P$14,INT((ROW()-13)/2),0)),"",OFFSET('10. SEGUIMIENTO 2025'!$P$14,INT((ROW()-13)/2),0)),IF(ISBLANK(OFFSET('9. METAS'!$P$20,INT((ROW()-14)/2),0)),"",OFFSET('9. METAS'!$P$20,INT((ROW()-14)/2),0)))</f>
        <v/>
      </c>
      <c r="M446" s="197" t="str">
        <f ca="1">IF(MOD(ROW()-13,2)=0,IF(ISBLANK(OFFSET('10. SEGUIMIENTO 2025'!$Q$14,INT((ROW()-13)/2),0)),"",OFFSET('10. SEGUIMIENTO 2025'!$Q$14,INT((ROW()-13)/2),0)),IF(ISBLANK(OFFSET('9. METAS'!$Q$20,INT((ROW()-14)/2),0)),"",OFFSET('9. METAS'!$Q$20,INT((ROW()-14)/2),0)))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METAS'!$K$20,INT((ROW()-13)/2),0)),"",OFFSET('9. METAS'!$K$20,INT((ROW()-13)/2),0))</f>
        <v/>
      </c>
      <c r="I447" s="763"/>
      <c r="J447" s="195">
        <f ca="1">IF(MOD(ROW()-13,2)=0,IF(ISBLANK(OFFSET('10. SEGUIMIENTO 2025'!$N$14,INT((ROW()-13)/2),0)),"",OFFSET('10. SEGUIMIENTO 2025'!$N$14,INT((ROW()-13)/2),0)),IF(ISBLANK(OFFSET('9. METAS'!$N$20,INT((ROW()-14)/2),0)),"",OFFSET('9. METAS'!$N$20,INT((ROW()-14)/2),0)))</f>
        <v>41</v>
      </c>
      <c r="K447" s="196" t="str">
        <f ca="1">IF(MOD(ROW()-13,2)=0,IF(ISBLANK(OFFSET('10. SEGUIMIENTO 2025'!$O$14,INT((ROW()-13)/2),0)),"",OFFSET('10. SEGUIMIENTO 2025'!$O$14,INT((ROW()-13)/2),0)),IF(ISBLANK(OFFSET('9. METAS'!$O$20,INT((ROW()-14)/2),0)),"",OFFSET('9. METAS'!$O$20,INT((ROW()-14)/2),0)))</f>
        <v/>
      </c>
      <c r="L447" s="196" t="str">
        <f ca="1">IF(MOD(ROW()-13,2)=0,IF(ISBLANK(OFFSET('10. SEGUIMIENTO 2025'!$P$14,INT((ROW()-13)/2),0)),"",OFFSET('10. SEGUIMIENTO 2025'!$P$14,INT((ROW()-13)/2),0)),IF(ISBLANK(OFFSET('9. METAS'!$P$20,INT((ROW()-14)/2),0)),"",OFFSET('9. METAS'!$P$20,INT((ROW()-14)/2),0)))</f>
        <v/>
      </c>
      <c r="M447" s="197" t="str">
        <f ca="1">IF(MOD(ROW()-13,2)=0,IF(ISBLANK(OFFSET('10. SEGUIMIENTO 2025'!$Q$14,INT((ROW()-13)/2),0)),"",OFFSET('10. SEGUIMIENTO 2025'!$Q$14,INT((ROW()-13)/2),0)),IF(ISBLANK(OFFSET('9. METAS'!$Q$20,INT((ROW()-14)/2),0)),"",OFFSET('9. METAS'!$Q$20,INT((ROW()-14)/2),0)))</f>
        <v/>
      </c>
      <c r="N447" s="769" t="str">
        <f ca="1">IFERROR(L447/L448,"ND")</f>
        <v>ND</v>
      </c>
      <c r="O447" s="771" t="str">
        <f ca="1">IFERROR(((L447+K447+J447)/H447),"ND")</f>
        <v>ND</v>
      </c>
      <c r="P447" s="775"/>
    </row>
    <row r="448" spans="3:16">
      <c r="C448" s="747"/>
      <c r="D448" s="749"/>
      <c r="E448" s="749"/>
      <c r="F448" s="751"/>
      <c r="G448" s="753"/>
      <c r="H448" s="760"/>
      <c r="I448" s="764"/>
      <c r="J448" s="195" t="str">
        <f ca="1">IF(MOD(ROW()-13,2)=0,IF(ISBLANK(OFFSET('10. SEGUIMIENTO 2025'!$N$14,INT((ROW()-13)/2),0)),"",OFFSET('10. SEGUIMIENTO 2025'!$N$14,INT((ROW()-13)/2),0)),IF(ISBLANK(OFFSET('9. METAS'!$N$20,INT((ROW()-14)/2),0)),"",OFFSET('9. METAS'!$N$20,INT((ROW()-14)/2),0)))</f>
        <v/>
      </c>
      <c r="K448" s="196" t="str">
        <f ca="1">IF(MOD(ROW()-13,2)=0,IF(ISBLANK(OFFSET('10. SEGUIMIENTO 2025'!$O$14,INT((ROW()-13)/2),0)),"",OFFSET('10. SEGUIMIENTO 2025'!$O$14,INT((ROW()-13)/2),0)),IF(ISBLANK(OFFSET('9. METAS'!$O$20,INT((ROW()-14)/2),0)),"",OFFSET('9. METAS'!$O$20,INT((ROW()-14)/2),0)))</f>
        <v/>
      </c>
      <c r="L448" s="196" t="str">
        <f ca="1">IF(MOD(ROW()-13,2)=0,IF(ISBLANK(OFFSET('10. SEGUIMIENTO 2025'!$P$14,INT((ROW()-13)/2),0)),"",OFFSET('10. SEGUIMIENTO 2025'!$P$14,INT((ROW()-13)/2),0)),IF(ISBLANK(OFFSET('9. METAS'!$P$20,INT((ROW()-14)/2),0)),"",OFFSET('9. METAS'!$P$20,INT((ROW()-14)/2),0)))</f>
        <v/>
      </c>
      <c r="M448" s="197" t="str">
        <f ca="1">IF(MOD(ROW()-13,2)=0,IF(ISBLANK(OFFSET('10. SEGUIMIENTO 2025'!$Q$14,INT((ROW()-13)/2),0)),"",OFFSET('10. SEGUIMIENTO 2025'!$Q$14,INT((ROW()-13)/2),0)),IF(ISBLANK(OFFSET('9. METAS'!$Q$20,INT((ROW()-14)/2),0)),"",OFFSET('9. METAS'!$Q$20,INT((ROW()-14)/2),0)))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METAS'!$K$20,INT((ROW()-13)/2),0)),"",OFFSET('9. METAS'!$K$20,INT((ROW()-13)/2),0))</f>
        <v/>
      </c>
      <c r="I449" s="763"/>
      <c r="J449" s="195">
        <f ca="1">IF(MOD(ROW()-13,2)=0,IF(ISBLANK(OFFSET('10. SEGUIMIENTO 2025'!$N$14,INT((ROW()-13)/2),0)),"",OFFSET('10. SEGUIMIENTO 2025'!$N$14,INT((ROW()-13)/2),0)),IF(ISBLANK(OFFSET('9. METAS'!$N$20,INT((ROW()-14)/2),0)),"",OFFSET('9. METAS'!$N$20,INT((ROW()-14)/2),0)))</f>
        <v>41</v>
      </c>
      <c r="K449" s="196" t="str">
        <f ca="1">IF(MOD(ROW()-13,2)=0,IF(ISBLANK(OFFSET('10. SEGUIMIENTO 2025'!$O$14,INT((ROW()-13)/2),0)),"",OFFSET('10. SEGUIMIENTO 2025'!$O$14,INT((ROW()-13)/2),0)),IF(ISBLANK(OFFSET('9. METAS'!$O$20,INT((ROW()-14)/2),0)),"",OFFSET('9. METAS'!$O$20,INT((ROW()-14)/2),0)))</f>
        <v/>
      </c>
      <c r="L449" s="196" t="str">
        <f ca="1">IF(MOD(ROW()-13,2)=0,IF(ISBLANK(OFFSET('10. SEGUIMIENTO 2025'!$P$14,INT((ROW()-13)/2),0)),"",OFFSET('10. SEGUIMIENTO 2025'!$P$14,INT((ROW()-13)/2),0)),IF(ISBLANK(OFFSET('9. METAS'!$P$20,INT((ROW()-14)/2),0)),"",OFFSET('9. METAS'!$P$20,INT((ROW()-14)/2),0)))</f>
        <v/>
      </c>
      <c r="M449" s="197" t="str">
        <f ca="1">IF(MOD(ROW()-13,2)=0,IF(ISBLANK(OFFSET('10. SEGUIMIENTO 2025'!$Q$14,INT((ROW()-13)/2),0)),"",OFFSET('10. SEGUIMIENTO 2025'!$Q$14,INT((ROW()-13)/2),0)),IF(ISBLANK(OFFSET('9. METAS'!$Q$20,INT((ROW()-14)/2),0)),"",OFFSET('9. METAS'!$Q$20,INT((ROW()-14)/2),0)))</f>
        <v/>
      </c>
      <c r="N449" s="769" t="str">
        <f ca="1">IFERROR(L449/L450,"ND")</f>
        <v>ND</v>
      </c>
      <c r="O449" s="771" t="str">
        <f ca="1">IFERROR(((L449+K449+J449)/H449),"ND")</f>
        <v>ND</v>
      </c>
      <c r="P449" s="775"/>
    </row>
    <row r="450" spans="3:16">
      <c r="C450" s="747"/>
      <c r="D450" s="749"/>
      <c r="E450" s="749"/>
      <c r="F450" s="751"/>
      <c r="G450" s="753"/>
      <c r="H450" s="760"/>
      <c r="I450" s="764"/>
      <c r="J450" s="195" t="str">
        <f ca="1">IF(MOD(ROW()-13,2)=0,IF(ISBLANK(OFFSET('10. SEGUIMIENTO 2025'!$N$14,INT((ROW()-13)/2),0)),"",OFFSET('10. SEGUIMIENTO 2025'!$N$14,INT((ROW()-13)/2),0)),IF(ISBLANK(OFFSET('9. METAS'!$N$20,INT((ROW()-14)/2),0)),"",OFFSET('9. METAS'!$N$20,INT((ROW()-14)/2),0)))</f>
        <v/>
      </c>
      <c r="K450" s="196" t="str">
        <f ca="1">IF(MOD(ROW()-13,2)=0,IF(ISBLANK(OFFSET('10. SEGUIMIENTO 2025'!$O$14,INT((ROW()-13)/2),0)),"",OFFSET('10. SEGUIMIENTO 2025'!$O$14,INT((ROW()-13)/2),0)),IF(ISBLANK(OFFSET('9. METAS'!$O$20,INT((ROW()-14)/2),0)),"",OFFSET('9. METAS'!$O$20,INT((ROW()-14)/2),0)))</f>
        <v/>
      </c>
      <c r="L450" s="196" t="str">
        <f ca="1">IF(MOD(ROW()-13,2)=0,IF(ISBLANK(OFFSET('10. SEGUIMIENTO 2025'!$P$14,INT((ROW()-13)/2),0)),"",OFFSET('10. SEGUIMIENTO 2025'!$P$14,INT((ROW()-13)/2),0)),IF(ISBLANK(OFFSET('9. METAS'!$P$20,INT((ROW()-14)/2),0)),"",OFFSET('9. METAS'!$P$20,INT((ROW()-14)/2),0)))</f>
        <v/>
      </c>
      <c r="M450" s="197" t="str">
        <f ca="1">IF(MOD(ROW()-13,2)=0,IF(ISBLANK(OFFSET('10. SEGUIMIENTO 2025'!$Q$14,INT((ROW()-13)/2),0)),"",OFFSET('10. SEGUIMIENTO 2025'!$Q$14,INT((ROW()-13)/2),0)),IF(ISBLANK(OFFSET('9. METAS'!$Q$20,INT((ROW()-14)/2),0)),"",OFFSET('9. METAS'!$Q$20,INT((ROW()-14)/2),0)))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METAS'!$K$20,INT((ROW()-13)/2),0)),"",OFFSET('9. METAS'!$K$20,INT((ROW()-13)/2),0))</f>
        <v/>
      </c>
      <c r="I451" s="763"/>
      <c r="J451" s="195">
        <f ca="1">IF(MOD(ROW()-13,2)=0,IF(ISBLANK(OFFSET('10. SEGUIMIENTO 2025'!$N$14,INT((ROW()-13)/2),0)),"",OFFSET('10. SEGUIMIENTO 2025'!$N$14,INT((ROW()-13)/2),0)),IF(ISBLANK(OFFSET('9. METAS'!$N$20,INT((ROW()-14)/2),0)),"",OFFSET('9. METAS'!$N$20,INT((ROW()-14)/2),0)))</f>
        <v>41</v>
      </c>
      <c r="K451" s="196" t="str">
        <f ca="1">IF(MOD(ROW()-13,2)=0,IF(ISBLANK(OFFSET('10. SEGUIMIENTO 2025'!$O$14,INT((ROW()-13)/2),0)),"",OFFSET('10. SEGUIMIENTO 2025'!$O$14,INT((ROW()-13)/2),0)),IF(ISBLANK(OFFSET('9. METAS'!$O$20,INT((ROW()-14)/2),0)),"",OFFSET('9. METAS'!$O$20,INT((ROW()-14)/2),0)))</f>
        <v/>
      </c>
      <c r="L451" s="196" t="str">
        <f ca="1">IF(MOD(ROW()-13,2)=0,IF(ISBLANK(OFFSET('10. SEGUIMIENTO 2025'!$P$14,INT((ROW()-13)/2),0)),"",OFFSET('10. SEGUIMIENTO 2025'!$P$14,INT((ROW()-13)/2),0)),IF(ISBLANK(OFFSET('9. METAS'!$P$20,INT((ROW()-14)/2),0)),"",OFFSET('9. METAS'!$P$20,INT((ROW()-14)/2),0)))</f>
        <v/>
      </c>
      <c r="M451" s="197" t="str">
        <f ca="1">IF(MOD(ROW()-13,2)=0,IF(ISBLANK(OFFSET('10. SEGUIMIENTO 2025'!$Q$14,INT((ROW()-13)/2),0)),"",OFFSET('10. SEGUIMIENTO 2025'!$Q$14,INT((ROW()-13)/2),0)),IF(ISBLANK(OFFSET('9. METAS'!$Q$20,INT((ROW()-14)/2),0)),"",OFFSET('9. METAS'!$Q$20,INT((ROW()-14)/2),0)))</f>
        <v/>
      </c>
      <c r="N451" s="769" t="str">
        <f ca="1">IFERROR(L451/L452,"ND")</f>
        <v>ND</v>
      </c>
      <c r="O451" s="771" t="str">
        <f ca="1">IFERROR(((L451+K451+J451)/H451),"ND")</f>
        <v>ND</v>
      </c>
      <c r="P451" s="775"/>
    </row>
    <row r="452" spans="3:16">
      <c r="C452" s="747"/>
      <c r="D452" s="749"/>
      <c r="E452" s="749"/>
      <c r="F452" s="751"/>
      <c r="G452" s="753"/>
      <c r="H452" s="760"/>
      <c r="I452" s="764"/>
      <c r="J452" s="195" t="str">
        <f ca="1">IF(MOD(ROW()-13,2)=0,IF(ISBLANK(OFFSET('10. SEGUIMIENTO 2025'!$N$14,INT((ROW()-13)/2),0)),"",OFFSET('10. SEGUIMIENTO 2025'!$N$14,INT((ROW()-13)/2),0)),IF(ISBLANK(OFFSET('9. METAS'!$N$20,INT((ROW()-14)/2),0)),"",OFFSET('9. METAS'!$N$20,INT((ROW()-14)/2),0)))</f>
        <v/>
      </c>
      <c r="K452" s="196" t="str">
        <f ca="1">IF(MOD(ROW()-13,2)=0,IF(ISBLANK(OFFSET('10. SEGUIMIENTO 2025'!$O$14,INT((ROW()-13)/2),0)),"",OFFSET('10. SEGUIMIENTO 2025'!$O$14,INT((ROW()-13)/2),0)),IF(ISBLANK(OFFSET('9. METAS'!$O$20,INT((ROW()-14)/2),0)),"",OFFSET('9. METAS'!$O$20,INT((ROW()-14)/2),0)))</f>
        <v/>
      </c>
      <c r="L452" s="196" t="str">
        <f ca="1">IF(MOD(ROW()-13,2)=0,IF(ISBLANK(OFFSET('10. SEGUIMIENTO 2025'!$P$14,INT((ROW()-13)/2),0)),"",OFFSET('10. SEGUIMIENTO 2025'!$P$14,INT((ROW()-13)/2),0)),IF(ISBLANK(OFFSET('9. METAS'!$P$20,INT((ROW()-14)/2),0)),"",OFFSET('9. METAS'!$P$20,INT((ROW()-14)/2),0)))</f>
        <v/>
      </c>
      <c r="M452" s="197" t="str">
        <f ca="1">IF(MOD(ROW()-13,2)=0,IF(ISBLANK(OFFSET('10. SEGUIMIENTO 2025'!$Q$14,INT((ROW()-13)/2),0)),"",OFFSET('10. SEGUIMIENTO 2025'!$Q$14,INT((ROW()-13)/2),0)),IF(ISBLANK(OFFSET('9. METAS'!$Q$20,INT((ROW()-14)/2),0)),"",OFFSET('9. METAS'!$Q$20,INT((ROW()-14)/2),0)))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METAS'!$K$20,INT((ROW()-13)/2),0)),"",OFFSET('9. METAS'!$K$20,INT((ROW()-13)/2),0))</f>
        <v/>
      </c>
      <c r="I453" s="763"/>
      <c r="J453" s="195">
        <f ca="1">IF(MOD(ROW()-13,2)=0,IF(ISBLANK(OFFSET('10. SEGUIMIENTO 2025'!$N$14,INT((ROW()-13)/2),0)),"",OFFSET('10. SEGUIMIENTO 2025'!$N$14,INT((ROW()-13)/2),0)),IF(ISBLANK(OFFSET('9. METAS'!$N$20,INT((ROW()-14)/2),0)),"",OFFSET('9. METAS'!$N$20,INT((ROW()-14)/2),0)))</f>
        <v>41</v>
      </c>
      <c r="K453" s="196" t="str">
        <f ca="1">IF(MOD(ROW()-13,2)=0,IF(ISBLANK(OFFSET('10. SEGUIMIENTO 2025'!$O$14,INT((ROW()-13)/2),0)),"",OFFSET('10. SEGUIMIENTO 2025'!$O$14,INT((ROW()-13)/2),0)),IF(ISBLANK(OFFSET('9. METAS'!$O$20,INT((ROW()-14)/2),0)),"",OFFSET('9. METAS'!$O$20,INT((ROW()-14)/2),0)))</f>
        <v/>
      </c>
      <c r="L453" s="196" t="str">
        <f ca="1">IF(MOD(ROW()-13,2)=0,IF(ISBLANK(OFFSET('10. SEGUIMIENTO 2025'!$P$14,INT((ROW()-13)/2),0)),"",OFFSET('10. SEGUIMIENTO 2025'!$P$14,INT((ROW()-13)/2),0)),IF(ISBLANK(OFFSET('9. METAS'!$P$20,INT((ROW()-14)/2),0)),"",OFFSET('9. METAS'!$P$20,INT((ROW()-14)/2),0)))</f>
        <v/>
      </c>
      <c r="M453" s="197" t="str">
        <f ca="1">IF(MOD(ROW()-13,2)=0,IF(ISBLANK(OFFSET('10. SEGUIMIENTO 2025'!$Q$14,INT((ROW()-13)/2),0)),"",OFFSET('10. SEGUIMIENTO 2025'!$Q$14,INT((ROW()-13)/2),0)),IF(ISBLANK(OFFSET('9. METAS'!$Q$20,INT((ROW()-14)/2),0)),"",OFFSET('9. METAS'!$Q$20,INT((ROW()-14)/2),0)))</f>
        <v/>
      </c>
      <c r="N453" s="769" t="str">
        <f ca="1">IFERROR(L453/L454,"ND")</f>
        <v>ND</v>
      </c>
      <c r="O453" s="771" t="str">
        <f ca="1">IFERROR(((L453+K453+J453)/H453),"ND")</f>
        <v>ND</v>
      </c>
      <c r="P453" s="775"/>
    </row>
    <row r="454" spans="3:16">
      <c r="C454" s="747"/>
      <c r="D454" s="749"/>
      <c r="E454" s="749"/>
      <c r="F454" s="751"/>
      <c r="G454" s="753"/>
      <c r="H454" s="760"/>
      <c r="I454" s="764"/>
      <c r="J454" s="195" t="str">
        <f ca="1">IF(MOD(ROW()-13,2)=0,IF(ISBLANK(OFFSET('10. SEGUIMIENTO 2025'!$N$14,INT((ROW()-13)/2),0)),"",OFFSET('10. SEGUIMIENTO 2025'!$N$14,INT((ROW()-13)/2),0)),IF(ISBLANK(OFFSET('9. METAS'!$N$20,INT((ROW()-14)/2),0)),"",OFFSET('9. METAS'!$N$20,INT((ROW()-14)/2),0)))</f>
        <v/>
      </c>
      <c r="K454" s="196" t="str">
        <f ca="1">IF(MOD(ROW()-13,2)=0,IF(ISBLANK(OFFSET('10. SEGUIMIENTO 2025'!$O$14,INT((ROW()-13)/2),0)),"",OFFSET('10. SEGUIMIENTO 2025'!$O$14,INT((ROW()-13)/2),0)),IF(ISBLANK(OFFSET('9. METAS'!$O$20,INT((ROW()-14)/2),0)),"",OFFSET('9. METAS'!$O$20,INT((ROW()-14)/2),0)))</f>
        <v/>
      </c>
      <c r="L454" s="196" t="str">
        <f ca="1">IF(MOD(ROW()-13,2)=0,IF(ISBLANK(OFFSET('10. SEGUIMIENTO 2025'!$P$14,INT((ROW()-13)/2),0)),"",OFFSET('10. SEGUIMIENTO 2025'!$P$14,INT((ROW()-13)/2),0)),IF(ISBLANK(OFFSET('9. METAS'!$P$20,INT((ROW()-14)/2),0)),"",OFFSET('9. METAS'!$P$20,INT((ROW()-14)/2),0)))</f>
        <v/>
      </c>
      <c r="M454" s="197" t="str">
        <f ca="1">IF(MOD(ROW()-13,2)=0,IF(ISBLANK(OFFSET('10. SEGUIMIENTO 2025'!$Q$14,INT((ROW()-13)/2),0)),"",OFFSET('10. SEGUIMIENTO 2025'!$Q$14,INT((ROW()-13)/2),0)),IF(ISBLANK(OFFSET('9. METAS'!$Q$20,INT((ROW()-14)/2),0)),"",OFFSET('9. METAS'!$Q$20,INT((ROW()-14)/2),0)))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METAS'!$K$20,INT((ROW()-13)/2),0)),"",OFFSET('9. METAS'!$K$20,INT((ROW()-13)/2),0))</f>
        <v/>
      </c>
      <c r="I455" s="763"/>
      <c r="J455" s="195">
        <f ca="1">IF(MOD(ROW()-13,2)=0,IF(ISBLANK(OFFSET('10. SEGUIMIENTO 2025'!$N$14,INT((ROW()-13)/2),0)),"",OFFSET('10. SEGUIMIENTO 2025'!$N$14,INT((ROW()-13)/2),0)),IF(ISBLANK(OFFSET('9. METAS'!$N$20,INT((ROW()-14)/2),0)),"",OFFSET('9. METAS'!$N$20,INT((ROW()-14)/2),0)))</f>
        <v>41</v>
      </c>
      <c r="K455" s="196" t="str">
        <f ca="1">IF(MOD(ROW()-13,2)=0,IF(ISBLANK(OFFSET('10. SEGUIMIENTO 2025'!$O$14,INT((ROW()-13)/2),0)),"",OFFSET('10. SEGUIMIENTO 2025'!$O$14,INT((ROW()-13)/2),0)),IF(ISBLANK(OFFSET('9. METAS'!$O$20,INT((ROW()-14)/2),0)),"",OFFSET('9. METAS'!$O$20,INT((ROW()-14)/2),0)))</f>
        <v/>
      </c>
      <c r="L455" s="196" t="str">
        <f ca="1">IF(MOD(ROW()-13,2)=0,IF(ISBLANK(OFFSET('10. SEGUIMIENTO 2025'!$P$14,INT((ROW()-13)/2),0)),"",OFFSET('10. SEGUIMIENTO 2025'!$P$14,INT((ROW()-13)/2),0)),IF(ISBLANK(OFFSET('9. METAS'!$P$20,INT((ROW()-14)/2),0)),"",OFFSET('9. METAS'!$P$20,INT((ROW()-14)/2),0)))</f>
        <v/>
      </c>
      <c r="M455" s="197" t="str">
        <f ca="1">IF(MOD(ROW()-13,2)=0,IF(ISBLANK(OFFSET('10. SEGUIMIENTO 2025'!$Q$14,INT((ROW()-13)/2),0)),"",OFFSET('10. SEGUIMIENTO 2025'!$Q$14,INT((ROW()-13)/2),0)),IF(ISBLANK(OFFSET('9. METAS'!$Q$20,INT((ROW()-14)/2),0)),"",OFFSET('9. METAS'!$Q$20,INT((ROW()-14)/2),0)))</f>
        <v/>
      </c>
      <c r="N455" s="769" t="str">
        <f ca="1">IFERROR(L455/L456,"ND")</f>
        <v>ND</v>
      </c>
      <c r="O455" s="771" t="str">
        <f ca="1">IFERROR(((L455+K455+J455)/H455),"ND")</f>
        <v>ND</v>
      </c>
      <c r="P455" s="775"/>
    </row>
    <row r="456" spans="3:16">
      <c r="C456" s="747"/>
      <c r="D456" s="749"/>
      <c r="E456" s="749"/>
      <c r="F456" s="751"/>
      <c r="G456" s="753"/>
      <c r="H456" s="760"/>
      <c r="I456" s="764"/>
      <c r="J456" s="195" t="str">
        <f ca="1">IF(MOD(ROW()-13,2)=0,IF(ISBLANK(OFFSET('10. SEGUIMIENTO 2025'!$N$14,INT((ROW()-13)/2),0)),"",OFFSET('10. SEGUIMIENTO 2025'!$N$14,INT((ROW()-13)/2),0)),IF(ISBLANK(OFFSET('9. METAS'!$N$20,INT((ROW()-14)/2),0)),"",OFFSET('9. METAS'!$N$20,INT((ROW()-14)/2),0)))</f>
        <v/>
      </c>
      <c r="K456" s="196" t="str">
        <f ca="1">IF(MOD(ROW()-13,2)=0,IF(ISBLANK(OFFSET('10. SEGUIMIENTO 2025'!$O$14,INT((ROW()-13)/2),0)),"",OFFSET('10. SEGUIMIENTO 2025'!$O$14,INT((ROW()-13)/2),0)),IF(ISBLANK(OFFSET('9. METAS'!$O$20,INT((ROW()-14)/2),0)),"",OFFSET('9. METAS'!$O$20,INT((ROW()-14)/2),0)))</f>
        <v/>
      </c>
      <c r="L456" s="196" t="str">
        <f ca="1">IF(MOD(ROW()-13,2)=0,IF(ISBLANK(OFFSET('10. SEGUIMIENTO 2025'!$P$14,INT((ROW()-13)/2),0)),"",OFFSET('10. SEGUIMIENTO 2025'!$P$14,INT((ROW()-13)/2),0)),IF(ISBLANK(OFFSET('9. METAS'!$P$20,INT((ROW()-14)/2),0)),"",OFFSET('9. METAS'!$P$20,INT((ROW()-14)/2),0)))</f>
        <v/>
      </c>
      <c r="M456" s="197" t="str">
        <f ca="1">IF(MOD(ROW()-13,2)=0,IF(ISBLANK(OFFSET('10. SEGUIMIENTO 2025'!$Q$14,INT((ROW()-13)/2),0)),"",OFFSET('10. SEGUIMIENTO 2025'!$Q$14,INT((ROW()-13)/2),0)),IF(ISBLANK(OFFSET('9. METAS'!$Q$20,INT((ROW()-14)/2),0)),"",OFFSET('9. METAS'!$Q$20,INT((ROW()-14)/2),0)))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METAS'!$K$20,INT((ROW()-13)/2),0)),"",OFFSET('9. METAS'!$K$20,INT((ROW()-13)/2),0))</f>
        <v/>
      </c>
      <c r="I457" s="763"/>
      <c r="J457" s="195">
        <f ca="1">IF(MOD(ROW()-13,2)=0,IF(ISBLANK(OFFSET('10. SEGUIMIENTO 2025'!$N$14,INT((ROW()-13)/2),0)),"",OFFSET('10. SEGUIMIENTO 2025'!$N$14,INT((ROW()-13)/2),0)),IF(ISBLANK(OFFSET('9. METAS'!$N$20,INT((ROW()-14)/2),0)),"",OFFSET('9. METAS'!$N$20,INT((ROW()-14)/2),0)))</f>
        <v>41</v>
      </c>
      <c r="K457" s="196" t="str">
        <f ca="1">IF(MOD(ROW()-13,2)=0,IF(ISBLANK(OFFSET('10. SEGUIMIENTO 2025'!$O$14,INT((ROW()-13)/2),0)),"",OFFSET('10. SEGUIMIENTO 2025'!$O$14,INT((ROW()-13)/2),0)),IF(ISBLANK(OFFSET('9. METAS'!$O$20,INT((ROW()-14)/2),0)),"",OFFSET('9. METAS'!$O$20,INT((ROW()-14)/2),0)))</f>
        <v/>
      </c>
      <c r="L457" s="196" t="str">
        <f ca="1">IF(MOD(ROW()-13,2)=0,IF(ISBLANK(OFFSET('10. SEGUIMIENTO 2025'!$P$14,INT((ROW()-13)/2),0)),"",OFFSET('10. SEGUIMIENTO 2025'!$P$14,INT((ROW()-13)/2),0)),IF(ISBLANK(OFFSET('9. METAS'!$P$20,INT((ROW()-14)/2),0)),"",OFFSET('9. METAS'!$P$20,INT((ROW()-14)/2),0)))</f>
        <v/>
      </c>
      <c r="M457" s="197" t="str">
        <f ca="1">IF(MOD(ROW()-13,2)=0,IF(ISBLANK(OFFSET('10. SEGUIMIENTO 2025'!$Q$14,INT((ROW()-13)/2),0)),"",OFFSET('10. SEGUIMIENTO 2025'!$Q$14,INT((ROW()-13)/2),0)),IF(ISBLANK(OFFSET('9. METAS'!$Q$20,INT((ROW()-14)/2),0)),"",OFFSET('9. METAS'!$Q$20,INT((ROW()-14)/2),0)))</f>
        <v/>
      </c>
      <c r="N457" s="769" t="str">
        <f ca="1">IFERROR(L457/L458,"ND")</f>
        <v>ND</v>
      </c>
      <c r="O457" s="771" t="str">
        <f ca="1">IFERROR(((L457+K457+J457)/H457),"ND")</f>
        <v>ND</v>
      </c>
      <c r="P457" s="775"/>
    </row>
    <row r="458" spans="3:16">
      <c r="C458" s="747"/>
      <c r="D458" s="749"/>
      <c r="E458" s="749"/>
      <c r="F458" s="751"/>
      <c r="G458" s="753"/>
      <c r="H458" s="760"/>
      <c r="I458" s="764"/>
      <c r="J458" s="195" t="str">
        <f ca="1">IF(MOD(ROW()-13,2)=0,IF(ISBLANK(OFFSET('10. SEGUIMIENTO 2025'!$N$14,INT((ROW()-13)/2),0)),"",OFFSET('10. SEGUIMIENTO 2025'!$N$14,INT((ROW()-13)/2),0)),IF(ISBLANK(OFFSET('9. METAS'!$N$20,INT((ROW()-14)/2),0)),"",OFFSET('9. METAS'!$N$20,INT((ROW()-14)/2),0)))</f>
        <v/>
      </c>
      <c r="K458" s="196" t="str">
        <f ca="1">IF(MOD(ROW()-13,2)=0,IF(ISBLANK(OFFSET('10. SEGUIMIENTO 2025'!$O$14,INT((ROW()-13)/2),0)),"",OFFSET('10. SEGUIMIENTO 2025'!$O$14,INT((ROW()-13)/2),0)),IF(ISBLANK(OFFSET('9. METAS'!$O$20,INT((ROW()-14)/2),0)),"",OFFSET('9. METAS'!$O$20,INT((ROW()-14)/2),0)))</f>
        <v/>
      </c>
      <c r="L458" s="196" t="str">
        <f ca="1">IF(MOD(ROW()-13,2)=0,IF(ISBLANK(OFFSET('10. SEGUIMIENTO 2025'!$P$14,INT((ROW()-13)/2),0)),"",OFFSET('10. SEGUIMIENTO 2025'!$P$14,INT((ROW()-13)/2),0)),IF(ISBLANK(OFFSET('9. METAS'!$P$20,INT((ROW()-14)/2),0)),"",OFFSET('9. METAS'!$P$20,INT((ROW()-14)/2),0)))</f>
        <v/>
      </c>
      <c r="M458" s="197" t="str">
        <f ca="1">IF(MOD(ROW()-13,2)=0,IF(ISBLANK(OFFSET('10. SEGUIMIENTO 2025'!$Q$14,INT((ROW()-13)/2),0)),"",OFFSET('10. SEGUIMIENTO 2025'!$Q$14,INT((ROW()-13)/2),0)),IF(ISBLANK(OFFSET('9. METAS'!$Q$20,INT((ROW()-14)/2),0)),"",OFFSET('9. METAS'!$Q$20,INT((ROW()-14)/2),0)))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METAS'!$K$20,INT((ROW()-13)/2),0)),"",OFFSET('9. METAS'!$K$20,INT((ROW()-13)/2),0))</f>
        <v/>
      </c>
      <c r="I459" s="763"/>
      <c r="J459" s="195">
        <f ca="1">IF(MOD(ROW()-13,2)=0,IF(ISBLANK(OFFSET('10. SEGUIMIENTO 2025'!$N$14,INT((ROW()-13)/2),0)),"",OFFSET('10. SEGUIMIENTO 2025'!$N$14,INT((ROW()-13)/2),0)),IF(ISBLANK(OFFSET('9. METAS'!$N$20,INT((ROW()-14)/2),0)),"",OFFSET('9. METAS'!$N$20,INT((ROW()-14)/2),0)))</f>
        <v>41</v>
      </c>
      <c r="K459" s="196" t="str">
        <f ca="1">IF(MOD(ROW()-13,2)=0,IF(ISBLANK(OFFSET('10. SEGUIMIENTO 2025'!$O$14,INT((ROW()-13)/2),0)),"",OFFSET('10. SEGUIMIENTO 2025'!$O$14,INT((ROW()-13)/2),0)),IF(ISBLANK(OFFSET('9. METAS'!$O$20,INT((ROW()-14)/2),0)),"",OFFSET('9. METAS'!$O$20,INT((ROW()-14)/2),0)))</f>
        <v/>
      </c>
      <c r="L459" s="196" t="str">
        <f ca="1">IF(MOD(ROW()-13,2)=0,IF(ISBLANK(OFFSET('10. SEGUIMIENTO 2025'!$P$14,INT((ROW()-13)/2),0)),"",OFFSET('10. SEGUIMIENTO 2025'!$P$14,INT((ROW()-13)/2),0)),IF(ISBLANK(OFFSET('9. METAS'!$P$20,INT((ROW()-14)/2),0)),"",OFFSET('9. METAS'!$P$20,INT((ROW()-14)/2),0)))</f>
        <v/>
      </c>
      <c r="M459" s="197" t="str">
        <f ca="1">IF(MOD(ROW()-13,2)=0,IF(ISBLANK(OFFSET('10. SEGUIMIENTO 2025'!$Q$14,INT((ROW()-13)/2),0)),"",OFFSET('10. SEGUIMIENTO 2025'!$Q$14,INT((ROW()-13)/2),0)),IF(ISBLANK(OFFSET('9. METAS'!$Q$20,INT((ROW()-14)/2),0)),"",OFFSET('9. METAS'!$Q$20,INT((ROW()-14)/2),0)))</f>
        <v/>
      </c>
      <c r="N459" s="769" t="str">
        <f ca="1">IFERROR(L459/L460,"ND")</f>
        <v>ND</v>
      </c>
      <c r="O459" s="771" t="str">
        <f ca="1">IFERROR(((L459+K459+J459)/H459),"ND")</f>
        <v>ND</v>
      </c>
      <c r="P459" s="775"/>
    </row>
    <row r="460" spans="3:16">
      <c r="C460" s="747"/>
      <c r="D460" s="749"/>
      <c r="E460" s="749"/>
      <c r="F460" s="751"/>
      <c r="G460" s="753"/>
      <c r="H460" s="760"/>
      <c r="I460" s="764"/>
      <c r="J460" s="195" t="str">
        <f ca="1">IF(MOD(ROW()-13,2)=0,IF(ISBLANK(OFFSET('10. SEGUIMIENTO 2025'!$N$14,INT((ROW()-13)/2),0)),"",OFFSET('10. SEGUIMIENTO 2025'!$N$14,INT((ROW()-13)/2),0)),IF(ISBLANK(OFFSET('9. METAS'!$N$20,INT((ROW()-14)/2),0)),"",OFFSET('9. METAS'!$N$20,INT((ROW()-14)/2),0)))</f>
        <v/>
      </c>
      <c r="K460" s="196" t="str">
        <f ca="1">IF(MOD(ROW()-13,2)=0,IF(ISBLANK(OFFSET('10. SEGUIMIENTO 2025'!$O$14,INT((ROW()-13)/2),0)),"",OFFSET('10. SEGUIMIENTO 2025'!$O$14,INT((ROW()-13)/2),0)),IF(ISBLANK(OFFSET('9. METAS'!$O$20,INT((ROW()-14)/2),0)),"",OFFSET('9. METAS'!$O$20,INT((ROW()-14)/2),0)))</f>
        <v/>
      </c>
      <c r="L460" s="196" t="str">
        <f ca="1">IF(MOD(ROW()-13,2)=0,IF(ISBLANK(OFFSET('10. SEGUIMIENTO 2025'!$P$14,INT((ROW()-13)/2),0)),"",OFFSET('10. SEGUIMIENTO 2025'!$P$14,INT((ROW()-13)/2),0)),IF(ISBLANK(OFFSET('9. METAS'!$P$20,INT((ROW()-14)/2),0)),"",OFFSET('9. METAS'!$P$20,INT((ROW()-14)/2),0)))</f>
        <v/>
      </c>
      <c r="M460" s="197" t="str">
        <f ca="1">IF(MOD(ROW()-13,2)=0,IF(ISBLANK(OFFSET('10. SEGUIMIENTO 2025'!$Q$14,INT((ROW()-13)/2),0)),"",OFFSET('10. SEGUIMIENTO 2025'!$Q$14,INT((ROW()-13)/2),0)),IF(ISBLANK(OFFSET('9. METAS'!$Q$20,INT((ROW()-14)/2),0)),"",OFFSET('9. METAS'!$Q$20,INT((ROW()-14)/2),0)))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METAS'!$K$20,INT((ROW()-13)/2),0)),"",OFFSET('9. METAS'!$K$20,INT((ROW()-13)/2),0))</f>
        <v/>
      </c>
      <c r="I461" s="763"/>
      <c r="J461" s="195">
        <f ca="1">IF(MOD(ROW()-13,2)=0,IF(ISBLANK(OFFSET('10. SEGUIMIENTO 2025'!$N$14,INT((ROW()-13)/2),0)),"",OFFSET('10. SEGUIMIENTO 2025'!$N$14,INT((ROW()-13)/2),0)),IF(ISBLANK(OFFSET('9. METAS'!$N$20,INT((ROW()-14)/2),0)),"",OFFSET('9. METAS'!$N$20,INT((ROW()-14)/2),0)))</f>
        <v>41</v>
      </c>
      <c r="K461" s="196" t="str">
        <f ca="1">IF(MOD(ROW()-13,2)=0,IF(ISBLANK(OFFSET('10. SEGUIMIENTO 2025'!$O$14,INT((ROW()-13)/2),0)),"",OFFSET('10. SEGUIMIENTO 2025'!$O$14,INT((ROW()-13)/2),0)),IF(ISBLANK(OFFSET('9. METAS'!$O$20,INT((ROW()-14)/2),0)),"",OFFSET('9. METAS'!$O$20,INT((ROW()-14)/2),0)))</f>
        <v/>
      </c>
      <c r="L461" s="196" t="str">
        <f ca="1">IF(MOD(ROW()-13,2)=0,IF(ISBLANK(OFFSET('10. SEGUIMIENTO 2025'!$P$14,INT((ROW()-13)/2),0)),"",OFFSET('10. SEGUIMIENTO 2025'!$P$14,INT((ROW()-13)/2),0)),IF(ISBLANK(OFFSET('9. METAS'!$P$20,INT((ROW()-14)/2),0)),"",OFFSET('9. METAS'!$P$20,INT((ROW()-14)/2),0)))</f>
        <v/>
      </c>
      <c r="M461" s="197" t="str">
        <f ca="1">IF(MOD(ROW()-13,2)=0,IF(ISBLANK(OFFSET('10. SEGUIMIENTO 2025'!$Q$14,INT((ROW()-13)/2),0)),"",OFFSET('10. SEGUIMIENTO 2025'!$Q$14,INT((ROW()-13)/2),0)),IF(ISBLANK(OFFSET('9. METAS'!$Q$20,INT((ROW()-14)/2),0)),"",OFFSET('9. METAS'!$Q$20,INT((ROW()-14)/2),0)))</f>
        <v/>
      </c>
      <c r="N461" s="769" t="str">
        <f ca="1">IFERROR(L461/L462,"ND")</f>
        <v>ND</v>
      </c>
      <c r="O461" s="771" t="str">
        <f ca="1">IFERROR(((L461+K461+J461)/H461),"ND")</f>
        <v>ND</v>
      </c>
      <c r="P461" s="775"/>
    </row>
    <row r="462" spans="3:16">
      <c r="C462" s="747"/>
      <c r="D462" s="749"/>
      <c r="E462" s="749"/>
      <c r="F462" s="751"/>
      <c r="G462" s="753"/>
      <c r="H462" s="760"/>
      <c r="I462" s="764"/>
      <c r="J462" s="195" t="str">
        <f ca="1">IF(MOD(ROW()-13,2)=0,IF(ISBLANK(OFFSET('10. SEGUIMIENTO 2025'!$N$14,INT((ROW()-13)/2),0)),"",OFFSET('10. SEGUIMIENTO 2025'!$N$14,INT((ROW()-13)/2),0)),IF(ISBLANK(OFFSET('9. METAS'!$N$20,INT((ROW()-14)/2),0)),"",OFFSET('9. METAS'!$N$20,INT((ROW()-14)/2),0)))</f>
        <v/>
      </c>
      <c r="K462" s="196" t="str">
        <f ca="1">IF(MOD(ROW()-13,2)=0,IF(ISBLANK(OFFSET('10. SEGUIMIENTO 2025'!$O$14,INT((ROW()-13)/2),0)),"",OFFSET('10. SEGUIMIENTO 2025'!$O$14,INT((ROW()-13)/2),0)),IF(ISBLANK(OFFSET('9. METAS'!$O$20,INT((ROW()-14)/2),0)),"",OFFSET('9. METAS'!$O$20,INT((ROW()-14)/2),0)))</f>
        <v/>
      </c>
      <c r="L462" s="196" t="str">
        <f ca="1">IF(MOD(ROW()-13,2)=0,IF(ISBLANK(OFFSET('10. SEGUIMIENTO 2025'!$P$14,INT((ROW()-13)/2),0)),"",OFFSET('10. SEGUIMIENTO 2025'!$P$14,INT((ROW()-13)/2),0)),IF(ISBLANK(OFFSET('9. METAS'!$P$20,INT((ROW()-14)/2),0)),"",OFFSET('9. METAS'!$P$20,INT((ROW()-14)/2),0)))</f>
        <v/>
      </c>
      <c r="M462" s="197" t="str">
        <f ca="1">IF(MOD(ROW()-13,2)=0,IF(ISBLANK(OFFSET('10. SEGUIMIENTO 2025'!$Q$14,INT((ROW()-13)/2),0)),"",OFFSET('10. SEGUIMIENTO 2025'!$Q$14,INT((ROW()-13)/2),0)),IF(ISBLANK(OFFSET('9. METAS'!$Q$20,INT((ROW()-14)/2),0)),"",OFFSET('9. METAS'!$Q$20,INT((ROW()-14)/2),0)))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METAS'!$K$20,INT((ROW()-13)/2),0)),"",OFFSET('9. METAS'!$K$20,INT((ROW()-13)/2),0))</f>
        <v/>
      </c>
      <c r="I463" s="763"/>
      <c r="J463" s="195">
        <f ca="1">IF(MOD(ROW()-13,2)=0,IF(ISBLANK(OFFSET('10. SEGUIMIENTO 2025'!$N$14,INT((ROW()-13)/2),0)),"",OFFSET('10. SEGUIMIENTO 2025'!$N$14,INT((ROW()-13)/2),0)),IF(ISBLANK(OFFSET('9. METAS'!$N$20,INT((ROW()-14)/2),0)),"",OFFSET('9. METAS'!$N$20,INT((ROW()-14)/2),0)))</f>
        <v>41</v>
      </c>
      <c r="K463" s="196" t="str">
        <f ca="1">IF(MOD(ROW()-13,2)=0,IF(ISBLANK(OFFSET('10. SEGUIMIENTO 2025'!$O$14,INT((ROW()-13)/2),0)),"",OFFSET('10. SEGUIMIENTO 2025'!$O$14,INT((ROW()-13)/2),0)),IF(ISBLANK(OFFSET('9. METAS'!$O$20,INT((ROW()-14)/2),0)),"",OFFSET('9. METAS'!$O$20,INT((ROW()-14)/2),0)))</f>
        <v/>
      </c>
      <c r="L463" s="196" t="str">
        <f ca="1">IF(MOD(ROW()-13,2)=0,IF(ISBLANK(OFFSET('10. SEGUIMIENTO 2025'!$P$14,INT((ROW()-13)/2),0)),"",OFFSET('10. SEGUIMIENTO 2025'!$P$14,INT((ROW()-13)/2),0)),IF(ISBLANK(OFFSET('9. METAS'!$P$20,INT((ROW()-14)/2),0)),"",OFFSET('9. METAS'!$P$20,INT((ROW()-14)/2),0)))</f>
        <v/>
      </c>
      <c r="M463" s="197" t="str">
        <f ca="1">IF(MOD(ROW()-13,2)=0,IF(ISBLANK(OFFSET('10. SEGUIMIENTO 2025'!$Q$14,INT((ROW()-13)/2),0)),"",OFFSET('10. SEGUIMIENTO 2025'!$Q$14,INT((ROW()-13)/2),0)),IF(ISBLANK(OFFSET('9. METAS'!$Q$20,INT((ROW()-14)/2),0)),"",OFFSET('9. METAS'!$Q$20,INT((ROW()-14)/2),0)))</f>
        <v/>
      </c>
      <c r="N463" s="769" t="str">
        <f ca="1">IFERROR(L463/L464,"ND")</f>
        <v>ND</v>
      </c>
      <c r="O463" s="771" t="str">
        <f ca="1">IFERROR(((L463+K463+J463)/H463),"ND")</f>
        <v>ND</v>
      </c>
      <c r="P463" s="775"/>
    </row>
    <row r="464" spans="3:16">
      <c r="C464" s="747"/>
      <c r="D464" s="749"/>
      <c r="E464" s="749"/>
      <c r="F464" s="751"/>
      <c r="G464" s="753"/>
      <c r="H464" s="760"/>
      <c r="I464" s="764"/>
      <c r="J464" s="195" t="str">
        <f ca="1">IF(MOD(ROW()-13,2)=0,IF(ISBLANK(OFFSET('10. SEGUIMIENTO 2025'!$N$14,INT((ROW()-13)/2),0)),"",OFFSET('10. SEGUIMIENTO 2025'!$N$14,INT((ROW()-13)/2),0)),IF(ISBLANK(OFFSET('9. METAS'!$N$20,INT((ROW()-14)/2),0)),"",OFFSET('9. METAS'!$N$20,INT((ROW()-14)/2),0)))</f>
        <v/>
      </c>
      <c r="K464" s="196" t="str">
        <f ca="1">IF(MOD(ROW()-13,2)=0,IF(ISBLANK(OFFSET('10. SEGUIMIENTO 2025'!$O$14,INT((ROW()-13)/2),0)),"",OFFSET('10. SEGUIMIENTO 2025'!$O$14,INT((ROW()-13)/2),0)),IF(ISBLANK(OFFSET('9. METAS'!$O$20,INT((ROW()-14)/2),0)),"",OFFSET('9. METAS'!$O$20,INT((ROW()-14)/2),0)))</f>
        <v/>
      </c>
      <c r="L464" s="196" t="str">
        <f ca="1">IF(MOD(ROW()-13,2)=0,IF(ISBLANK(OFFSET('10. SEGUIMIENTO 2025'!$P$14,INT((ROW()-13)/2),0)),"",OFFSET('10. SEGUIMIENTO 2025'!$P$14,INT((ROW()-13)/2),0)),IF(ISBLANK(OFFSET('9. METAS'!$P$20,INT((ROW()-14)/2),0)),"",OFFSET('9. METAS'!$P$20,INT((ROW()-14)/2),0)))</f>
        <v/>
      </c>
      <c r="M464" s="197" t="str">
        <f ca="1">IF(MOD(ROW()-13,2)=0,IF(ISBLANK(OFFSET('10. SEGUIMIENTO 2025'!$Q$14,INT((ROW()-13)/2),0)),"",OFFSET('10. SEGUIMIENTO 2025'!$Q$14,INT((ROW()-13)/2),0)),IF(ISBLANK(OFFSET('9. METAS'!$Q$20,INT((ROW()-14)/2),0)),"",OFFSET('9. METAS'!$Q$20,INT((ROW()-14)/2),0)))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METAS'!$K$20,INT((ROW()-13)/2),0)),"",OFFSET('9. METAS'!$K$20,INT((ROW()-13)/2),0))</f>
        <v/>
      </c>
      <c r="I465" s="763"/>
      <c r="J465" s="195">
        <f ca="1">IF(MOD(ROW()-13,2)=0,IF(ISBLANK(OFFSET('10. SEGUIMIENTO 2025'!$N$14,INT((ROW()-13)/2),0)),"",OFFSET('10. SEGUIMIENTO 2025'!$N$14,INT((ROW()-13)/2),0)),IF(ISBLANK(OFFSET('9. METAS'!$N$20,INT((ROW()-14)/2),0)),"",OFFSET('9. METAS'!$N$20,INT((ROW()-14)/2),0)))</f>
        <v>41</v>
      </c>
      <c r="K465" s="196" t="str">
        <f ca="1">IF(MOD(ROW()-13,2)=0,IF(ISBLANK(OFFSET('10. SEGUIMIENTO 2025'!$O$14,INT((ROW()-13)/2),0)),"",OFFSET('10. SEGUIMIENTO 2025'!$O$14,INT((ROW()-13)/2),0)),IF(ISBLANK(OFFSET('9. METAS'!$O$20,INT((ROW()-14)/2),0)),"",OFFSET('9. METAS'!$O$20,INT((ROW()-14)/2),0)))</f>
        <v/>
      </c>
      <c r="L465" s="196" t="str">
        <f ca="1">IF(MOD(ROW()-13,2)=0,IF(ISBLANK(OFFSET('10. SEGUIMIENTO 2025'!$P$14,INT((ROW()-13)/2),0)),"",OFFSET('10. SEGUIMIENTO 2025'!$P$14,INT((ROW()-13)/2),0)),IF(ISBLANK(OFFSET('9. METAS'!$P$20,INT((ROW()-14)/2),0)),"",OFFSET('9. METAS'!$P$20,INT((ROW()-14)/2),0)))</f>
        <v/>
      </c>
      <c r="M465" s="197" t="str">
        <f ca="1">IF(MOD(ROW()-13,2)=0,IF(ISBLANK(OFFSET('10. SEGUIMIENTO 2025'!$Q$14,INT((ROW()-13)/2),0)),"",OFFSET('10. SEGUIMIENTO 2025'!$Q$14,INT((ROW()-13)/2),0)),IF(ISBLANK(OFFSET('9. METAS'!$Q$20,INT((ROW()-14)/2),0)),"",OFFSET('9. METAS'!$Q$20,INT((ROW()-14)/2),0)))</f>
        <v/>
      </c>
      <c r="N465" s="769" t="str">
        <f ca="1">IFERROR(L465/L466,"ND")</f>
        <v>ND</v>
      </c>
      <c r="O465" s="771" t="str">
        <f ca="1">IFERROR(((L465+K465+J465)/H465),"ND")</f>
        <v>ND</v>
      </c>
      <c r="P465" s="775"/>
    </row>
    <row r="466" spans="3:16">
      <c r="C466" s="747"/>
      <c r="D466" s="749"/>
      <c r="E466" s="749"/>
      <c r="F466" s="751"/>
      <c r="G466" s="753"/>
      <c r="H466" s="760"/>
      <c r="I466" s="764"/>
      <c r="J466" s="195" t="str">
        <f ca="1">IF(MOD(ROW()-13,2)=0,IF(ISBLANK(OFFSET('10. SEGUIMIENTO 2025'!$N$14,INT((ROW()-13)/2),0)),"",OFFSET('10. SEGUIMIENTO 2025'!$N$14,INT((ROW()-13)/2),0)),IF(ISBLANK(OFFSET('9. METAS'!$N$20,INT((ROW()-14)/2),0)),"",OFFSET('9. METAS'!$N$20,INT((ROW()-14)/2),0)))</f>
        <v/>
      </c>
      <c r="K466" s="196" t="str">
        <f ca="1">IF(MOD(ROW()-13,2)=0,IF(ISBLANK(OFFSET('10. SEGUIMIENTO 2025'!$O$14,INT((ROW()-13)/2),0)),"",OFFSET('10. SEGUIMIENTO 2025'!$O$14,INT((ROW()-13)/2),0)),IF(ISBLANK(OFFSET('9. METAS'!$O$20,INT((ROW()-14)/2),0)),"",OFFSET('9. METAS'!$O$20,INT((ROW()-14)/2),0)))</f>
        <v/>
      </c>
      <c r="L466" s="196" t="str">
        <f ca="1">IF(MOD(ROW()-13,2)=0,IF(ISBLANK(OFFSET('10. SEGUIMIENTO 2025'!$P$14,INT((ROW()-13)/2),0)),"",OFFSET('10. SEGUIMIENTO 2025'!$P$14,INT((ROW()-13)/2),0)),IF(ISBLANK(OFFSET('9. METAS'!$P$20,INT((ROW()-14)/2),0)),"",OFFSET('9. METAS'!$P$20,INT((ROW()-14)/2),0)))</f>
        <v/>
      </c>
      <c r="M466" s="197" t="str">
        <f ca="1">IF(MOD(ROW()-13,2)=0,IF(ISBLANK(OFFSET('10. SEGUIMIENTO 2025'!$Q$14,INT((ROW()-13)/2),0)),"",OFFSET('10. SEGUIMIENTO 2025'!$Q$14,INT((ROW()-13)/2),0)),IF(ISBLANK(OFFSET('9. METAS'!$Q$20,INT((ROW()-14)/2),0)),"",OFFSET('9. METAS'!$Q$20,INT((ROW()-14)/2),0)))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METAS'!$K$20,INT((ROW()-13)/2),0)),"",OFFSET('9. METAS'!$K$20,INT((ROW()-13)/2),0))</f>
        <v/>
      </c>
      <c r="I467" s="763"/>
      <c r="J467" s="195">
        <f ca="1">IF(MOD(ROW()-13,2)=0,IF(ISBLANK(OFFSET('10. SEGUIMIENTO 2025'!$N$14,INT((ROW()-13)/2),0)),"",OFFSET('10. SEGUIMIENTO 2025'!$N$14,INT((ROW()-13)/2),0)),IF(ISBLANK(OFFSET('9. METAS'!$N$20,INT((ROW()-14)/2),0)),"",OFFSET('9. METAS'!$N$20,INT((ROW()-14)/2),0)))</f>
        <v>41</v>
      </c>
      <c r="K467" s="196" t="str">
        <f ca="1">IF(MOD(ROW()-13,2)=0,IF(ISBLANK(OFFSET('10. SEGUIMIENTO 2025'!$O$14,INT((ROW()-13)/2),0)),"",OFFSET('10. SEGUIMIENTO 2025'!$O$14,INT((ROW()-13)/2),0)),IF(ISBLANK(OFFSET('9. METAS'!$O$20,INT((ROW()-14)/2),0)),"",OFFSET('9. METAS'!$O$20,INT((ROW()-14)/2),0)))</f>
        <v/>
      </c>
      <c r="L467" s="196" t="str">
        <f ca="1">IF(MOD(ROW()-13,2)=0,IF(ISBLANK(OFFSET('10. SEGUIMIENTO 2025'!$P$14,INT((ROW()-13)/2),0)),"",OFFSET('10. SEGUIMIENTO 2025'!$P$14,INT((ROW()-13)/2),0)),IF(ISBLANK(OFFSET('9. METAS'!$P$20,INT((ROW()-14)/2),0)),"",OFFSET('9. METAS'!$P$20,INT((ROW()-14)/2),0)))</f>
        <v/>
      </c>
      <c r="M467" s="197" t="str">
        <f ca="1">IF(MOD(ROW()-13,2)=0,IF(ISBLANK(OFFSET('10. SEGUIMIENTO 2025'!$Q$14,INT((ROW()-13)/2),0)),"",OFFSET('10. SEGUIMIENTO 2025'!$Q$14,INT((ROW()-13)/2),0)),IF(ISBLANK(OFFSET('9. METAS'!$Q$20,INT((ROW()-14)/2),0)),"",OFFSET('9. METAS'!$Q$20,INT((ROW()-14)/2),0)))</f>
        <v/>
      </c>
      <c r="N467" s="769" t="str">
        <f ca="1">IFERROR(L467/L468,"ND")</f>
        <v>ND</v>
      </c>
      <c r="O467" s="771" t="str">
        <f ca="1">IFERROR(((L467+K467+J467)/H467),"ND")</f>
        <v>ND</v>
      </c>
      <c r="P467" s="775"/>
    </row>
    <row r="468" spans="3:16">
      <c r="C468" s="747"/>
      <c r="D468" s="749"/>
      <c r="E468" s="749"/>
      <c r="F468" s="751"/>
      <c r="G468" s="753"/>
      <c r="H468" s="760"/>
      <c r="I468" s="764"/>
      <c r="J468" s="195" t="str">
        <f ca="1">IF(MOD(ROW()-13,2)=0,IF(ISBLANK(OFFSET('10. SEGUIMIENTO 2025'!$N$14,INT((ROW()-13)/2),0)),"",OFFSET('10. SEGUIMIENTO 2025'!$N$14,INT((ROW()-13)/2),0)),IF(ISBLANK(OFFSET('9. METAS'!$N$20,INT((ROW()-14)/2),0)),"",OFFSET('9. METAS'!$N$20,INT((ROW()-14)/2),0)))</f>
        <v/>
      </c>
      <c r="K468" s="196" t="str">
        <f ca="1">IF(MOD(ROW()-13,2)=0,IF(ISBLANK(OFFSET('10. SEGUIMIENTO 2025'!$O$14,INT((ROW()-13)/2),0)),"",OFFSET('10. SEGUIMIENTO 2025'!$O$14,INT((ROW()-13)/2),0)),IF(ISBLANK(OFFSET('9. METAS'!$O$20,INT((ROW()-14)/2),0)),"",OFFSET('9. METAS'!$O$20,INT((ROW()-14)/2),0)))</f>
        <v/>
      </c>
      <c r="L468" s="196" t="str">
        <f ca="1">IF(MOD(ROW()-13,2)=0,IF(ISBLANK(OFFSET('10. SEGUIMIENTO 2025'!$P$14,INT((ROW()-13)/2),0)),"",OFFSET('10. SEGUIMIENTO 2025'!$P$14,INT((ROW()-13)/2),0)),IF(ISBLANK(OFFSET('9. METAS'!$P$20,INT((ROW()-14)/2),0)),"",OFFSET('9. METAS'!$P$20,INT((ROW()-14)/2),0)))</f>
        <v/>
      </c>
      <c r="M468" s="197" t="str">
        <f ca="1">IF(MOD(ROW()-13,2)=0,IF(ISBLANK(OFFSET('10. SEGUIMIENTO 2025'!$Q$14,INT((ROW()-13)/2),0)),"",OFFSET('10. SEGUIMIENTO 2025'!$Q$14,INT((ROW()-13)/2),0)),IF(ISBLANK(OFFSET('9. METAS'!$Q$20,INT((ROW()-14)/2),0)),"",OFFSET('9. METAS'!$Q$20,INT((ROW()-14)/2),0)))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METAS'!$K$20,INT((ROW()-13)/2),0)),"",OFFSET('9. METAS'!$K$20,INT((ROW()-13)/2),0))</f>
        <v/>
      </c>
      <c r="I469" s="763"/>
      <c r="J469" s="195">
        <f ca="1">IF(MOD(ROW()-13,2)=0,IF(ISBLANK(OFFSET('10. SEGUIMIENTO 2025'!$N$14,INT((ROW()-13)/2),0)),"",OFFSET('10. SEGUIMIENTO 2025'!$N$14,INT((ROW()-13)/2),0)),IF(ISBLANK(OFFSET('9. METAS'!$N$20,INT((ROW()-14)/2),0)),"",OFFSET('9. METAS'!$N$20,INT((ROW()-14)/2),0)))</f>
        <v>41</v>
      </c>
      <c r="K469" s="196" t="str">
        <f ca="1">IF(MOD(ROW()-13,2)=0,IF(ISBLANK(OFFSET('10. SEGUIMIENTO 2025'!$O$14,INT((ROW()-13)/2),0)),"",OFFSET('10. SEGUIMIENTO 2025'!$O$14,INT((ROW()-13)/2),0)),IF(ISBLANK(OFFSET('9. METAS'!$O$20,INT((ROW()-14)/2),0)),"",OFFSET('9. METAS'!$O$20,INT((ROW()-14)/2),0)))</f>
        <v/>
      </c>
      <c r="L469" s="196" t="str">
        <f ca="1">IF(MOD(ROW()-13,2)=0,IF(ISBLANK(OFFSET('10. SEGUIMIENTO 2025'!$P$14,INT((ROW()-13)/2),0)),"",OFFSET('10. SEGUIMIENTO 2025'!$P$14,INT((ROW()-13)/2),0)),IF(ISBLANK(OFFSET('9. METAS'!$P$20,INT((ROW()-14)/2),0)),"",OFFSET('9. METAS'!$P$20,INT((ROW()-14)/2),0)))</f>
        <v/>
      </c>
      <c r="M469" s="197" t="str">
        <f ca="1">IF(MOD(ROW()-13,2)=0,IF(ISBLANK(OFFSET('10. SEGUIMIENTO 2025'!$Q$14,INT((ROW()-13)/2),0)),"",OFFSET('10. SEGUIMIENTO 2025'!$Q$14,INT((ROW()-13)/2),0)),IF(ISBLANK(OFFSET('9. METAS'!$Q$20,INT((ROW()-14)/2),0)),"",OFFSET('9. METAS'!$Q$20,INT((ROW()-14)/2),0)))</f>
        <v/>
      </c>
      <c r="N469" s="769" t="str">
        <f ca="1">IFERROR(L469/L470,"ND")</f>
        <v>ND</v>
      </c>
      <c r="O469" s="771" t="str">
        <f ca="1">IFERROR(((L469+K469+J469)/H469),"ND")</f>
        <v>ND</v>
      </c>
      <c r="P469" s="775"/>
    </row>
    <row r="470" spans="3:16">
      <c r="C470" s="747"/>
      <c r="D470" s="749"/>
      <c r="E470" s="749"/>
      <c r="F470" s="751"/>
      <c r="G470" s="753"/>
      <c r="H470" s="760"/>
      <c r="I470" s="764"/>
      <c r="J470" s="195" t="str">
        <f ca="1">IF(MOD(ROW()-13,2)=0,IF(ISBLANK(OFFSET('10. SEGUIMIENTO 2025'!$N$14,INT((ROW()-13)/2),0)),"",OFFSET('10. SEGUIMIENTO 2025'!$N$14,INT((ROW()-13)/2),0)),IF(ISBLANK(OFFSET('9. METAS'!$N$20,INT((ROW()-14)/2),0)),"",OFFSET('9. METAS'!$N$20,INT((ROW()-14)/2),0)))</f>
        <v/>
      </c>
      <c r="K470" s="196" t="str">
        <f ca="1">IF(MOD(ROW()-13,2)=0,IF(ISBLANK(OFFSET('10. SEGUIMIENTO 2025'!$O$14,INT((ROW()-13)/2),0)),"",OFFSET('10. SEGUIMIENTO 2025'!$O$14,INT((ROW()-13)/2),0)),IF(ISBLANK(OFFSET('9. METAS'!$O$20,INT((ROW()-14)/2),0)),"",OFFSET('9. METAS'!$O$20,INT((ROW()-14)/2),0)))</f>
        <v/>
      </c>
      <c r="L470" s="196" t="str">
        <f ca="1">IF(MOD(ROW()-13,2)=0,IF(ISBLANK(OFFSET('10. SEGUIMIENTO 2025'!$P$14,INT((ROW()-13)/2),0)),"",OFFSET('10. SEGUIMIENTO 2025'!$P$14,INT((ROW()-13)/2),0)),IF(ISBLANK(OFFSET('9. METAS'!$P$20,INT((ROW()-14)/2),0)),"",OFFSET('9. METAS'!$P$20,INT((ROW()-14)/2),0)))</f>
        <v/>
      </c>
      <c r="M470" s="197" t="str">
        <f ca="1">IF(MOD(ROW()-13,2)=0,IF(ISBLANK(OFFSET('10. SEGUIMIENTO 2025'!$Q$14,INT((ROW()-13)/2),0)),"",OFFSET('10. SEGUIMIENTO 2025'!$Q$14,INT((ROW()-13)/2),0)),IF(ISBLANK(OFFSET('9. METAS'!$Q$20,INT((ROW()-14)/2),0)),"",OFFSET('9. METAS'!$Q$20,INT((ROW()-14)/2),0)))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METAS'!$K$20,INT((ROW()-13)/2),0)),"",OFFSET('9. METAS'!$K$20,INT((ROW()-13)/2),0))</f>
        <v/>
      </c>
      <c r="I471" s="763"/>
      <c r="J471" s="195">
        <f ca="1">IF(MOD(ROW()-13,2)=0,IF(ISBLANK(OFFSET('10. SEGUIMIENTO 2025'!$N$14,INT((ROW()-13)/2),0)),"",OFFSET('10. SEGUIMIENTO 2025'!$N$14,INT((ROW()-13)/2),0)),IF(ISBLANK(OFFSET('9. METAS'!$N$20,INT((ROW()-14)/2),0)),"",OFFSET('9. METAS'!$N$20,INT((ROW()-14)/2),0)))</f>
        <v>41</v>
      </c>
      <c r="K471" s="196" t="str">
        <f ca="1">IF(MOD(ROW()-13,2)=0,IF(ISBLANK(OFFSET('10. SEGUIMIENTO 2025'!$O$14,INT((ROW()-13)/2),0)),"",OFFSET('10. SEGUIMIENTO 2025'!$O$14,INT((ROW()-13)/2),0)),IF(ISBLANK(OFFSET('9. METAS'!$O$20,INT((ROW()-14)/2),0)),"",OFFSET('9. METAS'!$O$20,INT((ROW()-14)/2),0)))</f>
        <v/>
      </c>
      <c r="L471" s="196" t="str">
        <f ca="1">IF(MOD(ROW()-13,2)=0,IF(ISBLANK(OFFSET('10. SEGUIMIENTO 2025'!$P$14,INT((ROW()-13)/2),0)),"",OFFSET('10. SEGUIMIENTO 2025'!$P$14,INT((ROW()-13)/2),0)),IF(ISBLANK(OFFSET('9. METAS'!$P$20,INT((ROW()-14)/2),0)),"",OFFSET('9. METAS'!$P$20,INT((ROW()-14)/2),0)))</f>
        <v/>
      </c>
      <c r="M471" s="197" t="str">
        <f ca="1">IF(MOD(ROW()-13,2)=0,IF(ISBLANK(OFFSET('10. SEGUIMIENTO 2025'!$Q$14,INT((ROW()-13)/2),0)),"",OFFSET('10. SEGUIMIENTO 2025'!$Q$14,INT((ROW()-13)/2),0)),IF(ISBLANK(OFFSET('9. METAS'!$Q$20,INT((ROW()-14)/2),0)),"",OFFSET('9. METAS'!$Q$20,INT((ROW()-14)/2),0)))</f>
        <v/>
      </c>
      <c r="N471" s="769" t="str">
        <f ca="1">IFERROR(L471/L472,"ND")</f>
        <v>ND</v>
      </c>
      <c r="O471" s="771" t="str">
        <f ca="1">IFERROR(((L471+K471+J471)/H471),"ND")</f>
        <v>ND</v>
      </c>
      <c r="P471" s="775"/>
    </row>
    <row r="472" spans="3:16">
      <c r="C472" s="747"/>
      <c r="D472" s="749"/>
      <c r="E472" s="749"/>
      <c r="F472" s="751"/>
      <c r="G472" s="753"/>
      <c r="H472" s="760"/>
      <c r="I472" s="764"/>
      <c r="J472" s="195" t="str">
        <f ca="1">IF(MOD(ROW()-13,2)=0,IF(ISBLANK(OFFSET('10. SEGUIMIENTO 2025'!$N$14,INT((ROW()-13)/2),0)),"",OFFSET('10. SEGUIMIENTO 2025'!$N$14,INT((ROW()-13)/2),0)),IF(ISBLANK(OFFSET('9. METAS'!$N$20,INT((ROW()-14)/2),0)),"",OFFSET('9. METAS'!$N$20,INT((ROW()-14)/2),0)))</f>
        <v/>
      </c>
      <c r="K472" s="196" t="str">
        <f ca="1">IF(MOD(ROW()-13,2)=0,IF(ISBLANK(OFFSET('10. SEGUIMIENTO 2025'!$O$14,INT((ROW()-13)/2),0)),"",OFFSET('10. SEGUIMIENTO 2025'!$O$14,INT((ROW()-13)/2),0)),IF(ISBLANK(OFFSET('9. METAS'!$O$20,INT((ROW()-14)/2),0)),"",OFFSET('9. METAS'!$O$20,INT((ROW()-14)/2),0)))</f>
        <v/>
      </c>
      <c r="L472" s="196" t="str">
        <f ca="1">IF(MOD(ROW()-13,2)=0,IF(ISBLANK(OFFSET('10. SEGUIMIENTO 2025'!$P$14,INT((ROW()-13)/2),0)),"",OFFSET('10. SEGUIMIENTO 2025'!$P$14,INT((ROW()-13)/2),0)),IF(ISBLANK(OFFSET('9. METAS'!$P$20,INT((ROW()-14)/2),0)),"",OFFSET('9. METAS'!$P$20,INT((ROW()-14)/2),0)))</f>
        <v/>
      </c>
      <c r="M472" s="197" t="str">
        <f ca="1">IF(MOD(ROW()-13,2)=0,IF(ISBLANK(OFFSET('10. SEGUIMIENTO 2025'!$Q$14,INT((ROW()-13)/2),0)),"",OFFSET('10. SEGUIMIENTO 2025'!$Q$14,INT((ROW()-13)/2),0)),IF(ISBLANK(OFFSET('9. METAS'!$Q$20,INT((ROW()-14)/2),0)),"",OFFSET('9. METAS'!$Q$20,INT((ROW()-14)/2),0)))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METAS'!$K$20,INT((ROW()-13)/2),0)),"",OFFSET('9. METAS'!$K$20,INT((ROW()-13)/2),0))</f>
        <v/>
      </c>
      <c r="I473" s="763"/>
      <c r="J473" s="195">
        <f ca="1">IF(MOD(ROW()-13,2)=0,IF(ISBLANK(OFFSET('10. SEGUIMIENTO 2025'!$N$14,INT((ROW()-13)/2),0)),"",OFFSET('10. SEGUIMIENTO 2025'!$N$14,INT((ROW()-13)/2),0)),IF(ISBLANK(OFFSET('9. METAS'!$N$20,INT((ROW()-14)/2),0)),"",OFFSET('9. METAS'!$N$20,INT((ROW()-14)/2),0)))</f>
        <v>10</v>
      </c>
      <c r="K473" s="196" t="str">
        <f ca="1">IF(MOD(ROW()-13,2)=0,IF(ISBLANK(OFFSET('10. SEGUIMIENTO 2025'!$O$14,INT((ROW()-13)/2),0)),"",OFFSET('10. SEGUIMIENTO 2025'!$O$14,INT((ROW()-13)/2),0)),IF(ISBLANK(OFFSET('9. METAS'!$O$20,INT((ROW()-14)/2),0)),"",OFFSET('9. METAS'!$O$20,INT((ROW()-14)/2),0)))</f>
        <v/>
      </c>
      <c r="L473" s="196" t="str">
        <f ca="1">IF(MOD(ROW()-13,2)=0,IF(ISBLANK(OFFSET('10. SEGUIMIENTO 2025'!$P$14,INT((ROW()-13)/2),0)),"",OFFSET('10. SEGUIMIENTO 2025'!$P$14,INT((ROW()-13)/2),0)),IF(ISBLANK(OFFSET('9. METAS'!$P$20,INT((ROW()-14)/2),0)),"",OFFSET('9. METAS'!$P$20,INT((ROW()-14)/2),0)))</f>
        <v/>
      </c>
      <c r="M473" s="197" t="str">
        <f ca="1">IF(MOD(ROW()-13,2)=0,IF(ISBLANK(OFFSET('10. SEGUIMIENTO 2025'!$Q$14,INT((ROW()-13)/2),0)),"",OFFSET('10. SEGUIMIENTO 2025'!$Q$14,INT((ROW()-13)/2),0)),IF(ISBLANK(OFFSET('9. METAS'!$Q$20,INT((ROW()-14)/2),0)),"",OFFSET('9. METAS'!$Q$20,INT((ROW()-14)/2),0)))</f>
        <v/>
      </c>
      <c r="N473" s="769" t="str">
        <f ca="1">IFERROR(L473/L474,"ND")</f>
        <v>ND</v>
      </c>
      <c r="O473" s="771" t="str">
        <f ca="1">IFERROR(((L473+K473+J473)/H473),"ND")</f>
        <v>ND</v>
      </c>
      <c r="P473" s="775"/>
    </row>
    <row r="474" spans="3:16" ht="15.75" thickBot="1">
      <c r="C474" s="757"/>
      <c r="D474" s="758"/>
      <c r="E474" s="758"/>
      <c r="F474" s="759"/>
      <c r="G474" s="761"/>
      <c r="H474" s="765"/>
      <c r="I474" s="768"/>
      <c r="J474" s="198" t="str">
        <f ca="1">IF(MOD(ROW()-13,2)=0,IF(ISBLANK(OFFSET('10. SEGUIMIENTO 2025'!$N$14,INT((ROW()-13)/2),0)),"",OFFSET('10. SEGUIMIENTO 2025'!$N$14,INT((ROW()-13)/2),0)),IF(ISBLANK(OFFSET('9. METAS'!$N$20,INT((ROW()-14)/2),0)),"",OFFSET('9. METAS'!$N$20,INT((ROW()-14)/2),0)))</f>
        <v/>
      </c>
      <c r="K474" s="199" t="str">
        <f ca="1">IF(MOD(ROW()-13,2)=0,IF(ISBLANK(OFFSET('10. SEGUIMIENTO 2025'!$O$14,INT((ROW()-13)/2),0)),"",OFFSET('10. SEGUIMIENTO 2025'!$O$14,INT((ROW()-13)/2),0)),IF(ISBLANK(OFFSET('9. METAS'!$O$20,INT((ROW()-14)/2),0)),"",OFFSET('9. METAS'!$O$20,INT((ROW()-14)/2),0)))</f>
        <v/>
      </c>
      <c r="L474" s="199" t="str">
        <f ca="1">IF(MOD(ROW()-13,2)=0,IF(ISBLANK(OFFSET('10. SEGUIMIENTO 2025'!$P$14,INT((ROW()-13)/2),0)),"",OFFSET('10. SEGUIMIENTO 2025'!$P$14,INT((ROW()-13)/2),0)),IF(ISBLANK(OFFSET('9. METAS'!$P$20,INT((ROW()-14)/2),0)),"",OFFSET('9. METAS'!$P$20,INT((ROW()-14)/2),0)))</f>
        <v/>
      </c>
      <c r="M474" s="200" t="str">
        <f ca="1">IF(MOD(ROW()-13,2)=0,IF(ISBLANK(OFFSET('10. SEGUIMIENTO 2025'!$Q$14,INT((ROW()-13)/2),0)),"",OFFSET('10. SEGUIMIENTO 2025'!$Q$14,INT((ROW()-13)/2),0)),IF(ISBLANK(OFFSET('9. METAS'!$Q$20,INT((ROW()-14)/2),0)),"",OFFSET('9. METAS'!$Q$20,INT((ROW()-14)/2),0)))</f>
        <v/>
      </c>
      <c r="N474" s="770"/>
      <c r="O474" s="772"/>
      <c r="P474" s="777"/>
    </row>
    <row r="475" spans="3:16" ht="18" thickTop="1">
      <c r="C475" s="186"/>
    </row>
    <row r="476" spans="3:16">
      <c r="C476" s="798" t="str">
        <f ca="1">IF(ISBLANK(OFFSET('5. Pp (3 años)'!$C$45,INT((ROW()-13)/2),0)),"",OFFSET('5. Pp (3 años)'!$C$45,INT((ROW()-13)/2),0))</f>
        <v/>
      </c>
    </row>
    <row r="477" spans="3:16">
      <c r="C477" s="799"/>
    </row>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8">
    <mergeCell ref="C476:C47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9"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DFD0A-C683-4C06-B482-F0390BF3F9AA}">
  <sheetPr codeName="Hoja17"/>
  <dimension ref="C4:P475"/>
  <sheetViews>
    <sheetView topLeftCell="A8" zoomScale="148" zoomScaleNormal="148"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3" width="12.75" style="25"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141</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138</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778" t="s">
        <v>126</v>
      </c>
    </row>
    <row r="11" spans="3:16" ht="42" customHeight="1" thickBot="1">
      <c r="C11" s="744"/>
      <c r="D11" s="741"/>
      <c r="E11" s="741"/>
      <c r="F11" s="741"/>
      <c r="G11" s="741"/>
      <c r="H11" s="741" t="s">
        <v>127</v>
      </c>
      <c r="I11" s="741" t="s">
        <v>128</v>
      </c>
      <c r="J11" s="741" t="s">
        <v>136</v>
      </c>
      <c r="K11" s="741"/>
      <c r="L11" s="741"/>
      <c r="M11" s="741"/>
      <c r="N11" s="741" t="s">
        <v>133</v>
      </c>
      <c r="O11" s="741"/>
      <c r="P11" s="779"/>
    </row>
    <row r="12" spans="3:16" ht="42" customHeight="1" thickBot="1">
      <c r="C12" s="744"/>
      <c r="D12" s="741"/>
      <c r="E12" s="741"/>
      <c r="F12" s="741"/>
      <c r="G12" s="741"/>
      <c r="H12" s="741"/>
      <c r="I12" s="741"/>
      <c r="J12" s="185" t="s">
        <v>132</v>
      </c>
      <c r="K12" s="185" t="s">
        <v>129</v>
      </c>
      <c r="L12" s="185" t="s">
        <v>130</v>
      </c>
      <c r="M12" s="185" t="s">
        <v>131</v>
      </c>
      <c r="N12" s="185" t="s">
        <v>135</v>
      </c>
      <c r="O12" s="185" t="s">
        <v>90</v>
      </c>
      <c r="P12" s="780"/>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METAS'!$K$20,INT((ROW()-13)/2),0)),"",OFFSET('9. METAS'!$K$20,INT((ROW()-13)/2),0))</f>
        <v>0</v>
      </c>
      <c r="I13" s="766"/>
      <c r="J13" s="192">
        <f ca="1">IF(MOD(ROW()-13,2)=0,IF(ISBLANK(OFFSET('10. SEGUIMIENTO 2025'!$N$14,INT((ROW()-13)/2),0)),"",OFFSET('10. SEGUIMIENTO 2025'!$N$14,INT((ROW()-13)/2),0)),IF(ISBLANK(OFFSET('9. METAS'!$N$20,INT((ROW()-14)/2),0)),"",OFFSET('9. METAS'!$N$20,INT((ROW()-14)/2),0)))</f>
        <v>7</v>
      </c>
      <c r="K13" s="193">
        <f ca="1">IF(MOD(ROW()-13,2)=0,IF(ISBLANK(OFFSET('10. SEGUIMIENTO 2025'!$O$14,INT((ROW()-13)/2),0)),"",OFFSET('10. SEGUIMIENTO 2025'!$O$14,INT((ROW()-13)/2),0)),IF(ISBLANK(OFFSET('9. METAS'!$O$20,INT((ROW()-14)/2),0)),"",OFFSET('9. METAS'!$O$20,INT((ROW()-14)/2),0)))</f>
        <v>8</v>
      </c>
      <c r="L13" s="193">
        <f ca="1">IF(MOD(ROW()-13,2)=0,IF(ISBLANK(OFFSET('10. SEGUIMIENTO 2025'!$P$14,INT((ROW()-13)/2),0)),"",OFFSET('10. SEGUIMIENTO 2025'!$P$14,INT((ROW()-13)/2),0)),IF(ISBLANK(OFFSET('9. METAS'!$P$20,INT((ROW()-14)/2),0)),"",OFFSET('9. METAS'!$P$20,INT((ROW()-14)/2),0)))</f>
        <v>2</v>
      </c>
      <c r="M13" s="194">
        <f ca="1">IF(MOD(ROW()-13,2)=0,IF(ISBLANK(OFFSET('10. SEGUIMIENTO 2025'!$Q$14,INT((ROW()-13)/2),0)),"",OFFSET('10. SEGUIMIENTO 2025'!$Q$14,INT((ROW()-13)/2),0)),IF(ISBLANK(OFFSET('9. METAS'!$Q$20,INT((ROW()-14)/2),0)),"",OFFSET('9. METAS'!$Q$20,INT((ROW()-14)/2),0)))</f>
        <v>4</v>
      </c>
      <c r="N13" s="769" t="str">
        <f ca="1">IFERROR(M13/M14,"ND")</f>
        <v>ND</v>
      </c>
      <c r="O13" s="771" t="str">
        <f ca="1">IFERROR(((M13+L13+K13+J13)/H13),"ND")</f>
        <v>ND</v>
      </c>
      <c r="P13" s="773"/>
    </row>
    <row r="14" spans="3:16">
      <c r="C14" s="747"/>
      <c r="D14" s="749"/>
      <c r="E14" s="749"/>
      <c r="F14" s="751"/>
      <c r="G14" s="753"/>
      <c r="H14" s="760"/>
      <c r="I14" s="767"/>
      <c r="J14" s="195">
        <f ca="1">IF(MOD(ROW()-13,2)=0,IF(ISBLANK(OFFSET('10. SEGUIMIENTO 2025'!$N$14,INT((ROW()-13)/2),0)),"",OFFSET('10. SEGUIMIENTO 2025'!$N$14,INT((ROW()-13)/2),0)),IF(ISBLANK(OFFSET('9. METAS'!$N$20,INT((ROW()-14)/2),0)),"",OFFSET('9. METAS'!$N$20,INT((ROW()-14)/2),0)))</f>
        <v>0</v>
      </c>
      <c r="K14" s="196">
        <f ca="1">IF(MOD(ROW()-13,2)=0,IF(ISBLANK(OFFSET('10. SEGUIMIENTO 2025'!$O$14,INT((ROW()-13)/2),0)),"",OFFSET('10. SEGUIMIENTO 2025'!$O$14,INT((ROW()-13)/2),0)),IF(ISBLANK(OFFSET('9. METAS'!$O$20,INT((ROW()-14)/2),0)),"",OFFSET('9. METAS'!$O$20,INT((ROW()-14)/2),0)))</f>
        <v>0</v>
      </c>
      <c r="L14" s="196">
        <f ca="1">IF(MOD(ROW()-13,2)=0,IF(ISBLANK(OFFSET('10. SEGUIMIENTO 2025'!$P$14,INT((ROW()-13)/2),0)),"",OFFSET('10. SEGUIMIENTO 2025'!$P$14,INT((ROW()-13)/2),0)),IF(ISBLANK(OFFSET('9. METAS'!$P$20,INT((ROW()-14)/2),0)),"",OFFSET('9. METAS'!$P$20,INT((ROW()-14)/2),0)))</f>
        <v>0</v>
      </c>
      <c r="M14" s="197">
        <f ca="1">IF(MOD(ROW()-13,2)=0,IF(ISBLANK(OFFSET('10. SEGUIMIENTO 2025'!$Q$14,INT((ROW()-13)/2),0)),"",OFFSET('10. SEGUIMIENTO 2025'!$Q$14,INT((ROW()-13)/2),0)),IF(ISBLANK(OFFSET('9. METAS'!$Q$20,INT((ROW()-14)/2),0)),"",OFFSET('9. METAS'!$Q$20,INT((ROW()-14)/2),0)))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METAS'!$K$20,INT((ROW()-13)/2),0)),"",OFFSET('9. METAS'!$K$20,INT((ROW()-13)/2),0))</f>
        <v>52</v>
      </c>
      <c r="I15" s="763"/>
      <c r="J15" s="195">
        <f ca="1">IF(MOD(ROW()-13,2)=0,IF(ISBLANK(OFFSET('10. SEGUIMIENTO 2025'!$N$14,INT((ROW()-13)/2),0)),"",OFFSET('10. SEGUIMIENTO 2025'!$N$14,INT((ROW()-13)/2),0)),IF(ISBLANK(OFFSET('9. METAS'!$N$20,INT((ROW()-14)/2),0)),"",OFFSET('9. METAS'!$N$20,INT((ROW()-14)/2),0)))</f>
        <v>123</v>
      </c>
      <c r="K15" s="196" t="str">
        <f ca="1">IF(MOD(ROW()-13,2)=0,IF(ISBLANK(OFFSET('10. SEGUIMIENTO 2025'!$O$14,INT((ROW()-13)/2),0)),"",OFFSET('10. SEGUIMIENTO 2025'!$O$14,INT((ROW()-13)/2),0)),IF(ISBLANK(OFFSET('9. METAS'!$O$20,INT((ROW()-14)/2),0)),"",OFFSET('9. METAS'!$O$20,INT((ROW()-14)/2),0)))</f>
        <v/>
      </c>
      <c r="L15" s="196" t="str">
        <f ca="1">IF(MOD(ROW()-13,2)=0,IF(ISBLANK(OFFSET('10. SEGUIMIENTO 2025'!$P$14,INT((ROW()-13)/2),0)),"",OFFSET('10. SEGUIMIENTO 2025'!$P$14,INT((ROW()-13)/2),0)),IF(ISBLANK(OFFSET('9. METAS'!$P$20,INT((ROW()-14)/2),0)),"",OFFSET('9. METAS'!$P$20,INT((ROW()-14)/2),0)))</f>
        <v/>
      </c>
      <c r="M15" s="197" t="str">
        <f ca="1">IF(MOD(ROW()-13,2)=0,IF(ISBLANK(OFFSET('10. SEGUIMIENTO 2025'!$Q$14,INT((ROW()-13)/2),0)),"",OFFSET('10. SEGUIMIENTO 2025'!$Q$14,INT((ROW()-13)/2),0)),IF(ISBLANK(OFFSET('9. METAS'!$Q$20,INT((ROW()-14)/2),0)),"",OFFSET('9. METAS'!$Q$20,INT((ROW()-14)/2),0)))</f>
        <v/>
      </c>
      <c r="N15" s="769" t="str">
        <f ca="1">IFERROR(M15/M16,"ND")</f>
        <v>ND</v>
      </c>
      <c r="O15" s="771" t="str">
        <f ca="1">IFERROR(((M15+L15+K15+J15)/H15),"ND")</f>
        <v>ND</v>
      </c>
      <c r="P15" s="775"/>
    </row>
    <row r="16" spans="3:16">
      <c r="C16" s="747"/>
      <c r="D16" s="749"/>
      <c r="E16" s="749"/>
      <c r="F16" s="751"/>
      <c r="G16" s="753"/>
      <c r="H16" s="760"/>
      <c r="I16" s="764"/>
      <c r="J16" s="195">
        <f ca="1">IF(MOD(ROW()-13,2)=0,IF(ISBLANK(OFFSET('10. SEGUIMIENTO 2025'!$N$14,INT((ROW()-13)/2),0)),"",OFFSET('10. SEGUIMIENTO 2025'!$N$14,INT((ROW()-13)/2),0)),IF(ISBLANK(OFFSET('9. METAS'!$N$20,INT((ROW()-14)/2),0)),"",OFFSET('9. METAS'!$N$20,INT((ROW()-14)/2),0)))</f>
        <v>0</v>
      </c>
      <c r="K16" s="196">
        <f ca="1">IF(MOD(ROW()-13,2)=0,IF(ISBLANK(OFFSET('10. SEGUIMIENTO 2025'!$O$14,INT((ROW()-13)/2),0)),"",OFFSET('10. SEGUIMIENTO 2025'!$O$14,INT((ROW()-13)/2),0)),IF(ISBLANK(OFFSET('9. METAS'!$O$20,INT((ROW()-14)/2),0)),"",OFFSET('9. METAS'!$O$20,INT((ROW()-14)/2),0)))</f>
        <v>26</v>
      </c>
      <c r="L16" s="196">
        <f ca="1">IF(MOD(ROW()-13,2)=0,IF(ISBLANK(OFFSET('10. SEGUIMIENTO 2025'!$P$14,INT((ROW()-13)/2),0)),"",OFFSET('10. SEGUIMIENTO 2025'!$P$14,INT((ROW()-13)/2),0)),IF(ISBLANK(OFFSET('9. METAS'!$P$20,INT((ROW()-14)/2),0)),"",OFFSET('9. METAS'!$P$20,INT((ROW()-14)/2),0)))</f>
        <v>19</v>
      </c>
      <c r="M16" s="197">
        <f ca="1">IF(MOD(ROW()-13,2)=0,IF(ISBLANK(OFFSET('10. SEGUIMIENTO 2025'!$Q$14,INT((ROW()-13)/2),0)),"",OFFSET('10. SEGUIMIENTO 2025'!$Q$14,INT((ROW()-13)/2),0)),IF(ISBLANK(OFFSET('9. METAS'!$Q$20,INT((ROW()-14)/2),0)),"",OFFSET('9. METAS'!$Q$20,INT((ROW()-14)/2),0)))</f>
        <v>7</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METAS'!$K$20,INT((ROW()-13)/2),0)),"",OFFSET('9. METAS'!$K$20,INT((ROW()-13)/2),0))</f>
        <v>30</v>
      </c>
      <c r="I17" s="763"/>
      <c r="J17" s="195">
        <f ca="1">IF(MOD(ROW()-13,2)=0,IF(ISBLANK(OFFSET('10. SEGUIMIENTO 2025'!$N$14,INT((ROW()-13)/2),0)),"",OFFSET('10. SEGUIMIENTO 2025'!$N$14,INT((ROW()-13)/2),0)),IF(ISBLANK(OFFSET('9. METAS'!$N$20,INT((ROW()-14)/2),0)),"",OFFSET('9. METAS'!$N$20,INT((ROW()-14)/2),0)))</f>
        <v>456</v>
      </c>
      <c r="K17" s="196" t="str">
        <f ca="1">IF(MOD(ROW()-13,2)=0,IF(ISBLANK(OFFSET('10. SEGUIMIENTO 2025'!$O$14,INT((ROW()-13)/2),0)),"",OFFSET('10. SEGUIMIENTO 2025'!$O$14,INT((ROW()-13)/2),0)),IF(ISBLANK(OFFSET('9. METAS'!$O$20,INT((ROW()-14)/2),0)),"",OFFSET('9. METAS'!$O$20,INT((ROW()-14)/2),0)))</f>
        <v/>
      </c>
      <c r="L17" s="196" t="str">
        <f ca="1">IF(MOD(ROW()-13,2)=0,IF(ISBLANK(OFFSET('10. SEGUIMIENTO 2025'!$P$14,INT((ROW()-13)/2),0)),"",OFFSET('10. SEGUIMIENTO 2025'!$P$14,INT((ROW()-13)/2),0)),IF(ISBLANK(OFFSET('9. METAS'!$P$20,INT((ROW()-14)/2),0)),"",OFFSET('9. METAS'!$P$20,INT((ROW()-14)/2),0)))</f>
        <v/>
      </c>
      <c r="M17" s="197" t="str">
        <f ca="1">IF(MOD(ROW()-13,2)=0,IF(ISBLANK(OFFSET('10. SEGUIMIENTO 2025'!$Q$14,INT((ROW()-13)/2),0)),"",OFFSET('10. SEGUIMIENTO 2025'!$Q$14,INT((ROW()-13)/2),0)),IF(ISBLANK(OFFSET('9. METAS'!$Q$20,INT((ROW()-14)/2),0)),"",OFFSET('9. METAS'!$Q$20,INT((ROW()-14)/2),0)))</f>
        <v/>
      </c>
      <c r="N17" s="769" t="str">
        <f ca="1">IFERROR(M17/M18,"ND")</f>
        <v>ND</v>
      </c>
      <c r="O17" s="771" t="str">
        <f ca="1">IFERROR(((M17+L17+K17+J17)/H17),"ND")</f>
        <v>ND</v>
      </c>
      <c r="P17" s="775"/>
    </row>
    <row r="18" spans="3:16">
      <c r="C18" s="747"/>
      <c r="D18" s="749"/>
      <c r="E18" s="749"/>
      <c r="F18" s="751"/>
      <c r="G18" s="753"/>
      <c r="H18" s="760"/>
      <c r="I18" s="764"/>
      <c r="J18" s="195">
        <f ca="1">IF(MOD(ROW()-13,2)=0,IF(ISBLANK(OFFSET('10. SEGUIMIENTO 2025'!$N$14,INT((ROW()-13)/2),0)),"",OFFSET('10. SEGUIMIENTO 2025'!$N$14,INT((ROW()-13)/2),0)),IF(ISBLANK(OFFSET('9. METAS'!$N$20,INT((ROW()-14)/2),0)),"",OFFSET('9. METAS'!$N$20,INT((ROW()-14)/2),0)))</f>
        <v>7</v>
      </c>
      <c r="K18" s="196">
        <f ca="1">IF(MOD(ROW()-13,2)=0,IF(ISBLANK(OFFSET('10. SEGUIMIENTO 2025'!$O$14,INT((ROW()-13)/2),0)),"",OFFSET('10. SEGUIMIENTO 2025'!$O$14,INT((ROW()-13)/2),0)),IF(ISBLANK(OFFSET('9. METAS'!$O$20,INT((ROW()-14)/2),0)),"",OFFSET('9. METAS'!$O$20,INT((ROW()-14)/2),0)))</f>
        <v>8</v>
      </c>
      <c r="L18" s="196">
        <f ca="1">IF(MOD(ROW()-13,2)=0,IF(ISBLANK(OFFSET('10. SEGUIMIENTO 2025'!$P$14,INT((ROW()-13)/2),0)),"",OFFSET('10. SEGUIMIENTO 2025'!$P$14,INT((ROW()-13)/2),0)),IF(ISBLANK(OFFSET('9. METAS'!$P$20,INT((ROW()-14)/2),0)),"",OFFSET('9. METAS'!$P$20,INT((ROW()-14)/2),0)))</f>
        <v>8</v>
      </c>
      <c r="M18" s="197">
        <f ca="1">IF(MOD(ROW()-13,2)=0,IF(ISBLANK(OFFSET('10. SEGUIMIENTO 2025'!$Q$14,INT((ROW()-13)/2),0)),"",OFFSET('10. SEGUIMIENTO 2025'!$Q$14,INT((ROW()-13)/2),0)),IF(ISBLANK(OFFSET('9. METAS'!$Q$20,INT((ROW()-14)/2),0)),"",OFFSET('9. METAS'!$Q$20,INT((ROW()-14)/2),0)))</f>
        <v>7</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METAS'!$K$20,INT((ROW()-13)/2),0)),"",OFFSET('9. METAS'!$K$20,INT((ROW()-13)/2),0))</f>
        <v>30</v>
      </c>
      <c r="I19" s="763"/>
      <c r="J19" s="195">
        <f ca="1">IF(MOD(ROW()-13,2)=0,IF(ISBLANK(OFFSET('10. SEGUIMIENTO 2025'!$N$14,INT((ROW()-13)/2),0)),"",OFFSET('10. SEGUIMIENTO 2025'!$N$14,INT((ROW()-13)/2),0)),IF(ISBLANK(OFFSET('9. METAS'!$N$20,INT((ROW()-14)/2),0)),"",OFFSET('9. METAS'!$N$20,INT((ROW()-14)/2),0)))</f>
        <v>456</v>
      </c>
      <c r="K19" s="196" t="str">
        <f ca="1">IF(MOD(ROW()-13,2)=0,IF(ISBLANK(OFFSET('10. SEGUIMIENTO 2025'!$O$14,INT((ROW()-13)/2),0)),"",OFFSET('10. SEGUIMIENTO 2025'!$O$14,INT((ROW()-13)/2),0)),IF(ISBLANK(OFFSET('9. METAS'!$O$20,INT((ROW()-14)/2),0)),"",OFFSET('9. METAS'!$O$20,INT((ROW()-14)/2),0)))</f>
        <v/>
      </c>
      <c r="L19" s="196" t="str">
        <f ca="1">IF(MOD(ROW()-13,2)=0,IF(ISBLANK(OFFSET('10. SEGUIMIENTO 2025'!$P$14,INT((ROW()-13)/2),0)),"",OFFSET('10. SEGUIMIENTO 2025'!$P$14,INT((ROW()-13)/2),0)),IF(ISBLANK(OFFSET('9. METAS'!$P$20,INT((ROW()-14)/2),0)),"",OFFSET('9. METAS'!$P$20,INT((ROW()-14)/2),0)))</f>
        <v/>
      </c>
      <c r="M19" s="197" t="str">
        <f ca="1">IF(MOD(ROW()-13,2)=0,IF(ISBLANK(OFFSET('10. SEGUIMIENTO 2025'!$Q$14,INT((ROW()-13)/2),0)),"",OFFSET('10. SEGUIMIENTO 2025'!$Q$14,INT((ROW()-13)/2),0)),IF(ISBLANK(OFFSET('9. METAS'!$Q$20,INT((ROW()-14)/2),0)),"",OFFSET('9. METAS'!$Q$20,INT((ROW()-14)/2),0)))</f>
        <v/>
      </c>
      <c r="N19" s="769" t="str">
        <f ca="1">IFERROR(M19/M20,"ND")</f>
        <v>ND</v>
      </c>
      <c r="O19" s="771" t="str">
        <f ca="1">IFERROR(((M19+L19+K19+J19)/H19),"ND")</f>
        <v>ND</v>
      </c>
      <c r="P19" s="775"/>
    </row>
    <row r="20" spans="3:16">
      <c r="C20" s="747"/>
      <c r="D20" s="749"/>
      <c r="E20" s="749"/>
      <c r="F20" s="751"/>
      <c r="G20" s="753"/>
      <c r="H20" s="760"/>
      <c r="I20" s="764"/>
      <c r="J20" s="195">
        <f ca="1">IF(MOD(ROW()-13,2)=0,IF(ISBLANK(OFFSET('10. SEGUIMIENTO 2025'!$N$14,INT((ROW()-13)/2),0)),"",OFFSET('10. SEGUIMIENTO 2025'!$N$14,INT((ROW()-13)/2),0)),IF(ISBLANK(OFFSET('9. METAS'!$N$20,INT((ROW()-14)/2),0)),"",OFFSET('9. METAS'!$N$20,INT((ROW()-14)/2),0)))</f>
        <v>7</v>
      </c>
      <c r="K20" s="196">
        <f ca="1">IF(MOD(ROW()-13,2)=0,IF(ISBLANK(OFFSET('10. SEGUIMIENTO 2025'!$O$14,INT((ROW()-13)/2),0)),"",OFFSET('10. SEGUIMIENTO 2025'!$O$14,INT((ROW()-13)/2),0)),IF(ISBLANK(OFFSET('9. METAS'!$O$20,INT((ROW()-14)/2),0)),"",OFFSET('9. METAS'!$O$20,INT((ROW()-14)/2),0)))</f>
        <v>7</v>
      </c>
      <c r="L20" s="196">
        <f ca="1">IF(MOD(ROW()-13,2)=0,IF(ISBLANK(OFFSET('10. SEGUIMIENTO 2025'!$P$14,INT((ROW()-13)/2),0)),"",OFFSET('10. SEGUIMIENTO 2025'!$P$14,INT((ROW()-13)/2),0)),IF(ISBLANK(OFFSET('9. METAS'!$P$20,INT((ROW()-14)/2),0)),"",OFFSET('9. METAS'!$P$20,INT((ROW()-14)/2),0)))</f>
        <v>8</v>
      </c>
      <c r="M20" s="197">
        <f ca="1">IF(MOD(ROW()-13,2)=0,IF(ISBLANK(OFFSET('10. SEGUIMIENTO 2025'!$Q$14,INT((ROW()-13)/2),0)),"",OFFSET('10. SEGUIMIENTO 2025'!$Q$14,INT((ROW()-13)/2),0)),IF(ISBLANK(OFFSET('9. METAS'!$Q$20,INT((ROW()-14)/2),0)),"",OFFSET('9. METAS'!$Q$20,INT((ROW()-14)/2),0)))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METAS'!$K$20,INT((ROW()-13)/2),0)),"",OFFSET('9. METAS'!$K$20,INT((ROW()-13)/2),0))</f>
        <v>40</v>
      </c>
      <c r="I21" s="763"/>
      <c r="J21" s="195">
        <f ca="1">IF(MOD(ROW()-13,2)=0,IF(ISBLANK(OFFSET('10. SEGUIMIENTO 2025'!$N$14,INT((ROW()-13)/2),0)),"",OFFSET('10. SEGUIMIENTO 2025'!$N$14,INT((ROW()-13)/2),0)),IF(ISBLANK(OFFSET('9. METAS'!$N$20,INT((ROW()-14)/2),0)),"",OFFSET('9. METAS'!$N$20,INT((ROW()-14)/2),0)))</f>
        <v>456</v>
      </c>
      <c r="K21" s="196" t="str">
        <f ca="1">IF(MOD(ROW()-13,2)=0,IF(ISBLANK(OFFSET('10. SEGUIMIENTO 2025'!$O$14,INT((ROW()-13)/2),0)),"",OFFSET('10. SEGUIMIENTO 2025'!$O$14,INT((ROW()-13)/2),0)),IF(ISBLANK(OFFSET('9. METAS'!$O$20,INT((ROW()-14)/2),0)),"",OFFSET('9. METAS'!$O$20,INT((ROW()-14)/2),0)))</f>
        <v/>
      </c>
      <c r="L21" s="196" t="str">
        <f ca="1">IF(MOD(ROW()-13,2)=0,IF(ISBLANK(OFFSET('10. SEGUIMIENTO 2025'!$P$14,INT((ROW()-13)/2),0)),"",OFFSET('10. SEGUIMIENTO 2025'!$P$14,INT((ROW()-13)/2),0)),IF(ISBLANK(OFFSET('9. METAS'!$P$20,INT((ROW()-14)/2),0)),"",OFFSET('9. METAS'!$P$20,INT((ROW()-14)/2),0)))</f>
        <v/>
      </c>
      <c r="M21" s="197" t="str">
        <f ca="1">IF(MOD(ROW()-13,2)=0,IF(ISBLANK(OFFSET('10. SEGUIMIENTO 2025'!$Q$14,INT((ROW()-13)/2),0)),"",OFFSET('10. SEGUIMIENTO 2025'!$Q$14,INT((ROW()-13)/2),0)),IF(ISBLANK(OFFSET('9. METAS'!$Q$20,INT((ROW()-14)/2),0)),"",OFFSET('9. METAS'!$Q$20,INT((ROW()-14)/2),0)))</f>
        <v/>
      </c>
      <c r="N21" s="769" t="str">
        <f ca="1">IFERROR(M21/M22,"ND")</f>
        <v>ND</v>
      </c>
      <c r="O21" s="771" t="str">
        <f ca="1">IFERROR(((M21+L21+K21+J21)/H21),"ND")</f>
        <v>ND</v>
      </c>
      <c r="P21" s="775"/>
    </row>
    <row r="22" spans="3:16">
      <c r="C22" s="747"/>
      <c r="D22" s="749"/>
      <c r="E22" s="749"/>
      <c r="F22" s="751"/>
      <c r="G22" s="753"/>
      <c r="H22" s="760"/>
      <c r="I22" s="764"/>
      <c r="J22" s="195">
        <f ca="1">IF(MOD(ROW()-13,2)=0,IF(ISBLANK(OFFSET('10. SEGUIMIENTO 2025'!$N$14,INT((ROW()-13)/2),0)),"",OFFSET('10. SEGUIMIENTO 2025'!$N$14,INT((ROW()-13)/2),0)),IF(ISBLANK(OFFSET('9. METAS'!$N$20,INT((ROW()-14)/2),0)),"",OFFSET('9. METAS'!$N$20,INT((ROW()-14)/2),0)))</f>
        <v>10</v>
      </c>
      <c r="K22" s="196">
        <f ca="1">IF(MOD(ROW()-13,2)=0,IF(ISBLANK(OFFSET('10. SEGUIMIENTO 2025'!$O$14,INT((ROW()-13)/2),0)),"",OFFSET('10. SEGUIMIENTO 2025'!$O$14,INT((ROW()-13)/2),0)),IF(ISBLANK(OFFSET('9. METAS'!$O$20,INT((ROW()-14)/2),0)),"",OFFSET('9. METAS'!$O$20,INT((ROW()-14)/2),0)))</f>
        <v>10</v>
      </c>
      <c r="L22" s="196">
        <f ca="1">IF(MOD(ROW()-13,2)=0,IF(ISBLANK(OFFSET('10. SEGUIMIENTO 2025'!$P$14,INT((ROW()-13)/2),0)),"",OFFSET('10. SEGUIMIENTO 2025'!$P$14,INT((ROW()-13)/2),0)),IF(ISBLANK(OFFSET('9. METAS'!$P$20,INT((ROW()-14)/2),0)),"",OFFSET('9. METAS'!$P$20,INT((ROW()-14)/2),0)))</f>
        <v>10</v>
      </c>
      <c r="M22" s="197">
        <f ca="1">IF(MOD(ROW()-13,2)=0,IF(ISBLANK(OFFSET('10. SEGUIMIENTO 2025'!$Q$14,INT((ROW()-13)/2),0)),"",OFFSET('10. SEGUIMIENTO 2025'!$Q$14,INT((ROW()-13)/2),0)),IF(ISBLANK(OFFSET('9. METAS'!$Q$20,INT((ROW()-14)/2),0)),"",OFFSET('9. METAS'!$Q$20,INT((ROW()-14)/2),0)))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METAS'!$K$20,INT((ROW()-13)/2),0)),"",OFFSET('9. METAS'!$K$20,INT((ROW()-13)/2),0))</f>
        <v>15</v>
      </c>
      <c r="I23" s="763"/>
      <c r="J23" s="195">
        <f ca="1">IF(MOD(ROW()-13,2)=0,IF(ISBLANK(OFFSET('10. SEGUIMIENTO 2025'!$N$14,INT((ROW()-13)/2),0)),"",OFFSET('10. SEGUIMIENTO 2025'!$N$14,INT((ROW()-13)/2),0)),IF(ISBLANK(OFFSET('9. METAS'!$N$20,INT((ROW()-14)/2),0)),"",OFFSET('9. METAS'!$N$20,INT((ROW()-14)/2),0)))</f>
        <v>456</v>
      </c>
      <c r="K23" s="196" t="str">
        <f ca="1">IF(MOD(ROW()-13,2)=0,IF(ISBLANK(OFFSET('10. SEGUIMIENTO 2025'!$O$14,INT((ROW()-13)/2),0)),"",OFFSET('10. SEGUIMIENTO 2025'!$O$14,INT((ROW()-13)/2),0)),IF(ISBLANK(OFFSET('9. METAS'!$O$20,INT((ROW()-14)/2),0)),"",OFFSET('9. METAS'!$O$20,INT((ROW()-14)/2),0)))</f>
        <v/>
      </c>
      <c r="L23" s="196" t="str">
        <f ca="1">IF(MOD(ROW()-13,2)=0,IF(ISBLANK(OFFSET('10. SEGUIMIENTO 2025'!$P$14,INT((ROW()-13)/2),0)),"",OFFSET('10. SEGUIMIENTO 2025'!$P$14,INT((ROW()-13)/2),0)),IF(ISBLANK(OFFSET('9. METAS'!$P$20,INT((ROW()-14)/2),0)),"",OFFSET('9. METAS'!$P$20,INT((ROW()-14)/2),0)))</f>
        <v/>
      </c>
      <c r="M23" s="197" t="str">
        <f ca="1">IF(MOD(ROW()-13,2)=0,IF(ISBLANK(OFFSET('10. SEGUIMIENTO 2025'!$Q$14,INT((ROW()-13)/2),0)),"",OFFSET('10. SEGUIMIENTO 2025'!$Q$14,INT((ROW()-13)/2),0)),IF(ISBLANK(OFFSET('9. METAS'!$Q$20,INT((ROW()-14)/2),0)),"",OFFSET('9. METAS'!$Q$20,INT((ROW()-14)/2),0)))</f>
        <v/>
      </c>
      <c r="N23" s="769" t="str">
        <f ca="1">IFERROR(M23/M24,"ND")</f>
        <v>ND</v>
      </c>
      <c r="O23" s="771" t="str">
        <f ca="1">IFERROR(((M23+L23+K23+J23)/H23),"ND")</f>
        <v>ND</v>
      </c>
      <c r="P23" s="775"/>
    </row>
    <row r="24" spans="3:16">
      <c r="C24" s="747"/>
      <c r="D24" s="749"/>
      <c r="E24" s="749"/>
      <c r="F24" s="751"/>
      <c r="G24" s="753"/>
      <c r="H24" s="760"/>
      <c r="I24" s="764"/>
      <c r="J24" s="195">
        <f ca="1">IF(MOD(ROW()-13,2)=0,IF(ISBLANK(OFFSET('10. SEGUIMIENTO 2025'!$N$14,INT((ROW()-13)/2),0)),"",OFFSET('10. SEGUIMIENTO 2025'!$N$14,INT((ROW()-13)/2),0)),IF(ISBLANK(OFFSET('9. METAS'!$N$20,INT((ROW()-14)/2),0)),"",OFFSET('9. METAS'!$N$20,INT((ROW()-14)/2),0)))</f>
        <v>3</v>
      </c>
      <c r="K24" s="196">
        <f ca="1">IF(MOD(ROW()-13,2)=0,IF(ISBLANK(OFFSET('10. SEGUIMIENTO 2025'!$O$14,INT((ROW()-13)/2),0)),"",OFFSET('10. SEGUIMIENTO 2025'!$O$14,INT((ROW()-13)/2),0)),IF(ISBLANK(OFFSET('9. METAS'!$O$20,INT((ROW()-14)/2),0)),"",OFFSET('9. METAS'!$O$20,INT((ROW()-14)/2),0)))</f>
        <v>6</v>
      </c>
      <c r="L24" s="196">
        <f ca="1">IF(MOD(ROW()-13,2)=0,IF(ISBLANK(OFFSET('10. SEGUIMIENTO 2025'!$P$14,INT((ROW()-13)/2),0)),"",OFFSET('10. SEGUIMIENTO 2025'!$P$14,INT((ROW()-13)/2),0)),IF(ISBLANK(OFFSET('9. METAS'!$P$20,INT((ROW()-14)/2),0)),"",OFFSET('9. METAS'!$P$20,INT((ROW()-14)/2),0)))</f>
        <v>3</v>
      </c>
      <c r="M24" s="197">
        <f ca="1">IF(MOD(ROW()-13,2)=0,IF(ISBLANK(OFFSET('10. SEGUIMIENTO 2025'!$Q$14,INT((ROW()-13)/2),0)),"",OFFSET('10. SEGUIMIENTO 2025'!$Q$14,INT((ROW()-13)/2),0)),IF(ISBLANK(OFFSET('9. METAS'!$Q$20,INT((ROW()-14)/2),0)),"",OFFSET('9. METAS'!$Q$20,INT((ROW()-14)/2),0)))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METAS'!$K$20,INT((ROW()-13)/2),0)),"",OFFSET('9. METAS'!$K$20,INT((ROW()-13)/2),0))</f>
        <v>5</v>
      </c>
      <c r="I25" s="763"/>
      <c r="J25" s="195">
        <f ca="1">IF(MOD(ROW()-13,2)=0,IF(ISBLANK(OFFSET('10. SEGUIMIENTO 2025'!$N$14,INT((ROW()-13)/2),0)),"",OFFSET('10. SEGUIMIENTO 2025'!$N$14,INT((ROW()-13)/2),0)),IF(ISBLANK(OFFSET('9. METAS'!$N$20,INT((ROW()-14)/2),0)),"",OFFSET('9. METAS'!$N$20,INT((ROW()-14)/2),0)))</f>
        <v>456</v>
      </c>
      <c r="K25" s="196" t="str">
        <f ca="1">IF(MOD(ROW()-13,2)=0,IF(ISBLANK(OFFSET('10. SEGUIMIENTO 2025'!$O$14,INT((ROW()-13)/2),0)),"",OFFSET('10. SEGUIMIENTO 2025'!$O$14,INT((ROW()-13)/2),0)),IF(ISBLANK(OFFSET('9. METAS'!$O$20,INT((ROW()-14)/2),0)),"",OFFSET('9. METAS'!$O$20,INT((ROW()-14)/2),0)))</f>
        <v/>
      </c>
      <c r="L25" s="196" t="str">
        <f ca="1">IF(MOD(ROW()-13,2)=0,IF(ISBLANK(OFFSET('10. SEGUIMIENTO 2025'!$P$14,INT((ROW()-13)/2),0)),"",OFFSET('10. SEGUIMIENTO 2025'!$P$14,INT((ROW()-13)/2),0)),IF(ISBLANK(OFFSET('9. METAS'!$P$20,INT((ROW()-14)/2),0)),"",OFFSET('9. METAS'!$P$20,INT((ROW()-14)/2),0)))</f>
        <v/>
      </c>
      <c r="M25" s="197" t="str">
        <f ca="1">IF(MOD(ROW()-13,2)=0,IF(ISBLANK(OFFSET('10. SEGUIMIENTO 2025'!$Q$14,INT((ROW()-13)/2),0)),"",OFFSET('10. SEGUIMIENTO 2025'!$Q$14,INT((ROW()-13)/2),0)),IF(ISBLANK(OFFSET('9. METAS'!$Q$20,INT((ROW()-14)/2),0)),"",OFFSET('9. METAS'!$Q$20,INT((ROW()-14)/2),0)))</f>
        <v/>
      </c>
      <c r="N25" s="769" t="str">
        <f ca="1">IFERROR(M25/M26,"ND")</f>
        <v>ND</v>
      </c>
      <c r="O25" s="771" t="str">
        <f ca="1">IFERROR(((M25+L25+K25+J25)/H25),"ND")</f>
        <v>ND</v>
      </c>
      <c r="P25" s="775"/>
    </row>
    <row r="26" spans="3:16">
      <c r="C26" s="747"/>
      <c r="D26" s="749"/>
      <c r="E26" s="749"/>
      <c r="F26" s="751"/>
      <c r="G26" s="753"/>
      <c r="H26" s="760"/>
      <c r="I26" s="764"/>
      <c r="J26" s="195">
        <f ca="1">IF(MOD(ROW()-13,2)=0,IF(ISBLANK(OFFSET('10. SEGUIMIENTO 2025'!$N$14,INT((ROW()-13)/2),0)),"",OFFSET('10. SEGUIMIENTO 2025'!$N$14,INT((ROW()-13)/2),0)),IF(ISBLANK(OFFSET('9. METAS'!$N$20,INT((ROW()-14)/2),0)),"",OFFSET('9. METAS'!$N$20,INT((ROW()-14)/2),0)))</f>
        <v>1</v>
      </c>
      <c r="K26" s="196">
        <f ca="1">IF(MOD(ROW()-13,2)=0,IF(ISBLANK(OFFSET('10. SEGUIMIENTO 2025'!$O$14,INT((ROW()-13)/2),0)),"",OFFSET('10. SEGUIMIENTO 2025'!$O$14,INT((ROW()-13)/2),0)),IF(ISBLANK(OFFSET('9. METAS'!$O$20,INT((ROW()-14)/2),0)),"",OFFSET('9. METAS'!$O$20,INT((ROW()-14)/2),0)))</f>
        <v>1</v>
      </c>
      <c r="L26" s="196">
        <f ca="1">IF(MOD(ROW()-13,2)=0,IF(ISBLANK(OFFSET('10. SEGUIMIENTO 2025'!$P$14,INT((ROW()-13)/2),0)),"",OFFSET('10. SEGUIMIENTO 2025'!$P$14,INT((ROW()-13)/2),0)),IF(ISBLANK(OFFSET('9. METAS'!$P$20,INT((ROW()-14)/2),0)),"",OFFSET('9. METAS'!$P$20,INT((ROW()-14)/2),0)))</f>
        <v>2</v>
      </c>
      <c r="M26" s="197">
        <f ca="1">IF(MOD(ROW()-13,2)=0,IF(ISBLANK(OFFSET('10. SEGUIMIENTO 2025'!$Q$14,INT((ROW()-13)/2),0)),"",OFFSET('10. SEGUIMIENTO 2025'!$Q$14,INT((ROW()-13)/2),0)),IF(ISBLANK(OFFSET('9. METAS'!$Q$20,INT((ROW()-14)/2),0)),"",OFFSET('9. METAS'!$Q$20,INT((ROW()-14)/2),0)))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METAS'!$K$20,INT((ROW()-13)/2),0)),"",OFFSET('9. METAS'!$K$20,INT((ROW()-13)/2),0))</f>
        <v>200</v>
      </c>
      <c r="I27" s="763"/>
      <c r="J27" s="195">
        <f ca="1">IF(MOD(ROW()-13,2)=0,IF(ISBLANK(OFFSET('10. SEGUIMIENTO 2025'!$N$14,INT((ROW()-13)/2),0)),"",OFFSET('10. SEGUIMIENTO 2025'!$N$14,INT((ROW()-13)/2),0)),IF(ISBLANK(OFFSET('9. METAS'!$N$20,INT((ROW()-14)/2),0)),"",OFFSET('9. METAS'!$N$20,INT((ROW()-14)/2),0)))</f>
        <v>456</v>
      </c>
      <c r="K27" s="196" t="str">
        <f ca="1">IF(MOD(ROW()-13,2)=0,IF(ISBLANK(OFFSET('10. SEGUIMIENTO 2025'!$O$14,INT((ROW()-13)/2),0)),"",OFFSET('10. SEGUIMIENTO 2025'!$O$14,INT((ROW()-13)/2),0)),IF(ISBLANK(OFFSET('9. METAS'!$O$20,INT((ROW()-14)/2),0)),"",OFFSET('9. METAS'!$O$20,INT((ROW()-14)/2),0)))</f>
        <v/>
      </c>
      <c r="L27" s="196" t="str">
        <f ca="1">IF(MOD(ROW()-13,2)=0,IF(ISBLANK(OFFSET('10. SEGUIMIENTO 2025'!$P$14,INT((ROW()-13)/2),0)),"",OFFSET('10. SEGUIMIENTO 2025'!$P$14,INT((ROW()-13)/2),0)),IF(ISBLANK(OFFSET('9. METAS'!$P$20,INT((ROW()-14)/2),0)),"",OFFSET('9. METAS'!$P$20,INT((ROW()-14)/2),0)))</f>
        <v/>
      </c>
      <c r="M27" s="197" t="str">
        <f ca="1">IF(MOD(ROW()-13,2)=0,IF(ISBLANK(OFFSET('10. SEGUIMIENTO 2025'!$Q$14,INT((ROW()-13)/2),0)),"",OFFSET('10. SEGUIMIENTO 2025'!$Q$14,INT((ROW()-13)/2),0)),IF(ISBLANK(OFFSET('9. METAS'!$Q$20,INT((ROW()-14)/2),0)),"",OFFSET('9. METAS'!$Q$20,INT((ROW()-14)/2),0)))</f>
        <v/>
      </c>
      <c r="N27" s="769" t="str">
        <f ca="1">IFERROR(M27/M28,"ND")</f>
        <v>ND</v>
      </c>
      <c r="O27" s="771" t="str">
        <f ca="1">IFERROR(((M27+L27+K27+J27)/H27),"ND")</f>
        <v>ND</v>
      </c>
      <c r="P27" s="775"/>
    </row>
    <row r="28" spans="3:16">
      <c r="C28" s="747"/>
      <c r="D28" s="749"/>
      <c r="E28" s="749"/>
      <c r="F28" s="751"/>
      <c r="G28" s="753"/>
      <c r="H28" s="760"/>
      <c r="I28" s="764"/>
      <c r="J28" s="195">
        <f ca="1">IF(MOD(ROW()-13,2)=0,IF(ISBLANK(OFFSET('10. SEGUIMIENTO 2025'!$N$14,INT((ROW()-13)/2),0)),"",OFFSET('10. SEGUIMIENTO 2025'!$N$14,INT((ROW()-13)/2),0)),IF(ISBLANK(OFFSET('9. METAS'!$N$20,INT((ROW()-14)/2),0)),"",OFFSET('9. METAS'!$N$20,INT((ROW()-14)/2),0)))</f>
        <v>40</v>
      </c>
      <c r="K28" s="196">
        <f ca="1">IF(MOD(ROW()-13,2)=0,IF(ISBLANK(OFFSET('10. SEGUIMIENTO 2025'!$O$14,INT((ROW()-13)/2),0)),"",OFFSET('10. SEGUIMIENTO 2025'!$O$14,INT((ROW()-13)/2),0)),IF(ISBLANK(OFFSET('9. METAS'!$O$20,INT((ROW()-14)/2),0)),"",OFFSET('9. METAS'!$O$20,INT((ROW()-14)/2),0)))</f>
        <v>50</v>
      </c>
      <c r="L28" s="196">
        <f ca="1">IF(MOD(ROW()-13,2)=0,IF(ISBLANK(OFFSET('10. SEGUIMIENTO 2025'!$P$14,INT((ROW()-13)/2),0)),"",OFFSET('10. SEGUIMIENTO 2025'!$P$14,INT((ROW()-13)/2),0)),IF(ISBLANK(OFFSET('9. METAS'!$P$20,INT((ROW()-14)/2),0)),"",OFFSET('9. METAS'!$P$20,INT((ROW()-14)/2),0)))</f>
        <v>60</v>
      </c>
      <c r="M28" s="197">
        <f ca="1">IF(MOD(ROW()-13,2)=0,IF(ISBLANK(OFFSET('10. SEGUIMIENTO 2025'!$Q$14,INT((ROW()-13)/2),0)),"",OFFSET('10. SEGUIMIENTO 2025'!$Q$14,INT((ROW()-13)/2),0)),IF(ISBLANK(OFFSET('9. METAS'!$Q$20,INT((ROW()-14)/2),0)),"",OFFSET('9. METAS'!$Q$20,INT((ROW()-14)/2),0)))</f>
        <v>50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METAS'!$K$20,INT((ROW()-13)/2),0)),"",OFFSET('9. METAS'!$K$20,INT((ROW()-13)/2),0))</f>
        <v>200</v>
      </c>
      <c r="I29" s="763"/>
      <c r="J29" s="195">
        <f ca="1">IF(MOD(ROW()-13,2)=0,IF(ISBLANK(OFFSET('10. SEGUIMIENTO 2025'!$N$14,INT((ROW()-13)/2),0)),"",OFFSET('10. SEGUIMIENTO 2025'!$N$14,INT((ROW()-13)/2),0)),IF(ISBLANK(OFFSET('9. METAS'!$N$20,INT((ROW()-14)/2),0)),"",OFFSET('9. METAS'!$N$20,INT((ROW()-14)/2),0)))</f>
        <v>41</v>
      </c>
      <c r="K29" s="196" t="str">
        <f ca="1">IF(MOD(ROW()-13,2)=0,IF(ISBLANK(OFFSET('10. SEGUIMIENTO 2025'!$O$14,INT((ROW()-13)/2),0)),"",OFFSET('10. SEGUIMIENTO 2025'!$O$14,INT((ROW()-13)/2),0)),IF(ISBLANK(OFFSET('9. METAS'!$O$20,INT((ROW()-14)/2),0)),"",OFFSET('9. METAS'!$O$20,INT((ROW()-14)/2),0)))</f>
        <v/>
      </c>
      <c r="L29" s="196" t="str">
        <f ca="1">IF(MOD(ROW()-13,2)=0,IF(ISBLANK(OFFSET('10. SEGUIMIENTO 2025'!$P$14,INT((ROW()-13)/2),0)),"",OFFSET('10. SEGUIMIENTO 2025'!$P$14,INT((ROW()-13)/2),0)),IF(ISBLANK(OFFSET('9. METAS'!$P$20,INT((ROW()-14)/2),0)),"",OFFSET('9. METAS'!$P$20,INT((ROW()-14)/2),0)))</f>
        <v/>
      </c>
      <c r="M29" s="197" t="str">
        <f ca="1">IF(MOD(ROW()-13,2)=0,IF(ISBLANK(OFFSET('10. SEGUIMIENTO 2025'!$Q$14,INT((ROW()-13)/2),0)),"",OFFSET('10. SEGUIMIENTO 2025'!$Q$14,INT((ROW()-13)/2),0)),IF(ISBLANK(OFFSET('9. METAS'!$Q$20,INT((ROW()-14)/2),0)),"",OFFSET('9. METAS'!$Q$20,INT((ROW()-14)/2),0)))</f>
        <v/>
      </c>
      <c r="N29" s="769" t="str">
        <f ca="1">IFERROR(M29/M30,"ND")</f>
        <v>ND</v>
      </c>
      <c r="O29" s="771" t="str">
        <f ca="1">IFERROR(((M29+L29+K29+J29)/H29),"ND")</f>
        <v>ND</v>
      </c>
      <c r="P29" s="775"/>
    </row>
    <row r="30" spans="3:16">
      <c r="C30" s="747"/>
      <c r="D30" s="749"/>
      <c r="E30" s="749"/>
      <c r="F30" s="751"/>
      <c r="G30" s="753"/>
      <c r="H30" s="760"/>
      <c r="I30" s="764"/>
      <c r="J30" s="195">
        <f ca="1">IF(MOD(ROW()-13,2)=0,IF(ISBLANK(OFFSET('10. SEGUIMIENTO 2025'!$N$14,INT((ROW()-13)/2),0)),"",OFFSET('10. SEGUIMIENTO 2025'!$N$14,INT((ROW()-13)/2),0)),IF(ISBLANK(OFFSET('9. METAS'!$N$20,INT((ROW()-14)/2),0)),"",OFFSET('9. METAS'!$N$20,INT((ROW()-14)/2),0)))</f>
        <v>40</v>
      </c>
      <c r="K30" s="196">
        <f ca="1">IF(MOD(ROW()-13,2)=0,IF(ISBLANK(OFFSET('10. SEGUIMIENTO 2025'!$O$14,INT((ROW()-13)/2),0)),"",OFFSET('10. SEGUIMIENTO 2025'!$O$14,INT((ROW()-13)/2),0)),IF(ISBLANK(OFFSET('9. METAS'!$O$20,INT((ROW()-14)/2),0)),"",OFFSET('9. METAS'!$O$20,INT((ROW()-14)/2),0)))</f>
        <v>50</v>
      </c>
      <c r="L30" s="196">
        <f ca="1">IF(MOD(ROW()-13,2)=0,IF(ISBLANK(OFFSET('10. SEGUIMIENTO 2025'!$P$14,INT((ROW()-13)/2),0)),"",OFFSET('10. SEGUIMIENTO 2025'!$P$14,INT((ROW()-13)/2),0)),IF(ISBLANK(OFFSET('9. METAS'!$P$20,INT((ROW()-14)/2),0)),"",OFFSET('9. METAS'!$P$20,INT((ROW()-14)/2),0)))</f>
        <v>60</v>
      </c>
      <c r="M30" s="197">
        <f ca="1">IF(MOD(ROW()-13,2)=0,IF(ISBLANK(OFFSET('10. SEGUIMIENTO 2025'!$Q$14,INT((ROW()-13)/2),0)),"",OFFSET('10. SEGUIMIENTO 2025'!$Q$14,INT((ROW()-13)/2),0)),IF(ISBLANK(OFFSET('9. METAS'!$Q$20,INT((ROW()-14)/2),0)),"",OFFSET('9. METAS'!$Q$20,INT((ROW()-14)/2),0)))</f>
        <v>50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METAS'!$K$20,INT((ROW()-13)/2),0)),"",OFFSET('9. METAS'!$K$20,INT((ROW()-13)/2),0))</f>
        <v>220</v>
      </c>
      <c r="I31" s="763"/>
      <c r="J31" s="195">
        <f ca="1">IF(MOD(ROW()-13,2)=0,IF(ISBLANK(OFFSET('10. SEGUIMIENTO 2025'!$N$14,INT((ROW()-13)/2),0)),"",OFFSET('10. SEGUIMIENTO 2025'!$N$14,INT((ROW()-13)/2),0)),IF(ISBLANK(OFFSET('9. METAS'!$N$20,INT((ROW()-14)/2),0)),"",OFFSET('9. METAS'!$N$20,INT((ROW()-14)/2),0)))</f>
        <v>41</v>
      </c>
      <c r="K31" s="196" t="str">
        <f ca="1">IF(MOD(ROW()-13,2)=0,IF(ISBLANK(OFFSET('10. SEGUIMIENTO 2025'!$O$14,INT((ROW()-13)/2),0)),"",OFFSET('10. SEGUIMIENTO 2025'!$O$14,INT((ROW()-13)/2),0)),IF(ISBLANK(OFFSET('9. METAS'!$O$20,INT((ROW()-14)/2),0)),"",OFFSET('9. METAS'!$O$20,INT((ROW()-14)/2),0)))</f>
        <v/>
      </c>
      <c r="L31" s="196" t="str">
        <f ca="1">IF(MOD(ROW()-13,2)=0,IF(ISBLANK(OFFSET('10. SEGUIMIENTO 2025'!$P$14,INT((ROW()-13)/2),0)),"",OFFSET('10. SEGUIMIENTO 2025'!$P$14,INT((ROW()-13)/2),0)),IF(ISBLANK(OFFSET('9. METAS'!$P$20,INT((ROW()-14)/2),0)),"",OFFSET('9. METAS'!$P$20,INT((ROW()-14)/2),0)))</f>
        <v/>
      </c>
      <c r="M31" s="197" t="str">
        <f ca="1">IF(MOD(ROW()-13,2)=0,IF(ISBLANK(OFFSET('10. SEGUIMIENTO 2025'!$Q$14,INT((ROW()-13)/2),0)),"",OFFSET('10. SEGUIMIENTO 2025'!$Q$14,INT((ROW()-13)/2),0)),IF(ISBLANK(OFFSET('9. METAS'!$Q$20,INT((ROW()-14)/2),0)),"",OFFSET('9. METAS'!$Q$20,INT((ROW()-14)/2),0)))</f>
        <v/>
      </c>
      <c r="N31" s="769" t="str">
        <f ca="1">IFERROR(M31/M32,"ND")</f>
        <v>ND</v>
      </c>
      <c r="O31" s="771" t="str">
        <f ca="1">IFERROR(((M31+L31+K31+J31)/H31),"ND")</f>
        <v>ND</v>
      </c>
      <c r="P31" s="775"/>
    </row>
    <row r="32" spans="3:16">
      <c r="C32" s="747"/>
      <c r="D32" s="749"/>
      <c r="E32" s="749"/>
      <c r="F32" s="751"/>
      <c r="G32" s="753"/>
      <c r="H32" s="760"/>
      <c r="I32" s="764"/>
      <c r="J32" s="195">
        <f ca="1">IF(MOD(ROW()-13,2)=0,IF(ISBLANK(OFFSET('10. SEGUIMIENTO 2025'!$N$14,INT((ROW()-13)/2),0)),"",OFFSET('10. SEGUIMIENTO 2025'!$N$14,INT((ROW()-13)/2),0)),IF(ISBLANK(OFFSET('9. METAS'!$N$20,INT((ROW()-14)/2),0)),"",OFFSET('9. METAS'!$N$20,INT((ROW()-14)/2),0)))</f>
        <v>55</v>
      </c>
      <c r="K32" s="196">
        <f ca="1">IF(MOD(ROW()-13,2)=0,IF(ISBLANK(OFFSET('10. SEGUIMIENTO 2025'!$O$14,INT((ROW()-13)/2),0)),"",OFFSET('10. SEGUIMIENTO 2025'!$O$14,INT((ROW()-13)/2),0)),IF(ISBLANK(OFFSET('9. METAS'!$O$20,INT((ROW()-14)/2),0)),"",OFFSET('9. METAS'!$O$20,INT((ROW()-14)/2),0)))</f>
        <v>55</v>
      </c>
      <c r="L32" s="196">
        <f ca="1">IF(MOD(ROW()-13,2)=0,IF(ISBLANK(OFFSET('10. SEGUIMIENTO 2025'!$P$14,INT((ROW()-13)/2),0)),"",OFFSET('10. SEGUIMIENTO 2025'!$P$14,INT((ROW()-13)/2),0)),IF(ISBLANK(OFFSET('9. METAS'!$P$20,INT((ROW()-14)/2),0)),"",OFFSET('9. METAS'!$P$20,INT((ROW()-14)/2),0)))</f>
        <v>55</v>
      </c>
      <c r="M32" s="197">
        <f ca="1">IF(MOD(ROW()-13,2)=0,IF(ISBLANK(OFFSET('10. SEGUIMIENTO 2025'!$Q$14,INT((ROW()-13)/2),0)),"",OFFSET('10. SEGUIMIENTO 2025'!$Q$14,INT((ROW()-13)/2),0)),IF(ISBLANK(OFFSET('9. METAS'!$Q$20,INT((ROW()-14)/2),0)),"",OFFSET('9. METAS'!$Q$20,INT((ROW()-14)/2),0)))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METAS'!$K$20,INT((ROW()-13)/2),0)),"",OFFSET('9. METAS'!$K$20,INT((ROW()-13)/2),0))</f>
        <v>20</v>
      </c>
      <c r="I33" s="763"/>
      <c r="J33" s="195">
        <f ca="1">IF(MOD(ROW()-13,2)=0,IF(ISBLANK(OFFSET('10. SEGUIMIENTO 2025'!$N$14,INT((ROW()-13)/2),0)),"",OFFSET('10. SEGUIMIENTO 2025'!$N$14,INT((ROW()-13)/2),0)),IF(ISBLANK(OFFSET('9. METAS'!$N$20,INT((ROW()-14)/2),0)),"",OFFSET('9. METAS'!$N$20,INT((ROW()-14)/2),0)))</f>
        <v>41</v>
      </c>
      <c r="K33" s="196" t="str">
        <f ca="1">IF(MOD(ROW()-13,2)=0,IF(ISBLANK(OFFSET('10. SEGUIMIENTO 2025'!$O$14,INT((ROW()-13)/2),0)),"",OFFSET('10. SEGUIMIENTO 2025'!$O$14,INT((ROW()-13)/2),0)),IF(ISBLANK(OFFSET('9. METAS'!$O$20,INT((ROW()-14)/2),0)),"",OFFSET('9. METAS'!$O$20,INT((ROW()-14)/2),0)))</f>
        <v/>
      </c>
      <c r="L33" s="196" t="str">
        <f ca="1">IF(MOD(ROW()-13,2)=0,IF(ISBLANK(OFFSET('10. SEGUIMIENTO 2025'!$P$14,INT((ROW()-13)/2),0)),"",OFFSET('10. SEGUIMIENTO 2025'!$P$14,INT((ROW()-13)/2),0)),IF(ISBLANK(OFFSET('9. METAS'!$P$20,INT((ROW()-14)/2),0)),"",OFFSET('9. METAS'!$P$20,INT((ROW()-14)/2),0)))</f>
        <v/>
      </c>
      <c r="M33" s="197" t="str">
        <f ca="1">IF(MOD(ROW()-13,2)=0,IF(ISBLANK(OFFSET('10. SEGUIMIENTO 2025'!$Q$14,INT((ROW()-13)/2),0)),"",OFFSET('10. SEGUIMIENTO 2025'!$Q$14,INT((ROW()-13)/2),0)),IF(ISBLANK(OFFSET('9. METAS'!$Q$20,INT((ROW()-14)/2),0)),"",OFFSET('9. METAS'!$Q$20,INT((ROW()-14)/2),0)))</f>
        <v/>
      </c>
      <c r="N33" s="769" t="str">
        <f ca="1">IFERROR(M33/M34,"ND")</f>
        <v>ND</v>
      </c>
      <c r="O33" s="771" t="str">
        <f ca="1">IFERROR(((M33+L33+K33+J33)/H33),"ND")</f>
        <v>ND</v>
      </c>
      <c r="P33" s="775"/>
    </row>
    <row r="34" spans="3:16">
      <c r="C34" s="747"/>
      <c r="D34" s="749"/>
      <c r="E34" s="749"/>
      <c r="F34" s="751"/>
      <c r="G34" s="753"/>
      <c r="H34" s="760"/>
      <c r="I34" s="764"/>
      <c r="J34" s="195">
        <f ca="1">IF(MOD(ROW()-13,2)=0,IF(ISBLANK(OFFSET('10. SEGUIMIENTO 2025'!$N$14,INT((ROW()-13)/2),0)),"",OFFSET('10. SEGUIMIENTO 2025'!$N$14,INT((ROW()-13)/2),0)),IF(ISBLANK(OFFSET('9. METAS'!$N$20,INT((ROW()-14)/2),0)),"",OFFSET('9. METAS'!$N$20,INT((ROW()-14)/2),0)))</f>
        <v>5</v>
      </c>
      <c r="K34" s="196">
        <f ca="1">IF(MOD(ROW()-13,2)=0,IF(ISBLANK(OFFSET('10. SEGUIMIENTO 2025'!$O$14,INT((ROW()-13)/2),0)),"",OFFSET('10. SEGUIMIENTO 2025'!$O$14,INT((ROW()-13)/2),0)),IF(ISBLANK(OFFSET('9. METAS'!$O$20,INT((ROW()-14)/2),0)),"",OFFSET('9. METAS'!$O$20,INT((ROW()-14)/2),0)))</f>
        <v>5</v>
      </c>
      <c r="L34" s="196">
        <f ca="1">IF(MOD(ROW()-13,2)=0,IF(ISBLANK(OFFSET('10. SEGUIMIENTO 2025'!$P$14,INT((ROW()-13)/2),0)),"",OFFSET('10. SEGUIMIENTO 2025'!$P$14,INT((ROW()-13)/2),0)),IF(ISBLANK(OFFSET('9. METAS'!$P$20,INT((ROW()-14)/2),0)),"",OFFSET('9. METAS'!$P$20,INT((ROW()-14)/2),0)))</f>
        <v>5</v>
      </c>
      <c r="M34" s="197">
        <f ca="1">IF(MOD(ROW()-13,2)=0,IF(ISBLANK(OFFSET('10. SEGUIMIENTO 2025'!$Q$14,INT((ROW()-13)/2),0)),"",OFFSET('10. SEGUIMIENTO 2025'!$Q$14,INT((ROW()-13)/2),0)),IF(ISBLANK(OFFSET('9. METAS'!$Q$20,INT((ROW()-14)/2),0)),"",OFFSET('9. METAS'!$Q$20,INT((ROW()-14)/2),0)))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METAS'!$K$20,INT((ROW()-13)/2),0)),"",OFFSET('9. METAS'!$K$20,INT((ROW()-13)/2),0))</f>
        <v>30</v>
      </c>
      <c r="I35" s="763"/>
      <c r="J35" s="195">
        <f ca="1">IF(MOD(ROW()-13,2)=0,IF(ISBLANK(OFFSET('10. SEGUIMIENTO 2025'!$N$14,INT((ROW()-13)/2),0)),"",OFFSET('10. SEGUIMIENTO 2025'!$N$14,INT((ROW()-13)/2),0)),IF(ISBLANK(OFFSET('9. METAS'!$N$20,INT((ROW()-14)/2),0)),"",OFFSET('9. METAS'!$N$20,INT((ROW()-14)/2),0)))</f>
        <v>41</v>
      </c>
      <c r="K35" s="196" t="str">
        <f ca="1">IF(MOD(ROW()-13,2)=0,IF(ISBLANK(OFFSET('10. SEGUIMIENTO 2025'!$O$14,INT((ROW()-13)/2),0)),"",OFFSET('10. SEGUIMIENTO 2025'!$O$14,INT((ROW()-13)/2),0)),IF(ISBLANK(OFFSET('9. METAS'!$O$20,INT((ROW()-14)/2),0)),"",OFFSET('9. METAS'!$O$20,INT((ROW()-14)/2),0)))</f>
        <v/>
      </c>
      <c r="L35" s="196" t="str">
        <f ca="1">IF(MOD(ROW()-13,2)=0,IF(ISBLANK(OFFSET('10. SEGUIMIENTO 2025'!$P$14,INT((ROW()-13)/2),0)),"",OFFSET('10. SEGUIMIENTO 2025'!$P$14,INT((ROW()-13)/2),0)),IF(ISBLANK(OFFSET('9. METAS'!$P$20,INT((ROW()-14)/2),0)),"",OFFSET('9. METAS'!$P$20,INT((ROW()-14)/2),0)))</f>
        <v/>
      </c>
      <c r="M35" s="197" t="str">
        <f ca="1">IF(MOD(ROW()-13,2)=0,IF(ISBLANK(OFFSET('10. SEGUIMIENTO 2025'!$Q$14,INT((ROW()-13)/2),0)),"",OFFSET('10. SEGUIMIENTO 2025'!$Q$14,INT((ROW()-13)/2),0)),IF(ISBLANK(OFFSET('9. METAS'!$Q$20,INT((ROW()-14)/2),0)),"",OFFSET('9. METAS'!$Q$20,INT((ROW()-14)/2),0)))</f>
        <v/>
      </c>
      <c r="N35" s="769" t="str">
        <f ca="1">IFERROR(M35/M36,"ND")</f>
        <v>ND</v>
      </c>
      <c r="O35" s="771" t="str">
        <f ca="1">IFERROR(((M35+L35+K35+J35)/H35),"ND")</f>
        <v>ND</v>
      </c>
      <c r="P35" s="775"/>
    </row>
    <row r="36" spans="3:16">
      <c r="C36" s="747"/>
      <c r="D36" s="749"/>
      <c r="E36" s="749"/>
      <c r="F36" s="751"/>
      <c r="G36" s="753"/>
      <c r="H36" s="760"/>
      <c r="I36" s="764"/>
      <c r="J36" s="195">
        <f ca="1">IF(MOD(ROW()-13,2)=0,IF(ISBLANK(OFFSET('10. SEGUIMIENTO 2025'!$N$14,INT((ROW()-13)/2),0)),"",OFFSET('10. SEGUIMIENTO 2025'!$N$14,INT((ROW()-13)/2),0)),IF(ISBLANK(OFFSET('9. METAS'!$N$20,INT((ROW()-14)/2),0)),"",OFFSET('9. METAS'!$N$20,INT((ROW()-14)/2),0)))</f>
        <v>9</v>
      </c>
      <c r="K36" s="196">
        <f ca="1">IF(MOD(ROW()-13,2)=0,IF(ISBLANK(OFFSET('10. SEGUIMIENTO 2025'!$O$14,INT((ROW()-13)/2),0)),"",OFFSET('10. SEGUIMIENTO 2025'!$O$14,INT((ROW()-13)/2),0)),IF(ISBLANK(OFFSET('9. METAS'!$O$20,INT((ROW()-14)/2),0)),"",OFFSET('9. METAS'!$O$20,INT((ROW()-14)/2),0)))</f>
        <v>7</v>
      </c>
      <c r="L36" s="196">
        <f ca="1">IF(MOD(ROW()-13,2)=0,IF(ISBLANK(OFFSET('10. SEGUIMIENTO 2025'!$P$14,INT((ROW()-13)/2),0)),"",OFFSET('10. SEGUIMIENTO 2025'!$P$14,INT((ROW()-13)/2),0)),IF(ISBLANK(OFFSET('9. METAS'!$P$20,INT((ROW()-14)/2),0)),"",OFFSET('9. METAS'!$P$20,INT((ROW()-14)/2),0)))</f>
        <v>7</v>
      </c>
      <c r="M36" s="197">
        <f ca="1">IF(MOD(ROW()-13,2)=0,IF(ISBLANK(OFFSET('10. SEGUIMIENTO 2025'!$Q$14,INT((ROW()-13)/2),0)),"",OFFSET('10. SEGUIMIENTO 2025'!$Q$14,INT((ROW()-13)/2),0)),IF(ISBLANK(OFFSET('9. METAS'!$Q$20,INT((ROW()-14)/2),0)),"",OFFSET('9. METAS'!$Q$20,INT((ROW()-14)/2),0)))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METAS'!$K$20,INT((ROW()-13)/2),0)),"",OFFSET('9. METAS'!$K$20,INT((ROW()-13)/2),0))</f>
        <v>1500</v>
      </c>
      <c r="I37" s="763"/>
      <c r="J37" s="195">
        <f ca="1">IF(MOD(ROW()-13,2)=0,IF(ISBLANK(OFFSET('10. SEGUIMIENTO 2025'!$N$14,INT((ROW()-13)/2),0)),"",OFFSET('10. SEGUIMIENTO 2025'!$N$14,INT((ROW()-13)/2),0)),IF(ISBLANK(OFFSET('9. METAS'!$N$20,INT((ROW()-14)/2),0)),"",OFFSET('9. METAS'!$N$20,INT((ROW()-14)/2),0)))</f>
        <v>41</v>
      </c>
      <c r="K37" s="196" t="str">
        <f ca="1">IF(MOD(ROW()-13,2)=0,IF(ISBLANK(OFFSET('10. SEGUIMIENTO 2025'!$O$14,INT((ROW()-13)/2),0)),"",OFFSET('10. SEGUIMIENTO 2025'!$O$14,INT((ROW()-13)/2),0)),IF(ISBLANK(OFFSET('9. METAS'!$O$20,INT((ROW()-14)/2),0)),"",OFFSET('9. METAS'!$O$20,INT((ROW()-14)/2),0)))</f>
        <v/>
      </c>
      <c r="L37" s="196" t="str">
        <f ca="1">IF(MOD(ROW()-13,2)=0,IF(ISBLANK(OFFSET('10. SEGUIMIENTO 2025'!$P$14,INT((ROW()-13)/2),0)),"",OFFSET('10. SEGUIMIENTO 2025'!$P$14,INT((ROW()-13)/2),0)),IF(ISBLANK(OFFSET('9. METAS'!$P$20,INT((ROW()-14)/2),0)),"",OFFSET('9. METAS'!$P$20,INT((ROW()-14)/2),0)))</f>
        <v/>
      </c>
      <c r="M37" s="197" t="str">
        <f ca="1">IF(MOD(ROW()-13,2)=0,IF(ISBLANK(OFFSET('10. SEGUIMIENTO 2025'!$Q$14,INT((ROW()-13)/2),0)),"",OFFSET('10. SEGUIMIENTO 2025'!$Q$14,INT((ROW()-13)/2),0)),IF(ISBLANK(OFFSET('9. METAS'!$Q$20,INT((ROW()-14)/2),0)),"",OFFSET('9. METAS'!$Q$20,INT((ROW()-14)/2),0)))</f>
        <v/>
      </c>
      <c r="N37" s="769" t="str">
        <f ca="1">IFERROR(M37/M38,"ND")</f>
        <v>ND</v>
      </c>
      <c r="O37" s="771" t="str">
        <f ca="1">IFERROR(((M37+L37+K37+J37)/H37),"ND")</f>
        <v>ND</v>
      </c>
      <c r="P37" s="775"/>
    </row>
    <row r="38" spans="3:16">
      <c r="C38" s="747"/>
      <c r="D38" s="749"/>
      <c r="E38" s="749"/>
      <c r="F38" s="751"/>
      <c r="G38" s="753"/>
      <c r="H38" s="760"/>
      <c r="I38" s="764"/>
      <c r="J38" s="195">
        <f ca="1">IF(MOD(ROW()-13,2)=0,IF(ISBLANK(OFFSET('10. SEGUIMIENTO 2025'!$N$14,INT((ROW()-13)/2),0)),"",OFFSET('10. SEGUIMIENTO 2025'!$N$14,INT((ROW()-13)/2),0)),IF(ISBLANK(OFFSET('9. METAS'!$N$20,INT((ROW()-14)/2),0)),"",OFFSET('9. METAS'!$N$20,INT((ROW()-14)/2),0)))</f>
        <v>375</v>
      </c>
      <c r="K38" s="196">
        <f ca="1">IF(MOD(ROW()-13,2)=0,IF(ISBLANK(OFFSET('10. SEGUIMIENTO 2025'!$O$14,INT((ROW()-13)/2),0)),"",OFFSET('10. SEGUIMIENTO 2025'!$O$14,INT((ROW()-13)/2),0)),IF(ISBLANK(OFFSET('9. METAS'!$O$20,INT((ROW()-14)/2),0)),"",OFFSET('9. METAS'!$O$20,INT((ROW()-14)/2),0)))</f>
        <v>375</v>
      </c>
      <c r="L38" s="196">
        <f ca="1">IF(MOD(ROW()-13,2)=0,IF(ISBLANK(OFFSET('10. SEGUIMIENTO 2025'!$P$14,INT((ROW()-13)/2),0)),"",OFFSET('10. SEGUIMIENTO 2025'!$P$14,INT((ROW()-13)/2),0)),IF(ISBLANK(OFFSET('9. METAS'!$P$20,INT((ROW()-14)/2),0)),"",OFFSET('9. METAS'!$P$20,INT((ROW()-14)/2),0)))</f>
        <v>375</v>
      </c>
      <c r="M38" s="197">
        <f ca="1">IF(MOD(ROW()-13,2)=0,IF(ISBLANK(OFFSET('10. SEGUIMIENTO 2025'!$Q$14,INT((ROW()-13)/2),0)),"",OFFSET('10. SEGUIMIENTO 2025'!$Q$14,INT((ROW()-13)/2),0)),IF(ISBLANK(OFFSET('9. METAS'!$Q$20,INT((ROW()-14)/2),0)),"",OFFSET('9. METAS'!$Q$20,INT((ROW()-14)/2),0)))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METAS'!$K$20,INT((ROW()-13)/2),0)),"",OFFSET('9. METAS'!$K$20,INT((ROW()-13)/2),0))</f>
        <v>26</v>
      </c>
      <c r="I39" s="763"/>
      <c r="J39" s="195">
        <f ca="1">IF(MOD(ROW()-13,2)=0,IF(ISBLANK(OFFSET('10. SEGUIMIENTO 2025'!$N$14,INT((ROW()-13)/2),0)),"",OFFSET('10. SEGUIMIENTO 2025'!$N$14,INT((ROW()-13)/2),0)),IF(ISBLANK(OFFSET('9. METAS'!$N$20,INT((ROW()-14)/2),0)),"",OFFSET('9. METAS'!$N$20,INT((ROW()-14)/2),0)))</f>
        <v>41</v>
      </c>
      <c r="K39" s="196" t="str">
        <f ca="1">IF(MOD(ROW()-13,2)=0,IF(ISBLANK(OFFSET('10. SEGUIMIENTO 2025'!$O$14,INT((ROW()-13)/2),0)),"",OFFSET('10. SEGUIMIENTO 2025'!$O$14,INT((ROW()-13)/2),0)),IF(ISBLANK(OFFSET('9. METAS'!$O$20,INT((ROW()-14)/2),0)),"",OFFSET('9. METAS'!$O$20,INT((ROW()-14)/2),0)))</f>
        <v/>
      </c>
      <c r="L39" s="196" t="str">
        <f ca="1">IF(MOD(ROW()-13,2)=0,IF(ISBLANK(OFFSET('10. SEGUIMIENTO 2025'!$P$14,INT((ROW()-13)/2),0)),"",OFFSET('10. SEGUIMIENTO 2025'!$P$14,INT((ROW()-13)/2),0)),IF(ISBLANK(OFFSET('9. METAS'!$P$20,INT((ROW()-14)/2),0)),"",OFFSET('9. METAS'!$P$20,INT((ROW()-14)/2),0)))</f>
        <v/>
      </c>
      <c r="M39" s="197" t="str">
        <f ca="1">IF(MOD(ROW()-13,2)=0,IF(ISBLANK(OFFSET('10. SEGUIMIENTO 2025'!$Q$14,INT((ROW()-13)/2),0)),"",OFFSET('10. SEGUIMIENTO 2025'!$Q$14,INT((ROW()-13)/2),0)),IF(ISBLANK(OFFSET('9. METAS'!$Q$20,INT((ROW()-14)/2),0)),"",OFFSET('9. METAS'!$Q$20,INT((ROW()-14)/2),0)))</f>
        <v/>
      </c>
      <c r="N39" s="769" t="str">
        <f ca="1">IFERROR(M39/M40,"ND")</f>
        <v>ND</v>
      </c>
      <c r="O39" s="771" t="str">
        <f ca="1">IFERROR(((M39+L39+K39+J39)/H39),"ND")</f>
        <v>ND</v>
      </c>
      <c r="P39" s="775"/>
    </row>
    <row r="40" spans="3:16">
      <c r="C40" s="747"/>
      <c r="D40" s="749"/>
      <c r="E40" s="749"/>
      <c r="F40" s="751"/>
      <c r="G40" s="753"/>
      <c r="H40" s="760"/>
      <c r="I40" s="764"/>
      <c r="J40" s="195">
        <f ca="1">IF(MOD(ROW()-13,2)=0,IF(ISBLANK(OFFSET('10. SEGUIMIENTO 2025'!$N$14,INT((ROW()-13)/2),0)),"",OFFSET('10. SEGUIMIENTO 2025'!$N$14,INT((ROW()-13)/2),0)),IF(ISBLANK(OFFSET('9. METAS'!$N$20,INT((ROW()-14)/2),0)),"",OFFSET('9. METAS'!$N$20,INT((ROW()-14)/2),0)))</f>
        <v>5</v>
      </c>
      <c r="K40" s="196">
        <f ca="1">IF(MOD(ROW()-13,2)=0,IF(ISBLANK(OFFSET('10. SEGUIMIENTO 2025'!$O$14,INT((ROW()-13)/2),0)),"",OFFSET('10. SEGUIMIENTO 2025'!$O$14,INT((ROW()-13)/2),0)),IF(ISBLANK(OFFSET('9. METAS'!$O$20,INT((ROW()-14)/2),0)),"",OFFSET('9. METAS'!$O$20,INT((ROW()-14)/2),0)))</f>
        <v>5</v>
      </c>
      <c r="L40" s="196">
        <f ca="1">IF(MOD(ROW()-13,2)=0,IF(ISBLANK(OFFSET('10. SEGUIMIENTO 2025'!$P$14,INT((ROW()-13)/2),0)),"",OFFSET('10. SEGUIMIENTO 2025'!$P$14,INT((ROW()-13)/2),0)),IF(ISBLANK(OFFSET('9. METAS'!$P$20,INT((ROW()-14)/2),0)),"",OFFSET('9. METAS'!$P$20,INT((ROW()-14)/2),0)))</f>
        <v>7</v>
      </c>
      <c r="M40" s="197">
        <f ca="1">IF(MOD(ROW()-13,2)=0,IF(ISBLANK(OFFSET('10. SEGUIMIENTO 2025'!$Q$14,INT((ROW()-13)/2),0)),"",OFFSET('10. SEGUIMIENTO 2025'!$Q$14,INT((ROW()-13)/2),0)),IF(ISBLANK(OFFSET('9. METAS'!$Q$20,INT((ROW()-14)/2),0)),"",OFFSET('9. METAS'!$Q$20,INT((ROW()-14)/2),0)))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METAS'!$K$20,INT((ROW()-13)/2),0)),"",OFFSET('9. METAS'!$K$20,INT((ROW()-13)/2),0))</f>
        <v>110</v>
      </c>
      <c r="I41" s="763"/>
      <c r="J41" s="195">
        <f ca="1">IF(MOD(ROW()-13,2)=0,IF(ISBLANK(OFFSET('10. SEGUIMIENTO 2025'!$N$14,INT((ROW()-13)/2),0)),"",OFFSET('10. SEGUIMIENTO 2025'!$N$14,INT((ROW()-13)/2),0)),IF(ISBLANK(OFFSET('9. METAS'!$N$20,INT((ROW()-14)/2),0)),"",OFFSET('9. METAS'!$N$20,INT((ROW()-14)/2),0)))</f>
        <v>41</v>
      </c>
      <c r="K41" s="196" t="str">
        <f ca="1">IF(MOD(ROW()-13,2)=0,IF(ISBLANK(OFFSET('10. SEGUIMIENTO 2025'!$O$14,INT((ROW()-13)/2),0)),"",OFFSET('10. SEGUIMIENTO 2025'!$O$14,INT((ROW()-13)/2),0)),IF(ISBLANK(OFFSET('9. METAS'!$O$20,INT((ROW()-14)/2),0)),"",OFFSET('9. METAS'!$O$20,INT((ROW()-14)/2),0)))</f>
        <v/>
      </c>
      <c r="L41" s="196" t="str">
        <f ca="1">IF(MOD(ROW()-13,2)=0,IF(ISBLANK(OFFSET('10. SEGUIMIENTO 2025'!$P$14,INT((ROW()-13)/2),0)),"",OFFSET('10. SEGUIMIENTO 2025'!$P$14,INT((ROW()-13)/2),0)),IF(ISBLANK(OFFSET('9. METAS'!$P$20,INT((ROW()-14)/2),0)),"",OFFSET('9. METAS'!$P$20,INT((ROW()-14)/2),0)))</f>
        <v/>
      </c>
      <c r="M41" s="197" t="str">
        <f ca="1">IF(MOD(ROW()-13,2)=0,IF(ISBLANK(OFFSET('10. SEGUIMIENTO 2025'!$Q$14,INT((ROW()-13)/2),0)),"",OFFSET('10. SEGUIMIENTO 2025'!$Q$14,INT((ROW()-13)/2),0)),IF(ISBLANK(OFFSET('9. METAS'!$Q$20,INT((ROW()-14)/2),0)),"",OFFSET('9. METAS'!$Q$20,INT((ROW()-14)/2),0)))</f>
        <v/>
      </c>
      <c r="N41" s="769" t="str">
        <f ca="1">IFERROR(M41/M42,"ND")</f>
        <v>ND</v>
      </c>
      <c r="O41" s="771" t="str">
        <f ca="1">IFERROR(((M41+L41+K41+J41)/H41),"ND")</f>
        <v>ND</v>
      </c>
      <c r="P41" s="775"/>
    </row>
    <row r="42" spans="3:16">
      <c r="C42" s="747"/>
      <c r="D42" s="749"/>
      <c r="E42" s="749"/>
      <c r="F42" s="751"/>
      <c r="G42" s="753"/>
      <c r="H42" s="760"/>
      <c r="I42" s="764"/>
      <c r="J42" s="195">
        <f ca="1">IF(MOD(ROW()-13,2)=0,IF(ISBLANK(OFFSET('10. SEGUIMIENTO 2025'!$N$14,INT((ROW()-13)/2),0)),"",OFFSET('10. SEGUIMIENTO 2025'!$N$14,INT((ROW()-13)/2),0)),IF(ISBLANK(OFFSET('9. METAS'!$N$20,INT((ROW()-14)/2),0)),"",OFFSET('9. METAS'!$N$20,INT((ROW()-14)/2),0)))</f>
        <v>25</v>
      </c>
      <c r="K42" s="196">
        <f ca="1">IF(MOD(ROW()-13,2)=0,IF(ISBLANK(OFFSET('10. SEGUIMIENTO 2025'!$O$14,INT((ROW()-13)/2),0)),"",OFFSET('10. SEGUIMIENTO 2025'!$O$14,INT((ROW()-13)/2),0)),IF(ISBLANK(OFFSET('9. METAS'!$O$20,INT((ROW()-14)/2),0)),"",OFFSET('9. METAS'!$O$20,INT((ROW()-14)/2),0)))</f>
        <v>28</v>
      </c>
      <c r="L42" s="196">
        <f ca="1">IF(MOD(ROW()-13,2)=0,IF(ISBLANK(OFFSET('10. SEGUIMIENTO 2025'!$P$14,INT((ROW()-13)/2),0)),"",OFFSET('10. SEGUIMIENTO 2025'!$P$14,INT((ROW()-13)/2),0)),IF(ISBLANK(OFFSET('9. METAS'!$P$20,INT((ROW()-14)/2),0)),"",OFFSET('9. METAS'!$P$20,INT((ROW()-14)/2),0)))</f>
        <v>28</v>
      </c>
      <c r="M42" s="197">
        <f ca="1">IF(MOD(ROW()-13,2)=0,IF(ISBLANK(OFFSET('10. SEGUIMIENTO 2025'!$Q$14,INT((ROW()-13)/2),0)),"",OFFSET('10. SEGUIMIENTO 2025'!$Q$14,INT((ROW()-13)/2),0)),IF(ISBLANK(OFFSET('9. METAS'!$Q$20,INT((ROW()-14)/2),0)),"",OFFSET('9. METAS'!$Q$20,INT((ROW()-14)/2),0)))</f>
        <v>29</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METAS'!$K$20,INT((ROW()-13)/2),0)),"",OFFSET('9. METAS'!$K$20,INT((ROW()-13)/2),0))</f>
        <v>66</v>
      </c>
      <c r="I43" s="763"/>
      <c r="J43" s="195">
        <f ca="1">IF(MOD(ROW()-13,2)=0,IF(ISBLANK(OFFSET('10. SEGUIMIENTO 2025'!$N$14,INT((ROW()-13)/2),0)),"",OFFSET('10. SEGUIMIENTO 2025'!$N$14,INT((ROW()-13)/2),0)),IF(ISBLANK(OFFSET('9. METAS'!$N$20,INT((ROW()-14)/2),0)),"",OFFSET('9. METAS'!$N$20,INT((ROW()-14)/2),0)))</f>
        <v>41</v>
      </c>
      <c r="K43" s="196" t="str">
        <f ca="1">IF(MOD(ROW()-13,2)=0,IF(ISBLANK(OFFSET('10. SEGUIMIENTO 2025'!$O$14,INT((ROW()-13)/2),0)),"",OFFSET('10. SEGUIMIENTO 2025'!$O$14,INT((ROW()-13)/2),0)),IF(ISBLANK(OFFSET('9. METAS'!$O$20,INT((ROW()-14)/2),0)),"",OFFSET('9. METAS'!$O$20,INT((ROW()-14)/2),0)))</f>
        <v/>
      </c>
      <c r="L43" s="196" t="str">
        <f ca="1">IF(MOD(ROW()-13,2)=0,IF(ISBLANK(OFFSET('10. SEGUIMIENTO 2025'!$P$14,INT((ROW()-13)/2),0)),"",OFFSET('10. SEGUIMIENTO 2025'!$P$14,INT((ROW()-13)/2),0)),IF(ISBLANK(OFFSET('9. METAS'!$P$20,INT((ROW()-14)/2),0)),"",OFFSET('9. METAS'!$P$20,INT((ROW()-14)/2),0)))</f>
        <v/>
      </c>
      <c r="M43" s="197" t="str">
        <f ca="1">IF(MOD(ROW()-13,2)=0,IF(ISBLANK(OFFSET('10. SEGUIMIENTO 2025'!$Q$14,INT((ROW()-13)/2),0)),"",OFFSET('10. SEGUIMIENTO 2025'!$Q$14,INT((ROW()-13)/2),0)),IF(ISBLANK(OFFSET('9. METAS'!$Q$20,INT((ROW()-14)/2),0)),"",OFFSET('9. METAS'!$Q$20,INT((ROW()-14)/2),0)))</f>
        <v/>
      </c>
      <c r="N43" s="769" t="str">
        <f ca="1">IFERROR(M43/M44,"ND")</f>
        <v>ND</v>
      </c>
      <c r="O43" s="771" t="str">
        <f ca="1">IFERROR(((M43+L43+K43+J43)/H43),"ND")</f>
        <v>ND</v>
      </c>
      <c r="P43" s="775"/>
    </row>
    <row r="44" spans="3:16">
      <c r="C44" s="747"/>
      <c r="D44" s="749"/>
      <c r="E44" s="749"/>
      <c r="F44" s="751"/>
      <c r="G44" s="753"/>
      <c r="H44" s="760"/>
      <c r="I44" s="764"/>
      <c r="J44" s="195">
        <f ca="1">IF(MOD(ROW()-13,2)=0,IF(ISBLANK(OFFSET('10. SEGUIMIENTO 2025'!$N$14,INT((ROW()-13)/2),0)),"",OFFSET('10. SEGUIMIENTO 2025'!$N$14,INT((ROW()-13)/2),0)),IF(ISBLANK(OFFSET('9. METAS'!$N$20,INT((ROW()-14)/2),0)),"",OFFSET('9. METAS'!$N$20,INT((ROW()-14)/2),0)))</f>
        <v>12</v>
      </c>
      <c r="K44" s="196">
        <f ca="1">IF(MOD(ROW()-13,2)=0,IF(ISBLANK(OFFSET('10. SEGUIMIENTO 2025'!$O$14,INT((ROW()-13)/2),0)),"",OFFSET('10. SEGUIMIENTO 2025'!$O$14,INT((ROW()-13)/2),0)),IF(ISBLANK(OFFSET('9. METAS'!$O$20,INT((ROW()-14)/2),0)),"",OFFSET('9. METAS'!$O$20,INT((ROW()-14)/2),0)))</f>
        <v>15</v>
      </c>
      <c r="L44" s="196">
        <f ca="1">IF(MOD(ROW()-13,2)=0,IF(ISBLANK(OFFSET('10. SEGUIMIENTO 2025'!$P$14,INT((ROW()-13)/2),0)),"",OFFSET('10. SEGUIMIENTO 2025'!$P$14,INT((ROW()-13)/2),0)),IF(ISBLANK(OFFSET('9. METAS'!$P$20,INT((ROW()-14)/2),0)),"",OFFSET('9. METAS'!$P$20,INT((ROW()-14)/2),0)))</f>
        <v>18</v>
      </c>
      <c r="M44" s="197">
        <f ca="1">IF(MOD(ROW()-13,2)=0,IF(ISBLANK(OFFSET('10. SEGUIMIENTO 2025'!$Q$14,INT((ROW()-13)/2),0)),"",OFFSET('10. SEGUIMIENTO 2025'!$Q$14,INT((ROW()-13)/2),0)),IF(ISBLANK(OFFSET('9. METAS'!$Q$20,INT((ROW()-14)/2),0)),"",OFFSET('9. METAS'!$Q$20,INT((ROW()-14)/2),0)))</f>
        <v>21</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METAS'!$K$20,INT((ROW()-13)/2),0)),"",OFFSET('9. METAS'!$K$20,INT((ROW()-13)/2),0))</f>
        <v>4387</v>
      </c>
      <c r="I45" s="763"/>
      <c r="J45" s="195">
        <f ca="1">IF(MOD(ROW()-13,2)=0,IF(ISBLANK(OFFSET('10. SEGUIMIENTO 2025'!$N$14,INT((ROW()-13)/2),0)),"",OFFSET('10. SEGUIMIENTO 2025'!$N$14,INT((ROW()-13)/2),0)),IF(ISBLANK(OFFSET('9. METAS'!$N$20,INT((ROW()-14)/2),0)),"",OFFSET('9. METAS'!$N$20,INT((ROW()-14)/2),0)))</f>
        <v>41</v>
      </c>
      <c r="K45" s="196" t="str">
        <f ca="1">IF(MOD(ROW()-13,2)=0,IF(ISBLANK(OFFSET('10. SEGUIMIENTO 2025'!$O$14,INT((ROW()-13)/2),0)),"",OFFSET('10. SEGUIMIENTO 2025'!$O$14,INT((ROW()-13)/2),0)),IF(ISBLANK(OFFSET('9. METAS'!$O$20,INT((ROW()-14)/2),0)),"",OFFSET('9. METAS'!$O$20,INT((ROW()-14)/2),0)))</f>
        <v/>
      </c>
      <c r="L45" s="196" t="str">
        <f ca="1">IF(MOD(ROW()-13,2)=0,IF(ISBLANK(OFFSET('10. SEGUIMIENTO 2025'!$P$14,INT((ROW()-13)/2),0)),"",OFFSET('10. SEGUIMIENTO 2025'!$P$14,INT((ROW()-13)/2),0)),IF(ISBLANK(OFFSET('9. METAS'!$P$20,INT((ROW()-14)/2),0)),"",OFFSET('9. METAS'!$P$20,INT((ROW()-14)/2),0)))</f>
        <v/>
      </c>
      <c r="M45" s="197" t="str">
        <f ca="1">IF(MOD(ROW()-13,2)=0,IF(ISBLANK(OFFSET('10. SEGUIMIENTO 2025'!$Q$14,INT((ROW()-13)/2),0)),"",OFFSET('10. SEGUIMIENTO 2025'!$Q$14,INT((ROW()-13)/2),0)),IF(ISBLANK(OFFSET('9. METAS'!$Q$20,INT((ROW()-14)/2),0)),"",OFFSET('9. METAS'!$Q$20,INT((ROW()-14)/2),0)))</f>
        <v/>
      </c>
      <c r="N45" s="769" t="str">
        <f ca="1">IFERROR(M45/M46,"ND")</f>
        <v>ND</v>
      </c>
      <c r="O45" s="771" t="str">
        <f ca="1">IFERROR(((M45+L45+K45+J45)/H45),"ND")</f>
        <v>ND</v>
      </c>
      <c r="P45" s="775"/>
    </row>
    <row r="46" spans="3:16">
      <c r="C46" s="747"/>
      <c r="D46" s="749"/>
      <c r="E46" s="749"/>
      <c r="F46" s="751"/>
      <c r="G46" s="753"/>
      <c r="H46" s="760"/>
      <c r="I46" s="764"/>
      <c r="J46" s="195">
        <f ca="1">IF(MOD(ROW()-13,2)=0,IF(ISBLANK(OFFSET('10. SEGUIMIENTO 2025'!$N$14,INT((ROW()-13)/2),0)),"",OFFSET('10. SEGUIMIENTO 2025'!$N$14,INT((ROW()-13)/2),0)),IF(ISBLANK(OFFSET('9. METAS'!$N$20,INT((ROW()-14)/2),0)),"",OFFSET('9. METAS'!$N$20,INT((ROW()-14)/2),0)))</f>
        <v>1027</v>
      </c>
      <c r="K46" s="196">
        <f ca="1">IF(MOD(ROW()-13,2)=0,IF(ISBLANK(OFFSET('10. SEGUIMIENTO 2025'!$O$14,INT((ROW()-13)/2),0)),"",OFFSET('10. SEGUIMIENTO 2025'!$O$14,INT((ROW()-13)/2),0)),IF(ISBLANK(OFFSET('9. METAS'!$O$20,INT((ROW()-14)/2),0)),"",OFFSET('9. METAS'!$O$20,INT((ROW()-14)/2),0)))</f>
        <v>1070</v>
      </c>
      <c r="L46" s="196">
        <f ca="1">IF(MOD(ROW()-13,2)=0,IF(ISBLANK(OFFSET('10. SEGUIMIENTO 2025'!$P$14,INT((ROW()-13)/2),0)),"",OFFSET('10. SEGUIMIENTO 2025'!$P$14,INT((ROW()-13)/2),0)),IF(ISBLANK(OFFSET('9. METAS'!$P$20,INT((ROW()-14)/2),0)),"",OFFSET('9. METAS'!$P$20,INT((ROW()-14)/2),0)))</f>
        <v>1100</v>
      </c>
      <c r="M46" s="197">
        <f ca="1">IF(MOD(ROW()-13,2)=0,IF(ISBLANK(OFFSET('10. SEGUIMIENTO 2025'!$Q$14,INT((ROW()-13)/2),0)),"",OFFSET('10. SEGUIMIENTO 2025'!$Q$14,INT((ROW()-13)/2),0)),IF(ISBLANK(OFFSET('9. METAS'!$Q$20,INT((ROW()-14)/2),0)),"",OFFSET('9. METAS'!$Q$20,INT((ROW()-14)/2),0)))</f>
        <v>1190</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METAS'!$K$20,INT((ROW()-13)/2),0)),"",OFFSET('9. METAS'!$K$20,INT((ROW()-13)/2),0))</f>
        <v>660</v>
      </c>
      <c r="I47" s="763"/>
      <c r="J47" s="195">
        <f ca="1">IF(MOD(ROW()-13,2)=0,IF(ISBLANK(OFFSET('10. SEGUIMIENTO 2025'!$N$14,INT((ROW()-13)/2),0)),"",OFFSET('10. SEGUIMIENTO 2025'!$N$14,INT((ROW()-13)/2),0)),IF(ISBLANK(OFFSET('9. METAS'!$N$20,INT((ROW()-14)/2),0)),"",OFFSET('9. METAS'!$N$20,INT((ROW()-14)/2),0)))</f>
        <v>41</v>
      </c>
      <c r="K47" s="196" t="str">
        <f ca="1">IF(MOD(ROW()-13,2)=0,IF(ISBLANK(OFFSET('10. SEGUIMIENTO 2025'!$O$14,INT((ROW()-13)/2),0)),"",OFFSET('10. SEGUIMIENTO 2025'!$O$14,INT((ROW()-13)/2),0)),IF(ISBLANK(OFFSET('9. METAS'!$O$20,INT((ROW()-14)/2),0)),"",OFFSET('9. METAS'!$O$20,INT((ROW()-14)/2),0)))</f>
        <v/>
      </c>
      <c r="L47" s="196" t="str">
        <f ca="1">IF(MOD(ROW()-13,2)=0,IF(ISBLANK(OFFSET('10. SEGUIMIENTO 2025'!$P$14,INT((ROW()-13)/2),0)),"",OFFSET('10. SEGUIMIENTO 2025'!$P$14,INT((ROW()-13)/2),0)),IF(ISBLANK(OFFSET('9. METAS'!$P$20,INT((ROW()-14)/2),0)),"",OFFSET('9. METAS'!$P$20,INT((ROW()-14)/2),0)))</f>
        <v/>
      </c>
      <c r="M47" s="197" t="str">
        <f ca="1">IF(MOD(ROW()-13,2)=0,IF(ISBLANK(OFFSET('10. SEGUIMIENTO 2025'!$Q$14,INT((ROW()-13)/2),0)),"",OFFSET('10. SEGUIMIENTO 2025'!$Q$14,INT((ROW()-13)/2),0)),IF(ISBLANK(OFFSET('9. METAS'!$Q$20,INT((ROW()-14)/2),0)),"",OFFSET('9. METAS'!$Q$20,INT((ROW()-14)/2),0)))</f>
        <v/>
      </c>
      <c r="N47" s="769" t="str">
        <f ca="1">IFERROR(M47/M48,"ND")</f>
        <v>ND</v>
      </c>
      <c r="O47" s="771" t="str">
        <f ca="1">IFERROR(((M47+L47+K47+J47)/H47),"ND")</f>
        <v>ND</v>
      </c>
      <c r="P47" s="775"/>
    </row>
    <row r="48" spans="3:16">
      <c r="C48" s="747"/>
      <c r="D48" s="749"/>
      <c r="E48" s="749"/>
      <c r="F48" s="751"/>
      <c r="G48" s="753"/>
      <c r="H48" s="760"/>
      <c r="I48" s="764"/>
      <c r="J48" s="195">
        <f ca="1">IF(MOD(ROW()-13,2)=0,IF(ISBLANK(OFFSET('10. SEGUIMIENTO 2025'!$N$14,INT((ROW()-13)/2),0)),"",OFFSET('10. SEGUIMIENTO 2025'!$N$14,INT((ROW()-13)/2),0)),IF(ISBLANK(OFFSET('9. METAS'!$N$20,INT((ROW()-14)/2),0)),"",OFFSET('9. METAS'!$N$20,INT((ROW()-14)/2),0)))</f>
        <v>150</v>
      </c>
      <c r="K48" s="196">
        <f ca="1">IF(MOD(ROW()-13,2)=0,IF(ISBLANK(OFFSET('10. SEGUIMIENTO 2025'!$O$14,INT((ROW()-13)/2),0)),"",OFFSET('10. SEGUIMIENTO 2025'!$O$14,INT((ROW()-13)/2),0)),IF(ISBLANK(OFFSET('9. METAS'!$O$20,INT((ROW()-14)/2),0)),"",OFFSET('9. METAS'!$O$20,INT((ROW()-14)/2),0)))</f>
        <v>160</v>
      </c>
      <c r="L48" s="196">
        <f ca="1">IF(MOD(ROW()-13,2)=0,IF(ISBLANK(OFFSET('10. SEGUIMIENTO 2025'!$P$14,INT((ROW()-13)/2),0)),"",OFFSET('10. SEGUIMIENTO 2025'!$P$14,INT((ROW()-13)/2),0)),IF(ISBLANK(OFFSET('9. METAS'!$P$20,INT((ROW()-14)/2),0)),"",OFFSET('9. METAS'!$P$20,INT((ROW()-14)/2),0)))</f>
        <v>160</v>
      </c>
      <c r="M48" s="197">
        <f ca="1">IF(MOD(ROW()-13,2)=0,IF(ISBLANK(OFFSET('10. SEGUIMIENTO 2025'!$Q$14,INT((ROW()-13)/2),0)),"",OFFSET('10. SEGUIMIENTO 2025'!$Q$14,INT((ROW()-13)/2),0)),IF(ISBLANK(OFFSET('9. METAS'!$Q$20,INT((ROW()-14)/2),0)),"",OFFSET('9. METAS'!$Q$20,INT((ROW()-14)/2),0)))</f>
        <v>190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METAS'!$K$20,INT((ROW()-13)/2),0)),"",OFFSET('9. METAS'!$K$20,INT((ROW()-13)/2),0))</f>
        <v>9960</v>
      </c>
      <c r="I49" s="763"/>
      <c r="J49" s="195">
        <f ca="1">IF(MOD(ROW()-13,2)=0,IF(ISBLANK(OFFSET('10. SEGUIMIENTO 2025'!$N$14,INT((ROW()-13)/2),0)),"",OFFSET('10. SEGUIMIENTO 2025'!$N$14,INT((ROW()-13)/2),0)),IF(ISBLANK(OFFSET('9. METAS'!$N$20,INT((ROW()-14)/2),0)),"",OFFSET('9. METAS'!$N$20,INT((ROW()-14)/2),0)))</f>
        <v>41</v>
      </c>
      <c r="K49" s="196" t="str">
        <f ca="1">IF(MOD(ROW()-13,2)=0,IF(ISBLANK(OFFSET('10. SEGUIMIENTO 2025'!$O$14,INT((ROW()-13)/2),0)),"",OFFSET('10. SEGUIMIENTO 2025'!$O$14,INT((ROW()-13)/2),0)),IF(ISBLANK(OFFSET('9. METAS'!$O$20,INT((ROW()-14)/2),0)),"",OFFSET('9. METAS'!$O$20,INT((ROW()-14)/2),0)))</f>
        <v/>
      </c>
      <c r="L49" s="196" t="str">
        <f ca="1">IF(MOD(ROW()-13,2)=0,IF(ISBLANK(OFFSET('10. SEGUIMIENTO 2025'!$P$14,INT((ROW()-13)/2),0)),"",OFFSET('10. SEGUIMIENTO 2025'!$P$14,INT((ROW()-13)/2),0)),IF(ISBLANK(OFFSET('9. METAS'!$P$20,INT((ROW()-14)/2),0)),"",OFFSET('9. METAS'!$P$20,INT((ROW()-14)/2),0)))</f>
        <v/>
      </c>
      <c r="M49" s="197" t="str">
        <f ca="1">IF(MOD(ROW()-13,2)=0,IF(ISBLANK(OFFSET('10. SEGUIMIENTO 2025'!$Q$14,INT((ROW()-13)/2),0)),"",OFFSET('10. SEGUIMIENTO 2025'!$Q$14,INT((ROW()-13)/2),0)),IF(ISBLANK(OFFSET('9. METAS'!$Q$20,INT((ROW()-14)/2),0)),"",OFFSET('9. METAS'!$Q$20,INT((ROW()-14)/2),0)))</f>
        <v/>
      </c>
      <c r="N49" s="769" t="str">
        <f ca="1">IFERROR(M49/M50,"ND")</f>
        <v>ND</v>
      </c>
      <c r="O49" s="771" t="str">
        <f ca="1">IFERROR(((M49+L49+K49+J49)/H49),"ND")</f>
        <v>ND</v>
      </c>
      <c r="P49" s="775"/>
    </row>
    <row r="50" spans="3:16">
      <c r="C50" s="747"/>
      <c r="D50" s="749"/>
      <c r="E50" s="749"/>
      <c r="F50" s="751"/>
      <c r="G50" s="753"/>
      <c r="H50" s="760"/>
      <c r="I50" s="764"/>
      <c r="J50" s="195">
        <f ca="1">IF(MOD(ROW()-13,2)=0,IF(ISBLANK(OFFSET('10. SEGUIMIENTO 2025'!$N$14,INT((ROW()-13)/2),0)),"",OFFSET('10. SEGUIMIENTO 2025'!$N$14,INT((ROW()-13)/2),0)),IF(ISBLANK(OFFSET('9. METAS'!$N$20,INT((ROW()-14)/2),0)),"",OFFSET('9. METAS'!$N$20,INT((ROW()-14)/2),0)))</f>
        <v>2353</v>
      </c>
      <c r="K50" s="196">
        <f ca="1">IF(MOD(ROW()-13,2)=0,IF(ISBLANK(OFFSET('10. SEGUIMIENTO 2025'!$O$14,INT((ROW()-13)/2),0)),"",OFFSET('10. SEGUIMIENTO 2025'!$O$14,INT((ROW()-13)/2),0)),IF(ISBLANK(OFFSET('9. METAS'!$O$20,INT((ROW()-14)/2),0)),"",OFFSET('9. METAS'!$O$20,INT((ROW()-14)/2),0)))</f>
        <v>2612</v>
      </c>
      <c r="L50" s="196">
        <f ca="1">IF(MOD(ROW()-13,2)=0,IF(ISBLANK(OFFSET('10. SEGUIMIENTO 2025'!$P$14,INT((ROW()-13)/2),0)),"",OFFSET('10. SEGUIMIENTO 2025'!$P$14,INT((ROW()-13)/2),0)),IF(ISBLANK(OFFSET('9. METAS'!$P$20,INT((ROW()-14)/2),0)),"",OFFSET('9. METAS'!$P$20,INT((ROW()-14)/2),0)))</f>
        <v>2655</v>
      </c>
      <c r="M50" s="197">
        <f ca="1">IF(MOD(ROW()-13,2)=0,IF(ISBLANK(OFFSET('10. SEGUIMIENTO 2025'!$Q$14,INT((ROW()-13)/2),0)),"",OFFSET('10. SEGUIMIENTO 2025'!$Q$14,INT((ROW()-13)/2),0)),IF(ISBLANK(OFFSET('9. METAS'!$Q$20,INT((ROW()-14)/2),0)),"",OFFSET('9. METAS'!$Q$20,INT((ROW()-14)/2),0)))</f>
        <v>2340</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METAS'!$K$20,INT((ROW()-13)/2),0)),"",OFFSET('9. METAS'!$K$20,INT((ROW()-13)/2),0))</f>
        <v>9096</v>
      </c>
      <c r="I51" s="763"/>
      <c r="J51" s="195">
        <f ca="1">IF(MOD(ROW()-13,2)=0,IF(ISBLANK(OFFSET('10. SEGUIMIENTO 2025'!$N$14,INT((ROW()-13)/2),0)),"",OFFSET('10. SEGUIMIENTO 2025'!$N$14,INT((ROW()-13)/2),0)),IF(ISBLANK(OFFSET('9. METAS'!$N$20,INT((ROW()-14)/2),0)),"",OFFSET('9. METAS'!$N$20,INT((ROW()-14)/2),0)))</f>
        <v>41</v>
      </c>
      <c r="K51" s="196" t="str">
        <f ca="1">IF(MOD(ROW()-13,2)=0,IF(ISBLANK(OFFSET('10. SEGUIMIENTO 2025'!$O$14,INT((ROW()-13)/2),0)),"",OFFSET('10. SEGUIMIENTO 2025'!$O$14,INT((ROW()-13)/2),0)),IF(ISBLANK(OFFSET('9. METAS'!$O$20,INT((ROW()-14)/2),0)),"",OFFSET('9. METAS'!$O$20,INT((ROW()-14)/2),0)))</f>
        <v/>
      </c>
      <c r="L51" s="196" t="str">
        <f ca="1">IF(MOD(ROW()-13,2)=0,IF(ISBLANK(OFFSET('10. SEGUIMIENTO 2025'!$P$14,INT((ROW()-13)/2),0)),"",OFFSET('10. SEGUIMIENTO 2025'!$P$14,INT((ROW()-13)/2),0)),IF(ISBLANK(OFFSET('9. METAS'!$P$20,INT((ROW()-14)/2),0)),"",OFFSET('9. METAS'!$P$20,INT((ROW()-14)/2),0)))</f>
        <v/>
      </c>
      <c r="M51" s="197" t="str">
        <f ca="1">IF(MOD(ROW()-13,2)=0,IF(ISBLANK(OFFSET('10. SEGUIMIENTO 2025'!$Q$14,INT((ROW()-13)/2),0)),"",OFFSET('10. SEGUIMIENTO 2025'!$Q$14,INT((ROW()-13)/2),0)),IF(ISBLANK(OFFSET('9. METAS'!$Q$20,INT((ROW()-14)/2),0)),"",OFFSET('9. METAS'!$Q$20,INT((ROW()-14)/2),0)))</f>
        <v/>
      </c>
      <c r="N51" s="769" t="str">
        <f ca="1">IFERROR(M51/M52,"ND")</f>
        <v>ND</v>
      </c>
      <c r="O51" s="771" t="str">
        <f ca="1">IFERROR(((M51+L51+K51+J51)/H51),"ND")</f>
        <v>ND</v>
      </c>
      <c r="P51" s="775"/>
    </row>
    <row r="52" spans="3:16">
      <c r="C52" s="747"/>
      <c r="D52" s="749"/>
      <c r="E52" s="749"/>
      <c r="F52" s="751"/>
      <c r="G52" s="753"/>
      <c r="H52" s="760"/>
      <c r="I52" s="764"/>
      <c r="J52" s="195">
        <f ca="1">IF(MOD(ROW()-13,2)=0,IF(ISBLANK(OFFSET('10. SEGUIMIENTO 2025'!$N$14,INT((ROW()-13)/2),0)),"",OFFSET('10. SEGUIMIENTO 2025'!$N$14,INT((ROW()-13)/2),0)),IF(ISBLANK(OFFSET('9. METAS'!$N$20,INT((ROW()-14)/2),0)),"",OFFSET('9. METAS'!$N$20,INT((ROW()-14)/2),0)))</f>
        <v>2195</v>
      </c>
      <c r="K52" s="196">
        <f ca="1">IF(MOD(ROW()-13,2)=0,IF(ISBLANK(OFFSET('10. SEGUIMIENTO 2025'!$O$14,INT((ROW()-13)/2),0)),"",OFFSET('10. SEGUIMIENTO 2025'!$O$14,INT((ROW()-13)/2),0)),IF(ISBLANK(OFFSET('9. METAS'!$O$20,INT((ROW()-14)/2),0)),"",OFFSET('9. METAS'!$O$20,INT((ROW()-14)/2),0)))</f>
        <v>2296</v>
      </c>
      <c r="L52" s="196">
        <f ca="1">IF(MOD(ROW()-13,2)=0,IF(ISBLANK(OFFSET('10. SEGUIMIENTO 2025'!$P$14,INT((ROW()-13)/2),0)),"",OFFSET('10. SEGUIMIENTO 2025'!$P$14,INT((ROW()-13)/2),0)),IF(ISBLANK(OFFSET('9. METAS'!$P$20,INT((ROW()-14)/2),0)),"",OFFSET('9. METAS'!$P$20,INT((ROW()-14)/2),0)))</f>
        <v>2328</v>
      </c>
      <c r="M52" s="197">
        <f ca="1">IF(MOD(ROW()-13,2)=0,IF(ISBLANK(OFFSET('10. SEGUIMIENTO 2025'!$Q$14,INT((ROW()-13)/2),0)),"",OFFSET('10. SEGUIMIENTO 2025'!$Q$14,INT((ROW()-13)/2),0)),IF(ISBLANK(OFFSET('9. METAS'!$Q$20,INT((ROW()-14)/2),0)),"",OFFSET('9. METAS'!$Q$20,INT((ROW()-14)/2),0)))</f>
        <v>2277</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METAS'!$K$20,INT((ROW()-13)/2),0)),"",OFFSET('9. METAS'!$K$20,INT((ROW()-13)/2),0))</f>
        <v>600</v>
      </c>
      <c r="I53" s="763"/>
      <c r="J53" s="195">
        <f ca="1">IF(MOD(ROW()-13,2)=0,IF(ISBLANK(OFFSET('10. SEGUIMIENTO 2025'!$N$14,INT((ROW()-13)/2),0)),"",OFFSET('10. SEGUIMIENTO 2025'!$N$14,INT((ROW()-13)/2),0)),IF(ISBLANK(OFFSET('9. METAS'!$N$20,INT((ROW()-14)/2),0)),"",OFFSET('9. METAS'!$N$20,INT((ROW()-14)/2),0)))</f>
        <v>41</v>
      </c>
      <c r="K53" s="196" t="str">
        <f ca="1">IF(MOD(ROW()-13,2)=0,IF(ISBLANK(OFFSET('10. SEGUIMIENTO 2025'!$O$14,INT((ROW()-13)/2),0)),"",OFFSET('10. SEGUIMIENTO 2025'!$O$14,INT((ROW()-13)/2),0)),IF(ISBLANK(OFFSET('9. METAS'!$O$20,INT((ROW()-14)/2),0)),"",OFFSET('9. METAS'!$O$20,INT((ROW()-14)/2),0)))</f>
        <v/>
      </c>
      <c r="L53" s="196" t="str">
        <f ca="1">IF(MOD(ROW()-13,2)=0,IF(ISBLANK(OFFSET('10. SEGUIMIENTO 2025'!$P$14,INT((ROW()-13)/2),0)),"",OFFSET('10. SEGUIMIENTO 2025'!$P$14,INT((ROW()-13)/2),0)),IF(ISBLANK(OFFSET('9. METAS'!$P$20,INT((ROW()-14)/2),0)),"",OFFSET('9. METAS'!$P$20,INT((ROW()-14)/2),0)))</f>
        <v/>
      </c>
      <c r="M53" s="197" t="str">
        <f ca="1">IF(MOD(ROW()-13,2)=0,IF(ISBLANK(OFFSET('10. SEGUIMIENTO 2025'!$Q$14,INT((ROW()-13)/2),0)),"",OFFSET('10. SEGUIMIENTO 2025'!$Q$14,INT((ROW()-13)/2),0)),IF(ISBLANK(OFFSET('9. METAS'!$Q$20,INT((ROW()-14)/2),0)),"",OFFSET('9. METAS'!$Q$20,INT((ROW()-14)/2),0)))</f>
        <v/>
      </c>
      <c r="N53" s="769" t="str">
        <f ca="1">IFERROR(M53/M54,"ND")</f>
        <v>ND</v>
      </c>
      <c r="O53" s="771" t="str">
        <f ca="1">IFERROR(((M53+L53+K53+J53)/H53),"ND")</f>
        <v>ND</v>
      </c>
      <c r="P53" s="775"/>
    </row>
    <row r="54" spans="3:16">
      <c r="C54" s="747"/>
      <c r="D54" s="749"/>
      <c r="E54" s="749"/>
      <c r="F54" s="751"/>
      <c r="G54" s="753"/>
      <c r="H54" s="760"/>
      <c r="I54" s="764"/>
      <c r="J54" s="195">
        <f ca="1">IF(MOD(ROW()-13,2)=0,IF(ISBLANK(OFFSET('10. SEGUIMIENTO 2025'!$N$14,INT((ROW()-13)/2),0)),"",OFFSET('10. SEGUIMIENTO 2025'!$N$14,INT((ROW()-13)/2),0)),IF(ISBLANK(OFFSET('9. METAS'!$N$20,INT((ROW()-14)/2),0)),"",OFFSET('9. METAS'!$N$20,INT((ROW()-14)/2),0)))</f>
        <v>150</v>
      </c>
      <c r="K54" s="196">
        <f ca="1">IF(MOD(ROW()-13,2)=0,IF(ISBLANK(OFFSET('10. SEGUIMIENTO 2025'!$O$14,INT((ROW()-13)/2),0)),"",OFFSET('10. SEGUIMIENTO 2025'!$O$14,INT((ROW()-13)/2),0)),IF(ISBLANK(OFFSET('9. METAS'!$O$20,INT((ROW()-14)/2),0)),"",OFFSET('9. METAS'!$O$20,INT((ROW()-14)/2),0)))</f>
        <v>150</v>
      </c>
      <c r="L54" s="196">
        <f ca="1">IF(MOD(ROW()-13,2)=0,IF(ISBLANK(OFFSET('10. SEGUIMIENTO 2025'!$P$14,INT((ROW()-13)/2),0)),"",OFFSET('10. SEGUIMIENTO 2025'!$P$14,INT((ROW()-13)/2),0)),IF(ISBLANK(OFFSET('9. METAS'!$P$20,INT((ROW()-14)/2),0)),"",OFFSET('9. METAS'!$P$20,INT((ROW()-14)/2),0)))</f>
        <v>150</v>
      </c>
      <c r="M54" s="197">
        <f ca="1">IF(MOD(ROW()-13,2)=0,IF(ISBLANK(OFFSET('10. SEGUIMIENTO 2025'!$Q$14,INT((ROW()-13)/2),0)),"",OFFSET('10. SEGUIMIENTO 2025'!$Q$14,INT((ROW()-13)/2),0)),IF(ISBLANK(OFFSET('9. METAS'!$Q$20,INT((ROW()-14)/2),0)),"",OFFSET('9. METAS'!$Q$20,INT((ROW()-14)/2),0)))</f>
        <v>150</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METAS'!$K$20,INT((ROW()-13)/2),0)),"",OFFSET('9. METAS'!$K$20,INT((ROW()-13)/2),0))</f>
        <v>72088</v>
      </c>
      <c r="I55" s="763"/>
      <c r="J55" s="195">
        <f ca="1">IF(MOD(ROW()-13,2)=0,IF(ISBLANK(OFFSET('10. SEGUIMIENTO 2025'!$N$14,INT((ROW()-13)/2),0)),"",OFFSET('10. SEGUIMIENTO 2025'!$N$14,INT((ROW()-13)/2),0)),IF(ISBLANK(OFFSET('9. METAS'!$N$20,INT((ROW()-14)/2),0)),"",OFFSET('9. METAS'!$N$20,INT((ROW()-14)/2),0)))</f>
        <v>41</v>
      </c>
      <c r="K55" s="196" t="str">
        <f ca="1">IF(MOD(ROW()-13,2)=0,IF(ISBLANK(OFFSET('10. SEGUIMIENTO 2025'!$O$14,INT((ROW()-13)/2),0)),"",OFFSET('10. SEGUIMIENTO 2025'!$O$14,INT((ROW()-13)/2),0)),IF(ISBLANK(OFFSET('9. METAS'!$O$20,INT((ROW()-14)/2),0)),"",OFFSET('9. METAS'!$O$20,INT((ROW()-14)/2),0)))</f>
        <v/>
      </c>
      <c r="L55" s="196" t="str">
        <f ca="1">IF(MOD(ROW()-13,2)=0,IF(ISBLANK(OFFSET('10. SEGUIMIENTO 2025'!$P$14,INT((ROW()-13)/2),0)),"",OFFSET('10. SEGUIMIENTO 2025'!$P$14,INT((ROW()-13)/2),0)),IF(ISBLANK(OFFSET('9. METAS'!$P$20,INT((ROW()-14)/2),0)),"",OFFSET('9. METAS'!$P$20,INT((ROW()-14)/2),0)))</f>
        <v/>
      </c>
      <c r="M55" s="197" t="str">
        <f ca="1">IF(MOD(ROW()-13,2)=0,IF(ISBLANK(OFFSET('10. SEGUIMIENTO 2025'!$Q$14,INT((ROW()-13)/2),0)),"",OFFSET('10. SEGUIMIENTO 2025'!$Q$14,INT((ROW()-13)/2),0)),IF(ISBLANK(OFFSET('9. METAS'!$Q$20,INT((ROW()-14)/2),0)),"",OFFSET('9. METAS'!$Q$20,INT((ROW()-14)/2),0)))</f>
        <v/>
      </c>
      <c r="N55" s="769" t="str">
        <f ca="1">IFERROR(M55/M56,"ND")</f>
        <v>ND</v>
      </c>
      <c r="O55" s="771" t="str">
        <f ca="1">IFERROR(((M55+L55+K55+J55)/H55),"ND")</f>
        <v>ND</v>
      </c>
      <c r="P55" s="775"/>
    </row>
    <row r="56" spans="3:16">
      <c r="C56" s="747"/>
      <c r="D56" s="749"/>
      <c r="E56" s="749"/>
      <c r="F56" s="751"/>
      <c r="G56" s="753"/>
      <c r="H56" s="760"/>
      <c r="I56" s="764"/>
      <c r="J56" s="195">
        <f ca="1">IF(MOD(ROW()-13,2)=0,IF(ISBLANK(OFFSET('10. SEGUIMIENTO 2025'!$N$14,INT((ROW()-13)/2),0)),"",OFFSET('10. SEGUIMIENTO 2025'!$N$14,INT((ROW()-13)/2),0)),IF(ISBLANK(OFFSET('9. METAS'!$N$20,INT((ROW()-14)/2),0)),"",OFFSET('9. METAS'!$N$20,INT((ROW()-14)/2),0)))</f>
        <v>16800</v>
      </c>
      <c r="K56" s="196">
        <f ca="1">IF(MOD(ROW()-13,2)=0,IF(ISBLANK(OFFSET('10. SEGUIMIENTO 2025'!$O$14,INT((ROW()-13)/2),0)),"",OFFSET('10. SEGUIMIENTO 2025'!$O$14,INT((ROW()-13)/2),0)),IF(ISBLANK(OFFSET('9. METAS'!$O$20,INT((ROW()-14)/2),0)),"",OFFSET('9. METAS'!$O$20,INT((ROW()-14)/2),0)))</f>
        <v>18633</v>
      </c>
      <c r="L56" s="196">
        <f ca="1">IF(MOD(ROW()-13,2)=0,IF(ISBLANK(OFFSET('10. SEGUIMIENTO 2025'!$P$14,INT((ROW()-13)/2),0)),"",OFFSET('10. SEGUIMIENTO 2025'!$P$14,INT((ROW()-13)/2),0)),IF(ISBLANK(OFFSET('9. METAS'!$P$20,INT((ROW()-14)/2),0)),"",OFFSET('9. METAS'!$P$20,INT((ROW()-14)/2),0)))</f>
        <v>18633</v>
      </c>
      <c r="M56" s="197">
        <f ca="1">IF(MOD(ROW()-13,2)=0,IF(ISBLANK(OFFSET('10. SEGUIMIENTO 2025'!$Q$14,INT((ROW()-13)/2),0)),"",OFFSET('10. SEGUIMIENTO 2025'!$Q$14,INT((ROW()-13)/2),0)),IF(ISBLANK(OFFSET('9. METAS'!$Q$20,INT((ROW()-14)/2),0)),"",OFFSET('9. METAS'!$Q$20,INT((ROW()-14)/2),0)))</f>
        <v>18022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METAS'!$K$20,INT((ROW()-13)/2),0)),"",OFFSET('9. METAS'!$K$20,INT((ROW()-13)/2),0))</f>
        <v>104</v>
      </c>
      <c r="I57" s="763"/>
      <c r="J57" s="195">
        <f ca="1">IF(MOD(ROW()-13,2)=0,IF(ISBLANK(OFFSET('10. SEGUIMIENTO 2025'!$N$14,INT((ROW()-13)/2),0)),"",OFFSET('10. SEGUIMIENTO 2025'!$N$14,INT((ROW()-13)/2),0)),IF(ISBLANK(OFFSET('9. METAS'!$N$20,INT((ROW()-14)/2),0)),"",OFFSET('9. METAS'!$N$20,INT((ROW()-14)/2),0)))</f>
        <v>41</v>
      </c>
      <c r="K57" s="196" t="str">
        <f ca="1">IF(MOD(ROW()-13,2)=0,IF(ISBLANK(OFFSET('10. SEGUIMIENTO 2025'!$O$14,INT((ROW()-13)/2),0)),"",OFFSET('10. SEGUIMIENTO 2025'!$O$14,INT((ROW()-13)/2),0)),IF(ISBLANK(OFFSET('9. METAS'!$O$20,INT((ROW()-14)/2),0)),"",OFFSET('9. METAS'!$O$20,INT((ROW()-14)/2),0)))</f>
        <v/>
      </c>
      <c r="L57" s="196" t="str">
        <f ca="1">IF(MOD(ROW()-13,2)=0,IF(ISBLANK(OFFSET('10. SEGUIMIENTO 2025'!$P$14,INT((ROW()-13)/2),0)),"",OFFSET('10. SEGUIMIENTO 2025'!$P$14,INT((ROW()-13)/2),0)),IF(ISBLANK(OFFSET('9. METAS'!$P$20,INT((ROW()-14)/2),0)),"",OFFSET('9. METAS'!$P$20,INT((ROW()-14)/2),0)))</f>
        <v/>
      </c>
      <c r="M57" s="197" t="str">
        <f ca="1">IF(MOD(ROW()-13,2)=0,IF(ISBLANK(OFFSET('10. SEGUIMIENTO 2025'!$Q$14,INT((ROW()-13)/2),0)),"",OFFSET('10. SEGUIMIENTO 2025'!$Q$14,INT((ROW()-13)/2),0)),IF(ISBLANK(OFFSET('9. METAS'!$Q$20,INT((ROW()-14)/2),0)),"",OFFSET('9. METAS'!$Q$20,INT((ROW()-14)/2),0)))</f>
        <v/>
      </c>
      <c r="N57" s="769" t="str">
        <f ca="1">IFERROR(M57/M58,"ND")</f>
        <v>ND</v>
      </c>
      <c r="O57" s="771" t="str">
        <f ca="1">IFERROR(((M57+L57+K57+J57)/H57),"ND")</f>
        <v>ND</v>
      </c>
      <c r="P57" s="775"/>
    </row>
    <row r="58" spans="3:16">
      <c r="C58" s="747"/>
      <c r="D58" s="749"/>
      <c r="E58" s="749"/>
      <c r="F58" s="751"/>
      <c r="G58" s="753"/>
      <c r="H58" s="760"/>
      <c r="I58" s="764"/>
      <c r="J58" s="195">
        <f ca="1">IF(MOD(ROW()-13,2)=0,IF(ISBLANK(OFFSET('10. SEGUIMIENTO 2025'!$N$14,INT((ROW()-13)/2),0)),"",OFFSET('10. SEGUIMIENTO 2025'!$N$14,INT((ROW()-13)/2),0)),IF(ISBLANK(OFFSET('9. METAS'!$N$20,INT((ROW()-14)/2),0)),"",OFFSET('9. METAS'!$N$20,INT((ROW()-14)/2),0)))</f>
        <v>25</v>
      </c>
      <c r="K58" s="196">
        <f ca="1">IF(MOD(ROW()-13,2)=0,IF(ISBLANK(OFFSET('10. SEGUIMIENTO 2025'!$O$14,INT((ROW()-13)/2),0)),"",OFFSET('10. SEGUIMIENTO 2025'!$O$14,INT((ROW()-13)/2),0)),IF(ISBLANK(OFFSET('9. METAS'!$O$20,INT((ROW()-14)/2),0)),"",OFFSET('9. METAS'!$O$20,INT((ROW()-14)/2),0)))</f>
        <v>27</v>
      </c>
      <c r="L58" s="196">
        <f ca="1">IF(MOD(ROW()-13,2)=0,IF(ISBLANK(OFFSET('10. SEGUIMIENTO 2025'!$P$14,INT((ROW()-13)/2),0)),"",OFFSET('10. SEGUIMIENTO 2025'!$P$14,INT((ROW()-13)/2),0)),IF(ISBLANK(OFFSET('9. METAS'!$P$20,INT((ROW()-14)/2),0)),"",OFFSET('9. METAS'!$P$20,INT((ROW()-14)/2),0)))</f>
        <v>27</v>
      </c>
      <c r="M58" s="197">
        <f ca="1">IF(MOD(ROW()-13,2)=0,IF(ISBLANK(OFFSET('10. SEGUIMIENTO 2025'!$Q$14,INT((ROW()-13)/2),0)),"",OFFSET('10. SEGUIMIENTO 2025'!$Q$14,INT((ROW()-13)/2),0)),IF(ISBLANK(OFFSET('9. METAS'!$Q$20,INT((ROW()-14)/2),0)),"",OFFSET('9. METAS'!$Q$20,INT((ROW()-14)/2),0)))</f>
        <v>25</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METAS'!$K$20,INT((ROW()-13)/2),0)),"",OFFSET('9. METAS'!$K$20,INT((ROW()-13)/2),0))</f>
        <v>40</v>
      </c>
      <c r="I59" s="763"/>
      <c r="J59" s="195">
        <f ca="1">IF(MOD(ROW()-13,2)=0,IF(ISBLANK(OFFSET('10. SEGUIMIENTO 2025'!$N$14,INT((ROW()-13)/2),0)),"",OFFSET('10. SEGUIMIENTO 2025'!$N$14,INT((ROW()-13)/2),0)),IF(ISBLANK(OFFSET('9. METAS'!$N$20,INT((ROW()-14)/2),0)),"",OFFSET('9. METAS'!$N$20,INT((ROW()-14)/2),0)))</f>
        <v>41</v>
      </c>
      <c r="K59" s="196" t="str">
        <f ca="1">IF(MOD(ROW()-13,2)=0,IF(ISBLANK(OFFSET('10. SEGUIMIENTO 2025'!$O$14,INT((ROW()-13)/2),0)),"",OFFSET('10. SEGUIMIENTO 2025'!$O$14,INT((ROW()-13)/2),0)),IF(ISBLANK(OFFSET('9. METAS'!$O$20,INT((ROW()-14)/2),0)),"",OFFSET('9. METAS'!$O$20,INT((ROW()-14)/2),0)))</f>
        <v/>
      </c>
      <c r="L59" s="196" t="str">
        <f ca="1">IF(MOD(ROW()-13,2)=0,IF(ISBLANK(OFFSET('10. SEGUIMIENTO 2025'!$P$14,INT((ROW()-13)/2),0)),"",OFFSET('10. SEGUIMIENTO 2025'!$P$14,INT((ROW()-13)/2),0)),IF(ISBLANK(OFFSET('9. METAS'!$P$20,INT((ROW()-14)/2),0)),"",OFFSET('9. METAS'!$P$20,INT((ROW()-14)/2),0)))</f>
        <v/>
      </c>
      <c r="M59" s="197" t="str">
        <f ca="1">IF(MOD(ROW()-13,2)=0,IF(ISBLANK(OFFSET('10. SEGUIMIENTO 2025'!$Q$14,INT((ROW()-13)/2),0)),"",OFFSET('10. SEGUIMIENTO 2025'!$Q$14,INT((ROW()-13)/2),0)),IF(ISBLANK(OFFSET('9. METAS'!$Q$20,INT((ROW()-14)/2),0)),"",OFFSET('9. METAS'!$Q$20,INT((ROW()-14)/2),0)))</f>
        <v/>
      </c>
      <c r="N59" s="769" t="str">
        <f ca="1">IFERROR(M59/M60,"ND")</f>
        <v>ND</v>
      </c>
      <c r="O59" s="771" t="str">
        <f ca="1">IFERROR(((M59+L59+K59+J59)/H59),"ND")</f>
        <v>ND</v>
      </c>
      <c r="P59" s="775"/>
    </row>
    <row r="60" spans="3:16">
      <c r="C60" s="747"/>
      <c r="D60" s="749"/>
      <c r="E60" s="749"/>
      <c r="F60" s="751"/>
      <c r="G60" s="753"/>
      <c r="H60" s="760"/>
      <c r="I60" s="764"/>
      <c r="J60" s="195">
        <f ca="1">IF(MOD(ROW()-13,2)=0,IF(ISBLANK(OFFSET('10. SEGUIMIENTO 2025'!$N$14,INT((ROW()-13)/2),0)),"",OFFSET('10. SEGUIMIENTO 2025'!$N$14,INT((ROW()-13)/2),0)),IF(ISBLANK(OFFSET('9. METAS'!$N$20,INT((ROW()-14)/2),0)),"",OFFSET('9. METAS'!$N$20,INT((ROW()-14)/2),0)))</f>
        <v>9</v>
      </c>
      <c r="K60" s="196">
        <f ca="1">IF(MOD(ROW()-13,2)=0,IF(ISBLANK(OFFSET('10. SEGUIMIENTO 2025'!$O$14,INT((ROW()-13)/2),0)),"",OFFSET('10. SEGUIMIENTO 2025'!$O$14,INT((ROW()-13)/2),0)),IF(ISBLANK(OFFSET('9. METAS'!$O$20,INT((ROW()-14)/2),0)),"",OFFSET('9. METAS'!$O$20,INT((ROW()-14)/2),0)))</f>
        <v>11</v>
      </c>
      <c r="L60" s="196">
        <f ca="1">IF(MOD(ROW()-13,2)=0,IF(ISBLANK(OFFSET('10. SEGUIMIENTO 2025'!$P$14,INT((ROW()-13)/2),0)),"",OFFSET('10. SEGUIMIENTO 2025'!$P$14,INT((ROW()-13)/2),0)),IF(ISBLANK(OFFSET('9. METAS'!$P$20,INT((ROW()-14)/2),0)),"",OFFSET('9. METAS'!$P$20,INT((ROW()-14)/2),0)))</f>
        <v>11</v>
      </c>
      <c r="M60" s="197">
        <f ca="1">IF(MOD(ROW()-13,2)=0,IF(ISBLANK(OFFSET('10. SEGUIMIENTO 2025'!$Q$14,INT((ROW()-13)/2),0)),"",OFFSET('10. SEGUIMIENTO 2025'!$Q$14,INT((ROW()-13)/2),0)),IF(ISBLANK(OFFSET('9. METAS'!$Q$20,INT((ROW()-14)/2),0)),"",OFFSET('9. METAS'!$Q$20,INT((ROW()-14)/2),0)))</f>
        <v>9</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METAS'!$K$20,INT((ROW()-13)/2),0)),"",OFFSET('9. METAS'!$K$20,INT((ROW()-13)/2),0))</f>
        <v>180092</v>
      </c>
      <c r="I61" s="763"/>
      <c r="J61" s="195">
        <f ca="1">IF(MOD(ROW()-13,2)=0,IF(ISBLANK(OFFSET('10. SEGUIMIENTO 2025'!$N$14,INT((ROW()-13)/2),0)),"",OFFSET('10. SEGUIMIENTO 2025'!$N$14,INT((ROW()-13)/2),0)),IF(ISBLANK(OFFSET('9. METAS'!$N$20,INT((ROW()-14)/2),0)),"",OFFSET('9. METAS'!$N$20,INT((ROW()-14)/2),0)))</f>
        <v>41</v>
      </c>
      <c r="K61" s="196" t="str">
        <f ca="1">IF(MOD(ROW()-13,2)=0,IF(ISBLANK(OFFSET('10. SEGUIMIENTO 2025'!$O$14,INT((ROW()-13)/2),0)),"",OFFSET('10. SEGUIMIENTO 2025'!$O$14,INT((ROW()-13)/2),0)),IF(ISBLANK(OFFSET('9. METAS'!$O$20,INT((ROW()-14)/2),0)),"",OFFSET('9. METAS'!$O$20,INT((ROW()-14)/2),0)))</f>
        <v/>
      </c>
      <c r="L61" s="196" t="str">
        <f ca="1">IF(MOD(ROW()-13,2)=0,IF(ISBLANK(OFFSET('10. SEGUIMIENTO 2025'!$P$14,INT((ROW()-13)/2),0)),"",OFFSET('10. SEGUIMIENTO 2025'!$P$14,INT((ROW()-13)/2),0)),IF(ISBLANK(OFFSET('9. METAS'!$P$20,INT((ROW()-14)/2),0)),"",OFFSET('9. METAS'!$P$20,INT((ROW()-14)/2),0)))</f>
        <v/>
      </c>
      <c r="M61" s="197" t="str">
        <f ca="1">IF(MOD(ROW()-13,2)=0,IF(ISBLANK(OFFSET('10. SEGUIMIENTO 2025'!$Q$14,INT((ROW()-13)/2),0)),"",OFFSET('10. SEGUIMIENTO 2025'!$Q$14,INT((ROW()-13)/2),0)),IF(ISBLANK(OFFSET('9. METAS'!$Q$20,INT((ROW()-14)/2),0)),"",OFFSET('9. METAS'!$Q$20,INT((ROW()-14)/2),0)))</f>
        <v/>
      </c>
      <c r="N61" s="769" t="str">
        <f ca="1">IFERROR(M61/M62,"ND")</f>
        <v>ND</v>
      </c>
      <c r="O61" s="771" t="str">
        <f ca="1">IFERROR(((M61+L61+K61+J61)/H61),"ND")</f>
        <v>ND</v>
      </c>
      <c r="P61" s="775"/>
    </row>
    <row r="62" spans="3:16">
      <c r="C62" s="747"/>
      <c r="D62" s="749"/>
      <c r="E62" s="749"/>
      <c r="F62" s="751"/>
      <c r="G62" s="753"/>
      <c r="H62" s="760"/>
      <c r="I62" s="764"/>
      <c r="J62" s="195">
        <f ca="1">IF(MOD(ROW()-13,2)=0,IF(ISBLANK(OFFSET('10. SEGUIMIENTO 2025'!$N$14,INT((ROW()-13)/2),0)),"",OFFSET('10. SEGUIMIENTO 2025'!$N$14,INT((ROW()-13)/2),0)),IF(ISBLANK(OFFSET('9. METAS'!$N$20,INT((ROW()-14)/2),0)),"",OFFSET('9. METAS'!$N$20,INT((ROW()-14)/2),0)))</f>
        <v>45023</v>
      </c>
      <c r="K62" s="196">
        <f ca="1">IF(MOD(ROW()-13,2)=0,IF(ISBLANK(OFFSET('10. SEGUIMIENTO 2025'!$O$14,INT((ROW()-13)/2),0)),"",OFFSET('10. SEGUIMIENTO 2025'!$O$14,INT((ROW()-13)/2),0)),IF(ISBLANK(OFFSET('9. METAS'!$O$20,INT((ROW()-14)/2),0)),"",OFFSET('9. METAS'!$O$20,INT((ROW()-14)/2),0)))</f>
        <v>45023</v>
      </c>
      <c r="L62" s="196">
        <f ca="1">IF(MOD(ROW()-13,2)=0,IF(ISBLANK(OFFSET('10. SEGUIMIENTO 2025'!$P$14,INT((ROW()-13)/2),0)),"",OFFSET('10. SEGUIMIENTO 2025'!$P$14,INT((ROW()-13)/2),0)),IF(ISBLANK(OFFSET('9. METAS'!$P$20,INT((ROW()-14)/2),0)),"",OFFSET('9. METAS'!$P$20,INT((ROW()-14)/2),0)))</f>
        <v>45023</v>
      </c>
      <c r="M62" s="197">
        <f ca="1">IF(MOD(ROW()-13,2)=0,IF(ISBLANK(OFFSET('10. SEGUIMIENTO 2025'!$Q$14,INT((ROW()-13)/2),0)),"",OFFSET('10. SEGUIMIENTO 2025'!$Q$14,INT((ROW()-13)/2),0)),IF(ISBLANK(OFFSET('9. METAS'!$Q$20,INT((ROW()-14)/2),0)),"",OFFSET('9. METAS'!$Q$20,INT((ROW()-14)/2),0)))</f>
        <v>45023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METAS'!$K$20,INT((ROW()-13)/2),0)),"",OFFSET('9. METAS'!$K$20,INT((ROW()-13)/2),0))</f>
        <v>5001150</v>
      </c>
      <c r="I63" s="763"/>
      <c r="J63" s="195">
        <f ca="1">IF(MOD(ROW()-13,2)=0,IF(ISBLANK(OFFSET('10. SEGUIMIENTO 2025'!$N$14,INT((ROW()-13)/2),0)),"",OFFSET('10. SEGUIMIENTO 2025'!$N$14,INT((ROW()-13)/2),0)),IF(ISBLANK(OFFSET('9. METAS'!$N$20,INT((ROW()-14)/2),0)),"",OFFSET('9. METAS'!$N$20,INT((ROW()-14)/2),0)))</f>
        <v>41</v>
      </c>
      <c r="K63" s="196" t="str">
        <f ca="1">IF(MOD(ROW()-13,2)=0,IF(ISBLANK(OFFSET('10. SEGUIMIENTO 2025'!$O$14,INT((ROW()-13)/2),0)),"",OFFSET('10. SEGUIMIENTO 2025'!$O$14,INT((ROW()-13)/2),0)),IF(ISBLANK(OFFSET('9. METAS'!$O$20,INT((ROW()-14)/2),0)),"",OFFSET('9. METAS'!$O$20,INT((ROW()-14)/2),0)))</f>
        <v/>
      </c>
      <c r="L63" s="196" t="str">
        <f ca="1">IF(MOD(ROW()-13,2)=0,IF(ISBLANK(OFFSET('10. SEGUIMIENTO 2025'!$P$14,INT((ROW()-13)/2),0)),"",OFFSET('10. SEGUIMIENTO 2025'!$P$14,INT((ROW()-13)/2),0)),IF(ISBLANK(OFFSET('9. METAS'!$P$20,INT((ROW()-14)/2),0)),"",OFFSET('9. METAS'!$P$20,INT((ROW()-14)/2),0)))</f>
        <v/>
      </c>
      <c r="M63" s="197" t="str">
        <f ca="1">IF(MOD(ROW()-13,2)=0,IF(ISBLANK(OFFSET('10. SEGUIMIENTO 2025'!$Q$14,INT((ROW()-13)/2),0)),"",OFFSET('10. SEGUIMIENTO 2025'!$Q$14,INT((ROW()-13)/2),0)),IF(ISBLANK(OFFSET('9. METAS'!$Q$20,INT((ROW()-14)/2),0)),"",OFFSET('9. METAS'!$Q$20,INT((ROW()-14)/2),0)))</f>
        <v/>
      </c>
      <c r="N63" s="769" t="str">
        <f ca="1">IFERROR(M63/M64,"ND")</f>
        <v>ND</v>
      </c>
      <c r="O63" s="771" t="str">
        <f ca="1">IFERROR(((M63+L63+K63+J63)/H63),"ND")</f>
        <v>ND</v>
      </c>
      <c r="P63" s="775"/>
    </row>
    <row r="64" spans="3:16">
      <c r="C64" s="747"/>
      <c r="D64" s="749"/>
      <c r="E64" s="749"/>
      <c r="F64" s="751"/>
      <c r="G64" s="753"/>
      <c r="H64" s="760"/>
      <c r="I64" s="764"/>
      <c r="J64" s="195">
        <f ca="1">IF(MOD(ROW()-13,2)=0,IF(ISBLANK(OFFSET('10. SEGUIMIENTO 2025'!$N$14,INT((ROW()-13)/2),0)),"",OFFSET('10. SEGUIMIENTO 2025'!$N$14,INT((ROW()-13)/2),0)),IF(ISBLANK(OFFSET('9. METAS'!$N$20,INT((ROW()-14)/2),0)),"",OFFSET('9. METAS'!$N$20,INT((ROW()-14)/2),0)))</f>
        <v>1250287</v>
      </c>
      <c r="K64" s="196">
        <f ca="1">IF(MOD(ROW()-13,2)=0,IF(ISBLANK(OFFSET('10. SEGUIMIENTO 2025'!$O$14,INT((ROW()-13)/2),0)),"",OFFSET('10. SEGUIMIENTO 2025'!$O$14,INT((ROW()-13)/2),0)),IF(ISBLANK(OFFSET('9. METAS'!$O$20,INT((ROW()-14)/2),0)),"",OFFSET('9. METAS'!$O$20,INT((ROW()-14)/2),0)))</f>
        <v>1250288</v>
      </c>
      <c r="L64" s="196">
        <f ca="1">IF(MOD(ROW()-13,2)=0,IF(ISBLANK(OFFSET('10. SEGUIMIENTO 2025'!$P$14,INT((ROW()-13)/2),0)),"",OFFSET('10. SEGUIMIENTO 2025'!$P$14,INT((ROW()-13)/2),0)),IF(ISBLANK(OFFSET('9. METAS'!$P$20,INT((ROW()-14)/2),0)),"",OFFSET('9. METAS'!$P$20,INT((ROW()-14)/2),0)))</f>
        <v>1250288</v>
      </c>
      <c r="M64" s="197">
        <f ca="1">IF(MOD(ROW()-13,2)=0,IF(ISBLANK(OFFSET('10. SEGUIMIENTO 2025'!$Q$14,INT((ROW()-13)/2),0)),"",OFFSET('10. SEGUIMIENTO 2025'!$Q$14,INT((ROW()-13)/2),0)),IF(ISBLANK(OFFSET('9. METAS'!$Q$20,INT((ROW()-14)/2),0)),"",OFFSET('9. METAS'!$Q$20,INT((ROW()-14)/2),0)))</f>
        <v>1250288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METAS'!$K$20,INT((ROW()-13)/2),0)),"",OFFSET('9. METAS'!$K$20,INT((ROW()-13)/2),0))</f>
        <v>620</v>
      </c>
      <c r="I65" s="763"/>
      <c r="J65" s="195">
        <f ca="1">IF(MOD(ROW()-13,2)=0,IF(ISBLANK(OFFSET('10. SEGUIMIENTO 2025'!$N$14,INT((ROW()-13)/2),0)),"",OFFSET('10. SEGUIMIENTO 2025'!$N$14,INT((ROW()-13)/2),0)),IF(ISBLANK(OFFSET('9. METAS'!$N$20,INT((ROW()-14)/2),0)),"",OFFSET('9. METAS'!$N$20,INT((ROW()-14)/2),0)))</f>
        <v>41</v>
      </c>
      <c r="K65" s="196" t="str">
        <f ca="1">IF(MOD(ROW()-13,2)=0,IF(ISBLANK(OFFSET('10. SEGUIMIENTO 2025'!$O$14,INT((ROW()-13)/2),0)),"",OFFSET('10. SEGUIMIENTO 2025'!$O$14,INT((ROW()-13)/2),0)),IF(ISBLANK(OFFSET('9. METAS'!$O$20,INT((ROW()-14)/2),0)),"",OFFSET('9. METAS'!$O$20,INT((ROW()-14)/2),0)))</f>
        <v/>
      </c>
      <c r="L65" s="196" t="str">
        <f ca="1">IF(MOD(ROW()-13,2)=0,IF(ISBLANK(OFFSET('10. SEGUIMIENTO 2025'!$P$14,INT((ROW()-13)/2),0)),"",OFFSET('10. SEGUIMIENTO 2025'!$P$14,INT((ROW()-13)/2),0)),IF(ISBLANK(OFFSET('9. METAS'!$P$20,INT((ROW()-14)/2),0)),"",OFFSET('9. METAS'!$P$20,INT((ROW()-14)/2),0)))</f>
        <v/>
      </c>
      <c r="M65" s="197" t="str">
        <f ca="1">IF(MOD(ROW()-13,2)=0,IF(ISBLANK(OFFSET('10. SEGUIMIENTO 2025'!$Q$14,INT((ROW()-13)/2),0)),"",OFFSET('10. SEGUIMIENTO 2025'!$Q$14,INT((ROW()-13)/2),0)),IF(ISBLANK(OFFSET('9. METAS'!$Q$20,INT((ROW()-14)/2),0)),"",OFFSET('9. METAS'!$Q$20,INT((ROW()-14)/2),0)))</f>
        <v/>
      </c>
      <c r="N65" s="769" t="str">
        <f ca="1">IFERROR(M65/M66,"ND")</f>
        <v>ND</v>
      </c>
      <c r="O65" s="771" t="str">
        <f ca="1">IFERROR(((M65+L65+K65+J65)/H65),"ND")</f>
        <v>ND</v>
      </c>
      <c r="P65" s="775"/>
    </row>
    <row r="66" spans="3:16">
      <c r="C66" s="747"/>
      <c r="D66" s="749"/>
      <c r="E66" s="749"/>
      <c r="F66" s="751"/>
      <c r="G66" s="753"/>
      <c r="H66" s="760"/>
      <c r="I66" s="764"/>
      <c r="J66" s="195">
        <f ca="1">IF(MOD(ROW()-13,2)=0,IF(ISBLANK(OFFSET('10. SEGUIMIENTO 2025'!$N$14,INT((ROW()-13)/2),0)),"",OFFSET('10. SEGUIMIENTO 2025'!$N$14,INT((ROW()-13)/2),0)),IF(ISBLANK(OFFSET('9. METAS'!$N$20,INT((ROW()-14)/2),0)),"",OFFSET('9. METAS'!$N$20,INT((ROW()-14)/2),0)))</f>
        <v>155</v>
      </c>
      <c r="K66" s="196">
        <f ca="1">IF(MOD(ROW()-13,2)=0,IF(ISBLANK(OFFSET('10. SEGUIMIENTO 2025'!$O$14,INT((ROW()-13)/2),0)),"",OFFSET('10. SEGUIMIENTO 2025'!$O$14,INT((ROW()-13)/2),0)),IF(ISBLANK(OFFSET('9. METAS'!$O$20,INT((ROW()-14)/2),0)),"",OFFSET('9. METAS'!$O$20,INT((ROW()-14)/2),0)))</f>
        <v>155</v>
      </c>
      <c r="L66" s="196">
        <f ca="1">IF(MOD(ROW()-13,2)=0,IF(ISBLANK(OFFSET('10. SEGUIMIENTO 2025'!$P$14,INT((ROW()-13)/2),0)),"",OFFSET('10. SEGUIMIENTO 2025'!$P$14,INT((ROW()-13)/2),0)),IF(ISBLANK(OFFSET('9. METAS'!$P$20,INT((ROW()-14)/2),0)),"",OFFSET('9. METAS'!$P$20,INT((ROW()-14)/2),0)))</f>
        <v>155</v>
      </c>
      <c r="M66" s="197">
        <f ca="1">IF(MOD(ROW()-13,2)=0,IF(ISBLANK(OFFSET('10. SEGUIMIENTO 2025'!$Q$14,INT((ROW()-13)/2),0)),"",OFFSET('10. SEGUIMIENTO 2025'!$Q$14,INT((ROW()-13)/2),0)),IF(ISBLANK(OFFSET('9. METAS'!$Q$20,INT((ROW()-14)/2),0)),"",OFFSET('9. METAS'!$Q$20,INT((ROW()-14)/2),0)))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METAS'!$K$20,INT((ROW()-13)/2),0)),"",OFFSET('9. METAS'!$K$20,INT((ROW()-13)/2),0))</f>
        <v>4</v>
      </c>
      <c r="I67" s="763"/>
      <c r="J67" s="195">
        <f ca="1">IF(MOD(ROW()-13,2)=0,IF(ISBLANK(OFFSET('10. SEGUIMIENTO 2025'!$N$14,INT((ROW()-13)/2),0)),"",OFFSET('10. SEGUIMIENTO 2025'!$N$14,INT((ROW()-13)/2),0)),IF(ISBLANK(OFFSET('9. METAS'!$N$20,INT((ROW()-14)/2),0)),"",OFFSET('9. METAS'!$N$20,INT((ROW()-14)/2),0)))</f>
        <v>41</v>
      </c>
      <c r="K67" s="196" t="str">
        <f ca="1">IF(MOD(ROW()-13,2)=0,IF(ISBLANK(OFFSET('10. SEGUIMIENTO 2025'!$O$14,INT((ROW()-13)/2),0)),"",OFFSET('10. SEGUIMIENTO 2025'!$O$14,INT((ROW()-13)/2),0)),IF(ISBLANK(OFFSET('9. METAS'!$O$20,INT((ROW()-14)/2),0)),"",OFFSET('9. METAS'!$O$20,INT((ROW()-14)/2),0)))</f>
        <v/>
      </c>
      <c r="L67" s="196" t="str">
        <f ca="1">IF(MOD(ROW()-13,2)=0,IF(ISBLANK(OFFSET('10. SEGUIMIENTO 2025'!$P$14,INT((ROW()-13)/2),0)),"",OFFSET('10. SEGUIMIENTO 2025'!$P$14,INT((ROW()-13)/2),0)),IF(ISBLANK(OFFSET('9. METAS'!$P$20,INT((ROW()-14)/2),0)),"",OFFSET('9. METAS'!$P$20,INT((ROW()-14)/2),0)))</f>
        <v/>
      </c>
      <c r="M67" s="197" t="str">
        <f ca="1">IF(MOD(ROW()-13,2)=0,IF(ISBLANK(OFFSET('10. SEGUIMIENTO 2025'!$Q$14,INT((ROW()-13)/2),0)),"",OFFSET('10. SEGUIMIENTO 2025'!$Q$14,INT((ROW()-13)/2),0)),IF(ISBLANK(OFFSET('9. METAS'!$Q$20,INT((ROW()-14)/2),0)),"",OFFSET('9. METAS'!$Q$20,INT((ROW()-14)/2),0)))</f>
        <v/>
      </c>
      <c r="N67" s="769" t="str">
        <f ca="1">IFERROR(M67/M68,"ND")</f>
        <v>ND</v>
      </c>
      <c r="O67" s="771" t="str">
        <f ca="1">IFERROR(((M67+L67+K67+J67)/H67),"ND")</f>
        <v>ND</v>
      </c>
      <c r="P67" s="775"/>
    </row>
    <row r="68" spans="3:16">
      <c r="C68" s="747"/>
      <c r="D68" s="749"/>
      <c r="E68" s="749"/>
      <c r="F68" s="751"/>
      <c r="G68" s="753"/>
      <c r="H68" s="760"/>
      <c r="I68" s="764"/>
      <c r="J68" s="195">
        <f ca="1">IF(MOD(ROW()-13,2)=0,IF(ISBLANK(OFFSET('10. SEGUIMIENTO 2025'!$N$14,INT((ROW()-13)/2),0)),"",OFFSET('10. SEGUIMIENTO 2025'!$N$14,INT((ROW()-13)/2),0)),IF(ISBLANK(OFFSET('9. METAS'!$N$20,INT((ROW()-14)/2),0)),"",OFFSET('9. METAS'!$N$20,INT((ROW()-14)/2),0)))</f>
        <v>1</v>
      </c>
      <c r="K68" s="196">
        <f ca="1">IF(MOD(ROW()-13,2)=0,IF(ISBLANK(OFFSET('10. SEGUIMIENTO 2025'!$O$14,INT((ROW()-13)/2),0)),"",OFFSET('10. SEGUIMIENTO 2025'!$O$14,INT((ROW()-13)/2),0)),IF(ISBLANK(OFFSET('9. METAS'!$O$20,INT((ROW()-14)/2),0)),"",OFFSET('9. METAS'!$O$20,INT((ROW()-14)/2),0)))</f>
        <v>1</v>
      </c>
      <c r="L68" s="196">
        <f ca="1">IF(MOD(ROW()-13,2)=0,IF(ISBLANK(OFFSET('10. SEGUIMIENTO 2025'!$P$14,INT((ROW()-13)/2),0)),"",OFFSET('10. SEGUIMIENTO 2025'!$P$14,INT((ROW()-13)/2),0)),IF(ISBLANK(OFFSET('9. METAS'!$P$20,INT((ROW()-14)/2),0)),"",OFFSET('9. METAS'!$P$20,INT((ROW()-14)/2),0)))</f>
        <v>1</v>
      </c>
      <c r="M68" s="197">
        <f ca="1">IF(MOD(ROW()-13,2)=0,IF(ISBLANK(OFFSET('10. SEGUIMIENTO 2025'!$Q$14,INT((ROW()-13)/2),0)),"",OFFSET('10. SEGUIMIENTO 2025'!$Q$14,INT((ROW()-13)/2),0)),IF(ISBLANK(OFFSET('9. METAS'!$Q$20,INT((ROW()-14)/2),0)),"",OFFSET('9. METAS'!$Q$20,INT((ROW()-14)/2),0)))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METAS'!$K$20,INT((ROW()-13)/2),0)),"",OFFSET('9. METAS'!$K$20,INT((ROW()-13)/2),0))</f>
        <v>6</v>
      </c>
      <c r="I69" s="763"/>
      <c r="J69" s="195">
        <f ca="1">IF(MOD(ROW()-13,2)=0,IF(ISBLANK(OFFSET('10. SEGUIMIENTO 2025'!$N$14,INT((ROW()-13)/2),0)),"",OFFSET('10. SEGUIMIENTO 2025'!$N$14,INT((ROW()-13)/2),0)),IF(ISBLANK(OFFSET('9. METAS'!$N$20,INT((ROW()-14)/2),0)),"",OFFSET('9. METAS'!$N$20,INT((ROW()-14)/2),0)))</f>
        <v>41</v>
      </c>
      <c r="K69" s="196" t="str">
        <f ca="1">IF(MOD(ROW()-13,2)=0,IF(ISBLANK(OFFSET('10. SEGUIMIENTO 2025'!$O$14,INT((ROW()-13)/2),0)),"",OFFSET('10. SEGUIMIENTO 2025'!$O$14,INT((ROW()-13)/2),0)),IF(ISBLANK(OFFSET('9. METAS'!$O$20,INT((ROW()-14)/2),0)),"",OFFSET('9. METAS'!$O$20,INT((ROW()-14)/2),0)))</f>
        <v/>
      </c>
      <c r="L69" s="196" t="str">
        <f ca="1">IF(MOD(ROW()-13,2)=0,IF(ISBLANK(OFFSET('10. SEGUIMIENTO 2025'!$P$14,INT((ROW()-13)/2),0)),"",OFFSET('10. SEGUIMIENTO 2025'!$P$14,INT((ROW()-13)/2),0)),IF(ISBLANK(OFFSET('9. METAS'!$P$20,INT((ROW()-14)/2),0)),"",OFFSET('9. METAS'!$P$20,INT((ROW()-14)/2),0)))</f>
        <v/>
      </c>
      <c r="M69" s="197" t="str">
        <f ca="1">IF(MOD(ROW()-13,2)=0,IF(ISBLANK(OFFSET('10. SEGUIMIENTO 2025'!$Q$14,INT((ROW()-13)/2),0)),"",OFFSET('10. SEGUIMIENTO 2025'!$Q$14,INT((ROW()-13)/2),0)),IF(ISBLANK(OFFSET('9. METAS'!$Q$20,INT((ROW()-14)/2),0)),"",OFFSET('9. METAS'!$Q$20,INT((ROW()-14)/2),0)))</f>
        <v/>
      </c>
      <c r="N69" s="769" t="str">
        <f ca="1">IFERROR(M69/M70,"ND")</f>
        <v>ND</v>
      </c>
      <c r="O69" s="771" t="str">
        <f ca="1">IFERROR(((M69+L69+K69+J69)/H69),"ND")</f>
        <v>ND</v>
      </c>
      <c r="P69" s="775"/>
    </row>
    <row r="70" spans="3:16">
      <c r="C70" s="747"/>
      <c r="D70" s="749"/>
      <c r="E70" s="749"/>
      <c r="F70" s="751"/>
      <c r="G70" s="753"/>
      <c r="H70" s="760"/>
      <c r="I70" s="764"/>
      <c r="J70" s="195">
        <f ca="1">IF(MOD(ROW()-13,2)=0,IF(ISBLANK(OFFSET('10. SEGUIMIENTO 2025'!$N$14,INT((ROW()-13)/2),0)),"",OFFSET('10. SEGUIMIENTO 2025'!$N$14,INT((ROW()-13)/2),0)),IF(ISBLANK(OFFSET('9. METAS'!$N$20,INT((ROW()-14)/2),0)),"",OFFSET('9. METAS'!$N$20,INT((ROW()-14)/2),0)))</f>
        <v>1</v>
      </c>
      <c r="K70" s="196">
        <f ca="1">IF(MOD(ROW()-13,2)=0,IF(ISBLANK(OFFSET('10. SEGUIMIENTO 2025'!$O$14,INT((ROW()-13)/2),0)),"",OFFSET('10. SEGUIMIENTO 2025'!$O$14,INT((ROW()-13)/2),0)),IF(ISBLANK(OFFSET('9. METAS'!$O$20,INT((ROW()-14)/2),0)),"",OFFSET('9. METAS'!$O$20,INT((ROW()-14)/2),0)))</f>
        <v>2</v>
      </c>
      <c r="L70" s="196">
        <f ca="1">IF(MOD(ROW()-13,2)=0,IF(ISBLANK(OFFSET('10. SEGUIMIENTO 2025'!$P$14,INT((ROW()-13)/2),0)),"",OFFSET('10. SEGUIMIENTO 2025'!$P$14,INT((ROW()-13)/2),0)),IF(ISBLANK(OFFSET('9. METAS'!$P$20,INT((ROW()-14)/2),0)),"",OFFSET('9. METAS'!$P$20,INT((ROW()-14)/2),0)))</f>
        <v>2</v>
      </c>
      <c r="M70" s="197">
        <f ca="1">IF(MOD(ROW()-13,2)=0,IF(ISBLANK(OFFSET('10. SEGUIMIENTO 2025'!$Q$14,INT((ROW()-13)/2),0)),"",OFFSET('10. SEGUIMIENTO 2025'!$Q$14,INT((ROW()-13)/2),0)),IF(ISBLANK(OFFSET('9. METAS'!$Q$20,INT((ROW()-14)/2),0)),"",OFFSET('9. METAS'!$Q$20,INT((ROW()-14)/2),0)))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METAS'!$K$20,INT((ROW()-13)/2),0)),"",OFFSET('9. METAS'!$K$20,INT((ROW()-13)/2),0))</f>
        <v>4</v>
      </c>
      <c r="I71" s="763"/>
      <c r="J71" s="195">
        <f ca="1">IF(MOD(ROW()-13,2)=0,IF(ISBLANK(OFFSET('10. SEGUIMIENTO 2025'!$N$14,INT((ROW()-13)/2),0)),"",OFFSET('10. SEGUIMIENTO 2025'!$N$14,INT((ROW()-13)/2),0)),IF(ISBLANK(OFFSET('9. METAS'!$N$20,INT((ROW()-14)/2),0)),"",OFFSET('9. METAS'!$N$20,INT((ROW()-14)/2),0)))</f>
        <v>41</v>
      </c>
      <c r="K71" s="196" t="str">
        <f ca="1">IF(MOD(ROW()-13,2)=0,IF(ISBLANK(OFFSET('10. SEGUIMIENTO 2025'!$O$14,INT((ROW()-13)/2),0)),"",OFFSET('10. SEGUIMIENTO 2025'!$O$14,INT((ROW()-13)/2),0)),IF(ISBLANK(OFFSET('9. METAS'!$O$20,INT((ROW()-14)/2),0)),"",OFFSET('9. METAS'!$O$20,INT((ROW()-14)/2),0)))</f>
        <v/>
      </c>
      <c r="L71" s="196" t="str">
        <f ca="1">IF(MOD(ROW()-13,2)=0,IF(ISBLANK(OFFSET('10. SEGUIMIENTO 2025'!$P$14,INT((ROW()-13)/2),0)),"",OFFSET('10. SEGUIMIENTO 2025'!$P$14,INT((ROW()-13)/2),0)),IF(ISBLANK(OFFSET('9. METAS'!$P$20,INT((ROW()-14)/2),0)),"",OFFSET('9. METAS'!$P$20,INT((ROW()-14)/2),0)))</f>
        <v/>
      </c>
      <c r="M71" s="197" t="str">
        <f ca="1">IF(MOD(ROW()-13,2)=0,IF(ISBLANK(OFFSET('10. SEGUIMIENTO 2025'!$Q$14,INT((ROW()-13)/2),0)),"",OFFSET('10. SEGUIMIENTO 2025'!$Q$14,INT((ROW()-13)/2),0)),IF(ISBLANK(OFFSET('9. METAS'!$Q$20,INT((ROW()-14)/2),0)),"",OFFSET('9. METAS'!$Q$20,INT((ROW()-14)/2),0)))</f>
        <v/>
      </c>
      <c r="N71" s="769" t="str">
        <f ca="1">IFERROR(M71/M72,"ND")</f>
        <v>ND</v>
      </c>
      <c r="O71" s="771" t="str">
        <f ca="1">IFERROR(((M71+L71+K71+J71)/H71),"ND")</f>
        <v>ND</v>
      </c>
      <c r="P71" s="775"/>
    </row>
    <row r="72" spans="3:16">
      <c r="C72" s="747"/>
      <c r="D72" s="749"/>
      <c r="E72" s="749"/>
      <c r="F72" s="751"/>
      <c r="G72" s="753"/>
      <c r="H72" s="760"/>
      <c r="I72" s="764"/>
      <c r="J72" s="195">
        <f ca="1">IF(MOD(ROW()-13,2)=0,IF(ISBLANK(OFFSET('10. SEGUIMIENTO 2025'!$N$14,INT((ROW()-13)/2),0)),"",OFFSET('10. SEGUIMIENTO 2025'!$N$14,INT((ROW()-13)/2),0)),IF(ISBLANK(OFFSET('9. METAS'!$N$20,INT((ROW()-14)/2),0)),"",OFFSET('9. METAS'!$N$20,INT((ROW()-14)/2),0)))</f>
        <v>1</v>
      </c>
      <c r="K72" s="196">
        <f ca="1">IF(MOD(ROW()-13,2)=0,IF(ISBLANK(OFFSET('10. SEGUIMIENTO 2025'!$O$14,INT((ROW()-13)/2),0)),"",OFFSET('10. SEGUIMIENTO 2025'!$O$14,INT((ROW()-13)/2),0)),IF(ISBLANK(OFFSET('9. METAS'!$O$20,INT((ROW()-14)/2),0)),"",OFFSET('9. METAS'!$O$20,INT((ROW()-14)/2),0)))</f>
        <v>1</v>
      </c>
      <c r="L72" s="196">
        <f ca="1">IF(MOD(ROW()-13,2)=0,IF(ISBLANK(OFFSET('10. SEGUIMIENTO 2025'!$P$14,INT((ROW()-13)/2),0)),"",OFFSET('10. SEGUIMIENTO 2025'!$P$14,INT((ROW()-13)/2),0)),IF(ISBLANK(OFFSET('9. METAS'!$P$20,INT((ROW()-14)/2),0)),"",OFFSET('9. METAS'!$P$20,INT((ROW()-14)/2),0)))</f>
        <v>1</v>
      </c>
      <c r="M72" s="197">
        <f ca="1">IF(MOD(ROW()-13,2)=0,IF(ISBLANK(OFFSET('10. SEGUIMIENTO 2025'!$Q$14,INT((ROW()-13)/2),0)),"",OFFSET('10. SEGUIMIENTO 2025'!$Q$14,INT((ROW()-13)/2),0)),IF(ISBLANK(OFFSET('9. METAS'!$Q$20,INT((ROW()-14)/2),0)),"",OFFSET('9. METAS'!$Q$20,INT((ROW()-14)/2),0)))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METAS'!$K$20,INT((ROW()-13)/2),0)),"",OFFSET('9. METAS'!$K$20,INT((ROW()-13)/2),0))</f>
        <v>9</v>
      </c>
      <c r="I73" s="763"/>
      <c r="J73" s="195">
        <f ca="1">IF(MOD(ROW()-13,2)=0,IF(ISBLANK(OFFSET('10. SEGUIMIENTO 2025'!$N$14,INT((ROW()-13)/2),0)),"",OFFSET('10. SEGUIMIENTO 2025'!$N$14,INT((ROW()-13)/2),0)),IF(ISBLANK(OFFSET('9. METAS'!$N$20,INT((ROW()-14)/2),0)),"",OFFSET('9. METAS'!$N$20,INT((ROW()-14)/2),0)))</f>
        <v>41</v>
      </c>
      <c r="K73" s="196" t="str">
        <f ca="1">IF(MOD(ROW()-13,2)=0,IF(ISBLANK(OFFSET('10. SEGUIMIENTO 2025'!$O$14,INT((ROW()-13)/2),0)),"",OFFSET('10. SEGUIMIENTO 2025'!$O$14,INT((ROW()-13)/2),0)),IF(ISBLANK(OFFSET('9. METAS'!$O$20,INT((ROW()-14)/2),0)),"",OFFSET('9. METAS'!$O$20,INT((ROW()-14)/2),0)))</f>
        <v/>
      </c>
      <c r="L73" s="196" t="str">
        <f ca="1">IF(MOD(ROW()-13,2)=0,IF(ISBLANK(OFFSET('10. SEGUIMIENTO 2025'!$P$14,INT((ROW()-13)/2),0)),"",OFFSET('10. SEGUIMIENTO 2025'!$P$14,INT((ROW()-13)/2),0)),IF(ISBLANK(OFFSET('9. METAS'!$P$20,INT((ROW()-14)/2),0)),"",OFFSET('9. METAS'!$P$20,INT((ROW()-14)/2),0)))</f>
        <v/>
      </c>
      <c r="M73" s="197" t="str">
        <f ca="1">IF(MOD(ROW()-13,2)=0,IF(ISBLANK(OFFSET('10. SEGUIMIENTO 2025'!$Q$14,INT((ROW()-13)/2),0)),"",OFFSET('10. SEGUIMIENTO 2025'!$Q$14,INT((ROW()-13)/2),0)),IF(ISBLANK(OFFSET('9. METAS'!$Q$20,INT((ROW()-14)/2),0)),"",OFFSET('9. METAS'!$Q$20,INT((ROW()-14)/2),0)))</f>
        <v/>
      </c>
      <c r="N73" s="769" t="str">
        <f ca="1">IFERROR(M73/M74,"ND")</f>
        <v>ND</v>
      </c>
      <c r="O73" s="771" t="str">
        <f ca="1">IFERROR(((M73+L73+K73+J73)/H73),"ND")</f>
        <v>ND</v>
      </c>
      <c r="P73" s="775"/>
    </row>
    <row r="74" spans="3:16">
      <c r="C74" s="747"/>
      <c r="D74" s="749"/>
      <c r="E74" s="749"/>
      <c r="F74" s="751"/>
      <c r="G74" s="753"/>
      <c r="H74" s="760"/>
      <c r="I74" s="764"/>
      <c r="J74" s="195">
        <f ca="1">IF(MOD(ROW()-13,2)=0,IF(ISBLANK(OFFSET('10. SEGUIMIENTO 2025'!$N$14,INT((ROW()-13)/2),0)),"",OFFSET('10. SEGUIMIENTO 2025'!$N$14,INT((ROW()-13)/2),0)),IF(ISBLANK(OFFSET('9. METAS'!$N$20,INT((ROW()-14)/2),0)),"",OFFSET('9. METAS'!$N$20,INT((ROW()-14)/2),0)))</f>
        <v>3</v>
      </c>
      <c r="K74" s="196">
        <f ca="1">IF(MOD(ROW()-13,2)=0,IF(ISBLANK(OFFSET('10. SEGUIMIENTO 2025'!$O$14,INT((ROW()-13)/2),0)),"",OFFSET('10. SEGUIMIENTO 2025'!$O$14,INT((ROW()-13)/2),0)),IF(ISBLANK(OFFSET('9. METAS'!$O$20,INT((ROW()-14)/2),0)),"",OFFSET('9. METAS'!$O$20,INT((ROW()-14)/2),0)))</f>
        <v>2</v>
      </c>
      <c r="L74" s="196">
        <f ca="1">IF(MOD(ROW()-13,2)=0,IF(ISBLANK(OFFSET('10. SEGUIMIENTO 2025'!$P$14,INT((ROW()-13)/2),0)),"",OFFSET('10. SEGUIMIENTO 2025'!$P$14,INT((ROW()-13)/2),0)),IF(ISBLANK(OFFSET('9. METAS'!$P$20,INT((ROW()-14)/2),0)),"",OFFSET('9. METAS'!$P$20,INT((ROW()-14)/2),0)))</f>
        <v>2</v>
      </c>
      <c r="M74" s="197">
        <f ca="1">IF(MOD(ROW()-13,2)=0,IF(ISBLANK(OFFSET('10. SEGUIMIENTO 2025'!$Q$14,INT((ROW()-13)/2),0)),"",OFFSET('10. SEGUIMIENTO 2025'!$Q$14,INT((ROW()-13)/2),0)),IF(ISBLANK(OFFSET('9. METAS'!$Q$20,INT((ROW()-14)/2),0)),"",OFFSET('9. METAS'!$Q$20,INT((ROW()-14)/2),0)))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METAS'!$K$20,INT((ROW()-13)/2),0)),"",OFFSET('9. METAS'!$K$20,INT((ROW()-13)/2),0))</f>
        <v>4</v>
      </c>
      <c r="I75" s="763"/>
      <c r="J75" s="195">
        <f ca="1">IF(MOD(ROW()-13,2)=0,IF(ISBLANK(OFFSET('10. SEGUIMIENTO 2025'!$N$14,INT((ROW()-13)/2),0)),"",OFFSET('10. SEGUIMIENTO 2025'!$N$14,INT((ROW()-13)/2),0)),IF(ISBLANK(OFFSET('9. METAS'!$N$20,INT((ROW()-14)/2),0)),"",OFFSET('9. METAS'!$N$20,INT((ROW()-14)/2),0)))</f>
        <v>41</v>
      </c>
      <c r="K75" s="196" t="str">
        <f ca="1">IF(MOD(ROW()-13,2)=0,IF(ISBLANK(OFFSET('10. SEGUIMIENTO 2025'!$O$14,INT((ROW()-13)/2),0)),"",OFFSET('10. SEGUIMIENTO 2025'!$O$14,INT((ROW()-13)/2),0)),IF(ISBLANK(OFFSET('9. METAS'!$O$20,INT((ROW()-14)/2),0)),"",OFFSET('9. METAS'!$O$20,INT((ROW()-14)/2),0)))</f>
        <v/>
      </c>
      <c r="L75" s="196" t="str">
        <f ca="1">IF(MOD(ROW()-13,2)=0,IF(ISBLANK(OFFSET('10. SEGUIMIENTO 2025'!$P$14,INT((ROW()-13)/2),0)),"",OFFSET('10. SEGUIMIENTO 2025'!$P$14,INT((ROW()-13)/2),0)),IF(ISBLANK(OFFSET('9. METAS'!$P$20,INT((ROW()-14)/2),0)),"",OFFSET('9. METAS'!$P$20,INT((ROW()-14)/2),0)))</f>
        <v/>
      </c>
      <c r="M75" s="197" t="str">
        <f ca="1">IF(MOD(ROW()-13,2)=0,IF(ISBLANK(OFFSET('10. SEGUIMIENTO 2025'!$Q$14,INT((ROW()-13)/2),0)),"",OFFSET('10. SEGUIMIENTO 2025'!$Q$14,INT((ROW()-13)/2),0)),IF(ISBLANK(OFFSET('9. METAS'!$Q$20,INT((ROW()-14)/2),0)),"",OFFSET('9. METAS'!$Q$20,INT((ROW()-14)/2),0)))</f>
        <v/>
      </c>
      <c r="N75" s="769" t="str">
        <f ca="1">IFERROR(M75/M76,"ND")</f>
        <v>ND</v>
      </c>
      <c r="O75" s="771" t="str">
        <f ca="1">IFERROR(((M75+L75+K75+J75)/H75),"ND")</f>
        <v>ND</v>
      </c>
      <c r="P75" s="775"/>
    </row>
    <row r="76" spans="3:16">
      <c r="C76" s="747"/>
      <c r="D76" s="749"/>
      <c r="E76" s="749"/>
      <c r="F76" s="751"/>
      <c r="G76" s="753"/>
      <c r="H76" s="760"/>
      <c r="I76" s="764"/>
      <c r="J76" s="195">
        <f ca="1">IF(MOD(ROW()-13,2)=0,IF(ISBLANK(OFFSET('10. SEGUIMIENTO 2025'!$N$14,INT((ROW()-13)/2),0)),"",OFFSET('10. SEGUIMIENTO 2025'!$N$14,INT((ROW()-13)/2),0)),IF(ISBLANK(OFFSET('9. METAS'!$N$20,INT((ROW()-14)/2),0)),"",OFFSET('9. METAS'!$N$20,INT((ROW()-14)/2),0)))</f>
        <v>2</v>
      </c>
      <c r="K76" s="196">
        <f ca="1">IF(MOD(ROW()-13,2)=0,IF(ISBLANK(OFFSET('10. SEGUIMIENTO 2025'!$O$14,INT((ROW()-13)/2),0)),"",OFFSET('10. SEGUIMIENTO 2025'!$O$14,INT((ROW()-13)/2),0)),IF(ISBLANK(OFFSET('9. METAS'!$O$20,INT((ROW()-14)/2),0)),"",OFFSET('9. METAS'!$O$20,INT((ROW()-14)/2),0)))</f>
        <v>2</v>
      </c>
      <c r="L76" s="196">
        <f ca="1">IF(MOD(ROW()-13,2)=0,IF(ISBLANK(OFFSET('10. SEGUIMIENTO 2025'!$P$14,INT((ROW()-13)/2),0)),"",OFFSET('10. SEGUIMIENTO 2025'!$P$14,INT((ROW()-13)/2),0)),IF(ISBLANK(OFFSET('9. METAS'!$P$20,INT((ROW()-14)/2),0)),"",OFFSET('9. METAS'!$P$20,INT((ROW()-14)/2),0)))</f>
        <v>2</v>
      </c>
      <c r="M76" s="197">
        <f ca="1">IF(MOD(ROW()-13,2)=0,IF(ISBLANK(OFFSET('10. SEGUIMIENTO 2025'!$Q$14,INT((ROW()-13)/2),0)),"",OFFSET('10. SEGUIMIENTO 2025'!$Q$14,INT((ROW()-13)/2),0)),IF(ISBLANK(OFFSET('9. METAS'!$Q$20,INT((ROW()-14)/2),0)),"",OFFSET('9. METAS'!$Q$20,INT((ROW()-14)/2),0)))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METAS'!$K$20,INT((ROW()-13)/2),0)),"",OFFSET('9. METAS'!$K$20,INT((ROW()-13)/2),0))</f>
        <v>2650</v>
      </c>
      <c r="I77" s="763"/>
      <c r="J77" s="195">
        <f ca="1">IF(MOD(ROW()-13,2)=0,IF(ISBLANK(OFFSET('10. SEGUIMIENTO 2025'!$N$14,INT((ROW()-13)/2),0)),"",OFFSET('10. SEGUIMIENTO 2025'!$N$14,INT((ROW()-13)/2),0)),IF(ISBLANK(OFFSET('9. METAS'!$N$20,INT((ROW()-14)/2),0)),"",OFFSET('9. METAS'!$N$20,INT((ROW()-14)/2),0)))</f>
        <v>41</v>
      </c>
      <c r="K77" s="196" t="str">
        <f ca="1">IF(MOD(ROW()-13,2)=0,IF(ISBLANK(OFFSET('10. SEGUIMIENTO 2025'!$O$14,INT((ROW()-13)/2),0)),"",OFFSET('10. SEGUIMIENTO 2025'!$O$14,INT((ROW()-13)/2),0)),IF(ISBLANK(OFFSET('9. METAS'!$O$20,INT((ROW()-14)/2),0)),"",OFFSET('9. METAS'!$O$20,INT((ROW()-14)/2),0)))</f>
        <v/>
      </c>
      <c r="L77" s="196" t="str">
        <f ca="1">IF(MOD(ROW()-13,2)=0,IF(ISBLANK(OFFSET('10. SEGUIMIENTO 2025'!$P$14,INT((ROW()-13)/2),0)),"",OFFSET('10. SEGUIMIENTO 2025'!$P$14,INT((ROW()-13)/2),0)),IF(ISBLANK(OFFSET('9. METAS'!$P$20,INT((ROW()-14)/2),0)),"",OFFSET('9. METAS'!$P$20,INT((ROW()-14)/2),0)))</f>
        <v/>
      </c>
      <c r="M77" s="197" t="str">
        <f ca="1">IF(MOD(ROW()-13,2)=0,IF(ISBLANK(OFFSET('10. SEGUIMIENTO 2025'!$Q$14,INT((ROW()-13)/2),0)),"",OFFSET('10. SEGUIMIENTO 2025'!$Q$14,INT((ROW()-13)/2),0)),IF(ISBLANK(OFFSET('9. METAS'!$Q$20,INT((ROW()-14)/2),0)),"",OFFSET('9. METAS'!$Q$20,INT((ROW()-14)/2),0)))</f>
        <v/>
      </c>
      <c r="N77" s="769" t="str">
        <f ca="1">IFERROR(M77/M78,"ND")</f>
        <v>ND</v>
      </c>
      <c r="O77" s="771" t="str">
        <f ca="1">IFERROR(((M77+L77+K77+J77)/H77),"ND")</f>
        <v>ND</v>
      </c>
      <c r="P77" s="775"/>
    </row>
    <row r="78" spans="3:16">
      <c r="C78" s="747"/>
      <c r="D78" s="749"/>
      <c r="E78" s="749"/>
      <c r="F78" s="751"/>
      <c r="G78" s="753"/>
      <c r="H78" s="760"/>
      <c r="I78" s="764"/>
      <c r="J78" s="195">
        <f ca="1">IF(MOD(ROW()-13,2)=0,IF(ISBLANK(OFFSET('10. SEGUIMIENTO 2025'!$N$14,INT((ROW()-13)/2),0)),"",OFFSET('10. SEGUIMIENTO 2025'!$N$14,INT((ROW()-13)/2),0)),IF(ISBLANK(OFFSET('9. METAS'!$N$20,INT((ROW()-14)/2),0)),"",OFFSET('9. METAS'!$N$20,INT((ROW()-14)/2),0)))</f>
        <v>600</v>
      </c>
      <c r="K78" s="196">
        <f ca="1">IF(MOD(ROW()-13,2)=0,IF(ISBLANK(OFFSET('10. SEGUIMIENTO 2025'!$O$14,INT((ROW()-13)/2),0)),"",OFFSET('10. SEGUIMIENTO 2025'!$O$14,INT((ROW()-13)/2),0)),IF(ISBLANK(OFFSET('9. METAS'!$O$20,INT((ROW()-14)/2),0)),"",OFFSET('9. METAS'!$O$20,INT((ROW()-14)/2),0)))</f>
        <v>700</v>
      </c>
      <c r="L78" s="196">
        <f ca="1">IF(MOD(ROW()-13,2)=0,IF(ISBLANK(OFFSET('10. SEGUIMIENTO 2025'!$P$14,INT((ROW()-13)/2),0)),"",OFFSET('10. SEGUIMIENTO 2025'!$P$14,INT((ROW()-13)/2),0)),IF(ISBLANK(OFFSET('9. METAS'!$P$20,INT((ROW()-14)/2),0)),"",OFFSET('9. METAS'!$P$20,INT((ROW()-14)/2),0)))</f>
        <v>680</v>
      </c>
      <c r="M78" s="197">
        <f ca="1">IF(MOD(ROW()-13,2)=0,IF(ISBLANK(OFFSET('10. SEGUIMIENTO 2025'!$Q$14,INT((ROW()-13)/2),0)),"",OFFSET('10. SEGUIMIENTO 2025'!$Q$14,INT((ROW()-13)/2),0)),IF(ISBLANK(OFFSET('9. METAS'!$Q$20,INT((ROW()-14)/2),0)),"",OFFSET('9. METAS'!$Q$20,INT((ROW()-14)/2),0)))</f>
        <v>670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METAS'!$K$20,INT((ROW()-13)/2),0)),"",OFFSET('9. METAS'!$K$20,INT((ROW()-13)/2),0))</f>
        <v>18000000</v>
      </c>
      <c r="I79" s="763"/>
      <c r="J79" s="195">
        <f ca="1">IF(MOD(ROW()-13,2)=0,IF(ISBLANK(OFFSET('10. SEGUIMIENTO 2025'!$N$14,INT((ROW()-13)/2),0)),"",OFFSET('10. SEGUIMIENTO 2025'!$N$14,INT((ROW()-13)/2),0)),IF(ISBLANK(OFFSET('9. METAS'!$N$20,INT((ROW()-14)/2),0)),"",OFFSET('9. METAS'!$N$20,INT((ROW()-14)/2),0)))</f>
        <v>41</v>
      </c>
      <c r="K79" s="196" t="str">
        <f ca="1">IF(MOD(ROW()-13,2)=0,IF(ISBLANK(OFFSET('10. SEGUIMIENTO 2025'!$O$14,INT((ROW()-13)/2),0)),"",OFFSET('10. SEGUIMIENTO 2025'!$O$14,INT((ROW()-13)/2),0)),IF(ISBLANK(OFFSET('9. METAS'!$O$20,INT((ROW()-14)/2),0)),"",OFFSET('9. METAS'!$O$20,INT((ROW()-14)/2),0)))</f>
        <v/>
      </c>
      <c r="L79" s="196" t="str">
        <f ca="1">IF(MOD(ROW()-13,2)=0,IF(ISBLANK(OFFSET('10. SEGUIMIENTO 2025'!$P$14,INT((ROW()-13)/2),0)),"",OFFSET('10. SEGUIMIENTO 2025'!$P$14,INT((ROW()-13)/2),0)),IF(ISBLANK(OFFSET('9. METAS'!$P$20,INT((ROW()-14)/2),0)),"",OFFSET('9. METAS'!$P$20,INT((ROW()-14)/2),0)))</f>
        <v/>
      </c>
      <c r="M79" s="197" t="str">
        <f ca="1">IF(MOD(ROW()-13,2)=0,IF(ISBLANK(OFFSET('10. SEGUIMIENTO 2025'!$Q$14,INT((ROW()-13)/2),0)),"",OFFSET('10. SEGUIMIENTO 2025'!$Q$14,INT((ROW()-13)/2),0)),IF(ISBLANK(OFFSET('9. METAS'!$Q$20,INT((ROW()-14)/2),0)),"",OFFSET('9. METAS'!$Q$20,INT((ROW()-14)/2),0)))</f>
        <v/>
      </c>
      <c r="N79" s="769" t="str">
        <f ca="1">IFERROR(M79/M80,"ND")</f>
        <v>ND</v>
      </c>
      <c r="O79" s="771" t="str">
        <f ca="1">IFERROR(((M79+L79+K79+J79)/H79),"ND")</f>
        <v>ND</v>
      </c>
      <c r="P79" s="775"/>
    </row>
    <row r="80" spans="3:16">
      <c r="C80" s="747"/>
      <c r="D80" s="749"/>
      <c r="E80" s="749"/>
      <c r="F80" s="751"/>
      <c r="G80" s="753"/>
      <c r="H80" s="760"/>
      <c r="I80" s="764"/>
      <c r="J80" s="195">
        <f ca="1">IF(MOD(ROW()-13,2)=0,IF(ISBLANK(OFFSET('10. SEGUIMIENTO 2025'!$N$14,INT((ROW()-13)/2),0)),"",OFFSET('10. SEGUIMIENTO 2025'!$N$14,INT((ROW()-13)/2),0)),IF(ISBLANK(OFFSET('9. METAS'!$N$20,INT((ROW()-14)/2),0)),"",OFFSET('9. METAS'!$N$20,INT((ROW()-14)/2),0)))</f>
        <v>4300000</v>
      </c>
      <c r="K80" s="196">
        <f ca="1">IF(MOD(ROW()-13,2)=0,IF(ISBLANK(OFFSET('10. SEGUIMIENTO 2025'!$O$14,INT((ROW()-13)/2),0)),"",OFFSET('10. SEGUIMIENTO 2025'!$O$14,INT((ROW()-13)/2),0)),IF(ISBLANK(OFFSET('9. METAS'!$O$20,INT((ROW()-14)/2),0)),"",OFFSET('9. METAS'!$O$20,INT((ROW()-14)/2),0)))</f>
        <v>4500000</v>
      </c>
      <c r="L80" s="196">
        <f ca="1">IF(MOD(ROW()-13,2)=0,IF(ISBLANK(OFFSET('10. SEGUIMIENTO 2025'!$P$14,INT((ROW()-13)/2),0)),"",OFFSET('10. SEGUIMIENTO 2025'!$P$14,INT((ROW()-13)/2),0)),IF(ISBLANK(OFFSET('9. METAS'!$P$20,INT((ROW()-14)/2),0)),"",OFFSET('9. METAS'!$P$20,INT((ROW()-14)/2),0)))</f>
        <v>4600000</v>
      </c>
      <c r="M80" s="197">
        <f ca="1">IF(MOD(ROW()-13,2)=0,IF(ISBLANK(OFFSET('10. SEGUIMIENTO 2025'!$Q$14,INT((ROW()-13)/2),0)),"",OFFSET('10. SEGUIMIENTO 2025'!$Q$14,INT((ROW()-13)/2),0)),IF(ISBLANK(OFFSET('9. METAS'!$Q$20,INT((ROW()-14)/2),0)),"",OFFSET('9. METAS'!$Q$20,INT((ROW()-14)/2),0)))</f>
        <v>4600000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METAS'!$K$20,INT((ROW()-13)/2),0)),"",OFFSET('9. METAS'!$K$20,INT((ROW()-13)/2),0))</f>
        <v>125</v>
      </c>
      <c r="I81" s="763"/>
      <c r="J81" s="195">
        <f ca="1">IF(MOD(ROW()-13,2)=0,IF(ISBLANK(OFFSET('10. SEGUIMIENTO 2025'!$N$14,INT((ROW()-13)/2),0)),"",OFFSET('10. SEGUIMIENTO 2025'!$N$14,INT((ROW()-13)/2),0)),IF(ISBLANK(OFFSET('9. METAS'!$N$20,INT((ROW()-14)/2),0)),"",OFFSET('9. METAS'!$N$20,INT((ROW()-14)/2),0)))</f>
        <v>41</v>
      </c>
      <c r="K81" s="196" t="str">
        <f ca="1">IF(MOD(ROW()-13,2)=0,IF(ISBLANK(OFFSET('10. SEGUIMIENTO 2025'!$O$14,INT((ROW()-13)/2),0)),"",OFFSET('10. SEGUIMIENTO 2025'!$O$14,INT((ROW()-13)/2),0)),IF(ISBLANK(OFFSET('9. METAS'!$O$20,INT((ROW()-14)/2),0)),"",OFFSET('9. METAS'!$O$20,INT((ROW()-14)/2),0)))</f>
        <v/>
      </c>
      <c r="L81" s="196" t="str">
        <f ca="1">IF(MOD(ROW()-13,2)=0,IF(ISBLANK(OFFSET('10. SEGUIMIENTO 2025'!$P$14,INT((ROW()-13)/2),0)),"",OFFSET('10. SEGUIMIENTO 2025'!$P$14,INT((ROW()-13)/2),0)),IF(ISBLANK(OFFSET('9. METAS'!$P$20,INT((ROW()-14)/2),0)),"",OFFSET('9. METAS'!$P$20,INT((ROW()-14)/2),0)))</f>
        <v/>
      </c>
      <c r="M81" s="197" t="str">
        <f ca="1">IF(MOD(ROW()-13,2)=0,IF(ISBLANK(OFFSET('10. SEGUIMIENTO 2025'!$Q$14,INT((ROW()-13)/2),0)),"",OFFSET('10. SEGUIMIENTO 2025'!$Q$14,INT((ROW()-13)/2),0)),IF(ISBLANK(OFFSET('9. METAS'!$Q$20,INT((ROW()-14)/2),0)),"",OFFSET('9. METAS'!$Q$20,INT((ROW()-14)/2),0)))</f>
        <v/>
      </c>
      <c r="N81" s="769" t="str">
        <f ca="1">IFERROR(M81/M82,"ND")</f>
        <v>ND</v>
      </c>
      <c r="O81" s="771" t="str">
        <f ca="1">IFERROR(((M81+L81+K81+J81)/H81),"ND")</f>
        <v>ND</v>
      </c>
      <c r="P81" s="775"/>
    </row>
    <row r="82" spans="3:16">
      <c r="C82" s="747"/>
      <c r="D82" s="749"/>
      <c r="E82" s="749"/>
      <c r="F82" s="751"/>
      <c r="G82" s="753"/>
      <c r="H82" s="760"/>
      <c r="I82" s="764"/>
      <c r="J82" s="195">
        <f ca="1">IF(MOD(ROW()-13,2)=0,IF(ISBLANK(OFFSET('10. SEGUIMIENTO 2025'!$N$14,INT((ROW()-13)/2),0)),"",OFFSET('10. SEGUIMIENTO 2025'!$N$14,INT((ROW()-13)/2),0)),IF(ISBLANK(OFFSET('9. METAS'!$N$20,INT((ROW()-14)/2),0)),"",OFFSET('9. METAS'!$N$20,INT((ROW()-14)/2),0)))</f>
        <v>22</v>
      </c>
      <c r="K82" s="196">
        <f ca="1">IF(MOD(ROW()-13,2)=0,IF(ISBLANK(OFFSET('10. SEGUIMIENTO 2025'!$O$14,INT((ROW()-13)/2),0)),"",OFFSET('10. SEGUIMIENTO 2025'!$O$14,INT((ROW()-13)/2),0)),IF(ISBLANK(OFFSET('9. METAS'!$O$20,INT((ROW()-14)/2),0)),"",OFFSET('9. METAS'!$O$20,INT((ROW()-14)/2),0)))</f>
        <v>23</v>
      </c>
      <c r="L82" s="196">
        <f ca="1">IF(MOD(ROW()-13,2)=0,IF(ISBLANK(OFFSET('10. SEGUIMIENTO 2025'!$P$14,INT((ROW()-13)/2),0)),"",OFFSET('10. SEGUIMIENTO 2025'!$P$14,INT((ROW()-13)/2),0)),IF(ISBLANK(OFFSET('9. METAS'!$P$20,INT((ROW()-14)/2),0)),"",OFFSET('9. METAS'!$P$20,INT((ROW()-14)/2),0)))</f>
        <v>35</v>
      </c>
      <c r="M82" s="197">
        <f ca="1">IF(MOD(ROW()-13,2)=0,IF(ISBLANK(OFFSET('10. SEGUIMIENTO 2025'!$Q$14,INT((ROW()-13)/2),0)),"",OFFSET('10. SEGUIMIENTO 2025'!$Q$14,INT((ROW()-13)/2),0)),IF(ISBLANK(OFFSET('9. METAS'!$Q$20,INT((ROW()-14)/2),0)),"",OFFSET('9. METAS'!$Q$20,INT((ROW()-14)/2),0)))</f>
        <v>45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METAS'!$K$20,INT((ROW()-13)/2),0)),"",OFFSET('9. METAS'!$K$20,INT((ROW()-13)/2),0))</f>
        <v>18000</v>
      </c>
      <c r="I83" s="763"/>
      <c r="J83" s="195">
        <f ca="1">IF(MOD(ROW()-13,2)=0,IF(ISBLANK(OFFSET('10. SEGUIMIENTO 2025'!$N$14,INT((ROW()-13)/2),0)),"",OFFSET('10. SEGUIMIENTO 2025'!$N$14,INT((ROW()-13)/2),0)),IF(ISBLANK(OFFSET('9. METAS'!$N$20,INT((ROW()-14)/2),0)),"",OFFSET('9. METAS'!$N$20,INT((ROW()-14)/2),0)))</f>
        <v>41</v>
      </c>
      <c r="K83" s="196" t="str">
        <f ca="1">IF(MOD(ROW()-13,2)=0,IF(ISBLANK(OFFSET('10. SEGUIMIENTO 2025'!$O$14,INT((ROW()-13)/2),0)),"",OFFSET('10. SEGUIMIENTO 2025'!$O$14,INT((ROW()-13)/2),0)),IF(ISBLANK(OFFSET('9. METAS'!$O$20,INT((ROW()-14)/2),0)),"",OFFSET('9. METAS'!$O$20,INT((ROW()-14)/2),0)))</f>
        <v/>
      </c>
      <c r="L83" s="196" t="str">
        <f ca="1">IF(MOD(ROW()-13,2)=0,IF(ISBLANK(OFFSET('10. SEGUIMIENTO 2025'!$P$14,INT((ROW()-13)/2),0)),"",OFFSET('10. SEGUIMIENTO 2025'!$P$14,INT((ROW()-13)/2),0)),IF(ISBLANK(OFFSET('9. METAS'!$P$20,INT((ROW()-14)/2),0)),"",OFFSET('9. METAS'!$P$20,INT((ROW()-14)/2),0)))</f>
        <v/>
      </c>
      <c r="M83" s="197" t="str">
        <f ca="1">IF(MOD(ROW()-13,2)=0,IF(ISBLANK(OFFSET('10. SEGUIMIENTO 2025'!$Q$14,INT((ROW()-13)/2),0)),"",OFFSET('10. SEGUIMIENTO 2025'!$Q$14,INT((ROW()-13)/2),0)),IF(ISBLANK(OFFSET('9. METAS'!$Q$20,INT((ROW()-14)/2),0)),"",OFFSET('9. METAS'!$Q$20,INT((ROW()-14)/2),0)))</f>
        <v/>
      </c>
      <c r="N83" s="769" t="str">
        <f ca="1">IFERROR(M83/M84,"ND")</f>
        <v>ND</v>
      </c>
      <c r="O83" s="771" t="str">
        <f ca="1">IFERROR(((M83+L83+K83+J83)/H83),"ND")</f>
        <v>ND</v>
      </c>
      <c r="P83" s="775"/>
    </row>
    <row r="84" spans="3:16">
      <c r="C84" s="747"/>
      <c r="D84" s="749"/>
      <c r="E84" s="749"/>
      <c r="F84" s="751"/>
      <c r="G84" s="753"/>
      <c r="H84" s="760"/>
      <c r="I84" s="764"/>
      <c r="J84" s="195">
        <f ca="1">IF(MOD(ROW()-13,2)=0,IF(ISBLANK(OFFSET('10. SEGUIMIENTO 2025'!$N$14,INT((ROW()-13)/2),0)),"",OFFSET('10. SEGUIMIENTO 2025'!$N$14,INT((ROW()-13)/2),0)),IF(ISBLANK(OFFSET('9. METAS'!$N$20,INT((ROW()-14)/2),0)),"",OFFSET('9. METAS'!$N$20,INT((ROW()-14)/2),0)))</f>
        <v>3950</v>
      </c>
      <c r="K84" s="196">
        <f ca="1">IF(MOD(ROW()-13,2)=0,IF(ISBLANK(OFFSET('10. SEGUIMIENTO 2025'!$O$14,INT((ROW()-13)/2),0)),"",OFFSET('10. SEGUIMIENTO 2025'!$O$14,INT((ROW()-13)/2),0)),IF(ISBLANK(OFFSET('9. METAS'!$O$20,INT((ROW()-14)/2),0)),"",OFFSET('9. METAS'!$O$20,INT((ROW()-14)/2),0)))</f>
        <v>4450</v>
      </c>
      <c r="L84" s="196">
        <f ca="1">IF(MOD(ROW()-13,2)=0,IF(ISBLANK(OFFSET('10. SEGUIMIENTO 2025'!$P$14,INT((ROW()-13)/2),0)),"",OFFSET('10. SEGUIMIENTO 2025'!$P$14,INT((ROW()-13)/2),0)),IF(ISBLANK(OFFSET('9. METAS'!$P$20,INT((ROW()-14)/2),0)),"",OFFSET('9. METAS'!$P$20,INT((ROW()-14)/2),0)))</f>
        <v>4750</v>
      </c>
      <c r="M84" s="197">
        <f ca="1">IF(MOD(ROW()-13,2)=0,IF(ISBLANK(OFFSET('10. SEGUIMIENTO 2025'!$Q$14,INT((ROW()-13)/2),0)),"",OFFSET('10. SEGUIMIENTO 2025'!$Q$14,INT((ROW()-13)/2),0)),IF(ISBLANK(OFFSET('9. METAS'!$Q$20,INT((ROW()-14)/2),0)),"",OFFSET('9. METAS'!$Q$20,INT((ROW()-14)/2),0)))</f>
        <v>4850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METAS'!$K$20,INT((ROW()-13)/2),0)),"",OFFSET('9. METAS'!$K$20,INT((ROW()-13)/2),0))</f>
        <v>4610</v>
      </c>
      <c r="I85" s="763"/>
      <c r="J85" s="195">
        <f ca="1">IF(MOD(ROW()-13,2)=0,IF(ISBLANK(OFFSET('10. SEGUIMIENTO 2025'!$N$14,INT((ROW()-13)/2),0)),"",OFFSET('10. SEGUIMIENTO 2025'!$N$14,INT((ROW()-13)/2),0)),IF(ISBLANK(OFFSET('9. METAS'!$N$20,INT((ROW()-14)/2),0)),"",OFFSET('9. METAS'!$N$20,INT((ROW()-14)/2),0)))</f>
        <v>41</v>
      </c>
      <c r="K85" s="196" t="str">
        <f ca="1">IF(MOD(ROW()-13,2)=0,IF(ISBLANK(OFFSET('10. SEGUIMIENTO 2025'!$O$14,INT((ROW()-13)/2),0)),"",OFFSET('10. SEGUIMIENTO 2025'!$O$14,INT((ROW()-13)/2),0)),IF(ISBLANK(OFFSET('9. METAS'!$O$20,INT((ROW()-14)/2),0)),"",OFFSET('9. METAS'!$O$20,INT((ROW()-14)/2),0)))</f>
        <v/>
      </c>
      <c r="L85" s="196" t="str">
        <f ca="1">IF(MOD(ROW()-13,2)=0,IF(ISBLANK(OFFSET('10. SEGUIMIENTO 2025'!$P$14,INT((ROW()-13)/2),0)),"",OFFSET('10. SEGUIMIENTO 2025'!$P$14,INT((ROW()-13)/2),0)),IF(ISBLANK(OFFSET('9. METAS'!$P$20,INT((ROW()-14)/2),0)),"",OFFSET('9. METAS'!$P$20,INT((ROW()-14)/2),0)))</f>
        <v/>
      </c>
      <c r="M85" s="197" t="str">
        <f ca="1">IF(MOD(ROW()-13,2)=0,IF(ISBLANK(OFFSET('10. SEGUIMIENTO 2025'!$Q$14,INT((ROW()-13)/2),0)),"",OFFSET('10. SEGUIMIENTO 2025'!$Q$14,INT((ROW()-13)/2),0)),IF(ISBLANK(OFFSET('9. METAS'!$Q$20,INT((ROW()-14)/2),0)),"",OFFSET('9. METAS'!$Q$20,INT((ROW()-14)/2),0)))</f>
        <v/>
      </c>
      <c r="N85" s="769" t="str">
        <f ca="1">IFERROR(M85/M86,"ND")</f>
        <v>ND</v>
      </c>
      <c r="O85" s="771" t="str">
        <f ca="1">IFERROR(((M85+L85+K85+J85)/H85),"ND")</f>
        <v>ND</v>
      </c>
      <c r="P85" s="775"/>
    </row>
    <row r="86" spans="3:16">
      <c r="C86" s="747"/>
      <c r="D86" s="749"/>
      <c r="E86" s="749"/>
      <c r="F86" s="751"/>
      <c r="G86" s="753"/>
      <c r="H86" s="760"/>
      <c r="I86" s="764"/>
      <c r="J86" s="195">
        <f ca="1">IF(MOD(ROW()-13,2)=0,IF(ISBLANK(OFFSET('10. SEGUIMIENTO 2025'!$N$14,INT((ROW()-13)/2),0)),"",OFFSET('10. SEGUIMIENTO 2025'!$N$14,INT((ROW()-13)/2),0)),IF(ISBLANK(OFFSET('9. METAS'!$N$20,INT((ROW()-14)/2),0)),"",OFFSET('9. METAS'!$N$20,INT((ROW()-14)/2),0)))</f>
        <v>990</v>
      </c>
      <c r="K86" s="196">
        <f ca="1">IF(MOD(ROW()-13,2)=0,IF(ISBLANK(OFFSET('10. SEGUIMIENTO 2025'!$O$14,INT((ROW()-13)/2),0)),"",OFFSET('10. SEGUIMIENTO 2025'!$O$14,INT((ROW()-13)/2),0)),IF(ISBLANK(OFFSET('9. METAS'!$O$20,INT((ROW()-14)/2),0)),"",OFFSET('9. METAS'!$O$20,INT((ROW()-14)/2),0)))</f>
        <v>1150</v>
      </c>
      <c r="L86" s="196">
        <f ca="1">IF(MOD(ROW()-13,2)=0,IF(ISBLANK(OFFSET('10. SEGUIMIENTO 2025'!$P$14,INT((ROW()-13)/2),0)),"",OFFSET('10. SEGUIMIENTO 2025'!$P$14,INT((ROW()-13)/2),0)),IF(ISBLANK(OFFSET('9. METAS'!$P$20,INT((ROW()-14)/2),0)),"",OFFSET('9. METAS'!$P$20,INT((ROW()-14)/2),0)))</f>
        <v>1200</v>
      </c>
      <c r="M86" s="197">
        <f ca="1">IF(MOD(ROW()-13,2)=0,IF(ISBLANK(OFFSET('10. SEGUIMIENTO 2025'!$Q$14,INT((ROW()-13)/2),0)),"",OFFSET('10. SEGUIMIENTO 2025'!$Q$14,INT((ROW()-13)/2),0)),IF(ISBLANK(OFFSET('9. METAS'!$Q$20,INT((ROW()-14)/2),0)),"",OFFSET('9. METAS'!$Q$20,INT((ROW()-14)/2),0)))</f>
        <v>1270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METAS'!$K$20,INT((ROW()-13)/2),0)),"",OFFSET('9. METAS'!$K$20,INT((ROW()-13)/2),0))</f>
        <v>481000</v>
      </c>
      <c r="I87" s="763"/>
      <c r="J87" s="195">
        <f ca="1">IF(MOD(ROW()-13,2)=0,IF(ISBLANK(OFFSET('10. SEGUIMIENTO 2025'!$N$14,INT((ROW()-13)/2),0)),"",OFFSET('10. SEGUIMIENTO 2025'!$N$14,INT((ROW()-13)/2),0)),IF(ISBLANK(OFFSET('9. METAS'!$N$20,INT((ROW()-14)/2),0)),"",OFFSET('9. METAS'!$N$20,INT((ROW()-14)/2),0)))</f>
        <v>41</v>
      </c>
      <c r="K87" s="196" t="str">
        <f ca="1">IF(MOD(ROW()-13,2)=0,IF(ISBLANK(OFFSET('10. SEGUIMIENTO 2025'!$O$14,INT((ROW()-13)/2),0)),"",OFFSET('10. SEGUIMIENTO 2025'!$O$14,INT((ROW()-13)/2),0)),IF(ISBLANK(OFFSET('9. METAS'!$O$20,INT((ROW()-14)/2),0)),"",OFFSET('9. METAS'!$O$20,INT((ROW()-14)/2),0)))</f>
        <v/>
      </c>
      <c r="L87" s="196" t="str">
        <f ca="1">IF(MOD(ROW()-13,2)=0,IF(ISBLANK(OFFSET('10. SEGUIMIENTO 2025'!$P$14,INT((ROW()-13)/2),0)),"",OFFSET('10. SEGUIMIENTO 2025'!$P$14,INT((ROW()-13)/2),0)),IF(ISBLANK(OFFSET('9. METAS'!$P$20,INT((ROW()-14)/2),0)),"",OFFSET('9. METAS'!$P$20,INT((ROW()-14)/2),0)))</f>
        <v/>
      </c>
      <c r="M87" s="197" t="str">
        <f ca="1">IF(MOD(ROW()-13,2)=0,IF(ISBLANK(OFFSET('10. SEGUIMIENTO 2025'!$Q$14,INT((ROW()-13)/2),0)),"",OFFSET('10. SEGUIMIENTO 2025'!$Q$14,INT((ROW()-13)/2),0)),IF(ISBLANK(OFFSET('9. METAS'!$Q$20,INT((ROW()-14)/2),0)),"",OFFSET('9. METAS'!$Q$20,INT((ROW()-14)/2),0)))</f>
        <v/>
      </c>
      <c r="N87" s="769" t="str">
        <f ca="1">IFERROR(M87/M88,"ND")</f>
        <v>ND</v>
      </c>
      <c r="O87" s="771" t="str">
        <f ca="1">IFERROR(((M87+L87+K87+J87)/H87),"ND")</f>
        <v>ND</v>
      </c>
      <c r="P87" s="775"/>
    </row>
    <row r="88" spans="3:16">
      <c r="C88" s="747"/>
      <c r="D88" s="749"/>
      <c r="E88" s="749"/>
      <c r="F88" s="751"/>
      <c r="G88" s="753"/>
      <c r="H88" s="760"/>
      <c r="I88" s="764"/>
      <c r="J88" s="195">
        <f ca="1">IF(MOD(ROW()-13,2)=0,IF(ISBLANK(OFFSET('10. SEGUIMIENTO 2025'!$N$14,INT((ROW()-13)/2),0)),"",OFFSET('10. SEGUIMIENTO 2025'!$N$14,INT((ROW()-13)/2),0)),IF(ISBLANK(OFFSET('9. METAS'!$N$20,INT((ROW()-14)/2),0)),"",OFFSET('9. METAS'!$N$20,INT((ROW()-14)/2),0)))</f>
        <v>109000</v>
      </c>
      <c r="K88" s="196">
        <f ca="1">IF(MOD(ROW()-13,2)=0,IF(ISBLANK(OFFSET('10. SEGUIMIENTO 2025'!$O$14,INT((ROW()-13)/2),0)),"",OFFSET('10. SEGUIMIENTO 2025'!$O$14,INT((ROW()-13)/2),0)),IF(ISBLANK(OFFSET('9. METAS'!$O$20,INT((ROW()-14)/2),0)),"",OFFSET('9. METAS'!$O$20,INT((ROW()-14)/2),0)))</f>
        <v>112000</v>
      </c>
      <c r="L88" s="196">
        <f ca="1">IF(MOD(ROW()-13,2)=0,IF(ISBLANK(OFFSET('10. SEGUIMIENTO 2025'!$P$14,INT((ROW()-13)/2),0)),"",OFFSET('10. SEGUIMIENTO 2025'!$P$14,INT((ROW()-13)/2),0)),IF(ISBLANK(OFFSET('9. METAS'!$P$20,INT((ROW()-14)/2),0)),"",OFFSET('9. METAS'!$P$20,INT((ROW()-14)/2),0)))</f>
        <v>135000</v>
      </c>
      <c r="M88" s="197">
        <f ca="1">IF(MOD(ROW()-13,2)=0,IF(ISBLANK(OFFSET('10. SEGUIMIENTO 2025'!$Q$14,INT((ROW()-13)/2),0)),"",OFFSET('10. SEGUIMIENTO 2025'!$Q$14,INT((ROW()-13)/2),0)),IF(ISBLANK(OFFSET('9. METAS'!$Q$20,INT((ROW()-14)/2),0)),"",OFFSET('9. METAS'!$Q$20,INT((ROW()-14)/2),0)))</f>
        <v>125000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METAS'!$K$20,INT((ROW()-13)/2),0)),"",OFFSET('9. METAS'!$K$20,INT((ROW()-13)/2),0))</f>
        <v>12800</v>
      </c>
      <c r="I89" s="763"/>
      <c r="J89" s="195">
        <f ca="1">IF(MOD(ROW()-13,2)=0,IF(ISBLANK(OFFSET('10. SEGUIMIENTO 2025'!$N$14,INT((ROW()-13)/2),0)),"",OFFSET('10. SEGUIMIENTO 2025'!$N$14,INT((ROW()-13)/2),0)),IF(ISBLANK(OFFSET('9. METAS'!$N$20,INT((ROW()-14)/2),0)),"",OFFSET('9. METAS'!$N$20,INT((ROW()-14)/2),0)))</f>
        <v>41</v>
      </c>
      <c r="K89" s="196" t="str">
        <f ca="1">IF(MOD(ROW()-13,2)=0,IF(ISBLANK(OFFSET('10. SEGUIMIENTO 2025'!$O$14,INT((ROW()-13)/2),0)),"",OFFSET('10. SEGUIMIENTO 2025'!$O$14,INT((ROW()-13)/2),0)),IF(ISBLANK(OFFSET('9. METAS'!$O$20,INT((ROW()-14)/2),0)),"",OFFSET('9. METAS'!$O$20,INT((ROW()-14)/2),0)))</f>
        <v/>
      </c>
      <c r="L89" s="196" t="str">
        <f ca="1">IF(MOD(ROW()-13,2)=0,IF(ISBLANK(OFFSET('10. SEGUIMIENTO 2025'!$P$14,INT((ROW()-13)/2),0)),"",OFFSET('10. SEGUIMIENTO 2025'!$P$14,INT((ROW()-13)/2),0)),IF(ISBLANK(OFFSET('9. METAS'!$P$20,INT((ROW()-14)/2),0)),"",OFFSET('9. METAS'!$P$20,INT((ROW()-14)/2),0)))</f>
        <v/>
      </c>
      <c r="M89" s="197" t="str">
        <f ca="1">IF(MOD(ROW()-13,2)=0,IF(ISBLANK(OFFSET('10. SEGUIMIENTO 2025'!$Q$14,INT((ROW()-13)/2),0)),"",OFFSET('10. SEGUIMIENTO 2025'!$Q$14,INT((ROW()-13)/2),0)),IF(ISBLANK(OFFSET('9. METAS'!$Q$20,INT((ROW()-14)/2),0)),"",OFFSET('9. METAS'!$Q$20,INT((ROW()-14)/2),0)))</f>
        <v/>
      </c>
      <c r="N89" s="769" t="str">
        <f ca="1">IFERROR(M89/M90,"ND")</f>
        <v>ND</v>
      </c>
      <c r="O89" s="771" t="str">
        <f ca="1">IFERROR(((M89+L89+K89+J89)/H89),"ND")</f>
        <v>ND</v>
      </c>
      <c r="P89" s="775"/>
    </row>
    <row r="90" spans="3:16">
      <c r="C90" s="747"/>
      <c r="D90" s="749"/>
      <c r="E90" s="749"/>
      <c r="F90" s="751"/>
      <c r="G90" s="753"/>
      <c r="H90" s="760"/>
      <c r="I90" s="764"/>
      <c r="J90" s="195">
        <f ca="1">IF(MOD(ROW()-13,2)=0,IF(ISBLANK(OFFSET('10. SEGUIMIENTO 2025'!$N$14,INT((ROW()-13)/2),0)),"",OFFSET('10. SEGUIMIENTO 2025'!$N$14,INT((ROW()-13)/2),0)),IF(ISBLANK(OFFSET('9. METAS'!$N$20,INT((ROW()-14)/2),0)),"",OFFSET('9. METAS'!$N$20,INT((ROW()-14)/2),0)))</f>
        <v>2620</v>
      </c>
      <c r="K90" s="196">
        <f ca="1">IF(MOD(ROW()-13,2)=0,IF(ISBLANK(OFFSET('10. SEGUIMIENTO 2025'!$O$14,INT((ROW()-13)/2),0)),"",OFFSET('10. SEGUIMIENTO 2025'!$O$14,INT((ROW()-13)/2),0)),IF(ISBLANK(OFFSET('9. METAS'!$O$20,INT((ROW()-14)/2),0)),"",OFFSET('9. METAS'!$O$20,INT((ROW()-14)/2),0)))</f>
        <v>3670</v>
      </c>
      <c r="L90" s="196">
        <f ca="1">IF(MOD(ROW()-13,2)=0,IF(ISBLANK(OFFSET('10. SEGUIMIENTO 2025'!$P$14,INT((ROW()-13)/2),0)),"",OFFSET('10. SEGUIMIENTO 2025'!$P$14,INT((ROW()-13)/2),0)),IF(ISBLANK(OFFSET('9. METAS'!$P$20,INT((ROW()-14)/2),0)),"",OFFSET('9. METAS'!$P$20,INT((ROW()-14)/2),0)))</f>
        <v>3480</v>
      </c>
      <c r="M90" s="197">
        <f ca="1">IF(MOD(ROW()-13,2)=0,IF(ISBLANK(OFFSET('10. SEGUIMIENTO 2025'!$Q$14,INT((ROW()-13)/2),0)),"",OFFSET('10. SEGUIMIENTO 2025'!$Q$14,INT((ROW()-13)/2),0)),IF(ISBLANK(OFFSET('9. METAS'!$Q$20,INT((ROW()-14)/2),0)),"",OFFSET('9. METAS'!$Q$20,INT((ROW()-14)/2),0)))</f>
        <v>3030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METAS'!$K$20,INT((ROW()-13)/2),0)),"",OFFSET('9. METAS'!$K$20,INT((ROW()-13)/2),0))</f>
        <v>35</v>
      </c>
      <c r="I91" s="763"/>
      <c r="J91" s="195">
        <f ca="1">IF(MOD(ROW()-13,2)=0,IF(ISBLANK(OFFSET('10. SEGUIMIENTO 2025'!$N$14,INT((ROW()-13)/2),0)),"",OFFSET('10. SEGUIMIENTO 2025'!$N$14,INT((ROW()-13)/2),0)),IF(ISBLANK(OFFSET('9. METAS'!$N$20,INT((ROW()-14)/2),0)),"",OFFSET('9. METAS'!$N$20,INT((ROW()-14)/2),0)))</f>
        <v>41</v>
      </c>
      <c r="K91" s="196" t="str">
        <f ca="1">IF(MOD(ROW()-13,2)=0,IF(ISBLANK(OFFSET('10. SEGUIMIENTO 2025'!$O$14,INT((ROW()-13)/2),0)),"",OFFSET('10. SEGUIMIENTO 2025'!$O$14,INT((ROW()-13)/2),0)),IF(ISBLANK(OFFSET('9. METAS'!$O$20,INT((ROW()-14)/2),0)),"",OFFSET('9. METAS'!$O$20,INT((ROW()-14)/2),0)))</f>
        <v/>
      </c>
      <c r="L91" s="196" t="str">
        <f ca="1">IF(MOD(ROW()-13,2)=0,IF(ISBLANK(OFFSET('10. SEGUIMIENTO 2025'!$P$14,INT((ROW()-13)/2),0)),"",OFFSET('10. SEGUIMIENTO 2025'!$P$14,INT((ROW()-13)/2),0)),IF(ISBLANK(OFFSET('9. METAS'!$P$20,INT((ROW()-14)/2),0)),"",OFFSET('9. METAS'!$P$20,INT((ROW()-14)/2),0)))</f>
        <v/>
      </c>
      <c r="M91" s="197" t="str">
        <f ca="1">IF(MOD(ROW()-13,2)=0,IF(ISBLANK(OFFSET('10. SEGUIMIENTO 2025'!$Q$14,INT((ROW()-13)/2),0)),"",OFFSET('10. SEGUIMIENTO 2025'!$Q$14,INT((ROW()-13)/2),0)),IF(ISBLANK(OFFSET('9. METAS'!$Q$20,INT((ROW()-14)/2),0)),"",OFFSET('9. METAS'!$Q$20,INT((ROW()-14)/2),0)))</f>
        <v/>
      </c>
      <c r="N91" s="769" t="str">
        <f ca="1">IFERROR(M91/M92,"ND")</f>
        <v>ND</v>
      </c>
      <c r="O91" s="771" t="str">
        <f ca="1">IFERROR(((M91+L91+K91+J91)/H91),"ND")</f>
        <v>ND</v>
      </c>
      <c r="P91" s="775"/>
    </row>
    <row r="92" spans="3:16">
      <c r="C92" s="747"/>
      <c r="D92" s="749"/>
      <c r="E92" s="749"/>
      <c r="F92" s="751"/>
      <c r="G92" s="753"/>
      <c r="H92" s="760"/>
      <c r="I92" s="764"/>
      <c r="J92" s="195">
        <f ca="1">IF(MOD(ROW()-13,2)=0,IF(ISBLANK(OFFSET('10. SEGUIMIENTO 2025'!$N$14,INT((ROW()-13)/2),0)),"",OFFSET('10. SEGUIMIENTO 2025'!$N$14,INT((ROW()-13)/2),0)),IF(ISBLANK(OFFSET('9. METAS'!$N$20,INT((ROW()-14)/2),0)),"",OFFSET('9. METAS'!$N$20,INT((ROW()-14)/2),0)))</f>
        <v>7</v>
      </c>
      <c r="K92" s="196">
        <f ca="1">IF(MOD(ROW()-13,2)=0,IF(ISBLANK(OFFSET('10. SEGUIMIENTO 2025'!$O$14,INT((ROW()-13)/2),0)),"",OFFSET('10. SEGUIMIENTO 2025'!$O$14,INT((ROW()-13)/2),0)),IF(ISBLANK(OFFSET('9. METAS'!$O$20,INT((ROW()-14)/2),0)),"",OFFSET('9. METAS'!$O$20,INT((ROW()-14)/2),0)))</f>
        <v>10</v>
      </c>
      <c r="L92" s="196">
        <f ca="1">IF(MOD(ROW()-13,2)=0,IF(ISBLANK(OFFSET('10. SEGUIMIENTO 2025'!$P$14,INT((ROW()-13)/2),0)),"",OFFSET('10. SEGUIMIENTO 2025'!$P$14,INT((ROW()-13)/2),0)),IF(ISBLANK(OFFSET('9. METAS'!$P$20,INT((ROW()-14)/2),0)),"",OFFSET('9. METAS'!$P$20,INT((ROW()-14)/2),0)))</f>
        <v>9</v>
      </c>
      <c r="M92" s="197">
        <f ca="1">IF(MOD(ROW()-13,2)=0,IF(ISBLANK(OFFSET('10. SEGUIMIENTO 2025'!$Q$14,INT((ROW()-13)/2),0)),"",OFFSET('10. SEGUIMIENTO 2025'!$Q$14,INT((ROW()-13)/2),0)),IF(ISBLANK(OFFSET('9. METAS'!$Q$20,INT((ROW()-14)/2),0)),"",OFFSET('9. METAS'!$Q$20,INT((ROW()-14)/2),0)))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METAS'!$K$20,INT((ROW()-13)/2),0)),"",OFFSET('9. METAS'!$K$20,INT((ROW()-13)/2),0))</f>
        <v>115</v>
      </c>
      <c r="I93" s="763"/>
      <c r="J93" s="195">
        <f ca="1">IF(MOD(ROW()-13,2)=0,IF(ISBLANK(OFFSET('10. SEGUIMIENTO 2025'!$N$14,INT((ROW()-13)/2),0)),"",OFFSET('10. SEGUIMIENTO 2025'!$N$14,INT((ROW()-13)/2),0)),IF(ISBLANK(OFFSET('9. METAS'!$N$20,INT((ROW()-14)/2),0)),"",OFFSET('9. METAS'!$N$20,INT((ROW()-14)/2),0)))</f>
        <v>41</v>
      </c>
      <c r="K93" s="196" t="str">
        <f ca="1">IF(MOD(ROW()-13,2)=0,IF(ISBLANK(OFFSET('10. SEGUIMIENTO 2025'!$O$14,INT((ROW()-13)/2),0)),"",OFFSET('10. SEGUIMIENTO 2025'!$O$14,INT((ROW()-13)/2),0)),IF(ISBLANK(OFFSET('9. METAS'!$O$20,INT((ROW()-14)/2),0)),"",OFFSET('9. METAS'!$O$20,INT((ROW()-14)/2),0)))</f>
        <v/>
      </c>
      <c r="L93" s="196" t="str">
        <f ca="1">IF(MOD(ROW()-13,2)=0,IF(ISBLANK(OFFSET('10. SEGUIMIENTO 2025'!$P$14,INT((ROW()-13)/2),0)),"",OFFSET('10. SEGUIMIENTO 2025'!$P$14,INT((ROW()-13)/2),0)),IF(ISBLANK(OFFSET('9. METAS'!$P$20,INT((ROW()-14)/2),0)),"",OFFSET('9. METAS'!$P$20,INT((ROW()-14)/2),0)))</f>
        <v/>
      </c>
      <c r="M93" s="197" t="str">
        <f ca="1">IF(MOD(ROW()-13,2)=0,IF(ISBLANK(OFFSET('10. SEGUIMIENTO 2025'!$Q$14,INT((ROW()-13)/2),0)),"",OFFSET('10. SEGUIMIENTO 2025'!$Q$14,INT((ROW()-13)/2),0)),IF(ISBLANK(OFFSET('9. METAS'!$Q$20,INT((ROW()-14)/2),0)),"",OFFSET('9. METAS'!$Q$20,INT((ROW()-14)/2),0)))</f>
        <v/>
      </c>
      <c r="N93" s="769" t="str">
        <f ca="1">IFERROR(M93/M94,"ND")</f>
        <v>ND</v>
      </c>
      <c r="O93" s="771" t="str">
        <f ca="1">IFERROR(((M93+L93+K93+J93)/H93),"ND")</f>
        <v>ND</v>
      </c>
      <c r="P93" s="775"/>
    </row>
    <row r="94" spans="3:16">
      <c r="C94" s="747"/>
      <c r="D94" s="749"/>
      <c r="E94" s="749"/>
      <c r="F94" s="751"/>
      <c r="G94" s="753"/>
      <c r="H94" s="760"/>
      <c r="I94" s="764"/>
      <c r="J94" s="195">
        <f ca="1">IF(MOD(ROW()-13,2)=0,IF(ISBLANK(OFFSET('10. SEGUIMIENTO 2025'!$N$14,INT((ROW()-13)/2),0)),"",OFFSET('10. SEGUIMIENTO 2025'!$N$14,INT((ROW()-13)/2),0)),IF(ISBLANK(OFFSET('9. METAS'!$N$20,INT((ROW()-14)/2),0)),"",OFFSET('9. METAS'!$N$20,INT((ROW()-14)/2),0)))</f>
        <v>25</v>
      </c>
      <c r="K94" s="196">
        <f ca="1">IF(MOD(ROW()-13,2)=0,IF(ISBLANK(OFFSET('10. SEGUIMIENTO 2025'!$O$14,INT((ROW()-13)/2),0)),"",OFFSET('10. SEGUIMIENTO 2025'!$O$14,INT((ROW()-13)/2),0)),IF(ISBLANK(OFFSET('9. METAS'!$O$20,INT((ROW()-14)/2),0)),"",OFFSET('9. METAS'!$O$20,INT((ROW()-14)/2),0)))</f>
        <v>35</v>
      </c>
      <c r="L94" s="196">
        <f ca="1">IF(MOD(ROW()-13,2)=0,IF(ISBLANK(OFFSET('10. SEGUIMIENTO 2025'!$P$14,INT((ROW()-13)/2),0)),"",OFFSET('10. SEGUIMIENTO 2025'!$P$14,INT((ROW()-13)/2),0)),IF(ISBLANK(OFFSET('9. METAS'!$P$20,INT((ROW()-14)/2),0)),"",OFFSET('9. METAS'!$P$20,INT((ROW()-14)/2),0)))</f>
        <v>30</v>
      </c>
      <c r="M94" s="197">
        <f ca="1">IF(MOD(ROW()-13,2)=0,IF(ISBLANK(OFFSET('10. SEGUIMIENTO 2025'!$Q$14,INT((ROW()-13)/2),0)),"",OFFSET('10. SEGUIMIENTO 2025'!$Q$14,INT((ROW()-13)/2),0)),IF(ISBLANK(OFFSET('9. METAS'!$Q$20,INT((ROW()-14)/2),0)),"",OFFSET('9. METAS'!$Q$20,INT((ROW()-14)/2),0)))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METAS'!$K$20,INT((ROW()-13)/2),0)),"",OFFSET('9. METAS'!$K$20,INT((ROW()-13)/2),0))</f>
        <v>2380</v>
      </c>
      <c r="I95" s="763"/>
      <c r="J95" s="195">
        <f ca="1">IF(MOD(ROW()-13,2)=0,IF(ISBLANK(OFFSET('10. SEGUIMIENTO 2025'!$N$14,INT((ROW()-13)/2),0)),"",OFFSET('10. SEGUIMIENTO 2025'!$N$14,INT((ROW()-13)/2),0)),IF(ISBLANK(OFFSET('9. METAS'!$N$20,INT((ROW()-14)/2),0)),"",OFFSET('9. METAS'!$N$20,INT((ROW()-14)/2),0)))</f>
        <v>41</v>
      </c>
      <c r="K95" s="196" t="str">
        <f ca="1">IF(MOD(ROW()-13,2)=0,IF(ISBLANK(OFFSET('10. SEGUIMIENTO 2025'!$O$14,INT((ROW()-13)/2),0)),"",OFFSET('10. SEGUIMIENTO 2025'!$O$14,INT((ROW()-13)/2),0)),IF(ISBLANK(OFFSET('9. METAS'!$O$20,INT((ROW()-14)/2),0)),"",OFFSET('9. METAS'!$O$20,INT((ROW()-14)/2),0)))</f>
        <v/>
      </c>
      <c r="L95" s="196" t="str">
        <f ca="1">IF(MOD(ROW()-13,2)=0,IF(ISBLANK(OFFSET('10. SEGUIMIENTO 2025'!$P$14,INT((ROW()-13)/2),0)),"",OFFSET('10. SEGUIMIENTO 2025'!$P$14,INT((ROW()-13)/2),0)),IF(ISBLANK(OFFSET('9. METAS'!$P$20,INT((ROW()-14)/2),0)),"",OFFSET('9. METAS'!$P$20,INT((ROW()-14)/2),0)))</f>
        <v/>
      </c>
      <c r="M95" s="197" t="str">
        <f ca="1">IF(MOD(ROW()-13,2)=0,IF(ISBLANK(OFFSET('10. SEGUIMIENTO 2025'!$Q$14,INT((ROW()-13)/2),0)),"",OFFSET('10. SEGUIMIENTO 2025'!$Q$14,INT((ROW()-13)/2),0)),IF(ISBLANK(OFFSET('9. METAS'!$Q$20,INT((ROW()-14)/2),0)),"",OFFSET('9. METAS'!$Q$20,INT((ROW()-14)/2),0)))</f>
        <v/>
      </c>
      <c r="N95" s="769" t="str">
        <f ca="1">IFERROR(M95/M96,"ND")</f>
        <v>ND</v>
      </c>
      <c r="O95" s="771" t="str">
        <f ca="1">IFERROR(((M95+L95+K95+J95)/H95),"ND")</f>
        <v>ND</v>
      </c>
      <c r="P95" s="775"/>
    </row>
    <row r="96" spans="3:16">
      <c r="C96" s="747"/>
      <c r="D96" s="749"/>
      <c r="E96" s="749"/>
      <c r="F96" s="751"/>
      <c r="G96" s="753"/>
      <c r="H96" s="760"/>
      <c r="I96" s="764"/>
      <c r="J96" s="195">
        <f ca="1">IF(MOD(ROW()-13,2)=0,IF(ISBLANK(OFFSET('10. SEGUIMIENTO 2025'!$N$14,INT((ROW()-13)/2),0)),"",OFFSET('10. SEGUIMIENTO 2025'!$N$14,INT((ROW()-13)/2),0)),IF(ISBLANK(OFFSET('9. METAS'!$N$20,INT((ROW()-14)/2),0)),"",OFFSET('9. METAS'!$N$20,INT((ROW()-14)/2),0)))</f>
        <v>595</v>
      </c>
      <c r="K96" s="196">
        <f ca="1">IF(MOD(ROW()-13,2)=0,IF(ISBLANK(OFFSET('10. SEGUIMIENTO 2025'!$O$14,INT((ROW()-13)/2),0)),"",OFFSET('10. SEGUIMIENTO 2025'!$O$14,INT((ROW()-13)/2),0)),IF(ISBLANK(OFFSET('9. METAS'!$O$20,INT((ROW()-14)/2),0)),"",OFFSET('9. METAS'!$O$20,INT((ROW()-14)/2),0)))</f>
        <v>595</v>
      </c>
      <c r="L96" s="196">
        <f ca="1">IF(MOD(ROW()-13,2)=0,IF(ISBLANK(OFFSET('10. SEGUIMIENTO 2025'!$P$14,INT((ROW()-13)/2),0)),"",OFFSET('10. SEGUIMIENTO 2025'!$P$14,INT((ROW()-13)/2),0)),IF(ISBLANK(OFFSET('9. METAS'!$P$20,INT((ROW()-14)/2),0)),"",OFFSET('9. METAS'!$P$20,INT((ROW()-14)/2),0)))</f>
        <v>595</v>
      </c>
      <c r="M96" s="197">
        <f ca="1">IF(MOD(ROW()-13,2)=0,IF(ISBLANK(OFFSET('10. SEGUIMIENTO 2025'!$Q$14,INT((ROW()-13)/2),0)),"",OFFSET('10. SEGUIMIENTO 2025'!$Q$14,INT((ROW()-13)/2),0)),IF(ISBLANK(OFFSET('9. METAS'!$Q$20,INT((ROW()-14)/2),0)),"",OFFSET('9. METAS'!$Q$20,INT((ROW()-14)/2),0)))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METAS'!$K$20,INT((ROW()-13)/2),0)),"",OFFSET('9. METAS'!$K$20,INT((ROW()-13)/2),0))</f>
        <v>8</v>
      </c>
      <c r="I97" s="763"/>
      <c r="J97" s="195">
        <f ca="1">IF(MOD(ROW()-13,2)=0,IF(ISBLANK(OFFSET('10. SEGUIMIENTO 2025'!$N$14,INT((ROW()-13)/2),0)),"",OFFSET('10. SEGUIMIENTO 2025'!$N$14,INT((ROW()-13)/2),0)),IF(ISBLANK(OFFSET('9. METAS'!$N$20,INT((ROW()-14)/2),0)),"",OFFSET('9. METAS'!$N$20,INT((ROW()-14)/2),0)))</f>
        <v>41</v>
      </c>
      <c r="K97" s="196" t="str">
        <f ca="1">IF(MOD(ROW()-13,2)=0,IF(ISBLANK(OFFSET('10. SEGUIMIENTO 2025'!$O$14,INT((ROW()-13)/2),0)),"",OFFSET('10. SEGUIMIENTO 2025'!$O$14,INT((ROW()-13)/2),0)),IF(ISBLANK(OFFSET('9. METAS'!$O$20,INT((ROW()-14)/2),0)),"",OFFSET('9. METAS'!$O$20,INT((ROW()-14)/2),0)))</f>
        <v/>
      </c>
      <c r="L97" s="196" t="str">
        <f ca="1">IF(MOD(ROW()-13,2)=0,IF(ISBLANK(OFFSET('10. SEGUIMIENTO 2025'!$P$14,INT((ROW()-13)/2),0)),"",OFFSET('10. SEGUIMIENTO 2025'!$P$14,INT((ROW()-13)/2),0)),IF(ISBLANK(OFFSET('9. METAS'!$P$20,INT((ROW()-14)/2),0)),"",OFFSET('9. METAS'!$P$20,INT((ROW()-14)/2),0)))</f>
        <v/>
      </c>
      <c r="M97" s="197" t="str">
        <f ca="1">IF(MOD(ROW()-13,2)=0,IF(ISBLANK(OFFSET('10. SEGUIMIENTO 2025'!$Q$14,INT((ROW()-13)/2),0)),"",OFFSET('10. SEGUIMIENTO 2025'!$Q$14,INT((ROW()-13)/2),0)),IF(ISBLANK(OFFSET('9. METAS'!$Q$20,INT((ROW()-14)/2),0)),"",OFFSET('9. METAS'!$Q$20,INT((ROW()-14)/2),0)))</f>
        <v/>
      </c>
      <c r="N97" s="769" t="str">
        <f ca="1">IFERROR(M97/M98,"ND")</f>
        <v>ND</v>
      </c>
      <c r="O97" s="771" t="str">
        <f ca="1">IFERROR(((M97+L97+K97+J97)/H97),"ND")</f>
        <v>ND</v>
      </c>
      <c r="P97" s="775"/>
    </row>
    <row r="98" spans="3:16">
      <c r="C98" s="747"/>
      <c r="D98" s="749"/>
      <c r="E98" s="749"/>
      <c r="F98" s="751"/>
      <c r="G98" s="753"/>
      <c r="H98" s="760"/>
      <c r="I98" s="764"/>
      <c r="J98" s="195">
        <f ca="1">IF(MOD(ROW()-13,2)=0,IF(ISBLANK(OFFSET('10. SEGUIMIENTO 2025'!$N$14,INT((ROW()-13)/2),0)),"",OFFSET('10. SEGUIMIENTO 2025'!$N$14,INT((ROW()-13)/2),0)),IF(ISBLANK(OFFSET('9. METAS'!$N$20,INT((ROW()-14)/2),0)),"",OFFSET('9. METAS'!$N$20,INT((ROW()-14)/2),0)))</f>
        <v>2</v>
      </c>
      <c r="K98" s="196">
        <f ca="1">IF(MOD(ROW()-13,2)=0,IF(ISBLANK(OFFSET('10. SEGUIMIENTO 2025'!$O$14,INT((ROW()-13)/2),0)),"",OFFSET('10. SEGUIMIENTO 2025'!$O$14,INT((ROW()-13)/2),0)),IF(ISBLANK(OFFSET('9. METAS'!$O$20,INT((ROW()-14)/2),0)),"",OFFSET('9. METAS'!$O$20,INT((ROW()-14)/2),0)))</f>
        <v>2</v>
      </c>
      <c r="L98" s="196">
        <f ca="1">IF(MOD(ROW()-13,2)=0,IF(ISBLANK(OFFSET('10. SEGUIMIENTO 2025'!$P$14,INT((ROW()-13)/2),0)),"",OFFSET('10. SEGUIMIENTO 2025'!$P$14,INT((ROW()-13)/2),0)),IF(ISBLANK(OFFSET('9. METAS'!$P$20,INT((ROW()-14)/2),0)),"",OFFSET('9. METAS'!$P$20,INT((ROW()-14)/2),0)))</f>
        <v>2</v>
      </c>
      <c r="M98" s="197">
        <f ca="1">IF(MOD(ROW()-13,2)=0,IF(ISBLANK(OFFSET('10. SEGUIMIENTO 2025'!$Q$14,INT((ROW()-13)/2),0)),"",OFFSET('10. SEGUIMIENTO 2025'!$Q$14,INT((ROW()-13)/2),0)),IF(ISBLANK(OFFSET('9. METAS'!$Q$20,INT((ROW()-14)/2),0)),"",OFFSET('9. METAS'!$Q$20,INT((ROW()-14)/2),0)))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METAS'!$K$20,INT((ROW()-13)/2),0)),"",OFFSET('9. METAS'!$K$20,INT((ROW()-13)/2),0))</f>
        <v>1200</v>
      </c>
      <c r="I99" s="763"/>
      <c r="J99" s="195">
        <f ca="1">IF(MOD(ROW()-13,2)=0,IF(ISBLANK(OFFSET('10. SEGUIMIENTO 2025'!$N$14,INT((ROW()-13)/2),0)),"",OFFSET('10. SEGUIMIENTO 2025'!$N$14,INT((ROW()-13)/2),0)),IF(ISBLANK(OFFSET('9. METAS'!$N$20,INT((ROW()-14)/2),0)),"",OFFSET('9. METAS'!$N$20,INT((ROW()-14)/2),0)))</f>
        <v>41</v>
      </c>
      <c r="K99" s="196" t="str">
        <f ca="1">IF(MOD(ROW()-13,2)=0,IF(ISBLANK(OFFSET('10. SEGUIMIENTO 2025'!$O$14,INT((ROW()-13)/2),0)),"",OFFSET('10. SEGUIMIENTO 2025'!$O$14,INT((ROW()-13)/2),0)),IF(ISBLANK(OFFSET('9. METAS'!$O$20,INT((ROW()-14)/2),0)),"",OFFSET('9. METAS'!$O$20,INT((ROW()-14)/2),0)))</f>
        <v/>
      </c>
      <c r="L99" s="196" t="str">
        <f ca="1">IF(MOD(ROW()-13,2)=0,IF(ISBLANK(OFFSET('10. SEGUIMIENTO 2025'!$P$14,INT((ROW()-13)/2),0)),"",OFFSET('10. SEGUIMIENTO 2025'!$P$14,INT((ROW()-13)/2),0)),IF(ISBLANK(OFFSET('9. METAS'!$P$20,INT((ROW()-14)/2),0)),"",OFFSET('9. METAS'!$P$20,INT((ROW()-14)/2),0)))</f>
        <v/>
      </c>
      <c r="M99" s="197" t="str">
        <f ca="1">IF(MOD(ROW()-13,2)=0,IF(ISBLANK(OFFSET('10. SEGUIMIENTO 2025'!$Q$14,INT((ROW()-13)/2),0)),"",OFFSET('10. SEGUIMIENTO 2025'!$Q$14,INT((ROW()-13)/2),0)),IF(ISBLANK(OFFSET('9. METAS'!$Q$20,INT((ROW()-14)/2),0)),"",OFFSET('9. METAS'!$Q$20,INT((ROW()-14)/2),0)))</f>
        <v/>
      </c>
      <c r="N99" s="769" t="str">
        <f ca="1">IFERROR(M99/M100,"ND")</f>
        <v>ND</v>
      </c>
      <c r="O99" s="771" t="str">
        <f ca="1">IFERROR(((M99+L99+K99+J99)/H99),"ND")</f>
        <v>ND</v>
      </c>
      <c r="P99" s="775"/>
    </row>
    <row r="100" spans="3:16">
      <c r="C100" s="747"/>
      <c r="D100" s="749"/>
      <c r="E100" s="749"/>
      <c r="F100" s="751"/>
      <c r="G100" s="753"/>
      <c r="H100" s="760"/>
      <c r="I100" s="764"/>
      <c r="J100" s="195">
        <f ca="1">IF(MOD(ROW()-13,2)=0,IF(ISBLANK(OFFSET('10. SEGUIMIENTO 2025'!$N$14,INT((ROW()-13)/2),0)),"",OFFSET('10. SEGUIMIENTO 2025'!$N$14,INT((ROW()-13)/2),0)),IF(ISBLANK(OFFSET('9. METAS'!$N$20,INT((ROW()-14)/2),0)),"",OFFSET('9. METAS'!$N$20,INT((ROW()-14)/2),0)))</f>
        <v>300</v>
      </c>
      <c r="K100" s="196">
        <f ca="1">IF(MOD(ROW()-13,2)=0,IF(ISBLANK(OFFSET('10. SEGUIMIENTO 2025'!$O$14,INT((ROW()-13)/2),0)),"",OFFSET('10. SEGUIMIENTO 2025'!$O$14,INT((ROW()-13)/2),0)),IF(ISBLANK(OFFSET('9. METAS'!$O$20,INT((ROW()-14)/2),0)),"",OFFSET('9. METAS'!$O$20,INT((ROW()-14)/2),0)))</f>
        <v>300</v>
      </c>
      <c r="L100" s="196">
        <f ca="1">IF(MOD(ROW()-13,2)=0,IF(ISBLANK(OFFSET('10. SEGUIMIENTO 2025'!$P$14,INT((ROW()-13)/2),0)),"",OFFSET('10. SEGUIMIENTO 2025'!$P$14,INT((ROW()-13)/2),0)),IF(ISBLANK(OFFSET('9. METAS'!$P$20,INT((ROW()-14)/2),0)),"",OFFSET('9. METAS'!$P$20,INT((ROW()-14)/2),0)))</f>
        <v>300</v>
      </c>
      <c r="M100" s="197">
        <f ca="1">IF(MOD(ROW()-13,2)=0,IF(ISBLANK(OFFSET('10. SEGUIMIENTO 2025'!$Q$14,INT((ROW()-13)/2),0)),"",OFFSET('10. SEGUIMIENTO 2025'!$Q$14,INT((ROW()-13)/2),0)),IF(ISBLANK(OFFSET('9. METAS'!$Q$20,INT((ROW()-14)/2),0)),"",OFFSET('9. METAS'!$Q$20,INT((ROW()-14)/2),0)))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METAS'!$K$20,INT((ROW()-13)/2),0)),"",OFFSET('9. METAS'!$K$20,INT((ROW()-13)/2),0))</f>
        <v>27</v>
      </c>
      <c r="I101" s="763"/>
      <c r="J101" s="195">
        <f ca="1">IF(MOD(ROW()-13,2)=0,IF(ISBLANK(OFFSET('10. SEGUIMIENTO 2025'!$N$14,INT((ROW()-13)/2),0)),"",OFFSET('10. SEGUIMIENTO 2025'!$N$14,INT((ROW()-13)/2),0)),IF(ISBLANK(OFFSET('9. METAS'!$N$20,INT((ROW()-14)/2),0)),"",OFFSET('9. METAS'!$N$20,INT((ROW()-14)/2),0)))</f>
        <v>41</v>
      </c>
      <c r="K101" s="196" t="str">
        <f ca="1">IF(MOD(ROW()-13,2)=0,IF(ISBLANK(OFFSET('10. SEGUIMIENTO 2025'!$O$14,INT((ROW()-13)/2),0)),"",OFFSET('10. SEGUIMIENTO 2025'!$O$14,INT((ROW()-13)/2),0)),IF(ISBLANK(OFFSET('9. METAS'!$O$20,INT((ROW()-14)/2),0)),"",OFFSET('9. METAS'!$O$20,INT((ROW()-14)/2),0)))</f>
        <v/>
      </c>
      <c r="L101" s="196" t="str">
        <f ca="1">IF(MOD(ROW()-13,2)=0,IF(ISBLANK(OFFSET('10. SEGUIMIENTO 2025'!$P$14,INT((ROW()-13)/2),0)),"",OFFSET('10. SEGUIMIENTO 2025'!$P$14,INT((ROW()-13)/2),0)),IF(ISBLANK(OFFSET('9. METAS'!$P$20,INT((ROW()-14)/2),0)),"",OFFSET('9. METAS'!$P$20,INT((ROW()-14)/2),0)))</f>
        <v/>
      </c>
      <c r="M101" s="197" t="str">
        <f ca="1">IF(MOD(ROW()-13,2)=0,IF(ISBLANK(OFFSET('10. SEGUIMIENTO 2025'!$Q$14,INT((ROW()-13)/2),0)),"",OFFSET('10. SEGUIMIENTO 2025'!$Q$14,INT((ROW()-13)/2),0)),IF(ISBLANK(OFFSET('9. METAS'!$Q$20,INT((ROW()-14)/2),0)),"",OFFSET('9. METAS'!$Q$20,INT((ROW()-14)/2),0)))</f>
        <v/>
      </c>
      <c r="N101" s="769" t="str">
        <f ca="1">IFERROR(M101/M102,"ND")</f>
        <v>ND</v>
      </c>
      <c r="O101" s="771" t="str">
        <f ca="1">IFERROR(((M101+L101+K101+J101)/H101),"ND")</f>
        <v>ND</v>
      </c>
      <c r="P101" s="775"/>
    </row>
    <row r="102" spans="3:16">
      <c r="C102" s="747"/>
      <c r="D102" s="749"/>
      <c r="E102" s="749"/>
      <c r="F102" s="751"/>
      <c r="G102" s="753"/>
      <c r="H102" s="760"/>
      <c r="I102" s="764"/>
      <c r="J102" s="195">
        <f ca="1">IF(MOD(ROW()-13,2)=0,IF(ISBLANK(OFFSET('10. SEGUIMIENTO 2025'!$N$14,INT((ROW()-13)/2),0)),"",OFFSET('10. SEGUIMIENTO 2025'!$N$14,INT((ROW()-13)/2),0)),IF(ISBLANK(OFFSET('9. METAS'!$N$20,INT((ROW()-14)/2),0)),"",OFFSET('9. METAS'!$N$20,INT((ROW()-14)/2),0)))</f>
        <v>6</v>
      </c>
      <c r="K102" s="196">
        <f ca="1">IF(MOD(ROW()-13,2)=0,IF(ISBLANK(OFFSET('10. SEGUIMIENTO 2025'!$O$14,INT((ROW()-13)/2),0)),"",OFFSET('10. SEGUIMIENTO 2025'!$O$14,INT((ROW()-13)/2),0)),IF(ISBLANK(OFFSET('9. METAS'!$O$20,INT((ROW()-14)/2),0)),"",OFFSET('9. METAS'!$O$20,INT((ROW()-14)/2),0)))</f>
        <v>7</v>
      </c>
      <c r="L102" s="196">
        <f ca="1">IF(MOD(ROW()-13,2)=0,IF(ISBLANK(OFFSET('10. SEGUIMIENTO 2025'!$P$14,INT((ROW()-13)/2),0)),"",OFFSET('10. SEGUIMIENTO 2025'!$P$14,INT((ROW()-13)/2),0)),IF(ISBLANK(OFFSET('9. METAS'!$P$20,INT((ROW()-14)/2),0)),"",OFFSET('9. METAS'!$P$20,INT((ROW()-14)/2),0)))</f>
        <v>7</v>
      </c>
      <c r="M102" s="197">
        <f ca="1">IF(MOD(ROW()-13,2)=0,IF(ISBLANK(OFFSET('10. SEGUIMIENTO 2025'!$Q$14,INT((ROW()-13)/2),0)),"",OFFSET('10. SEGUIMIENTO 2025'!$Q$14,INT((ROW()-13)/2),0)),IF(ISBLANK(OFFSET('9. METAS'!$Q$20,INT((ROW()-14)/2),0)),"",OFFSET('9. METAS'!$Q$20,INT((ROW()-14)/2),0)))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METAS'!$K$20,INT((ROW()-13)/2),0)),"",OFFSET('9. METAS'!$K$20,INT((ROW()-13)/2),0))</f>
        <v>225</v>
      </c>
      <c r="I103" s="763"/>
      <c r="J103" s="195">
        <f ca="1">IF(MOD(ROW()-13,2)=0,IF(ISBLANK(OFFSET('10. SEGUIMIENTO 2025'!$N$14,INT((ROW()-13)/2),0)),"",OFFSET('10. SEGUIMIENTO 2025'!$N$14,INT((ROW()-13)/2),0)),IF(ISBLANK(OFFSET('9. METAS'!$N$20,INT((ROW()-14)/2),0)),"",OFFSET('9. METAS'!$N$20,INT((ROW()-14)/2),0)))</f>
        <v>41</v>
      </c>
      <c r="K103" s="196" t="str">
        <f ca="1">IF(MOD(ROW()-13,2)=0,IF(ISBLANK(OFFSET('10. SEGUIMIENTO 2025'!$O$14,INT((ROW()-13)/2),0)),"",OFFSET('10. SEGUIMIENTO 2025'!$O$14,INT((ROW()-13)/2),0)),IF(ISBLANK(OFFSET('9. METAS'!$O$20,INT((ROW()-14)/2),0)),"",OFFSET('9. METAS'!$O$20,INT((ROW()-14)/2),0)))</f>
        <v/>
      </c>
      <c r="L103" s="196" t="str">
        <f ca="1">IF(MOD(ROW()-13,2)=0,IF(ISBLANK(OFFSET('10. SEGUIMIENTO 2025'!$P$14,INT((ROW()-13)/2),0)),"",OFFSET('10. SEGUIMIENTO 2025'!$P$14,INT((ROW()-13)/2),0)),IF(ISBLANK(OFFSET('9. METAS'!$P$20,INT((ROW()-14)/2),0)),"",OFFSET('9. METAS'!$P$20,INT((ROW()-14)/2),0)))</f>
        <v/>
      </c>
      <c r="M103" s="197" t="str">
        <f ca="1">IF(MOD(ROW()-13,2)=0,IF(ISBLANK(OFFSET('10. SEGUIMIENTO 2025'!$Q$14,INT((ROW()-13)/2),0)),"",OFFSET('10. SEGUIMIENTO 2025'!$Q$14,INT((ROW()-13)/2),0)),IF(ISBLANK(OFFSET('9. METAS'!$Q$20,INT((ROW()-14)/2),0)),"",OFFSET('9. METAS'!$Q$20,INT((ROW()-14)/2),0)))</f>
        <v/>
      </c>
      <c r="N103" s="769" t="str">
        <f ca="1">IFERROR(M103/M104,"ND")</f>
        <v>ND</v>
      </c>
      <c r="O103" s="771" t="str">
        <f ca="1">IFERROR(((M103+L103+K103+J103)/H103),"ND")</f>
        <v>ND</v>
      </c>
      <c r="P103" s="775"/>
    </row>
    <row r="104" spans="3:16">
      <c r="C104" s="747"/>
      <c r="D104" s="749"/>
      <c r="E104" s="749"/>
      <c r="F104" s="751"/>
      <c r="G104" s="753"/>
      <c r="H104" s="760"/>
      <c r="I104" s="764"/>
      <c r="J104" s="195">
        <f ca="1">IF(MOD(ROW()-13,2)=0,IF(ISBLANK(OFFSET('10. SEGUIMIENTO 2025'!$N$14,INT((ROW()-13)/2),0)),"",OFFSET('10. SEGUIMIENTO 2025'!$N$14,INT((ROW()-13)/2),0)),IF(ISBLANK(OFFSET('9. METAS'!$N$20,INT((ROW()-14)/2),0)),"",OFFSET('9. METAS'!$N$20,INT((ROW()-14)/2),0)))</f>
        <v>60</v>
      </c>
      <c r="K104" s="196">
        <f ca="1">IF(MOD(ROW()-13,2)=0,IF(ISBLANK(OFFSET('10. SEGUIMIENTO 2025'!$O$14,INT((ROW()-13)/2),0)),"",OFFSET('10. SEGUIMIENTO 2025'!$O$14,INT((ROW()-13)/2),0)),IF(ISBLANK(OFFSET('9. METAS'!$O$20,INT((ROW()-14)/2),0)),"",OFFSET('9. METAS'!$O$20,INT((ROW()-14)/2),0)))</f>
        <v>60</v>
      </c>
      <c r="L104" s="196">
        <f ca="1">IF(MOD(ROW()-13,2)=0,IF(ISBLANK(OFFSET('10. SEGUIMIENTO 2025'!$P$14,INT((ROW()-13)/2),0)),"",OFFSET('10. SEGUIMIENTO 2025'!$P$14,INT((ROW()-13)/2),0)),IF(ISBLANK(OFFSET('9. METAS'!$P$20,INT((ROW()-14)/2),0)),"",OFFSET('9. METAS'!$P$20,INT((ROW()-14)/2),0)))</f>
        <v>50</v>
      </c>
      <c r="M104" s="197">
        <f ca="1">IF(MOD(ROW()-13,2)=0,IF(ISBLANK(OFFSET('10. SEGUIMIENTO 2025'!$Q$14,INT((ROW()-13)/2),0)),"",OFFSET('10. SEGUIMIENTO 2025'!$Q$14,INT((ROW()-13)/2),0)),IF(ISBLANK(OFFSET('9. METAS'!$Q$20,INT((ROW()-14)/2),0)),"",OFFSET('9. METAS'!$Q$20,INT((ROW()-14)/2),0)))</f>
        <v>55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METAS'!$K$20,INT((ROW()-13)/2),0)),"",OFFSET('9. METAS'!$K$20,INT((ROW()-13)/2),0))</f>
        <v>70</v>
      </c>
      <c r="I105" s="763"/>
      <c r="J105" s="195">
        <f ca="1">IF(MOD(ROW()-13,2)=0,IF(ISBLANK(OFFSET('10. SEGUIMIENTO 2025'!$N$14,INT((ROW()-13)/2),0)),"",OFFSET('10. SEGUIMIENTO 2025'!$N$14,INT((ROW()-13)/2),0)),IF(ISBLANK(OFFSET('9. METAS'!$N$20,INT((ROW()-14)/2),0)),"",OFFSET('9. METAS'!$N$20,INT((ROW()-14)/2),0)))</f>
        <v>41</v>
      </c>
      <c r="K105" s="196" t="str">
        <f ca="1">IF(MOD(ROW()-13,2)=0,IF(ISBLANK(OFFSET('10. SEGUIMIENTO 2025'!$O$14,INT((ROW()-13)/2),0)),"",OFFSET('10. SEGUIMIENTO 2025'!$O$14,INT((ROW()-13)/2),0)),IF(ISBLANK(OFFSET('9. METAS'!$O$20,INT((ROW()-14)/2),0)),"",OFFSET('9. METAS'!$O$20,INT((ROW()-14)/2),0)))</f>
        <v/>
      </c>
      <c r="L105" s="196" t="str">
        <f ca="1">IF(MOD(ROW()-13,2)=0,IF(ISBLANK(OFFSET('10. SEGUIMIENTO 2025'!$P$14,INT((ROW()-13)/2),0)),"",OFFSET('10. SEGUIMIENTO 2025'!$P$14,INT((ROW()-13)/2),0)),IF(ISBLANK(OFFSET('9. METAS'!$P$20,INT((ROW()-14)/2),0)),"",OFFSET('9. METAS'!$P$20,INT((ROW()-14)/2),0)))</f>
        <v/>
      </c>
      <c r="M105" s="197" t="str">
        <f ca="1">IF(MOD(ROW()-13,2)=0,IF(ISBLANK(OFFSET('10. SEGUIMIENTO 2025'!$Q$14,INT((ROW()-13)/2),0)),"",OFFSET('10. SEGUIMIENTO 2025'!$Q$14,INT((ROW()-13)/2),0)),IF(ISBLANK(OFFSET('9. METAS'!$Q$20,INT((ROW()-14)/2),0)),"",OFFSET('9. METAS'!$Q$20,INT((ROW()-14)/2),0)))</f>
        <v/>
      </c>
      <c r="N105" s="769" t="str">
        <f ca="1">IFERROR(M105/M106,"ND")</f>
        <v>ND</v>
      </c>
      <c r="O105" s="771" t="str">
        <f ca="1">IFERROR(((M105+L105+K105+J105)/H105),"ND")</f>
        <v>ND</v>
      </c>
      <c r="P105" s="775"/>
    </row>
    <row r="106" spans="3:16">
      <c r="C106" s="747"/>
      <c r="D106" s="749"/>
      <c r="E106" s="749"/>
      <c r="F106" s="751"/>
      <c r="G106" s="753"/>
      <c r="H106" s="760"/>
      <c r="I106" s="764"/>
      <c r="J106" s="195">
        <f ca="1">IF(MOD(ROW()-13,2)=0,IF(ISBLANK(OFFSET('10. SEGUIMIENTO 2025'!$N$14,INT((ROW()-13)/2),0)),"",OFFSET('10. SEGUIMIENTO 2025'!$N$14,INT((ROW()-13)/2),0)),IF(ISBLANK(OFFSET('9. METAS'!$N$20,INT((ROW()-14)/2),0)),"",OFFSET('9. METAS'!$N$20,INT((ROW()-14)/2),0)))</f>
        <v>15</v>
      </c>
      <c r="K106" s="196">
        <f ca="1">IF(MOD(ROW()-13,2)=0,IF(ISBLANK(OFFSET('10. SEGUIMIENTO 2025'!$O$14,INT((ROW()-13)/2),0)),"",OFFSET('10. SEGUIMIENTO 2025'!$O$14,INT((ROW()-13)/2),0)),IF(ISBLANK(OFFSET('9. METAS'!$O$20,INT((ROW()-14)/2),0)),"",OFFSET('9. METAS'!$O$20,INT((ROW()-14)/2),0)))</f>
        <v>20</v>
      </c>
      <c r="L106" s="196">
        <f ca="1">IF(MOD(ROW()-13,2)=0,IF(ISBLANK(OFFSET('10. SEGUIMIENTO 2025'!$P$14,INT((ROW()-13)/2),0)),"",OFFSET('10. SEGUIMIENTO 2025'!$P$14,INT((ROW()-13)/2),0)),IF(ISBLANK(OFFSET('9. METAS'!$P$20,INT((ROW()-14)/2),0)),"",OFFSET('9. METAS'!$P$20,INT((ROW()-14)/2),0)))</f>
        <v>15</v>
      </c>
      <c r="M106" s="197">
        <f ca="1">IF(MOD(ROW()-13,2)=0,IF(ISBLANK(OFFSET('10. SEGUIMIENTO 2025'!$Q$14,INT((ROW()-13)/2),0)),"",OFFSET('10. SEGUIMIENTO 2025'!$Q$14,INT((ROW()-13)/2),0)),IF(ISBLANK(OFFSET('9. METAS'!$Q$20,INT((ROW()-14)/2),0)),"",OFFSET('9. METAS'!$Q$20,INT((ROW()-14)/2),0)))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METAS'!$K$20,INT((ROW()-13)/2),0)),"",OFFSET('9. METAS'!$K$20,INT((ROW()-13)/2),0))</f>
        <v>170</v>
      </c>
      <c r="I107" s="763"/>
      <c r="J107" s="195">
        <f ca="1">IF(MOD(ROW()-13,2)=0,IF(ISBLANK(OFFSET('10. SEGUIMIENTO 2025'!$N$14,INT((ROW()-13)/2),0)),"",OFFSET('10. SEGUIMIENTO 2025'!$N$14,INT((ROW()-13)/2),0)),IF(ISBLANK(OFFSET('9. METAS'!$N$20,INT((ROW()-14)/2),0)),"",OFFSET('9. METAS'!$N$20,INT((ROW()-14)/2),0)))</f>
        <v>41</v>
      </c>
      <c r="K107" s="196" t="str">
        <f ca="1">IF(MOD(ROW()-13,2)=0,IF(ISBLANK(OFFSET('10. SEGUIMIENTO 2025'!$O$14,INT((ROW()-13)/2),0)),"",OFFSET('10. SEGUIMIENTO 2025'!$O$14,INT((ROW()-13)/2),0)),IF(ISBLANK(OFFSET('9. METAS'!$O$20,INT((ROW()-14)/2),0)),"",OFFSET('9. METAS'!$O$20,INT((ROW()-14)/2),0)))</f>
        <v/>
      </c>
      <c r="L107" s="196" t="str">
        <f ca="1">IF(MOD(ROW()-13,2)=0,IF(ISBLANK(OFFSET('10. SEGUIMIENTO 2025'!$P$14,INT((ROW()-13)/2),0)),"",OFFSET('10. SEGUIMIENTO 2025'!$P$14,INT((ROW()-13)/2),0)),IF(ISBLANK(OFFSET('9. METAS'!$P$20,INT((ROW()-14)/2),0)),"",OFFSET('9. METAS'!$P$20,INT((ROW()-14)/2),0)))</f>
        <v/>
      </c>
      <c r="M107" s="197" t="str">
        <f ca="1">IF(MOD(ROW()-13,2)=0,IF(ISBLANK(OFFSET('10. SEGUIMIENTO 2025'!$Q$14,INT((ROW()-13)/2),0)),"",OFFSET('10. SEGUIMIENTO 2025'!$Q$14,INT((ROW()-13)/2),0)),IF(ISBLANK(OFFSET('9. METAS'!$Q$20,INT((ROW()-14)/2),0)),"",OFFSET('9. METAS'!$Q$20,INT((ROW()-14)/2),0)))</f>
        <v/>
      </c>
      <c r="N107" s="769" t="str">
        <f ca="1">IFERROR(M107/M108,"ND")</f>
        <v>ND</v>
      </c>
      <c r="O107" s="771" t="str">
        <f ca="1">IFERROR(((M107+L107+K107+J107)/H107),"ND")</f>
        <v>ND</v>
      </c>
      <c r="P107" s="775"/>
    </row>
    <row r="108" spans="3:16">
      <c r="C108" s="747"/>
      <c r="D108" s="749"/>
      <c r="E108" s="749"/>
      <c r="F108" s="751"/>
      <c r="G108" s="753"/>
      <c r="H108" s="760"/>
      <c r="I108" s="764"/>
      <c r="J108" s="195">
        <f ca="1">IF(MOD(ROW()-13,2)=0,IF(ISBLANK(OFFSET('10. SEGUIMIENTO 2025'!$N$14,INT((ROW()-13)/2),0)),"",OFFSET('10. SEGUIMIENTO 2025'!$N$14,INT((ROW()-13)/2),0)),IF(ISBLANK(OFFSET('9. METAS'!$N$20,INT((ROW()-14)/2),0)),"",OFFSET('9. METAS'!$N$20,INT((ROW()-14)/2),0)))</f>
        <v>40</v>
      </c>
      <c r="K108" s="196">
        <f ca="1">IF(MOD(ROW()-13,2)=0,IF(ISBLANK(OFFSET('10. SEGUIMIENTO 2025'!$O$14,INT((ROW()-13)/2),0)),"",OFFSET('10. SEGUIMIENTO 2025'!$O$14,INT((ROW()-13)/2),0)),IF(ISBLANK(OFFSET('9. METAS'!$O$20,INT((ROW()-14)/2),0)),"",OFFSET('9. METAS'!$O$20,INT((ROW()-14)/2),0)))</f>
        <v>60</v>
      </c>
      <c r="L108" s="196">
        <f ca="1">IF(MOD(ROW()-13,2)=0,IF(ISBLANK(OFFSET('10. SEGUIMIENTO 2025'!$P$14,INT((ROW()-13)/2),0)),"",OFFSET('10. SEGUIMIENTO 2025'!$P$14,INT((ROW()-13)/2),0)),IF(ISBLANK(OFFSET('9. METAS'!$P$20,INT((ROW()-14)/2),0)),"",OFFSET('9. METAS'!$P$20,INT((ROW()-14)/2),0)))</f>
        <v>40</v>
      </c>
      <c r="M108" s="197">
        <f ca="1">IF(MOD(ROW()-13,2)=0,IF(ISBLANK(OFFSET('10. SEGUIMIENTO 2025'!$Q$14,INT((ROW()-13)/2),0)),"",OFFSET('10. SEGUIMIENTO 2025'!$Q$14,INT((ROW()-13)/2),0)),IF(ISBLANK(OFFSET('9. METAS'!$Q$20,INT((ROW()-14)/2),0)),"",OFFSET('9. METAS'!$Q$20,INT((ROW()-14)/2),0)))</f>
        <v>30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METAS'!$K$20,INT((ROW()-13)/2),0)),"",OFFSET('9. METAS'!$K$20,INT((ROW()-13)/2),0))</f>
        <v>1749</v>
      </c>
      <c r="I109" s="763"/>
      <c r="J109" s="195">
        <f ca="1">IF(MOD(ROW()-13,2)=0,IF(ISBLANK(OFFSET('10. SEGUIMIENTO 2025'!$N$14,INT((ROW()-13)/2),0)),"",OFFSET('10. SEGUIMIENTO 2025'!$N$14,INT((ROW()-13)/2),0)),IF(ISBLANK(OFFSET('9. METAS'!$N$20,INT((ROW()-14)/2),0)),"",OFFSET('9. METAS'!$N$20,INT((ROW()-14)/2),0)))</f>
        <v>41</v>
      </c>
      <c r="K109" s="196" t="str">
        <f ca="1">IF(MOD(ROW()-13,2)=0,IF(ISBLANK(OFFSET('10. SEGUIMIENTO 2025'!$O$14,INT((ROW()-13)/2),0)),"",OFFSET('10. SEGUIMIENTO 2025'!$O$14,INT((ROW()-13)/2),0)),IF(ISBLANK(OFFSET('9. METAS'!$O$20,INT((ROW()-14)/2),0)),"",OFFSET('9. METAS'!$O$20,INT((ROW()-14)/2),0)))</f>
        <v/>
      </c>
      <c r="L109" s="196" t="str">
        <f ca="1">IF(MOD(ROW()-13,2)=0,IF(ISBLANK(OFFSET('10. SEGUIMIENTO 2025'!$P$14,INT((ROW()-13)/2),0)),"",OFFSET('10. SEGUIMIENTO 2025'!$P$14,INT((ROW()-13)/2),0)),IF(ISBLANK(OFFSET('9. METAS'!$P$20,INT((ROW()-14)/2),0)),"",OFFSET('9. METAS'!$P$20,INT((ROW()-14)/2),0)))</f>
        <v/>
      </c>
      <c r="M109" s="197" t="str">
        <f ca="1">IF(MOD(ROW()-13,2)=0,IF(ISBLANK(OFFSET('10. SEGUIMIENTO 2025'!$Q$14,INT((ROW()-13)/2),0)),"",OFFSET('10. SEGUIMIENTO 2025'!$Q$14,INT((ROW()-13)/2),0)),IF(ISBLANK(OFFSET('9. METAS'!$Q$20,INT((ROW()-14)/2),0)),"",OFFSET('9. METAS'!$Q$20,INT((ROW()-14)/2),0)))</f>
        <v/>
      </c>
      <c r="N109" s="769" t="str">
        <f ca="1">IFERROR(M109/M110,"ND")</f>
        <v>ND</v>
      </c>
      <c r="O109" s="771" t="str">
        <f ca="1">IFERROR(((M109+L109+K109+J109)/H109),"ND")</f>
        <v>ND</v>
      </c>
      <c r="P109" s="775"/>
    </row>
    <row r="110" spans="3:16">
      <c r="C110" s="747"/>
      <c r="D110" s="749"/>
      <c r="E110" s="749"/>
      <c r="F110" s="751"/>
      <c r="G110" s="753"/>
      <c r="H110" s="760"/>
      <c r="I110" s="764"/>
      <c r="J110" s="195">
        <f ca="1">IF(MOD(ROW()-13,2)=0,IF(ISBLANK(OFFSET('10. SEGUIMIENTO 2025'!$N$14,INT((ROW()-13)/2),0)),"",OFFSET('10. SEGUIMIENTO 2025'!$N$14,INT((ROW()-13)/2),0)),IF(ISBLANK(OFFSET('9. METAS'!$N$20,INT((ROW()-14)/2),0)),"",OFFSET('9. METAS'!$N$20,INT((ROW()-14)/2),0)))</f>
        <v>437.25</v>
      </c>
      <c r="K110" s="196">
        <f ca="1">IF(MOD(ROW()-13,2)=0,IF(ISBLANK(OFFSET('10. SEGUIMIENTO 2025'!$O$14,INT((ROW()-13)/2),0)),"",OFFSET('10. SEGUIMIENTO 2025'!$O$14,INT((ROW()-13)/2),0)),IF(ISBLANK(OFFSET('9. METAS'!$O$20,INT((ROW()-14)/2),0)),"",OFFSET('9. METAS'!$O$20,INT((ROW()-14)/2),0)))</f>
        <v>437.25</v>
      </c>
      <c r="L110" s="196">
        <f ca="1">IF(MOD(ROW()-13,2)=0,IF(ISBLANK(OFFSET('10. SEGUIMIENTO 2025'!$P$14,INT((ROW()-13)/2),0)),"",OFFSET('10. SEGUIMIENTO 2025'!$P$14,INT((ROW()-13)/2),0)),IF(ISBLANK(OFFSET('9. METAS'!$P$20,INT((ROW()-14)/2),0)),"",OFFSET('9. METAS'!$P$20,INT((ROW()-14)/2),0)))</f>
        <v>437.25</v>
      </c>
      <c r="M110" s="197">
        <f ca="1">IF(MOD(ROW()-13,2)=0,IF(ISBLANK(OFFSET('10. SEGUIMIENTO 2025'!$Q$14,INT((ROW()-13)/2),0)),"",OFFSET('10. SEGUIMIENTO 2025'!$Q$14,INT((ROW()-13)/2),0)),IF(ISBLANK(OFFSET('9. METAS'!$Q$20,INT((ROW()-14)/2),0)),"",OFFSET('9. METAS'!$Q$20,INT((ROW()-14)/2),0)))</f>
        <v>437.25</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METAS'!$K$20,INT((ROW()-13)/2),0)),"",OFFSET('9. METAS'!$K$20,INT((ROW()-13)/2),0))</f>
        <v>84</v>
      </c>
      <c r="I111" s="763"/>
      <c r="J111" s="195">
        <f ca="1">IF(MOD(ROW()-13,2)=0,IF(ISBLANK(OFFSET('10. SEGUIMIENTO 2025'!$N$14,INT((ROW()-13)/2),0)),"",OFFSET('10. SEGUIMIENTO 2025'!$N$14,INT((ROW()-13)/2),0)),IF(ISBLANK(OFFSET('9. METAS'!$N$20,INT((ROW()-14)/2),0)),"",OFFSET('9. METAS'!$N$20,INT((ROW()-14)/2),0)))</f>
        <v>41</v>
      </c>
      <c r="K111" s="196" t="str">
        <f ca="1">IF(MOD(ROW()-13,2)=0,IF(ISBLANK(OFFSET('10. SEGUIMIENTO 2025'!$O$14,INT((ROW()-13)/2),0)),"",OFFSET('10. SEGUIMIENTO 2025'!$O$14,INT((ROW()-13)/2),0)),IF(ISBLANK(OFFSET('9. METAS'!$O$20,INT((ROW()-14)/2),0)),"",OFFSET('9. METAS'!$O$20,INT((ROW()-14)/2),0)))</f>
        <v/>
      </c>
      <c r="L111" s="196" t="str">
        <f ca="1">IF(MOD(ROW()-13,2)=0,IF(ISBLANK(OFFSET('10. SEGUIMIENTO 2025'!$P$14,INT((ROW()-13)/2),0)),"",OFFSET('10. SEGUIMIENTO 2025'!$P$14,INT((ROW()-13)/2),0)),IF(ISBLANK(OFFSET('9. METAS'!$P$20,INT((ROW()-14)/2),0)),"",OFFSET('9. METAS'!$P$20,INT((ROW()-14)/2),0)))</f>
        <v/>
      </c>
      <c r="M111" s="197" t="str">
        <f ca="1">IF(MOD(ROW()-13,2)=0,IF(ISBLANK(OFFSET('10. SEGUIMIENTO 2025'!$Q$14,INT((ROW()-13)/2),0)),"",OFFSET('10. SEGUIMIENTO 2025'!$Q$14,INT((ROW()-13)/2),0)),IF(ISBLANK(OFFSET('9. METAS'!$Q$20,INT((ROW()-14)/2),0)),"",OFFSET('9. METAS'!$Q$20,INT((ROW()-14)/2),0)))</f>
        <v/>
      </c>
      <c r="N111" s="769" t="str">
        <f ca="1">IFERROR(M111/M112,"ND")</f>
        <v>ND</v>
      </c>
      <c r="O111" s="771" t="str">
        <f ca="1">IFERROR(((M111+L111+K111+J111)/H111),"ND")</f>
        <v>ND</v>
      </c>
      <c r="P111" s="775"/>
    </row>
    <row r="112" spans="3:16">
      <c r="C112" s="747"/>
      <c r="D112" s="749"/>
      <c r="E112" s="749"/>
      <c r="F112" s="751"/>
      <c r="G112" s="753"/>
      <c r="H112" s="760"/>
      <c r="I112" s="764"/>
      <c r="J112" s="195">
        <f ca="1">IF(MOD(ROW()-13,2)=0,IF(ISBLANK(OFFSET('10. SEGUIMIENTO 2025'!$N$14,INT((ROW()-13)/2),0)),"",OFFSET('10. SEGUIMIENTO 2025'!$N$14,INT((ROW()-13)/2),0)),IF(ISBLANK(OFFSET('9. METAS'!$N$20,INT((ROW()-14)/2),0)),"",OFFSET('9. METAS'!$N$20,INT((ROW()-14)/2),0)))</f>
        <v>21</v>
      </c>
      <c r="K112" s="196">
        <f ca="1">IF(MOD(ROW()-13,2)=0,IF(ISBLANK(OFFSET('10. SEGUIMIENTO 2025'!$O$14,INT((ROW()-13)/2),0)),"",OFFSET('10. SEGUIMIENTO 2025'!$O$14,INT((ROW()-13)/2),0)),IF(ISBLANK(OFFSET('9. METAS'!$O$20,INT((ROW()-14)/2),0)),"",OFFSET('9. METAS'!$O$20,INT((ROW()-14)/2),0)))</f>
        <v>21</v>
      </c>
      <c r="L112" s="196">
        <f ca="1">IF(MOD(ROW()-13,2)=0,IF(ISBLANK(OFFSET('10. SEGUIMIENTO 2025'!$P$14,INT((ROW()-13)/2),0)),"",OFFSET('10. SEGUIMIENTO 2025'!$P$14,INT((ROW()-13)/2),0)),IF(ISBLANK(OFFSET('9. METAS'!$P$20,INT((ROW()-14)/2),0)),"",OFFSET('9. METAS'!$P$20,INT((ROW()-14)/2),0)))</f>
        <v>21</v>
      </c>
      <c r="M112" s="197">
        <f ca="1">IF(MOD(ROW()-13,2)=0,IF(ISBLANK(OFFSET('10. SEGUIMIENTO 2025'!$Q$14,INT((ROW()-13)/2),0)),"",OFFSET('10. SEGUIMIENTO 2025'!$Q$14,INT((ROW()-13)/2),0)),IF(ISBLANK(OFFSET('9. METAS'!$Q$20,INT((ROW()-14)/2),0)),"",OFFSET('9. METAS'!$Q$20,INT((ROW()-14)/2),0)))</f>
        <v>21</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METAS'!$K$20,INT((ROW()-13)/2),0)),"",OFFSET('9. METAS'!$K$20,INT((ROW()-13)/2),0))</f>
        <v>13800</v>
      </c>
      <c r="I113" s="763"/>
      <c r="J113" s="195">
        <f ca="1">IF(MOD(ROW()-13,2)=0,IF(ISBLANK(OFFSET('10. SEGUIMIENTO 2025'!$N$14,INT((ROW()-13)/2),0)),"",OFFSET('10. SEGUIMIENTO 2025'!$N$14,INT((ROW()-13)/2),0)),IF(ISBLANK(OFFSET('9. METAS'!$N$20,INT((ROW()-14)/2),0)),"",OFFSET('9. METAS'!$N$20,INT((ROW()-14)/2),0)))</f>
        <v>41</v>
      </c>
      <c r="K113" s="196" t="str">
        <f ca="1">IF(MOD(ROW()-13,2)=0,IF(ISBLANK(OFFSET('10. SEGUIMIENTO 2025'!$O$14,INT((ROW()-13)/2),0)),"",OFFSET('10. SEGUIMIENTO 2025'!$O$14,INT((ROW()-13)/2),0)),IF(ISBLANK(OFFSET('9. METAS'!$O$20,INT((ROW()-14)/2),0)),"",OFFSET('9. METAS'!$O$20,INT((ROW()-14)/2),0)))</f>
        <v/>
      </c>
      <c r="L113" s="196" t="str">
        <f ca="1">IF(MOD(ROW()-13,2)=0,IF(ISBLANK(OFFSET('10. SEGUIMIENTO 2025'!$P$14,INT((ROW()-13)/2),0)),"",OFFSET('10. SEGUIMIENTO 2025'!$P$14,INT((ROW()-13)/2),0)),IF(ISBLANK(OFFSET('9. METAS'!$P$20,INT((ROW()-14)/2),0)),"",OFFSET('9. METAS'!$P$20,INT((ROW()-14)/2),0)))</f>
        <v/>
      </c>
      <c r="M113" s="197" t="str">
        <f ca="1">IF(MOD(ROW()-13,2)=0,IF(ISBLANK(OFFSET('10. SEGUIMIENTO 2025'!$Q$14,INT((ROW()-13)/2),0)),"",OFFSET('10. SEGUIMIENTO 2025'!$Q$14,INT((ROW()-13)/2),0)),IF(ISBLANK(OFFSET('9. METAS'!$Q$20,INT((ROW()-14)/2),0)),"",OFFSET('9. METAS'!$Q$20,INT((ROW()-14)/2),0)))</f>
        <v/>
      </c>
      <c r="N113" s="769" t="str">
        <f ca="1">IFERROR(M113/M114,"ND")</f>
        <v>ND</v>
      </c>
      <c r="O113" s="771" t="str">
        <f ca="1">IFERROR(((M113+L113+K113+J113)/H113),"ND")</f>
        <v>ND</v>
      </c>
      <c r="P113" s="775"/>
    </row>
    <row r="114" spans="3:16">
      <c r="C114" s="747"/>
      <c r="D114" s="749"/>
      <c r="E114" s="749"/>
      <c r="F114" s="751"/>
      <c r="G114" s="753"/>
      <c r="H114" s="760"/>
      <c r="I114" s="764"/>
      <c r="J114" s="195">
        <f ca="1">IF(MOD(ROW()-13,2)=0,IF(ISBLANK(OFFSET('10. SEGUIMIENTO 2025'!$N$14,INT((ROW()-13)/2),0)),"",OFFSET('10. SEGUIMIENTO 2025'!$N$14,INT((ROW()-13)/2),0)),IF(ISBLANK(OFFSET('9. METAS'!$N$20,INT((ROW()-14)/2),0)),"",OFFSET('9. METAS'!$N$20,INT((ROW()-14)/2),0)))</f>
        <v>3450</v>
      </c>
      <c r="K114" s="196">
        <f ca="1">IF(MOD(ROW()-13,2)=0,IF(ISBLANK(OFFSET('10. SEGUIMIENTO 2025'!$O$14,INT((ROW()-13)/2),0)),"",OFFSET('10. SEGUIMIENTO 2025'!$O$14,INT((ROW()-13)/2),0)),IF(ISBLANK(OFFSET('9. METAS'!$O$20,INT((ROW()-14)/2),0)),"",OFFSET('9. METAS'!$O$20,INT((ROW()-14)/2),0)))</f>
        <v>3450</v>
      </c>
      <c r="L114" s="196">
        <f ca="1">IF(MOD(ROW()-13,2)=0,IF(ISBLANK(OFFSET('10. SEGUIMIENTO 2025'!$P$14,INT((ROW()-13)/2),0)),"",OFFSET('10. SEGUIMIENTO 2025'!$P$14,INT((ROW()-13)/2),0)),IF(ISBLANK(OFFSET('9. METAS'!$P$20,INT((ROW()-14)/2),0)),"",OFFSET('9. METAS'!$P$20,INT((ROW()-14)/2),0)))</f>
        <v>3450</v>
      </c>
      <c r="M114" s="197">
        <f ca="1">IF(MOD(ROW()-13,2)=0,IF(ISBLANK(OFFSET('10. SEGUIMIENTO 2025'!$Q$14,INT((ROW()-13)/2),0)),"",OFFSET('10. SEGUIMIENTO 2025'!$Q$14,INT((ROW()-13)/2),0)),IF(ISBLANK(OFFSET('9. METAS'!$Q$20,INT((ROW()-14)/2),0)),"",OFFSET('9. METAS'!$Q$20,INT((ROW()-14)/2),0)))</f>
        <v>3450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METAS'!$K$20,INT((ROW()-13)/2),0)),"",OFFSET('9. METAS'!$K$20,INT((ROW()-13)/2),0))</f>
        <v>5900000</v>
      </c>
      <c r="I115" s="763"/>
      <c r="J115" s="195">
        <f ca="1">IF(MOD(ROW()-13,2)=0,IF(ISBLANK(OFFSET('10. SEGUIMIENTO 2025'!$N$14,INT((ROW()-13)/2),0)),"",OFFSET('10. SEGUIMIENTO 2025'!$N$14,INT((ROW()-13)/2),0)),IF(ISBLANK(OFFSET('9. METAS'!$N$20,INT((ROW()-14)/2),0)),"",OFFSET('9. METAS'!$N$20,INT((ROW()-14)/2),0)))</f>
        <v>41</v>
      </c>
      <c r="K115" s="196" t="str">
        <f ca="1">IF(MOD(ROW()-13,2)=0,IF(ISBLANK(OFFSET('10. SEGUIMIENTO 2025'!$O$14,INT((ROW()-13)/2),0)),"",OFFSET('10. SEGUIMIENTO 2025'!$O$14,INT((ROW()-13)/2),0)),IF(ISBLANK(OFFSET('9. METAS'!$O$20,INT((ROW()-14)/2),0)),"",OFFSET('9. METAS'!$O$20,INT((ROW()-14)/2),0)))</f>
        <v/>
      </c>
      <c r="L115" s="196" t="str">
        <f ca="1">IF(MOD(ROW()-13,2)=0,IF(ISBLANK(OFFSET('10. SEGUIMIENTO 2025'!$P$14,INT((ROW()-13)/2),0)),"",OFFSET('10. SEGUIMIENTO 2025'!$P$14,INT((ROW()-13)/2),0)),IF(ISBLANK(OFFSET('9. METAS'!$P$20,INT((ROW()-14)/2),0)),"",OFFSET('9. METAS'!$P$20,INT((ROW()-14)/2),0)))</f>
        <v/>
      </c>
      <c r="M115" s="197" t="str">
        <f ca="1">IF(MOD(ROW()-13,2)=0,IF(ISBLANK(OFFSET('10. SEGUIMIENTO 2025'!$Q$14,INT((ROW()-13)/2),0)),"",OFFSET('10. SEGUIMIENTO 2025'!$Q$14,INT((ROW()-13)/2),0)),IF(ISBLANK(OFFSET('9. METAS'!$Q$20,INT((ROW()-14)/2),0)),"",OFFSET('9. METAS'!$Q$20,INT((ROW()-14)/2),0)))</f>
        <v/>
      </c>
      <c r="N115" s="769" t="str">
        <f ca="1">IFERROR(M115/M116,"ND")</f>
        <v>ND</v>
      </c>
      <c r="O115" s="771" t="str">
        <f ca="1">IFERROR(((M115+L115+K115+J115)/H115),"ND")</f>
        <v>ND</v>
      </c>
      <c r="P115" s="775"/>
    </row>
    <row r="116" spans="3:16">
      <c r="C116" s="747"/>
      <c r="D116" s="749"/>
      <c r="E116" s="749"/>
      <c r="F116" s="751"/>
      <c r="G116" s="753"/>
      <c r="H116" s="760"/>
      <c r="I116" s="764"/>
      <c r="J116" s="195">
        <f ca="1">IF(MOD(ROW()-13,2)=0,IF(ISBLANK(OFFSET('10. SEGUIMIENTO 2025'!$N$14,INT((ROW()-13)/2),0)),"",OFFSET('10. SEGUIMIENTO 2025'!$N$14,INT((ROW()-13)/2),0)),IF(ISBLANK(OFFSET('9. METAS'!$N$20,INT((ROW()-14)/2),0)),"",OFFSET('9. METAS'!$N$20,INT((ROW()-14)/2),0)))</f>
        <v>1475000</v>
      </c>
      <c r="K116" s="196">
        <f ca="1">IF(MOD(ROW()-13,2)=0,IF(ISBLANK(OFFSET('10. SEGUIMIENTO 2025'!$O$14,INT((ROW()-13)/2),0)),"",OFFSET('10. SEGUIMIENTO 2025'!$O$14,INT((ROW()-13)/2),0)),IF(ISBLANK(OFFSET('9. METAS'!$O$20,INT((ROW()-14)/2),0)),"",OFFSET('9. METAS'!$O$20,INT((ROW()-14)/2),0)))</f>
        <v>1475000</v>
      </c>
      <c r="L116" s="196">
        <f ca="1">IF(MOD(ROW()-13,2)=0,IF(ISBLANK(OFFSET('10. SEGUIMIENTO 2025'!$P$14,INT((ROW()-13)/2),0)),"",OFFSET('10. SEGUIMIENTO 2025'!$P$14,INT((ROW()-13)/2),0)),IF(ISBLANK(OFFSET('9. METAS'!$P$20,INT((ROW()-14)/2),0)),"",OFFSET('9. METAS'!$P$20,INT((ROW()-14)/2),0)))</f>
        <v>1475000</v>
      </c>
      <c r="M116" s="197">
        <f ca="1">IF(MOD(ROW()-13,2)=0,IF(ISBLANK(OFFSET('10. SEGUIMIENTO 2025'!$Q$14,INT((ROW()-13)/2),0)),"",OFFSET('10. SEGUIMIENTO 2025'!$Q$14,INT((ROW()-13)/2),0)),IF(ISBLANK(OFFSET('9. METAS'!$Q$20,INT((ROW()-14)/2),0)),"",OFFSET('9. METAS'!$Q$20,INT((ROW()-14)/2),0)))</f>
        <v>1475000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METAS'!$K$20,INT((ROW()-13)/2),0)),"",OFFSET('9. METAS'!$K$20,INT((ROW()-13)/2),0))</f>
        <v>9400</v>
      </c>
      <c r="I117" s="763"/>
      <c r="J117" s="195">
        <f ca="1">IF(MOD(ROW()-13,2)=0,IF(ISBLANK(OFFSET('10. SEGUIMIENTO 2025'!$N$14,INT((ROW()-13)/2),0)),"",OFFSET('10. SEGUIMIENTO 2025'!$N$14,INT((ROW()-13)/2),0)),IF(ISBLANK(OFFSET('9. METAS'!$N$20,INT((ROW()-14)/2),0)),"",OFFSET('9. METAS'!$N$20,INT((ROW()-14)/2),0)))</f>
        <v>41</v>
      </c>
      <c r="K117" s="196" t="str">
        <f ca="1">IF(MOD(ROW()-13,2)=0,IF(ISBLANK(OFFSET('10. SEGUIMIENTO 2025'!$O$14,INT((ROW()-13)/2),0)),"",OFFSET('10. SEGUIMIENTO 2025'!$O$14,INT((ROW()-13)/2),0)),IF(ISBLANK(OFFSET('9. METAS'!$O$20,INT((ROW()-14)/2),0)),"",OFFSET('9. METAS'!$O$20,INT((ROW()-14)/2),0)))</f>
        <v/>
      </c>
      <c r="L117" s="196" t="str">
        <f ca="1">IF(MOD(ROW()-13,2)=0,IF(ISBLANK(OFFSET('10. SEGUIMIENTO 2025'!$P$14,INT((ROW()-13)/2),0)),"",OFFSET('10. SEGUIMIENTO 2025'!$P$14,INT((ROW()-13)/2),0)),IF(ISBLANK(OFFSET('9. METAS'!$P$20,INT((ROW()-14)/2),0)),"",OFFSET('9. METAS'!$P$20,INT((ROW()-14)/2),0)))</f>
        <v/>
      </c>
      <c r="M117" s="197" t="str">
        <f ca="1">IF(MOD(ROW()-13,2)=0,IF(ISBLANK(OFFSET('10. SEGUIMIENTO 2025'!$Q$14,INT((ROW()-13)/2),0)),"",OFFSET('10. SEGUIMIENTO 2025'!$Q$14,INT((ROW()-13)/2),0)),IF(ISBLANK(OFFSET('9. METAS'!$Q$20,INT((ROW()-14)/2),0)),"",OFFSET('9. METAS'!$Q$20,INT((ROW()-14)/2),0)))</f>
        <v/>
      </c>
      <c r="N117" s="769" t="str">
        <f ca="1">IFERROR(M117/M118,"ND")</f>
        <v>ND</v>
      </c>
      <c r="O117" s="771" t="str">
        <f ca="1">IFERROR(((M117+L117+K117+J117)/H117),"ND")</f>
        <v>ND</v>
      </c>
      <c r="P117" s="775"/>
    </row>
    <row r="118" spans="3:16">
      <c r="C118" s="747"/>
      <c r="D118" s="749"/>
      <c r="E118" s="749"/>
      <c r="F118" s="751"/>
      <c r="G118" s="753"/>
      <c r="H118" s="760"/>
      <c r="I118" s="764"/>
      <c r="J118" s="195">
        <f ca="1">IF(MOD(ROW()-13,2)=0,IF(ISBLANK(OFFSET('10. SEGUIMIENTO 2025'!$N$14,INT((ROW()-13)/2),0)),"",OFFSET('10. SEGUIMIENTO 2025'!$N$14,INT((ROW()-13)/2),0)),IF(ISBLANK(OFFSET('9. METAS'!$N$20,INT((ROW()-14)/2),0)),"",OFFSET('9. METAS'!$N$20,INT((ROW()-14)/2),0)))</f>
        <v>2350</v>
      </c>
      <c r="K118" s="196">
        <f ca="1">IF(MOD(ROW()-13,2)=0,IF(ISBLANK(OFFSET('10. SEGUIMIENTO 2025'!$O$14,INT((ROW()-13)/2),0)),"",OFFSET('10. SEGUIMIENTO 2025'!$O$14,INT((ROW()-13)/2),0)),IF(ISBLANK(OFFSET('9. METAS'!$O$20,INT((ROW()-14)/2),0)),"",OFFSET('9. METAS'!$O$20,INT((ROW()-14)/2),0)))</f>
        <v>2350</v>
      </c>
      <c r="L118" s="196">
        <f ca="1">IF(MOD(ROW()-13,2)=0,IF(ISBLANK(OFFSET('10. SEGUIMIENTO 2025'!$P$14,INT((ROW()-13)/2),0)),"",OFFSET('10. SEGUIMIENTO 2025'!$P$14,INT((ROW()-13)/2),0)),IF(ISBLANK(OFFSET('9. METAS'!$P$20,INT((ROW()-14)/2),0)),"",OFFSET('9. METAS'!$P$20,INT((ROW()-14)/2),0)))</f>
        <v>2350</v>
      </c>
      <c r="M118" s="197">
        <f ca="1">IF(MOD(ROW()-13,2)=0,IF(ISBLANK(OFFSET('10. SEGUIMIENTO 2025'!$Q$14,INT((ROW()-13)/2),0)),"",OFFSET('10. SEGUIMIENTO 2025'!$Q$14,INT((ROW()-13)/2),0)),IF(ISBLANK(OFFSET('9. METAS'!$Q$20,INT((ROW()-14)/2),0)),"",OFFSET('9. METAS'!$Q$20,INT((ROW()-14)/2),0)))</f>
        <v>2350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METAS'!$K$20,INT((ROW()-13)/2),0)),"",OFFSET('9. METAS'!$K$20,INT((ROW()-13)/2),0))</f>
        <v>300</v>
      </c>
      <c r="I119" s="763"/>
      <c r="J119" s="195">
        <f ca="1">IF(MOD(ROW()-13,2)=0,IF(ISBLANK(OFFSET('10. SEGUIMIENTO 2025'!$N$14,INT((ROW()-13)/2),0)),"",OFFSET('10. SEGUIMIENTO 2025'!$N$14,INT((ROW()-13)/2),0)),IF(ISBLANK(OFFSET('9. METAS'!$N$20,INT((ROW()-14)/2),0)),"",OFFSET('9. METAS'!$N$20,INT((ROW()-14)/2),0)))</f>
        <v>41</v>
      </c>
      <c r="K119" s="196" t="str">
        <f ca="1">IF(MOD(ROW()-13,2)=0,IF(ISBLANK(OFFSET('10. SEGUIMIENTO 2025'!$O$14,INT((ROW()-13)/2),0)),"",OFFSET('10. SEGUIMIENTO 2025'!$O$14,INT((ROW()-13)/2),0)),IF(ISBLANK(OFFSET('9. METAS'!$O$20,INT((ROW()-14)/2),0)),"",OFFSET('9. METAS'!$O$20,INT((ROW()-14)/2),0)))</f>
        <v/>
      </c>
      <c r="L119" s="196" t="str">
        <f ca="1">IF(MOD(ROW()-13,2)=0,IF(ISBLANK(OFFSET('10. SEGUIMIENTO 2025'!$P$14,INT((ROW()-13)/2),0)),"",OFFSET('10. SEGUIMIENTO 2025'!$P$14,INT((ROW()-13)/2),0)),IF(ISBLANK(OFFSET('9. METAS'!$P$20,INT((ROW()-14)/2),0)),"",OFFSET('9. METAS'!$P$20,INT((ROW()-14)/2),0)))</f>
        <v/>
      </c>
      <c r="M119" s="197" t="str">
        <f ca="1">IF(MOD(ROW()-13,2)=0,IF(ISBLANK(OFFSET('10. SEGUIMIENTO 2025'!$Q$14,INT((ROW()-13)/2),0)),"",OFFSET('10. SEGUIMIENTO 2025'!$Q$14,INT((ROW()-13)/2),0)),IF(ISBLANK(OFFSET('9. METAS'!$Q$20,INT((ROW()-14)/2),0)),"",OFFSET('9. METAS'!$Q$20,INT((ROW()-14)/2),0)))</f>
        <v/>
      </c>
      <c r="N119" s="769" t="str">
        <f ca="1">IFERROR(M119/M120,"ND")</f>
        <v>ND</v>
      </c>
      <c r="O119" s="771" t="str">
        <f ca="1">IFERROR(((M119+L119+K119+J119)/H119),"ND")</f>
        <v>ND</v>
      </c>
      <c r="P119" s="775"/>
    </row>
    <row r="120" spans="3:16">
      <c r="C120" s="747"/>
      <c r="D120" s="749"/>
      <c r="E120" s="749"/>
      <c r="F120" s="751"/>
      <c r="G120" s="753"/>
      <c r="H120" s="760"/>
      <c r="I120" s="764"/>
      <c r="J120" s="195">
        <f ca="1">IF(MOD(ROW()-13,2)=0,IF(ISBLANK(OFFSET('10. SEGUIMIENTO 2025'!$N$14,INT((ROW()-13)/2),0)),"",OFFSET('10. SEGUIMIENTO 2025'!$N$14,INT((ROW()-13)/2),0)),IF(ISBLANK(OFFSET('9. METAS'!$N$20,INT((ROW()-14)/2),0)),"",OFFSET('9. METAS'!$N$20,INT((ROW()-14)/2),0)))</f>
        <v>75</v>
      </c>
      <c r="K120" s="196">
        <f ca="1">IF(MOD(ROW()-13,2)=0,IF(ISBLANK(OFFSET('10. SEGUIMIENTO 2025'!$O$14,INT((ROW()-13)/2),0)),"",OFFSET('10. SEGUIMIENTO 2025'!$O$14,INT((ROW()-13)/2),0)),IF(ISBLANK(OFFSET('9. METAS'!$O$20,INT((ROW()-14)/2),0)),"",OFFSET('9. METAS'!$O$20,INT((ROW()-14)/2),0)))</f>
        <v>75</v>
      </c>
      <c r="L120" s="196">
        <f ca="1">IF(MOD(ROW()-13,2)=0,IF(ISBLANK(OFFSET('10. SEGUIMIENTO 2025'!$P$14,INT((ROW()-13)/2),0)),"",OFFSET('10. SEGUIMIENTO 2025'!$P$14,INT((ROW()-13)/2),0)),IF(ISBLANK(OFFSET('9. METAS'!$P$20,INT((ROW()-14)/2),0)),"",OFFSET('9. METAS'!$P$20,INT((ROW()-14)/2),0)))</f>
        <v>75</v>
      </c>
      <c r="M120" s="197">
        <f ca="1">IF(MOD(ROW()-13,2)=0,IF(ISBLANK(OFFSET('10. SEGUIMIENTO 2025'!$Q$14,INT((ROW()-13)/2),0)),"",OFFSET('10. SEGUIMIENTO 2025'!$Q$14,INT((ROW()-13)/2),0)),IF(ISBLANK(OFFSET('9. METAS'!$Q$20,INT((ROW()-14)/2),0)),"",OFFSET('9. METAS'!$Q$20,INT((ROW()-14)/2),0)))</f>
        <v>75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METAS'!$K$20,INT((ROW()-13)/2),0)),"",OFFSET('9. METAS'!$K$20,INT((ROW()-13)/2),0))</f>
        <v>340000</v>
      </c>
      <c r="I121" s="763"/>
      <c r="J121" s="195">
        <f ca="1">IF(MOD(ROW()-13,2)=0,IF(ISBLANK(OFFSET('10. SEGUIMIENTO 2025'!$N$14,INT((ROW()-13)/2),0)),"",OFFSET('10. SEGUIMIENTO 2025'!$N$14,INT((ROW()-13)/2),0)),IF(ISBLANK(OFFSET('9. METAS'!$N$20,INT((ROW()-14)/2),0)),"",OFFSET('9. METAS'!$N$20,INT((ROW()-14)/2),0)))</f>
        <v>41</v>
      </c>
      <c r="K121" s="196" t="str">
        <f ca="1">IF(MOD(ROW()-13,2)=0,IF(ISBLANK(OFFSET('10. SEGUIMIENTO 2025'!$O$14,INT((ROW()-13)/2),0)),"",OFFSET('10. SEGUIMIENTO 2025'!$O$14,INT((ROW()-13)/2),0)),IF(ISBLANK(OFFSET('9. METAS'!$O$20,INT((ROW()-14)/2),0)),"",OFFSET('9. METAS'!$O$20,INT((ROW()-14)/2),0)))</f>
        <v/>
      </c>
      <c r="L121" s="196" t="str">
        <f ca="1">IF(MOD(ROW()-13,2)=0,IF(ISBLANK(OFFSET('10. SEGUIMIENTO 2025'!$P$14,INT((ROW()-13)/2),0)),"",OFFSET('10. SEGUIMIENTO 2025'!$P$14,INT((ROW()-13)/2),0)),IF(ISBLANK(OFFSET('9. METAS'!$P$20,INT((ROW()-14)/2),0)),"",OFFSET('9. METAS'!$P$20,INT((ROW()-14)/2),0)))</f>
        <v/>
      </c>
      <c r="M121" s="197" t="str">
        <f ca="1">IF(MOD(ROW()-13,2)=0,IF(ISBLANK(OFFSET('10. SEGUIMIENTO 2025'!$Q$14,INT((ROW()-13)/2),0)),"",OFFSET('10. SEGUIMIENTO 2025'!$Q$14,INT((ROW()-13)/2),0)),IF(ISBLANK(OFFSET('9. METAS'!$Q$20,INT((ROW()-14)/2),0)),"",OFFSET('9. METAS'!$Q$20,INT((ROW()-14)/2),0)))</f>
        <v/>
      </c>
      <c r="N121" s="769" t="str">
        <f ca="1">IFERROR(M121/M122,"ND")</f>
        <v>ND</v>
      </c>
      <c r="O121" s="771" t="str">
        <f ca="1">IFERROR(((M121+L121+K121+J121)/H121),"ND")</f>
        <v>ND</v>
      </c>
      <c r="P121" s="775"/>
    </row>
    <row r="122" spans="3:16">
      <c r="C122" s="747"/>
      <c r="D122" s="749"/>
      <c r="E122" s="749"/>
      <c r="F122" s="751"/>
      <c r="G122" s="753"/>
      <c r="H122" s="760"/>
      <c r="I122" s="764"/>
      <c r="J122" s="195">
        <f ca="1">IF(MOD(ROW()-13,2)=0,IF(ISBLANK(OFFSET('10. SEGUIMIENTO 2025'!$N$14,INT((ROW()-13)/2),0)),"",OFFSET('10. SEGUIMIENTO 2025'!$N$14,INT((ROW()-13)/2),0)),IF(ISBLANK(OFFSET('9. METAS'!$N$20,INT((ROW()-14)/2),0)),"",OFFSET('9. METAS'!$N$20,INT((ROW()-14)/2),0)))</f>
        <v>85000</v>
      </c>
      <c r="K122" s="196">
        <f ca="1">IF(MOD(ROW()-13,2)=0,IF(ISBLANK(OFFSET('10. SEGUIMIENTO 2025'!$O$14,INT((ROW()-13)/2),0)),"",OFFSET('10. SEGUIMIENTO 2025'!$O$14,INT((ROW()-13)/2),0)),IF(ISBLANK(OFFSET('9. METAS'!$O$20,INT((ROW()-14)/2),0)),"",OFFSET('9. METAS'!$O$20,INT((ROW()-14)/2),0)))</f>
        <v>85000</v>
      </c>
      <c r="L122" s="196">
        <f ca="1">IF(MOD(ROW()-13,2)=0,IF(ISBLANK(OFFSET('10. SEGUIMIENTO 2025'!$P$14,INT((ROW()-13)/2),0)),"",OFFSET('10. SEGUIMIENTO 2025'!$P$14,INT((ROW()-13)/2),0)),IF(ISBLANK(OFFSET('9. METAS'!$P$20,INT((ROW()-14)/2),0)),"",OFFSET('9. METAS'!$P$20,INT((ROW()-14)/2),0)))</f>
        <v>85000</v>
      </c>
      <c r="M122" s="197">
        <f ca="1">IF(MOD(ROW()-13,2)=0,IF(ISBLANK(OFFSET('10. SEGUIMIENTO 2025'!$Q$14,INT((ROW()-13)/2),0)),"",OFFSET('10. SEGUIMIENTO 2025'!$Q$14,INT((ROW()-13)/2),0)),IF(ISBLANK(OFFSET('9. METAS'!$Q$20,INT((ROW()-14)/2),0)),"",OFFSET('9. METAS'!$Q$20,INT((ROW()-14)/2),0)))</f>
        <v>85000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METAS'!$K$20,INT((ROW()-13)/2),0)),"",OFFSET('9. METAS'!$K$20,INT((ROW()-13)/2),0))</f>
        <v>66</v>
      </c>
      <c r="I123" s="763"/>
      <c r="J123" s="195">
        <f ca="1">IF(MOD(ROW()-13,2)=0,IF(ISBLANK(OFFSET('10. SEGUIMIENTO 2025'!$N$14,INT((ROW()-13)/2),0)),"",OFFSET('10. SEGUIMIENTO 2025'!$N$14,INT((ROW()-13)/2),0)),IF(ISBLANK(OFFSET('9. METAS'!$N$20,INT((ROW()-14)/2),0)),"",OFFSET('9. METAS'!$N$20,INT((ROW()-14)/2),0)))</f>
        <v>41</v>
      </c>
      <c r="K123" s="196" t="str">
        <f ca="1">IF(MOD(ROW()-13,2)=0,IF(ISBLANK(OFFSET('10. SEGUIMIENTO 2025'!$O$14,INT((ROW()-13)/2),0)),"",OFFSET('10. SEGUIMIENTO 2025'!$O$14,INT((ROW()-13)/2),0)),IF(ISBLANK(OFFSET('9. METAS'!$O$20,INT((ROW()-14)/2),0)),"",OFFSET('9. METAS'!$O$20,INT((ROW()-14)/2),0)))</f>
        <v/>
      </c>
      <c r="L123" s="196" t="str">
        <f ca="1">IF(MOD(ROW()-13,2)=0,IF(ISBLANK(OFFSET('10. SEGUIMIENTO 2025'!$P$14,INT((ROW()-13)/2),0)),"",OFFSET('10. SEGUIMIENTO 2025'!$P$14,INT((ROW()-13)/2),0)),IF(ISBLANK(OFFSET('9. METAS'!$P$20,INT((ROW()-14)/2),0)),"",OFFSET('9. METAS'!$P$20,INT((ROW()-14)/2),0)))</f>
        <v/>
      </c>
      <c r="M123" s="197" t="str">
        <f ca="1">IF(MOD(ROW()-13,2)=0,IF(ISBLANK(OFFSET('10. SEGUIMIENTO 2025'!$Q$14,INT((ROW()-13)/2),0)),"",OFFSET('10. SEGUIMIENTO 2025'!$Q$14,INT((ROW()-13)/2),0)),IF(ISBLANK(OFFSET('9. METAS'!$Q$20,INT((ROW()-14)/2),0)),"",OFFSET('9. METAS'!$Q$20,INT((ROW()-14)/2),0)))</f>
        <v/>
      </c>
      <c r="N123" s="769" t="str">
        <f ca="1">IFERROR(M123/M124,"ND")</f>
        <v>ND</v>
      </c>
      <c r="O123" s="771" t="str">
        <f ca="1">IFERROR(((M123+L123+K123+J123)/H123),"ND")</f>
        <v>ND</v>
      </c>
      <c r="P123" s="775"/>
    </row>
    <row r="124" spans="3:16">
      <c r="C124" s="747"/>
      <c r="D124" s="749"/>
      <c r="E124" s="749"/>
      <c r="F124" s="751"/>
      <c r="G124" s="753"/>
      <c r="H124" s="760"/>
      <c r="I124" s="764"/>
      <c r="J124" s="195">
        <f ca="1">IF(MOD(ROW()-13,2)=0,IF(ISBLANK(OFFSET('10. SEGUIMIENTO 2025'!$N$14,INT((ROW()-13)/2),0)),"",OFFSET('10. SEGUIMIENTO 2025'!$N$14,INT((ROW()-13)/2),0)),IF(ISBLANK(OFFSET('9. METAS'!$N$20,INT((ROW()-14)/2),0)),"",OFFSET('9. METAS'!$N$20,INT((ROW()-14)/2),0)))</f>
        <v>16.5</v>
      </c>
      <c r="K124" s="196">
        <f ca="1">IF(MOD(ROW()-13,2)=0,IF(ISBLANK(OFFSET('10. SEGUIMIENTO 2025'!$O$14,INT((ROW()-13)/2),0)),"",OFFSET('10. SEGUIMIENTO 2025'!$O$14,INT((ROW()-13)/2),0)),IF(ISBLANK(OFFSET('9. METAS'!$O$20,INT((ROW()-14)/2),0)),"",OFFSET('9. METAS'!$O$20,INT((ROW()-14)/2),0)))</f>
        <v>16.5</v>
      </c>
      <c r="L124" s="196">
        <f ca="1">IF(MOD(ROW()-13,2)=0,IF(ISBLANK(OFFSET('10. SEGUIMIENTO 2025'!$P$14,INT((ROW()-13)/2),0)),"",OFFSET('10. SEGUIMIENTO 2025'!$P$14,INT((ROW()-13)/2),0)),IF(ISBLANK(OFFSET('9. METAS'!$P$20,INT((ROW()-14)/2),0)),"",OFFSET('9. METAS'!$P$20,INT((ROW()-14)/2),0)))</f>
        <v>16.5</v>
      </c>
      <c r="M124" s="197">
        <f ca="1">IF(MOD(ROW()-13,2)=0,IF(ISBLANK(OFFSET('10. SEGUIMIENTO 2025'!$Q$14,INT((ROW()-13)/2),0)),"",OFFSET('10. SEGUIMIENTO 2025'!$Q$14,INT((ROW()-13)/2),0)),IF(ISBLANK(OFFSET('9. METAS'!$Q$20,INT((ROW()-14)/2),0)),"",OFFSET('9. METAS'!$Q$20,INT((ROW()-14)/2),0)))</f>
        <v>16.5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METAS'!$K$20,INT((ROW()-13)/2),0)),"",OFFSET('9. METAS'!$K$20,INT((ROW()-13)/2),0))</f>
        <v>28.6</v>
      </c>
      <c r="I125" s="763"/>
      <c r="J125" s="195">
        <f ca="1">IF(MOD(ROW()-13,2)=0,IF(ISBLANK(OFFSET('10. SEGUIMIENTO 2025'!$N$14,INT((ROW()-13)/2),0)),"",OFFSET('10. SEGUIMIENTO 2025'!$N$14,INT((ROW()-13)/2),0)),IF(ISBLANK(OFFSET('9. METAS'!$N$20,INT((ROW()-14)/2),0)),"",OFFSET('9. METAS'!$N$20,INT((ROW()-14)/2),0)))</f>
        <v>41</v>
      </c>
      <c r="K125" s="196" t="str">
        <f ca="1">IF(MOD(ROW()-13,2)=0,IF(ISBLANK(OFFSET('10. SEGUIMIENTO 2025'!$O$14,INT((ROW()-13)/2),0)),"",OFFSET('10. SEGUIMIENTO 2025'!$O$14,INT((ROW()-13)/2),0)),IF(ISBLANK(OFFSET('9. METAS'!$O$20,INT((ROW()-14)/2),0)),"",OFFSET('9. METAS'!$O$20,INT((ROW()-14)/2),0)))</f>
        <v/>
      </c>
      <c r="L125" s="196" t="str">
        <f ca="1">IF(MOD(ROW()-13,2)=0,IF(ISBLANK(OFFSET('10. SEGUIMIENTO 2025'!$P$14,INT((ROW()-13)/2),0)),"",OFFSET('10. SEGUIMIENTO 2025'!$P$14,INT((ROW()-13)/2),0)),IF(ISBLANK(OFFSET('9. METAS'!$P$20,INT((ROW()-14)/2),0)),"",OFFSET('9. METAS'!$P$20,INT((ROW()-14)/2),0)))</f>
        <v/>
      </c>
      <c r="M125" s="197" t="str">
        <f ca="1">IF(MOD(ROW()-13,2)=0,IF(ISBLANK(OFFSET('10. SEGUIMIENTO 2025'!$Q$14,INT((ROW()-13)/2),0)),"",OFFSET('10. SEGUIMIENTO 2025'!$Q$14,INT((ROW()-13)/2),0)),IF(ISBLANK(OFFSET('9. METAS'!$Q$20,INT((ROW()-14)/2),0)),"",OFFSET('9. METAS'!$Q$20,INT((ROW()-14)/2),0)))</f>
        <v/>
      </c>
      <c r="N125" s="769" t="str">
        <f ca="1">IFERROR(M125/M126,"ND")</f>
        <v>ND</v>
      </c>
      <c r="O125" s="771" t="str">
        <f ca="1">IFERROR(((M125+L125+K125+J125)/H125),"ND")</f>
        <v>ND</v>
      </c>
      <c r="P125" s="775"/>
    </row>
    <row r="126" spans="3:16">
      <c r="C126" s="747"/>
      <c r="D126" s="749"/>
      <c r="E126" s="749"/>
      <c r="F126" s="751"/>
      <c r="G126" s="753"/>
      <c r="H126" s="760"/>
      <c r="I126" s="764"/>
      <c r="J126" s="195">
        <f ca="1">IF(MOD(ROW()-13,2)=0,IF(ISBLANK(OFFSET('10. SEGUIMIENTO 2025'!$N$14,INT((ROW()-13)/2),0)),"",OFFSET('10. SEGUIMIENTO 2025'!$N$14,INT((ROW()-13)/2),0)),IF(ISBLANK(OFFSET('9. METAS'!$N$20,INT((ROW()-14)/2),0)),"",OFFSET('9. METAS'!$N$20,INT((ROW()-14)/2),0)))</f>
        <v>7.15</v>
      </c>
      <c r="K126" s="196">
        <f ca="1">IF(MOD(ROW()-13,2)=0,IF(ISBLANK(OFFSET('10. SEGUIMIENTO 2025'!$O$14,INT((ROW()-13)/2),0)),"",OFFSET('10. SEGUIMIENTO 2025'!$O$14,INT((ROW()-13)/2),0)),IF(ISBLANK(OFFSET('9. METAS'!$O$20,INT((ROW()-14)/2),0)),"",OFFSET('9. METAS'!$O$20,INT((ROW()-14)/2),0)))</f>
        <v>7.15</v>
      </c>
      <c r="L126" s="196">
        <f ca="1">IF(MOD(ROW()-13,2)=0,IF(ISBLANK(OFFSET('10. SEGUIMIENTO 2025'!$P$14,INT((ROW()-13)/2),0)),"",OFFSET('10. SEGUIMIENTO 2025'!$P$14,INT((ROW()-13)/2),0)),IF(ISBLANK(OFFSET('9. METAS'!$P$20,INT((ROW()-14)/2),0)),"",OFFSET('9. METAS'!$P$20,INT((ROW()-14)/2),0)))</f>
        <v>7.15</v>
      </c>
      <c r="M126" s="197">
        <f ca="1">IF(MOD(ROW()-13,2)=0,IF(ISBLANK(OFFSET('10. SEGUIMIENTO 2025'!$Q$14,INT((ROW()-13)/2),0)),"",OFFSET('10. SEGUIMIENTO 2025'!$Q$14,INT((ROW()-13)/2),0)),IF(ISBLANK(OFFSET('9. METAS'!$Q$20,INT((ROW()-14)/2),0)),"",OFFSET('9. METAS'!$Q$20,INT((ROW()-14)/2),0)))</f>
        <v>7.15</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METAS'!$K$20,INT((ROW()-13)/2),0)),"",OFFSET('9. METAS'!$K$20,INT((ROW()-13)/2),0))</f>
        <v>198</v>
      </c>
      <c r="I127" s="763"/>
      <c r="J127" s="195">
        <f ca="1">IF(MOD(ROW()-13,2)=0,IF(ISBLANK(OFFSET('10. SEGUIMIENTO 2025'!$N$14,INT((ROW()-13)/2),0)),"",OFFSET('10. SEGUIMIENTO 2025'!$N$14,INT((ROW()-13)/2),0)),IF(ISBLANK(OFFSET('9. METAS'!$N$20,INT((ROW()-14)/2),0)),"",OFFSET('9. METAS'!$N$20,INT((ROW()-14)/2),0)))</f>
        <v>41</v>
      </c>
      <c r="K127" s="196" t="str">
        <f ca="1">IF(MOD(ROW()-13,2)=0,IF(ISBLANK(OFFSET('10. SEGUIMIENTO 2025'!$O$14,INT((ROW()-13)/2),0)),"",OFFSET('10. SEGUIMIENTO 2025'!$O$14,INT((ROW()-13)/2),0)),IF(ISBLANK(OFFSET('9. METAS'!$O$20,INT((ROW()-14)/2),0)),"",OFFSET('9. METAS'!$O$20,INT((ROW()-14)/2),0)))</f>
        <v/>
      </c>
      <c r="L127" s="196" t="str">
        <f ca="1">IF(MOD(ROW()-13,2)=0,IF(ISBLANK(OFFSET('10. SEGUIMIENTO 2025'!$P$14,INT((ROW()-13)/2),0)),"",OFFSET('10. SEGUIMIENTO 2025'!$P$14,INT((ROW()-13)/2),0)),IF(ISBLANK(OFFSET('9. METAS'!$P$20,INT((ROW()-14)/2),0)),"",OFFSET('9. METAS'!$P$20,INT((ROW()-14)/2),0)))</f>
        <v/>
      </c>
      <c r="M127" s="197" t="str">
        <f ca="1">IF(MOD(ROW()-13,2)=0,IF(ISBLANK(OFFSET('10. SEGUIMIENTO 2025'!$Q$14,INT((ROW()-13)/2),0)),"",OFFSET('10. SEGUIMIENTO 2025'!$Q$14,INT((ROW()-13)/2),0)),IF(ISBLANK(OFFSET('9. METAS'!$Q$20,INT((ROW()-14)/2),0)),"",OFFSET('9. METAS'!$Q$20,INT((ROW()-14)/2),0)))</f>
        <v/>
      </c>
      <c r="N127" s="769" t="str">
        <f ca="1">IFERROR(M127/M128,"ND")</f>
        <v>ND</v>
      </c>
      <c r="O127" s="771" t="str">
        <f ca="1">IFERROR(((M127+L127+K127+J127)/H127),"ND")</f>
        <v>ND</v>
      </c>
      <c r="P127" s="775"/>
    </row>
    <row r="128" spans="3:16">
      <c r="C128" s="747"/>
      <c r="D128" s="749"/>
      <c r="E128" s="749"/>
      <c r="F128" s="751"/>
      <c r="G128" s="753"/>
      <c r="H128" s="760"/>
      <c r="I128" s="764"/>
      <c r="J128" s="195">
        <f ca="1">IF(MOD(ROW()-13,2)=0,IF(ISBLANK(OFFSET('10. SEGUIMIENTO 2025'!$N$14,INT((ROW()-13)/2),0)),"",OFFSET('10. SEGUIMIENTO 2025'!$N$14,INT((ROW()-13)/2),0)),IF(ISBLANK(OFFSET('9. METAS'!$N$20,INT((ROW()-14)/2),0)),"",OFFSET('9. METAS'!$N$20,INT((ROW()-14)/2),0)))</f>
        <v>49.5</v>
      </c>
      <c r="K128" s="196">
        <f ca="1">IF(MOD(ROW()-13,2)=0,IF(ISBLANK(OFFSET('10. SEGUIMIENTO 2025'!$O$14,INT((ROW()-13)/2),0)),"",OFFSET('10. SEGUIMIENTO 2025'!$O$14,INT((ROW()-13)/2),0)),IF(ISBLANK(OFFSET('9. METAS'!$O$20,INT((ROW()-14)/2),0)),"",OFFSET('9. METAS'!$O$20,INT((ROW()-14)/2),0)))</f>
        <v>49.5</v>
      </c>
      <c r="L128" s="196">
        <f ca="1">IF(MOD(ROW()-13,2)=0,IF(ISBLANK(OFFSET('10. SEGUIMIENTO 2025'!$P$14,INT((ROW()-13)/2),0)),"",OFFSET('10. SEGUIMIENTO 2025'!$P$14,INT((ROW()-13)/2),0)),IF(ISBLANK(OFFSET('9. METAS'!$P$20,INT((ROW()-14)/2),0)),"",OFFSET('9. METAS'!$P$20,INT((ROW()-14)/2),0)))</f>
        <v>49.5</v>
      </c>
      <c r="M128" s="197">
        <f ca="1">IF(MOD(ROW()-13,2)=0,IF(ISBLANK(OFFSET('10. SEGUIMIENTO 2025'!$Q$14,INT((ROW()-13)/2),0)),"",OFFSET('10. SEGUIMIENTO 2025'!$Q$14,INT((ROW()-13)/2),0)),IF(ISBLANK(OFFSET('9. METAS'!$Q$20,INT((ROW()-14)/2),0)),"",OFFSET('9. METAS'!$Q$20,INT((ROW()-14)/2),0)))</f>
        <v>49.5</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METAS'!$K$20,INT((ROW()-13)/2),0)),"",OFFSET('9. METAS'!$K$20,INT((ROW()-13)/2),0))</f>
        <v>5000</v>
      </c>
      <c r="I129" s="763"/>
      <c r="J129" s="195">
        <f ca="1">IF(MOD(ROW()-13,2)=0,IF(ISBLANK(OFFSET('10. SEGUIMIENTO 2025'!$N$14,INT((ROW()-13)/2),0)),"",OFFSET('10. SEGUIMIENTO 2025'!$N$14,INT((ROW()-13)/2),0)),IF(ISBLANK(OFFSET('9. METAS'!$N$20,INT((ROW()-14)/2),0)),"",OFFSET('9. METAS'!$N$20,INT((ROW()-14)/2),0)))</f>
        <v>41</v>
      </c>
      <c r="K129" s="196" t="str">
        <f ca="1">IF(MOD(ROW()-13,2)=0,IF(ISBLANK(OFFSET('10. SEGUIMIENTO 2025'!$O$14,INT((ROW()-13)/2),0)),"",OFFSET('10. SEGUIMIENTO 2025'!$O$14,INT((ROW()-13)/2),0)),IF(ISBLANK(OFFSET('9. METAS'!$O$20,INT((ROW()-14)/2),0)),"",OFFSET('9. METAS'!$O$20,INT((ROW()-14)/2),0)))</f>
        <v/>
      </c>
      <c r="L129" s="196" t="str">
        <f ca="1">IF(MOD(ROW()-13,2)=0,IF(ISBLANK(OFFSET('10. SEGUIMIENTO 2025'!$P$14,INT((ROW()-13)/2),0)),"",OFFSET('10. SEGUIMIENTO 2025'!$P$14,INT((ROW()-13)/2),0)),IF(ISBLANK(OFFSET('9. METAS'!$P$20,INT((ROW()-14)/2),0)),"",OFFSET('9. METAS'!$P$20,INT((ROW()-14)/2),0)))</f>
        <v/>
      </c>
      <c r="M129" s="197" t="str">
        <f ca="1">IF(MOD(ROW()-13,2)=0,IF(ISBLANK(OFFSET('10. SEGUIMIENTO 2025'!$Q$14,INT((ROW()-13)/2),0)),"",OFFSET('10. SEGUIMIENTO 2025'!$Q$14,INT((ROW()-13)/2),0)),IF(ISBLANK(OFFSET('9. METAS'!$Q$20,INT((ROW()-14)/2),0)),"",OFFSET('9. METAS'!$Q$20,INT((ROW()-14)/2),0)))</f>
        <v/>
      </c>
      <c r="N129" s="769" t="str">
        <f ca="1">IFERROR(M129/M130,"ND")</f>
        <v>ND</v>
      </c>
      <c r="O129" s="771" t="str">
        <f ca="1">IFERROR(((M129+L129+K129+J129)/H129),"ND")</f>
        <v>ND</v>
      </c>
      <c r="P129" s="775"/>
    </row>
    <row r="130" spans="3:16">
      <c r="C130" s="747"/>
      <c r="D130" s="749"/>
      <c r="E130" s="749"/>
      <c r="F130" s="751"/>
      <c r="G130" s="753"/>
      <c r="H130" s="760"/>
      <c r="I130" s="764"/>
      <c r="J130" s="195" t="str">
        <f ca="1">IF(MOD(ROW()-13,2)=0,IF(ISBLANK(OFFSET('10. SEGUIMIENTO 2025'!$N$14,INT((ROW()-13)/2),0)),"",OFFSET('10. SEGUIMIENTO 2025'!$N$14,INT((ROW()-13)/2),0)),IF(ISBLANK(OFFSET('9. METAS'!$N$20,INT((ROW()-14)/2),0)),"",OFFSET('9. METAS'!$N$20,INT((ROW()-14)/2),0)))</f>
        <v>1250</v>
      </c>
      <c r="K130" s="196" t="str">
        <f ca="1">IF(MOD(ROW()-13,2)=0,IF(ISBLANK(OFFSET('10. SEGUIMIENTO 2025'!$O$14,INT((ROW()-13)/2),0)),"",OFFSET('10. SEGUIMIENTO 2025'!$O$14,INT((ROW()-13)/2),0)),IF(ISBLANK(OFFSET('9. METAS'!$O$20,INT((ROW()-14)/2),0)),"",OFFSET('9. METAS'!$O$20,INT((ROW()-14)/2),0)))</f>
        <v>1250</v>
      </c>
      <c r="L130" s="196" t="str">
        <f ca="1">IF(MOD(ROW()-13,2)=0,IF(ISBLANK(OFFSET('10. SEGUIMIENTO 2025'!$P$14,INT((ROW()-13)/2),0)),"",OFFSET('10. SEGUIMIENTO 2025'!$P$14,INT((ROW()-13)/2),0)),IF(ISBLANK(OFFSET('9. METAS'!$P$20,INT((ROW()-14)/2),0)),"",OFFSET('9. METAS'!$P$20,INT((ROW()-14)/2),0)))</f>
        <v>1250</v>
      </c>
      <c r="M130" s="197" t="str">
        <f ca="1">IF(MOD(ROW()-13,2)=0,IF(ISBLANK(OFFSET('10. SEGUIMIENTO 2025'!$Q$14,INT((ROW()-13)/2),0)),"",OFFSET('10. SEGUIMIENTO 2025'!$Q$14,INT((ROW()-13)/2),0)),IF(ISBLANK(OFFSET('9. METAS'!$Q$20,INT((ROW()-14)/2),0)),"",OFFSET('9. METAS'!$Q$20,INT((ROW()-14)/2),0)))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f ca="1">IF(ISBLANK(OFFSET('9. METAS'!$K$20,INT((ROW()-13)/2),0)),"",OFFSET('9. METAS'!$K$20,INT((ROW()-13)/2),0))</f>
        <v>18240</v>
      </c>
      <c r="I131" s="763"/>
      <c r="J131" s="195">
        <f ca="1">IF(MOD(ROW()-13,2)=0,IF(ISBLANK(OFFSET('10. SEGUIMIENTO 2025'!$N$14,INT((ROW()-13)/2),0)),"",OFFSET('10. SEGUIMIENTO 2025'!$N$14,INT((ROW()-13)/2),0)),IF(ISBLANK(OFFSET('9. METAS'!$N$20,INT((ROW()-14)/2),0)),"",OFFSET('9. METAS'!$N$20,INT((ROW()-14)/2),0)))</f>
        <v>41</v>
      </c>
      <c r="K131" s="196" t="str">
        <f ca="1">IF(MOD(ROW()-13,2)=0,IF(ISBLANK(OFFSET('10. SEGUIMIENTO 2025'!$O$14,INT((ROW()-13)/2),0)),"",OFFSET('10. SEGUIMIENTO 2025'!$O$14,INT((ROW()-13)/2),0)),IF(ISBLANK(OFFSET('9. METAS'!$O$20,INT((ROW()-14)/2),0)),"",OFFSET('9. METAS'!$O$20,INT((ROW()-14)/2),0)))</f>
        <v/>
      </c>
      <c r="L131" s="196" t="str">
        <f ca="1">IF(MOD(ROW()-13,2)=0,IF(ISBLANK(OFFSET('10. SEGUIMIENTO 2025'!$P$14,INT((ROW()-13)/2),0)),"",OFFSET('10. SEGUIMIENTO 2025'!$P$14,INT((ROW()-13)/2),0)),IF(ISBLANK(OFFSET('9. METAS'!$P$20,INT((ROW()-14)/2),0)),"",OFFSET('9. METAS'!$P$20,INT((ROW()-14)/2),0)))</f>
        <v/>
      </c>
      <c r="M131" s="197" t="str">
        <f ca="1">IF(MOD(ROW()-13,2)=0,IF(ISBLANK(OFFSET('10. SEGUIMIENTO 2025'!$Q$14,INT((ROW()-13)/2),0)),"",OFFSET('10. SEGUIMIENTO 2025'!$Q$14,INT((ROW()-13)/2),0)),IF(ISBLANK(OFFSET('9. METAS'!$Q$20,INT((ROW()-14)/2),0)),"",OFFSET('9. METAS'!$Q$20,INT((ROW()-14)/2),0)))</f>
        <v/>
      </c>
      <c r="N131" s="769" t="str">
        <f ca="1">IFERROR(M131/M132,"ND")</f>
        <v>ND</v>
      </c>
      <c r="O131" s="771" t="str">
        <f ca="1">IFERROR(((M131+L131+K131+J131)/H131),"ND")</f>
        <v>ND</v>
      </c>
      <c r="P131" s="775"/>
    </row>
    <row r="132" spans="3:16">
      <c r="C132" s="747"/>
      <c r="D132" s="749"/>
      <c r="E132" s="749"/>
      <c r="F132" s="751"/>
      <c r="G132" s="753"/>
      <c r="H132" s="760"/>
      <c r="I132" s="764"/>
      <c r="J132" s="195" t="str">
        <f ca="1">IF(MOD(ROW()-13,2)=0,IF(ISBLANK(OFFSET('10. SEGUIMIENTO 2025'!$N$14,INT((ROW()-13)/2),0)),"",OFFSET('10. SEGUIMIENTO 2025'!$N$14,INT((ROW()-13)/2),0)),IF(ISBLANK(OFFSET('9. METAS'!$N$20,INT((ROW()-14)/2),0)),"",OFFSET('9. METAS'!$N$20,INT((ROW()-14)/2),0)))</f>
        <v>4560</v>
      </c>
      <c r="K132" s="196" t="str">
        <f ca="1">IF(MOD(ROW()-13,2)=0,IF(ISBLANK(OFFSET('10. SEGUIMIENTO 2025'!$O$14,INT((ROW()-13)/2),0)),"",OFFSET('10. SEGUIMIENTO 2025'!$O$14,INT((ROW()-13)/2),0)),IF(ISBLANK(OFFSET('9. METAS'!$O$20,INT((ROW()-14)/2),0)),"",OFFSET('9. METAS'!$O$20,INT((ROW()-14)/2),0)))</f>
        <v>4560</v>
      </c>
      <c r="L132" s="196" t="str">
        <f ca="1">IF(MOD(ROW()-13,2)=0,IF(ISBLANK(OFFSET('10. SEGUIMIENTO 2025'!$P$14,INT((ROW()-13)/2),0)),"",OFFSET('10. SEGUIMIENTO 2025'!$P$14,INT((ROW()-13)/2),0)),IF(ISBLANK(OFFSET('9. METAS'!$P$20,INT((ROW()-14)/2),0)),"",OFFSET('9. METAS'!$P$20,INT((ROW()-14)/2),0)))</f>
        <v>4560</v>
      </c>
      <c r="M132" s="197" t="str">
        <f ca="1">IF(MOD(ROW()-13,2)=0,IF(ISBLANK(OFFSET('10. SEGUIMIENTO 2025'!$Q$14,INT((ROW()-13)/2),0)),"",OFFSET('10. SEGUIMIENTO 2025'!$Q$14,INT((ROW()-13)/2),0)),IF(ISBLANK(OFFSET('9. METAS'!$Q$20,INT((ROW()-14)/2),0)),"",OFFSET('9. METAS'!$Q$20,INT((ROW()-14)/2),0)))</f>
        <v>4560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METAS'!$K$20,INT((ROW()-13)/2),0)),"",OFFSET('9. METAS'!$K$20,INT((ROW()-13)/2),0))</f>
        <v>4200</v>
      </c>
      <c r="I133" s="763"/>
      <c r="J133" s="195">
        <f ca="1">IF(MOD(ROW()-13,2)=0,IF(ISBLANK(OFFSET('10. SEGUIMIENTO 2025'!$N$14,INT((ROW()-13)/2),0)),"",OFFSET('10. SEGUIMIENTO 2025'!$N$14,INT((ROW()-13)/2),0)),IF(ISBLANK(OFFSET('9. METAS'!$N$20,INT((ROW()-14)/2),0)),"",OFFSET('9. METAS'!$N$20,INT((ROW()-14)/2),0)))</f>
        <v>41</v>
      </c>
      <c r="K133" s="196" t="str">
        <f ca="1">IF(MOD(ROW()-13,2)=0,IF(ISBLANK(OFFSET('10. SEGUIMIENTO 2025'!$O$14,INT((ROW()-13)/2),0)),"",OFFSET('10. SEGUIMIENTO 2025'!$O$14,INT((ROW()-13)/2),0)),IF(ISBLANK(OFFSET('9. METAS'!$O$20,INT((ROW()-14)/2),0)),"",OFFSET('9. METAS'!$O$20,INT((ROW()-14)/2),0)))</f>
        <v/>
      </c>
      <c r="L133" s="196" t="str">
        <f ca="1">IF(MOD(ROW()-13,2)=0,IF(ISBLANK(OFFSET('10. SEGUIMIENTO 2025'!$P$14,INT((ROW()-13)/2),0)),"",OFFSET('10. SEGUIMIENTO 2025'!$P$14,INT((ROW()-13)/2),0)),IF(ISBLANK(OFFSET('9. METAS'!$P$20,INT((ROW()-14)/2),0)),"",OFFSET('9. METAS'!$P$20,INT((ROW()-14)/2),0)))</f>
        <v/>
      </c>
      <c r="M133" s="197" t="str">
        <f ca="1">IF(MOD(ROW()-13,2)=0,IF(ISBLANK(OFFSET('10. SEGUIMIENTO 2025'!$Q$14,INT((ROW()-13)/2),0)),"",OFFSET('10. SEGUIMIENTO 2025'!$Q$14,INT((ROW()-13)/2),0)),IF(ISBLANK(OFFSET('9. METAS'!$Q$20,INT((ROW()-14)/2),0)),"",OFFSET('9. METAS'!$Q$20,INT((ROW()-14)/2),0)))</f>
        <v/>
      </c>
      <c r="N133" s="769" t="str">
        <f ca="1">IFERROR(M133/M134,"ND")</f>
        <v>ND</v>
      </c>
      <c r="O133" s="771" t="str">
        <f ca="1">IFERROR(((M133+L133+K133+J133)/H133),"ND")</f>
        <v>ND</v>
      </c>
      <c r="P133" s="775"/>
    </row>
    <row r="134" spans="3:16">
      <c r="C134" s="747"/>
      <c r="D134" s="749"/>
      <c r="E134" s="749"/>
      <c r="F134" s="751"/>
      <c r="G134" s="753"/>
      <c r="H134" s="760"/>
      <c r="I134" s="764"/>
      <c r="J134" s="195" t="str">
        <f ca="1">IF(MOD(ROW()-13,2)=0,IF(ISBLANK(OFFSET('10. SEGUIMIENTO 2025'!$N$14,INT((ROW()-13)/2),0)),"",OFFSET('10. SEGUIMIENTO 2025'!$N$14,INT((ROW()-13)/2),0)),IF(ISBLANK(OFFSET('9. METAS'!$N$20,INT((ROW()-14)/2),0)),"",OFFSET('9. METAS'!$N$20,INT((ROW()-14)/2),0)))</f>
        <v>1050</v>
      </c>
      <c r="K134" s="196" t="str">
        <f ca="1">IF(MOD(ROW()-13,2)=0,IF(ISBLANK(OFFSET('10. SEGUIMIENTO 2025'!$O$14,INT((ROW()-13)/2),0)),"",OFFSET('10. SEGUIMIENTO 2025'!$O$14,INT((ROW()-13)/2),0)),IF(ISBLANK(OFFSET('9. METAS'!$O$20,INT((ROW()-14)/2),0)),"",OFFSET('9. METAS'!$O$20,INT((ROW()-14)/2),0)))</f>
        <v>1050</v>
      </c>
      <c r="L134" s="196" t="str">
        <f ca="1">IF(MOD(ROW()-13,2)=0,IF(ISBLANK(OFFSET('10. SEGUIMIENTO 2025'!$P$14,INT((ROW()-13)/2),0)),"",OFFSET('10. SEGUIMIENTO 2025'!$P$14,INT((ROW()-13)/2),0)),IF(ISBLANK(OFFSET('9. METAS'!$P$20,INT((ROW()-14)/2),0)),"",OFFSET('9. METAS'!$P$20,INT((ROW()-14)/2),0)))</f>
        <v>1050</v>
      </c>
      <c r="M134" s="197" t="str">
        <f ca="1">IF(MOD(ROW()-13,2)=0,IF(ISBLANK(OFFSET('10. SEGUIMIENTO 2025'!$Q$14,INT((ROW()-13)/2),0)),"",OFFSET('10. SEGUIMIENTO 2025'!$Q$14,INT((ROW()-13)/2),0)),IF(ISBLANK(OFFSET('9. METAS'!$Q$20,INT((ROW()-14)/2),0)),"",OFFSET('9. METAS'!$Q$20,INT((ROW()-14)/2),0)))</f>
        <v>1050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METAS'!$K$20,INT((ROW()-13)/2),0)),"",OFFSET('9. METAS'!$K$20,INT((ROW()-13)/2),0))</f>
        <v>363825</v>
      </c>
      <c r="I135" s="763"/>
      <c r="J135" s="195">
        <f ca="1">IF(MOD(ROW()-13,2)=0,IF(ISBLANK(OFFSET('10. SEGUIMIENTO 2025'!$N$14,INT((ROW()-13)/2),0)),"",OFFSET('10. SEGUIMIENTO 2025'!$N$14,INT((ROW()-13)/2),0)),IF(ISBLANK(OFFSET('9. METAS'!$N$20,INT((ROW()-14)/2),0)),"",OFFSET('9. METAS'!$N$20,INT((ROW()-14)/2),0)))</f>
        <v>41</v>
      </c>
      <c r="K135" s="196" t="str">
        <f ca="1">IF(MOD(ROW()-13,2)=0,IF(ISBLANK(OFFSET('10. SEGUIMIENTO 2025'!$O$14,INT((ROW()-13)/2),0)),"",OFFSET('10. SEGUIMIENTO 2025'!$O$14,INT((ROW()-13)/2),0)),IF(ISBLANK(OFFSET('9. METAS'!$O$20,INT((ROW()-14)/2),0)),"",OFFSET('9. METAS'!$O$20,INT((ROW()-14)/2),0)))</f>
        <v/>
      </c>
      <c r="L135" s="196" t="str">
        <f ca="1">IF(MOD(ROW()-13,2)=0,IF(ISBLANK(OFFSET('10. SEGUIMIENTO 2025'!$P$14,INT((ROW()-13)/2),0)),"",OFFSET('10. SEGUIMIENTO 2025'!$P$14,INT((ROW()-13)/2),0)),IF(ISBLANK(OFFSET('9. METAS'!$P$20,INT((ROW()-14)/2),0)),"",OFFSET('9. METAS'!$P$20,INT((ROW()-14)/2),0)))</f>
        <v/>
      </c>
      <c r="M135" s="197" t="str">
        <f ca="1">IF(MOD(ROW()-13,2)=0,IF(ISBLANK(OFFSET('10. SEGUIMIENTO 2025'!$Q$14,INT((ROW()-13)/2),0)),"",OFFSET('10. SEGUIMIENTO 2025'!$Q$14,INT((ROW()-13)/2),0)),IF(ISBLANK(OFFSET('9. METAS'!$Q$20,INT((ROW()-14)/2),0)),"",OFFSET('9. METAS'!$Q$20,INT((ROW()-14)/2),0)))</f>
        <v/>
      </c>
      <c r="N135" s="769" t="str">
        <f ca="1">IFERROR(M135/M136,"ND")</f>
        <v>ND</v>
      </c>
      <c r="O135" s="771" t="str">
        <f ca="1">IFERROR(((M135+L135+K135+J135)/H135),"ND")</f>
        <v>ND</v>
      </c>
      <c r="P135" s="775"/>
    </row>
    <row r="136" spans="3:16">
      <c r="C136" s="747"/>
      <c r="D136" s="749"/>
      <c r="E136" s="749"/>
      <c r="F136" s="751"/>
      <c r="G136" s="753"/>
      <c r="H136" s="760"/>
      <c r="I136" s="764"/>
      <c r="J136" s="195">
        <f ca="1">IF(MOD(ROW()-13,2)=0,IF(ISBLANK(OFFSET('10. SEGUIMIENTO 2025'!$N$14,INT((ROW()-13)/2),0)),"",OFFSET('10. SEGUIMIENTO 2025'!$N$14,INT((ROW()-13)/2),0)),IF(ISBLANK(OFFSET('9. METAS'!$N$20,INT((ROW()-14)/2),0)),"",OFFSET('9. METAS'!$N$20,INT((ROW()-14)/2),0)))</f>
        <v>380000</v>
      </c>
      <c r="K136" s="196">
        <f ca="1">IF(MOD(ROW()-13,2)=0,IF(ISBLANK(OFFSET('10. SEGUIMIENTO 2025'!$O$14,INT((ROW()-13)/2),0)),"",OFFSET('10. SEGUIMIENTO 2025'!$O$14,INT((ROW()-13)/2),0)),IF(ISBLANK(OFFSET('9. METAS'!$O$20,INT((ROW()-14)/2),0)),"",OFFSET('9. METAS'!$O$20,INT((ROW()-14)/2),0)))</f>
        <v>91025</v>
      </c>
      <c r="L136" s="196">
        <f ca="1">IF(MOD(ROW()-13,2)=0,IF(ISBLANK(OFFSET('10. SEGUIMIENTO 2025'!$P$14,INT((ROW()-13)/2),0)),"",OFFSET('10. SEGUIMIENTO 2025'!$P$14,INT((ROW()-13)/2),0)),IF(ISBLANK(OFFSET('9. METAS'!$P$20,INT((ROW()-14)/2),0)),"",OFFSET('9. METAS'!$P$20,INT((ROW()-14)/2),0)))</f>
        <v>91025</v>
      </c>
      <c r="M136" s="197">
        <f ca="1">IF(MOD(ROW()-13,2)=0,IF(ISBLANK(OFFSET('10. SEGUIMIENTO 2025'!$Q$14,INT((ROW()-13)/2),0)),"",OFFSET('10. SEGUIMIENTO 2025'!$Q$14,INT((ROW()-13)/2),0)),IF(ISBLANK(OFFSET('9. METAS'!$Q$20,INT((ROW()-14)/2),0)),"",OFFSET('9. METAS'!$Q$20,INT((ROW()-14)/2),0)))</f>
        <v>91025</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METAS'!$K$20,INT((ROW()-13)/2),0)),"",OFFSET('9. METAS'!$K$20,INT((ROW()-13)/2),0))</f>
        <v>140</v>
      </c>
      <c r="I137" s="763"/>
      <c r="J137" s="195">
        <f ca="1">IF(MOD(ROW()-13,2)=0,IF(ISBLANK(OFFSET('10. SEGUIMIENTO 2025'!$N$14,INT((ROW()-13)/2),0)),"",OFFSET('10. SEGUIMIENTO 2025'!$N$14,INT((ROW()-13)/2),0)),IF(ISBLANK(OFFSET('9. METAS'!$N$20,INT((ROW()-14)/2),0)),"",OFFSET('9. METAS'!$N$20,INT((ROW()-14)/2),0)))</f>
        <v>41</v>
      </c>
      <c r="K137" s="196" t="str">
        <f ca="1">IF(MOD(ROW()-13,2)=0,IF(ISBLANK(OFFSET('10. SEGUIMIENTO 2025'!$O$14,INT((ROW()-13)/2),0)),"",OFFSET('10. SEGUIMIENTO 2025'!$O$14,INT((ROW()-13)/2),0)),IF(ISBLANK(OFFSET('9. METAS'!$O$20,INT((ROW()-14)/2),0)),"",OFFSET('9. METAS'!$O$20,INT((ROW()-14)/2),0)))</f>
        <v/>
      </c>
      <c r="L137" s="196" t="str">
        <f ca="1">IF(MOD(ROW()-13,2)=0,IF(ISBLANK(OFFSET('10. SEGUIMIENTO 2025'!$P$14,INT((ROW()-13)/2),0)),"",OFFSET('10. SEGUIMIENTO 2025'!$P$14,INT((ROW()-13)/2),0)),IF(ISBLANK(OFFSET('9. METAS'!$P$20,INT((ROW()-14)/2),0)),"",OFFSET('9. METAS'!$P$20,INT((ROW()-14)/2),0)))</f>
        <v/>
      </c>
      <c r="M137" s="197" t="str">
        <f ca="1">IF(MOD(ROW()-13,2)=0,IF(ISBLANK(OFFSET('10. SEGUIMIENTO 2025'!$Q$14,INT((ROW()-13)/2),0)),"",OFFSET('10. SEGUIMIENTO 2025'!$Q$14,INT((ROW()-13)/2),0)),IF(ISBLANK(OFFSET('9. METAS'!$Q$20,INT((ROW()-14)/2),0)),"",OFFSET('9. METAS'!$Q$20,INT((ROW()-14)/2),0)))</f>
        <v/>
      </c>
      <c r="N137" s="769" t="str">
        <f ca="1">IFERROR(M137/M138,"ND")</f>
        <v>ND</v>
      </c>
      <c r="O137" s="771" t="str">
        <f ca="1">IFERROR(((M137+L137+K137+J137)/H137),"ND")</f>
        <v>ND</v>
      </c>
      <c r="P137" s="775"/>
    </row>
    <row r="138" spans="3:16">
      <c r="C138" s="747"/>
      <c r="D138" s="749"/>
      <c r="E138" s="749"/>
      <c r="F138" s="751"/>
      <c r="G138" s="753"/>
      <c r="H138" s="760"/>
      <c r="I138" s="764"/>
      <c r="J138" s="195">
        <f ca="1">IF(MOD(ROW()-13,2)=0,IF(ISBLANK(OFFSET('10. SEGUIMIENTO 2025'!$N$14,INT((ROW()-13)/2),0)),"",OFFSET('10. SEGUIMIENTO 2025'!$N$14,INT((ROW()-13)/2),0)),IF(ISBLANK(OFFSET('9. METAS'!$N$20,INT((ROW()-14)/2),0)),"",OFFSET('9. METAS'!$N$20,INT((ROW()-14)/2),0)))</f>
        <v>35</v>
      </c>
      <c r="K138" s="196">
        <f ca="1">IF(MOD(ROW()-13,2)=0,IF(ISBLANK(OFFSET('10. SEGUIMIENTO 2025'!$O$14,INT((ROW()-13)/2),0)),"",OFFSET('10. SEGUIMIENTO 2025'!$O$14,INT((ROW()-13)/2),0)),IF(ISBLANK(OFFSET('9. METAS'!$O$20,INT((ROW()-14)/2),0)),"",OFFSET('9. METAS'!$O$20,INT((ROW()-14)/2),0)))</f>
        <v>35</v>
      </c>
      <c r="L138" s="196">
        <f ca="1">IF(MOD(ROW()-13,2)=0,IF(ISBLANK(OFFSET('10. SEGUIMIENTO 2025'!$P$14,INT((ROW()-13)/2),0)),"",OFFSET('10. SEGUIMIENTO 2025'!$P$14,INT((ROW()-13)/2),0)),IF(ISBLANK(OFFSET('9. METAS'!$P$20,INT((ROW()-14)/2),0)),"",OFFSET('9. METAS'!$P$20,INT((ROW()-14)/2),0)))</f>
        <v>35</v>
      </c>
      <c r="M138" s="197">
        <f ca="1">IF(MOD(ROW()-13,2)=0,IF(ISBLANK(OFFSET('10. SEGUIMIENTO 2025'!$Q$14,INT((ROW()-13)/2),0)),"",OFFSET('10. SEGUIMIENTO 2025'!$Q$14,INT((ROW()-13)/2),0)),IF(ISBLANK(OFFSET('9. METAS'!$Q$20,INT((ROW()-14)/2),0)),"",OFFSET('9. METAS'!$Q$20,INT((ROW()-14)/2),0)))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METAS'!$K$20,INT((ROW()-13)/2),0)),"",OFFSET('9. METAS'!$K$20,INT((ROW()-13)/2),0))</f>
        <v>20</v>
      </c>
      <c r="I139" s="763"/>
      <c r="J139" s="195">
        <f ca="1">IF(MOD(ROW()-13,2)=0,IF(ISBLANK(OFFSET('10. SEGUIMIENTO 2025'!$N$14,INT((ROW()-13)/2),0)),"",OFFSET('10. SEGUIMIENTO 2025'!$N$14,INT((ROW()-13)/2),0)),IF(ISBLANK(OFFSET('9. METAS'!$N$20,INT((ROW()-14)/2),0)),"",OFFSET('9. METAS'!$N$20,INT((ROW()-14)/2),0)))</f>
        <v>41</v>
      </c>
      <c r="K139" s="196" t="str">
        <f ca="1">IF(MOD(ROW()-13,2)=0,IF(ISBLANK(OFFSET('10. SEGUIMIENTO 2025'!$O$14,INT((ROW()-13)/2),0)),"",OFFSET('10. SEGUIMIENTO 2025'!$O$14,INT((ROW()-13)/2),0)),IF(ISBLANK(OFFSET('9. METAS'!$O$20,INT((ROW()-14)/2),0)),"",OFFSET('9. METAS'!$O$20,INT((ROW()-14)/2),0)))</f>
        <v/>
      </c>
      <c r="L139" s="196" t="str">
        <f ca="1">IF(MOD(ROW()-13,2)=0,IF(ISBLANK(OFFSET('10. SEGUIMIENTO 2025'!$P$14,INT((ROW()-13)/2),0)),"",OFFSET('10. SEGUIMIENTO 2025'!$P$14,INT((ROW()-13)/2),0)),IF(ISBLANK(OFFSET('9. METAS'!$P$20,INT((ROW()-14)/2),0)),"",OFFSET('9. METAS'!$P$20,INT((ROW()-14)/2),0)))</f>
        <v/>
      </c>
      <c r="M139" s="197" t="str">
        <f ca="1">IF(MOD(ROW()-13,2)=0,IF(ISBLANK(OFFSET('10. SEGUIMIENTO 2025'!$Q$14,INT((ROW()-13)/2),0)),"",OFFSET('10. SEGUIMIENTO 2025'!$Q$14,INT((ROW()-13)/2),0)),IF(ISBLANK(OFFSET('9. METAS'!$Q$20,INT((ROW()-14)/2),0)),"",OFFSET('9. METAS'!$Q$20,INT((ROW()-14)/2),0)))</f>
        <v/>
      </c>
      <c r="N139" s="769" t="str">
        <f ca="1">IFERROR(M139/M140,"ND")</f>
        <v>ND</v>
      </c>
      <c r="O139" s="771" t="str">
        <f ca="1">IFERROR(((M139+L139+K139+J139)/H139),"ND")</f>
        <v>ND</v>
      </c>
      <c r="P139" s="775"/>
    </row>
    <row r="140" spans="3:16">
      <c r="C140" s="747"/>
      <c r="D140" s="749"/>
      <c r="E140" s="749"/>
      <c r="F140" s="751"/>
      <c r="G140" s="753"/>
      <c r="H140" s="760"/>
      <c r="I140" s="764"/>
      <c r="J140" s="195">
        <f ca="1">IF(MOD(ROW()-13,2)=0,IF(ISBLANK(OFFSET('10. SEGUIMIENTO 2025'!$N$14,INT((ROW()-13)/2),0)),"",OFFSET('10. SEGUIMIENTO 2025'!$N$14,INT((ROW()-13)/2),0)),IF(ISBLANK(OFFSET('9. METAS'!$N$20,INT((ROW()-14)/2),0)),"",OFFSET('9. METAS'!$N$20,INT((ROW()-14)/2),0)))</f>
        <v>5</v>
      </c>
      <c r="K140" s="196">
        <f ca="1">IF(MOD(ROW()-13,2)=0,IF(ISBLANK(OFFSET('10. SEGUIMIENTO 2025'!$O$14,INT((ROW()-13)/2),0)),"",OFFSET('10. SEGUIMIENTO 2025'!$O$14,INT((ROW()-13)/2),0)),IF(ISBLANK(OFFSET('9. METAS'!$O$20,INT((ROW()-14)/2),0)),"",OFFSET('9. METAS'!$O$20,INT((ROW()-14)/2),0)))</f>
        <v>5</v>
      </c>
      <c r="L140" s="196">
        <f ca="1">IF(MOD(ROW()-13,2)=0,IF(ISBLANK(OFFSET('10. SEGUIMIENTO 2025'!$P$14,INT((ROW()-13)/2),0)),"",OFFSET('10. SEGUIMIENTO 2025'!$P$14,INT((ROW()-13)/2),0)),IF(ISBLANK(OFFSET('9. METAS'!$P$20,INT((ROW()-14)/2),0)),"",OFFSET('9. METAS'!$P$20,INT((ROW()-14)/2),0)))</f>
        <v>5</v>
      </c>
      <c r="M140" s="197">
        <f ca="1">IF(MOD(ROW()-13,2)=0,IF(ISBLANK(OFFSET('10. SEGUIMIENTO 2025'!$Q$14,INT((ROW()-13)/2),0)),"",OFFSET('10. SEGUIMIENTO 2025'!$Q$14,INT((ROW()-13)/2),0)),IF(ISBLANK(OFFSET('9. METAS'!$Q$20,INT((ROW()-14)/2),0)),"",OFFSET('9. METAS'!$Q$20,INT((ROW()-14)/2),0)))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METAS'!$K$20,INT((ROW()-13)/2),0)),"",OFFSET('9. METAS'!$K$20,INT((ROW()-13)/2),0))</f>
        <v>0</v>
      </c>
      <c r="I141" s="763"/>
      <c r="J141" s="195">
        <f ca="1">IF(MOD(ROW()-13,2)=0,IF(ISBLANK(OFFSET('10. SEGUIMIENTO 2025'!$N$14,INT((ROW()-13)/2),0)),"",OFFSET('10. SEGUIMIENTO 2025'!$N$14,INT((ROW()-13)/2),0)),IF(ISBLANK(OFFSET('9. METAS'!$N$20,INT((ROW()-14)/2),0)),"",OFFSET('9. METAS'!$N$20,INT((ROW()-14)/2),0)))</f>
        <v>41</v>
      </c>
      <c r="K141" s="196" t="str">
        <f ca="1">IF(MOD(ROW()-13,2)=0,IF(ISBLANK(OFFSET('10. SEGUIMIENTO 2025'!$O$14,INT((ROW()-13)/2),0)),"",OFFSET('10. SEGUIMIENTO 2025'!$O$14,INT((ROW()-13)/2),0)),IF(ISBLANK(OFFSET('9. METAS'!$O$20,INT((ROW()-14)/2),0)),"",OFFSET('9. METAS'!$O$20,INT((ROW()-14)/2),0)))</f>
        <v/>
      </c>
      <c r="L141" s="196" t="str">
        <f ca="1">IF(MOD(ROW()-13,2)=0,IF(ISBLANK(OFFSET('10. SEGUIMIENTO 2025'!$P$14,INT((ROW()-13)/2),0)),"",OFFSET('10. SEGUIMIENTO 2025'!$P$14,INT((ROW()-13)/2),0)),IF(ISBLANK(OFFSET('9. METAS'!$P$20,INT((ROW()-14)/2),0)),"",OFFSET('9. METAS'!$P$20,INT((ROW()-14)/2),0)))</f>
        <v/>
      </c>
      <c r="M141" s="197" t="str">
        <f ca="1">IF(MOD(ROW()-13,2)=0,IF(ISBLANK(OFFSET('10. SEGUIMIENTO 2025'!$Q$14,INT((ROW()-13)/2),0)),"",OFFSET('10. SEGUIMIENTO 2025'!$Q$14,INT((ROW()-13)/2),0)),IF(ISBLANK(OFFSET('9. METAS'!$Q$20,INT((ROW()-14)/2),0)),"",OFFSET('9. METAS'!$Q$20,INT((ROW()-14)/2),0)))</f>
        <v/>
      </c>
      <c r="N141" s="769" t="str">
        <f ca="1">IFERROR(M141/M142,"ND")</f>
        <v>ND</v>
      </c>
      <c r="O141" s="771" t="str">
        <f ca="1">IFERROR(((M141+L141+K141+J141)/H141),"ND")</f>
        <v>ND</v>
      </c>
      <c r="P141" s="775"/>
    </row>
    <row r="142" spans="3:16">
      <c r="C142" s="747"/>
      <c r="D142" s="749"/>
      <c r="E142" s="749"/>
      <c r="F142" s="751"/>
      <c r="G142" s="753"/>
      <c r="H142" s="760"/>
      <c r="I142" s="764"/>
      <c r="J142" s="195">
        <f ca="1">IF(MOD(ROW()-13,2)=0,IF(ISBLANK(OFFSET('10. SEGUIMIENTO 2025'!$N$14,INT((ROW()-13)/2),0)),"",OFFSET('10. SEGUIMIENTO 2025'!$N$14,INT((ROW()-13)/2),0)),IF(ISBLANK(OFFSET('9. METAS'!$N$20,INT((ROW()-14)/2),0)),"",OFFSET('9. METAS'!$N$20,INT((ROW()-14)/2),0)))</f>
        <v>0</v>
      </c>
      <c r="K142" s="196">
        <f ca="1">IF(MOD(ROW()-13,2)=0,IF(ISBLANK(OFFSET('10. SEGUIMIENTO 2025'!$O$14,INT((ROW()-13)/2),0)),"",OFFSET('10. SEGUIMIENTO 2025'!$O$14,INT((ROW()-13)/2),0)),IF(ISBLANK(OFFSET('9. METAS'!$O$20,INT((ROW()-14)/2),0)),"",OFFSET('9. METAS'!$O$20,INT((ROW()-14)/2),0)))</f>
        <v>0</v>
      </c>
      <c r="L142" s="196">
        <f ca="1">IF(MOD(ROW()-13,2)=0,IF(ISBLANK(OFFSET('10. SEGUIMIENTO 2025'!$P$14,INT((ROW()-13)/2),0)),"",OFFSET('10. SEGUIMIENTO 2025'!$P$14,INT((ROW()-13)/2),0)),IF(ISBLANK(OFFSET('9. METAS'!$P$20,INT((ROW()-14)/2),0)),"",OFFSET('9. METAS'!$P$20,INT((ROW()-14)/2),0)))</f>
        <v>0</v>
      </c>
      <c r="M142" s="197">
        <f ca="1">IF(MOD(ROW()-13,2)=0,IF(ISBLANK(OFFSET('10. SEGUIMIENTO 2025'!$Q$14,INT((ROW()-13)/2),0)),"",OFFSET('10. SEGUIMIENTO 2025'!$Q$14,INT((ROW()-13)/2),0)),IF(ISBLANK(OFFSET('9. METAS'!$Q$20,INT((ROW()-14)/2),0)),"",OFFSET('9. METAS'!$Q$20,INT((ROW()-14)/2),0)))</f>
        <v>0</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METAS'!$K$20,INT((ROW()-13)/2),0)),"",OFFSET('9. METAS'!$K$20,INT((ROW()-13)/2),0))</f>
        <v>1100</v>
      </c>
      <c r="I143" s="763"/>
      <c r="J143" s="195">
        <f ca="1">IF(MOD(ROW()-13,2)=0,IF(ISBLANK(OFFSET('10. SEGUIMIENTO 2025'!$N$14,INT((ROW()-13)/2),0)),"",OFFSET('10. SEGUIMIENTO 2025'!$N$14,INT((ROW()-13)/2),0)),IF(ISBLANK(OFFSET('9. METAS'!$N$20,INT((ROW()-14)/2),0)),"",OFFSET('9. METAS'!$N$20,INT((ROW()-14)/2),0)))</f>
        <v>41</v>
      </c>
      <c r="K143" s="196" t="str">
        <f ca="1">IF(MOD(ROW()-13,2)=0,IF(ISBLANK(OFFSET('10. SEGUIMIENTO 2025'!$O$14,INT((ROW()-13)/2),0)),"",OFFSET('10. SEGUIMIENTO 2025'!$O$14,INT((ROW()-13)/2),0)),IF(ISBLANK(OFFSET('9. METAS'!$O$20,INT((ROW()-14)/2),0)),"",OFFSET('9. METAS'!$O$20,INT((ROW()-14)/2),0)))</f>
        <v/>
      </c>
      <c r="L143" s="196" t="str">
        <f ca="1">IF(MOD(ROW()-13,2)=0,IF(ISBLANK(OFFSET('10. SEGUIMIENTO 2025'!$P$14,INT((ROW()-13)/2),0)),"",OFFSET('10. SEGUIMIENTO 2025'!$P$14,INT((ROW()-13)/2),0)),IF(ISBLANK(OFFSET('9. METAS'!$P$20,INT((ROW()-14)/2),0)),"",OFFSET('9. METAS'!$P$20,INT((ROW()-14)/2),0)))</f>
        <v/>
      </c>
      <c r="M143" s="197" t="str">
        <f ca="1">IF(MOD(ROW()-13,2)=0,IF(ISBLANK(OFFSET('10. SEGUIMIENTO 2025'!$Q$14,INT((ROW()-13)/2),0)),"",OFFSET('10. SEGUIMIENTO 2025'!$Q$14,INT((ROW()-13)/2),0)),IF(ISBLANK(OFFSET('9. METAS'!$Q$20,INT((ROW()-14)/2),0)),"",OFFSET('9. METAS'!$Q$20,INT((ROW()-14)/2),0)))</f>
        <v/>
      </c>
      <c r="N143" s="769" t="str">
        <f ca="1">IFERROR(M143/M144,"ND")</f>
        <v>ND</v>
      </c>
      <c r="O143" s="771" t="str">
        <f ca="1">IFERROR(((M143+L143+K143+J143)/H143),"ND")</f>
        <v>ND</v>
      </c>
      <c r="P143" s="775"/>
    </row>
    <row r="144" spans="3:16">
      <c r="C144" s="747"/>
      <c r="D144" s="749"/>
      <c r="E144" s="749"/>
      <c r="F144" s="751"/>
      <c r="G144" s="753"/>
      <c r="H144" s="760"/>
      <c r="I144" s="764"/>
      <c r="J144" s="195">
        <f ca="1">IF(MOD(ROW()-13,2)=0,IF(ISBLANK(OFFSET('10. SEGUIMIENTO 2025'!$N$14,INT((ROW()-13)/2),0)),"",OFFSET('10. SEGUIMIENTO 2025'!$N$14,INT((ROW()-13)/2),0)),IF(ISBLANK(OFFSET('9. METAS'!$N$20,INT((ROW()-14)/2),0)),"",OFFSET('9. METAS'!$N$20,INT((ROW()-14)/2),0)))</f>
        <v>275</v>
      </c>
      <c r="K144" s="196">
        <f ca="1">IF(MOD(ROW()-13,2)=0,IF(ISBLANK(OFFSET('10. SEGUIMIENTO 2025'!$O$14,INT((ROW()-13)/2),0)),"",OFFSET('10. SEGUIMIENTO 2025'!$O$14,INT((ROW()-13)/2),0)),IF(ISBLANK(OFFSET('9. METAS'!$O$20,INT((ROW()-14)/2),0)),"",OFFSET('9. METAS'!$O$20,INT((ROW()-14)/2),0)))</f>
        <v>275</v>
      </c>
      <c r="L144" s="196">
        <f ca="1">IF(MOD(ROW()-13,2)=0,IF(ISBLANK(OFFSET('10. SEGUIMIENTO 2025'!$P$14,INT((ROW()-13)/2),0)),"",OFFSET('10. SEGUIMIENTO 2025'!$P$14,INT((ROW()-13)/2),0)),IF(ISBLANK(OFFSET('9. METAS'!$P$20,INT((ROW()-14)/2),0)),"",OFFSET('9. METAS'!$P$20,INT((ROW()-14)/2),0)))</f>
        <v>275</v>
      </c>
      <c r="M144" s="197">
        <f ca="1">IF(MOD(ROW()-13,2)=0,IF(ISBLANK(OFFSET('10. SEGUIMIENTO 2025'!$Q$14,INT((ROW()-13)/2),0)),"",OFFSET('10. SEGUIMIENTO 2025'!$Q$14,INT((ROW()-13)/2),0)),IF(ISBLANK(OFFSET('9. METAS'!$Q$20,INT((ROW()-14)/2),0)),"",OFFSET('9. METAS'!$Q$20,INT((ROW()-14)/2),0)))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METAS'!$K$20,INT((ROW()-13)/2),0)),"",OFFSET('9. METAS'!$K$20,INT((ROW()-13)/2),0))</f>
        <v>1320</v>
      </c>
      <c r="I145" s="763"/>
      <c r="J145" s="195">
        <f ca="1">IF(MOD(ROW()-13,2)=0,IF(ISBLANK(OFFSET('10. SEGUIMIENTO 2025'!$N$14,INT((ROW()-13)/2),0)),"",OFFSET('10. SEGUIMIENTO 2025'!$N$14,INT((ROW()-13)/2),0)),IF(ISBLANK(OFFSET('9. METAS'!$N$20,INT((ROW()-14)/2),0)),"",OFFSET('9. METAS'!$N$20,INT((ROW()-14)/2),0)))</f>
        <v>41</v>
      </c>
      <c r="K145" s="196" t="str">
        <f ca="1">IF(MOD(ROW()-13,2)=0,IF(ISBLANK(OFFSET('10. SEGUIMIENTO 2025'!$O$14,INT((ROW()-13)/2),0)),"",OFFSET('10. SEGUIMIENTO 2025'!$O$14,INT((ROW()-13)/2),0)),IF(ISBLANK(OFFSET('9. METAS'!$O$20,INT((ROW()-14)/2),0)),"",OFFSET('9. METAS'!$O$20,INT((ROW()-14)/2),0)))</f>
        <v/>
      </c>
      <c r="L145" s="196" t="str">
        <f ca="1">IF(MOD(ROW()-13,2)=0,IF(ISBLANK(OFFSET('10. SEGUIMIENTO 2025'!$P$14,INT((ROW()-13)/2),0)),"",OFFSET('10. SEGUIMIENTO 2025'!$P$14,INT((ROW()-13)/2),0)),IF(ISBLANK(OFFSET('9. METAS'!$P$20,INT((ROW()-14)/2),0)),"",OFFSET('9. METAS'!$P$20,INT((ROW()-14)/2),0)))</f>
        <v/>
      </c>
      <c r="M145" s="197" t="str">
        <f ca="1">IF(MOD(ROW()-13,2)=0,IF(ISBLANK(OFFSET('10. SEGUIMIENTO 2025'!$Q$14,INT((ROW()-13)/2),0)),"",OFFSET('10. SEGUIMIENTO 2025'!$Q$14,INT((ROW()-13)/2),0)),IF(ISBLANK(OFFSET('9. METAS'!$Q$20,INT((ROW()-14)/2),0)),"",OFFSET('9. METAS'!$Q$20,INT((ROW()-14)/2),0)))</f>
        <v/>
      </c>
      <c r="N145" s="769" t="str">
        <f ca="1">IFERROR(M145/M146,"ND")</f>
        <v>ND</v>
      </c>
      <c r="O145" s="771" t="str">
        <f ca="1">IFERROR(((M145+L145+K145+J145)/H145),"ND")</f>
        <v>ND</v>
      </c>
      <c r="P145" s="775"/>
    </row>
    <row r="146" spans="3:16">
      <c r="C146" s="747"/>
      <c r="D146" s="749"/>
      <c r="E146" s="749"/>
      <c r="F146" s="751"/>
      <c r="G146" s="753"/>
      <c r="H146" s="760"/>
      <c r="I146" s="764"/>
      <c r="J146" s="195">
        <f ca="1">IF(MOD(ROW()-13,2)=0,IF(ISBLANK(OFFSET('10. SEGUIMIENTO 2025'!$N$14,INT((ROW()-13)/2),0)),"",OFFSET('10. SEGUIMIENTO 2025'!$N$14,INT((ROW()-13)/2),0)),IF(ISBLANK(OFFSET('9. METAS'!$N$20,INT((ROW()-14)/2),0)),"",OFFSET('9. METAS'!$N$20,INT((ROW()-14)/2),0)))</f>
        <v>330</v>
      </c>
      <c r="K146" s="196">
        <f ca="1">IF(MOD(ROW()-13,2)=0,IF(ISBLANK(OFFSET('10. SEGUIMIENTO 2025'!$O$14,INT((ROW()-13)/2),0)),"",OFFSET('10. SEGUIMIENTO 2025'!$O$14,INT((ROW()-13)/2),0)),IF(ISBLANK(OFFSET('9. METAS'!$O$20,INT((ROW()-14)/2),0)),"",OFFSET('9. METAS'!$O$20,INT((ROW()-14)/2),0)))</f>
        <v>330</v>
      </c>
      <c r="L146" s="196">
        <f ca="1">IF(MOD(ROW()-13,2)=0,IF(ISBLANK(OFFSET('10. SEGUIMIENTO 2025'!$P$14,INT((ROW()-13)/2),0)),"",OFFSET('10. SEGUIMIENTO 2025'!$P$14,INT((ROW()-13)/2),0)),IF(ISBLANK(OFFSET('9. METAS'!$P$20,INT((ROW()-14)/2),0)),"",OFFSET('9. METAS'!$P$20,INT((ROW()-14)/2),0)))</f>
        <v>330</v>
      </c>
      <c r="M146" s="197">
        <f ca="1">IF(MOD(ROW()-13,2)=0,IF(ISBLANK(OFFSET('10. SEGUIMIENTO 2025'!$Q$14,INT((ROW()-13)/2),0)),"",OFFSET('10. SEGUIMIENTO 2025'!$Q$14,INT((ROW()-13)/2),0)),IF(ISBLANK(OFFSET('9. METAS'!$Q$20,INT((ROW()-14)/2),0)),"",OFFSET('9. METAS'!$Q$20,INT((ROW()-14)/2),0)))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METAS'!$K$20,INT((ROW()-13)/2),0)),"",OFFSET('9. METAS'!$K$20,INT((ROW()-13)/2),0))</f>
        <v>792</v>
      </c>
      <c r="I147" s="763"/>
      <c r="J147" s="195">
        <f ca="1">IF(MOD(ROW()-13,2)=0,IF(ISBLANK(OFFSET('10. SEGUIMIENTO 2025'!$N$14,INT((ROW()-13)/2),0)),"",OFFSET('10. SEGUIMIENTO 2025'!$N$14,INT((ROW()-13)/2),0)),IF(ISBLANK(OFFSET('9. METAS'!$N$20,INT((ROW()-14)/2),0)),"",OFFSET('9. METAS'!$N$20,INT((ROW()-14)/2),0)))</f>
        <v>41</v>
      </c>
      <c r="K147" s="196" t="str">
        <f ca="1">IF(MOD(ROW()-13,2)=0,IF(ISBLANK(OFFSET('10. SEGUIMIENTO 2025'!$O$14,INT((ROW()-13)/2),0)),"",OFFSET('10. SEGUIMIENTO 2025'!$O$14,INT((ROW()-13)/2),0)),IF(ISBLANK(OFFSET('9. METAS'!$O$20,INT((ROW()-14)/2),0)),"",OFFSET('9. METAS'!$O$20,INT((ROW()-14)/2),0)))</f>
        <v/>
      </c>
      <c r="L147" s="196" t="str">
        <f ca="1">IF(MOD(ROW()-13,2)=0,IF(ISBLANK(OFFSET('10. SEGUIMIENTO 2025'!$P$14,INT((ROW()-13)/2),0)),"",OFFSET('10. SEGUIMIENTO 2025'!$P$14,INT((ROW()-13)/2),0)),IF(ISBLANK(OFFSET('9. METAS'!$P$20,INT((ROW()-14)/2),0)),"",OFFSET('9. METAS'!$P$20,INT((ROW()-14)/2),0)))</f>
        <v/>
      </c>
      <c r="M147" s="197" t="str">
        <f ca="1">IF(MOD(ROW()-13,2)=0,IF(ISBLANK(OFFSET('10. SEGUIMIENTO 2025'!$Q$14,INT((ROW()-13)/2),0)),"",OFFSET('10. SEGUIMIENTO 2025'!$Q$14,INT((ROW()-13)/2),0)),IF(ISBLANK(OFFSET('9. METAS'!$Q$20,INT((ROW()-14)/2),0)),"",OFFSET('9. METAS'!$Q$20,INT((ROW()-14)/2),0)))</f>
        <v/>
      </c>
      <c r="N147" s="769" t="str">
        <f ca="1">IFERROR(M147/M148,"ND")</f>
        <v>ND</v>
      </c>
      <c r="O147" s="771" t="str">
        <f ca="1">IFERROR(((M147+L147+K147+J147)/H147),"ND")</f>
        <v>ND</v>
      </c>
      <c r="P147" s="775"/>
    </row>
    <row r="148" spans="3:16">
      <c r="C148" s="747"/>
      <c r="D148" s="749"/>
      <c r="E148" s="749"/>
      <c r="F148" s="751"/>
      <c r="G148" s="753"/>
      <c r="H148" s="760"/>
      <c r="I148" s="764"/>
      <c r="J148" s="195">
        <f ca="1">IF(MOD(ROW()-13,2)=0,IF(ISBLANK(OFFSET('10. SEGUIMIENTO 2025'!$N$14,INT((ROW()-13)/2),0)),"",OFFSET('10. SEGUIMIENTO 2025'!$N$14,INT((ROW()-13)/2),0)),IF(ISBLANK(OFFSET('9. METAS'!$N$20,INT((ROW()-14)/2),0)),"",OFFSET('9. METAS'!$N$20,INT((ROW()-14)/2),0)))</f>
        <v>198</v>
      </c>
      <c r="K148" s="196">
        <f ca="1">IF(MOD(ROW()-13,2)=0,IF(ISBLANK(OFFSET('10. SEGUIMIENTO 2025'!$O$14,INT((ROW()-13)/2),0)),"",OFFSET('10. SEGUIMIENTO 2025'!$O$14,INT((ROW()-13)/2),0)),IF(ISBLANK(OFFSET('9. METAS'!$O$20,INT((ROW()-14)/2),0)),"",OFFSET('9. METAS'!$O$20,INT((ROW()-14)/2),0)))</f>
        <v>198</v>
      </c>
      <c r="L148" s="196">
        <f ca="1">IF(MOD(ROW()-13,2)=0,IF(ISBLANK(OFFSET('10. SEGUIMIENTO 2025'!$P$14,INT((ROW()-13)/2),0)),"",OFFSET('10. SEGUIMIENTO 2025'!$P$14,INT((ROW()-13)/2),0)),IF(ISBLANK(OFFSET('9. METAS'!$P$20,INT((ROW()-14)/2),0)),"",OFFSET('9. METAS'!$P$20,INT((ROW()-14)/2),0)))</f>
        <v>198</v>
      </c>
      <c r="M148" s="197">
        <f ca="1">IF(MOD(ROW()-13,2)=0,IF(ISBLANK(OFFSET('10. SEGUIMIENTO 2025'!$Q$14,INT((ROW()-13)/2),0)),"",OFFSET('10. SEGUIMIENTO 2025'!$Q$14,INT((ROW()-13)/2),0)),IF(ISBLANK(OFFSET('9. METAS'!$Q$20,INT((ROW()-14)/2),0)),"",OFFSET('9. METAS'!$Q$20,INT((ROW()-14)/2),0)))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METAS'!$K$20,INT((ROW()-13)/2),0)),"",OFFSET('9. METAS'!$K$20,INT((ROW()-13)/2),0))</f>
        <v>132</v>
      </c>
      <c r="I149" s="763"/>
      <c r="J149" s="195">
        <f ca="1">IF(MOD(ROW()-13,2)=0,IF(ISBLANK(OFFSET('10. SEGUIMIENTO 2025'!$N$14,INT((ROW()-13)/2),0)),"",OFFSET('10. SEGUIMIENTO 2025'!$N$14,INT((ROW()-13)/2),0)),IF(ISBLANK(OFFSET('9. METAS'!$N$20,INT((ROW()-14)/2),0)),"",OFFSET('9. METAS'!$N$20,INT((ROW()-14)/2),0)))</f>
        <v>41</v>
      </c>
      <c r="K149" s="196" t="str">
        <f ca="1">IF(MOD(ROW()-13,2)=0,IF(ISBLANK(OFFSET('10. SEGUIMIENTO 2025'!$O$14,INT((ROW()-13)/2),0)),"",OFFSET('10. SEGUIMIENTO 2025'!$O$14,INT((ROW()-13)/2),0)),IF(ISBLANK(OFFSET('9. METAS'!$O$20,INT((ROW()-14)/2),0)),"",OFFSET('9. METAS'!$O$20,INT((ROW()-14)/2),0)))</f>
        <v/>
      </c>
      <c r="L149" s="196" t="str">
        <f ca="1">IF(MOD(ROW()-13,2)=0,IF(ISBLANK(OFFSET('10. SEGUIMIENTO 2025'!$P$14,INT((ROW()-13)/2),0)),"",OFFSET('10. SEGUIMIENTO 2025'!$P$14,INT((ROW()-13)/2),0)),IF(ISBLANK(OFFSET('9. METAS'!$P$20,INT((ROW()-14)/2),0)),"",OFFSET('9. METAS'!$P$20,INT((ROW()-14)/2),0)))</f>
        <v/>
      </c>
      <c r="M149" s="197" t="str">
        <f ca="1">IF(MOD(ROW()-13,2)=0,IF(ISBLANK(OFFSET('10. SEGUIMIENTO 2025'!$Q$14,INT((ROW()-13)/2),0)),"",OFFSET('10. SEGUIMIENTO 2025'!$Q$14,INT((ROW()-13)/2),0)),IF(ISBLANK(OFFSET('9. METAS'!$Q$20,INT((ROW()-14)/2),0)),"",OFFSET('9. METAS'!$Q$20,INT((ROW()-14)/2),0)))</f>
        <v/>
      </c>
      <c r="N149" s="769" t="str">
        <f ca="1">IFERROR(M149/M150,"ND")</f>
        <v>ND</v>
      </c>
      <c r="O149" s="771" t="str">
        <f ca="1">IFERROR(((M149+L149+K149+J149)/H149),"ND")</f>
        <v>ND</v>
      </c>
      <c r="P149" s="775"/>
    </row>
    <row r="150" spans="3:16">
      <c r="C150" s="747"/>
      <c r="D150" s="749"/>
      <c r="E150" s="749"/>
      <c r="F150" s="751"/>
      <c r="G150" s="753"/>
      <c r="H150" s="760"/>
      <c r="I150" s="764"/>
      <c r="J150" s="195">
        <f ca="1">IF(MOD(ROW()-13,2)=0,IF(ISBLANK(OFFSET('10. SEGUIMIENTO 2025'!$N$14,INT((ROW()-13)/2),0)),"",OFFSET('10. SEGUIMIENTO 2025'!$N$14,INT((ROW()-13)/2),0)),IF(ISBLANK(OFFSET('9. METAS'!$N$20,INT((ROW()-14)/2),0)),"",OFFSET('9. METAS'!$N$20,INT((ROW()-14)/2),0)))</f>
        <v>33</v>
      </c>
      <c r="K150" s="196">
        <f ca="1">IF(MOD(ROW()-13,2)=0,IF(ISBLANK(OFFSET('10. SEGUIMIENTO 2025'!$O$14,INT((ROW()-13)/2),0)),"",OFFSET('10. SEGUIMIENTO 2025'!$O$14,INT((ROW()-13)/2),0)),IF(ISBLANK(OFFSET('9. METAS'!$O$20,INT((ROW()-14)/2),0)),"",OFFSET('9. METAS'!$O$20,INT((ROW()-14)/2),0)))</f>
        <v>33</v>
      </c>
      <c r="L150" s="196">
        <f ca="1">IF(MOD(ROW()-13,2)=0,IF(ISBLANK(OFFSET('10. SEGUIMIENTO 2025'!$P$14,INT((ROW()-13)/2),0)),"",OFFSET('10. SEGUIMIENTO 2025'!$P$14,INT((ROW()-13)/2),0)),IF(ISBLANK(OFFSET('9. METAS'!$P$20,INT((ROW()-14)/2),0)),"",OFFSET('9. METAS'!$P$20,INT((ROW()-14)/2),0)))</f>
        <v>33</v>
      </c>
      <c r="M150" s="197">
        <f ca="1">IF(MOD(ROW()-13,2)=0,IF(ISBLANK(OFFSET('10. SEGUIMIENTO 2025'!$Q$14,INT((ROW()-13)/2),0)),"",OFFSET('10. SEGUIMIENTO 2025'!$Q$14,INT((ROW()-13)/2),0)),IF(ISBLANK(OFFSET('9. METAS'!$Q$20,INT((ROW()-14)/2),0)),"",OFFSET('9. METAS'!$Q$20,INT((ROW()-14)/2),0)))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METAS'!$K$20,INT((ROW()-13)/2),0)),"",OFFSET('9. METAS'!$K$20,INT((ROW()-13)/2),0))</f>
        <v>52</v>
      </c>
      <c r="I151" s="763"/>
      <c r="J151" s="195">
        <f ca="1">IF(MOD(ROW()-13,2)=0,IF(ISBLANK(OFFSET('10. SEGUIMIENTO 2025'!$N$14,INT((ROW()-13)/2),0)),"",OFFSET('10. SEGUIMIENTO 2025'!$N$14,INT((ROW()-13)/2),0)),IF(ISBLANK(OFFSET('9. METAS'!$N$20,INT((ROW()-14)/2),0)),"",OFFSET('9. METAS'!$N$20,INT((ROW()-14)/2),0)))</f>
        <v>41</v>
      </c>
      <c r="K151" s="196" t="str">
        <f ca="1">IF(MOD(ROW()-13,2)=0,IF(ISBLANK(OFFSET('10. SEGUIMIENTO 2025'!$O$14,INT((ROW()-13)/2),0)),"",OFFSET('10. SEGUIMIENTO 2025'!$O$14,INT((ROW()-13)/2),0)),IF(ISBLANK(OFFSET('9. METAS'!$O$20,INT((ROW()-14)/2),0)),"",OFFSET('9. METAS'!$O$20,INT((ROW()-14)/2),0)))</f>
        <v/>
      </c>
      <c r="L151" s="196" t="str">
        <f ca="1">IF(MOD(ROW()-13,2)=0,IF(ISBLANK(OFFSET('10. SEGUIMIENTO 2025'!$P$14,INT((ROW()-13)/2),0)),"",OFFSET('10. SEGUIMIENTO 2025'!$P$14,INT((ROW()-13)/2),0)),IF(ISBLANK(OFFSET('9. METAS'!$P$20,INT((ROW()-14)/2),0)),"",OFFSET('9. METAS'!$P$20,INT((ROW()-14)/2),0)))</f>
        <v/>
      </c>
      <c r="M151" s="197" t="str">
        <f ca="1">IF(MOD(ROW()-13,2)=0,IF(ISBLANK(OFFSET('10. SEGUIMIENTO 2025'!$Q$14,INT((ROW()-13)/2),0)),"",OFFSET('10. SEGUIMIENTO 2025'!$Q$14,INT((ROW()-13)/2),0)),IF(ISBLANK(OFFSET('9. METAS'!$Q$20,INT((ROW()-14)/2),0)),"",OFFSET('9. METAS'!$Q$20,INT((ROW()-14)/2),0)))</f>
        <v/>
      </c>
      <c r="N151" s="769" t="str">
        <f ca="1">IFERROR(M151/M152,"ND")</f>
        <v>ND</v>
      </c>
      <c r="O151" s="771" t="str">
        <f ca="1">IFERROR(((M151+L151+K151+J151)/H151),"ND")</f>
        <v>ND</v>
      </c>
      <c r="P151" s="775"/>
    </row>
    <row r="152" spans="3:16">
      <c r="C152" s="747"/>
      <c r="D152" s="749"/>
      <c r="E152" s="749"/>
      <c r="F152" s="751"/>
      <c r="G152" s="753"/>
      <c r="H152" s="760"/>
      <c r="I152" s="764"/>
      <c r="J152" s="195">
        <f ca="1">IF(MOD(ROW()-13,2)=0,IF(ISBLANK(OFFSET('10. SEGUIMIENTO 2025'!$N$14,INT((ROW()-13)/2),0)),"",OFFSET('10. SEGUIMIENTO 2025'!$N$14,INT((ROW()-13)/2),0)),IF(ISBLANK(OFFSET('9. METAS'!$N$20,INT((ROW()-14)/2),0)),"",OFFSET('9. METAS'!$N$20,INT((ROW()-14)/2),0)))</f>
        <v>0</v>
      </c>
      <c r="K152" s="196">
        <f ca="1">IF(MOD(ROW()-13,2)=0,IF(ISBLANK(OFFSET('10. SEGUIMIENTO 2025'!$O$14,INT((ROW()-13)/2),0)),"",OFFSET('10. SEGUIMIENTO 2025'!$O$14,INT((ROW()-13)/2),0)),IF(ISBLANK(OFFSET('9. METAS'!$O$20,INT((ROW()-14)/2),0)),"",OFFSET('9. METAS'!$O$20,INT((ROW()-14)/2),0)))</f>
        <v>26</v>
      </c>
      <c r="L152" s="196">
        <f ca="1">IF(MOD(ROW()-13,2)=0,IF(ISBLANK(OFFSET('10. SEGUIMIENTO 2025'!$P$14,INT((ROW()-13)/2),0)),"",OFFSET('10. SEGUIMIENTO 2025'!$P$14,INT((ROW()-13)/2),0)),IF(ISBLANK(OFFSET('9. METAS'!$P$20,INT((ROW()-14)/2),0)),"",OFFSET('9. METAS'!$P$20,INT((ROW()-14)/2),0)))</f>
        <v>19</v>
      </c>
      <c r="M152" s="197">
        <f ca="1">IF(MOD(ROW()-13,2)=0,IF(ISBLANK(OFFSET('10. SEGUIMIENTO 2025'!$Q$14,INT((ROW()-13)/2),0)),"",OFFSET('10. SEGUIMIENTO 2025'!$Q$14,INT((ROW()-13)/2),0)),IF(ISBLANK(OFFSET('9. METAS'!$Q$20,INT((ROW()-14)/2),0)),"",OFFSET('9. METAS'!$Q$20,INT((ROW()-14)/2),0)))</f>
        <v>7</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METAS'!$K$20,INT((ROW()-13)/2),0)),"",OFFSET('9. METAS'!$K$20,INT((ROW()-13)/2),0))</f>
        <v>27</v>
      </c>
      <c r="I153" s="763"/>
      <c r="J153" s="195">
        <f ca="1">IF(MOD(ROW()-13,2)=0,IF(ISBLANK(OFFSET('10. SEGUIMIENTO 2025'!$N$14,INT((ROW()-13)/2),0)),"",OFFSET('10. SEGUIMIENTO 2025'!$N$14,INT((ROW()-13)/2),0)),IF(ISBLANK(OFFSET('9. METAS'!$N$20,INT((ROW()-14)/2),0)),"",OFFSET('9. METAS'!$N$20,INT((ROW()-14)/2),0)))</f>
        <v>41</v>
      </c>
      <c r="K153" s="196" t="str">
        <f ca="1">IF(MOD(ROW()-13,2)=0,IF(ISBLANK(OFFSET('10. SEGUIMIENTO 2025'!$O$14,INT((ROW()-13)/2),0)),"",OFFSET('10. SEGUIMIENTO 2025'!$O$14,INT((ROW()-13)/2),0)),IF(ISBLANK(OFFSET('9. METAS'!$O$20,INT((ROW()-14)/2),0)),"",OFFSET('9. METAS'!$O$20,INT((ROW()-14)/2),0)))</f>
        <v/>
      </c>
      <c r="L153" s="196" t="str">
        <f ca="1">IF(MOD(ROW()-13,2)=0,IF(ISBLANK(OFFSET('10. SEGUIMIENTO 2025'!$P$14,INT((ROW()-13)/2),0)),"",OFFSET('10. SEGUIMIENTO 2025'!$P$14,INT((ROW()-13)/2),0)),IF(ISBLANK(OFFSET('9. METAS'!$P$20,INT((ROW()-14)/2),0)),"",OFFSET('9. METAS'!$P$20,INT((ROW()-14)/2),0)))</f>
        <v/>
      </c>
      <c r="M153" s="197" t="str">
        <f ca="1">IF(MOD(ROW()-13,2)=0,IF(ISBLANK(OFFSET('10. SEGUIMIENTO 2025'!$Q$14,INT((ROW()-13)/2),0)),"",OFFSET('10. SEGUIMIENTO 2025'!$Q$14,INT((ROW()-13)/2),0)),IF(ISBLANK(OFFSET('9. METAS'!$Q$20,INT((ROW()-14)/2),0)),"",OFFSET('9. METAS'!$Q$20,INT((ROW()-14)/2),0)))</f>
        <v/>
      </c>
      <c r="N153" s="769" t="str">
        <f ca="1">IFERROR(M153/M154,"ND")</f>
        <v>ND</v>
      </c>
      <c r="O153" s="771" t="str">
        <f ca="1">IFERROR(((M153+L153+K153+J153)/H153),"ND")</f>
        <v>ND</v>
      </c>
      <c r="P153" s="775"/>
    </row>
    <row r="154" spans="3:16">
      <c r="C154" s="747"/>
      <c r="D154" s="749"/>
      <c r="E154" s="749"/>
      <c r="F154" s="751"/>
      <c r="G154" s="753"/>
      <c r="H154" s="760"/>
      <c r="I154" s="764"/>
      <c r="J154" s="195">
        <f ca="1">IF(MOD(ROW()-13,2)=0,IF(ISBLANK(OFFSET('10. SEGUIMIENTO 2025'!$N$14,INT((ROW()-13)/2),0)),"",OFFSET('10. SEGUIMIENTO 2025'!$N$14,INT((ROW()-13)/2),0)),IF(ISBLANK(OFFSET('9. METAS'!$N$20,INT((ROW()-14)/2),0)),"",OFFSET('9. METAS'!$N$20,INT((ROW()-14)/2),0)))</f>
        <v>0</v>
      </c>
      <c r="K154" s="196">
        <f ca="1">IF(MOD(ROW()-13,2)=0,IF(ISBLANK(OFFSET('10. SEGUIMIENTO 2025'!$O$14,INT((ROW()-13)/2),0)),"",OFFSET('10. SEGUIMIENTO 2025'!$O$14,INT((ROW()-13)/2),0)),IF(ISBLANK(OFFSET('9. METAS'!$O$20,INT((ROW()-14)/2),0)),"",OFFSET('9. METAS'!$O$20,INT((ROW()-14)/2),0)))</f>
        <v>18</v>
      </c>
      <c r="L154" s="196">
        <f ca="1">IF(MOD(ROW()-13,2)=0,IF(ISBLANK(OFFSET('10. SEGUIMIENTO 2025'!$P$14,INT((ROW()-13)/2),0)),"",OFFSET('10. SEGUIMIENTO 2025'!$P$14,INT((ROW()-13)/2),0)),IF(ISBLANK(OFFSET('9. METAS'!$P$20,INT((ROW()-14)/2),0)),"",OFFSET('9. METAS'!$P$20,INT((ROW()-14)/2),0)))</f>
        <v>5</v>
      </c>
      <c r="M154" s="197">
        <f ca="1">IF(MOD(ROW()-13,2)=0,IF(ISBLANK(OFFSET('10. SEGUIMIENTO 2025'!$Q$14,INT((ROW()-13)/2),0)),"",OFFSET('10. SEGUIMIENTO 2025'!$Q$14,INT((ROW()-13)/2),0)),IF(ISBLANK(OFFSET('9. METAS'!$Q$20,INT((ROW()-14)/2),0)),"",OFFSET('9. METAS'!$Q$20,INT((ROW()-14)/2),0)))</f>
        <v>4</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METAS'!$K$20,INT((ROW()-13)/2),0)),"",OFFSET('9. METAS'!$K$20,INT((ROW()-13)/2),0))</f>
        <v>19</v>
      </c>
      <c r="I155" s="763"/>
      <c r="J155" s="195">
        <f ca="1">IF(MOD(ROW()-13,2)=0,IF(ISBLANK(OFFSET('10. SEGUIMIENTO 2025'!$N$14,INT((ROW()-13)/2),0)),"",OFFSET('10. SEGUIMIENTO 2025'!$N$14,INT((ROW()-13)/2),0)),IF(ISBLANK(OFFSET('9. METAS'!$N$20,INT((ROW()-14)/2),0)),"",OFFSET('9. METAS'!$N$20,INT((ROW()-14)/2),0)))</f>
        <v>41</v>
      </c>
      <c r="K155" s="196" t="str">
        <f ca="1">IF(MOD(ROW()-13,2)=0,IF(ISBLANK(OFFSET('10. SEGUIMIENTO 2025'!$O$14,INT((ROW()-13)/2),0)),"",OFFSET('10. SEGUIMIENTO 2025'!$O$14,INT((ROW()-13)/2),0)),IF(ISBLANK(OFFSET('9. METAS'!$O$20,INT((ROW()-14)/2),0)),"",OFFSET('9. METAS'!$O$20,INT((ROW()-14)/2),0)))</f>
        <v/>
      </c>
      <c r="L155" s="196" t="str">
        <f ca="1">IF(MOD(ROW()-13,2)=0,IF(ISBLANK(OFFSET('10. SEGUIMIENTO 2025'!$P$14,INT((ROW()-13)/2),0)),"",OFFSET('10. SEGUIMIENTO 2025'!$P$14,INT((ROW()-13)/2),0)),IF(ISBLANK(OFFSET('9. METAS'!$P$20,INT((ROW()-14)/2),0)),"",OFFSET('9. METAS'!$P$20,INT((ROW()-14)/2),0)))</f>
        <v/>
      </c>
      <c r="M155" s="197" t="str">
        <f ca="1">IF(MOD(ROW()-13,2)=0,IF(ISBLANK(OFFSET('10. SEGUIMIENTO 2025'!$Q$14,INT((ROW()-13)/2),0)),"",OFFSET('10. SEGUIMIENTO 2025'!$Q$14,INT((ROW()-13)/2),0)),IF(ISBLANK(OFFSET('9. METAS'!$Q$20,INT((ROW()-14)/2),0)),"",OFFSET('9. METAS'!$Q$20,INT((ROW()-14)/2),0)))</f>
        <v/>
      </c>
      <c r="N155" s="769" t="str">
        <f ca="1">IFERROR(M155/M156,"ND")</f>
        <v>ND</v>
      </c>
      <c r="O155" s="771" t="str">
        <f ca="1">IFERROR(((M155+L155+K155+J155)/H155),"ND")</f>
        <v>ND</v>
      </c>
      <c r="P155" s="775"/>
    </row>
    <row r="156" spans="3:16">
      <c r="C156" s="747"/>
      <c r="D156" s="749"/>
      <c r="E156" s="749"/>
      <c r="F156" s="751"/>
      <c r="G156" s="753"/>
      <c r="H156" s="760"/>
      <c r="I156" s="764"/>
      <c r="J156" s="195">
        <f ca="1">IF(MOD(ROW()-13,2)=0,IF(ISBLANK(OFFSET('10. SEGUIMIENTO 2025'!$N$14,INT((ROW()-13)/2),0)),"",OFFSET('10. SEGUIMIENTO 2025'!$N$14,INT((ROW()-13)/2),0)),IF(ISBLANK(OFFSET('9. METAS'!$N$20,INT((ROW()-14)/2),0)),"",OFFSET('9. METAS'!$N$20,INT((ROW()-14)/2),0)))</f>
        <v>0</v>
      </c>
      <c r="K156" s="196">
        <f ca="1">IF(MOD(ROW()-13,2)=0,IF(ISBLANK(OFFSET('10. SEGUIMIENTO 2025'!$O$14,INT((ROW()-13)/2),0)),"",OFFSET('10. SEGUIMIENTO 2025'!$O$14,INT((ROW()-13)/2),0)),IF(ISBLANK(OFFSET('9. METAS'!$O$20,INT((ROW()-14)/2),0)),"",OFFSET('9. METAS'!$O$20,INT((ROW()-14)/2),0)))</f>
        <v>7</v>
      </c>
      <c r="L156" s="196">
        <f ca="1">IF(MOD(ROW()-13,2)=0,IF(ISBLANK(OFFSET('10. SEGUIMIENTO 2025'!$P$14,INT((ROW()-13)/2),0)),"",OFFSET('10. SEGUIMIENTO 2025'!$P$14,INT((ROW()-13)/2),0)),IF(ISBLANK(OFFSET('9. METAS'!$P$20,INT((ROW()-14)/2),0)),"",OFFSET('9. METAS'!$P$20,INT((ROW()-14)/2),0)))</f>
        <v>11</v>
      </c>
      <c r="M156" s="197">
        <f ca="1">IF(MOD(ROW()-13,2)=0,IF(ISBLANK(OFFSET('10. SEGUIMIENTO 2025'!$Q$14,INT((ROW()-13)/2),0)),"",OFFSET('10. SEGUIMIENTO 2025'!$Q$14,INT((ROW()-13)/2),0)),IF(ISBLANK(OFFSET('9. METAS'!$Q$20,INT((ROW()-14)/2),0)),"",OFFSET('9. METAS'!$Q$20,INT((ROW()-14)/2),0)))</f>
        <v>1</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METAS'!$K$20,INT((ROW()-13)/2),0)),"",OFFSET('9. METAS'!$K$20,INT((ROW()-13)/2),0))</f>
        <v>4</v>
      </c>
      <c r="I157" s="763"/>
      <c r="J157" s="195">
        <f ca="1">IF(MOD(ROW()-13,2)=0,IF(ISBLANK(OFFSET('10. SEGUIMIENTO 2025'!$N$14,INT((ROW()-13)/2),0)),"",OFFSET('10. SEGUIMIENTO 2025'!$N$14,INT((ROW()-13)/2),0)),IF(ISBLANK(OFFSET('9. METAS'!$N$20,INT((ROW()-14)/2),0)),"",OFFSET('9. METAS'!$N$20,INT((ROW()-14)/2),0)))</f>
        <v>41</v>
      </c>
      <c r="K157" s="196" t="str">
        <f ca="1">IF(MOD(ROW()-13,2)=0,IF(ISBLANK(OFFSET('10. SEGUIMIENTO 2025'!$O$14,INT((ROW()-13)/2),0)),"",OFFSET('10. SEGUIMIENTO 2025'!$O$14,INT((ROW()-13)/2),0)),IF(ISBLANK(OFFSET('9. METAS'!$O$20,INT((ROW()-14)/2),0)),"",OFFSET('9. METAS'!$O$20,INT((ROW()-14)/2),0)))</f>
        <v/>
      </c>
      <c r="L157" s="196" t="str">
        <f ca="1">IF(MOD(ROW()-13,2)=0,IF(ISBLANK(OFFSET('10. SEGUIMIENTO 2025'!$P$14,INT((ROW()-13)/2),0)),"",OFFSET('10. SEGUIMIENTO 2025'!$P$14,INT((ROW()-13)/2),0)),IF(ISBLANK(OFFSET('9. METAS'!$P$20,INT((ROW()-14)/2),0)),"",OFFSET('9. METAS'!$P$20,INT((ROW()-14)/2),0)))</f>
        <v/>
      </c>
      <c r="M157" s="197" t="str">
        <f ca="1">IF(MOD(ROW()-13,2)=0,IF(ISBLANK(OFFSET('10. SEGUIMIENTO 2025'!$Q$14,INT((ROW()-13)/2),0)),"",OFFSET('10. SEGUIMIENTO 2025'!$Q$14,INT((ROW()-13)/2),0)),IF(ISBLANK(OFFSET('9. METAS'!$Q$20,INT((ROW()-14)/2),0)),"",OFFSET('9. METAS'!$Q$20,INT((ROW()-14)/2),0)))</f>
        <v/>
      </c>
      <c r="N157" s="769" t="str">
        <f ca="1">IFERROR(M157/M158,"ND")</f>
        <v>ND</v>
      </c>
      <c r="O157" s="771" t="str">
        <f ca="1">IFERROR(((M157+L157+K157+J157)/H157),"ND")</f>
        <v>ND</v>
      </c>
      <c r="P157" s="775"/>
    </row>
    <row r="158" spans="3:16">
      <c r="C158" s="747"/>
      <c r="D158" s="749"/>
      <c r="E158" s="749"/>
      <c r="F158" s="751"/>
      <c r="G158" s="753"/>
      <c r="H158" s="760"/>
      <c r="I158" s="764"/>
      <c r="J158" s="195">
        <f ca="1">IF(MOD(ROW()-13,2)=0,IF(ISBLANK(OFFSET('10. SEGUIMIENTO 2025'!$N$14,INT((ROW()-13)/2),0)),"",OFFSET('10. SEGUIMIENTO 2025'!$N$14,INT((ROW()-13)/2),0)),IF(ISBLANK(OFFSET('9. METAS'!$N$20,INT((ROW()-14)/2),0)),"",OFFSET('9. METAS'!$N$20,INT((ROW()-14)/2),0)))</f>
        <v>0</v>
      </c>
      <c r="K158" s="196">
        <f ca="1">IF(MOD(ROW()-13,2)=0,IF(ISBLANK(OFFSET('10. SEGUIMIENTO 2025'!$O$14,INT((ROW()-13)/2),0)),"",OFFSET('10. SEGUIMIENTO 2025'!$O$14,INT((ROW()-13)/2),0)),IF(ISBLANK(OFFSET('9. METAS'!$O$20,INT((ROW()-14)/2),0)),"",OFFSET('9. METAS'!$O$20,INT((ROW()-14)/2),0)))</f>
        <v>1</v>
      </c>
      <c r="L158" s="196">
        <f ca="1">IF(MOD(ROW()-13,2)=0,IF(ISBLANK(OFFSET('10. SEGUIMIENTO 2025'!$P$14,INT((ROW()-13)/2),0)),"",OFFSET('10. SEGUIMIENTO 2025'!$P$14,INT((ROW()-13)/2),0)),IF(ISBLANK(OFFSET('9. METAS'!$P$20,INT((ROW()-14)/2),0)),"",OFFSET('9. METAS'!$P$20,INT((ROW()-14)/2),0)))</f>
        <v>2</v>
      </c>
      <c r="M158" s="197">
        <f ca="1">IF(MOD(ROW()-13,2)=0,IF(ISBLANK(OFFSET('10. SEGUIMIENTO 2025'!$Q$14,INT((ROW()-13)/2),0)),"",OFFSET('10. SEGUIMIENTO 2025'!$Q$14,INT((ROW()-13)/2),0)),IF(ISBLANK(OFFSET('9. METAS'!$Q$20,INT((ROW()-14)/2),0)),"",OFFSET('9. METAS'!$Q$20,INT((ROW()-14)/2),0)))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METAS'!$K$20,INT((ROW()-13)/2),0)),"",OFFSET('9. METAS'!$K$20,INT((ROW()-13)/2),0))</f>
        <v>2</v>
      </c>
      <c r="I159" s="763"/>
      <c r="J159" s="195">
        <f ca="1">IF(MOD(ROW()-13,2)=0,IF(ISBLANK(OFFSET('10. SEGUIMIENTO 2025'!$N$14,INT((ROW()-13)/2),0)),"",OFFSET('10. SEGUIMIENTO 2025'!$N$14,INT((ROW()-13)/2),0)),IF(ISBLANK(OFFSET('9. METAS'!$N$20,INT((ROW()-14)/2),0)),"",OFFSET('9. METAS'!$N$20,INT((ROW()-14)/2),0)))</f>
        <v>41</v>
      </c>
      <c r="K159" s="196" t="str">
        <f ca="1">IF(MOD(ROW()-13,2)=0,IF(ISBLANK(OFFSET('10. SEGUIMIENTO 2025'!$O$14,INT((ROW()-13)/2),0)),"",OFFSET('10. SEGUIMIENTO 2025'!$O$14,INT((ROW()-13)/2),0)),IF(ISBLANK(OFFSET('9. METAS'!$O$20,INT((ROW()-14)/2),0)),"",OFFSET('9. METAS'!$O$20,INT((ROW()-14)/2),0)))</f>
        <v/>
      </c>
      <c r="L159" s="196" t="str">
        <f ca="1">IF(MOD(ROW()-13,2)=0,IF(ISBLANK(OFFSET('10. SEGUIMIENTO 2025'!$P$14,INT((ROW()-13)/2),0)),"",OFFSET('10. SEGUIMIENTO 2025'!$P$14,INT((ROW()-13)/2),0)),IF(ISBLANK(OFFSET('9. METAS'!$P$20,INT((ROW()-14)/2),0)),"",OFFSET('9. METAS'!$P$20,INT((ROW()-14)/2),0)))</f>
        <v/>
      </c>
      <c r="M159" s="197" t="str">
        <f ca="1">IF(MOD(ROW()-13,2)=0,IF(ISBLANK(OFFSET('10. SEGUIMIENTO 2025'!$Q$14,INT((ROW()-13)/2),0)),"",OFFSET('10. SEGUIMIENTO 2025'!$Q$14,INT((ROW()-13)/2),0)),IF(ISBLANK(OFFSET('9. METAS'!$Q$20,INT((ROW()-14)/2),0)),"",OFFSET('9. METAS'!$Q$20,INT((ROW()-14)/2),0)))</f>
        <v/>
      </c>
      <c r="N159" s="769" t="str">
        <f ca="1">IFERROR(M159/M160,"ND")</f>
        <v>ND</v>
      </c>
      <c r="O159" s="771" t="str">
        <f ca="1">IFERROR(((M159+L159+K159+J159)/H159),"ND")</f>
        <v>ND</v>
      </c>
      <c r="P159" s="775"/>
    </row>
    <row r="160" spans="3:16">
      <c r="C160" s="747"/>
      <c r="D160" s="749"/>
      <c r="E160" s="749"/>
      <c r="F160" s="751"/>
      <c r="G160" s="753"/>
      <c r="H160" s="760"/>
      <c r="I160" s="764"/>
      <c r="J160" s="195">
        <f ca="1">IF(MOD(ROW()-13,2)=0,IF(ISBLANK(OFFSET('10. SEGUIMIENTO 2025'!$N$14,INT((ROW()-13)/2),0)),"",OFFSET('10. SEGUIMIENTO 2025'!$N$14,INT((ROW()-13)/2),0)),IF(ISBLANK(OFFSET('9. METAS'!$N$20,INT((ROW()-14)/2),0)),"",OFFSET('9. METAS'!$N$20,INT((ROW()-14)/2),0)))</f>
        <v>0</v>
      </c>
      <c r="K160" s="196">
        <f ca="1">IF(MOD(ROW()-13,2)=0,IF(ISBLANK(OFFSET('10. SEGUIMIENTO 2025'!$O$14,INT((ROW()-13)/2),0)),"",OFFSET('10. SEGUIMIENTO 2025'!$O$14,INT((ROW()-13)/2),0)),IF(ISBLANK(OFFSET('9. METAS'!$O$20,INT((ROW()-14)/2),0)),"",OFFSET('9. METAS'!$O$20,INT((ROW()-14)/2),0)))</f>
        <v>0</v>
      </c>
      <c r="L160" s="196">
        <f ca="1">IF(MOD(ROW()-13,2)=0,IF(ISBLANK(OFFSET('10. SEGUIMIENTO 2025'!$P$14,INT((ROW()-13)/2),0)),"",OFFSET('10. SEGUIMIENTO 2025'!$P$14,INT((ROW()-13)/2),0)),IF(ISBLANK(OFFSET('9. METAS'!$P$20,INT((ROW()-14)/2),0)),"",OFFSET('9. METAS'!$P$20,INT((ROW()-14)/2),0)))</f>
        <v>1</v>
      </c>
      <c r="M160" s="197">
        <f ca="1">IF(MOD(ROW()-13,2)=0,IF(ISBLANK(OFFSET('10. SEGUIMIENTO 2025'!$Q$14,INT((ROW()-13)/2),0)),"",OFFSET('10. SEGUIMIENTO 2025'!$Q$14,INT((ROW()-13)/2),0)),IF(ISBLANK(OFFSET('9. METAS'!$Q$20,INT((ROW()-14)/2),0)),"",OFFSET('9. METAS'!$Q$20,INT((ROW()-14)/2),0)))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METAS'!$K$20,INT((ROW()-13)/2),0)),"",OFFSET('9. METAS'!$K$20,INT((ROW()-13)/2),0))</f>
        <v>61</v>
      </c>
      <c r="I161" s="763"/>
      <c r="J161" s="195">
        <f ca="1">IF(MOD(ROW()-13,2)=0,IF(ISBLANK(OFFSET('10. SEGUIMIENTO 2025'!$N$14,INT((ROW()-13)/2),0)),"",OFFSET('10. SEGUIMIENTO 2025'!$N$14,INT((ROW()-13)/2),0)),IF(ISBLANK(OFFSET('9. METAS'!$N$20,INT((ROW()-14)/2),0)),"",OFFSET('9. METAS'!$N$20,INT((ROW()-14)/2),0)))</f>
        <v>41</v>
      </c>
      <c r="K161" s="196" t="str">
        <f ca="1">IF(MOD(ROW()-13,2)=0,IF(ISBLANK(OFFSET('10. SEGUIMIENTO 2025'!$O$14,INT((ROW()-13)/2),0)),"",OFFSET('10. SEGUIMIENTO 2025'!$O$14,INT((ROW()-13)/2),0)),IF(ISBLANK(OFFSET('9. METAS'!$O$20,INT((ROW()-14)/2),0)),"",OFFSET('9. METAS'!$O$20,INT((ROW()-14)/2),0)))</f>
        <v/>
      </c>
      <c r="L161" s="196" t="str">
        <f ca="1">IF(MOD(ROW()-13,2)=0,IF(ISBLANK(OFFSET('10. SEGUIMIENTO 2025'!$P$14,INT((ROW()-13)/2),0)),"",OFFSET('10. SEGUIMIENTO 2025'!$P$14,INT((ROW()-13)/2),0)),IF(ISBLANK(OFFSET('9. METAS'!$P$20,INT((ROW()-14)/2),0)),"",OFFSET('9. METAS'!$P$20,INT((ROW()-14)/2),0)))</f>
        <v/>
      </c>
      <c r="M161" s="197" t="str">
        <f ca="1">IF(MOD(ROW()-13,2)=0,IF(ISBLANK(OFFSET('10. SEGUIMIENTO 2025'!$Q$14,INT((ROW()-13)/2),0)),"",OFFSET('10. SEGUIMIENTO 2025'!$Q$14,INT((ROW()-13)/2),0)),IF(ISBLANK(OFFSET('9. METAS'!$Q$20,INT((ROW()-14)/2),0)),"",OFFSET('9. METAS'!$Q$20,INT((ROW()-14)/2),0)))</f>
        <v/>
      </c>
      <c r="N161" s="769" t="str">
        <f ca="1">IFERROR(M161/M162,"ND")</f>
        <v>ND</v>
      </c>
      <c r="O161" s="771" t="str">
        <f ca="1">IFERROR(((M161+L161+K161+J161)/H161),"ND")</f>
        <v>ND</v>
      </c>
      <c r="P161" s="775"/>
    </row>
    <row r="162" spans="3:16">
      <c r="C162" s="747"/>
      <c r="D162" s="749"/>
      <c r="E162" s="749"/>
      <c r="F162" s="751"/>
      <c r="G162" s="753"/>
      <c r="H162" s="760"/>
      <c r="I162" s="764"/>
      <c r="J162" s="195">
        <f ca="1">IF(MOD(ROW()-13,2)=0,IF(ISBLANK(OFFSET('10. SEGUIMIENTO 2025'!$N$14,INT((ROW()-13)/2),0)),"",OFFSET('10. SEGUIMIENTO 2025'!$N$14,INT((ROW()-13)/2),0)),IF(ISBLANK(OFFSET('9. METAS'!$N$20,INT((ROW()-14)/2),0)),"",OFFSET('9. METAS'!$N$20,INT((ROW()-14)/2),0)))</f>
        <v>13</v>
      </c>
      <c r="K162" s="196">
        <f ca="1">IF(MOD(ROW()-13,2)=0,IF(ISBLANK(OFFSET('10. SEGUIMIENTO 2025'!$O$14,INT((ROW()-13)/2),0)),"",OFFSET('10. SEGUIMIENTO 2025'!$O$14,INT((ROW()-13)/2),0)),IF(ISBLANK(OFFSET('9. METAS'!$O$20,INT((ROW()-14)/2),0)),"",OFFSET('9. METAS'!$O$20,INT((ROW()-14)/2),0)))</f>
        <v>12</v>
      </c>
      <c r="L162" s="196">
        <f ca="1">IF(MOD(ROW()-13,2)=0,IF(ISBLANK(OFFSET('10. SEGUIMIENTO 2025'!$P$14,INT((ROW()-13)/2),0)),"",OFFSET('10. SEGUIMIENTO 2025'!$P$14,INT((ROW()-13)/2),0)),IF(ISBLANK(OFFSET('9. METAS'!$P$20,INT((ROW()-14)/2),0)),"",OFFSET('9. METAS'!$P$20,INT((ROW()-14)/2),0)))</f>
        <v>20</v>
      </c>
      <c r="M162" s="197">
        <f ca="1">IF(MOD(ROW()-13,2)=0,IF(ISBLANK(OFFSET('10. SEGUIMIENTO 2025'!$Q$14,INT((ROW()-13)/2),0)),"",OFFSET('10. SEGUIMIENTO 2025'!$Q$14,INT((ROW()-13)/2),0)),IF(ISBLANK(OFFSET('9. METAS'!$Q$20,INT((ROW()-14)/2),0)),"",OFFSET('9. METAS'!$Q$20,INT((ROW()-14)/2),0)))</f>
        <v>16</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METAS'!$K$20,INT((ROW()-13)/2),0)),"",OFFSET('9. METAS'!$K$20,INT((ROW()-13)/2),0))</f>
        <v>84</v>
      </c>
      <c r="I163" s="763"/>
      <c r="J163" s="195">
        <f ca="1">IF(MOD(ROW()-13,2)=0,IF(ISBLANK(OFFSET('10. SEGUIMIENTO 2025'!$N$14,INT((ROW()-13)/2),0)),"",OFFSET('10. SEGUIMIENTO 2025'!$N$14,INT((ROW()-13)/2),0)),IF(ISBLANK(OFFSET('9. METAS'!$N$20,INT((ROW()-14)/2),0)),"",OFFSET('9. METAS'!$N$20,INT((ROW()-14)/2),0)))</f>
        <v>41</v>
      </c>
      <c r="K163" s="196" t="str">
        <f ca="1">IF(MOD(ROW()-13,2)=0,IF(ISBLANK(OFFSET('10. SEGUIMIENTO 2025'!$O$14,INT((ROW()-13)/2),0)),"",OFFSET('10. SEGUIMIENTO 2025'!$O$14,INT((ROW()-13)/2),0)),IF(ISBLANK(OFFSET('9. METAS'!$O$20,INT((ROW()-14)/2),0)),"",OFFSET('9. METAS'!$O$20,INT((ROW()-14)/2),0)))</f>
        <v/>
      </c>
      <c r="L163" s="196" t="str">
        <f ca="1">IF(MOD(ROW()-13,2)=0,IF(ISBLANK(OFFSET('10. SEGUIMIENTO 2025'!$P$14,INT((ROW()-13)/2),0)),"",OFFSET('10. SEGUIMIENTO 2025'!$P$14,INT((ROW()-13)/2),0)),IF(ISBLANK(OFFSET('9. METAS'!$P$20,INT((ROW()-14)/2),0)),"",OFFSET('9. METAS'!$P$20,INT((ROW()-14)/2),0)))</f>
        <v/>
      </c>
      <c r="M163" s="197" t="str">
        <f ca="1">IF(MOD(ROW()-13,2)=0,IF(ISBLANK(OFFSET('10. SEGUIMIENTO 2025'!$Q$14,INT((ROW()-13)/2),0)),"",OFFSET('10. SEGUIMIENTO 2025'!$Q$14,INT((ROW()-13)/2),0)),IF(ISBLANK(OFFSET('9. METAS'!$Q$20,INT((ROW()-14)/2),0)),"",OFFSET('9. METAS'!$Q$20,INT((ROW()-14)/2),0)))</f>
        <v/>
      </c>
      <c r="N163" s="769" t="str">
        <f ca="1">IFERROR(M163/M164,"ND")</f>
        <v>ND</v>
      </c>
      <c r="O163" s="771" t="str">
        <f ca="1">IFERROR(((M163+L163+K163+J163)/H163),"ND")</f>
        <v>ND</v>
      </c>
      <c r="P163" s="775"/>
    </row>
    <row r="164" spans="3:16">
      <c r="C164" s="747"/>
      <c r="D164" s="749"/>
      <c r="E164" s="749"/>
      <c r="F164" s="751"/>
      <c r="G164" s="753"/>
      <c r="H164" s="760"/>
      <c r="I164" s="764"/>
      <c r="J164" s="195">
        <f ca="1">IF(MOD(ROW()-13,2)=0,IF(ISBLANK(OFFSET('10. SEGUIMIENTO 2025'!$N$14,INT((ROW()-13)/2),0)),"",OFFSET('10. SEGUIMIENTO 2025'!$N$14,INT((ROW()-13)/2),0)),IF(ISBLANK(OFFSET('9. METAS'!$N$20,INT((ROW()-14)/2),0)),"",OFFSET('9. METAS'!$N$20,INT((ROW()-14)/2),0)))</f>
        <v>21</v>
      </c>
      <c r="K164" s="196">
        <f ca="1">IF(MOD(ROW()-13,2)=0,IF(ISBLANK(OFFSET('10. SEGUIMIENTO 2025'!$O$14,INT((ROW()-13)/2),0)),"",OFFSET('10. SEGUIMIENTO 2025'!$O$14,INT((ROW()-13)/2),0)),IF(ISBLANK(OFFSET('9. METAS'!$O$20,INT((ROW()-14)/2),0)),"",OFFSET('9. METAS'!$O$20,INT((ROW()-14)/2),0)))</f>
        <v>21</v>
      </c>
      <c r="L164" s="196">
        <f ca="1">IF(MOD(ROW()-13,2)=0,IF(ISBLANK(OFFSET('10. SEGUIMIENTO 2025'!$P$14,INT((ROW()-13)/2),0)),"",OFFSET('10. SEGUIMIENTO 2025'!$P$14,INT((ROW()-13)/2),0)),IF(ISBLANK(OFFSET('9. METAS'!$P$20,INT((ROW()-14)/2),0)),"",OFFSET('9. METAS'!$P$20,INT((ROW()-14)/2),0)))</f>
        <v>21</v>
      </c>
      <c r="M164" s="197">
        <f ca="1">IF(MOD(ROW()-13,2)=0,IF(ISBLANK(OFFSET('10. SEGUIMIENTO 2025'!$Q$14,INT((ROW()-13)/2),0)),"",OFFSET('10. SEGUIMIENTO 2025'!$Q$14,INT((ROW()-13)/2),0)),IF(ISBLANK(OFFSET('9. METAS'!$Q$20,INT((ROW()-14)/2),0)),"",OFFSET('9. METAS'!$Q$20,INT((ROW()-14)/2),0)))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METAS'!$K$20,INT((ROW()-13)/2),0)),"",OFFSET('9. METAS'!$K$20,INT((ROW()-13)/2),0))</f>
        <v>40</v>
      </c>
      <c r="I165" s="763"/>
      <c r="J165" s="195">
        <f ca="1">IF(MOD(ROW()-13,2)=0,IF(ISBLANK(OFFSET('10. SEGUIMIENTO 2025'!$N$14,INT((ROW()-13)/2),0)),"",OFFSET('10. SEGUIMIENTO 2025'!$N$14,INT((ROW()-13)/2),0)),IF(ISBLANK(OFFSET('9. METAS'!$N$20,INT((ROW()-14)/2),0)),"",OFFSET('9. METAS'!$N$20,INT((ROW()-14)/2),0)))</f>
        <v>41</v>
      </c>
      <c r="K165" s="196" t="str">
        <f ca="1">IF(MOD(ROW()-13,2)=0,IF(ISBLANK(OFFSET('10. SEGUIMIENTO 2025'!$O$14,INT((ROW()-13)/2),0)),"",OFFSET('10. SEGUIMIENTO 2025'!$O$14,INT((ROW()-13)/2),0)),IF(ISBLANK(OFFSET('9. METAS'!$O$20,INT((ROW()-14)/2),0)),"",OFFSET('9. METAS'!$O$20,INT((ROW()-14)/2),0)))</f>
        <v/>
      </c>
      <c r="L165" s="196" t="str">
        <f ca="1">IF(MOD(ROW()-13,2)=0,IF(ISBLANK(OFFSET('10. SEGUIMIENTO 2025'!$P$14,INT((ROW()-13)/2),0)),"",OFFSET('10. SEGUIMIENTO 2025'!$P$14,INT((ROW()-13)/2),0)),IF(ISBLANK(OFFSET('9. METAS'!$P$20,INT((ROW()-14)/2),0)),"",OFFSET('9. METAS'!$P$20,INT((ROW()-14)/2),0)))</f>
        <v/>
      </c>
      <c r="M165" s="197" t="str">
        <f ca="1">IF(MOD(ROW()-13,2)=0,IF(ISBLANK(OFFSET('10. SEGUIMIENTO 2025'!$Q$14,INT((ROW()-13)/2),0)),"",OFFSET('10. SEGUIMIENTO 2025'!$Q$14,INT((ROW()-13)/2),0)),IF(ISBLANK(OFFSET('9. METAS'!$Q$20,INT((ROW()-14)/2),0)),"",OFFSET('9. METAS'!$Q$20,INT((ROW()-14)/2),0)))</f>
        <v/>
      </c>
      <c r="N165" s="769" t="str">
        <f ca="1">IFERROR(M165/M166,"ND")</f>
        <v>ND</v>
      </c>
      <c r="O165" s="771" t="str">
        <f ca="1">IFERROR(((M165+L165+K165+J165)/H165),"ND")</f>
        <v>ND</v>
      </c>
      <c r="P165" s="775"/>
    </row>
    <row r="166" spans="3:16">
      <c r="C166" s="747"/>
      <c r="D166" s="749"/>
      <c r="E166" s="749"/>
      <c r="F166" s="751"/>
      <c r="G166" s="753"/>
      <c r="H166" s="760"/>
      <c r="I166" s="764"/>
      <c r="J166" s="195">
        <f ca="1">IF(MOD(ROW()-13,2)=0,IF(ISBLANK(OFFSET('10. SEGUIMIENTO 2025'!$N$14,INT((ROW()-13)/2),0)),"",OFFSET('10. SEGUIMIENTO 2025'!$N$14,INT((ROW()-13)/2),0)),IF(ISBLANK(OFFSET('9. METAS'!$N$20,INT((ROW()-14)/2),0)),"",OFFSET('9. METAS'!$N$20,INT((ROW()-14)/2),0)))</f>
        <v>0</v>
      </c>
      <c r="K166" s="196">
        <f ca="1">IF(MOD(ROW()-13,2)=0,IF(ISBLANK(OFFSET('10. SEGUIMIENTO 2025'!$O$14,INT((ROW()-13)/2),0)),"",OFFSET('10. SEGUIMIENTO 2025'!$O$14,INT((ROW()-13)/2),0)),IF(ISBLANK(OFFSET('9. METAS'!$O$20,INT((ROW()-14)/2),0)),"",OFFSET('9. METAS'!$O$20,INT((ROW()-14)/2),0)))</f>
        <v>5</v>
      </c>
      <c r="L166" s="196">
        <f ca="1">IF(MOD(ROW()-13,2)=0,IF(ISBLANK(OFFSET('10. SEGUIMIENTO 2025'!$P$14,INT((ROW()-13)/2),0)),"",OFFSET('10. SEGUIMIENTO 2025'!$P$14,INT((ROW()-13)/2),0)),IF(ISBLANK(OFFSET('9. METAS'!$P$20,INT((ROW()-14)/2),0)),"",OFFSET('9. METAS'!$P$20,INT((ROW()-14)/2),0)))</f>
        <v>25</v>
      </c>
      <c r="M166" s="197">
        <f ca="1">IF(MOD(ROW()-13,2)=0,IF(ISBLANK(OFFSET('10. SEGUIMIENTO 2025'!$Q$14,INT((ROW()-13)/2),0)),"",OFFSET('10. SEGUIMIENTO 2025'!$Q$14,INT((ROW()-13)/2),0)),IF(ISBLANK(OFFSET('9. METAS'!$Q$20,INT((ROW()-14)/2),0)),"",OFFSET('9. METAS'!$Q$20,INT((ROW()-14)/2),0)))</f>
        <v>10</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METAS'!$K$20,INT((ROW()-13)/2),0)),"",OFFSET('9. METAS'!$K$20,INT((ROW()-13)/2),0))</f>
        <v>52</v>
      </c>
      <c r="I167" s="763"/>
      <c r="J167" s="195">
        <f ca="1">IF(MOD(ROW()-13,2)=0,IF(ISBLANK(OFFSET('10. SEGUIMIENTO 2025'!$N$14,INT((ROW()-13)/2),0)),"",OFFSET('10. SEGUIMIENTO 2025'!$N$14,INT((ROW()-13)/2),0)),IF(ISBLANK(OFFSET('9. METAS'!$N$20,INT((ROW()-14)/2),0)),"",OFFSET('9. METAS'!$N$20,INT((ROW()-14)/2),0)))</f>
        <v>41</v>
      </c>
      <c r="K167" s="196" t="str">
        <f ca="1">IF(MOD(ROW()-13,2)=0,IF(ISBLANK(OFFSET('10. SEGUIMIENTO 2025'!$O$14,INT((ROW()-13)/2),0)),"",OFFSET('10. SEGUIMIENTO 2025'!$O$14,INT((ROW()-13)/2),0)),IF(ISBLANK(OFFSET('9. METAS'!$O$20,INT((ROW()-14)/2),0)),"",OFFSET('9. METAS'!$O$20,INT((ROW()-14)/2),0)))</f>
        <v/>
      </c>
      <c r="L167" s="196" t="str">
        <f ca="1">IF(MOD(ROW()-13,2)=0,IF(ISBLANK(OFFSET('10. SEGUIMIENTO 2025'!$P$14,INT((ROW()-13)/2),0)),"",OFFSET('10. SEGUIMIENTO 2025'!$P$14,INT((ROW()-13)/2),0)),IF(ISBLANK(OFFSET('9. METAS'!$P$20,INT((ROW()-14)/2),0)),"",OFFSET('9. METAS'!$P$20,INT((ROW()-14)/2),0)))</f>
        <v/>
      </c>
      <c r="M167" s="197" t="str">
        <f ca="1">IF(MOD(ROW()-13,2)=0,IF(ISBLANK(OFFSET('10. SEGUIMIENTO 2025'!$Q$14,INT((ROW()-13)/2),0)),"",OFFSET('10. SEGUIMIENTO 2025'!$Q$14,INT((ROW()-13)/2),0)),IF(ISBLANK(OFFSET('9. METAS'!$Q$20,INT((ROW()-14)/2),0)),"",OFFSET('9. METAS'!$Q$20,INT((ROW()-14)/2),0)))</f>
        <v/>
      </c>
      <c r="N167" s="769" t="str">
        <f ca="1">IFERROR(M167/M168,"ND")</f>
        <v>ND</v>
      </c>
      <c r="O167" s="771" t="str">
        <f ca="1">IFERROR(((M167+L167+K167+J167)/H167),"ND")</f>
        <v>ND</v>
      </c>
      <c r="P167" s="775"/>
    </row>
    <row r="168" spans="3:16">
      <c r="C168" s="747"/>
      <c r="D168" s="749"/>
      <c r="E168" s="749"/>
      <c r="F168" s="751"/>
      <c r="G168" s="753"/>
      <c r="H168" s="760"/>
      <c r="I168" s="764"/>
      <c r="J168" s="195">
        <f ca="1">IF(MOD(ROW()-13,2)=0,IF(ISBLANK(OFFSET('10. SEGUIMIENTO 2025'!$N$14,INT((ROW()-13)/2),0)),"",OFFSET('10. SEGUIMIENTO 2025'!$N$14,INT((ROW()-13)/2),0)),IF(ISBLANK(OFFSET('9. METAS'!$N$20,INT((ROW()-14)/2),0)),"",OFFSET('9. METAS'!$N$20,INT((ROW()-14)/2),0)))</f>
        <v>26</v>
      </c>
      <c r="K168" s="196">
        <f ca="1">IF(MOD(ROW()-13,2)=0,IF(ISBLANK(OFFSET('10. SEGUIMIENTO 2025'!$O$14,INT((ROW()-13)/2),0)),"",OFFSET('10. SEGUIMIENTO 2025'!$O$14,INT((ROW()-13)/2),0)),IF(ISBLANK(OFFSET('9. METAS'!$O$20,INT((ROW()-14)/2),0)),"",OFFSET('9. METAS'!$O$20,INT((ROW()-14)/2),0)))</f>
        <v>16</v>
      </c>
      <c r="L168" s="196">
        <f ca="1">IF(MOD(ROW()-13,2)=0,IF(ISBLANK(OFFSET('10. SEGUIMIENTO 2025'!$P$14,INT((ROW()-13)/2),0)),"",OFFSET('10. SEGUIMIENTO 2025'!$P$14,INT((ROW()-13)/2),0)),IF(ISBLANK(OFFSET('9. METAS'!$P$20,INT((ROW()-14)/2),0)),"",OFFSET('9. METAS'!$P$20,INT((ROW()-14)/2),0)))</f>
        <v>8</v>
      </c>
      <c r="M168" s="197">
        <f ca="1">IF(MOD(ROW()-13,2)=0,IF(ISBLANK(OFFSET('10. SEGUIMIENTO 2025'!$Q$14,INT((ROW()-13)/2),0)),"",OFFSET('10. SEGUIMIENTO 2025'!$Q$14,INT((ROW()-13)/2),0)),IF(ISBLANK(OFFSET('9. METAS'!$Q$20,INT((ROW()-14)/2),0)),"",OFFSET('9. METAS'!$Q$20,INT((ROW()-14)/2),0)))</f>
        <v>2</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METAS'!$K$20,INT((ROW()-13)/2),0)),"",OFFSET('9. METAS'!$K$20,INT((ROW()-13)/2),0))</f>
        <v>35</v>
      </c>
      <c r="I169" s="763"/>
      <c r="J169" s="195">
        <f ca="1">IF(MOD(ROW()-13,2)=0,IF(ISBLANK(OFFSET('10. SEGUIMIENTO 2025'!$N$14,INT((ROW()-13)/2),0)),"",OFFSET('10. SEGUIMIENTO 2025'!$N$14,INT((ROW()-13)/2),0)),IF(ISBLANK(OFFSET('9. METAS'!$N$20,INT((ROW()-14)/2),0)),"",OFFSET('9. METAS'!$N$20,INT((ROW()-14)/2),0)))</f>
        <v>41</v>
      </c>
      <c r="K169" s="196" t="str">
        <f ca="1">IF(MOD(ROW()-13,2)=0,IF(ISBLANK(OFFSET('10. SEGUIMIENTO 2025'!$O$14,INT((ROW()-13)/2),0)),"",OFFSET('10. SEGUIMIENTO 2025'!$O$14,INT((ROW()-13)/2),0)),IF(ISBLANK(OFFSET('9. METAS'!$O$20,INT((ROW()-14)/2),0)),"",OFFSET('9. METAS'!$O$20,INT((ROW()-14)/2),0)))</f>
        <v/>
      </c>
      <c r="L169" s="196" t="str">
        <f ca="1">IF(MOD(ROW()-13,2)=0,IF(ISBLANK(OFFSET('10. SEGUIMIENTO 2025'!$P$14,INT((ROW()-13)/2),0)),"",OFFSET('10. SEGUIMIENTO 2025'!$P$14,INT((ROW()-13)/2),0)),IF(ISBLANK(OFFSET('9. METAS'!$P$20,INT((ROW()-14)/2),0)),"",OFFSET('9. METAS'!$P$20,INT((ROW()-14)/2),0)))</f>
        <v/>
      </c>
      <c r="M169" s="197" t="str">
        <f ca="1">IF(MOD(ROW()-13,2)=0,IF(ISBLANK(OFFSET('10. SEGUIMIENTO 2025'!$Q$14,INT((ROW()-13)/2),0)),"",OFFSET('10. SEGUIMIENTO 2025'!$Q$14,INT((ROW()-13)/2),0)),IF(ISBLANK(OFFSET('9. METAS'!$Q$20,INT((ROW()-14)/2),0)),"",OFFSET('9. METAS'!$Q$20,INT((ROW()-14)/2),0)))</f>
        <v/>
      </c>
      <c r="N169" s="769" t="str">
        <f ca="1">IFERROR(M169/M170,"ND")</f>
        <v>ND</v>
      </c>
      <c r="O169" s="771" t="str">
        <f ca="1">IFERROR(((M169+L169+K169+J169)/H169),"ND")</f>
        <v>ND</v>
      </c>
      <c r="P169" s="775"/>
    </row>
    <row r="170" spans="3:16">
      <c r="C170" s="747"/>
      <c r="D170" s="749"/>
      <c r="E170" s="749"/>
      <c r="F170" s="751"/>
      <c r="G170" s="753"/>
      <c r="H170" s="760"/>
      <c r="I170" s="764"/>
      <c r="J170" s="195">
        <f ca="1">IF(MOD(ROW()-13,2)=0,IF(ISBLANK(OFFSET('10. SEGUIMIENTO 2025'!$N$14,INT((ROW()-13)/2),0)),"",OFFSET('10. SEGUIMIENTO 2025'!$N$14,INT((ROW()-13)/2),0)),IF(ISBLANK(OFFSET('9. METAS'!$N$20,INT((ROW()-14)/2),0)),"",OFFSET('9. METAS'!$N$20,INT((ROW()-14)/2),0)))</f>
        <v>14</v>
      </c>
      <c r="K170" s="196">
        <f ca="1">IF(MOD(ROW()-13,2)=0,IF(ISBLANK(OFFSET('10. SEGUIMIENTO 2025'!$O$14,INT((ROW()-13)/2),0)),"",OFFSET('10. SEGUIMIENTO 2025'!$O$14,INT((ROW()-13)/2),0)),IF(ISBLANK(OFFSET('9. METAS'!$O$20,INT((ROW()-14)/2),0)),"",OFFSET('9. METAS'!$O$20,INT((ROW()-14)/2),0)))</f>
        <v>11</v>
      </c>
      <c r="L170" s="196">
        <f ca="1">IF(MOD(ROW()-13,2)=0,IF(ISBLANK(OFFSET('10. SEGUIMIENTO 2025'!$P$14,INT((ROW()-13)/2),0)),"",OFFSET('10. SEGUIMIENTO 2025'!$P$14,INT((ROW()-13)/2),0)),IF(ISBLANK(OFFSET('9. METAS'!$P$20,INT((ROW()-14)/2),0)),"",OFFSET('9. METAS'!$P$20,INT((ROW()-14)/2),0)))</f>
        <v>8</v>
      </c>
      <c r="M170" s="197">
        <f ca="1">IF(MOD(ROW()-13,2)=0,IF(ISBLANK(OFFSET('10. SEGUIMIENTO 2025'!$Q$14,INT((ROW()-13)/2),0)),"",OFFSET('10. SEGUIMIENTO 2025'!$Q$14,INT((ROW()-13)/2),0)),IF(ISBLANK(OFFSET('9. METAS'!$Q$20,INT((ROW()-14)/2),0)),"",OFFSET('9. METAS'!$Q$20,INT((ROW()-14)/2),0)))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METAS'!$K$20,INT((ROW()-13)/2),0)),"",OFFSET('9. METAS'!$K$20,INT((ROW()-13)/2),0))</f>
        <v>17</v>
      </c>
      <c r="I171" s="763"/>
      <c r="J171" s="195">
        <f ca="1">IF(MOD(ROW()-13,2)=0,IF(ISBLANK(OFFSET('10. SEGUIMIENTO 2025'!$N$14,INT((ROW()-13)/2),0)),"",OFFSET('10. SEGUIMIENTO 2025'!$N$14,INT((ROW()-13)/2),0)),IF(ISBLANK(OFFSET('9. METAS'!$N$20,INT((ROW()-14)/2),0)),"",OFFSET('9. METAS'!$N$20,INT((ROW()-14)/2),0)))</f>
        <v>41</v>
      </c>
      <c r="K171" s="196" t="str">
        <f ca="1">IF(MOD(ROW()-13,2)=0,IF(ISBLANK(OFFSET('10. SEGUIMIENTO 2025'!$O$14,INT((ROW()-13)/2),0)),"",OFFSET('10. SEGUIMIENTO 2025'!$O$14,INT((ROW()-13)/2),0)),IF(ISBLANK(OFFSET('9. METAS'!$O$20,INT((ROW()-14)/2),0)),"",OFFSET('9. METAS'!$O$20,INT((ROW()-14)/2),0)))</f>
        <v/>
      </c>
      <c r="L171" s="196" t="str">
        <f ca="1">IF(MOD(ROW()-13,2)=0,IF(ISBLANK(OFFSET('10. SEGUIMIENTO 2025'!$P$14,INT((ROW()-13)/2),0)),"",OFFSET('10. SEGUIMIENTO 2025'!$P$14,INT((ROW()-13)/2),0)),IF(ISBLANK(OFFSET('9. METAS'!$P$20,INT((ROW()-14)/2),0)),"",OFFSET('9. METAS'!$P$20,INT((ROW()-14)/2),0)))</f>
        <v/>
      </c>
      <c r="M171" s="197" t="str">
        <f ca="1">IF(MOD(ROW()-13,2)=0,IF(ISBLANK(OFFSET('10. SEGUIMIENTO 2025'!$Q$14,INT((ROW()-13)/2),0)),"",OFFSET('10. SEGUIMIENTO 2025'!$Q$14,INT((ROW()-13)/2),0)),IF(ISBLANK(OFFSET('9. METAS'!$Q$20,INT((ROW()-14)/2),0)),"",OFFSET('9. METAS'!$Q$20,INT((ROW()-14)/2),0)))</f>
        <v/>
      </c>
      <c r="N171" s="769" t="str">
        <f ca="1">IFERROR(M171/M172,"ND")</f>
        <v>ND</v>
      </c>
      <c r="O171" s="771" t="str">
        <f ca="1">IFERROR(((M171+L171+K171+J171)/H171),"ND")</f>
        <v>ND</v>
      </c>
      <c r="P171" s="775"/>
    </row>
    <row r="172" spans="3:16">
      <c r="C172" s="747"/>
      <c r="D172" s="749"/>
      <c r="E172" s="749"/>
      <c r="F172" s="751"/>
      <c r="G172" s="753"/>
      <c r="H172" s="760"/>
      <c r="I172" s="764"/>
      <c r="J172" s="195">
        <f ca="1">IF(MOD(ROW()-13,2)=0,IF(ISBLANK(OFFSET('10. SEGUIMIENTO 2025'!$N$14,INT((ROW()-13)/2),0)),"",OFFSET('10. SEGUIMIENTO 2025'!$N$14,INT((ROW()-13)/2),0)),IF(ISBLANK(OFFSET('9. METAS'!$N$20,INT((ROW()-14)/2),0)),"",OFFSET('9. METAS'!$N$20,INT((ROW()-14)/2),0)))</f>
        <v>3</v>
      </c>
      <c r="K172" s="196">
        <f ca="1">IF(MOD(ROW()-13,2)=0,IF(ISBLANK(OFFSET('10. SEGUIMIENTO 2025'!$O$14,INT((ROW()-13)/2),0)),"",OFFSET('10. SEGUIMIENTO 2025'!$O$14,INT((ROW()-13)/2),0)),IF(ISBLANK(OFFSET('9. METAS'!$O$20,INT((ROW()-14)/2),0)),"",OFFSET('9. METAS'!$O$20,INT((ROW()-14)/2),0)))</f>
        <v>5</v>
      </c>
      <c r="L172" s="196">
        <f ca="1">IF(MOD(ROW()-13,2)=0,IF(ISBLANK(OFFSET('10. SEGUIMIENTO 2025'!$P$14,INT((ROW()-13)/2),0)),"",OFFSET('10. SEGUIMIENTO 2025'!$P$14,INT((ROW()-13)/2),0)),IF(ISBLANK(OFFSET('9. METAS'!$P$20,INT((ROW()-14)/2),0)),"",OFFSET('9. METAS'!$P$20,INT((ROW()-14)/2),0)))</f>
        <v>8</v>
      </c>
      <c r="M172" s="197">
        <f ca="1">IF(MOD(ROW()-13,2)=0,IF(ISBLANK(OFFSET('10. SEGUIMIENTO 2025'!$Q$14,INT((ROW()-13)/2),0)),"",OFFSET('10. SEGUIMIENTO 2025'!$Q$14,INT((ROW()-13)/2),0)),IF(ISBLANK(OFFSET('9. METAS'!$Q$20,INT((ROW()-14)/2),0)),"",OFFSET('9. METAS'!$Q$20,INT((ROW()-14)/2),0)))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METAS'!$K$20,INT((ROW()-13)/2),0)),"",OFFSET('9. METAS'!$K$20,INT((ROW()-13)/2),0))</f>
        <v>52</v>
      </c>
      <c r="I173" s="763"/>
      <c r="J173" s="195">
        <f ca="1">IF(MOD(ROW()-13,2)=0,IF(ISBLANK(OFFSET('10. SEGUIMIENTO 2025'!$N$14,INT((ROW()-13)/2),0)),"",OFFSET('10. SEGUIMIENTO 2025'!$N$14,INT((ROW()-13)/2),0)),IF(ISBLANK(OFFSET('9. METAS'!$N$20,INT((ROW()-14)/2),0)),"",OFFSET('9. METAS'!$N$20,INT((ROW()-14)/2),0)))</f>
        <v>41</v>
      </c>
      <c r="K173" s="196" t="str">
        <f ca="1">IF(MOD(ROW()-13,2)=0,IF(ISBLANK(OFFSET('10. SEGUIMIENTO 2025'!$O$14,INT((ROW()-13)/2),0)),"",OFFSET('10. SEGUIMIENTO 2025'!$O$14,INT((ROW()-13)/2),0)),IF(ISBLANK(OFFSET('9. METAS'!$O$20,INT((ROW()-14)/2),0)),"",OFFSET('9. METAS'!$O$20,INT((ROW()-14)/2),0)))</f>
        <v/>
      </c>
      <c r="L173" s="196" t="str">
        <f ca="1">IF(MOD(ROW()-13,2)=0,IF(ISBLANK(OFFSET('10. SEGUIMIENTO 2025'!$P$14,INT((ROW()-13)/2),0)),"",OFFSET('10. SEGUIMIENTO 2025'!$P$14,INT((ROW()-13)/2),0)),IF(ISBLANK(OFFSET('9. METAS'!$P$20,INT((ROW()-14)/2),0)),"",OFFSET('9. METAS'!$P$20,INT((ROW()-14)/2),0)))</f>
        <v/>
      </c>
      <c r="M173" s="197" t="str">
        <f ca="1">IF(MOD(ROW()-13,2)=0,IF(ISBLANK(OFFSET('10. SEGUIMIENTO 2025'!$Q$14,INT((ROW()-13)/2),0)),"",OFFSET('10. SEGUIMIENTO 2025'!$Q$14,INT((ROW()-13)/2),0)),IF(ISBLANK(OFFSET('9. METAS'!$Q$20,INT((ROW()-14)/2),0)),"",OFFSET('9. METAS'!$Q$20,INT((ROW()-14)/2),0)))</f>
        <v/>
      </c>
      <c r="N173" s="769" t="str">
        <f ca="1">IFERROR(M173/M174,"ND")</f>
        <v>ND</v>
      </c>
      <c r="O173" s="771" t="str">
        <f ca="1">IFERROR(((M173+L173+K173+J173)/H173),"ND")</f>
        <v>ND</v>
      </c>
      <c r="P173" s="775"/>
    </row>
    <row r="174" spans="3:16">
      <c r="C174" s="747"/>
      <c r="D174" s="749"/>
      <c r="E174" s="749"/>
      <c r="F174" s="751"/>
      <c r="G174" s="753"/>
      <c r="H174" s="760"/>
      <c r="I174" s="764"/>
      <c r="J174" s="195">
        <f ca="1">IF(MOD(ROW()-13,2)=0,IF(ISBLANK(OFFSET('10. SEGUIMIENTO 2025'!$N$14,INT((ROW()-13)/2),0)),"",OFFSET('10. SEGUIMIENTO 2025'!$N$14,INT((ROW()-13)/2),0)),IF(ISBLANK(OFFSET('9. METAS'!$N$20,INT((ROW()-14)/2),0)),"",OFFSET('9. METAS'!$N$20,INT((ROW()-14)/2),0)))</f>
        <v>26</v>
      </c>
      <c r="K174" s="196">
        <f ca="1">IF(MOD(ROW()-13,2)=0,IF(ISBLANK(OFFSET('10. SEGUIMIENTO 2025'!$O$14,INT((ROW()-13)/2),0)),"",OFFSET('10. SEGUIMIENTO 2025'!$O$14,INT((ROW()-13)/2),0)),IF(ISBLANK(OFFSET('9. METAS'!$O$20,INT((ROW()-14)/2),0)),"",OFFSET('9. METAS'!$O$20,INT((ROW()-14)/2),0)))</f>
        <v>16</v>
      </c>
      <c r="L174" s="196">
        <f ca="1">IF(MOD(ROW()-13,2)=0,IF(ISBLANK(OFFSET('10. SEGUIMIENTO 2025'!$P$14,INT((ROW()-13)/2),0)),"",OFFSET('10. SEGUIMIENTO 2025'!$P$14,INT((ROW()-13)/2),0)),IF(ISBLANK(OFFSET('9. METAS'!$P$20,INT((ROW()-14)/2),0)),"",OFFSET('9. METAS'!$P$20,INT((ROW()-14)/2),0)))</f>
        <v>8</v>
      </c>
      <c r="M174" s="197">
        <f ca="1">IF(MOD(ROW()-13,2)=0,IF(ISBLANK(OFFSET('10. SEGUIMIENTO 2025'!$Q$14,INT((ROW()-13)/2),0)),"",OFFSET('10. SEGUIMIENTO 2025'!$Q$14,INT((ROW()-13)/2),0)),IF(ISBLANK(OFFSET('9. METAS'!$Q$20,INT((ROW()-14)/2),0)),"",OFFSET('9. METAS'!$Q$20,INT((ROW()-14)/2),0)))</f>
        <v>2</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METAS'!$K$20,INT((ROW()-13)/2),0)),"",OFFSET('9. METAS'!$K$20,INT((ROW()-13)/2),0))</f>
        <v>65</v>
      </c>
      <c r="I175" s="763"/>
      <c r="J175" s="195">
        <f ca="1">IF(MOD(ROW()-13,2)=0,IF(ISBLANK(OFFSET('10. SEGUIMIENTO 2025'!$N$14,INT((ROW()-13)/2),0)),"",OFFSET('10. SEGUIMIENTO 2025'!$N$14,INT((ROW()-13)/2),0)),IF(ISBLANK(OFFSET('9. METAS'!$N$20,INT((ROW()-14)/2),0)),"",OFFSET('9. METAS'!$N$20,INT((ROW()-14)/2),0)))</f>
        <v>41</v>
      </c>
      <c r="K175" s="196" t="str">
        <f ca="1">IF(MOD(ROW()-13,2)=0,IF(ISBLANK(OFFSET('10. SEGUIMIENTO 2025'!$O$14,INT((ROW()-13)/2),0)),"",OFFSET('10. SEGUIMIENTO 2025'!$O$14,INT((ROW()-13)/2),0)),IF(ISBLANK(OFFSET('9. METAS'!$O$20,INT((ROW()-14)/2),0)),"",OFFSET('9. METAS'!$O$20,INT((ROW()-14)/2),0)))</f>
        <v/>
      </c>
      <c r="L175" s="196" t="str">
        <f ca="1">IF(MOD(ROW()-13,2)=0,IF(ISBLANK(OFFSET('10. SEGUIMIENTO 2025'!$P$14,INT((ROW()-13)/2),0)),"",OFFSET('10. SEGUIMIENTO 2025'!$P$14,INT((ROW()-13)/2),0)),IF(ISBLANK(OFFSET('9. METAS'!$P$20,INT((ROW()-14)/2),0)),"",OFFSET('9. METAS'!$P$20,INT((ROW()-14)/2),0)))</f>
        <v/>
      </c>
      <c r="M175" s="197" t="str">
        <f ca="1">IF(MOD(ROW()-13,2)=0,IF(ISBLANK(OFFSET('10. SEGUIMIENTO 2025'!$Q$14,INT((ROW()-13)/2),0)),"",OFFSET('10. SEGUIMIENTO 2025'!$Q$14,INT((ROW()-13)/2),0)),IF(ISBLANK(OFFSET('9. METAS'!$Q$20,INT((ROW()-14)/2),0)),"",OFFSET('9. METAS'!$Q$20,INT((ROW()-14)/2),0)))</f>
        <v/>
      </c>
      <c r="N175" s="769" t="str">
        <f ca="1">IFERROR(M175/M176,"ND")</f>
        <v>ND</v>
      </c>
      <c r="O175" s="771" t="str">
        <f ca="1">IFERROR(((M175+L175+K175+J175)/H175),"ND")</f>
        <v>ND</v>
      </c>
      <c r="P175" s="775"/>
    </row>
    <row r="176" spans="3:16">
      <c r="C176" s="747"/>
      <c r="D176" s="749"/>
      <c r="E176" s="749"/>
      <c r="F176" s="751"/>
      <c r="G176" s="753"/>
      <c r="H176" s="760"/>
      <c r="I176" s="764"/>
      <c r="J176" s="195">
        <f ca="1">IF(MOD(ROW()-13,2)=0,IF(ISBLANK(OFFSET('10. SEGUIMIENTO 2025'!$N$14,INT((ROW()-13)/2),0)),"",OFFSET('10. SEGUIMIENTO 2025'!$N$14,INT((ROW()-13)/2),0)),IF(ISBLANK(OFFSET('9. METAS'!$N$20,INT((ROW()-14)/2),0)),"",OFFSET('9. METAS'!$N$20,INT((ROW()-14)/2),0)))</f>
        <v>30</v>
      </c>
      <c r="K176" s="196">
        <f ca="1">IF(MOD(ROW()-13,2)=0,IF(ISBLANK(OFFSET('10. SEGUIMIENTO 2025'!$O$14,INT((ROW()-13)/2),0)),"",OFFSET('10. SEGUIMIENTO 2025'!$O$14,INT((ROW()-13)/2),0)),IF(ISBLANK(OFFSET('9. METAS'!$O$20,INT((ROW()-14)/2),0)),"",OFFSET('9. METAS'!$O$20,INT((ROW()-14)/2),0)))</f>
        <v>18</v>
      </c>
      <c r="L176" s="196">
        <f ca="1">IF(MOD(ROW()-13,2)=0,IF(ISBLANK(OFFSET('10. SEGUIMIENTO 2025'!$P$14,INT((ROW()-13)/2),0)),"",OFFSET('10. SEGUIMIENTO 2025'!$P$14,INT((ROW()-13)/2),0)),IF(ISBLANK(OFFSET('9. METAS'!$P$20,INT((ROW()-14)/2),0)),"",OFFSET('9. METAS'!$P$20,INT((ROW()-14)/2),0)))</f>
        <v>10</v>
      </c>
      <c r="M176" s="197">
        <f ca="1">IF(MOD(ROW()-13,2)=0,IF(ISBLANK(OFFSET('10. SEGUIMIENTO 2025'!$Q$14,INT((ROW()-13)/2),0)),"",OFFSET('10. SEGUIMIENTO 2025'!$Q$14,INT((ROW()-13)/2),0)),IF(ISBLANK(OFFSET('9. METAS'!$Q$20,INT((ROW()-14)/2),0)),"",OFFSET('9. METAS'!$Q$20,INT((ROW()-14)/2),0)))</f>
        <v>7</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METAS'!$K$20,INT((ROW()-13)/2),0)),"",OFFSET('9. METAS'!$K$20,INT((ROW()-13)/2),0))</f>
        <v>52</v>
      </c>
      <c r="I177" s="763"/>
      <c r="J177" s="195">
        <f ca="1">IF(MOD(ROW()-13,2)=0,IF(ISBLANK(OFFSET('10. SEGUIMIENTO 2025'!$N$14,INT((ROW()-13)/2),0)),"",OFFSET('10. SEGUIMIENTO 2025'!$N$14,INT((ROW()-13)/2),0)),IF(ISBLANK(OFFSET('9. METAS'!$N$20,INT((ROW()-14)/2),0)),"",OFFSET('9. METAS'!$N$20,INT((ROW()-14)/2),0)))</f>
        <v>41</v>
      </c>
      <c r="K177" s="196" t="str">
        <f ca="1">IF(MOD(ROW()-13,2)=0,IF(ISBLANK(OFFSET('10. SEGUIMIENTO 2025'!$O$14,INT((ROW()-13)/2),0)),"",OFFSET('10. SEGUIMIENTO 2025'!$O$14,INT((ROW()-13)/2),0)),IF(ISBLANK(OFFSET('9. METAS'!$O$20,INT((ROW()-14)/2),0)),"",OFFSET('9. METAS'!$O$20,INT((ROW()-14)/2),0)))</f>
        <v/>
      </c>
      <c r="L177" s="196" t="str">
        <f ca="1">IF(MOD(ROW()-13,2)=0,IF(ISBLANK(OFFSET('10. SEGUIMIENTO 2025'!$P$14,INT((ROW()-13)/2),0)),"",OFFSET('10. SEGUIMIENTO 2025'!$P$14,INT((ROW()-13)/2),0)),IF(ISBLANK(OFFSET('9. METAS'!$P$20,INT((ROW()-14)/2),0)),"",OFFSET('9. METAS'!$P$20,INT((ROW()-14)/2),0)))</f>
        <v/>
      </c>
      <c r="M177" s="197" t="str">
        <f ca="1">IF(MOD(ROW()-13,2)=0,IF(ISBLANK(OFFSET('10. SEGUIMIENTO 2025'!$Q$14,INT((ROW()-13)/2),0)),"",OFFSET('10. SEGUIMIENTO 2025'!$Q$14,INT((ROW()-13)/2),0)),IF(ISBLANK(OFFSET('9. METAS'!$Q$20,INT((ROW()-14)/2),0)),"",OFFSET('9. METAS'!$Q$20,INT((ROW()-14)/2),0)))</f>
        <v/>
      </c>
      <c r="N177" s="769" t="str">
        <f ca="1">IFERROR(M177/M178,"ND")</f>
        <v>ND</v>
      </c>
      <c r="O177" s="771" t="str">
        <f ca="1">IFERROR(((M177+L177+K177+J177)/H177),"ND")</f>
        <v>ND</v>
      </c>
      <c r="P177" s="775"/>
    </row>
    <row r="178" spans="3:16">
      <c r="C178" s="747"/>
      <c r="D178" s="749"/>
      <c r="E178" s="749"/>
      <c r="F178" s="751"/>
      <c r="G178" s="753"/>
      <c r="H178" s="760"/>
      <c r="I178" s="764"/>
      <c r="J178" s="195">
        <f ca="1">IF(MOD(ROW()-13,2)=0,IF(ISBLANK(OFFSET('10. SEGUIMIENTO 2025'!$N$14,INT((ROW()-13)/2),0)),"",OFFSET('10. SEGUIMIENTO 2025'!$N$14,INT((ROW()-13)/2),0)),IF(ISBLANK(OFFSET('9. METAS'!$N$20,INT((ROW()-14)/2),0)),"",OFFSET('9. METAS'!$N$20,INT((ROW()-14)/2),0)))</f>
        <v>0</v>
      </c>
      <c r="K178" s="196">
        <f ca="1">IF(MOD(ROW()-13,2)=0,IF(ISBLANK(OFFSET('10. SEGUIMIENTO 2025'!$O$14,INT((ROW()-13)/2),0)),"",OFFSET('10. SEGUIMIENTO 2025'!$O$14,INT((ROW()-13)/2),0)),IF(ISBLANK(OFFSET('9. METAS'!$O$20,INT((ROW()-14)/2),0)),"",OFFSET('9. METAS'!$O$20,INT((ROW()-14)/2),0)))</f>
        <v>26</v>
      </c>
      <c r="L178" s="196">
        <f ca="1">IF(MOD(ROW()-13,2)=0,IF(ISBLANK(OFFSET('10. SEGUIMIENTO 2025'!$P$14,INT((ROW()-13)/2),0)),"",OFFSET('10. SEGUIMIENTO 2025'!$P$14,INT((ROW()-13)/2),0)),IF(ISBLANK(OFFSET('9. METAS'!$P$20,INT((ROW()-14)/2),0)),"",OFFSET('9. METAS'!$P$20,INT((ROW()-14)/2),0)))</f>
        <v>19</v>
      </c>
      <c r="M178" s="197">
        <f ca="1">IF(MOD(ROW()-13,2)=0,IF(ISBLANK(OFFSET('10. SEGUIMIENTO 2025'!$Q$14,INT((ROW()-13)/2),0)),"",OFFSET('10. SEGUIMIENTO 2025'!$Q$14,INT((ROW()-13)/2),0)),IF(ISBLANK(OFFSET('9. METAS'!$Q$20,INT((ROW()-14)/2),0)),"",OFFSET('9. METAS'!$Q$20,INT((ROW()-14)/2),0)))</f>
        <v>7</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METAS'!$K$20,INT((ROW()-13)/2),0)),"",OFFSET('9. METAS'!$K$20,INT((ROW()-13)/2),0))</f>
        <v>38</v>
      </c>
      <c r="I179" s="763"/>
      <c r="J179" s="195">
        <f ca="1">IF(MOD(ROW()-13,2)=0,IF(ISBLANK(OFFSET('10. SEGUIMIENTO 2025'!$N$14,INT((ROW()-13)/2),0)),"",OFFSET('10. SEGUIMIENTO 2025'!$N$14,INT((ROW()-13)/2),0)),IF(ISBLANK(OFFSET('9. METAS'!$N$20,INT((ROW()-14)/2),0)),"",OFFSET('9. METAS'!$N$20,INT((ROW()-14)/2),0)))</f>
        <v>41</v>
      </c>
      <c r="K179" s="196" t="str">
        <f ca="1">IF(MOD(ROW()-13,2)=0,IF(ISBLANK(OFFSET('10. SEGUIMIENTO 2025'!$O$14,INT((ROW()-13)/2),0)),"",OFFSET('10. SEGUIMIENTO 2025'!$O$14,INT((ROW()-13)/2),0)),IF(ISBLANK(OFFSET('9. METAS'!$O$20,INT((ROW()-14)/2),0)),"",OFFSET('9. METAS'!$O$20,INT((ROW()-14)/2),0)))</f>
        <v/>
      </c>
      <c r="L179" s="196" t="str">
        <f ca="1">IF(MOD(ROW()-13,2)=0,IF(ISBLANK(OFFSET('10. SEGUIMIENTO 2025'!$P$14,INT((ROW()-13)/2),0)),"",OFFSET('10. SEGUIMIENTO 2025'!$P$14,INT((ROW()-13)/2),0)),IF(ISBLANK(OFFSET('9. METAS'!$P$20,INT((ROW()-14)/2),0)),"",OFFSET('9. METAS'!$P$20,INT((ROW()-14)/2),0)))</f>
        <v/>
      </c>
      <c r="M179" s="197" t="str">
        <f ca="1">IF(MOD(ROW()-13,2)=0,IF(ISBLANK(OFFSET('10. SEGUIMIENTO 2025'!$Q$14,INT((ROW()-13)/2),0)),"",OFFSET('10. SEGUIMIENTO 2025'!$Q$14,INT((ROW()-13)/2),0)),IF(ISBLANK(OFFSET('9. METAS'!$Q$20,INT((ROW()-14)/2),0)),"",OFFSET('9. METAS'!$Q$20,INT((ROW()-14)/2),0)))</f>
        <v/>
      </c>
      <c r="N179" s="769" t="str">
        <f ca="1">IFERROR(M179/M180,"ND")</f>
        <v>ND</v>
      </c>
      <c r="O179" s="771" t="str">
        <f ca="1">IFERROR(((M179+L179+K179+J179)/H179),"ND")</f>
        <v>ND</v>
      </c>
      <c r="P179" s="775"/>
    </row>
    <row r="180" spans="3:16">
      <c r="C180" s="747"/>
      <c r="D180" s="749"/>
      <c r="E180" s="749"/>
      <c r="F180" s="751"/>
      <c r="G180" s="753"/>
      <c r="H180" s="760"/>
      <c r="I180" s="764"/>
      <c r="J180" s="195">
        <f ca="1">IF(MOD(ROW()-13,2)=0,IF(ISBLANK(OFFSET('10. SEGUIMIENTO 2025'!$N$14,INT((ROW()-13)/2),0)),"",OFFSET('10. SEGUIMIENTO 2025'!$N$14,INT((ROW()-13)/2),0)),IF(ISBLANK(OFFSET('9. METAS'!$N$20,INT((ROW()-14)/2),0)),"",OFFSET('9. METAS'!$N$20,INT((ROW()-14)/2),0)))</f>
        <v>0</v>
      </c>
      <c r="K180" s="196">
        <f ca="1">IF(MOD(ROW()-13,2)=0,IF(ISBLANK(OFFSET('10. SEGUIMIENTO 2025'!$O$14,INT((ROW()-13)/2),0)),"",OFFSET('10. SEGUIMIENTO 2025'!$O$14,INT((ROW()-13)/2),0)),IF(ISBLANK(OFFSET('9. METAS'!$O$20,INT((ROW()-14)/2),0)),"",OFFSET('9. METAS'!$O$20,INT((ROW()-14)/2),0)))</f>
        <v>19.25925925925926</v>
      </c>
      <c r="L180" s="196">
        <f ca="1">IF(MOD(ROW()-13,2)=0,IF(ISBLANK(OFFSET('10. SEGUIMIENTO 2025'!$P$14,INT((ROW()-13)/2),0)),"",OFFSET('10. SEGUIMIENTO 2025'!$P$14,INT((ROW()-13)/2),0)),IF(ISBLANK(OFFSET('9. METAS'!$P$20,INT((ROW()-14)/2),0)),"",OFFSET('9. METAS'!$P$20,INT((ROW()-14)/2),0)))</f>
        <v>14.074074074074073</v>
      </c>
      <c r="M180" s="197">
        <f ca="1">IF(MOD(ROW()-13,2)=0,IF(ISBLANK(OFFSET('10. SEGUIMIENTO 2025'!$Q$14,INT((ROW()-13)/2),0)),"",OFFSET('10. SEGUIMIENTO 2025'!$Q$14,INT((ROW()-13)/2),0)),IF(ISBLANK(OFFSET('9. METAS'!$Q$20,INT((ROW()-14)/2),0)),"",OFFSET('9. METAS'!$Q$20,INT((ROW()-14)/2),0)))</f>
        <v>5.1851851851851851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METAS'!$K$20,INT((ROW()-13)/2),0)),"",OFFSET('9. METAS'!$K$20,INT((ROW()-13)/2),0))</f>
        <v>52</v>
      </c>
      <c r="I181" s="763"/>
      <c r="J181" s="195">
        <f ca="1">IF(MOD(ROW()-13,2)=0,IF(ISBLANK(OFFSET('10. SEGUIMIENTO 2025'!$N$14,INT((ROW()-13)/2),0)),"",OFFSET('10. SEGUIMIENTO 2025'!$N$14,INT((ROW()-13)/2),0)),IF(ISBLANK(OFFSET('9. METAS'!$N$20,INT((ROW()-14)/2),0)),"",OFFSET('9. METAS'!$N$20,INT((ROW()-14)/2),0)))</f>
        <v>41</v>
      </c>
      <c r="K181" s="196" t="str">
        <f ca="1">IF(MOD(ROW()-13,2)=0,IF(ISBLANK(OFFSET('10. SEGUIMIENTO 2025'!$O$14,INT((ROW()-13)/2),0)),"",OFFSET('10. SEGUIMIENTO 2025'!$O$14,INT((ROW()-13)/2),0)),IF(ISBLANK(OFFSET('9. METAS'!$O$20,INT((ROW()-14)/2),0)),"",OFFSET('9. METAS'!$O$20,INT((ROW()-14)/2),0)))</f>
        <v/>
      </c>
      <c r="L181" s="196" t="str">
        <f ca="1">IF(MOD(ROW()-13,2)=0,IF(ISBLANK(OFFSET('10. SEGUIMIENTO 2025'!$P$14,INT((ROW()-13)/2),0)),"",OFFSET('10. SEGUIMIENTO 2025'!$P$14,INT((ROW()-13)/2),0)),IF(ISBLANK(OFFSET('9. METAS'!$P$20,INT((ROW()-14)/2),0)),"",OFFSET('9. METAS'!$P$20,INT((ROW()-14)/2),0)))</f>
        <v/>
      </c>
      <c r="M181" s="197" t="str">
        <f ca="1">IF(MOD(ROW()-13,2)=0,IF(ISBLANK(OFFSET('10. SEGUIMIENTO 2025'!$Q$14,INT((ROW()-13)/2),0)),"",OFFSET('10. SEGUIMIENTO 2025'!$Q$14,INT((ROW()-13)/2),0)),IF(ISBLANK(OFFSET('9. METAS'!$Q$20,INT((ROW()-14)/2),0)),"",OFFSET('9. METAS'!$Q$20,INT((ROW()-14)/2),0)))</f>
        <v/>
      </c>
      <c r="N181" s="769" t="str">
        <f ca="1">IFERROR(M181/M182,"ND")</f>
        <v>ND</v>
      </c>
      <c r="O181" s="771" t="str">
        <f ca="1">IFERROR(((M181+L181+K181+J181)/H181),"ND")</f>
        <v>ND</v>
      </c>
      <c r="P181" s="775"/>
    </row>
    <row r="182" spans="3:16">
      <c r="C182" s="747"/>
      <c r="D182" s="749"/>
      <c r="E182" s="749"/>
      <c r="F182" s="751"/>
      <c r="G182" s="753"/>
      <c r="H182" s="760"/>
      <c r="I182" s="764"/>
      <c r="J182" s="195">
        <f ca="1">IF(MOD(ROW()-13,2)=0,IF(ISBLANK(OFFSET('10. SEGUIMIENTO 2025'!$N$14,INT((ROW()-13)/2),0)),"",OFFSET('10. SEGUIMIENTO 2025'!$N$14,INT((ROW()-13)/2),0)),IF(ISBLANK(OFFSET('9. METAS'!$N$20,INT((ROW()-14)/2),0)),"",OFFSET('9. METAS'!$N$20,INT((ROW()-14)/2),0)))</f>
        <v>0</v>
      </c>
      <c r="K182" s="196">
        <f ca="1">IF(MOD(ROW()-13,2)=0,IF(ISBLANK(OFFSET('10. SEGUIMIENTO 2025'!$O$14,INT((ROW()-13)/2),0)),"",OFFSET('10. SEGUIMIENTO 2025'!$O$14,INT((ROW()-13)/2),0)),IF(ISBLANK(OFFSET('9. METAS'!$O$20,INT((ROW()-14)/2),0)),"",OFFSET('9. METAS'!$O$20,INT((ROW()-14)/2),0)))</f>
        <v>26</v>
      </c>
      <c r="L182" s="196">
        <f ca="1">IF(MOD(ROW()-13,2)=0,IF(ISBLANK(OFFSET('10. SEGUIMIENTO 2025'!$P$14,INT((ROW()-13)/2),0)),"",OFFSET('10. SEGUIMIENTO 2025'!$P$14,INT((ROW()-13)/2),0)),IF(ISBLANK(OFFSET('9. METAS'!$P$20,INT((ROW()-14)/2),0)),"",OFFSET('9. METAS'!$P$20,INT((ROW()-14)/2),0)))</f>
        <v>19</v>
      </c>
      <c r="M182" s="197">
        <f ca="1">IF(MOD(ROW()-13,2)=0,IF(ISBLANK(OFFSET('10. SEGUIMIENTO 2025'!$Q$14,INT((ROW()-13)/2),0)),"",OFFSET('10. SEGUIMIENTO 2025'!$Q$14,INT((ROW()-13)/2),0)),IF(ISBLANK(OFFSET('9. METAS'!$Q$20,INT((ROW()-14)/2),0)),"",OFFSET('9. METAS'!$Q$20,INT((ROW()-14)/2),0)))</f>
        <v>7</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METAS'!$K$20,INT((ROW()-13)/2),0)),"",OFFSET('9. METAS'!$K$20,INT((ROW()-13)/2),0))</f>
        <v>182</v>
      </c>
      <c r="I183" s="763"/>
      <c r="J183" s="195">
        <f ca="1">IF(MOD(ROW()-13,2)=0,IF(ISBLANK(OFFSET('10. SEGUIMIENTO 2025'!$N$14,INT((ROW()-13)/2),0)),"",OFFSET('10. SEGUIMIENTO 2025'!$N$14,INT((ROW()-13)/2),0)),IF(ISBLANK(OFFSET('9. METAS'!$N$20,INT((ROW()-14)/2),0)),"",OFFSET('9. METAS'!$N$20,INT((ROW()-14)/2),0)))</f>
        <v>41</v>
      </c>
      <c r="K183" s="196" t="str">
        <f ca="1">IF(MOD(ROW()-13,2)=0,IF(ISBLANK(OFFSET('10. SEGUIMIENTO 2025'!$O$14,INT((ROW()-13)/2),0)),"",OFFSET('10. SEGUIMIENTO 2025'!$O$14,INT((ROW()-13)/2),0)),IF(ISBLANK(OFFSET('9. METAS'!$O$20,INT((ROW()-14)/2),0)),"",OFFSET('9. METAS'!$O$20,INT((ROW()-14)/2),0)))</f>
        <v/>
      </c>
      <c r="L183" s="196" t="str">
        <f ca="1">IF(MOD(ROW()-13,2)=0,IF(ISBLANK(OFFSET('10. SEGUIMIENTO 2025'!$P$14,INT((ROW()-13)/2),0)),"",OFFSET('10. SEGUIMIENTO 2025'!$P$14,INT((ROW()-13)/2),0)),IF(ISBLANK(OFFSET('9. METAS'!$P$20,INT((ROW()-14)/2),0)),"",OFFSET('9. METAS'!$P$20,INT((ROW()-14)/2),0)))</f>
        <v/>
      </c>
      <c r="M183" s="197" t="str">
        <f ca="1">IF(MOD(ROW()-13,2)=0,IF(ISBLANK(OFFSET('10. SEGUIMIENTO 2025'!$Q$14,INT((ROW()-13)/2),0)),"",OFFSET('10. SEGUIMIENTO 2025'!$Q$14,INT((ROW()-13)/2),0)),IF(ISBLANK(OFFSET('9. METAS'!$Q$20,INT((ROW()-14)/2),0)),"",OFFSET('9. METAS'!$Q$20,INT((ROW()-14)/2),0)))</f>
        <v/>
      </c>
      <c r="N183" s="769" t="str">
        <f ca="1">IFERROR(M183/M184,"ND")</f>
        <v>ND</v>
      </c>
      <c r="O183" s="771" t="str">
        <f ca="1">IFERROR(((M183+L183+K183+J183)/H183),"ND")</f>
        <v>ND</v>
      </c>
      <c r="P183" s="775"/>
    </row>
    <row r="184" spans="3:16">
      <c r="C184" s="747"/>
      <c r="D184" s="749"/>
      <c r="E184" s="749"/>
      <c r="F184" s="751"/>
      <c r="G184" s="753"/>
      <c r="H184" s="760"/>
      <c r="I184" s="764"/>
      <c r="J184" s="195">
        <f ca="1">IF(MOD(ROW()-13,2)=0,IF(ISBLANK(OFFSET('10. SEGUIMIENTO 2025'!$N$14,INT((ROW()-13)/2),0)),"",OFFSET('10. SEGUIMIENTO 2025'!$N$14,INT((ROW()-13)/2),0)),IF(ISBLANK(OFFSET('9. METAS'!$N$20,INT((ROW()-14)/2),0)),"",OFFSET('9. METAS'!$N$20,INT((ROW()-14)/2),0)))</f>
        <v>0</v>
      </c>
      <c r="K184" s="196">
        <f ca="1">IF(MOD(ROW()-13,2)=0,IF(ISBLANK(OFFSET('10. SEGUIMIENTO 2025'!$O$14,INT((ROW()-13)/2),0)),"",OFFSET('10. SEGUIMIENTO 2025'!$O$14,INT((ROW()-13)/2),0)),IF(ISBLANK(OFFSET('9. METAS'!$O$20,INT((ROW()-14)/2),0)),"",OFFSET('9. METAS'!$O$20,INT((ROW()-14)/2),0)))</f>
        <v>21</v>
      </c>
      <c r="L184" s="196">
        <f ca="1">IF(MOD(ROW()-13,2)=0,IF(ISBLANK(OFFSET('10. SEGUIMIENTO 2025'!$P$14,INT((ROW()-13)/2),0)),"",OFFSET('10. SEGUIMIENTO 2025'!$P$14,INT((ROW()-13)/2),0)),IF(ISBLANK(OFFSET('9. METAS'!$P$20,INT((ROW()-14)/2),0)),"",OFFSET('9. METAS'!$P$20,INT((ROW()-14)/2),0)))</f>
        <v>57</v>
      </c>
      <c r="M184" s="197">
        <f ca="1">IF(MOD(ROW()-13,2)=0,IF(ISBLANK(OFFSET('10. SEGUIMIENTO 2025'!$Q$14,INT((ROW()-13)/2),0)),"",OFFSET('10. SEGUIMIENTO 2025'!$Q$14,INT((ROW()-13)/2),0)),IF(ISBLANK(OFFSET('9. METAS'!$Q$20,INT((ROW()-14)/2),0)),"",OFFSET('9. METAS'!$Q$20,INT((ROW()-14)/2),0)))</f>
        <v>104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METAS'!$K$20,INT((ROW()-13)/2),0)),"",OFFSET('9. METAS'!$K$20,INT((ROW()-13)/2),0))</f>
        <v>52</v>
      </c>
      <c r="I185" s="763"/>
      <c r="J185" s="195">
        <f ca="1">IF(MOD(ROW()-13,2)=0,IF(ISBLANK(OFFSET('10. SEGUIMIENTO 2025'!$N$14,INT((ROW()-13)/2),0)),"",OFFSET('10. SEGUIMIENTO 2025'!$N$14,INT((ROW()-13)/2),0)),IF(ISBLANK(OFFSET('9. METAS'!$N$20,INT((ROW()-14)/2),0)),"",OFFSET('9. METAS'!$N$20,INT((ROW()-14)/2),0)))</f>
        <v>41</v>
      </c>
      <c r="K185" s="196" t="str">
        <f ca="1">IF(MOD(ROW()-13,2)=0,IF(ISBLANK(OFFSET('10. SEGUIMIENTO 2025'!$O$14,INT((ROW()-13)/2),0)),"",OFFSET('10. SEGUIMIENTO 2025'!$O$14,INT((ROW()-13)/2),0)),IF(ISBLANK(OFFSET('9. METAS'!$O$20,INT((ROW()-14)/2),0)),"",OFFSET('9. METAS'!$O$20,INT((ROW()-14)/2),0)))</f>
        <v/>
      </c>
      <c r="L185" s="196" t="str">
        <f ca="1">IF(MOD(ROW()-13,2)=0,IF(ISBLANK(OFFSET('10. SEGUIMIENTO 2025'!$P$14,INT((ROW()-13)/2),0)),"",OFFSET('10. SEGUIMIENTO 2025'!$P$14,INT((ROW()-13)/2),0)),IF(ISBLANK(OFFSET('9. METAS'!$P$20,INT((ROW()-14)/2),0)),"",OFFSET('9. METAS'!$P$20,INT((ROW()-14)/2),0)))</f>
        <v/>
      </c>
      <c r="M185" s="197" t="str">
        <f ca="1">IF(MOD(ROW()-13,2)=0,IF(ISBLANK(OFFSET('10. SEGUIMIENTO 2025'!$Q$14,INT((ROW()-13)/2),0)),"",OFFSET('10. SEGUIMIENTO 2025'!$Q$14,INT((ROW()-13)/2),0)),IF(ISBLANK(OFFSET('9. METAS'!$Q$20,INT((ROW()-14)/2),0)),"",OFFSET('9. METAS'!$Q$20,INT((ROW()-14)/2),0)))</f>
        <v/>
      </c>
      <c r="N185" s="769" t="str">
        <f ca="1">IFERROR(M185/M186,"ND")</f>
        <v>ND</v>
      </c>
      <c r="O185" s="771" t="str">
        <f ca="1">IFERROR(((M185+L185+K185+J185)/H185),"ND")</f>
        <v>ND</v>
      </c>
      <c r="P185" s="775"/>
    </row>
    <row r="186" spans="3:16">
      <c r="C186" s="747"/>
      <c r="D186" s="749"/>
      <c r="E186" s="749"/>
      <c r="F186" s="751"/>
      <c r="G186" s="753"/>
      <c r="H186" s="760"/>
      <c r="I186" s="764"/>
      <c r="J186" s="195">
        <f ca="1">IF(MOD(ROW()-13,2)=0,IF(ISBLANK(OFFSET('10. SEGUIMIENTO 2025'!$N$14,INT((ROW()-13)/2),0)),"",OFFSET('10. SEGUIMIENTO 2025'!$N$14,INT((ROW()-13)/2),0)),IF(ISBLANK(OFFSET('9. METAS'!$N$20,INT((ROW()-14)/2),0)),"",OFFSET('9. METAS'!$N$20,INT((ROW()-14)/2),0)))</f>
        <v>0</v>
      </c>
      <c r="K186" s="196">
        <f ca="1">IF(MOD(ROW()-13,2)=0,IF(ISBLANK(OFFSET('10. SEGUIMIENTO 2025'!$O$14,INT((ROW()-13)/2),0)),"",OFFSET('10. SEGUIMIENTO 2025'!$O$14,INT((ROW()-13)/2),0)),IF(ISBLANK(OFFSET('9. METAS'!$O$20,INT((ROW()-14)/2),0)),"",OFFSET('9. METAS'!$O$20,INT((ROW()-14)/2),0)))</f>
        <v>26</v>
      </c>
      <c r="L186" s="196">
        <f ca="1">IF(MOD(ROW()-13,2)=0,IF(ISBLANK(OFFSET('10. SEGUIMIENTO 2025'!$P$14,INT((ROW()-13)/2),0)),"",OFFSET('10. SEGUIMIENTO 2025'!$P$14,INT((ROW()-13)/2),0)),IF(ISBLANK(OFFSET('9. METAS'!$P$20,INT((ROW()-14)/2),0)),"",OFFSET('9. METAS'!$P$20,INT((ROW()-14)/2),0)))</f>
        <v>19</v>
      </c>
      <c r="M186" s="197">
        <f ca="1">IF(MOD(ROW()-13,2)=0,IF(ISBLANK(OFFSET('10. SEGUIMIENTO 2025'!$Q$14,INT((ROW()-13)/2),0)),"",OFFSET('10. SEGUIMIENTO 2025'!$Q$14,INT((ROW()-13)/2),0)),IF(ISBLANK(OFFSET('9. METAS'!$Q$20,INT((ROW()-14)/2),0)),"",OFFSET('9. METAS'!$Q$20,INT((ROW()-14)/2),0)))</f>
        <v>7</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METAS'!$K$20,INT((ROW()-13)/2),0)),"",OFFSET('9. METAS'!$K$20,INT((ROW()-13)/2),0))</f>
        <v>182</v>
      </c>
      <c r="I187" s="763"/>
      <c r="J187" s="195">
        <f ca="1">IF(MOD(ROW()-13,2)=0,IF(ISBLANK(OFFSET('10. SEGUIMIENTO 2025'!$N$14,INT((ROW()-13)/2),0)),"",OFFSET('10. SEGUIMIENTO 2025'!$N$14,INT((ROW()-13)/2),0)),IF(ISBLANK(OFFSET('9. METAS'!$N$20,INT((ROW()-14)/2),0)),"",OFFSET('9. METAS'!$N$20,INT((ROW()-14)/2),0)))</f>
        <v>41</v>
      </c>
      <c r="K187" s="196" t="str">
        <f ca="1">IF(MOD(ROW()-13,2)=0,IF(ISBLANK(OFFSET('10. SEGUIMIENTO 2025'!$O$14,INT((ROW()-13)/2),0)),"",OFFSET('10. SEGUIMIENTO 2025'!$O$14,INT((ROW()-13)/2),0)),IF(ISBLANK(OFFSET('9. METAS'!$O$20,INT((ROW()-14)/2),0)),"",OFFSET('9. METAS'!$O$20,INT((ROW()-14)/2),0)))</f>
        <v/>
      </c>
      <c r="L187" s="196" t="str">
        <f ca="1">IF(MOD(ROW()-13,2)=0,IF(ISBLANK(OFFSET('10. SEGUIMIENTO 2025'!$P$14,INT((ROW()-13)/2),0)),"",OFFSET('10. SEGUIMIENTO 2025'!$P$14,INT((ROW()-13)/2),0)),IF(ISBLANK(OFFSET('9. METAS'!$P$20,INT((ROW()-14)/2),0)),"",OFFSET('9. METAS'!$P$20,INT((ROW()-14)/2),0)))</f>
        <v/>
      </c>
      <c r="M187" s="197" t="str">
        <f ca="1">IF(MOD(ROW()-13,2)=0,IF(ISBLANK(OFFSET('10. SEGUIMIENTO 2025'!$Q$14,INT((ROW()-13)/2),0)),"",OFFSET('10. SEGUIMIENTO 2025'!$Q$14,INT((ROW()-13)/2),0)),IF(ISBLANK(OFFSET('9. METAS'!$Q$20,INT((ROW()-14)/2),0)),"",OFFSET('9. METAS'!$Q$20,INT((ROW()-14)/2),0)))</f>
        <v/>
      </c>
      <c r="N187" s="769" t="str">
        <f ca="1">IFERROR(M187/M188,"ND")</f>
        <v>ND</v>
      </c>
      <c r="O187" s="771" t="str">
        <f ca="1">IFERROR(((M187+L187+K187+J187)/H187),"ND")</f>
        <v>ND</v>
      </c>
      <c r="P187" s="775"/>
    </row>
    <row r="188" spans="3:16">
      <c r="C188" s="747"/>
      <c r="D188" s="749"/>
      <c r="E188" s="749"/>
      <c r="F188" s="751"/>
      <c r="G188" s="753"/>
      <c r="H188" s="760"/>
      <c r="I188" s="764"/>
      <c r="J188" s="195">
        <f ca="1">IF(MOD(ROW()-13,2)=0,IF(ISBLANK(OFFSET('10. SEGUIMIENTO 2025'!$N$14,INT((ROW()-13)/2),0)),"",OFFSET('10. SEGUIMIENTO 2025'!$N$14,INT((ROW()-13)/2),0)),IF(ISBLANK(OFFSET('9. METAS'!$N$20,INT((ROW()-14)/2),0)),"",OFFSET('9. METAS'!$N$20,INT((ROW()-14)/2),0)))</f>
        <v>0</v>
      </c>
      <c r="K188" s="196">
        <f ca="1">IF(MOD(ROW()-13,2)=0,IF(ISBLANK(OFFSET('10. SEGUIMIENTO 2025'!$O$14,INT((ROW()-13)/2),0)),"",OFFSET('10. SEGUIMIENTO 2025'!$O$14,INT((ROW()-13)/2),0)),IF(ISBLANK(OFFSET('9. METAS'!$O$20,INT((ROW()-14)/2),0)),"",OFFSET('9. METAS'!$O$20,INT((ROW()-14)/2),0)))</f>
        <v>21</v>
      </c>
      <c r="L188" s="196">
        <f ca="1">IF(MOD(ROW()-13,2)=0,IF(ISBLANK(OFFSET('10. SEGUIMIENTO 2025'!$P$14,INT((ROW()-13)/2),0)),"",OFFSET('10. SEGUIMIENTO 2025'!$P$14,INT((ROW()-13)/2),0)),IF(ISBLANK(OFFSET('9. METAS'!$P$20,INT((ROW()-14)/2),0)),"",OFFSET('9. METAS'!$P$20,INT((ROW()-14)/2),0)))</f>
        <v>57</v>
      </c>
      <c r="M188" s="197">
        <f ca="1">IF(MOD(ROW()-13,2)=0,IF(ISBLANK(OFFSET('10. SEGUIMIENTO 2025'!$Q$14,INT((ROW()-13)/2),0)),"",OFFSET('10. SEGUIMIENTO 2025'!$Q$14,INT((ROW()-13)/2),0)),IF(ISBLANK(OFFSET('9. METAS'!$Q$20,INT((ROW()-14)/2),0)),"",OFFSET('9. METAS'!$Q$20,INT((ROW()-14)/2),0)))</f>
        <v>104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METAS'!$K$20,INT((ROW()-13)/2),0)),"",OFFSET('9. METAS'!$K$20,INT((ROW()-13)/2),0))</f>
        <v/>
      </c>
      <c r="I189" s="763"/>
      <c r="J189" s="195">
        <f ca="1">IF(MOD(ROW()-13,2)=0,IF(ISBLANK(OFFSET('10. SEGUIMIENTO 2025'!$N$14,INT((ROW()-13)/2),0)),"",OFFSET('10. SEGUIMIENTO 2025'!$N$14,INT((ROW()-13)/2),0)),IF(ISBLANK(OFFSET('9. METAS'!$N$20,INT((ROW()-14)/2),0)),"",OFFSET('9. METAS'!$N$20,INT((ROW()-14)/2),0)))</f>
        <v>41</v>
      </c>
      <c r="K189" s="196" t="str">
        <f ca="1">IF(MOD(ROW()-13,2)=0,IF(ISBLANK(OFFSET('10. SEGUIMIENTO 2025'!$O$14,INT((ROW()-13)/2),0)),"",OFFSET('10. SEGUIMIENTO 2025'!$O$14,INT((ROW()-13)/2),0)),IF(ISBLANK(OFFSET('9. METAS'!$O$20,INT((ROW()-14)/2),0)),"",OFFSET('9. METAS'!$O$20,INT((ROW()-14)/2),0)))</f>
        <v/>
      </c>
      <c r="L189" s="196" t="str">
        <f ca="1">IF(MOD(ROW()-13,2)=0,IF(ISBLANK(OFFSET('10. SEGUIMIENTO 2025'!$P$14,INT((ROW()-13)/2),0)),"",OFFSET('10. SEGUIMIENTO 2025'!$P$14,INT((ROW()-13)/2),0)),IF(ISBLANK(OFFSET('9. METAS'!$P$20,INT((ROW()-14)/2),0)),"",OFFSET('9. METAS'!$P$20,INT((ROW()-14)/2),0)))</f>
        <v/>
      </c>
      <c r="M189" s="197" t="str">
        <f ca="1">IF(MOD(ROW()-13,2)=0,IF(ISBLANK(OFFSET('10. SEGUIMIENTO 2025'!$Q$14,INT((ROW()-13)/2),0)),"",OFFSET('10. SEGUIMIENTO 2025'!$Q$14,INT((ROW()-13)/2),0)),IF(ISBLANK(OFFSET('9. METAS'!$Q$20,INT((ROW()-14)/2),0)),"",OFFSET('9. METAS'!$Q$20,INT((ROW()-14)/2),0)))</f>
        <v/>
      </c>
      <c r="N189" s="769" t="str">
        <f ca="1">IFERROR(M189/M190,"ND")</f>
        <v>ND</v>
      </c>
      <c r="O189" s="771" t="str">
        <f ca="1">IFERROR(((M189+L189+K189+J189)/H189),"ND")</f>
        <v>ND</v>
      </c>
      <c r="P189" s="775"/>
    </row>
    <row r="190" spans="3:16">
      <c r="C190" s="747"/>
      <c r="D190" s="749"/>
      <c r="E190" s="749"/>
      <c r="F190" s="751"/>
      <c r="G190" s="753"/>
      <c r="H190" s="760"/>
      <c r="I190" s="764"/>
      <c r="J190" s="195" t="str">
        <f ca="1">IF(MOD(ROW()-13,2)=0,IF(ISBLANK(OFFSET('10. SEGUIMIENTO 2025'!$N$14,INT((ROW()-13)/2),0)),"",OFFSET('10. SEGUIMIENTO 2025'!$N$14,INT((ROW()-13)/2),0)),IF(ISBLANK(OFFSET('9. METAS'!$N$20,INT((ROW()-14)/2),0)),"",OFFSET('9. METAS'!$N$20,INT((ROW()-14)/2),0)))</f>
        <v/>
      </c>
      <c r="K190" s="196" t="str">
        <f ca="1">IF(MOD(ROW()-13,2)=0,IF(ISBLANK(OFFSET('10. SEGUIMIENTO 2025'!$O$14,INT((ROW()-13)/2),0)),"",OFFSET('10. SEGUIMIENTO 2025'!$O$14,INT((ROW()-13)/2),0)),IF(ISBLANK(OFFSET('9. METAS'!$O$20,INT((ROW()-14)/2),0)),"",OFFSET('9. METAS'!$O$20,INT((ROW()-14)/2),0)))</f>
        <v/>
      </c>
      <c r="L190" s="196" t="str">
        <f ca="1">IF(MOD(ROW()-13,2)=0,IF(ISBLANK(OFFSET('10. SEGUIMIENTO 2025'!$P$14,INT((ROW()-13)/2),0)),"",OFFSET('10. SEGUIMIENTO 2025'!$P$14,INT((ROW()-13)/2),0)),IF(ISBLANK(OFFSET('9. METAS'!$P$20,INT((ROW()-14)/2),0)),"",OFFSET('9. METAS'!$P$20,INT((ROW()-14)/2),0)))</f>
        <v/>
      </c>
      <c r="M190" s="197" t="str">
        <f ca="1">IF(MOD(ROW()-13,2)=0,IF(ISBLANK(OFFSET('10. SEGUIMIENTO 2025'!$Q$14,INT((ROW()-13)/2),0)),"",OFFSET('10. SEGUIMIENTO 2025'!$Q$14,INT((ROW()-13)/2),0)),IF(ISBLANK(OFFSET('9. METAS'!$Q$20,INT((ROW()-14)/2),0)),"",OFFSET('9. METAS'!$Q$20,INT((ROW()-14)/2),0)))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METAS'!$K$20,INT((ROW()-13)/2),0)),"",OFFSET('9. METAS'!$K$20,INT((ROW()-13)/2),0))</f>
        <v/>
      </c>
      <c r="I191" s="763"/>
      <c r="J191" s="195">
        <f ca="1">IF(MOD(ROW()-13,2)=0,IF(ISBLANK(OFFSET('10. SEGUIMIENTO 2025'!$N$14,INT((ROW()-13)/2),0)),"",OFFSET('10. SEGUIMIENTO 2025'!$N$14,INT((ROW()-13)/2),0)),IF(ISBLANK(OFFSET('9. METAS'!$N$20,INT((ROW()-14)/2),0)),"",OFFSET('9. METAS'!$N$20,INT((ROW()-14)/2),0)))</f>
        <v>41</v>
      </c>
      <c r="K191" s="196" t="str">
        <f ca="1">IF(MOD(ROW()-13,2)=0,IF(ISBLANK(OFFSET('10. SEGUIMIENTO 2025'!$O$14,INT((ROW()-13)/2),0)),"",OFFSET('10. SEGUIMIENTO 2025'!$O$14,INT((ROW()-13)/2),0)),IF(ISBLANK(OFFSET('9. METAS'!$O$20,INT((ROW()-14)/2),0)),"",OFFSET('9. METAS'!$O$20,INT((ROW()-14)/2),0)))</f>
        <v/>
      </c>
      <c r="L191" s="196" t="str">
        <f ca="1">IF(MOD(ROW()-13,2)=0,IF(ISBLANK(OFFSET('10. SEGUIMIENTO 2025'!$P$14,INT((ROW()-13)/2),0)),"",OFFSET('10. SEGUIMIENTO 2025'!$P$14,INT((ROW()-13)/2),0)),IF(ISBLANK(OFFSET('9. METAS'!$P$20,INT((ROW()-14)/2),0)),"",OFFSET('9. METAS'!$P$20,INT((ROW()-14)/2),0)))</f>
        <v/>
      </c>
      <c r="M191" s="197" t="str">
        <f ca="1">IF(MOD(ROW()-13,2)=0,IF(ISBLANK(OFFSET('10. SEGUIMIENTO 2025'!$Q$14,INT((ROW()-13)/2),0)),"",OFFSET('10. SEGUIMIENTO 2025'!$Q$14,INT((ROW()-13)/2),0)),IF(ISBLANK(OFFSET('9. METAS'!$Q$20,INT((ROW()-14)/2),0)),"",OFFSET('9. METAS'!$Q$20,INT((ROW()-14)/2),0)))</f>
        <v/>
      </c>
      <c r="N191" s="769" t="str">
        <f ca="1">IFERROR(M191/M192,"ND")</f>
        <v>ND</v>
      </c>
      <c r="O191" s="771" t="str">
        <f ca="1">IFERROR(((M191+L191+K191+J191)/H191),"ND")</f>
        <v>ND</v>
      </c>
      <c r="P191" s="775"/>
    </row>
    <row r="192" spans="3:16">
      <c r="C192" s="747"/>
      <c r="D192" s="749"/>
      <c r="E192" s="749"/>
      <c r="F192" s="751"/>
      <c r="G192" s="753"/>
      <c r="H192" s="760"/>
      <c r="I192" s="764"/>
      <c r="J192" s="195" t="str">
        <f ca="1">IF(MOD(ROW()-13,2)=0,IF(ISBLANK(OFFSET('10. SEGUIMIENTO 2025'!$N$14,INT((ROW()-13)/2),0)),"",OFFSET('10. SEGUIMIENTO 2025'!$N$14,INT((ROW()-13)/2),0)),IF(ISBLANK(OFFSET('9. METAS'!$N$20,INT((ROW()-14)/2),0)),"",OFFSET('9. METAS'!$N$20,INT((ROW()-14)/2),0)))</f>
        <v/>
      </c>
      <c r="K192" s="196" t="str">
        <f ca="1">IF(MOD(ROW()-13,2)=0,IF(ISBLANK(OFFSET('10. SEGUIMIENTO 2025'!$O$14,INT((ROW()-13)/2),0)),"",OFFSET('10. SEGUIMIENTO 2025'!$O$14,INT((ROW()-13)/2),0)),IF(ISBLANK(OFFSET('9. METAS'!$O$20,INT((ROW()-14)/2),0)),"",OFFSET('9. METAS'!$O$20,INT((ROW()-14)/2),0)))</f>
        <v/>
      </c>
      <c r="L192" s="196" t="str">
        <f ca="1">IF(MOD(ROW()-13,2)=0,IF(ISBLANK(OFFSET('10. SEGUIMIENTO 2025'!$P$14,INT((ROW()-13)/2),0)),"",OFFSET('10. SEGUIMIENTO 2025'!$P$14,INT((ROW()-13)/2),0)),IF(ISBLANK(OFFSET('9. METAS'!$P$20,INT((ROW()-14)/2),0)),"",OFFSET('9. METAS'!$P$20,INT((ROW()-14)/2),0)))</f>
        <v/>
      </c>
      <c r="M192" s="197" t="str">
        <f ca="1">IF(MOD(ROW()-13,2)=0,IF(ISBLANK(OFFSET('10. SEGUIMIENTO 2025'!$Q$14,INT((ROW()-13)/2),0)),"",OFFSET('10. SEGUIMIENTO 2025'!$Q$14,INT((ROW()-13)/2),0)),IF(ISBLANK(OFFSET('9. METAS'!$Q$20,INT((ROW()-14)/2),0)),"",OFFSET('9. METAS'!$Q$20,INT((ROW()-14)/2),0)))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METAS'!$K$20,INT((ROW()-13)/2),0)),"",OFFSET('9. METAS'!$K$20,INT((ROW()-13)/2),0))</f>
        <v/>
      </c>
      <c r="I193" s="763"/>
      <c r="J193" s="195">
        <f ca="1">IF(MOD(ROW()-13,2)=0,IF(ISBLANK(OFFSET('10. SEGUIMIENTO 2025'!$N$14,INT((ROW()-13)/2),0)),"",OFFSET('10. SEGUIMIENTO 2025'!$N$14,INT((ROW()-13)/2),0)),IF(ISBLANK(OFFSET('9. METAS'!$N$20,INT((ROW()-14)/2),0)),"",OFFSET('9. METAS'!$N$20,INT((ROW()-14)/2),0)))</f>
        <v>41</v>
      </c>
      <c r="K193" s="196" t="str">
        <f ca="1">IF(MOD(ROW()-13,2)=0,IF(ISBLANK(OFFSET('10. SEGUIMIENTO 2025'!$O$14,INT((ROW()-13)/2),0)),"",OFFSET('10. SEGUIMIENTO 2025'!$O$14,INT((ROW()-13)/2),0)),IF(ISBLANK(OFFSET('9. METAS'!$O$20,INT((ROW()-14)/2),0)),"",OFFSET('9. METAS'!$O$20,INT((ROW()-14)/2),0)))</f>
        <v/>
      </c>
      <c r="L193" s="196" t="str">
        <f ca="1">IF(MOD(ROW()-13,2)=0,IF(ISBLANK(OFFSET('10. SEGUIMIENTO 2025'!$P$14,INT((ROW()-13)/2),0)),"",OFFSET('10. SEGUIMIENTO 2025'!$P$14,INT((ROW()-13)/2),0)),IF(ISBLANK(OFFSET('9. METAS'!$P$20,INT((ROW()-14)/2),0)),"",OFFSET('9. METAS'!$P$20,INT((ROW()-14)/2),0)))</f>
        <v/>
      </c>
      <c r="M193" s="197" t="str">
        <f ca="1">IF(MOD(ROW()-13,2)=0,IF(ISBLANK(OFFSET('10. SEGUIMIENTO 2025'!$Q$14,INT((ROW()-13)/2),0)),"",OFFSET('10. SEGUIMIENTO 2025'!$Q$14,INT((ROW()-13)/2),0)),IF(ISBLANK(OFFSET('9. METAS'!$Q$20,INT((ROW()-14)/2),0)),"",OFFSET('9. METAS'!$Q$20,INT((ROW()-14)/2),0)))</f>
        <v/>
      </c>
      <c r="N193" s="769" t="str">
        <f ca="1">IFERROR(M193/M194,"ND")</f>
        <v>ND</v>
      </c>
      <c r="O193" s="771" t="str">
        <f ca="1">IFERROR(((M193+L193+K193+J193)/H193),"ND")</f>
        <v>ND</v>
      </c>
      <c r="P193" s="775"/>
    </row>
    <row r="194" spans="3:16">
      <c r="C194" s="747"/>
      <c r="D194" s="749"/>
      <c r="E194" s="749"/>
      <c r="F194" s="751"/>
      <c r="G194" s="753"/>
      <c r="H194" s="760"/>
      <c r="I194" s="764"/>
      <c r="J194" s="195" t="str">
        <f ca="1">IF(MOD(ROW()-13,2)=0,IF(ISBLANK(OFFSET('10. SEGUIMIENTO 2025'!$N$14,INT((ROW()-13)/2),0)),"",OFFSET('10. SEGUIMIENTO 2025'!$N$14,INT((ROW()-13)/2),0)),IF(ISBLANK(OFFSET('9. METAS'!$N$20,INT((ROW()-14)/2),0)),"",OFFSET('9. METAS'!$N$20,INT((ROW()-14)/2),0)))</f>
        <v/>
      </c>
      <c r="K194" s="196" t="str">
        <f ca="1">IF(MOD(ROW()-13,2)=0,IF(ISBLANK(OFFSET('10. SEGUIMIENTO 2025'!$O$14,INT((ROW()-13)/2),0)),"",OFFSET('10. SEGUIMIENTO 2025'!$O$14,INT((ROW()-13)/2),0)),IF(ISBLANK(OFFSET('9. METAS'!$O$20,INT((ROW()-14)/2),0)),"",OFFSET('9. METAS'!$O$20,INT((ROW()-14)/2),0)))</f>
        <v/>
      </c>
      <c r="L194" s="196" t="str">
        <f ca="1">IF(MOD(ROW()-13,2)=0,IF(ISBLANK(OFFSET('10. SEGUIMIENTO 2025'!$P$14,INT((ROW()-13)/2),0)),"",OFFSET('10. SEGUIMIENTO 2025'!$P$14,INT((ROW()-13)/2),0)),IF(ISBLANK(OFFSET('9. METAS'!$P$20,INT((ROW()-14)/2),0)),"",OFFSET('9. METAS'!$P$20,INT((ROW()-14)/2),0)))</f>
        <v/>
      </c>
      <c r="M194" s="197" t="str">
        <f ca="1">IF(MOD(ROW()-13,2)=0,IF(ISBLANK(OFFSET('10. SEGUIMIENTO 2025'!$Q$14,INT((ROW()-13)/2),0)),"",OFFSET('10. SEGUIMIENTO 2025'!$Q$14,INT((ROW()-13)/2),0)),IF(ISBLANK(OFFSET('9. METAS'!$Q$20,INT((ROW()-14)/2),0)),"",OFFSET('9. METAS'!$Q$20,INT((ROW()-14)/2),0)))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METAS'!$K$20,INT((ROW()-13)/2),0)),"",OFFSET('9. METAS'!$K$20,INT((ROW()-13)/2),0))</f>
        <v/>
      </c>
      <c r="I195" s="763"/>
      <c r="J195" s="195">
        <f ca="1">IF(MOD(ROW()-13,2)=0,IF(ISBLANK(OFFSET('10. SEGUIMIENTO 2025'!$N$14,INT((ROW()-13)/2),0)),"",OFFSET('10. SEGUIMIENTO 2025'!$N$14,INT((ROW()-13)/2),0)),IF(ISBLANK(OFFSET('9. METAS'!$N$20,INT((ROW()-14)/2),0)),"",OFFSET('9. METAS'!$N$20,INT((ROW()-14)/2),0)))</f>
        <v>41</v>
      </c>
      <c r="K195" s="196" t="str">
        <f ca="1">IF(MOD(ROW()-13,2)=0,IF(ISBLANK(OFFSET('10. SEGUIMIENTO 2025'!$O$14,INT((ROW()-13)/2),0)),"",OFFSET('10. SEGUIMIENTO 2025'!$O$14,INT((ROW()-13)/2),0)),IF(ISBLANK(OFFSET('9. METAS'!$O$20,INT((ROW()-14)/2),0)),"",OFFSET('9. METAS'!$O$20,INT((ROW()-14)/2),0)))</f>
        <v/>
      </c>
      <c r="L195" s="196" t="str">
        <f ca="1">IF(MOD(ROW()-13,2)=0,IF(ISBLANK(OFFSET('10. SEGUIMIENTO 2025'!$P$14,INT((ROW()-13)/2),0)),"",OFFSET('10. SEGUIMIENTO 2025'!$P$14,INT((ROW()-13)/2),0)),IF(ISBLANK(OFFSET('9. METAS'!$P$20,INT((ROW()-14)/2),0)),"",OFFSET('9. METAS'!$P$20,INT((ROW()-14)/2),0)))</f>
        <v/>
      </c>
      <c r="M195" s="197" t="str">
        <f ca="1">IF(MOD(ROW()-13,2)=0,IF(ISBLANK(OFFSET('10. SEGUIMIENTO 2025'!$Q$14,INT((ROW()-13)/2),0)),"",OFFSET('10. SEGUIMIENTO 2025'!$Q$14,INT((ROW()-13)/2),0)),IF(ISBLANK(OFFSET('9. METAS'!$Q$20,INT((ROW()-14)/2),0)),"",OFFSET('9. METAS'!$Q$20,INT((ROW()-14)/2),0)))</f>
        <v/>
      </c>
      <c r="N195" s="769" t="str">
        <f ca="1">IFERROR(M195/M196,"ND")</f>
        <v>ND</v>
      </c>
      <c r="O195" s="771" t="str">
        <f ca="1">IFERROR(((M195+L195+K195+J195)/H195),"ND")</f>
        <v>ND</v>
      </c>
      <c r="P195" s="775"/>
    </row>
    <row r="196" spans="3:16">
      <c r="C196" s="747"/>
      <c r="D196" s="749"/>
      <c r="E196" s="749"/>
      <c r="F196" s="751"/>
      <c r="G196" s="753"/>
      <c r="H196" s="760"/>
      <c r="I196" s="764"/>
      <c r="J196" s="195" t="str">
        <f ca="1">IF(MOD(ROW()-13,2)=0,IF(ISBLANK(OFFSET('10. SEGUIMIENTO 2025'!$N$14,INT((ROW()-13)/2),0)),"",OFFSET('10. SEGUIMIENTO 2025'!$N$14,INT((ROW()-13)/2),0)),IF(ISBLANK(OFFSET('9. METAS'!$N$20,INT((ROW()-14)/2),0)),"",OFFSET('9. METAS'!$N$20,INT((ROW()-14)/2),0)))</f>
        <v/>
      </c>
      <c r="K196" s="196" t="str">
        <f ca="1">IF(MOD(ROW()-13,2)=0,IF(ISBLANK(OFFSET('10. SEGUIMIENTO 2025'!$O$14,INT((ROW()-13)/2),0)),"",OFFSET('10. SEGUIMIENTO 2025'!$O$14,INT((ROW()-13)/2),0)),IF(ISBLANK(OFFSET('9. METAS'!$O$20,INT((ROW()-14)/2),0)),"",OFFSET('9. METAS'!$O$20,INT((ROW()-14)/2),0)))</f>
        <v/>
      </c>
      <c r="L196" s="196" t="str">
        <f ca="1">IF(MOD(ROW()-13,2)=0,IF(ISBLANK(OFFSET('10. SEGUIMIENTO 2025'!$P$14,INT((ROW()-13)/2),0)),"",OFFSET('10. SEGUIMIENTO 2025'!$P$14,INT((ROW()-13)/2),0)),IF(ISBLANK(OFFSET('9. METAS'!$P$20,INT((ROW()-14)/2),0)),"",OFFSET('9. METAS'!$P$20,INT((ROW()-14)/2),0)))</f>
        <v/>
      </c>
      <c r="M196" s="197" t="str">
        <f ca="1">IF(MOD(ROW()-13,2)=0,IF(ISBLANK(OFFSET('10. SEGUIMIENTO 2025'!$Q$14,INT((ROW()-13)/2),0)),"",OFFSET('10. SEGUIMIENTO 2025'!$Q$14,INT((ROW()-13)/2),0)),IF(ISBLANK(OFFSET('9. METAS'!$Q$20,INT((ROW()-14)/2),0)),"",OFFSET('9. METAS'!$Q$20,INT((ROW()-14)/2),0)))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METAS'!$K$20,INT((ROW()-13)/2),0)),"",OFFSET('9. METAS'!$K$20,INT((ROW()-13)/2),0))</f>
        <v/>
      </c>
      <c r="I197" s="763"/>
      <c r="J197" s="195">
        <f ca="1">IF(MOD(ROW()-13,2)=0,IF(ISBLANK(OFFSET('10. SEGUIMIENTO 2025'!$N$14,INT((ROW()-13)/2),0)),"",OFFSET('10. SEGUIMIENTO 2025'!$N$14,INT((ROW()-13)/2),0)),IF(ISBLANK(OFFSET('9. METAS'!$N$20,INT((ROW()-14)/2),0)),"",OFFSET('9. METAS'!$N$20,INT((ROW()-14)/2),0)))</f>
        <v>41</v>
      </c>
      <c r="K197" s="196" t="str">
        <f ca="1">IF(MOD(ROW()-13,2)=0,IF(ISBLANK(OFFSET('10. SEGUIMIENTO 2025'!$O$14,INT((ROW()-13)/2),0)),"",OFFSET('10. SEGUIMIENTO 2025'!$O$14,INT((ROW()-13)/2),0)),IF(ISBLANK(OFFSET('9. METAS'!$O$20,INT((ROW()-14)/2),0)),"",OFFSET('9. METAS'!$O$20,INT((ROW()-14)/2),0)))</f>
        <v/>
      </c>
      <c r="L197" s="196" t="str">
        <f ca="1">IF(MOD(ROW()-13,2)=0,IF(ISBLANK(OFFSET('10. SEGUIMIENTO 2025'!$P$14,INT((ROW()-13)/2),0)),"",OFFSET('10. SEGUIMIENTO 2025'!$P$14,INT((ROW()-13)/2),0)),IF(ISBLANK(OFFSET('9. METAS'!$P$20,INT((ROW()-14)/2),0)),"",OFFSET('9. METAS'!$P$20,INT((ROW()-14)/2),0)))</f>
        <v/>
      </c>
      <c r="M197" s="197" t="str">
        <f ca="1">IF(MOD(ROW()-13,2)=0,IF(ISBLANK(OFFSET('10. SEGUIMIENTO 2025'!$Q$14,INT((ROW()-13)/2),0)),"",OFFSET('10. SEGUIMIENTO 2025'!$Q$14,INT((ROW()-13)/2),0)),IF(ISBLANK(OFFSET('9. METAS'!$Q$20,INT((ROW()-14)/2),0)),"",OFFSET('9. METAS'!$Q$20,INT((ROW()-14)/2),0)))</f>
        <v/>
      </c>
      <c r="N197" s="769" t="str">
        <f ca="1">IFERROR(M197/M198,"ND")</f>
        <v>ND</v>
      </c>
      <c r="O197" s="771" t="str">
        <f ca="1">IFERROR(((M197+L197+K197+J197)/H197),"ND")</f>
        <v>ND</v>
      </c>
      <c r="P197" s="775"/>
    </row>
    <row r="198" spans="3:16">
      <c r="C198" s="747"/>
      <c r="D198" s="749"/>
      <c r="E198" s="749"/>
      <c r="F198" s="751"/>
      <c r="G198" s="753"/>
      <c r="H198" s="760"/>
      <c r="I198" s="764"/>
      <c r="J198" s="195" t="str">
        <f ca="1">IF(MOD(ROW()-13,2)=0,IF(ISBLANK(OFFSET('10. SEGUIMIENTO 2025'!$N$14,INT((ROW()-13)/2),0)),"",OFFSET('10. SEGUIMIENTO 2025'!$N$14,INT((ROW()-13)/2),0)),IF(ISBLANK(OFFSET('9. METAS'!$N$20,INT((ROW()-14)/2),0)),"",OFFSET('9. METAS'!$N$20,INT((ROW()-14)/2),0)))</f>
        <v/>
      </c>
      <c r="K198" s="196" t="str">
        <f ca="1">IF(MOD(ROW()-13,2)=0,IF(ISBLANK(OFFSET('10. SEGUIMIENTO 2025'!$O$14,INT((ROW()-13)/2),0)),"",OFFSET('10. SEGUIMIENTO 2025'!$O$14,INT((ROW()-13)/2),0)),IF(ISBLANK(OFFSET('9. METAS'!$O$20,INT((ROW()-14)/2),0)),"",OFFSET('9. METAS'!$O$20,INT((ROW()-14)/2),0)))</f>
        <v/>
      </c>
      <c r="L198" s="196" t="str">
        <f ca="1">IF(MOD(ROW()-13,2)=0,IF(ISBLANK(OFFSET('10. SEGUIMIENTO 2025'!$P$14,INT((ROW()-13)/2),0)),"",OFFSET('10. SEGUIMIENTO 2025'!$P$14,INT((ROW()-13)/2),0)),IF(ISBLANK(OFFSET('9. METAS'!$P$20,INT((ROW()-14)/2),0)),"",OFFSET('9. METAS'!$P$20,INT((ROW()-14)/2),0)))</f>
        <v/>
      </c>
      <c r="M198" s="197" t="str">
        <f ca="1">IF(MOD(ROW()-13,2)=0,IF(ISBLANK(OFFSET('10. SEGUIMIENTO 2025'!$Q$14,INT((ROW()-13)/2),0)),"",OFFSET('10. SEGUIMIENTO 2025'!$Q$14,INT((ROW()-13)/2),0)),IF(ISBLANK(OFFSET('9. METAS'!$Q$20,INT((ROW()-14)/2),0)),"",OFFSET('9. METAS'!$Q$20,INT((ROW()-14)/2),0)))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METAS'!$K$20,INT((ROW()-13)/2),0)),"",OFFSET('9. METAS'!$K$20,INT((ROW()-13)/2),0))</f>
        <v/>
      </c>
      <c r="I199" s="763"/>
      <c r="J199" s="195">
        <f ca="1">IF(MOD(ROW()-13,2)=0,IF(ISBLANK(OFFSET('10. SEGUIMIENTO 2025'!$N$14,INT((ROW()-13)/2),0)),"",OFFSET('10. SEGUIMIENTO 2025'!$N$14,INT((ROW()-13)/2),0)),IF(ISBLANK(OFFSET('9. METAS'!$N$20,INT((ROW()-14)/2),0)),"",OFFSET('9. METAS'!$N$20,INT((ROW()-14)/2),0)))</f>
        <v>41</v>
      </c>
      <c r="K199" s="196" t="str">
        <f ca="1">IF(MOD(ROW()-13,2)=0,IF(ISBLANK(OFFSET('10. SEGUIMIENTO 2025'!$O$14,INT((ROW()-13)/2),0)),"",OFFSET('10. SEGUIMIENTO 2025'!$O$14,INT((ROW()-13)/2),0)),IF(ISBLANK(OFFSET('9. METAS'!$O$20,INT((ROW()-14)/2),0)),"",OFFSET('9. METAS'!$O$20,INT((ROW()-14)/2),0)))</f>
        <v/>
      </c>
      <c r="L199" s="196" t="str">
        <f ca="1">IF(MOD(ROW()-13,2)=0,IF(ISBLANK(OFFSET('10. SEGUIMIENTO 2025'!$P$14,INT((ROW()-13)/2),0)),"",OFFSET('10. SEGUIMIENTO 2025'!$P$14,INT((ROW()-13)/2),0)),IF(ISBLANK(OFFSET('9. METAS'!$P$20,INT((ROW()-14)/2),0)),"",OFFSET('9. METAS'!$P$20,INT((ROW()-14)/2),0)))</f>
        <v/>
      </c>
      <c r="M199" s="197" t="str">
        <f ca="1">IF(MOD(ROW()-13,2)=0,IF(ISBLANK(OFFSET('10. SEGUIMIENTO 2025'!$Q$14,INT((ROW()-13)/2),0)),"",OFFSET('10. SEGUIMIENTO 2025'!$Q$14,INT((ROW()-13)/2),0)),IF(ISBLANK(OFFSET('9. METAS'!$Q$20,INT((ROW()-14)/2),0)),"",OFFSET('9. METAS'!$Q$20,INT((ROW()-14)/2),0)))</f>
        <v/>
      </c>
      <c r="N199" s="769" t="str">
        <f ca="1">IFERROR(M199/M200,"ND")</f>
        <v>ND</v>
      </c>
      <c r="O199" s="771" t="str">
        <f ca="1">IFERROR(((M199+L199+K199+J199)/H199),"ND")</f>
        <v>ND</v>
      </c>
      <c r="P199" s="775"/>
    </row>
    <row r="200" spans="3:16">
      <c r="C200" s="747"/>
      <c r="D200" s="749"/>
      <c r="E200" s="749"/>
      <c r="F200" s="751"/>
      <c r="G200" s="753"/>
      <c r="H200" s="760"/>
      <c r="I200" s="764"/>
      <c r="J200" s="195" t="str">
        <f ca="1">IF(MOD(ROW()-13,2)=0,IF(ISBLANK(OFFSET('10. SEGUIMIENTO 2025'!$N$14,INT((ROW()-13)/2),0)),"",OFFSET('10. SEGUIMIENTO 2025'!$N$14,INT((ROW()-13)/2),0)),IF(ISBLANK(OFFSET('9. METAS'!$N$20,INT((ROW()-14)/2),0)),"",OFFSET('9. METAS'!$N$20,INT((ROW()-14)/2),0)))</f>
        <v/>
      </c>
      <c r="K200" s="196" t="str">
        <f ca="1">IF(MOD(ROW()-13,2)=0,IF(ISBLANK(OFFSET('10. SEGUIMIENTO 2025'!$O$14,INT((ROW()-13)/2),0)),"",OFFSET('10. SEGUIMIENTO 2025'!$O$14,INT((ROW()-13)/2),0)),IF(ISBLANK(OFFSET('9. METAS'!$O$20,INT((ROW()-14)/2),0)),"",OFFSET('9. METAS'!$O$20,INT((ROW()-14)/2),0)))</f>
        <v/>
      </c>
      <c r="L200" s="196" t="str">
        <f ca="1">IF(MOD(ROW()-13,2)=0,IF(ISBLANK(OFFSET('10. SEGUIMIENTO 2025'!$P$14,INT((ROW()-13)/2),0)),"",OFFSET('10. SEGUIMIENTO 2025'!$P$14,INT((ROW()-13)/2),0)),IF(ISBLANK(OFFSET('9. METAS'!$P$20,INT((ROW()-14)/2),0)),"",OFFSET('9. METAS'!$P$20,INT((ROW()-14)/2),0)))</f>
        <v/>
      </c>
      <c r="M200" s="197" t="str">
        <f ca="1">IF(MOD(ROW()-13,2)=0,IF(ISBLANK(OFFSET('10. SEGUIMIENTO 2025'!$Q$14,INT((ROW()-13)/2),0)),"",OFFSET('10. SEGUIMIENTO 2025'!$Q$14,INT((ROW()-13)/2),0)),IF(ISBLANK(OFFSET('9. METAS'!$Q$20,INT((ROW()-14)/2),0)),"",OFFSET('9. METAS'!$Q$20,INT((ROW()-14)/2),0)))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METAS'!$K$20,INT((ROW()-13)/2),0)),"",OFFSET('9. METAS'!$K$20,INT((ROW()-13)/2),0))</f>
        <v/>
      </c>
      <c r="I201" s="763"/>
      <c r="J201" s="195">
        <f ca="1">IF(MOD(ROW()-13,2)=0,IF(ISBLANK(OFFSET('10. SEGUIMIENTO 2025'!$N$14,INT((ROW()-13)/2),0)),"",OFFSET('10. SEGUIMIENTO 2025'!$N$14,INT((ROW()-13)/2),0)),IF(ISBLANK(OFFSET('9. METAS'!$N$20,INT((ROW()-14)/2),0)),"",OFFSET('9. METAS'!$N$20,INT((ROW()-14)/2),0)))</f>
        <v>41</v>
      </c>
      <c r="K201" s="196" t="str">
        <f ca="1">IF(MOD(ROW()-13,2)=0,IF(ISBLANK(OFFSET('10. SEGUIMIENTO 2025'!$O$14,INT((ROW()-13)/2),0)),"",OFFSET('10. SEGUIMIENTO 2025'!$O$14,INT((ROW()-13)/2),0)),IF(ISBLANK(OFFSET('9. METAS'!$O$20,INT((ROW()-14)/2),0)),"",OFFSET('9. METAS'!$O$20,INT((ROW()-14)/2),0)))</f>
        <v/>
      </c>
      <c r="L201" s="196" t="str">
        <f ca="1">IF(MOD(ROW()-13,2)=0,IF(ISBLANK(OFFSET('10. SEGUIMIENTO 2025'!$P$14,INT((ROW()-13)/2),0)),"",OFFSET('10. SEGUIMIENTO 2025'!$P$14,INT((ROW()-13)/2),0)),IF(ISBLANK(OFFSET('9. METAS'!$P$20,INT((ROW()-14)/2),0)),"",OFFSET('9. METAS'!$P$20,INT((ROW()-14)/2),0)))</f>
        <v/>
      </c>
      <c r="M201" s="197" t="str">
        <f ca="1">IF(MOD(ROW()-13,2)=0,IF(ISBLANK(OFFSET('10. SEGUIMIENTO 2025'!$Q$14,INT((ROW()-13)/2),0)),"",OFFSET('10. SEGUIMIENTO 2025'!$Q$14,INT((ROW()-13)/2),0)),IF(ISBLANK(OFFSET('9. METAS'!$Q$20,INT((ROW()-14)/2),0)),"",OFFSET('9. METAS'!$Q$20,INT((ROW()-14)/2),0)))</f>
        <v/>
      </c>
      <c r="N201" s="769" t="str">
        <f ca="1">IFERROR(M201/M202,"ND")</f>
        <v>ND</v>
      </c>
      <c r="O201" s="771" t="str">
        <f ca="1">IFERROR(((M201+L201+K201+J201)/H201),"ND")</f>
        <v>ND</v>
      </c>
      <c r="P201" s="775"/>
    </row>
    <row r="202" spans="3:16">
      <c r="C202" s="747"/>
      <c r="D202" s="749"/>
      <c r="E202" s="749"/>
      <c r="F202" s="751"/>
      <c r="G202" s="753"/>
      <c r="H202" s="760"/>
      <c r="I202" s="764"/>
      <c r="J202" s="195" t="str">
        <f ca="1">IF(MOD(ROW()-13,2)=0,IF(ISBLANK(OFFSET('10. SEGUIMIENTO 2025'!$N$14,INT((ROW()-13)/2),0)),"",OFFSET('10. SEGUIMIENTO 2025'!$N$14,INT((ROW()-13)/2),0)),IF(ISBLANK(OFFSET('9. METAS'!$N$20,INT((ROW()-14)/2),0)),"",OFFSET('9. METAS'!$N$20,INT((ROW()-14)/2),0)))</f>
        <v/>
      </c>
      <c r="K202" s="196" t="str">
        <f ca="1">IF(MOD(ROW()-13,2)=0,IF(ISBLANK(OFFSET('10. SEGUIMIENTO 2025'!$O$14,INT((ROW()-13)/2),0)),"",OFFSET('10. SEGUIMIENTO 2025'!$O$14,INT((ROW()-13)/2),0)),IF(ISBLANK(OFFSET('9. METAS'!$O$20,INT((ROW()-14)/2),0)),"",OFFSET('9. METAS'!$O$20,INT((ROW()-14)/2),0)))</f>
        <v/>
      </c>
      <c r="L202" s="196" t="str">
        <f ca="1">IF(MOD(ROW()-13,2)=0,IF(ISBLANK(OFFSET('10. SEGUIMIENTO 2025'!$P$14,INT((ROW()-13)/2),0)),"",OFFSET('10. SEGUIMIENTO 2025'!$P$14,INT((ROW()-13)/2),0)),IF(ISBLANK(OFFSET('9. METAS'!$P$20,INT((ROW()-14)/2),0)),"",OFFSET('9. METAS'!$P$20,INT((ROW()-14)/2),0)))</f>
        <v/>
      </c>
      <c r="M202" s="197" t="str">
        <f ca="1">IF(MOD(ROW()-13,2)=0,IF(ISBLANK(OFFSET('10. SEGUIMIENTO 2025'!$Q$14,INT((ROW()-13)/2),0)),"",OFFSET('10. SEGUIMIENTO 2025'!$Q$14,INT((ROW()-13)/2),0)),IF(ISBLANK(OFFSET('9. METAS'!$Q$20,INT((ROW()-14)/2),0)),"",OFFSET('9. METAS'!$Q$20,INT((ROW()-14)/2),0)))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METAS'!$K$20,INT((ROW()-13)/2),0)),"",OFFSET('9. METAS'!$K$20,INT((ROW()-13)/2),0))</f>
        <v/>
      </c>
      <c r="I203" s="763"/>
      <c r="J203" s="195">
        <f ca="1">IF(MOD(ROW()-13,2)=0,IF(ISBLANK(OFFSET('10. SEGUIMIENTO 2025'!$N$14,INT((ROW()-13)/2),0)),"",OFFSET('10. SEGUIMIENTO 2025'!$N$14,INT((ROW()-13)/2),0)),IF(ISBLANK(OFFSET('9. METAS'!$N$20,INT((ROW()-14)/2),0)),"",OFFSET('9. METAS'!$N$20,INT((ROW()-14)/2),0)))</f>
        <v>41</v>
      </c>
      <c r="K203" s="196" t="str">
        <f ca="1">IF(MOD(ROW()-13,2)=0,IF(ISBLANK(OFFSET('10. SEGUIMIENTO 2025'!$O$14,INT((ROW()-13)/2),0)),"",OFFSET('10. SEGUIMIENTO 2025'!$O$14,INT((ROW()-13)/2),0)),IF(ISBLANK(OFFSET('9. METAS'!$O$20,INT((ROW()-14)/2),0)),"",OFFSET('9. METAS'!$O$20,INT((ROW()-14)/2),0)))</f>
        <v/>
      </c>
      <c r="L203" s="196" t="str">
        <f ca="1">IF(MOD(ROW()-13,2)=0,IF(ISBLANK(OFFSET('10. SEGUIMIENTO 2025'!$P$14,INT((ROW()-13)/2),0)),"",OFFSET('10. SEGUIMIENTO 2025'!$P$14,INT((ROW()-13)/2),0)),IF(ISBLANK(OFFSET('9. METAS'!$P$20,INT((ROW()-14)/2),0)),"",OFFSET('9. METAS'!$P$20,INT((ROW()-14)/2),0)))</f>
        <v/>
      </c>
      <c r="M203" s="197" t="str">
        <f ca="1">IF(MOD(ROW()-13,2)=0,IF(ISBLANK(OFFSET('10. SEGUIMIENTO 2025'!$Q$14,INT((ROW()-13)/2),0)),"",OFFSET('10. SEGUIMIENTO 2025'!$Q$14,INT((ROW()-13)/2),0)),IF(ISBLANK(OFFSET('9. METAS'!$Q$20,INT((ROW()-14)/2),0)),"",OFFSET('9. METAS'!$Q$20,INT((ROW()-14)/2),0)))</f>
        <v/>
      </c>
      <c r="N203" s="769" t="str">
        <f ca="1">IFERROR(M203/M204,"ND")</f>
        <v>ND</v>
      </c>
      <c r="O203" s="771" t="str">
        <f ca="1">IFERROR(((M203+L203+K203+J203)/H203),"ND")</f>
        <v>ND</v>
      </c>
      <c r="P203" s="775"/>
    </row>
    <row r="204" spans="3:16">
      <c r="C204" s="747"/>
      <c r="D204" s="749"/>
      <c r="E204" s="749"/>
      <c r="F204" s="751"/>
      <c r="G204" s="753"/>
      <c r="H204" s="760"/>
      <c r="I204" s="764"/>
      <c r="J204" s="195" t="str">
        <f ca="1">IF(MOD(ROW()-13,2)=0,IF(ISBLANK(OFFSET('10. SEGUIMIENTO 2025'!$N$14,INT((ROW()-13)/2),0)),"",OFFSET('10. SEGUIMIENTO 2025'!$N$14,INT((ROW()-13)/2),0)),IF(ISBLANK(OFFSET('9. METAS'!$N$20,INT((ROW()-14)/2),0)),"",OFFSET('9. METAS'!$N$20,INT((ROW()-14)/2),0)))</f>
        <v/>
      </c>
      <c r="K204" s="196" t="str">
        <f ca="1">IF(MOD(ROW()-13,2)=0,IF(ISBLANK(OFFSET('10. SEGUIMIENTO 2025'!$O$14,INT((ROW()-13)/2),0)),"",OFFSET('10. SEGUIMIENTO 2025'!$O$14,INT((ROW()-13)/2),0)),IF(ISBLANK(OFFSET('9. METAS'!$O$20,INT((ROW()-14)/2),0)),"",OFFSET('9. METAS'!$O$20,INT((ROW()-14)/2),0)))</f>
        <v/>
      </c>
      <c r="L204" s="196" t="str">
        <f ca="1">IF(MOD(ROW()-13,2)=0,IF(ISBLANK(OFFSET('10. SEGUIMIENTO 2025'!$P$14,INT((ROW()-13)/2),0)),"",OFFSET('10. SEGUIMIENTO 2025'!$P$14,INT((ROW()-13)/2),0)),IF(ISBLANK(OFFSET('9. METAS'!$P$20,INT((ROW()-14)/2),0)),"",OFFSET('9. METAS'!$P$20,INT((ROW()-14)/2),0)))</f>
        <v/>
      </c>
      <c r="M204" s="197" t="str">
        <f ca="1">IF(MOD(ROW()-13,2)=0,IF(ISBLANK(OFFSET('10. SEGUIMIENTO 2025'!$Q$14,INT((ROW()-13)/2),0)),"",OFFSET('10. SEGUIMIENTO 2025'!$Q$14,INT((ROW()-13)/2),0)),IF(ISBLANK(OFFSET('9. METAS'!$Q$20,INT((ROW()-14)/2),0)),"",OFFSET('9. METAS'!$Q$20,INT((ROW()-14)/2),0)))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METAS'!$K$20,INT((ROW()-13)/2),0)),"",OFFSET('9. METAS'!$K$20,INT((ROW()-13)/2),0))</f>
        <v/>
      </c>
      <c r="I205" s="763"/>
      <c r="J205" s="195">
        <f ca="1">IF(MOD(ROW()-13,2)=0,IF(ISBLANK(OFFSET('10. SEGUIMIENTO 2025'!$N$14,INT((ROW()-13)/2),0)),"",OFFSET('10. SEGUIMIENTO 2025'!$N$14,INT((ROW()-13)/2),0)),IF(ISBLANK(OFFSET('9. METAS'!$N$20,INT((ROW()-14)/2),0)),"",OFFSET('9. METAS'!$N$20,INT((ROW()-14)/2),0)))</f>
        <v>41</v>
      </c>
      <c r="K205" s="196" t="str">
        <f ca="1">IF(MOD(ROW()-13,2)=0,IF(ISBLANK(OFFSET('10. SEGUIMIENTO 2025'!$O$14,INT((ROW()-13)/2),0)),"",OFFSET('10. SEGUIMIENTO 2025'!$O$14,INT((ROW()-13)/2),0)),IF(ISBLANK(OFFSET('9. METAS'!$O$20,INT((ROW()-14)/2),0)),"",OFFSET('9. METAS'!$O$20,INT((ROW()-14)/2),0)))</f>
        <v/>
      </c>
      <c r="L205" s="196" t="str">
        <f ca="1">IF(MOD(ROW()-13,2)=0,IF(ISBLANK(OFFSET('10. SEGUIMIENTO 2025'!$P$14,INT((ROW()-13)/2),0)),"",OFFSET('10. SEGUIMIENTO 2025'!$P$14,INT((ROW()-13)/2),0)),IF(ISBLANK(OFFSET('9. METAS'!$P$20,INT((ROW()-14)/2),0)),"",OFFSET('9. METAS'!$P$20,INT((ROW()-14)/2),0)))</f>
        <v/>
      </c>
      <c r="M205" s="197" t="str">
        <f ca="1">IF(MOD(ROW()-13,2)=0,IF(ISBLANK(OFFSET('10. SEGUIMIENTO 2025'!$Q$14,INT((ROW()-13)/2),0)),"",OFFSET('10. SEGUIMIENTO 2025'!$Q$14,INT((ROW()-13)/2),0)),IF(ISBLANK(OFFSET('9. METAS'!$Q$20,INT((ROW()-14)/2),0)),"",OFFSET('9. METAS'!$Q$20,INT((ROW()-14)/2),0)))</f>
        <v/>
      </c>
      <c r="N205" s="769" t="str">
        <f ca="1">IFERROR(M205/M206,"ND")</f>
        <v>ND</v>
      </c>
      <c r="O205" s="771" t="str">
        <f ca="1">IFERROR(((M205+L205+K205+J205)/H205),"ND")</f>
        <v>ND</v>
      </c>
      <c r="P205" s="775"/>
    </row>
    <row r="206" spans="3:16">
      <c r="C206" s="747"/>
      <c r="D206" s="749"/>
      <c r="E206" s="749"/>
      <c r="F206" s="751"/>
      <c r="G206" s="753"/>
      <c r="H206" s="760"/>
      <c r="I206" s="764"/>
      <c r="J206" s="195" t="str">
        <f ca="1">IF(MOD(ROW()-13,2)=0,IF(ISBLANK(OFFSET('10. SEGUIMIENTO 2025'!$N$14,INT((ROW()-13)/2),0)),"",OFFSET('10. SEGUIMIENTO 2025'!$N$14,INT((ROW()-13)/2),0)),IF(ISBLANK(OFFSET('9. METAS'!$N$20,INT((ROW()-14)/2),0)),"",OFFSET('9. METAS'!$N$20,INT((ROW()-14)/2),0)))</f>
        <v/>
      </c>
      <c r="K206" s="196" t="str">
        <f ca="1">IF(MOD(ROW()-13,2)=0,IF(ISBLANK(OFFSET('10. SEGUIMIENTO 2025'!$O$14,INT((ROW()-13)/2),0)),"",OFFSET('10. SEGUIMIENTO 2025'!$O$14,INT((ROW()-13)/2),0)),IF(ISBLANK(OFFSET('9. METAS'!$O$20,INT((ROW()-14)/2),0)),"",OFFSET('9. METAS'!$O$20,INT((ROW()-14)/2),0)))</f>
        <v/>
      </c>
      <c r="L206" s="196" t="str">
        <f ca="1">IF(MOD(ROW()-13,2)=0,IF(ISBLANK(OFFSET('10. SEGUIMIENTO 2025'!$P$14,INT((ROW()-13)/2),0)),"",OFFSET('10. SEGUIMIENTO 2025'!$P$14,INT((ROW()-13)/2),0)),IF(ISBLANK(OFFSET('9. METAS'!$P$20,INT((ROW()-14)/2),0)),"",OFFSET('9. METAS'!$P$20,INT((ROW()-14)/2),0)))</f>
        <v/>
      </c>
      <c r="M206" s="197" t="str">
        <f ca="1">IF(MOD(ROW()-13,2)=0,IF(ISBLANK(OFFSET('10. SEGUIMIENTO 2025'!$Q$14,INT((ROW()-13)/2),0)),"",OFFSET('10. SEGUIMIENTO 2025'!$Q$14,INT((ROW()-13)/2),0)),IF(ISBLANK(OFFSET('9. METAS'!$Q$20,INT((ROW()-14)/2),0)),"",OFFSET('9. METAS'!$Q$20,INT((ROW()-14)/2),0)))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METAS'!$K$20,INT((ROW()-13)/2),0)),"",OFFSET('9. METAS'!$K$20,INT((ROW()-13)/2),0))</f>
        <v/>
      </c>
      <c r="I207" s="763"/>
      <c r="J207" s="195">
        <f ca="1">IF(MOD(ROW()-13,2)=0,IF(ISBLANK(OFFSET('10. SEGUIMIENTO 2025'!$N$14,INT((ROW()-13)/2),0)),"",OFFSET('10. SEGUIMIENTO 2025'!$N$14,INT((ROW()-13)/2),0)),IF(ISBLANK(OFFSET('9. METAS'!$N$20,INT((ROW()-14)/2),0)),"",OFFSET('9. METAS'!$N$20,INT((ROW()-14)/2),0)))</f>
        <v>41</v>
      </c>
      <c r="K207" s="196" t="str">
        <f ca="1">IF(MOD(ROW()-13,2)=0,IF(ISBLANK(OFFSET('10. SEGUIMIENTO 2025'!$O$14,INT((ROW()-13)/2),0)),"",OFFSET('10. SEGUIMIENTO 2025'!$O$14,INT((ROW()-13)/2),0)),IF(ISBLANK(OFFSET('9. METAS'!$O$20,INT((ROW()-14)/2),0)),"",OFFSET('9. METAS'!$O$20,INT((ROW()-14)/2),0)))</f>
        <v/>
      </c>
      <c r="L207" s="196" t="str">
        <f ca="1">IF(MOD(ROW()-13,2)=0,IF(ISBLANK(OFFSET('10. SEGUIMIENTO 2025'!$P$14,INT((ROW()-13)/2),0)),"",OFFSET('10. SEGUIMIENTO 2025'!$P$14,INT((ROW()-13)/2),0)),IF(ISBLANK(OFFSET('9. METAS'!$P$20,INT((ROW()-14)/2),0)),"",OFFSET('9. METAS'!$P$20,INT((ROW()-14)/2),0)))</f>
        <v/>
      </c>
      <c r="M207" s="197" t="str">
        <f ca="1">IF(MOD(ROW()-13,2)=0,IF(ISBLANK(OFFSET('10. SEGUIMIENTO 2025'!$Q$14,INT((ROW()-13)/2),0)),"",OFFSET('10. SEGUIMIENTO 2025'!$Q$14,INT((ROW()-13)/2),0)),IF(ISBLANK(OFFSET('9. METAS'!$Q$20,INT((ROW()-14)/2),0)),"",OFFSET('9. METAS'!$Q$20,INT((ROW()-14)/2),0)))</f>
        <v/>
      </c>
      <c r="N207" s="769" t="str">
        <f ca="1">IFERROR(M207/M208,"ND")</f>
        <v>ND</v>
      </c>
      <c r="O207" s="771" t="str">
        <f ca="1">IFERROR(((M207+L207+K207+J207)/H207),"ND")</f>
        <v>ND</v>
      </c>
      <c r="P207" s="775"/>
    </row>
    <row r="208" spans="3:16">
      <c r="C208" s="747"/>
      <c r="D208" s="749"/>
      <c r="E208" s="749"/>
      <c r="F208" s="751"/>
      <c r="G208" s="753"/>
      <c r="H208" s="760"/>
      <c r="I208" s="764"/>
      <c r="J208" s="195" t="str">
        <f ca="1">IF(MOD(ROW()-13,2)=0,IF(ISBLANK(OFFSET('10. SEGUIMIENTO 2025'!$N$14,INT((ROW()-13)/2),0)),"",OFFSET('10. SEGUIMIENTO 2025'!$N$14,INT((ROW()-13)/2),0)),IF(ISBLANK(OFFSET('9. METAS'!$N$20,INT((ROW()-14)/2),0)),"",OFFSET('9. METAS'!$N$20,INT((ROW()-14)/2),0)))</f>
        <v/>
      </c>
      <c r="K208" s="196" t="str">
        <f ca="1">IF(MOD(ROW()-13,2)=0,IF(ISBLANK(OFFSET('10. SEGUIMIENTO 2025'!$O$14,INT((ROW()-13)/2),0)),"",OFFSET('10. SEGUIMIENTO 2025'!$O$14,INT((ROW()-13)/2),0)),IF(ISBLANK(OFFSET('9. METAS'!$O$20,INT((ROW()-14)/2),0)),"",OFFSET('9. METAS'!$O$20,INT((ROW()-14)/2),0)))</f>
        <v/>
      </c>
      <c r="L208" s="196" t="str">
        <f ca="1">IF(MOD(ROW()-13,2)=0,IF(ISBLANK(OFFSET('10. SEGUIMIENTO 2025'!$P$14,INT((ROW()-13)/2),0)),"",OFFSET('10. SEGUIMIENTO 2025'!$P$14,INT((ROW()-13)/2),0)),IF(ISBLANK(OFFSET('9. METAS'!$P$20,INT((ROW()-14)/2),0)),"",OFFSET('9. METAS'!$P$20,INT((ROW()-14)/2),0)))</f>
        <v/>
      </c>
      <c r="M208" s="197" t="str">
        <f ca="1">IF(MOD(ROW()-13,2)=0,IF(ISBLANK(OFFSET('10. SEGUIMIENTO 2025'!$Q$14,INT((ROW()-13)/2),0)),"",OFFSET('10. SEGUIMIENTO 2025'!$Q$14,INT((ROW()-13)/2),0)),IF(ISBLANK(OFFSET('9. METAS'!$Q$20,INT((ROW()-14)/2),0)),"",OFFSET('9. METAS'!$Q$20,INT((ROW()-14)/2),0)))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METAS'!$K$20,INT((ROW()-13)/2),0)),"",OFFSET('9. METAS'!$K$20,INT((ROW()-13)/2),0))</f>
        <v/>
      </c>
      <c r="I209" s="763"/>
      <c r="J209" s="195">
        <f ca="1">IF(MOD(ROW()-13,2)=0,IF(ISBLANK(OFFSET('10. SEGUIMIENTO 2025'!$N$14,INT((ROW()-13)/2),0)),"",OFFSET('10. SEGUIMIENTO 2025'!$N$14,INT((ROW()-13)/2),0)),IF(ISBLANK(OFFSET('9. METAS'!$N$20,INT((ROW()-14)/2),0)),"",OFFSET('9. METAS'!$N$20,INT((ROW()-14)/2),0)))</f>
        <v>41</v>
      </c>
      <c r="K209" s="196" t="str">
        <f ca="1">IF(MOD(ROW()-13,2)=0,IF(ISBLANK(OFFSET('10. SEGUIMIENTO 2025'!$O$14,INT((ROW()-13)/2),0)),"",OFFSET('10. SEGUIMIENTO 2025'!$O$14,INT((ROW()-13)/2),0)),IF(ISBLANK(OFFSET('9. METAS'!$O$20,INT((ROW()-14)/2),0)),"",OFFSET('9. METAS'!$O$20,INT((ROW()-14)/2),0)))</f>
        <v/>
      </c>
      <c r="L209" s="196" t="str">
        <f ca="1">IF(MOD(ROW()-13,2)=0,IF(ISBLANK(OFFSET('10. SEGUIMIENTO 2025'!$P$14,INT((ROW()-13)/2),0)),"",OFFSET('10. SEGUIMIENTO 2025'!$P$14,INT((ROW()-13)/2),0)),IF(ISBLANK(OFFSET('9. METAS'!$P$20,INT((ROW()-14)/2),0)),"",OFFSET('9. METAS'!$P$20,INT((ROW()-14)/2),0)))</f>
        <v/>
      </c>
      <c r="M209" s="197" t="str">
        <f ca="1">IF(MOD(ROW()-13,2)=0,IF(ISBLANK(OFFSET('10. SEGUIMIENTO 2025'!$Q$14,INT((ROW()-13)/2),0)),"",OFFSET('10. SEGUIMIENTO 2025'!$Q$14,INT((ROW()-13)/2),0)),IF(ISBLANK(OFFSET('9. METAS'!$Q$20,INT((ROW()-14)/2),0)),"",OFFSET('9. METAS'!$Q$20,INT((ROW()-14)/2),0)))</f>
        <v/>
      </c>
      <c r="N209" s="769" t="str">
        <f ca="1">IFERROR(M209/M210,"ND")</f>
        <v>ND</v>
      </c>
      <c r="O209" s="771" t="str">
        <f ca="1">IFERROR(((M209+L209+K209+J209)/H209),"ND")</f>
        <v>ND</v>
      </c>
      <c r="P209" s="775"/>
    </row>
    <row r="210" spans="3:16">
      <c r="C210" s="747"/>
      <c r="D210" s="749"/>
      <c r="E210" s="749"/>
      <c r="F210" s="751"/>
      <c r="G210" s="753"/>
      <c r="H210" s="760"/>
      <c r="I210" s="764"/>
      <c r="J210" s="195" t="str">
        <f ca="1">IF(MOD(ROW()-13,2)=0,IF(ISBLANK(OFFSET('10. SEGUIMIENTO 2025'!$N$14,INT((ROW()-13)/2),0)),"",OFFSET('10. SEGUIMIENTO 2025'!$N$14,INT((ROW()-13)/2),0)),IF(ISBLANK(OFFSET('9. METAS'!$N$20,INT((ROW()-14)/2),0)),"",OFFSET('9. METAS'!$N$20,INT((ROW()-14)/2),0)))</f>
        <v/>
      </c>
      <c r="K210" s="196" t="str">
        <f ca="1">IF(MOD(ROW()-13,2)=0,IF(ISBLANK(OFFSET('10. SEGUIMIENTO 2025'!$O$14,INT((ROW()-13)/2),0)),"",OFFSET('10. SEGUIMIENTO 2025'!$O$14,INT((ROW()-13)/2),0)),IF(ISBLANK(OFFSET('9. METAS'!$O$20,INT((ROW()-14)/2),0)),"",OFFSET('9. METAS'!$O$20,INT((ROW()-14)/2),0)))</f>
        <v/>
      </c>
      <c r="L210" s="196" t="str">
        <f ca="1">IF(MOD(ROW()-13,2)=0,IF(ISBLANK(OFFSET('10. SEGUIMIENTO 2025'!$P$14,INT((ROW()-13)/2),0)),"",OFFSET('10. SEGUIMIENTO 2025'!$P$14,INT((ROW()-13)/2),0)),IF(ISBLANK(OFFSET('9. METAS'!$P$20,INT((ROW()-14)/2),0)),"",OFFSET('9. METAS'!$P$20,INT((ROW()-14)/2),0)))</f>
        <v/>
      </c>
      <c r="M210" s="197" t="str">
        <f ca="1">IF(MOD(ROW()-13,2)=0,IF(ISBLANK(OFFSET('10. SEGUIMIENTO 2025'!$Q$14,INT((ROW()-13)/2),0)),"",OFFSET('10. SEGUIMIENTO 2025'!$Q$14,INT((ROW()-13)/2),0)),IF(ISBLANK(OFFSET('9. METAS'!$Q$20,INT((ROW()-14)/2),0)),"",OFFSET('9. METAS'!$Q$20,INT((ROW()-14)/2),0)))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METAS'!$K$20,INT((ROW()-13)/2),0)),"",OFFSET('9. METAS'!$K$20,INT((ROW()-13)/2),0))</f>
        <v/>
      </c>
      <c r="I211" s="763"/>
      <c r="J211" s="195">
        <f ca="1">IF(MOD(ROW()-13,2)=0,IF(ISBLANK(OFFSET('10. SEGUIMIENTO 2025'!$N$14,INT((ROW()-13)/2),0)),"",OFFSET('10. SEGUIMIENTO 2025'!$N$14,INT((ROW()-13)/2),0)),IF(ISBLANK(OFFSET('9. METAS'!$N$20,INT((ROW()-14)/2),0)),"",OFFSET('9. METAS'!$N$20,INT((ROW()-14)/2),0)))</f>
        <v>41</v>
      </c>
      <c r="K211" s="196" t="str">
        <f ca="1">IF(MOD(ROW()-13,2)=0,IF(ISBLANK(OFFSET('10. SEGUIMIENTO 2025'!$O$14,INT((ROW()-13)/2),0)),"",OFFSET('10. SEGUIMIENTO 2025'!$O$14,INT((ROW()-13)/2),0)),IF(ISBLANK(OFFSET('9. METAS'!$O$20,INT((ROW()-14)/2),0)),"",OFFSET('9. METAS'!$O$20,INT((ROW()-14)/2),0)))</f>
        <v/>
      </c>
      <c r="L211" s="196" t="str">
        <f ca="1">IF(MOD(ROW()-13,2)=0,IF(ISBLANK(OFFSET('10. SEGUIMIENTO 2025'!$P$14,INT((ROW()-13)/2),0)),"",OFFSET('10. SEGUIMIENTO 2025'!$P$14,INT((ROW()-13)/2),0)),IF(ISBLANK(OFFSET('9. METAS'!$P$20,INT((ROW()-14)/2),0)),"",OFFSET('9. METAS'!$P$20,INT((ROW()-14)/2),0)))</f>
        <v/>
      </c>
      <c r="M211" s="197" t="str">
        <f ca="1">IF(MOD(ROW()-13,2)=0,IF(ISBLANK(OFFSET('10. SEGUIMIENTO 2025'!$Q$14,INT((ROW()-13)/2),0)),"",OFFSET('10. SEGUIMIENTO 2025'!$Q$14,INT((ROW()-13)/2),0)),IF(ISBLANK(OFFSET('9. METAS'!$Q$20,INT((ROW()-14)/2),0)),"",OFFSET('9. METAS'!$Q$20,INT((ROW()-14)/2),0)))</f>
        <v/>
      </c>
      <c r="N211" s="769" t="str">
        <f ca="1">IFERROR(M211/M212,"ND")</f>
        <v>ND</v>
      </c>
      <c r="O211" s="771" t="str">
        <f ca="1">IFERROR(((M211+L211+K211+J211)/H211),"ND")</f>
        <v>ND</v>
      </c>
      <c r="P211" s="775"/>
    </row>
    <row r="212" spans="3:16">
      <c r="C212" s="747"/>
      <c r="D212" s="749"/>
      <c r="E212" s="749"/>
      <c r="F212" s="751"/>
      <c r="G212" s="753"/>
      <c r="H212" s="760"/>
      <c r="I212" s="764"/>
      <c r="J212" s="195" t="str">
        <f ca="1">IF(MOD(ROW()-13,2)=0,IF(ISBLANK(OFFSET('10. SEGUIMIENTO 2025'!$N$14,INT((ROW()-13)/2),0)),"",OFFSET('10. SEGUIMIENTO 2025'!$N$14,INT((ROW()-13)/2),0)),IF(ISBLANK(OFFSET('9. METAS'!$N$20,INT((ROW()-14)/2),0)),"",OFFSET('9. METAS'!$N$20,INT((ROW()-14)/2),0)))</f>
        <v/>
      </c>
      <c r="K212" s="196" t="str">
        <f ca="1">IF(MOD(ROW()-13,2)=0,IF(ISBLANK(OFFSET('10. SEGUIMIENTO 2025'!$O$14,INT((ROW()-13)/2),0)),"",OFFSET('10. SEGUIMIENTO 2025'!$O$14,INT((ROW()-13)/2),0)),IF(ISBLANK(OFFSET('9. METAS'!$O$20,INT((ROW()-14)/2),0)),"",OFFSET('9. METAS'!$O$20,INT((ROW()-14)/2),0)))</f>
        <v/>
      </c>
      <c r="L212" s="196" t="str">
        <f ca="1">IF(MOD(ROW()-13,2)=0,IF(ISBLANK(OFFSET('10. SEGUIMIENTO 2025'!$P$14,INT((ROW()-13)/2),0)),"",OFFSET('10. SEGUIMIENTO 2025'!$P$14,INT((ROW()-13)/2),0)),IF(ISBLANK(OFFSET('9. METAS'!$P$20,INT((ROW()-14)/2),0)),"",OFFSET('9. METAS'!$P$20,INT((ROW()-14)/2),0)))</f>
        <v/>
      </c>
      <c r="M212" s="197" t="str">
        <f ca="1">IF(MOD(ROW()-13,2)=0,IF(ISBLANK(OFFSET('10. SEGUIMIENTO 2025'!$Q$14,INT((ROW()-13)/2),0)),"",OFFSET('10. SEGUIMIENTO 2025'!$Q$14,INT((ROW()-13)/2),0)),IF(ISBLANK(OFFSET('9. METAS'!$Q$20,INT((ROW()-14)/2),0)),"",OFFSET('9. METAS'!$Q$20,INT((ROW()-14)/2),0)))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METAS'!$K$20,INT((ROW()-13)/2),0)),"",OFFSET('9. METAS'!$K$20,INT((ROW()-13)/2),0))</f>
        <v/>
      </c>
      <c r="I213" s="763"/>
      <c r="J213" s="195">
        <f ca="1">IF(MOD(ROW()-13,2)=0,IF(ISBLANK(OFFSET('10. SEGUIMIENTO 2025'!$N$14,INT((ROW()-13)/2),0)),"",OFFSET('10. SEGUIMIENTO 2025'!$N$14,INT((ROW()-13)/2),0)),IF(ISBLANK(OFFSET('9. METAS'!$N$20,INT((ROW()-14)/2),0)),"",OFFSET('9. METAS'!$N$20,INT((ROW()-14)/2),0)))</f>
        <v>41</v>
      </c>
      <c r="K213" s="196" t="str">
        <f ca="1">IF(MOD(ROW()-13,2)=0,IF(ISBLANK(OFFSET('10. SEGUIMIENTO 2025'!$O$14,INT((ROW()-13)/2),0)),"",OFFSET('10. SEGUIMIENTO 2025'!$O$14,INT((ROW()-13)/2),0)),IF(ISBLANK(OFFSET('9. METAS'!$O$20,INT((ROW()-14)/2),0)),"",OFFSET('9. METAS'!$O$20,INT((ROW()-14)/2),0)))</f>
        <v/>
      </c>
      <c r="L213" s="196" t="str">
        <f ca="1">IF(MOD(ROW()-13,2)=0,IF(ISBLANK(OFFSET('10. SEGUIMIENTO 2025'!$P$14,INT((ROW()-13)/2),0)),"",OFFSET('10. SEGUIMIENTO 2025'!$P$14,INT((ROW()-13)/2),0)),IF(ISBLANK(OFFSET('9. METAS'!$P$20,INT((ROW()-14)/2),0)),"",OFFSET('9. METAS'!$P$20,INT((ROW()-14)/2),0)))</f>
        <v/>
      </c>
      <c r="M213" s="197" t="str">
        <f ca="1">IF(MOD(ROW()-13,2)=0,IF(ISBLANK(OFFSET('10. SEGUIMIENTO 2025'!$Q$14,INT((ROW()-13)/2),0)),"",OFFSET('10. SEGUIMIENTO 2025'!$Q$14,INT((ROW()-13)/2),0)),IF(ISBLANK(OFFSET('9. METAS'!$Q$20,INT((ROW()-14)/2),0)),"",OFFSET('9. METAS'!$Q$20,INT((ROW()-14)/2),0)))</f>
        <v/>
      </c>
      <c r="N213" s="769" t="str">
        <f ca="1">IFERROR(M213/M214,"ND")</f>
        <v>ND</v>
      </c>
      <c r="O213" s="771" t="str">
        <f ca="1">IFERROR(((M213+L213+K213+J213)/H213),"ND")</f>
        <v>ND</v>
      </c>
      <c r="P213" s="775"/>
    </row>
    <row r="214" spans="3:16">
      <c r="C214" s="747"/>
      <c r="D214" s="749"/>
      <c r="E214" s="749"/>
      <c r="F214" s="751"/>
      <c r="G214" s="753"/>
      <c r="H214" s="760"/>
      <c r="I214" s="764"/>
      <c r="J214" s="195" t="str">
        <f ca="1">IF(MOD(ROW()-13,2)=0,IF(ISBLANK(OFFSET('10. SEGUIMIENTO 2025'!$N$14,INT((ROW()-13)/2),0)),"",OFFSET('10. SEGUIMIENTO 2025'!$N$14,INT((ROW()-13)/2),0)),IF(ISBLANK(OFFSET('9. METAS'!$N$20,INT((ROW()-14)/2),0)),"",OFFSET('9. METAS'!$N$20,INT((ROW()-14)/2),0)))</f>
        <v/>
      </c>
      <c r="K214" s="196" t="str">
        <f ca="1">IF(MOD(ROW()-13,2)=0,IF(ISBLANK(OFFSET('10. SEGUIMIENTO 2025'!$O$14,INT((ROW()-13)/2),0)),"",OFFSET('10. SEGUIMIENTO 2025'!$O$14,INT((ROW()-13)/2),0)),IF(ISBLANK(OFFSET('9. METAS'!$O$20,INT((ROW()-14)/2),0)),"",OFFSET('9. METAS'!$O$20,INT((ROW()-14)/2),0)))</f>
        <v/>
      </c>
      <c r="L214" s="196" t="str">
        <f ca="1">IF(MOD(ROW()-13,2)=0,IF(ISBLANK(OFFSET('10. SEGUIMIENTO 2025'!$P$14,INT((ROW()-13)/2),0)),"",OFFSET('10. SEGUIMIENTO 2025'!$P$14,INT((ROW()-13)/2),0)),IF(ISBLANK(OFFSET('9. METAS'!$P$20,INT((ROW()-14)/2),0)),"",OFFSET('9. METAS'!$P$20,INT((ROW()-14)/2),0)))</f>
        <v/>
      </c>
      <c r="M214" s="197" t="str">
        <f ca="1">IF(MOD(ROW()-13,2)=0,IF(ISBLANK(OFFSET('10. SEGUIMIENTO 2025'!$Q$14,INT((ROW()-13)/2),0)),"",OFFSET('10. SEGUIMIENTO 2025'!$Q$14,INT((ROW()-13)/2),0)),IF(ISBLANK(OFFSET('9. METAS'!$Q$20,INT((ROW()-14)/2),0)),"",OFFSET('9. METAS'!$Q$20,INT((ROW()-14)/2),0)))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METAS'!$K$20,INT((ROW()-13)/2),0)),"",OFFSET('9. METAS'!$K$20,INT((ROW()-13)/2),0))</f>
        <v/>
      </c>
      <c r="I215" s="763"/>
      <c r="J215" s="195">
        <f ca="1">IF(MOD(ROW()-13,2)=0,IF(ISBLANK(OFFSET('10. SEGUIMIENTO 2025'!$N$14,INT((ROW()-13)/2),0)),"",OFFSET('10. SEGUIMIENTO 2025'!$N$14,INT((ROW()-13)/2),0)),IF(ISBLANK(OFFSET('9. METAS'!$N$20,INT((ROW()-14)/2),0)),"",OFFSET('9. METAS'!$N$20,INT((ROW()-14)/2),0)))</f>
        <v>41</v>
      </c>
      <c r="K215" s="196" t="str">
        <f ca="1">IF(MOD(ROW()-13,2)=0,IF(ISBLANK(OFFSET('10. SEGUIMIENTO 2025'!$O$14,INT((ROW()-13)/2),0)),"",OFFSET('10. SEGUIMIENTO 2025'!$O$14,INT((ROW()-13)/2),0)),IF(ISBLANK(OFFSET('9. METAS'!$O$20,INT((ROW()-14)/2),0)),"",OFFSET('9. METAS'!$O$20,INT((ROW()-14)/2),0)))</f>
        <v/>
      </c>
      <c r="L215" s="196" t="str">
        <f ca="1">IF(MOD(ROW()-13,2)=0,IF(ISBLANK(OFFSET('10. SEGUIMIENTO 2025'!$P$14,INT((ROW()-13)/2),0)),"",OFFSET('10. SEGUIMIENTO 2025'!$P$14,INT((ROW()-13)/2),0)),IF(ISBLANK(OFFSET('9. METAS'!$P$20,INT((ROW()-14)/2),0)),"",OFFSET('9. METAS'!$P$20,INT((ROW()-14)/2),0)))</f>
        <v/>
      </c>
      <c r="M215" s="197" t="str">
        <f ca="1">IF(MOD(ROW()-13,2)=0,IF(ISBLANK(OFFSET('10. SEGUIMIENTO 2025'!$Q$14,INT((ROW()-13)/2),0)),"",OFFSET('10. SEGUIMIENTO 2025'!$Q$14,INT((ROW()-13)/2),0)),IF(ISBLANK(OFFSET('9. METAS'!$Q$20,INT((ROW()-14)/2),0)),"",OFFSET('9. METAS'!$Q$20,INT((ROW()-14)/2),0)))</f>
        <v/>
      </c>
      <c r="N215" s="769" t="str">
        <f ca="1">IFERROR(M215/M216,"ND")</f>
        <v>ND</v>
      </c>
      <c r="O215" s="771" t="str">
        <f ca="1">IFERROR(((M215+L215+K215+J215)/H215),"ND")</f>
        <v>ND</v>
      </c>
      <c r="P215" s="775"/>
    </row>
    <row r="216" spans="3:16">
      <c r="C216" s="747"/>
      <c r="D216" s="749"/>
      <c r="E216" s="749"/>
      <c r="F216" s="751"/>
      <c r="G216" s="753"/>
      <c r="H216" s="760"/>
      <c r="I216" s="764"/>
      <c r="J216" s="195" t="str">
        <f ca="1">IF(MOD(ROW()-13,2)=0,IF(ISBLANK(OFFSET('10. SEGUIMIENTO 2025'!$N$14,INT((ROW()-13)/2),0)),"",OFFSET('10. SEGUIMIENTO 2025'!$N$14,INT((ROW()-13)/2),0)),IF(ISBLANK(OFFSET('9. METAS'!$N$20,INT((ROW()-14)/2),0)),"",OFFSET('9. METAS'!$N$20,INT((ROW()-14)/2),0)))</f>
        <v/>
      </c>
      <c r="K216" s="196" t="str">
        <f ca="1">IF(MOD(ROW()-13,2)=0,IF(ISBLANK(OFFSET('10. SEGUIMIENTO 2025'!$O$14,INT((ROW()-13)/2),0)),"",OFFSET('10. SEGUIMIENTO 2025'!$O$14,INT((ROW()-13)/2),0)),IF(ISBLANK(OFFSET('9. METAS'!$O$20,INT((ROW()-14)/2),0)),"",OFFSET('9. METAS'!$O$20,INT((ROW()-14)/2),0)))</f>
        <v/>
      </c>
      <c r="L216" s="196" t="str">
        <f ca="1">IF(MOD(ROW()-13,2)=0,IF(ISBLANK(OFFSET('10. SEGUIMIENTO 2025'!$P$14,INT((ROW()-13)/2),0)),"",OFFSET('10. SEGUIMIENTO 2025'!$P$14,INT((ROW()-13)/2),0)),IF(ISBLANK(OFFSET('9. METAS'!$P$20,INT((ROW()-14)/2),0)),"",OFFSET('9. METAS'!$P$20,INT((ROW()-14)/2),0)))</f>
        <v/>
      </c>
      <c r="M216" s="197" t="str">
        <f ca="1">IF(MOD(ROW()-13,2)=0,IF(ISBLANK(OFFSET('10. SEGUIMIENTO 2025'!$Q$14,INT((ROW()-13)/2),0)),"",OFFSET('10. SEGUIMIENTO 2025'!$Q$14,INT((ROW()-13)/2),0)),IF(ISBLANK(OFFSET('9. METAS'!$Q$20,INT((ROW()-14)/2),0)),"",OFFSET('9. METAS'!$Q$20,INT((ROW()-14)/2),0)))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METAS'!$K$20,INT((ROW()-13)/2),0)),"",OFFSET('9. METAS'!$K$20,INT((ROW()-13)/2),0))</f>
        <v/>
      </c>
      <c r="I217" s="763"/>
      <c r="J217" s="195">
        <f ca="1">IF(MOD(ROW()-13,2)=0,IF(ISBLANK(OFFSET('10. SEGUIMIENTO 2025'!$N$14,INT((ROW()-13)/2),0)),"",OFFSET('10. SEGUIMIENTO 2025'!$N$14,INT((ROW()-13)/2),0)),IF(ISBLANK(OFFSET('9. METAS'!$N$20,INT((ROW()-14)/2),0)),"",OFFSET('9. METAS'!$N$20,INT((ROW()-14)/2),0)))</f>
        <v>41</v>
      </c>
      <c r="K217" s="196" t="str">
        <f ca="1">IF(MOD(ROW()-13,2)=0,IF(ISBLANK(OFFSET('10. SEGUIMIENTO 2025'!$O$14,INT((ROW()-13)/2),0)),"",OFFSET('10. SEGUIMIENTO 2025'!$O$14,INT((ROW()-13)/2),0)),IF(ISBLANK(OFFSET('9. METAS'!$O$20,INT((ROW()-14)/2),0)),"",OFFSET('9. METAS'!$O$20,INT((ROW()-14)/2),0)))</f>
        <v/>
      </c>
      <c r="L217" s="196" t="str">
        <f ca="1">IF(MOD(ROW()-13,2)=0,IF(ISBLANK(OFFSET('10. SEGUIMIENTO 2025'!$P$14,INT((ROW()-13)/2),0)),"",OFFSET('10. SEGUIMIENTO 2025'!$P$14,INT((ROW()-13)/2),0)),IF(ISBLANK(OFFSET('9. METAS'!$P$20,INT((ROW()-14)/2),0)),"",OFFSET('9. METAS'!$P$20,INT((ROW()-14)/2),0)))</f>
        <v/>
      </c>
      <c r="M217" s="197" t="str">
        <f ca="1">IF(MOD(ROW()-13,2)=0,IF(ISBLANK(OFFSET('10. SEGUIMIENTO 2025'!$Q$14,INT((ROW()-13)/2),0)),"",OFFSET('10. SEGUIMIENTO 2025'!$Q$14,INT((ROW()-13)/2),0)),IF(ISBLANK(OFFSET('9. METAS'!$Q$20,INT((ROW()-14)/2),0)),"",OFFSET('9. METAS'!$Q$20,INT((ROW()-14)/2),0)))</f>
        <v/>
      </c>
      <c r="N217" s="769" t="str">
        <f ca="1">IFERROR(M217/M218,"ND")</f>
        <v>ND</v>
      </c>
      <c r="O217" s="771" t="str">
        <f ca="1">IFERROR(((M217+L217+K217+J217)/H217),"ND")</f>
        <v>ND</v>
      </c>
      <c r="P217" s="775"/>
    </row>
    <row r="218" spans="3:16">
      <c r="C218" s="747"/>
      <c r="D218" s="749"/>
      <c r="E218" s="749"/>
      <c r="F218" s="751"/>
      <c r="G218" s="753"/>
      <c r="H218" s="760"/>
      <c r="I218" s="764"/>
      <c r="J218" s="195" t="str">
        <f ca="1">IF(MOD(ROW()-13,2)=0,IF(ISBLANK(OFFSET('10. SEGUIMIENTO 2025'!$N$14,INT((ROW()-13)/2),0)),"",OFFSET('10. SEGUIMIENTO 2025'!$N$14,INT((ROW()-13)/2),0)),IF(ISBLANK(OFFSET('9. METAS'!$N$20,INT((ROW()-14)/2),0)),"",OFFSET('9. METAS'!$N$20,INT((ROW()-14)/2),0)))</f>
        <v/>
      </c>
      <c r="K218" s="196" t="str">
        <f ca="1">IF(MOD(ROW()-13,2)=0,IF(ISBLANK(OFFSET('10. SEGUIMIENTO 2025'!$O$14,INT((ROW()-13)/2),0)),"",OFFSET('10. SEGUIMIENTO 2025'!$O$14,INT((ROW()-13)/2),0)),IF(ISBLANK(OFFSET('9. METAS'!$O$20,INT((ROW()-14)/2),0)),"",OFFSET('9. METAS'!$O$20,INT((ROW()-14)/2),0)))</f>
        <v/>
      </c>
      <c r="L218" s="196" t="str">
        <f ca="1">IF(MOD(ROW()-13,2)=0,IF(ISBLANK(OFFSET('10. SEGUIMIENTO 2025'!$P$14,INT((ROW()-13)/2),0)),"",OFFSET('10. SEGUIMIENTO 2025'!$P$14,INT((ROW()-13)/2),0)),IF(ISBLANK(OFFSET('9. METAS'!$P$20,INT((ROW()-14)/2),0)),"",OFFSET('9. METAS'!$P$20,INT((ROW()-14)/2),0)))</f>
        <v/>
      </c>
      <c r="M218" s="197" t="str">
        <f ca="1">IF(MOD(ROW()-13,2)=0,IF(ISBLANK(OFFSET('10. SEGUIMIENTO 2025'!$Q$14,INT((ROW()-13)/2),0)),"",OFFSET('10. SEGUIMIENTO 2025'!$Q$14,INT((ROW()-13)/2),0)),IF(ISBLANK(OFFSET('9. METAS'!$Q$20,INT((ROW()-14)/2),0)),"",OFFSET('9. METAS'!$Q$20,INT((ROW()-14)/2),0)))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METAS'!$K$20,INT((ROW()-13)/2),0)),"",OFFSET('9. METAS'!$K$20,INT((ROW()-13)/2),0))</f>
        <v/>
      </c>
      <c r="I219" s="763"/>
      <c r="J219" s="195">
        <f ca="1">IF(MOD(ROW()-13,2)=0,IF(ISBLANK(OFFSET('10. SEGUIMIENTO 2025'!$N$14,INT((ROW()-13)/2),0)),"",OFFSET('10. SEGUIMIENTO 2025'!$N$14,INT((ROW()-13)/2),0)),IF(ISBLANK(OFFSET('9. METAS'!$N$20,INT((ROW()-14)/2),0)),"",OFFSET('9. METAS'!$N$20,INT((ROW()-14)/2),0)))</f>
        <v>41</v>
      </c>
      <c r="K219" s="196" t="str">
        <f ca="1">IF(MOD(ROW()-13,2)=0,IF(ISBLANK(OFFSET('10. SEGUIMIENTO 2025'!$O$14,INT((ROW()-13)/2),0)),"",OFFSET('10. SEGUIMIENTO 2025'!$O$14,INT((ROW()-13)/2),0)),IF(ISBLANK(OFFSET('9. METAS'!$O$20,INT((ROW()-14)/2),0)),"",OFFSET('9. METAS'!$O$20,INT((ROW()-14)/2),0)))</f>
        <v/>
      </c>
      <c r="L219" s="196" t="str">
        <f ca="1">IF(MOD(ROW()-13,2)=0,IF(ISBLANK(OFFSET('10. SEGUIMIENTO 2025'!$P$14,INT((ROW()-13)/2),0)),"",OFFSET('10. SEGUIMIENTO 2025'!$P$14,INT((ROW()-13)/2),0)),IF(ISBLANK(OFFSET('9. METAS'!$P$20,INT((ROW()-14)/2),0)),"",OFFSET('9. METAS'!$P$20,INT((ROW()-14)/2),0)))</f>
        <v/>
      </c>
      <c r="M219" s="197" t="str">
        <f ca="1">IF(MOD(ROW()-13,2)=0,IF(ISBLANK(OFFSET('10. SEGUIMIENTO 2025'!$Q$14,INT((ROW()-13)/2),0)),"",OFFSET('10. SEGUIMIENTO 2025'!$Q$14,INT((ROW()-13)/2),0)),IF(ISBLANK(OFFSET('9. METAS'!$Q$20,INT((ROW()-14)/2),0)),"",OFFSET('9. METAS'!$Q$20,INT((ROW()-14)/2),0)))</f>
        <v/>
      </c>
      <c r="N219" s="769" t="str">
        <f ca="1">IFERROR(M219/M220,"ND")</f>
        <v>ND</v>
      </c>
      <c r="O219" s="771" t="str">
        <f ca="1">IFERROR(((M219+L219+K219+J219)/H219),"ND")</f>
        <v>ND</v>
      </c>
      <c r="P219" s="775"/>
    </row>
    <row r="220" spans="3:16">
      <c r="C220" s="747"/>
      <c r="D220" s="749"/>
      <c r="E220" s="749"/>
      <c r="F220" s="751"/>
      <c r="G220" s="753"/>
      <c r="H220" s="760"/>
      <c r="I220" s="764"/>
      <c r="J220" s="195" t="str">
        <f ca="1">IF(MOD(ROW()-13,2)=0,IF(ISBLANK(OFFSET('10. SEGUIMIENTO 2025'!$N$14,INT((ROW()-13)/2),0)),"",OFFSET('10. SEGUIMIENTO 2025'!$N$14,INT((ROW()-13)/2),0)),IF(ISBLANK(OFFSET('9. METAS'!$N$20,INT((ROW()-14)/2),0)),"",OFFSET('9. METAS'!$N$20,INT((ROW()-14)/2),0)))</f>
        <v/>
      </c>
      <c r="K220" s="196" t="str">
        <f ca="1">IF(MOD(ROW()-13,2)=0,IF(ISBLANK(OFFSET('10. SEGUIMIENTO 2025'!$O$14,INT((ROW()-13)/2),0)),"",OFFSET('10. SEGUIMIENTO 2025'!$O$14,INT((ROW()-13)/2),0)),IF(ISBLANK(OFFSET('9. METAS'!$O$20,INT((ROW()-14)/2),0)),"",OFFSET('9. METAS'!$O$20,INT((ROW()-14)/2),0)))</f>
        <v/>
      </c>
      <c r="L220" s="196" t="str">
        <f ca="1">IF(MOD(ROW()-13,2)=0,IF(ISBLANK(OFFSET('10. SEGUIMIENTO 2025'!$P$14,INT((ROW()-13)/2),0)),"",OFFSET('10. SEGUIMIENTO 2025'!$P$14,INT((ROW()-13)/2),0)),IF(ISBLANK(OFFSET('9. METAS'!$P$20,INT((ROW()-14)/2),0)),"",OFFSET('9. METAS'!$P$20,INT((ROW()-14)/2),0)))</f>
        <v/>
      </c>
      <c r="M220" s="197" t="str">
        <f ca="1">IF(MOD(ROW()-13,2)=0,IF(ISBLANK(OFFSET('10. SEGUIMIENTO 2025'!$Q$14,INT((ROW()-13)/2),0)),"",OFFSET('10. SEGUIMIENTO 2025'!$Q$14,INT((ROW()-13)/2),0)),IF(ISBLANK(OFFSET('9. METAS'!$Q$20,INT((ROW()-14)/2),0)),"",OFFSET('9. METAS'!$Q$20,INT((ROW()-14)/2),0)))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METAS'!$K$20,INT((ROW()-13)/2),0)),"",OFFSET('9. METAS'!$K$20,INT((ROW()-13)/2),0))</f>
        <v/>
      </c>
      <c r="I221" s="763"/>
      <c r="J221" s="195">
        <f ca="1">IF(MOD(ROW()-13,2)=0,IF(ISBLANK(OFFSET('10. SEGUIMIENTO 2025'!$N$14,INT((ROW()-13)/2),0)),"",OFFSET('10. SEGUIMIENTO 2025'!$N$14,INT((ROW()-13)/2),0)),IF(ISBLANK(OFFSET('9. METAS'!$N$20,INT((ROW()-14)/2),0)),"",OFFSET('9. METAS'!$N$20,INT((ROW()-14)/2),0)))</f>
        <v>41</v>
      </c>
      <c r="K221" s="196" t="str">
        <f ca="1">IF(MOD(ROW()-13,2)=0,IF(ISBLANK(OFFSET('10. SEGUIMIENTO 2025'!$O$14,INT((ROW()-13)/2),0)),"",OFFSET('10. SEGUIMIENTO 2025'!$O$14,INT((ROW()-13)/2),0)),IF(ISBLANK(OFFSET('9. METAS'!$O$20,INT((ROW()-14)/2),0)),"",OFFSET('9. METAS'!$O$20,INT((ROW()-14)/2),0)))</f>
        <v/>
      </c>
      <c r="L221" s="196" t="str">
        <f ca="1">IF(MOD(ROW()-13,2)=0,IF(ISBLANK(OFFSET('10. SEGUIMIENTO 2025'!$P$14,INT((ROW()-13)/2),0)),"",OFFSET('10. SEGUIMIENTO 2025'!$P$14,INT((ROW()-13)/2),0)),IF(ISBLANK(OFFSET('9. METAS'!$P$20,INT((ROW()-14)/2),0)),"",OFFSET('9. METAS'!$P$20,INT((ROW()-14)/2),0)))</f>
        <v/>
      </c>
      <c r="M221" s="197" t="str">
        <f ca="1">IF(MOD(ROW()-13,2)=0,IF(ISBLANK(OFFSET('10. SEGUIMIENTO 2025'!$Q$14,INT((ROW()-13)/2),0)),"",OFFSET('10. SEGUIMIENTO 2025'!$Q$14,INT((ROW()-13)/2),0)),IF(ISBLANK(OFFSET('9. METAS'!$Q$20,INT((ROW()-14)/2),0)),"",OFFSET('9. METAS'!$Q$20,INT((ROW()-14)/2),0)))</f>
        <v/>
      </c>
      <c r="N221" s="769" t="str">
        <f ca="1">IFERROR(M221/M222,"ND")</f>
        <v>ND</v>
      </c>
      <c r="O221" s="771" t="str">
        <f ca="1">IFERROR(((M221+L221+K221+J221)/H221),"ND")</f>
        <v>ND</v>
      </c>
      <c r="P221" s="775"/>
    </row>
    <row r="222" spans="3:16">
      <c r="C222" s="747"/>
      <c r="D222" s="749"/>
      <c r="E222" s="749"/>
      <c r="F222" s="751"/>
      <c r="G222" s="753"/>
      <c r="H222" s="760"/>
      <c r="I222" s="764"/>
      <c r="J222" s="195" t="str">
        <f ca="1">IF(MOD(ROW()-13,2)=0,IF(ISBLANK(OFFSET('10. SEGUIMIENTO 2025'!$N$14,INT((ROW()-13)/2),0)),"",OFFSET('10. SEGUIMIENTO 2025'!$N$14,INT((ROW()-13)/2),0)),IF(ISBLANK(OFFSET('9. METAS'!$N$20,INT((ROW()-14)/2),0)),"",OFFSET('9. METAS'!$N$20,INT((ROW()-14)/2),0)))</f>
        <v/>
      </c>
      <c r="K222" s="196" t="str">
        <f ca="1">IF(MOD(ROW()-13,2)=0,IF(ISBLANK(OFFSET('10. SEGUIMIENTO 2025'!$O$14,INT((ROW()-13)/2),0)),"",OFFSET('10. SEGUIMIENTO 2025'!$O$14,INT((ROW()-13)/2),0)),IF(ISBLANK(OFFSET('9. METAS'!$O$20,INT((ROW()-14)/2),0)),"",OFFSET('9. METAS'!$O$20,INT((ROW()-14)/2),0)))</f>
        <v/>
      </c>
      <c r="L222" s="196" t="str">
        <f ca="1">IF(MOD(ROW()-13,2)=0,IF(ISBLANK(OFFSET('10. SEGUIMIENTO 2025'!$P$14,INT((ROW()-13)/2),0)),"",OFFSET('10. SEGUIMIENTO 2025'!$P$14,INT((ROW()-13)/2),0)),IF(ISBLANK(OFFSET('9. METAS'!$P$20,INT((ROW()-14)/2),0)),"",OFFSET('9. METAS'!$P$20,INT((ROW()-14)/2),0)))</f>
        <v/>
      </c>
      <c r="M222" s="197" t="str">
        <f ca="1">IF(MOD(ROW()-13,2)=0,IF(ISBLANK(OFFSET('10. SEGUIMIENTO 2025'!$Q$14,INT((ROW()-13)/2),0)),"",OFFSET('10. SEGUIMIENTO 2025'!$Q$14,INT((ROW()-13)/2),0)),IF(ISBLANK(OFFSET('9. METAS'!$Q$20,INT((ROW()-14)/2),0)),"",OFFSET('9. METAS'!$Q$20,INT((ROW()-14)/2),0)))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METAS'!$K$20,INT((ROW()-13)/2),0)),"",OFFSET('9. METAS'!$K$20,INT((ROW()-13)/2),0))</f>
        <v/>
      </c>
      <c r="I223" s="763"/>
      <c r="J223" s="195">
        <f ca="1">IF(MOD(ROW()-13,2)=0,IF(ISBLANK(OFFSET('10. SEGUIMIENTO 2025'!$N$14,INT((ROW()-13)/2),0)),"",OFFSET('10. SEGUIMIENTO 2025'!$N$14,INT((ROW()-13)/2),0)),IF(ISBLANK(OFFSET('9. METAS'!$N$20,INT((ROW()-14)/2),0)),"",OFFSET('9. METAS'!$N$20,INT((ROW()-14)/2),0)))</f>
        <v>41</v>
      </c>
      <c r="K223" s="196" t="str">
        <f ca="1">IF(MOD(ROW()-13,2)=0,IF(ISBLANK(OFFSET('10. SEGUIMIENTO 2025'!$O$14,INT((ROW()-13)/2),0)),"",OFFSET('10. SEGUIMIENTO 2025'!$O$14,INT((ROW()-13)/2),0)),IF(ISBLANK(OFFSET('9. METAS'!$O$20,INT((ROW()-14)/2),0)),"",OFFSET('9. METAS'!$O$20,INT((ROW()-14)/2),0)))</f>
        <v/>
      </c>
      <c r="L223" s="196" t="str">
        <f ca="1">IF(MOD(ROW()-13,2)=0,IF(ISBLANK(OFFSET('10. SEGUIMIENTO 2025'!$P$14,INT((ROW()-13)/2),0)),"",OFFSET('10. SEGUIMIENTO 2025'!$P$14,INT((ROW()-13)/2),0)),IF(ISBLANK(OFFSET('9. METAS'!$P$20,INT((ROW()-14)/2),0)),"",OFFSET('9. METAS'!$P$20,INT((ROW()-14)/2),0)))</f>
        <v/>
      </c>
      <c r="M223" s="197" t="str">
        <f ca="1">IF(MOD(ROW()-13,2)=0,IF(ISBLANK(OFFSET('10. SEGUIMIENTO 2025'!$Q$14,INT((ROW()-13)/2),0)),"",OFFSET('10. SEGUIMIENTO 2025'!$Q$14,INT((ROW()-13)/2),0)),IF(ISBLANK(OFFSET('9. METAS'!$Q$20,INT((ROW()-14)/2),0)),"",OFFSET('9. METAS'!$Q$20,INT((ROW()-14)/2),0)))</f>
        <v/>
      </c>
      <c r="N223" s="769" t="str">
        <f ca="1">IFERROR(M223/M224,"ND")</f>
        <v>ND</v>
      </c>
      <c r="O223" s="771" t="str">
        <f ca="1">IFERROR(((M223+L223+K223+J223)/H223),"ND")</f>
        <v>ND</v>
      </c>
      <c r="P223" s="775"/>
    </row>
    <row r="224" spans="3:16">
      <c r="C224" s="747"/>
      <c r="D224" s="749"/>
      <c r="E224" s="749"/>
      <c r="F224" s="751"/>
      <c r="G224" s="753"/>
      <c r="H224" s="760"/>
      <c r="I224" s="764"/>
      <c r="J224" s="195" t="str">
        <f ca="1">IF(MOD(ROW()-13,2)=0,IF(ISBLANK(OFFSET('10. SEGUIMIENTO 2025'!$N$14,INT((ROW()-13)/2),0)),"",OFFSET('10. SEGUIMIENTO 2025'!$N$14,INT((ROW()-13)/2),0)),IF(ISBLANK(OFFSET('9. METAS'!$N$20,INT((ROW()-14)/2),0)),"",OFFSET('9. METAS'!$N$20,INT((ROW()-14)/2),0)))</f>
        <v/>
      </c>
      <c r="K224" s="196" t="str">
        <f ca="1">IF(MOD(ROW()-13,2)=0,IF(ISBLANK(OFFSET('10. SEGUIMIENTO 2025'!$O$14,INT((ROW()-13)/2),0)),"",OFFSET('10. SEGUIMIENTO 2025'!$O$14,INT((ROW()-13)/2),0)),IF(ISBLANK(OFFSET('9. METAS'!$O$20,INT((ROW()-14)/2),0)),"",OFFSET('9. METAS'!$O$20,INT((ROW()-14)/2),0)))</f>
        <v/>
      </c>
      <c r="L224" s="196" t="str">
        <f ca="1">IF(MOD(ROW()-13,2)=0,IF(ISBLANK(OFFSET('10. SEGUIMIENTO 2025'!$P$14,INT((ROW()-13)/2),0)),"",OFFSET('10. SEGUIMIENTO 2025'!$P$14,INT((ROW()-13)/2),0)),IF(ISBLANK(OFFSET('9. METAS'!$P$20,INT((ROW()-14)/2),0)),"",OFFSET('9. METAS'!$P$20,INT((ROW()-14)/2),0)))</f>
        <v/>
      </c>
      <c r="M224" s="197" t="str">
        <f ca="1">IF(MOD(ROW()-13,2)=0,IF(ISBLANK(OFFSET('10. SEGUIMIENTO 2025'!$Q$14,INT((ROW()-13)/2),0)),"",OFFSET('10. SEGUIMIENTO 2025'!$Q$14,INT((ROW()-13)/2),0)),IF(ISBLANK(OFFSET('9. METAS'!$Q$20,INT((ROW()-14)/2),0)),"",OFFSET('9. METAS'!$Q$20,INT((ROW()-14)/2),0)))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METAS'!$K$20,INT((ROW()-13)/2),0)),"",OFFSET('9. METAS'!$K$20,INT((ROW()-13)/2),0))</f>
        <v/>
      </c>
      <c r="I225" s="763"/>
      <c r="J225" s="195">
        <f ca="1">IF(MOD(ROW()-13,2)=0,IF(ISBLANK(OFFSET('10. SEGUIMIENTO 2025'!$N$14,INT((ROW()-13)/2),0)),"",OFFSET('10. SEGUIMIENTO 2025'!$N$14,INT((ROW()-13)/2),0)),IF(ISBLANK(OFFSET('9. METAS'!$N$20,INT((ROW()-14)/2),0)),"",OFFSET('9. METAS'!$N$20,INT((ROW()-14)/2),0)))</f>
        <v>41</v>
      </c>
      <c r="K225" s="196" t="str">
        <f ca="1">IF(MOD(ROW()-13,2)=0,IF(ISBLANK(OFFSET('10. SEGUIMIENTO 2025'!$O$14,INT((ROW()-13)/2),0)),"",OFFSET('10. SEGUIMIENTO 2025'!$O$14,INT((ROW()-13)/2),0)),IF(ISBLANK(OFFSET('9. METAS'!$O$20,INT((ROW()-14)/2),0)),"",OFFSET('9. METAS'!$O$20,INT((ROW()-14)/2),0)))</f>
        <v/>
      </c>
      <c r="L225" s="196" t="str">
        <f ca="1">IF(MOD(ROW()-13,2)=0,IF(ISBLANK(OFFSET('10. SEGUIMIENTO 2025'!$P$14,INT((ROW()-13)/2),0)),"",OFFSET('10. SEGUIMIENTO 2025'!$P$14,INT((ROW()-13)/2),0)),IF(ISBLANK(OFFSET('9. METAS'!$P$20,INT((ROW()-14)/2),0)),"",OFFSET('9. METAS'!$P$20,INT((ROW()-14)/2),0)))</f>
        <v/>
      </c>
      <c r="M225" s="197" t="str">
        <f ca="1">IF(MOD(ROW()-13,2)=0,IF(ISBLANK(OFFSET('10. SEGUIMIENTO 2025'!$Q$14,INT((ROW()-13)/2),0)),"",OFFSET('10. SEGUIMIENTO 2025'!$Q$14,INT((ROW()-13)/2),0)),IF(ISBLANK(OFFSET('9. METAS'!$Q$20,INT((ROW()-14)/2),0)),"",OFFSET('9. METAS'!$Q$20,INT((ROW()-14)/2),0)))</f>
        <v/>
      </c>
      <c r="N225" s="769" t="str">
        <f ca="1">IFERROR(M225/M226,"ND")</f>
        <v>ND</v>
      </c>
      <c r="O225" s="771" t="str">
        <f ca="1">IFERROR(((M225+L225+K225+J225)/H225),"ND")</f>
        <v>ND</v>
      </c>
      <c r="P225" s="775"/>
    </row>
    <row r="226" spans="3:16">
      <c r="C226" s="747"/>
      <c r="D226" s="749"/>
      <c r="E226" s="749"/>
      <c r="F226" s="751"/>
      <c r="G226" s="753"/>
      <c r="H226" s="760"/>
      <c r="I226" s="764"/>
      <c r="J226" s="195" t="str">
        <f ca="1">IF(MOD(ROW()-13,2)=0,IF(ISBLANK(OFFSET('10. SEGUIMIENTO 2025'!$N$14,INT((ROW()-13)/2),0)),"",OFFSET('10. SEGUIMIENTO 2025'!$N$14,INT((ROW()-13)/2),0)),IF(ISBLANK(OFFSET('9. METAS'!$N$20,INT((ROW()-14)/2),0)),"",OFFSET('9. METAS'!$N$20,INT((ROW()-14)/2),0)))</f>
        <v/>
      </c>
      <c r="K226" s="196" t="str">
        <f ca="1">IF(MOD(ROW()-13,2)=0,IF(ISBLANK(OFFSET('10. SEGUIMIENTO 2025'!$O$14,INT((ROW()-13)/2),0)),"",OFFSET('10. SEGUIMIENTO 2025'!$O$14,INT((ROW()-13)/2),0)),IF(ISBLANK(OFFSET('9. METAS'!$O$20,INT((ROW()-14)/2),0)),"",OFFSET('9. METAS'!$O$20,INT((ROW()-14)/2),0)))</f>
        <v/>
      </c>
      <c r="L226" s="196" t="str">
        <f ca="1">IF(MOD(ROW()-13,2)=0,IF(ISBLANK(OFFSET('10. SEGUIMIENTO 2025'!$P$14,INT((ROW()-13)/2),0)),"",OFFSET('10. SEGUIMIENTO 2025'!$P$14,INT((ROW()-13)/2),0)),IF(ISBLANK(OFFSET('9. METAS'!$P$20,INT((ROW()-14)/2),0)),"",OFFSET('9. METAS'!$P$20,INT((ROW()-14)/2),0)))</f>
        <v/>
      </c>
      <c r="M226" s="197" t="str">
        <f ca="1">IF(MOD(ROW()-13,2)=0,IF(ISBLANK(OFFSET('10. SEGUIMIENTO 2025'!$Q$14,INT((ROW()-13)/2),0)),"",OFFSET('10. SEGUIMIENTO 2025'!$Q$14,INT((ROW()-13)/2),0)),IF(ISBLANK(OFFSET('9. METAS'!$Q$20,INT((ROW()-14)/2),0)),"",OFFSET('9. METAS'!$Q$20,INT((ROW()-14)/2),0)))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METAS'!$K$20,INT((ROW()-13)/2),0)),"",OFFSET('9. METAS'!$K$20,INT((ROW()-13)/2),0))</f>
        <v/>
      </c>
      <c r="I227" s="763"/>
      <c r="J227" s="195">
        <f ca="1">IF(MOD(ROW()-13,2)=0,IF(ISBLANK(OFFSET('10. SEGUIMIENTO 2025'!$N$14,INT((ROW()-13)/2),0)),"",OFFSET('10. SEGUIMIENTO 2025'!$N$14,INT((ROW()-13)/2),0)),IF(ISBLANK(OFFSET('9. METAS'!$N$20,INT((ROW()-14)/2),0)),"",OFFSET('9. METAS'!$N$20,INT((ROW()-14)/2),0)))</f>
        <v>41</v>
      </c>
      <c r="K227" s="196" t="str">
        <f ca="1">IF(MOD(ROW()-13,2)=0,IF(ISBLANK(OFFSET('10. SEGUIMIENTO 2025'!$O$14,INT((ROW()-13)/2),0)),"",OFFSET('10. SEGUIMIENTO 2025'!$O$14,INT((ROW()-13)/2),0)),IF(ISBLANK(OFFSET('9. METAS'!$O$20,INT((ROW()-14)/2),0)),"",OFFSET('9. METAS'!$O$20,INT((ROW()-14)/2),0)))</f>
        <v/>
      </c>
      <c r="L227" s="196" t="str">
        <f ca="1">IF(MOD(ROW()-13,2)=0,IF(ISBLANK(OFFSET('10. SEGUIMIENTO 2025'!$P$14,INT((ROW()-13)/2),0)),"",OFFSET('10. SEGUIMIENTO 2025'!$P$14,INT((ROW()-13)/2),0)),IF(ISBLANK(OFFSET('9. METAS'!$P$20,INT((ROW()-14)/2),0)),"",OFFSET('9. METAS'!$P$20,INT((ROW()-14)/2),0)))</f>
        <v/>
      </c>
      <c r="M227" s="197" t="str">
        <f ca="1">IF(MOD(ROW()-13,2)=0,IF(ISBLANK(OFFSET('10. SEGUIMIENTO 2025'!$Q$14,INT((ROW()-13)/2),0)),"",OFFSET('10. SEGUIMIENTO 2025'!$Q$14,INT((ROW()-13)/2),0)),IF(ISBLANK(OFFSET('9. METAS'!$Q$20,INT((ROW()-14)/2),0)),"",OFFSET('9. METAS'!$Q$20,INT((ROW()-14)/2),0)))</f>
        <v/>
      </c>
      <c r="N227" s="769" t="str">
        <f ca="1">IFERROR(M227/M228,"ND")</f>
        <v>ND</v>
      </c>
      <c r="O227" s="771" t="str">
        <f ca="1">IFERROR(((M227+L227+K227+J227)/H227),"ND")</f>
        <v>ND</v>
      </c>
      <c r="P227" s="775"/>
    </row>
    <row r="228" spans="3:16">
      <c r="C228" s="747"/>
      <c r="D228" s="749"/>
      <c r="E228" s="749"/>
      <c r="F228" s="751"/>
      <c r="G228" s="753"/>
      <c r="H228" s="760"/>
      <c r="I228" s="764"/>
      <c r="J228" s="195" t="str">
        <f ca="1">IF(MOD(ROW()-13,2)=0,IF(ISBLANK(OFFSET('10. SEGUIMIENTO 2025'!$N$14,INT((ROW()-13)/2),0)),"",OFFSET('10. SEGUIMIENTO 2025'!$N$14,INT((ROW()-13)/2),0)),IF(ISBLANK(OFFSET('9. METAS'!$N$20,INT((ROW()-14)/2),0)),"",OFFSET('9. METAS'!$N$20,INT((ROW()-14)/2),0)))</f>
        <v/>
      </c>
      <c r="K228" s="196" t="str">
        <f ca="1">IF(MOD(ROW()-13,2)=0,IF(ISBLANK(OFFSET('10. SEGUIMIENTO 2025'!$O$14,INT((ROW()-13)/2),0)),"",OFFSET('10. SEGUIMIENTO 2025'!$O$14,INT((ROW()-13)/2),0)),IF(ISBLANK(OFFSET('9. METAS'!$O$20,INT((ROW()-14)/2),0)),"",OFFSET('9. METAS'!$O$20,INT((ROW()-14)/2),0)))</f>
        <v/>
      </c>
      <c r="L228" s="196" t="str">
        <f ca="1">IF(MOD(ROW()-13,2)=0,IF(ISBLANK(OFFSET('10. SEGUIMIENTO 2025'!$P$14,INT((ROW()-13)/2),0)),"",OFFSET('10. SEGUIMIENTO 2025'!$P$14,INT((ROW()-13)/2),0)),IF(ISBLANK(OFFSET('9. METAS'!$P$20,INT((ROW()-14)/2),0)),"",OFFSET('9. METAS'!$P$20,INT((ROW()-14)/2),0)))</f>
        <v/>
      </c>
      <c r="M228" s="197" t="str">
        <f ca="1">IF(MOD(ROW()-13,2)=0,IF(ISBLANK(OFFSET('10. SEGUIMIENTO 2025'!$Q$14,INT((ROW()-13)/2),0)),"",OFFSET('10. SEGUIMIENTO 2025'!$Q$14,INT((ROW()-13)/2),0)),IF(ISBLANK(OFFSET('9. METAS'!$Q$20,INT((ROW()-14)/2),0)),"",OFFSET('9. METAS'!$Q$20,INT((ROW()-14)/2),0)))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METAS'!$K$20,INT((ROW()-13)/2),0)),"",OFFSET('9. METAS'!$K$20,INT((ROW()-13)/2),0))</f>
        <v/>
      </c>
      <c r="I229" s="763"/>
      <c r="J229" s="195">
        <f ca="1">IF(MOD(ROW()-13,2)=0,IF(ISBLANK(OFFSET('10. SEGUIMIENTO 2025'!$N$14,INT((ROW()-13)/2),0)),"",OFFSET('10. SEGUIMIENTO 2025'!$N$14,INT((ROW()-13)/2),0)),IF(ISBLANK(OFFSET('9. METAS'!$N$20,INT((ROW()-14)/2),0)),"",OFFSET('9. METAS'!$N$20,INT((ROW()-14)/2),0)))</f>
        <v>41</v>
      </c>
      <c r="K229" s="196" t="str">
        <f ca="1">IF(MOD(ROW()-13,2)=0,IF(ISBLANK(OFFSET('10. SEGUIMIENTO 2025'!$O$14,INT((ROW()-13)/2),0)),"",OFFSET('10. SEGUIMIENTO 2025'!$O$14,INT((ROW()-13)/2),0)),IF(ISBLANK(OFFSET('9. METAS'!$O$20,INT((ROW()-14)/2),0)),"",OFFSET('9. METAS'!$O$20,INT((ROW()-14)/2),0)))</f>
        <v/>
      </c>
      <c r="L229" s="196" t="str">
        <f ca="1">IF(MOD(ROW()-13,2)=0,IF(ISBLANK(OFFSET('10. SEGUIMIENTO 2025'!$P$14,INT((ROW()-13)/2),0)),"",OFFSET('10. SEGUIMIENTO 2025'!$P$14,INT((ROW()-13)/2),0)),IF(ISBLANK(OFFSET('9. METAS'!$P$20,INT((ROW()-14)/2),0)),"",OFFSET('9. METAS'!$P$20,INT((ROW()-14)/2),0)))</f>
        <v/>
      </c>
      <c r="M229" s="197" t="str">
        <f ca="1">IF(MOD(ROW()-13,2)=0,IF(ISBLANK(OFFSET('10. SEGUIMIENTO 2025'!$Q$14,INT((ROW()-13)/2),0)),"",OFFSET('10. SEGUIMIENTO 2025'!$Q$14,INT((ROW()-13)/2),0)),IF(ISBLANK(OFFSET('9. METAS'!$Q$20,INT((ROW()-14)/2),0)),"",OFFSET('9. METAS'!$Q$20,INT((ROW()-14)/2),0)))</f>
        <v/>
      </c>
      <c r="N229" s="769" t="str">
        <f ca="1">IFERROR(M229/M230,"ND")</f>
        <v>ND</v>
      </c>
      <c r="O229" s="771" t="str">
        <f ca="1">IFERROR(((M229+L229+K229+J229)/H229),"ND")</f>
        <v>ND</v>
      </c>
      <c r="P229" s="775"/>
    </row>
    <row r="230" spans="3:16">
      <c r="C230" s="747"/>
      <c r="D230" s="749"/>
      <c r="E230" s="749"/>
      <c r="F230" s="751"/>
      <c r="G230" s="753"/>
      <c r="H230" s="760"/>
      <c r="I230" s="764"/>
      <c r="J230" s="195" t="str">
        <f ca="1">IF(MOD(ROW()-13,2)=0,IF(ISBLANK(OFFSET('10. SEGUIMIENTO 2025'!$N$14,INT((ROW()-13)/2),0)),"",OFFSET('10. SEGUIMIENTO 2025'!$N$14,INT((ROW()-13)/2),0)),IF(ISBLANK(OFFSET('9. METAS'!$N$20,INT((ROW()-14)/2),0)),"",OFFSET('9. METAS'!$N$20,INT((ROW()-14)/2),0)))</f>
        <v/>
      </c>
      <c r="K230" s="196" t="str">
        <f ca="1">IF(MOD(ROW()-13,2)=0,IF(ISBLANK(OFFSET('10. SEGUIMIENTO 2025'!$O$14,INT((ROW()-13)/2),0)),"",OFFSET('10. SEGUIMIENTO 2025'!$O$14,INT((ROW()-13)/2),0)),IF(ISBLANK(OFFSET('9. METAS'!$O$20,INT((ROW()-14)/2),0)),"",OFFSET('9. METAS'!$O$20,INT((ROW()-14)/2),0)))</f>
        <v/>
      </c>
      <c r="L230" s="196" t="str">
        <f ca="1">IF(MOD(ROW()-13,2)=0,IF(ISBLANK(OFFSET('10. SEGUIMIENTO 2025'!$P$14,INT((ROW()-13)/2),0)),"",OFFSET('10. SEGUIMIENTO 2025'!$P$14,INT((ROW()-13)/2),0)),IF(ISBLANK(OFFSET('9. METAS'!$P$20,INT((ROW()-14)/2),0)),"",OFFSET('9. METAS'!$P$20,INT((ROW()-14)/2),0)))</f>
        <v/>
      </c>
      <c r="M230" s="197" t="str">
        <f ca="1">IF(MOD(ROW()-13,2)=0,IF(ISBLANK(OFFSET('10. SEGUIMIENTO 2025'!$Q$14,INT((ROW()-13)/2),0)),"",OFFSET('10. SEGUIMIENTO 2025'!$Q$14,INT((ROW()-13)/2),0)),IF(ISBLANK(OFFSET('9. METAS'!$Q$20,INT((ROW()-14)/2),0)),"",OFFSET('9. METAS'!$Q$20,INT((ROW()-14)/2),0)))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METAS'!$K$20,INT((ROW()-13)/2),0)),"",OFFSET('9. METAS'!$K$20,INT((ROW()-13)/2),0))</f>
        <v/>
      </c>
      <c r="I231" s="763"/>
      <c r="J231" s="195">
        <f ca="1">IF(MOD(ROW()-13,2)=0,IF(ISBLANK(OFFSET('10. SEGUIMIENTO 2025'!$N$14,INT((ROW()-13)/2),0)),"",OFFSET('10. SEGUIMIENTO 2025'!$N$14,INT((ROW()-13)/2),0)),IF(ISBLANK(OFFSET('9. METAS'!$N$20,INT((ROW()-14)/2),0)),"",OFFSET('9. METAS'!$N$20,INT((ROW()-14)/2),0)))</f>
        <v>41</v>
      </c>
      <c r="K231" s="196" t="str">
        <f ca="1">IF(MOD(ROW()-13,2)=0,IF(ISBLANK(OFFSET('10. SEGUIMIENTO 2025'!$O$14,INT((ROW()-13)/2),0)),"",OFFSET('10. SEGUIMIENTO 2025'!$O$14,INT((ROW()-13)/2),0)),IF(ISBLANK(OFFSET('9. METAS'!$O$20,INT((ROW()-14)/2),0)),"",OFFSET('9. METAS'!$O$20,INT((ROW()-14)/2),0)))</f>
        <v/>
      </c>
      <c r="L231" s="196" t="str">
        <f ca="1">IF(MOD(ROW()-13,2)=0,IF(ISBLANK(OFFSET('10. SEGUIMIENTO 2025'!$P$14,INT((ROW()-13)/2),0)),"",OFFSET('10. SEGUIMIENTO 2025'!$P$14,INT((ROW()-13)/2),0)),IF(ISBLANK(OFFSET('9. METAS'!$P$20,INT((ROW()-14)/2),0)),"",OFFSET('9. METAS'!$P$20,INT((ROW()-14)/2),0)))</f>
        <v/>
      </c>
      <c r="M231" s="197" t="str">
        <f ca="1">IF(MOD(ROW()-13,2)=0,IF(ISBLANK(OFFSET('10. SEGUIMIENTO 2025'!$Q$14,INT((ROW()-13)/2),0)),"",OFFSET('10. SEGUIMIENTO 2025'!$Q$14,INT((ROW()-13)/2),0)),IF(ISBLANK(OFFSET('9. METAS'!$Q$20,INT((ROW()-14)/2),0)),"",OFFSET('9. METAS'!$Q$20,INT((ROW()-14)/2),0)))</f>
        <v/>
      </c>
      <c r="N231" s="769" t="str">
        <f ca="1">IFERROR(M231/M232,"ND")</f>
        <v>ND</v>
      </c>
      <c r="O231" s="771" t="str">
        <f ca="1">IFERROR(((M231+L231+K231+J231)/H231),"ND")</f>
        <v>ND</v>
      </c>
      <c r="P231" s="775"/>
    </row>
    <row r="232" spans="3:16">
      <c r="C232" s="747"/>
      <c r="D232" s="749"/>
      <c r="E232" s="749"/>
      <c r="F232" s="751"/>
      <c r="G232" s="753"/>
      <c r="H232" s="760"/>
      <c r="I232" s="764"/>
      <c r="J232" s="195" t="str">
        <f ca="1">IF(MOD(ROW()-13,2)=0,IF(ISBLANK(OFFSET('10. SEGUIMIENTO 2025'!$N$14,INT((ROW()-13)/2),0)),"",OFFSET('10. SEGUIMIENTO 2025'!$N$14,INT((ROW()-13)/2),0)),IF(ISBLANK(OFFSET('9. METAS'!$N$20,INT((ROW()-14)/2),0)),"",OFFSET('9. METAS'!$N$20,INT((ROW()-14)/2),0)))</f>
        <v/>
      </c>
      <c r="K232" s="196" t="str">
        <f ca="1">IF(MOD(ROW()-13,2)=0,IF(ISBLANK(OFFSET('10. SEGUIMIENTO 2025'!$O$14,INT((ROW()-13)/2),0)),"",OFFSET('10. SEGUIMIENTO 2025'!$O$14,INT((ROW()-13)/2),0)),IF(ISBLANK(OFFSET('9. METAS'!$O$20,INT((ROW()-14)/2),0)),"",OFFSET('9. METAS'!$O$20,INT((ROW()-14)/2),0)))</f>
        <v/>
      </c>
      <c r="L232" s="196" t="str">
        <f ca="1">IF(MOD(ROW()-13,2)=0,IF(ISBLANK(OFFSET('10. SEGUIMIENTO 2025'!$P$14,INT((ROW()-13)/2),0)),"",OFFSET('10. SEGUIMIENTO 2025'!$P$14,INT((ROW()-13)/2),0)),IF(ISBLANK(OFFSET('9. METAS'!$P$20,INT((ROW()-14)/2),0)),"",OFFSET('9. METAS'!$P$20,INT((ROW()-14)/2),0)))</f>
        <v/>
      </c>
      <c r="M232" s="197" t="str">
        <f ca="1">IF(MOD(ROW()-13,2)=0,IF(ISBLANK(OFFSET('10. SEGUIMIENTO 2025'!$Q$14,INT((ROW()-13)/2),0)),"",OFFSET('10. SEGUIMIENTO 2025'!$Q$14,INT((ROW()-13)/2),0)),IF(ISBLANK(OFFSET('9. METAS'!$Q$20,INT((ROW()-14)/2),0)),"",OFFSET('9. METAS'!$Q$20,INT((ROW()-14)/2),0)))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METAS'!$K$20,INT((ROW()-13)/2),0)),"",OFFSET('9. METAS'!$K$20,INT((ROW()-13)/2),0))</f>
        <v/>
      </c>
      <c r="I233" s="763"/>
      <c r="J233" s="195">
        <f ca="1">IF(MOD(ROW()-13,2)=0,IF(ISBLANK(OFFSET('10. SEGUIMIENTO 2025'!$N$14,INT((ROW()-13)/2),0)),"",OFFSET('10. SEGUIMIENTO 2025'!$N$14,INT((ROW()-13)/2),0)),IF(ISBLANK(OFFSET('9. METAS'!$N$20,INT((ROW()-14)/2),0)),"",OFFSET('9. METAS'!$N$20,INT((ROW()-14)/2),0)))</f>
        <v>41</v>
      </c>
      <c r="K233" s="196" t="str">
        <f ca="1">IF(MOD(ROW()-13,2)=0,IF(ISBLANK(OFFSET('10. SEGUIMIENTO 2025'!$O$14,INT((ROW()-13)/2),0)),"",OFFSET('10. SEGUIMIENTO 2025'!$O$14,INT((ROW()-13)/2),0)),IF(ISBLANK(OFFSET('9. METAS'!$O$20,INT((ROW()-14)/2),0)),"",OFFSET('9. METAS'!$O$20,INT((ROW()-14)/2),0)))</f>
        <v/>
      </c>
      <c r="L233" s="196" t="str">
        <f ca="1">IF(MOD(ROW()-13,2)=0,IF(ISBLANK(OFFSET('10. SEGUIMIENTO 2025'!$P$14,INT((ROW()-13)/2),0)),"",OFFSET('10. SEGUIMIENTO 2025'!$P$14,INT((ROW()-13)/2),0)),IF(ISBLANK(OFFSET('9. METAS'!$P$20,INT((ROW()-14)/2),0)),"",OFFSET('9. METAS'!$P$20,INT((ROW()-14)/2),0)))</f>
        <v/>
      </c>
      <c r="M233" s="197" t="str">
        <f ca="1">IF(MOD(ROW()-13,2)=0,IF(ISBLANK(OFFSET('10. SEGUIMIENTO 2025'!$Q$14,INT((ROW()-13)/2),0)),"",OFFSET('10. SEGUIMIENTO 2025'!$Q$14,INT((ROW()-13)/2),0)),IF(ISBLANK(OFFSET('9. METAS'!$Q$20,INT((ROW()-14)/2),0)),"",OFFSET('9. METAS'!$Q$20,INT((ROW()-14)/2),0)))</f>
        <v/>
      </c>
      <c r="N233" s="769" t="str">
        <f ca="1">IFERROR(M233/M234,"ND")</f>
        <v>ND</v>
      </c>
      <c r="O233" s="771" t="str">
        <f ca="1">IFERROR(((M233+L233+K233+J233)/H233),"ND")</f>
        <v>ND</v>
      </c>
      <c r="P233" s="775"/>
    </row>
    <row r="234" spans="3:16">
      <c r="C234" s="747"/>
      <c r="D234" s="749"/>
      <c r="E234" s="749"/>
      <c r="F234" s="751"/>
      <c r="G234" s="753"/>
      <c r="H234" s="760"/>
      <c r="I234" s="764"/>
      <c r="J234" s="195" t="str">
        <f ca="1">IF(MOD(ROW()-13,2)=0,IF(ISBLANK(OFFSET('10. SEGUIMIENTO 2025'!$N$14,INT((ROW()-13)/2),0)),"",OFFSET('10. SEGUIMIENTO 2025'!$N$14,INT((ROW()-13)/2),0)),IF(ISBLANK(OFFSET('9. METAS'!$N$20,INT((ROW()-14)/2),0)),"",OFFSET('9. METAS'!$N$20,INT((ROW()-14)/2),0)))</f>
        <v/>
      </c>
      <c r="K234" s="196" t="str">
        <f ca="1">IF(MOD(ROW()-13,2)=0,IF(ISBLANK(OFFSET('10. SEGUIMIENTO 2025'!$O$14,INT((ROW()-13)/2),0)),"",OFFSET('10. SEGUIMIENTO 2025'!$O$14,INT((ROW()-13)/2),0)),IF(ISBLANK(OFFSET('9. METAS'!$O$20,INT((ROW()-14)/2),0)),"",OFFSET('9. METAS'!$O$20,INT((ROW()-14)/2),0)))</f>
        <v/>
      </c>
      <c r="L234" s="196" t="str">
        <f ca="1">IF(MOD(ROW()-13,2)=0,IF(ISBLANK(OFFSET('10. SEGUIMIENTO 2025'!$P$14,INT((ROW()-13)/2),0)),"",OFFSET('10. SEGUIMIENTO 2025'!$P$14,INT((ROW()-13)/2),0)),IF(ISBLANK(OFFSET('9. METAS'!$P$20,INT((ROW()-14)/2),0)),"",OFFSET('9. METAS'!$P$20,INT((ROW()-14)/2),0)))</f>
        <v/>
      </c>
      <c r="M234" s="197" t="str">
        <f ca="1">IF(MOD(ROW()-13,2)=0,IF(ISBLANK(OFFSET('10. SEGUIMIENTO 2025'!$Q$14,INT((ROW()-13)/2),0)),"",OFFSET('10. SEGUIMIENTO 2025'!$Q$14,INT((ROW()-13)/2),0)),IF(ISBLANK(OFFSET('9. METAS'!$Q$20,INT((ROW()-14)/2),0)),"",OFFSET('9. METAS'!$Q$20,INT((ROW()-14)/2),0)))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METAS'!$K$20,INT((ROW()-13)/2),0)),"",OFFSET('9. METAS'!$K$20,INT((ROW()-13)/2),0))</f>
        <v/>
      </c>
      <c r="I235" s="763"/>
      <c r="J235" s="195">
        <f ca="1">IF(MOD(ROW()-13,2)=0,IF(ISBLANK(OFFSET('10. SEGUIMIENTO 2025'!$N$14,INT((ROW()-13)/2),0)),"",OFFSET('10. SEGUIMIENTO 2025'!$N$14,INT((ROW()-13)/2),0)),IF(ISBLANK(OFFSET('9. METAS'!$N$20,INT((ROW()-14)/2),0)),"",OFFSET('9. METAS'!$N$20,INT((ROW()-14)/2),0)))</f>
        <v>41</v>
      </c>
      <c r="K235" s="196" t="str">
        <f ca="1">IF(MOD(ROW()-13,2)=0,IF(ISBLANK(OFFSET('10. SEGUIMIENTO 2025'!$O$14,INT((ROW()-13)/2),0)),"",OFFSET('10. SEGUIMIENTO 2025'!$O$14,INT((ROW()-13)/2),0)),IF(ISBLANK(OFFSET('9. METAS'!$O$20,INT((ROW()-14)/2),0)),"",OFFSET('9. METAS'!$O$20,INT((ROW()-14)/2),0)))</f>
        <v/>
      </c>
      <c r="L235" s="196" t="str">
        <f ca="1">IF(MOD(ROW()-13,2)=0,IF(ISBLANK(OFFSET('10. SEGUIMIENTO 2025'!$P$14,INT((ROW()-13)/2),0)),"",OFFSET('10. SEGUIMIENTO 2025'!$P$14,INT((ROW()-13)/2),0)),IF(ISBLANK(OFFSET('9. METAS'!$P$20,INT((ROW()-14)/2),0)),"",OFFSET('9. METAS'!$P$20,INT((ROW()-14)/2),0)))</f>
        <v/>
      </c>
      <c r="M235" s="197" t="str">
        <f ca="1">IF(MOD(ROW()-13,2)=0,IF(ISBLANK(OFFSET('10. SEGUIMIENTO 2025'!$Q$14,INT((ROW()-13)/2),0)),"",OFFSET('10. SEGUIMIENTO 2025'!$Q$14,INT((ROW()-13)/2),0)),IF(ISBLANK(OFFSET('9. METAS'!$Q$20,INT((ROW()-14)/2),0)),"",OFFSET('9. METAS'!$Q$20,INT((ROW()-14)/2),0)))</f>
        <v/>
      </c>
      <c r="N235" s="769" t="str">
        <f ca="1">IFERROR(M235/M236,"ND")</f>
        <v>ND</v>
      </c>
      <c r="O235" s="771" t="str">
        <f ca="1">IFERROR(((M235+L235+K235+J235)/H235),"ND")</f>
        <v>ND</v>
      </c>
      <c r="P235" s="775"/>
    </row>
    <row r="236" spans="3:16">
      <c r="C236" s="747"/>
      <c r="D236" s="749"/>
      <c r="E236" s="749"/>
      <c r="F236" s="751"/>
      <c r="G236" s="753"/>
      <c r="H236" s="760"/>
      <c r="I236" s="764"/>
      <c r="J236" s="195" t="str">
        <f ca="1">IF(MOD(ROW()-13,2)=0,IF(ISBLANK(OFFSET('10. SEGUIMIENTO 2025'!$N$14,INT((ROW()-13)/2),0)),"",OFFSET('10. SEGUIMIENTO 2025'!$N$14,INT((ROW()-13)/2),0)),IF(ISBLANK(OFFSET('9. METAS'!$N$20,INT((ROW()-14)/2),0)),"",OFFSET('9. METAS'!$N$20,INT((ROW()-14)/2),0)))</f>
        <v/>
      </c>
      <c r="K236" s="196" t="str">
        <f ca="1">IF(MOD(ROW()-13,2)=0,IF(ISBLANK(OFFSET('10. SEGUIMIENTO 2025'!$O$14,INT((ROW()-13)/2),0)),"",OFFSET('10. SEGUIMIENTO 2025'!$O$14,INT((ROW()-13)/2),0)),IF(ISBLANK(OFFSET('9. METAS'!$O$20,INT((ROW()-14)/2),0)),"",OFFSET('9. METAS'!$O$20,INT((ROW()-14)/2),0)))</f>
        <v/>
      </c>
      <c r="L236" s="196" t="str">
        <f ca="1">IF(MOD(ROW()-13,2)=0,IF(ISBLANK(OFFSET('10. SEGUIMIENTO 2025'!$P$14,INT((ROW()-13)/2),0)),"",OFFSET('10. SEGUIMIENTO 2025'!$P$14,INT((ROW()-13)/2),0)),IF(ISBLANK(OFFSET('9. METAS'!$P$20,INT((ROW()-14)/2),0)),"",OFFSET('9. METAS'!$P$20,INT((ROW()-14)/2),0)))</f>
        <v/>
      </c>
      <c r="M236" s="197" t="str">
        <f ca="1">IF(MOD(ROW()-13,2)=0,IF(ISBLANK(OFFSET('10. SEGUIMIENTO 2025'!$Q$14,INT((ROW()-13)/2),0)),"",OFFSET('10. SEGUIMIENTO 2025'!$Q$14,INT((ROW()-13)/2),0)),IF(ISBLANK(OFFSET('9. METAS'!$Q$20,INT((ROW()-14)/2),0)),"",OFFSET('9. METAS'!$Q$20,INT((ROW()-14)/2),0)))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METAS'!$K$20,INT((ROW()-13)/2),0)),"",OFFSET('9. METAS'!$K$20,INT((ROW()-13)/2),0))</f>
        <v/>
      </c>
      <c r="I237" s="763"/>
      <c r="J237" s="195">
        <f ca="1">IF(MOD(ROW()-13,2)=0,IF(ISBLANK(OFFSET('10. SEGUIMIENTO 2025'!$N$14,INT((ROW()-13)/2),0)),"",OFFSET('10. SEGUIMIENTO 2025'!$N$14,INT((ROW()-13)/2),0)),IF(ISBLANK(OFFSET('9. METAS'!$N$20,INT((ROW()-14)/2),0)),"",OFFSET('9. METAS'!$N$20,INT((ROW()-14)/2),0)))</f>
        <v>41</v>
      </c>
      <c r="K237" s="196" t="str">
        <f ca="1">IF(MOD(ROW()-13,2)=0,IF(ISBLANK(OFFSET('10. SEGUIMIENTO 2025'!$O$14,INT((ROW()-13)/2),0)),"",OFFSET('10. SEGUIMIENTO 2025'!$O$14,INT((ROW()-13)/2),0)),IF(ISBLANK(OFFSET('9. METAS'!$O$20,INT((ROW()-14)/2),0)),"",OFFSET('9. METAS'!$O$20,INT((ROW()-14)/2),0)))</f>
        <v/>
      </c>
      <c r="L237" s="196" t="str">
        <f ca="1">IF(MOD(ROW()-13,2)=0,IF(ISBLANK(OFFSET('10. SEGUIMIENTO 2025'!$P$14,INT((ROW()-13)/2),0)),"",OFFSET('10. SEGUIMIENTO 2025'!$P$14,INT((ROW()-13)/2),0)),IF(ISBLANK(OFFSET('9. METAS'!$P$20,INT((ROW()-14)/2),0)),"",OFFSET('9. METAS'!$P$20,INT((ROW()-14)/2),0)))</f>
        <v/>
      </c>
      <c r="M237" s="197" t="str">
        <f ca="1">IF(MOD(ROW()-13,2)=0,IF(ISBLANK(OFFSET('10. SEGUIMIENTO 2025'!$Q$14,INT((ROW()-13)/2),0)),"",OFFSET('10. SEGUIMIENTO 2025'!$Q$14,INT((ROW()-13)/2),0)),IF(ISBLANK(OFFSET('9. METAS'!$Q$20,INT((ROW()-14)/2),0)),"",OFFSET('9. METAS'!$Q$20,INT((ROW()-14)/2),0)))</f>
        <v/>
      </c>
      <c r="N237" s="769" t="str">
        <f ca="1">IFERROR(M237/M238,"ND")</f>
        <v>ND</v>
      </c>
      <c r="O237" s="771" t="str">
        <f ca="1">IFERROR(((M237+L237+K237+J237)/H237),"ND")</f>
        <v>ND</v>
      </c>
      <c r="P237" s="775"/>
    </row>
    <row r="238" spans="3:16">
      <c r="C238" s="747"/>
      <c r="D238" s="749"/>
      <c r="E238" s="749"/>
      <c r="F238" s="751"/>
      <c r="G238" s="753"/>
      <c r="H238" s="760"/>
      <c r="I238" s="764"/>
      <c r="J238" s="195" t="str">
        <f ca="1">IF(MOD(ROW()-13,2)=0,IF(ISBLANK(OFFSET('10. SEGUIMIENTO 2025'!$N$14,INT((ROW()-13)/2),0)),"",OFFSET('10. SEGUIMIENTO 2025'!$N$14,INT((ROW()-13)/2),0)),IF(ISBLANK(OFFSET('9. METAS'!$N$20,INT((ROW()-14)/2),0)),"",OFFSET('9. METAS'!$N$20,INT((ROW()-14)/2),0)))</f>
        <v/>
      </c>
      <c r="K238" s="196" t="str">
        <f ca="1">IF(MOD(ROW()-13,2)=0,IF(ISBLANK(OFFSET('10. SEGUIMIENTO 2025'!$O$14,INT((ROW()-13)/2),0)),"",OFFSET('10. SEGUIMIENTO 2025'!$O$14,INT((ROW()-13)/2),0)),IF(ISBLANK(OFFSET('9. METAS'!$O$20,INT((ROW()-14)/2),0)),"",OFFSET('9. METAS'!$O$20,INT((ROW()-14)/2),0)))</f>
        <v/>
      </c>
      <c r="L238" s="196" t="str">
        <f ca="1">IF(MOD(ROW()-13,2)=0,IF(ISBLANK(OFFSET('10. SEGUIMIENTO 2025'!$P$14,INT((ROW()-13)/2),0)),"",OFFSET('10. SEGUIMIENTO 2025'!$P$14,INT((ROW()-13)/2),0)),IF(ISBLANK(OFFSET('9. METAS'!$P$20,INT((ROW()-14)/2),0)),"",OFFSET('9. METAS'!$P$20,INT((ROW()-14)/2),0)))</f>
        <v/>
      </c>
      <c r="M238" s="197" t="str">
        <f ca="1">IF(MOD(ROW()-13,2)=0,IF(ISBLANK(OFFSET('10. SEGUIMIENTO 2025'!$Q$14,INT((ROW()-13)/2),0)),"",OFFSET('10. SEGUIMIENTO 2025'!$Q$14,INT((ROW()-13)/2),0)),IF(ISBLANK(OFFSET('9. METAS'!$Q$20,INT((ROW()-14)/2),0)),"",OFFSET('9. METAS'!$Q$20,INT((ROW()-14)/2),0)))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METAS'!$K$20,INT((ROW()-13)/2),0)),"",OFFSET('9. METAS'!$K$20,INT((ROW()-13)/2),0))</f>
        <v/>
      </c>
      <c r="I239" s="763"/>
      <c r="J239" s="195">
        <f ca="1">IF(MOD(ROW()-13,2)=0,IF(ISBLANK(OFFSET('10. SEGUIMIENTO 2025'!$N$14,INT((ROW()-13)/2),0)),"",OFFSET('10. SEGUIMIENTO 2025'!$N$14,INT((ROW()-13)/2),0)),IF(ISBLANK(OFFSET('9. METAS'!$N$20,INT((ROW()-14)/2),0)),"",OFFSET('9. METAS'!$N$20,INT((ROW()-14)/2),0)))</f>
        <v>41</v>
      </c>
      <c r="K239" s="196" t="str">
        <f ca="1">IF(MOD(ROW()-13,2)=0,IF(ISBLANK(OFFSET('10. SEGUIMIENTO 2025'!$O$14,INT((ROW()-13)/2),0)),"",OFFSET('10. SEGUIMIENTO 2025'!$O$14,INT((ROW()-13)/2),0)),IF(ISBLANK(OFFSET('9. METAS'!$O$20,INT((ROW()-14)/2),0)),"",OFFSET('9. METAS'!$O$20,INT((ROW()-14)/2),0)))</f>
        <v/>
      </c>
      <c r="L239" s="196" t="str">
        <f ca="1">IF(MOD(ROW()-13,2)=0,IF(ISBLANK(OFFSET('10. SEGUIMIENTO 2025'!$P$14,INT((ROW()-13)/2),0)),"",OFFSET('10. SEGUIMIENTO 2025'!$P$14,INT((ROW()-13)/2),0)),IF(ISBLANK(OFFSET('9. METAS'!$P$20,INT((ROW()-14)/2),0)),"",OFFSET('9. METAS'!$P$20,INT((ROW()-14)/2),0)))</f>
        <v/>
      </c>
      <c r="M239" s="197" t="str">
        <f ca="1">IF(MOD(ROW()-13,2)=0,IF(ISBLANK(OFFSET('10. SEGUIMIENTO 2025'!$Q$14,INT((ROW()-13)/2),0)),"",OFFSET('10. SEGUIMIENTO 2025'!$Q$14,INT((ROW()-13)/2),0)),IF(ISBLANK(OFFSET('9. METAS'!$Q$20,INT((ROW()-14)/2),0)),"",OFFSET('9. METAS'!$Q$20,INT((ROW()-14)/2),0)))</f>
        <v/>
      </c>
      <c r="N239" s="769" t="str">
        <f ca="1">IFERROR(M239/M240,"ND")</f>
        <v>ND</v>
      </c>
      <c r="O239" s="771" t="str">
        <f ca="1">IFERROR(((M239+L239+K239+J239)/H239),"ND")</f>
        <v>ND</v>
      </c>
      <c r="P239" s="775"/>
    </row>
    <row r="240" spans="3:16">
      <c r="C240" s="747"/>
      <c r="D240" s="749"/>
      <c r="E240" s="749"/>
      <c r="F240" s="751"/>
      <c r="G240" s="753"/>
      <c r="H240" s="760"/>
      <c r="I240" s="764"/>
      <c r="J240" s="195" t="str">
        <f ca="1">IF(MOD(ROW()-13,2)=0,IF(ISBLANK(OFFSET('10. SEGUIMIENTO 2025'!$N$14,INT((ROW()-13)/2),0)),"",OFFSET('10. SEGUIMIENTO 2025'!$N$14,INT((ROW()-13)/2),0)),IF(ISBLANK(OFFSET('9. METAS'!$N$20,INT((ROW()-14)/2),0)),"",OFFSET('9. METAS'!$N$20,INT((ROW()-14)/2),0)))</f>
        <v/>
      </c>
      <c r="K240" s="196" t="str">
        <f ca="1">IF(MOD(ROW()-13,2)=0,IF(ISBLANK(OFFSET('10. SEGUIMIENTO 2025'!$O$14,INT((ROW()-13)/2),0)),"",OFFSET('10. SEGUIMIENTO 2025'!$O$14,INT((ROW()-13)/2),0)),IF(ISBLANK(OFFSET('9. METAS'!$O$20,INT((ROW()-14)/2),0)),"",OFFSET('9. METAS'!$O$20,INT((ROW()-14)/2),0)))</f>
        <v/>
      </c>
      <c r="L240" s="196" t="str">
        <f ca="1">IF(MOD(ROW()-13,2)=0,IF(ISBLANK(OFFSET('10. SEGUIMIENTO 2025'!$P$14,INT((ROW()-13)/2),0)),"",OFFSET('10. SEGUIMIENTO 2025'!$P$14,INT((ROW()-13)/2),0)),IF(ISBLANK(OFFSET('9. METAS'!$P$20,INT((ROW()-14)/2),0)),"",OFFSET('9. METAS'!$P$20,INT((ROW()-14)/2),0)))</f>
        <v/>
      </c>
      <c r="M240" s="197" t="str">
        <f ca="1">IF(MOD(ROW()-13,2)=0,IF(ISBLANK(OFFSET('10. SEGUIMIENTO 2025'!$Q$14,INT((ROW()-13)/2),0)),"",OFFSET('10. SEGUIMIENTO 2025'!$Q$14,INT((ROW()-13)/2),0)),IF(ISBLANK(OFFSET('9. METAS'!$Q$20,INT((ROW()-14)/2),0)),"",OFFSET('9. METAS'!$Q$20,INT((ROW()-14)/2),0)))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METAS'!$K$20,INT((ROW()-13)/2),0)),"",OFFSET('9. METAS'!$K$20,INT((ROW()-13)/2),0))</f>
        <v/>
      </c>
      <c r="I241" s="763"/>
      <c r="J241" s="195">
        <f ca="1">IF(MOD(ROW()-13,2)=0,IF(ISBLANK(OFFSET('10. SEGUIMIENTO 2025'!$N$14,INT((ROW()-13)/2),0)),"",OFFSET('10. SEGUIMIENTO 2025'!$N$14,INT((ROW()-13)/2),0)),IF(ISBLANK(OFFSET('9. METAS'!$N$20,INT((ROW()-14)/2),0)),"",OFFSET('9. METAS'!$N$20,INT((ROW()-14)/2),0)))</f>
        <v>41</v>
      </c>
      <c r="K241" s="196" t="str">
        <f ca="1">IF(MOD(ROW()-13,2)=0,IF(ISBLANK(OFFSET('10. SEGUIMIENTO 2025'!$O$14,INT((ROW()-13)/2),0)),"",OFFSET('10. SEGUIMIENTO 2025'!$O$14,INT((ROW()-13)/2),0)),IF(ISBLANK(OFFSET('9. METAS'!$O$20,INT((ROW()-14)/2),0)),"",OFFSET('9. METAS'!$O$20,INT((ROW()-14)/2),0)))</f>
        <v/>
      </c>
      <c r="L241" s="196" t="str">
        <f ca="1">IF(MOD(ROW()-13,2)=0,IF(ISBLANK(OFFSET('10. SEGUIMIENTO 2025'!$P$14,INT((ROW()-13)/2),0)),"",OFFSET('10. SEGUIMIENTO 2025'!$P$14,INT((ROW()-13)/2),0)),IF(ISBLANK(OFFSET('9. METAS'!$P$20,INT((ROW()-14)/2),0)),"",OFFSET('9. METAS'!$P$20,INT((ROW()-14)/2),0)))</f>
        <v/>
      </c>
      <c r="M241" s="197" t="str">
        <f ca="1">IF(MOD(ROW()-13,2)=0,IF(ISBLANK(OFFSET('10. SEGUIMIENTO 2025'!$Q$14,INT((ROW()-13)/2),0)),"",OFFSET('10. SEGUIMIENTO 2025'!$Q$14,INT((ROW()-13)/2),0)),IF(ISBLANK(OFFSET('9. METAS'!$Q$20,INT((ROW()-14)/2),0)),"",OFFSET('9. METAS'!$Q$20,INT((ROW()-14)/2),0)))</f>
        <v/>
      </c>
      <c r="N241" s="769" t="str">
        <f ca="1">IFERROR(M241/M242,"ND")</f>
        <v>ND</v>
      </c>
      <c r="O241" s="771" t="str">
        <f ca="1">IFERROR(((M241+L241+K241+J241)/H241),"ND")</f>
        <v>ND</v>
      </c>
      <c r="P241" s="775"/>
    </row>
    <row r="242" spans="3:16">
      <c r="C242" s="747"/>
      <c r="D242" s="749"/>
      <c r="E242" s="749"/>
      <c r="F242" s="751"/>
      <c r="G242" s="753"/>
      <c r="H242" s="760"/>
      <c r="I242" s="764"/>
      <c r="J242" s="195" t="str">
        <f ca="1">IF(MOD(ROW()-13,2)=0,IF(ISBLANK(OFFSET('10. SEGUIMIENTO 2025'!$N$14,INT((ROW()-13)/2),0)),"",OFFSET('10. SEGUIMIENTO 2025'!$N$14,INT((ROW()-13)/2),0)),IF(ISBLANK(OFFSET('9. METAS'!$N$20,INT((ROW()-14)/2),0)),"",OFFSET('9. METAS'!$N$20,INT((ROW()-14)/2),0)))</f>
        <v/>
      </c>
      <c r="K242" s="196" t="str">
        <f ca="1">IF(MOD(ROW()-13,2)=0,IF(ISBLANK(OFFSET('10. SEGUIMIENTO 2025'!$O$14,INT((ROW()-13)/2),0)),"",OFFSET('10. SEGUIMIENTO 2025'!$O$14,INT((ROW()-13)/2),0)),IF(ISBLANK(OFFSET('9. METAS'!$O$20,INT((ROW()-14)/2),0)),"",OFFSET('9. METAS'!$O$20,INT((ROW()-14)/2),0)))</f>
        <v/>
      </c>
      <c r="L242" s="196" t="str">
        <f ca="1">IF(MOD(ROW()-13,2)=0,IF(ISBLANK(OFFSET('10. SEGUIMIENTO 2025'!$P$14,INT((ROW()-13)/2),0)),"",OFFSET('10. SEGUIMIENTO 2025'!$P$14,INT((ROW()-13)/2),0)),IF(ISBLANK(OFFSET('9. METAS'!$P$20,INT((ROW()-14)/2),0)),"",OFFSET('9. METAS'!$P$20,INT((ROW()-14)/2),0)))</f>
        <v/>
      </c>
      <c r="M242" s="197" t="str">
        <f ca="1">IF(MOD(ROW()-13,2)=0,IF(ISBLANK(OFFSET('10. SEGUIMIENTO 2025'!$Q$14,INT((ROW()-13)/2),0)),"",OFFSET('10. SEGUIMIENTO 2025'!$Q$14,INT((ROW()-13)/2),0)),IF(ISBLANK(OFFSET('9. METAS'!$Q$20,INT((ROW()-14)/2),0)),"",OFFSET('9. METAS'!$Q$20,INT((ROW()-14)/2),0)))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METAS'!$K$20,INT((ROW()-13)/2),0)),"",OFFSET('9. METAS'!$K$20,INT((ROW()-13)/2),0))</f>
        <v/>
      </c>
      <c r="I243" s="763"/>
      <c r="J243" s="195">
        <f ca="1">IF(MOD(ROW()-13,2)=0,IF(ISBLANK(OFFSET('10. SEGUIMIENTO 2025'!$N$14,INT((ROW()-13)/2),0)),"",OFFSET('10. SEGUIMIENTO 2025'!$N$14,INT((ROW()-13)/2),0)),IF(ISBLANK(OFFSET('9. METAS'!$N$20,INT((ROW()-14)/2),0)),"",OFFSET('9. METAS'!$N$20,INT((ROW()-14)/2),0)))</f>
        <v>41</v>
      </c>
      <c r="K243" s="196" t="str">
        <f ca="1">IF(MOD(ROW()-13,2)=0,IF(ISBLANK(OFFSET('10. SEGUIMIENTO 2025'!$O$14,INT((ROW()-13)/2),0)),"",OFFSET('10. SEGUIMIENTO 2025'!$O$14,INT((ROW()-13)/2),0)),IF(ISBLANK(OFFSET('9. METAS'!$O$20,INT((ROW()-14)/2),0)),"",OFFSET('9. METAS'!$O$20,INT((ROW()-14)/2),0)))</f>
        <v/>
      </c>
      <c r="L243" s="196" t="str">
        <f ca="1">IF(MOD(ROW()-13,2)=0,IF(ISBLANK(OFFSET('10. SEGUIMIENTO 2025'!$P$14,INT((ROW()-13)/2),0)),"",OFFSET('10. SEGUIMIENTO 2025'!$P$14,INT((ROW()-13)/2),0)),IF(ISBLANK(OFFSET('9. METAS'!$P$20,INT((ROW()-14)/2),0)),"",OFFSET('9. METAS'!$P$20,INT((ROW()-14)/2),0)))</f>
        <v/>
      </c>
      <c r="M243" s="197" t="str">
        <f ca="1">IF(MOD(ROW()-13,2)=0,IF(ISBLANK(OFFSET('10. SEGUIMIENTO 2025'!$Q$14,INT((ROW()-13)/2),0)),"",OFFSET('10. SEGUIMIENTO 2025'!$Q$14,INT((ROW()-13)/2),0)),IF(ISBLANK(OFFSET('9. METAS'!$Q$20,INT((ROW()-14)/2),0)),"",OFFSET('9. METAS'!$Q$20,INT((ROW()-14)/2),0)))</f>
        <v/>
      </c>
      <c r="N243" s="769" t="str">
        <f ca="1">IFERROR(M243/M244,"ND")</f>
        <v>ND</v>
      </c>
      <c r="O243" s="771" t="str">
        <f ca="1">IFERROR(((M243+L243+K243+J243)/H243),"ND")</f>
        <v>ND</v>
      </c>
      <c r="P243" s="775"/>
    </row>
    <row r="244" spans="3:16">
      <c r="C244" s="747"/>
      <c r="D244" s="749"/>
      <c r="E244" s="749"/>
      <c r="F244" s="751"/>
      <c r="G244" s="753"/>
      <c r="H244" s="760"/>
      <c r="I244" s="764"/>
      <c r="J244" s="195" t="str">
        <f ca="1">IF(MOD(ROW()-13,2)=0,IF(ISBLANK(OFFSET('10. SEGUIMIENTO 2025'!$N$14,INT((ROW()-13)/2),0)),"",OFFSET('10. SEGUIMIENTO 2025'!$N$14,INT((ROW()-13)/2),0)),IF(ISBLANK(OFFSET('9. METAS'!$N$20,INT((ROW()-14)/2),0)),"",OFFSET('9. METAS'!$N$20,INT((ROW()-14)/2),0)))</f>
        <v/>
      </c>
      <c r="K244" s="196" t="str">
        <f ca="1">IF(MOD(ROW()-13,2)=0,IF(ISBLANK(OFFSET('10. SEGUIMIENTO 2025'!$O$14,INT((ROW()-13)/2),0)),"",OFFSET('10. SEGUIMIENTO 2025'!$O$14,INT((ROW()-13)/2),0)),IF(ISBLANK(OFFSET('9. METAS'!$O$20,INT((ROW()-14)/2),0)),"",OFFSET('9. METAS'!$O$20,INT((ROW()-14)/2),0)))</f>
        <v/>
      </c>
      <c r="L244" s="196" t="str">
        <f ca="1">IF(MOD(ROW()-13,2)=0,IF(ISBLANK(OFFSET('10. SEGUIMIENTO 2025'!$P$14,INT((ROW()-13)/2),0)),"",OFFSET('10. SEGUIMIENTO 2025'!$P$14,INT((ROW()-13)/2),0)),IF(ISBLANK(OFFSET('9. METAS'!$P$20,INT((ROW()-14)/2),0)),"",OFFSET('9. METAS'!$P$20,INT((ROW()-14)/2),0)))</f>
        <v/>
      </c>
      <c r="M244" s="197" t="str">
        <f ca="1">IF(MOD(ROW()-13,2)=0,IF(ISBLANK(OFFSET('10. SEGUIMIENTO 2025'!$Q$14,INT((ROW()-13)/2),0)),"",OFFSET('10. SEGUIMIENTO 2025'!$Q$14,INT((ROW()-13)/2),0)),IF(ISBLANK(OFFSET('9. METAS'!$Q$20,INT((ROW()-14)/2),0)),"",OFFSET('9. METAS'!$Q$20,INT((ROW()-14)/2),0)))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METAS'!$K$20,INT((ROW()-13)/2),0)),"",OFFSET('9. METAS'!$K$20,INT((ROW()-13)/2),0))</f>
        <v/>
      </c>
      <c r="I245" s="763"/>
      <c r="J245" s="195">
        <f ca="1">IF(MOD(ROW()-13,2)=0,IF(ISBLANK(OFFSET('10. SEGUIMIENTO 2025'!$N$14,INT((ROW()-13)/2),0)),"",OFFSET('10. SEGUIMIENTO 2025'!$N$14,INT((ROW()-13)/2),0)),IF(ISBLANK(OFFSET('9. METAS'!$N$20,INT((ROW()-14)/2),0)),"",OFFSET('9. METAS'!$N$20,INT((ROW()-14)/2),0)))</f>
        <v>41</v>
      </c>
      <c r="K245" s="196" t="str">
        <f ca="1">IF(MOD(ROW()-13,2)=0,IF(ISBLANK(OFFSET('10. SEGUIMIENTO 2025'!$O$14,INT((ROW()-13)/2),0)),"",OFFSET('10. SEGUIMIENTO 2025'!$O$14,INT((ROW()-13)/2),0)),IF(ISBLANK(OFFSET('9. METAS'!$O$20,INT((ROW()-14)/2),0)),"",OFFSET('9. METAS'!$O$20,INT((ROW()-14)/2),0)))</f>
        <v/>
      </c>
      <c r="L245" s="196" t="str">
        <f ca="1">IF(MOD(ROW()-13,2)=0,IF(ISBLANK(OFFSET('10. SEGUIMIENTO 2025'!$P$14,INT((ROW()-13)/2),0)),"",OFFSET('10. SEGUIMIENTO 2025'!$P$14,INT((ROW()-13)/2),0)),IF(ISBLANK(OFFSET('9. METAS'!$P$20,INT((ROW()-14)/2),0)),"",OFFSET('9. METAS'!$P$20,INT((ROW()-14)/2),0)))</f>
        <v/>
      </c>
      <c r="M245" s="197" t="str">
        <f ca="1">IF(MOD(ROW()-13,2)=0,IF(ISBLANK(OFFSET('10. SEGUIMIENTO 2025'!$Q$14,INT((ROW()-13)/2),0)),"",OFFSET('10. SEGUIMIENTO 2025'!$Q$14,INT((ROW()-13)/2),0)),IF(ISBLANK(OFFSET('9. METAS'!$Q$20,INT((ROW()-14)/2),0)),"",OFFSET('9. METAS'!$Q$20,INT((ROW()-14)/2),0)))</f>
        <v/>
      </c>
      <c r="N245" s="769" t="str">
        <f ca="1">IFERROR(M245/M246,"ND")</f>
        <v>ND</v>
      </c>
      <c r="O245" s="771" t="str">
        <f ca="1">IFERROR(((M245+L245+K245+J245)/H245),"ND")</f>
        <v>ND</v>
      </c>
      <c r="P245" s="775"/>
    </row>
    <row r="246" spans="3:16">
      <c r="C246" s="747"/>
      <c r="D246" s="749"/>
      <c r="E246" s="749"/>
      <c r="F246" s="751"/>
      <c r="G246" s="753"/>
      <c r="H246" s="760"/>
      <c r="I246" s="764"/>
      <c r="J246" s="195" t="str">
        <f ca="1">IF(MOD(ROW()-13,2)=0,IF(ISBLANK(OFFSET('10. SEGUIMIENTO 2025'!$N$14,INT((ROW()-13)/2),0)),"",OFFSET('10. SEGUIMIENTO 2025'!$N$14,INT((ROW()-13)/2),0)),IF(ISBLANK(OFFSET('9. METAS'!$N$20,INT((ROW()-14)/2),0)),"",OFFSET('9. METAS'!$N$20,INT((ROW()-14)/2),0)))</f>
        <v/>
      </c>
      <c r="K246" s="196" t="str">
        <f ca="1">IF(MOD(ROW()-13,2)=0,IF(ISBLANK(OFFSET('10. SEGUIMIENTO 2025'!$O$14,INT((ROW()-13)/2),0)),"",OFFSET('10. SEGUIMIENTO 2025'!$O$14,INT((ROW()-13)/2),0)),IF(ISBLANK(OFFSET('9. METAS'!$O$20,INT((ROW()-14)/2),0)),"",OFFSET('9. METAS'!$O$20,INT((ROW()-14)/2),0)))</f>
        <v/>
      </c>
      <c r="L246" s="196" t="str">
        <f ca="1">IF(MOD(ROW()-13,2)=0,IF(ISBLANK(OFFSET('10. SEGUIMIENTO 2025'!$P$14,INT((ROW()-13)/2),0)),"",OFFSET('10. SEGUIMIENTO 2025'!$P$14,INT((ROW()-13)/2),0)),IF(ISBLANK(OFFSET('9. METAS'!$P$20,INT((ROW()-14)/2),0)),"",OFFSET('9. METAS'!$P$20,INT((ROW()-14)/2),0)))</f>
        <v/>
      </c>
      <c r="M246" s="197" t="str">
        <f ca="1">IF(MOD(ROW()-13,2)=0,IF(ISBLANK(OFFSET('10. SEGUIMIENTO 2025'!$Q$14,INT((ROW()-13)/2),0)),"",OFFSET('10. SEGUIMIENTO 2025'!$Q$14,INT((ROW()-13)/2),0)),IF(ISBLANK(OFFSET('9. METAS'!$Q$20,INT((ROW()-14)/2),0)),"",OFFSET('9. METAS'!$Q$20,INT((ROW()-14)/2),0)))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METAS'!$K$20,INT((ROW()-13)/2),0)),"",OFFSET('9. METAS'!$K$20,INT((ROW()-13)/2),0))</f>
        <v/>
      </c>
      <c r="I247" s="763"/>
      <c r="J247" s="195">
        <f ca="1">IF(MOD(ROW()-13,2)=0,IF(ISBLANK(OFFSET('10. SEGUIMIENTO 2025'!$N$14,INT((ROW()-13)/2),0)),"",OFFSET('10. SEGUIMIENTO 2025'!$N$14,INT((ROW()-13)/2),0)),IF(ISBLANK(OFFSET('9. METAS'!$N$20,INT((ROW()-14)/2),0)),"",OFFSET('9. METAS'!$N$20,INT((ROW()-14)/2),0)))</f>
        <v>41</v>
      </c>
      <c r="K247" s="196" t="str">
        <f ca="1">IF(MOD(ROW()-13,2)=0,IF(ISBLANK(OFFSET('10. SEGUIMIENTO 2025'!$O$14,INT((ROW()-13)/2),0)),"",OFFSET('10. SEGUIMIENTO 2025'!$O$14,INT((ROW()-13)/2),0)),IF(ISBLANK(OFFSET('9. METAS'!$O$20,INT((ROW()-14)/2),0)),"",OFFSET('9. METAS'!$O$20,INT((ROW()-14)/2),0)))</f>
        <v/>
      </c>
      <c r="L247" s="196" t="str">
        <f ca="1">IF(MOD(ROW()-13,2)=0,IF(ISBLANK(OFFSET('10. SEGUIMIENTO 2025'!$P$14,INT((ROW()-13)/2),0)),"",OFFSET('10. SEGUIMIENTO 2025'!$P$14,INT((ROW()-13)/2),0)),IF(ISBLANK(OFFSET('9. METAS'!$P$20,INT((ROW()-14)/2),0)),"",OFFSET('9. METAS'!$P$20,INT((ROW()-14)/2),0)))</f>
        <v/>
      </c>
      <c r="M247" s="197" t="str">
        <f ca="1">IF(MOD(ROW()-13,2)=0,IF(ISBLANK(OFFSET('10. SEGUIMIENTO 2025'!$Q$14,INT((ROW()-13)/2),0)),"",OFFSET('10. SEGUIMIENTO 2025'!$Q$14,INT((ROW()-13)/2),0)),IF(ISBLANK(OFFSET('9. METAS'!$Q$20,INT((ROW()-14)/2),0)),"",OFFSET('9. METAS'!$Q$20,INT((ROW()-14)/2),0)))</f>
        <v/>
      </c>
      <c r="N247" s="769" t="str">
        <f ca="1">IFERROR(M247/M248,"ND")</f>
        <v>ND</v>
      </c>
      <c r="O247" s="771" t="str">
        <f ca="1">IFERROR(((M247+L247+K247+J247)/H247),"ND")</f>
        <v>ND</v>
      </c>
      <c r="P247" s="775"/>
    </row>
    <row r="248" spans="3:16">
      <c r="C248" s="747"/>
      <c r="D248" s="749"/>
      <c r="E248" s="749"/>
      <c r="F248" s="751"/>
      <c r="G248" s="753"/>
      <c r="H248" s="760"/>
      <c r="I248" s="764"/>
      <c r="J248" s="195" t="str">
        <f ca="1">IF(MOD(ROW()-13,2)=0,IF(ISBLANK(OFFSET('10. SEGUIMIENTO 2025'!$N$14,INT((ROW()-13)/2),0)),"",OFFSET('10. SEGUIMIENTO 2025'!$N$14,INT((ROW()-13)/2),0)),IF(ISBLANK(OFFSET('9. METAS'!$N$20,INT((ROW()-14)/2),0)),"",OFFSET('9. METAS'!$N$20,INT((ROW()-14)/2),0)))</f>
        <v/>
      </c>
      <c r="K248" s="196" t="str">
        <f ca="1">IF(MOD(ROW()-13,2)=0,IF(ISBLANK(OFFSET('10. SEGUIMIENTO 2025'!$O$14,INT((ROW()-13)/2),0)),"",OFFSET('10. SEGUIMIENTO 2025'!$O$14,INT((ROW()-13)/2),0)),IF(ISBLANK(OFFSET('9. METAS'!$O$20,INT((ROW()-14)/2),0)),"",OFFSET('9. METAS'!$O$20,INT((ROW()-14)/2),0)))</f>
        <v/>
      </c>
      <c r="L248" s="196" t="str">
        <f ca="1">IF(MOD(ROW()-13,2)=0,IF(ISBLANK(OFFSET('10. SEGUIMIENTO 2025'!$P$14,INT((ROW()-13)/2),0)),"",OFFSET('10. SEGUIMIENTO 2025'!$P$14,INT((ROW()-13)/2),0)),IF(ISBLANK(OFFSET('9. METAS'!$P$20,INT((ROW()-14)/2),0)),"",OFFSET('9. METAS'!$P$20,INT((ROW()-14)/2),0)))</f>
        <v/>
      </c>
      <c r="M248" s="197" t="str">
        <f ca="1">IF(MOD(ROW()-13,2)=0,IF(ISBLANK(OFFSET('10. SEGUIMIENTO 2025'!$Q$14,INT((ROW()-13)/2),0)),"",OFFSET('10. SEGUIMIENTO 2025'!$Q$14,INT((ROW()-13)/2),0)),IF(ISBLANK(OFFSET('9. METAS'!$Q$20,INT((ROW()-14)/2),0)),"",OFFSET('9. METAS'!$Q$20,INT((ROW()-14)/2),0)))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METAS'!$K$20,INT((ROW()-13)/2),0)),"",OFFSET('9. METAS'!$K$20,INT((ROW()-13)/2),0))</f>
        <v/>
      </c>
      <c r="I249" s="763"/>
      <c r="J249" s="195">
        <f ca="1">IF(MOD(ROW()-13,2)=0,IF(ISBLANK(OFFSET('10. SEGUIMIENTO 2025'!$N$14,INT((ROW()-13)/2),0)),"",OFFSET('10. SEGUIMIENTO 2025'!$N$14,INT((ROW()-13)/2),0)),IF(ISBLANK(OFFSET('9. METAS'!$N$20,INT((ROW()-14)/2),0)),"",OFFSET('9. METAS'!$N$20,INT((ROW()-14)/2),0)))</f>
        <v>41</v>
      </c>
      <c r="K249" s="196" t="str">
        <f ca="1">IF(MOD(ROW()-13,2)=0,IF(ISBLANK(OFFSET('10. SEGUIMIENTO 2025'!$O$14,INT((ROW()-13)/2),0)),"",OFFSET('10. SEGUIMIENTO 2025'!$O$14,INT((ROW()-13)/2),0)),IF(ISBLANK(OFFSET('9. METAS'!$O$20,INT((ROW()-14)/2),0)),"",OFFSET('9. METAS'!$O$20,INT((ROW()-14)/2),0)))</f>
        <v/>
      </c>
      <c r="L249" s="196" t="str">
        <f ca="1">IF(MOD(ROW()-13,2)=0,IF(ISBLANK(OFFSET('10. SEGUIMIENTO 2025'!$P$14,INT((ROW()-13)/2),0)),"",OFFSET('10. SEGUIMIENTO 2025'!$P$14,INT((ROW()-13)/2),0)),IF(ISBLANK(OFFSET('9. METAS'!$P$20,INT((ROW()-14)/2),0)),"",OFFSET('9. METAS'!$P$20,INT((ROW()-14)/2),0)))</f>
        <v/>
      </c>
      <c r="M249" s="197" t="str">
        <f ca="1">IF(MOD(ROW()-13,2)=0,IF(ISBLANK(OFFSET('10. SEGUIMIENTO 2025'!$Q$14,INT((ROW()-13)/2),0)),"",OFFSET('10. SEGUIMIENTO 2025'!$Q$14,INT((ROW()-13)/2),0)),IF(ISBLANK(OFFSET('9. METAS'!$Q$20,INT((ROW()-14)/2),0)),"",OFFSET('9. METAS'!$Q$20,INT((ROW()-14)/2),0)))</f>
        <v/>
      </c>
      <c r="N249" s="769" t="str">
        <f ca="1">IFERROR(M249/M250,"ND")</f>
        <v>ND</v>
      </c>
      <c r="O249" s="771" t="str">
        <f ca="1">IFERROR(((M249+L249+K249+J249)/H249),"ND")</f>
        <v>ND</v>
      </c>
      <c r="P249" s="775"/>
    </row>
    <row r="250" spans="3:16">
      <c r="C250" s="747"/>
      <c r="D250" s="749"/>
      <c r="E250" s="749"/>
      <c r="F250" s="751"/>
      <c r="G250" s="753"/>
      <c r="H250" s="760"/>
      <c r="I250" s="764"/>
      <c r="J250" s="195" t="str">
        <f ca="1">IF(MOD(ROW()-13,2)=0,IF(ISBLANK(OFFSET('10. SEGUIMIENTO 2025'!$N$14,INT((ROW()-13)/2),0)),"",OFFSET('10. SEGUIMIENTO 2025'!$N$14,INT((ROW()-13)/2),0)),IF(ISBLANK(OFFSET('9. METAS'!$N$20,INT((ROW()-14)/2),0)),"",OFFSET('9. METAS'!$N$20,INT((ROW()-14)/2),0)))</f>
        <v/>
      </c>
      <c r="K250" s="196" t="str">
        <f ca="1">IF(MOD(ROW()-13,2)=0,IF(ISBLANK(OFFSET('10. SEGUIMIENTO 2025'!$O$14,INT((ROW()-13)/2),0)),"",OFFSET('10. SEGUIMIENTO 2025'!$O$14,INT((ROW()-13)/2),0)),IF(ISBLANK(OFFSET('9. METAS'!$O$20,INT((ROW()-14)/2),0)),"",OFFSET('9. METAS'!$O$20,INT((ROW()-14)/2),0)))</f>
        <v/>
      </c>
      <c r="L250" s="196" t="str">
        <f ca="1">IF(MOD(ROW()-13,2)=0,IF(ISBLANK(OFFSET('10. SEGUIMIENTO 2025'!$P$14,INT((ROW()-13)/2),0)),"",OFFSET('10. SEGUIMIENTO 2025'!$P$14,INT((ROW()-13)/2),0)),IF(ISBLANK(OFFSET('9. METAS'!$P$20,INT((ROW()-14)/2),0)),"",OFFSET('9. METAS'!$P$20,INT((ROW()-14)/2),0)))</f>
        <v/>
      </c>
      <c r="M250" s="197" t="str">
        <f ca="1">IF(MOD(ROW()-13,2)=0,IF(ISBLANK(OFFSET('10. SEGUIMIENTO 2025'!$Q$14,INT((ROW()-13)/2),0)),"",OFFSET('10. SEGUIMIENTO 2025'!$Q$14,INT((ROW()-13)/2),0)),IF(ISBLANK(OFFSET('9. METAS'!$Q$20,INT((ROW()-14)/2),0)),"",OFFSET('9. METAS'!$Q$20,INT((ROW()-14)/2),0)))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METAS'!$K$20,INT((ROW()-13)/2),0)),"",OFFSET('9. METAS'!$K$20,INT((ROW()-13)/2),0))</f>
        <v/>
      </c>
      <c r="I251" s="763"/>
      <c r="J251" s="195">
        <f ca="1">IF(MOD(ROW()-13,2)=0,IF(ISBLANK(OFFSET('10. SEGUIMIENTO 2025'!$N$14,INT((ROW()-13)/2),0)),"",OFFSET('10. SEGUIMIENTO 2025'!$N$14,INT((ROW()-13)/2),0)),IF(ISBLANK(OFFSET('9. METAS'!$N$20,INT((ROW()-14)/2),0)),"",OFFSET('9. METAS'!$N$20,INT((ROW()-14)/2),0)))</f>
        <v>41</v>
      </c>
      <c r="K251" s="196" t="str">
        <f ca="1">IF(MOD(ROW()-13,2)=0,IF(ISBLANK(OFFSET('10. SEGUIMIENTO 2025'!$O$14,INT((ROW()-13)/2),0)),"",OFFSET('10. SEGUIMIENTO 2025'!$O$14,INT((ROW()-13)/2),0)),IF(ISBLANK(OFFSET('9. METAS'!$O$20,INT((ROW()-14)/2),0)),"",OFFSET('9. METAS'!$O$20,INT((ROW()-14)/2),0)))</f>
        <v/>
      </c>
      <c r="L251" s="196" t="str">
        <f ca="1">IF(MOD(ROW()-13,2)=0,IF(ISBLANK(OFFSET('10. SEGUIMIENTO 2025'!$P$14,INT((ROW()-13)/2),0)),"",OFFSET('10. SEGUIMIENTO 2025'!$P$14,INT((ROW()-13)/2),0)),IF(ISBLANK(OFFSET('9. METAS'!$P$20,INT((ROW()-14)/2),0)),"",OFFSET('9. METAS'!$P$20,INT((ROW()-14)/2),0)))</f>
        <v/>
      </c>
      <c r="M251" s="197" t="str">
        <f ca="1">IF(MOD(ROW()-13,2)=0,IF(ISBLANK(OFFSET('10. SEGUIMIENTO 2025'!$Q$14,INT((ROW()-13)/2),0)),"",OFFSET('10. SEGUIMIENTO 2025'!$Q$14,INT((ROW()-13)/2),0)),IF(ISBLANK(OFFSET('9. METAS'!$Q$20,INT((ROW()-14)/2),0)),"",OFFSET('9. METAS'!$Q$20,INT((ROW()-14)/2),0)))</f>
        <v/>
      </c>
      <c r="N251" s="769" t="str">
        <f ca="1">IFERROR(M251/M252,"ND")</f>
        <v>ND</v>
      </c>
      <c r="O251" s="771" t="str">
        <f ca="1">IFERROR(((M251+L251+K251+J251)/H251),"ND")</f>
        <v>ND</v>
      </c>
      <c r="P251" s="775"/>
    </row>
    <row r="252" spans="3:16">
      <c r="C252" s="747"/>
      <c r="D252" s="749"/>
      <c r="E252" s="749"/>
      <c r="F252" s="751"/>
      <c r="G252" s="753"/>
      <c r="H252" s="760"/>
      <c r="I252" s="764"/>
      <c r="J252" s="195" t="str">
        <f ca="1">IF(MOD(ROW()-13,2)=0,IF(ISBLANK(OFFSET('10. SEGUIMIENTO 2025'!$N$14,INT((ROW()-13)/2),0)),"",OFFSET('10. SEGUIMIENTO 2025'!$N$14,INT((ROW()-13)/2),0)),IF(ISBLANK(OFFSET('9. METAS'!$N$20,INT((ROW()-14)/2),0)),"",OFFSET('9. METAS'!$N$20,INT((ROW()-14)/2),0)))</f>
        <v/>
      </c>
      <c r="K252" s="196" t="str">
        <f ca="1">IF(MOD(ROW()-13,2)=0,IF(ISBLANK(OFFSET('10. SEGUIMIENTO 2025'!$O$14,INT((ROW()-13)/2),0)),"",OFFSET('10. SEGUIMIENTO 2025'!$O$14,INT((ROW()-13)/2),0)),IF(ISBLANK(OFFSET('9. METAS'!$O$20,INT((ROW()-14)/2),0)),"",OFFSET('9. METAS'!$O$20,INT((ROW()-14)/2),0)))</f>
        <v/>
      </c>
      <c r="L252" s="196" t="str">
        <f ca="1">IF(MOD(ROW()-13,2)=0,IF(ISBLANK(OFFSET('10. SEGUIMIENTO 2025'!$P$14,INT((ROW()-13)/2),0)),"",OFFSET('10. SEGUIMIENTO 2025'!$P$14,INT((ROW()-13)/2),0)),IF(ISBLANK(OFFSET('9. METAS'!$P$20,INT((ROW()-14)/2),0)),"",OFFSET('9. METAS'!$P$20,INT((ROW()-14)/2),0)))</f>
        <v/>
      </c>
      <c r="M252" s="197" t="str">
        <f ca="1">IF(MOD(ROW()-13,2)=0,IF(ISBLANK(OFFSET('10. SEGUIMIENTO 2025'!$Q$14,INT((ROW()-13)/2),0)),"",OFFSET('10. SEGUIMIENTO 2025'!$Q$14,INT((ROW()-13)/2),0)),IF(ISBLANK(OFFSET('9. METAS'!$Q$20,INT((ROW()-14)/2),0)),"",OFFSET('9. METAS'!$Q$20,INT((ROW()-14)/2),0)))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METAS'!$K$20,INT((ROW()-13)/2),0)),"",OFFSET('9. METAS'!$K$20,INT((ROW()-13)/2),0))</f>
        <v/>
      </c>
      <c r="I253" s="763"/>
      <c r="J253" s="195">
        <f ca="1">IF(MOD(ROW()-13,2)=0,IF(ISBLANK(OFFSET('10. SEGUIMIENTO 2025'!$N$14,INT((ROW()-13)/2),0)),"",OFFSET('10. SEGUIMIENTO 2025'!$N$14,INT((ROW()-13)/2),0)),IF(ISBLANK(OFFSET('9. METAS'!$N$20,INT((ROW()-14)/2),0)),"",OFFSET('9. METAS'!$N$20,INT((ROW()-14)/2),0)))</f>
        <v>41</v>
      </c>
      <c r="K253" s="196" t="str">
        <f ca="1">IF(MOD(ROW()-13,2)=0,IF(ISBLANK(OFFSET('10. SEGUIMIENTO 2025'!$O$14,INT((ROW()-13)/2),0)),"",OFFSET('10. SEGUIMIENTO 2025'!$O$14,INT((ROW()-13)/2),0)),IF(ISBLANK(OFFSET('9. METAS'!$O$20,INT((ROW()-14)/2),0)),"",OFFSET('9. METAS'!$O$20,INT((ROW()-14)/2),0)))</f>
        <v/>
      </c>
      <c r="L253" s="196" t="str">
        <f ca="1">IF(MOD(ROW()-13,2)=0,IF(ISBLANK(OFFSET('10. SEGUIMIENTO 2025'!$P$14,INT((ROW()-13)/2),0)),"",OFFSET('10. SEGUIMIENTO 2025'!$P$14,INT((ROW()-13)/2),0)),IF(ISBLANK(OFFSET('9. METAS'!$P$20,INT((ROW()-14)/2),0)),"",OFFSET('9. METAS'!$P$20,INT((ROW()-14)/2),0)))</f>
        <v/>
      </c>
      <c r="M253" s="197" t="str">
        <f ca="1">IF(MOD(ROW()-13,2)=0,IF(ISBLANK(OFFSET('10. SEGUIMIENTO 2025'!$Q$14,INT((ROW()-13)/2),0)),"",OFFSET('10. SEGUIMIENTO 2025'!$Q$14,INT((ROW()-13)/2),0)),IF(ISBLANK(OFFSET('9. METAS'!$Q$20,INT((ROW()-14)/2),0)),"",OFFSET('9. METAS'!$Q$20,INT((ROW()-14)/2),0)))</f>
        <v/>
      </c>
      <c r="N253" s="769" t="str">
        <f ca="1">IFERROR(M253/M254,"ND")</f>
        <v>ND</v>
      </c>
      <c r="O253" s="771" t="str">
        <f ca="1">IFERROR(((M253+L253+K253+J253)/H253),"ND")</f>
        <v>ND</v>
      </c>
      <c r="P253" s="775"/>
    </row>
    <row r="254" spans="3:16">
      <c r="C254" s="747"/>
      <c r="D254" s="749"/>
      <c r="E254" s="749"/>
      <c r="F254" s="751"/>
      <c r="G254" s="753"/>
      <c r="H254" s="760"/>
      <c r="I254" s="764"/>
      <c r="J254" s="195" t="str">
        <f ca="1">IF(MOD(ROW()-13,2)=0,IF(ISBLANK(OFFSET('10. SEGUIMIENTO 2025'!$N$14,INT((ROW()-13)/2),0)),"",OFFSET('10. SEGUIMIENTO 2025'!$N$14,INT((ROW()-13)/2),0)),IF(ISBLANK(OFFSET('9. METAS'!$N$20,INT((ROW()-14)/2),0)),"",OFFSET('9. METAS'!$N$20,INT((ROW()-14)/2),0)))</f>
        <v/>
      </c>
      <c r="K254" s="196" t="str">
        <f ca="1">IF(MOD(ROW()-13,2)=0,IF(ISBLANK(OFFSET('10. SEGUIMIENTO 2025'!$O$14,INT((ROW()-13)/2),0)),"",OFFSET('10. SEGUIMIENTO 2025'!$O$14,INT((ROW()-13)/2),0)),IF(ISBLANK(OFFSET('9. METAS'!$O$20,INT((ROW()-14)/2),0)),"",OFFSET('9. METAS'!$O$20,INT((ROW()-14)/2),0)))</f>
        <v/>
      </c>
      <c r="L254" s="196" t="str">
        <f ca="1">IF(MOD(ROW()-13,2)=0,IF(ISBLANK(OFFSET('10. SEGUIMIENTO 2025'!$P$14,INT((ROW()-13)/2),0)),"",OFFSET('10. SEGUIMIENTO 2025'!$P$14,INT((ROW()-13)/2),0)),IF(ISBLANK(OFFSET('9. METAS'!$P$20,INT((ROW()-14)/2),0)),"",OFFSET('9. METAS'!$P$20,INT((ROW()-14)/2),0)))</f>
        <v/>
      </c>
      <c r="M254" s="197" t="str">
        <f ca="1">IF(MOD(ROW()-13,2)=0,IF(ISBLANK(OFFSET('10. SEGUIMIENTO 2025'!$Q$14,INT((ROW()-13)/2),0)),"",OFFSET('10. SEGUIMIENTO 2025'!$Q$14,INT((ROW()-13)/2),0)),IF(ISBLANK(OFFSET('9. METAS'!$Q$20,INT((ROW()-14)/2),0)),"",OFFSET('9. METAS'!$Q$20,INT((ROW()-14)/2),0)))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METAS'!$K$20,INT((ROW()-13)/2),0)),"",OFFSET('9. METAS'!$K$20,INT((ROW()-13)/2),0))</f>
        <v/>
      </c>
      <c r="I255" s="763"/>
      <c r="J255" s="195">
        <f ca="1">IF(MOD(ROW()-13,2)=0,IF(ISBLANK(OFFSET('10. SEGUIMIENTO 2025'!$N$14,INT((ROW()-13)/2),0)),"",OFFSET('10. SEGUIMIENTO 2025'!$N$14,INT((ROW()-13)/2),0)),IF(ISBLANK(OFFSET('9. METAS'!$N$20,INT((ROW()-14)/2),0)),"",OFFSET('9. METAS'!$N$20,INT((ROW()-14)/2),0)))</f>
        <v>41</v>
      </c>
      <c r="K255" s="196" t="str">
        <f ca="1">IF(MOD(ROW()-13,2)=0,IF(ISBLANK(OFFSET('10. SEGUIMIENTO 2025'!$O$14,INT((ROW()-13)/2),0)),"",OFFSET('10. SEGUIMIENTO 2025'!$O$14,INT((ROW()-13)/2),0)),IF(ISBLANK(OFFSET('9. METAS'!$O$20,INT((ROW()-14)/2),0)),"",OFFSET('9. METAS'!$O$20,INT((ROW()-14)/2),0)))</f>
        <v/>
      </c>
      <c r="L255" s="196" t="str">
        <f ca="1">IF(MOD(ROW()-13,2)=0,IF(ISBLANK(OFFSET('10. SEGUIMIENTO 2025'!$P$14,INT((ROW()-13)/2),0)),"",OFFSET('10. SEGUIMIENTO 2025'!$P$14,INT((ROW()-13)/2),0)),IF(ISBLANK(OFFSET('9. METAS'!$P$20,INT((ROW()-14)/2),0)),"",OFFSET('9. METAS'!$P$20,INT((ROW()-14)/2),0)))</f>
        <v/>
      </c>
      <c r="M255" s="197" t="str">
        <f ca="1">IF(MOD(ROW()-13,2)=0,IF(ISBLANK(OFFSET('10. SEGUIMIENTO 2025'!$Q$14,INT((ROW()-13)/2),0)),"",OFFSET('10. SEGUIMIENTO 2025'!$Q$14,INT((ROW()-13)/2),0)),IF(ISBLANK(OFFSET('9. METAS'!$Q$20,INT((ROW()-14)/2),0)),"",OFFSET('9. METAS'!$Q$20,INT((ROW()-14)/2),0)))</f>
        <v/>
      </c>
      <c r="N255" s="769" t="str">
        <f ca="1">IFERROR(M255/M256,"ND")</f>
        <v>ND</v>
      </c>
      <c r="O255" s="771" t="str">
        <f ca="1">IFERROR(((M255+L255+K255+J255)/H255),"ND")</f>
        <v>ND</v>
      </c>
      <c r="P255" s="775"/>
    </row>
    <row r="256" spans="3:16">
      <c r="C256" s="747"/>
      <c r="D256" s="749"/>
      <c r="E256" s="749"/>
      <c r="F256" s="751"/>
      <c r="G256" s="753"/>
      <c r="H256" s="760"/>
      <c r="I256" s="764"/>
      <c r="J256" s="195" t="str">
        <f ca="1">IF(MOD(ROW()-13,2)=0,IF(ISBLANK(OFFSET('10. SEGUIMIENTO 2025'!$N$14,INT((ROW()-13)/2),0)),"",OFFSET('10. SEGUIMIENTO 2025'!$N$14,INT((ROW()-13)/2),0)),IF(ISBLANK(OFFSET('9. METAS'!$N$20,INT((ROW()-14)/2),0)),"",OFFSET('9. METAS'!$N$20,INT((ROW()-14)/2),0)))</f>
        <v/>
      </c>
      <c r="K256" s="196" t="str">
        <f ca="1">IF(MOD(ROW()-13,2)=0,IF(ISBLANK(OFFSET('10. SEGUIMIENTO 2025'!$O$14,INT((ROW()-13)/2),0)),"",OFFSET('10. SEGUIMIENTO 2025'!$O$14,INT((ROW()-13)/2),0)),IF(ISBLANK(OFFSET('9. METAS'!$O$20,INT((ROW()-14)/2),0)),"",OFFSET('9. METAS'!$O$20,INT((ROW()-14)/2),0)))</f>
        <v/>
      </c>
      <c r="L256" s="196" t="str">
        <f ca="1">IF(MOD(ROW()-13,2)=0,IF(ISBLANK(OFFSET('10. SEGUIMIENTO 2025'!$P$14,INT((ROW()-13)/2),0)),"",OFFSET('10. SEGUIMIENTO 2025'!$P$14,INT((ROW()-13)/2),0)),IF(ISBLANK(OFFSET('9. METAS'!$P$20,INT((ROW()-14)/2),0)),"",OFFSET('9. METAS'!$P$20,INT((ROW()-14)/2),0)))</f>
        <v/>
      </c>
      <c r="M256" s="197" t="str">
        <f ca="1">IF(MOD(ROW()-13,2)=0,IF(ISBLANK(OFFSET('10. SEGUIMIENTO 2025'!$Q$14,INT((ROW()-13)/2),0)),"",OFFSET('10. SEGUIMIENTO 2025'!$Q$14,INT((ROW()-13)/2),0)),IF(ISBLANK(OFFSET('9. METAS'!$Q$20,INT((ROW()-14)/2),0)),"",OFFSET('9. METAS'!$Q$20,INT((ROW()-14)/2),0)))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METAS'!$K$20,INT((ROW()-13)/2),0)),"",OFFSET('9. METAS'!$K$20,INT((ROW()-13)/2),0))</f>
        <v/>
      </c>
      <c r="I257" s="763"/>
      <c r="J257" s="195">
        <f ca="1">IF(MOD(ROW()-13,2)=0,IF(ISBLANK(OFFSET('10. SEGUIMIENTO 2025'!$N$14,INT((ROW()-13)/2),0)),"",OFFSET('10. SEGUIMIENTO 2025'!$N$14,INT((ROW()-13)/2),0)),IF(ISBLANK(OFFSET('9. METAS'!$N$20,INT((ROW()-14)/2),0)),"",OFFSET('9. METAS'!$N$20,INT((ROW()-14)/2),0)))</f>
        <v>41</v>
      </c>
      <c r="K257" s="196" t="str">
        <f ca="1">IF(MOD(ROW()-13,2)=0,IF(ISBLANK(OFFSET('10. SEGUIMIENTO 2025'!$O$14,INT((ROW()-13)/2),0)),"",OFFSET('10. SEGUIMIENTO 2025'!$O$14,INT((ROW()-13)/2),0)),IF(ISBLANK(OFFSET('9. METAS'!$O$20,INT((ROW()-14)/2),0)),"",OFFSET('9. METAS'!$O$20,INT((ROW()-14)/2),0)))</f>
        <v/>
      </c>
      <c r="L257" s="196" t="str">
        <f ca="1">IF(MOD(ROW()-13,2)=0,IF(ISBLANK(OFFSET('10. SEGUIMIENTO 2025'!$P$14,INT((ROW()-13)/2),0)),"",OFFSET('10. SEGUIMIENTO 2025'!$P$14,INT((ROW()-13)/2),0)),IF(ISBLANK(OFFSET('9. METAS'!$P$20,INT((ROW()-14)/2),0)),"",OFFSET('9. METAS'!$P$20,INT((ROW()-14)/2),0)))</f>
        <v/>
      </c>
      <c r="M257" s="197" t="str">
        <f ca="1">IF(MOD(ROW()-13,2)=0,IF(ISBLANK(OFFSET('10. SEGUIMIENTO 2025'!$Q$14,INT((ROW()-13)/2),0)),"",OFFSET('10. SEGUIMIENTO 2025'!$Q$14,INT((ROW()-13)/2),0)),IF(ISBLANK(OFFSET('9. METAS'!$Q$20,INT((ROW()-14)/2),0)),"",OFFSET('9. METAS'!$Q$20,INT((ROW()-14)/2),0)))</f>
        <v/>
      </c>
      <c r="N257" s="769" t="str">
        <f ca="1">IFERROR(M257/M258,"ND")</f>
        <v>ND</v>
      </c>
      <c r="O257" s="771" t="str">
        <f ca="1">IFERROR(((M257+L257+K257+J257)/H257),"ND")</f>
        <v>ND</v>
      </c>
      <c r="P257" s="775"/>
    </row>
    <row r="258" spans="3:16">
      <c r="C258" s="747"/>
      <c r="D258" s="749"/>
      <c r="E258" s="749"/>
      <c r="F258" s="751"/>
      <c r="G258" s="753"/>
      <c r="H258" s="760"/>
      <c r="I258" s="764"/>
      <c r="J258" s="195" t="str">
        <f ca="1">IF(MOD(ROW()-13,2)=0,IF(ISBLANK(OFFSET('10. SEGUIMIENTO 2025'!$N$14,INT((ROW()-13)/2),0)),"",OFFSET('10. SEGUIMIENTO 2025'!$N$14,INT((ROW()-13)/2),0)),IF(ISBLANK(OFFSET('9. METAS'!$N$20,INT((ROW()-14)/2),0)),"",OFFSET('9. METAS'!$N$20,INT((ROW()-14)/2),0)))</f>
        <v/>
      </c>
      <c r="K258" s="196" t="str">
        <f ca="1">IF(MOD(ROW()-13,2)=0,IF(ISBLANK(OFFSET('10. SEGUIMIENTO 2025'!$O$14,INT((ROW()-13)/2),0)),"",OFFSET('10. SEGUIMIENTO 2025'!$O$14,INT((ROW()-13)/2),0)),IF(ISBLANK(OFFSET('9. METAS'!$O$20,INT((ROW()-14)/2),0)),"",OFFSET('9. METAS'!$O$20,INT((ROW()-14)/2),0)))</f>
        <v/>
      </c>
      <c r="L258" s="196" t="str">
        <f ca="1">IF(MOD(ROW()-13,2)=0,IF(ISBLANK(OFFSET('10. SEGUIMIENTO 2025'!$P$14,INT((ROW()-13)/2),0)),"",OFFSET('10. SEGUIMIENTO 2025'!$P$14,INT((ROW()-13)/2),0)),IF(ISBLANK(OFFSET('9. METAS'!$P$20,INT((ROW()-14)/2),0)),"",OFFSET('9. METAS'!$P$20,INT((ROW()-14)/2),0)))</f>
        <v/>
      </c>
      <c r="M258" s="197" t="str">
        <f ca="1">IF(MOD(ROW()-13,2)=0,IF(ISBLANK(OFFSET('10. SEGUIMIENTO 2025'!$Q$14,INT((ROW()-13)/2),0)),"",OFFSET('10. SEGUIMIENTO 2025'!$Q$14,INT((ROW()-13)/2),0)),IF(ISBLANK(OFFSET('9. METAS'!$Q$20,INT((ROW()-14)/2),0)),"",OFFSET('9. METAS'!$Q$20,INT((ROW()-14)/2),0)))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METAS'!$K$20,INT((ROW()-13)/2),0)),"",OFFSET('9. METAS'!$K$20,INT((ROW()-13)/2),0))</f>
        <v/>
      </c>
      <c r="I259" s="763"/>
      <c r="J259" s="195">
        <f ca="1">IF(MOD(ROW()-13,2)=0,IF(ISBLANK(OFFSET('10. SEGUIMIENTO 2025'!$N$14,INT((ROW()-13)/2),0)),"",OFFSET('10. SEGUIMIENTO 2025'!$N$14,INT((ROW()-13)/2),0)),IF(ISBLANK(OFFSET('9. METAS'!$N$20,INT((ROW()-14)/2),0)),"",OFFSET('9. METAS'!$N$20,INT((ROW()-14)/2),0)))</f>
        <v>41</v>
      </c>
      <c r="K259" s="196" t="str">
        <f ca="1">IF(MOD(ROW()-13,2)=0,IF(ISBLANK(OFFSET('10. SEGUIMIENTO 2025'!$O$14,INT((ROW()-13)/2),0)),"",OFFSET('10. SEGUIMIENTO 2025'!$O$14,INT((ROW()-13)/2),0)),IF(ISBLANK(OFFSET('9. METAS'!$O$20,INT((ROW()-14)/2),0)),"",OFFSET('9. METAS'!$O$20,INT((ROW()-14)/2),0)))</f>
        <v/>
      </c>
      <c r="L259" s="196" t="str">
        <f ca="1">IF(MOD(ROW()-13,2)=0,IF(ISBLANK(OFFSET('10. SEGUIMIENTO 2025'!$P$14,INT((ROW()-13)/2),0)),"",OFFSET('10. SEGUIMIENTO 2025'!$P$14,INT((ROW()-13)/2),0)),IF(ISBLANK(OFFSET('9. METAS'!$P$20,INT((ROW()-14)/2),0)),"",OFFSET('9. METAS'!$P$20,INT((ROW()-14)/2),0)))</f>
        <v/>
      </c>
      <c r="M259" s="197" t="str">
        <f ca="1">IF(MOD(ROW()-13,2)=0,IF(ISBLANK(OFFSET('10. SEGUIMIENTO 2025'!$Q$14,INT((ROW()-13)/2),0)),"",OFFSET('10. SEGUIMIENTO 2025'!$Q$14,INT((ROW()-13)/2),0)),IF(ISBLANK(OFFSET('9. METAS'!$Q$20,INT((ROW()-14)/2),0)),"",OFFSET('9. METAS'!$Q$20,INT((ROW()-14)/2),0)))</f>
        <v/>
      </c>
      <c r="N259" s="769" t="str">
        <f ca="1">IFERROR(M259/M260,"ND")</f>
        <v>ND</v>
      </c>
      <c r="O259" s="771" t="str">
        <f ca="1">IFERROR(((M259+L259+K259+J259)/H259),"ND")</f>
        <v>ND</v>
      </c>
      <c r="P259" s="775"/>
    </row>
    <row r="260" spans="3:16">
      <c r="C260" s="747"/>
      <c r="D260" s="749"/>
      <c r="E260" s="749"/>
      <c r="F260" s="751"/>
      <c r="G260" s="753"/>
      <c r="H260" s="760"/>
      <c r="I260" s="764"/>
      <c r="J260" s="195" t="str">
        <f ca="1">IF(MOD(ROW()-13,2)=0,IF(ISBLANK(OFFSET('10. SEGUIMIENTO 2025'!$N$14,INT((ROW()-13)/2),0)),"",OFFSET('10. SEGUIMIENTO 2025'!$N$14,INT((ROW()-13)/2),0)),IF(ISBLANK(OFFSET('9. METAS'!$N$20,INT((ROW()-14)/2),0)),"",OFFSET('9. METAS'!$N$20,INT((ROW()-14)/2),0)))</f>
        <v/>
      </c>
      <c r="K260" s="196" t="str">
        <f ca="1">IF(MOD(ROW()-13,2)=0,IF(ISBLANK(OFFSET('10. SEGUIMIENTO 2025'!$O$14,INT((ROW()-13)/2),0)),"",OFFSET('10. SEGUIMIENTO 2025'!$O$14,INT((ROW()-13)/2),0)),IF(ISBLANK(OFFSET('9. METAS'!$O$20,INT((ROW()-14)/2),0)),"",OFFSET('9. METAS'!$O$20,INT((ROW()-14)/2),0)))</f>
        <v/>
      </c>
      <c r="L260" s="196" t="str">
        <f ca="1">IF(MOD(ROW()-13,2)=0,IF(ISBLANK(OFFSET('10. SEGUIMIENTO 2025'!$P$14,INT((ROW()-13)/2),0)),"",OFFSET('10. SEGUIMIENTO 2025'!$P$14,INT((ROW()-13)/2),0)),IF(ISBLANK(OFFSET('9. METAS'!$P$20,INT((ROW()-14)/2),0)),"",OFFSET('9. METAS'!$P$20,INT((ROW()-14)/2),0)))</f>
        <v/>
      </c>
      <c r="M260" s="197" t="str">
        <f ca="1">IF(MOD(ROW()-13,2)=0,IF(ISBLANK(OFFSET('10. SEGUIMIENTO 2025'!$Q$14,INT((ROW()-13)/2),0)),"",OFFSET('10. SEGUIMIENTO 2025'!$Q$14,INT((ROW()-13)/2),0)),IF(ISBLANK(OFFSET('9. METAS'!$Q$20,INT((ROW()-14)/2),0)),"",OFFSET('9. METAS'!$Q$20,INT((ROW()-14)/2),0)))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METAS'!$K$20,INT((ROW()-13)/2),0)),"",OFFSET('9. METAS'!$K$20,INT((ROW()-13)/2),0))</f>
        <v/>
      </c>
      <c r="I261" s="763"/>
      <c r="J261" s="195">
        <f ca="1">IF(MOD(ROW()-13,2)=0,IF(ISBLANK(OFFSET('10. SEGUIMIENTO 2025'!$N$14,INT((ROW()-13)/2),0)),"",OFFSET('10. SEGUIMIENTO 2025'!$N$14,INT((ROW()-13)/2),0)),IF(ISBLANK(OFFSET('9. METAS'!$N$20,INT((ROW()-14)/2),0)),"",OFFSET('9. METAS'!$N$20,INT((ROW()-14)/2),0)))</f>
        <v>41</v>
      </c>
      <c r="K261" s="196" t="str">
        <f ca="1">IF(MOD(ROW()-13,2)=0,IF(ISBLANK(OFFSET('10. SEGUIMIENTO 2025'!$O$14,INT((ROW()-13)/2),0)),"",OFFSET('10. SEGUIMIENTO 2025'!$O$14,INT((ROW()-13)/2),0)),IF(ISBLANK(OFFSET('9. METAS'!$O$20,INT((ROW()-14)/2),0)),"",OFFSET('9. METAS'!$O$20,INT((ROW()-14)/2),0)))</f>
        <v/>
      </c>
      <c r="L261" s="196" t="str">
        <f ca="1">IF(MOD(ROW()-13,2)=0,IF(ISBLANK(OFFSET('10. SEGUIMIENTO 2025'!$P$14,INT((ROW()-13)/2),0)),"",OFFSET('10. SEGUIMIENTO 2025'!$P$14,INT((ROW()-13)/2),0)),IF(ISBLANK(OFFSET('9. METAS'!$P$20,INT((ROW()-14)/2),0)),"",OFFSET('9. METAS'!$P$20,INT((ROW()-14)/2),0)))</f>
        <v/>
      </c>
      <c r="M261" s="197" t="str">
        <f ca="1">IF(MOD(ROW()-13,2)=0,IF(ISBLANK(OFFSET('10. SEGUIMIENTO 2025'!$Q$14,INT((ROW()-13)/2),0)),"",OFFSET('10. SEGUIMIENTO 2025'!$Q$14,INT((ROW()-13)/2),0)),IF(ISBLANK(OFFSET('9. METAS'!$Q$20,INT((ROW()-14)/2),0)),"",OFFSET('9. METAS'!$Q$20,INT((ROW()-14)/2),0)))</f>
        <v/>
      </c>
      <c r="N261" s="769" t="str">
        <f ca="1">IFERROR(M261/M262,"ND")</f>
        <v>ND</v>
      </c>
      <c r="O261" s="771" t="str">
        <f ca="1">IFERROR(((M261+L261+K261+J261)/H261),"ND")</f>
        <v>ND</v>
      </c>
      <c r="P261" s="775"/>
    </row>
    <row r="262" spans="3:16">
      <c r="C262" s="747"/>
      <c r="D262" s="749"/>
      <c r="E262" s="749"/>
      <c r="F262" s="751"/>
      <c r="G262" s="753"/>
      <c r="H262" s="760"/>
      <c r="I262" s="764"/>
      <c r="J262" s="195" t="str">
        <f ca="1">IF(MOD(ROW()-13,2)=0,IF(ISBLANK(OFFSET('10. SEGUIMIENTO 2025'!$N$14,INT((ROW()-13)/2),0)),"",OFFSET('10. SEGUIMIENTO 2025'!$N$14,INT((ROW()-13)/2),0)),IF(ISBLANK(OFFSET('9. METAS'!$N$20,INT((ROW()-14)/2),0)),"",OFFSET('9. METAS'!$N$20,INT((ROW()-14)/2),0)))</f>
        <v/>
      </c>
      <c r="K262" s="196" t="str">
        <f ca="1">IF(MOD(ROW()-13,2)=0,IF(ISBLANK(OFFSET('10. SEGUIMIENTO 2025'!$O$14,INT((ROW()-13)/2),0)),"",OFFSET('10. SEGUIMIENTO 2025'!$O$14,INT((ROW()-13)/2),0)),IF(ISBLANK(OFFSET('9. METAS'!$O$20,INT((ROW()-14)/2),0)),"",OFFSET('9. METAS'!$O$20,INT((ROW()-14)/2),0)))</f>
        <v/>
      </c>
      <c r="L262" s="196" t="str">
        <f ca="1">IF(MOD(ROW()-13,2)=0,IF(ISBLANK(OFFSET('10. SEGUIMIENTO 2025'!$P$14,INT((ROW()-13)/2),0)),"",OFFSET('10. SEGUIMIENTO 2025'!$P$14,INT((ROW()-13)/2),0)),IF(ISBLANK(OFFSET('9. METAS'!$P$20,INT((ROW()-14)/2),0)),"",OFFSET('9. METAS'!$P$20,INT((ROW()-14)/2),0)))</f>
        <v/>
      </c>
      <c r="M262" s="197" t="str">
        <f ca="1">IF(MOD(ROW()-13,2)=0,IF(ISBLANK(OFFSET('10. SEGUIMIENTO 2025'!$Q$14,INT((ROW()-13)/2),0)),"",OFFSET('10. SEGUIMIENTO 2025'!$Q$14,INT((ROW()-13)/2),0)),IF(ISBLANK(OFFSET('9. METAS'!$Q$20,INT((ROW()-14)/2),0)),"",OFFSET('9. METAS'!$Q$20,INT((ROW()-14)/2),0)))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METAS'!$K$20,INT((ROW()-13)/2),0)),"",OFFSET('9. METAS'!$K$20,INT((ROW()-13)/2),0))</f>
        <v/>
      </c>
      <c r="I263" s="763"/>
      <c r="J263" s="195">
        <f ca="1">IF(MOD(ROW()-13,2)=0,IF(ISBLANK(OFFSET('10. SEGUIMIENTO 2025'!$N$14,INT((ROW()-13)/2),0)),"",OFFSET('10. SEGUIMIENTO 2025'!$N$14,INT((ROW()-13)/2),0)),IF(ISBLANK(OFFSET('9. METAS'!$N$20,INT((ROW()-14)/2),0)),"",OFFSET('9. METAS'!$N$20,INT((ROW()-14)/2),0)))</f>
        <v>41</v>
      </c>
      <c r="K263" s="196" t="str">
        <f ca="1">IF(MOD(ROW()-13,2)=0,IF(ISBLANK(OFFSET('10. SEGUIMIENTO 2025'!$O$14,INT((ROW()-13)/2),0)),"",OFFSET('10. SEGUIMIENTO 2025'!$O$14,INT((ROW()-13)/2),0)),IF(ISBLANK(OFFSET('9. METAS'!$O$20,INT((ROW()-14)/2),0)),"",OFFSET('9. METAS'!$O$20,INT((ROW()-14)/2),0)))</f>
        <v/>
      </c>
      <c r="L263" s="196" t="str">
        <f ca="1">IF(MOD(ROW()-13,2)=0,IF(ISBLANK(OFFSET('10. SEGUIMIENTO 2025'!$P$14,INT((ROW()-13)/2),0)),"",OFFSET('10. SEGUIMIENTO 2025'!$P$14,INT((ROW()-13)/2),0)),IF(ISBLANK(OFFSET('9. METAS'!$P$20,INT((ROW()-14)/2),0)),"",OFFSET('9. METAS'!$P$20,INT((ROW()-14)/2),0)))</f>
        <v/>
      </c>
      <c r="M263" s="197" t="str">
        <f ca="1">IF(MOD(ROW()-13,2)=0,IF(ISBLANK(OFFSET('10. SEGUIMIENTO 2025'!$Q$14,INT((ROW()-13)/2),0)),"",OFFSET('10. SEGUIMIENTO 2025'!$Q$14,INT((ROW()-13)/2),0)),IF(ISBLANK(OFFSET('9. METAS'!$Q$20,INT((ROW()-14)/2),0)),"",OFFSET('9. METAS'!$Q$20,INT((ROW()-14)/2),0)))</f>
        <v/>
      </c>
      <c r="N263" s="769" t="str">
        <f ca="1">IFERROR(M263/M264,"ND")</f>
        <v>ND</v>
      </c>
      <c r="O263" s="771" t="str">
        <f ca="1">IFERROR(((M263+L263+K263+J263)/H263),"ND")</f>
        <v>ND</v>
      </c>
      <c r="P263" s="775"/>
    </row>
    <row r="264" spans="3:16">
      <c r="C264" s="747"/>
      <c r="D264" s="749"/>
      <c r="E264" s="749"/>
      <c r="F264" s="751"/>
      <c r="G264" s="753"/>
      <c r="H264" s="760"/>
      <c r="I264" s="764"/>
      <c r="J264" s="195" t="str">
        <f ca="1">IF(MOD(ROW()-13,2)=0,IF(ISBLANK(OFFSET('10. SEGUIMIENTO 2025'!$N$14,INT((ROW()-13)/2),0)),"",OFFSET('10. SEGUIMIENTO 2025'!$N$14,INT((ROW()-13)/2),0)),IF(ISBLANK(OFFSET('9. METAS'!$N$20,INT((ROW()-14)/2),0)),"",OFFSET('9. METAS'!$N$20,INT((ROW()-14)/2),0)))</f>
        <v/>
      </c>
      <c r="K264" s="196" t="str">
        <f ca="1">IF(MOD(ROW()-13,2)=0,IF(ISBLANK(OFFSET('10. SEGUIMIENTO 2025'!$O$14,INT((ROW()-13)/2),0)),"",OFFSET('10. SEGUIMIENTO 2025'!$O$14,INT((ROW()-13)/2),0)),IF(ISBLANK(OFFSET('9. METAS'!$O$20,INT((ROW()-14)/2),0)),"",OFFSET('9. METAS'!$O$20,INT((ROW()-14)/2),0)))</f>
        <v/>
      </c>
      <c r="L264" s="196" t="str">
        <f ca="1">IF(MOD(ROW()-13,2)=0,IF(ISBLANK(OFFSET('10. SEGUIMIENTO 2025'!$P$14,INT((ROW()-13)/2),0)),"",OFFSET('10. SEGUIMIENTO 2025'!$P$14,INT((ROW()-13)/2),0)),IF(ISBLANK(OFFSET('9. METAS'!$P$20,INT((ROW()-14)/2),0)),"",OFFSET('9. METAS'!$P$20,INT((ROW()-14)/2),0)))</f>
        <v/>
      </c>
      <c r="M264" s="197" t="str">
        <f ca="1">IF(MOD(ROW()-13,2)=0,IF(ISBLANK(OFFSET('10. SEGUIMIENTO 2025'!$Q$14,INT((ROW()-13)/2),0)),"",OFFSET('10. SEGUIMIENTO 2025'!$Q$14,INT((ROW()-13)/2),0)),IF(ISBLANK(OFFSET('9. METAS'!$Q$20,INT((ROW()-14)/2),0)),"",OFFSET('9. METAS'!$Q$20,INT((ROW()-14)/2),0)))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METAS'!$K$20,INT((ROW()-13)/2),0)),"",OFFSET('9. METAS'!$K$20,INT((ROW()-13)/2),0))</f>
        <v/>
      </c>
      <c r="I265" s="763"/>
      <c r="J265" s="195">
        <f ca="1">IF(MOD(ROW()-13,2)=0,IF(ISBLANK(OFFSET('10. SEGUIMIENTO 2025'!$N$14,INT((ROW()-13)/2),0)),"",OFFSET('10. SEGUIMIENTO 2025'!$N$14,INT((ROW()-13)/2),0)),IF(ISBLANK(OFFSET('9. METAS'!$N$20,INT((ROW()-14)/2),0)),"",OFFSET('9. METAS'!$N$20,INT((ROW()-14)/2),0)))</f>
        <v>41</v>
      </c>
      <c r="K265" s="196" t="str">
        <f ca="1">IF(MOD(ROW()-13,2)=0,IF(ISBLANK(OFFSET('10. SEGUIMIENTO 2025'!$O$14,INT((ROW()-13)/2),0)),"",OFFSET('10. SEGUIMIENTO 2025'!$O$14,INT((ROW()-13)/2),0)),IF(ISBLANK(OFFSET('9. METAS'!$O$20,INT((ROW()-14)/2),0)),"",OFFSET('9. METAS'!$O$20,INT((ROW()-14)/2),0)))</f>
        <v/>
      </c>
      <c r="L265" s="196" t="str">
        <f ca="1">IF(MOD(ROW()-13,2)=0,IF(ISBLANK(OFFSET('10. SEGUIMIENTO 2025'!$P$14,INT((ROW()-13)/2),0)),"",OFFSET('10. SEGUIMIENTO 2025'!$P$14,INT((ROW()-13)/2),0)),IF(ISBLANK(OFFSET('9. METAS'!$P$20,INT((ROW()-14)/2),0)),"",OFFSET('9. METAS'!$P$20,INT((ROW()-14)/2),0)))</f>
        <v/>
      </c>
      <c r="M265" s="197" t="str">
        <f ca="1">IF(MOD(ROW()-13,2)=0,IF(ISBLANK(OFFSET('10. SEGUIMIENTO 2025'!$Q$14,INT((ROW()-13)/2),0)),"",OFFSET('10. SEGUIMIENTO 2025'!$Q$14,INT((ROW()-13)/2),0)),IF(ISBLANK(OFFSET('9. METAS'!$Q$20,INT((ROW()-14)/2),0)),"",OFFSET('9. METAS'!$Q$20,INT((ROW()-14)/2),0)))</f>
        <v/>
      </c>
      <c r="N265" s="769" t="str">
        <f ca="1">IFERROR(M265/M266,"ND")</f>
        <v>ND</v>
      </c>
      <c r="O265" s="771" t="str">
        <f ca="1">IFERROR(((M265+L265+K265+J265)/H265),"ND")</f>
        <v>ND</v>
      </c>
      <c r="P265" s="775"/>
    </row>
    <row r="266" spans="3:16">
      <c r="C266" s="747"/>
      <c r="D266" s="749"/>
      <c r="E266" s="749"/>
      <c r="F266" s="751"/>
      <c r="G266" s="753"/>
      <c r="H266" s="760"/>
      <c r="I266" s="764"/>
      <c r="J266" s="195" t="str">
        <f ca="1">IF(MOD(ROW()-13,2)=0,IF(ISBLANK(OFFSET('10. SEGUIMIENTO 2025'!$N$14,INT((ROW()-13)/2),0)),"",OFFSET('10. SEGUIMIENTO 2025'!$N$14,INT((ROW()-13)/2),0)),IF(ISBLANK(OFFSET('9. METAS'!$N$20,INT((ROW()-14)/2),0)),"",OFFSET('9. METAS'!$N$20,INT((ROW()-14)/2),0)))</f>
        <v/>
      </c>
      <c r="K266" s="196" t="str">
        <f ca="1">IF(MOD(ROW()-13,2)=0,IF(ISBLANK(OFFSET('10. SEGUIMIENTO 2025'!$O$14,INT((ROW()-13)/2),0)),"",OFFSET('10. SEGUIMIENTO 2025'!$O$14,INT((ROW()-13)/2),0)),IF(ISBLANK(OFFSET('9. METAS'!$O$20,INT((ROW()-14)/2),0)),"",OFFSET('9. METAS'!$O$20,INT((ROW()-14)/2),0)))</f>
        <v/>
      </c>
      <c r="L266" s="196" t="str">
        <f ca="1">IF(MOD(ROW()-13,2)=0,IF(ISBLANK(OFFSET('10. SEGUIMIENTO 2025'!$P$14,INT((ROW()-13)/2),0)),"",OFFSET('10. SEGUIMIENTO 2025'!$P$14,INT((ROW()-13)/2),0)),IF(ISBLANK(OFFSET('9. METAS'!$P$20,INT((ROW()-14)/2),0)),"",OFFSET('9. METAS'!$P$20,INT((ROW()-14)/2),0)))</f>
        <v/>
      </c>
      <c r="M266" s="197" t="str">
        <f ca="1">IF(MOD(ROW()-13,2)=0,IF(ISBLANK(OFFSET('10. SEGUIMIENTO 2025'!$Q$14,INT((ROW()-13)/2),0)),"",OFFSET('10. SEGUIMIENTO 2025'!$Q$14,INT((ROW()-13)/2),0)),IF(ISBLANK(OFFSET('9. METAS'!$Q$20,INT((ROW()-14)/2),0)),"",OFFSET('9. METAS'!$Q$20,INT((ROW()-14)/2),0)))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METAS'!$K$20,INT((ROW()-13)/2),0)),"",OFFSET('9. METAS'!$K$20,INT((ROW()-13)/2),0))</f>
        <v/>
      </c>
      <c r="I267" s="763"/>
      <c r="J267" s="195">
        <f ca="1">IF(MOD(ROW()-13,2)=0,IF(ISBLANK(OFFSET('10. SEGUIMIENTO 2025'!$N$14,INT((ROW()-13)/2),0)),"",OFFSET('10. SEGUIMIENTO 2025'!$N$14,INT((ROW()-13)/2),0)),IF(ISBLANK(OFFSET('9. METAS'!$N$20,INT((ROW()-14)/2),0)),"",OFFSET('9. METAS'!$N$20,INT((ROW()-14)/2),0)))</f>
        <v>41</v>
      </c>
      <c r="K267" s="196" t="str">
        <f ca="1">IF(MOD(ROW()-13,2)=0,IF(ISBLANK(OFFSET('10. SEGUIMIENTO 2025'!$O$14,INT((ROW()-13)/2),0)),"",OFFSET('10. SEGUIMIENTO 2025'!$O$14,INT((ROW()-13)/2),0)),IF(ISBLANK(OFFSET('9. METAS'!$O$20,INT((ROW()-14)/2),0)),"",OFFSET('9. METAS'!$O$20,INT((ROW()-14)/2),0)))</f>
        <v/>
      </c>
      <c r="L267" s="196" t="str">
        <f ca="1">IF(MOD(ROW()-13,2)=0,IF(ISBLANK(OFFSET('10. SEGUIMIENTO 2025'!$P$14,INT((ROW()-13)/2),0)),"",OFFSET('10. SEGUIMIENTO 2025'!$P$14,INT((ROW()-13)/2),0)),IF(ISBLANK(OFFSET('9. METAS'!$P$20,INT((ROW()-14)/2),0)),"",OFFSET('9. METAS'!$P$20,INT((ROW()-14)/2),0)))</f>
        <v/>
      </c>
      <c r="M267" s="197" t="str">
        <f ca="1">IF(MOD(ROW()-13,2)=0,IF(ISBLANK(OFFSET('10. SEGUIMIENTO 2025'!$Q$14,INT((ROW()-13)/2),0)),"",OFFSET('10. SEGUIMIENTO 2025'!$Q$14,INT((ROW()-13)/2),0)),IF(ISBLANK(OFFSET('9. METAS'!$Q$20,INT((ROW()-14)/2),0)),"",OFFSET('9. METAS'!$Q$20,INT((ROW()-14)/2),0)))</f>
        <v/>
      </c>
      <c r="N267" s="769" t="str">
        <f ca="1">IFERROR(M267/M268,"ND")</f>
        <v>ND</v>
      </c>
      <c r="O267" s="771" t="str">
        <f ca="1">IFERROR(((M267+L267+K267+J267)/H267),"ND")</f>
        <v>ND</v>
      </c>
      <c r="P267" s="775"/>
    </row>
    <row r="268" spans="3:16">
      <c r="C268" s="747"/>
      <c r="D268" s="749"/>
      <c r="E268" s="749"/>
      <c r="F268" s="751"/>
      <c r="G268" s="753"/>
      <c r="H268" s="760"/>
      <c r="I268" s="764"/>
      <c r="J268" s="195" t="str">
        <f ca="1">IF(MOD(ROW()-13,2)=0,IF(ISBLANK(OFFSET('10. SEGUIMIENTO 2025'!$N$14,INT((ROW()-13)/2),0)),"",OFFSET('10. SEGUIMIENTO 2025'!$N$14,INT((ROW()-13)/2),0)),IF(ISBLANK(OFFSET('9. METAS'!$N$20,INT((ROW()-14)/2),0)),"",OFFSET('9. METAS'!$N$20,INT((ROW()-14)/2),0)))</f>
        <v/>
      </c>
      <c r="K268" s="196" t="str">
        <f ca="1">IF(MOD(ROW()-13,2)=0,IF(ISBLANK(OFFSET('10. SEGUIMIENTO 2025'!$O$14,INT((ROW()-13)/2),0)),"",OFFSET('10. SEGUIMIENTO 2025'!$O$14,INT((ROW()-13)/2),0)),IF(ISBLANK(OFFSET('9. METAS'!$O$20,INT((ROW()-14)/2),0)),"",OFFSET('9. METAS'!$O$20,INT((ROW()-14)/2),0)))</f>
        <v/>
      </c>
      <c r="L268" s="196" t="str">
        <f ca="1">IF(MOD(ROW()-13,2)=0,IF(ISBLANK(OFFSET('10. SEGUIMIENTO 2025'!$P$14,INT((ROW()-13)/2),0)),"",OFFSET('10. SEGUIMIENTO 2025'!$P$14,INT((ROW()-13)/2),0)),IF(ISBLANK(OFFSET('9. METAS'!$P$20,INT((ROW()-14)/2),0)),"",OFFSET('9. METAS'!$P$20,INT((ROW()-14)/2),0)))</f>
        <v/>
      </c>
      <c r="M268" s="197" t="str">
        <f ca="1">IF(MOD(ROW()-13,2)=0,IF(ISBLANK(OFFSET('10. SEGUIMIENTO 2025'!$Q$14,INT((ROW()-13)/2),0)),"",OFFSET('10. SEGUIMIENTO 2025'!$Q$14,INT((ROW()-13)/2),0)),IF(ISBLANK(OFFSET('9. METAS'!$Q$20,INT((ROW()-14)/2),0)),"",OFFSET('9. METAS'!$Q$20,INT((ROW()-14)/2),0)))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METAS'!$K$20,INT((ROW()-13)/2),0)),"",OFFSET('9. METAS'!$K$20,INT((ROW()-13)/2),0))</f>
        <v/>
      </c>
      <c r="I269" s="763"/>
      <c r="J269" s="195">
        <f ca="1">IF(MOD(ROW()-13,2)=0,IF(ISBLANK(OFFSET('10. SEGUIMIENTO 2025'!$N$14,INT((ROW()-13)/2),0)),"",OFFSET('10. SEGUIMIENTO 2025'!$N$14,INT((ROW()-13)/2),0)),IF(ISBLANK(OFFSET('9. METAS'!$N$20,INT((ROW()-14)/2),0)),"",OFFSET('9. METAS'!$N$20,INT((ROW()-14)/2),0)))</f>
        <v>41</v>
      </c>
      <c r="K269" s="196" t="str">
        <f ca="1">IF(MOD(ROW()-13,2)=0,IF(ISBLANK(OFFSET('10. SEGUIMIENTO 2025'!$O$14,INT((ROW()-13)/2),0)),"",OFFSET('10. SEGUIMIENTO 2025'!$O$14,INT((ROW()-13)/2),0)),IF(ISBLANK(OFFSET('9. METAS'!$O$20,INT((ROW()-14)/2),0)),"",OFFSET('9. METAS'!$O$20,INT((ROW()-14)/2),0)))</f>
        <v/>
      </c>
      <c r="L269" s="196" t="str">
        <f ca="1">IF(MOD(ROW()-13,2)=0,IF(ISBLANK(OFFSET('10. SEGUIMIENTO 2025'!$P$14,INT((ROW()-13)/2),0)),"",OFFSET('10. SEGUIMIENTO 2025'!$P$14,INT((ROW()-13)/2),0)),IF(ISBLANK(OFFSET('9. METAS'!$P$20,INT((ROW()-14)/2),0)),"",OFFSET('9. METAS'!$P$20,INT((ROW()-14)/2),0)))</f>
        <v/>
      </c>
      <c r="M269" s="197" t="str">
        <f ca="1">IF(MOD(ROW()-13,2)=0,IF(ISBLANK(OFFSET('10. SEGUIMIENTO 2025'!$Q$14,INT((ROW()-13)/2),0)),"",OFFSET('10. SEGUIMIENTO 2025'!$Q$14,INT((ROW()-13)/2),0)),IF(ISBLANK(OFFSET('9. METAS'!$Q$20,INT((ROW()-14)/2),0)),"",OFFSET('9. METAS'!$Q$20,INT((ROW()-14)/2),0)))</f>
        <v/>
      </c>
      <c r="N269" s="769" t="str">
        <f ca="1">IFERROR(M269/M270,"ND")</f>
        <v>ND</v>
      </c>
      <c r="O269" s="771" t="str">
        <f ca="1">IFERROR(((M269+L269+K269+J269)/H269),"ND")</f>
        <v>ND</v>
      </c>
      <c r="P269" s="775"/>
    </row>
    <row r="270" spans="3:16">
      <c r="C270" s="747"/>
      <c r="D270" s="749"/>
      <c r="E270" s="749"/>
      <c r="F270" s="751"/>
      <c r="G270" s="753"/>
      <c r="H270" s="760"/>
      <c r="I270" s="764"/>
      <c r="J270" s="195" t="str">
        <f ca="1">IF(MOD(ROW()-13,2)=0,IF(ISBLANK(OFFSET('10. SEGUIMIENTO 2025'!$N$14,INT((ROW()-13)/2),0)),"",OFFSET('10. SEGUIMIENTO 2025'!$N$14,INT((ROW()-13)/2),0)),IF(ISBLANK(OFFSET('9. METAS'!$N$20,INT((ROW()-14)/2),0)),"",OFFSET('9. METAS'!$N$20,INT((ROW()-14)/2),0)))</f>
        <v/>
      </c>
      <c r="K270" s="196" t="str">
        <f ca="1">IF(MOD(ROW()-13,2)=0,IF(ISBLANK(OFFSET('10. SEGUIMIENTO 2025'!$O$14,INT((ROW()-13)/2),0)),"",OFFSET('10. SEGUIMIENTO 2025'!$O$14,INT((ROW()-13)/2),0)),IF(ISBLANK(OFFSET('9. METAS'!$O$20,INT((ROW()-14)/2),0)),"",OFFSET('9. METAS'!$O$20,INT((ROW()-14)/2),0)))</f>
        <v/>
      </c>
      <c r="L270" s="196" t="str">
        <f ca="1">IF(MOD(ROW()-13,2)=0,IF(ISBLANK(OFFSET('10. SEGUIMIENTO 2025'!$P$14,INT((ROW()-13)/2),0)),"",OFFSET('10. SEGUIMIENTO 2025'!$P$14,INT((ROW()-13)/2),0)),IF(ISBLANK(OFFSET('9. METAS'!$P$20,INT((ROW()-14)/2),0)),"",OFFSET('9. METAS'!$P$20,INT((ROW()-14)/2),0)))</f>
        <v/>
      </c>
      <c r="M270" s="197" t="str">
        <f ca="1">IF(MOD(ROW()-13,2)=0,IF(ISBLANK(OFFSET('10. SEGUIMIENTO 2025'!$Q$14,INT((ROW()-13)/2),0)),"",OFFSET('10. SEGUIMIENTO 2025'!$Q$14,INT((ROW()-13)/2),0)),IF(ISBLANK(OFFSET('9. METAS'!$Q$20,INT((ROW()-14)/2),0)),"",OFFSET('9. METAS'!$Q$20,INT((ROW()-14)/2),0)))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METAS'!$K$20,INT((ROW()-13)/2),0)),"",OFFSET('9. METAS'!$K$20,INT((ROW()-13)/2),0))</f>
        <v/>
      </c>
      <c r="I271" s="763"/>
      <c r="J271" s="195">
        <f ca="1">IF(MOD(ROW()-13,2)=0,IF(ISBLANK(OFFSET('10. SEGUIMIENTO 2025'!$N$14,INT((ROW()-13)/2),0)),"",OFFSET('10. SEGUIMIENTO 2025'!$N$14,INT((ROW()-13)/2),0)),IF(ISBLANK(OFFSET('9. METAS'!$N$20,INT((ROW()-14)/2),0)),"",OFFSET('9. METAS'!$N$20,INT((ROW()-14)/2),0)))</f>
        <v>41</v>
      </c>
      <c r="K271" s="196" t="str">
        <f ca="1">IF(MOD(ROW()-13,2)=0,IF(ISBLANK(OFFSET('10. SEGUIMIENTO 2025'!$O$14,INT((ROW()-13)/2),0)),"",OFFSET('10. SEGUIMIENTO 2025'!$O$14,INT((ROW()-13)/2),0)),IF(ISBLANK(OFFSET('9. METAS'!$O$20,INT((ROW()-14)/2),0)),"",OFFSET('9. METAS'!$O$20,INT((ROW()-14)/2),0)))</f>
        <v/>
      </c>
      <c r="L271" s="196" t="str">
        <f ca="1">IF(MOD(ROW()-13,2)=0,IF(ISBLANK(OFFSET('10. SEGUIMIENTO 2025'!$P$14,INT((ROW()-13)/2),0)),"",OFFSET('10. SEGUIMIENTO 2025'!$P$14,INT((ROW()-13)/2),0)),IF(ISBLANK(OFFSET('9. METAS'!$P$20,INT((ROW()-14)/2),0)),"",OFFSET('9. METAS'!$P$20,INT((ROW()-14)/2),0)))</f>
        <v/>
      </c>
      <c r="M271" s="197" t="str">
        <f ca="1">IF(MOD(ROW()-13,2)=0,IF(ISBLANK(OFFSET('10. SEGUIMIENTO 2025'!$Q$14,INT((ROW()-13)/2),0)),"",OFFSET('10. SEGUIMIENTO 2025'!$Q$14,INT((ROW()-13)/2),0)),IF(ISBLANK(OFFSET('9. METAS'!$Q$20,INT((ROW()-14)/2),0)),"",OFFSET('9. METAS'!$Q$20,INT((ROW()-14)/2),0)))</f>
        <v/>
      </c>
      <c r="N271" s="769" t="str">
        <f ca="1">IFERROR(M271/M272,"ND")</f>
        <v>ND</v>
      </c>
      <c r="O271" s="771" t="str">
        <f ca="1">IFERROR(((M271+L271+K271+J271)/H271),"ND")</f>
        <v>ND</v>
      </c>
      <c r="P271" s="775"/>
    </row>
    <row r="272" spans="3:16">
      <c r="C272" s="747"/>
      <c r="D272" s="749"/>
      <c r="E272" s="749"/>
      <c r="F272" s="751"/>
      <c r="G272" s="753"/>
      <c r="H272" s="760"/>
      <c r="I272" s="764"/>
      <c r="J272" s="195" t="str">
        <f ca="1">IF(MOD(ROW()-13,2)=0,IF(ISBLANK(OFFSET('10. SEGUIMIENTO 2025'!$N$14,INT((ROW()-13)/2),0)),"",OFFSET('10. SEGUIMIENTO 2025'!$N$14,INT((ROW()-13)/2),0)),IF(ISBLANK(OFFSET('9. METAS'!$N$20,INT((ROW()-14)/2),0)),"",OFFSET('9. METAS'!$N$20,INT((ROW()-14)/2),0)))</f>
        <v/>
      </c>
      <c r="K272" s="196" t="str">
        <f ca="1">IF(MOD(ROW()-13,2)=0,IF(ISBLANK(OFFSET('10. SEGUIMIENTO 2025'!$O$14,INT((ROW()-13)/2),0)),"",OFFSET('10. SEGUIMIENTO 2025'!$O$14,INT((ROW()-13)/2),0)),IF(ISBLANK(OFFSET('9. METAS'!$O$20,INT((ROW()-14)/2),0)),"",OFFSET('9. METAS'!$O$20,INT((ROW()-14)/2),0)))</f>
        <v/>
      </c>
      <c r="L272" s="196" t="str">
        <f ca="1">IF(MOD(ROW()-13,2)=0,IF(ISBLANK(OFFSET('10. SEGUIMIENTO 2025'!$P$14,INT((ROW()-13)/2),0)),"",OFFSET('10. SEGUIMIENTO 2025'!$P$14,INT((ROW()-13)/2),0)),IF(ISBLANK(OFFSET('9. METAS'!$P$20,INT((ROW()-14)/2),0)),"",OFFSET('9. METAS'!$P$20,INT((ROW()-14)/2),0)))</f>
        <v/>
      </c>
      <c r="M272" s="197" t="str">
        <f ca="1">IF(MOD(ROW()-13,2)=0,IF(ISBLANK(OFFSET('10. SEGUIMIENTO 2025'!$Q$14,INT((ROW()-13)/2),0)),"",OFFSET('10. SEGUIMIENTO 2025'!$Q$14,INT((ROW()-13)/2),0)),IF(ISBLANK(OFFSET('9. METAS'!$Q$20,INT((ROW()-14)/2),0)),"",OFFSET('9. METAS'!$Q$20,INT((ROW()-14)/2),0)))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METAS'!$K$20,INT((ROW()-13)/2),0)),"",OFFSET('9. METAS'!$K$20,INT((ROW()-13)/2),0))</f>
        <v/>
      </c>
      <c r="I273" s="763"/>
      <c r="J273" s="195">
        <f ca="1">IF(MOD(ROW()-13,2)=0,IF(ISBLANK(OFFSET('10. SEGUIMIENTO 2025'!$N$14,INT((ROW()-13)/2),0)),"",OFFSET('10. SEGUIMIENTO 2025'!$N$14,INT((ROW()-13)/2),0)),IF(ISBLANK(OFFSET('9. METAS'!$N$20,INT((ROW()-14)/2),0)),"",OFFSET('9. METAS'!$N$20,INT((ROW()-14)/2),0)))</f>
        <v>41</v>
      </c>
      <c r="K273" s="196" t="str">
        <f ca="1">IF(MOD(ROW()-13,2)=0,IF(ISBLANK(OFFSET('10. SEGUIMIENTO 2025'!$O$14,INT((ROW()-13)/2),0)),"",OFFSET('10. SEGUIMIENTO 2025'!$O$14,INT((ROW()-13)/2),0)),IF(ISBLANK(OFFSET('9. METAS'!$O$20,INT((ROW()-14)/2),0)),"",OFFSET('9. METAS'!$O$20,INT((ROW()-14)/2),0)))</f>
        <v/>
      </c>
      <c r="L273" s="196" t="str">
        <f ca="1">IF(MOD(ROW()-13,2)=0,IF(ISBLANK(OFFSET('10. SEGUIMIENTO 2025'!$P$14,INT((ROW()-13)/2),0)),"",OFFSET('10. SEGUIMIENTO 2025'!$P$14,INT((ROW()-13)/2),0)),IF(ISBLANK(OFFSET('9. METAS'!$P$20,INT((ROW()-14)/2),0)),"",OFFSET('9. METAS'!$P$20,INT((ROW()-14)/2),0)))</f>
        <v/>
      </c>
      <c r="M273" s="197" t="str">
        <f ca="1">IF(MOD(ROW()-13,2)=0,IF(ISBLANK(OFFSET('10. SEGUIMIENTO 2025'!$Q$14,INT((ROW()-13)/2),0)),"",OFFSET('10. SEGUIMIENTO 2025'!$Q$14,INT((ROW()-13)/2),0)),IF(ISBLANK(OFFSET('9. METAS'!$Q$20,INT((ROW()-14)/2),0)),"",OFFSET('9. METAS'!$Q$20,INT((ROW()-14)/2),0)))</f>
        <v/>
      </c>
      <c r="N273" s="769" t="str">
        <f ca="1">IFERROR(M273/M274,"ND")</f>
        <v>ND</v>
      </c>
      <c r="O273" s="771" t="str">
        <f ca="1">IFERROR(((M273+L273+K273+J273)/H273),"ND")</f>
        <v>ND</v>
      </c>
      <c r="P273" s="775"/>
    </row>
    <row r="274" spans="3:16">
      <c r="C274" s="747"/>
      <c r="D274" s="749"/>
      <c r="E274" s="749"/>
      <c r="F274" s="751"/>
      <c r="G274" s="753"/>
      <c r="H274" s="760"/>
      <c r="I274" s="764"/>
      <c r="J274" s="195" t="str">
        <f ca="1">IF(MOD(ROW()-13,2)=0,IF(ISBLANK(OFFSET('10. SEGUIMIENTO 2025'!$N$14,INT((ROW()-13)/2),0)),"",OFFSET('10. SEGUIMIENTO 2025'!$N$14,INT((ROW()-13)/2),0)),IF(ISBLANK(OFFSET('9. METAS'!$N$20,INT((ROW()-14)/2),0)),"",OFFSET('9. METAS'!$N$20,INT((ROW()-14)/2),0)))</f>
        <v/>
      </c>
      <c r="K274" s="196" t="str">
        <f ca="1">IF(MOD(ROW()-13,2)=0,IF(ISBLANK(OFFSET('10. SEGUIMIENTO 2025'!$O$14,INT((ROW()-13)/2),0)),"",OFFSET('10. SEGUIMIENTO 2025'!$O$14,INT((ROW()-13)/2),0)),IF(ISBLANK(OFFSET('9. METAS'!$O$20,INT((ROW()-14)/2),0)),"",OFFSET('9. METAS'!$O$20,INT((ROW()-14)/2),0)))</f>
        <v/>
      </c>
      <c r="L274" s="196" t="str">
        <f ca="1">IF(MOD(ROW()-13,2)=0,IF(ISBLANK(OFFSET('10. SEGUIMIENTO 2025'!$P$14,INT((ROW()-13)/2),0)),"",OFFSET('10. SEGUIMIENTO 2025'!$P$14,INT((ROW()-13)/2),0)),IF(ISBLANK(OFFSET('9. METAS'!$P$20,INT((ROW()-14)/2),0)),"",OFFSET('9. METAS'!$P$20,INT((ROW()-14)/2),0)))</f>
        <v/>
      </c>
      <c r="M274" s="197" t="str">
        <f ca="1">IF(MOD(ROW()-13,2)=0,IF(ISBLANK(OFFSET('10. SEGUIMIENTO 2025'!$Q$14,INT((ROW()-13)/2),0)),"",OFFSET('10. SEGUIMIENTO 2025'!$Q$14,INT((ROW()-13)/2),0)),IF(ISBLANK(OFFSET('9. METAS'!$Q$20,INT((ROW()-14)/2),0)),"",OFFSET('9. METAS'!$Q$20,INT((ROW()-14)/2),0)))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METAS'!$K$20,INT((ROW()-13)/2),0)),"",OFFSET('9. METAS'!$K$20,INT((ROW()-13)/2),0))</f>
        <v/>
      </c>
      <c r="I275" s="763"/>
      <c r="J275" s="195">
        <f ca="1">IF(MOD(ROW()-13,2)=0,IF(ISBLANK(OFFSET('10. SEGUIMIENTO 2025'!$N$14,INT((ROW()-13)/2),0)),"",OFFSET('10. SEGUIMIENTO 2025'!$N$14,INT((ROW()-13)/2),0)),IF(ISBLANK(OFFSET('9. METAS'!$N$20,INT((ROW()-14)/2),0)),"",OFFSET('9. METAS'!$N$20,INT((ROW()-14)/2),0)))</f>
        <v>41</v>
      </c>
      <c r="K275" s="196" t="str">
        <f ca="1">IF(MOD(ROW()-13,2)=0,IF(ISBLANK(OFFSET('10. SEGUIMIENTO 2025'!$O$14,INT((ROW()-13)/2),0)),"",OFFSET('10. SEGUIMIENTO 2025'!$O$14,INT((ROW()-13)/2),0)),IF(ISBLANK(OFFSET('9. METAS'!$O$20,INT((ROW()-14)/2),0)),"",OFFSET('9. METAS'!$O$20,INT((ROW()-14)/2),0)))</f>
        <v/>
      </c>
      <c r="L275" s="196" t="str">
        <f ca="1">IF(MOD(ROW()-13,2)=0,IF(ISBLANK(OFFSET('10. SEGUIMIENTO 2025'!$P$14,INT((ROW()-13)/2),0)),"",OFFSET('10. SEGUIMIENTO 2025'!$P$14,INT((ROW()-13)/2),0)),IF(ISBLANK(OFFSET('9. METAS'!$P$20,INT((ROW()-14)/2),0)),"",OFFSET('9. METAS'!$P$20,INT((ROW()-14)/2),0)))</f>
        <v/>
      </c>
      <c r="M275" s="197" t="str">
        <f ca="1">IF(MOD(ROW()-13,2)=0,IF(ISBLANK(OFFSET('10. SEGUIMIENTO 2025'!$Q$14,INT((ROW()-13)/2),0)),"",OFFSET('10. SEGUIMIENTO 2025'!$Q$14,INT((ROW()-13)/2),0)),IF(ISBLANK(OFFSET('9. METAS'!$Q$20,INT((ROW()-14)/2),0)),"",OFFSET('9. METAS'!$Q$20,INT((ROW()-14)/2),0)))</f>
        <v/>
      </c>
      <c r="N275" s="769" t="str">
        <f ca="1">IFERROR(M275/M276,"ND")</f>
        <v>ND</v>
      </c>
      <c r="O275" s="771" t="str">
        <f ca="1">IFERROR(((M275+L275+K275+J275)/H275),"ND")</f>
        <v>ND</v>
      </c>
      <c r="P275" s="775"/>
    </row>
    <row r="276" spans="3:16">
      <c r="C276" s="747"/>
      <c r="D276" s="749"/>
      <c r="E276" s="749"/>
      <c r="F276" s="751"/>
      <c r="G276" s="753"/>
      <c r="H276" s="760"/>
      <c r="I276" s="764"/>
      <c r="J276" s="195" t="str">
        <f ca="1">IF(MOD(ROW()-13,2)=0,IF(ISBLANK(OFFSET('10. SEGUIMIENTO 2025'!$N$14,INT((ROW()-13)/2),0)),"",OFFSET('10. SEGUIMIENTO 2025'!$N$14,INT((ROW()-13)/2),0)),IF(ISBLANK(OFFSET('9. METAS'!$N$20,INT((ROW()-14)/2),0)),"",OFFSET('9. METAS'!$N$20,INT((ROW()-14)/2),0)))</f>
        <v/>
      </c>
      <c r="K276" s="196" t="str">
        <f ca="1">IF(MOD(ROW()-13,2)=0,IF(ISBLANK(OFFSET('10. SEGUIMIENTO 2025'!$O$14,INT((ROW()-13)/2),0)),"",OFFSET('10. SEGUIMIENTO 2025'!$O$14,INT((ROW()-13)/2),0)),IF(ISBLANK(OFFSET('9. METAS'!$O$20,INT((ROW()-14)/2),0)),"",OFFSET('9. METAS'!$O$20,INT((ROW()-14)/2),0)))</f>
        <v/>
      </c>
      <c r="L276" s="196" t="str">
        <f ca="1">IF(MOD(ROW()-13,2)=0,IF(ISBLANK(OFFSET('10. SEGUIMIENTO 2025'!$P$14,INT((ROW()-13)/2),0)),"",OFFSET('10. SEGUIMIENTO 2025'!$P$14,INT((ROW()-13)/2),0)),IF(ISBLANK(OFFSET('9. METAS'!$P$20,INT((ROW()-14)/2),0)),"",OFFSET('9. METAS'!$P$20,INT((ROW()-14)/2),0)))</f>
        <v/>
      </c>
      <c r="M276" s="197" t="str">
        <f ca="1">IF(MOD(ROW()-13,2)=0,IF(ISBLANK(OFFSET('10. SEGUIMIENTO 2025'!$Q$14,INT((ROW()-13)/2),0)),"",OFFSET('10. SEGUIMIENTO 2025'!$Q$14,INT((ROW()-13)/2),0)),IF(ISBLANK(OFFSET('9. METAS'!$Q$20,INT((ROW()-14)/2),0)),"",OFFSET('9. METAS'!$Q$20,INT((ROW()-14)/2),0)))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METAS'!$K$20,INT((ROW()-13)/2),0)),"",OFFSET('9. METAS'!$K$20,INT((ROW()-13)/2),0))</f>
        <v/>
      </c>
      <c r="I277" s="763"/>
      <c r="J277" s="195">
        <f ca="1">IF(MOD(ROW()-13,2)=0,IF(ISBLANK(OFFSET('10. SEGUIMIENTO 2025'!$N$14,INT((ROW()-13)/2),0)),"",OFFSET('10. SEGUIMIENTO 2025'!$N$14,INT((ROW()-13)/2),0)),IF(ISBLANK(OFFSET('9. METAS'!$N$20,INT((ROW()-14)/2),0)),"",OFFSET('9. METAS'!$N$20,INT((ROW()-14)/2),0)))</f>
        <v>41</v>
      </c>
      <c r="K277" s="196" t="str">
        <f ca="1">IF(MOD(ROW()-13,2)=0,IF(ISBLANK(OFFSET('10. SEGUIMIENTO 2025'!$O$14,INT((ROW()-13)/2),0)),"",OFFSET('10. SEGUIMIENTO 2025'!$O$14,INT((ROW()-13)/2),0)),IF(ISBLANK(OFFSET('9. METAS'!$O$20,INT((ROW()-14)/2),0)),"",OFFSET('9. METAS'!$O$20,INT((ROW()-14)/2),0)))</f>
        <v/>
      </c>
      <c r="L277" s="196" t="str">
        <f ca="1">IF(MOD(ROW()-13,2)=0,IF(ISBLANK(OFFSET('10. SEGUIMIENTO 2025'!$P$14,INT((ROW()-13)/2),0)),"",OFFSET('10. SEGUIMIENTO 2025'!$P$14,INT((ROW()-13)/2),0)),IF(ISBLANK(OFFSET('9. METAS'!$P$20,INT((ROW()-14)/2),0)),"",OFFSET('9. METAS'!$P$20,INT((ROW()-14)/2),0)))</f>
        <v/>
      </c>
      <c r="M277" s="197" t="str">
        <f ca="1">IF(MOD(ROW()-13,2)=0,IF(ISBLANK(OFFSET('10. SEGUIMIENTO 2025'!$Q$14,INT((ROW()-13)/2),0)),"",OFFSET('10. SEGUIMIENTO 2025'!$Q$14,INT((ROW()-13)/2),0)),IF(ISBLANK(OFFSET('9. METAS'!$Q$20,INT((ROW()-14)/2),0)),"",OFFSET('9. METAS'!$Q$20,INT((ROW()-14)/2),0)))</f>
        <v/>
      </c>
      <c r="N277" s="769" t="str">
        <f ca="1">IFERROR(M277/M278,"ND")</f>
        <v>ND</v>
      </c>
      <c r="O277" s="771" t="str">
        <f ca="1">IFERROR(((M277+L277+K277+J277)/H277),"ND")</f>
        <v>ND</v>
      </c>
      <c r="P277" s="775"/>
    </row>
    <row r="278" spans="3:16">
      <c r="C278" s="747"/>
      <c r="D278" s="749"/>
      <c r="E278" s="749"/>
      <c r="F278" s="751"/>
      <c r="G278" s="753"/>
      <c r="H278" s="760"/>
      <c r="I278" s="764"/>
      <c r="J278" s="195" t="str">
        <f ca="1">IF(MOD(ROW()-13,2)=0,IF(ISBLANK(OFFSET('10. SEGUIMIENTO 2025'!$N$14,INT((ROW()-13)/2),0)),"",OFFSET('10. SEGUIMIENTO 2025'!$N$14,INT((ROW()-13)/2),0)),IF(ISBLANK(OFFSET('9. METAS'!$N$20,INT((ROW()-14)/2),0)),"",OFFSET('9. METAS'!$N$20,INT((ROW()-14)/2),0)))</f>
        <v/>
      </c>
      <c r="K278" s="196" t="str">
        <f ca="1">IF(MOD(ROW()-13,2)=0,IF(ISBLANK(OFFSET('10. SEGUIMIENTO 2025'!$O$14,INT((ROW()-13)/2),0)),"",OFFSET('10. SEGUIMIENTO 2025'!$O$14,INT((ROW()-13)/2),0)),IF(ISBLANK(OFFSET('9. METAS'!$O$20,INT((ROW()-14)/2),0)),"",OFFSET('9. METAS'!$O$20,INT((ROW()-14)/2),0)))</f>
        <v/>
      </c>
      <c r="L278" s="196" t="str">
        <f ca="1">IF(MOD(ROW()-13,2)=0,IF(ISBLANK(OFFSET('10. SEGUIMIENTO 2025'!$P$14,INT((ROW()-13)/2),0)),"",OFFSET('10. SEGUIMIENTO 2025'!$P$14,INT((ROW()-13)/2),0)),IF(ISBLANK(OFFSET('9. METAS'!$P$20,INT((ROW()-14)/2),0)),"",OFFSET('9. METAS'!$P$20,INT((ROW()-14)/2),0)))</f>
        <v/>
      </c>
      <c r="M278" s="197" t="str">
        <f ca="1">IF(MOD(ROW()-13,2)=0,IF(ISBLANK(OFFSET('10. SEGUIMIENTO 2025'!$Q$14,INT((ROW()-13)/2),0)),"",OFFSET('10. SEGUIMIENTO 2025'!$Q$14,INT((ROW()-13)/2),0)),IF(ISBLANK(OFFSET('9. METAS'!$Q$20,INT((ROW()-14)/2),0)),"",OFFSET('9. METAS'!$Q$20,INT((ROW()-14)/2),0)))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METAS'!$K$20,INT((ROW()-13)/2),0)),"",OFFSET('9. METAS'!$K$20,INT((ROW()-13)/2),0))</f>
        <v/>
      </c>
      <c r="I279" s="763"/>
      <c r="J279" s="195">
        <f ca="1">IF(MOD(ROW()-13,2)=0,IF(ISBLANK(OFFSET('10. SEGUIMIENTO 2025'!$N$14,INT((ROW()-13)/2),0)),"",OFFSET('10. SEGUIMIENTO 2025'!$N$14,INT((ROW()-13)/2),0)),IF(ISBLANK(OFFSET('9. METAS'!$N$20,INT((ROW()-14)/2),0)),"",OFFSET('9. METAS'!$N$20,INT((ROW()-14)/2),0)))</f>
        <v>41</v>
      </c>
      <c r="K279" s="196" t="str">
        <f ca="1">IF(MOD(ROW()-13,2)=0,IF(ISBLANK(OFFSET('10. SEGUIMIENTO 2025'!$O$14,INT((ROW()-13)/2),0)),"",OFFSET('10. SEGUIMIENTO 2025'!$O$14,INT((ROW()-13)/2),0)),IF(ISBLANK(OFFSET('9. METAS'!$O$20,INT((ROW()-14)/2),0)),"",OFFSET('9. METAS'!$O$20,INT((ROW()-14)/2),0)))</f>
        <v/>
      </c>
      <c r="L279" s="196" t="str">
        <f ca="1">IF(MOD(ROW()-13,2)=0,IF(ISBLANK(OFFSET('10. SEGUIMIENTO 2025'!$P$14,INT((ROW()-13)/2),0)),"",OFFSET('10. SEGUIMIENTO 2025'!$P$14,INT((ROW()-13)/2),0)),IF(ISBLANK(OFFSET('9. METAS'!$P$20,INT((ROW()-14)/2),0)),"",OFFSET('9. METAS'!$P$20,INT((ROW()-14)/2),0)))</f>
        <v/>
      </c>
      <c r="M279" s="197" t="str">
        <f ca="1">IF(MOD(ROW()-13,2)=0,IF(ISBLANK(OFFSET('10. SEGUIMIENTO 2025'!$Q$14,INT((ROW()-13)/2),0)),"",OFFSET('10. SEGUIMIENTO 2025'!$Q$14,INT((ROW()-13)/2),0)),IF(ISBLANK(OFFSET('9. METAS'!$Q$20,INT((ROW()-14)/2),0)),"",OFFSET('9. METAS'!$Q$20,INT((ROW()-14)/2),0)))</f>
        <v/>
      </c>
      <c r="N279" s="769" t="str">
        <f ca="1">IFERROR(M279/M280,"ND")</f>
        <v>ND</v>
      </c>
      <c r="O279" s="771" t="str">
        <f ca="1">IFERROR(((M279+L279+K279+J279)/H279),"ND")</f>
        <v>ND</v>
      </c>
      <c r="P279" s="775"/>
    </row>
    <row r="280" spans="3:16">
      <c r="C280" s="747"/>
      <c r="D280" s="749"/>
      <c r="E280" s="749"/>
      <c r="F280" s="751"/>
      <c r="G280" s="753"/>
      <c r="H280" s="760"/>
      <c r="I280" s="764"/>
      <c r="J280" s="195" t="str">
        <f ca="1">IF(MOD(ROW()-13,2)=0,IF(ISBLANK(OFFSET('10. SEGUIMIENTO 2025'!$N$14,INT((ROW()-13)/2),0)),"",OFFSET('10. SEGUIMIENTO 2025'!$N$14,INT((ROW()-13)/2),0)),IF(ISBLANK(OFFSET('9. METAS'!$N$20,INT((ROW()-14)/2),0)),"",OFFSET('9. METAS'!$N$20,INT((ROW()-14)/2),0)))</f>
        <v/>
      </c>
      <c r="K280" s="196" t="str">
        <f ca="1">IF(MOD(ROW()-13,2)=0,IF(ISBLANK(OFFSET('10. SEGUIMIENTO 2025'!$O$14,INT((ROW()-13)/2),0)),"",OFFSET('10. SEGUIMIENTO 2025'!$O$14,INT((ROW()-13)/2),0)),IF(ISBLANK(OFFSET('9. METAS'!$O$20,INT((ROW()-14)/2),0)),"",OFFSET('9. METAS'!$O$20,INT((ROW()-14)/2),0)))</f>
        <v/>
      </c>
      <c r="L280" s="196" t="str">
        <f ca="1">IF(MOD(ROW()-13,2)=0,IF(ISBLANK(OFFSET('10. SEGUIMIENTO 2025'!$P$14,INT((ROW()-13)/2),0)),"",OFFSET('10. SEGUIMIENTO 2025'!$P$14,INT((ROW()-13)/2),0)),IF(ISBLANK(OFFSET('9. METAS'!$P$20,INT((ROW()-14)/2),0)),"",OFFSET('9. METAS'!$P$20,INT((ROW()-14)/2),0)))</f>
        <v/>
      </c>
      <c r="M280" s="197" t="str">
        <f ca="1">IF(MOD(ROW()-13,2)=0,IF(ISBLANK(OFFSET('10. SEGUIMIENTO 2025'!$Q$14,INT((ROW()-13)/2),0)),"",OFFSET('10. SEGUIMIENTO 2025'!$Q$14,INT((ROW()-13)/2),0)),IF(ISBLANK(OFFSET('9. METAS'!$Q$20,INT((ROW()-14)/2),0)),"",OFFSET('9. METAS'!$Q$20,INT((ROW()-14)/2),0)))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METAS'!$K$20,INT((ROW()-13)/2),0)),"",OFFSET('9. METAS'!$K$20,INT((ROW()-13)/2),0))</f>
        <v/>
      </c>
      <c r="I281" s="763"/>
      <c r="J281" s="195">
        <f ca="1">IF(MOD(ROW()-13,2)=0,IF(ISBLANK(OFFSET('10. SEGUIMIENTO 2025'!$N$14,INT((ROW()-13)/2),0)),"",OFFSET('10. SEGUIMIENTO 2025'!$N$14,INT((ROW()-13)/2),0)),IF(ISBLANK(OFFSET('9. METAS'!$N$20,INT((ROW()-14)/2),0)),"",OFFSET('9. METAS'!$N$20,INT((ROW()-14)/2),0)))</f>
        <v>41</v>
      </c>
      <c r="K281" s="196" t="str">
        <f ca="1">IF(MOD(ROW()-13,2)=0,IF(ISBLANK(OFFSET('10. SEGUIMIENTO 2025'!$O$14,INT((ROW()-13)/2),0)),"",OFFSET('10. SEGUIMIENTO 2025'!$O$14,INT((ROW()-13)/2),0)),IF(ISBLANK(OFFSET('9. METAS'!$O$20,INT((ROW()-14)/2),0)),"",OFFSET('9. METAS'!$O$20,INT((ROW()-14)/2),0)))</f>
        <v/>
      </c>
      <c r="L281" s="196" t="str">
        <f ca="1">IF(MOD(ROW()-13,2)=0,IF(ISBLANK(OFFSET('10. SEGUIMIENTO 2025'!$P$14,INT((ROW()-13)/2),0)),"",OFFSET('10. SEGUIMIENTO 2025'!$P$14,INT((ROW()-13)/2),0)),IF(ISBLANK(OFFSET('9. METAS'!$P$20,INT((ROW()-14)/2),0)),"",OFFSET('9. METAS'!$P$20,INT((ROW()-14)/2),0)))</f>
        <v/>
      </c>
      <c r="M281" s="197" t="str">
        <f ca="1">IF(MOD(ROW()-13,2)=0,IF(ISBLANK(OFFSET('10. SEGUIMIENTO 2025'!$Q$14,INT((ROW()-13)/2),0)),"",OFFSET('10. SEGUIMIENTO 2025'!$Q$14,INT((ROW()-13)/2),0)),IF(ISBLANK(OFFSET('9. METAS'!$Q$20,INT((ROW()-14)/2),0)),"",OFFSET('9. METAS'!$Q$20,INT((ROW()-14)/2),0)))</f>
        <v/>
      </c>
      <c r="N281" s="769" t="str">
        <f ca="1">IFERROR(M281/M282,"ND")</f>
        <v>ND</v>
      </c>
      <c r="O281" s="771" t="str">
        <f ca="1">IFERROR(((M281+L281+K281+J281)/H281),"ND")</f>
        <v>ND</v>
      </c>
      <c r="P281" s="775"/>
    </row>
    <row r="282" spans="3:16">
      <c r="C282" s="747"/>
      <c r="D282" s="749"/>
      <c r="E282" s="749"/>
      <c r="F282" s="751"/>
      <c r="G282" s="753"/>
      <c r="H282" s="760"/>
      <c r="I282" s="764"/>
      <c r="J282" s="195" t="str">
        <f ca="1">IF(MOD(ROW()-13,2)=0,IF(ISBLANK(OFFSET('10. SEGUIMIENTO 2025'!$N$14,INT((ROW()-13)/2),0)),"",OFFSET('10. SEGUIMIENTO 2025'!$N$14,INT((ROW()-13)/2),0)),IF(ISBLANK(OFFSET('9. METAS'!$N$20,INT((ROW()-14)/2),0)),"",OFFSET('9. METAS'!$N$20,INT((ROW()-14)/2),0)))</f>
        <v/>
      </c>
      <c r="K282" s="196" t="str">
        <f ca="1">IF(MOD(ROW()-13,2)=0,IF(ISBLANK(OFFSET('10. SEGUIMIENTO 2025'!$O$14,INT((ROW()-13)/2),0)),"",OFFSET('10. SEGUIMIENTO 2025'!$O$14,INT((ROW()-13)/2),0)),IF(ISBLANK(OFFSET('9. METAS'!$O$20,INT((ROW()-14)/2),0)),"",OFFSET('9. METAS'!$O$20,INT((ROW()-14)/2),0)))</f>
        <v/>
      </c>
      <c r="L282" s="196" t="str">
        <f ca="1">IF(MOD(ROW()-13,2)=0,IF(ISBLANK(OFFSET('10. SEGUIMIENTO 2025'!$P$14,INT((ROW()-13)/2),0)),"",OFFSET('10. SEGUIMIENTO 2025'!$P$14,INT((ROW()-13)/2),0)),IF(ISBLANK(OFFSET('9. METAS'!$P$20,INT((ROW()-14)/2),0)),"",OFFSET('9. METAS'!$P$20,INT((ROW()-14)/2),0)))</f>
        <v/>
      </c>
      <c r="M282" s="197" t="str">
        <f ca="1">IF(MOD(ROW()-13,2)=0,IF(ISBLANK(OFFSET('10. SEGUIMIENTO 2025'!$Q$14,INT((ROW()-13)/2),0)),"",OFFSET('10. SEGUIMIENTO 2025'!$Q$14,INT((ROW()-13)/2),0)),IF(ISBLANK(OFFSET('9. METAS'!$Q$20,INT((ROW()-14)/2),0)),"",OFFSET('9. METAS'!$Q$20,INT((ROW()-14)/2),0)))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METAS'!$K$20,INT((ROW()-13)/2),0)),"",OFFSET('9. METAS'!$K$20,INT((ROW()-13)/2),0))</f>
        <v/>
      </c>
      <c r="I283" s="763"/>
      <c r="J283" s="195">
        <f ca="1">IF(MOD(ROW()-13,2)=0,IF(ISBLANK(OFFSET('10. SEGUIMIENTO 2025'!$N$14,INT((ROW()-13)/2),0)),"",OFFSET('10. SEGUIMIENTO 2025'!$N$14,INT((ROW()-13)/2),0)),IF(ISBLANK(OFFSET('9. METAS'!$N$20,INT((ROW()-14)/2),0)),"",OFFSET('9. METAS'!$N$20,INT((ROW()-14)/2),0)))</f>
        <v>41</v>
      </c>
      <c r="K283" s="196" t="str">
        <f ca="1">IF(MOD(ROW()-13,2)=0,IF(ISBLANK(OFFSET('10. SEGUIMIENTO 2025'!$O$14,INT((ROW()-13)/2),0)),"",OFFSET('10. SEGUIMIENTO 2025'!$O$14,INT((ROW()-13)/2),0)),IF(ISBLANK(OFFSET('9. METAS'!$O$20,INT((ROW()-14)/2),0)),"",OFFSET('9. METAS'!$O$20,INT((ROW()-14)/2),0)))</f>
        <v/>
      </c>
      <c r="L283" s="196" t="str">
        <f ca="1">IF(MOD(ROW()-13,2)=0,IF(ISBLANK(OFFSET('10. SEGUIMIENTO 2025'!$P$14,INT((ROW()-13)/2),0)),"",OFFSET('10. SEGUIMIENTO 2025'!$P$14,INT((ROW()-13)/2),0)),IF(ISBLANK(OFFSET('9. METAS'!$P$20,INT((ROW()-14)/2),0)),"",OFFSET('9. METAS'!$P$20,INT((ROW()-14)/2),0)))</f>
        <v/>
      </c>
      <c r="M283" s="197" t="str">
        <f ca="1">IF(MOD(ROW()-13,2)=0,IF(ISBLANK(OFFSET('10. SEGUIMIENTO 2025'!$Q$14,INT((ROW()-13)/2),0)),"",OFFSET('10. SEGUIMIENTO 2025'!$Q$14,INT((ROW()-13)/2),0)),IF(ISBLANK(OFFSET('9. METAS'!$Q$20,INT((ROW()-14)/2),0)),"",OFFSET('9. METAS'!$Q$20,INT((ROW()-14)/2),0)))</f>
        <v/>
      </c>
      <c r="N283" s="769" t="str">
        <f ca="1">IFERROR(M283/M284,"ND")</f>
        <v>ND</v>
      </c>
      <c r="O283" s="771" t="str">
        <f ca="1">IFERROR(((M283+L283+K283+J283)/H283),"ND")</f>
        <v>ND</v>
      </c>
      <c r="P283" s="775"/>
    </row>
    <row r="284" spans="3:16">
      <c r="C284" s="747"/>
      <c r="D284" s="749"/>
      <c r="E284" s="749"/>
      <c r="F284" s="751"/>
      <c r="G284" s="753"/>
      <c r="H284" s="760"/>
      <c r="I284" s="764"/>
      <c r="J284" s="195" t="str">
        <f ca="1">IF(MOD(ROW()-13,2)=0,IF(ISBLANK(OFFSET('10. SEGUIMIENTO 2025'!$N$14,INT((ROW()-13)/2),0)),"",OFFSET('10. SEGUIMIENTO 2025'!$N$14,INT((ROW()-13)/2),0)),IF(ISBLANK(OFFSET('9. METAS'!$N$20,INT((ROW()-14)/2),0)),"",OFFSET('9. METAS'!$N$20,INT((ROW()-14)/2),0)))</f>
        <v/>
      </c>
      <c r="K284" s="196" t="str">
        <f ca="1">IF(MOD(ROW()-13,2)=0,IF(ISBLANK(OFFSET('10. SEGUIMIENTO 2025'!$O$14,INT((ROW()-13)/2),0)),"",OFFSET('10. SEGUIMIENTO 2025'!$O$14,INT((ROW()-13)/2),0)),IF(ISBLANK(OFFSET('9. METAS'!$O$20,INT((ROW()-14)/2),0)),"",OFFSET('9. METAS'!$O$20,INT((ROW()-14)/2),0)))</f>
        <v/>
      </c>
      <c r="L284" s="196" t="str">
        <f ca="1">IF(MOD(ROW()-13,2)=0,IF(ISBLANK(OFFSET('10. SEGUIMIENTO 2025'!$P$14,INT((ROW()-13)/2),0)),"",OFFSET('10. SEGUIMIENTO 2025'!$P$14,INT((ROW()-13)/2),0)),IF(ISBLANK(OFFSET('9. METAS'!$P$20,INT((ROW()-14)/2),0)),"",OFFSET('9. METAS'!$P$20,INT((ROW()-14)/2),0)))</f>
        <v/>
      </c>
      <c r="M284" s="197" t="str">
        <f ca="1">IF(MOD(ROW()-13,2)=0,IF(ISBLANK(OFFSET('10. SEGUIMIENTO 2025'!$Q$14,INT((ROW()-13)/2),0)),"",OFFSET('10. SEGUIMIENTO 2025'!$Q$14,INT((ROW()-13)/2),0)),IF(ISBLANK(OFFSET('9. METAS'!$Q$20,INT((ROW()-14)/2),0)),"",OFFSET('9. METAS'!$Q$20,INT((ROW()-14)/2),0)))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METAS'!$K$20,INT((ROW()-13)/2),0)),"",OFFSET('9. METAS'!$K$20,INT((ROW()-13)/2),0))</f>
        <v/>
      </c>
      <c r="I285" s="763"/>
      <c r="J285" s="195">
        <f ca="1">IF(MOD(ROW()-13,2)=0,IF(ISBLANK(OFFSET('10. SEGUIMIENTO 2025'!$N$14,INT((ROW()-13)/2),0)),"",OFFSET('10. SEGUIMIENTO 2025'!$N$14,INT((ROW()-13)/2),0)),IF(ISBLANK(OFFSET('9. METAS'!$N$20,INT((ROW()-14)/2),0)),"",OFFSET('9. METAS'!$N$20,INT((ROW()-14)/2),0)))</f>
        <v>41</v>
      </c>
      <c r="K285" s="196" t="str">
        <f ca="1">IF(MOD(ROW()-13,2)=0,IF(ISBLANK(OFFSET('10. SEGUIMIENTO 2025'!$O$14,INT((ROW()-13)/2),0)),"",OFFSET('10. SEGUIMIENTO 2025'!$O$14,INT((ROW()-13)/2),0)),IF(ISBLANK(OFFSET('9. METAS'!$O$20,INT((ROW()-14)/2),0)),"",OFFSET('9. METAS'!$O$20,INT((ROW()-14)/2),0)))</f>
        <v/>
      </c>
      <c r="L285" s="196" t="str">
        <f ca="1">IF(MOD(ROW()-13,2)=0,IF(ISBLANK(OFFSET('10. SEGUIMIENTO 2025'!$P$14,INT((ROW()-13)/2),0)),"",OFFSET('10. SEGUIMIENTO 2025'!$P$14,INT((ROW()-13)/2),0)),IF(ISBLANK(OFFSET('9. METAS'!$P$20,INT((ROW()-14)/2),0)),"",OFFSET('9. METAS'!$P$20,INT((ROW()-14)/2),0)))</f>
        <v/>
      </c>
      <c r="M285" s="197" t="str">
        <f ca="1">IF(MOD(ROW()-13,2)=0,IF(ISBLANK(OFFSET('10. SEGUIMIENTO 2025'!$Q$14,INT((ROW()-13)/2),0)),"",OFFSET('10. SEGUIMIENTO 2025'!$Q$14,INT((ROW()-13)/2),0)),IF(ISBLANK(OFFSET('9. METAS'!$Q$20,INT((ROW()-14)/2),0)),"",OFFSET('9. METAS'!$Q$20,INT((ROW()-14)/2),0)))</f>
        <v/>
      </c>
      <c r="N285" s="769" t="str">
        <f ca="1">IFERROR(M285/M286,"ND")</f>
        <v>ND</v>
      </c>
      <c r="O285" s="771" t="str">
        <f ca="1">IFERROR(((M285+L285+K285+J285)/H285),"ND")</f>
        <v>ND</v>
      </c>
      <c r="P285" s="775"/>
    </row>
    <row r="286" spans="3:16">
      <c r="C286" s="747"/>
      <c r="D286" s="749"/>
      <c r="E286" s="749"/>
      <c r="F286" s="751"/>
      <c r="G286" s="753"/>
      <c r="H286" s="760"/>
      <c r="I286" s="764"/>
      <c r="J286" s="195" t="str">
        <f ca="1">IF(MOD(ROW()-13,2)=0,IF(ISBLANK(OFFSET('10. SEGUIMIENTO 2025'!$N$14,INT((ROW()-13)/2),0)),"",OFFSET('10. SEGUIMIENTO 2025'!$N$14,INT((ROW()-13)/2),0)),IF(ISBLANK(OFFSET('9. METAS'!$N$20,INT((ROW()-14)/2),0)),"",OFFSET('9. METAS'!$N$20,INT((ROW()-14)/2),0)))</f>
        <v/>
      </c>
      <c r="K286" s="196" t="str">
        <f ca="1">IF(MOD(ROW()-13,2)=0,IF(ISBLANK(OFFSET('10. SEGUIMIENTO 2025'!$O$14,INT((ROW()-13)/2),0)),"",OFFSET('10. SEGUIMIENTO 2025'!$O$14,INT((ROW()-13)/2),0)),IF(ISBLANK(OFFSET('9. METAS'!$O$20,INT((ROW()-14)/2),0)),"",OFFSET('9. METAS'!$O$20,INT((ROW()-14)/2),0)))</f>
        <v/>
      </c>
      <c r="L286" s="196" t="str">
        <f ca="1">IF(MOD(ROW()-13,2)=0,IF(ISBLANK(OFFSET('10. SEGUIMIENTO 2025'!$P$14,INT((ROW()-13)/2),0)),"",OFFSET('10. SEGUIMIENTO 2025'!$P$14,INT((ROW()-13)/2),0)),IF(ISBLANK(OFFSET('9. METAS'!$P$20,INT((ROW()-14)/2),0)),"",OFFSET('9. METAS'!$P$20,INT((ROW()-14)/2),0)))</f>
        <v/>
      </c>
      <c r="M286" s="197" t="str">
        <f ca="1">IF(MOD(ROW()-13,2)=0,IF(ISBLANK(OFFSET('10. SEGUIMIENTO 2025'!$Q$14,INT((ROW()-13)/2),0)),"",OFFSET('10. SEGUIMIENTO 2025'!$Q$14,INT((ROW()-13)/2),0)),IF(ISBLANK(OFFSET('9. METAS'!$Q$20,INT((ROW()-14)/2),0)),"",OFFSET('9. METAS'!$Q$20,INT((ROW()-14)/2),0)))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METAS'!$K$20,INT((ROW()-13)/2),0)),"",OFFSET('9. METAS'!$K$20,INT((ROW()-13)/2),0))</f>
        <v/>
      </c>
      <c r="I287" s="763"/>
      <c r="J287" s="195">
        <f ca="1">IF(MOD(ROW()-13,2)=0,IF(ISBLANK(OFFSET('10. SEGUIMIENTO 2025'!$N$14,INT((ROW()-13)/2),0)),"",OFFSET('10. SEGUIMIENTO 2025'!$N$14,INT((ROW()-13)/2),0)),IF(ISBLANK(OFFSET('9. METAS'!$N$20,INT((ROW()-14)/2),0)),"",OFFSET('9. METAS'!$N$20,INT((ROW()-14)/2),0)))</f>
        <v>41</v>
      </c>
      <c r="K287" s="196" t="str">
        <f ca="1">IF(MOD(ROW()-13,2)=0,IF(ISBLANK(OFFSET('10. SEGUIMIENTO 2025'!$O$14,INT((ROW()-13)/2),0)),"",OFFSET('10. SEGUIMIENTO 2025'!$O$14,INT((ROW()-13)/2),0)),IF(ISBLANK(OFFSET('9. METAS'!$O$20,INT((ROW()-14)/2),0)),"",OFFSET('9. METAS'!$O$20,INT((ROW()-14)/2),0)))</f>
        <v/>
      </c>
      <c r="L287" s="196" t="str">
        <f ca="1">IF(MOD(ROW()-13,2)=0,IF(ISBLANK(OFFSET('10. SEGUIMIENTO 2025'!$P$14,INT((ROW()-13)/2),0)),"",OFFSET('10. SEGUIMIENTO 2025'!$P$14,INT((ROW()-13)/2),0)),IF(ISBLANK(OFFSET('9. METAS'!$P$20,INT((ROW()-14)/2),0)),"",OFFSET('9. METAS'!$P$20,INT((ROW()-14)/2),0)))</f>
        <v/>
      </c>
      <c r="M287" s="197" t="str">
        <f ca="1">IF(MOD(ROW()-13,2)=0,IF(ISBLANK(OFFSET('10. SEGUIMIENTO 2025'!$Q$14,INT((ROW()-13)/2),0)),"",OFFSET('10. SEGUIMIENTO 2025'!$Q$14,INT((ROW()-13)/2),0)),IF(ISBLANK(OFFSET('9. METAS'!$Q$20,INT((ROW()-14)/2),0)),"",OFFSET('9. METAS'!$Q$20,INT((ROW()-14)/2),0)))</f>
        <v/>
      </c>
      <c r="N287" s="769" t="str">
        <f ca="1">IFERROR(M287/M288,"ND")</f>
        <v>ND</v>
      </c>
      <c r="O287" s="771" t="str">
        <f ca="1">IFERROR(((M287+L287+K287+J287)/H287),"ND")</f>
        <v>ND</v>
      </c>
      <c r="P287" s="775"/>
    </row>
    <row r="288" spans="3:16">
      <c r="C288" s="747"/>
      <c r="D288" s="749"/>
      <c r="E288" s="749"/>
      <c r="F288" s="751"/>
      <c r="G288" s="753"/>
      <c r="H288" s="760"/>
      <c r="I288" s="764"/>
      <c r="J288" s="195" t="str">
        <f ca="1">IF(MOD(ROW()-13,2)=0,IF(ISBLANK(OFFSET('10. SEGUIMIENTO 2025'!$N$14,INT((ROW()-13)/2),0)),"",OFFSET('10. SEGUIMIENTO 2025'!$N$14,INT((ROW()-13)/2),0)),IF(ISBLANK(OFFSET('9. METAS'!$N$20,INT((ROW()-14)/2),0)),"",OFFSET('9. METAS'!$N$20,INT((ROW()-14)/2),0)))</f>
        <v/>
      </c>
      <c r="K288" s="196" t="str">
        <f ca="1">IF(MOD(ROW()-13,2)=0,IF(ISBLANK(OFFSET('10. SEGUIMIENTO 2025'!$O$14,INT((ROW()-13)/2),0)),"",OFFSET('10. SEGUIMIENTO 2025'!$O$14,INT((ROW()-13)/2),0)),IF(ISBLANK(OFFSET('9. METAS'!$O$20,INT((ROW()-14)/2),0)),"",OFFSET('9. METAS'!$O$20,INT((ROW()-14)/2),0)))</f>
        <v/>
      </c>
      <c r="L288" s="196" t="str">
        <f ca="1">IF(MOD(ROW()-13,2)=0,IF(ISBLANK(OFFSET('10. SEGUIMIENTO 2025'!$P$14,INT((ROW()-13)/2),0)),"",OFFSET('10. SEGUIMIENTO 2025'!$P$14,INT((ROW()-13)/2),0)),IF(ISBLANK(OFFSET('9. METAS'!$P$20,INT((ROW()-14)/2),0)),"",OFFSET('9. METAS'!$P$20,INT((ROW()-14)/2),0)))</f>
        <v/>
      </c>
      <c r="M288" s="197" t="str">
        <f ca="1">IF(MOD(ROW()-13,2)=0,IF(ISBLANK(OFFSET('10. SEGUIMIENTO 2025'!$Q$14,INT((ROW()-13)/2),0)),"",OFFSET('10. SEGUIMIENTO 2025'!$Q$14,INT((ROW()-13)/2),0)),IF(ISBLANK(OFFSET('9. METAS'!$Q$20,INT((ROW()-14)/2),0)),"",OFFSET('9. METAS'!$Q$20,INT((ROW()-14)/2),0)))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METAS'!$K$20,INT((ROW()-13)/2),0)),"",OFFSET('9. METAS'!$K$20,INT((ROW()-13)/2),0))</f>
        <v/>
      </c>
      <c r="I289" s="763"/>
      <c r="J289" s="195">
        <f ca="1">IF(MOD(ROW()-13,2)=0,IF(ISBLANK(OFFSET('10. SEGUIMIENTO 2025'!$N$14,INT((ROW()-13)/2),0)),"",OFFSET('10. SEGUIMIENTO 2025'!$N$14,INT((ROW()-13)/2),0)),IF(ISBLANK(OFFSET('9. METAS'!$N$20,INT((ROW()-14)/2),0)),"",OFFSET('9. METAS'!$N$20,INT((ROW()-14)/2),0)))</f>
        <v>41</v>
      </c>
      <c r="K289" s="196" t="str">
        <f ca="1">IF(MOD(ROW()-13,2)=0,IF(ISBLANK(OFFSET('10. SEGUIMIENTO 2025'!$O$14,INT((ROW()-13)/2),0)),"",OFFSET('10. SEGUIMIENTO 2025'!$O$14,INT((ROW()-13)/2),0)),IF(ISBLANK(OFFSET('9. METAS'!$O$20,INT((ROW()-14)/2),0)),"",OFFSET('9. METAS'!$O$20,INT((ROW()-14)/2),0)))</f>
        <v/>
      </c>
      <c r="L289" s="196" t="str">
        <f ca="1">IF(MOD(ROW()-13,2)=0,IF(ISBLANK(OFFSET('10. SEGUIMIENTO 2025'!$P$14,INT((ROW()-13)/2),0)),"",OFFSET('10. SEGUIMIENTO 2025'!$P$14,INT((ROW()-13)/2),0)),IF(ISBLANK(OFFSET('9. METAS'!$P$20,INT((ROW()-14)/2),0)),"",OFFSET('9. METAS'!$P$20,INT((ROW()-14)/2),0)))</f>
        <v/>
      </c>
      <c r="M289" s="197" t="str">
        <f ca="1">IF(MOD(ROW()-13,2)=0,IF(ISBLANK(OFFSET('10. SEGUIMIENTO 2025'!$Q$14,INT((ROW()-13)/2),0)),"",OFFSET('10. SEGUIMIENTO 2025'!$Q$14,INT((ROW()-13)/2),0)),IF(ISBLANK(OFFSET('9. METAS'!$Q$20,INT((ROW()-14)/2),0)),"",OFFSET('9. METAS'!$Q$20,INT((ROW()-14)/2),0)))</f>
        <v/>
      </c>
      <c r="N289" s="769" t="str">
        <f ca="1">IFERROR(M289/M290,"ND")</f>
        <v>ND</v>
      </c>
      <c r="O289" s="771" t="str">
        <f ca="1">IFERROR(((M289+L289+K289+J289)/H289),"ND")</f>
        <v>ND</v>
      </c>
      <c r="P289" s="775"/>
    </row>
    <row r="290" spans="3:16">
      <c r="C290" s="747"/>
      <c r="D290" s="749"/>
      <c r="E290" s="749"/>
      <c r="F290" s="751"/>
      <c r="G290" s="753"/>
      <c r="H290" s="760"/>
      <c r="I290" s="764"/>
      <c r="J290" s="195" t="str">
        <f ca="1">IF(MOD(ROW()-13,2)=0,IF(ISBLANK(OFFSET('10. SEGUIMIENTO 2025'!$N$14,INT((ROW()-13)/2),0)),"",OFFSET('10. SEGUIMIENTO 2025'!$N$14,INT((ROW()-13)/2),0)),IF(ISBLANK(OFFSET('9. METAS'!$N$20,INT((ROW()-14)/2),0)),"",OFFSET('9. METAS'!$N$20,INT((ROW()-14)/2),0)))</f>
        <v/>
      </c>
      <c r="K290" s="196" t="str">
        <f ca="1">IF(MOD(ROW()-13,2)=0,IF(ISBLANK(OFFSET('10. SEGUIMIENTO 2025'!$O$14,INT((ROW()-13)/2),0)),"",OFFSET('10. SEGUIMIENTO 2025'!$O$14,INT((ROW()-13)/2),0)),IF(ISBLANK(OFFSET('9. METAS'!$O$20,INT((ROW()-14)/2),0)),"",OFFSET('9. METAS'!$O$20,INT((ROW()-14)/2),0)))</f>
        <v/>
      </c>
      <c r="L290" s="196" t="str">
        <f ca="1">IF(MOD(ROW()-13,2)=0,IF(ISBLANK(OFFSET('10. SEGUIMIENTO 2025'!$P$14,INT((ROW()-13)/2),0)),"",OFFSET('10. SEGUIMIENTO 2025'!$P$14,INT((ROW()-13)/2),0)),IF(ISBLANK(OFFSET('9. METAS'!$P$20,INT((ROW()-14)/2),0)),"",OFFSET('9. METAS'!$P$20,INT((ROW()-14)/2),0)))</f>
        <v/>
      </c>
      <c r="M290" s="197" t="str">
        <f ca="1">IF(MOD(ROW()-13,2)=0,IF(ISBLANK(OFFSET('10. SEGUIMIENTO 2025'!$Q$14,INT((ROW()-13)/2),0)),"",OFFSET('10. SEGUIMIENTO 2025'!$Q$14,INT((ROW()-13)/2),0)),IF(ISBLANK(OFFSET('9. METAS'!$Q$20,INT((ROW()-14)/2),0)),"",OFFSET('9. METAS'!$Q$20,INT((ROW()-14)/2),0)))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METAS'!$K$20,INT((ROW()-13)/2),0)),"",OFFSET('9. METAS'!$K$20,INT((ROW()-13)/2),0))</f>
        <v/>
      </c>
      <c r="I291" s="763"/>
      <c r="J291" s="195">
        <f ca="1">IF(MOD(ROW()-13,2)=0,IF(ISBLANK(OFFSET('10. SEGUIMIENTO 2025'!$N$14,INT((ROW()-13)/2),0)),"",OFFSET('10. SEGUIMIENTO 2025'!$N$14,INT((ROW()-13)/2),0)),IF(ISBLANK(OFFSET('9. METAS'!$N$20,INT((ROW()-14)/2),0)),"",OFFSET('9. METAS'!$N$20,INT((ROW()-14)/2),0)))</f>
        <v>41</v>
      </c>
      <c r="K291" s="196" t="str">
        <f ca="1">IF(MOD(ROW()-13,2)=0,IF(ISBLANK(OFFSET('10. SEGUIMIENTO 2025'!$O$14,INT((ROW()-13)/2),0)),"",OFFSET('10. SEGUIMIENTO 2025'!$O$14,INT((ROW()-13)/2),0)),IF(ISBLANK(OFFSET('9. METAS'!$O$20,INT((ROW()-14)/2),0)),"",OFFSET('9. METAS'!$O$20,INT((ROW()-14)/2),0)))</f>
        <v/>
      </c>
      <c r="L291" s="196" t="str">
        <f ca="1">IF(MOD(ROW()-13,2)=0,IF(ISBLANK(OFFSET('10. SEGUIMIENTO 2025'!$P$14,INT((ROW()-13)/2),0)),"",OFFSET('10. SEGUIMIENTO 2025'!$P$14,INT((ROW()-13)/2),0)),IF(ISBLANK(OFFSET('9. METAS'!$P$20,INT((ROW()-14)/2),0)),"",OFFSET('9. METAS'!$P$20,INT((ROW()-14)/2),0)))</f>
        <v/>
      </c>
      <c r="M291" s="197" t="str">
        <f ca="1">IF(MOD(ROW()-13,2)=0,IF(ISBLANK(OFFSET('10. SEGUIMIENTO 2025'!$Q$14,INT((ROW()-13)/2),0)),"",OFFSET('10. SEGUIMIENTO 2025'!$Q$14,INT((ROW()-13)/2),0)),IF(ISBLANK(OFFSET('9. METAS'!$Q$20,INT((ROW()-14)/2),0)),"",OFFSET('9. METAS'!$Q$20,INT((ROW()-14)/2),0)))</f>
        <v/>
      </c>
      <c r="N291" s="769" t="str">
        <f ca="1">IFERROR(M291/M292,"ND")</f>
        <v>ND</v>
      </c>
      <c r="O291" s="771" t="str">
        <f ca="1">IFERROR(((M291+L291+K291+J291)/H291),"ND")</f>
        <v>ND</v>
      </c>
      <c r="P291" s="775"/>
    </row>
    <row r="292" spans="3:16">
      <c r="C292" s="747"/>
      <c r="D292" s="749"/>
      <c r="E292" s="749"/>
      <c r="F292" s="751"/>
      <c r="G292" s="753"/>
      <c r="H292" s="760"/>
      <c r="I292" s="764"/>
      <c r="J292" s="195" t="str">
        <f ca="1">IF(MOD(ROW()-13,2)=0,IF(ISBLANK(OFFSET('10. SEGUIMIENTO 2025'!$N$14,INT((ROW()-13)/2),0)),"",OFFSET('10. SEGUIMIENTO 2025'!$N$14,INT((ROW()-13)/2),0)),IF(ISBLANK(OFFSET('9. METAS'!$N$20,INT((ROW()-14)/2),0)),"",OFFSET('9. METAS'!$N$20,INT((ROW()-14)/2),0)))</f>
        <v/>
      </c>
      <c r="K292" s="196" t="str">
        <f ca="1">IF(MOD(ROW()-13,2)=0,IF(ISBLANK(OFFSET('10. SEGUIMIENTO 2025'!$O$14,INT((ROW()-13)/2),0)),"",OFFSET('10. SEGUIMIENTO 2025'!$O$14,INT((ROW()-13)/2),0)),IF(ISBLANK(OFFSET('9. METAS'!$O$20,INT((ROW()-14)/2),0)),"",OFFSET('9. METAS'!$O$20,INT((ROW()-14)/2),0)))</f>
        <v/>
      </c>
      <c r="L292" s="196" t="str">
        <f ca="1">IF(MOD(ROW()-13,2)=0,IF(ISBLANK(OFFSET('10. SEGUIMIENTO 2025'!$P$14,INT((ROW()-13)/2),0)),"",OFFSET('10. SEGUIMIENTO 2025'!$P$14,INT((ROW()-13)/2),0)),IF(ISBLANK(OFFSET('9. METAS'!$P$20,INT((ROW()-14)/2),0)),"",OFFSET('9. METAS'!$P$20,INT((ROW()-14)/2),0)))</f>
        <v/>
      </c>
      <c r="M292" s="197" t="str">
        <f ca="1">IF(MOD(ROW()-13,2)=0,IF(ISBLANK(OFFSET('10. SEGUIMIENTO 2025'!$Q$14,INT((ROW()-13)/2),0)),"",OFFSET('10. SEGUIMIENTO 2025'!$Q$14,INT((ROW()-13)/2),0)),IF(ISBLANK(OFFSET('9. METAS'!$Q$20,INT((ROW()-14)/2),0)),"",OFFSET('9. METAS'!$Q$20,INT((ROW()-14)/2),0)))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METAS'!$K$20,INT((ROW()-13)/2),0)),"",OFFSET('9. METAS'!$K$20,INT((ROW()-13)/2),0))</f>
        <v/>
      </c>
      <c r="I293" s="763"/>
      <c r="J293" s="195">
        <f ca="1">IF(MOD(ROW()-13,2)=0,IF(ISBLANK(OFFSET('10. SEGUIMIENTO 2025'!$N$14,INT((ROW()-13)/2),0)),"",OFFSET('10. SEGUIMIENTO 2025'!$N$14,INT((ROW()-13)/2),0)),IF(ISBLANK(OFFSET('9. METAS'!$N$20,INT((ROW()-14)/2),0)),"",OFFSET('9. METAS'!$N$20,INT((ROW()-14)/2),0)))</f>
        <v>41</v>
      </c>
      <c r="K293" s="196" t="str">
        <f ca="1">IF(MOD(ROW()-13,2)=0,IF(ISBLANK(OFFSET('10. SEGUIMIENTO 2025'!$O$14,INT((ROW()-13)/2),0)),"",OFFSET('10. SEGUIMIENTO 2025'!$O$14,INT((ROW()-13)/2),0)),IF(ISBLANK(OFFSET('9. METAS'!$O$20,INT((ROW()-14)/2),0)),"",OFFSET('9. METAS'!$O$20,INT((ROW()-14)/2),0)))</f>
        <v/>
      </c>
      <c r="L293" s="196" t="str">
        <f ca="1">IF(MOD(ROW()-13,2)=0,IF(ISBLANK(OFFSET('10. SEGUIMIENTO 2025'!$P$14,INT((ROW()-13)/2),0)),"",OFFSET('10. SEGUIMIENTO 2025'!$P$14,INT((ROW()-13)/2),0)),IF(ISBLANK(OFFSET('9. METAS'!$P$20,INT((ROW()-14)/2),0)),"",OFFSET('9. METAS'!$P$20,INT((ROW()-14)/2),0)))</f>
        <v/>
      </c>
      <c r="M293" s="197" t="str">
        <f ca="1">IF(MOD(ROW()-13,2)=0,IF(ISBLANK(OFFSET('10. SEGUIMIENTO 2025'!$Q$14,INT((ROW()-13)/2),0)),"",OFFSET('10. SEGUIMIENTO 2025'!$Q$14,INT((ROW()-13)/2),0)),IF(ISBLANK(OFFSET('9. METAS'!$Q$20,INT((ROW()-14)/2),0)),"",OFFSET('9. METAS'!$Q$20,INT((ROW()-14)/2),0)))</f>
        <v/>
      </c>
      <c r="N293" s="769" t="str">
        <f ca="1">IFERROR(M293/M294,"ND")</f>
        <v>ND</v>
      </c>
      <c r="O293" s="771" t="str">
        <f ca="1">IFERROR(((M293+L293+K293+J293)/H293),"ND")</f>
        <v>ND</v>
      </c>
      <c r="P293" s="775"/>
    </row>
    <row r="294" spans="3:16">
      <c r="C294" s="747"/>
      <c r="D294" s="749"/>
      <c r="E294" s="749"/>
      <c r="F294" s="751"/>
      <c r="G294" s="753"/>
      <c r="H294" s="760"/>
      <c r="I294" s="764"/>
      <c r="J294" s="195" t="str">
        <f ca="1">IF(MOD(ROW()-13,2)=0,IF(ISBLANK(OFFSET('10. SEGUIMIENTO 2025'!$N$14,INT((ROW()-13)/2),0)),"",OFFSET('10. SEGUIMIENTO 2025'!$N$14,INT((ROW()-13)/2),0)),IF(ISBLANK(OFFSET('9. METAS'!$N$20,INT((ROW()-14)/2),0)),"",OFFSET('9. METAS'!$N$20,INT((ROW()-14)/2),0)))</f>
        <v/>
      </c>
      <c r="K294" s="196" t="str">
        <f ca="1">IF(MOD(ROW()-13,2)=0,IF(ISBLANK(OFFSET('10. SEGUIMIENTO 2025'!$O$14,INT((ROW()-13)/2),0)),"",OFFSET('10. SEGUIMIENTO 2025'!$O$14,INT((ROW()-13)/2),0)),IF(ISBLANK(OFFSET('9. METAS'!$O$20,INT((ROW()-14)/2),0)),"",OFFSET('9. METAS'!$O$20,INT((ROW()-14)/2),0)))</f>
        <v/>
      </c>
      <c r="L294" s="196" t="str">
        <f ca="1">IF(MOD(ROW()-13,2)=0,IF(ISBLANK(OFFSET('10. SEGUIMIENTO 2025'!$P$14,INT((ROW()-13)/2),0)),"",OFFSET('10. SEGUIMIENTO 2025'!$P$14,INT((ROW()-13)/2),0)),IF(ISBLANK(OFFSET('9. METAS'!$P$20,INT((ROW()-14)/2),0)),"",OFFSET('9. METAS'!$P$20,INT((ROW()-14)/2),0)))</f>
        <v/>
      </c>
      <c r="M294" s="197" t="str">
        <f ca="1">IF(MOD(ROW()-13,2)=0,IF(ISBLANK(OFFSET('10. SEGUIMIENTO 2025'!$Q$14,INT((ROW()-13)/2),0)),"",OFFSET('10. SEGUIMIENTO 2025'!$Q$14,INT((ROW()-13)/2),0)),IF(ISBLANK(OFFSET('9. METAS'!$Q$20,INT((ROW()-14)/2),0)),"",OFFSET('9. METAS'!$Q$20,INT((ROW()-14)/2),0)))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METAS'!$K$20,INT((ROW()-13)/2),0)),"",OFFSET('9. METAS'!$K$20,INT((ROW()-13)/2),0))</f>
        <v/>
      </c>
      <c r="I295" s="763"/>
      <c r="J295" s="195">
        <f ca="1">IF(MOD(ROW()-13,2)=0,IF(ISBLANK(OFFSET('10. SEGUIMIENTO 2025'!$N$14,INT((ROW()-13)/2),0)),"",OFFSET('10. SEGUIMIENTO 2025'!$N$14,INT((ROW()-13)/2),0)),IF(ISBLANK(OFFSET('9. METAS'!$N$20,INT((ROW()-14)/2),0)),"",OFFSET('9. METAS'!$N$20,INT((ROW()-14)/2),0)))</f>
        <v>41</v>
      </c>
      <c r="K295" s="196" t="str">
        <f ca="1">IF(MOD(ROW()-13,2)=0,IF(ISBLANK(OFFSET('10. SEGUIMIENTO 2025'!$O$14,INT((ROW()-13)/2),0)),"",OFFSET('10. SEGUIMIENTO 2025'!$O$14,INT((ROW()-13)/2),0)),IF(ISBLANK(OFFSET('9. METAS'!$O$20,INT((ROW()-14)/2),0)),"",OFFSET('9. METAS'!$O$20,INT((ROW()-14)/2),0)))</f>
        <v/>
      </c>
      <c r="L295" s="196" t="str">
        <f ca="1">IF(MOD(ROW()-13,2)=0,IF(ISBLANK(OFFSET('10. SEGUIMIENTO 2025'!$P$14,INT((ROW()-13)/2),0)),"",OFFSET('10. SEGUIMIENTO 2025'!$P$14,INT((ROW()-13)/2),0)),IF(ISBLANK(OFFSET('9. METAS'!$P$20,INT((ROW()-14)/2),0)),"",OFFSET('9. METAS'!$P$20,INT((ROW()-14)/2),0)))</f>
        <v/>
      </c>
      <c r="M295" s="197" t="str">
        <f ca="1">IF(MOD(ROW()-13,2)=0,IF(ISBLANK(OFFSET('10. SEGUIMIENTO 2025'!$Q$14,INT((ROW()-13)/2),0)),"",OFFSET('10. SEGUIMIENTO 2025'!$Q$14,INT((ROW()-13)/2),0)),IF(ISBLANK(OFFSET('9. METAS'!$Q$20,INT((ROW()-14)/2),0)),"",OFFSET('9. METAS'!$Q$20,INT((ROW()-14)/2),0)))</f>
        <v/>
      </c>
      <c r="N295" s="769" t="str">
        <f ca="1">IFERROR(M295/M296,"ND")</f>
        <v>ND</v>
      </c>
      <c r="O295" s="771" t="str">
        <f ca="1">IFERROR(((M295+L295+K295+J295)/H295),"ND")</f>
        <v>ND</v>
      </c>
      <c r="P295" s="775"/>
    </row>
    <row r="296" spans="3:16">
      <c r="C296" s="747"/>
      <c r="D296" s="749"/>
      <c r="E296" s="749"/>
      <c r="F296" s="751"/>
      <c r="G296" s="753"/>
      <c r="H296" s="760"/>
      <c r="I296" s="764"/>
      <c r="J296" s="195" t="str">
        <f ca="1">IF(MOD(ROW()-13,2)=0,IF(ISBLANK(OFFSET('10. SEGUIMIENTO 2025'!$N$14,INT((ROW()-13)/2),0)),"",OFFSET('10. SEGUIMIENTO 2025'!$N$14,INT((ROW()-13)/2),0)),IF(ISBLANK(OFFSET('9. METAS'!$N$20,INT((ROW()-14)/2),0)),"",OFFSET('9. METAS'!$N$20,INT((ROW()-14)/2),0)))</f>
        <v/>
      </c>
      <c r="K296" s="196" t="str">
        <f ca="1">IF(MOD(ROW()-13,2)=0,IF(ISBLANK(OFFSET('10. SEGUIMIENTO 2025'!$O$14,INT((ROW()-13)/2),0)),"",OFFSET('10. SEGUIMIENTO 2025'!$O$14,INT((ROW()-13)/2),0)),IF(ISBLANK(OFFSET('9. METAS'!$O$20,INT((ROW()-14)/2),0)),"",OFFSET('9. METAS'!$O$20,INT((ROW()-14)/2),0)))</f>
        <v/>
      </c>
      <c r="L296" s="196" t="str">
        <f ca="1">IF(MOD(ROW()-13,2)=0,IF(ISBLANK(OFFSET('10. SEGUIMIENTO 2025'!$P$14,INT((ROW()-13)/2),0)),"",OFFSET('10. SEGUIMIENTO 2025'!$P$14,INT((ROW()-13)/2),0)),IF(ISBLANK(OFFSET('9. METAS'!$P$20,INT((ROW()-14)/2),0)),"",OFFSET('9. METAS'!$P$20,INT((ROW()-14)/2),0)))</f>
        <v/>
      </c>
      <c r="M296" s="197" t="str">
        <f ca="1">IF(MOD(ROW()-13,2)=0,IF(ISBLANK(OFFSET('10. SEGUIMIENTO 2025'!$Q$14,INT((ROW()-13)/2),0)),"",OFFSET('10. SEGUIMIENTO 2025'!$Q$14,INT((ROW()-13)/2),0)),IF(ISBLANK(OFFSET('9. METAS'!$Q$20,INT((ROW()-14)/2),0)),"",OFFSET('9. METAS'!$Q$20,INT((ROW()-14)/2),0)))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METAS'!$K$20,INT((ROW()-13)/2),0)),"",OFFSET('9. METAS'!$K$20,INT((ROW()-13)/2),0))</f>
        <v/>
      </c>
      <c r="I297" s="763"/>
      <c r="J297" s="195">
        <f ca="1">IF(MOD(ROW()-13,2)=0,IF(ISBLANK(OFFSET('10. SEGUIMIENTO 2025'!$N$14,INT((ROW()-13)/2),0)),"",OFFSET('10. SEGUIMIENTO 2025'!$N$14,INT((ROW()-13)/2),0)),IF(ISBLANK(OFFSET('9. METAS'!$N$20,INT((ROW()-14)/2),0)),"",OFFSET('9. METAS'!$N$20,INT((ROW()-14)/2),0)))</f>
        <v>41</v>
      </c>
      <c r="K297" s="196" t="str">
        <f ca="1">IF(MOD(ROW()-13,2)=0,IF(ISBLANK(OFFSET('10. SEGUIMIENTO 2025'!$O$14,INT((ROW()-13)/2),0)),"",OFFSET('10. SEGUIMIENTO 2025'!$O$14,INT((ROW()-13)/2),0)),IF(ISBLANK(OFFSET('9. METAS'!$O$20,INT((ROW()-14)/2),0)),"",OFFSET('9. METAS'!$O$20,INT((ROW()-14)/2),0)))</f>
        <v/>
      </c>
      <c r="L297" s="196" t="str">
        <f ca="1">IF(MOD(ROW()-13,2)=0,IF(ISBLANK(OFFSET('10. SEGUIMIENTO 2025'!$P$14,INT((ROW()-13)/2),0)),"",OFFSET('10. SEGUIMIENTO 2025'!$P$14,INT((ROW()-13)/2),0)),IF(ISBLANK(OFFSET('9. METAS'!$P$20,INT((ROW()-14)/2),0)),"",OFFSET('9. METAS'!$P$20,INT((ROW()-14)/2),0)))</f>
        <v/>
      </c>
      <c r="M297" s="197" t="str">
        <f ca="1">IF(MOD(ROW()-13,2)=0,IF(ISBLANK(OFFSET('10. SEGUIMIENTO 2025'!$Q$14,INT((ROW()-13)/2),0)),"",OFFSET('10. SEGUIMIENTO 2025'!$Q$14,INT((ROW()-13)/2),0)),IF(ISBLANK(OFFSET('9. METAS'!$Q$20,INT((ROW()-14)/2),0)),"",OFFSET('9. METAS'!$Q$20,INT((ROW()-14)/2),0)))</f>
        <v/>
      </c>
      <c r="N297" s="769" t="str">
        <f ca="1">IFERROR(M297/M298,"ND")</f>
        <v>ND</v>
      </c>
      <c r="O297" s="771" t="str">
        <f ca="1">IFERROR(((M297+L297+K297+J297)/H297),"ND")</f>
        <v>ND</v>
      </c>
      <c r="P297" s="775"/>
    </row>
    <row r="298" spans="3:16">
      <c r="C298" s="747"/>
      <c r="D298" s="749"/>
      <c r="E298" s="749"/>
      <c r="F298" s="751"/>
      <c r="G298" s="753"/>
      <c r="H298" s="760"/>
      <c r="I298" s="764"/>
      <c r="J298" s="195" t="str">
        <f ca="1">IF(MOD(ROW()-13,2)=0,IF(ISBLANK(OFFSET('10. SEGUIMIENTO 2025'!$N$14,INT((ROW()-13)/2),0)),"",OFFSET('10. SEGUIMIENTO 2025'!$N$14,INT((ROW()-13)/2),0)),IF(ISBLANK(OFFSET('9. METAS'!$N$20,INT((ROW()-14)/2),0)),"",OFFSET('9. METAS'!$N$20,INT((ROW()-14)/2),0)))</f>
        <v/>
      </c>
      <c r="K298" s="196" t="str">
        <f ca="1">IF(MOD(ROW()-13,2)=0,IF(ISBLANK(OFFSET('10. SEGUIMIENTO 2025'!$O$14,INT((ROW()-13)/2),0)),"",OFFSET('10. SEGUIMIENTO 2025'!$O$14,INT((ROW()-13)/2),0)),IF(ISBLANK(OFFSET('9. METAS'!$O$20,INT((ROW()-14)/2),0)),"",OFFSET('9. METAS'!$O$20,INT((ROW()-14)/2),0)))</f>
        <v/>
      </c>
      <c r="L298" s="196" t="str">
        <f ca="1">IF(MOD(ROW()-13,2)=0,IF(ISBLANK(OFFSET('10. SEGUIMIENTO 2025'!$P$14,INT((ROW()-13)/2),0)),"",OFFSET('10. SEGUIMIENTO 2025'!$P$14,INT((ROW()-13)/2),0)),IF(ISBLANK(OFFSET('9. METAS'!$P$20,INT((ROW()-14)/2),0)),"",OFFSET('9. METAS'!$P$20,INT((ROW()-14)/2),0)))</f>
        <v/>
      </c>
      <c r="M298" s="197" t="str">
        <f ca="1">IF(MOD(ROW()-13,2)=0,IF(ISBLANK(OFFSET('10. SEGUIMIENTO 2025'!$Q$14,INT((ROW()-13)/2),0)),"",OFFSET('10. SEGUIMIENTO 2025'!$Q$14,INT((ROW()-13)/2),0)),IF(ISBLANK(OFFSET('9. METAS'!$Q$20,INT((ROW()-14)/2),0)),"",OFFSET('9. METAS'!$Q$20,INT((ROW()-14)/2),0)))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METAS'!$K$20,INT((ROW()-13)/2),0)),"",OFFSET('9. METAS'!$K$20,INT((ROW()-13)/2),0))</f>
        <v/>
      </c>
      <c r="I299" s="763"/>
      <c r="J299" s="195">
        <f ca="1">IF(MOD(ROW()-13,2)=0,IF(ISBLANK(OFFSET('10. SEGUIMIENTO 2025'!$N$14,INT((ROW()-13)/2),0)),"",OFFSET('10. SEGUIMIENTO 2025'!$N$14,INT((ROW()-13)/2),0)),IF(ISBLANK(OFFSET('9. METAS'!$N$20,INT((ROW()-14)/2),0)),"",OFFSET('9. METAS'!$N$20,INT((ROW()-14)/2),0)))</f>
        <v>41</v>
      </c>
      <c r="K299" s="196" t="str">
        <f ca="1">IF(MOD(ROW()-13,2)=0,IF(ISBLANK(OFFSET('10. SEGUIMIENTO 2025'!$O$14,INT((ROW()-13)/2),0)),"",OFFSET('10. SEGUIMIENTO 2025'!$O$14,INT((ROW()-13)/2),0)),IF(ISBLANK(OFFSET('9. METAS'!$O$20,INT((ROW()-14)/2),0)),"",OFFSET('9. METAS'!$O$20,INT((ROW()-14)/2),0)))</f>
        <v/>
      </c>
      <c r="L299" s="196" t="str">
        <f ca="1">IF(MOD(ROW()-13,2)=0,IF(ISBLANK(OFFSET('10. SEGUIMIENTO 2025'!$P$14,INT((ROW()-13)/2),0)),"",OFFSET('10. SEGUIMIENTO 2025'!$P$14,INT((ROW()-13)/2),0)),IF(ISBLANK(OFFSET('9. METAS'!$P$20,INT((ROW()-14)/2),0)),"",OFFSET('9. METAS'!$P$20,INT((ROW()-14)/2),0)))</f>
        <v/>
      </c>
      <c r="M299" s="197" t="str">
        <f ca="1">IF(MOD(ROW()-13,2)=0,IF(ISBLANK(OFFSET('10. SEGUIMIENTO 2025'!$Q$14,INT((ROW()-13)/2),0)),"",OFFSET('10. SEGUIMIENTO 2025'!$Q$14,INT((ROW()-13)/2),0)),IF(ISBLANK(OFFSET('9. METAS'!$Q$20,INT((ROW()-14)/2),0)),"",OFFSET('9. METAS'!$Q$20,INT((ROW()-14)/2),0)))</f>
        <v/>
      </c>
      <c r="N299" s="769" t="str">
        <f ca="1">IFERROR(M299/M300,"ND")</f>
        <v>ND</v>
      </c>
      <c r="O299" s="771" t="str">
        <f ca="1">IFERROR(((M299+L299+K299+J299)/H299),"ND")</f>
        <v>ND</v>
      </c>
      <c r="P299" s="775"/>
    </row>
    <row r="300" spans="3:16">
      <c r="C300" s="747"/>
      <c r="D300" s="749"/>
      <c r="E300" s="749"/>
      <c r="F300" s="751"/>
      <c r="G300" s="753"/>
      <c r="H300" s="760"/>
      <c r="I300" s="764"/>
      <c r="J300" s="195" t="str">
        <f ca="1">IF(MOD(ROW()-13,2)=0,IF(ISBLANK(OFFSET('10. SEGUIMIENTO 2025'!$N$14,INT((ROW()-13)/2),0)),"",OFFSET('10. SEGUIMIENTO 2025'!$N$14,INT((ROW()-13)/2),0)),IF(ISBLANK(OFFSET('9. METAS'!$N$20,INT((ROW()-14)/2),0)),"",OFFSET('9. METAS'!$N$20,INT((ROW()-14)/2),0)))</f>
        <v/>
      </c>
      <c r="K300" s="196" t="str">
        <f ca="1">IF(MOD(ROW()-13,2)=0,IF(ISBLANK(OFFSET('10. SEGUIMIENTO 2025'!$O$14,INT((ROW()-13)/2),0)),"",OFFSET('10. SEGUIMIENTO 2025'!$O$14,INT((ROW()-13)/2),0)),IF(ISBLANK(OFFSET('9. METAS'!$O$20,INT((ROW()-14)/2),0)),"",OFFSET('9. METAS'!$O$20,INT((ROW()-14)/2),0)))</f>
        <v/>
      </c>
      <c r="L300" s="196" t="str">
        <f ca="1">IF(MOD(ROW()-13,2)=0,IF(ISBLANK(OFFSET('10. SEGUIMIENTO 2025'!$P$14,INT((ROW()-13)/2),0)),"",OFFSET('10. SEGUIMIENTO 2025'!$P$14,INT((ROW()-13)/2),0)),IF(ISBLANK(OFFSET('9. METAS'!$P$20,INT((ROW()-14)/2),0)),"",OFFSET('9. METAS'!$P$20,INT((ROW()-14)/2),0)))</f>
        <v/>
      </c>
      <c r="M300" s="197" t="str">
        <f ca="1">IF(MOD(ROW()-13,2)=0,IF(ISBLANK(OFFSET('10. SEGUIMIENTO 2025'!$Q$14,INT((ROW()-13)/2),0)),"",OFFSET('10. SEGUIMIENTO 2025'!$Q$14,INT((ROW()-13)/2),0)),IF(ISBLANK(OFFSET('9. METAS'!$Q$20,INT((ROW()-14)/2),0)),"",OFFSET('9. METAS'!$Q$20,INT((ROW()-14)/2),0)))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METAS'!$K$20,INT((ROW()-13)/2),0)),"",OFFSET('9. METAS'!$K$20,INT((ROW()-13)/2),0))</f>
        <v/>
      </c>
      <c r="I301" s="763"/>
      <c r="J301" s="195">
        <f ca="1">IF(MOD(ROW()-13,2)=0,IF(ISBLANK(OFFSET('10. SEGUIMIENTO 2025'!$N$14,INT((ROW()-13)/2),0)),"",OFFSET('10. SEGUIMIENTO 2025'!$N$14,INT((ROW()-13)/2),0)),IF(ISBLANK(OFFSET('9. METAS'!$N$20,INT((ROW()-14)/2),0)),"",OFFSET('9. METAS'!$N$20,INT((ROW()-14)/2),0)))</f>
        <v>41</v>
      </c>
      <c r="K301" s="196" t="str">
        <f ca="1">IF(MOD(ROW()-13,2)=0,IF(ISBLANK(OFFSET('10. SEGUIMIENTO 2025'!$O$14,INT((ROW()-13)/2),0)),"",OFFSET('10. SEGUIMIENTO 2025'!$O$14,INT((ROW()-13)/2),0)),IF(ISBLANK(OFFSET('9. METAS'!$O$20,INT((ROW()-14)/2),0)),"",OFFSET('9. METAS'!$O$20,INT((ROW()-14)/2),0)))</f>
        <v/>
      </c>
      <c r="L301" s="196" t="str">
        <f ca="1">IF(MOD(ROW()-13,2)=0,IF(ISBLANK(OFFSET('10. SEGUIMIENTO 2025'!$P$14,INT((ROW()-13)/2),0)),"",OFFSET('10. SEGUIMIENTO 2025'!$P$14,INT((ROW()-13)/2),0)),IF(ISBLANK(OFFSET('9. METAS'!$P$20,INT((ROW()-14)/2),0)),"",OFFSET('9. METAS'!$P$20,INT((ROW()-14)/2),0)))</f>
        <v/>
      </c>
      <c r="M301" s="197" t="str">
        <f ca="1">IF(MOD(ROW()-13,2)=0,IF(ISBLANK(OFFSET('10. SEGUIMIENTO 2025'!$Q$14,INT((ROW()-13)/2),0)),"",OFFSET('10. SEGUIMIENTO 2025'!$Q$14,INT((ROW()-13)/2),0)),IF(ISBLANK(OFFSET('9. METAS'!$Q$20,INT((ROW()-14)/2),0)),"",OFFSET('9. METAS'!$Q$20,INT((ROW()-14)/2),0)))</f>
        <v/>
      </c>
      <c r="N301" s="769" t="str">
        <f ca="1">IFERROR(M301/M302,"ND")</f>
        <v>ND</v>
      </c>
      <c r="O301" s="771" t="str">
        <f ca="1">IFERROR(((M301+L301+K301+J301)/H301),"ND")</f>
        <v>ND</v>
      </c>
      <c r="P301" s="775"/>
    </row>
    <row r="302" spans="3:16">
      <c r="C302" s="747"/>
      <c r="D302" s="749"/>
      <c r="E302" s="749"/>
      <c r="F302" s="751"/>
      <c r="G302" s="753"/>
      <c r="H302" s="760"/>
      <c r="I302" s="764"/>
      <c r="J302" s="195" t="str">
        <f ca="1">IF(MOD(ROW()-13,2)=0,IF(ISBLANK(OFFSET('10. SEGUIMIENTO 2025'!$N$14,INT((ROW()-13)/2),0)),"",OFFSET('10. SEGUIMIENTO 2025'!$N$14,INT((ROW()-13)/2),0)),IF(ISBLANK(OFFSET('9. METAS'!$N$20,INT((ROW()-14)/2),0)),"",OFFSET('9. METAS'!$N$20,INT((ROW()-14)/2),0)))</f>
        <v/>
      </c>
      <c r="K302" s="196" t="str">
        <f ca="1">IF(MOD(ROW()-13,2)=0,IF(ISBLANK(OFFSET('10. SEGUIMIENTO 2025'!$O$14,INT((ROW()-13)/2),0)),"",OFFSET('10. SEGUIMIENTO 2025'!$O$14,INT((ROW()-13)/2),0)),IF(ISBLANK(OFFSET('9. METAS'!$O$20,INT((ROW()-14)/2),0)),"",OFFSET('9. METAS'!$O$20,INT((ROW()-14)/2),0)))</f>
        <v/>
      </c>
      <c r="L302" s="196" t="str">
        <f ca="1">IF(MOD(ROW()-13,2)=0,IF(ISBLANK(OFFSET('10. SEGUIMIENTO 2025'!$P$14,INT((ROW()-13)/2),0)),"",OFFSET('10. SEGUIMIENTO 2025'!$P$14,INT((ROW()-13)/2),0)),IF(ISBLANK(OFFSET('9. METAS'!$P$20,INT((ROW()-14)/2),0)),"",OFFSET('9. METAS'!$P$20,INT((ROW()-14)/2),0)))</f>
        <v/>
      </c>
      <c r="M302" s="197" t="str">
        <f ca="1">IF(MOD(ROW()-13,2)=0,IF(ISBLANK(OFFSET('10. SEGUIMIENTO 2025'!$Q$14,INT((ROW()-13)/2),0)),"",OFFSET('10. SEGUIMIENTO 2025'!$Q$14,INT((ROW()-13)/2),0)),IF(ISBLANK(OFFSET('9. METAS'!$Q$20,INT((ROW()-14)/2),0)),"",OFFSET('9. METAS'!$Q$20,INT((ROW()-14)/2),0)))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METAS'!$K$20,INT((ROW()-13)/2),0)),"",OFFSET('9. METAS'!$K$20,INT((ROW()-13)/2),0))</f>
        <v/>
      </c>
      <c r="I303" s="763"/>
      <c r="J303" s="195">
        <f ca="1">IF(MOD(ROW()-13,2)=0,IF(ISBLANK(OFFSET('10. SEGUIMIENTO 2025'!$N$14,INT((ROW()-13)/2),0)),"",OFFSET('10. SEGUIMIENTO 2025'!$N$14,INT((ROW()-13)/2),0)),IF(ISBLANK(OFFSET('9. METAS'!$N$20,INT((ROW()-14)/2),0)),"",OFFSET('9. METAS'!$N$20,INT((ROW()-14)/2),0)))</f>
        <v>41</v>
      </c>
      <c r="K303" s="196" t="str">
        <f ca="1">IF(MOD(ROW()-13,2)=0,IF(ISBLANK(OFFSET('10. SEGUIMIENTO 2025'!$O$14,INT((ROW()-13)/2),0)),"",OFFSET('10. SEGUIMIENTO 2025'!$O$14,INT((ROW()-13)/2),0)),IF(ISBLANK(OFFSET('9. METAS'!$O$20,INT((ROW()-14)/2),0)),"",OFFSET('9. METAS'!$O$20,INT((ROW()-14)/2),0)))</f>
        <v/>
      </c>
      <c r="L303" s="196" t="str">
        <f ca="1">IF(MOD(ROW()-13,2)=0,IF(ISBLANK(OFFSET('10. SEGUIMIENTO 2025'!$P$14,INT((ROW()-13)/2),0)),"",OFFSET('10. SEGUIMIENTO 2025'!$P$14,INT((ROW()-13)/2),0)),IF(ISBLANK(OFFSET('9. METAS'!$P$20,INT((ROW()-14)/2),0)),"",OFFSET('9. METAS'!$P$20,INT((ROW()-14)/2),0)))</f>
        <v/>
      </c>
      <c r="M303" s="197" t="str">
        <f ca="1">IF(MOD(ROW()-13,2)=0,IF(ISBLANK(OFFSET('10. SEGUIMIENTO 2025'!$Q$14,INT((ROW()-13)/2),0)),"",OFFSET('10. SEGUIMIENTO 2025'!$Q$14,INT((ROW()-13)/2),0)),IF(ISBLANK(OFFSET('9. METAS'!$Q$20,INT((ROW()-14)/2),0)),"",OFFSET('9. METAS'!$Q$20,INT((ROW()-14)/2),0)))</f>
        <v/>
      </c>
      <c r="N303" s="769" t="str">
        <f ca="1">IFERROR(M303/M304,"ND")</f>
        <v>ND</v>
      </c>
      <c r="O303" s="771" t="str">
        <f ca="1">IFERROR(((M303+L303+K303+J303)/H303),"ND")</f>
        <v>ND</v>
      </c>
      <c r="P303" s="775"/>
    </row>
    <row r="304" spans="3:16">
      <c r="C304" s="747"/>
      <c r="D304" s="749"/>
      <c r="E304" s="749"/>
      <c r="F304" s="751"/>
      <c r="G304" s="753"/>
      <c r="H304" s="760"/>
      <c r="I304" s="764"/>
      <c r="J304" s="195" t="str">
        <f ca="1">IF(MOD(ROW()-13,2)=0,IF(ISBLANK(OFFSET('10. SEGUIMIENTO 2025'!$N$14,INT((ROW()-13)/2),0)),"",OFFSET('10. SEGUIMIENTO 2025'!$N$14,INT((ROW()-13)/2),0)),IF(ISBLANK(OFFSET('9. METAS'!$N$20,INT((ROW()-14)/2),0)),"",OFFSET('9. METAS'!$N$20,INT((ROW()-14)/2),0)))</f>
        <v/>
      </c>
      <c r="K304" s="196" t="str">
        <f ca="1">IF(MOD(ROW()-13,2)=0,IF(ISBLANK(OFFSET('10. SEGUIMIENTO 2025'!$O$14,INT((ROW()-13)/2),0)),"",OFFSET('10. SEGUIMIENTO 2025'!$O$14,INT((ROW()-13)/2),0)),IF(ISBLANK(OFFSET('9. METAS'!$O$20,INT((ROW()-14)/2),0)),"",OFFSET('9. METAS'!$O$20,INT((ROW()-14)/2),0)))</f>
        <v/>
      </c>
      <c r="L304" s="196" t="str">
        <f ca="1">IF(MOD(ROW()-13,2)=0,IF(ISBLANK(OFFSET('10. SEGUIMIENTO 2025'!$P$14,INT((ROW()-13)/2),0)),"",OFFSET('10. SEGUIMIENTO 2025'!$P$14,INT((ROW()-13)/2),0)),IF(ISBLANK(OFFSET('9. METAS'!$P$20,INT((ROW()-14)/2),0)),"",OFFSET('9. METAS'!$P$20,INT((ROW()-14)/2),0)))</f>
        <v/>
      </c>
      <c r="M304" s="197" t="str">
        <f ca="1">IF(MOD(ROW()-13,2)=0,IF(ISBLANK(OFFSET('10. SEGUIMIENTO 2025'!$Q$14,INT((ROW()-13)/2),0)),"",OFFSET('10. SEGUIMIENTO 2025'!$Q$14,INT((ROW()-13)/2),0)),IF(ISBLANK(OFFSET('9. METAS'!$Q$20,INT((ROW()-14)/2),0)),"",OFFSET('9. METAS'!$Q$20,INT((ROW()-14)/2),0)))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METAS'!$K$20,INT((ROW()-13)/2),0)),"",OFFSET('9. METAS'!$K$20,INT((ROW()-13)/2),0))</f>
        <v/>
      </c>
      <c r="I305" s="763"/>
      <c r="J305" s="195">
        <f ca="1">IF(MOD(ROW()-13,2)=0,IF(ISBLANK(OFFSET('10. SEGUIMIENTO 2025'!$N$14,INT((ROW()-13)/2),0)),"",OFFSET('10. SEGUIMIENTO 2025'!$N$14,INT((ROW()-13)/2),0)),IF(ISBLANK(OFFSET('9. METAS'!$N$20,INT((ROW()-14)/2),0)),"",OFFSET('9. METAS'!$N$20,INT((ROW()-14)/2),0)))</f>
        <v>41</v>
      </c>
      <c r="K305" s="196" t="str">
        <f ca="1">IF(MOD(ROW()-13,2)=0,IF(ISBLANK(OFFSET('10. SEGUIMIENTO 2025'!$O$14,INT((ROW()-13)/2),0)),"",OFFSET('10. SEGUIMIENTO 2025'!$O$14,INT((ROW()-13)/2),0)),IF(ISBLANK(OFFSET('9. METAS'!$O$20,INT((ROW()-14)/2),0)),"",OFFSET('9. METAS'!$O$20,INT((ROW()-14)/2),0)))</f>
        <v/>
      </c>
      <c r="L305" s="196" t="str">
        <f ca="1">IF(MOD(ROW()-13,2)=0,IF(ISBLANK(OFFSET('10. SEGUIMIENTO 2025'!$P$14,INT((ROW()-13)/2),0)),"",OFFSET('10. SEGUIMIENTO 2025'!$P$14,INT((ROW()-13)/2),0)),IF(ISBLANK(OFFSET('9. METAS'!$P$20,INT((ROW()-14)/2),0)),"",OFFSET('9. METAS'!$P$20,INT((ROW()-14)/2),0)))</f>
        <v/>
      </c>
      <c r="M305" s="197" t="str">
        <f ca="1">IF(MOD(ROW()-13,2)=0,IF(ISBLANK(OFFSET('10. SEGUIMIENTO 2025'!$Q$14,INT((ROW()-13)/2),0)),"",OFFSET('10. SEGUIMIENTO 2025'!$Q$14,INT((ROW()-13)/2),0)),IF(ISBLANK(OFFSET('9. METAS'!$Q$20,INT((ROW()-14)/2),0)),"",OFFSET('9. METAS'!$Q$20,INT((ROW()-14)/2),0)))</f>
        <v/>
      </c>
      <c r="N305" s="769" t="str">
        <f ca="1">IFERROR(M305/M306,"ND")</f>
        <v>ND</v>
      </c>
      <c r="O305" s="771" t="str">
        <f ca="1">IFERROR(((M305+L305+K305+J305)/H305),"ND")</f>
        <v>ND</v>
      </c>
      <c r="P305" s="775"/>
    </row>
    <row r="306" spans="3:16">
      <c r="C306" s="747"/>
      <c r="D306" s="749"/>
      <c r="E306" s="749"/>
      <c r="F306" s="751"/>
      <c r="G306" s="753"/>
      <c r="H306" s="760"/>
      <c r="I306" s="764"/>
      <c r="J306" s="195" t="str">
        <f ca="1">IF(MOD(ROW()-13,2)=0,IF(ISBLANK(OFFSET('10. SEGUIMIENTO 2025'!$N$14,INT((ROW()-13)/2),0)),"",OFFSET('10. SEGUIMIENTO 2025'!$N$14,INT((ROW()-13)/2),0)),IF(ISBLANK(OFFSET('9. METAS'!$N$20,INT((ROW()-14)/2),0)),"",OFFSET('9. METAS'!$N$20,INT((ROW()-14)/2),0)))</f>
        <v/>
      </c>
      <c r="K306" s="196" t="str">
        <f ca="1">IF(MOD(ROW()-13,2)=0,IF(ISBLANK(OFFSET('10. SEGUIMIENTO 2025'!$O$14,INT((ROW()-13)/2),0)),"",OFFSET('10. SEGUIMIENTO 2025'!$O$14,INT((ROW()-13)/2),0)),IF(ISBLANK(OFFSET('9. METAS'!$O$20,INT((ROW()-14)/2),0)),"",OFFSET('9. METAS'!$O$20,INT((ROW()-14)/2),0)))</f>
        <v/>
      </c>
      <c r="L306" s="196" t="str">
        <f ca="1">IF(MOD(ROW()-13,2)=0,IF(ISBLANK(OFFSET('10. SEGUIMIENTO 2025'!$P$14,INT((ROW()-13)/2),0)),"",OFFSET('10. SEGUIMIENTO 2025'!$P$14,INT((ROW()-13)/2),0)),IF(ISBLANK(OFFSET('9. METAS'!$P$20,INT((ROW()-14)/2),0)),"",OFFSET('9. METAS'!$P$20,INT((ROW()-14)/2),0)))</f>
        <v/>
      </c>
      <c r="M306" s="197" t="str">
        <f ca="1">IF(MOD(ROW()-13,2)=0,IF(ISBLANK(OFFSET('10. SEGUIMIENTO 2025'!$Q$14,INT((ROW()-13)/2),0)),"",OFFSET('10. SEGUIMIENTO 2025'!$Q$14,INT((ROW()-13)/2),0)),IF(ISBLANK(OFFSET('9. METAS'!$Q$20,INT((ROW()-14)/2),0)),"",OFFSET('9. METAS'!$Q$20,INT((ROW()-14)/2),0)))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METAS'!$K$20,INT((ROW()-13)/2),0)),"",OFFSET('9. METAS'!$K$20,INT((ROW()-13)/2),0))</f>
        <v/>
      </c>
      <c r="I307" s="763"/>
      <c r="J307" s="195">
        <f ca="1">IF(MOD(ROW()-13,2)=0,IF(ISBLANK(OFFSET('10. SEGUIMIENTO 2025'!$N$14,INT((ROW()-13)/2),0)),"",OFFSET('10. SEGUIMIENTO 2025'!$N$14,INT((ROW()-13)/2),0)),IF(ISBLANK(OFFSET('9. METAS'!$N$20,INT((ROW()-14)/2),0)),"",OFFSET('9. METAS'!$N$20,INT((ROW()-14)/2),0)))</f>
        <v>41</v>
      </c>
      <c r="K307" s="196" t="str">
        <f ca="1">IF(MOD(ROW()-13,2)=0,IF(ISBLANK(OFFSET('10. SEGUIMIENTO 2025'!$O$14,INT((ROW()-13)/2),0)),"",OFFSET('10. SEGUIMIENTO 2025'!$O$14,INT((ROW()-13)/2),0)),IF(ISBLANK(OFFSET('9. METAS'!$O$20,INT((ROW()-14)/2),0)),"",OFFSET('9. METAS'!$O$20,INT((ROW()-14)/2),0)))</f>
        <v/>
      </c>
      <c r="L307" s="196" t="str">
        <f ca="1">IF(MOD(ROW()-13,2)=0,IF(ISBLANK(OFFSET('10. SEGUIMIENTO 2025'!$P$14,INT((ROW()-13)/2),0)),"",OFFSET('10. SEGUIMIENTO 2025'!$P$14,INT((ROW()-13)/2),0)),IF(ISBLANK(OFFSET('9. METAS'!$P$20,INT((ROW()-14)/2),0)),"",OFFSET('9. METAS'!$P$20,INT((ROW()-14)/2),0)))</f>
        <v/>
      </c>
      <c r="M307" s="197" t="str">
        <f ca="1">IF(MOD(ROW()-13,2)=0,IF(ISBLANK(OFFSET('10. SEGUIMIENTO 2025'!$Q$14,INT((ROW()-13)/2),0)),"",OFFSET('10. SEGUIMIENTO 2025'!$Q$14,INT((ROW()-13)/2),0)),IF(ISBLANK(OFFSET('9. METAS'!$Q$20,INT((ROW()-14)/2),0)),"",OFFSET('9. METAS'!$Q$20,INT((ROW()-14)/2),0)))</f>
        <v/>
      </c>
      <c r="N307" s="769" t="str">
        <f ca="1">IFERROR(M307/M308,"ND")</f>
        <v>ND</v>
      </c>
      <c r="O307" s="771" t="str">
        <f ca="1">IFERROR(((M307+L307+K307+J307)/H307),"ND")</f>
        <v>ND</v>
      </c>
      <c r="P307" s="775"/>
    </row>
    <row r="308" spans="3:16">
      <c r="C308" s="747"/>
      <c r="D308" s="749"/>
      <c r="E308" s="749"/>
      <c r="F308" s="751"/>
      <c r="G308" s="753"/>
      <c r="H308" s="760"/>
      <c r="I308" s="764"/>
      <c r="J308" s="195" t="str">
        <f ca="1">IF(MOD(ROW()-13,2)=0,IF(ISBLANK(OFFSET('10. SEGUIMIENTO 2025'!$N$14,INT((ROW()-13)/2),0)),"",OFFSET('10. SEGUIMIENTO 2025'!$N$14,INT((ROW()-13)/2),0)),IF(ISBLANK(OFFSET('9. METAS'!$N$20,INT((ROW()-14)/2),0)),"",OFFSET('9. METAS'!$N$20,INT((ROW()-14)/2),0)))</f>
        <v/>
      </c>
      <c r="K308" s="196" t="str">
        <f ca="1">IF(MOD(ROW()-13,2)=0,IF(ISBLANK(OFFSET('10. SEGUIMIENTO 2025'!$O$14,INT((ROW()-13)/2),0)),"",OFFSET('10. SEGUIMIENTO 2025'!$O$14,INT((ROW()-13)/2),0)),IF(ISBLANK(OFFSET('9. METAS'!$O$20,INT((ROW()-14)/2),0)),"",OFFSET('9. METAS'!$O$20,INT((ROW()-14)/2),0)))</f>
        <v/>
      </c>
      <c r="L308" s="196" t="str">
        <f ca="1">IF(MOD(ROW()-13,2)=0,IF(ISBLANK(OFFSET('10. SEGUIMIENTO 2025'!$P$14,INT((ROW()-13)/2),0)),"",OFFSET('10. SEGUIMIENTO 2025'!$P$14,INT((ROW()-13)/2),0)),IF(ISBLANK(OFFSET('9. METAS'!$P$20,INT((ROW()-14)/2),0)),"",OFFSET('9. METAS'!$P$20,INT((ROW()-14)/2),0)))</f>
        <v/>
      </c>
      <c r="M308" s="197" t="str">
        <f ca="1">IF(MOD(ROW()-13,2)=0,IF(ISBLANK(OFFSET('10. SEGUIMIENTO 2025'!$Q$14,INT((ROW()-13)/2),0)),"",OFFSET('10. SEGUIMIENTO 2025'!$Q$14,INT((ROW()-13)/2),0)),IF(ISBLANK(OFFSET('9. METAS'!$Q$20,INT((ROW()-14)/2),0)),"",OFFSET('9. METAS'!$Q$20,INT((ROW()-14)/2),0)))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METAS'!$K$20,INT((ROW()-13)/2),0)),"",OFFSET('9. METAS'!$K$20,INT((ROW()-13)/2),0))</f>
        <v/>
      </c>
      <c r="I309" s="763"/>
      <c r="J309" s="195">
        <f ca="1">IF(MOD(ROW()-13,2)=0,IF(ISBLANK(OFFSET('10. SEGUIMIENTO 2025'!$N$14,INT((ROW()-13)/2),0)),"",OFFSET('10. SEGUIMIENTO 2025'!$N$14,INT((ROW()-13)/2),0)),IF(ISBLANK(OFFSET('9. METAS'!$N$20,INT((ROW()-14)/2),0)),"",OFFSET('9. METAS'!$N$20,INT((ROW()-14)/2),0)))</f>
        <v>41</v>
      </c>
      <c r="K309" s="196" t="str">
        <f ca="1">IF(MOD(ROW()-13,2)=0,IF(ISBLANK(OFFSET('10. SEGUIMIENTO 2025'!$O$14,INT((ROW()-13)/2),0)),"",OFFSET('10. SEGUIMIENTO 2025'!$O$14,INT((ROW()-13)/2),0)),IF(ISBLANK(OFFSET('9. METAS'!$O$20,INT((ROW()-14)/2),0)),"",OFFSET('9. METAS'!$O$20,INT((ROW()-14)/2),0)))</f>
        <v/>
      </c>
      <c r="L309" s="196" t="str">
        <f ca="1">IF(MOD(ROW()-13,2)=0,IF(ISBLANK(OFFSET('10. SEGUIMIENTO 2025'!$P$14,INT((ROW()-13)/2),0)),"",OFFSET('10. SEGUIMIENTO 2025'!$P$14,INT((ROW()-13)/2),0)),IF(ISBLANK(OFFSET('9. METAS'!$P$20,INT((ROW()-14)/2),0)),"",OFFSET('9. METAS'!$P$20,INT((ROW()-14)/2),0)))</f>
        <v/>
      </c>
      <c r="M309" s="197" t="str">
        <f ca="1">IF(MOD(ROW()-13,2)=0,IF(ISBLANK(OFFSET('10. SEGUIMIENTO 2025'!$Q$14,INT((ROW()-13)/2),0)),"",OFFSET('10. SEGUIMIENTO 2025'!$Q$14,INT((ROW()-13)/2),0)),IF(ISBLANK(OFFSET('9. METAS'!$Q$20,INT((ROW()-14)/2),0)),"",OFFSET('9. METAS'!$Q$20,INT((ROW()-14)/2),0)))</f>
        <v/>
      </c>
      <c r="N309" s="769" t="str">
        <f ca="1">IFERROR(M309/M310,"ND")</f>
        <v>ND</v>
      </c>
      <c r="O309" s="771" t="str">
        <f ca="1">IFERROR(((M309+L309+K309+J309)/H309),"ND")</f>
        <v>ND</v>
      </c>
      <c r="P309" s="775"/>
    </row>
    <row r="310" spans="3:16">
      <c r="C310" s="747"/>
      <c r="D310" s="749"/>
      <c r="E310" s="749"/>
      <c r="F310" s="751"/>
      <c r="G310" s="753"/>
      <c r="H310" s="760"/>
      <c r="I310" s="764"/>
      <c r="J310" s="195" t="str">
        <f ca="1">IF(MOD(ROW()-13,2)=0,IF(ISBLANK(OFFSET('10. SEGUIMIENTO 2025'!$N$14,INT((ROW()-13)/2),0)),"",OFFSET('10. SEGUIMIENTO 2025'!$N$14,INT((ROW()-13)/2),0)),IF(ISBLANK(OFFSET('9. METAS'!$N$20,INT((ROW()-14)/2),0)),"",OFFSET('9. METAS'!$N$20,INT((ROW()-14)/2),0)))</f>
        <v/>
      </c>
      <c r="K310" s="196" t="str">
        <f ca="1">IF(MOD(ROW()-13,2)=0,IF(ISBLANK(OFFSET('10. SEGUIMIENTO 2025'!$O$14,INT((ROW()-13)/2),0)),"",OFFSET('10. SEGUIMIENTO 2025'!$O$14,INT((ROW()-13)/2),0)),IF(ISBLANK(OFFSET('9. METAS'!$O$20,INT((ROW()-14)/2),0)),"",OFFSET('9. METAS'!$O$20,INT((ROW()-14)/2),0)))</f>
        <v/>
      </c>
      <c r="L310" s="196" t="str">
        <f ca="1">IF(MOD(ROW()-13,2)=0,IF(ISBLANK(OFFSET('10. SEGUIMIENTO 2025'!$P$14,INT((ROW()-13)/2),0)),"",OFFSET('10. SEGUIMIENTO 2025'!$P$14,INT((ROW()-13)/2),0)),IF(ISBLANK(OFFSET('9. METAS'!$P$20,INT((ROW()-14)/2),0)),"",OFFSET('9. METAS'!$P$20,INT((ROW()-14)/2),0)))</f>
        <v/>
      </c>
      <c r="M310" s="197" t="str">
        <f ca="1">IF(MOD(ROW()-13,2)=0,IF(ISBLANK(OFFSET('10. SEGUIMIENTO 2025'!$Q$14,INT((ROW()-13)/2),0)),"",OFFSET('10. SEGUIMIENTO 2025'!$Q$14,INT((ROW()-13)/2),0)),IF(ISBLANK(OFFSET('9. METAS'!$Q$20,INT((ROW()-14)/2),0)),"",OFFSET('9. METAS'!$Q$20,INT((ROW()-14)/2),0)))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METAS'!$K$20,INT((ROW()-13)/2),0)),"",OFFSET('9. METAS'!$K$20,INT((ROW()-13)/2),0))</f>
        <v/>
      </c>
      <c r="I311" s="763"/>
      <c r="J311" s="195">
        <f ca="1">IF(MOD(ROW()-13,2)=0,IF(ISBLANK(OFFSET('10. SEGUIMIENTO 2025'!$N$14,INT((ROW()-13)/2),0)),"",OFFSET('10. SEGUIMIENTO 2025'!$N$14,INT((ROW()-13)/2),0)),IF(ISBLANK(OFFSET('9. METAS'!$N$20,INT((ROW()-14)/2),0)),"",OFFSET('9. METAS'!$N$20,INT((ROW()-14)/2),0)))</f>
        <v>41</v>
      </c>
      <c r="K311" s="196" t="str">
        <f ca="1">IF(MOD(ROW()-13,2)=0,IF(ISBLANK(OFFSET('10. SEGUIMIENTO 2025'!$O$14,INT((ROW()-13)/2),0)),"",OFFSET('10. SEGUIMIENTO 2025'!$O$14,INT((ROW()-13)/2),0)),IF(ISBLANK(OFFSET('9. METAS'!$O$20,INT((ROW()-14)/2),0)),"",OFFSET('9. METAS'!$O$20,INT((ROW()-14)/2),0)))</f>
        <v/>
      </c>
      <c r="L311" s="196" t="str">
        <f ca="1">IF(MOD(ROW()-13,2)=0,IF(ISBLANK(OFFSET('10. SEGUIMIENTO 2025'!$P$14,INT((ROW()-13)/2),0)),"",OFFSET('10. SEGUIMIENTO 2025'!$P$14,INT((ROW()-13)/2),0)),IF(ISBLANK(OFFSET('9. METAS'!$P$20,INT((ROW()-14)/2),0)),"",OFFSET('9. METAS'!$P$20,INT((ROW()-14)/2),0)))</f>
        <v/>
      </c>
      <c r="M311" s="197" t="str">
        <f ca="1">IF(MOD(ROW()-13,2)=0,IF(ISBLANK(OFFSET('10. SEGUIMIENTO 2025'!$Q$14,INT((ROW()-13)/2),0)),"",OFFSET('10. SEGUIMIENTO 2025'!$Q$14,INT((ROW()-13)/2),0)),IF(ISBLANK(OFFSET('9. METAS'!$Q$20,INT((ROW()-14)/2),0)),"",OFFSET('9. METAS'!$Q$20,INT((ROW()-14)/2),0)))</f>
        <v/>
      </c>
      <c r="N311" s="769" t="str">
        <f ca="1">IFERROR(M311/M312,"ND")</f>
        <v>ND</v>
      </c>
      <c r="O311" s="771" t="str">
        <f ca="1">IFERROR(((M311+L311+K311+J311)/H311),"ND")</f>
        <v>ND</v>
      </c>
      <c r="P311" s="775"/>
    </row>
    <row r="312" spans="3:16">
      <c r="C312" s="747"/>
      <c r="D312" s="749"/>
      <c r="E312" s="749"/>
      <c r="F312" s="751"/>
      <c r="G312" s="753"/>
      <c r="H312" s="760"/>
      <c r="I312" s="764"/>
      <c r="J312" s="195" t="str">
        <f ca="1">IF(MOD(ROW()-13,2)=0,IF(ISBLANK(OFFSET('10. SEGUIMIENTO 2025'!$N$14,INT((ROW()-13)/2),0)),"",OFFSET('10. SEGUIMIENTO 2025'!$N$14,INT((ROW()-13)/2),0)),IF(ISBLANK(OFFSET('9. METAS'!$N$20,INT((ROW()-14)/2),0)),"",OFFSET('9. METAS'!$N$20,INT((ROW()-14)/2),0)))</f>
        <v/>
      </c>
      <c r="K312" s="196" t="str">
        <f ca="1">IF(MOD(ROW()-13,2)=0,IF(ISBLANK(OFFSET('10. SEGUIMIENTO 2025'!$O$14,INT((ROW()-13)/2),0)),"",OFFSET('10. SEGUIMIENTO 2025'!$O$14,INT((ROW()-13)/2),0)),IF(ISBLANK(OFFSET('9. METAS'!$O$20,INT((ROW()-14)/2),0)),"",OFFSET('9. METAS'!$O$20,INT((ROW()-14)/2),0)))</f>
        <v/>
      </c>
      <c r="L312" s="196" t="str">
        <f ca="1">IF(MOD(ROW()-13,2)=0,IF(ISBLANK(OFFSET('10. SEGUIMIENTO 2025'!$P$14,INT((ROW()-13)/2),0)),"",OFFSET('10. SEGUIMIENTO 2025'!$P$14,INT((ROW()-13)/2),0)),IF(ISBLANK(OFFSET('9. METAS'!$P$20,INT((ROW()-14)/2),0)),"",OFFSET('9. METAS'!$P$20,INT((ROW()-14)/2),0)))</f>
        <v/>
      </c>
      <c r="M312" s="197" t="str">
        <f ca="1">IF(MOD(ROW()-13,2)=0,IF(ISBLANK(OFFSET('10. SEGUIMIENTO 2025'!$Q$14,INT((ROW()-13)/2),0)),"",OFFSET('10. SEGUIMIENTO 2025'!$Q$14,INT((ROW()-13)/2),0)),IF(ISBLANK(OFFSET('9. METAS'!$Q$20,INT((ROW()-14)/2),0)),"",OFFSET('9. METAS'!$Q$20,INT((ROW()-14)/2),0)))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METAS'!$K$20,INT((ROW()-13)/2),0)),"",OFFSET('9. METAS'!$K$20,INT((ROW()-13)/2),0))</f>
        <v/>
      </c>
      <c r="I313" s="763"/>
      <c r="J313" s="195">
        <f ca="1">IF(MOD(ROW()-13,2)=0,IF(ISBLANK(OFFSET('10. SEGUIMIENTO 2025'!$N$14,INT((ROW()-13)/2),0)),"",OFFSET('10. SEGUIMIENTO 2025'!$N$14,INT((ROW()-13)/2),0)),IF(ISBLANK(OFFSET('9. METAS'!$N$20,INT((ROW()-14)/2),0)),"",OFFSET('9. METAS'!$N$20,INT((ROW()-14)/2),0)))</f>
        <v>41</v>
      </c>
      <c r="K313" s="196" t="str">
        <f ca="1">IF(MOD(ROW()-13,2)=0,IF(ISBLANK(OFFSET('10. SEGUIMIENTO 2025'!$O$14,INT((ROW()-13)/2),0)),"",OFFSET('10. SEGUIMIENTO 2025'!$O$14,INT((ROW()-13)/2),0)),IF(ISBLANK(OFFSET('9. METAS'!$O$20,INT((ROW()-14)/2),0)),"",OFFSET('9. METAS'!$O$20,INT((ROW()-14)/2),0)))</f>
        <v/>
      </c>
      <c r="L313" s="196" t="str">
        <f ca="1">IF(MOD(ROW()-13,2)=0,IF(ISBLANK(OFFSET('10. SEGUIMIENTO 2025'!$P$14,INT((ROW()-13)/2),0)),"",OFFSET('10. SEGUIMIENTO 2025'!$P$14,INT((ROW()-13)/2),0)),IF(ISBLANK(OFFSET('9. METAS'!$P$20,INT((ROW()-14)/2),0)),"",OFFSET('9. METAS'!$P$20,INT((ROW()-14)/2),0)))</f>
        <v/>
      </c>
      <c r="M313" s="197" t="str">
        <f ca="1">IF(MOD(ROW()-13,2)=0,IF(ISBLANK(OFFSET('10. SEGUIMIENTO 2025'!$Q$14,INT((ROW()-13)/2),0)),"",OFFSET('10. SEGUIMIENTO 2025'!$Q$14,INT((ROW()-13)/2),0)),IF(ISBLANK(OFFSET('9. METAS'!$Q$20,INT((ROW()-14)/2),0)),"",OFFSET('9. METAS'!$Q$20,INT((ROW()-14)/2),0)))</f>
        <v/>
      </c>
      <c r="N313" s="769" t="str">
        <f ca="1">IFERROR(M313/M314,"ND")</f>
        <v>ND</v>
      </c>
      <c r="O313" s="771" t="str">
        <f ca="1">IFERROR(((M313+L313+K313+J313)/H313),"ND")</f>
        <v>ND</v>
      </c>
      <c r="P313" s="775"/>
    </row>
    <row r="314" spans="3:16">
      <c r="C314" s="747"/>
      <c r="D314" s="749"/>
      <c r="E314" s="749"/>
      <c r="F314" s="751"/>
      <c r="G314" s="753"/>
      <c r="H314" s="760"/>
      <c r="I314" s="764"/>
      <c r="J314" s="195" t="str">
        <f ca="1">IF(MOD(ROW()-13,2)=0,IF(ISBLANK(OFFSET('10. SEGUIMIENTO 2025'!$N$14,INT((ROW()-13)/2),0)),"",OFFSET('10. SEGUIMIENTO 2025'!$N$14,INT((ROW()-13)/2),0)),IF(ISBLANK(OFFSET('9. METAS'!$N$20,INT((ROW()-14)/2),0)),"",OFFSET('9. METAS'!$N$20,INT((ROW()-14)/2),0)))</f>
        <v/>
      </c>
      <c r="K314" s="196" t="str">
        <f ca="1">IF(MOD(ROW()-13,2)=0,IF(ISBLANK(OFFSET('10. SEGUIMIENTO 2025'!$O$14,INT((ROW()-13)/2),0)),"",OFFSET('10. SEGUIMIENTO 2025'!$O$14,INT((ROW()-13)/2),0)),IF(ISBLANK(OFFSET('9. METAS'!$O$20,INT((ROW()-14)/2),0)),"",OFFSET('9. METAS'!$O$20,INT((ROW()-14)/2),0)))</f>
        <v/>
      </c>
      <c r="L314" s="196" t="str">
        <f ca="1">IF(MOD(ROW()-13,2)=0,IF(ISBLANK(OFFSET('10. SEGUIMIENTO 2025'!$P$14,INT((ROW()-13)/2),0)),"",OFFSET('10. SEGUIMIENTO 2025'!$P$14,INT((ROW()-13)/2),0)),IF(ISBLANK(OFFSET('9. METAS'!$P$20,INT((ROW()-14)/2),0)),"",OFFSET('9. METAS'!$P$20,INT((ROW()-14)/2),0)))</f>
        <v/>
      </c>
      <c r="M314" s="197" t="str">
        <f ca="1">IF(MOD(ROW()-13,2)=0,IF(ISBLANK(OFFSET('10. SEGUIMIENTO 2025'!$Q$14,INT((ROW()-13)/2),0)),"",OFFSET('10. SEGUIMIENTO 2025'!$Q$14,INT((ROW()-13)/2),0)),IF(ISBLANK(OFFSET('9. METAS'!$Q$20,INT((ROW()-14)/2),0)),"",OFFSET('9. METAS'!$Q$20,INT((ROW()-14)/2),0)))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METAS'!$K$20,INT((ROW()-13)/2),0)),"",OFFSET('9. METAS'!$K$20,INT((ROW()-13)/2),0))</f>
        <v/>
      </c>
      <c r="I315" s="763"/>
      <c r="J315" s="195">
        <f ca="1">IF(MOD(ROW()-13,2)=0,IF(ISBLANK(OFFSET('10. SEGUIMIENTO 2025'!$N$14,INT((ROW()-13)/2),0)),"",OFFSET('10. SEGUIMIENTO 2025'!$N$14,INT((ROW()-13)/2),0)),IF(ISBLANK(OFFSET('9. METAS'!$N$20,INT((ROW()-14)/2),0)),"",OFFSET('9. METAS'!$N$20,INT((ROW()-14)/2),0)))</f>
        <v>41</v>
      </c>
      <c r="K315" s="196" t="str">
        <f ca="1">IF(MOD(ROW()-13,2)=0,IF(ISBLANK(OFFSET('10. SEGUIMIENTO 2025'!$O$14,INT((ROW()-13)/2),0)),"",OFFSET('10. SEGUIMIENTO 2025'!$O$14,INT((ROW()-13)/2),0)),IF(ISBLANK(OFFSET('9. METAS'!$O$20,INT((ROW()-14)/2),0)),"",OFFSET('9. METAS'!$O$20,INT((ROW()-14)/2),0)))</f>
        <v/>
      </c>
      <c r="L315" s="196" t="str">
        <f ca="1">IF(MOD(ROW()-13,2)=0,IF(ISBLANK(OFFSET('10. SEGUIMIENTO 2025'!$P$14,INT((ROW()-13)/2),0)),"",OFFSET('10. SEGUIMIENTO 2025'!$P$14,INT((ROW()-13)/2),0)),IF(ISBLANK(OFFSET('9. METAS'!$P$20,INT((ROW()-14)/2),0)),"",OFFSET('9. METAS'!$P$20,INT((ROW()-14)/2),0)))</f>
        <v/>
      </c>
      <c r="M315" s="197" t="str">
        <f ca="1">IF(MOD(ROW()-13,2)=0,IF(ISBLANK(OFFSET('10. SEGUIMIENTO 2025'!$Q$14,INT((ROW()-13)/2),0)),"",OFFSET('10. SEGUIMIENTO 2025'!$Q$14,INT((ROW()-13)/2),0)),IF(ISBLANK(OFFSET('9. METAS'!$Q$20,INT((ROW()-14)/2),0)),"",OFFSET('9. METAS'!$Q$20,INT((ROW()-14)/2),0)))</f>
        <v/>
      </c>
      <c r="N315" s="769" t="str">
        <f ca="1">IFERROR(M315/M316,"ND")</f>
        <v>ND</v>
      </c>
      <c r="O315" s="771" t="str">
        <f ca="1">IFERROR(((M315+L315+K315+J315)/H315),"ND")</f>
        <v>ND</v>
      </c>
      <c r="P315" s="775"/>
    </row>
    <row r="316" spans="3:16">
      <c r="C316" s="747"/>
      <c r="D316" s="749"/>
      <c r="E316" s="749"/>
      <c r="F316" s="751"/>
      <c r="G316" s="753"/>
      <c r="H316" s="760"/>
      <c r="I316" s="764"/>
      <c r="J316" s="195" t="str">
        <f ca="1">IF(MOD(ROW()-13,2)=0,IF(ISBLANK(OFFSET('10. SEGUIMIENTO 2025'!$N$14,INT((ROW()-13)/2),0)),"",OFFSET('10. SEGUIMIENTO 2025'!$N$14,INT((ROW()-13)/2),0)),IF(ISBLANK(OFFSET('9. METAS'!$N$20,INT((ROW()-14)/2),0)),"",OFFSET('9. METAS'!$N$20,INT((ROW()-14)/2),0)))</f>
        <v/>
      </c>
      <c r="K316" s="196" t="str">
        <f ca="1">IF(MOD(ROW()-13,2)=0,IF(ISBLANK(OFFSET('10. SEGUIMIENTO 2025'!$O$14,INT((ROW()-13)/2),0)),"",OFFSET('10. SEGUIMIENTO 2025'!$O$14,INT((ROW()-13)/2),0)),IF(ISBLANK(OFFSET('9. METAS'!$O$20,INT((ROW()-14)/2),0)),"",OFFSET('9. METAS'!$O$20,INT((ROW()-14)/2),0)))</f>
        <v/>
      </c>
      <c r="L316" s="196" t="str">
        <f ca="1">IF(MOD(ROW()-13,2)=0,IF(ISBLANK(OFFSET('10. SEGUIMIENTO 2025'!$P$14,INT((ROW()-13)/2),0)),"",OFFSET('10. SEGUIMIENTO 2025'!$P$14,INT((ROW()-13)/2),0)),IF(ISBLANK(OFFSET('9. METAS'!$P$20,INT((ROW()-14)/2),0)),"",OFFSET('9. METAS'!$P$20,INT((ROW()-14)/2),0)))</f>
        <v/>
      </c>
      <c r="M316" s="197" t="str">
        <f ca="1">IF(MOD(ROW()-13,2)=0,IF(ISBLANK(OFFSET('10. SEGUIMIENTO 2025'!$Q$14,INT((ROW()-13)/2),0)),"",OFFSET('10. SEGUIMIENTO 2025'!$Q$14,INT((ROW()-13)/2),0)),IF(ISBLANK(OFFSET('9. METAS'!$Q$20,INT((ROW()-14)/2),0)),"",OFFSET('9. METAS'!$Q$20,INT((ROW()-14)/2),0)))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METAS'!$K$20,INT((ROW()-13)/2),0)),"",OFFSET('9. METAS'!$K$20,INT((ROW()-13)/2),0))</f>
        <v/>
      </c>
      <c r="I317" s="763"/>
      <c r="J317" s="195">
        <f ca="1">IF(MOD(ROW()-13,2)=0,IF(ISBLANK(OFFSET('10. SEGUIMIENTO 2025'!$N$14,INT((ROW()-13)/2),0)),"",OFFSET('10. SEGUIMIENTO 2025'!$N$14,INT((ROW()-13)/2),0)),IF(ISBLANK(OFFSET('9. METAS'!$N$20,INT((ROW()-14)/2),0)),"",OFFSET('9. METAS'!$N$20,INT((ROW()-14)/2),0)))</f>
        <v>41</v>
      </c>
      <c r="K317" s="196" t="str">
        <f ca="1">IF(MOD(ROW()-13,2)=0,IF(ISBLANK(OFFSET('10. SEGUIMIENTO 2025'!$O$14,INT((ROW()-13)/2),0)),"",OFFSET('10. SEGUIMIENTO 2025'!$O$14,INT((ROW()-13)/2),0)),IF(ISBLANK(OFFSET('9. METAS'!$O$20,INT((ROW()-14)/2),0)),"",OFFSET('9. METAS'!$O$20,INT((ROW()-14)/2),0)))</f>
        <v/>
      </c>
      <c r="L317" s="196" t="str">
        <f ca="1">IF(MOD(ROW()-13,2)=0,IF(ISBLANK(OFFSET('10. SEGUIMIENTO 2025'!$P$14,INT((ROW()-13)/2),0)),"",OFFSET('10. SEGUIMIENTO 2025'!$P$14,INT((ROW()-13)/2),0)),IF(ISBLANK(OFFSET('9. METAS'!$P$20,INT((ROW()-14)/2),0)),"",OFFSET('9. METAS'!$P$20,INT((ROW()-14)/2),0)))</f>
        <v/>
      </c>
      <c r="M317" s="197" t="str">
        <f ca="1">IF(MOD(ROW()-13,2)=0,IF(ISBLANK(OFFSET('10. SEGUIMIENTO 2025'!$Q$14,INT((ROW()-13)/2),0)),"",OFFSET('10. SEGUIMIENTO 2025'!$Q$14,INT((ROW()-13)/2),0)),IF(ISBLANK(OFFSET('9. METAS'!$Q$20,INT((ROW()-14)/2),0)),"",OFFSET('9. METAS'!$Q$20,INT((ROW()-14)/2),0)))</f>
        <v/>
      </c>
      <c r="N317" s="769" t="str">
        <f ca="1">IFERROR(M317/M318,"ND")</f>
        <v>ND</v>
      </c>
      <c r="O317" s="771" t="str">
        <f ca="1">IFERROR(((M317+L317+K317+J317)/H317),"ND")</f>
        <v>ND</v>
      </c>
      <c r="P317" s="775"/>
    </row>
    <row r="318" spans="3:16">
      <c r="C318" s="747"/>
      <c r="D318" s="749"/>
      <c r="E318" s="749"/>
      <c r="F318" s="751"/>
      <c r="G318" s="753"/>
      <c r="H318" s="760"/>
      <c r="I318" s="764"/>
      <c r="J318" s="195" t="str">
        <f ca="1">IF(MOD(ROW()-13,2)=0,IF(ISBLANK(OFFSET('10. SEGUIMIENTO 2025'!$N$14,INT((ROW()-13)/2),0)),"",OFFSET('10. SEGUIMIENTO 2025'!$N$14,INT((ROW()-13)/2),0)),IF(ISBLANK(OFFSET('9. METAS'!$N$20,INT((ROW()-14)/2),0)),"",OFFSET('9. METAS'!$N$20,INT((ROW()-14)/2),0)))</f>
        <v/>
      </c>
      <c r="K318" s="196" t="str">
        <f ca="1">IF(MOD(ROW()-13,2)=0,IF(ISBLANK(OFFSET('10. SEGUIMIENTO 2025'!$O$14,INT((ROW()-13)/2),0)),"",OFFSET('10. SEGUIMIENTO 2025'!$O$14,INT((ROW()-13)/2),0)),IF(ISBLANK(OFFSET('9. METAS'!$O$20,INT((ROW()-14)/2),0)),"",OFFSET('9. METAS'!$O$20,INT((ROW()-14)/2),0)))</f>
        <v/>
      </c>
      <c r="L318" s="196" t="str">
        <f ca="1">IF(MOD(ROW()-13,2)=0,IF(ISBLANK(OFFSET('10. SEGUIMIENTO 2025'!$P$14,INT((ROW()-13)/2),0)),"",OFFSET('10. SEGUIMIENTO 2025'!$P$14,INT((ROW()-13)/2),0)),IF(ISBLANK(OFFSET('9. METAS'!$P$20,INT((ROW()-14)/2),0)),"",OFFSET('9. METAS'!$P$20,INT((ROW()-14)/2),0)))</f>
        <v/>
      </c>
      <c r="M318" s="197" t="str">
        <f ca="1">IF(MOD(ROW()-13,2)=0,IF(ISBLANK(OFFSET('10. SEGUIMIENTO 2025'!$Q$14,INT((ROW()-13)/2),0)),"",OFFSET('10. SEGUIMIENTO 2025'!$Q$14,INT((ROW()-13)/2),0)),IF(ISBLANK(OFFSET('9. METAS'!$Q$20,INT((ROW()-14)/2),0)),"",OFFSET('9. METAS'!$Q$20,INT((ROW()-14)/2),0)))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METAS'!$K$20,INT((ROW()-13)/2),0)),"",OFFSET('9. METAS'!$K$20,INT((ROW()-13)/2),0))</f>
        <v/>
      </c>
      <c r="I319" s="763"/>
      <c r="J319" s="195">
        <f ca="1">IF(MOD(ROW()-13,2)=0,IF(ISBLANK(OFFSET('10. SEGUIMIENTO 2025'!$N$14,INT((ROW()-13)/2),0)),"",OFFSET('10. SEGUIMIENTO 2025'!$N$14,INT((ROW()-13)/2),0)),IF(ISBLANK(OFFSET('9. METAS'!$N$20,INT((ROW()-14)/2),0)),"",OFFSET('9. METAS'!$N$20,INT((ROW()-14)/2),0)))</f>
        <v>41</v>
      </c>
      <c r="K319" s="196" t="str">
        <f ca="1">IF(MOD(ROW()-13,2)=0,IF(ISBLANK(OFFSET('10. SEGUIMIENTO 2025'!$O$14,INT((ROW()-13)/2),0)),"",OFFSET('10. SEGUIMIENTO 2025'!$O$14,INT((ROW()-13)/2),0)),IF(ISBLANK(OFFSET('9. METAS'!$O$20,INT((ROW()-14)/2),0)),"",OFFSET('9. METAS'!$O$20,INT((ROW()-14)/2),0)))</f>
        <v/>
      </c>
      <c r="L319" s="196" t="str">
        <f ca="1">IF(MOD(ROW()-13,2)=0,IF(ISBLANK(OFFSET('10. SEGUIMIENTO 2025'!$P$14,INT((ROW()-13)/2),0)),"",OFFSET('10. SEGUIMIENTO 2025'!$P$14,INT((ROW()-13)/2),0)),IF(ISBLANK(OFFSET('9. METAS'!$P$20,INT((ROW()-14)/2),0)),"",OFFSET('9. METAS'!$P$20,INT((ROW()-14)/2),0)))</f>
        <v/>
      </c>
      <c r="M319" s="197" t="str">
        <f ca="1">IF(MOD(ROW()-13,2)=0,IF(ISBLANK(OFFSET('10. SEGUIMIENTO 2025'!$Q$14,INT((ROW()-13)/2),0)),"",OFFSET('10. SEGUIMIENTO 2025'!$Q$14,INT((ROW()-13)/2),0)),IF(ISBLANK(OFFSET('9. METAS'!$Q$20,INT((ROW()-14)/2),0)),"",OFFSET('9. METAS'!$Q$20,INT((ROW()-14)/2),0)))</f>
        <v/>
      </c>
      <c r="N319" s="769" t="str">
        <f ca="1">IFERROR(M319/M320,"ND")</f>
        <v>ND</v>
      </c>
      <c r="O319" s="771" t="str">
        <f ca="1">IFERROR(((M319+L319+K319+J319)/H319),"ND")</f>
        <v>ND</v>
      </c>
      <c r="P319" s="775"/>
    </row>
    <row r="320" spans="3:16">
      <c r="C320" s="747"/>
      <c r="D320" s="749"/>
      <c r="E320" s="749"/>
      <c r="F320" s="751"/>
      <c r="G320" s="753"/>
      <c r="H320" s="760"/>
      <c r="I320" s="764"/>
      <c r="J320" s="195" t="str">
        <f ca="1">IF(MOD(ROW()-13,2)=0,IF(ISBLANK(OFFSET('10. SEGUIMIENTO 2025'!$N$14,INT((ROW()-13)/2),0)),"",OFFSET('10. SEGUIMIENTO 2025'!$N$14,INT((ROW()-13)/2),0)),IF(ISBLANK(OFFSET('9. METAS'!$N$20,INT((ROW()-14)/2),0)),"",OFFSET('9. METAS'!$N$20,INT((ROW()-14)/2),0)))</f>
        <v/>
      </c>
      <c r="K320" s="196" t="str">
        <f ca="1">IF(MOD(ROW()-13,2)=0,IF(ISBLANK(OFFSET('10. SEGUIMIENTO 2025'!$O$14,INT((ROW()-13)/2),0)),"",OFFSET('10. SEGUIMIENTO 2025'!$O$14,INT((ROW()-13)/2),0)),IF(ISBLANK(OFFSET('9. METAS'!$O$20,INT((ROW()-14)/2),0)),"",OFFSET('9. METAS'!$O$20,INT((ROW()-14)/2),0)))</f>
        <v/>
      </c>
      <c r="L320" s="196" t="str">
        <f ca="1">IF(MOD(ROW()-13,2)=0,IF(ISBLANK(OFFSET('10. SEGUIMIENTO 2025'!$P$14,INT((ROW()-13)/2),0)),"",OFFSET('10. SEGUIMIENTO 2025'!$P$14,INT((ROW()-13)/2),0)),IF(ISBLANK(OFFSET('9. METAS'!$P$20,INT((ROW()-14)/2),0)),"",OFFSET('9. METAS'!$P$20,INT((ROW()-14)/2),0)))</f>
        <v/>
      </c>
      <c r="M320" s="197" t="str">
        <f ca="1">IF(MOD(ROW()-13,2)=0,IF(ISBLANK(OFFSET('10. SEGUIMIENTO 2025'!$Q$14,INT((ROW()-13)/2),0)),"",OFFSET('10. SEGUIMIENTO 2025'!$Q$14,INT((ROW()-13)/2),0)),IF(ISBLANK(OFFSET('9. METAS'!$Q$20,INT((ROW()-14)/2),0)),"",OFFSET('9. METAS'!$Q$20,INT((ROW()-14)/2),0)))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METAS'!$K$20,INT((ROW()-13)/2),0)),"",OFFSET('9. METAS'!$K$20,INT((ROW()-13)/2),0))</f>
        <v/>
      </c>
      <c r="I321" s="763"/>
      <c r="J321" s="195">
        <f ca="1">IF(MOD(ROW()-13,2)=0,IF(ISBLANK(OFFSET('10. SEGUIMIENTO 2025'!$N$14,INT((ROW()-13)/2),0)),"",OFFSET('10. SEGUIMIENTO 2025'!$N$14,INT((ROW()-13)/2),0)),IF(ISBLANK(OFFSET('9. METAS'!$N$20,INT((ROW()-14)/2),0)),"",OFFSET('9. METAS'!$N$20,INT((ROW()-14)/2),0)))</f>
        <v>41</v>
      </c>
      <c r="K321" s="196" t="str">
        <f ca="1">IF(MOD(ROW()-13,2)=0,IF(ISBLANK(OFFSET('10. SEGUIMIENTO 2025'!$O$14,INT((ROW()-13)/2),0)),"",OFFSET('10. SEGUIMIENTO 2025'!$O$14,INT((ROW()-13)/2),0)),IF(ISBLANK(OFFSET('9. METAS'!$O$20,INT((ROW()-14)/2),0)),"",OFFSET('9. METAS'!$O$20,INT((ROW()-14)/2),0)))</f>
        <v/>
      </c>
      <c r="L321" s="196" t="str">
        <f ca="1">IF(MOD(ROW()-13,2)=0,IF(ISBLANK(OFFSET('10. SEGUIMIENTO 2025'!$P$14,INT((ROW()-13)/2),0)),"",OFFSET('10. SEGUIMIENTO 2025'!$P$14,INT((ROW()-13)/2),0)),IF(ISBLANK(OFFSET('9. METAS'!$P$20,INT((ROW()-14)/2),0)),"",OFFSET('9. METAS'!$P$20,INT((ROW()-14)/2),0)))</f>
        <v/>
      </c>
      <c r="M321" s="197" t="str">
        <f ca="1">IF(MOD(ROW()-13,2)=0,IF(ISBLANK(OFFSET('10. SEGUIMIENTO 2025'!$Q$14,INT((ROW()-13)/2),0)),"",OFFSET('10. SEGUIMIENTO 2025'!$Q$14,INT((ROW()-13)/2),0)),IF(ISBLANK(OFFSET('9. METAS'!$Q$20,INT((ROW()-14)/2),0)),"",OFFSET('9. METAS'!$Q$20,INT((ROW()-14)/2),0)))</f>
        <v/>
      </c>
      <c r="N321" s="769" t="str">
        <f ca="1">IFERROR(M321/M322,"ND")</f>
        <v>ND</v>
      </c>
      <c r="O321" s="771" t="str">
        <f ca="1">IFERROR(((M321+L321+K321+J321)/H321),"ND")</f>
        <v>ND</v>
      </c>
      <c r="P321" s="775"/>
    </row>
    <row r="322" spans="3:16">
      <c r="C322" s="747"/>
      <c r="D322" s="749"/>
      <c r="E322" s="749"/>
      <c r="F322" s="751"/>
      <c r="G322" s="753"/>
      <c r="H322" s="760"/>
      <c r="I322" s="764"/>
      <c r="J322" s="195" t="str">
        <f ca="1">IF(MOD(ROW()-13,2)=0,IF(ISBLANK(OFFSET('10. SEGUIMIENTO 2025'!$N$14,INT((ROW()-13)/2),0)),"",OFFSET('10. SEGUIMIENTO 2025'!$N$14,INT((ROW()-13)/2),0)),IF(ISBLANK(OFFSET('9. METAS'!$N$20,INT((ROW()-14)/2),0)),"",OFFSET('9. METAS'!$N$20,INT((ROW()-14)/2),0)))</f>
        <v/>
      </c>
      <c r="K322" s="196" t="str">
        <f ca="1">IF(MOD(ROW()-13,2)=0,IF(ISBLANK(OFFSET('10. SEGUIMIENTO 2025'!$O$14,INT((ROW()-13)/2),0)),"",OFFSET('10. SEGUIMIENTO 2025'!$O$14,INT((ROW()-13)/2),0)),IF(ISBLANK(OFFSET('9. METAS'!$O$20,INT((ROW()-14)/2),0)),"",OFFSET('9. METAS'!$O$20,INT((ROW()-14)/2),0)))</f>
        <v/>
      </c>
      <c r="L322" s="196" t="str">
        <f ca="1">IF(MOD(ROW()-13,2)=0,IF(ISBLANK(OFFSET('10. SEGUIMIENTO 2025'!$P$14,INT((ROW()-13)/2),0)),"",OFFSET('10. SEGUIMIENTO 2025'!$P$14,INT((ROW()-13)/2),0)),IF(ISBLANK(OFFSET('9. METAS'!$P$20,INT((ROW()-14)/2),0)),"",OFFSET('9. METAS'!$P$20,INT((ROW()-14)/2),0)))</f>
        <v/>
      </c>
      <c r="M322" s="197" t="str">
        <f ca="1">IF(MOD(ROW()-13,2)=0,IF(ISBLANK(OFFSET('10. SEGUIMIENTO 2025'!$Q$14,INT((ROW()-13)/2),0)),"",OFFSET('10. SEGUIMIENTO 2025'!$Q$14,INT((ROW()-13)/2),0)),IF(ISBLANK(OFFSET('9. METAS'!$Q$20,INT((ROW()-14)/2),0)),"",OFFSET('9. METAS'!$Q$20,INT((ROW()-14)/2),0)))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METAS'!$K$20,INT((ROW()-13)/2),0)),"",OFFSET('9. METAS'!$K$20,INT((ROW()-13)/2),0))</f>
        <v/>
      </c>
      <c r="I323" s="763"/>
      <c r="J323" s="195">
        <f ca="1">IF(MOD(ROW()-13,2)=0,IF(ISBLANK(OFFSET('10. SEGUIMIENTO 2025'!$N$14,INT((ROW()-13)/2),0)),"",OFFSET('10. SEGUIMIENTO 2025'!$N$14,INT((ROW()-13)/2),0)),IF(ISBLANK(OFFSET('9. METAS'!$N$20,INT((ROW()-14)/2),0)),"",OFFSET('9. METAS'!$N$20,INT((ROW()-14)/2),0)))</f>
        <v>41</v>
      </c>
      <c r="K323" s="196" t="str">
        <f ca="1">IF(MOD(ROW()-13,2)=0,IF(ISBLANK(OFFSET('10. SEGUIMIENTO 2025'!$O$14,INT((ROW()-13)/2),0)),"",OFFSET('10. SEGUIMIENTO 2025'!$O$14,INT((ROW()-13)/2),0)),IF(ISBLANK(OFFSET('9. METAS'!$O$20,INT((ROW()-14)/2),0)),"",OFFSET('9. METAS'!$O$20,INT((ROW()-14)/2),0)))</f>
        <v/>
      </c>
      <c r="L323" s="196" t="str">
        <f ca="1">IF(MOD(ROW()-13,2)=0,IF(ISBLANK(OFFSET('10. SEGUIMIENTO 2025'!$P$14,INT((ROW()-13)/2),0)),"",OFFSET('10. SEGUIMIENTO 2025'!$P$14,INT((ROW()-13)/2),0)),IF(ISBLANK(OFFSET('9. METAS'!$P$20,INT((ROW()-14)/2),0)),"",OFFSET('9. METAS'!$P$20,INT((ROW()-14)/2),0)))</f>
        <v/>
      </c>
      <c r="M323" s="197" t="str">
        <f ca="1">IF(MOD(ROW()-13,2)=0,IF(ISBLANK(OFFSET('10. SEGUIMIENTO 2025'!$Q$14,INT((ROW()-13)/2),0)),"",OFFSET('10. SEGUIMIENTO 2025'!$Q$14,INT((ROW()-13)/2),0)),IF(ISBLANK(OFFSET('9. METAS'!$Q$20,INT((ROW()-14)/2),0)),"",OFFSET('9. METAS'!$Q$20,INT((ROW()-14)/2),0)))</f>
        <v/>
      </c>
      <c r="N323" s="769" t="str">
        <f ca="1">IFERROR(M323/M324,"ND")</f>
        <v>ND</v>
      </c>
      <c r="O323" s="771" t="str">
        <f ca="1">IFERROR(((M323+L323+K323+J323)/H323),"ND")</f>
        <v>ND</v>
      </c>
      <c r="P323" s="775"/>
    </row>
    <row r="324" spans="3:16">
      <c r="C324" s="747"/>
      <c r="D324" s="749"/>
      <c r="E324" s="749"/>
      <c r="F324" s="751"/>
      <c r="G324" s="753"/>
      <c r="H324" s="760"/>
      <c r="I324" s="764"/>
      <c r="J324" s="195" t="str">
        <f ca="1">IF(MOD(ROW()-13,2)=0,IF(ISBLANK(OFFSET('10. SEGUIMIENTO 2025'!$N$14,INT((ROW()-13)/2),0)),"",OFFSET('10. SEGUIMIENTO 2025'!$N$14,INT((ROW()-13)/2),0)),IF(ISBLANK(OFFSET('9. METAS'!$N$20,INT((ROW()-14)/2),0)),"",OFFSET('9. METAS'!$N$20,INT((ROW()-14)/2),0)))</f>
        <v/>
      </c>
      <c r="K324" s="196" t="str">
        <f ca="1">IF(MOD(ROW()-13,2)=0,IF(ISBLANK(OFFSET('10. SEGUIMIENTO 2025'!$O$14,INT((ROW()-13)/2),0)),"",OFFSET('10. SEGUIMIENTO 2025'!$O$14,INT((ROW()-13)/2),0)),IF(ISBLANK(OFFSET('9. METAS'!$O$20,INT((ROW()-14)/2),0)),"",OFFSET('9. METAS'!$O$20,INT((ROW()-14)/2),0)))</f>
        <v/>
      </c>
      <c r="L324" s="196" t="str">
        <f ca="1">IF(MOD(ROW()-13,2)=0,IF(ISBLANK(OFFSET('10. SEGUIMIENTO 2025'!$P$14,INT((ROW()-13)/2),0)),"",OFFSET('10. SEGUIMIENTO 2025'!$P$14,INT((ROW()-13)/2),0)),IF(ISBLANK(OFFSET('9. METAS'!$P$20,INT((ROW()-14)/2),0)),"",OFFSET('9. METAS'!$P$20,INT((ROW()-14)/2),0)))</f>
        <v/>
      </c>
      <c r="M324" s="197" t="str">
        <f ca="1">IF(MOD(ROW()-13,2)=0,IF(ISBLANK(OFFSET('10. SEGUIMIENTO 2025'!$Q$14,INT((ROW()-13)/2),0)),"",OFFSET('10. SEGUIMIENTO 2025'!$Q$14,INT((ROW()-13)/2),0)),IF(ISBLANK(OFFSET('9. METAS'!$Q$20,INT((ROW()-14)/2),0)),"",OFFSET('9. METAS'!$Q$20,INT((ROW()-14)/2),0)))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METAS'!$K$20,INT((ROW()-13)/2),0)),"",OFFSET('9. METAS'!$K$20,INT((ROW()-13)/2),0))</f>
        <v/>
      </c>
      <c r="I325" s="763"/>
      <c r="J325" s="195">
        <f ca="1">IF(MOD(ROW()-13,2)=0,IF(ISBLANK(OFFSET('10. SEGUIMIENTO 2025'!$N$14,INT((ROW()-13)/2),0)),"",OFFSET('10. SEGUIMIENTO 2025'!$N$14,INT((ROW()-13)/2),0)),IF(ISBLANK(OFFSET('9. METAS'!$N$20,INT((ROW()-14)/2),0)),"",OFFSET('9. METAS'!$N$20,INT((ROW()-14)/2),0)))</f>
        <v>41</v>
      </c>
      <c r="K325" s="196" t="str">
        <f ca="1">IF(MOD(ROW()-13,2)=0,IF(ISBLANK(OFFSET('10. SEGUIMIENTO 2025'!$O$14,INT((ROW()-13)/2),0)),"",OFFSET('10. SEGUIMIENTO 2025'!$O$14,INT((ROW()-13)/2),0)),IF(ISBLANK(OFFSET('9. METAS'!$O$20,INT((ROW()-14)/2),0)),"",OFFSET('9. METAS'!$O$20,INT((ROW()-14)/2),0)))</f>
        <v/>
      </c>
      <c r="L325" s="196" t="str">
        <f ca="1">IF(MOD(ROW()-13,2)=0,IF(ISBLANK(OFFSET('10. SEGUIMIENTO 2025'!$P$14,INT((ROW()-13)/2),0)),"",OFFSET('10. SEGUIMIENTO 2025'!$P$14,INT((ROW()-13)/2),0)),IF(ISBLANK(OFFSET('9. METAS'!$P$20,INT((ROW()-14)/2),0)),"",OFFSET('9. METAS'!$P$20,INT((ROW()-14)/2),0)))</f>
        <v/>
      </c>
      <c r="M325" s="197" t="str">
        <f ca="1">IF(MOD(ROW()-13,2)=0,IF(ISBLANK(OFFSET('10. SEGUIMIENTO 2025'!$Q$14,INT((ROW()-13)/2),0)),"",OFFSET('10. SEGUIMIENTO 2025'!$Q$14,INT((ROW()-13)/2),0)),IF(ISBLANK(OFFSET('9. METAS'!$Q$20,INT((ROW()-14)/2),0)),"",OFFSET('9. METAS'!$Q$20,INT((ROW()-14)/2),0)))</f>
        <v/>
      </c>
      <c r="N325" s="769" t="str">
        <f ca="1">IFERROR(M325/M326,"ND")</f>
        <v>ND</v>
      </c>
      <c r="O325" s="771" t="str">
        <f ca="1">IFERROR(((M325+L325+K325+J325)/H325),"ND")</f>
        <v>ND</v>
      </c>
      <c r="P325" s="775"/>
    </row>
    <row r="326" spans="3:16">
      <c r="C326" s="747"/>
      <c r="D326" s="749"/>
      <c r="E326" s="749"/>
      <c r="F326" s="751"/>
      <c r="G326" s="753"/>
      <c r="H326" s="760"/>
      <c r="I326" s="764"/>
      <c r="J326" s="195" t="str">
        <f ca="1">IF(MOD(ROW()-13,2)=0,IF(ISBLANK(OFFSET('10. SEGUIMIENTO 2025'!$N$14,INT((ROW()-13)/2),0)),"",OFFSET('10. SEGUIMIENTO 2025'!$N$14,INT((ROW()-13)/2),0)),IF(ISBLANK(OFFSET('9. METAS'!$N$20,INT((ROW()-14)/2),0)),"",OFFSET('9. METAS'!$N$20,INT((ROW()-14)/2),0)))</f>
        <v/>
      </c>
      <c r="K326" s="196" t="str">
        <f ca="1">IF(MOD(ROW()-13,2)=0,IF(ISBLANK(OFFSET('10. SEGUIMIENTO 2025'!$O$14,INT((ROW()-13)/2),0)),"",OFFSET('10. SEGUIMIENTO 2025'!$O$14,INT((ROW()-13)/2),0)),IF(ISBLANK(OFFSET('9. METAS'!$O$20,INT((ROW()-14)/2),0)),"",OFFSET('9. METAS'!$O$20,INT((ROW()-14)/2),0)))</f>
        <v/>
      </c>
      <c r="L326" s="196" t="str">
        <f ca="1">IF(MOD(ROW()-13,2)=0,IF(ISBLANK(OFFSET('10. SEGUIMIENTO 2025'!$P$14,INT((ROW()-13)/2),0)),"",OFFSET('10. SEGUIMIENTO 2025'!$P$14,INT((ROW()-13)/2),0)),IF(ISBLANK(OFFSET('9. METAS'!$P$20,INT((ROW()-14)/2),0)),"",OFFSET('9. METAS'!$P$20,INT((ROW()-14)/2),0)))</f>
        <v/>
      </c>
      <c r="M326" s="197" t="str">
        <f ca="1">IF(MOD(ROW()-13,2)=0,IF(ISBLANK(OFFSET('10. SEGUIMIENTO 2025'!$Q$14,INT((ROW()-13)/2),0)),"",OFFSET('10. SEGUIMIENTO 2025'!$Q$14,INT((ROW()-13)/2),0)),IF(ISBLANK(OFFSET('9. METAS'!$Q$20,INT((ROW()-14)/2),0)),"",OFFSET('9. METAS'!$Q$20,INT((ROW()-14)/2),0)))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METAS'!$K$20,INT((ROW()-13)/2),0)),"",OFFSET('9. METAS'!$K$20,INT((ROW()-13)/2),0))</f>
        <v/>
      </c>
      <c r="I327" s="763"/>
      <c r="J327" s="195">
        <f ca="1">IF(MOD(ROW()-13,2)=0,IF(ISBLANK(OFFSET('10. SEGUIMIENTO 2025'!$N$14,INT((ROW()-13)/2),0)),"",OFFSET('10. SEGUIMIENTO 2025'!$N$14,INT((ROW()-13)/2),0)),IF(ISBLANK(OFFSET('9. METAS'!$N$20,INT((ROW()-14)/2),0)),"",OFFSET('9. METAS'!$N$20,INT((ROW()-14)/2),0)))</f>
        <v>41</v>
      </c>
      <c r="K327" s="196" t="str">
        <f ca="1">IF(MOD(ROW()-13,2)=0,IF(ISBLANK(OFFSET('10. SEGUIMIENTO 2025'!$O$14,INT((ROW()-13)/2),0)),"",OFFSET('10. SEGUIMIENTO 2025'!$O$14,INT((ROW()-13)/2),0)),IF(ISBLANK(OFFSET('9. METAS'!$O$20,INT((ROW()-14)/2),0)),"",OFFSET('9. METAS'!$O$20,INT((ROW()-14)/2),0)))</f>
        <v/>
      </c>
      <c r="L327" s="196" t="str">
        <f ca="1">IF(MOD(ROW()-13,2)=0,IF(ISBLANK(OFFSET('10. SEGUIMIENTO 2025'!$P$14,INT((ROW()-13)/2),0)),"",OFFSET('10. SEGUIMIENTO 2025'!$P$14,INT((ROW()-13)/2),0)),IF(ISBLANK(OFFSET('9. METAS'!$P$20,INT((ROW()-14)/2),0)),"",OFFSET('9. METAS'!$P$20,INT((ROW()-14)/2),0)))</f>
        <v/>
      </c>
      <c r="M327" s="197" t="str">
        <f ca="1">IF(MOD(ROW()-13,2)=0,IF(ISBLANK(OFFSET('10. SEGUIMIENTO 2025'!$Q$14,INT((ROW()-13)/2),0)),"",OFFSET('10. SEGUIMIENTO 2025'!$Q$14,INT((ROW()-13)/2),0)),IF(ISBLANK(OFFSET('9. METAS'!$Q$20,INT((ROW()-14)/2),0)),"",OFFSET('9. METAS'!$Q$20,INT((ROW()-14)/2),0)))</f>
        <v/>
      </c>
      <c r="N327" s="769" t="str">
        <f ca="1">IFERROR(M327/M328,"ND")</f>
        <v>ND</v>
      </c>
      <c r="O327" s="771" t="str">
        <f ca="1">IFERROR(((M327+L327+K327+J327)/H327),"ND")</f>
        <v>ND</v>
      </c>
      <c r="P327" s="775"/>
    </row>
    <row r="328" spans="3:16">
      <c r="C328" s="747"/>
      <c r="D328" s="749"/>
      <c r="E328" s="749"/>
      <c r="F328" s="751"/>
      <c r="G328" s="753"/>
      <c r="H328" s="760"/>
      <c r="I328" s="764"/>
      <c r="J328" s="195" t="str">
        <f ca="1">IF(MOD(ROW()-13,2)=0,IF(ISBLANK(OFFSET('10. SEGUIMIENTO 2025'!$N$14,INT((ROW()-13)/2),0)),"",OFFSET('10. SEGUIMIENTO 2025'!$N$14,INT((ROW()-13)/2),0)),IF(ISBLANK(OFFSET('9. METAS'!$N$20,INT((ROW()-14)/2),0)),"",OFFSET('9. METAS'!$N$20,INT((ROW()-14)/2),0)))</f>
        <v/>
      </c>
      <c r="K328" s="196" t="str">
        <f ca="1">IF(MOD(ROW()-13,2)=0,IF(ISBLANK(OFFSET('10. SEGUIMIENTO 2025'!$O$14,INT((ROW()-13)/2),0)),"",OFFSET('10. SEGUIMIENTO 2025'!$O$14,INT((ROW()-13)/2),0)),IF(ISBLANK(OFFSET('9. METAS'!$O$20,INT((ROW()-14)/2),0)),"",OFFSET('9. METAS'!$O$20,INT((ROW()-14)/2),0)))</f>
        <v/>
      </c>
      <c r="L328" s="196" t="str">
        <f ca="1">IF(MOD(ROW()-13,2)=0,IF(ISBLANK(OFFSET('10. SEGUIMIENTO 2025'!$P$14,INT((ROW()-13)/2),0)),"",OFFSET('10. SEGUIMIENTO 2025'!$P$14,INT((ROW()-13)/2),0)),IF(ISBLANK(OFFSET('9. METAS'!$P$20,INT((ROW()-14)/2),0)),"",OFFSET('9. METAS'!$P$20,INT((ROW()-14)/2),0)))</f>
        <v/>
      </c>
      <c r="M328" s="197" t="str">
        <f ca="1">IF(MOD(ROW()-13,2)=0,IF(ISBLANK(OFFSET('10. SEGUIMIENTO 2025'!$Q$14,INT((ROW()-13)/2),0)),"",OFFSET('10. SEGUIMIENTO 2025'!$Q$14,INT((ROW()-13)/2),0)),IF(ISBLANK(OFFSET('9. METAS'!$Q$20,INT((ROW()-14)/2),0)),"",OFFSET('9. METAS'!$Q$20,INT((ROW()-14)/2),0)))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METAS'!$K$20,INT((ROW()-13)/2),0)),"",OFFSET('9. METAS'!$K$20,INT((ROW()-13)/2),0))</f>
        <v/>
      </c>
      <c r="I329" s="763"/>
      <c r="J329" s="195">
        <f ca="1">IF(MOD(ROW()-13,2)=0,IF(ISBLANK(OFFSET('10. SEGUIMIENTO 2025'!$N$14,INT((ROW()-13)/2),0)),"",OFFSET('10. SEGUIMIENTO 2025'!$N$14,INT((ROW()-13)/2),0)),IF(ISBLANK(OFFSET('9. METAS'!$N$20,INT((ROW()-14)/2),0)),"",OFFSET('9. METAS'!$N$20,INT((ROW()-14)/2),0)))</f>
        <v>41</v>
      </c>
      <c r="K329" s="196" t="str">
        <f ca="1">IF(MOD(ROW()-13,2)=0,IF(ISBLANK(OFFSET('10. SEGUIMIENTO 2025'!$O$14,INT((ROW()-13)/2),0)),"",OFFSET('10. SEGUIMIENTO 2025'!$O$14,INT((ROW()-13)/2),0)),IF(ISBLANK(OFFSET('9. METAS'!$O$20,INT((ROW()-14)/2),0)),"",OFFSET('9. METAS'!$O$20,INT((ROW()-14)/2),0)))</f>
        <v/>
      </c>
      <c r="L329" s="196" t="str">
        <f ca="1">IF(MOD(ROW()-13,2)=0,IF(ISBLANK(OFFSET('10. SEGUIMIENTO 2025'!$P$14,INT((ROW()-13)/2),0)),"",OFFSET('10. SEGUIMIENTO 2025'!$P$14,INT((ROW()-13)/2),0)),IF(ISBLANK(OFFSET('9. METAS'!$P$20,INT((ROW()-14)/2),0)),"",OFFSET('9. METAS'!$P$20,INT((ROW()-14)/2),0)))</f>
        <v/>
      </c>
      <c r="M329" s="197" t="str">
        <f ca="1">IF(MOD(ROW()-13,2)=0,IF(ISBLANK(OFFSET('10. SEGUIMIENTO 2025'!$Q$14,INT((ROW()-13)/2),0)),"",OFFSET('10. SEGUIMIENTO 2025'!$Q$14,INT((ROW()-13)/2),0)),IF(ISBLANK(OFFSET('9. METAS'!$Q$20,INT((ROW()-14)/2),0)),"",OFFSET('9. METAS'!$Q$20,INT((ROW()-14)/2),0)))</f>
        <v/>
      </c>
      <c r="N329" s="769" t="str">
        <f ca="1">IFERROR(M329/M330,"ND")</f>
        <v>ND</v>
      </c>
      <c r="O329" s="771" t="str">
        <f ca="1">IFERROR(((M329+L329+K329+J329)/H329),"ND")</f>
        <v>ND</v>
      </c>
      <c r="P329" s="775"/>
    </row>
    <row r="330" spans="3:16">
      <c r="C330" s="747"/>
      <c r="D330" s="749"/>
      <c r="E330" s="749"/>
      <c r="F330" s="751"/>
      <c r="G330" s="753"/>
      <c r="H330" s="760"/>
      <c r="I330" s="764"/>
      <c r="J330" s="195" t="str">
        <f ca="1">IF(MOD(ROW()-13,2)=0,IF(ISBLANK(OFFSET('10. SEGUIMIENTO 2025'!$N$14,INT((ROW()-13)/2),0)),"",OFFSET('10. SEGUIMIENTO 2025'!$N$14,INT((ROW()-13)/2),0)),IF(ISBLANK(OFFSET('9. METAS'!$N$20,INT((ROW()-14)/2),0)),"",OFFSET('9. METAS'!$N$20,INT((ROW()-14)/2),0)))</f>
        <v/>
      </c>
      <c r="K330" s="196" t="str">
        <f ca="1">IF(MOD(ROW()-13,2)=0,IF(ISBLANK(OFFSET('10. SEGUIMIENTO 2025'!$O$14,INT((ROW()-13)/2),0)),"",OFFSET('10. SEGUIMIENTO 2025'!$O$14,INT((ROW()-13)/2),0)),IF(ISBLANK(OFFSET('9. METAS'!$O$20,INT((ROW()-14)/2),0)),"",OFFSET('9. METAS'!$O$20,INT((ROW()-14)/2),0)))</f>
        <v/>
      </c>
      <c r="L330" s="196" t="str">
        <f ca="1">IF(MOD(ROW()-13,2)=0,IF(ISBLANK(OFFSET('10. SEGUIMIENTO 2025'!$P$14,INT((ROW()-13)/2),0)),"",OFFSET('10. SEGUIMIENTO 2025'!$P$14,INT((ROW()-13)/2),0)),IF(ISBLANK(OFFSET('9. METAS'!$P$20,INT((ROW()-14)/2),0)),"",OFFSET('9. METAS'!$P$20,INT((ROW()-14)/2),0)))</f>
        <v/>
      </c>
      <c r="M330" s="197" t="str">
        <f ca="1">IF(MOD(ROW()-13,2)=0,IF(ISBLANK(OFFSET('10. SEGUIMIENTO 2025'!$Q$14,INT((ROW()-13)/2),0)),"",OFFSET('10. SEGUIMIENTO 2025'!$Q$14,INT((ROW()-13)/2),0)),IF(ISBLANK(OFFSET('9. METAS'!$Q$20,INT((ROW()-14)/2),0)),"",OFFSET('9. METAS'!$Q$20,INT((ROW()-14)/2),0)))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METAS'!$K$20,INT((ROW()-13)/2),0)),"",OFFSET('9. METAS'!$K$20,INT((ROW()-13)/2),0))</f>
        <v/>
      </c>
      <c r="I331" s="763"/>
      <c r="J331" s="195">
        <f ca="1">IF(MOD(ROW()-13,2)=0,IF(ISBLANK(OFFSET('10. SEGUIMIENTO 2025'!$N$14,INT((ROW()-13)/2),0)),"",OFFSET('10. SEGUIMIENTO 2025'!$N$14,INT((ROW()-13)/2),0)),IF(ISBLANK(OFFSET('9. METAS'!$N$20,INT((ROW()-14)/2),0)),"",OFFSET('9. METAS'!$N$20,INT((ROW()-14)/2),0)))</f>
        <v>41</v>
      </c>
      <c r="K331" s="196" t="str">
        <f ca="1">IF(MOD(ROW()-13,2)=0,IF(ISBLANK(OFFSET('10. SEGUIMIENTO 2025'!$O$14,INT((ROW()-13)/2),0)),"",OFFSET('10. SEGUIMIENTO 2025'!$O$14,INT((ROW()-13)/2),0)),IF(ISBLANK(OFFSET('9. METAS'!$O$20,INT((ROW()-14)/2),0)),"",OFFSET('9. METAS'!$O$20,INT((ROW()-14)/2),0)))</f>
        <v/>
      </c>
      <c r="L331" s="196" t="str">
        <f ca="1">IF(MOD(ROW()-13,2)=0,IF(ISBLANK(OFFSET('10. SEGUIMIENTO 2025'!$P$14,INT((ROW()-13)/2),0)),"",OFFSET('10. SEGUIMIENTO 2025'!$P$14,INT((ROW()-13)/2),0)),IF(ISBLANK(OFFSET('9. METAS'!$P$20,INT((ROW()-14)/2),0)),"",OFFSET('9. METAS'!$P$20,INT((ROW()-14)/2),0)))</f>
        <v/>
      </c>
      <c r="M331" s="197" t="str">
        <f ca="1">IF(MOD(ROW()-13,2)=0,IF(ISBLANK(OFFSET('10. SEGUIMIENTO 2025'!$Q$14,INT((ROW()-13)/2),0)),"",OFFSET('10. SEGUIMIENTO 2025'!$Q$14,INT((ROW()-13)/2),0)),IF(ISBLANK(OFFSET('9. METAS'!$Q$20,INT((ROW()-14)/2),0)),"",OFFSET('9. METAS'!$Q$20,INT((ROW()-14)/2),0)))</f>
        <v/>
      </c>
      <c r="N331" s="769" t="str">
        <f ca="1">IFERROR(M331/M332,"ND")</f>
        <v>ND</v>
      </c>
      <c r="O331" s="771" t="str">
        <f ca="1">IFERROR(((M331+L331+K331+J331)/H331),"ND")</f>
        <v>ND</v>
      </c>
      <c r="P331" s="775"/>
    </row>
    <row r="332" spans="3:16">
      <c r="C332" s="747"/>
      <c r="D332" s="749"/>
      <c r="E332" s="749"/>
      <c r="F332" s="751"/>
      <c r="G332" s="753"/>
      <c r="H332" s="760"/>
      <c r="I332" s="764"/>
      <c r="J332" s="195" t="str">
        <f ca="1">IF(MOD(ROW()-13,2)=0,IF(ISBLANK(OFFSET('10. SEGUIMIENTO 2025'!$N$14,INT((ROW()-13)/2),0)),"",OFFSET('10. SEGUIMIENTO 2025'!$N$14,INT((ROW()-13)/2),0)),IF(ISBLANK(OFFSET('9. METAS'!$N$20,INT((ROW()-14)/2),0)),"",OFFSET('9. METAS'!$N$20,INT((ROW()-14)/2),0)))</f>
        <v/>
      </c>
      <c r="K332" s="196" t="str">
        <f ca="1">IF(MOD(ROW()-13,2)=0,IF(ISBLANK(OFFSET('10. SEGUIMIENTO 2025'!$O$14,INT((ROW()-13)/2),0)),"",OFFSET('10. SEGUIMIENTO 2025'!$O$14,INT((ROW()-13)/2),0)),IF(ISBLANK(OFFSET('9. METAS'!$O$20,INT((ROW()-14)/2),0)),"",OFFSET('9. METAS'!$O$20,INT((ROW()-14)/2),0)))</f>
        <v/>
      </c>
      <c r="L332" s="196" t="str">
        <f ca="1">IF(MOD(ROW()-13,2)=0,IF(ISBLANK(OFFSET('10. SEGUIMIENTO 2025'!$P$14,INT((ROW()-13)/2),0)),"",OFFSET('10. SEGUIMIENTO 2025'!$P$14,INT((ROW()-13)/2),0)),IF(ISBLANK(OFFSET('9. METAS'!$P$20,INT((ROW()-14)/2),0)),"",OFFSET('9. METAS'!$P$20,INT((ROW()-14)/2),0)))</f>
        <v/>
      </c>
      <c r="M332" s="197" t="str">
        <f ca="1">IF(MOD(ROW()-13,2)=0,IF(ISBLANK(OFFSET('10. SEGUIMIENTO 2025'!$Q$14,INT((ROW()-13)/2),0)),"",OFFSET('10. SEGUIMIENTO 2025'!$Q$14,INT((ROW()-13)/2),0)),IF(ISBLANK(OFFSET('9. METAS'!$Q$20,INT((ROW()-14)/2),0)),"",OFFSET('9. METAS'!$Q$20,INT((ROW()-14)/2),0)))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METAS'!$K$20,INT((ROW()-13)/2),0)),"",OFFSET('9. METAS'!$K$20,INT((ROW()-13)/2),0))</f>
        <v/>
      </c>
      <c r="I333" s="763"/>
      <c r="J333" s="195">
        <f ca="1">IF(MOD(ROW()-13,2)=0,IF(ISBLANK(OFFSET('10. SEGUIMIENTO 2025'!$N$14,INT((ROW()-13)/2),0)),"",OFFSET('10. SEGUIMIENTO 2025'!$N$14,INT((ROW()-13)/2),0)),IF(ISBLANK(OFFSET('9. METAS'!$N$20,INT((ROW()-14)/2),0)),"",OFFSET('9. METAS'!$N$20,INT((ROW()-14)/2),0)))</f>
        <v>41</v>
      </c>
      <c r="K333" s="196" t="str">
        <f ca="1">IF(MOD(ROW()-13,2)=0,IF(ISBLANK(OFFSET('10. SEGUIMIENTO 2025'!$O$14,INT((ROW()-13)/2),0)),"",OFFSET('10. SEGUIMIENTO 2025'!$O$14,INT((ROW()-13)/2),0)),IF(ISBLANK(OFFSET('9. METAS'!$O$20,INT((ROW()-14)/2),0)),"",OFFSET('9. METAS'!$O$20,INT((ROW()-14)/2),0)))</f>
        <v/>
      </c>
      <c r="L333" s="196" t="str">
        <f ca="1">IF(MOD(ROW()-13,2)=0,IF(ISBLANK(OFFSET('10. SEGUIMIENTO 2025'!$P$14,INT((ROW()-13)/2),0)),"",OFFSET('10. SEGUIMIENTO 2025'!$P$14,INT((ROW()-13)/2),0)),IF(ISBLANK(OFFSET('9. METAS'!$P$20,INT((ROW()-14)/2),0)),"",OFFSET('9. METAS'!$P$20,INT((ROW()-14)/2),0)))</f>
        <v/>
      </c>
      <c r="M333" s="197" t="str">
        <f ca="1">IF(MOD(ROW()-13,2)=0,IF(ISBLANK(OFFSET('10. SEGUIMIENTO 2025'!$Q$14,INT((ROW()-13)/2),0)),"",OFFSET('10. SEGUIMIENTO 2025'!$Q$14,INT((ROW()-13)/2),0)),IF(ISBLANK(OFFSET('9. METAS'!$Q$20,INT((ROW()-14)/2),0)),"",OFFSET('9. METAS'!$Q$20,INT((ROW()-14)/2),0)))</f>
        <v/>
      </c>
      <c r="N333" s="769" t="str">
        <f ca="1">IFERROR(M333/M334,"ND")</f>
        <v>ND</v>
      </c>
      <c r="O333" s="771" t="str">
        <f ca="1">IFERROR(((M333+L333+K333+J333)/H333),"ND")</f>
        <v>ND</v>
      </c>
      <c r="P333" s="775"/>
    </row>
    <row r="334" spans="3:16">
      <c r="C334" s="747"/>
      <c r="D334" s="749"/>
      <c r="E334" s="749"/>
      <c r="F334" s="751"/>
      <c r="G334" s="753"/>
      <c r="H334" s="760"/>
      <c r="I334" s="764"/>
      <c r="J334" s="195" t="str">
        <f ca="1">IF(MOD(ROW()-13,2)=0,IF(ISBLANK(OFFSET('10. SEGUIMIENTO 2025'!$N$14,INT((ROW()-13)/2),0)),"",OFFSET('10. SEGUIMIENTO 2025'!$N$14,INT((ROW()-13)/2),0)),IF(ISBLANK(OFFSET('9. METAS'!$N$20,INT((ROW()-14)/2),0)),"",OFFSET('9. METAS'!$N$20,INT((ROW()-14)/2),0)))</f>
        <v/>
      </c>
      <c r="K334" s="196" t="str">
        <f ca="1">IF(MOD(ROW()-13,2)=0,IF(ISBLANK(OFFSET('10. SEGUIMIENTO 2025'!$O$14,INT((ROW()-13)/2),0)),"",OFFSET('10. SEGUIMIENTO 2025'!$O$14,INT((ROW()-13)/2),0)),IF(ISBLANK(OFFSET('9. METAS'!$O$20,INT((ROW()-14)/2),0)),"",OFFSET('9. METAS'!$O$20,INT((ROW()-14)/2),0)))</f>
        <v/>
      </c>
      <c r="L334" s="196" t="str">
        <f ca="1">IF(MOD(ROW()-13,2)=0,IF(ISBLANK(OFFSET('10. SEGUIMIENTO 2025'!$P$14,INT((ROW()-13)/2),0)),"",OFFSET('10. SEGUIMIENTO 2025'!$P$14,INT((ROW()-13)/2),0)),IF(ISBLANK(OFFSET('9. METAS'!$P$20,INT((ROW()-14)/2),0)),"",OFFSET('9. METAS'!$P$20,INT((ROW()-14)/2),0)))</f>
        <v/>
      </c>
      <c r="M334" s="197" t="str">
        <f ca="1">IF(MOD(ROW()-13,2)=0,IF(ISBLANK(OFFSET('10. SEGUIMIENTO 2025'!$Q$14,INT((ROW()-13)/2),0)),"",OFFSET('10. SEGUIMIENTO 2025'!$Q$14,INT((ROW()-13)/2),0)),IF(ISBLANK(OFFSET('9. METAS'!$Q$20,INT((ROW()-14)/2),0)),"",OFFSET('9. METAS'!$Q$20,INT((ROW()-14)/2),0)))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METAS'!$K$20,INT((ROW()-13)/2),0)),"",OFFSET('9. METAS'!$K$20,INT((ROW()-13)/2),0))</f>
        <v/>
      </c>
      <c r="I335" s="763"/>
      <c r="J335" s="195">
        <f ca="1">IF(MOD(ROW()-13,2)=0,IF(ISBLANK(OFFSET('10. SEGUIMIENTO 2025'!$N$14,INT((ROW()-13)/2),0)),"",OFFSET('10. SEGUIMIENTO 2025'!$N$14,INT((ROW()-13)/2),0)),IF(ISBLANK(OFFSET('9. METAS'!$N$20,INT((ROW()-14)/2),0)),"",OFFSET('9. METAS'!$N$20,INT((ROW()-14)/2),0)))</f>
        <v>41</v>
      </c>
      <c r="K335" s="196" t="str">
        <f ca="1">IF(MOD(ROW()-13,2)=0,IF(ISBLANK(OFFSET('10. SEGUIMIENTO 2025'!$O$14,INT((ROW()-13)/2),0)),"",OFFSET('10. SEGUIMIENTO 2025'!$O$14,INT((ROW()-13)/2),0)),IF(ISBLANK(OFFSET('9. METAS'!$O$20,INT((ROW()-14)/2),0)),"",OFFSET('9. METAS'!$O$20,INT((ROW()-14)/2),0)))</f>
        <v/>
      </c>
      <c r="L335" s="196" t="str">
        <f ca="1">IF(MOD(ROW()-13,2)=0,IF(ISBLANK(OFFSET('10. SEGUIMIENTO 2025'!$P$14,INT((ROW()-13)/2),0)),"",OFFSET('10. SEGUIMIENTO 2025'!$P$14,INT((ROW()-13)/2),0)),IF(ISBLANK(OFFSET('9. METAS'!$P$20,INT((ROW()-14)/2),0)),"",OFFSET('9. METAS'!$P$20,INT((ROW()-14)/2),0)))</f>
        <v/>
      </c>
      <c r="M335" s="197" t="str">
        <f ca="1">IF(MOD(ROW()-13,2)=0,IF(ISBLANK(OFFSET('10. SEGUIMIENTO 2025'!$Q$14,INT((ROW()-13)/2),0)),"",OFFSET('10. SEGUIMIENTO 2025'!$Q$14,INT((ROW()-13)/2),0)),IF(ISBLANK(OFFSET('9. METAS'!$Q$20,INT((ROW()-14)/2),0)),"",OFFSET('9. METAS'!$Q$20,INT((ROW()-14)/2),0)))</f>
        <v/>
      </c>
      <c r="N335" s="769" t="str">
        <f ca="1">IFERROR(M335/M336,"ND")</f>
        <v>ND</v>
      </c>
      <c r="O335" s="771" t="str">
        <f ca="1">IFERROR(((M335+L335+K335+J335)/H335),"ND")</f>
        <v>ND</v>
      </c>
      <c r="P335" s="775"/>
    </row>
    <row r="336" spans="3:16">
      <c r="C336" s="747"/>
      <c r="D336" s="749"/>
      <c r="E336" s="749"/>
      <c r="F336" s="751"/>
      <c r="G336" s="753"/>
      <c r="H336" s="760"/>
      <c r="I336" s="764"/>
      <c r="J336" s="195" t="str">
        <f ca="1">IF(MOD(ROW()-13,2)=0,IF(ISBLANK(OFFSET('10. SEGUIMIENTO 2025'!$N$14,INT((ROW()-13)/2),0)),"",OFFSET('10. SEGUIMIENTO 2025'!$N$14,INT((ROW()-13)/2),0)),IF(ISBLANK(OFFSET('9. METAS'!$N$20,INT((ROW()-14)/2),0)),"",OFFSET('9. METAS'!$N$20,INT((ROW()-14)/2),0)))</f>
        <v/>
      </c>
      <c r="K336" s="196" t="str">
        <f ca="1">IF(MOD(ROW()-13,2)=0,IF(ISBLANK(OFFSET('10. SEGUIMIENTO 2025'!$O$14,INT((ROW()-13)/2),0)),"",OFFSET('10. SEGUIMIENTO 2025'!$O$14,INT((ROW()-13)/2),0)),IF(ISBLANK(OFFSET('9. METAS'!$O$20,INT((ROW()-14)/2),0)),"",OFFSET('9. METAS'!$O$20,INT((ROW()-14)/2),0)))</f>
        <v/>
      </c>
      <c r="L336" s="196" t="str">
        <f ca="1">IF(MOD(ROW()-13,2)=0,IF(ISBLANK(OFFSET('10. SEGUIMIENTO 2025'!$P$14,INT((ROW()-13)/2),0)),"",OFFSET('10. SEGUIMIENTO 2025'!$P$14,INT((ROW()-13)/2),0)),IF(ISBLANK(OFFSET('9. METAS'!$P$20,INT((ROW()-14)/2),0)),"",OFFSET('9. METAS'!$P$20,INT((ROW()-14)/2),0)))</f>
        <v/>
      </c>
      <c r="M336" s="197" t="str">
        <f ca="1">IF(MOD(ROW()-13,2)=0,IF(ISBLANK(OFFSET('10. SEGUIMIENTO 2025'!$Q$14,INT((ROW()-13)/2),0)),"",OFFSET('10. SEGUIMIENTO 2025'!$Q$14,INT((ROW()-13)/2),0)),IF(ISBLANK(OFFSET('9. METAS'!$Q$20,INT((ROW()-14)/2),0)),"",OFFSET('9. METAS'!$Q$20,INT((ROW()-14)/2),0)))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METAS'!$K$20,INT((ROW()-13)/2),0)),"",OFFSET('9. METAS'!$K$20,INT((ROW()-13)/2),0))</f>
        <v/>
      </c>
      <c r="I337" s="763"/>
      <c r="J337" s="195">
        <f ca="1">IF(MOD(ROW()-13,2)=0,IF(ISBLANK(OFFSET('10. SEGUIMIENTO 2025'!$N$14,INT((ROW()-13)/2),0)),"",OFFSET('10. SEGUIMIENTO 2025'!$N$14,INT((ROW()-13)/2),0)),IF(ISBLANK(OFFSET('9. METAS'!$N$20,INT((ROW()-14)/2),0)),"",OFFSET('9. METAS'!$N$20,INT((ROW()-14)/2),0)))</f>
        <v>41</v>
      </c>
      <c r="K337" s="196" t="str">
        <f ca="1">IF(MOD(ROW()-13,2)=0,IF(ISBLANK(OFFSET('10. SEGUIMIENTO 2025'!$O$14,INT((ROW()-13)/2),0)),"",OFFSET('10. SEGUIMIENTO 2025'!$O$14,INT((ROW()-13)/2),0)),IF(ISBLANK(OFFSET('9. METAS'!$O$20,INT((ROW()-14)/2),0)),"",OFFSET('9. METAS'!$O$20,INT((ROW()-14)/2),0)))</f>
        <v/>
      </c>
      <c r="L337" s="196" t="str">
        <f ca="1">IF(MOD(ROW()-13,2)=0,IF(ISBLANK(OFFSET('10. SEGUIMIENTO 2025'!$P$14,INT((ROW()-13)/2),0)),"",OFFSET('10. SEGUIMIENTO 2025'!$P$14,INT((ROW()-13)/2),0)),IF(ISBLANK(OFFSET('9. METAS'!$P$20,INT((ROW()-14)/2),0)),"",OFFSET('9. METAS'!$P$20,INT((ROW()-14)/2),0)))</f>
        <v/>
      </c>
      <c r="M337" s="197" t="str">
        <f ca="1">IF(MOD(ROW()-13,2)=0,IF(ISBLANK(OFFSET('10. SEGUIMIENTO 2025'!$Q$14,INT((ROW()-13)/2),0)),"",OFFSET('10. SEGUIMIENTO 2025'!$Q$14,INT((ROW()-13)/2),0)),IF(ISBLANK(OFFSET('9. METAS'!$Q$20,INT((ROW()-14)/2),0)),"",OFFSET('9. METAS'!$Q$20,INT((ROW()-14)/2),0)))</f>
        <v/>
      </c>
      <c r="N337" s="769" t="str">
        <f ca="1">IFERROR(M337/M338,"ND")</f>
        <v>ND</v>
      </c>
      <c r="O337" s="771" t="str">
        <f ca="1">IFERROR(((M337+L337+K337+J337)/H337),"ND")</f>
        <v>ND</v>
      </c>
      <c r="P337" s="775"/>
    </row>
    <row r="338" spans="3:16">
      <c r="C338" s="747"/>
      <c r="D338" s="749"/>
      <c r="E338" s="749"/>
      <c r="F338" s="751"/>
      <c r="G338" s="753"/>
      <c r="H338" s="760"/>
      <c r="I338" s="764"/>
      <c r="J338" s="195" t="str">
        <f ca="1">IF(MOD(ROW()-13,2)=0,IF(ISBLANK(OFFSET('10. SEGUIMIENTO 2025'!$N$14,INT((ROW()-13)/2),0)),"",OFFSET('10. SEGUIMIENTO 2025'!$N$14,INT((ROW()-13)/2),0)),IF(ISBLANK(OFFSET('9. METAS'!$N$20,INT((ROW()-14)/2),0)),"",OFFSET('9. METAS'!$N$20,INT((ROW()-14)/2),0)))</f>
        <v/>
      </c>
      <c r="K338" s="196" t="str">
        <f ca="1">IF(MOD(ROW()-13,2)=0,IF(ISBLANK(OFFSET('10. SEGUIMIENTO 2025'!$O$14,INT((ROW()-13)/2),0)),"",OFFSET('10. SEGUIMIENTO 2025'!$O$14,INT((ROW()-13)/2),0)),IF(ISBLANK(OFFSET('9. METAS'!$O$20,INT((ROW()-14)/2),0)),"",OFFSET('9. METAS'!$O$20,INT((ROW()-14)/2),0)))</f>
        <v/>
      </c>
      <c r="L338" s="196" t="str">
        <f ca="1">IF(MOD(ROW()-13,2)=0,IF(ISBLANK(OFFSET('10. SEGUIMIENTO 2025'!$P$14,INT((ROW()-13)/2),0)),"",OFFSET('10. SEGUIMIENTO 2025'!$P$14,INT((ROW()-13)/2),0)),IF(ISBLANK(OFFSET('9. METAS'!$P$20,INT((ROW()-14)/2),0)),"",OFFSET('9. METAS'!$P$20,INT((ROW()-14)/2),0)))</f>
        <v/>
      </c>
      <c r="M338" s="197" t="str">
        <f ca="1">IF(MOD(ROW()-13,2)=0,IF(ISBLANK(OFFSET('10. SEGUIMIENTO 2025'!$Q$14,INT((ROW()-13)/2),0)),"",OFFSET('10. SEGUIMIENTO 2025'!$Q$14,INT((ROW()-13)/2),0)),IF(ISBLANK(OFFSET('9. METAS'!$Q$20,INT((ROW()-14)/2),0)),"",OFFSET('9. METAS'!$Q$20,INT((ROW()-14)/2),0)))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METAS'!$K$20,INT((ROW()-13)/2),0)),"",OFFSET('9. METAS'!$K$20,INT((ROW()-13)/2),0))</f>
        <v/>
      </c>
      <c r="I339" s="763"/>
      <c r="J339" s="195">
        <f ca="1">IF(MOD(ROW()-13,2)=0,IF(ISBLANK(OFFSET('10. SEGUIMIENTO 2025'!$N$14,INT((ROW()-13)/2),0)),"",OFFSET('10. SEGUIMIENTO 2025'!$N$14,INT((ROW()-13)/2),0)),IF(ISBLANK(OFFSET('9. METAS'!$N$20,INT((ROW()-14)/2),0)),"",OFFSET('9. METAS'!$N$20,INT((ROW()-14)/2),0)))</f>
        <v>41</v>
      </c>
      <c r="K339" s="196" t="str">
        <f ca="1">IF(MOD(ROW()-13,2)=0,IF(ISBLANK(OFFSET('10. SEGUIMIENTO 2025'!$O$14,INT((ROW()-13)/2),0)),"",OFFSET('10. SEGUIMIENTO 2025'!$O$14,INT((ROW()-13)/2),0)),IF(ISBLANK(OFFSET('9. METAS'!$O$20,INT((ROW()-14)/2),0)),"",OFFSET('9. METAS'!$O$20,INT((ROW()-14)/2),0)))</f>
        <v/>
      </c>
      <c r="L339" s="196" t="str">
        <f ca="1">IF(MOD(ROW()-13,2)=0,IF(ISBLANK(OFFSET('10. SEGUIMIENTO 2025'!$P$14,INT((ROW()-13)/2),0)),"",OFFSET('10. SEGUIMIENTO 2025'!$P$14,INT((ROW()-13)/2),0)),IF(ISBLANK(OFFSET('9. METAS'!$P$20,INT((ROW()-14)/2),0)),"",OFFSET('9. METAS'!$P$20,INT((ROW()-14)/2),0)))</f>
        <v/>
      </c>
      <c r="M339" s="197" t="str">
        <f ca="1">IF(MOD(ROW()-13,2)=0,IF(ISBLANK(OFFSET('10. SEGUIMIENTO 2025'!$Q$14,INT((ROW()-13)/2),0)),"",OFFSET('10. SEGUIMIENTO 2025'!$Q$14,INT((ROW()-13)/2),0)),IF(ISBLANK(OFFSET('9. METAS'!$Q$20,INT((ROW()-14)/2),0)),"",OFFSET('9. METAS'!$Q$20,INT((ROW()-14)/2),0)))</f>
        <v/>
      </c>
      <c r="N339" s="769" t="str">
        <f ca="1">IFERROR(M339/M340,"ND")</f>
        <v>ND</v>
      </c>
      <c r="O339" s="771" t="str">
        <f ca="1">IFERROR(((M339+L339+K339+J339)/H339),"ND")</f>
        <v>ND</v>
      </c>
      <c r="P339" s="775"/>
    </row>
    <row r="340" spans="3:16">
      <c r="C340" s="747"/>
      <c r="D340" s="749"/>
      <c r="E340" s="749"/>
      <c r="F340" s="751"/>
      <c r="G340" s="753"/>
      <c r="H340" s="760"/>
      <c r="I340" s="764"/>
      <c r="J340" s="195" t="str">
        <f ca="1">IF(MOD(ROW()-13,2)=0,IF(ISBLANK(OFFSET('10. SEGUIMIENTO 2025'!$N$14,INT((ROW()-13)/2),0)),"",OFFSET('10. SEGUIMIENTO 2025'!$N$14,INT((ROW()-13)/2),0)),IF(ISBLANK(OFFSET('9. METAS'!$N$20,INT((ROW()-14)/2),0)),"",OFFSET('9. METAS'!$N$20,INT((ROW()-14)/2),0)))</f>
        <v/>
      </c>
      <c r="K340" s="196" t="str">
        <f ca="1">IF(MOD(ROW()-13,2)=0,IF(ISBLANK(OFFSET('10. SEGUIMIENTO 2025'!$O$14,INT((ROW()-13)/2),0)),"",OFFSET('10. SEGUIMIENTO 2025'!$O$14,INT((ROW()-13)/2),0)),IF(ISBLANK(OFFSET('9. METAS'!$O$20,INT((ROW()-14)/2),0)),"",OFFSET('9. METAS'!$O$20,INT((ROW()-14)/2),0)))</f>
        <v/>
      </c>
      <c r="L340" s="196" t="str">
        <f ca="1">IF(MOD(ROW()-13,2)=0,IF(ISBLANK(OFFSET('10. SEGUIMIENTO 2025'!$P$14,INT((ROW()-13)/2),0)),"",OFFSET('10. SEGUIMIENTO 2025'!$P$14,INT((ROW()-13)/2),0)),IF(ISBLANK(OFFSET('9. METAS'!$P$20,INT((ROW()-14)/2),0)),"",OFFSET('9. METAS'!$P$20,INT((ROW()-14)/2),0)))</f>
        <v/>
      </c>
      <c r="M340" s="197" t="str">
        <f ca="1">IF(MOD(ROW()-13,2)=0,IF(ISBLANK(OFFSET('10. SEGUIMIENTO 2025'!$Q$14,INT((ROW()-13)/2),0)),"",OFFSET('10. SEGUIMIENTO 2025'!$Q$14,INT((ROW()-13)/2),0)),IF(ISBLANK(OFFSET('9. METAS'!$Q$20,INT((ROW()-14)/2),0)),"",OFFSET('9. METAS'!$Q$20,INT((ROW()-14)/2),0)))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METAS'!$K$20,INT((ROW()-13)/2),0)),"",OFFSET('9. METAS'!$K$20,INT((ROW()-13)/2),0))</f>
        <v/>
      </c>
      <c r="I341" s="763"/>
      <c r="J341" s="195">
        <f ca="1">IF(MOD(ROW()-13,2)=0,IF(ISBLANK(OFFSET('10. SEGUIMIENTO 2025'!$N$14,INT((ROW()-13)/2),0)),"",OFFSET('10. SEGUIMIENTO 2025'!$N$14,INT((ROW()-13)/2),0)),IF(ISBLANK(OFFSET('9. METAS'!$N$20,INT((ROW()-14)/2),0)),"",OFFSET('9. METAS'!$N$20,INT((ROW()-14)/2),0)))</f>
        <v>41</v>
      </c>
      <c r="K341" s="196" t="str">
        <f ca="1">IF(MOD(ROW()-13,2)=0,IF(ISBLANK(OFFSET('10. SEGUIMIENTO 2025'!$O$14,INT((ROW()-13)/2),0)),"",OFFSET('10. SEGUIMIENTO 2025'!$O$14,INT((ROW()-13)/2),0)),IF(ISBLANK(OFFSET('9. METAS'!$O$20,INT((ROW()-14)/2),0)),"",OFFSET('9. METAS'!$O$20,INT((ROW()-14)/2),0)))</f>
        <v/>
      </c>
      <c r="L341" s="196" t="str">
        <f ca="1">IF(MOD(ROW()-13,2)=0,IF(ISBLANK(OFFSET('10. SEGUIMIENTO 2025'!$P$14,INT((ROW()-13)/2),0)),"",OFFSET('10. SEGUIMIENTO 2025'!$P$14,INT((ROW()-13)/2),0)),IF(ISBLANK(OFFSET('9. METAS'!$P$20,INT((ROW()-14)/2),0)),"",OFFSET('9. METAS'!$P$20,INT((ROW()-14)/2),0)))</f>
        <v/>
      </c>
      <c r="M341" s="197" t="str">
        <f ca="1">IF(MOD(ROW()-13,2)=0,IF(ISBLANK(OFFSET('10. SEGUIMIENTO 2025'!$Q$14,INT((ROW()-13)/2),0)),"",OFFSET('10. SEGUIMIENTO 2025'!$Q$14,INT((ROW()-13)/2),0)),IF(ISBLANK(OFFSET('9. METAS'!$Q$20,INT((ROW()-14)/2),0)),"",OFFSET('9. METAS'!$Q$20,INT((ROW()-14)/2),0)))</f>
        <v/>
      </c>
      <c r="N341" s="769" t="str">
        <f ca="1">IFERROR(M341/M342,"ND")</f>
        <v>ND</v>
      </c>
      <c r="O341" s="771" t="str">
        <f ca="1">IFERROR(((M341+L341+K341+J341)/H341),"ND")</f>
        <v>ND</v>
      </c>
      <c r="P341" s="775"/>
    </row>
    <row r="342" spans="3:16">
      <c r="C342" s="747"/>
      <c r="D342" s="749"/>
      <c r="E342" s="749"/>
      <c r="F342" s="751"/>
      <c r="G342" s="753"/>
      <c r="H342" s="760"/>
      <c r="I342" s="764"/>
      <c r="J342" s="195" t="str">
        <f ca="1">IF(MOD(ROW()-13,2)=0,IF(ISBLANK(OFFSET('10. SEGUIMIENTO 2025'!$N$14,INT((ROW()-13)/2),0)),"",OFFSET('10. SEGUIMIENTO 2025'!$N$14,INT((ROW()-13)/2),0)),IF(ISBLANK(OFFSET('9. METAS'!$N$20,INT((ROW()-14)/2),0)),"",OFFSET('9. METAS'!$N$20,INT((ROW()-14)/2),0)))</f>
        <v/>
      </c>
      <c r="K342" s="196" t="str">
        <f ca="1">IF(MOD(ROW()-13,2)=0,IF(ISBLANK(OFFSET('10. SEGUIMIENTO 2025'!$O$14,INT((ROW()-13)/2),0)),"",OFFSET('10. SEGUIMIENTO 2025'!$O$14,INT((ROW()-13)/2),0)),IF(ISBLANK(OFFSET('9. METAS'!$O$20,INT((ROW()-14)/2),0)),"",OFFSET('9. METAS'!$O$20,INT((ROW()-14)/2),0)))</f>
        <v/>
      </c>
      <c r="L342" s="196" t="str">
        <f ca="1">IF(MOD(ROW()-13,2)=0,IF(ISBLANK(OFFSET('10. SEGUIMIENTO 2025'!$P$14,INT((ROW()-13)/2),0)),"",OFFSET('10. SEGUIMIENTO 2025'!$P$14,INT((ROW()-13)/2),0)),IF(ISBLANK(OFFSET('9. METAS'!$P$20,INT((ROW()-14)/2),0)),"",OFFSET('9. METAS'!$P$20,INT((ROW()-14)/2),0)))</f>
        <v/>
      </c>
      <c r="M342" s="197" t="str">
        <f ca="1">IF(MOD(ROW()-13,2)=0,IF(ISBLANK(OFFSET('10. SEGUIMIENTO 2025'!$Q$14,INT((ROW()-13)/2),0)),"",OFFSET('10. SEGUIMIENTO 2025'!$Q$14,INT((ROW()-13)/2),0)),IF(ISBLANK(OFFSET('9. METAS'!$Q$20,INT((ROW()-14)/2),0)),"",OFFSET('9. METAS'!$Q$20,INT((ROW()-14)/2),0)))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METAS'!$K$20,INT((ROW()-13)/2),0)),"",OFFSET('9. METAS'!$K$20,INT((ROW()-13)/2),0))</f>
        <v/>
      </c>
      <c r="I343" s="763"/>
      <c r="J343" s="195">
        <f ca="1">IF(MOD(ROW()-13,2)=0,IF(ISBLANK(OFFSET('10. SEGUIMIENTO 2025'!$N$14,INT((ROW()-13)/2),0)),"",OFFSET('10. SEGUIMIENTO 2025'!$N$14,INT((ROW()-13)/2),0)),IF(ISBLANK(OFFSET('9. METAS'!$N$20,INT((ROW()-14)/2),0)),"",OFFSET('9. METAS'!$N$20,INT((ROW()-14)/2),0)))</f>
        <v>41</v>
      </c>
      <c r="K343" s="196" t="str">
        <f ca="1">IF(MOD(ROW()-13,2)=0,IF(ISBLANK(OFFSET('10. SEGUIMIENTO 2025'!$O$14,INT((ROW()-13)/2),0)),"",OFFSET('10. SEGUIMIENTO 2025'!$O$14,INT((ROW()-13)/2),0)),IF(ISBLANK(OFFSET('9. METAS'!$O$20,INT((ROW()-14)/2),0)),"",OFFSET('9. METAS'!$O$20,INT((ROW()-14)/2),0)))</f>
        <v/>
      </c>
      <c r="L343" s="196" t="str">
        <f ca="1">IF(MOD(ROW()-13,2)=0,IF(ISBLANK(OFFSET('10. SEGUIMIENTO 2025'!$P$14,INT((ROW()-13)/2),0)),"",OFFSET('10. SEGUIMIENTO 2025'!$P$14,INT((ROW()-13)/2),0)),IF(ISBLANK(OFFSET('9. METAS'!$P$20,INT((ROW()-14)/2),0)),"",OFFSET('9. METAS'!$P$20,INT((ROW()-14)/2),0)))</f>
        <v/>
      </c>
      <c r="M343" s="197" t="str">
        <f ca="1">IF(MOD(ROW()-13,2)=0,IF(ISBLANK(OFFSET('10. SEGUIMIENTO 2025'!$Q$14,INT((ROW()-13)/2),0)),"",OFFSET('10. SEGUIMIENTO 2025'!$Q$14,INT((ROW()-13)/2),0)),IF(ISBLANK(OFFSET('9. METAS'!$Q$20,INT((ROW()-14)/2),0)),"",OFFSET('9. METAS'!$Q$20,INT((ROW()-14)/2),0)))</f>
        <v/>
      </c>
      <c r="N343" s="769" t="str">
        <f ca="1">IFERROR(M343/M344,"ND")</f>
        <v>ND</v>
      </c>
      <c r="O343" s="771" t="str">
        <f ca="1">IFERROR(((M343+L343+K343+J343)/H343),"ND")</f>
        <v>ND</v>
      </c>
      <c r="P343" s="775"/>
    </row>
    <row r="344" spans="3:16">
      <c r="C344" s="747"/>
      <c r="D344" s="749"/>
      <c r="E344" s="749"/>
      <c r="F344" s="751"/>
      <c r="G344" s="753"/>
      <c r="H344" s="760"/>
      <c r="I344" s="764"/>
      <c r="J344" s="195" t="str">
        <f ca="1">IF(MOD(ROW()-13,2)=0,IF(ISBLANK(OFFSET('10. SEGUIMIENTO 2025'!$N$14,INT((ROW()-13)/2),0)),"",OFFSET('10. SEGUIMIENTO 2025'!$N$14,INT((ROW()-13)/2),0)),IF(ISBLANK(OFFSET('9. METAS'!$N$20,INT((ROW()-14)/2),0)),"",OFFSET('9. METAS'!$N$20,INT((ROW()-14)/2),0)))</f>
        <v/>
      </c>
      <c r="K344" s="196" t="str">
        <f ca="1">IF(MOD(ROW()-13,2)=0,IF(ISBLANK(OFFSET('10. SEGUIMIENTO 2025'!$O$14,INT((ROW()-13)/2),0)),"",OFFSET('10. SEGUIMIENTO 2025'!$O$14,INT((ROW()-13)/2),0)),IF(ISBLANK(OFFSET('9. METAS'!$O$20,INT((ROW()-14)/2),0)),"",OFFSET('9. METAS'!$O$20,INT((ROW()-14)/2),0)))</f>
        <v/>
      </c>
      <c r="L344" s="196" t="str">
        <f ca="1">IF(MOD(ROW()-13,2)=0,IF(ISBLANK(OFFSET('10. SEGUIMIENTO 2025'!$P$14,INT((ROW()-13)/2),0)),"",OFFSET('10. SEGUIMIENTO 2025'!$P$14,INT((ROW()-13)/2),0)),IF(ISBLANK(OFFSET('9. METAS'!$P$20,INT((ROW()-14)/2),0)),"",OFFSET('9. METAS'!$P$20,INT((ROW()-14)/2),0)))</f>
        <v/>
      </c>
      <c r="M344" s="197" t="str">
        <f ca="1">IF(MOD(ROW()-13,2)=0,IF(ISBLANK(OFFSET('10. SEGUIMIENTO 2025'!$Q$14,INT((ROW()-13)/2),0)),"",OFFSET('10. SEGUIMIENTO 2025'!$Q$14,INT((ROW()-13)/2),0)),IF(ISBLANK(OFFSET('9. METAS'!$Q$20,INT((ROW()-14)/2),0)),"",OFFSET('9. METAS'!$Q$20,INT((ROW()-14)/2),0)))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METAS'!$K$20,INT((ROW()-13)/2),0)),"",OFFSET('9. METAS'!$K$20,INT((ROW()-13)/2),0))</f>
        <v/>
      </c>
      <c r="I345" s="763"/>
      <c r="J345" s="195">
        <f ca="1">IF(MOD(ROW()-13,2)=0,IF(ISBLANK(OFFSET('10. SEGUIMIENTO 2025'!$N$14,INT((ROW()-13)/2),0)),"",OFFSET('10. SEGUIMIENTO 2025'!$N$14,INT((ROW()-13)/2),0)),IF(ISBLANK(OFFSET('9. METAS'!$N$20,INT((ROW()-14)/2),0)),"",OFFSET('9. METAS'!$N$20,INT((ROW()-14)/2),0)))</f>
        <v>41</v>
      </c>
      <c r="K345" s="196" t="str">
        <f ca="1">IF(MOD(ROW()-13,2)=0,IF(ISBLANK(OFFSET('10. SEGUIMIENTO 2025'!$O$14,INT((ROW()-13)/2),0)),"",OFFSET('10. SEGUIMIENTO 2025'!$O$14,INT((ROW()-13)/2),0)),IF(ISBLANK(OFFSET('9. METAS'!$O$20,INT((ROW()-14)/2),0)),"",OFFSET('9. METAS'!$O$20,INT((ROW()-14)/2),0)))</f>
        <v/>
      </c>
      <c r="L345" s="196" t="str">
        <f ca="1">IF(MOD(ROW()-13,2)=0,IF(ISBLANK(OFFSET('10. SEGUIMIENTO 2025'!$P$14,INT((ROW()-13)/2),0)),"",OFFSET('10. SEGUIMIENTO 2025'!$P$14,INT((ROW()-13)/2),0)),IF(ISBLANK(OFFSET('9. METAS'!$P$20,INT((ROW()-14)/2),0)),"",OFFSET('9. METAS'!$P$20,INT((ROW()-14)/2),0)))</f>
        <v/>
      </c>
      <c r="M345" s="197" t="str">
        <f ca="1">IF(MOD(ROW()-13,2)=0,IF(ISBLANK(OFFSET('10. SEGUIMIENTO 2025'!$Q$14,INT((ROW()-13)/2),0)),"",OFFSET('10. SEGUIMIENTO 2025'!$Q$14,INT((ROW()-13)/2),0)),IF(ISBLANK(OFFSET('9. METAS'!$Q$20,INT((ROW()-14)/2),0)),"",OFFSET('9. METAS'!$Q$20,INT((ROW()-14)/2),0)))</f>
        <v/>
      </c>
      <c r="N345" s="769" t="str">
        <f ca="1">IFERROR(M345/M346,"ND")</f>
        <v>ND</v>
      </c>
      <c r="O345" s="771" t="str">
        <f ca="1">IFERROR(((M345+L345+K345+J345)/H345),"ND")</f>
        <v>ND</v>
      </c>
      <c r="P345" s="775"/>
    </row>
    <row r="346" spans="3:16">
      <c r="C346" s="747"/>
      <c r="D346" s="749"/>
      <c r="E346" s="749"/>
      <c r="F346" s="751"/>
      <c r="G346" s="753"/>
      <c r="H346" s="760"/>
      <c r="I346" s="764"/>
      <c r="J346" s="195" t="str">
        <f ca="1">IF(MOD(ROW()-13,2)=0,IF(ISBLANK(OFFSET('10. SEGUIMIENTO 2025'!$N$14,INT((ROW()-13)/2),0)),"",OFFSET('10. SEGUIMIENTO 2025'!$N$14,INT((ROW()-13)/2),0)),IF(ISBLANK(OFFSET('9. METAS'!$N$20,INT((ROW()-14)/2),0)),"",OFFSET('9. METAS'!$N$20,INT((ROW()-14)/2),0)))</f>
        <v/>
      </c>
      <c r="K346" s="196" t="str">
        <f ca="1">IF(MOD(ROW()-13,2)=0,IF(ISBLANK(OFFSET('10. SEGUIMIENTO 2025'!$O$14,INT((ROW()-13)/2),0)),"",OFFSET('10. SEGUIMIENTO 2025'!$O$14,INT((ROW()-13)/2),0)),IF(ISBLANK(OFFSET('9. METAS'!$O$20,INT((ROW()-14)/2),0)),"",OFFSET('9. METAS'!$O$20,INT((ROW()-14)/2),0)))</f>
        <v/>
      </c>
      <c r="L346" s="196" t="str">
        <f ca="1">IF(MOD(ROW()-13,2)=0,IF(ISBLANK(OFFSET('10. SEGUIMIENTO 2025'!$P$14,INT((ROW()-13)/2),0)),"",OFFSET('10. SEGUIMIENTO 2025'!$P$14,INT((ROW()-13)/2),0)),IF(ISBLANK(OFFSET('9. METAS'!$P$20,INT((ROW()-14)/2),0)),"",OFFSET('9. METAS'!$P$20,INT((ROW()-14)/2),0)))</f>
        <v/>
      </c>
      <c r="M346" s="197" t="str">
        <f ca="1">IF(MOD(ROW()-13,2)=0,IF(ISBLANK(OFFSET('10. SEGUIMIENTO 2025'!$Q$14,INT((ROW()-13)/2),0)),"",OFFSET('10. SEGUIMIENTO 2025'!$Q$14,INT((ROW()-13)/2),0)),IF(ISBLANK(OFFSET('9. METAS'!$Q$20,INT((ROW()-14)/2),0)),"",OFFSET('9. METAS'!$Q$20,INT((ROW()-14)/2),0)))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METAS'!$K$20,INT((ROW()-13)/2),0)),"",OFFSET('9. METAS'!$K$20,INT((ROW()-13)/2),0))</f>
        <v/>
      </c>
      <c r="I347" s="763"/>
      <c r="J347" s="195">
        <f ca="1">IF(MOD(ROW()-13,2)=0,IF(ISBLANK(OFFSET('10. SEGUIMIENTO 2025'!$N$14,INT((ROW()-13)/2),0)),"",OFFSET('10. SEGUIMIENTO 2025'!$N$14,INT((ROW()-13)/2),0)),IF(ISBLANK(OFFSET('9. METAS'!$N$20,INT((ROW()-14)/2),0)),"",OFFSET('9. METAS'!$N$20,INT((ROW()-14)/2),0)))</f>
        <v>41</v>
      </c>
      <c r="K347" s="196" t="str">
        <f ca="1">IF(MOD(ROW()-13,2)=0,IF(ISBLANK(OFFSET('10. SEGUIMIENTO 2025'!$O$14,INT((ROW()-13)/2),0)),"",OFFSET('10. SEGUIMIENTO 2025'!$O$14,INT((ROW()-13)/2),0)),IF(ISBLANK(OFFSET('9. METAS'!$O$20,INT((ROW()-14)/2),0)),"",OFFSET('9. METAS'!$O$20,INT((ROW()-14)/2),0)))</f>
        <v/>
      </c>
      <c r="L347" s="196" t="str">
        <f ca="1">IF(MOD(ROW()-13,2)=0,IF(ISBLANK(OFFSET('10. SEGUIMIENTO 2025'!$P$14,INT((ROW()-13)/2),0)),"",OFFSET('10. SEGUIMIENTO 2025'!$P$14,INT((ROW()-13)/2),0)),IF(ISBLANK(OFFSET('9. METAS'!$P$20,INT((ROW()-14)/2),0)),"",OFFSET('9. METAS'!$P$20,INT((ROW()-14)/2),0)))</f>
        <v/>
      </c>
      <c r="M347" s="197" t="str">
        <f ca="1">IF(MOD(ROW()-13,2)=0,IF(ISBLANK(OFFSET('10. SEGUIMIENTO 2025'!$Q$14,INT((ROW()-13)/2),0)),"",OFFSET('10. SEGUIMIENTO 2025'!$Q$14,INT((ROW()-13)/2),0)),IF(ISBLANK(OFFSET('9. METAS'!$Q$20,INT((ROW()-14)/2),0)),"",OFFSET('9. METAS'!$Q$20,INT((ROW()-14)/2),0)))</f>
        <v/>
      </c>
      <c r="N347" s="769" t="str">
        <f ca="1">IFERROR(M347/M348,"ND")</f>
        <v>ND</v>
      </c>
      <c r="O347" s="771" t="str">
        <f ca="1">IFERROR(((M347+L347+K347+J347)/H347),"ND")</f>
        <v>ND</v>
      </c>
      <c r="P347" s="775"/>
    </row>
    <row r="348" spans="3:16">
      <c r="C348" s="747"/>
      <c r="D348" s="749"/>
      <c r="E348" s="749"/>
      <c r="F348" s="751"/>
      <c r="G348" s="753"/>
      <c r="H348" s="760"/>
      <c r="I348" s="764"/>
      <c r="J348" s="195" t="str">
        <f ca="1">IF(MOD(ROW()-13,2)=0,IF(ISBLANK(OFFSET('10. SEGUIMIENTO 2025'!$N$14,INT((ROW()-13)/2),0)),"",OFFSET('10. SEGUIMIENTO 2025'!$N$14,INT((ROW()-13)/2),0)),IF(ISBLANK(OFFSET('9. METAS'!$N$20,INT((ROW()-14)/2),0)),"",OFFSET('9. METAS'!$N$20,INT((ROW()-14)/2),0)))</f>
        <v/>
      </c>
      <c r="K348" s="196" t="str">
        <f ca="1">IF(MOD(ROW()-13,2)=0,IF(ISBLANK(OFFSET('10. SEGUIMIENTO 2025'!$O$14,INT((ROW()-13)/2),0)),"",OFFSET('10. SEGUIMIENTO 2025'!$O$14,INT((ROW()-13)/2),0)),IF(ISBLANK(OFFSET('9. METAS'!$O$20,INT((ROW()-14)/2),0)),"",OFFSET('9. METAS'!$O$20,INT((ROW()-14)/2),0)))</f>
        <v/>
      </c>
      <c r="L348" s="196" t="str">
        <f ca="1">IF(MOD(ROW()-13,2)=0,IF(ISBLANK(OFFSET('10. SEGUIMIENTO 2025'!$P$14,INT((ROW()-13)/2),0)),"",OFFSET('10. SEGUIMIENTO 2025'!$P$14,INT((ROW()-13)/2),0)),IF(ISBLANK(OFFSET('9. METAS'!$P$20,INT((ROW()-14)/2),0)),"",OFFSET('9. METAS'!$P$20,INT((ROW()-14)/2),0)))</f>
        <v/>
      </c>
      <c r="M348" s="197" t="str">
        <f ca="1">IF(MOD(ROW()-13,2)=0,IF(ISBLANK(OFFSET('10. SEGUIMIENTO 2025'!$Q$14,INT((ROW()-13)/2),0)),"",OFFSET('10. SEGUIMIENTO 2025'!$Q$14,INT((ROW()-13)/2),0)),IF(ISBLANK(OFFSET('9. METAS'!$Q$20,INT((ROW()-14)/2),0)),"",OFFSET('9. METAS'!$Q$20,INT((ROW()-14)/2),0)))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METAS'!$K$20,INT((ROW()-13)/2),0)),"",OFFSET('9. METAS'!$K$20,INT((ROW()-13)/2),0))</f>
        <v/>
      </c>
      <c r="I349" s="763"/>
      <c r="J349" s="195">
        <f ca="1">IF(MOD(ROW()-13,2)=0,IF(ISBLANK(OFFSET('10. SEGUIMIENTO 2025'!$N$14,INT((ROW()-13)/2),0)),"",OFFSET('10. SEGUIMIENTO 2025'!$N$14,INT((ROW()-13)/2),0)),IF(ISBLANK(OFFSET('9. METAS'!$N$20,INT((ROW()-14)/2),0)),"",OFFSET('9. METAS'!$N$20,INT((ROW()-14)/2),0)))</f>
        <v>41</v>
      </c>
      <c r="K349" s="196" t="str">
        <f ca="1">IF(MOD(ROW()-13,2)=0,IF(ISBLANK(OFFSET('10. SEGUIMIENTO 2025'!$O$14,INT((ROW()-13)/2),0)),"",OFFSET('10. SEGUIMIENTO 2025'!$O$14,INT((ROW()-13)/2),0)),IF(ISBLANK(OFFSET('9. METAS'!$O$20,INT((ROW()-14)/2),0)),"",OFFSET('9. METAS'!$O$20,INT((ROW()-14)/2),0)))</f>
        <v/>
      </c>
      <c r="L349" s="196" t="str">
        <f ca="1">IF(MOD(ROW()-13,2)=0,IF(ISBLANK(OFFSET('10. SEGUIMIENTO 2025'!$P$14,INT((ROW()-13)/2),0)),"",OFFSET('10. SEGUIMIENTO 2025'!$P$14,INT((ROW()-13)/2),0)),IF(ISBLANK(OFFSET('9. METAS'!$P$20,INT((ROW()-14)/2),0)),"",OFFSET('9. METAS'!$P$20,INT((ROW()-14)/2),0)))</f>
        <v/>
      </c>
      <c r="M349" s="197" t="str">
        <f ca="1">IF(MOD(ROW()-13,2)=0,IF(ISBLANK(OFFSET('10. SEGUIMIENTO 2025'!$Q$14,INT((ROW()-13)/2),0)),"",OFFSET('10. SEGUIMIENTO 2025'!$Q$14,INT((ROW()-13)/2),0)),IF(ISBLANK(OFFSET('9. METAS'!$Q$20,INT((ROW()-14)/2),0)),"",OFFSET('9. METAS'!$Q$20,INT((ROW()-14)/2),0)))</f>
        <v/>
      </c>
      <c r="N349" s="769" t="str">
        <f ca="1">IFERROR(M349/M350,"ND")</f>
        <v>ND</v>
      </c>
      <c r="O349" s="771" t="str">
        <f ca="1">IFERROR(((M349+L349+K349+J349)/H349),"ND")</f>
        <v>ND</v>
      </c>
      <c r="P349" s="775"/>
    </row>
    <row r="350" spans="3:16">
      <c r="C350" s="747"/>
      <c r="D350" s="749"/>
      <c r="E350" s="749"/>
      <c r="F350" s="751"/>
      <c r="G350" s="753"/>
      <c r="H350" s="760"/>
      <c r="I350" s="764"/>
      <c r="J350" s="195" t="str">
        <f ca="1">IF(MOD(ROW()-13,2)=0,IF(ISBLANK(OFFSET('10. SEGUIMIENTO 2025'!$N$14,INT((ROW()-13)/2),0)),"",OFFSET('10. SEGUIMIENTO 2025'!$N$14,INT((ROW()-13)/2),0)),IF(ISBLANK(OFFSET('9. METAS'!$N$20,INT((ROW()-14)/2),0)),"",OFFSET('9. METAS'!$N$20,INT((ROW()-14)/2),0)))</f>
        <v/>
      </c>
      <c r="K350" s="196" t="str">
        <f ca="1">IF(MOD(ROW()-13,2)=0,IF(ISBLANK(OFFSET('10. SEGUIMIENTO 2025'!$O$14,INT((ROW()-13)/2),0)),"",OFFSET('10. SEGUIMIENTO 2025'!$O$14,INT((ROW()-13)/2),0)),IF(ISBLANK(OFFSET('9. METAS'!$O$20,INT((ROW()-14)/2),0)),"",OFFSET('9. METAS'!$O$20,INT((ROW()-14)/2),0)))</f>
        <v/>
      </c>
      <c r="L350" s="196" t="str">
        <f ca="1">IF(MOD(ROW()-13,2)=0,IF(ISBLANK(OFFSET('10. SEGUIMIENTO 2025'!$P$14,INT((ROW()-13)/2),0)),"",OFFSET('10. SEGUIMIENTO 2025'!$P$14,INT((ROW()-13)/2),0)),IF(ISBLANK(OFFSET('9. METAS'!$P$20,INT((ROW()-14)/2),0)),"",OFFSET('9. METAS'!$P$20,INT((ROW()-14)/2),0)))</f>
        <v/>
      </c>
      <c r="M350" s="197" t="str">
        <f ca="1">IF(MOD(ROW()-13,2)=0,IF(ISBLANK(OFFSET('10. SEGUIMIENTO 2025'!$Q$14,INT((ROW()-13)/2),0)),"",OFFSET('10. SEGUIMIENTO 2025'!$Q$14,INT((ROW()-13)/2),0)),IF(ISBLANK(OFFSET('9. METAS'!$Q$20,INT((ROW()-14)/2),0)),"",OFFSET('9. METAS'!$Q$20,INT((ROW()-14)/2),0)))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METAS'!$K$20,INT((ROW()-13)/2),0)),"",OFFSET('9. METAS'!$K$20,INT((ROW()-13)/2),0))</f>
        <v/>
      </c>
      <c r="I351" s="763"/>
      <c r="J351" s="195">
        <f ca="1">IF(MOD(ROW()-13,2)=0,IF(ISBLANK(OFFSET('10. SEGUIMIENTO 2025'!$N$14,INT((ROW()-13)/2),0)),"",OFFSET('10. SEGUIMIENTO 2025'!$N$14,INT((ROW()-13)/2),0)),IF(ISBLANK(OFFSET('9. METAS'!$N$20,INT((ROW()-14)/2),0)),"",OFFSET('9. METAS'!$N$20,INT((ROW()-14)/2),0)))</f>
        <v>41</v>
      </c>
      <c r="K351" s="196" t="str">
        <f ca="1">IF(MOD(ROW()-13,2)=0,IF(ISBLANK(OFFSET('10. SEGUIMIENTO 2025'!$O$14,INT((ROW()-13)/2),0)),"",OFFSET('10. SEGUIMIENTO 2025'!$O$14,INT((ROW()-13)/2),0)),IF(ISBLANK(OFFSET('9. METAS'!$O$20,INT((ROW()-14)/2),0)),"",OFFSET('9. METAS'!$O$20,INT((ROW()-14)/2),0)))</f>
        <v/>
      </c>
      <c r="L351" s="196" t="str">
        <f ca="1">IF(MOD(ROW()-13,2)=0,IF(ISBLANK(OFFSET('10. SEGUIMIENTO 2025'!$P$14,INT((ROW()-13)/2),0)),"",OFFSET('10. SEGUIMIENTO 2025'!$P$14,INT((ROW()-13)/2),0)),IF(ISBLANK(OFFSET('9. METAS'!$P$20,INT((ROW()-14)/2),0)),"",OFFSET('9. METAS'!$P$20,INT((ROW()-14)/2),0)))</f>
        <v/>
      </c>
      <c r="M351" s="197" t="str">
        <f ca="1">IF(MOD(ROW()-13,2)=0,IF(ISBLANK(OFFSET('10. SEGUIMIENTO 2025'!$Q$14,INT((ROW()-13)/2),0)),"",OFFSET('10. SEGUIMIENTO 2025'!$Q$14,INT((ROW()-13)/2),0)),IF(ISBLANK(OFFSET('9. METAS'!$Q$20,INT((ROW()-14)/2),0)),"",OFFSET('9. METAS'!$Q$20,INT((ROW()-14)/2),0)))</f>
        <v/>
      </c>
      <c r="N351" s="769" t="str">
        <f ca="1">IFERROR(M351/M352,"ND")</f>
        <v>ND</v>
      </c>
      <c r="O351" s="771" t="str">
        <f ca="1">IFERROR(((M351+L351+K351+J351)/H351),"ND")</f>
        <v>ND</v>
      </c>
      <c r="P351" s="775"/>
    </row>
    <row r="352" spans="3:16">
      <c r="C352" s="747"/>
      <c r="D352" s="749"/>
      <c r="E352" s="749"/>
      <c r="F352" s="751"/>
      <c r="G352" s="753"/>
      <c r="H352" s="760"/>
      <c r="I352" s="764"/>
      <c r="J352" s="195" t="str">
        <f ca="1">IF(MOD(ROW()-13,2)=0,IF(ISBLANK(OFFSET('10. SEGUIMIENTO 2025'!$N$14,INT((ROW()-13)/2),0)),"",OFFSET('10. SEGUIMIENTO 2025'!$N$14,INT((ROW()-13)/2),0)),IF(ISBLANK(OFFSET('9. METAS'!$N$20,INT((ROW()-14)/2),0)),"",OFFSET('9. METAS'!$N$20,INT((ROW()-14)/2),0)))</f>
        <v/>
      </c>
      <c r="K352" s="196" t="str">
        <f ca="1">IF(MOD(ROW()-13,2)=0,IF(ISBLANK(OFFSET('10. SEGUIMIENTO 2025'!$O$14,INT((ROW()-13)/2),0)),"",OFFSET('10. SEGUIMIENTO 2025'!$O$14,INT((ROW()-13)/2),0)),IF(ISBLANK(OFFSET('9. METAS'!$O$20,INT((ROW()-14)/2),0)),"",OFFSET('9. METAS'!$O$20,INT((ROW()-14)/2),0)))</f>
        <v/>
      </c>
      <c r="L352" s="196" t="str">
        <f ca="1">IF(MOD(ROW()-13,2)=0,IF(ISBLANK(OFFSET('10. SEGUIMIENTO 2025'!$P$14,INT((ROW()-13)/2),0)),"",OFFSET('10. SEGUIMIENTO 2025'!$P$14,INT((ROW()-13)/2),0)),IF(ISBLANK(OFFSET('9. METAS'!$P$20,INT((ROW()-14)/2),0)),"",OFFSET('9. METAS'!$P$20,INT((ROW()-14)/2),0)))</f>
        <v/>
      </c>
      <c r="M352" s="197" t="str">
        <f ca="1">IF(MOD(ROW()-13,2)=0,IF(ISBLANK(OFFSET('10. SEGUIMIENTO 2025'!$Q$14,INT((ROW()-13)/2),0)),"",OFFSET('10. SEGUIMIENTO 2025'!$Q$14,INT((ROW()-13)/2),0)),IF(ISBLANK(OFFSET('9. METAS'!$Q$20,INT((ROW()-14)/2),0)),"",OFFSET('9. METAS'!$Q$20,INT((ROW()-14)/2),0)))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METAS'!$K$20,INT((ROW()-13)/2),0)),"",OFFSET('9. METAS'!$K$20,INT((ROW()-13)/2),0))</f>
        <v/>
      </c>
      <c r="I353" s="763"/>
      <c r="J353" s="195">
        <f ca="1">IF(MOD(ROW()-13,2)=0,IF(ISBLANK(OFFSET('10. SEGUIMIENTO 2025'!$N$14,INT((ROW()-13)/2),0)),"",OFFSET('10. SEGUIMIENTO 2025'!$N$14,INT((ROW()-13)/2),0)),IF(ISBLANK(OFFSET('9. METAS'!$N$20,INT((ROW()-14)/2),0)),"",OFFSET('9. METAS'!$N$20,INT((ROW()-14)/2),0)))</f>
        <v>41</v>
      </c>
      <c r="K353" s="196" t="str">
        <f ca="1">IF(MOD(ROW()-13,2)=0,IF(ISBLANK(OFFSET('10. SEGUIMIENTO 2025'!$O$14,INT((ROW()-13)/2),0)),"",OFFSET('10. SEGUIMIENTO 2025'!$O$14,INT((ROW()-13)/2),0)),IF(ISBLANK(OFFSET('9. METAS'!$O$20,INT((ROW()-14)/2),0)),"",OFFSET('9. METAS'!$O$20,INT((ROW()-14)/2),0)))</f>
        <v/>
      </c>
      <c r="L353" s="196" t="str">
        <f ca="1">IF(MOD(ROW()-13,2)=0,IF(ISBLANK(OFFSET('10. SEGUIMIENTO 2025'!$P$14,INT((ROW()-13)/2),0)),"",OFFSET('10. SEGUIMIENTO 2025'!$P$14,INT((ROW()-13)/2),0)),IF(ISBLANK(OFFSET('9. METAS'!$P$20,INT((ROW()-14)/2),0)),"",OFFSET('9. METAS'!$P$20,INT((ROW()-14)/2),0)))</f>
        <v/>
      </c>
      <c r="M353" s="197" t="str">
        <f ca="1">IF(MOD(ROW()-13,2)=0,IF(ISBLANK(OFFSET('10. SEGUIMIENTO 2025'!$Q$14,INT((ROW()-13)/2),0)),"",OFFSET('10. SEGUIMIENTO 2025'!$Q$14,INT((ROW()-13)/2),0)),IF(ISBLANK(OFFSET('9. METAS'!$Q$20,INT((ROW()-14)/2),0)),"",OFFSET('9. METAS'!$Q$20,INT((ROW()-14)/2),0)))</f>
        <v/>
      </c>
      <c r="N353" s="769" t="str">
        <f ca="1">IFERROR(M353/M354,"ND")</f>
        <v>ND</v>
      </c>
      <c r="O353" s="771" t="str">
        <f ca="1">IFERROR(((M353+L353+K353+J353)/H353),"ND")</f>
        <v>ND</v>
      </c>
      <c r="P353" s="775"/>
    </row>
    <row r="354" spans="3:16">
      <c r="C354" s="747"/>
      <c r="D354" s="749"/>
      <c r="E354" s="749"/>
      <c r="F354" s="751"/>
      <c r="G354" s="753"/>
      <c r="H354" s="760"/>
      <c r="I354" s="764"/>
      <c r="J354" s="195" t="str">
        <f ca="1">IF(MOD(ROW()-13,2)=0,IF(ISBLANK(OFFSET('10. SEGUIMIENTO 2025'!$N$14,INT((ROW()-13)/2),0)),"",OFFSET('10. SEGUIMIENTO 2025'!$N$14,INT((ROW()-13)/2),0)),IF(ISBLANK(OFFSET('9. METAS'!$N$20,INT((ROW()-14)/2),0)),"",OFFSET('9. METAS'!$N$20,INT((ROW()-14)/2),0)))</f>
        <v/>
      </c>
      <c r="K354" s="196" t="str">
        <f ca="1">IF(MOD(ROW()-13,2)=0,IF(ISBLANK(OFFSET('10. SEGUIMIENTO 2025'!$O$14,INT((ROW()-13)/2),0)),"",OFFSET('10. SEGUIMIENTO 2025'!$O$14,INT((ROW()-13)/2),0)),IF(ISBLANK(OFFSET('9. METAS'!$O$20,INT((ROW()-14)/2),0)),"",OFFSET('9. METAS'!$O$20,INT((ROW()-14)/2),0)))</f>
        <v/>
      </c>
      <c r="L354" s="196" t="str">
        <f ca="1">IF(MOD(ROW()-13,2)=0,IF(ISBLANK(OFFSET('10. SEGUIMIENTO 2025'!$P$14,INT((ROW()-13)/2),0)),"",OFFSET('10. SEGUIMIENTO 2025'!$P$14,INT((ROW()-13)/2),0)),IF(ISBLANK(OFFSET('9. METAS'!$P$20,INT((ROW()-14)/2),0)),"",OFFSET('9. METAS'!$P$20,INT((ROW()-14)/2),0)))</f>
        <v/>
      </c>
      <c r="M354" s="197" t="str">
        <f ca="1">IF(MOD(ROW()-13,2)=0,IF(ISBLANK(OFFSET('10. SEGUIMIENTO 2025'!$Q$14,INT((ROW()-13)/2),0)),"",OFFSET('10. SEGUIMIENTO 2025'!$Q$14,INT((ROW()-13)/2),0)),IF(ISBLANK(OFFSET('9. METAS'!$Q$20,INT((ROW()-14)/2),0)),"",OFFSET('9. METAS'!$Q$20,INT((ROW()-14)/2),0)))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METAS'!$K$20,INT((ROW()-13)/2),0)),"",OFFSET('9. METAS'!$K$20,INT((ROW()-13)/2),0))</f>
        <v/>
      </c>
      <c r="I355" s="763"/>
      <c r="J355" s="195">
        <f ca="1">IF(MOD(ROW()-13,2)=0,IF(ISBLANK(OFFSET('10. SEGUIMIENTO 2025'!$N$14,INT((ROW()-13)/2),0)),"",OFFSET('10. SEGUIMIENTO 2025'!$N$14,INT((ROW()-13)/2),0)),IF(ISBLANK(OFFSET('9. METAS'!$N$20,INT((ROW()-14)/2),0)),"",OFFSET('9. METAS'!$N$20,INT((ROW()-14)/2),0)))</f>
        <v>41</v>
      </c>
      <c r="K355" s="196" t="str">
        <f ca="1">IF(MOD(ROW()-13,2)=0,IF(ISBLANK(OFFSET('10. SEGUIMIENTO 2025'!$O$14,INT((ROW()-13)/2),0)),"",OFFSET('10. SEGUIMIENTO 2025'!$O$14,INT((ROW()-13)/2),0)),IF(ISBLANK(OFFSET('9. METAS'!$O$20,INT((ROW()-14)/2),0)),"",OFFSET('9. METAS'!$O$20,INT((ROW()-14)/2),0)))</f>
        <v/>
      </c>
      <c r="L355" s="196" t="str">
        <f ca="1">IF(MOD(ROW()-13,2)=0,IF(ISBLANK(OFFSET('10. SEGUIMIENTO 2025'!$P$14,INT((ROW()-13)/2),0)),"",OFFSET('10. SEGUIMIENTO 2025'!$P$14,INT((ROW()-13)/2),0)),IF(ISBLANK(OFFSET('9. METAS'!$P$20,INT((ROW()-14)/2),0)),"",OFFSET('9. METAS'!$P$20,INT((ROW()-14)/2),0)))</f>
        <v/>
      </c>
      <c r="M355" s="197" t="str">
        <f ca="1">IF(MOD(ROW()-13,2)=0,IF(ISBLANK(OFFSET('10. SEGUIMIENTO 2025'!$Q$14,INT((ROW()-13)/2),0)),"",OFFSET('10. SEGUIMIENTO 2025'!$Q$14,INT((ROW()-13)/2),0)),IF(ISBLANK(OFFSET('9. METAS'!$Q$20,INT((ROW()-14)/2),0)),"",OFFSET('9. METAS'!$Q$20,INT((ROW()-14)/2),0)))</f>
        <v/>
      </c>
      <c r="N355" s="769" t="str">
        <f ca="1">IFERROR(M355/M356,"ND")</f>
        <v>ND</v>
      </c>
      <c r="O355" s="771" t="str">
        <f ca="1">IFERROR(((M355+L355+K355+J355)/H355),"ND")</f>
        <v>ND</v>
      </c>
      <c r="P355" s="775"/>
    </row>
    <row r="356" spans="3:16">
      <c r="C356" s="747"/>
      <c r="D356" s="749"/>
      <c r="E356" s="749"/>
      <c r="F356" s="751"/>
      <c r="G356" s="753"/>
      <c r="H356" s="760"/>
      <c r="I356" s="764"/>
      <c r="J356" s="195" t="str">
        <f ca="1">IF(MOD(ROW()-13,2)=0,IF(ISBLANK(OFFSET('10. SEGUIMIENTO 2025'!$N$14,INT((ROW()-13)/2),0)),"",OFFSET('10. SEGUIMIENTO 2025'!$N$14,INT((ROW()-13)/2),0)),IF(ISBLANK(OFFSET('9. METAS'!$N$20,INT((ROW()-14)/2),0)),"",OFFSET('9. METAS'!$N$20,INT((ROW()-14)/2),0)))</f>
        <v/>
      </c>
      <c r="K356" s="196" t="str">
        <f ca="1">IF(MOD(ROW()-13,2)=0,IF(ISBLANK(OFFSET('10. SEGUIMIENTO 2025'!$O$14,INT((ROW()-13)/2),0)),"",OFFSET('10. SEGUIMIENTO 2025'!$O$14,INT((ROW()-13)/2),0)),IF(ISBLANK(OFFSET('9. METAS'!$O$20,INT((ROW()-14)/2),0)),"",OFFSET('9. METAS'!$O$20,INT((ROW()-14)/2),0)))</f>
        <v/>
      </c>
      <c r="L356" s="196" t="str">
        <f ca="1">IF(MOD(ROW()-13,2)=0,IF(ISBLANK(OFFSET('10. SEGUIMIENTO 2025'!$P$14,INT((ROW()-13)/2),0)),"",OFFSET('10. SEGUIMIENTO 2025'!$P$14,INT((ROW()-13)/2),0)),IF(ISBLANK(OFFSET('9. METAS'!$P$20,INT((ROW()-14)/2),0)),"",OFFSET('9. METAS'!$P$20,INT((ROW()-14)/2),0)))</f>
        <v/>
      </c>
      <c r="M356" s="197" t="str">
        <f ca="1">IF(MOD(ROW()-13,2)=0,IF(ISBLANK(OFFSET('10. SEGUIMIENTO 2025'!$Q$14,INT((ROW()-13)/2),0)),"",OFFSET('10. SEGUIMIENTO 2025'!$Q$14,INT((ROW()-13)/2),0)),IF(ISBLANK(OFFSET('9. METAS'!$Q$20,INT((ROW()-14)/2),0)),"",OFFSET('9. METAS'!$Q$20,INT((ROW()-14)/2),0)))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METAS'!$K$20,INT((ROW()-13)/2),0)),"",OFFSET('9. METAS'!$K$20,INT((ROW()-13)/2),0))</f>
        <v/>
      </c>
      <c r="I357" s="763"/>
      <c r="J357" s="195">
        <f ca="1">IF(MOD(ROW()-13,2)=0,IF(ISBLANK(OFFSET('10. SEGUIMIENTO 2025'!$N$14,INT((ROW()-13)/2),0)),"",OFFSET('10. SEGUIMIENTO 2025'!$N$14,INT((ROW()-13)/2),0)),IF(ISBLANK(OFFSET('9. METAS'!$N$20,INT((ROW()-14)/2),0)),"",OFFSET('9. METAS'!$N$20,INT((ROW()-14)/2),0)))</f>
        <v>41</v>
      </c>
      <c r="K357" s="196" t="str">
        <f ca="1">IF(MOD(ROW()-13,2)=0,IF(ISBLANK(OFFSET('10. SEGUIMIENTO 2025'!$O$14,INT((ROW()-13)/2),0)),"",OFFSET('10. SEGUIMIENTO 2025'!$O$14,INT((ROW()-13)/2),0)),IF(ISBLANK(OFFSET('9. METAS'!$O$20,INT((ROW()-14)/2),0)),"",OFFSET('9. METAS'!$O$20,INT((ROW()-14)/2),0)))</f>
        <v/>
      </c>
      <c r="L357" s="196" t="str">
        <f ca="1">IF(MOD(ROW()-13,2)=0,IF(ISBLANK(OFFSET('10. SEGUIMIENTO 2025'!$P$14,INT((ROW()-13)/2),0)),"",OFFSET('10. SEGUIMIENTO 2025'!$P$14,INT((ROW()-13)/2),0)),IF(ISBLANK(OFFSET('9. METAS'!$P$20,INT((ROW()-14)/2),0)),"",OFFSET('9. METAS'!$P$20,INT((ROW()-14)/2),0)))</f>
        <v/>
      </c>
      <c r="M357" s="197" t="str">
        <f ca="1">IF(MOD(ROW()-13,2)=0,IF(ISBLANK(OFFSET('10. SEGUIMIENTO 2025'!$Q$14,INT((ROW()-13)/2),0)),"",OFFSET('10. SEGUIMIENTO 2025'!$Q$14,INT((ROW()-13)/2),0)),IF(ISBLANK(OFFSET('9. METAS'!$Q$20,INT((ROW()-14)/2),0)),"",OFFSET('9. METAS'!$Q$20,INT((ROW()-14)/2),0)))</f>
        <v/>
      </c>
      <c r="N357" s="769" t="str">
        <f ca="1">IFERROR(M357/M358,"ND")</f>
        <v>ND</v>
      </c>
      <c r="O357" s="771" t="str">
        <f ca="1">IFERROR(((M357+L357+K357+J357)/H357),"ND")</f>
        <v>ND</v>
      </c>
      <c r="P357" s="775"/>
    </row>
    <row r="358" spans="3:16">
      <c r="C358" s="747"/>
      <c r="D358" s="749"/>
      <c r="E358" s="749"/>
      <c r="F358" s="751"/>
      <c r="G358" s="753"/>
      <c r="H358" s="760"/>
      <c r="I358" s="764"/>
      <c r="J358" s="195" t="str">
        <f ca="1">IF(MOD(ROW()-13,2)=0,IF(ISBLANK(OFFSET('10. SEGUIMIENTO 2025'!$N$14,INT((ROW()-13)/2),0)),"",OFFSET('10. SEGUIMIENTO 2025'!$N$14,INT((ROW()-13)/2),0)),IF(ISBLANK(OFFSET('9. METAS'!$N$20,INT((ROW()-14)/2),0)),"",OFFSET('9. METAS'!$N$20,INT((ROW()-14)/2),0)))</f>
        <v/>
      </c>
      <c r="K358" s="196" t="str">
        <f ca="1">IF(MOD(ROW()-13,2)=0,IF(ISBLANK(OFFSET('10. SEGUIMIENTO 2025'!$O$14,INT((ROW()-13)/2),0)),"",OFFSET('10. SEGUIMIENTO 2025'!$O$14,INT((ROW()-13)/2),0)),IF(ISBLANK(OFFSET('9. METAS'!$O$20,INT((ROW()-14)/2),0)),"",OFFSET('9. METAS'!$O$20,INT((ROW()-14)/2),0)))</f>
        <v/>
      </c>
      <c r="L358" s="196" t="str">
        <f ca="1">IF(MOD(ROW()-13,2)=0,IF(ISBLANK(OFFSET('10. SEGUIMIENTO 2025'!$P$14,INT((ROW()-13)/2),0)),"",OFFSET('10. SEGUIMIENTO 2025'!$P$14,INT((ROW()-13)/2),0)),IF(ISBLANK(OFFSET('9. METAS'!$P$20,INT((ROW()-14)/2),0)),"",OFFSET('9. METAS'!$P$20,INT((ROW()-14)/2),0)))</f>
        <v/>
      </c>
      <c r="M358" s="197" t="str">
        <f ca="1">IF(MOD(ROW()-13,2)=0,IF(ISBLANK(OFFSET('10. SEGUIMIENTO 2025'!$Q$14,INT((ROW()-13)/2),0)),"",OFFSET('10. SEGUIMIENTO 2025'!$Q$14,INT((ROW()-13)/2),0)),IF(ISBLANK(OFFSET('9. METAS'!$Q$20,INT((ROW()-14)/2),0)),"",OFFSET('9. METAS'!$Q$20,INT((ROW()-14)/2),0)))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METAS'!$K$20,INT((ROW()-13)/2),0)),"",OFFSET('9. METAS'!$K$20,INT((ROW()-13)/2),0))</f>
        <v/>
      </c>
      <c r="I359" s="763"/>
      <c r="J359" s="195">
        <f ca="1">IF(MOD(ROW()-13,2)=0,IF(ISBLANK(OFFSET('10. SEGUIMIENTO 2025'!$N$14,INT((ROW()-13)/2),0)),"",OFFSET('10. SEGUIMIENTO 2025'!$N$14,INT((ROW()-13)/2),0)),IF(ISBLANK(OFFSET('9. METAS'!$N$20,INT((ROW()-14)/2),0)),"",OFFSET('9. METAS'!$N$20,INT((ROW()-14)/2),0)))</f>
        <v>41</v>
      </c>
      <c r="K359" s="196" t="str">
        <f ca="1">IF(MOD(ROW()-13,2)=0,IF(ISBLANK(OFFSET('10. SEGUIMIENTO 2025'!$O$14,INT((ROW()-13)/2),0)),"",OFFSET('10. SEGUIMIENTO 2025'!$O$14,INT((ROW()-13)/2),0)),IF(ISBLANK(OFFSET('9. METAS'!$O$20,INT((ROW()-14)/2),0)),"",OFFSET('9. METAS'!$O$20,INT((ROW()-14)/2),0)))</f>
        <v/>
      </c>
      <c r="L359" s="196" t="str">
        <f ca="1">IF(MOD(ROW()-13,2)=0,IF(ISBLANK(OFFSET('10. SEGUIMIENTO 2025'!$P$14,INT((ROW()-13)/2),0)),"",OFFSET('10. SEGUIMIENTO 2025'!$P$14,INT((ROW()-13)/2),0)),IF(ISBLANK(OFFSET('9. METAS'!$P$20,INT((ROW()-14)/2),0)),"",OFFSET('9. METAS'!$P$20,INT((ROW()-14)/2),0)))</f>
        <v/>
      </c>
      <c r="M359" s="197" t="str">
        <f ca="1">IF(MOD(ROW()-13,2)=0,IF(ISBLANK(OFFSET('10. SEGUIMIENTO 2025'!$Q$14,INT((ROW()-13)/2),0)),"",OFFSET('10. SEGUIMIENTO 2025'!$Q$14,INT((ROW()-13)/2),0)),IF(ISBLANK(OFFSET('9. METAS'!$Q$20,INT((ROW()-14)/2),0)),"",OFFSET('9. METAS'!$Q$20,INT((ROW()-14)/2),0)))</f>
        <v/>
      </c>
      <c r="N359" s="769" t="str">
        <f ca="1">IFERROR(M359/M360,"ND")</f>
        <v>ND</v>
      </c>
      <c r="O359" s="771" t="str">
        <f ca="1">IFERROR(((M359+L359+K359+J359)/H359),"ND")</f>
        <v>ND</v>
      </c>
      <c r="P359" s="775"/>
    </row>
    <row r="360" spans="3:16">
      <c r="C360" s="747"/>
      <c r="D360" s="749"/>
      <c r="E360" s="749"/>
      <c r="F360" s="751"/>
      <c r="G360" s="753"/>
      <c r="H360" s="760"/>
      <c r="I360" s="764"/>
      <c r="J360" s="195" t="str">
        <f ca="1">IF(MOD(ROW()-13,2)=0,IF(ISBLANK(OFFSET('10. SEGUIMIENTO 2025'!$N$14,INT((ROW()-13)/2),0)),"",OFFSET('10. SEGUIMIENTO 2025'!$N$14,INT((ROW()-13)/2),0)),IF(ISBLANK(OFFSET('9. METAS'!$N$20,INT((ROW()-14)/2),0)),"",OFFSET('9. METAS'!$N$20,INT((ROW()-14)/2),0)))</f>
        <v/>
      </c>
      <c r="K360" s="196" t="str">
        <f ca="1">IF(MOD(ROW()-13,2)=0,IF(ISBLANK(OFFSET('10. SEGUIMIENTO 2025'!$O$14,INT((ROW()-13)/2),0)),"",OFFSET('10. SEGUIMIENTO 2025'!$O$14,INT((ROW()-13)/2),0)),IF(ISBLANK(OFFSET('9. METAS'!$O$20,INT((ROW()-14)/2),0)),"",OFFSET('9. METAS'!$O$20,INT((ROW()-14)/2),0)))</f>
        <v/>
      </c>
      <c r="L360" s="196" t="str">
        <f ca="1">IF(MOD(ROW()-13,2)=0,IF(ISBLANK(OFFSET('10. SEGUIMIENTO 2025'!$P$14,INT((ROW()-13)/2),0)),"",OFFSET('10. SEGUIMIENTO 2025'!$P$14,INT((ROW()-13)/2),0)),IF(ISBLANK(OFFSET('9. METAS'!$P$20,INT((ROW()-14)/2),0)),"",OFFSET('9. METAS'!$P$20,INT((ROW()-14)/2),0)))</f>
        <v/>
      </c>
      <c r="M360" s="197" t="str">
        <f ca="1">IF(MOD(ROW()-13,2)=0,IF(ISBLANK(OFFSET('10. SEGUIMIENTO 2025'!$Q$14,INT((ROW()-13)/2),0)),"",OFFSET('10. SEGUIMIENTO 2025'!$Q$14,INT((ROW()-13)/2),0)),IF(ISBLANK(OFFSET('9. METAS'!$Q$20,INT((ROW()-14)/2),0)),"",OFFSET('9. METAS'!$Q$20,INT((ROW()-14)/2),0)))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METAS'!$K$20,INT((ROW()-13)/2),0)),"",OFFSET('9. METAS'!$K$20,INT((ROW()-13)/2),0))</f>
        <v/>
      </c>
      <c r="I361" s="763"/>
      <c r="J361" s="195">
        <f ca="1">IF(MOD(ROW()-13,2)=0,IF(ISBLANK(OFFSET('10. SEGUIMIENTO 2025'!$N$14,INT((ROW()-13)/2),0)),"",OFFSET('10. SEGUIMIENTO 2025'!$N$14,INT((ROW()-13)/2),0)),IF(ISBLANK(OFFSET('9. METAS'!$N$20,INT((ROW()-14)/2),0)),"",OFFSET('9. METAS'!$N$20,INT((ROW()-14)/2),0)))</f>
        <v>41</v>
      </c>
      <c r="K361" s="196" t="str">
        <f ca="1">IF(MOD(ROW()-13,2)=0,IF(ISBLANK(OFFSET('10. SEGUIMIENTO 2025'!$O$14,INT((ROW()-13)/2),0)),"",OFFSET('10. SEGUIMIENTO 2025'!$O$14,INT((ROW()-13)/2),0)),IF(ISBLANK(OFFSET('9. METAS'!$O$20,INT((ROW()-14)/2),0)),"",OFFSET('9. METAS'!$O$20,INT((ROW()-14)/2),0)))</f>
        <v/>
      </c>
      <c r="L361" s="196" t="str">
        <f ca="1">IF(MOD(ROW()-13,2)=0,IF(ISBLANK(OFFSET('10. SEGUIMIENTO 2025'!$P$14,INT((ROW()-13)/2),0)),"",OFFSET('10. SEGUIMIENTO 2025'!$P$14,INT((ROW()-13)/2),0)),IF(ISBLANK(OFFSET('9. METAS'!$P$20,INT((ROW()-14)/2),0)),"",OFFSET('9. METAS'!$P$20,INT((ROW()-14)/2),0)))</f>
        <v/>
      </c>
      <c r="M361" s="197" t="str">
        <f ca="1">IF(MOD(ROW()-13,2)=0,IF(ISBLANK(OFFSET('10. SEGUIMIENTO 2025'!$Q$14,INT((ROW()-13)/2),0)),"",OFFSET('10. SEGUIMIENTO 2025'!$Q$14,INT((ROW()-13)/2),0)),IF(ISBLANK(OFFSET('9. METAS'!$Q$20,INT((ROW()-14)/2),0)),"",OFFSET('9. METAS'!$Q$20,INT((ROW()-14)/2),0)))</f>
        <v/>
      </c>
      <c r="N361" s="769" t="str">
        <f ca="1">IFERROR(M361/M362,"ND")</f>
        <v>ND</v>
      </c>
      <c r="O361" s="771" t="str">
        <f ca="1">IFERROR(((M361+L361+K361+J361)/H361),"ND")</f>
        <v>ND</v>
      </c>
      <c r="P361" s="775"/>
    </row>
    <row r="362" spans="3:16">
      <c r="C362" s="747"/>
      <c r="D362" s="749"/>
      <c r="E362" s="749"/>
      <c r="F362" s="751"/>
      <c r="G362" s="753"/>
      <c r="H362" s="760"/>
      <c r="I362" s="764"/>
      <c r="J362" s="195" t="str">
        <f ca="1">IF(MOD(ROW()-13,2)=0,IF(ISBLANK(OFFSET('10. SEGUIMIENTO 2025'!$N$14,INT((ROW()-13)/2),0)),"",OFFSET('10. SEGUIMIENTO 2025'!$N$14,INT((ROW()-13)/2),0)),IF(ISBLANK(OFFSET('9. METAS'!$N$20,INT((ROW()-14)/2),0)),"",OFFSET('9. METAS'!$N$20,INT((ROW()-14)/2),0)))</f>
        <v/>
      </c>
      <c r="K362" s="196" t="str">
        <f ca="1">IF(MOD(ROW()-13,2)=0,IF(ISBLANK(OFFSET('10. SEGUIMIENTO 2025'!$O$14,INT((ROW()-13)/2),0)),"",OFFSET('10. SEGUIMIENTO 2025'!$O$14,INT((ROW()-13)/2),0)),IF(ISBLANK(OFFSET('9. METAS'!$O$20,INT((ROW()-14)/2),0)),"",OFFSET('9. METAS'!$O$20,INT((ROW()-14)/2),0)))</f>
        <v/>
      </c>
      <c r="L362" s="196" t="str">
        <f ca="1">IF(MOD(ROW()-13,2)=0,IF(ISBLANK(OFFSET('10. SEGUIMIENTO 2025'!$P$14,INT((ROW()-13)/2),0)),"",OFFSET('10. SEGUIMIENTO 2025'!$P$14,INT((ROW()-13)/2),0)),IF(ISBLANK(OFFSET('9. METAS'!$P$20,INT((ROW()-14)/2),0)),"",OFFSET('9. METAS'!$P$20,INT((ROW()-14)/2),0)))</f>
        <v/>
      </c>
      <c r="M362" s="197" t="str">
        <f ca="1">IF(MOD(ROW()-13,2)=0,IF(ISBLANK(OFFSET('10. SEGUIMIENTO 2025'!$Q$14,INT((ROW()-13)/2),0)),"",OFFSET('10. SEGUIMIENTO 2025'!$Q$14,INT((ROW()-13)/2),0)),IF(ISBLANK(OFFSET('9. METAS'!$Q$20,INT((ROW()-14)/2),0)),"",OFFSET('9. METAS'!$Q$20,INT((ROW()-14)/2),0)))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METAS'!$K$20,INT((ROW()-13)/2),0)),"",OFFSET('9. METAS'!$K$20,INT((ROW()-13)/2),0))</f>
        <v/>
      </c>
      <c r="I363" s="763"/>
      <c r="J363" s="195">
        <f ca="1">IF(MOD(ROW()-13,2)=0,IF(ISBLANK(OFFSET('10. SEGUIMIENTO 2025'!$N$14,INT((ROW()-13)/2),0)),"",OFFSET('10. SEGUIMIENTO 2025'!$N$14,INT((ROW()-13)/2),0)),IF(ISBLANK(OFFSET('9. METAS'!$N$20,INT((ROW()-14)/2),0)),"",OFFSET('9. METAS'!$N$20,INT((ROW()-14)/2),0)))</f>
        <v>41</v>
      </c>
      <c r="K363" s="196" t="str">
        <f ca="1">IF(MOD(ROW()-13,2)=0,IF(ISBLANK(OFFSET('10. SEGUIMIENTO 2025'!$O$14,INT((ROW()-13)/2),0)),"",OFFSET('10. SEGUIMIENTO 2025'!$O$14,INT((ROW()-13)/2),0)),IF(ISBLANK(OFFSET('9. METAS'!$O$20,INT((ROW()-14)/2),0)),"",OFFSET('9. METAS'!$O$20,INT((ROW()-14)/2),0)))</f>
        <v/>
      </c>
      <c r="L363" s="196" t="str">
        <f ca="1">IF(MOD(ROW()-13,2)=0,IF(ISBLANK(OFFSET('10. SEGUIMIENTO 2025'!$P$14,INT((ROW()-13)/2),0)),"",OFFSET('10. SEGUIMIENTO 2025'!$P$14,INT((ROW()-13)/2),0)),IF(ISBLANK(OFFSET('9. METAS'!$P$20,INT((ROW()-14)/2),0)),"",OFFSET('9. METAS'!$P$20,INT((ROW()-14)/2),0)))</f>
        <v/>
      </c>
      <c r="M363" s="197" t="str">
        <f ca="1">IF(MOD(ROW()-13,2)=0,IF(ISBLANK(OFFSET('10. SEGUIMIENTO 2025'!$Q$14,INT((ROW()-13)/2),0)),"",OFFSET('10. SEGUIMIENTO 2025'!$Q$14,INT((ROW()-13)/2),0)),IF(ISBLANK(OFFSET('9. METAS'!$Q$20,INT((ROW()-14)/2),0)),"",OFFSET('9. METAS'!$Q$20,INT((ROW()-14)/2),0)))</f>
        <v/>
      </c>
      <c r="N363" s="769" t="str">
        <f ca="1">IFERROR(M363/M364,"ND")</f>
        <v>ND</v>
      </c>
      <c r="O363" s="771" t="str">
        <f ca="1">IFERROR(((M363+L363+K363+J363)/H363),"ND")</f>
        <v>ND</v>
      </c>
      <c r="P363" s="775"/>
    </row>
    <row r="364" spans="3:16">
      <c r="C364" s="747"/>
      <c r="D364" s="749"/>
      <c r="E364" s="749"/>
      <c r="F364" s="751"/>
      <c r="G364" s="753"/>
      <c r="H364" s="760"/>
      <c r="I364" s="764"/>
      <c r="J364" s="195" t="str">
        <f ca="1">IF(MOD(ROW()-13,2)=0,IF(ISBLANK(OFFSET('10. SEGUIMIENTO 2025'!$N$14,INT((ROW()-13)/2),0)),"",OFFSET('10. SEGUIMIENTO 2025'!$N$14,INT((ROW()-13)/2),0)),IF(ISBLANK(OFFSET('9. METAS'!$N$20,INT((ROW()-14)/2),0)),"",OFFSET('9. METAS'!$N$20,INT((ROW()-14)/2),0)))</f>
        <v/>
      </c>
      <c r="K364" s="196" t="str">
        <f ca="1">IF(MOD(ROW()-13,2)=0,IF(ISBLANK(OFFSET('10. SEGUIMIENTO 2025'!$O$14,INT((ROW()-13)/2),0)),"",OFFSET('10. SEGUIMIENTO 2025'!$O$14,INT((ROW()-13)/2),0)),IF(ISBLANK(OFFSET('9. METAS'!$O$20,INT((ROW()-14)/2),0)),"",OFFSET('9. METAS'!$O$20,INT((ROW()-14)/2),0)))</f>
        <v/>
      </c>
      <c r="L364" s="196" t="str">
        <f ca="1">IF(MOD(ROW()-13,2)=0,IF(ISBLANK(OFFSET('10. SEGUIMIENTO 2025'!$P$14,INT((ROW()-13)/2),0)),"",OFFSET('10. SEGUIMIENTO 2025'!$P$14,INT((ROW()-13)/2),0)),IF(ISBLANK(OFFSET('9. METAS'!$P$20,INT((ROW()-14)/2),0)),"",OFFSET('9. METAS'!$P$20,INT((ROW()-14)/2),0)))</f>
        <v/>
      </c>
      <c r="M364" s="197" t="str">
        <f ca="1">IF(MOD(ROW()-13,2)=0,IF(ISBLANK(OFFSET('10. SEGUIMIENTO 2025'!$Q$14,INT((ROW()-13)/2),0)),"",OFFSET('10. SEGUIMIENTO 2025'!$Q$14,INT((ROW()-13)/2),0)),IF(ISBLANK(OFFSET('9. METAS'!$Q$20,INT((ROW()-14)/2),0)),"",OFFSET('9. METAS'!$Q$20,INT((ROW()-14)/2),0)))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METAS'!$K$20,INT((ROW()-13)/2),0)),"",OFFSET('9. METAS'!$K$20,INT((ROW()-13)/2),0))</f>
        <v/>
      </c>
      <c r="I365" s="763"/>
      <c r="J365" s="195">
        <f ca="1">IF(MOD(ROW()-13,2)=0,IF(ISBLANK(OFFSET('10. SEGUIMIENTO 2025'!$N$14,INT((ROW()-13)/2),0)),"",OFFSET('10. SEGUIMIENTO 2025'!$N$14,INT((ROW()-13)/2),0)),IF(ISBLANK(OFFSET('9. METAS'!$N$20,INT((ROW()-14)/2),0)),"",OFFSET('9. METAS'!$N$20,INT((ROW()-14)/2),0)))</f>
        <v>41</v>
      </c>
      <c r="K365" s="196" t="str">
        <f ca="1">IF(MOD(ROW()-13,2)=0,IF(ISBLANK(OFFSET('10. SEGUIMIENTO 2025'!$O$14,INT((ROW()-13)/2),0)),"",OFFSET('10. SEGUIMIENTO 2025'!$O$14,INT((ROW()-13)/2),0)),IF(ISBLANK(OFFSET('9. METAS'!$O$20,INT((ROW()-14)/2),0)),"",OFFSET('9. METAS'!$O$20,INT((ROW()-14)/2),0)))</f>
        <v/>
      </c>
      <c r="L365" s="196" t="str">
        <f ca="1">IF(MOD(ROW()-13,2)=0,IF(ISBLANK(OFFSET('10. SEGUIMIENTO 2025'!$P$14,INT((ROW()-13)/2),0)),"",OFFSET('10. SEGUIMIENTO 2025'!$P$14,INT((ROW()-13)/2),0)),IF(ISBLANK(OFFSET('9. METAS'!$P$20,INT((ROW()-14)/2),0)),"",OFFSET('9. METAS'!$P$20,INT((ROW()-14)/2),0)))</f>
        <v/>
      </c>
      <c r="M365" s="197" t="str">
        <f ca="1">IF(MOD(ROW()-13,2)=0,IF(ISBLANK(OFFSET('10. SEGUIMIENTO 2025'!$Q$14,INT((ROW()-13)/2),0)),"",OFFSET('10. SEGUIMIENTO 2025'!$Q$14,INT((ROW()-13)/2),0)),IF(ISBLANK(OFFSET('9. METAS'!$Q$20,INT((ROW()-14)/2),0)),"",OFFSET('9. METAS'!$Q$20,INT((ROW()-14)/2),0)))</f>
        <v/>
      </c>
      <c r="N365" s="769" t="str">
        <f ca="1">IFERROR(M365/M366,"ND")</f>
        <v>ND</v>
      </c>
      <c r="O365" s="771" t="str">
        <f ca="1">IFERROR(((M365+L365+K365+J365)/H365),"ND")</f>
        <v>ND</v>
      </c>
      <c r="P365" s="775"/>
    </row>
    <row r="366" spans="3:16">
      <c r="C366" s="747"/>
      <c r="D366" s="749"/>
      <c r="E366" s="749"/>
      <c r="F366" s="751"/>
      <c r="G366" s="753"/>
      <c r="H366" s="760"/>
      <c r="I366" s="764"/>
      <c r="J366" s="195" t="str">
        <f ca="1">IF(MOD(ROW()-13,2)=0,IF(ISBLANK(OFFSET('10. SEGUIMIENTO 2025'!$N$14,INT((ROW()-13)/2),0)),"",OFFSET('10. SEGUIMIENTO 2025'!$N$14,INT((ROW()-13)/2),0)),IF(ISBLANK(OFFSET('9. METAS'!$N$20,INT((ROW()-14)/2),0)),"",OFFSET('9. METAS'!$N$20,INT((ROW()-14)/2),0)))</f>
        <v/>
      </c>
      <c r="K366" s="196" t="str">
        <f ca="1">IF(MOD(ROW()-13,2)=0,IF(ISBLANK(OFFSET('10. SEGUIMIENTO 2025'!$O$14,INT((ROW()-13)/2),0)),"",OFFSET('10. SEGUIMIENTO 2025'!$O$14,INT((ROW()-13)/2),0)),IF(ISBLANK(OFFSET('9. METAS'!$O$20,INT((ROW()-14)/2),0)),"",OFFSET('9. METAS'!$O$20,INT((ROW()-14)/2),0)))</f>
        <v/>
      </c>
      <c r="L366" s="196" t="str">
        <f ca="1">IF(MOD(ROW()-13,2)=0,IF(ISBLANK(OFFSET('10. SEGUIMIENTO 2025'!$P$14,INT((ROW()-13)/2),0)),"",OFFSET('10. SEGUIMIENTO 2025'!$P$14,INT((ROW()-13)/2),0)),IF(ISBLANK(OFFSET('9. METAS'!$P$20,INT((ROW()-14)/2),0)),"",OFFSET('9. METAS'!$P$20,INT((ROW()-14)/2),0)))</f>
        <v/>
      </c>
      <c r="M366" s="197" t="str">
        <f ca="1">IF(MOD(ROW()-13,2)=0,IF(ISBLANK(OFFSET('10. SEGUIMIENTO 2025'!$Q$14,INT((ROW()-13)/2),0)),"",OFFSET('10. SEGUIMIENTO 2025'!$Q$14,INT((ROW()-13)/2),0)),IF(ISBLANK(OFFSET('9. METAS'!$Q$20,INT((ROW()-14)/2),0)),"",OFFSET('9. METAS'!$Q$20,INT((ROW()-14)/2),0)))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METAS'!$K$20,INT((ROW()-13)/2),0)),"",OFFSET('9. METAS'!$K$20,INT((ROW()-13)/2),0))</f>
        <v/>
      </c>
      <c r="I367" s="763"/>
      <c r="J367" s="195">
        <f ca="1">IF(MOD(ROW()-13,2)=0,IF(ISBLANK(OFFSET('10. SEGUIMIENTO 2025'!$N$14,INT((ROW()-13)/2),0)),"",OFFSET('10. SEGUIMIENTO 2025'!$N$14,INT((ROW()-13)/2),0)),IF(ISBLANK(OFFSET('9. METAS'!$N$20,INT((ROW()-14)/2),0)),"",OFFSET('9. METAS'!$N$20,INT((ROW()-14)/2),0)))</f>
        <v>41</v>
      </c>
      <c r="K367" s="196" t="str">
        <f ca="1">IF(MOD(ROW()-13,2)=0,IF(ISBLANK(OFFSET('10. SEGUIMIENTO 2025'!$O$14,INT((ROW()-13)/2),0)),"",OFFSET('10. SEGUIMIENTO 2025'!$O$14,INT((ROW()-13)/2),0)),IF(ISBLANK(OFFSET('9. METAS'!$O$20,INT((ROW()-14)/2),0)),"",OFFSET('9. METAS'!$O$20,INT((ROW()-14)/2),0)))</f>
        <v/>
      </c>
      <c r="L367" s="196" t="str">
        <f ca="1">IF(MOD(ROW()-13,2)=0,IF(ISBLANK(OFFSET('10. SEGUIMIENTO 2025'!$P$14,INT((ROW()-13)/2),0)),"",OFFSET('10. SEGUIMIENTO 2025'!$P$14,INT((ROW()-13)/2),0)),IF(ISBLANK(OFFSET('9. METAS'!$P$20,INT((ROW()-14)/2),0)),"",OFFSET('9. METAS'!$P$20,INT((ROW()-14)/2),0)))</f>
        <v/>
      </c>
      <c r="M367" s="197" t="str">
        <f ca="1">IF(MOD(ROW()-13,2)=0,IF(ISBLANK(OFFSET('10. SEGUIMIENTO 2025'!$Q$14,INT((ROW()-13)/2),0)),"",OFFSET('10. SEGUIMIENTO 2025'!$Q$14,INT((ROW()-13)/2),0)),IF(ISBLANK(OFFSET('9. METAS'!$Q$20,INT((ROW()-14)/2),0)),"",OFFSET('9. METAS'!$Q$20,INT((ROW()-14)/2),0)))</f>
        <v/>
      </c>
      <c r="N367" s="769" t="str">
        <f ca="1">IFERROR(M367/M368,"ND")</f>
        <v>ND</v>
      </c>
      <c r="O367" s="771" t="str">
        <f ca="1">IFERROR(((M367+L367+K367+J367)/H367),"ND")</f>
        <v>ND</v>
      </c>
      <c r="P367" s="775"/>
    </row>
    <row r="368" spans="3:16">
      <c r="C368" s="747"/>
      <c r="D368" s="749"/>
      <c r="E368" s="749"/>
      <c r="F368" s="751"/>
      <c r="G368" s="753"/>
      <c r="H368" s="760"/>
      <c r="I368" s="764"/>
      <c r="J368" s="195" t="str">
        <f ca="1">IF(MOD(ROW()-13,2)=0,IF(ISBLANK(OFFSET('10. SEGUIMIENTO 2025'!$N$14,INT((ROW()-13)/2),0)),"",OFFSET('10. SEGUIMIENTO 2025'!$N$14,INT((ROW()-13)/2),0)),IF(ISBLANK(OFFSET('9. METAS'!$N$20,INT((ROW()-14)/2),0)),"",OFFSET('9. METAS'!$N$20,INT((ROW()-14)/2),0)))</f>
        <v/>
      </c>
      <c r="K368" s="196" t="str">
        <f ca="1">IF(MOD(ROW()-13,2)=0,IF(ISBLANK(OFFSET('10. SEGUIMIENTO 2025'!$O$14,INT((ROW()-13)/2),0)),"",OFFSET('10. SEGUIMIENTO 2025'!$O$14,INT((ROW()-13)/2),0)),IF(ISBLANK(OFFSET('9. METAS'!$O$20,INT((ROW()-14)/2),0)),"",OFFSET('9. METAS'!$O$20,INT((ROW()-14)/2),0)))</f>
        <v/>
      </c>
      <c r="L368" s="196" t="str">
        <f ca="1">IF(MOD(ROW()-13,2)=0,IF(ISBLANK(OFFSET('10. SEGUIMIENTO 2025'!$P$14,INT((ROW()-13)/2),0)),"",OFFSET('10. SEGUIMIENTO 2025'!$P$14,INT((ROW()-13)/2),0)),IF(ISBLANK(OFFSET('9. METAS'!$P$20,INT((ROW()-14)/2),0)),"",OFFSET('9. METAS'!$P$20,INT((ROW()-14)/2),0)))</f>
        <v/>
      </c>
      <c r="M368" s="197" t="str">
        <f ca="1">IF(MOD(ROW()-13,2)=0,IF(ISBLANK(OFFSET('10. SEGUIMIENTO 2025'!$Q$14,INT((ROW()-13)/2),0)),"",OFFSET('10. SEGUIMIENTO 2025'!$Q$14,INT((ROW()-13)/2),0)),IF(ISBLANK(OFFSET('9. METAS'!$Q$20,INT((ROW()-14)/2),0)),"",OFFSET('9. METAS'!$Q$20,INT((ROW()-14)/2),0)))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METAS'!$K$20,INT((ROW()-13)/2),0)),"",OFFSET('9. METAS'!$K$20,INT((ROW()-13)/2),0))</f>
        <v/>
      </c>
      <c r="I369" s="763"/>
      <c r="J369" s="195">
        <f ca="1">IF(MOD(ROW()-13,2)=0,IF(ISBLANK(OFFSET('10. SEGUIMIENTO 2025'!$N$14,INT((ROW()-13)/2),0)),"",OFFSET('10. SEGUIMIENTO 2025'!$N$14,INT((ROW()-13)/2),0)),IF(ISBLANK(OFFSET('9. METAS'!$N$20,INT((ROW()-14)/2),0)),"",OFFSET('9. METAS'!$N$20,INT((ROW()-14)/2),0)))</f>
        <v>41</v>
      </c>
      <c r="K369" s="196" t="str">
        <f ca="1">IF(MOD(ROW()-13,2)=0,IF(ISBLANK(OFFSET('10. SEGUIMIENTO 2025'!$O$14,INT((ROW()-13)/2),0)),"",OFFSET('10. SEGUIMIENTO 2025'!$O$14,INT((ROW()-13)/2),0)),IF(ISBLANK(OFFSET('9. METAS'!$O$20,INT((ROW()-14)/2),0)),"",OFFSET('9. METAS'!$O$20,INT((ROW()-14)/2),0)))</f>
        <v/>
      </c>
      <c r="L369" s="196" t="str">
        <f ca="1">IF(MOD(ROW()-13,2)=0,IF(ISBLANK(OFFSET('10. SEGUIMIENTO 2025'!$P$14,INT((ROW()-13)/2),0)),"",OFFSET('10. SEGUIMIENTO 2025'!$P$14,INT((ROW()-13)/2),0)),IF(ISBLANK(OFFSET('9. METAS'!$P$20,INT((ROW()-14)/2),0)),"",OFFSET('9. METAS'!$P$20,INT((ROW()-14)/2),0)))</f>
        <v/>
      </c>
      <c r="M369" s="197" t="str">
        <f ca="1">IF(MOD(ROW()-13,2)=0,IF(ISBLANK(OFFSET('10. SEGUIMIENTO 2025'!$Q$14,INT((ROW()-13)/2),0)),"",OFFSET('10. SEGUIMIENTO 2025'!$Q$14,INT((ROW()-13)/2),0)),IF(ISBLANK(OFFSET('9. METAS'!$Q$20,INT((ROW()-14)/2),0)),"",OFFSET('9. METAS'!$Q$20,INT((ROW()-14)/2),0)))</f>
        <v/>
      </c>
      <c r="N369" s="769" t="str">
        <f ca="1">IFERROR(M369/M370,"ND")</f>
        <v>ND</v>
      </c>
      <c r="O369" s="771" t="str">
        <f ca="1">IFERROR(((M369+L369+K369+J369)/H369),"ND")</f>
        <v>ND</v>
      </c>
      <c r="P369" s="775"/>
    </row>
    <row r="370" spans="3:16">
      <c r="C370" s="747"/>
      <c r="D370" s="749"/>
      <c r="E370" s="749"/>
      <c r="F370" s="751"/>
      <c r="G370" s="753"/>
      <c r="H370" s="760"/>
      <c r="I370" s="764"/>
      <c r="J370" s="195" t="str">
        <f ca="1">IF(MOD(ROW()-13,2)=0,IF(ISBLANK(OFFSET('10. SEGUIMIENTO 2025'!$N$14,INT((ROW()-13)/2),0)),"",OFFSET('10. SEGUIMIENTO 2025'!$N$14,INT((ROW()-13)/2),0)),IF(ISBLANK(OFFSET('9. METAS'!$N$20,INT((ROW()-14)/2),0)),"",OFFSET('9. METAS'!$N$20,INT((ROW()-14)/2),0)))</f>
        <v/>
      </c>
      <c r="K370" s="196" t="str">
        <f ca="1">IF(MOD(ROW()-13,2)=0,IF(ISBLANK(OFFSET('10. SEGUIMIENTO 2025'!$O$14,INT((ROW()-13)/2),0)),"",OFFSET('10. SEGUIMIENTO 2025'!$O$14,INT((ROW()-13)/2),0)),IF(ISBLANK(OFFSET('9. METAS'!$O$20,INT((ROW()-14)/2),0)),"",OFFSET('9. METAS'!$O$20,INT((ROW()-14)/2),0)))</f>
        <v/>
      </c>
      <c r="L370" s="196" t="str">
        <f ca="1">IF(MOD(ROW()-13,2)=0,IF(ISBLANK(OFFSET('10. SEGUIMIENTO 2025'!$P$14,INT((ROW()-13)/2),0)),"",OFFSET('10. SEGUIMIENTO 2025'!$P$14,INT((ROW()-13)/2),0)),IF(ISBLANK(OFFSET('9. METAS'!$P$20,INT((ROW()-14)/2),0)),"",OFFSET('9. METAS'!$P$20,INT((ROW()-14)/2),0)))</f>
        <v/>
      </c>
      <c r="M370" s="197" t="str">
        <f ca="1">IF(MOD(ROW()-13,2)=0,IF(ISBLANK(OFFSET('10. SEGUIMIENTO 2025'!$Q$14,INT((ROW()-13)/2),0)),"",OFFSET('10. SEGUIMIENTO 2025'!$Q$14,INT((ROW()-13)/2),0)),IF(ISBLANK(OFFSET('9. METAS'!$Q$20,INT((ROW()-14)/2),0)),"",OFFSET('9. METAS'!$Q$20,INT((ROW()-14)/2),0)))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METAS'!$K$20,INT((ROW()-13)/2),0)),"",OFFSET('9. METAS'!$K$20,INT((ROW()-13)/2),0))</f>
        <v/>
      </c>
      <c r="I371" s="763"/>
      <c r="J371" s="195">
        <f ca="1">IF(MOD(ROW()-13,2)=0,IF(ISBLANK(OFFSET('10. SEGUIMIENTO 2025'!$N$14,INT((ROW()-13)/2),0)),"",OFFSET('10. SEGUIMIENTO 2025'!$N$14,INT((ROW()-13)/2),0)),IF(ISBLANK(OFFSET('9. METAS'!$N$20,INT((ROW()-14)/2),0)),"",OFFSET('9. METAS'!$N$20,INT((ROW()-14)/2),0)))</f>
        <v>41</v>
      </c>
      <c r="K371" s="196" t="str">
        <f ca="1">IF(MOD(ROW()-13,2)=0,IF(ISBLANK(OFFSET('10. SEGUIMIENTO 2025'!$O$14,INT((ROW()-13)/2),0)),"",OFFSET('10. SEGUIMIENTO 2025'!$O$14,INT((ROW()-13)/2),0)),IF(ISBLANK(OFFSET('9. METAS'!$O$20,INT((ROW()-14)/2),0)),"",OFFSET('9. METAS'!$O$20,INT((ROW()-14)/2),0)))</f>
        <v/>
      </c>
      <c r="L371" s="196" t="str">
        <f ca="1">IF(MOD(ROW()-13,2)=0,IF(ISBLANK(OFFSET('10. SEGUIMIENTO 2025'!$P$14,INT((ROW()-13)/2),0)),"",OFFSET('10. SEGUIMIENTO 2025'!$P$14,INT((ROW()-13)/2),0)),IF(ISBLANK(OFFSET('9. METAS'!$P$20,INT((ROW()-14)/2),0)),"",OFFSET('9. METAS'!$P$20,INT((ROW()-14)/2),0)))</f>
        <v/>
      </c>
      <c r="M371" s="197" t="str">
        <f ca="1">IF(MOD(ROW()-13,2)=0,IF(ISBLANK(OFFSET('10. SEGUIMIENTO 2025'!$Q$14,INT((ROW()-13)/2),0)),"",OFFSET('10. SEGUIMIENTO 2025'!$Q$14,INT((ROW()-13)/2),0)),IF(ISBLANK(OFFSET('9. METAS'!$Q$20,INT((ROW()-14)/2),0)),"",OFFSET('9. METAS'!$Q$20,INT((ROW()-14)/2),0)))</f>
        <v/>
      </c>
      <c r="N371" s="769" t="str">
        <f ca="1">IFERROR(M371/M372,"ND")</f>
        <v>ND</v>
      </c>
      <c r="O371" s="771" t="str">
        <f ca="1">IFERROR(((M371+L371+K371+J371)/H371),"ND")</f>
        <v>ND</v>
      </c>
      <c r="P371" s="775"/>
    </row>
    <row r="372" spans="3:16">
      <c r="C372" s="747"/>
      <c r="D372" s="749"/>
      <c r="E372" s="749"/>
      <c r="F372" s="751"/>
      <c r="G372" s="753"/>
      <c r="H372" s="760"/>
      <c r="I372" s="764"/>
      <c r="J372" s="195" t="str">
        <f ca="1">IF(MOD(ROW()-13,2)=0,IF(ISBLANK(OFFSET('10. SEGUIMIENTO 2025'!$N$14,INT((ROW()-13)/2),0)),"",OFFSET('10. SEGUIMIENTO 2025'!$N$14,INT((ROW()-13)/2),0)),IF(ISBLANK(OFFSET('9. METAS'!$N$20,INT((ROW()-14)/2),0)),"",OFFSET('9. METAS'!$N$20,INT((ROW()-14)/2),0)))</f>
        <v/>
      </c>
      <c r="K372" s="196" t="str">
        <f ca="1">IF(MOD(ROW()-13,2)=0,IF(ISBLANK(OFFSET('10. SEGUIMIENTO 2025'!$O$14,INT((ROW()-13)/2),0)),"",OFFSET('10. SEGUIMIENTO 2025'!$O$14,INT((ROW()-13)/2),0)),IF(ISBLANK(OFFSET('9. METAS'!$O$20,INT((ROW()-14)/2),0)),"",OFFSET('9. METAS'!$O$20,INT((ROW()-14)/2),0)))</f>
        <v/>
      </c>
      <c r="L372" s="196" t="str">
        <f ca="1">IF(MOD(ROW()-13,2)=0,IF(ISBLANK(OFFSET('10. SEGUIMIENTO 2025'!$P$14,INT((ROW()-13)/2),0)),"",OFFSET('10. SEGUIMIENTO 2025'!$P$14,INT((ROW()-13)/2),0)),IF(ISBLANK(OFFSET('9. METAS'!$P$20,INT((ROW()-14)/2),0)),"",OFFSET('9. METAS'!$P$20,INT((ROW()-14)/2),0)))</f>
        <v/>
      </c>
      <c r="M372" s="197" t="str">
        <f ca="1">IF(MOD(ROW()-13,2)=0,IF(ISBLANK(OFFSET('10. SEGUIMIENTO 2025'!$Q$14,INT((ROW()-13)/2),0)),"",OFFSET('10. SEGUIMIENTO 2025'!$Q$14,INT((ROW()-13)/2),0)),IF(ISBLANK(OFFSET('9. METAS'!$Q$20,INT((ROW()-14)/2),0)),"",OFFSET('9. METAS'!$Q$20,INT((ROW()-14)/2),0)))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METAS'!$K$20,INT((ROW()-13)/2),0)),"",OFFSET('9. METAS'!$K$20,INT((ROW()-13)/2),0))</f>
        <v/>
      </c>
      <c r="I373" s="763"/>
      <c r="J373" s="195">
        <f ca="1">IF(MOD(ROW()-13,2)=0,IF(ISBLANK(OFFSET('10. SEGUIMIENTO 2025'!$N$14,INT((ROW()-13)/2),0)),"",OFFSET('10. SEGUIMIENTO 2025'!$N$14,INT((ROW()-13)/2),0)),IF(ISBLANK(OFFSET('9. METAS'!$N$20,INT((ROW()-14)/2),0)),"",OFFSET('9. METAS'!$N$20,INT((ROW()-14)/2),0)))</f>
        <v>41</v>
      </c>
      <c r="K373" s="196" t="str">
        <f ca="1">IF(MOD(ROW()-13,2)=0,IF(ISBLANK(OFFSET('10. SEGUIMIENTO 2025'!$O$14,INT((ROW()-13)/2),0)),"",OFFSET('10. SEGUIMIENTO 2025'!$O$14,INT((ROW()-13)/2),0)),IF(ISBLANK(OFFSET('9. METAS'!$O$20,INT((ROW()-14)/2),0)),"",OFFSET('9. METAS'!$O$20,INT((ROW()-14)/2),0)))</f>
        <v/>
      </c>
      <c r="L373" s="196" t="str">
        <f ca="1">IF(MOD(ROW()-13,2)=0,IF(ISBLANK(OFFSET('10. SEGUIMIENTO 2025'!$P$14,INT((ROW()-13)/2),0)),"",OFFSET('10. SEGUIMIENTO 2025'!$P$14,INT((ROW()-13)/2),0)),IF(ISBLANK(OFFSET('9. METAS'!$P$20,INT((ROW()-14)/2),0)),"",OFFSET('9. METAS'!$P$20,INT((ROW()-14)/2),0)))</f>
        <v/>
      </c>
      <c r="M373" s="197" t="str">
        <f ca="1">IF(MOD(ROW()-13,2)=0,IF(ISBLANK(OFFSET('10. SEGUIMIENTO 2025'!$Q$14,INT((ROW()-13)/2),0)),"",OFFSET('10. SEGUIMIENTO 2025'!$Q$14,INT((ROW()-13)/2),0)),IF(ISBLANK(OFFSET('9. METAS'!$Q$20,INT((ROW()-14)/2),0)),"",OFFSET('9. METAS'!$Q$20,INT((ROW()-14)/2),0)))</f>
        <v/>
      </c>
      <c r="N373" s="769" t="str">
        <f ca="1">IFERROR(M373/M374,"ND")</f>
        <v>ND</v>
      </c>
      <c r="O373" s="771" t="str">
        <f ca="1">IFERROR(((M373+L373+K373+J373)/H373),"ND")</f>
        <v>ND</v>
      </c>
      <c r="P373" s="775"/>
    </row>
    <row r="374" spans="3:16">
      <c r="C374" s="747"/>
      <c r="D374" s="749"/>
      <c r="E374" s="749"/>
      <c r="F374" s="751"/>
      <c r="G374" s="753"/>
      <c r="H374" s="760"/>
      <c r="I374" s="764"/>
      <c r="J374" s="195" t="str">
        <f ca="1">IF(MOD(ROW()-13,2)=0,IF(ISBLANK(OFFSET('10. SEGUIMIENTO 2025'!$N$14,INT((ROW()-13)/2),0)),"",OFFSET('10. SEGUIMIENTO 2025'!$N$14,INT((ROW()-13)/2),0)),IF(ISBLANK(OFFSET('9. METAS'!$N$20,INT((ROW()-14)/2),0)),"",OFFSET('9. METAS'!$N$20,INT((ROW()-14)/2),0)))</f>
        <v/>
      </c>
      <c r="K374" s="196" t="str">
        <f ca="1">IF(MOD(ROW()-13,2)=0,IF(ISBLANK(OFFSET('10. SEGUIMIENTO 2025'!$O$14,INT((ROW()-13)/2),0)),"",OFFSET('10. SEGUIMIENTO 2025'!$O$14,INT((ROW()-13)/2),0)),IF(ISBLANK(OFFSET('9. METAS'!$O$20,INT((ROW()-14)/2),0)),"",OFFSET('9. METAS'!$O$20,INT((ROW()-14)/2),0)))</f>
        <v/>
      </c>
      <c r="L374" s="196" t="str">
        <f ca="1">IF(MOD(ROW()-13,2)=0,IF(ISBLANK(OFFSET('10. SEGUIMIENTO 2025'!$P$14,INT((ROW()-13)/2),0)),"",OFFSET('10. SEGUIMIENTO 2025'!$P$14,INT((ROW()-13)/2),0)),IF(ISBLANK(OFFSET('9. METAS'!$P$20,INT((ROW()-14)/2),0)),"",OFFSET('9. METAS'!$P$20,INT((ROW()-14)/2),0)))</f>
        <v/>
      </c>
      <c r="M374" s="197" t="str">
        <f ca="1">IF(MOD(ROW()-13,2)=0,IF(ISBLANK(OFFSET('10. SEGUIMIENTO 2025'!$Q$14,INT((ROW()-13)/2),0)),"",OFFSET('10. SEGUIMIENTO 2025'!$Q$14,INT((ROW()-13)/2),0)),IF(ISBLANK(OFFSET('9. METAS'!$Q$20,INT((ROW()-14)/2),0)),"",OFFSET('9. METAS'!$Q$20,INT((ROW()-14)/2),0)))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METAS'!$K$20,INT((ROW()-13)/2),0)),"",OFFSET('9. METAS'!$K$20,INT((ROW()-13)/2),0))</f>
        <v/>
      </c>
      <c r="I375" s="763"/>
      <c r="J375" s="195">
        <f ca="1">IF(MOD(ROW()-13,2)=0,IF(ISBLANK(OFFSET('10. SEGUIMIENTO 2025'!$N$14,INT((ROW()-13)/2),0)),"",OFFSET('10. SEGUIMIENTO 2025'!$N$14,INT((ROW()-13)/2),0)),IF(ISBLANK(OFFSET('9. METAS'!$N$20,INT((ROW()-14)/2),0)),"",OFFSET('9. METAS'!$N$20,INT((ROW()-14)/2),0)))</f>
        <v>41</v>
      </c>
      <c r="K375" s="196" t="str">
        <f ca="1">IF(MOD(ROW()-13,2)=0,IF(ISBLANK(OFFSET('10. SEGUIMIENTO 2025'!$O$14,INT((ROW()-13)/2),0)),"",OFFSET('10. SEGUIMIENTO 2025'!$O$14,INT((ROW()-13)/2),0)),IF(ISBLANK(OFFSET('9. METAS'!$O$20,INT((ROW()-14)/2),0)),"",OFFSET('9. METAS'!$O$20,INT((ROW()-14)/2),0)))</f>
        <v/>
      </c>
      <c r="L375" s="196" t="str">
        <f ca="1">IF(MOD(ROW()-13,2)=0,IF(ISBLANK(OFFSET('10. SEGUIMIENTO 2025'!$P$14,INT((ROW()-13)/2),0)),"",OFFSET('10. SEGUIMIENTO 2025'!$P$14,INT((ROW()-13)/2),0)),IF(ISBLANK(OFFSET('9. METAS'!$P$20,INT((ROW()-14)/2),0)),"",OFFSET('9. METAS'!$P$20,INT((ROW()-14)/2),0)))</f>
        <v/>
      </c>
      <c r="M375" s="197" t="str">
        <f ca="1">IF(MOD(ROW()-13,2)=0,IF(ISBLANK(OFFSET('10. SEGUIMIENTO 2025'!$Q$14,INT((ROW()-13)/2),0)),"",OFFSET('10. SEGUIMIENTO 2025'!$Q$14,INT((ROW()-13)/2),0)),IF(ISBLANK(OFFSET('9. METAS'!$Q$20,INT((ROW()-14)/2),0)),"",OFFSET('9. METAS'!$Q$20,INT((ROW()-14)/2),0)))</f>
        <v/>
      </c>
      <c r="N375" s="769" t="str">
        <f ca="1">IFERROR(M375/M376,"ND")</f>
        <v>ND</v>
      </c>
      <c r="O375" s="771" t="str">
        <f ca="1">IFERROR(((M375+L375+K375+J375)/H375),"ND")</f>
        <v>ND</v>
      </c>
      <c r="P375" s="775"/>
    </row>
    <row r="376" spans="3:16">
      <c r="C376" s="747"/>
      <c r="D376" s="749"/>
      <c r="E376" s="749"/>
      <c r="F376" s="751"/>
      <c r="G376" s="753"/>
      <c r="H376" s="760"/>
      <c r="I376" s="764"/>
      <c r="J376" s="195" t="str">
        <f ca="1">IF(MOD(ROW()-13,2)=0,IF(ISBLANK(OFFSET('10. SEGUIMIENTO 2025'!$N$14,INT((ROW()-13)/2),0)),"",OFFSET('10. SEGUIMIENTO 2025'!$N$14,INT((ROW()-13)/2),0)),IF(ISBLANK(OFFSET('9. METAS'!$N$20,INT((ROW()-14)/2),0)),"",OFFSET('9. METAS'!$N$20,INT((ROW()-14)/2),0)))</f>
        <v/>
      </c>
      <c r="K376" s="196" t="str">
        <f ca="1">IF(MOD(ROW()-13,2)=0,IF(ISBLANK(OFFSET('10. SEGUIMIENTO 2025'!$O$14,INT((ROW()-13)/2),0)),"",OFFSET('10. SEGUIMIENTO 2025'!$O$14,INT((ROW()-13)/2),0)),IF(ISBLANK(OFFSET('9. METAS'!$O$20,INT((ROW()-14)/2),0)),"",OFFSET('9. METAS'!$O$20,INT((ROW()-14)/2),0)))</f>
        <v/>
      </c>
      <c r="L376" s="196" t="str">
        <f ca="1">IF(MOD(ROW()-13,2)=0,IF(ISBLANK(OFFSET('10. SEGUIMIENTO 2025'!$P$14,INT((ROW()-13)/2),0)),"",OFFSET('10. SEGUIMIENTO 2025'!$P$14,INT((ROW()-13)/2),0)),IF(ISBLANK(OFFSET('9. METAS'!$P$20,INT((ROW()-14)/2),0)),"",OFFSET('9. METAS'!$P$20,INT((ROW()-14)/2),0)))</f>
        <v/>
      </c>
      <c r="M376" s="197" t="str">
        <f ca="1">IF(MOD(ROW()-13,2)=0,IF(ISBLANK(OFFSET('10. SEGUIMIENTO 2025'!$Q$14,INT((ROW()-13)/2),0)),"",OFFSET('10. SEGUIMIENTO 2025'!$Q$14,INT((ROW()-13)/2),0)),IF(ISBLANK(OFFSET('9. METAS'!$Q$20,INT((ROW()-14)/2),0)),"",OFFSET('9. METAS'!$Q$20,INT((ROW()-14)/2),0)))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METAS'!$K$20,INT((ROW()-13)/2),0)),"",OFFSET('9. METAS'!$K$20,INT((ROW()-13)/2),0))</f>
        <v/>
      </c>
      <c r="I377" s="763"/>
      <c r="J377" s="195">
        <f ca="1">IF(MOD(ROW()-13,2)=0,IF(ISBLANK(OFFSET('10. SEGUIMIENTO 2025'!$N$14,INT((ROW()-13)/2),0)),"",OFFSET('10. SEGUIMIENTO 2025'!$N$14,INT((ROW()-13)/2),0)),IF(ISBLANK(OFFSET('9. METAS'!$N$20,INT((ROW()-14)/2),0)),"",OFFSET('9. METAS'!$N$20,INT((ROW()-14)/2),0)))</f>
        <v>41</v>
      </c>
      <c r="K377" s="196" t="str">
        <f ca="1">IF(MOD(ROW()-13,2)=0,IF(ISBLANK(OFFSET('10. SEGUIMIENTO 2025'!$O$14,INT((ROW()-13)/2),0)),"",OFFSET('10. SEGUIMIENTO 2025'!$O$14,INT((ROW()-13)/2),0)),IF(ISBLANK(OFFSET('9. METAS'!$O$20,INT((ROW()-14)/2),0)),"",OFFSET('9. METAS'!$O$20,INT((ROW()-14)/2),0)))</f>
        <v/>
      </c>
      <c r="L377" s="196" t="str">
        <f ca="1">IF(MOD(ROW()-13,2)=0,IF(ISBLANK(OFFSET('10. SEGUIMIENTO 2025'!$P$14,INT((ROW()-13)/2),0)),"",OFFSET('10. SEGUIMIENTO 2025'!$P$14,INT((ROW()-13)/2),0)),IF(ISBLANK(OFFSET('9. METAS'!$P$20,INT((ROW()-14)/2),0)),"",OFFSET('9. METAS'!$P$20,INT((ROW()-14)/2),0)))</f>
        <v/>
      </c>
      <c r="M377" s="197" t="str">
        <f ca="1">IF(MOD(ROW()-13,2)=0,IF(ISBLANK(OFFSET('10. SEGUIMIENTO 2025'!$Q$14,INT((ROW()-13)/2),0)),"",OFFSET('10. SEGUIMIENTO 2025'!$Q$14,INT((ROW()-13)/2),0)),IF(ISBLANK(OFFSET('9. METAS'!$Q$20,INT((ROW()-14)/2),0)),"",OFFSET('9. METAS'!$Q$20,INT((ROW()-14)/2),0)))</f>
        <v/>
      </c>
      <c r="N377" s="769" t="str">
        <f ca="1">IFERROR(M377/M378,"ND")</f>
        <v>ND</v>
      </c>
      <c r="O377" s="771" t="str">
        <f ca="1">IFERROR(((M377+L377+K377+J377)/H377),"ND")</f>
        <v>ND</v>
      </c>
      <c r="P377" s="775"/>
    </row>
    <row r="378" spans="3:16">
      <c r="C378" s="747"/>
      <c r="D378" s="749"/>
      <c r="E378" s="749"/>
      <c r="F378" s="751"/>
      <c r="G378" s="753"/>
      <c r="H378" s="760"/>
      <c r="I378" s="764"/>
      <c r="J378" s="195" t="str">
        <f ca="1">IF(MOD(ROW()-13,2)=0,IF(ISBLANK(OFFSET('10. SEGUIMIENTO 2025'!$N$14,INT((ROW()-13)/2),0)),"",OFFSET('10. SEGUIMIENTO 2025'!$N$14,INT((ROW()-13)/2),0)),IF(ISBLANK(OFFSET('9. METAS'!$N$20,INT((ROW()-14)/2),0)),"",OFFSET('9. METAS'!$N$20,INT((ROW()-14)/2),0)))</f>
        <v/>
      </c>
      <c r="K378" s="196" t="str">
        <f ca="1">IF(MOD(ROW()-13,2)=0,IF(ISBLANK(OFFSET('10. SEGUIMIENTO 2025'!$O$14,INT((ROW()-13)/2),0)),"",OFFSET('10. SEGUIMIENTO 2025'!$O$14,INT((ROW()-13)/2),0)),IF(ISBLANK(OFFSET('9. METAS'!$O$20,INT((ROW()-14)/2),0)),"",OFFSET('9. METAS'!$O$20,INT((ROW()-14)/2),0)))</f>
        <v/>
      </c>
      <c r="L378" s="196" t="str">
        <f ca="1">IF(MOD(ROW()-13,2)=0,IF(ISBLANK(OFFSET('10. SEGUIMIENTO 2025'!$P$14,INT((ROW()-13)/2),0)),"",OFFSET('10. SEGUIMIENTO 2025'!$P$14,INT((ROW()-13)/2),0)),IF(ISBLANK(OFFSET('9. METAS'!$P$20,INT((ROW()-14)/2),0)),"",OFFSET('9. METAS'!$P$20,INT((ROW()-14)/2),0)))</f>
        <v/>
      </c>
      <c r="M378" s="197" t="str">
        <f ca="1">IF(MOD(ROW()-13,2)=0,IF(ISBLANK(OFFSET('10. SEGUIMIENTO 2025'!$Q$14,INT((ROW()-13)/2),0)),"",OFFSET('10. SEGUIMIENTO 2025'!$Q$14,INT((ROW()-13)/2),0)),IF(ISBLANK(OFFSET('9. METAS'!$Q$20,INT((ROW()-14)/2),0)),"",OFFSET('9. METAS'!$Q$20,INT((ROW()-14)/2),0)))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METAS'!$K$20,INT((ROW()-13)/2),0)),"",OFFSET('9. METAS'!$K$20,INT((ROW()-13)/2),0))</f>
        <v/>
      </c>
      <c r="I379" s="763"/>
      <c r="J379" s="195">
        <f ca="1">IF(MOD(ROW()-13,2)=0,IF(ISBLANK(OFFSET('10. SEGUIMIENTO 2025'!$N$14,INT((ROW()-13)/2),0)),"",OFFSET('10. SEGUIMIENTO 2025'!$N$14,INT((ROW()-13)/2),0)),IF(ISBLANK(OFFSET('9. METAS'!$N$20,INT((ROW()-14)/2),0)),"",OFFSET('9. METAS'!$N$20,INT((ROW()-14)/2),0)))</f>
        <v>41</v>
      </c>
      <c r="K379" s="196" t="str">
        <f ca="1">IF(MOD(ROW()-13,2)=0,IF(ISBLANK(OFFSET('10. SEGUIMIENTO 2025'!$O$14,INT((ROW()-13)/2),0)),"",OFFSET('10. SEGUIMIENTO 2025'!$O$14,INT((ROW()-13)/2),0)),IF(ISBLANK(OFFSET('9. METAS'!$O$20,INT((ROW()-14)/2),0)),"",OFFSET('9. METAS'!$O$20,INT((ROW()-14)/2),0)))</f>
        <v/>
      </c>
      <c r="L379" s="196" t="str">
        <f ca="1">IF(MOD(ROW()-13,2)=0,IF(ISBLANK(OFFSET('10. SEGUIMIENTO 2025'!$P$14,INT((ROW()-13)/2),0)),"",OFFSET('10. SEGUIMIENTO 2025'!$P$14,INT((ROW()-13)/2),0)),IF(ISBLANK(OFFSET('9. METAS'!$P$20,INT((ROW()-14)/2),0)),"",OFFSET('9. METAS'!$P$20,INT((ROW()-14)/2),0)))</f>
        <v/>
      </c>
      <c r="M379" s="197" t="str">
        <f ca="1">IF(MOD(ROW()-13,2)=0,IF(ISBLANK(OFFSET('10. SEGUIMIENTO 2025'!$Q$14,INT((ROW()-13)/2),0)),"",OFFSET('10. SEGUIMIENTO 2025'!$Q$14,INT((ROW()-13)/2),0)),IF(ISBLANK(OFFSET('9. METAS'!$Q$20,INT((ROW()-14)/2),0)),"",OFFSET('9. METAS'!$Q$20,INT((ROW()-14)/2),0)))</f>
        <v/>
      </c>
      <c r="N379" s="769" t="str">
        <f ca="1">IFERROR(M379/M380,"ND")</f>
        <v>ND</v>
      </c>
      <c r="O379" s="771" t="str">
        <f ca="1">IFERROR(((M379+L379+K379+J379)/H379),"ND")</f>
        <v>ND</v>
      </c>
      <c r="P379" s="775"/>
    </row>
    <row r="380" spans="3:16">
      <c r="C380" s="747"/>
      <c r="D380" s="749"/>
      <c r="E380" s="749"/>
      <c r="F380" s="751"/>
      <c r="G380" s="753"/>
      <c r="H380" s="760"/>
      <c r="I380" s="764"/>
      <c r="J380" s="195" t="str">
        <f ca="1">IF(MOD(ROW()-13,2)=0,IF(ISBLANK(OFFSET('10. SEGUIMIENTO 2025'!$N$14,INT((ROW()-13)/2),0)),"",OFFSET('10. SEGUIMIENTO 2025'!$N$14,INT((ROW()-13)/2),0)),IF(ISBLANK(OFFSET('9. METAS'!$N$20,INT((ROW()-14)/2),0)),"",OFFSET('9. METAS'!$N$20,INT((ROW()-14)/2),0)))</f>
        <v/>
      </c>
      <c r="K380" s="196" t="str">
        <f ca="1">IF(MOD(ROW()-13,2)=0,IF(ISBLANK(OFFSET('10. SEGUIMIENTO 2025'!$O$14,INT((ROW()-13)/2),0)),"",OFFSET('10. SEGUIMIENTO 2025'!$O$14,INT((ROW()-13)/2),0)),IF(ISBLANK(OFFSET('9. METAS'!$O$20,INT((ROW()-14)/2),0)),"",OFFSET('9. METAS'!$O$20,INT((ROW()-14)/2),0)))</f>
        <v/>
      </c>
      <c r="L380" s="196" t="str">
        <f ca="1">IF(MOD(ROW()-13,2)=0,IF(ISBLANK(OFFSET('10. SEGUIMIENTO 2025'!$P$14,INT((ROW()-13)/2),0)),"",OFFSET('10. SEGUIMIENTO 2025'!$P$14,INT((ROW()-13)/2),0)),IF(ISBLANK(OFFSET('9. METAS'!$P$20,INT((ROW()-14)/2),0)),"",OFFSET('9. METAS'!$P$20,INT((ROW()-14)/2),0)))</f>
        <v/>
      </c>
      <c r="M380" s="197" t="str">
        <f ca="1">IF(MOD(ROW()-13,2)=0,IF(ISBLANK(OFFSET('10. SEGUIMIENTO 2025'!$Q$14,INT((ROW()-13)/2),0)),"",OFFSET('10. SEGUIMIENTO 2025'!$Q$14,INT((ROW()-13)/2),0)),IF(ISBLANK(OFFSET('9. METAS'!$Q$20,INT((ROW()-14)/2),0)),"",OFFSET('9. METAS'!$Q$20,INT((ROW()-14)/2),0)))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METAS'!$K$20,INT((ROW()-13)/2),0)),"",OFFSET('9. METAS'!$K$20,INT((ROW()-13)/2),0))</f>
        <v/>
      </c>
      <c r="I381" s="763"/>
      <c r="J381" s="195">
        <f ca="1">IF(MOD(ROW()-13,2)=0,IF(ISBLANK(OFFSET('10. SEGUIMIENTO 2025'!$N$14,INT((ROW()-13)/2),0)),"",OFFSET('10. SEGUIMIENTO 2025'!$N$14,INT((ROW()-13)/2),0)),IF(ISBLANK(OFFSET('9. METAS'!$N$20,INT((ROW()-14)/2),0)),"",OFFSET('9. METAS'!$N$20,INT((ROW()-14)/2),0)))</f>
        <v>41</v>
      </c>
      <c r="K381" s="196" t="str">
        <f ca="1">IF(MOD(ROW()-13,2)=0,IF(ISBLANK(OFFSET('10. SEGUIMIENTO 2025'!$O$14,INT((ROW()-13)/2),0)),"",OFFSET('10. SEGUIMIENTO 2025'!$O$14,INT((ROW()-13)/2),0)),IF(ISBLANK(OFFSET('9. METAS'!$O$20,INT((ROW()-14)/2),0)),"",OFFSET('9. METAS'!$O$20,INT((ROW()-14)/2),0)))</f>
        <v/>
      </c>
      <c r="L381" s="196" t="str">
        <f ca="1">IF(MOD(ROW()-13,2)=0,IF(ISBLANK(OFFSET('10. SEGUIMIENTO 2025'!$P$14,INT((ROW()-13)/2),0)),"",OFFSET('10. SEGUIMIENTO 2025'!$P$14,INT((ROW()-13)/2),0)),IF(ISBLANK(OFFSET('9. METAS'!$P$20,INT((ROW()-14)/2),0)),"",OFFSET('9. METAS'!$P$20,INT((ROW()-14)/2),0)))</f>
        <v/>
      </c>
      <c r="M381" s="197" t="str">
        <f ca="1">IF(MOD(ROW()-13,2)=0,IF(ISBLANK(OFFSET('10. SEGUIMIENTO 2025'!$Q$14,INT((ROW()-13)/2),0)),"",OFFSET('10. SEGUIMIENTO 2025'!$Q$14,INT((ROW()-13)/2),0)),IF(ISBLANK(OFFSET('9. METAS'!$Q$20,INT((ROW()-14)/2),0)),"",OFFSET('9. METAS'!$Q$20,INT((ROW()-14)/2),0)))</f>
        <v/>
      </c>
      <c r="N381" s="769" t="str">
        <f ca="1">IFERROR(M381/M382,"ND")</f>
        <v>ND</v>
      </c>
      <c r="O381" s="771" t="str">
        <f ca="1">IFERROR(((M381+L381+K381+J381)/H381),"ND")</f>
        <v>ND</v>
      </c>
      <c r="P381" s="775"/>
    </row>
    <row r="382" spans="3:16">
      <c r="C382" s="747"/>
      <c r="D382" s="749"/>
      <c r="E382" s="749"/>
      <c r="F382" s="751"/>
      <c r="G382" s="753"/>
      <c r="H382" s="760"/>
      <c r="I382" s="764"/>
      <c r="J382" s="195" t="str">
        <f ca="1">IF(MOD(ROW()-13,2)=0,IF(ISBLANK(OFFSET('10. SEGUIMIENTO 2025'!$N$14,INT((ROW()-13)/2),0)),"",OFFSET('10. SEGUIMIENTO 2025'!$N$14,INT((ROW()-13)/2),0)),IF(ISBLANK(OFFSET('9. METAS'!$N$20,INT((ROW()-14)/2),0)),"",OFFSET('9. METAS'!$N$20,INT((ROW()-14)/2),0)))</f>
        <v/>
      </c>
      <c r="K382" s="196" t="str">
        <f ca="1">IF(MOD(ROW()-13,2)=0,IF(ISBLANK(OFFSET('10. SEGUIMIENTO 2025'!$O$14,INT((ROW()-13)/2),0)),"",OFFSET('10. SEGUIMIENTO 2025'!$O$14,INT((ROW()-13)/2),0)),IF(ISBLANK(OFFSET('9. METAS'!$O$20,INT((ROW()-14)/2),0)),"",OFFSET('9. METAS'!$O$20,INT((ROW()-14)/2),0)))</f>
        <v/>
      </c>
      <c r="L382" s="196" t="str">
        <f ca="1">IF(MOD(ROW()-13,2)=0,IF(ISBLANK(OFFSET('10. SEGUIMIENTO 2025'!$P$14,INT((ROW()-13)/2),0)),"",OFFSET('10. SEGUIMIENTO 2025'!$P$14,INT((ROW()-13)/2),0)),IF(ISBLANK(OFFSET('9. METAS'!$P$20,INT((ROW()-14)/2),0)),"",OFFSET('9. METAS'!$P$20,INT((ROW()-14)/2),0)))</f>
        <v/>
      </c>
      <c r="M382" s="197" t="str">
        <f ca="1">IF(MOD(ROW()-13,2)=0,IF(ISBLANK(OFFSET('10. SEGUIMIENTO 2025'!$Q$14,INT((ROW()-13)/2),0)),"",OFFSET('10. SEGUIMIENTO 2025'!$Q$14,INT((ROW()-13)/2),0)),IF(ISBLANK(OFFSET('9. METAS'!$Q$20,INT((ROW()-14)/2),0)),"",OFFSET('9. METAS'!$Q$20,INT((ROW()-14)/2),0)))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METAS'!$K$20,INT((ROW()-13)/2),0)),"",OFFSET('9. METAS'!$K$20,INT((ROW()-13)/2),0))</f>
        <v/>
      </c>
      <c r="I383" s="763"/>
      <c r="J383" s="195">
        <f ca="1">IF(MOD(ROW()-13,2)=0,IF(ISBLANK(OFFSET('10. SEGUIMIENTO 2025'!$N$14,INT((ROW()-13)/2),0)),"",OFFSET('10. SEGUIMIENTO 2025'!$N$14,INT((ROW()-13)/2),0)),IF(ISBLANK(OFFSET('9. METAS'!$N$20,INT((ROW()-14)/2),0)),"",OFFSET('9. METAS'!$N$20,INT((ROW()-14)/2),0)))</f>
        <v>41</v>
      </c>
      <c r="K383" s="196" t="str">
        <f ca="1">IF(MOD(ROW()-13,2)=0,IF(ISBLANK(OFFSET('10. SEGUIMIENTO 2025'!$O$14,INT((ROW()-13)/2),0)),"",OFFSET('10. SEGUIMIENTO 2025'!$O$14,INT((ROW()-13)/2),0)),IF(ISBLANK(OFFSET('9. METAS'!$O$20,INT((ROW()-14)/2),0)),"",OFFSET('9. METAS'!$O$20,INT((ROW()-14)/2),0)))</f>
        <v/>
      </c>
      <c r="L383" s="196" t="str">
        <f ca="1">IF(MOD(ROW()-13,2)=0,IF(ISBLANK(OFFSET('10. SEGUIMIENTO 2025'!$P$14,INT((ROW()-13)/2),0)),"",OFFSET('10. SEGUIMIENTO 2025'!$P$14,INT((ROW()-13)/2),0)),IF(ISBLANK(OFFSET('9. METAS'!$P$20,INT((ROW()-14)/2),0)),"",OFFSET('9. METAS'!$P$20,INT((ROW()-14)/2),0)))</f>
        <v/>
      </c>
      <c r="M383" s="197" t="str">
        <f ca="1">IF(MOD(ROW()-13,2)=0,IF(ISBLANK(OFFSET('10. SEGUIMIENTO 2025'!$Q$14,INT((ROW()-13)/2),0)),"",OFFSET('10. SEGUIMIENTO 2025'!$Q$14,INT((ROW()-13)/2),0)),IF(ISBLANK(OFFSET('9. METAS'!$Q$20,INT((ROW()-14)/2),0)),"",OFFSET('9. METAS'!$Q$20,INT((ROW()-14)/2),0)))</f>
        <v/>
      </c>
      <c r="N383" s="769" t="str">
        <f ca="1">IFERROR(M383/M384,"ND")</f>
        <v>ND</v>
      </c>
      <c r="O383" s="771" t="str">
        <f ca="1">IFERROR(((M383+L383+K383+J383)/H383),"ND")</f>
        <v>ND</v>
      </c>
      <c r="P383" s="775"/>
    </row>
    <row r="384" spans="3:16">
      <c r="C384" s="747"/>
      <c r="D384" s="749"/>
      <c r="E384" s="749"/>
      <c r="F384" s="751"/>
      <c r="G384" s="753"/>
      <c r="H384" s="760"/>
      <c r="I384" s="764"/>
      <c r="J384" s="195" t="str">
        <f ca="1">IF(MOD(ROW()-13,2)=0,IF(ISBLANK(OFFSET('10. SEGUIMIENTO 2025'!$N$14,INT((ROW()-13)/2),0)),"",OFFSET('10. SEGUIMIENTO 2025'!$N$14,INT((ROW()-13)/2),0)),IF(ISBLANK(OFFSET('9. METAS'!$N$20,INT((ROW()-14)/2),0)),"",OFFSET('9. METAS'!$N$20,INT((ROW()-14)/2),0)))</f>
        <v/>
      </c>
      <c r="K384" s="196" t="str">
        <f ca="1">IF(MOD(ROW()-13,2)=0,IF(ISBLANK(OFFSET('10. SEGUIMIENTO 2025'!$O$14,INT((ROW()-13)/2),0)),"",OFFSET('10. SEGUIMIENTO 2025'!$O$14,INT((ROW()-13)/2),0)),IF(ISBLANK(OFFSET('9. METAS'!$O$20,INT((ROW()-14)/2),0)),"",OFFSET('9. METAS'!$O$20,INT((ROW()-14)/2),0)))</f>
        <v/>
      </c>
      <c r="L384" s="196" t="str">
        <f ca="1">IF(MOD(ROW()-13,2)=0,IF(ISBLANK(OFFSET('10. SEGUIMIENTO 2025'!$P$14,INT((ROW()-13)/2),0)),"",OFFSET('10. SEGUIMIENTO 2025'!$P$14,INT((ROW()-13)/2),0)),IF(ISBLANK(OFFSET('9. METAS'!$P$20,INT((ROW()-14)/2),0)),"",OFFSET('9. METAS'!$P$20,INT((ROW()-14)/2),0)))</f>
        <v/>
      </c>
      <c r="M384" s="197" t="str">
        <f ca="1">IF(MOD(ROW()-13,2)=0,IF(ISBLANK(OFFSET('10. SEGUIMIENTO 2025'!$Q$14,INT((ROW()-13)/2),0)),"",OFFSET('10. SEGUIMIENTO 2025'!$Q$14,INT((ROW()-13)/2),0)),IF(ISBLANK(OFFSET('9. METAS'!$Q$20,INT((ROW()-14)/2),0)),"",OFFSET('9. METAS'!$Q$20,INT((ROW()-14)/2),0)))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METAS'!$K$20,INT((ROW()-13)/2),0)),"",OFFSET('9. METAS'!$K$20,INT((ROW()-13)/2),0))</f>
        <v/>
      </c>
      <c r="I385" s="763"/>
      <c r="J385" s="195">
        <f ca="1">IF(MOD(ROW()-13,2)=0,IF(ISBLANK(OFFSET('10. SEGUIMIENTO 2025'!$N$14,INT((ROW()-13)/2),0)),"",OFFSET('10. SEGUIMIENTO 2025'!$N$14,INT((ROW()-13)/2),0)),IF(ISBLANK(OFFSET('9. METAS'!$N$20,INT((ROW()-14)/2),0)),"",OFFSET('9. METAS'!$N$20,INT((ROW()-14)/2),0)))</f>
        <v>41</v>
      </c>
      <c r="K385" s="196" t="str">
        <f ca="1">IF(MOD(ROW()-13,2)=0,IF(ISBLANK(OFFSET('10. SEGUIMIENTO 2025'!$O$14,INT((ROW()-13)/2),0)),"",OFFSET('10. SEGUIMIENTO 2025'!$O$14,INT((ROW()-13)/2),0)),IF(ISBLANK(OFFSET('9. METAS'!$O$20,INT((ROW()-14)/2),0)),"",OFFSET('9. METAS'!$O$20,INT((ROW()-14)/2),0)))</f>
        <v/>
      </c>
      <c r="L385" s="196" t="str">
        <f ca="1">IF(MOD(ROW()-13,2)=0,IF(ISBLANK(OFFSET('10. SEGUIMIENTO 2025'!$P$14,INT((ROW()-13)/2),0)),"",OFFSET('10. SEGUIMIENTO 2025'!$P$14,INT((ROW()-13)/2),0)),IF(ISBLANK(OFFSET('9. METAS'!$P$20,INT((ROW()-14)/2),0)),"",OFFSET('9. METAS'!$P$20,INT((ROW()-14)/2),0)))</f>
        <v/>
      </c>
      <c r="M385" s="197" t="str">
        <f ca="1">IF(MOD(ROW()-13,2)=0,IF(ISBLANK(OFFSET('10. SEGUIMIENTO 2025'!$Q$14,INT((ROW()-13)/2),0)),"",OFFSET('10. SEGUIMIENTO 2025'!$Q$14,INT((ROW()-13)/2),0)),IF(ISBLANK(OFFSET('9. METAS'!$Q$20,INT((ROW()-14)/2),0)),"",OFFSET('9. METAS'!$Q$20,INT((ROW()-14)/2),0)))</f>
        <v/>
      </c>
      <c r="N385" s="769" t="str">
        <f ca="1">IFERROR(M385/M386,"ND")</f>
        <v>ND</v>
      </c>
      <c r="O385" s="771" t="str">
        <f ca="1">IFERROR(((M385+L385+K385+J385)/H385),"ND")</f>
        <v>ND</v>
      </c>
      <c r="P385" s="775"/>
    </row>
    <row r="386" spans="3:16">
      <c r="C386" s="747"/>
      <c r="D386" s="749"/>
      <c r="E386" s="749"/>
      <c r="F386" s="751"/>
      <c r="G386" s="753"/>
      <c r="H386" s="760"/>
      <c r="I386" s="764"/>
      <c r="J386" s="195" t="str">
        <f ca="1">IF(MOD(ROW()-13,2)=0,IF(ISBLANK(OFFSET('10. SEGUIMIENTO 2025'!$N$14,INT((ROW()-13)/2),0)),"",OFFSET('10. SEGUIMIENTO 2025'!$N$14,INT((ROW()-13)/2),0)),IF(ISBLANK(OFFSET('9. METAS'!$N$20,INT((ROW()-14)/2),0)),"",OFFSET('9. METAS'!$N$20,INT((ROW()-14)/2),0)))</f>
        <v/>
      </c>
      <c r="K386" s="196" t="str">
        <f ca="1">IF(MOD(ROW()-13,2)=0,IF(ISBLANK(OFFSET('10. SEGUIMIENTO 2025'!$O$14,INT((ROW()-13)/2),0)),"",OFFSET('10. SEGUIMIENTO 2025'!$O$14,INT((ROW()-13)/2),0)),IF(ISBLANK(OFFSET('9. METAS'!$O$20,INT((ROW()-14)/2),0)),"",OFFSET('9. METAS'!$O$20,INT((ROW()-14)/2),0)))</f>
        <v/>
      </c>
      <c r="L386" s="196" t="str">
        <f ca="1">IF(MOD(ROW()-13,2)=0,IF(ISBLANK(OFFSET('10. SEGUIMIENTO 2025'!$P$14,INT((ROW()-13)/2),0)),"",OFFSET('10. SEGUIMIENTO 2025'!$P$14,INT((ROW()-13)/2),0)),IF(ISBLANK(OFFSET('9. METAS'!$P$20,INT((ROW()-14)/2),0)),"",OFFSET('9. METAS'!$P$20,INT((ROW()-14)/2),0)))</f>
        <v/>
      </c>
      <c r="M386" s="197" t="str">
        <f ca="1">IF(MOD(ROW()-13,2)=0,IF(ISBLANK(OFFSET('10. SEGUIMIENTO 2025'!$Q$14,INT((ROW()-13)/2),0)),"",OFFSET('10. SEGUIMIENTO 2025'!$Q$14,INT((ROW()-13)/2),0)),IF(ISBLANK(OFFSET('9. METAS'!$Q$20,INT((ROW()-14)/2),0)),"",OFFSET('9. METAS'!$Q$20,INT((ROW()-14)/2),0)))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METAS'!$K$20,INT((ROW()-13)/2),0)),"",OFFSET('9. METAS'!$K$20,INT((ROW()-13)/2),0))</f>
        <v/>
      </c>
      <c r="I387" s="763"/>
      <c r="J387" s="195">
        <f ca="1">IF(MOD(ROW()-13,2)=0,IF(ISBLANK(OFFSET('10. SEGUIMIENTO 2025'!$N$14,INT((ROW()-13)/2),0)),"",OFFSET('10. SEGUIMIENTO 2025'!$N$14,INT((ROW()-13)/2),0)),IF(ISBLANK(OFFSET('9. METAS'!$N$20,INT((ROW()-14)/2),0)),"",OFFSET('9. METAS'!$N$20,INT((ROW()-14)/2),0)))</f>
        <v>41</v>
      </c>
      <c r="K387" s="196" t="str">
        <f ca="1">IF(MOD(ROW()-13,2)=0,IF(ISBLANK(OFFSET('10. SEGUIMIENTO 2025'!$O$14,INT((ROW()-13)/2),0)),"",OFFSET('10. SEGUIMIENTO 2025'!$O$14,INT((ROW()-13)/2),0)),IF(ISBLANK(OFFSET('9. METAS'!$O$20,INT((ROW()-14)/2),0)),"",OFFSET('9. METAS'!$O$20,INT((ROW()-14)/2),0)))</f>
        <v/>
      </c>
      <c r="L387" s="196" t="str">
        <f ca="1">IF(MOD(ROW()-13,2)=0,IF(ISBLANK(OFFSET('10. SEGUIMIENTO 2025'!$P$14,INT((ROW()-13)/2),0)),"",OFFSET('10. SEGUIMIENTO 2025'!$P$14,INT((ROW()-13)/2),0)),IF(ISBLANK(OFFSET('9. METAS'!$P$20,INT((ROW()-14)/2),0)),"",OFFSET('9. METAS'!$P$20,INT((ROW()-14)/2),0)))</f>
        <v/>
      </c>
      <c r="M387" s="197" t="str">
        <f ca="1">IF(MOD(ROW()-13,2)=0,IF(ISBLANK(OFFSET('10. SEGUIMIENTO 2025'!$Q$14,INT((ROW()-13)/2),0)),"",OFFSET('10. SEGUIMIENTO 2025'!$Q$14,INT((ROW()-13)/2),0)),IF(ISBLANK(OFFSET('9. METAS'!$Q$20,INT((ROW()-14)/2),0)),"",OFFSET('9. METAS'!$Q$20,INT((ROW()-14)/2),0)))</f>
        <v/>
      </c>
      <c r="N387" s="769" t="str">
        <f ca="1">IFERROR(M387/M388,"ND")</f>
        <v>ND</v>
      </c>
      <c r="O387" s="771" t="str">
        <f ca="1">IFERROR(((M387+L387+K387+J387)/H387),"ND")</f>
        <v>ND</v>
      </c>
      <c r="P387" s="775"/>
    </row>
    <row r="388" spans="3:16">
      <c r="C388" s="747"/>
      <c r="D388" s="749"/>
      <c r="E388" s="749"/>
      <c r="F388" s="751"/>
      <c r="G388" s="753"/>
      <c r="H388" s="760"/>
      <c r="I388" s="764"/>
      <c r="J388" s="195" t="str">
        <f ca="1">IF(MOD(ROW()-13,2)=0,IF(ISBLANK(OFFSET('10. SEGUIMIENTO 2025'!$N$14,INT((ROW()-13)/2),0)),"",OFFSET('10. SEGUIMIENTO 2025'!$N$14,INT((ROW()-13)/2),0)),IF(ISBLANK(OFFSET('9. METAS'!$N$20,INT((ROW()-14)/2),0)),"",OFFSET('9. METAS'!$N$20,INT((ROW()-14)/2),0)))</f>
        <v/>
      </c>
      <c r="K388" s="196" t="str">
        <f ca="1">IF(MOD(ROW()-13,2)=0,IF(ISBLANK(OFFSET('10. SEGUIMIENTO 2025'!$O$14,INT((ROW()-13)/2),0)),"",OFFSET('10. SEGUIMIENTO 2025'!$O$14,INT((ROW()-13)/2),0)),IF(ISBLANK(OFFSET('9. METAS'!$O$20,INT((ROW()-14)/2),0)),"",OFFSET('9. METAS'!$O$20,INT((ROW()-14)/2),0)))</f>
        <v/>
      </c>
      <c r="L388" s="196" t="str">
        <f ca="1">IF(MOD(ROW()-13,2)=0,IF(ISBLANK(OFFSET('10. SEGUIMIENTO 2025'!$P$14,INT((ROW()-13)/2),0)),"",OFFSET('10. SEGUIMIENTO 2025'!$P$14,INT((ROW()-13)/2),0)),IF(ISBLANK(OFFSET('9. METAS'!$P$20,INT((ROW()-14)/2),0)),"",OFFSET('9. METAS'!$P$20,INT((ROW()-14)/2),0)))</f>
        <v/>
      </c>
      <c r="M388" s="197" t="str">
        <f ca="1">IF(MOD(ROW()-13,2)=0,IF(ISBLANK(OFFSET('10. SEGUIMIENTO 2025'!$Q$14,INT((ROW()-13)/2),0)),"",OFFSET('10. SEGUIMIENTO 2025'!$Q$14,INT((ROW()-13)/2),0)),IF(ISBLANK(OFFSET('9. METAS'!$Q$20,INT((ROW()-14)/2),0)),"",OFFSET('9. METAS'!$Q$20,INT((ROW()-14)/2),0)))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METAS'!$K$20,INT((ROW()-13)/2),0)),"",OFFSET('9. METAS'!$K$20,INT((ROW()-13)/2),0))</f>
        <v/>
      </c>
      <c r="I389" s="763"/>
      <c r="J389" s="195">
        <f ca="1">IF(MOD(ROW()-13,2)=0,IF(ISBLANK(OFFSET('10. SEGUIMIENTO 2025'!$N$14,INT((ROW()-13)/2),0)),"",OFFSET('10. SEGUIMIENTO 2025'!$N$14,INT((ROW()-13)/2),0)),IF(ISBLANK(OFFSET('9. METAS'!$N$20,INT((ROW()-14)/2),0)),"",OFFSET('9. METAS'!$N$20,INT((ROW()-14)/2),0)))</f>
        <v>41</v>
      </c>
      <c r="K389" s="196" t="str">
        <f ca="1">IF(MOD(ROW()-13,2)=0,IF(ISBLANK(OFFSET('10. SEGUIMIENTO 2025'!$O$14,INT((ROW()-13)/2),0)),"",OFFSET('10. SEGUIMIENTO 2025'!$O$14,INT((ROW()-13)/2),0)),IF(ISBLANK(OFFSET('9. METAS'!$O$20,INT((ROW()-14)/2),0)),"",OFFSET('9. METAS'!$O$20,INT((ROW()-14)/2),0)))</f>
        <v/>
      </c>
      <c r="L389" s="196" t="str">
        <f ca="1">IF(MOD(ROW()-13,2)=0,IF(ISBLANK(OFFSET('10. SEGUIMIENTO 2025'!$P$14,INT((ROW()-13)/2),0)),"",OFFSET('10. SEGUIMIENTO 2025'!$P$14,INT((ROW()-13)/2),0)),IF(ISBLANK(OFFSET('9. METAS'!$P$20,INT((ROW()-14)/2),0)),"",OFFSET('9. METAS'!$P$20,INT((ROW()-14)/2),0)))</f>
        <v/>
      </c>
      <c r="M389" s="197" t="str">
        <f ca="1">IF(MOD(ROW()-13,2)=0,IF(ISBLANK(OFFSET('10. SEGUIMIENTO 2025'!$Q$14,INT((ROW()-13)/2),0)),"",OFFSET('10. SEGUIMIENTO 2025'!$Q$14,INT((ROW()-13)/2),0)),IF(ISBLANK(OFFSET('9. METAS'!$Q$20,INT((ROW()-14)/2),0)),"",OFFSET('9. METAS'!$Q$20,INT((ROW()-14)/2),0)))</f>
        <v/>
      </c>
      <c r="N389" s="769" t="str">
        <f ca="1">IFERROR(M389/M390,"ND")</f>
        <v>ND</v>
      </c>
      <c r="O389" s="771" t="str">
        <f ca="1">IFERROR(((M389+L389+K389+J389)/H389),"ND")</f>
        <v>ND</v>
      </c>
      <c r="P389" s="775"/>
    </row>
    <row r="390" spans="3:16">
      <c r="C390" s="747"/>
      <c r="D390" s="749"/>
      <c r="E390" s="749"/>
      <c r="F390" s="751"/>
      <c r="G390" s="753"/>
      <c r="H390" s="760"/>
      <c r="I390" s="764"/>
      <c r="J390" s="195" t="str">
        <f ca="1">IF(MOD(ROW()-13,2)=0,IF(ISBLANK(OFFSET('10. SEGUIMIENTO 2025'!$N$14,INT((ROW()-13)/2),0)),"",OFFSET('10. SEGUIMIENTO 2025'!$N$14,INT((ROW()-13)/2),0)),IF(ISBLANK(OFFSET('9. METAS'!$N$20,INT((ROW()-14)/2),0)),"",OFFSET('9. METAS'!$N$20,INT((ROW()-14)/2),0)))</f>
        <v/>
      </c>
      <c r="K390" s="196" t="str">
        <f ca="1">IF(MOD(ROW()-13,2)=0,IF(ISBLANK(OFFSET('10. SEGUIMIENTO 2025'!$O$14,INT((ROW()-13)/2),0)),"",OFFSET('10. SEGUIMIENTO 2025'!$O$14,INT((ROW()-13)/2),0)),IF(ISBLANK(OFFSET('9. METAS'!$O$20,INT((ROW()-14)/2),0)),"",OFFSET('9. METAS'!$O$20,INT((ROW()-14)/2),0)))</f>
        <v/>
      </c>
      <c r="L390" s="196" t="str">
        <f ca="1">IF(MOD(ROW()-13,2)=0,IF(ISBLANK(OFFSET('10. SEGUIMIENTO 2025'!$P$14,INT((ROW()-13)/2),0)),"",OFFSET('10. SEGUIMIENTO 2025'!$P$14,INT((ROW()-13)/2),0)),IF(ISBLANK(OFFSET('9. METAS'!$P$20,INT((ROW()-14)/2),0)),"",OFFSET('9. METAS'!$P$20,INT((ROW()-14)/2),0)))</f>
        <v/>
      </c>
      <c r="M390" s="197" t="str">
        <f ca="1">IF(MOD(ROW()-13,2)=0,IF(ISBLANK(OFFSET('10. SEGUIMIENTO 2025'!$Q$14,INT((ROW()-13)/2),0)),"",OFFSET('10. SEGUIMIENTO 2025'!$Q$14,INT((ROW()-13)/2),0)),IF(ISBLANK(OFFSET('9. METAS'!$Q$20,INT((ROW()-14)/2),0)),"",OFFSET('9. METAS'!$Q$20,INT((ROW()-14)/2),0)))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METAS'!$K$20,INT((ROW()-13)/2),0)),"",OFFSET('9. METAS'!$K$20,INT((ROW()-13)/2),0))</f>
        <v/>
      </c>
      <c r="I391" s="763"/>
      <c r="J391" s="195">
        <f ca="1">IF(MOD(ROW()-13,2)=0,IF(ISBLANK(OFFSET('10. SEGUIMIENTO 2025'!$N$14,INT((ROW()-13)/2),0)),"",OFFSET('10. SEGUIMIENTO 2025'!$N$14,INT((ROW()-13)/2),0)),IF(ISBLANK(OFFSET('9. METAS'!$N$20,INT((ROW()-14)/2),0)),"",OFFSET('9. METAS'!$N$20,INT((ROW()-14)/2),0)))</f>
        <v>41</v>
      </c>
      <c r="K391" s="196" t="str">
        <f ca="1">IF(MOD(ROW()-13,2)=0,IF(ISBLANK(OFFSET('10. SEGUIMIENTO 2025'!$O$14,INT((ROW()-13)/2),0)),"",OFFSET('10. SEGUIMIENTO 2025'!$O$14,INT((ROW()-13)/2),0)),IF(ISBLANK(OFFSET('9. METAS'!$O$20,INT((ROW()-14)/2),0)),"",OFFSET('9. METAS'!$O$20,INT((ROW()-14)/2),0)))</f>
        <v/>
      </c>
      <c r="L391" s="196" t="str">
        <f ca="1">IF(MOD(ROW()-13,2)=0,IF(ISBLANK(OFFSET('10. SEGUIMIENTO 2025'!$P$14,INT((ROW()-13)/2),0)),"",OFFSET('10. SEGUIMIENTO 2025'!$P$14,INT((ROW()-13)/2),0)),IF(ISBLANK(OFFSET('9. METAS'!$P$20,INT((ROW()-14)/2),0)),"",OFFSET('9. METAS'!$P$20,INT((ROW()-14)/2),0)))</f>
        <v/>
      </c>
      <c r="M391" s="197" t="str">
        <f ca="1">IF(MOD(ROW()-13,2)=0,IF(ISBLANK(OFFSET('10. SEGUIMIENTO 2025'!$Q$14,INT((ROW()-13)/2),0)),"",OFFSET('10. SEGUIMIENTO 2025'!$Q$14,INT((ROW()-13)/2),0)),IF(ISBLANK(OFFSET('9. METAS'!$Q$20,INT((ROW()-14)/2),0)),"",OFFSET('9. METAS'!$Q$20,INT((ROW()-14)/2),0)))</f>
        <v/>
      </c>
      <c r="N391" s="769" t="str">
        <f ca="1">IFERROR(M391/M392,"ND")</f>
        <v>ND</v>
      </c>
      <c r="O391" s="771" t="str">
        <f ca="1">IFERROR(((M391+L391+K391+J391)/H391),"ND")</f>
        <v>ND</v>
      </c>
      <c r="P391" s="775"/>
    </row>
    <row r="392" spans="3:16">
      <c r="C392" s="747"/>
      <c r="D392" s="749"/>
      <c r="E392" s="749"/>
      <c r="F392" s="751"/>
      <c r="G392" s="753"/>
      <c r="H392" s="760"/>
      <c r="I392" s="764"/>
      <c r="J392" s="195" t="str">
        <f ca="1">IF(MOD(ROW()-13,2)=0,IF(ISBLANK(OFFSET('10. SEGUIMIENTO 2025'!$N$14,INT((ROW()-13)/2),0)),"",OFFSET('10. SEGUIMIENTO 2025'!$N$14,INT((ROW()-13)/2),0)),IF(ISBLANK(OFFSET('9. METAS'!$N$20,INT((ROW()-14)/2),0)),"",OFFSET('9. METAS'!$N$20,INT((ROW()-14)/2),0)))</f>
        <v/>
      </c>
      <c r="K392" s="196" t="str">
        <f ca="1">IF(MOD(ROW()-13,2)=0,IF(ISBLANK(OFFSET('10. SEGUIMIENTO 2025'!$O$14,INT((ROW()-13)/2),0)),"",OFFSET('10. SEGUIMIENTO 2025'!$O$14,INT((ROW()-13)/2),0)),IF(ISBLANK(OFFSET('9. METAS'!$O$20,INT((ROW()-14)/2),0)),"",OFFSET('9. METAS'!$O$20,INT((ROW()-14)/2),0)))</f>
        <v/>
      </c>
      <c r="L392" s="196" t="str">
        <f ca="1">IF(MOD(ROW()-13,2)=0,IF(ISBLANK(OFFSET('10. SEGUIMIENTO 2025'!$P$14,INT((ROW()-13)/2),0)),"",OFFSET('10. SEGUIMIENTO 2025'!$P$14,INT((ROW()-13)/2),0)),IF(ISBLANK(OFFSET('9. METAS'!$P$20,INT((ROW()-14)/2),0)),"",OFFSET('9. METAS'!$P$20,INT((ROW()-14)/2),0)))</f>
        <v/>
      </c>
      <c r="M392" s="197" t="str">
        <f ca="1">IF(MOD(ROW()-13,2)=0,IF(ISBLANK(OFFSET('10. SEGUIMIENTO 2025'!$Q$14,INT((ROW()-13)/2),0)),"",OFFSET('10. SEGUIMIENTO 2025'!$Q$14,INT((ROW()-13)/2),0)),IF(ISBLANK(OFFSET('9. METAS'!$Q$20,INT((ROW()-14)/2),0)),"",OFFSET('9. METAS'!$Q$20,INT((ROW()-14)/2),0)))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METAS'!$K$20,INT((ROW()-13)/2),0)),"",OFFSET('9. METAS'!$K$20,INT((ROW()-13)/2),0))</f>
        <v/>
      </c>
      <c r="I393" s="763"/>
      <c r="J393" s="195">
        <f ca="1">IF(MOD(ROW()-13,2)=0,IF(ISBLANK(OFFSET('10. SEGUIMIENTO 2025'!$N$14,INT((ROW()-13)/2),0)),"",OFFSET('10. SEGUIMIENTO 2025'!$N$14,INT((ROW()-13)/2),0)),IF(ISBLANK(OFFSET('9. METAS'!$N$20,INT((ROW()-14)/2),0)),"",OFFSET('9. METAS'!$N$20,INT((ROW()-14)/2),0)))</f>
        <v>41</v>
      </c>
      <c r="K393" s="196" t="str">
        <f ca="1">IF(MOD(ROW()-13,2)=0,IF(ISBLANK(OFFSET('10. SEGUIMIENTO 2025'!$O$14,INT((ROW()-13)/2),0)),"",OFFSET('10. SEGUIMIENTO 2025'!$O$14,INT((ROW()-13)/2),0)),IF(ISBLANK(OFFSET('9. METAS'!$O$20,INT((ROW()-14)/2),0)),"",OFFSET('9. METAS'!$O$20,INT((ROW()-14)/2),0)))</f>
        <v/>
      </c>
      <c r="L393" s="196" t="str">
        <f ca="1">IF(MOD(ROW()-13,2)=0,IF(ISBLANK(OFFSET('10. SEGUIMIENTO 2025'!$P$14,INT((ROW()-13)/2),0)),"",OFFSET('10. SEGUIMIENTO 2025'!$P$14,INT((ROW()-13)/2),0)),IF(ISBLANK(OFFSET('9. METAS'!$P$20,INT((ROW()-14)/2),0)),"",OFFSET('9. METAS'!$P$20,INT((ROW()-14)/2),0)))</f>
        <v/>
      </c>
      <c r="M393" s="197" t="str">
        <f ca="1">IF(MOD(ROW()-13,2)=0,IF(ISBLANK(OFFSET('10. SEGUIMIENTO 2025'!$Q$14,INT((ROW()-13)/2),0)),"",OFFSET('10. SEGUIMIENTO 2025'!$Q$14,INT((ROW()-13)/2),0)),IF(ISBLANK(OFFSET('9. METAS'!$Q$20,INT((ROW()-14)/2),0)),"",OFFSET('9. METAS'!$Q$20,INT((ROW()-14)/2),0)))</f>
        <v/>
      </c>
      <c r="N393" s="769" t="str">
        <f ca="1">IFERROR(M393/M394,"ND")</f>
        <v>ND</v>
      </c>
      <c r="O393" s="771" t="str">
        <f ca="1">IFERROR(((M393+L393+K393+J393)/H393),"ND")</f>
        <v>ND</v>
      </c>
      <c r="P393" s="775"/>
    </row>
    <row r="394" spans="3:16">
      <c r="C394" s="747"/>
      <c r="D394" s="749"/>
      <c r="E394" s="749"/>
      <c r="F394" s="751"/>
      <c r="G394" s="753"/>
      <c r="H394" s="760"/>
      <c r="I394" s="764"/>
      <c r="J394" s="195" t="str">
        <f ca="1">IF(MOD(ROW()-13,2)=0,IF(ISBLANK(OFFSET('10. SEGUIMIENTO 2025'!$N$14,INT((ROW()-13)/2),0)),"",OFFSET('10. SEGUIMIENTO 2025'!$N$14,INT((ROW()-13)/2),0)),IF(ISBLANK(OFFSET('9. METAS'!$N$20,INT((ROW()-14)/2),0)),"",OFFSET('9. METAS'!$N$20,INT((ROW()-14)/2),0)))</f>
        <v/>
      </c>
      <c r="K394" s="196" t="str">
        <f ca="1">IF(MOD(ROW()-13,2)=0,IF(ISBLANK(OFFSET('10. SEGUIMIENTO 2025'!$O$14,INT((ROW()-13)/2),0)),"",OFFSET('10. SEGUIMIENTO 2025'!$O$14,INT((ROW()-13)/2),0)),IF(ISBLANK(OFFSET('9. METAS'!$O$20,INT((ROW()-14)/2),0)),"",OFFSET('9. METAS'!$O$20,INT((ROW()-14)/2),0)))</f>
        <v/>
      </c>
      <c r="L394" s="196" t="str">
        <f ca="1">IF(MOD(ROW()-13,2)=0,IF(ISBLANK(OFFSET('10. SEGUIMIENTO 2025'!$P$14,INT((ROW()-13)/2),0)),"",OFFSET('10. SEGUIMIENTO 2025'!$P$14,INT((ROW()-13)/2),0)),IF(ISBLANK(OFFSET('9. METAS'!$P$20,INT((ROW()-14)/2),0)),"",OFFSET('9. METAS'!$P$20,INT((ROW()-14)/2),0)))</f>
        <v/>
      </c>
      <c r="M394" s="197" t="str">
        <f ca="1">IF(MOD(ROW()-13,2)=0,IF(ISBLANK(OFFSET('10. SEGUIMIENTO 2025'!$Q$14,INT((ROW()-13)/2),0)),"",OFFSET('10. SEGUIMIENTO 2025'!$Q$14,INT((ROW()-13)/2),0)),IF(ISBLANK(OFFSET('9. METAS'!$Q$20,INT((ROW()-14)/2),0)),"",OFFSET('9. METAS'!$Q$20,INT((ROW()-14)/2),0)))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METAS'!$K$20,INT((ROW()-13)/2),0)),"",OFFSET('9. METAS'!$K$20,INT((ROW()-13)/2),0))</f>
        <v/>
      </c>
      <c r="I395" s="763"/>
      <c r="J395" s="195">
        <f ca="1">IF(MOD(ROW()-13,2)=0,IF(ISBLANK(OFFSET('10. SEGUIMIENTO 2025'!$N$14,INT((ROW()-13)/2),0)),"",OFFSET('10. SEGUIMIENTO 2025'!$N$14,INT((ROW()-13)/2),0)),IF(ISBLANK(OFFSET('9. METAS'!$N$20,INT((ROW()-14)/2),0)),"",OFFSET('9. METAS'!$N$20,INT((ROW()-14)/2),0)))</f>
        <v>41</v>
      </c>
      <c r="K395" s="196" t="str">
        <f ca="1">IF(MOD(ROW()-13,2)=0,IF(ISBLANK(OFFSET('10. SEGUIMIENTO 2025'!$O$14,INT((ROW()-13)/2),0)),"",OFFSET('10. SEGUIMIENTO 2025'!$O$14,INT((ROW()-13)/2),0)),IF(ISBLANK(OFFSET('9. METAS'!$O$20,INT((ROW()-14)/2),0)),"",OFFSET('9. METAS'!$O$20,INT((ROW()-14)/2),0)))</f>
        <v/>
      </c>
      <c r="L395" s="196" t="str">
        <f ca="1">IF(MOD(ROW()-13,2)=0,IF(ISBLANK(OFFSET('10. SEGUIMIENTO 2025'!$P$14,INT((ROW()-13)/2),0)),"",OFFSET('10. SEGUIMIENTO 2025'!$P$14,INT((ROW()-13)/2),0)),IF(ISBLANK(OFFSET('9. METAS'!$P$20,INT((ROW()-14)/2),0)),"",OFFSET('9. METAS'!$P$20,INT((ROW()-14)/2),0)))</f>
        <v/>
      </c>
      <c r="M395" s="197" t="str">
        <f ca="1">IF(MOD(ROW()-13,2)=0,IF(ISBLANK(OFFSET('10. SEGUIMIENTO 2025'!$Q$14,INT((ROW()-13)/2),0)),"",OFFSET('10. SEGUIMIENTO 2025'!$Q$14,INT((ROW()-13)/2),0)),IF(ISBLANK(OFFSET('9. METAS'!$Q$20,INT((ROW()-14)/2),0)),"",OFFSET('9. METAS'!$Q$20,INT((ROW()-14)/2),0)))</f>
        <v/>
      </c>
      <c r="N395" s="769" t="str">
        <f ca="1">IFERROR(M395/M396,"ND")</f>
        <v>ND</v>
      </c>
      <c r="O395" s="771" t="str">
        <f ca="1">IFERROR(((M395+L395+K395+J395)/H395),"ND")</f>
        <v>ND</v>
      </c>
      <c r="P395" s="775"/>
    </row>
    <row r="396" spans="3:16">
      <c r="C396" s="747"/>
      <c r="D396" s="749"/>
      <c r="E396" s="749"/>
      <c r="F396" s="751"/>
      <c r="G396" s="753"/>
      <c r="H396" s="760"/>
      <c r="I396" s="764"/>
      <c r="J396" s="195" t="str">
        <f ca="1">IF(MOD(ROW()-13,2)=0,IF(ISBLANK(OFFSET('10. SEGUIMIENTO 2025'!$N$14,INT((ROW()-13)/2),0)),"",OFFSET('10. SEGUIMIENTO 2025'!$N$14,INT((ROW()-13)/2),0)),IF(ISBLANK(OFFSET('9. METAS'!$N$20,INT((ROW()-14)/2),0)),"",OFFSET('9. METAS'!$N$20,INT((ROW()-14)/2),0)))</f>
        <v/>
      </c>
      <c r="K396" s="196" t="str">
        <f ca="1">IF(MOD(ROW()-13,2)=0,IF(ISBLANK(OFFSET('10. SEGUIMIENTO 2025'!$O$14,INT((ROW()-13)/2),0)),"",OFFSET('10. SEGUIMIENTO 2025'!$O$14,INT((ROW()-13)/2),0)),IF(ISBLANK(OFFSET('9. METAS'!$O$20,INT((ROW()-14)/2),0)),"",OFFSET('9. METAS'!$O$20,INT((ROW()-14)/2),0)))</f>
        <v/>
      </c>
      <c r="L396" s="196" t="str">
        <f ca="1">IF(MOD(ROW()-13,2)=0,IF(ISBLANK(OFFSET('10. SEGUIMIENTO 2025'!$P$14,INT((ROW()-13)/2),0)),"",OFFSET('10. SEGUIMIENTO 2025'!$P$14,INT((ROW()-13)/2),0)),IF(ISBLANK(OFFSET('9. METAS'!$P$20,INT((ROW()-14)/2),0)),"",OFFSET('9. METAS'!$P$20,INT((ROW()-14)/2),0)))</f>
        <v/>
      </c>
      <c r="M396" s="197" t="str">
        <f ca="1">IF(MOD(ROW()-13,2)=0,IF(ISBLANK(OFFSET('10. SEGUIMIENTO 2025'!$Q$14,INT((ROW()-13)/2),0)),"",OFFSET('10. SEGUIMIENTO 2025'!$Q$14,INT((ROW()-13)/2),0)),IF(ISBLANK(OFFSET('9. METAS'!$Q$20,INT((ROW()-14)/2),0)),"",OFFSET('9. METAS'!$Q$20,INT((ROW()-14)/2),0)))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METAS'!$K$20,INT((ROW()-13)/2),0)),"",OFFSET('9. METAS'!$K$20,INT((ROW()-13)/2),0))</f>
        <v/>
      </c>
      <c r="I397" s="763"/>
      <c r="J397" s="195">
        <f ca="1">IF(MOD(ROW()-13,2)=0,IF(ISBLANK(OFFSET('10. SEGUIMIENTO 2025'!$N$14,INT((ROW()-13)/2),0)),"",OFFSET('10. SEGUIMIENTO 2025'!$N$14,INT((ROW()-13)/2),0)),IF(ISBLANK(OFFSET('9. METAS'!$N$20,INT((ROW()-14)/2),0)),"",OFFSET('9. METAS'!$N$20,INT((ROW()-14)/2),0)))</f>
        <v>41</v>
      </c>
      <c r="K397" s="196" t="str">
        <f ca="1">IF(MOD(ROW()-13,2)=0,IF(ISBLANK(OFFSET('10. SEGUIMIENTO 2025'!$O$14,INT((ROW()-13)/2),0)),"",OFFSET('10. SEGUIMIENTO 2025'!$O$14,INT((ROW()-13)/2),0)),IF(ISBLANK(OFFSET('9. METAS'!$O$20,INT((ROW()-14)/2),0)),"",OFFSET('9. METAS'!$O$20,INT((ROW()-14)/2),0)))</f>
        <v/>
      </c>
      <c r="L397" s="196" t="str">
        <f ca="1">IF(MOD(ROW()-13,2)=0,IF(ISBLANK(OFFSET('10. SEGUIMIENTO 2025'!$P$14,INT((ROW()-13)/2),0)),"",OFFSET('10. SEGUIMIENTO 2025'!$P$14,INT((ROW()-13)/2),0)),IF(ISBLANK(OFFSET('9. METAS'!$P$20,INT((ROW()-14)/2),0)),"",OFFSET('9. METAS'!$P$20,INT((ROW()-14)/2),0)))</f>
        <v/>
      </c>
      <c r="M397" s="197" t="str">
        <f ca="1">IF(MOD(ROW()-13,2)=0,IF(ISBLANK(OFFSET('10. SEGUIMIENTO 2025'!$Q$14,INT((ROW()-13)/2),0)),"",OFFSET('10. SEGUIMIENTO 2025'!$Q$14,INT((ROW()-13)/2),0)),IF(ISBLANK(OFFSET('9. METAS'!$Q$20,INT((ROW()-14)/2),0)),"",OFFSET('9. METAS'!$Q$20,INT((ROW()-14)/2),0)))</f>
        <v/>
      </c>
      <c r="N397" s="769" t="str">
        <f ca="1">IFERROR(M397/M398,"ND")</f>
        <v>ND</v>
      </c>
      <c r="O397" s="771" t="str">
        <f ca="1">IFERROR(((M397+L397+K397+J397)/H397),"ND")</f>
        <v>ND</v>
      </c>
      <c r="P397" s="775"/>
    </row>
    <row r="398" spans="3:16">
      <c r="C398" s="747"/>
      <c r="D398" s="749"/>
      <c r="E398" s="749"/>
      <c r="F398" s="751"/>
      <c r="G398" s="753"/>
      <c r="H398" s="760"/>
      <c r="I398" s="764"/>
      <c r="J398" s="195" t="str">
        <f ca="1">IF(MOD(ROW()-13,2)=0,IF(ISBLANK(OFFSET('10. SEGUIMIENTO 2025'!$N$14,INT((ROW()-13)/2),0)),"",OFFSET('10. SEGUIMIENTO 2025'!$N$14,INT((ROW()-13)/2),0)),IF(ISBLANK(OFFSET('9. METAS'!$N$20,INT((ROW()-14)/2),0)),"",OFFSET('9. METAS'!$N$20,INT((ROW()-14)/2),0)))</f>
        <v/>
      </c>
      <c r="K398" s="196" t="str">
        <f ca="1">IF(MOD(ROW()-13,2)=0,IF(ISBLANK(OFFSET('10. SEGUIMIENTO 2025'!$O$14,INT((ROW()-13)/2),0)),"",OFFSET('10. SEGUIMIENTO 2025'!$O$14,INT((ROW()-13)/2),0)),IF(ISBLANK(OFFSET('9. METAS'!$O$20,INT((ROW()-14)/2),0)),"",OFFSET('9. METAS'!$O$20,INT((ROW()-14)/2),0)))</f>
        <v/>
      </c>
      <c r="L398" s="196" t="str">
        <f ca="1">IF(MOD(ROW()-13,2)=0,IF(ISBLANK(OFFSET('10. SEGUIMIENTO 2025'!$P$14,INT((ROW()-13)/2),0)),"",OFFSET('10. SEGUIMIENTO 2025'!$P$14,INT((ROW()-13)/2),0)),IF(ISBLANK(OFFSET('9. METAS'!$P$20,INT((ROW()-14)/2),0)),"",OFFSET('9. METAS'!$P$20,INT((ROW()-14)/2),0)))</f>
        <v/>
      </c>
      <c r="M398" s="197" t="str">
        <f ca="1">IF(MOD(ROW()-13,2)=0,IF(ISBLANK(OFFSET('10. SEGUIMIENTO 2025'!$Q$14,INT((ROW()-13)/2),0)),"",OFFSET('10. SEGUIMIENTO 2025'!$Q$14,INT((ROW()-13)/2),0)),IF(ISBLANK(OFFSET('9. METAS'!$Q$20,INT((ROW()-14)/2),0)),"",OFFSET('9. METAS'!$Q$20,INT((ROW()-14)/2),0)))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METAS'!$K$20,INT((ROW()-13)/2),0)),"",OFFSET('9. METAS'!$K$20,INT((ROW()-13)/2),0))</f>
        <v/>
      </c>
      <c r="I399" s="763"/>
      <c r="J399" s="195">
        <f ca="1">IF(MOD(ROW()-13,2)=0,IF(ISBLANK(OFFSET('10. SEGUIMIENTO 2025'!$N$14,INT((ROW()-13)/2),0)),"",OFFSET('10. SEGUIMIENTO 2025'!$N$14,INT((ROW()-13)/2),0)),IF(ISBLANK(OFFSET('9. METAS'!$N$20,INT((ROW()-14)/2),0)),"",OFFSET('9. METAS'!$N$20,INT((ROW()-14)/2),0)))</f>
        <v>41</v>
      </c>
      <c r="K399" s="196" t="str">
        <f ca="1">IF(MOD(ROW()-13,2)=0,IF(ISBLANK(OFFSET('10. SEGUIMIENTO 2025'!$O$14,INT((ROW()-13)/2),0)),"",OFFSET('10. SEGUIMIENTO 2025'!$O$14,INT((ROW()-13)/2),0)),IF(ISBLANK(OFFSET('9. METAS'!$O$20,INT((ROW()-14)/2),0)),"",OFFSET('9. METAS'!$O$20,INT((ROW()-14)/2),0)))</f>
        <v/>
      </c>
      <c r="L399" s="196" t="str">
        <f ca="1">IF(MOD(ROW()-13,2)=0,IF(ISBLANK(OFFSET('10. SEGUIMIENTO 2025'!$P$14,INT((ROW()-13)/2),0)),"",OFFSET('10. SEGUIMIENTO 2025'!$P$14,INT((ROW()-13)/2),0)),IF(ISBLANK(OFFSET('9. METAS'!$P$20,INT((ROW()-14)/2),0)),"",OFFSET('9. METAS'!$P$20,INT((ROW()-14)/2),0)))</f>
        <v/>
      </c>
      <c r="M399" s="197" t="str">
        <f ca="1">IF(MOD(ROW()-13,2)=0,IF(ISBLANK(OFFSET('10. SEGUIMIENTO 2025'!$Q$14,INT((ROW()-13)/2),0)),"",OFFSET('10. SEGUIMIENTO 2025'!$Q$14,INT((ROW()-13)/2),0)),IF(ISBLANK(OFFSET('9. METAS'!$Q$20,INT((ROW()-14)/2),0)),"",OFFSET('9. METAS'!$Q$20,INT((ROW()-14)/2),0)))</f>
        <v/>
      </c>
      <c r="N399" s="769" t="str">
        <f ca="1">IFERROR(M399/M400,"ND")</f>
        <v>ND</v>
      </c>
      <c r="O399" s="771" t="str">
        <f ca="1">IFERROR(((M399+L399+K399+J399)/H399),"ND")</f>
        <v>ND</v>
      </c>
      <c r="P399" s="775"/>
    </row>
    <row r="400" spans="3:16">
      <c r="C400" s="747"/>
      <c r="D400" s="749"/>
      <c r="E400" s="749"/>
      <c r="F400" s="751"/>
      <c r="G400" s="753"/>
      <c r="H400" s="760"/>
      <c r="I400" s="764"/>
      <c r="J400" s="195" t="str">
        <f ca="1">IF(MOD(ROW()-13,2)=0,IF(ISBLANK(OFFSET('10. SEGUIMIENTO 2025'!$N$14,INT((ROW()-13)/2),0)),"",OFFSET('10. SEGUIMIENTO 2025'!$N$14,INT((ROW()-13)/2),0)),IF(ISBLANK(OFFSET('9. METAS'!$N$20,INT((ROW()-14)/2),0)),"",OFFSET('9. METAS'!$N$20,INT((ROW()-14)/2),0)))</f>
        <v/>
      </c>
      <c r="K400" s="196" t="str">
        <f ca="1">IF(MOD(ROW()-13,2)=0,IF(ISBLANK(OFFSET('10. SEGUIMIENTO 2025'!$O$14,INT((ROW()-13)/2),0)),"",OFFSET('10. SEGUIMIENTO 2025'!$O$14,INT((ROW()-13)/2),0)),IF(ISBLANK(OFFSET('9. METAS'!$O$20,INT((ROW()-14)/2),0)),"",OFFSET('9. METAS'!$O$20,INT((ROW()-14)/2),0)))</f>
        <v/>
      </c>
      <c r="L400" s="196" t="str">
        <f ca="1">IF(MOD(ROW()-13,2)=0,IF(ISBLANK(OFFSET('10. SEGUIMIENTO 2025'!$P$14,INT((ROW()-13)/2),0)),"",OFFSET('10. SEGUIMIENTO 2025'!$P$14,INT((ROW()-13)/2),0)),IF(ISBLANK(OFFSET('9. METAS'!$P$20,INT((ROW()-14)/2),0)),"",OFFSET('9. METAS'!$P$20,INT((ROW()-14)/2),0)))</f>
        <v/>
      </c>
      <c r="M400" s="197" t="str">
        <f ca="1">IF(MOD(ROW()-13,2)=0,IF(ISBLANK(OFFSET('10. SEGUIMIENTO 2025'!$Q$14,INT((ROW()-13)/2),0)),"",OFFSET('10. SEGUIMIENTO 2025'!$Q$14,INT((ROW()-13)/2),0)),IF(ISBLANK(OFFSET('9. METAS'!$Q$20,INT((ROW()-14)/2),0)),"",OFFSET('9. METAS'!$Q$20,INT((ROW()-14)/2),0)))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METAS'!$K$20,INT((ROW()-13)/2),0)),"",OFFSET('9. METAS'!$K$20,INT((ROW()-13)/2),0))</f>
        <v/>
      </c>
      <c r="I401" s="763"/>
      <c r="J401" s="195">
        <f ca="1">IF(MOD(ROW()-13,2)=0,IF(ISBLANK(OFFSET('10. SEGUIMIENTO 2025'!$N$14,INT((ROW()-13)/2),0)),"",OFFSET('10. SEGUIMIENTO 2025'!$N$14,INT((ROW()-13)/2),0)),IF(ISBLANK(OFFSET('9. METAS'!$N$20,INT((ROW()-14)/2),0)),"",OFFSET('9. METAS'!$N$20,INT((ROW()-14)/2),0)))</f>
        <v>41</v>
      </c>
      <c r="K401" s="196" t="str">
        <f ca="1">IF(MOD(ROW()-13,2)=0,IF(ISBLANK(OFFSET('10. SEGUIMIENTO 2025'!$O$14,INT((ROW()-13)/2),0)),"",OFFSET('10. SEGUIMIENTO 2025'!$O$14,INT((ROW()-13)/2),0)),IF(ISBLANK(OFFSET('9. METAS'!$O$20,INT((ROW()-14)/2),0)),"",OFFSET('9. METAS'!$O$20,INT((ROW()-14)/2),0)))</f>
        <v/>
      </c>
      <c r="L401" s="196" t="str">
        <f ca="1">IF(MOD(ROW()-13,2)=0,IF(ISBLANK(OFFSET('10. SEGUIMIENTO 2025'!$P$14,INT((ROW()-13)/2),0)),"",OFFSET('10. SEGUIMIENTO 2025'!$P$14,INT((ROW()-13)/2),0)),IF(ISBLANK(OFFSET('9. METAS'!$P$20,INT((ROW()-14)/2),0)),"",OFFSET('9. METAS'!$P$20,INT((ROW()-14)/2),0)))</f>
        <v/>
      </c>
      <c r="M401" s="197" t="str">
        <f ca="1">IF(MOD(ROW()-13,2)=0,IF(ISBLANK(OFFSET('10. SEGUIMIENTO 2025'!$Q$14,INT((ROW()-13)/2),0)),"",OFFSET('10. SEGUIMIENTO 2025'!$Q$14,INT((ROW()-13)/2),0)),IF(ISBLANK(OFFSET('9. METAS'!$Q$20,INT((ROW()-14)/2),0)),"",OFFSET('9. METAS'!$Q$20,INT((ROW()-14)/2),0)))</f>
        <v/>
      </c>
      <c r="N401" s="769" t="str">
        <f ca="1">IFERROR(M401/M402,"ND")</f>
        <v>ND</v>
      </c>
      <c r="O401" s="771" t="str">
        <f ca="1">IFERROR(((M401+L401+K401+J401)/H401),"ND")</f>
        <v>ND</v>
      </c>
      <c r="P401" s="775"/>
    </row>
    <row r="402" spans="3:16">
      <c r="C402" s="747"/>
      <c r="D402" s="749"/>
      <c r="E402" s="749"/>
      <c r="F402" s="751"/>
      <c r="G402" s="753"/>
      <c r="H402" s="760"/>
      <c r="I402" s="764"/>
      <c r="J402" s="195" t="str">
        <f ca="1">IF(MOD(ROW()-13,2)=0,IF(ISBLANK(OFFSET('10. SEGUIMIENTO 2025'!$N$14,INT((ROW()-13)/2),0)),"",OFFSET('10. SEGUIMIENTO 2025'!$N$14,INT((ROW()-13)/2),0)),IF(ISBLANK(OFFSET('9. METAS'!$N$20,INT((ROW()-14)/2),0)),"",OFFSET('9. METAS'!$N$20,INT((ROW()-14)/2),0)))</f>
        <v/>
      </c>
      <c r="K402" s="196" t="str">
        <f ca="1">IF(MOD(ROW()-13,2)=0,IF(ISBLANK(OFFSET('10. SEGUIMIENTO 2025'!$O$14,INT((ROW()-13)/2),0)),"",OFFSET('10. SEGUIMIENTO 2025'!$O$14,INT((ROW()-13)/2),0)),IF(ISBLANK(OFFSET('9. METAS'!$O$20,INT((ROW()-14)/2),0)),"",OFFSET('9. METAS'!$O$20,INT((ROW()-14)/2),0)))</f>
        <v/>
      </c>
      <c r="L402" s="196" t="str">
        <f ca="1">IF(MOD(ROW()-13,2)=0,IF(ISBLANK(OFFSET('10. SEGUIMIENTO 2025'!$P$14,INT((ROW()-13)/2),0)),"",OFFSET('10. SEGUIMIENTO 2025'!$P$14,INT((ROW()-13)/2),0)),IF(ISBLANK(OFFSET('9. METAS'!$P$20,INT((ROW()-14)/2),0)),"",OFFSET('9. METAS'!$P$20,INT((ROW()-14)/2),0)))</f>
        <v/>
      </c>
      <c r="M402" s="197" t="str">
        <f ca="1">IF(MOD(ROW()-13,2)=0,IF(ISBLANK(OFFSET('10. SEGUIMIENTO 2025'!$Q$14,INT((ROW()-13)/2),0)),"",OFFSET('10. SEGUIMIENTO 2025'!$Q$14,INT((ROW()-13)/2),0)),IF(ISBLANK(OFFSET('9. METAS'!$Q$20,INT((ROW()-14)/2),0)),"",OFFSET('9. METAS'!$Q$20,INT((ROW()-14)/2),0)))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METAS'!$K$20,INT((ROW()-13)/2),0)),"",OFFSET('9. METAS'!$K$20,INT((ROW()-13)/2),0))</f>
        <v/>
      </c>
      <c r="I403" s="763"/>
      <c r="J403" s="195">
        <f ca="1">IF(MOD(ROW()-13,2)=0,IF(ISBLANK(OFFSET('10. SEGUIMIENTO 2025'!$N$14,INT((ROW()-13)/2),0)),"",OFFSET('10. SEGUIMIENTO 2025'!$N$14,INT((ROW()-13)/2),0)),IF(ISBLANK(OFFSET('9. METAS'!$N$20,INT((ROW()-14)/2),0)),"",OFFSET('9. METAS'!$N$20,INT((ROW()-14)/2),0)))</f>
        <v>41</v>
      </c>
      <c r="K403" s="196" t="str">
        <f ca="1">IF(MOD(ROW()-13,2)=0,IF(ISBLANK(OFFSET('10. SEGUIMIENTO 2025'!$O$14,INT((ROW()-13)/2),0)),"",OFFSET('10. SEGUIMIENTO 2025'!$O$14,INT((ROW()-13)/2),0)),IF(ISBLANK(OFFSET('9. METAS'!$O$20,INT((ROW()-14)/2),0)),"",OFFSET('9. METAS'!$O$20,INT((ROW()-14)/2),0)))</f>
        <v/>
      </c>
      <c r="L403" s="196" t="str">
        <f ca="1">IF(MOD(ROW()-13,2)=0,IF(ISBLANK(OFFSET('10. SEGUIMIENTO 2025'!$P$14,INT((ROW()-13)/2),0)),"",OFFSET('10. SEGUIMIENTO 2025'!$P$14,INT((ROW()-13)/2),0)),IF(ISBLANK(OFFSET('9. METAS'!$P$20,INT((ROW()-14)/2),0)),"",OFFSET('9. METAS'!$P$20,INT((ROW()-14)/2),0)))</f>
        <v/>
      </c>
      <c r="M403" s="197" t="str">
        <f ca="1">IF(MOD(ROW()-13,2)=0,IF(ISBLANK(OFFSET('10. SEGUIMIENTO 2025'!$Q$14,INT((ROW()-13)/2),0)),"",OFFSET('10. SEGUIMIENTO 2025'!$Q$14,INT((ROW()-13)/2),0)),IF(ISBLANK(OFFSET('9. METAS'!$Q$20,INT((ROW()-14)/2),0)),"",OFFSET('9. METAS'!$Q$20,INT((ROW()-14)/2),0)))</f>
        <v/>
      </c>
      <c r="N403" s="769" t="str">
        <f ca="1">IFERROR(M403/M404,"ND")</f>
        <v>ND</v>
      </c>
      <c r="O403" s="771" t="str">
        <f ca="1">IFERROR(((M403+L403+K403+J403)/H403),"ND")</f>
        <v>ND</v>
      </c>
      <c r="P403" s="775"/>
    </row>
    <row r="404" spans="3:16">
      <c r="C404" s="747"/>
      <c r="D404" s="749"/>
      <c r="E404" s="749"/>
      <c r="F404" s="751"/>
      <c r="G404" s="753"/>
      <c r="H404" s="760"/>
      <c r="I404" s="764"/>
      <c r="J404" s="195" t="str">
        <f ca="1">IF(MOD(ROW()-13,2)=0,IF(ISBLANK(OFFSET('10. SEGUIMIENTO 2025'!$N$14,INT((ROW()-13)/2),0)),"",OFFSET('10. SEGUIMIENTO 2025'!$N$14,INT((ROW()-13)/2),0)),IF(ISBLANK(OFFSET('9. METAS'!$N$20,INT((ROW()-14)/2),0)),"",OFFSET('9. METAS'!$N$20,INT((ROW()-14)/2),0)))</f>
        <v/>
      </c>
      <c r="K404" s="196" t="str">
        <f ca="1">IF(MOD(ROW()-13,2)=0,IF(ISBLANK(OFFSET('10. SEGUIMIENTO 2025'!$O$14,INT((ROW()-13)/2),0)),"",OFFSET('10. SEGUIMIENTO 2025'!$O$14,INT((ROW()-13)/2),0)),IF(ISBLANK(OFFSET('9. METAS'!$O$20,INT((ROW()-14)/2),0)),"",OFFSET('9. METAS'!$O$20,INT((ROW()-14)/2),0)))</f>
        <v/>
      </c>
      <c r="L404" s="196" t="str">
        <f ca="1">IF(MOD(ROW()-13,2)=0,IF(ISBLANK(OFFSET('10. SEGUIMIENTO 2025'!$P$14,INT((ROW()-13)/2),0)),"",OFFSET('10. SEGUIMIENTO 2025'!$P$14,INT((ROW()-13)/2),0)),IF(ISBLANK(OFFSET('9. METAS'!$P$20,INT((ROW()-14)/2),0)),"",OFFSET('9. METAS'!$P$20,INT((ROW()-14)/2),0)))</f>
        <v/>
      </c>
      <c r="M404" s="197" t="str">
        <f ca="1">IF(MOD(ROW()-13,2)=0,IF(ISBLANK(OFFSET('10. SEGUIMIENTO 2025'!$Q$14,INT((ROW()-13)/2),0)),"",OFFSET('10. SEGUIMIENTO 2025'!$Q$14,INT((ROW()-13)/2),0)),IF(ISBLANK(OFFSET('9. METAS'!$Q$20,INT((ROW()-14)/2),0)),"",OFFSET('9. METAS'!$Q$20,INT((ROW()-14)/2),0)))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METAS'!$K$20,INT((ROW()-13)/2),0)),"",OFFSET('9. METAS'!$K$20,INT((ROW()-13)/2),0))</f>
        <v/>
      </c>
      <c r="I405" s="763"/>
      <c r="J405" s="195">
        <f ca="1">IF(MOD(ROW()-13,2)=0,IF(ISBLANK(OFFSET('10. SEGUIMIENTO 2025'!$N$14,INT((ROW()-13)/2),0)),"",OFFSET('10. SEGUIMIENTO 2025'!$N$14,INT((ROW()-13)/2),0)),IF(ISBLANK(OFFSET('9. METAS'!$N$20,INT((ROW()-14)/2),0)),"",OFFSET('9. METAS'!$N$20,INT((ROW()-14)/2),0)))</f>
        <v>41</v>
      </c>
      <c r="K405" s="196" t="str">
        <f ca="1">IF(MOD(ROW()-13,2)=0,IF(ISBLANK(OFFSET('10. SEGUIMIENTO 2025'!$O$14,INT((ROW()-13)/2),0)),"",OFFSET('10. SEGUIMIENTO 2025'!$O$14,INT((ROW()-13)/2),0)),IF(ISBLANK(OFFSET('9. METAS'!$O$20,INT((ROW()-14)/2),0)),"",OFFSET('9. METAS'!$O$20,INT((ROW()-14)/2),0)))</f>
        <v/>
      </c>
      <c r="L405" s="196" t="str">
        <f ca="1">IF(MOD(ROW()-13,2)=0,IF(ISBLANK(OFFSET('10. SEGUIMIENTO 2025'!$P$14,INT((ROW()-13)/2),0)),"",OFFSET('10. SEGUIMIENTO 2025'!$P$14,INT((ROW()-13)/2),0)),IF(ISBLANK(OFFSET('9. METAS'!$P$20,INT((ROW()-14)/2),0)),"",OFFSET('9. METAS'!$P$20,INT((ROW()-14)/2),0)))</f>
        <v/>
      </c>
      <c r="M405" s="197" t="str">
        <f ca="1">IF(MOD(ROW()-13,2)=0,IF(ISBLANK(OFFSET('10. SEGUIMIENTO 2025'!$Q$14,INT((ROW()-13)/2),0)),"",OFFSET('10. SEGUIMIENTO 2025'!$Q$14,INT((ROW()-13)/2),0)),IF(ISBLANK(OFFSET('9. METAS'!$Q$20,INT((ROW()-14)/2),0)),"",OFFSET('9. METAS'!$Q$20,INT((ROW()-14)/2),0)))</f>
        <v/>
      </c>
      <c r="N405" s="769" t="str">
        <f ca="1">IFERROR(M405/M406,"ND")</f>
        <v>ND</v>
      </c>
      <c r="O405" s="771" t="str">
        <f ca="1">IFERROR(((M405+L405+K405+J405)/H405),"ND")</f>
        <v>ND</v>
      </c>
      <c r="P405" s="775"/>
    </row>
    <row r="406" spans="3:16">
      <c r="C406" s="747"/>
      <c r="D406" s="749"/>
      <c r="E406" s="749"/>
      <c r="F406" s="751"/>
      <c r="G406" s="753"/>
      <c r="H406" s="760"/>
      <c r="I406" s="764"/>
      <c r="J406" s="195" t="str">
        <f ca="1">IF(MOD(ROW()-13,2)=0,IF(ISBLANK(OFFSET('10. SEGUIMIENTO 2025'!$N$14,INT((ROW()-13)/2),0)),"",OFFSET('10. SEGUIMIENTO 2025'!$N$14,INT((ROW()-13)/2),0)),IF(ISBLANK(OFFSET('9. METAS'!$N$20,INT((ROW()-14)/2),0)),"",OFFSET('9. METAS'!$N$20,INT((ROW()-14)/2),0)))</f>
        <v/>
      </c>
      <c r="K406" s="196" t="str">
        <f ca="1">IF(MOD(ROW()-13,2)=0,IF(ISBLANK(OFFSET('10. SEGUIMIENTO 2025'!$O$14,INT((ROW()-13)/2),0)),"",OFFSET('10. SEGUIMIENTO 2025'!$O$14,INT((ROW()-13)/2),0)),IF(ISBLANK(OFFSET('9. METAS'!$O$20,INT((ROW()-14)/2),0)),"",OFFSET('9. METAS'!$O$20,INT((ROW()-14)/2),0)))</f>
        <v/>
      </c>
      <c r="L406" s="196" t="str">
        <f ca="1">IF(MOD(ROW()-13,2)=0,IF(ISBLANK(OFFSET('10. SEGUIMIENTO 2025'!$P$14,INT((ROW()-13)/2),0)),"",OFFSET('10. SEGUIMIENTO 2025'!$P$14,INT((ROW()-13)/2),0)),IF(ISBLANK(OFFSET('9. METAS'!$P$20,INT((ROW()-14)/2),0)),"",OFFSET('9. METAS'!$P$20,INT((ROW()-14)/2),0)))</f>
        <v/>
      </c>
      <c r="M406" s="197" t="str">
        <f ca="1">IF(MOD(ROW()-13,2)=0,IF(ISBLANK(OFFSET('10. SEGUIMIENTO 2025'!$Q$14,INT((ROW()-13)/2),0)),"",OFFSET('10. SEGUIMIENTO 2025'!$Q$14,INT((ROW()-13)/2),0)),IF(ISBLANK(OFFSET('9. METAS'!$Q$20,INT((ROW()-14)/2),0)),"",OFFSET('9. METAS'!$Q$20,INT((ROW()-14)/2),0)))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METAS'!$K$20,INT((ROW()-13)/2),0)),"",OFFSET('9. METAS'!$K$20,INT((ROW()-13)/2),0))</f>
        <v/>
      </c>
      <c r="I407" s="763"/>
      <c r="J407" s="195">
        <f ca="1">IF(MOD(ROW()-13,2)=0,IF(ISBLANK(OFFSET('10. SEGUIMIENTO 2025'!$N$14,INT((ROW()-13)/2),0)),"",OFFSET('10. SEGUIMIENTO 2025'!$N$14,INT((ROW()-13)/2),0)),IF(ISBLANK(OFFSET('9. METAS'!$N$20,INT((ROW()-14)/2),0)),"",OFFSET('9. METAS'!$N$20,INT((ROW()-14)/2),0)))</f>
        <v>41</v>
      </c>
      <c r="K407" s="196" t="str">
        <f ca="1">IF(MOD(ROW()-13,2)=0,IF(ISBLANK(OFFSET('10. SEGUIMIENTO 2025'!$O$14,INT((ROW()-13)/2),0)),"",OFFSET('10. SEGUIMIENTO 2025'!$O$14,INT((ROW()-13)/2),0)),IF(ISBLANK(OFFSET('9. METAS'!$O$20,INT((ROW()-14)/2),0)),"",OFFSET('9. METAS'!$O$20,INT((ROW()-14)/2),0)))</f>
        <v/>
      </c>
      <c r="L407" s="196" t="str">
        <f ca="1">IF(MOD(ROW()-13,2)=0,IF(ISBLANK(OFFSET('10. SEGUIMIENTO 2025'!$P$14,INT((ROW()-13)/2),0)),"",OFFSET('10. SEGUIMIENTO 2025'!$P$14,INT((ROW()-13)/2),0)),IF(ISBLANK(OFFSET('9. METAS'!$P$20,INT((ROW()-14)/2),0)),"",OFFSET('9. METAS'!$P$20,INT((ROW()-14)/2),0)))</f>
        <v/>
      </c>
      <c r="M407" s="197" t="str">
        <f ca="1">IF(MOD(ROW()-13,2)=0,IF(ISBLANK(OFFSET('10. SEGUIMIENTO 2025'!$Q$14,INT((ROW()-13)/2),0)),"",OFFSET('10. SEGUIMIENTO 2025'!$Q$14,INT((ROW()-13)/2),0)),IF(ISBLANK(OFFSET('9. METAS'!$Q$20,INT((ROW()-14)/2),0)),"",OFFSET('9. METAS'!$Q$20,INT((ROW()-14)/2),0)))</f>
        <v/>
      </c>
      <c r="N407" s="769" t="str">
        <f ca="1">IFERROR(M407/M408,"ND")</f>
        <v>ND</v>
      </c>
      <c r="O407" s="771" t="str">
        <f ca="1">IFERROR(((M407+L407+K407+J407)/H407),"ND")</f>
        <v>ND</v>
      </c>
      <c r="P407" s="775"/>
    </row>
    <row r="408" spans="3:16">
      <c r="C408" s="747"/>
      <c r="D408" s="749"/>
      <c r="E408" s="749"/>
      <c r="F408" s="751"/>
      <c r="G408" s="753"/>
      <c r="H408" s="760"/>
      <c r="I408" s="764"/>
      <c r="J408" s="195" t="str">
        <f ca="1">IF(MOD(ROW()-13,2)=0,IF(ISBLANK(OFFSET('10. SEGUIMIENTO 2025'!$N$14,INT((ROW()-13)/2),0)),"",OFFSET('10. SEGUIMIENTO 2025'!$N$14,INT((ROW()-13)/2),0)),IF(ISBLANK(OFFSET('9. METAS'!$N$20,INT((ROW()-14)/2),0)),"",OFFSET('9. METAS'!$N$20,INT((ROW()-14)/2),0)))</f>
        <v/>
      </c>
      <c r="K408" s="196" t="str">
        <f ca="1">IF(MOD(ROW()-13,2)=0,IF(ISBLANK(OFFSET('10. SEGUIMIENTO 2025'!$O$14,INT((ROW()-13)/2),0)),"",OFFSET('10. SEGUIMIENTO 2025'!$O$14,INT((ROW()-13)/2),0)),IF(ISBLANK(OFFSET('9. METAS'!$O$20,INT((ROW()-14)/2),0)),"",OFFSET('9. METAS'!$O$20,INT((ROW()-14)/2),0)))</f>
        <v/>
      </c>
      <c r="L408" s="196" t="str">
        <f ca="1">IF(MOD(ROW()-13,2)=0,IF(ISBLANK(OFFSET('10. SEGUIMIENTO 2025'!$P$14,INT((ROW()-13)/2),0)),"",OFFSET('10. SEGUIMIENTO 2025'!$P$14,INT((ROW()-13)/2),0)),IF(ISBLANK(OFFSET('9. METAS'!$P$20,INT((ROW()-14)/2),0)),"",OFFSET('9. METAS'!$P$20,INT((ROW()-14)/2),0)))</f>
        <v/>
      </c>
      <c r="M408" s="197" t="str">
        <f ca="1">IF(MOD(ROW()-13,2)=0,IF(ISBLANK(OFFSET('10. SEGUIMIENTO 2025'!$Q$14,INT((ROW()-13)/2),0)),"",OFFSET('10. SEGUIMIENTO 2025'!$Q$14,INT((ROW()-13)/2),0)),IF(ISBLANK(OFFSET('9. METAS'!$Q$20,INT((ROW()-14)/2),0)),"",OFFSET('9. METAS'!$Q$20,INT((ROW()-14)/2),0)))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METAS'!$K$20,INT((ROW()-13)/2),0)),"",OFFSET('9. METAS'!$K$20,INT((ROW()-13)/2),0))</f>
        <v/>
      </c>
      <c r="I409" s="763"/>
      <c r="J409" s="195">
        <f ca="1">IF(MOD(ROW()-13,2)=0,IF(ISBLANK(OFFSET('10. SEGUIMIENTO 2025'!$N$14,INT((ROW()-13)/2),0)),"",OFFSET('10. SEGUIMIENTO 2025'!$N$14,INT((ROW()-13)/2),0)),IF(ISBLANK(OFFSET('9. METAS'!$N$20,INT((ROW()-14)/2),0)),"",OFFSET('9. METAS'!$N$20,INT((ROW()-14)/2),0)))</f>
        <v>41</v>
      </c>
      <c r="K409" s="196" t="str">
        <f ca="1">IF(MOD(ROW()-13,2)=0,IF(ISBLANK(OFFSET('10. SEGUIMIENTO 2025'!$O$14,INT((ROW()-13)/2),0)),"",OFFSET('10. SEGUIMIENTO 2025'!$O$14,INT((ROW()-13)/2),0)),IF(ISBLANK(OFFSET('9. METAS'!$O$20,INT((ROW()-14)/2),0)),"",OFFSET('9. METAS'!$O$20,INT((ROW()-14)/2),0)))</f>
        <v/>
      </c>
      <c r="L409" s="196" t="str">
        <f ca="1">IF(MOD(ROW()-13,2)=0,IF(ISBLANK(OFFSET('10. SEGUIMIENTO 2025'!$P$14,INT((ROW()-13)/2),0)),"",OFFSET('10. SEGUIMIENTO 2025'!$P$14,INT((ROW()-13)/2),0)),IF(ISBLANK(OFFSET('9. METAS'!$P$20,INT((ROW()-14)/2),0)),"",OFFSET('9. METAS'!$P$20,INT((ROW()-14)/2),0)))</f>
        <v/>
      </c>
      <c r="M409" s="197" t="str">
        <f ca="1">IF(MOD(ROW()-13,2)=0,IF(ISBLANK(OFFSET('10. SEGUIMIENTO 2025'!$Q$14,INT((ROW()-13)/2),0)),"",OFFSET('10. SEGUIMIENTO 2025'!$Q$14,INT((ROW()-13)/2),0)),IF(ISBLANK(OFFSET('9. METAS'!$Q$20,INT((ROW()-14)/2),0)),"",OFFSET('9. METAS'!$Q$20,INT((ROW()-14)/2),0)))</f>
        <v/>
      </c>
      <c r="N409" s="769" t="str">
        <f ca="1">IFERROR(M409/M410,"ND")</f>
        <v>ND</v>
      </c>
      <c r="O409" s="771" t="str">
        <f ca="1">IFERROR(((M409+L409+K409+J409)/H409),"ND")</f>
        <v>ND</v>
      </c>
      <c r="P409" s="775"/>
    </row>
    <row r="410" spans="3:16">
      <c r="C410" s="747"/>
      <c r="D410" s="749"/>
      <c r="E410" s="749"/>
      <c r="F410" s="751"/>
      <c r="G410" s="753"/>
      <c r="H410" s="760"/>
      <c r="I410" s="764"/>
      <c r="J410" s="195" t="str">
        <f ca="1">IF(MOD(ROW()-13,2)=0,IF(ISBLANK(OFFSET('10. SEGUIMIENTO 2025'!$N$14,INT((ROW()-13)/2),0)),"",OFFSET('10. SEGUIMIENTO 2025'!$N$14,INT((ROW()-13)/2),0)),IF(ISBLANK(OFFSET('9. METAS'!$N$20,INT((ROW()-14)/2),0)),"",OFFSET('9. METAS'!$N$20,INT((ROW()-14)/2),0)))</f>
        <v/>
      </c>
      <c r="K410" s="196" t="str">
        <f ca="1">IF(MOD(ROW()-13,2)=0,IF(ISBLANK(OFFSET('10. SEGUIMIENTO 2025'!$O$14,INT((ROW()-13)/2),0)),"",OFFSET('10. SEGUIMIENTO 2025'!$O$14,INT((ROW()-13)/2),0)),IF(ISBLANK(OFFSET('9. METAS'!$O$20,INT((ROW()-14)/2),0)),"",OFFSET('9. METAS'!$O$20,INT((ROW()-14)/2),0)))</f>
        <v/>
      </c>
      <c r="L410" s="196" t="str">
        <f ca="1">IF(MOD(ROW()-13,2)=0,IF(ISBLANK(OFFSET('10. SEGUIMIENTO 2025'!$P$14,INT((ROW()-13)/2),0)),"",OFFSET('10. SEGUIMIENTO 2025'!$P$14,INT((ROW()-13)/2),0)),IF(ISBLANK(OFFSET('9. METAS'!$P$20,INT((ROW()-14)/2),0)),"",OFFSET('9. METAS'!$P$20,INT((ROW()-14)/2),0)))</f>
        <v/>
      </c>
      <c r="M410" s="197" t="str">
        <f ca="1">IF(MOD(ROW()-13,2)=0,IF(ISBLANK(OFFSET('10. SEGUIMIENTO 2025'!$Q$14,INT((ROW()-13)/2),0)),"",OFFSET('10. SEGUIMIENTO 2025'!$Q$14,INT((ROW()-13)/2),0)),IF(ISBLANK(OFFSET('9. METAS'!$Q$20,INT((ROW()-14)/2),0)),"",OFFSET('9. METAS'!$Q$20,INT((ROW()-14)/2),0)))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METAS'!$K$20,INT((ROW()-13)/2),0)),"",OFFSET('9. METAS'!$K$20,INT((ROW()-13)/2),0))</f>
        <v/>
      </c>
      <c r="I411" s="763"/>
      <c r="J411" s="195">
        <f ca="1">IF(MOD(ROW()-13,2)=0,IF(ISBLANK(OFFSET('10. SEGUIMIENTO 2025'!$N$14,INT((ROW()-13)/2),0)),"",OFFSET('10. SEGUIMIENTO 2025'!$N$14,INT((ROW()-13)/2),0)),IF(ISBLANK(OFFSET('9. METAS'!$N$20,INT((ROW()-14)/2),0)),"",OFFSET('9. METAS'!$N$20,INT((ROW()-14)/2),0)))</f>
        <v>41</v>
      </c>
      <c r="K411" s="196" t="str">
        <f ca="1">IF(MOD(ROW()-13,2)=0,IF(ISBLANK(OFFSET('10. SEGUIMIENTO 2025'!$O$14,INT((ROW()-13)/2),0)),"",OFFSET('10. SEGUIMIENTO 2025'!$O$14,INT((ROW()-13)/2),0)),IF(ISBLANK(OFFSET('9. METAS'!$O$20,INT((ROW()-14)/2),0)),"",OFFSET('9. METAS'!$O$20,INT((ROW()-14)/2),0)))</f>
        <v/>
      </c>
      <c r="L411" s="196" t="str">
        <f ca="1">IF(MOD(ROW()-13,2)=0,IF(ISBLANK(OFFSET('10. SEGUIMIENTO 2025'!$P$14,INT((ROW()-13)/2),0)),"",OFFSET('10. SEGUIMIENTO 2025'!$P$14,INT((ROW()-13)/2),0)),IF(ISBLANK(OFFSET('9. METAS'!$P$20,INT((ROW()-14)/2),0)),"",OFFSET('9. METAS'!$P$20,INT((ROW()-14)/2),0)))</f>
        <v/>
      </c>
      <c r="M411" s="197" t="str">
        <f ca="1">IF(MOD(ROW()-13,2)=0,IF(ISBLANK(OFFSET('10. SEGUIMIENTO 2025'!$Q$14,INT((ROW()-13)/2),0)),"",OFFSET('10. SEGUIMIENTO 2025'!$Q$14,INT((ROW()-13)/2),0)),IF(ISBLANK(OFFSET('9. METAS'!$Q$20,INT((ROW()-14)/2),0)),"",OFFSET('9. METAS'!$Q$20,INT((ROW()-14)/2),0)))</f>
        <v/>
      </c>
      <c r="N411" s="769" t="str">
        <f ca="1">IFERROR(M411/M412,"ND")</f>
        <v>ND</v>
      </c>
      <c r="O411" s="771" t="str">
        <f ca="1">IFERROR(((M411+L411+K411+J411)/H411),"ND")</f>
        <v>ND</v>
      </c>
      <c r="P411" s="775"/>
    </row>
    <row r="412" spans="3:16">
      <c r="C412" s="747"/>
      <c r="D412" s="749"/>
      <c r="E412" s="749"/>
      <c r="F412" s="751"/>
      <c r="G412" s="753"/>
      <c r="H412" s="760"/>
      <c r="I412" s="764"/>
      <c r="J412" s="195" t="str">
        <f ca="1">IF(MOD(ROW()-13,2)=0,IF(ISBLANK(OFFSET('10. SEGUIMIENTO 2025'!$N$14,INT((ROW()-13)/2),0)),"",OFFSET('10. SEGUIMIENTO 2025'!$N$14,INT((ROW()-13)/2),0)),IF(ISBLANK(OFFSET('9. METAS'!$N$20,INT((ROW()-14)/2),0)),"",OFFSET('9. METAS'!$N$20,INT((ROW()-14)/2),0)))</f>
        <v/>
      </c>
      <c r="K412" s="196" t="str">
        <f ca="1">IF(MOD(ROW()-13,2)=0,IF(ISBLANK(OFFSET('10. SEGUIMIENTO 2025'!$O$14,INT((ROW()-13)/2),0)),"",OFFSET('10. SEGUIMIENTO 2025'!$O$14,INT((ROW()-13)/2),0)),IF(ISBLANK(OFFSET('9. METAS'!$O$20,INT((ROW()-14)/2),0)),"",OFFSET('9. METAS'!$O$20,INT((ROW()-14)/2),0)))</f>
        <v/>
      </c>
      <c r="L412" s="196" t="str">
        <f ca="1">IF(MOD(ROW()-13,2)=0,IF(ISBLANK(OFFSET('10. SEGUIMIENTO 2025'!$P$14,INT((ROW()-13)/2),0)),"",OFFSET('10. SEGUIMIENTO 2025'!$P$14,INT((ROW()-13)/2),0)),IF(ISBLANK(OFFSET('9. METAS'!$P$20,INT((ROW()-14)/2),0)),"",OFFSET('9. METAS'!$P$20,INT((ROW()-14)/2),0)))</f>
        <v/>
      </c>
      <c r="M412" s="197" t="str">
        <f ca="1">IF(MOD(ROW()-13,2)=0,IF(ISBLANK(OFFSET('10. SEGUIMIENTO 2025'!$Q$14,INT((ROW()-13)/2),0)),"",OFFSET('10. SEGUIMIENTO 2025'!$Q$14,INT((ROW()-13)/2),0)),IF(ISBLANK(OFFSET('9. METAS'!$Q$20,INT((ROW()-14)/2),0)),"",OFFSET('9. METAS'!$Q$20,INT((ROW()-14)/2),0)))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METAS'!$K$20,INT((ROW()-13)/2),0)),"",OFFSET('9. METAS'!$K$20,INT((ROW()-13)/2),0))</f>
        <v/>
      </c>
      <c r="I413" s="763"/>
      <c r="J413" s="195">
        <f ca="1">IF(MOD(ROW()-13,2)=0,IF(ISBLANK(OFFSET('10. SEGUIMIENTO 2025'!$N$14,INT((ROW()-13)/2),0)),"",OFFSET('10. SEGUIMIENTO 2025'!$N$14,INT((ROW()-13)/2),0)),IF(ISBLANK(OFFSET('9. METAS'!$N$20,INT((ROW()-14)/2),0)),"",OFFSET('9. METAS'!$N$20,INT((ROW()-14)/2),0)))</f>
        <v>41</v>
      </c>
      <c r="K413" s="196" t="str">
        <f ca="1">IF(MOD(ROW()-13,2)=0,IF(ISBLANK(OFFSET('10. SEGUIMIENTO 2025'!$O$14,INT((ROW()-13)/2),0)),"",OFFSET('10. SEGUIMIENTO 2025'!$O$14,INT((ROW()-13)/2),0)),IF(ISBLANK(OFFSET('9. METAS'!$O$20,INT((ROW()-14)/2),0)),"",OFFSET('9. METAS'!$O$20,INT((ROW()-14)/2),0)))</f>
        <v/>
      </c>
      <c r="L413" s="196" t="str">
        <f ca="1">IF(MOD(ROW()-13,2)=0,IF(ISBLANK(OFFSET('10. SEGUIMIENTO 2025'!$P$14,INT((ROW()-13)/2),0)),"",OFFSET('10. SEGUIMIENTO 2025'!$P$14,INT((ROW()-13)/2),0)),IF(ISBLANK(OFFSET('9. METAS'!$P$20,INT((ROW()-14)/2),0)),"",OFFSET('9. METAS'!$P$20,INT((ROW()-14)/2),0)))</f>
        <v/>
      </c>
      <c r="M413" s="197" t="str">
        <f ca="1">IF(MOD(ROW()-13,2)=0,IF(ISBLANK(OFFSET('10. SEGUIMIENTO 2025'!$Q$14,INT((ROW()-13)/2),0)),"",OFFSET('10. SEGUIMIENTO 2025'!$Q$14,INT((ROW()-13)/2),0)),IF(ISBLANK(OFFSET('9. METAS'!$Q$20,INT((ROW()-14)/2),0)),"",OFFSET('9. METAS'!$Q$20,INT((ROW()-14)/2),0)))</f>
        <v/>
      </c>
      <c r="N413" s="769" t="str">
        <f ca="1">IFERROR(M413/M414,"ND")</f>
        <v>ND</v>
      </c>
      <c r="O413" s="771" t="str">
        <f ca="1">IFERROR(((M413+L413+K413+J413)/H413),"ND")</f>
        <v>ND</v>
      </c>
      <c r="P413" s="775"/>
    </row>
    <row r="414" spans="3:16">
      <c r="C414" s="747"/>
      <c r="D414" s="749"/>
      <c r="E414" s="749"/>
      <c r="F414" s="751"/>
      <c r="G414" s="753"/>
      <c r="H414" s="760"/>
      <c r="I414" s="764"/>
      <c r="J414" s="195" t="str">
        <f ca="1">IF(MOD(ROW()-13,2)=0,IF(ISBLANK(OFFSET('10. SEGUIMIENTO 2025'!$N$14,INT((ROW()-13)/2),0)),"",OFFSET('10. SEGUIMIENTO 2025'!$N$14,INT((ROW()-13)/2),0)),IF(ISBLANK(OFFSET('9. METAS'!$N$20,INT((ROW()-14)/2),0)),"",OFFSET('9. METAS'!$N$20,INT((ROW()-14)/2),0)))</f>
        <v/>
      </c>
      <c r="K414" s="196" t="str">
        <f ca="1">IF(MOD(ROW()-13,2)=0,IF(ISBLANK(OFFSET('10. SEGUIMIENTO 2025'!$O$14,INT((ROW()-13)/2),0)),"",OFFSET('10. SEGUIMIENTO 2025'!$O$14,INT((ROW()-13)/2),0)),IF(ISBLANK(OFFSET('9. METAS'!$O$20,INT((ROW()-14)/2),0)),"",OFFSET('9. METAS'!$O$20,INT((ROW()-14)/2),0)))</f>
        <v/>
      </c>
      <c r="L414" s="196" t="str">
        <f ca="1">IF(MOD(ROW()-13,2)=0,IF(ISBLANK(OFFSET('10. SEGUIMIENTO 2025'!$P$14,INT((ROW()-13)/2),0)),"",OFFSET('10. SEGUIMIENTO 2025'!$P$14,INT((ROW()-13)/2),0)),IF(ISBLANK(OFFSET('9. METAS'!$P$20,INT((ROW()-14)/2),0)),"",OFFSET('9. METAS'!$P$20,INT((ROW()-14)/2),0)))</f>
        <v/>
      </c>
      <c r="M414" s="197" t="str">
        <f ca="1">IF(MOD(ROW()-13,2)=0,IF(ISBLANK(OFFSET('10. SEGUIMIENTO 2025'!$Q$14,INT((ROW()-13)/2),0)),"",OFFSET('10. SEGUIMIENTO 2025'!$Q$14,INT((ROW()-13)/2),0)),IF(ISBLANK(OFFSET('9. METAS'!$Q$20,INT((ROW()-14)/2),0)),"",OFFSET('9. METAS'!$Q$20,INT((ROW()-14)/2),0)))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METAS'!$K$20,INT((ROW()-13)/2),0)),"",OFFSET('9. METAS'!$K$20,INT((ROW()-13)/2),0))</f>
        <v/>
      </c>
      <c r="I415" s="763"/>
      <c r="J415" s="195">
        <f ca="1">IF(MOD(ROW()-13,2)=0,IF(ISBLANK(OFFSET('10. SEGUIMIENTO 2025'!$N$14,INT((ROW()-13)/2),0)),"",OFFSET('10. SEGUIMIENTO 2025'!$N$14,INT((ROW()-13)/2),0)),IF(ISBLANK(OFFSET('9. METAS'!$N$20,INT((ROW()-14)/2),0)),"",OFFSET('9. METAS'!$N$20,INT((ROW()-14)/2),0)))</f>
        <v>41</v>
      </c>
      <c r="K415" s="196" t="str">
        <f ca="1">IF(MOD(ROW()-13,2)=0,IF(ISBLANK(OFFSET('10. SEGUIMIENTO 2025'!$O$14,INT((ROW()-13)/2),0)),"",OFFSET('10. SEGUIMIENTO 2025'!$O$14,INT((ROW()-13)/2),0)),IF(ISBLANK(OFFSET('9. METAS'!$O$20,INT((ROW()-14)/2),0)),"",OFFSET('9. METAS'!$O$20,INT((ROW()-14)/2),0)))</f>
        <v/>
      </c>
      <c r="L415" s="196" t="str">
        <f ca="1">IF(MOD(ROW()-13,2)=0,IF(ISBLANK(OFFSET('10. SEGUIMIENTO 2025'!$P$14,INT((ROW()-13)/2),0)),"",OFFSET('10. SEGUIMIENTO 2025'!$P$14,INT((ROW()-13)/2),0)),IF(ISBLANK(OFFSET('9. METAS'!$P$20,INT((ROW()-14)/2),0)),"",OFFSET('9. METAS'!$P$20,INT((ROW()-14)/2),0)))</f>
        <v/>
      </c>
      <c r="M415" s="197" t="str">
        <f ca="1">IF(MOD(ROW()-13,2)=0,IF(ISBLANK(OFFSET('10. SEGUIMIENTO 2025'!$Q$14,INT((ROW()-13)/2),0)),"",OFFSET('10. SEGUIMIENTO 2025'!$Q$14,INT((ROW()-13)/2),0)),IF(ISBLANK(OFFSET('9. METAS'!$Q$20,INT((ROW()-14)/2),0)),"",OFFSET('9. METAS'!$Q$20,INT((ROW()-14)/2),0)))</f>
        <v/>
      </c>
      <c r="N415" s="769" t="str">
        <f ca="1">IFERROR(M415/M416,"ND")</f>
        <v>ND</v>
      </c>
      <c r="O415" s="771" t="str">
        <f ca="1">IFERROR(((M415+L415+K415+J415)/H415),"ND")</f>
        <v>ND</v>
      </c>
      <c r="P415" s="775"/>
    </row>
    <row r="416" spans="3:16">
      <c r="C416" s="747"/>
      <c r="D416" s="749"/>
      <c r="E416" s="749"/>
      <c r="F416" s="751"/>
      <c r="G416" s="753"/>
      <c r="H416" s="760"/>
      <c r="I416" s="764"/>
      <c r="J416" s="195" t="str">
        <f ca="1">IF(MOD(ROW()-13,2)=0,IF(ISBLANK(OFFSET('10. SEGUIMIENTO 2025'!$N$14,INT((ROW()-13)/2),0)),"",OFFSET('10. SEGUIMIENTO 2025'!$N$14,INT((ROW()-13)/2),0)),IF(ISBLANK(OFFSET('9. METAS'!$N$20,INT((ROW()-14)/2),0)),"",OFFSET('9. METAS'!$N$20,INT((ROW()-14)/2),0)))</f>
        <v/>
      </c>
      <c r="K416" s="196" t="str">
        <f ca="1">IF(MOD(ROW()-13,2)=0,IF(ISBLANK(OFFSET('10. SEGUIMIENTO 2025'!$O$14,INT((ROW()-13)/2),0)),"",OFFSET('10. SEGUIMIENTO 2025'!$O$14,INT((ROW()-13)/2),0)),IF(ISBLANK(OFFSET('9. METAS'!$O$20,INT((ROW()-14)/2),0)),"",OFFSET('9. METAS'!$O$20,INT((ROW()-14)/2),0)))</f>
        <v/>
      </c>
      <c r="L416" s="196" t="str">
        <f ca="1">IF(MOD(ROW()-13,2)=0,IF(ISBLANK(OFFSET('10. SEGUIMIENTO 2025'!$P$14,INT((ROW()-13)/2),0)),"",OFFSET('10. SEGUIMIENTO 2025'!$P$14,INT((ROW()-13)/2),0)),IF(ISBLANK(OFFSET('9. METAS'!$P$20,INT((ROW()-14)/2),0)),"",OFFSET('9. METAS'!$P$20,INT((ROW()-14)/2),0)))</f>
        <v/>
      </c>
      <c r="M416" s="197" t="str">
        <f ca="1">IF(MOD(ROW()-13,2)=0,IF(ISBLANK(OFFSET('10. SEGUIMIENTO 2025'!$Q$14,INT((ROW()-13)/2),0)),"",OFFSET('10. SEGUIMIENTO 2025'!$Q$14,INT((ROW()-13)/2),0)),IF(ISBLANK(OFFSET('9. METAS'!$Q$20,INT((ROW()-14)/2),0)),"",OFFSET('9. METAS'!$Q$20,INT((ROW()-14)/2),0)))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METAS'!$K$20,INT((ROW()-13)/2),0)),"",OFFSET('9. METAS'!$K$20,INT((ROW()-13)/2),0))</f>
        <v/>
      </c>
      <c r="I417" s="763"/>
      <c r="J417" s="195">
        <f ca="1">IF(MOD(ROW()-13,2)=0,IF(ISBLANK(OFFSET('10. SEGUIMIENTO 2025'!$N$14,INT((ROW()-13)/2),0)),"",OFFSET('10. SEGUIMIENTO 2025'!$N$14,INT((ROW()-13)/2),0)),IF(ISBLANK(OFFSET('9. METAS'!$N$20,INT((ROW()-14)/2),0)),"",OFFSET('9. METAS'!$N$20,INT((ROW()-14)/2),0)))</f>
        <v>41</v>
      </c>
      <c r="K417" s="196" t="str">
        <f ca="1">IF(MOD(ROW()-13,2)=0,IF(ISBLANK(OFFSET('10. SEGUIMIENTO 2025'!$O$14,INT((ROW()-13)/2),0)),"",OFFSET('10. SEGUIMIENTO 2025'!$O$14,INT((ROW()-13)/2),0)),IF(ISBLANK(OFFSET('9. METAS'!$O$20,INT((ROW()-14)/2),0)),"",OFFSET('9. METAS'!$O$20,INT((ROW()-14)/2),0)))</f>
        <v/>
      </c>
      <c r="L417" s="196" t="str">
        <f ca="1">IF(MOD(ROW()-13,2)=0,IF(ISBLANK(OFFSET('10. SEGUIMIENTO 2025'!$P$14,INT((ROW()-13)/2),0)),"",OFFSET('10. SEGUIMIENTO 2025'!$P$14,INT((ROW()-13)/2),0)),IF(ISBLANK(OFFSET('9. METAS'!$P$20,INT((ROW()-14)/2),0)),"",OFFSET('9. METAS'!$P$20,INT((ROW()-14)/2),0)))</f>
        <v/>
      </c>
      <c r="M417" s="197" t="str">
        <f ca="1">IF(MOD(ROW()-13,2)=0,IF(ISBLANK(OFFSET('10. SEGUIMIENTO 2025'!$Q$14,INT((ROW()-13)/2),0)),"",OFFSET('10. SEGUIMIENTO 2025'!$Q$14,INT((ROW()-13)/2),0)),IF(ISBLANK(OFFSET('9. METAS'!$Q$20,INT((ROW()-14)/2),0)),"",OFFSET('9. METAS'!$Q$20,INT((ROW()-14)/2),0)))</f>
        <v/>
      </c>
      <c r="N417" s="769" t="str">
        <f ca="1">IFERROR(M417/M418,"ND")</f>
        <v>ND</v>
      </c>
      <c r="O417" s="771" t="str">
        <f ca="1">IFERROR(((M417+L417+K417+J417)/H417),"ND")</f>
        <v>ND</v>
      </c>
      <c r="P417" s="775"/>
    </row>
    <row r="418" spans="3:16">
      <c r="C418" s="747"/>
      <c r="D418" s="749"/>
      <c r="E418" s="749"/>
      <c r="F418" s="751"/>
      <c r="G418" s="753"/>
      <c r="H418" s="760"/>
      <c r="I418" s="764"/>
      <c r="J418" s="195" t="str">
        <f ca="1">IF(MOD(ROW()-13,2)=0,IF(ISBLANK(OFFSET('10. SEGUIMIENTO 2025'!$N$14,INT((ROW()-13)/2),0)),"",OFFSET('10. SEGUIMIENTO 2025'!$N$14,INT((ROW()-13)/2),0)),IF(ISBLANK(OFFSET('9. METAS'!$N$20,INT((ROW()-14)/2),0)),"",OFFSET('9. METAS'!$N$20,INT((ROW()-14)/2),0)))</f>
        <v/>
      </c>
      <c r="K418" s="196" t="str">
        <f ca="1">IF(MOD(ROW()-13,2)=0,IF(ISBLANK(OFFSET('10. SEGUIMIENTO 2025'!$O$14,INT((ROW()-13)/2),0)),"",OFFSET('10. SEGUIMIENTO 2025'!$O$14,INT((ROW()-13)/2),0)),IF(ISBLANK(OFFSET('9. METAS'!$O$20,INT((ROW()-14)/2),0)),"",OFFSET('9. METAS'!$O$20,INT((ROW()-14)/2),0)))</f>
        <v/>
      </c>
      <c r="L418" s="196" t="str">
        <f ca="1">IF(MOD(ROW()-13,2)=0,IF(ISBLANK(OFFSET('10. SEGUIMIENTO 2025'!$P$14,INT((ROW()-13)/2),0)),"",OFFSET('10. SEGUIMIENTO 2025'!$P$14,INT((ROW()-13)/2),0)),IF(ISBLANK(OFFSET('9. METAS'!$P$20,INT((ROW()-14)/2),0)),"",OFFSET('9. METAS'!$P$20,INT((ROW()-14)/2),0)))</f>
        <v/>
      </c>
      <c r="M418" s="197" t="str">
        <f ca="1">IF(MOD(ROW()-13,2)=0,IF(ISBLANK(OFFSET('10. SEGUIMIENTO 2025'!$Q$14,INT((ROW()-13)/2),0)),"",OFFSET('10. SEGUIMIENTO 2025'!$Q$14,INT((ROW()-13)/2),0)),IF(ISBLANK(OFFSET('9. METAS'!$Q$20,INT((ROW()-14)/2),0)),"",OFFSET('9. METAS'!$Q$20,INT((ROW()-14)/2),0)))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METAS'!$K$20,INT((ROW()-13)/2),0)),"",OFFSET('9. METAS'!$K$20,INT((ROW()-13)/2),0))</f>
        <v/>
      </c>
      <c r="I419" s="763"/>
      <c r="J419" s="195">
        <f ca="1">IF(MOD(ROW()-13,2)=0,IF(ISBLANK(OFFSET('10. SEGUIMIENTO 2025'!$N$14,INT((ROW()-13)/2),0)),"",OFFSET('10. SEGUIMIENTO 2025'!$N$14,INT((ROW()-13)/2),0)),IF(ISBLANK(OFFSET('9. METAS'!$N$20,INT((ROW()-14)/2),0)),"",OFFSET('9. METAS'!$N$20,INT((ROW()-14)/2),0)))</f>
        <v>41</v>
      </c>
      <c r="K419" s="196" t="str">
        <f ca="1">IF(MOD(ROW()-13,2)=0,IF(ISBLANK(OFFSET('10. SEGUIMIENTO 2025'!$O$14,INT((ROW()-13)/2),0)),"",OFFSET('10. SEGUIMIENTO 2025'!$O$14,INT((ROW()-13)/2),0)),IF(ISBLANK(OFFSET('9. METAS'!$O$20,INT((ROW()-14)/2),0)),"",OFFSET('9. METAS'!$O$20,INT((ROW()-14)/2),0)))</f>
        <v/>
      </c>
      <c r="L419" s="196" t="str">
        <f ca="1">IF(MOD(ROW()-13,2)=0,IF(ISBLANK(OFFSET('10. SEGUIMIENTO 2025'!$P$14,INT((ROW()-13)/2),0)),"",OFFSET('10. SEGUIMIENTO 2025'!$P$14,INT((ROW()-13)/2),0)),IF(ISBLANK(OFFSET('9. METAS'!$P$20,INT((ROW()-14)/2),0)),"",OFFSET('9. METAS'!$P$20,INT((ROW()-14)/2),0)))</f>
        <v/>
      </c>
      <c r="M419" s="197" t="str">
        <f ca="1">IF(MOD(ROW()-13,2)=0,IF(ISBLANK(OFFSET('10. SEGUIMIENTO 2025'!$Q$14,INT((ROW()-13)/2),0)),"",OFFSET('10. SEGUIMIENTO 2025'!$Q$14,INT((ROW()-13)/2),0)),IF(ISBLANK(OFFSET('9. METAS'!$Q$20,INT((ROW()-14)/2),0)),"",OFFSET('9. METAS'!$Q$20,INT((ROW()-14)/2),0)))</f>
        <v/>
      </c>
      <c r="N419" s="769" t="str">
        <f ca="1">IFERROR(M419/M420,"ND")</f>
        <v>ND</v>
      </c>
      <c r="O419" s="771" t="str">
        <f ca="1">IFERROR(((M419+L419+K419+J419)/H419),"ND")</f>
        <v>ND</v>
      </c>
      <c r="P419" s="775"/>
    </row>
    <row r="420" spans="3:16">
      <c r="C420" s="747"/>
      <c r="D420" s="749"/>
      <c r="E420" s="749"/>
      <c r="F420" s="751"/>
      <c r="G420" s="753"/>
      <c r="H420" s="760"/>
      <c r="I420" s="764"/>
      <c r="J420" s="195" t="str">
        <f ca="1">IF(MOD(ROW()-13,2)=0,IF(ISBLANK(OFFSET('10. SEGUIMIENTO 2025'!$N$14,INT((ROW()-13)/2),0)),"",OFFSET('10. SEGUIMIENTO 2025'!$N$14,INT((ROW()-13)/2),0)),IF(ISBLANK(OFFSET('9. METAS'!$N$20,INT((ROW()-14)/2),0)),"",OFFSET('9. METAS'!$N$20,INT((ROW()-14)/2),0)))</f>
        <v/>
      </c>
      <c r="K420" s="196" t="str">
        <f ca="1">IF(MOD(ROW()-13,2)=0,IF(ISBLANK(OFFSET('10. SEGUIMIENTO 2025'!$O$14,INT((ROW()-13)/2),0)),"",OFFSET('10. SEGUIMIENTO 2025'!$O$14,INT((ROW()-13)/2),0)),IF(ISBLANK(OFFSET('9. METAS'!$O$20,INT((ROW()-14)/2),0)),"",OFFSET('9. METAS'!$O$20,INT((ROW()-14)/2),0)))</f>
        <v/>
      </c>
      <c r="L420" s="196" t="str">
        <f ca="1">IF(MOD(ROW()-13,2)=0,IF(ISBLANK(OFFSET('10. SEGUIMIENTO 2025'!$P$14,INT((ROW()-13)/2),0)),"",OFFSET('10. SEGUIMIENTO 2025'!$P$14,INT((ROW()-13)/2),0)),IF(ISBLANK(OFFSET('9. METAS'!$P$20,INT((ROW()-14)/2),0)),"",OFFSET('9. METAS'!$P$20,INT((ROW()-14)/2),0)))</f>
        <v/>
      </c>
      <c r="M420" s="197" t="str">
        <f ca="1">IF(MOD(ROW()-13,2)=0,IF(ISBLANK(OFFSET('10. SEGUIMIENTO 2025'!$Q$14,INT((ROW()-13)/2),0)),"",OFFSET('10. SEGUIMIENTO 2025'!$Q$14,INT((ROW()-13)/2),0)),IF(ISBLANK(OFFSET('9. METAS'!$Q$20,INT((ROW()-14)/2),0)),"",OFFSET('9. METAS'!$Q$20,INT((ROW()-14)/2),0)))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METAS'!$K$20,INT((ROW()-13)/2),0)),"",OFFSET('9. METAS'!$K$20,INT((ROW()-13)/2),0))</f>
        <v/>
      </c>
      <c r="I421" s="763"/>
      <c r="J421" s="195">
        <f ca="1">IF(MOD(ROW()-13,2)=0,IF(ISBLANK(OFFSET('10. SEGUIMIENTO 2025'!$N$14,INT((ROW()-13)/2),0)),"",OFFSET('10. SEGUIMIENTO 2025'!$N$14,INT((ROW()-13)/2),0)),IF(ISBLANK(OFFSET('9. METAS'!$N$20,INT((ROW()-14)/2),0)),"",OFFSET('9. METAS'!$N$20,INT((ROW()-14)/2),0)))</f>
        <v>41</v>
      </c>
      <c r="K421" s="196" t="str">
        <f ca="1">IF(MOD(ROW()-13,2)=0,IF(ISBLANK(OFFSET('10. SEGUIMIENTO 2025'!$O$14,INT((ROW()-13)/2),0)),"",OFFSET('10. SEGUIMIENTO 2025'!$O$14,INT((ROW()-13)/2),0)),IF(ISBLANK(OFFSET('9. METAS'!$O$20,INT((ROW()-14)/2),0)),"",OFFSET('9. METAS'!$O$20,INT((ROW()-14)/2),0)))</f>
        <v/>
      </c>
      <c r="L421" s="196" t="str">
        <f ca="1">IF(MOD(ROW()-13,2)=0,IF(ISBLANK(OFFSET('10. SEGUIMIENTO 2025'!$P$14,INT((ROW()-13)/2),0)),"",OFFSET('10. SEGUIMIENTO 2025'!$P$14,INT((ROW()-13)/2),0)),IF(ISBLANK(OFFSET('9. METAS'!$P$20,INT((ROW()-14)/2),0)),"",OFFSET('9. METAS'!$P$20,INT((ROW()-14)/2),0)))</f>
        <v/>
      </c>
      <c r="M421" s="197" t="str">
        <f ca="1">IF(MOD(ROW()-13,2)=0,IF(ISBLANK(OFFSET('10. SEGUIMIENTO 2025'!$Q$14,INT((ROW()-13)/2),0)),"",OFFSET('10. SEGUIMIENTO 2025'!$Q$14,INT((ROW()-13)/2),0)),IF(ISBLANK(OFFSET('9. METAS'!$Q$20,INT((ROW()-14)/2),0)),"",OFFSET('9. METAS'!$Q$20,INT((ROW()-14)/2),0)))</f>
        <v/>
      </c>
      <c r="N421" s="769" t="str">
        <f ca="1">IFERROR(M421/M422,"ND")</f>
        <v>ND</v>
      </c>
      <c r="O421" s="771" t="str">
        <f ca="1">IFERROR(((M421+L421+K421+J421)/H421),"ND")</f>
        <v>ND</v>
      </c>
      <c r="P421" s="775"/>
    </row>
    <row r="422" spans="3:16">
      <c r="C422" s="747"/>
      <c r="D422" s="749"/>
      <c r="E422" s="749"/>
      <c r="F422" s="751"/>
      <c r="G422" s="753"/>
      <c r="H422" s="760"/>
      <c r="I422" s="764"/>
      <c r="J422" s="195" t="str">
        <f ca="1">IF(MOD(ROW()-13,2)=0,IF(ISBLANK(OFFSET('10. SEGUIMIENTO 2025'!$N$14,INT((ROW()-13)/2),0)),"",OFFSET('10. SEGUIMIENTO 2025'!$N$14,INT((ROW()-13)/2),0)),IF(ISBLANK(OFFSET('9. METAS'!$N$20,INT((ROW()-14)/2),0)),"",OFFSET('9. METAS'!$N$20,INT((ROW()-14)/2),0)))</f>
        <v/>
      </c>
      <c r="K422" s="196" t="str">
        <f ca="1">IF(MOD(ROW()-13,2)=0,IF(ISBLANK(OFFSET('10. SEGUIMIENTO 2025'!$O$14,INT((ROW()-13)/2),0)),"",OFFSET('10. SEGUIMIENTO 2025'!$O$14,INT((ROW()-13)/2),0)),IF(ISBLANK(OFFSET('9. METAS'!$O$20,INT((ROW()-14)/2),0)),"",OFFSET('9. METAS'!$O$20,INT((ROW()-14)/2),0)))</f>
        <v/>
      </c>
      <c r="L422" s="196" t="str">
        <f ca="1">IF(MOD(ROW()-13,2)=0,IF(ISBLANK(OFFSET('10. SEGUIMIENTO 2025'!$P$14,INT((ROW()-13)/2),0)),"",OFFSET('10. SEGUIMIENTO 2025'!$P$14,INT((ROW()-13)/2),0)),IF(ISBLANK(OFFSET('9. METAS'!$P$20,INT((ROW()-14)/2),0)),"",OFFSET('9. METAS'!$P$20,INT((ROW()-14)/2),0)))</f>
        <v/>
      </c>
      <c r="M422" s="197" t="str">
        <f ca="1">IF(MOD(ROW()-13,2)=0,IF(ISBLANK(OFFSET('10. SEGUIMIENTO 2025'!$Q$14,INT((ROW()-13)/2),0)),"",OFFSET('10. SEGUIMIENTO 2025'!$Q$14,INT((ROW()-13)/2),0)),IF(ISBLANK(OFFSET('9. METAS'!$Q$20,INT((ROW()-14)/2),0)),"",OFFSET('9. METAS'!$Q$20,INT((ROW()-14)/2),0)))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METAS'!$K$20,INT((ROW()-13)/2),0)),"",OFFSET('9. METAS'!$K$20,INT((ROW()-13)/2),0))</f>
        <v/>
      </c>
      <c r="I423" s="763"/>
      <c r="J423" s="195">
        <f ca="1">IF(MOD(ROW()-13,2)=0,IF(ISBLANK(OFFSET('10. SEGUIMIENTO 2025'!$N$14,INT((ROW()-13)/2),0)),"",OFFSET('10. SEGUIMIENTO 2025'!$N$14,INT((ROW()-13)/2),0)),IF(ISBLANK(OFFSET('9. METAS'!$N$20,INT((ROW()-14)/2),0)),"",OFFSET('9. METAS'!$N$20,INT((ROW()-14)/2),0)))</f>
        <v>41</v>
      </c>
      <c r="K423" s="196" t="str">
        <f ca="1">IF(MOD(ROW()-13,2)=0,IF(ISBLANK(OFFSET('10. SEGUIMIENTO 2025'!$O$14,INT((ROW()-13)/2),0)),"",OFFSET('10. SEGUIMIENTO 2025'!$O$14,INT((ROW()-13)/2),0)),IF(ISBLANK(OFFSET('9. METAS'!$O$20,INT((ROW()-14)/2),0)),"",OFFSET('9. METAS'!$O$20,INT((ROW()-14)/2),0)))</f>
        <v/>
      </c>
      <c r="L423" s="196" t="str">
        <f ca="1">IF(MOD(ROW()-13,2)=0,IF(ISBLANK(OFFSET('10. SEGUIMIENTO 2025'!$P$14,INT((ROW()-13)/2),0)),"",OFFSET('10. SEGUIMIENTO 2025'!$P$14,INT((ROW()-13)/2),0)),IF(ISBLANK(OFFSET('9. METAS'!$P$20,INT((ROW()-14)/2),0)),"",OFFSET('9. METAS'!$P$20,INT((ROW()-14)/2),0)))</f>
        <v/>
      </c>
      <c r="M423" s="197" t="str">
        <f ca="1">IF(MOD(ROW()-13,2)=0,IF(ISBLANK(OFFSET('10. SEGUIMIENTO 2025'!$Q$14,INT((ROW()-13)/2),0)),"",OFFSET('10. SEGUIMIENTO 2025'!$Q$14,INT((ROW()-13)/2),0)),IF(ISBLANK(OFFSET('9. METAS'!$Q$20,INT((ROW()-14)/2),0)),"",OFFSET('9. METAS'!$Q$20,INT((ROW()-14)/2),0)))</f>
        <v/>
      </c>
      <c r="N423" s="769" t="str">
        <f ca="1">IFERROR(M423/M424,"ND")</f>
        <v>ND</v>
      </c>
      <c r="O423" s="771" t="str">
        <f ca="1">IFERROR(((M423+L423+K423+J423)/H423),"ND")</f>
        <v>ND</v>
      </c>
      <c r="P423" s="775"/>
    </row>
    <row r="424" spans="3:16">
      <c r="C424" s="747"/>
      <c r="D424" s="749"/>
      <c r="E424" s="749"/>
      <c r="F424" s="751"/>
      <c r="G424" s="753"/>
      <c r="H424" s="760"/>
      <c r="I424" s="764"/>
      <c r="J424" s="195" t="str">
        <f ca="1">IF(MOD(ROW()-13,2)=0,IF(ISBLANK(OFFSET('10. SEGUIMIENTO 2025'!$N$14,INT((ROW()-13)/2),0)),"",OFFSET('10. SEGUIMIENTO 2025'!$N$14,INT((ROW()-13)/2),0)),IF(ISBLANK(OFFSET('9. METAS'!$N$20,INT((ROW()-14)/2),0)),"",OFFSET('9. METAS'!$N$20,INT((ROW()-14)/2),0)))</f>
        <v/>
      </c>
      <c r="K424" s="196" t="str">
        <f ca="1">IF(MOD(ROW()-13,2)=0,IF(ISBLANK(OFFSET('10. SEGUIMIENTO 2025'!$O$14,INT((ROW()-13)/2),0)),"",OFFSET('10. SEGUIMIENTO 2025'!$O$14,INT((ROW()-13)/2),0)),IF(ISBLANK(OFFSET('9. METAS'!$O$20,INT((ROW()-14)/2),0)),"",OFFSET('9. METAS'!$O$20,INT((ROW()-14)/2),0)))</f>
        <v/>
      </c>
      <c r="L424" s="196" t="str">
        <f ca="1">IF(MOD(ROW()-13,2)=0,IF(ISBLANK(OFFSET('10. SEGUIMIENTO 2025'!$P$14,INT((ROW()-13)/2),0)),"",OFFSET('10. SEGUIMIENTO 2025'!$P$14,INT((ROW()-13)/2),0)),IF(ISBLANK(OFFSET('9. METAS'!$P$20,INT((ROW()-14)/2),0)),"",OFFSET('9. METAS'!$P$20,INT((ROW()-14)/2),0)))</f>
        <v/>
      </c>
      <c r="M424" s="197" t="str">
        <f ca="1">IF(MOD(ROW()-13,2)=0,IF(ISBLANK(OFFSET('10. SEGUIMIENTO 2025'!$Q$14,INT((ROW()-13)/2),0)),"",OFFSET('10. SEGUIMIENTO 2025'!$Q$14,INT((ROW()-13)/2),0)),IF(ISBLANK(OFFSET('9. METAS'!$Q$20,INT((ROW()-14)/2),0)),"",OFFSET('9. METAS'!$Q$20,INT((ROW()-14)/2),0)))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METAS'!$K$20,INT((ROW()-13)/2),0)),"",OFFSET('9. METAS'!$K$20,INT((ROW()-13)/2),0))</f>
        <v/>
      </c>
      <c r="I425" s="763"/>
      <c r="J425" s="195">
        <f ca="1">IF(MOD(ROW()-13,2)=0,IF(ISBLANK(OFFSET('10. SEGUIMIENTO 2025'!$N$14,INT((ROW()-13)/2),0)),"",OFFSET('10. SEGUIMIENTO 2025'!$N$14,INT((ROW()-13)/2),0)),IF(ISBLANK(OFFSET('9. METAS'!$N$20,INT((ROW()-14)/2),0)),"",OFFSET('9. METAS'!$N$20,INT((ROW()-14)/2),0)))</f>
        <v>41</v>
      </c>
      <c r="K425" s="196" t="str">
        <f ca="1">IF(MOD(ROW()-13,2)=0,IF(ISBLANK(OFFSET('10. SEGUIMIENTO 2025'!$O$14,INT((ROW()-13)/2),0)),"",OFFSET('10. SEGUIMIENTO 2025'!$O$14,INT((ROW()-13)/2),0)),IF(ISBLANK(OFFSET('9. METAS'!$O$20,INT((ROW()-14)/2),0)),"",OFFSET('9. METAS'!$O$20,INT((ROW()-14)/2),0)))</f>
        <v/>
      </c>
      <c r="L425" s="196" t="str">
        <f ca="1">IF(MOD(ROW()-13,2)=0,IF(ISBLANK(OFFSET('10. SEGUIMIENTO 2025'!$P$14,INT((ROW()-13)/2),0)),"",OFFSET('10. SEGUIMIENTO 2025'!$P$14,INT((ROW()-13)/2),0)),IF(ISBLANK(OFFSET('9. METAS'!$P$20,INT((ROW()-14)/2),0)),"",OFFSET('9. METAS'!$P$20,INT((ROW()-14)/2),0)))</f>
        <v/>
      </c>
      <c r="M425" s="197" t="str">
        <f ca="1">IF(MOD(ROW()-13,2)=0,IF(ISBLANK(OFFSET('10. SEGUIMIENTO 2025'!$Q$14,INT((ROW()-13)/2),0)),"",OFFSET('10. SEGUIMIENTO 2025'!$Q$14,INT((ROW()-13)/2),0)),IF(ISBLANK(OFFSET('9. METAS'!$Q$20,INT((ROW()-14)/2),0)),"",OFFSET('9. METAS'!$Q$20,INT((ROW()-14)/2),0)))</f>
        <v/>
      </c>
      <c r="N425" s="769" t="str">
        <f ca="1">IFERROR(M425/M426,"ND")</f>
        <v>ND</v>
      </c>
      <c r="O425" s="771" t="str">
        <f ca="1">IFERROR(((M425+L425+K425+J425)/H425),"ND")</f>
        <v>ND</v>
      </c>
      <c r="P425" s="775"/>
    </row>
    <row r="426" spans="3:16">
      <c r="C426" s="747"/>
      <c r="D426" s="749"/>
      <c r="E426" s="749"/>
      <c r="F426" s="751"/>
      <c r="G426" s="753"/>
      <c r="H426" s="760"/>
      <c r="I426" s="764"/>
      <c r="J426" s="195" t="str">
        <f ca="1">IF(MOD(ROW()-13,2)=0,IF(ISBLANK(OFFSET('10. SEGUIMIENTO 2025'!$N$14,INT((ROW()-13)/2),0)),"",OFFSET('10. SEGUIMIENTO 2025'!$N$14,INT((ROW()-13)/2),0)),IF(ISBLANK(OFFSET('9. METAS'!$N$20,INT((ROW()-14)/2),0)),"",OFFSET('9. METAS'!$N$20,INT((ROW()-14)/2),0)))</f>
        <v/>
      </c>
      <c r="K426" s="196" t="str">
        <f ca="1">IF(MOD(ROW()-13,2)=0,IF(ISBLANK(OFFSET('10. SEGUIMIENTO 2025'!$O$14,INT((ROW()-13)/2),0)),"",OFFSET('10. SEGUIMIENTO 2025'!$O$14,INT((ROW()-13)/2),0)),IF(ISBLANK(OFFSET('9. METAS'!$O$20,INT((ROW()-14)/2),0)),"",OFFSET('9. METAS'!$O$20,INT((ROW()-14)/2),0)))</f>
        <v/>
      </c>
      <c r="L426" s="196" t="str">
        <f ca="1">IF(MOD(ROW()-13,2)=0,IF(ISBLANK(OFFSET('10. SEGUIMIENTO 2025'!$P$14,INT((ROW()-13)/2),0)),"",OFFSET('10. SEGUIMIENTO 2025'!$P$14,INT((ROW()-13)/2),0)),IF(ISBLANK(OFFSET('9. METAS'!$P$20,INT((ROW()-14)/2),0)),"",OFFSET('9. METAS'!$P$20,INT((ROW()-14)/2),0)))</f>
        <v/>
      </c>
      <c r="M426" s="197" t="str">
        <f ca="1">IF(MOD(ROW()-13,2)=0,IF(ISBLANK(OFFSET('10. SEGUIMIENTO 2025'!$Q$14,INT((ROW()-13)/2),0)),"",OFFSET('10. SEGUIMIENTO 2025'!$Q$14,INT((ROW()-13)/2),0)),IF(ISBLANK(OFFSET('9. METAS'!$Q$20,INT((ROW()-14)/2),0)),"",OFFSET('9. METAS'!$Q$20,INT((ROW()-14)/2),0)))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METAS'!$K$20,INT((ROW()-13)/2),0)),"",OFFSET('9. METAS'!$K$20,INT((ROW()-13)/2),0))</f>
        <v/>
      </c>
      <c r="I427" s="763"/>
      <c r="J427" s="195">
        <f ca="1">IF(MOD(ROW()-13,2)=0,IF(ISBLANK(OFFSET('10. SEGUIMIENTO 2025'!$N$14,INT((ROW()-13)/2),0)),"",OFFSET('10. SEGUIMIENTO 2025'!$N$14,INT((ROW()-13)/2),0)),IF(ISBLANK(OFFSET('9. METAS'!$N$20,INT((ROW()-14)/2),0)),"",OFFSET('9. METAS'!$N$20,INT((ROW()-14)/2),0)))</f>
        <v>41</v>
      </c>
      <c r="K427" s="196" t="str">
        <f ca="1">IF(MOD(ROW()-13,2)=0,IF(ISBLANK(OFFSET('10. SEGUIMIENTO 2025'!$O$14,INT((ROW()-13)/2),0)),"",OFFSET('10. SEGUIMIENTO 2025'!$O$14,INT((ROW()-13)/2),0)),IF(ISBLANK(OFFSET('9. METAS'!$O$20,INT((ROW()-14)/2),0)),"",OFFSET('9. METAS'!$O$20,INT((ROW()-14)/2),0)))</f>
        <v/>
      </c>
      <c r="L427" s="196" t="str">
        <f ca="1">IF(MOD(ROW()-13,2)=0,IF(ISBLANK(OFFSET('10. SEGUIMIENTO 2025'!$P$14,INT((ROW()-13)/2),0)),"",OFFSET('10. SEGUIMIENTO 2025'!$P$14,INT((ROW()-13)/2),0)),IF(ISBLANK(OFFSET('9. METAS'!$P$20,INT((ROW()-14)/2),0)),"",OFFSET('9. METAS'!$P$20,INT((ROW()-14)/2),0)))</f>
        <v/>
      </c>
      <c r="M427" s="197" t="str">
        <f ca="1">IF(MOD(ROW()-13,2)=0,IF(ISBLANK(OFFSET('10. SEGUIMIENTO 2025'!$Q$14,INT((ROW()-13)/2),0)),"",OFFSET('10. SEGUIMIENTO 2025'!$Q$14,INT((ROW()-13)/2),0)),IF(ISBLANK(OFFSET('9. METAS'!$Q$20,INT((ROW()-14)/2),0)),"",OFFSET('9. METAS'!$Q$20,INT((ROW()-14)/2),0)))</f>
        <v/>
      </c>
      <c r="N427" s="769" t="str">
        <f ca="1">IFERROR(M427/M428,"ND")</f>
        <v>ND</v>
      </c>
      <c r="O427" s="771" t="str">
        <f ca="1">IFERROR(((M427+L427+K427+J427)/H427),"ND")</f>
        <v>ND</v>
      </c>
      <c r="P427" s="775"/>
    </row>
    <row r="428" spans="3:16">
      <c r="C428" s="747"/>
      <c r="D428" s="749"/>
      <c r="E428" s="749"/>
      <c r="F428" s="751"/>
      <c r="G428" s="753"/>
      <c r="H428" s="760"/>
      <c r="I428" s="764"/>
      <c r="J428" s="195" t="str">
        <f ca="1">IF(MOD(ROW()-13,2)=0,IF(ISBLANK(OFFSET('10. SEGUIMIENTO 2025'!$N$14,INT((ROW()-13)/2),0)),"",OFFSET('10. SEGUIMIENTO 2025'!$N$14,INT((ROW()-13)/2),0)),IF(ISBLANK(OFFSET('9. METAS'!$N$20,INT((ROW()-14)/2),0)),"",OFFSET('9. METAS'!$N$20,INT((ROW()-14)/2),0)))</f>
        <v/>
      </c>
      <c r="K428" s="196" t="str">
        <f ca="1">IF(MOD(ROW()-13,2)=0,IF(ISBLANK(OFFSET('10. SEGUIMIENTO 2025'!$O$14,INT((ROW()-13)/2),0)),"",OFFSET('10. SEGUIMIENTO 2025'!$O$14,INT((ROW()-13)/2),0)),IF(ISBLANK(OFFSET('9. METAS'!$O$20,INT((ROW()-14)/2),0)),"",OFFSET('9. METAS'!$O$20,INT((ROW()-14)/2),0)))</f>
        <v/>
      </c>
      <c r="L428" s="196" t="str">
        <f ca="1">IF(MOD(ROW()-13,2)=0,IF(ISBLANK(OFFSET('10. SEGUIMIENTO 2025'!$P$14,INT((ROW()-13)/2),0)),"",OFFSET('10. SEGUIMIENTO 2025'!$P$14,INT((ROW()-13)/2),0)),IF(ISBLANK(OFFSET('9. METAS'!$P$20,INT((ROW()-14)/2),0)),"",OFFSET('9. METAS'!$P$20,INT((ROW()-14)/2),0)))</f>
        <v/>
      </c>
      <c r="M428" s="197" t="str">
        <f ca="1">IF(MOD(ROW()-13,2)=0,IF(ISBLANK(OFFSET('10. SEGUIMIENTO 2025'!$Q$14,INT((ROW()-13)/2),0)),"",OFFSET('10. SEGUIMIENTO 2025'!$Q$14,INT((ROW()-13)/2),0)),IF(ISBLANK(OFFSET('9. METAS'!$Q$20,INT((ROW()-14)/2),0)),"",OFFSET('9. METAS'!$Q$20,INT((ROW()-14)/2),0)))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METAS'!$K$20,INT((ROW()-13)/2),0)),"",OFFSET('9. METAS'!$K$20,INT((ROW()-13)/2),0))</f>
        <v/>
      </c>
      <c r="I429" s="763"/>
      <c r="J429" s="195">
        <f ca="1">IF(MOD(ROW()-13,2)=0,IF(ISBLANK(OFFSET('10. SEGUIMIENTO 2025'!$N$14,INT((ROW()-13)/2),0)),"",OFFSET('10. SEGUIMIENTO 2025'!$N$14,INT((ROW()-13)/2),0)),IF(ISBLANK(OFFSET('9. METAS'!$N$20,INT((ROW()-14)/2),0)),"",OFFSET('9. METAS'!$N$20,INT((ROW()-14)/2),0)))</f>
        <v>41</v>
      </c>
      <c r="K429" s="196" t="str">
        <f ca="1">IF(MOD(ROW()-13,2)=0,IF(ISBLANK(OFFSET('10. SEGUIMIENTO 2025'!$O$14,INT((ROW()-13)/2),0)),"",OFFSET('10. SEGUIMIENTO 2025'!$O$14,INT((ROW()-13)/2),0)),IF(ISBLANK(OFFSET('9. METAS'!$O$20,INT((ROW()-14)/2),0)),"",OFFSET('9. METAS'!$O$20,INT((ROW()-14)/2),0)))</f>
        <v/>
      </c>
      <c r="L429" s="196" t="str">
        <f ca="1">IF(MOD(ROW()-13,2)=0,IF(ISBLANK(OFFSET('10. SEGUIMIENTO 2025'!$P$14,INT((ROW()-13)/2),0)),"",OFFSET('10. SEGUIMIENTO 2025'!$P$14,INT((ROW()-13)/2),0)),IF(ISBLANK(OFFSET('9. METAS'!$P$20,INT((ROW()-14)/2),0)),"",OFFSET('9. METAS'!$P$20,INT((ROW()-14)/2),0)))</f>
        <v/>
      </c>
      <c r="M429" s="197" t="str">
        <f ca="1">IF(MOD(ROW()-13,2)=0,IF(ISBLANK(OFFSET('10. SEGUIMIENTO 2025'!$Q$14,INT((ROW()-13)/2),0)),"",OFFSET('10. SEGUIMIENTO 2025'!$Q$14,INT((ROW()-13)/2),0)),IF(ISBLANK(OFFSET('9. METAS'!$Q$20,INT((ROW()-14)/2),0)),"",OFFSET('9. METAS'!$Q$20,INT((ROW()-14)/2),0)))</f>
        <v/>
      </c>
      <c r="N429" s="769" t="str">
        <f ca="1">IFERROR(M429/M430,"ND")</f>
        <v>ND</v>
      </c>
      <c r="O429" s="771" t="str">
        <f ca="1">IFERROR(((M429+L429+K429+J429)/H429),"ND")</f>
        <v>ND</v>
      </c>
      <c r="P429" s="775"/>
    </row>
    <row r="430" spans="3:16">
      <c r="C430" s="747"/>
      <c r="D430" s="749"/>
      <c r="E430" s="749"/>
      <c r="F430" s="751"/>
      <c r="G430" s="753"/>
      <c r="H430" s="760"/>
      <c r="I430" s="764"/>
      <c r="J430" s="195" t="str">
        <f ca="1">IF(MOD(ROW()-13,2)=0,IF(ISBLANK(OFFSET('10. SEGUIMIENTO 2025'!$N$14,INT((ROW()-13)/2),0)),"",OFFSET('10. SEGUIMIENTO 2025'!$N$14,INT((ROW()-13)/2),0)),IF(ISBLANK(OFFSET('9. METAS'!$N$20,INT((ROW()-14)/2),0)),"",OFFSET('9. METAS'!$N$20,INT((ROW()-14)/2),0)))</f>
        <v/>
      </c>
      <c r="K430" s="196" t="str">
        <f ca="1">IF(MOD(ROW()-13,2)=0,IF(ISBLANK(OFFSET('10. SEGUIMIENTO 2025'!$O$14,INT((ROW()-13)/2),0)),"",OFFSET('10. SEGUIMIENTO 2025'!$O$14,INT((ROW()-13)/2),0)),IF(ISBLANK(OFFSET('9. METAS'!$O$20,INT((ROW()-14)/2),0)),"",OFFSET('9. METAS'!$O$20,INT((ROW()-14)/2),0)))</f>
        <v/>
      </c>
      <c r="L430" s="196" t="str">
        <f ca="1">IF(MOD(ROW()-13,2)=0,IF(ISBLANK(OFFSET('10. SEGUIMIENTO 2025'!$P$14,INT((ROW()-13)/2),0)),"",OFFSET('10. SEGUIMIENTO 2025'!$P$14,INT((ROW()-13)/2),0)),IF(ISBLANK(OFFSET('9. METAS'!$P$20,INT((ROW()-14)/2),0)),"",OFFSET('9. METAS'!$P$20,INT((ROW()-14)/2),0)))</f>
        <v/>
      </c>
      <c r="M430" s="197" t="str">
        <f ca="1">IF(MOD(ROW()-13,2)=0,IF(ISBLANK(OFFSET('10. SEGUIMIENTO 2025'!$Q$14,INT((ROW()-13)/2),0)),"",OFFSET('10. SEGUIMIENTO 2025'!$Q$14,INT((ROW()-13)/2),0)),IF(ISBLANK(OFFSET('9. METAS'!$Q$20,INT((ROW()-14)/2),0)),"",OFFSET('9. METAS'!$Q$20,INT((ROW()-14)/2),0)))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METAS'!$K$20,INT((ROW()-13)/2),0)),"",OFFSET('9. METAS'!$K$20,INT((ROW()-13)/2),0))</f>
        <v/>
      </c>
      <c r="I431" s="763"/>
      <c r="J431" s="195">
        <f ca="1">IF(MOD(ROW()-13,2)=0,IF(ISBLANK(OFFSET('10. SEGUIMIENTO 2025'!$N$14,INT((ROW()-13)/2),0)),"",OFFSET('10. SEGUIMIENTO 2025'!$N$14,INT((ROW()-13)/2),0)),IF(ISBLANK(OFFSET('9. METAS'!$N$20,INT((ROW()-14)/2),0)),"",OFFSET('9. METAS'!$N$20,INT((ROW()-14)/2),0)))</f>
        <v>41</v>
      </c>
      <c r="K431" s="196" t="str">
        <f ca="1">IF(MOD(ROW()-13,2)=0,IF(ISBLANK(OFFSET('10. SEGUIMIENTO 2025'!$O$14,INT((ROW()-13)/2),0)),"",OFFSET('10. SEGUIMIENTO 2025'!$O$14,INT((ROW()-13)/2),0)),IF(ISBLANK(OFFSET('9. METAS'!$O$20,INT((ROW()-14)/2),0)),"",OFFSET('9. METAS'!$O$20,INT((ROW()-14)/2),0)))</f>
        <v/>
      </c>
      <c r="L431" s="196" t="str">
        <f ca="1">IF(MOD(ROW()-13,2)=0,IF(ISBLANK(OFFSET('10. SEGUIMIENTO 2025'!$P$14,INT((ROW()-13)/2),0)),"",OFFSET('10. SEGUIMIENTO 2025'!$P$14,INT((ROW()-13)/2),0)),IF(ISBLANK(OFFSET('9. METAS'!$P$20,INT((ROW()-14)/2),0)),"",OFFSET('9. METAS'!$P$20,INT((ROW()-14)/2),0)))</f>
        <v/>
      </c>
      <c r="M431" s="197" t="str">
        <f ca="1">IF(MOD(ROW()-13,2)=0,IF(ISBLANK(OFFSET('10. SEGUIMIENTO 2025'!$Q$14,INT((ROW()-13)/2),0)),"",OFFSET('10. SEGUIMIENTO 2025'!$Q$14,INT((ROW()-13)/2),0)),IF(ISBLANK(OFFSET('9. METAS'!$Q$20,INT((ROW()-14)/2),0)),"",OFFSET('9. METAS'!$Q$20,INT((ROW()-14)/2),0)))</f>
        <v/>
      </c>
      <c r="N431" s="769" t="str">
        <f ca="1">IFERROR(M431/M432,"ND")</f>
        <v>ND</v>
      </c>
      <c r="O431" s="771" t="str">
        <f ca="1">IFERROR(((M431+L431+K431+J431)/H431),"ND")</f>
        <v>ND</v>
      </c>
      <c r="P431" s="775"/>
    </row>
    <row r="432" spans="3:16">
      <c r="C432" s="747"/>
      <c r="D432" s="749"/>
      <c r="E432" s="749"/>
      <c r="F432" s="751"/>
      <c r="G432" s="753"/>
      <c r="H432" s="760"/>
      <c r="I432" s="764"/>
      <c r="J432" s="195" t="str">
        <f ca="1">IF(MOD(ROW()-13,2)=0,IF(ISBLANK(OFFSET('10. SEGUIMIENTO 2025'!$N$14,INT((ROW()-13)/2),0)),"",OFFSET('10. SEGUIMIENTO 2025'!$N$14,INT((ROW()-13)/2),0)),IF(ISBLANK(OFFSET('9. METAS'!$N$20,INT((ROW()-14)/2),0)),"",OFFSET('9. METAS'!$N$20,INT((ROW()-14)/2),0)))</f>
        <v/>
      </c>
      <c r="K432" s="196" t="str">
        <f ca="1">IF(MOD(ROW()-13,2)=0,IF(ISBLANK(OFFSET('10. SEGUIMIENTO 2025'!$O$14,INT((ROW()-13)/2),0)),"",OFFSET('10. SEGUIMIENTO 2025'!$O$14,INT((ROW()-13)/2),0)),IF(ISBLANK(OFFSET('9. METAS'!$O$20,INT((ROW()-14)/2),0)),"",OFFSET('9. METAS'!$O$20,INT((ROW()-14)/2),0)))</f>
        <v/>
      </c>
      <c r="L432" s="196" t="str">
        <f ca="1">IF(MOD(ROW()-13,2)=0,IF(ISBLANK(OFFSET('10. SEGUIMIENTO 2025'!$P$14,INT((ROW()-13)/2),0)),"",OFFSET('10. SEGUIMIENTO 2025'!$P$14,INT((ROW()-13)/2),0)),IF(ISBLANK(OFFSET('9. METAS'!$P$20,INT((ROW()-14)/2),0)),"",OFFSET('9. METAS'!$P$20,INT((ROW()-14)/2),0)))</f>
        <v/>
      </c>
      <c r="M432" s="197" t="str">
        <f ca="1">IF(MOD(ROW()-13,2)=0,IF(ISBLANK(OFFSET('10. SEGUIMIENTO 2025'!$Q$14,INT((ROW()-13)/2),0)),"",OFFSET('10. SEGUIMIENTO 2025'!$Q$14,INT((ROW()-13)/2),0)),IF(ISBLANK(OFFSET('9. METAS'!$Q$20,INT((ROW()-14)/2),0)),"",OFFSET('9. METAS'!$Q$20,INT((ROW()-14)/2),0)))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METAS'!$K$20,INT((ROW()-13)/2),0)),"",OFFSET('9. METAS'!$K$20,INT((ROW()-13)/2),0))</f>
        <v/>
      </c>
      <c r="I433" s="763"/>
      <c r="J433" s="195">
        <f ca="1">IF(MOD(ROW()-13,2)=0,IF(ISBLANK(OFFSET('10. SEGUIMIENTO 2025'!$N$14,INT((ROW()-13)/2),0)),"",OFFSET('10. SEGUIMIENTO 2025'!$N$14,INT((ROW()-13)/2),0)),IF(ISBLANK(OFFSET('9. METAS'!$N$20,INT((ROW()-14)/2),0)),"",OFFSET('9. METAS'!$N$20,INT((ROW()-14)/2),0)))</f>
        <v>41</v>
      </c>
      <c r="K433" s="196" t="str">
        <f ca="1">IF(MOD(ROW()-13,2)=0,IF(ISBLANK(OFFSET('10. SEGUIMIENTO 2025'!$O$14,INT((ROW()-13)/2),0)),"",OFFSET('10. SEGUIMIENTO 2025'!$O$14,INT((ROW()-13)/2),0)),IF(ISBLANK(OFFSET('9. METAS'!$O$20,INT((ROW()-14)/2),0)),"",OFFSET('9. METAS'!$O$20,INT((ROW()-14)/2),0)))</f>
        <v/>
      </c>
      <c r="L433" s="196" t="str">
        <f ca="1">IF(MOD(ROW()-13,2)=0,IF(ISBLANK(OFFSET('10. SEGUIMIENTO 2025'!$P$14,INT((ROW()-13)/2),0)),"",OFFSET('10. SEGUIMIENTO 2025'!$P$14,INT((ROW()-13)/2),0)),IF(ISBLANK(OFFSET('9. METAS'!$P$20,INT((ROW()-14)/2),0)),"",OFFSET('9. METAS'!$P$20,INT((ROW()-14)/2),0)))</f>
        <v/>
      </c>
      <c r="M433" s="197" t="str">
        <f ca="1">IF(MOD(ROW()-13,2)=0,IF(ISBLANK(OFFSET('10. SEGUIMIENTO 2025'!$Q$14,INT((ROW()-13)/2),0)),"",OFFSET('10. SEGUIMIENTO 2025'!$Q$14,INT((ROW()-13)/2),0)),IF(ISBLANK(OFFSET('9. METAS'!$Q$20,INT((ROW()-14)/2),0)),"",OFFSET('9. METAS'!$Q$20,INT((ROW()-14)/2),0)))</f>
        <v/>
      </c>
      <c r="N433" s="769" t="str">
        <f ca="1">IFERROR(M433/M434,"ND")</f>
        <v>ND</v>
      </c>
      <c r="O433" s="771" t="str">
        <f ca="1">IFERROR(((M433+L433+K433+J433)/H433),"ND")</f>
        <v>ND</v>
      </c>
      <c r="P433" s="775"/>
    </row>
    <row r="434" spans="3:16">
      <c r="C434" s="747"/>
      <c r="D434" s="749"/>
      <c r="E434" s="749"/>
      <c r="F434" s="751"/>
      <c r="G434" s="753"/>
      <c r="H434" s="760"/>
      <c r="I434" s="764"/>
      <c r="J434" s="195" t="str">
        <f ca="1">IF(MOD(ROW()-13,2)=0,IF(ISBLANK(OFFSET('10. SEGUIMIENTO 2025'!$N$14,INT((ROW()-13)/2),0)),"",OFFSET('10. SEGUIMIENTO 2025'!$N$14,INT((ROW()-13)/2),0)),IF(ISBLANK(OFFSET('9. METAS'!$N$20,INT((ROW()-14)/2),0)),"",OFFSET('9. METAS'!$N$20,INT((ROW()-14)/2),0)))</f>
        <v/>
      </c>
      <c r="K434" s="196" t="str">
        <f ca="1">IF(MOD(ROW()-13,2)=0,IF(ISBLANK(OFFSET('10. SEGUIMIENTO 2025'!$O$14,INT((ROW()-13)/2),0)),"",OFFSET('10. SEGUIMIENTO 2025'!$O$14,INT((ROW()-13)/2),0)),IF(ISBLANK(OFFSET('9. METAS'!$O$20,INT((ROW()-14)/2),0)),"",OFFSET('9. METAS'!$O$20,INT((ROW()-14)/2),0)))</f>
        <v/>
      </c>
      <c r="L434" s="196" t="str">
        <f ca="1">IF(MOD(ROW()-13,2)=0,IF(ISBLANK(OFFSET('10. SEGUIMIENTO 2025'!$P$14,INT((ROW()-13)/2),0)),"",OFFSET('10. SEGUIMIENTO 2025'!$P$14,INT((ROW()-13)/2),0)),IF(ISBLANK(OFFSET('9. METAS'!$P$20,INT((ROW()-14)/2),0)),"",OFFSET('9. METAS'!$P$20,INT((ROW()-14)/2),0)))</f>
        <v/>
      </c>
      <c r="M434" s="197" t="str">
        <f ca="1">IF(MOD(ROW()-13,2)=0,IF(ISBLANK(OFFSET('10. SEGUIMIENTO 2025'!$Q$14,INT((ROW()-13)/2),0)),"",OFFSET('10. SEGUIMIENTO 2025'!$Q$14,INT((ROW()-13)/2),0)),IF(ISBLANK(OFFSET('9. METAS'!$Q$20,INT((ROW()-14)/2),0)),"",OFFSET('9. METAS'!$Q$20,INT((ROW()-14)/2),0)))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METAS'!$K$20,INT((ROW()-13)/2),0)),"",OFFSET('9. METAS'!$K$20,INT((ROW()-13)/2),0))</f>
        <v/>
      </c>
      <c r="I435" s="763"/>
      <c r="J435" s="195">
        <f ca="1">IF(MOD(ROW()-13,2)=0,IF(ISBLANK(OFFSET('10. SEGUIMIENTO 2025'!$N$14,INT((ROW()-13)/2),0)),"",OFFSET('10. SEGUIMIENTO 2025'!$N$14,INT((ROW()-13)/2),0)),IF(ISBLANK(OFFSET('9. METAS'!$N$20,INT((ROW()-14)/2),0)),"",OFFSET('9. METAS'!$N$20,INT((ROW()-14)/2),0)))</f>
        <v>41</v>
      </c>
      <c r="K435" s="196" t="str">
        <f ca="1">IF(MOD(ROW()-13,2)=0,IF(ISBLANK(OFFSET('10. SEGUIMIENTO 2025'!$O$14,INT((ROW()-13)/2),0)),"",OFFSET('10. SEGUIMIENTO 2025'!$O$14,INT((ROW()-13)/2),0)),IF(ISBLANK(OFFSET('9. METAS'!$O$20,INT((ROW()-14)/2),0)),"",OFFSET('9. METAS'!$O$20,INT((ROW()-14)/2),0)))</f>
        <v/>
      </c>
      <c r="L435" s="196" t="str">
        <f ca="1">IF(MOD(ROW()-13,2)=0,IF(ISBLANK(OFFSET('10. SEGUIMIENTO 2025'!$P$14,INT((ROW()-13)/2),0)),"",OFFSET('10. SEGUIMIENTO 2025'!$P$14,INT((ROW()-13)/2),0)),IF(ISBLANK(OFFSET('9. METAS'!$P$20,INT((ROW()-14)/2),0)),"",OFFSET('9. METAS'!$P$20,INT((ROW()-14)/2),0)))</f>
        <v/>
      </c>
      <c r="M435" s="197" t="str">
        <f ca="1">IF(MOD(ROW()-13,2)=0,IF(ISBLANK(OFFSET('10. SEGUIMIENTO 2025'!$Q$14,INT((ROW()-13)/2),0)),"",OFFSET('10. SEGUIMIENTO 2025'!$Q$14,INT((ROW()-13)/2),0)),IF(ISBLANK(OFFSET('9. METAS'!$Q$20,INT((ROW()-14)/2),0)),"",OFFSET('9. METAS'!$Q$20,INT((ROW()-14)/2),0)))</f>
        <v/>
      </c>
      <c r="N435" s="769" t="str">
        <f ca="1">IFERROR(M435/M436,"ND")</f>
        <v>ND</v>
      </c>
      <c r="O435" s="771" t="str">
        <f ca="1">IFERROR(((M435+L435+K435+J435)/H435),"ND")</f>
        <v>ND</v>
      </c>
      <c r="P435" s="775"/>
    </row>
    <row r="436" spans="3:16">
      <c r="C436" s="747"/>
      <c r="D436" s="749"/>
      <c r="E436" s="749"/>
      <c r="F436" s="751"/>
      <c r="G436" s="753"/>
      <c r="H436" s="760"/>
      <c r="I436" s="764"/>
      <c r="J436" s="195" t="str">
        <f ca="1">IF(MOD(ROW()-13,2)=0,IF(ISBLANK(OFFSET('10. SEGUIMIENTO 2025'!$N$14,INT((ROW()-13)/2),0)),"",OFFSET('10. SEGUIMIENTO 2025'!$N$14,INT((ROW()-13)/2),0)),IF(ISBLANK(OFFSET('9. METAS'!$N$20,INT((ROW()-14)/2),0)),"",OFFSET('9. METAS'!$N$20,INT((ROW()-14)/2),0)))</f>
        <v/>
      </c>
      <c r="K436" s="196" t="str">
        <f ca="1">IF(MOD(ROW()-13,2)=0,IF(ISBLANK(OFFSET('10. SEGUIMIENTO 2025'!$O$14,INT((ROW()-13)/2),0)),"",OFFSET('10. SEGUIMIENTO 2025'!$O$14,INT((ROW()-13)/2),0)),IF(ISBLANK(OFFSET('9. METAS'!$O$20,INT((ROW()-14)/2),0)),"",OFFSET('9. METAS'!$O$20,INT((ROW()-14)/2),0)))</f>
        <v/>
      </c>
      <c r="L436" s="196" t="str">
        <f ca="1">IF(MOD(ROW()-13,2)=0,IF(ISBLANK(OFFSET('10. SEGUIMIENTO 2025'!$P$14,INT((ROW()-13)/2),0)),"",OFFSET('10. SEGUIMIENTO 2025'!$P$14,INT((ROW()-13)/2),0)),IF(ISBLANK(OFFSET('9. METAS'!$P$20,INT((ROW()-14)/2),0)),"",OFFSET('9. METAS'!$P$20,INT((ROW()-14)/2),0)))</f>
        <v/>
      </c>
      <c r="M436" s="197" t="str">
        <f ca="1">IF(MOD(ROW()-13,2)=0,IF(ISBLANK(OFFSET('10. SEGUIMIENTO 2025'!$Q$14,INT((ROW()-13)/2),0)),"",OFFSET('10. SEGUIMIENTO 2025'!$Q$14,INT((ROW()-13)/2),0)),IF(ISBLANK(OFFSET('9. METAS'!$Q$20,INT((ROW()-14)/2),0)),"",OFFSET('9. METAS'!$Q$20,INT((ROW()-14)/2),0)))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METAS'!$K$20,INT((ROW()-13)/2),0)),"",OFFSET('9. METAS'!$K$20,INT((ROW()-13)/2),0))</f>
        <v/>
      </c>
      <c r="I437" s="763"/>
      <c r="J437" s="195">
        <f ca="1">IF(MOD(ROW()-13,2)=0,IF(ISBLANK(OFFSET('10. SEGUIMIENTO 2025'!$N$14,INT((ROW()-13)/2),0)),"",OFFSET('10. SEGUIMIENTO 2025'!$N$14,INT((ROW()-13)/2),0)),IF(ISBLANK(OFFSET('9. METAS'!$N$20,INT((ROW()-14)/2),0)),"",OFFSET('9. METAS'!$N$20,INT((ROW()-14)/2),0)))</f>
        <v>41</v>
      </c>
      <c r="K437" s="196" t="str">
        <f ca="1">IF(MOD(ROW()-13,2)=0,IF(ISBLANK(OFFSET('10. SEGUIMIENTO 2025'!$O$14,INT((ROW()-13)/2),0)),"",OFFSET('10. SEGUIMIENTO 2025'!$O$14,INT((ROW()-13)/2),0)),IF(ISBLANK(OFFSET('9. METAS'!$O$20,INT((ROW()-14)/2),0)),"",OFFSET('9. METAS'!$O$20,INT((ROW()-14)/2),0)))</f>
        <v/>
      </c>
      <c r="L437" s="196" t="str">
        <f ca="1">IF(MOD(ROW()-13,2)=0,IF(ISBLANK(OFFSET('10. SEGUIMIENTO 2025'!$P$14,INT((ROW()-13)/2),0)),"",OFFSET('10. SEGUIMIENTO 2025'!$P$14,INT((ROW()-13)/2),0)),IF(ISBLANK(OFFSET('9. METAS'!$P$20,INT((ROW()-14)/2),0)),"",OFFSET('9. METAS'!$P$20,INT((ROW()-14)/2),0)))</f>
        <v/>
      </c>
      <c r="M437" s="197" t="str">
        <f ca="1">IF(MOD(ROW()-13,2)=0,IF(ISBLANK(OFFSET('10. SEGUIMIENTO 2025'!$Q$14,INT((ROW()-13)/2),0)),"",OFFSET('10. SEGUIMIENTO 2025'!$Q$14,INT((ROW()-13)/2),0)),IF(ISBLANK(OFFSET('9. METAS'!$Q$20,INT((ROW()-14)/2),0)),"",OFFSET('9. METAS'!$Q$20,INT((ROW()-14)/2),0)))</f>
        <v/>
      </c>
      <c r="N437" s="769" t="str">
        <f ca="1">IFERROR(M437/M438,"ND")</f>
        <v>ND</v>
      </c>
      <c r="O437" s="771" t="str">
        <f ca="1">IFERROR(((M437+L437+K437+J437)/H437),"ND")</f>
        <v>ND</v>
      </c>
      <c r="P437" s="775"/>
    </row>
    <row r="438" spans="3:16">
      <c r="C438" s="747"/>
      <c r="D438" s="749"/>
      <c r="E438" s="749"/>
      <c r="F438" s="751"/>
      <c r="G438" s="753"/>
      <c r="H438" s="760"/>
      <c r="I438" s="764"/>
      <c r="J438" s="195" t="str">
        <f ca="1">IF(MOD(ROW()-13,2)=0,IF(ISBLANK(OFFSET('10. SEGUIMIENTO 2025'!$N$14,INT((ROW()-13)/2),0)),"",OFFSET('10. SEGUIMIENTO 2025'!$N$14,INT((ROW()-13)/2),0)),IF(ISBLANK(OFFSET('9. METAS'!$N$20,INT((ROW()-14)/2),0)),"",OFFSET('9. METAS'!$N$20,INT((ROW()-14)/2),0)))</f>
        <v/>
      </c>
      <c r="K438" s="196" t="str">
        <f ca="1">IF(MOD(ROW()-13,2)=0,IF(ISBLANK(OFFSET('10. SEGUIMIENTO 2025'!$O$14,INT((ROW()-13)/2),0)),"",OFFSET('10. SEGUIMIENTO 2025'!$O$14,INT((ROW()-13)/2),0)),IF(ISBLANK(OFFSET('9. METAS'!$O$20,INT((ROW()-14)/2),0)),"",OFFSET('9. METAS'!$O$20,INT((ROW()-14)/2),0)))</f>
        <v/>
      </c>
      <c r="L438" s="196" t="str">
        <f ca="1">IF(MOD(ROW()-13,2)=0,IF(ISBLANK(OFFSET('10. SEGUIMIENTO 2025'!$P$14,INT((ROW()-13)/2),0)),"",OFFSET('10. SEGUIMIENTO 2025'!$P$14,INT((ROW()-13)/2),0)),IF(ISBLANK(OFFSET('9. METAS'!$P$20,INT((ROW()-14)/2),0)),"",OFFSET('9. METAS'!$P$20,INT((ROW()-14)/2),0)))</f>
        <v/>
      </c>
      <c r="M438" s="197" t="str">
        <f ca="1">IF(MOD(ROW()-13,2)=0,IF(ISBLANK(OFFSET('10. SEGUIMIENTO 2025'!$Q$14,INT((ROW()-13)/2),0)),"",OFFSET('10. SEGUIMIENTO 2025'!$Q$14,INT((ROW()-13)/2),0)),IF(ISBLANK(OFFSET('9. METAS'!$Q$20,INT((ROW()-14)/2),0)),"",OFFSET('9. METAS'!$Q$20,INT((ROW()-14)/2),0)))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METAS'!$K$20,INT((ROW()-13)/2),0)),"",OFFSET('9. METAS'!$K$20,INT((ROW()-13)/2),0))</f>
        <v/>
      </c>
      <c r="I439" s="763"/>
      <c r="J439" s="195">
        <f ca="1">IF(MOD(ROW()-13,2)=0,IF(ISBLANK(OFFSET('10. SEGUIMIENTO 2025'!$N$14,INT((ROW()-13)/2),0)),"",OFFSET('10. SEGUIMIENTO 2025'!$N$14,INT((ROW()-13)/2),0)),IF(ISBLANK(OFFSET('9. METAS'!$N$20,INT((ROW()-14)/2),0)),"",OFFSET('9. METAS'!$N$20,INT((ROW()-14)/2),0)))</f>
        <v>41</v>
      </c>
      <c r="K439" s="196" t="str">
        <f ca="1">IF(MOD(ROW()-13,2)=0,IF(ISBLANK(OFFSET('10. SEGUIMIENTO 2025'!$O$14,INT((ROW()-13)/2),0)),"",OFFSET('10. SEGUIMIENTO 2025'!$O$14,INT((ROW()-13)/2),0)),IF(ISBLANK(OFFSET('9. METAS'!$O$20,INT((ROW()-14)/2),0)),"",OFFSET('9. METAS'!$O$20,INT((ROW()-14)/2),0)))</f>
        <v/>
      </c>
      <c r="L439" s="196" t="str">
        <f ca="1">IF(MOD(ROW()-13,2)=0,IF(ISBLANK(OFFSET('10. SEGUIMIENTO 2025'!$P$14,INT((ROW()-13)/2),0)),"",OFFSET('10. SEGUIMIENTO 2025'!$P$14,INT((ROW()-13)/2),0)),IF(ISBLANK(OFFSET('9. METAS'!$P$20,INT((ROW()-14)/2),0)),"",OFFSET('9. METAS'!$P$20,INT((ROW()-14)/2),0)))</f>
        <v/>
      </c>
      <c r="M439" s="197" t="str">
        <f ca="1">IF(MOD(ROW()-13,2)=0,IF(ISBLANK(OFFSET('10. SEGUIMIENTO 2025'!$Q$14,INT((ROW()-13)/2),0)),"",OFFSET('10. SEGUIMIENTO 2025'!$Q$14,INT((ROW()-13)/2),0)),IF(ISBLANK(OFFSET('9. METAS'!$Q$20,INT((ROW()-14)/2),0)),"",OFFSET('9. METAS'!$Q$20,INT((ROW()-14)/2),0)))</f>
        <v/>
      </c>
      <c r="N439" s="769" t="str">
        <f ca="1">IFERROR(M439/M440,"ND")</f>
        <v>ND</v>
      </c>
      <c r="O439" s="771" t="str">
        <f ca="1">IFERROR(((M439+L439+K439+J439)/H439),"ND")</f>
        <v>ND</v>
      </c>
      <c r="P439" s="775"/>
    </row>
    <row r="440" spans="3:16">
      <c r="C440" s="747"/>
      <c r="D440" s="749"/>
      <c r="E440" s="749"/>
      <c r="F440" s="751"/>
      <c r="G440" s="753"/>
      <c r="H440" s="760"/>
      <c r="I440" s="764"/>
      <c r="J440" s="195" t="str">
        <f ca="1">IF(MOD(ROW()-13,2)=0,IF(ISBLANK(OFFSET('10. SEGUIMIENTO 2025'!$N$14,INT((ROW()-13)/2),0)),"",OFFSET('10. SEGUIMIENTO 2025'!$N$14,INT((ROW()-13)/2),0)),IF(ISBLANK(OFFSET('9. METAS'!$N$20,INT((ROW()-14)/2),0)),"",OFFSET('9. METAS'!$N$20,INT((ROW()-14)/2),0)))</f>
        <v/>
      </c>
      <c r="K440" s="196" t="str">
        <f ca="1">IF(MOD(ROW()-13,2)=0,IF(ISBLANK(OFFSET('10. SEGUIMIENTO 2025'!$O$14,INT((ROW()-13)/2),0)),"",OFFSET('10. SEGUIMIENTO 2025'!$O$14,INT((ROW()-13)/2),0)),IF(ISBLANK(OFFSET('9. METAS'!$O$20,INT((ROW()-14)/2),0)),"",OFFSET('9. METAS'!$O$20,INT((ROW()-14)/2),0)))</f>
        <v/>
      </c>
      <c r="L440" s="196" t="str">
        <f ca="1">IF(MOD(ROW()-13,2)=0,IF(ISBLANK(OFFSET('10. SEGUIMIENTO 2025'!$P$14,INT((ROW()-13)/2),0)),"",OFFSET('10. SEGUIMIENTO 2025'!$P$14,INT((ROW()-13)/2),0)),IF(ISBLANK(OFFSET('9. METAS'!$P$20,INT((ROW()-14)/2),0)),"",OFFSET('9. METAS'!$P$20,INT((ROW()-14)/2),0)))</f>
        <v/>
      </c>
      <c r="M440" s="197" t="str">
        <f ca="1">IF(MOD(ROW()-13,2)=0,IF(ISBLANK(OFFSET('10. SEGUIMIENTO 2025'!$Q$14,INT((ROW()-13)/2),0)),"",OFFSET('10. SEGUIMIENTO 2025'!$Q$14,INT((ROW()-13)/2),0)),IF(ISBLANK(OFFSET('9. METAS'!$Q$20,INT((ROW()-14)/2),0)),"",OFFSET('9. METAS'!$Q$20,INT((ROW()-14)/2),0)))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METAS'!$K$20,INT((ROW()-13)/2),0)),"",OFFSET('9. METAS'!$K$20,INT((ROW()-13)/2),0))</f>
        <v/>
      </c>
      <c r="I441" s="763"/>
      <c r="J441" s="195">
        <f ca="1">IF(MOD(ROW()-13,2)=0,IF(ISBLANK(OFFSET('10. SEGUIMIENTO 2025'!$N$14,INT((ROW()-13)/2),0)),"",OFFSET('10. SEGUIMIENTO 2025'!$N$14,INT((ROW()-13)/2),0)),IF(ISBLANK(OFFSET('9. METAS'!$N$20,INT((ROW()-14)/2),0)),"",OFFSET('9. METAS'!$N$20,INT((ROW()-14)/2),0)))</f>
        <v>41</v>
      </c>
      <c r="K441" s="196" t="str">
        <f ca="1">IF(MOD(ROW()-13,2)=0,IF(ISBLANK(OFFSET('10. SEGUIMIENTO 2025'!$O$14,INT((ROW()-13)/2),0)),"",OFFSET('10. SEGUIMIENTO 2025'!$O$14,INT((ROW()-13)/2),0)),IF(ISBLANK(OFFSET('9. METAS'!$O$20,INT((ROW()-14)/2),0)),"",OFFSET('9. METAS'!$O$20,INT((ROW()-14)/2),0)))</f>
        <v/>
      </c>
      <c r="L441" s="196" t="str">
        <f ca="1">IF(MOD(ROW()-13,2)=0,IF(ISBLANK(OFFSET('10. SEGUIMIENTO 2025'!$P$14,INT((ROW()-13)/2),0)),"",OFFSET('10. SEGUIMIENTO 2025'!$P$14,INT((ROW()-13)/2),0)),IF(ISBLANK(OFFSET('9. METAS'!$P$20,INT((ROW()-14)/2),0)),"",OFFSET('9. METAS'!$P$20,INT((ROW()-14)/2),0)))</f>
        <v/>
      </c>
      <c r="M441" s="197" t="str">
        <f ca="1">IF(MOD(ROW()-13,2)=0,IF(ISBLANK(OFFSET('10. SEGUIMIENTO 2025'!$Q$14,INT((ROW()-13)/2),0)),"",OFFSET('10. SEGUIMIENTO 2025'!$Q$14,INT((ROW()-13)/2),0)),IF(ISBLANK(OFFSET('9. METAS'!$Q$20,INT((ROW()-14)/2),0)),"",OFFSET('9. METAS'!$Q$20,INT((ROW()-14)/2),0)))</f>
        <v/>
      </c>
      <c r="N441" s="769" t="str">
        <f ca="1">IFERROR(M441/M442,"ND")</f>
        <v>ND</v>
      </c>
      <c r="O441" s="771" t="str">
        <f ca="1">IFERROR(((M441+L441+K441+J441)/H441),"ND")</f>
        <v>ND</v>
      </c>
      <c r="P441" s="775"/>
    </row>
    <row r="442" spans="3:16">
      <c r="C442" s="747"/>
      <c r="D442" s="749"/>
      <c r="E442" s="749"/>
      <c r="F442" s="751"/>
      <c r="G442" s="753"/>
      <c r="H442" s="760"/>
      <c r="I442" s="764"/>
      <c r="J442" s="195" t="str">
        <f ca="1">IF(MOD(ROW()-13,2)=0,IF(ISBLANK(OFFSET('10. SEGUIMIENTO 2025'!$N$14,INT((ROW()-13)/2),0)),"",OFFSET('10. SEGUIMIENTO 2025'!$N$14,INT((ROW()-13)/2),0)),IF(ISBLANK(OFFSET('9. METAS'!$N$20,INT((ROW()-14)/2),0)),"",OFFSET('9. METAS'!$N$20,INT((ROW()-14)/2),0)))</f>
        <v/>
      </c>
      <c r="K442" s="196" t="str">
        <f ca="1">IF(MOD(ROW()-13,2)=0,IF(ISBLANK(OFFSET('10. SEGUIMIENTO 2025'!$O$14,INT((ROW()-13)/2),0)),"",OFFSET('10. SEGUIMIENTO 2025'!$O$14,INT((ROW()-13)/2),0)),IF(ISBLANK(OFFSET('9. METAS'!$O$20,INT((ROW()-14)/2),0)),"",OFFSET('9. METAS'!$O$20,INT((ROW()-14)/2),0)))</f>
        <v/>
      </c>
      <c r="L442" s="196" t="str">
        <f ca="1">IF(MOD(ROW()-13,2)=0,IF(ISBLANK(OFFSET('10. SEGUIMIENTO 2025'!$P$14,INT((ROW()-13)/2),0)),"",OFFSET('10. SEGUIMIENTO 2025'!$P$14,INT((ROW()-13)/2),0)),IF(ISBLANK(OFFSET('9. METAS'!$P$20,INT((ROW()-14)/2),0)),"",OFFSET('9. METAS'!$P$20,INT((ROW()-14)/2),0)))</f>
        <v/>
      </c>
      <c r="M442" s="197" t="str">
        <f ca="1">IF(MOD(ROW()-13,2)=0,IF(ISBLANK(OFFSET('10. SEGUIMIENTO 2025'!$Q$14,INT((ROW()-13)/2),0)),"",OFFSET('10. SEGUIMIENTO 2025'!$Q$14,INT((ROW()-13)/2),0)),IF(ISBLANK(OFFSET('9. METAS'!$Q$20,INT((ROW()-14)/2),0)),"",OFFSET('9. METAS'!$Q$20,INT((ROW()-14)/2),0)))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METAS'!$K$20,INT((ROW()-13)/2),0)),"",OFFSET('9. METAS'!$K$20,INT((ROW()-13)/2),0))</f>
        <v/>
      </c>
      <c r="I443" s="763"/>
      <c r="J443" s="195">
        <f ca="1">IF(MOD(ROW()-13,2)=0,IF(ISBLANK(OFFSET('10. SEGUIMIENTO 2025'!$N$14,INT((ROW()-13)/2),0)),"",OFFSET('10. SEGUIMIENTO 2025'!$N$14,INT((ROW()-13)/2),0)),IF(ISBLANK(OFFSET('9. METAS'!$N$20,INT((ROW()-14)/2),0)),"",OFFSET('9. METAS'!$N$20,INT((ROW()-14)/2),0)))</f>
        <v>41</v>
      </c>
      <c r="K443" s="196" t="str">
        <f ca="1">IF(MOD(ROW()-13,2)=0,IF(ISBLANK(OFFSET('10. SEGUIMIENTO 2025'!$O$14,INT((ROW()-13)/2),0)),"",OFFSET('10. SEGUIMIENTO 2025'!$O$14,INT((ROW()-13)/2),0)),IF(ISBLANK(OFFSET('9. METAS'!$O$20,INT((ROW()-14)/2),0)),"",OFFSET('9. METAS'!$O$20,INT((ROW()-14)/2),0)))</f>
        <v/>
      </c>
      <c r="L443" s="196" t="str">
        <f ca="1">IF(MOD(ROW()-13,2)=0,IF(ISBLANK(OFFSET('10. SEGUIMIENTO 2025'!$P$14,INT((ROW()-13)/2),0)),"",OFFSET('10. SEGUIMIENTO 2025'!$P$14,INT((ROW()-13)/2),0)),IF(ISBLANK(OFFSET('9. METAS'!$P$20,INT((ROW()-14)/2),0)),"",OFFSET('9. METAS'!$P$20,INT((ROW()-14)/2),0)))</f>
        <v/>
      </c>
      <c r="M443" s="197" t="str">
        <f ca="1">IF(MOD(ROW()-13,2)=0,IF(ISBLANK(OFFSET('10. SEGUIMIENTO 2025'!$Q$14,INT((ROW()-13)/2),0)),"",OFFSET('10. SEGUIMIENTO 2025'!$Q$14,INT((ROW()-13)/2),0)),IF(ISBLANK(OFFSET('9. METAS'!$Q$20,INT((ROW()-14)/2),0)),"",OFFSET('9. METAS'!$Q$20,INT((ROW()-14)/2),0)))</f>
        <v/>
      </c>
      <c r="N443" s="769" t="str">
        <f ca="1">IFERROR(M443/M444,"ND")</f>
        <v>ND</v>
      </c>
      <c r="O443" s="771" t="str">
        <f ca="1">IFERROR(((M443+L443+K443+J443)/H443),"ND")</f>
        <v>ND</v>
      </c>
      <c r="P443" s="775"/>
    </row>
    <row r="444" spans="3:16">
      <c r="C444" s="747"/>
      <c r="D444" s="749"/>
      <c r="E444" s="749"/>
      <c r="F444" s="751"/>
      <c r="G444" s="753"/>
      <c r="H444" s="760"/>
      <c r="I444" s="764"/>
      <c r="J444" s="195" t="str">
        <f ca="1">IF(MOD(ROW()-13,2)=0,IF(ISBLANK(OFFSET('10. SEGUIMIENTO 2025'!$N$14,INT((ROW()-13)/2),0)),"",OFFSET('10. SEGUIMIENTO 2025'!$N$14,INT((ROW()-13)/2),0)),IF(ISBLANK(OFFSET('9. METAS'!$N$20,INT((ROW()-14)/2),0)),"",OFFSET('9. METAS'!$N$20,INT((ROW()-14)/2),0)))</f>
        <v/>
      </c>
      <c r="K444" s="196" t="str">
        <f ca="1">IF(MOD(ROW()-13,2)=0,IF(ISBLANK(OFFSET('10. SEGUIMIENTO 2025'!$O$14,INT((ROW()-13)/2),0)),"",OFFSET('10. SEGUIMIENTO 2025'!$O$14,INT((ROW()-13)/2),0)),IF(ISBLANK(OFFSET('9. METAS'!$O$20,INT((ROW()-14)/2),0)),"",OFFSET('9. METAS'!$O$20,INT((ROW()-14)/2),0)))</f>
        <v/>
      </c>
      <c r="L444" s="196" t="str">
        <f ca="1">IF(MOD(ROW()-13,2)=0,IF(ISBLANK(OFFSET('10. SEGUIMIENTO 2025'!$P$14,INT((ROW()-13)/2),0)),"",OFFSET('10. SEGUIMIENTO 2025'!$P$14,INT((ROW()-13)/2),0)),IF(ISBLANK(OFFSET('9. METAS'!$P$20,INT((ROW()-14)/2),0)),"",OFFSET('9. METAS'!$P$20,INT((ROW()-14)/2),0)))</f>
        <v/>
      </c>
      <c r="M444" s="197" t="str">
        <f ca="1">IF(MOD(ROW()-13,2)=0,IF(ISBLANK(OFFSET('10. SEGUIMIENTO 2025'!$Q$14,INT((ROW()-13)/2),0)),"",OFFSET('10. SEGUIMIENTO 2025'!$Q$14,INT((ROW()-13)/2),0)),IF(ISBLANK(OFFSET('9. METAS'!$Q$20,INT((ROW()-14)/2),0)),"",OFFSET('9. METAS'!$Q$20,INT((ROW()-14)/2),0)))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METAS'!$K$20,INT((ROW()-13)/2),0)),"",OFFSET('9. METAS'!$K$20,INT((ROW()-13)/2),0))</f>
        <v/>
      </c>
      <c r="I445" s="763"/>
      <c r="J445" s="195">
        <f ca="1">IF(MOD(ROW()-13,2)=0,IF(ISBLANK(OFFSET('10. SEGUIMIENTO 2025'!$N$14,INT((ROW()-13)/2),0)),"",OFFSET('10. SEGUIMIENTO 2025'!$N$14,INT((ROW()-13)/2),0)),IF(ISBLANK(OFFSET('9. METAS'!$N$20,INT((ROW()-14)/2),0)),"",OFFSET('9. METAS'!$N$20,INT((ROW()-14)/2),0)))</f>
        <v>41</v>
      </c>
      <c r="K445" s="196" t="str">
        <f ca="1">IF(MOD(ROW()-13,2)=0,IF(ISBLANK(OFFSET('10. SEGUIMIENTO 2025'!$O$14,INT((ROW()-13)/2),0)),"",OFFSET('10. SEGUIMIENTO 2025'!$O$14,INT((ROW()-13)/2),0)),IF(ISBLANK(OFFSET('9. METAS'!$O$20,INT((ROW()-14)/2),0)),"",OFFSET('9. METAS'!$O$20,INT((ROW()-14)/2),0)))</f>
        <v/>
      </c>
      <c r="L445" s="196" t="str">
        <f ca="1">IF(MOD(ROW()-13,2)=0,IF(ISBLANK(OFFSET('10. SEGUIMIENTO 2025'!$P$14,INT((ROW()-13)/2),0)),"",OFFSET('10. SEGUIMIENTO 2025'!$P$14,INT((ROW()-13)/2),0)),IF(ISBLANK(OFFSET('9. METAS'!$P$20,INT((ROW()-14)/2),0)),"",OFFSET('9. METAS'!$P$20,INT((ROW()-14)/2),0)))</f>
        <v/>
      </c>
      <c r="M445" s="197" t="str">
        <f ca="1">IF(MOD(ROW()-13,2)=0,IF(ISBLANK(OFFSET('10. SEGUIMIENTO 2025'!$Q$14,INT((ROW()-13)/2),0)),"",OFFSET('10. SEGUIMIENTO 2025'!$Q$14,INT((ROW()-13)/2),0)),IF(ISBLANK(OFFSET('9. METAS'!$Q$20,INT((ROW()-14)/2),0)),"",OFFSET('9. METAS'!$Q$20,INT((ROW()-14)/2),0)))</f>
        <v/>
      </c>
      <c r="N445" s="769" t="str">
        <f ca="1">IFERROR(M445/M446,"ND")</f>
        <v>ND</v>
      </c>
      <c r="O445" s="771" t="str">
        <f ca="1">IFERROR(((M445+L445+K445+J445)/H445),"ND")</f>
        <v>ND</v>
      </c>
      <c r="P445" s="775"/>
    </row>
    <row r="446" spans="3:16">
      <c r="C446" s="747"/>
      <c r="D446" s="749"/>
      <c r="E446" s="749"/>
      <c r="F446" s="751"/>
      <c r="G446" s="753"/>
      <c r="H446" s="760"/>
      <c r="I446" s="764"/>
      <c r="J446" s="195" t="str">
        <f ca="1">IF(MOD(ROW()-13,2)=0,IF(ISBLANK(OFFSET('10. SEGUIMIENTO 2025'!$N$14,INT((ROW()-13)/2),0)),"",OFFSET('10. SEGUIMIENTO 2025'!$N$14,INT((ROW()-13)/2),0)),IF(ISBLANK(OFFSET('9. METAS'!$N$20,INT((ROW()-14)/2),0)),"",OFFSET('9. METAS'!$N$20,INT((ROW()-14)/2),0)))</f>
        <v/>
      </c>
      <c r="K446" s="196" t="str">
        <f ca="1">IF(MOD(ROW()-13,2)=0,IF(ISBLANK(OFFSET('10. SEGUIMIENTO 2025'!$O$14,INT((ROW()-13)/2),0)),"",OFFSET('10. SEGUIMIENTO 2025'!$O$14,INT((ROW()-13)/2),0)),IF(ISBLANK(OFFSET('9. METAS'!$O$20,INT((ROW()-14)/2),0)),"",OFFSET('9. METAS'!$O$20,INT((ROW()-14)/2),0)))</f>
        <v/>
      </c>
      <c r="L446" s="196" t="str">
        <f ca="1">IF(MOD(ROW()-13,2)=0,IF(ISBLANK(OFFSET('10. SEGUIMIENTO 2025'!$P$14,INT((ROW()-13)/2),0)),"",OFFSET('10. SEGUIMIENTO 2025'!$P$14,INT((ROW()-13)/2),0)),IF(ISBLANK(OFFSET('9. METAS'!$P$20,INT((ROW()-14)/2),0)),"",OFFSET('9. METAS'!$P$20,INT((ROW()-14)/2),0)))</f>
        <v/>
      </c>
      <c r="M446" s="197" t="str">
        <f ca="1">IF(MOD(ROW()-13,2)=0,IF(ISBLANK(OFFSET('10. SEGUIMIENTO 2025'!$Q$14,INT((ROW()-13)/2),0)),"",OFFSET('10. SEGUIMIENTO 2025'!$Q$14,INT((ROW()-13)/2),0)),IF(ISBLANK(OFFSET('9. METAS'!$Q$20,INT((ROW()-14)/2),0)),"",OFFSET('9. METAS'!$Q$20,INT((ROW()-14)/2),0)))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METAS'!$K$20,INT((ROW()-13)/2),0)),"",OFFSET('9. METAS'!$K$20,INT((ROW()-13)/2),0))</f>
        <v/>
      </c>
      <c r="I447" s="763"/>
      <c r="J447" s="195">
        <f ca="1">IF(MOD(ROW()-13,2)=0,IF(ISBLANK(OFFSET('10. SEGUIMIENTO 2025'!$N$14,INT((ROW()-13)/2),0)),"",OFFSET('10. SEGUIMIENTO 2025'!$N$14,INT((ROW()-13)/2),0)),IF(ISBLANK(OFFSET('9. METAS'!$N$20,INT((ROW()-14)/2),0)),"",OFFSET('9. METAS'!$N$20,INT((ROW()-14)/2),0)))</f>
        <v>41</v>
      </c>
      <c r="K447" s="196" t="str">
        <f ca="1">IF(MOD(ROW()-13,2)=0,IF(ISBLANK(OFFSET('10. SEGUIMIENTO 2025'!$O$14,INT((ROW()-13)/2),0)),"",OFFSET('10. SEGUIMIENTO 2025'!$O$14,INT((ROW()-13)/2),0)),IF(ISBLANK(OFFSET('9. METAS'!$O$20,INT((ROW()-14)/2),0)),"",OFFSET('9. METAS'!$O$20,INT((ROW()-14)/2),0)))</f>
        <v/>
      </c>
      <c r="L447" s="196" t="str">
        <f ca="1">IF(MOD(ROW()-13,2)=0,IF(ISBLANK(OFFSET('10. SEGUIMIENTO 2025'!$P$14,INT((ROW()-13)/2),0)),"",OFFSET('10. SEGUIMIENTO 2025'!$P$14,INT((ROW()-13)/2),0)),IF(ISBLANK(OFFSET('9. METAS'!$P$20,INT((ROW()-14)/2),0)),"",OFFSET('9. METAS'!$P$20,INT((ROW()-14)/2),0)))</f>
        <v/>
      </c>
      <c r="M447" s="197" t="str">
        <f ca="1">IF(MOD(ROW()-13,2)=0,IF(ISBLANK(OFFSET('10. SEGUIMIENTO 2025'!$Q$14,INT((ROW()-13)/2),0)),"",OFFSET('10. SEGUIMIENTO 2025'!$Q$14,INT((ROW()-13)/2),0)),IF(ISBLANK(OFFSET('9. METAS'!$Q$20,INT((ROW()-14)/2),0)),"",OFFSET('9. METAS'!$Q$20,INT((ROW()-14)/2),0)))</f>
        <v/>
      </c>
      <c r="N447" s="769" t="str">
        <f ca="1">IFERROR(M447/M448,"ND")</f>
        <v>ND</v>
      </c>
      <c r="O447" s="771" t="str">
        <f ca="1">IFERROR(((M447+L447+K447+J447)/H447),"ND")</f>
        <v>ND</v>
      </c>
      <c r="P447" s="775"/>
    </row>
    <row r="448" spans="3:16">
      <c r="C448" s="747"/>
      <c r="D448" s="749"/>
      <c r="E448" s="749"/>
      <c r="F448" s="751"/>
      <c r="G448" s="753"/>
      <c r="H448" s="760"/>
      <c r="I448" s="764"/>
      <c r="J448" s="195" t="str">
        <f ca="1">IF(MOD(ROW()-13,2)=0,IF(ISBLANK(OFFSET('10. SEGUIMIENTO 2025'!$N$14,INT((ROW()-13)/2),0)),"",OFFSET('10. SEGUIMIENTO 2025'!$N$14,INT((ROW()-13)/2),0)),IF(ISBLANK(OFFSET('9. METAS'!$N$20,INT((ROW()-14)/2),0)),"",OFFSET('9. METAS'!$N$20,INT((ROW()-14)/2),0)))</f>
        <v/>
      </c>
      <c r="K448" s="196" t="str">
        <f ca="1">IF(MOD(ROW()-13,2)=0,IF(ISBLANK(OFFSET('10. SEGUIMIENTO 2025'!$O$14,INT((ROW()-13)/2),0)),"",OFFSET('10. SEGUIMIENTO 2025'!$O$14,INT((ROW()-13)/2),0)),IF(ISBLANK(OFFSET('9. METAS'!$O$20,INT((ROW()-14)/2),0)),"",OFFSET('9. METAS'!$O$20,INT((ROW()-14)/2),0)))</f>
        <v/>
      </c>
      <c r="L448" s="196" t="str">
        <f ca="1">IF(MOD(ROW()-13,2)=0,IF(ISBLANK(OFFSET('10. SEGUIMIENTO 2025'!$P$14,INT((ROW()-13)/2),0)),"",OFFSET('10. SEGUIMIENTO 2025'!$P$14,INT((ROW()-13)/2),0)),IF(ISBLANK(OFFSET('9. METAS'!$P$20,INT((ROW()-14)/2),0)),"",OFFSET('9. METAS'!$P$20,INT((ROW()-14)/2),0)))</f>
        <v/>
      </c>
      <c r="M448" s="197" t="str">
        <f ca="1">IF(MOD(ROW()-13,2)=0,IF(ISBLANK(OFFSET('10. SEGUIMIENTO 2025'!$Q$14,INT((ROW()-13)/2),0)),"",OFFSET('10. SEGUIMIENTO 2025'!$Q$14,INT((ROW()-13)/2),0)),IF(ISBLANK(OFFSET('9. METAS'!$Q$20,INT((ROW()-14)/2),0)),"",OFFSET('9. METAS'!$Q$20,INT((ROW()-14)/2),0)))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METAS'!$K$20,INT((ROW()-13)/2),0)),"",OFFSET('9. METAS'!$K$20,INT((ROW()-13)/2),0))</f>
        <v/>
      </c>
      <c r="I449" s="763"/>
      <c r="J449" s="195">
        <f ca="1">IF(MOD(ROW()-13,2)=0,IF(ISBLANK(OFFSET('10. SEGUIMIENTO 2025'!$N$14,INT((ROW()-13)/2),0)),"",OFFSET('10. SEGUIMIENTO 2025'!$N$14,INT((ROW()-13)/2),0)),IF(ISBLANK(OFFSET('9. METAS'!$N$20,INT((ROW()-14)/2),0)),"",OFFSET('9. METAS'!$N$20,INT((ROW()-14)/2),0)))</f>
        <v>41</v>
      </c>
      <c r="K449" s="196" t="str">
        <f ca="1">IF(MOD(ROW()-13,2)=0,IF(ISBLANK(OFFSET('10. SEGUIMIENTO 2025'!$O$14,INT((ROW()-13)/2),0)),"",OFFSET('10. SEGUIMIENTO 2025'!$O$14,INT((ROW()-13)/2),0)),IF(ISBLANK(OFFSET('9. METAS'!$O$20,INT((ROW()-14)/2),0)),"",OFFSET('9. METAS'!$O$20,INT((ROW()-14)/2),0)))</f>
        <v/>
      </c>
      <c r="L449" s="196" t="str">
        <f ca="1">IF(MOD(ROW()-13,2)=0,IF(ISBLANK(OFFSET('10. SEGUIMIENTO 2025'!$P$14,INT((ROW()-13)/2),0)),"",OFFSET('10. SEGUIMIENTO 2025'!$P$14,INT((ROW()-13)/2),0)),IF(ISBLANK(OFFSET('9. METAS'!$P$20,INT((ROW()-14)/2),0)),"",OFFSET('9. METAS'!$P$20,INT((ROW()-14)/2),0)))</f>
        <v/>
      </c>
      <c r="M449" s="197" t="str">
        <f ca="1">IF(MOD(ROW()-13,2)=0,IF(ISBLANK(OFFSET('10. SEGUIMIENTO 2025'!$Q$14,INT((ROW()-13)/2),0)),"",OFFSET('10. SEGUIMIENTO 2025'!$Q$14,INT((ROW()-13)/2),0)),IF(ISBLANK(OFFSET('9. METAS'!$Q$20,INT((ROW()-14)/2),0)),"",OFFSET('9. METAS'!$Q$20,INT((ROW()-14)/2),0)))</f>
        <v/>
      </c>
      <c r="N449" s="769" t="str">
        <f ca="1">IFERROR(M449/M450,"ND")</f>
        <v>ND</v>
      </c>
      <c r="O449" s="771" t="str">
        <f ca="1">IFERROR(((M449+L449+K449+J449)/H449),"ND")</f>
        <v>ND</v>
      </c>
      <c r="P449" s="775"/>
    </row>
    <row r="450" spans="3:16">
      <c r="C450" s="747"/>
      <c r="D450" s="749"/>
      <c r="E450" s="749"/>
      <c r="F450" s="751"/>
      <c r="G450" s="753"/>
      <c r="H450" s="760"/>
      <c r="I450" s="764"/>
      <c r="J450" s="195" t="str">
        <f ca="1">IF(MOD(ROW()-13,2)=0,IF(ISBLANK(OFFSET('10. SEGUIMIENTO 2025'!$N$14,INT((ROW()-13)/2),0)),"",OFFSET('10. SEGUIMIENTO 2025'!$N$14,INT((ROW()-13)/2),0)),IF(ISBLANK(OFFSET('9. METAS'!$N$20,INT((ROW()-14)/2),0)),"",OFFSET('9. METAS'!$N$20,INT((ROW()-14)/2),0)))</f>
        <v/>
      </c>
      <c r="K450" s="196" t="str">
        <f ca="1">IF(MOD(ROW()-13,2)=0,IF(ISBLANK(OFFSET('10. SEGUIMIENTO 2025'!$O$14,INT((ROW()-13)/2),0)),"",OFFSET('10. SEGUIMIENTO 2025'!$O$14,INT((ROW()-13)/2),0)),IF(ISBLANK(OFFSET('9. METAS'!$O$20,INT((ROW()-14)/2),0)),"",OFFSET('9. METAS'!$O$20,INT((ROW()-14)/2),0)))</f>
        <v/>
      </c>
      <c r="L450" s="196" t="str">
        <f ca="1">IF(MOD(ROW()-13,2)=0,IF(ISBLANK(OFFSET('10. SEGUIMIENTO 2025'!$P$14,INT((ROW()-13)/2),0)),"",OFFSET('10. SEGUIMIENTO 2025'!$P$14,INT((ROW()-13)/2),0)),IF(ISBLANK(OFFSET('9. METAS'!$P$20,INT((ROW()-14)/2),0)),"",OFFSET('9. METAS'!$P$20,INT((ROW()-14)/2),0)))</f>
        <v/>
      </c>
      <c r="M450" s="197" t="str">
        <f ca="1">IF(MOD(ROW()-13,2)=0,IF(ISBLANK(OFFSET('10. SEGUIMIENTO 2025'!$Q$14,INT((ROW()-13)/2),0)),"",OFFSET('10. SEGUIMIENTO 2025'!$Q$14,INT((ROW()-13)/2),0)),IF(ISBLANK(OFFSET('9. METAS'!$Q$20,INT((ROW()-14)/2),0)),"",OFFSET('9. METAS'!$Q$20,INT((ROW()-14)/2),0)))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METAS'!$K$20,INT((ROW()-13)/2),0)),"",OFFSET('9. METAS'!$K$20,INT((ROW()-13)/2),0))</f>
        <v/>
      </c>
      <c r="I451" s="763"/>
      <c r="J451" s="195">
        <f ca="1">IF(MOD(ROW()-13,2)=0,IF(ISBLANK(OFFSET('10. SEGUIMIENTO 2025'!$N$14,INT((ROW()-13)/2),0)),"",OFFSET('10. SEGUIMIENTO 2025'!$N$14,INT((ROW()-13)/2),0)),IF(ISBLANK(OFFSET('9. METAS'!$N$20,INT((ROW()-14)/2),0)),"",OFFSET('9. METAS'!$N$20,INT((ROW()-14)/2),0)))</f>
        <v>41</v>
      </c>
      <c r="K451" s="196" t="str">
        <f ca="1">IF(MOD(ROW()-13,2)=0,IF(ISBLANK(OFFSET('10. SEGUIMIENTO 2025'!$O$14,INT((ROW()-13)/2),0)),"",OFFSET('10. SEGUIMIENTO 2025'!$O$14,INT((ROW()-13)/2),0)),IF(ISBLANK(OFFSET('9. METAS'!$O$20,INT((ROW()-14)/2),0)),"",OFFSET('9. METAS'!$O$20,INT((ROW()-14)/2),0)))</f>
        <v/>
      </c>
      <c r="L451" s="196" t="str">
        <f ca="1">IF(MOD(ROW()-13,2)=0,IF(ISBLANK(OFFSET('10. SEGUIMIENTO 2025'!$P$14,INT((ROW()-13)/2),0)),"",OFFSET('10. SEGUIMIENTO 2025'!$P$14,INT((ROW()-13)/2),0)),IF(ISBLANK(OFFSET('9. METAS'!$P$20,INT((ROW()-14)/2),0)),"",OFFSET('9. METAS'!$P$20,INT((ROW()-14)/2),0)))</f>
        <v/>
      </c>
      <c r="M451" s="197" t="str">
        <f ca="1">IF(MOD(ROW()-13,2)=0,IF(ISBLANK(OFFSET('10. SEGUIMIENTO 2025'!$Q$14,INT((ROW()-13)/2),0)),"",OFFSET('10. SEGUIMIENTO 2025'!$Q$14,INT((ROW()-13)/2),0)),IF(ISBLANK(OFFSET('9. METAS'!$Q$20,INT((ROW()-14)/2),0)),"",OFFSET('9. METAS'!$Q$20,INT((ROW()-14)/2),0)))</f>
        <v/>
      </c>
      <c r="N451" s="769" t="str">
        <f ca="1">IFERROR(M451/M452,"ND")</f>
        <v>ND</v>
      </c>
      <c r="O451" s="771" t="str">
        <f ca="1">IFERROR(((M451+L451+K451+J451)/H451),"ND")</f>
        <v>ND</v>
      </c>
      <c r="P451" s="775"/>
    </row>
    <row r="452" spans="3:16">
      <c r="C452" s="747"/>
      <c r="D452" s="749"/>
      <c r="E452" s="749"/>
      <c r="F452" s="751"/>
      <c r="G452" s="753"/>
      <c r="H452" s="760"/>
      <c r="I452" s="764"/>
      <c r="J452" s="195" t="str">
        <f ca="1">IF(MOD(ROW()-13,2)=0,IF(ISBLANK(OFFSET('10. SEGUIMIENTO 2025'!$N$14,INT((ROW()-13)/2),0)),"",OFFSET('10. SEGUIMIENTO 2025'!$N$14,INT((ROW()-13)/2),0)),IF(ISBLANK(OFFSET('9. METAS'!$N$20,INT((ROW()-14)/2),0)),"",OFFSET('9. METAS'!$N$20,INT((ROW()-14)/2),0)))</f>
        <v/>
      </c>
      <c r="K452" s="196" t="str">
        <f ca="1">IF(MOD(ROW()-13,2)=0,IF(ISBLANK(OFFSET('10. SEGUIMIENTO 2025'!$O$14,INT((ROW()-13)/2),0)),"",OFFSET('10. SEGUIMIENTO 2025'!$O$14,INT((ROW()-13)/2),0)),IF(ISBLANK(OFFSET('9. METAS'!$O$20,INT((ROW()-14)/2),0)),"",OFFSET('9. METAS'!$O$20,INT((ROW()-14)/2),0)))</f>
        <v/>
      </c>
      <c r="L452" s="196" t="str">
        <f ca="1">IF(MOD(ROW()-13,2)=0,IF(ISBLANK(OFFSET('10. SEGUIMIENTO 2025'!$P$14,INT((ROW()-13)/2),0)),"",OFFSET('10. SEGUIMIENTO 2025'!$P$14,INT((ROW()-13)/2),0)),IF(ISBLANK(OFFSET('9. METAS'!$P$20,INT((ROW()-14)/2),0)),"",OFFSET('9. METAS'!$P$20,INT((ROW()-14)/2),0)))</f>
        <v/>
      </c>
      <c r="M452" s="197" t="str">
        <f ca="1">IF(MOD(ROW()-13,2)=0,IF(ISBLANK(OFFSET('10. SEGUIMIENTO 2025'!$Q$14,INT((ROW()-13)/2),0)),"",OFFSET('10. SEGUIMIENTO 2025'!$Q$14,INT((ROW()-13)/2),0)),IF(ISBLANK(OFFSET('9. METAS'!$Q$20,INT((ROW()-14)/2),0)),"",OFFSET('9. METAS'!$Q$20,INT((ROW()-14)/2),0)))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METAS'!$K$20,INT((ROW()-13)/2),0)),"",OFFSET('9. METAS'!$K$20,INT((ROW()-13)/2),0))</f>
        <v/>
      </c>
      <c r="I453" s="763"/>
      <c r="J453" s="195">
        <f ca="1">IF(MOD(ROW()-13,2)=0,IF(ISBLANK(OFFSET('10. SEGUIMIENTO 2025'!$N$14,INT((ROW()-13)/2),0)),"",OFFSET('10. SEGUIMIENTO 2025'!$N$14,INT((ROW()-13)/2),0)),IF(ISBLANK(OFFSET('9. METAS'!$N$20,INT((ROW()-14)/2),0)),"",OFFSET('9. METAS'!$N$20,INT((ROW()-14)/2),0)))</f>
        <v>41</v>
      </c>
      <c r="K453" s="196" t="str">
        <f ca="1">IF(MOD(ROW()-13,2)=0,IF(ISBLANK(OFFSET('10. SEGUIMIENTO 2025'!$O$14,INT((ROW()-13)/2),0)),"",OFFSET('10. SEGUIMIENTO 2025'!$O$14,INT((ROW()-13)/2),0)),IF(ISBLANK(OFFSET('9. METAS'!$O$20,INT((ROW()-14)/2),0)),"",OFFSET('9. METAS'!$O$20,INT((ROW()-14)/2),0)))</f>
        <v/>
      </c>
      <c r="L453" s="196" t="str">
        <f ca="1">IF(MOD(ROW()-13,2)=0,IF(ISBLANK(OFFSET('10. SEGUIMIENTO 2025'!$P$14,INT((ROW()-13)/2),0)),"",OFFSET('10. SEGUIMIENTO 2025'!$P$14,INT((ROW()-13)/2),0)),IF(ISBLANK(OFFSET('9. METAS'!$P$20,INT((ROW()-14)/2),0)),"",OFFSET('9. METAS'!$P$20,INT((ROW()-14)/2),0)))</f>
        <v/>
      </c>
      <c r="M453" s="197" t="str">
        <f ca="1">IF(MOD(ROW()-13,2)=0,IF(ISBLANK(OFFSET('10. SEGUIMIENTO 2025'!$Q$14,INT((ROW()-13)/2),0)),"",OFFSET('10. SEGUIMIENTO 2025'!$Q$14,INT((ROW()-13)/2),0)),IF(ISBLANK(OFFSET('9. METAS'!$Q$20,INT((ROW()-14)/2),0)),"",OFFSET('9. METAS'!$Q$20,INT((ROW()-14)/2),0)))</f>
        <v/>
      </c>
      <c r="N453" s="769" t="str">
        <f ca="1">IFERROR(M453/M454,"ND")</f>
        <v>ND</v>
      </c>
      <c r="O453" s="771" t="str">
        <f ca="1">IFERROR(((M453+L453+K453+J453)/H453),"ND")</f>
        <v>ND</v>
      </c>
      <c r="P453" s="775"/>
    </row>
    <row r="454" spans="3:16">
      <c r="C454" s="747"/>
      <c r="D454" s="749"/>
      <c r="E454" s="749"/>
      <c r="F454" s="751"/>
      <c r="G454" s="753"/>
      <c r="H454" s="760"/>
      <c r="I454" s="764"/>
      <c r="J454" s="195" t="str">
        <f ca="1">IF(MOD(ROW()-13,2)=0,IF(ISBLANK(OFFSET('10. SEGUIMIENTO 2025'!$N$14,INT((ROW()-13)/2),0)),"",OFFSET('10. SEGUIMIENTO 2025'!$N$14,INT((ROW()-13)/2),0)),IF(ISBLANK(OFFSET('9. METAS'!$N$20,INT((ROW()-14)/2),0)),"",OFFSET('9. METAS'!$N$20,INT((ROW()-14)/2),0)))</f>
        <v/>
      </c>
      <c r="K454" s="196" t="str">
        <f ca="1">IF(MOD(ROW()-13,2)=0,IF(ISBLANK(OFFSET('10. SEGUIMIENTO 2025'!$O$14,INT((ROW()-13)/2),0)),"",OFFSET('10. SEGUIMIENTO 2025'!$O$14,INT((ROW()-13)/2),0)),IF(ISBLANK(OFFSET('9. METAS'!$O$20,INT((ROW()-14)/2),0)),"",OFFSET('9. METAS'!$O$20,INT((ROW()-14)/2),0)))</f>
        <v/>
      </c>
      <c r="L454" s="196" t="str">
        <f ca="1">IF(MOD(ROW()-13,2)=0,IF(ISBLANK(OFFSET('10. SEGUIMIENTO 2025'!$P$14,INT((ROW()-13)/2),0)),"",OFFSET('10. SEGUIMIENTO 2025'!$P$14,INT((ROW()-13)/2),0)),IF(ISBLANK(OFFSET('9. METAS'!$P$20,INT((ROW()-14)/2),0)),"",OFFSET('9. METAS'!$P$20,INT((ROW()-14)/2),0)))</f>
        <v/>
      </c>
      <c r="M454" s="197" t="str">
        <f ca="1">IF(MOD(ROW()-13,2)=0,IF(ISBLANK(OFFSET('10. SEGUIMIENTO 2025'!$Q$14,INT((ROW()-13)/2),0)),"",OFFSET('10. SEGUIMIENTO 2025'!$Q$14,INT((ROW()-13)/2),0)),IF(ISBLANK(OFFSET('9. METAS'!$Q$20,INT((ROW()-14)/2),0)),"",OFFSET('9. METAS'!$Q$20,INT((ROW()-14)/2),0)))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METAS'!$K$20,INT((ROW()-13)/2),0)),"",OFFSET('9. METAS'!$K$20,INT((ROW()-13)/2),0))</f>
        <v/>
      </c>
      <c r="I455" s="763"/>
      <c r="J455" s="195">
        <f ca="1">IF(MOD(ROW()-13,2)=0,IF(ISBLANK(OFFSET('10. SEGUIMIENTO 2025'!$N$14,INT((ROW()-13)/2),0)),"",OFFSET('10. SEGUIMIENTO 2025'!$N$14,INT((ROW()-13)/2),0)),IF(ISBLANK(OFFSET('9. METAS'!$N$20,INT((ROW()-14)/2),0)),"",OFFSET('9. METAS'!$N$20,INT((ROW()-14)/2),0)))</f>
        <v>41</v>
      </c>
      <c r="K455" s="196" t="str">
        <f ca="1">IF(MOD(ROW()-13,2)=0,IF(ISBLANK(OFFSET('10. SEGUIMIENTO 2025'!$O$14,INT((ROW()-13)/2),0)),"",OFFSET('10. SEGUIMIENTO 2025'!$O$14,INT((ROW()-13)/2),0)),IF(ISBLANK(OFFSET('9. METAS'!$O$20,INT((ROW()-14)/2),0)),"",OFFSET('9. METAS'!$O$20,INT((ROW()-14)/2),0)))</f>
        <v/>
      </c>
      <c r="L455" s="196" t="str">
        <f ca="1">IF(MOD(ROW()-13,2)=0,IF(ISBLANK(OFFSET('10. SEGUIMIENTO 2025'!$P$14,INT((ROW()-13)/2),0)),"",OFFSET('10. SEGUIMIENTO 2025'!$P$14,INT((ROW()-13)/2),0)),IF(ISBLANK(OFFSET('9. METAS'!$P$20,INT((ROW()-14)/2),0)),"",OFFSET('9. METAS'!$P$20,INT((ROW()-14)/2),0)))</f>
        <v/>
      </c>
      <c r="M455" s="197" t="str">
        <f ca="1">IF(MOD(ROW()-13,2)=0,IF(ISBLANK(OFFSET('10. SEGUIMIENTO 2025'!$Q$14,INT((ROW()-13)/2),0)),"",OFFSET('10. SEGUIMIENTO 2025'!$Q$14,INT((ROW()-13)/2),0)),IF(ISBLANK(OFFSET('9. METAS'!$Q$20,INT((ROW()-14)/2),0)),"",OFFSET('9. METAS'!$Q$20,INT((ROW()-14)/2),0)))</f>
        <v/>
      </c>
      <c r="N455" s="769" t="str">
        <f ca="1">IFERROR(M455/M456,"ND")</f>
        <v>ND</v>
      </c>
      <c r="O455" s="771" t="str">
        <f ca="1">IFERROR(((M455+L455+K455+J455)/H455),"ND")</f>
        <v>ND</v>
      </c>
      <c r="P455" s="775"/>
    </row>
    <row r="456" spans="3:16">
      <c r="C456" s="747"/>
      <c r="D456" s="749"/>
      <c r="E456" s="749"/>
      <c r="F456" s="751"/>
      <c r="G456" s="753"/>
      <c r="H456" s="760"/>
      <c r="I456" s="764"/>
      <c r="J456" s="195" t="str">
        <f ca="1">IF(MOD(ROW()-13,2)=0,IF(ISBLANK(OFFSET('10. SEGUIMIENTO 2025'!$N$14,INT((ROW()-13)/2),0)),"",OFFSET('10. SEGUIMIENTO 2025'!$N$14,INT((ROW()-13)/2),0)),IF(ISBLANK(OFFSET('9. METAS'!$N$20,INT((ROW()-14)/2),0)),"",OFFSET('9. METAS'!$N$20,INT((ROW()-14)/2),0)))</f>
        <v/>
      </c>
      <c r="K456" s="196" t="str">
        <f ca="1">IF(MOD(ROW()-13,2)=0,IF(ISBLANK(OFFSET('10. SEGUIMIENTO 2025'!$O$14,INT((ROW()-13)/2),0)),"",OFFSET('10. SEGUIMIENTO 2025'!$O$14,INT((ROW()-13)/2),0)),IF(ISBLANK(OFFSET('9. METAS'!$O$20,INT((ROW()-14)/2),0)),"",OFFSET('9. METAS'!$O$20,INT((ROW()-14)/2),0)))</f>
        <v/>
      </c>
      <c r="L456" s="196" t="str">
        <f ca="1">IF(MOD(ROW()-13,2)=0,IF(ISBLANK(OFFSET('10. SEGUIMIENTO 2025'!$P$14,INT((ROW()-13)/2),0)),"",OFFSET('10. SEGUIMIENTO 2025'!$P$14,INT((ROW()-13)/2),0)),IF(ISBLANK(OFFSET('9. METAS'!$P$20,INT((ROW()-14)/2),0)),"",OFFSET('9. METAS'!$P$20,INT((ROW()-14)/2),0)))</f>
        <v/>
      </c>
      <c r="M456" s="197" t="str">
        <f ca="1">IF(MOD(ROW()-13,2)=0,IF(ISBLANK(OFFSET('10. SEGUIMIENTO 2025'!$Q$14,INT((ROW()-13)/2),0)),"",OFFSET('10. SEGUIMIENTO 2025'!$Q$14,INT((ROW()-13)/2),0)),IF(ISBLANK(OFFSET('9. METAS'!$Q$20,INT((ROW()-14)/2),0)),"",OFFSET('9. METAS'!$Q$20,INT((ROW()-14)/2),0)))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METAS'!$K$20,INT((ROW()-13)/2),0)),"",OFFSET('9. METAS'!$K$20,INT((ROW()-13)/2),0))</f>
        <v/>
      </c>
      <c r="I457" s="763"/>
      <c r="J457" s="195">
        <f ca="1">IF(MOD(ROW()-13,2)=0,IF(ISBLANK(OFFSET('10. SEGUIMIENTO 2025'!$N$14,INT((ROW()-13)/2),0)),"",OFFSET('10. SEGUIMIENTO 2025'!$N$14,INT((ROW()-13)/2),0)),IF(ISBLANK(OFFSET('9. METAS'!$N$20,INT((ROW()-14)/2),0)),"",OFFSET('9. METAS'!$N$20,INT((ROW()-14)/2),0)))</f>
        <v>41</v>
      </c>
      <c r="K457" s="196" t="str">
        <f ca="1">IF(MOD(ROW()-13,2)=0,IF(ISBLANK(OFFSET('10. SEGUIMIENTO 2025'!$O$14,INT((ROW()-13)/2),0)),"",OFFSET('10. SEGUIMIENTO 2025'!$O$14,INT((ROW()-13)/2),0)),IF(ISBLANK(OFFSET('9. METAS'!$O$20,INT((ROW()-14)/2),0)),"",OFFSET('9. METAS'!$O$20,INT((ROW()-14)/2),0)))</f>
        <v/>
      </c>
      <c r="L457" s="196" t="str">
        <f ca="1">IF(MOD(ROW()-13,2)=0,IF(ISBLANK(OFFSET('10. SEGUIMIENTO 2025'!$P$14,INT((ROW()-13)/2),0)),"",OFFSET('10. SEGUIMIENTO 2025'!$P$14,INT((ROW()-13)/2),0)),IF(ISBLANK(OFFSET('9. METAS'!$P$20,INT((ROW()-14)/2),0)),"",OFFSET('9. METAS'!$P$20,INT((ROW()-14)/2),0)))</f>
        <v/>
      </c>
      <c r="M457" s="197" t="str">
        <f ca="1">IF(MOD(ROW()-13,2)=0,IF(ISBLANK(OFFSET('10. SEGUIMIENTO 2025'!$Q$14,INT((ROW()-13)/2),0)),"",OFFSET('10. SEGUIMIENTO 2025'!$Q$14,INT((ROW()-13)/2),0)),IF(ISBLANK(OFFSET('9. METAS'!$Q$20,INT((ROW()-14)/2),0)),"",OFFSET('9. METAS'!$Q$20,INT((ROW()-14)/2),0)))</f>
        <v/>
      </c>
      <c r="N457" s="769" t="str">
        <f ca="1">IFERROR(M457/M458,"ND")</f>
        <v>ND</v>
      </c>
      <c r="O457" s="771" t="str">
        <f ca="1">IFERROR(((M457+L457+K457+J457)/H457),"ND")</f>
        <v>ND</v>
      </c>
      <c r="P457" s="775"/>
    </row>
    <row r="458" spans="3:16">
      <c r="C458" s="747"/>
      <c r="D458" s="749"/>
      <c r="E458" s="749"/>
      <c r="F458" s="751"/>
      <c r="G458" s="753"/>
      <c r="H458" s="760"/>
      <c r="I458" s="764"/>
      <c r="J458" s="195" t="str">
        <f ca="1">IF(MOD(ROW()-13,2)=0,IF(ISBLANK(OFFSET('10. SEGUIMIENTO 2025'!$N$14,INT((ROW()-13)/2),0)),"",OFFSET('10. SEGUIMIENTO 2025'!$N$14,INT((ROW()-13)/2),0)),IF(ISBLANK(OFFSET('9. METAS'!$N$20,INT((ROW()-14)/2),0)),"",OFFSET('9. METAS'!$N$20,INT((ROW()-14)/2),0)))</f>
        <v/>
      </c>
      <c r="K458" s="196" t="str">
        <f ca="1">IF(MOD(ROW()-13,2)=0,IF(ISBLANK(OFFSET('10. SEGUIMIENTO 2025'!$O$14,INT((ROW()-13)/2),0)),"",OFFSET('10. SEGUIMIENTO 2025'!$O$14,INT((ROW()-13)/2),0)),IF(ISBLANK(OFFSET('9. METAS'!$O$20,INT((ROW()-14)/2),0)),"",OFFSET('9. METAS'!$O$20,INT((ROW()-14)/2),0)))</f>
        <v/>
      </c>
      <c r="L458" s="196" t="str">
        <f ca="1">IF(MOD(ROW()-13,2)=0,IF(ISBLANK(OFFSET('10. SEGUIMIENTO 2025'!$P$14,INT((ROW()-13)/2),0)),"",OFFSET('10. SEGUIMIENTO 2025'!$P$14,INT((ROW()-13)/2),0)),IF(ISBLANK(OFFSET('9. METAS'!$P$20,INT((ROW()-14)/2),0)),"",OFFSET('9. METAS'!$P$20,INT((ROW()-14)/2),0)))</f>
        <v/>
      </c>
      <c r="M458" s="197" t="str">
        <f ca="1">IF(MOD(ROW()-13,2)=0,IF(ISBLANK(OFFSET('10. SEGUIMIENTO 2025'!$Q$14,INT((ROW()-13)/2),0)),"",OFFSET('10. SEGUIMIENTO 2025'!$Q$14,INT((ROW()-13)/2),0)),IF(ISBLANK(OFFSET('9. METAS'!$Q$20,INT((ROW()-14)/2),0)),"",OFFSET('9. METAS'!$Q$20,INT((ROW()-14)/2),0)))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METAS'!$K$20,INT((ROW()-13)/2),0)),"",OFFSET('9. METAS'!$K$20,INT((ROW()-13)/2),0))</f>
        <v/>
      </c>
      <c r="I459" s="763"/>
      <c r="J459" s="195">
        <f ca="1">IF(MOD(ROW()-13,2)=0,IF(ISBLANK(OFFSET('10. SEGUIMIENTO 2025'!$N$14,INT((ROW()-13)/2),0)),"",OFFSET('10. SEGUIMIENTO 2025'!$N$14,INT((ROW()-13)/2),0)),IF(ISBLANK(OFFSET('9. METAS'!$N$20,INT((ROW()-14)/2),0)),"",OFFSET('9. METAS'!$N$20,INT((ROW()-14)/2),0)))</f>
        <v>41</v>
      </c>
      <c r="K459" s="196" t="str">
        <f ca="1">IF(MOD(ROW()-13,2)=0,IF(ISBLANK(OFFSET('10. SEGUIMIENTO 2025'!$O$14,INT((ROW()-13)/2),0)),"",OFFSET('10. SEGUIMIENTO 2025'!$O$14,INT((ROW()-13)/2),0)),IF(ISBLANK(OFFSET('9. METAS'!$O$20,INT((ROW()-14)/2),0)),"",OFFSET('9. METAS'!$O$20,INT((ROW()-14)/2),0)))</f>
        <v/>
      </c>
      <c r="L459" s="196" t="str">
        <f ca="1">IF(MOD(ROW()-13,2)=0,IF(ISBLANK(OFFSET('10. SEGUIMIENTO 2025'!$P$14,INT((ROW()-13)/2),0)),"",OFFSET('10. SEGUIMIENTO 2025'!$P$14,INT((ROW()-13)/2),0)),IF(ISBLANK(OFFSET('9. METAS'!$P$20,INT((ROW()-14)/2),0)),"",OFFSET('9. METAS'!$P$20,INT((ROW()-14)/2),0)))</f>
        <v/>
      </c>
      <c r="M459" s="197" t="str">
        <f ca="1">IF(MOD(ROW()-13,2)=0,IF(ISBLANK(OFFSET('10. SEGUIMIENTO 2025'!$Q$14,INT((ROW()-13)/2),0)),"",OFFSET('10. SEGUIMIENTO 2025'!$Q$14,INT((ROW()-13)/2),0)),IF(ISBLANK(OFFSET('9. METAS'!$Q$20,INT((ROW()-14)/2),0)),"",OFFSET('9. METAS'!$Q$20,INT((ROW()-14)/2),0)))</f>
        <v/>
      </c>
      <c r="N459" s="769" t="str">
        <f ca="1">IFERROR(M459/M460,"ND")</f>
        <v>ND</v>
      </c>
      <c r="O459" s="771" t="str">
        <f ca="1">IFERROR(((M459+L459+K459+J459)/H459),"ND")</f>
        <v>ND</v>
      </c>
      <c r="P459" s="775"/>
    </row>
    <row r="460" spans="3:16">
      <c r="C460" s="747"/>
      <c r="D460" s="749"/>
      <c r="E460" s="749"/>
      <c r="F460" s="751"/>
      <c r="G460" s="753"/>
      <c r="H460" s="760"/>
      <c r="I460" s="764"/>
      <c r="J460" s="195" t="str">
        <f ca="1">IF(MOD(ROW()-13,2)=0,IF(ISBLANK(OFFSET('10. SEGUIMIENTO 2025'!$N$14,INT((ROW()-13)/2),0)),"",OFFSET('10. SEGUIMIENTO 2025'!$N$14,INT((ROW()-13)/2),0)),IF(ISBLANK(OFFSET('9. METAS'!$N$20,INT((ROW()-14)/2),0)),"",OFFSET('9. METAS'!$N$20,INT((ROW()-14)/2),0)))</f>
        <v/>
      </c>
      <c r="K460" s="196" t="str">
        <f ca="1">IF(MOD(ROW()-13,2)=0,IF(ISBLANK(OFFSET('10. SEGUIMIENTO 2025'!$O$14,INT((ROW()-13)/2),0)),"",OFFSET('10. SEGUIMIENTO 2025'!$O$14,INT((ROW()-13)/2),0)),IF(ISBLANK(OFFSET('9. METAS'!$O$20,INT((ROW()-14)/2),0)),"",OFFSET('9. METAS'!$O$20,INT((ROW()-14)/2),0)))</f>
        <v/>
      </c>
      <c r="L460" s="196" t="str">
        <f ca="1">IF(MOD(ROW()-13,2)=0,IF(ISBLANK(OFFSET('10. SEGUIMIENTO 2025'!$P$14,INT((ROW()-13)/2),0)),"",OFFSET('10. SEGUIMIENTO 2025'!$P$14,INT((ROW()-13)/2),0)),IF(ISBLANK(OFFSET('9. METAS'!$P$20,INT((ROW()-14)/2),0)),"",OFFSET('9. METAS'!$P$20,INT((ROW()-14)/2),0)))</f>
        <v/>
      </c>
      <c r="M460" s="197" t="str">
        <f ca="1">IF(MOD(ROW()-13,2)=0,IF(ISBLANK(OFFSET('10. SEGUIMIENTO 2025'!$Q$14,INT((ROW()-13)/2),0)),"",OFFSET('10. SEGUIMIENTO 2025'!$Q$14,INT((ROW()-13)/2),0)),IF(ISBLANK(OFFSET('9. METAS'!$Q$20,INT((ROW()-14)/2),0)),"",OFFSET('9. METAS'!$Q$20,INT((ROW()-14)/2),0)))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METAS'!$K$20,INT((ROW()-13)/2),0)),"",OFFSET('9. METAS'!$K$20,INT((ROW()-13)/2),0))</f>
        <v/>
      </c>
      <c r="I461" s="763"/>
      <c r="J461" s="195">
        <f ca="1">IF(MOD(ROW()-13,2)=0,IF(ISBLANK(OFFSET('10. SEGUIMIENTO 2025'!$N$14,INT((ROW()-13)/2),0)),"",OFFSET('10. SEGUIMIENTO 2025'!$N$14,INT((ROW()-13)/2),0)),IF(ISBLANK(OFFSET('9. METAS'!$N$20,INT((ROW()-14)/2),0)),"",OFFSET('9. METAS'!$N$20,INT((ROW()-14)/2),0)))</f>
        <v>41</v>
      </c>
      <c r="K461" s="196" t="str">
        <f ca="1">IF(MOD(ROW()-13,2)=0,IF(ISBLANK(OFFSET('10. SEGUIMIENTO 2025'!$O$14,INT((ROW()-13)/2),0)),"",OFFSET('10. SEGUIMIENTO 2025'!$O$14,INT((ROW()-13)/2),0)),IF(ISBLANK(OFFSET('9. METAS'!$O$20,INT((ROW()-14)/2),0)),"",OFFSET('9. METAS'!$O$20,INT((ROW()-14)/2),0)))</f>
        <v/>
      </c>
      <c r="L461" s="196" t="str">
        <f ca="1">IF(MOD(ROW()-13,2)=0,IF(ISBLANK(OFFSET('10. SEGUIMIENTO 2025'!$P$14,INT((ROW()-13)/2),0)),"",OFFSET('10. SEGUIMIENTO 2025'!$P$14,INT((ROW()-13)/2),0)),IF(ISBLANK(OFFSET('9. METAS'!$P$20,INT((ROW()-14)/2),0)),"",OFFSET('9. METAS'!$P$20,INT((ROW()-14)/2),0)))</f>
        <v/>
      </c>
      <c r="M461" s="197" t="str">
        <f ca="1">IF(MOD(ROW()-13,2)=0,IF(ISBLANK(OFFSET('10. SEGUIMIENTO 2025'!$Q$14,INT((ROW()-13)/2),0)),"",OFFSET('10. SEGUIMIENTO 2025'!$Q$14,INT((ROW()-13)/2),0)),IF(ISBLANK(OFFSET('9. METAS'!$Q$20,INT((ROW()-14)/2),0)),"",OFFSET('9. METAS'!$Q$20,INT((ROW()-14)/2),0)))</f>
        <v/>
      </c>
      <c r="N461" s="769" t="str">
        <f ca="1">IFERROR(M461/M462,"ND")</f>
        <v>ND</v>
      </c>
      <c r="O461" s="771" t="str">
        <f ca="1">IFERROR(((M461+L461+K461+J461)/H461),"ND")</f>
        <v>ND</v>
      </c>
      <c r="P461" s="775"/>
    </row>
    <row r="462" spans="3:16">
      <c r="C462" s="747"/>
      <c r="D462" s="749"/>
      <c r="E462" s="749"/>
      <c r="F462" s="751"/>
      <c r="G462" s="753"/>
      <c r="H462" s="760"/>
      <c r="I462" s="764"/>
      <c r="J462" s="195" t="str">
        <f ca="1">IF(MOD(ROW()-13,2)=0,IF(ISBLANK(OFFSET('10. SEGUIMIENTO 2025'!$N$14,INT((ROW()-13)/2),0)),"",OFFSET('10. SEGUIMIENTO 2025'!$N$14,INT((ROW()-13)/2),0)),IF(ISBLANK(OFFSET('9. METAS'!$N$20,INT((ROW()-14)/2),0)),"",OFFSET('9. METAS'!$N$20,INT((ROW()-14)/2),0)))</f>
        <v/>
      </c>
      <c r="K462" s="196" t="str">
        <f ca="1">IF(MOD(ROW()-13,2)=0,IF(ISBLANK(OFFSET('10. SEGUIMIENTO 2025'!$O$14,INT((ROW()-13)/2),0)),"",OFFSET('10. SEGUIMIENTO 2025'!$O$14,INT((ROW()-13)/2),0)),IF(ISBLANK(OFFSET('9. METAS'!$O$20,INT((ROW()-14)/2),0)),"",OFFSET('9. METAS'!$O$20,INT((ROW()-14)/2),0)))</f>
        <v/>
      </c>
      <c r="L462" s="196" t="str">
        <f ca="1">IF(MOD(ROW()-13,2)=0,IF(ISBLANK(OFFSET('10. SEGUIMIENTO 2025'!$P$14,INT((ROW()-13)/2),0)),"",OFFSET('10. SEGUIMIENTO 2025'!$P$14,INT((ROW()-13)/2),0)),IF(ISBLANK(OFFSET('9. METAS'!$P$20,INT((ROW()-14)/2),0)),"",OFFSET('9. METAS'!$P$20,INT((ROW()-14)/2),0)))</f>
        <v/>
      </c>
      <c r="M462" s="197" t="str">
        <f ca="1">IF(MOD(ROW()-13,2)=0,IF(ISBLANK(OFFSET('10. SEGUIMIENTO 2025'!$Q$14,INT((ROW()-13)/2),0)),"",OFFSET('10. SEGUIMIENTO 2025'!$Q$14,INT((ROW()-13)/2),0)),IF(ISBLANK(OFFSET('9. METAS'!$Q$20,INT((ROW()-14)/2),0)),"",OFFSET('9. METAS'!$Q$20,INT((ROW()-14)/2),0)))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METAS'!$K$20,INT((ROW()-13)/2),0)),"",OFFSET('9. METAS'!$K$20,INT((ROW()-13)/2),0))</f>
        <v/>
      </c>
      <c r="I463" s="763"/>
      <c r="J463" s="195">
        <f ca="1">IF(MOD(ROW()-13,2)=0,IF(ISBLANK(OFFSET('10. SEGUIMIENTO 2025'!$N$14,INT((ROW()-13)/2),0)),"",OFFSET('10. SEGUIMIENTO 2025'!$N$14,INT((ROW()-13)/2),0)),IF(ISBLANK(OFFSET('9. METAS'!$N$20,INT((ROW()-14)/2),0)),"",OFFSET('9. METAS'!$N$20,INT((ROW()-14)/2),0)))</f>
        <v>41</v>
      </c>
      <c r="K463" s="196" t="str">
        <f ca="1">IF(MOD(ROW()-13,2)=0,IF(ISBLANK(OFFSET('10. SEGUIMIENTO 2025'!$O$14,INT((ROW()-13)/2),0)),"",OFFSET('10. SEGUIMIENTO 2025'!$O$14,INT((ROW()-13)/2),0)),IF(ISBLANK(OFFSET('9. METAS'!$O$20,INT((ROW()-14)/2),0)),"",OFFSET('9. METAS'!$O$20,INT((ROW()-14)/2),0)))</f>
        <v/>
      </c>
      <c r="L463" s="196" t="str">
        <f ca="1">IF(MOD(ROW()-13,2)=0,IF(ISBLANK(OFFSET('10. SEGUIMIENTO 2025'!$P$14,INT((ROW()-13)/2),0)),"",OFFSET('10. SEGUIMIENTO 2025'!$P$14,INT((ROW()-13)/2),0)),IF(ISBLANK(OFFSET('9. METAS'!$P$20,INT((ROW()-14)/2),0)),"",OFFSET('9. METAS'!$P$20,INT((ROW()-14)/2),0)))</f>
        <v/>
      </c>
      <c r="M463" s="197" t="str">
        <f ca="1">IF(MOD(ROW()-13,2)=0,IF(ISBLANK(OFFSET('10. SEGUIMIENTO 2025'!$Q$14,INT((ROW()-13)/2),0)),"",OFFSET('10. SEGUIMIENTO 2025'!$Q$14,INT((ROW()-13)/2),0)),IF(ISBLANK(OFFSET('9. METAS'!$Q$20,INT((ROW()-14)/2),0)),"",OFFSET('9. METAS'!$Q$20,INT((ROW()-14)/2),0)))</f>
        <v/>
      </c>
      <c r="N463" s="769" t="str">
        <f ca="1">IFERROR(M463/M464,"ND")</f>
        <v>ND</v>
      </c>
      <c r="O463" s="771" t="str">
        <f ca="1">IFERROR(((M463+L463+K463+J463)/H463),"ND")</f>
        <v>ND</v>
      </c>
      <c r="P463" s="775"/>
    </row>
    <row r="464" spans="3:16">
      <c r="C464" s="747"/>
      <c r="D464" s="749"/>
      <c r="E464" s="749"/>
      <c r="F464" s="751"/>
      <c r="G464" s="753"/>
      <c r="H464" s="760"/>
      <c r="I464" s="764"/>
      <c r="J464" s="195" t="str">
        <f ca="1">IF(MOD(ROW()-13,2)=0,IF(ISBLANK(OFFSET('10. SEGUIMIENTO 2025'!$N$14,INT((ROW()-13)/2),0)),"",OFFSET('10. SEGUIMIENTO 2025'!$N$14,INT((ROW()-13)/2),0)),IF(ISBLANK(OFFSET('9. METAS'!$N$20,INT((ROW()-14)/2),0)),"",OFFSET('9. METAS'!$N$20,INT((ROW()-14)/2),0)))</f>
        <v/>
      </c>
      <c r="K464" s="196" t="str">
        <f ca="1">IF(MOD(ROW()-13,2)=0,IF(ISBLANK(OFFSET('10. SEGUIMIENTO 2025'!$O$14,INT((ROW()-13)/2),0)),"",OFFSET('10. SEGUIMIENTO 2025'!$O$14,INT((ROW()-13)/2),0)),IF(ISBLANK(OFFSET('9. METAS'!$O$20,INT((ROW()-14)/2),0)),"",OFFSET('9. METAS'!$O$20,INT((ROW()-14)/2),0)))</f>
        <v/>
      </c>
      <c r="L464" s="196" t="str">
        <f ca="1">IF(MOD(ROW()-13,2)=0,IF(ISBLANK(OFFSET('10. SEGUIMIENTO 2025'!$P$14,INT((ROW()-13)/2),0)),"",OFFSET('10. SEGUIMIENTO 2025'!$P$14,INT((ROW()-13)/2),0)),IF(ISBLANK(OFFSET('9. METAS'!$P$20,INT((ROW()-14)/2),0)),"",OFFSET('9. METAS'!$P$20,INT((ROW()-14)/2),0)))</f>
        <v/>
      </c>
      <c r="M464" s="197" t="str">
        <f ca="1">IF(MOD(ROW()-13,2)=0,IF(ISBLANK(OFFSET('10. SEGUIMIENTO 2025'!$Q$14,INT((ROW()-13)/2),0)),"",OFFSET('10. SEGUIMIENTO 2025'!$Q$14,INT((ROW()-13)/2),0)),IF(ISBLANK(OFFSET('9. METAS'!$Q$20,INT((ROW()-14)/2),0)),"",OFFSET('9. METAS'!$Q$20,INT((ROW()-14)/2),0)))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METAS'!$K$20,INT((ROW()-13)/2),0)),"",OFFSET('9. METAS'!$K$20,INT((ROW()-13)/2),0))</f>
        <v/>
      </c>
      <c r="I465" s="763"/>
      <c r="J465" s="195">
        <f ca="1">IF(MOD(ROW()-13,2)=0,IF(ISBLANK(OFFSET('10. SEGUIMIENTO 2025'!$N$14,INT((ROW()-13)/2),0)),"",OFFSET('10. SEGUIMIENTO 2025'!$N$14,INT((ROW()-13)/2),0)),IF(ISBLANK(OFFSET('9. METAS'!$N$20,INT((ROW()-14)/2),0)),"",OFFSET('9. METAS'!$N$20,INT((ROW()-14)/2),0)))</f>
        <v>41</v>
      </c>
      <c r="K465" s="196" t="str">
        <f ca="1">IF(MOD(ROW()-13,2)=0,IF(ISBLANK(OFFSET('10. SEGUIMIENTO 2025'!$O$14,INT((ROW()-13)/2),0)),"",OFFSET('10. SEGUIMIENTO 2025'!$O$14,INT((ROW()-13)/2),0)),IF(ISBLANK(OFFSET('9. METAS'!$O$20,INT((ROW()-14)/2),0)),"",OFFSET('9. METAS'!$O$20,INT((ROW()-14)/2),0)))</f>
        <v/>
      </c>
      <c r="L465" s="196" t="str">
        <f ca="1">IF(MOD(ROW()-13,2)=0,IF(ISBLANK(OFFSET('10. SEGUIMIENTO 2025'!$P$14,INT((ROW()-13)/2),0)),"",OFFSET('10. SEGUIMIENTO 2025'!$P$14,INT((ROW()-13)/2),0)),IF(ISBLANK(OFFSET('9. METAS'!$P$20,INT((ROW()-14)/2),0)),"",OFFSET('9. METAS'!$P$20,INT((ROW()-14)/2),0)))</f>
        <v/>
      </c>
      <c r="M465" s="197" t="str">
        <f ca="1">IF(MOD(ROW()-13,2)=0,IF(ISBLANK(OFFSET('10. SEGUIMIENTO 2025'!$Q$14,INT((ROW()-13)/2),0)),"",OFFSET('10. SEGUIMIENTO 2025'!$Q$14,INT((ROW()-13)/2),0)),IF(ISBLANK(OFFSET('9. METAS'!$Q$20,INT((ROW()-14)/2),0)),"",OFFSET('9. METAS'!$Q$20,INT((ROW()-14)/2),0)))</f>
        <v/>
      </c>
      <c r="N465" s="769" t="str">
        <f ca="1">IFERROR(M465/M466,"ND")</f>
        <v>ND</v>
      </c>
      <c r="O465" s="771" t="str">
        <f ca="1">IFERROR(((M465+L465+K465+J465)/H465),"ND")</f>
        <v>ND</v>
      </c>
      <c r="P465" s="775"/>
    </row>
    <row r="466" spans="3:16">
      <c r="C466" s="747"/>
      <c r="D466" s="749"/>
      <c r="E466" s="749"/>
      <c r="F466" s="751"/>
      <c r="G466" s="753"/>
      <c r="H466" s="760"/>
      <c r="I466" s="764"/>
      <c r="J466" s="195" t="str">
        <f ca="1">IF(MOD(ROW()-13,2)=0,IF(ISBLANK(OFFSET('10. SEGUIMIENTO 2025'!$N$14,INT((ROW()-13)/2),0)),"",OFFSET('10. SEGUIMIENTO 2025'!$N$14,INT((ROW()-13)/2),0)),IF(ISBLANK(OFFSET('9. METAS'!$N$20,INT((ROW()-14)/2),0)),"",OFFSET('9. METAS'!$N$20,INT((ROW()-14)/2),0)))</f>
        <v/>
      </c>
      <c r="K466" s="196" t="str">
        <f ca="1">IF(MOD(ROW()-13,2)=0,IF(ISBLANK(OFFSET('10. SEGUIMIENTO 2025'!$O$14,INT((ROW()-13)/2),0)),"",OFFSET('10. SEGUIMIENTO 2025'!$O$14,INT((ROW()-13)/2),0)),IF(ISBLANK(OFFSET('9. METAS'!$O$20,INT((ROW()-14)/2),0)),"",OFFSET('9. METAS'!$O$20,INT((ROW()-14)/2),0)))</f>
        <v/>
      </c>
      <c r="L466" s="196" t="str">
        <f ca="1">IF(MOD(ROW()-13,2)=0,IF(ISBLANK(OFFSET('10. SEGUIMIENTO 2025'!$P$14,INT((ROW()-13)/2),0)),"",OFFSET('10. SEGUIMIENTO 2025'!$P$14,INT((ROW()-13)/2),0)),IF(ISBLANK(OFFSET('9. METAS'!$P$20,INT((ROW()-14)/2),0)),"",OFFSET('9. METAS'!$P$20,INT((ROW()-14)/2),0)))</f>
        <v/>
      </c>
      <c r="M466" s="197" t="str">
        <f ca="1">IF(MOD(ROW()-13,2)=0,IF(ISBLANK(OFFSET('10. SEGUIMIENTO 2025'!$Q$14,INT((ROW()-13)/2),0)),"",OFFSET('10. SEGUIMIENTO 2025'!$Q$14,INT((ROW()-13)/2),0)),IF(ISBLANK(OFFSET('9. METAS'!$Q$20,INT((ROW()-14)/2),0)),"",OFFSET('9. METAS'!$Q$20,INT((ROW()-14)/2),0)))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METAS'!$K$20,INT((ROW()-13)/2),0)),"",OFFSET('9. METAS'!$K$20,INT((ROW()-13)/2),0))</f>
        <v/>
      </c>
      <c r="I467" s="763"/>
      <c r="J467" s="195">
        <f ca="1">IF(MOD(ROW()-13,2)=0,IF(ISBLANK(OFFSET('10. SEGUIMIENTO 2025'!$N$14,INT((ROW()-13)/2),0)),"",OFFSET('10. SEGUIMIENTO 2025'!$N$14,INT((ROW()-13)/2),0)),IF(ISBLANK(OFFSET('9. METAS'!$N$20,INT((ROW()-14)/2),0)),"",OFFSET('9. METAS'!$N$20,INT((ROW()-14)/2),0)))</f>
        <v>41</v>
      </c>
      <c r="K467" s="196" t="str">
        <f ca="1">IF(MOD(ROW()-13,2)=0,IF(ISBLANK(OFFSET('10. SEGUIMIENTO 2025'!$O$14,INT((ROW()-13)/2),0)),"",OFFSET('10. SEGUIMIENTO 2025'!$O$14,INT((ROW()-13)/2),0)),IF(ISBLANK(OFFSET('9. METAS'!$O$20,INT((ROW()-14)/2),0)),"",OFFSET('9. METAS'!$O$20,INT((ROW()-14)/2),0)))</f>
        <v/>
      </c>
      <c r="L467" s="196" t="str">
        <f ca="1">IF(MOD(ROW()-13,2)=0,IF(ISBLANK(OFFSET('10. SEGUIMIENTO 2025'!$P$14,INT((ROW()-13)/2),0)),"",OFFSET('10. SEGUIMIENTO 2025'!$P$14,INT((ROW()-13)/2),0)),IF(ISBLANK(OFFSET('9. METAS'!$P$20,INT((ROW()-14)/2),0)),"",OFFSET('9. METAS'!$P$20,INT((ROW()-14)/2),0)))</f>
        <v/>
      </c>
      <c r="M467" s="197" t="str">
        <f ca="1">IF(MOD(ROW()-13,2)=0,IF(ISBLANK(OFFSET('10. SEGUIMIENTO 2025'!$Q$14,INT((ROW()-13)/2),0)),"",OFFSET('10. SEGUIMIENTO 2025'!$Q$14,INT((ROW()-13)/2),0)),IF(ISBLANK(OFFSET('9. METAS'!$Q$20,INT((ROW()-14)/2),0)),"",OFFSET('9. METAS'!$Q$20,INT((ROW()-14)/2),0)))</f>
        <v/>
      </c>
      <c r="N467" s="769" t="str">
        <f ca="1">IFERROR(M467/M468,"ND")</f>
        <v>ND</v>
      </c>
      <c r="O467" s="771" t="str">
        <f ca="1">IFERROR(((M467+L467+K467+J467)/H467),"ND")</f>
        <v>ND</v>
      </c>
      <c r="P467" s="775"/>
    </row>
    <row r="468" spans="3:16">
      <c r="C468" s="747"/>
      <c r="D468" s="749"/>
      <c r="E468" s="749"/>
      <c r="F468" s="751"/>
      <c r="G468" s="753"/>
      <c r="H468" s="760"/>
      <c r="I468" s="764"/>
      <c r="J468" s="195" t="str">
        <f ca="1">IF(MOD(ROW()-13,2)=0,IF(ISBLANK(OFFSET('10. SEGUIMIENTO 2025'!$N$14,INT((ROW()-13)/2),0)),"",OFFSET('10. SEGUIMIENTO 2025'!$N$14,INT((ROW()-13)/2),0)),IF(ISBLANK(OFFSET('9. METAS'!$N$20,INT((ROW()-14)/2),0)),"",OFFSET('9. METAS'!$N$20,INT((ROW()-14)/2),0)))</f>
        <v/>
      </c>
      <c r="K468" s="196" t="str">
        <f ca="1">IF(MOD(ROW()-13,2)=0,IF(ISBLANK(OFFSET('10. SEGUIMIENTO 2025'!$O$14,INT((ROW()-13)/2),0)),"",OFFSET('10. SEGUIMIENTO 2025'!$O$14,INT((ROW()-13)/2),0)),IF(ISBLANK(OFFSET('9. METAS'!$O$20,INT((ROW()-14)/2),0)),"",OFFSET('9. METAS'!$O$20,INT((ROW()-14)/2),0)))</f>
        <v/>
      </c>
      <c r="L468" s="196" t="str">
        <f ca="1">IF(MOD(ROW()-13,2)=0,IF(ISBLANK(OFFSET('10. SEGUIMIENTO 2025'!$P$14,INT((ROW()-13)/2),0)),"",OFFSET('10. SEGUIMIENTO 2025'!$P$14,INT((ROW()-13)/2),0)),IF(ISBLANK(OFFSET('9. METAS'!$P$20,INT((ROW()-14)/2),0)),"",OFFSET('9. METAS'!$P$20,INT((ROW()-14)/2),0)))</f>
        <v/>
      </c>
      <c r="M468" s="197" t="str">
        <f ca="1">IF(MOD(ROW()-13,2)=0,IF(ISBLANK(OFFSET('10. SEGUIMIENTO 2025'!$Q$14,INT((ROW()-13)/2),0)),"",OFFSET('10. SEGUIMIENTO 2025'!$Q$14,INT((ROW()-13)/2),0)),IF(ISBLANK(OFFSET('9. METAS'!$Q$20,INT((ROW()-14)/2),0)),"",OFFSET('9. METAS'!$Q$20,INT((ROW()-14)/2),0)))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METAS'!$K$20,INT((ROW()-13)/2),0)),"",OFFSET('9. METAS'!$K$20,INT((ROW()-13)/2),0))</f>
        <v/>
      </c>
      <c r="I469" s="763"/>
      <c r="J469" s="195">
        <f ca="1">IF(MOD(ROW()-13,2)=0,IF(ISBLANK(OFFSET('10. SEGUIMIENTO 2025'!$N$14,INT((ROW()-13)/2),0)),"",OFFSET('10. SEGUIMIENTO 2025'!$N$14,INT((ROW()-13)/2),0)),IF(ISBLANK(OFFSET('9. METAS'!$N$20,INT((ROW()-14)/2),0)),"",OFFSET('9. METAS'!$N$20,INT((ROW()-14)/2),0)))</f>
        <v>41</v>
      </c>
      <c r="K469" s="196" t="str">
        <f ca="1">IF(MOD(ROW()-13,2)=0,IF(ISBLANK(OFFSET('10. SEGUIMIENTO 2025'!$O$14,INT((ROW()-13)/2),0)),"",OFFSET('10. SEGUIMIENTO 2025'!$O$14,INT((ROW()-13)/2),0)),IF(ISBLANK(OFFSET('9. METAS'!$O$20,INT((ROW()-14)/2),0)),"",OFFSET('9. METAS'!$O$20,INT((ROW()-14)/2),0)))</f>
        <v/>
      </c>
      <c r="L469" s="196" t="str">
        <f ca="1">IF(MOD(ROW()-13,2)=0,IF(ISBLANK(OFFSET('10. SEGUIMIENTO 2025'!$P$14,INT((ROW()-13)/2),0)),"",OFFSET('10. SEGUIMIENTO 2025'!$P$14,INT((ROW()-13)/2),0)),IF(ISBLANK(OFFSET('9. METAS'!$P$20,INT((ROW()-14)/2),0)),"",OFFSET('9. METAS'!$P$20,INT((ROW()-14)/2),0)))</f>
        <v/>
      </c>
      <c r="M469" s="197" t="str">
        <f ca="1">IF(MOD(ROW()-13,2)=0,IF(ISBLANK(OFFSET('10. SEGUIMIENTO 2025'!$Q$14,INT((ROW()-13)/2),0)),"",OFFSET('10. SEGUIMIENTO 2025'!$Q$14,INT((ROW()-13)/2),0)),IF(ISBLANK(OFFSET('9. METAS'!$Q$20,INT((ROW()-14)/2),0)),"",OFFSET('9. METAS'!$Q$20,INT((ROW()-14)/2),0)))</f>
        <v/>
      </c>
      <c r="N469" s="769" t="str">
        <f ca="1">IFERROR(M469/M470,"ND")</f>
        <v>ND</v>
      </c>
      <c r="O469" s="771" t="str">
        <f ca="1">IFERROR(((M469+L469+K469+J469)/H469),"ND")</f>
        <v>ND</v>
      </c>
      <c r="P469" s="775"/>
    </row>
    <row r="470" spans="3:16">
      <c r="C470" s="747"/>
      <c r="D470" s="749"/>
      <c r="E470" s="749"/>
      <c r="F470" s="751"/>
      <c r="G470" s="753"/>
      <c r="H470" s="760"/>
      <c r="I470" s="764"/>
      <c r="J470" s="195" t="str">
        <f ca="1">IF(MOD(ROW()-13,2)=0,IF(ISBLANK(OFFSET('10. SEGUIMIENTO 2025'!$N$14,INT((ROW()-13)/2),0)),"",OFFSET('10. SEGUIMIENTO 2025'!$N$14,INT((ROW()-13)/2),0)),IF(ISBLANK(OFFSET('9. METAS'!$N$20,INT((ROW()-14)/2),0)),"",OFFSET('9. METAS'!$N$20,INT((ROW()-14)/2),0)))</f>
        <v/>
      </c>
      <c r="K470" s="196" t="str">
        <f ca="1">IF(MOD(ROW()-13,2)=0,IF(ISBLANK(OFFSET('10. SEGUIMIENTO 2025'!$O$14,INT((ROW()-13)/2),0)),"",OFFSET('10. SEGUIMIENTO 2025'!$O$14,INT((ROW()-13)/2),0)),IF(ISBLANK(OFFSET('9. METAS'!$O$20,INT((ROW()-14)/2),0)),"",OFFSET('9. METAS'!$O$20,INT((ROW()-14)/2),0)))</f>
        <v/>
      </c>
      <c r="L470" s="196" t="str">
        <f ca="1">IF(MOD(ROW()-13,2)=0,IF(ISBLANK(OFFSET('10. SEGUIMIENTO 2025'!$P$14,INT((ROW()-13)/2),0)),"",OFFSET('10. SEGUIMIENTO 2025'!$P$14,INT((ROW()-13)/2),0)),IF(ISBLANK(OFFSET('9. METAS'!$P$20,INT((ROW()-14)/2),0)),"",OFFSET('9. METAS'!$P$20,INT((ROW()-14)/2),0)))</f>
        <v/>
      </c>
      <c r="M470" s="197" t="str">
        <f ca="1">IF(MOD(ROW()-13,2)=0,IF(ISBLANK(OFFSET('10. SEGUIMIENTO 2025'!$Q$14,INT((ROW()-13)/2),0)),"",OFFSET('10. SEGUIMIENTO 2025'!$Q$14,INT((ROW()-13)/2),0)),IF(ISBLANK(OFFSET('9. METAS'!$Q$20,INT((ROW()-14)/2),0)),"",OFFSET('9. METAS'!$Q$20,INT((ROW()-14)/2),0)))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METAS'!$K$20,INT((ROW()-13)/2),0)),"",OFFSET('9. METAS'!$K$20,INT((ROW()-13)/2),0))</f>
        <v/>
      </c>
      <c r="I471" s="763"/>
      <c r="J471" s="195">
        <f ca="1">IF(MOD(ROW()-13,2)=0,IF(ISBLANK(OFFSET('10. SEGUIMIENTO 2025'!$N$14,INT((ROW()-13)/2),0)),"",OFFSET('10. SEGUIMIENTO 2025'!$N$14,INT((ROW()-13)/2),0)),IF(ISBLANK(OFFSET('9. METAS'!$N$20,INT((ROW()-14)/2),0)),"",OFFSET('9. METAS'!$N$20,INT((ROW()-14)/2),0)))</f>
        <v>41</v>
      </c>
      <c r="K471" s="196" t="str">
        <f ca="1">IF(MOD(ROW()-13,2)=0,IF(ISBLANK(OFFSET('10. SEGUIMIENTO 2025'!$O$14,INT((ROW()-13)/2),0)),"",OFFSET('10. SEGUIMIENTO 2025'!$O$14,INT((ROW()-13)/2),0)),IF(ISBLANK(OFFSET('9. METAS'!$O$20,INT((ROW()-14)/2),0)),"",OFFSET('9. METAS'!$O$20,INT((ROW()-14)/2),0)))</f>
        <v/>
      </c>
      <c r="L471" s="196" t="str">
        <f ca="1">IF(MOD(ROW()-13,2)=0,IF(ISBLANK(OFFSET('10. SEGUIMIENTO 2025'!$P$14,INT((ROW()-13)/2),0)),"",OFFSET('10. SEGUIMIENTO 2025'!$P$14,INT((ROW()-13)/2),0)),IF(ISBLANK(OFFSET('9. METAS'!$P$20,INT((ROW()-14)/2),0)),"",OFFSET('9. METAS'!$P$20,INT((ROW()-14)/2),0)))</f>
        <v/>
      </c>
      <c r="M471" s="197" t="str">
        <f ca="1">IF(MOD(ROW()-13,2)=0,IF(ISBLANK(OFFSET('10. SEGUIMIENTO 2025'!$Q$14,INT((ROW()-13)/2),0)),"",OFFSET('10. SEGUIMIENTO 2025'!$Q$14,INT((ROW()-13)/2),0)),IF(ISBLANK(OFFSET('9. METAS'!$Q$20,INT((ROW()-14)/2),0)),"",OFFSET('9. METAS'!$Q$20,INT((ROW()-14)/2),0)))</f>
        <v/>
      </c>
      <c r="N471" s="769" t="str">
        <f ca="1">IFERROR(M471/M472,"ND")</f>
        <v>ND</v>
      </c>
      <c r="O471" s="771" t="str">
        <f ca="1">IFERROR(((M471+L471+K471+J471)/H471),"ND")</f>
        <v>ND</v>
      </c>
      <c r="P471" s="775"/>
    </row>
    <row r="472" spans="3:16">
      <c r="C472" s="747"/>
      <c r="D472" s="749"/>
      <c r="E472" s="749"/>
      <c r="F472" s="751"/>
      <c r="G472" s="753"/>
      <c r="H472" s="760"/>
      <c r="I472" s="764"/>
      <c r="J472" s="195" t="str">
        <f ca="1">IF(MOD(ROW()-13,2)=0,IF(ISBLANK(OFFSET('10. SEGUIMIENTO 2025'!$N$14,INT((ROW()-13)/2),0)),"",OFFSET('10. SEGUIMIENTO 2025'!$N$14,INT((ROW()-13)/2),0)),IF(ISBLANK(OFFSET('9. METAS'!$N$20,INT((ROW()-14)/2),0)),"",OFFSET('9. METAS'!$N$20,INT((ROW()-14)/2),0)))</f>
        <v/>
      </c>
      <c r="K472" s="196" t="str">
        <f ca="1">IF(MOD(ROW()-13,2)=0,IF(ISBLANK(OFFSET('10. SEGUIMIENTO 2025'!$O$14,INT((ROW()-13)/2),0)),"",OFFSET('10. SEGUIMIENTO 2025'!$O$14,INT((ROW()-13)/2),0)),IF(ISBLANK(OFFSET('9. METAS'!$O$20,INT((ROW()-14)/2),0)),"",OFFSET('9. METAS'!$O$20,INT((ROW()-14)/2),0)))</f>
        <v/>
      </c>
      <c r="L472" s="196" t="str">
        <f ca="1">IF(MOD(ROW()-13,2)=0,IF(ISBLANK(OFFSET('10. SEGUIMIENTO 2025'!$P$14,INT((ROW()-13)/2),0)),"",OFFSET('10. SEGUIMIENTO 2025'!$P$14,INT((ROW()-13)/2),0)),IF(ISBLANK(OFFSET('9. METAS'!$P$20,INT((ROW()-14)/2),0)),"",OFFSET('9. METAS'!$P$20,INT((ROW()-14)/2),0)))</f>
        <v/>
      </c>
      <c r="M472" s="197" t="str">
        <f ca="1">IF(MOD(ROW()-13,2)=0,IF(ISBLANK(OFFSET('10. SEGUIMIENTO 2025'!$Q$14,INT((ROW()-13)/2),0)),"",OFFSET('10. SEGUIMIENTO 2025'!$Q$14,INT((ROW()-13)/2),0)),IF(ISBLANK(OFFSET('9. METAS'!$Q$20,INT((ROW()-14)/2),0)),"",OFFSET('9. METAS'!$Q$20,INT((ROW()-14)/2),0)))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METAS'!$K$20,INT((ROW()-13)/2),0)),"",OFFSET('9. METAS'!$K$20,INT((ROW()-13)/2),0))</f>
        <v/>
      </c>
      <c r="I473" s="763"/>
      <c r="J473" s="195">
        <f ca="1">IF(MOD(ROW()-13,2)=0,IF(ISBLANK(OFFSET('10. SEGUIMIENTO 2025'!$N$14,INT((ROW()-13)/2),0)),"",OFFSET('10. SEGUIMIENTO 2025'!$N$14,INT((ROW()-13)/2),0)),IF(ISBLANK(OFFSET('9. METAS'!$N$20,INT((ROW()-14)/2),0)),"",OFFSET('9. METAS'!$N$20,INT((ROW()-14)/2),0)))</f>
        <v>10</v>
      </c>
      <c r="K473" s="196" t="str">
        <f ca="1">IF(MOD(ROW()-13,2)=0,IF(ISBLANK(OFFSET('10. SEGUIMIENTO 2025'!$O$14,INT((ROW()-13)/2),0)),"",OFFSET('10. SEGUIMIENTO 2025'!$O$14,INT((ROW()-13)/2),0)),IF(ISBLANK(OFFSET('9. METAS'!$O$20,INT((ROW()-14)/2),0)),"",OFFSET('9. METAS'!$O$20,INT((ROW()-14)/2),0)))</f>
        <v/>
      </c>
      <c r="L473" s="196" t="str">
        <f ca="1">IF(MOD(ROW()-13,2)=0,IF(ISBLANK(OFFSET('10. SEGUIMIENTO 2025'!$P$14,INT((ROW()-13)/2),0)),"",OFFSET('10. SEGUIMIENTO 2025'!$P$14,INT((ROW()-13)/2),0)),IF(ISBLANK(OFFSET('9. METAS'!$P$20,INT((ROW()-14)/2),0)),"",OFFSET('9. METAS'!$P$20,INT((ROW()-14)/2),0)))</f>
        <v/>
      </c>
      <c r="M473" s="197" t="str">
        <f ca="1">IF(MOD(ROW()-13,2)=0,IF(ISBLANK(OFFSET('10. SEGUIMIENTO 2025'!$Q$14,INT((ROW()-13)/2),0)),"",OFFSET('10. SEGUIMIENTO 2025'!$Q$14,INT((ROW()-13)/2),0)),IF(ISBLANK(OFFSET('9. METAS'!$Q$20,INT((ROW()-14)/2),0)),"",OFFSET('9. METAS'!$Q$20,INT((ROW()-14)/2),0)))</f>
        <v/>
      </c>
      <c r="N473" s="769" t="str">
        <f ca="1">IFERROR(M473/M474,"ND")</f>
        <v>ND</v>
      </c>
      <c r="O473" s="771" t="str">
        <f ca="1">IFERROR(((M473+L473+K473+J473)/H473),"ND")</f>
        <v>ND</v>
      </c>
      <c r="P473" s="775"/>
    </row>
    <row r="474" spans="3:16" ht="15.75" thickBot="1">
      <c r="C474" s="757"/>
      <c r="D474" s="758"/>
      <c r="E474" s="758"/>
      <c r="F474" s="759"/>
      <c r="G474" s="761"/>
      <c r="H474" s="765"/>
      <c r="I474" s="768"/>
      <c r="J474" s="198" t="str">
        <f ca="1">IF(MOD(ROW()-13,2)=0,IF(ISBLANK(OFFSET('10. SEGUIMIENTO 2025'!$N$14,INT((ROW()-13)/2),0)),"",OFFSET('10. SEGUIMIENTO 2025'!$N$14,INT((ROW()-13)/2),0)),IF(ISBLANK(OFFSET('9. METAS'!$N$20,INT((ROW()-14)/2),0)),"",OFFSET('9. METAS'!$N$20,INT((ROW()-14)/2),0)))</f>
        <v/>
      </c>
      <c r="K474" s="199" t="str">
        <f ca="1">IF(MOD(ROW()-13,2)=0,IF(ISBLANK(OFFSET('10. SEGUIMIENTO 2025'!$O$14,INT((ROW()-13)/2),0)),"",OFFSET('10. SEGUIMIENTO 2025'!$O$14,INT((ROW()-13)/2),0)),IF(ISBLANK(OFFSET('9. METAS'!$O$20,INT((ROW()-14)/2),0)),"",OFFSET('9. METAS'!$O$20,INT((ROW()-14)/2),0)))</f>
        <v/>
      </c>
      <c r="L474" s="199" t="str">
        <f ca="1">IF(MOD(ROW()-13,2)=0,IF(ISBLANK(OFFSET('10. SEGUIMIENTO 2025'!$P$14,INT((ROW()-13)/2),0)),"",OFFSET('10. SEGUIMIENTO 2025'!$P$14,INT((ROW()-13)/2),0)),IF(ISBLANK(OFFSET('9. METAS'!$P$20,INT((ROW()-14)/2),0)),"",OFFSET('9. METAS'!$P$20,INT((ROW()-14)/2),0)))</f>
        <v/>
      </c>
      <c r="M474" s="200" t="str">
        <f ca="1">IF(MOD(ROW()-13,2)=0,IF(ISBLANK(OFFSET('10. SEGUIMIENTO 2025'!$Q$14,INT((ROW()-13)/2),0)),"",OFFSET('10. SEGUIMIENTO 2025'!$Q$14,INT((ROW()-13)/2),0)),IF(ISBLANK(OFFSET('9. METAS'!$Q$20,INT((ROW()-14)/2),0)),"",OFFSET('9. METAS'!$Q$20,INT((ROW()-14)/2),0)))</f>
        <v/>
      </c>
      <c r="N474" s="770"/>
      <c r="O474" s="772"/>
      <c r="P474" s="777"/>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8"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P189"/>
  <sheetViews>
    <sheetView view="pageBreakPreview" topLeftCell="A185" zoomScale="60" zoomScaleNormal="78" workbookViewId="0">
      <selection activeCell="D109" sqref="D109:D110"/>
    </sheetView>
  </sheetViews>
  <sheetFormatPr baseColWidth="10" defaultColWidth="11.375" defaultRowHeight="15"/>
  <cols>
    <col min="1" max="1" width="11.375" style="25"/>
    <col min="2" max="2" width="12" style="25" customWidth="1"/>
    <col min="3" max="3" width="18.375" style="1" customWidth="1"/>
    <col min="4" max="4" width="53.75" style="25" customWidth="1"/>
    <col min="5" max="5" width="33.75" style="25" customWidth="1"/>
    <col min="6" max="6" width="21.625" style="25" customWidth="1"/>
    <col min="7" max="7" width="21.625" style="1" customWidth="1"/>
    <col min="8" max="9" width="18.625" style="1" customWidth="1"/>
    <col min="10" max="10" width="20.125" style="1" customWidth="1"/>
    <col min="11" max="11" width="12.75" style="1" hidden="1" customWidth="1"/>
    <col min="12" max="13" width="12.75" style="25" hidden="1" customWidth="1"/>
    <col min="14" max="15" width="11.75" style="25" customWidth="1"/>
    <col min="16" max="16" width="66.62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143</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39" customHeight="1" thickBot="1">
      <c r="C9" s="781" t="s">
        <v>137</v>
      </c>
      <c r="D9" s="782"/>
      <c r="E9" s="783"/>
      <c r="F9" s="806" t="s">
        <v>360</v>
      </c>
      <c r="G9" s="807"/>
      <c r="H9" s="807"/>
      <c r="I9" s="807"/>
      <c r="J9" s="807"/>
      <c r="K9" s="807"/>
      <c r="L9" s="807"/>
      <c r="M9" s="807"/>
      <c r="N9" s="807"/>
      <c r="O9" s="807"/>
      <c r="P9" s="808"/>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817" t="s">
        <v>572</v>
      </c>
    </row>
    <row r="11" spans="3:16" ht="48" customHeight="1" thickBot="1">
      <c r="C11" s="744"/>
      <c r="D11" s="741"/>
      <c r="E11" s="741"/>
      <c r="F11" s="741"/>
      <c r="G11" s="741"/>
      <c r="H11" s="741" t="s">
        <v>127</v>
      </c>
      <c r="I11" s="820" t="s">
        <v>128</v>
      </c>
      <c r="J11" s="741" t="s">
        <v>136</v>
      </c>
      <c r="K11" s="741"/>
      <c r="L11" s="741"/>
      <c r="M11" s="741"/>
      <c r="N11" s="741" t="s">
        <v>133</v>
      </c>
      <c r="O11" s="741"/>
      <c r="P11" s="818"/>
    </row>
    <row r="12" spans="3:16" ht="42" customHeight="1" thickBot="1">
      <c r="C12" s="744"/>
      <c r="D12" s="741"/>
      <c r="E12" s="741"/>
      <c r="F12" s="741"/>
      <c r="G12" s="741"/>
      <c r="H12" s="741"/>
      <c r="I12" s="820"/>
      <c r="J12" s="185" t="s">
        <v>132</v>
      </c>
      <c r="K12" s="185" t="s">
        <v>129</v>
      </c>
      <c r="L12" s="185" t="s">
        <v>130</v>
      </c>
      <c r="M12" s="185" t="s">
        <v>131</v>
      </c>
      <c r="N12" s="185" t="s">
        <v>135</v>
      </c>
      <c r="O12" s="185" t="s">
        <v>90</v>
      </c>
      <c r="P12" s="819"/>
    </row>
    <row r="13" spans="3:16" ht="119.25" customHeight="1">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809">
        <f ca="1">IF(ISBLANK(OFFSET('9. METAS'!$L$22,INT((ROW()-13)/2),0)),"",OFFSET('9. METAS'!$L$22,INT((ROW()-13)/2),0))</f>
        <v>60</v>
      </c>
      <c r="I13" s="811" t="s">
        <v>144</v>
      </c>
      <c r="J13" s="546">
        <f ca="1">IF(MOD(ROW()-13,2)=0,IF(ISBLANK(OFFSET('11. SEGUIMIENTO 2026'!$N$14,INT((ROW()-13)/2),0)),"",OFFSET('11. SEGUIMIENTO 2026'!$N$14,INT((ROW()-13)/2),0)),IF(ISBLANK(OFFSET('9. METAS'!$R$20,INT((ROW()-14)/2),0)),"",OFFSET('9. METAS'!$R$20,INT((ROW()-14)/2),0)))</f>
        <v>6.0699999999999997E-2</v>
      </c>
      <c r="K13" s="544">
        <f ca="1">IF(MOD(ROW()-13,2)=0,IF(ISBLANK(OFFSET('11. SEGUIMIENTO 2026'!$O$14,INT((ROW()-13)/2),0)),"",OFFSET('11. SEGUIMIENTO 2026'!$O$14,INT((ROW()-13)/2),0)),IF(ISBLANK(OFFSET('9. METAS'!$S$20,INT((ROW()-14)/2),0)),"",OFFSET('9. METAS'!$S$20,INT((ROW()-14)/2),0)))</f>
        <v>57</v>
      </c>
      <c r="L13" s="544">
        <f ca="1">IF(MOD(ROW()-13,2)=0,IF(ISBLANK(OFFSET('11. SEGUIMIENTO 2026'!$P$14,INT((ROW()-13)/2),0)),"",OFFSET('11. SEGUIMIENTO 2026'!$P$14,INT((ROW()-13)/2),0)),IF(ISBLANK(OFFSET('9. METAS'!$T$20,INT((ROW()-14)/2),0)),"",OFFSET('9. METAS'!$T$20,INT((ROW()-14)/2),0)))</f>
        <v>7</v>
      </c>
      <c r="M13" s="545">
        <f ca="1">IF(MOD(ROW()-13,2)=0,IF(ISBLANK(OFFSET('11. SEGUIMIENTO 2026'!$Q$14,INT((ROW()-13)/2),0)),"",OFFSET('11. SEGUIMIENTO 2026'!$Q$14,INT((ROW()-13)/2),0)),IF(ISBLANK(OFFSET('9. METAS'!$U$20,INT((ROW()-14)/2),0)),"",OFFSET('9. METAS'!$U$20,INT((ROW()-14)/2),0)))</f>
        <v>9</v>
      </c>
      <c r="N13" s="813">
        <f ca="1">IFERROR(J13/J14,"ND")</f>
        <v>6.0699999999999999E-3</v>
      </c>
      <c r="O13" s="815">
        <f ca="1">IFERROR(((J13)/H13),"ND")</f>
        <v>1.0116666666666666E-3</v>
      </c>
      <c r="P13" s="775" t="s">
        <v>1149</v>
      </c>
    </row>
    <row r="14" spans="3:16" ht="119.25" customHeight="1">
      <c r="C14" s="747"/>
      <c r="D14" s="749"/>
      <c r="E14" s="749"/>
      <c r="F14" s="751"/>
      <c r="G14" s="753"/>
      <c r="H14" s="810"/>
      <c r="I14" s="812"/>
      <c r="J14" s="546">
        <f ca="1">IF(MOD(ROW()-13,2)=0,IF(ISBLANK(OFFSET('11. SEGUIMIENTO 2026'!$N$14,INT((ROW()-13)/2),0)),"",OFFSET('11. SEGUIMIENTO 2026'!$N$14,INT((ROW()-13)/2),0)),IF(ISBLANK(OFFSET('9. METAS'!$R$22,INT((ROW()-14)/2),0)),"",OFFSET('9. METAS'!$R$22,INT((ROW()-14)/2),0)))</f>
        <v>10</v>
      </c>
      <c r="K14" s="547">
        <f ca="1">IF(MOD(ROW()-13,2)=0,IF(ISBLANK(OFFSET('11. SEGUIMIENTO 2026'!$O$14,INT((ROW()-13)/2),0)),"",OFFSET('11. SEGUIMIENTO 2026'!$O$14,INT((ROW()-13)/2),0)),IF(ISBLANK(OFFSET('9. METAS'!$S$20,INT((ROW()-14)/2),0)),"",OFFSET('9. METAS'!$S$20,INT((ROW()-14)/2),0)))</f>
        <v>0</v>
      </c>
      <c r="L14" s="547">
        <f ca="1">IF(MOD(ROW()-13,2)=0,IF(ISBLANK(OFFSET('11. SEGUIMIENTO 2026'!$P$14,INT((ROW()-13)/2),0)),"",OFFSET('11. SEGUIMIENTO 2026'!$P$14,INT((ROW()-13)/2),0)),IF(ISBLANK(OFFSET('9. METAS'!$T$20,INT((ROW()-14)/2),0)),"",OFFSET('9. METAS'!$T$20,INT((ROW()-14)/2),0)))</f>
        <v>0</v>
      </c>
      <c r="M14" s="548">
        <f ca="1">IF(MOD(ROW()-13,2)=0,IF(ISBLANK(OFFSET('11. SEGUIMIENTO 2026'!$Q$14,INT((ROW()-13)/2),0)),"",OFFSET('11. SEGUIMIENTO 2026'!$Q$14,INT((ROW()-13)/2),0)),IF(ISBLANK(OFFSET('9. METAS'!$U$20,INT((ROW()-14)/2),0)),"",OFFSET('9. METAS'!$U$20,INT((ROW()-14)/2),0)))</f>
        <v>0</v>
      </c>
      <c r="N14" s="814"/>
      <c r="O14" s="816"/>
      <c r="P14" s="776"/>
    </row>
    <row r="15" spans="3:16" ht="76.5" customHeight="1">
      <c r="C15" s="756" t="str">
        <f ca="1">IF(ISBLANK(OFFSET('5. Pp (3 años)'!$C$45,INT((ROW()-13)/2),0)),"",OFFSET('5. Pp (3 años)'!$C$45,INT((ROW()-13)/2),0))</f>
        <v>Propósito</v>
      </c>
      <c r="D15" s="801"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METAS'!$L$20,INT((ROW()-13)/2),0)),"",OFFSET('9. METAS'!$L$20,INT((ROW()-13)/2),0))</f>
        <v>61</v>
      </c>
      <c r="I15" s="763" t="s">
        <v>571</v>
      </c>
      <c r="J15" s="195">
        <f ca="1">IF(MOD(ROW()-13,2)=0,IF(ISBLANK(OFFSET('11. SEGUIMIENTO 2026'!$N$14,INT((ROW()-13)/2),0)),"",OFFSET('11. SEGUIMIENTO 2026'!$N$14,INT((ROW()-13)/2),0)),IF(ISBLANK(OFFSET('9. METAS'!$R$20,INT((ROW()-14)/2),0)),"",OFFSET('9. METAS'!$R$20,INT((ROW()-14)/2),0)))</f>
        <v>7</v>
      </c>
      <c r="K15" s="196" t="str">
        <f ca="1">IF(MOD(ROW()-13,2)=0,IF(ISBLANK(OFFSET('11. SEGUIMIENTO 2026'!$O$14,INT((ROW()-13)/2),0)),"",OFFSET('11. SEGUIMIENTO 2026'!$O$14,INT((ROW()-13)/2),0)),IF(ISBLANK(OFFSET('9. METAS'!$S$20,INT((ROW()-14)/2),0)),"",OFFSET('9. METAS'!$S$20,INT((ROW()-14)/2),0)))</f>
        <v/>
      </c>
      <c r="L15" s="196" t="str">
        <f ca="1">IF(MOD(ROW()-13,2)=0,IF(ISBLANK(OFFSET('11. SEGUIMIENTO 2026'!$P$14,INT((ROW()-13)/2),0)),"",OFFSET('11. SEGUIMIENTO 2026'!$P$14,INT((ROW()-13)/2),0)),IF(ISBLANK(OFFSET('9. METAS'!$T$20,INT((ROW()-14)/2),0)),"",OFFSET('9. METAS'!$T$20,INT((ROW()-14)/2),0)))</f>
        <v/>
      </c>
      <c r="M15" s="197" t="str">
        <f ca="1">IF(MOD(ROW()-13,2)=0,IF(ISBLANK(OFFSET('11. SEGUIMIENTO 2026'!$Q$14,INT((ROW()-13)/2),0)),"",OFFSET('11. SEGUIMIENTO 2026'!$Q$14,INT((ROW()-13)/2),0)),IF(ISBLANK(OFFSET('9. METAS'!$U$20,INT((ROW()-14)/2),0)),"",OFFSET('9. METAS'!$U$20,INT((ROW()-14)/2),0)))</f>
        <v/>
      </c>
      <c r="N15" s="769">
        <f ca="1">IFERROR(J15/J16,"ND")</f>
        <v>1.75</v>
      </c>
      <c r="O15" s="771">
        <f ca="1">IFERROR(((J15)/H15),"ND")</f>
        <v>0.11475409836065574</v>
      </c>
      <c r="P15" s="804" t="str">
        <f ca="1">IF(ISBLANK(OFFSET('11. SEGUIMIENTO 2026'!$Z$14,INT((ROW()-13)/2),0)),"",OFFSET('11. SEGUIMIENTO 2026'!$Z$14,INT((ROW()-13)/2),0))</f>
        <v>Justificación Trimestral:  
Durante el primer trimestre del periodo evaluado, el indicador establece como meta anual la verificación del avance de 61 obras públicas. Durante el trimestre se presenta en ejecucion 7 obras públicas, lo que representa un avance trimestral del 175% respecto a la meta programada para el periodo. Este resultado es el reflejo de una adecuada planeación operativa, así como una correcta coordinación entre las áreas involucradas, permitiendo acelerar el arranque de proyectos y optimizar los recursos disponibles.</v>
      </c>
    </row>
    <row r="16" spans="3:16" ht="76.5" customHeight="1">
      <c r="C16" s="800"/>
      <c r="D16" s="802"/>
      <c r="E16" s="749"/>
      <c r="F16" s="751"/>
      <c r="G16" s="753"/>
      <c r="H16" s="760"/>
      <c r="I16" s="764"/>
      <c r="J16" s="195">
        <f ca="1">IF(MOD(ROW()-13,2)=0,IF(ISBLANK(OFFSET('11. SEGUIMIENTO 2026'!$N$14,INT((ROW()-13)/2),0)),"",OFFSET('11. SEGUIMIENTO 2026'!$N$14,INT((ROW()-13)/2),0)),IF(ISBLANK(OFFSET('9. METAS'!$R$20,INT((ROW()-14)/2),0)),"",OFFSET('9. METAS'!$R$20,INT((ROW()-14)/2),0)))</f>
        <v>4</v>
      </c>
      <c r="K16" s="196">
        <f ca="1">IF(MOD(ROW()-13,2)=0,IF(ISBLANK(OFFSET('11. SEGUIMIENTO 2026'!$O$14,INT((ROW()-13)/2),0)),"",OFFSET('11. SEGUIMIENTO 2026'!$O$14,INT((ROW()-13)/2),0)),IF(ISBLANK(OFFSET('9. METAS'!$S$20,INT((ROW()-14)/2),0)),"",OFFSET('9. METAS'!$S$20,INT((ROW()-14)/2),0)))</f>
        <v>31</v>
      </c>
      <c r="L16" s="196">
        <f ca="1">IF(MOD(ROW()-13,2)=0,IF(ISBLANK(OFFSET('11. SEGUIMIENTO 2026'!$P$14,INT((ROW()-13)/2),0)),"",OFFSET('11. SEGUIMIENTO 2026'!$P$14,INT((ROW()-13)/2),0)),IF(ISBLANK(OFFSET('9. METAS'!$T$20,INT((ROW()-14)/2),0)),"",OFFSET('9. METAS'!$T$20,INT((ROW()-14)/2),0)))</f>
        <v>20</v>
      </c>
      <c r="M16" s="197">
        <f ca="1">IF(MOD(ROW()-13,2)=0,IF(ISBLANK(OFFSET('11. SEGUIMIENTO 2026'!$Q$14,INT((ROW()-13)/2),0)),"",OFFSET('11. SEGUIMIENTO 2026'!$Q$14,INT((ROW()-13)/2),0)),IF(ISBLANK(OFFSET('9. METAS'!$U$20,INT((ROW()-14)/2),0)),"",OFFSET('9. METAS'!$U$20,INT((ROW()-14)/2),0)))</f>
        <v>6</v>
      </c>
      <c r="N16" s="770"/>
      <c r="O16" s="772"/>
      <c r="P16" s="805"/>
    </row>
    <row r="17" spans="3:16" ht="50.25" customHeight="1">
      <c r="C17" s="800"/>
      <c r="D17" s="802"/>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METAS'!$L$20,INT((ROW()-13)/2),0)),"",OFFSET('9. METAS'!$L$20,INT((ROW()-13)/2),0))</f>
        <v>60</v>
      </c>
      <c r="I17" s="763" t="s">
        <v>571</v>
      </c>
      <c r="J17" s="195">
        <f ca="1">IF(MOD(ROW()-13,2)=0,IF(ISBLANK(OFFSET('11. SEGUIMIENTO 2026'!$N$14,INT((ROW()-13)/2),0)),"",OFFSET('11. SEGUIMIENTO 2026'!$N$14,INT((ROW()-13)/2),0)),IF(ISBLANK(OFFSET('9. METAS'!$R$20,INT((ROW()-14)/2),0)),"",OFFSET('9. METAS'!$R$20,INT((ROW()-14)/2),0)))</f>
        <v>10</v>
      </c>
      <c r="K17" s="196" t="str">
        <f ca="1">IF(MOD(ROW()-13,2)=0,IF(ISBLANK(OFFSET('11. SEGUIMIENTO 2026'!$O$14,INT((ROW()-13)/2),0)),"",OFFSET('11. SEGUIMIENTO 2026'!$O$14,INT((ROW()-13)/2),0)),IF(ISBLANK(OFFSET('9. METAS'!$S$20,INT((ROW()-14)/2),0)),"",OFFSET('9. METAS'!$S$20,INT((ROW()-14)/2),0)))</f>
        <v/>
      </c>
      <c r="L17" s="196" t="str">
        <f ca="1">IF(MOD(ROW()-13,2)=0,IF(ISBLANK(OFFSET('11. SEGUIMIENTO 2026'!$P$14,INT((ROW()-13)/2),0)),"",OFFSET('11. SEGUIMIENTO 2026'!$P$14,INT((ROW()-13)/2),0)),IF(ISBLANK(OFFSET('9. METAS'!$T$20,INT((ROW()-14)/2),0)),"",OFFSET('9. METAS'!$T$20,INT((ROW()-14)/2),0)))</f>
        <v/>
      </c>
      <c r="M17" s="197" t="str">
        <f ca="1">IF(MOD(ROW()-13,2)=0,IF(ISBLANK(OFFSET('11. SEGUIMIENTO 2026'!$Q$14,INT((ROW()-13)/2),0)),"",OFFSET('11. SEGUIMIENTO 2026'!$Q$14,INT((ROW()-13)/2),0)),IF(ISBLANK(OFFSET('9. METAS'!$U$20,INT((ROW()-14)/2),0)),"",OFFSET('9. METAS'!$U$20,INT((ROW()-14)/2),0)))</f>
        <v/>
      </c>
      <c r="N17" s="769">
        <f ca="1">IFERROR(J17/J18,"ND")</f>
        <v>1</v>
      </c>
      <c r="O17" s="771">
        <f ca="1">IFERROR(((J17)/H17),"ND")</f>
        <v>0.16666666666666666</v>
      </c>
      <c r="P17" s="804" t="str">
        <f ca="1">IF(ISBLANK(OFFSET('11. SEGUIMIENTO 2026'!$Z$14,INT((ROW()-13)/2),0)),"",OFFSET('11. SEGUIMIENTO 2026'!$Z$14,INT((ROW()-13)/2),0))</f>
        <v>Justificacion Trimestral: Durante el primer trimestre del periodo evaluado, se alcanzó el 100% de la meta programada. Las acciones realizadas permitieron atender de manera eficiente las necesidades detectadas, fortaleciendo las condiciones operativas y funcionales de la infraestructura, lo que refleja un adecuado cumplimiento de los objetivos establecidos para el trimestre.</v>
      </c>
    </row>
    <row r="18" spans="3:16" ht="50.25" customHeight="1">
      <c r="C18" s="747"/>
      <c r="D18" s="803"/>
      <c r="E18" s="749"/>
      <c r="F18" s="751"/>
      <c r="G18" s="753"/>
      <c r="H18" s="760"/>
      <c r="I18" s="764"/>
      <c r="J18" s="195">
        <f ca="1">IF(MOD(ROW()-13,2)=0,IF(ISBLANK(OFFSET('11. SEGUIMIENTO 2026'!$N$14,INT((ROW()-13)/2),0)),"",OFFSET('11. SEGUIMIENTO 2026'!$N$14,INT((ROW()-13)/2),0)),IF(ISBLANK(OFFSET('9. METAS'!$R$20,INT((ROW()-14)/2),0)),"",OFFSET('9. METAS'!$R$20,INT((ROW()-14)/2),0)))</f>
        <v>10</v>
      </c>
      <c r="K18" s="196">
        <f ca="1">IF(MOD(ROW()-13,2)=0,IF(ISBLANK(OFFSET('11. SEGUIMIENTO 2026'!$O$14,INT((ROW()-13)/2),0)),"",OFFSET('11. SEGUIMIENTO 2026'!$O$14,INT((ROW()-13)/2),0)),IF(ISBLANK(OFFSET('9. METAS'!$S$20,INT((ROW()-14)/2),0)),"",OFFSET('9. METAS'!$S$20,INT((ROW()-14)/2),0)))</f>
        <v>15</v>
      </c>
      <c r="L18" s="196">
        <f ca="1">IF(MOD(ROW()-13,2)=0,IF(ISBLANK(OFFSET('11. SEGUIMIENTO 2026'!$P$14,INT((ROW()-13)/2),0)),"",OFFSET('11. SEGUIMIENTO 2026'!$P$14,INT((ROW()-13)/2),0)),IF(ISBLANK(OFFSET('9. METAS'!$T$20,INT((ROW()-14)/2),0)),"",OFFSET('9. METAS'!$T$20,INT((ROW()-14)/2),0)))</f>
        <v>20</v>
      </c>
      <c r="M18" s="197">
        <f ca="1">IF(MOD(ROW()-13,2)=0,IF(ISBLANK(OFFSET('11. SEGUIMIENTO 2026'!$Q$14,INT((ROW()-13)/2),0)),"",OFFSET('11. SEGUIMIENTO 2026'!$Q$14,INT((ROW()-13)/2),0)),IF(ISBLANK(OFFSET('9. METAS'!$U$20,INT((ROW()-14)/2),0)),"",OFFSET('9. METAS'!$U$20,INT((ROW()-14)/2),0)))</f>
        <v>15</v>
      </c>
      <c r="N18" s="770"/>
      <c r="O18" s="772"/>
      <c r="P18" s="805"/>
    </row>
    <row r="19" spans="3:16" ht="62.25" customHeight="1">
      <c r="C19" s="756" t="str">
        <f ca="1">IF(ISBLANK(OFFSET('5. Pp (3 años)'!$C$45,INT((ROW()-13)/2),0)),"",OFFSET('5. Pp (3 años)'!$C$45,INT((ROW()-13)/2),0))</f>
        <v>Componente</v>
      </c>
      <c r="D19" s="801"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METAS'!$L$20,INT((ROW()-13)/2),0)),"",OFFSET('9. METAS'!$L$20,INT((ROW()-13)/2),0))</f>
        <v>30</v>
      </c>
      <c r="I19" s="763" t="s">
        <v>571</v>
      </c>
      <c r="J19" s="195">
        <f ca="1">IF(MOD(ROW()-13,2)=0,IF(ISBLANK(OFFSET('11. SEGUIMIENTO 2026'!$N$14,INT((ROW()-13)/2),0)),"",OFFSET('11. SEGUIMIENTO 2026'!$N$14,INT((ROW()-13)/2),0)),IF(ISBLANK(OFFSET('9. METAS'!$R$20,INT((ROW()-14)/2),0)),"",OFFSET('9. METAS'!$R$20,INT((ROW()-14)/2),0)))</f>
        <v>7</v>
      </c>
      <c r="K19" s="196" t="str">
        <f ca="1">IF(MOD(ROW()-13,2)=0,IF(ISBLANK(OFFSET('11. SEGUIMIENTO 2026'!$O$14,INT((ROW()-13)/2),0)),"",OFFSET('11. SEGUIMIENTO 2026'!$O$14,INT((ROW()-13)/2),0)),IF(ISBLANK(OFFSET('9. METAS'!$S$20,INT((ROW()-14)/2),0)),"",OFFSET('9. METAS'!$S$20,INT((ROW()-14)/2),0)))</f>
        <v/>
      </c>
      <c r="L19" s="196" t="str">
        <f ca="1">IF(MOD(ROW()-13,2)=0,IF(ISBLANK(OFFSET('11. SEGUIMIENTO 2026'!$P$14,INT((ROW()-13)/2),0)),"",OFFSET('11. SEGUIMIENTO 2026'!$P$14,INT((ROW()-13)/2),0)),IF(ISBLANK(OFFSET('9. METAS'!$T$20,INT((ROW()-14)/2),0)),"",OFFSET('9. METAS'!$T$20,INT((ROW()-14)/2),0)))</f>
        <v/>
      </c>
      <c r="M19" s="197" t="str">
        <f ca="1">IF(MOD(ROW()-13,2)=0,IF(ISBLANK(OFFSET('11. SEGUIMIENTO 2026'!$Q$14,INT((ROW()-13)/2),0)),"",OFFSET('11. SEGUIMIENTO 2026'!$Q$14,INT((ROW()-13)/2),0)),IF(ISBLANK(OFFSET('9. METAS'!$U$20,INT((ROW()-14)/2),0)),"",OFFSET('9. METAS'!$U$20,INT((ROW()-14)/2),0)))</f>
        <v/>
      </c>
      <c r="N19" s="769">
        <f ca="1">IFERROR(J19/J20,"ND")</f>
        <v>1</v>
      </c>
      <c r="O19" s="771">
        <f ca="1">IFERROR(((J19)/H19),"ND")</f>
        <v>0.23333333333333334</v>
      </c>
      <c r="P19" s="804" t="str">
        <f ca="1">IF(ISBLANK(OFFSET('11. SEGUIMIENTO 2026'!$Z$14,INT((ROW()-13)/2),0)),"",OFFSET('11. SEGUIMIENTO 2026'!$Z$14,INT((ROW()-13)/2),0))</f>
        <v>Justificacion Trimestral: Durante el primer trimestre del periodo evaluado, se alcanzó el 100% de la meta programada, derivado de la realización de recorridos de obras y servicios públicos para su supervisión. Estas acciones permitieron verificar el avance físico y operativo de los trabajos, así como detectar áreas de oportunidad para su correcta ejecución, asegurando el cumplimiento de los lineamientos y objetivos establecidos para el periodo.</v>
      </c>
    </row>
    <row r="20" spans="3:16" ht="62.25" customHeight="1">
      <c r="C20" s="800"/>
      <c r="D20" s="802"/>
      <c r="E20" s="749"/>
      <c r="F20" s="751"/>
      <c r="G20" s="753"/>
      <c r="H20" s="760"/>
      <c r="I20" s="764"/>
      <c r="J20" s="195">
        <f ca="1">IF(MOD(ROW()-13,2)=0,IF(ISBLANK(OFFSET('11. SEGUIMIENTO 2026'!$N$14,INT((ROW()-13)/2),0)),"",OFFSET('11. SEGUIMIENTO 2026'!$N$14,INT((ROW()-13)/2),0)),IF(ISBLANK(OFFSET('9. METAS'!$R$20,INT((ROW()-14)/2),0)),"",OFFSET('9. METAS'!$R$20,INT((ROW()-14)/2),0)))</f>
        <v>7</v>
      </c>
      <c r="K20" s="196">
        <f ca="1">IF(MOD(ROW()-13,2)=0,IF(ISBLANK(OFFSET('11. SEGUIMIENTO 2026'!$O$14,INT((ROW()-13)/2),0)),"",OFFSET('11. SEGUIMIENTO 2026'!$O$14,INT((ROW()-13)/2),0)),IF(ISBLANK(OFFSET('9. METAS'!$S$20,INT((ROW()-14)/2),0)),"",OFFSET('9. METAS'!$S$20,INT((ROW()-14)/2),0)))</f>
        <v>7</v>
      </c>
      <c r="L20" s="196">
        <f ca="1">IF(MOD(ROW()-13,2)=0,IF(ISBLANK(OFFSET('11. SEGUIMIENTO 2026'!$P$14,INT((ROW()-13)/2),0)),"",OFFSET('11. SEGUIMIENTO 2026'!$P$14,INT((ROW()-13)/2),0)),IF(ISBLANK(OFFSET('9. METAS'!$T$20,INT((ROW()-14)/2),0)),"",OFFSET('9. METAS'!$T$20,INT((ROW()-14)/2),0)))</f>
        <v>8</v>
      </c>
      <c r="M20" s="197">
        <f ca="1">IF(MOD(ROW()-13,2)=0,IF(ISBLANK(OFFSET('11. SEGUIMIENTO 2026'!$Q$14,INT((ROW()-13)/2),0)),"",OFFSET('11. SEGUIMIENTO 2026'!$Q$14,INT((ROW()-13)/2),0)),IF(ISBLANK(OFFSET('9. METAS'!$U$20,INT((ROW()-14)/2),0)),"",OFFSET('9. METAS'!$U$20,INT((ROW()-14)/2),0)))</f>
        <v>8</v>
      </c>
      <c r="N20" s="770"/>
      <c r="O20" s="772"/>
      <c r="P20" s="805"/>
    </row>
    <row r="21" spans="3:16" ht="77.25" customHeight="1">
      <c r="C21" s="756" t="str">
        <f ca="1">IF(ISBLANK(OFFSET('5. Pp (3 años)'!$C$45,INT((ROW()-13)/2),0)),"",OFFSET('5. Pp (3 años)'!$C$45,INT((ROW()-13)/2),0))</f>
        <v>Actividad</v>
      </c>
      <c r="D21" s="801"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METAS'!$L$20,INT((ROW()-13)/2),0)),"",OFFSET('9. METAS'!$L$20,INT((ROW()-13)/2),0))</f>
        <v>40</v>
      </c>
      <c r="I21" s="763" t="s">
        <v>571</v>
      </c>
      <c r="J21" s="195">
        <f ca="1">IF(MOD(ROW()-13,2)=0,IF(ISBLANK(OFFSET('11. SEGUIMIENTO 2026'!$N$14,INT((ROW()-13)/2),0)),"",OFFSET('11. SEGUIMIENTO 2026'!$N$14,INT((ROW()-13)/2),0)),IF(ISBLANK(OFFSET('9. METAS'!$R$20,INT((ROW()-14)/2),0)),"",OFFSET('9. METAS'!$R$20,INT((ROW()-14)/2),0)))</f>
        <v>10</v>
      </c>
      <c r="K21" s="196" t="str">
        <f ca="1">IF(MOD(ROW()-13,2)=0,IF(ISBLANK(OFFSET('11. SEGUIMIENTO 2026'!$O$14,INT((ROW()-13)/2),0)),"",OFFSET('11. SEGUIMIENTO 2026'!$O$14,INT((ROW()-13)/2),0)),IF(ISBLANK(OFFSET('9. METAS'!$S$20,INT((ROW()-14)/2),0)),"",OFFSET('9. METAS'!$S$20,INT((ROW()-14)/2),0)))</f>
        <v/>
      </c>
      <c r="L21" s="196" t="str">
        <f ca="1">IF(MOD(ROW()-13,2)=0,IF(ISBLANK(OFFSET('11. SEGUIMIENTO 2026'!$P$14,INT((ROW()-13)/2),0)),"",OFFSET('11. SEGUIMIENTO 2026'!$P$14,INT((ROW()-13)/2),0)),IF(ISBLANK(OFFSET('9. METAS'!$T$20,INT((ROW()-14)/2),0)),"",OFFSET('9. METAS'!$T$20,INT((ROW()-14)/2),0)))</f>
        <v/>
      </c>
      <c r="M21" s="197" t="str">
        <f ca="1">IF(MOD(ROW()-13,2)=0,IF(ISBLANK(OFFSET('11. SEGUIMIENTO 2026'!$Q$14,INT((ROW()-13)/2),0)),"",OFFSET('11. SEGUIMIENTO 2026'!$Q$14,INT((ROW()-13)/2),0)),IF(ISBLANK(OFFSET('9. METAS'!$U$20,INT((ROW()-14)/2),0)),"",OFFSET('9. METAS'!$U$20,INT((ROW()-14)/2),0)))</f>
        <v/>
      </c>
      <c r="N21" s="769">
        <f ca="1">IFERROR(J21/J22,"ND")</f>
        <v>1</v>
      </c>
      <c r="O21" s="771">
        <f ca="1">IFERROR(((J21)/H21),"ND")</f>
        <v>0.25</v>
      </c>
      <c r="P21" s="804" t="str">
        <f ca="1">IF(ISBLANK(OFFSET('11. SEGUIMIENTO 2026'!$Z$14,INT((ROW()-13)/2),0)),"",OFFSET('11. SEGUIMIENTO 2026'!$Z$14,INT((ROW()-13)/2),0))</f>
        <v>Justificacion Trimestral:  Se logró un avance del 100% de lo programado en el primer trimestre derivado de la implementación de estrategias en la planeación presupuestaria de las actividades administrativas y operativas. Dichas acciones permitieron optimizar la asignación y el uso de los recursos, fortaleciendo la eficiencia operativa y asegurando el cumplimiento oportuno de las actividades establecidas para el periodo.</v>
      </c>
    </row>
    <row r="22" spans="3:16" ht="77.25" customHeight="1">
      <c r="C22" s="800"/>
      <c r="D22" s="802"/>
      <c r="E22" s="749"/>
      <c r="F22" s="751"/>
      <c r="G22" s="753"/>
      <c r="H22" s="760"/>
      <c r="I22" s="764"/>
      <c r="J22" s="195">
        <f ca="1">IF(MOD(ROW()-13,2)=0,IF(ISBLANK(OFFSET('11. SEGUIMIENTO 2026'!$N$14,INT((ROW()-13)/2),0)),"",OFFSET('11. SEGUIMIENTO 2026'!$N$14,INT((ROW()-13)/2),0)),IF(ISBLANK(OFFSET('9. METAS'!$R$20,INT((ROW()-14)/2),0)),"",OFFSET('9. METAS'!$R$20,INT((ROW()-14)/2),0)))</f>
        <v>10</v>
      </c>
      <c r="K22" s="196">
        <f ca="1">IF(MOD(ROW()-13,2)=0,IF(ISBLANK(OFFSET('11. SEGUIMIENTO 2026'!$O$14,INT((ROW()-13)/2),0)),"",OFFSET('11. SEGUIMIENTO 2026'!$O$14,INT((ROW()-13)/2),0)),IF(ISBLANK(OFFSET('9. METAS'!$S$20,INT((ROW()-14)/2),0)),"",OFFSET('9. METAS'!$S$20,INT((ROW()-14)/2),0)))</f>
        <v>10</v>
      </c>
      <c r="L22" s="196">
        <f ca="1">IF(MOD(ROW()-13,2)=0,IF(ISBLANK(OFFSET('11. SEGUIMIENTO 2026'!$P$14,INT((ROW()-13)/2),0)),"",OFFSET('11. SEGUIMIENTO 2026'!$P$14,INT((ROW()-13)/2),0)),IF(ISBLANK(OFFSET('9. METAS'!$T$20,INT((ROW()-14)/2),0)),"",OFFSET('9. METAS'!$T$20,INT((ROW()-14)/2),0)))</f>
        <v>10</v>
      </c>
      <c r="M22" s="197">
        <f ca="1">IF(MOD(ROW()-13,2)=0,IF(ISBLANK(OFFSET('11. SEGUIMIENTO 2026'!$Q$14,INT((ROW()-13)/2),0)),"",OFFSET('11. SEGUIMIENTO 2026'!$Q$14,INT((ROW()-13)/2),0)),IF(ISBLANK(OFFSET('9. METAS'!$U$20,INT((ROW()-14)/2),0)),"",OFFSET('9. METAS'!$U$20,INT((ROW()-14)/2),0)))</f>
        <v>10</v>
      </c>
      <c r="N22" s="770"/>
      <c r="O22" s="772"/>
      <c r="P22" s="805"/>
    </row>
    <row r="23" spans="3:16" ht="87" customHeight="1">
      <c r="C23" s="756" t="str">
        <f ca="1">IF(ISBLANK(OFFSET('5. Pp (3 años)'!$C$45,INT((ROW()-13)/2),0)),"",OFFSET('5. Pp (3 años)'!$C$45,INT((ROW()-13)/2),0))</f>
        <v>Actividad</v>
      </c>
      <c r="D23" s="801"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METAS'!$L$20,INT((ROW()-13)/2),0)),"",OFFSET('9. METAS'!$L$20,INT((ROW()-13)/2),0))</f>
        <v>10</v>
      </c>
      <c r="I23" s="763" t="s">
        <v>571</v>
      </c>
      <c r="J23" s="195">
        <f ca="1">IF(MOD(ROW()-13,2)=0,IF(ISBLANK(OFFSET('11. SEGUIMIENTO 2026'!$N$14,INT((ROW()-13)/2),0)),"",OFFSET('11. SEGUIMIENTO 2026'!$N$14,INT((ROW()-13)/2),0)),IF(ISBLANK(OFFSET('9. METAS'!$R$20,INT((ROW()-14)/2),0)),"",OFFSET('9. METAS'!$R$20,INT((ROW()-14)/2),0)))</f>
        <v>4</v>
      </c>
      <c r="K23" s="196" t="str">
        <f ca="1">IF(MOD(ROW()-13,2)=0,IF(ISBLANK(OFFSET('11. SEGUIMIENTO 2026'!$O$14,INT((ROW()-13)/2),0)),"",OFFSET('11. SEGUIMIENTO 2026'!$O$14,INT((ROW()-13)/2),0)),IF(ISBLANK(OFFSET('9. METAS'!$S$20,INT((ROW()-14)/2),0)),"",OFFSET('9. METAS'!$S$20,INT((ROW()-14)/2),0)))</f>
        <v/>
      </c>
      <c r="L23" s="196" t="str">
        <f ca="1">IF(MOD(ROW()-13,2)=0,IF(ISBLANK(OFFSET('11. SEGUIMIENTO 2026'!$P$14,INT((ROW()-13)/2),0)),"",OFFSET('11. SEGUIMIENTO 2026'!$P$14,INT((ROW()-13)/2),0)),IF(ISBLANK(OFFSET('9. METAS'!$T$20,INT((ROW()-14)/2),0)),"",OFFSET('9. METAS'!$T$20,INT((ROW()-14)/2),0)))</f>
        <v/>
      </c>
      <c r="M23" s="197" t="str">
        <f ca="1">IF(MOD(ROW()-13,2)=0,IF(ISBLANK(OFFSET('11. SEGUIMIENTO 2026'!$Q$14,INT((ROW()-13)/2),0)),"",OFFSET('11. SEGUIMIENTO 2026'!$Q$14,INT((ROW()-13)/2),0)),IF(ISBLANK(OFFSET('9. METAS'!$U$20,INT((ROW()-14)/2),0)),"",OFFSET('9. METAS'!$U$20,INT((ROW()-14)/2),0)))</f>
        <v/>
      </c>
      <c r="N23" s="769">
        <f ca="1">IFERROR(J23/J24,"ND")</f>
        <v>2</v>
      </c>
      <c r="O23" s="771">
        <f ca="1">IFERROR(((J23)/H23),"ND")</f>
        <v>0.4</v>
      </c>
      <c r="P23" s="804" t="str">
        <f ca="1">IF(ISBLANK(OFFSET('11. SEGUIMIENTO 2026'!$Z$14,INT((ROW()-13)/2),0)),"",OFFSET('11. SEGUIMIENTO 2026'!$Z$14,INT((ROW()-13)/2),0))</f>
        <v>Justificacion Trimestral: Durante el primer trimestre del periodo evaluado, se registra un avance del 200% respecto a la meta programada, derivado de la reprogramación de las actividades de Obra Pública en coordinación con las diversas dependencias del municipio. Dicha reprogramación obedeció a la necesidad de ajustar los tiempos de ejecución y entrega de las obras, con el objetivo de garantizar una adecuada planeación, alineación interinstitucional y cumplimiento de los procesos administrativos y técnicos correspondientes.</v>
      </c>
    </row>
    <row r="24" spans="3:16" ht="87" customHeight="1">
      <c r="C24" s="800"/>
      <c r="D24" s="802"/>
      <c r="E24" s="749"/>
      <c r="F24" s="751"/>
      <c r="G24" s="753"/>
      <c r="H24" s="760"/>
      <c r="I24" s="764"/>
      <c r="J24" s="195">
        <f ca="1">IF(MOD(ROW()-13,2)=0,IF(ISBLANK(OFFSET('11. SEGUIMIENTO 2026'!$N$14,INT((ROW()-13)/2),0)),"",OFFSET('11. SEGUIMIENTO 2026'!$N$14,INT((ROW()-13)/2),0)),IF(ISBLANK(OFFSET('9. METAS'!$R$20,INT((ROW()-14)/2),0)),"",OFFSET('9. METAS'!$R$20,INT((ROW()-14)/2),0)))</f>
        <v>2</v>
      </c>
      <c r="K24" s="196">
        <f ca="1">IF(MOD(ROW()-13,2)=0,IF(ISBLANK(OFFSET('11. SEGUIMIENTO 2026'!$O$14,INT((ROW()-13)/2),0)),"",OFFSET('11. SEGUIMIENTO 2026'!$O$14,INT((ROW()-13)/2),0)),IF(ISBLANK(OFFSET('9. METAS'!$S$20,INT((ROW()-14)/2),0)),"",OFFSET('9. METAS'!$S$20,INT((ROW()-14)/2),0)))</f>
        <v>3</v>
      </c>
      <c r="L24" s="196">
        <f ca="1">IF(MOD(ROW()-13,2)=0,IF(ISBLANK(OFFSET('11. SEGUIMIENTO 2026'!$P$14,INT((ROW()-13)/2),0)),"",OFFSET('11. SEGUIMIENTO 2026'!$P$14,INT((ROW()-13)/2),0)),IF(ISBLANK(OFFSET('9. METAS'!$T$20,INT((ROW()-14)/2),0)),"",OFFSET('9. METAS'!$T$20,INT((ROW()-14)/2),0)))</f>
        <v>3</v>
      </c>
      <c r="M24" s="197">
        <f ca="1">IF(MOD(ROW()-13,2)=0,IF(ISBLANK(OFFSET('11. SEGUIMIENTO 2026'!$Q$14,INT((ROW()-13)/2),0)),"",OFFSET('11. SEGUIMIENTO 2026'!$Q$14,INT((ROW()-13)/2),0)),IF(ISBLANK(OFFSET('9. METAS'!$U$20,INT((ROW()-14)/2),0)),"",OFFSET('9. METAS'!$U$20,INT((ROW()-14)/2),0)))</f>
        <v>2</v>
      </c>
      <c r="N24" s="770"/>
      <c r="O24" s="772"/>
      <c r="P24" s="805"/>
    </row>
    <row r="25" spans="3:16" ht="60.75" customHeight="1">
      <c r="C25" s="756" t="str">
        <f ca="1">IF(ISBLANK(OFFSET('5. Pp (3 años)'!$C$45,INT((ROW()-13)/2),0)),"",OFFSET('5. Pp (3 años)'!$C$45,INT((ROW()-13)/2),0))</f>
        <v>Actividad</v>
      </c>
      <c r="D25" s="801"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METAS'!$L$20,INT((ROW()-13)/2),0)),"",OFFSET('9. METAS'!$L$20,INT((ROW()-13)/2),0))</f>
        <v>5</v>
      </c>
      <c r="I25" s="763" t="s">
        <v>571</v>
      </c>
      <c r="J25" s="195">
        <f ca="1">IF(MOD(ROW()-13,2)=0,IF(ISBLANK(OFFSET('11. SEGUIMIENTO 2026'!$N$14,INT((ROW()-13)/2),0)),"",OFFSET('11. SEGUIMIENTO 2026'!$N$14,INT((ROW()-13)/2),0)),IF(ISBLANK(OFFSET('9. METAS'!$R$20,INT((ROW()-14)/2),0)),"",OFFSET('9. METAS'!$R$20,INT((ROW()-14)/2),0)))</f>
        <v>2</v>
      </c>
      <c r="K25" s="196" t="str">
        <f ca="1">IF(MOD(ROW()-13,2)=0,IF(ISBLANK(OFFSET('11. SEGUIMIENTO 2026'!$O$14,INT((ROW()-13)/2),0)),"",OFFSET('11. SEGUIMIENTO 2026'!$O$14,INT((ROW()-13)/2),0)),IF(ISBLANK(OFFSET('9. METAS'!$S$20,INT((ROW()-14)/2),0)),"",OFFSET('9. METAS'!$S$20,INT((ROW()-14)/2),0)))</f>
        <v/>
      </c>
      <c r="L25" s="196" t="str">
        <f ca="1">IF(MOD(ROW()-13,2)=0,IF(ISBLANK(OFFSET('11. SEGUIMIENTO 2026'!$P$14,INT((ROW()-13)/2),0)),"",OFFSET('11. SEGUIMIENTO 2026'!$P$14,INT((ROW()-13)/2),0)),IF(ISBLANK(OFFSET('9. METAS'!$T$20,INT((ROW()-14)/2),0)),"",OFFSET('9. METAS'!$T$20,INT((ROW()-14)/2),0)))</f>
        <v/>
      </c>
      <c r="M25" s="197" t="str">
        <f ca="1">IF(MOD(ROW()-13,2)=0,IF(ISBLANK(OFFSET('11. SEGUIMIENTO 2026'!$Q$14,INT((ROW()-13)/2),0)),"",OFFSET('11. SEGUIMIENTO 2026'!$Q$14,INT((ROW()-13)/2),0)),IF(ISBLANK(OFFSET('9. METAS'!$U$20,INT((ROW()-14)/2),0)),"",OFFSET('9. METAS'!$U$20,INT((ROW()-14)/2),0)))</f>
        <v/>
      </c>
      <c r="N25" s="769">
        <f ca="1">IFERROR(J25/J26,"ND")</f>
        <v>2</v>
      </c>
      <c r="O25" s="771">
        <f ca="1">IFERROR(((J25)/H25),"ND")</f>
        <v>0.4</v>
      </c>
      <c r="P25" s="804" t="str">
        <f ca="1">IF(ISBLANK(OFFSET('11. SEGUIMIENTO 2026'!$Z$14,INT((ROW()-13)/2),0)),"",OFFSET('11. SEGUIMIENTO 2026'!$Z$14,INT((ROW()-13)/2),0))</f>
        <v xml:space="preserve">Justificacion Trimestral: Este primer trimestre se presenta un avance del 200% de lo programado derivado de la programacion de  eventos previamente calendarizados con dependencias gubernamentales y del sector privado, en los cuales se contempla la participación de la Secretaria o de un representante de la Secretaría Municipal de Obras Públicas y Servicios. </v>
      </c>
    </row>
    <row r="26" spans="3:16" ht="60.75" customHeight="1">
      <c r="C26" s="800"/>
      <c r="D26" s="802"/>
      <c r="E26" s="749"/>
      <c r="F26" s="751"/>
      <c r="G26" s="753"/>
      <c r="H26" s="760"/>
      <c r="I26" s="764"/>
      <c r="J26" s="195">
        <f ca="1">IF(MOD(ROW()-13,2)=0,IF(ISBLANK(OFFSET('11. SEGUIMIENTO 2026'!$N$14,INT((ROW()-13)/2),0)),"",OFFSET('11. SEGUIMIENTO 2026'!$N$14,INT((ROW()-13)/2),0)),IF(ISBLANK(OFFSET('9. METAS'!$R$20,INT((ROW()-14)/2),0)),"",OFFSET('9. METAS'!$R$20,INT((ROW()-14)/2),0)))</f>
        <v>1</v>
      </c>
      <c r="K26" s="196">
        <f ca="1">IF(MOD(ROW()-13,2)=0,IF(ISBLANK(OFFSET('11. SEGUIMIENTO 2026'!$O$14,INT((ROW()-13)/2),0)),"",OFFSET('11. SEGUIMIENTO 2026'!$O$14,INT((ROW()-13)/2),0)),IF(ISBLANK(OFFSET('9. METAS'!$S$20,INT((ROW()-14)/2),0)),"",OFFSET('9. METAS'!$S$20,INT((ROW()-14)/2),0)))</f>
        <v>2</v>
      </c>
      <c r="L26" s="196">
        <f ca="1">IF(MOD(ROW()-13,2)=0,IF(ISBLANK(OFFSET('11. SEGUIMIENTO 2026'!$P$14,INT((ROW()-13)/2),0)),"",OFFSET('11. SEGUIMIENTO 2026'!$P$14,INT((ROW()-13)/2),0)),IF(ISBLANK(OFFSET('9. METAS'!$T$20,INT((ROW()-14)/2),0)),"",OFFSET('9. METAS'!$T$20,INT((ROW()-14)/2),0)))</f>
        <v>1</v>
      </c>
      <c r="M26" s="197">
        <f ca="1">IF(MOD(ROW()-13,2)=0,IF(ISBLANK(OFFSET('11. SEGUIMIENTO 2026'!$Q$14,INT((ROW()-13)/2),0)),"",OFFSET('11. SEGUIMIENTO 2026'!$Q$14,INT((ROW()-13)/2),0)),IF(ISBLANK(OFFSET('9. METAS'!$U$20,INT((ROW()-14)/2),0)),"",OFFSET('9. METAS'!$U$20,INT((ROW()-14)/2),0)))</f>
        <v>1</v>
      </c>
      <c r="N26" s="770"/>
      <c r="O26" s="772"/>
      <c r="P26" s="805"/>
    </row>
    <row r="27" spans="3:16" ht="86.25" customHeight="1">
      <c r="C27" s="756" t="str">
        <f ca="1">IF(ISBLANK(OFFSET('5. Pp (3 años)'!$C$45,INT((ROW()-13)/2),0)),"",OFFSET('5. Pp (3 años)'!$C$45,INT((ROW()-13)/2),0))</f>
        <v>Actividad</v>
      </c>
      <c r="D27" s="801"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METAS'!$L$20,INT((ROW()-13)/2),0)),"",OFFSET('9. METAS'!$L$20,INT((ROW()-13)/2),0))</f>
        <v>250</v>
      </c>
      <c r="I27" s="763" t="s">
        <v>571</v>
      </c>
      <c r="J27" s="195">
        <f ca="1">IF(MOD(ROW()-13,2)=0,IF(ISBLANK(OFFSET('11. SEGUIMIENTO 2026'!$N$14,INT((ROW()-13)/2),0)),"",OFFSET('11. SEGUIMIENTO 2026'!$N$14,INT((ROW()-13)/2),0)),IF(ISBLANK(OFFSET('9. METAS'!$R$20,INT((ROW()-14)/2),0)),"",OFFSET('9. METAS'!$R$20,INT((ROW()-14)/2),0)))</f>
        <v>19</v>
      </c>
      <c r="K27" s="196" t="str">
        <f ca="1">IF(MOD(ROW()-13,2)=0,IF(ISBLANK(OFFSET('11. SEGUIMIENTO 2026'!$O$14,INT((ROW()-13)/2),0)),"",OFFSET('11. SEGUIMIENTO 2026'!$O$14,INT((ROW()-13)/2),0)),IF(ISBLANK(OFFSET('9. METAS'!$S$20,INT((ROW()-14)/2),0)),"",OFFSET('9. METAS'!$S$20,INT((ROW()-14)/2),0)))</f>
        <v/>
      </c>
      <c r="L27" s="196" t="str">
        <f ca="1">IF(MOD(ROW()-13,2)=0,IF(ISBLANK(OFFSET('11. SEGUIMIENTO 2026'!$P$14,INT((ROW()-13)/2),0)),"",OFFSET('11. SEGUIMIENTO 2026'!$P$14,INT((ROW()-13)/2),0)),IF(ISBLANK(OFFSET('9. METAS'!$T$20,INT((ROW()-14)/2),0)),"",OFFSET('9. METAS'!$T$20,INT((ROW()-14)/2),0)))</f>
        <v/>
      </c>
      <c r="M27" s="197" t="str">
        <f ca="1">IF(MOD(ROW()-13,2)=0,IF(ISBLANK(OFFSET('11. SEGUIMIENTO 2026'!$Q$14,INT((ROW()-13)/2),0)),"",OFFSET('11. SEGUIMIENTO 2026'!$Q$14,INT((ROW()-13)/2),0)),IF(ISBLANK(OFFSET('9. METAS'!$U$20,INT((ROW()-14)/2),0)),"",OFFSET('9. METAS'!$U$20,INT((ROW()-14)/2),0)))</f>
        <v/>
      </c>
      <c r="N27" s="769">
        <f ca="1">IFERROR(J27/J28,"ND")</f>
        <v>0.31666666666666665</v>
      </c>
      <c r="O27" s="771">
        <f ca="1">IFERROR(((J27)/H27),"ND")</f>
        <v>7.5999999999999998E-2</v>
      </c>
      <c r="P27" s="804" t="str">
        <f ca="1">IF(ISBLANK(OFFSET('11. SEGUIMIENTO 2026'!$Z$14,INT((ROW()-13)/2),0)),"",OFFSET('11. SEGUIMIENTO 2026'!$Z$14,INT((ROW()-13)/2),0))</f>
        <v>Justificacion Trimestral: Durante el primer trimestre del periodo evaluado, se alcanzó un avance del 31.67% respecto a la meta programada, correspondiente a las solicitudes ciudadanas atendidas por la Secretaría Municipal de Obras Públicas y Servicios. Este resultado se da por la disminucion de solicituds por telefonos ya  que se implemento un chatbot para dar atención a las demandas ciudadanas relacionadas con el mantenimiento de la infraestructura urbana y la ejecución de obra pública.</v>
      </c>
    </row>
    <row r="28" spans="3:16" ht="86.25" customHeight="1">
      <c r="C28" s="800"/>
      <c r="D28" s="802"/>
      <c r="E28" s="749"/>
      <c r="F28" s="751"/>
      <c r="G28" s="753"/>
      <c r="H28" s="760"/>
      <c r="I28" s="764"/>
      <c r="J28" s="195">
        <f ca="1">IF(MOD(ROW()-13,2)=0,IF(ISBLANK(OFFSET('11. SEGUIMIENTO 2026'!$N$14,INT((ROW()-13)/2),0)),"",OFFSET('11. SEGUIMIENTO 2026'!$N$14,INT((ROW()-13)/2),0)),IF(ISBLANK(OFFSET('9. METAS'!$R$20,INT((ROW()-14)/2),0)),"",OFFSET('9. METAS'!$R$20,INT((ROW()-14)/2),0)))</f>
        <v>60</v>
      </c>
      <c r="K28" s="196">
        <f ca="1">IF(MOD(ROW()-13,2)=0,IF(ISBLANK(OFFSET('11. SEGUIMIENTO 2026'!$O$14,INT((ROW()-13)/2),0)),"",OFFSET('11. SEGUIMIENTO 2026'!$O$14,INT((ROW()-13)/2),0)),IF(ISBLANK(OFFSET('9. METAS'!$S$20,INT((ROW()-14)/2),0)),"",OFFSET('9. METAS'!$S$20,INT((ROW()-14)/2),0)))</f>
        <v>70</v>
      </c>
      <c r="L28" s="196">
        <f ca="1">IF(MOD(ROW()-13,2)=0,IF(ISBLANK(OFFSET('11. SEGUIMIENTO 2026'!$P$14,INT((ROW()-13)/2),0)),"",OFFSET('11. SEGUIMIENTO 2026'!$P$14,INT((ROW()-13)/2),0)),IF(ISBLANK(OFFSET('9. METAS'!$T$20,INT((ROW()-14)/2),0)),"",OFFSET('9. METAS'!$T$20,INT((ROW()-14)/2),0)))</f>
        <v>60</v>
      </c>
      <c r="M28" s="197">
        <f ca="1">IF(MOD(ROW()-13,2)=0,IF(ISBLANK(OFFSET('11. SEGUIMIENTO 2026'!$Q$14,INT((ROW()-13)/2),0)),"",OFFSET('11. SEGUIMIENTO 2026'!$Q$14,INT((ROW()-13)/2),0)),IF(ISBLANK(OFFSET('9. METAS'!$U$20,INT((ROW()-14)/2),0)),"",OFFSET('9. METAS'!$U$20,INT((ROW()-14)/2),0)))</f>
        <v>60</v>
      </c>
      <c r="N28" s="770"/>
      <c r="O28" s="772"/>
      <c r="P28" s="805"/>
    </row>
    <row r="29" spans="3:16" ht="72" customHeight="1">
      <c r="C29" s="800"/>
      <c r="D29" s="802"/>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METAS'!$L$20,INT((ROW()-13)/2),0)),"",OFFSET('9. METAS'!$L$20,INT((ROW()-13)/2),0))</f>
        <v>250</v>
      </c>
      <c r="I29" s="763" t="s">
        <v>571</v>
      </c>
      <c r="J29" s="195">
        <f ca="1">IF(MOD(ROW()-13,2)=0,IF(ISBLANK(OFFSET('11. SEGUIMIENTO 2026'!$N$14,INT((ROW()-13)/2),0)),"",OFFSET('11. SEGUIMIENTO 2026'!$N$14,INT((ROW()-13)/2),0)),IF(ISBLANK(OFFSET('9. METAS'!$R$20,INT((ROW()-14)/2),0)),"",OFFSET('9. METAS'!$R$20,INT((ROW()-14)/2),0)))</f>
        <v>19</v>
      </c>
      <c r="K29" s="196" t="str">
        <f ca="1">IF(MOD(ROW()-13,2)=0,IF(ISBLANK(OFFSET('11. SEGUIMIENTO 2026'!$O$14,INT((ROW()-13)/2),0)),"",OFFSET('11. SEGUIMIENTO 2026'!$O$14,INT((ROW()-13)/2),0)),IF(ISBLANK(OFFSET('9. METAS'!$S$20,INT((ROW()-14)/2),0)),"",OFFSET('9. METAS'!$S$20,INT((ROW()-14)/2),0)))</f>
        <v/>
      </c>
      <c r="L29" s="196" t="str">
        <f ca="1">IF(MOD(ROW()-13,2)=0,IF(ISBLANK(OFFSET('11. SEGUIMIENTO 2026'!$P$14,INT((ROW()-13)/2),0)),"",OFFSET('11. SEGUIMIENTO 2026'!$P$14,INT((ROW()-13)/2),0)),IF(ISBLANK(OFFSET('9. METAS'!$T$20,INT((ROW()-14)/2),0)),"",OFFSET('9. METAS'!$T$20,INT((ROW()-14)/2),0)))</f>
        <v/>
      </c>
      <c r="M29" s="197" t="str">
        <f ca="1">IF(MOD(ROW()-13,2)=0,IF(ISBLANK(OFFSET('11. SEGUIMIENTO 2026'!$Q$14,INT((ROW()-13)/2),0)),"",OFFSET('11. SEGUIMIENTO 2026'!$Q$14,INT((ROW()-13)/2),0)),IF(ISBLANK(OFFSET('9. METAS'!$U$20,INT((ROW()-14)/2),0)),"",OFFSET('9. METAS'!$U$20,INT((ROW()-14)/2),0)))</f>
        <v/>
      </c>
      <c r="N29" s="769">
        <f ca="1">IFERROR(J29/J30,"ND")</f>
        <v>0.31666666666666665</v>
      </c>
      <c r="O29" s="771">
        <f ca="1">IFERROR(((J29)/H29),"ND")</f>
        <v>7.5999999999999998E-2</v>
      </c>
      <c r="P29" s="804" t="str">
        <f ca="1">IF(ISBLANK(OFFSET('11. SEGUIMIENTO 2026'!$Z$14,INT((ROW()-13)/2),0)),"",OFFSET('11. SEGUIMIENTO 2026'!$Z$14,INT((ROW()-13)/2),0))</f>
        <v>Justificacion Trimestral: Durante el primer trimestre del periodo evaluado, se alcanzó un avance del 31.67% respecto a la meta programada, correspondiente a las solicitudes ciudadanas canalizadas de manera adecuada a las dependencias correspondientes para su resolución. Este resultado se debe a la gestión y clasificación de las solicitudes recibidas, permitiendo su atención conforme a las competencias institucionales y contribuyendo a una respuesta más eficiente a las demandas ciudadanas.</v>
      </c>
    </row>
    <row r="30" spans="3:16" ht="72" customHeight="1">
      <c r="C30" s="747"/>
      <c r="D30" s="803"/>
      <c r="E30" s="749"/>
      <c r="F30" s="751"/>
      <c r="G30" s="753"/>
      <c r="H30" s="760"/>
      <c r="I30" s="764"/>
      <c r="J30" s="195">
        <f ca="1">IF(MOD(ROW()-13,2)=0,IF(ISBLANK(OFFSET('11. SEGUIMIENTO 2026'!$N$14,INT((ROW()-13)/2),0)),"",OFFSET('11. SEGUIMIENTO 2026'!$N$14,INT((ROW()-13)/2),0)),IF(ISBLANK(OFFSET('9. METAS'!$R$20,INT((ROW()-14)/2),0)),"",OFFSET('9. METAS'!$R$20,INT((ROW()-14)/2),0)))</f>
        <v>60</v>
      </c>
      <c r="K30" s="196">
        <f ca="1">IF(MOD(ROW()-13,2)=0,IF(ISBLANK(OFFSET('11. SEGUIMIENTO 2026'!$O$14,INT((ROW()-13)/2),0)),"",OFFSET('11. SEGUIMIENTO 2026'!$O$14,INT((ROW()-13)/2),0)),IF(ISBLANK(OFFSET('9. METAS'!$S$20,INT((ROW()-14)/2),0)),"",OFFSET('9. METAS'!$S$20,INT((ROW()-14)/2),0)))</f>
        <v>70</v>
      </c>
      <c r="L30" s="196">
        <f ca="1">IF(MOD(ROW()-13,2)=0,IF(ISBLANK(OFFSET('11. SEGUIMIENTO 2026'!$P$14,INT((ROW()-13)/2),0)),"",OFFSET('11. SEGUIMIENTO 2026'!$P$14,INT((ROW()-13)/2),0)),IF(ISBLANK(OFFSET('9. METAS'!$T$20,INT((ROW()-14)/2),0)),"",OFFSET('9. METAS'!$T$20,INT((ROW()-14)/2),0)))</f>
        <v>60</v>
      </c>
      <c r="M30" s="197">
        <f ca="1">IF(MOD(ROW()-13,2)=0,IF(ISBLANK(OFFSET('11. SEGUIMIENTO 2026'!$Q$14,INT((ROW()-13)/2),0)),"",OFFSET('11. SEGUIMIENTO 2026'!$Q$14,INT((ROW()-13)/2),0)),IF(ISBLANK(OFFSET('9. METAS'!$U$20,INT((ROW()-14)/2),0)),"",OFFSET('9. METAS'!$U$20,INT((ROW()-14)/2),0)))</f>
        <v>60</v>
      </c>
      <c r="N30" s="770"/>
      <c r="O30" s="772"/>
      <c r="P30" s="805"/>
    </row>
    <row r="31" spans="3:16" ht="72" customHeight="1">
      <c r="C31" s="756" t="str">
        <f ca="1">IF(ISBLANK(OFFSET('5. Pp (3 años)'!$C$45,INT((ROW()-13)/2),0)),"",OFFSET('5. Pp (3 años)'!$C$45,INT((ROW()-13)/2),0))</f>
        <v>Actividad</v>
      </c>
      <c r="D31" s="801"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METAS'!$L$20,INT((ROW()-13)/2),0)),"",OFFSET('9. METAS'!$L$20,INT((ROW()-13)/2),0))</f>
        <v>220</v>
      </c>
      <c r="I31" s="763" t="s">
        <v>571</v>
      </c>
      <c r="J31" s="195">
        <f ca="1">IF(MOD(ROW()-13,2)=0,IF(ISBLANK(OFFSET('11. SEGUIMIENTO 2026'!$N$14,INT((ROW()-13)/2),0)),"",OFFSET('11. SEGUIMIENTO 2026'!$N$14,INT((ROW()-13)/2),0)),IF(ISBLANK(OFFSET('9. METAS'!$R$20,INT((ROW()-14)/2),0)),"",OFFSET('9. METAS'!$R$20,INT((ROW()-14)/2),0)))</f>
        <v>17</v>
      </c>
      <c r="K31" s="196" t="str">
        <f ca="1">IF(MOD(ROW()-13,2)=0,IF(ISBLANK(OFFSET('11. SEGUIMIENTO 2026'!$O$14,INT((ROW()-13)/2),0)),"",OFFSET('11. SEGUIMIENTO 2026'!$O$14,INT((ROW()-13)/2),0)),IF(ISBLANK(OFFSET('9. METAS'!$S$20,INT((ROW()-14)/2),0)),"",OFFSET('9. METAS'!$S$20,INT((ROW()-14)/2),0)))</f>
        <v/>
      </c>
      <c r="L31" s="196" t="str">
        <f ca="1">IF(MOD(ROW()-13,2)=0,IF(ISBLANK(OFFSET('11. SEGUIMIENTO 2026'!$P$14,INT((ROW()-13)/2),0)),"",OFFSET('11. SEGUIMIENTO 2026'!$P$14,INT((ROW()-13)/2),0)),IF(ISBLANK(OFFSET('9. METAS'!$T$20,INT((ROW()-14)/2),0)),"",OFFSET('9. METAS'!$T$20,INT((ROW()-14)/2),0)))</f>
        <v/>
      </c>
      <c r="M31" s="197" t="str">
        <f ca="1">IF(MOD(ROW()-13,2)=0,IF(ISBLANK(OFFSET('11. SEGUIMIENTO 2026'!$Q$14,INT((ROW()-13)/2),0)),"",OFFSET('11. SEGUIMIENTO 2026'!$Q$14,INT((ROW()-13)/2),0)),IF(ISBLANK(OFFSET('9. METAS'!$U$20,INT((ROW()-14)/2),0)),"",OFFSET('9. METAS'!$U$20,INT((ROW()-14)/2),0)))</f>
        <v/>
      </c>
      <c r="N31" s="769">
        <f ca="1">IFERROR(J31/J32,"ND")</f>
        <v>0.30909090909090908</v>
      </c>
      <c r="O31" s="771">
        <f ca="1">IFERROR(((J31)/H31),"ND")</f>
        <v>7.7272727272727271E-2</v>
      </c>
      <c r="P31" s="804" t="str">
        <f ca="1">IF(ISBLANK(OFFSET('11. SEGUIMIENTO 2026'!$Z$14,INT((ROW()-13)/2),0)),"",OFFSET('11. SEGUIMIENTO 2026'!$Z$14,INT((ROW()-13)/2),0))</f>
        <v>Justificacion Trimestral: Durante el primer trimestre del periodo evaluado, se registró un avance del 30.91.00% respecto a la meta programada, derivado de la labor de autorización de permisos de obra privada en vía pública realizada por la Secretaría Municipal de Obras Públicas y Servicios. Este es por el proceso de revisión técnica y administrativa de las solicitudes presentadas, considerando los tiempos de análisis, cumplimiento de requisitos y coordinación con las áreas correspondientes.</v>
      </c>
    </row>
    <row r="32" spans="3:16" ht="72" customHeight="1">
      <c r="C32" s="800"/>
      <c r="D32" s="802"/>
      <c r="E32" s="749"/>
      <c r="F32" s="751"/>
      <c r="G32" s="753"/>
      <c r="H32" s="760"/>
      <c r="I32" s="764"/>
      <c r="J32" s="195">
        <f ca="1">IF(MOD(ROW()-13,2)=0,IF(ISBLANK(OFFSET('11. SEGUIMIENTO 2026'!$N$14,INT((ROW()-13)/2),0)),"",OFFSET('11. SEGUIMIENTO 2026'!$N$14,INT((ROW()-13)/2),0)),IF(ISBLANK(OFFSET('9. METAS'!$R$20,INT((ROW()-14)/2),0)),"",OFFSET('9. METAS'!$R$20,INT((ROW()-14)/2),0)))</f>
        <v>55</v>
      </c>
      <c r="K32" s="196">
        <f ca="1">IF(MOD(ROW()-13,2)=0,IF(ISBLANK(OFFSET('11. SEGUIMIENTO 2026'!$O$14,INT((ROW()-13)/2),0)),"",OFFSET('11. SEGUIMIENTO 2026'!$O$14,INT((ROW()-13)/2),0)),IF(ISBLANK(OFFSET('9. METAS'!$S$20,INT((ROW()-14)/2),0)),"",OFFSET('9. METAS'!$S$20,INT((ROW()-14)/2),0)))</f>
        <v>55</v>
      </c>
      <c r="L32" s="196">
        <f ca="1">IF(MOD(ROW()-13,2)=0,IF(ISBLANK(OFFSET('11. SEGUIMIENTO 2026'!$P$14,INT((ROW()-13)/2),0)),"",OFFSET('11. SEGUIMIENTO 2026'!$P$14,INT((ROW()-13)/2),0)),IF(ISBLANK(OFFSET('9. METAS'!$T$20,INT((ROW()-14)/2),0)),"",OFFSET('9. METAS'!$T$20,INT((ROW()-14)/2),0)))</f>
        <v>55</v>
      </c>
      <c r="M32" s="197">
        <f ca="1">IF(MOD(ROW()-13,2)=0,IF(ISBLANK(OFFSET('11. SEGUIMIENTO 2026'!$Q$14,INT((ROW()-13)/2),0)),"",OFFSET('11. SEGUIMIENTO 2026'!$Q$14,INT((ROW()-13)/2),0)),IF(ISBLANK(OFFSET('9. METAS'!$U$20,INT((ROW()-14)/2),0)),"",OFFSET('9. METAS'!$U$20,INT((ROW()-14)/2),0)))</f>
        <v>55</v>
      </c>
      <c r="N32" s="770"/>
      <c r="O32" s="772"/>
      <c r="P32" s="805"/>
    </row>
    <row r="33" spans="3:16" ht="72" customHeight="1">
      <c r="C33" s="756" t="str">
        <f ca="1">IF(ISBLANK(OFFSET('5. Pp (3 años)'!$C$45,INT((ROW()-13)/2),0)),"",OFFSET('5. Pp (3 años)'!$C$45,INT((ROW()-13)/2),0))</f>
        <v>Actividad</v>
      </c>
      <c r="D33" s="801"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METAS'!$L$20,INT((ROW()-13)/2),0)),"",OFFSET('9. METAS'!$L$20,INT((ROW()-13)/2),0))</f>
        <v>20</v>
      </c>
      <c r="I33" s="763" t="s">
        <v>571</v>
      </c>
      <c r="J33" s="195">
        <f ca="1">IF(MOD(ROW()-13,2)=0,IF(ISBLANK(OFFSET('11. SEGUIMIENTO 2026'!$N$14,INT((ROW()-13)/2),0)),"",OFFSET('11. SEGUIMIENTO 2026'!$N$14,INT((ROW()-13)/2),0)),IF(ISBLANK(OFFSET('9. METAS'!$R$20,INT((ROW()-14)/2),0)),"",OFFSET('9. METAS'!$R$20,INT((ROW()-14)/2),0)))</f>
        <v>4</v>
      </c>
      <c r="K33" s="196" t="str">
        <f ca="1">IF(MOD(ROW()-13,2)=0,IF(ISBLANK(OFFSET('11. SEGUIMIENTO 2026'!$O$14,INT((ROW()-13)/2),0)),"",OFFSET('11. SEGUIMIENTO 2026'!$O$14,INT((ROW()-13)/2),0)),IF(ISBLANK(OFFSET('9. METAS'!$S$20,INT((ROW()-14)/2),0)),"",OFFSET('9. METAS'!$S$20,INT((ROW()-14)/2),0)))</f>
        <v/>
      </c>
      <c r="L33" s="196" t="str">
        <f ca="1">IF(MOD(ROW()-13,2)=0,IF(ISBLANK(OFFSET('11. SEGUIMIENTO 2026'!$P$14,INT((ROW()-13)/2),0)),"",OFFSET('11. SEGUIMIENTO 2026'!$P$14,INT((ROW()-13)/2),0)),IF(ISBLANK(OFFSET('9. METAS'!$T$20,INT((ROW()-14)/2),0)),"",OFFSET('9. METAS'!$T$20,INT((ROW()-14)/2),0)))</f>
        <v/>
      </c>
      <c r="M33" s="197" t="str">
        <f ca="1">IF(MOD(ROW()-13,2)=0,IF(ISBLANK(OFFSET('11. SEGUIMIENTO 2026'!$Q$14,INT((ROW()-13)/2),0)),"",OFFSET('11. SEGUIMIENTO 2026'!$Q$14,INT((ROW()-13)/2),0)),IF(ISBLANK(OFFSET('9. METAS'!$U$20,INT((ROW()-14)/2),0)),"",OFFSET('9. METAS'!$U$20,INT((ROW()-14)/2),0)))</f>
        <v/>
      </c>
      <c r="N33" s="769">
        <f ca="1">IFERROR(J33/J34,"ND")</f>
        <v>0.8</v>
      </c>
      <c r="O33" s="771">
        <f ca="1">IFERROR(((J33)/H33),"ND")</f>
        <v>0.2</v>
      </c>
      <c r="P33" s="804" t="str">
        <f ca="1">IF(ISBLANK(OFFSET('11. SEGUIMIENTO 2026'!$Z$14,INT((ROW()-13)/2),0)),"",OFFSET('11. SEGUIMIENTO 2026'!$Z$14,INT((ROW()-13)/2),0))</f>
        <v>Justificacion Trimestral: Durante el primer trimestre del periodo evaluado, se registró un avance del 80% respecto a la meta programada, derivado de que no se presentaron actividades relacionadas con la recepción e integración de resoluciones de recursos de revisión, así como el desahogo de pruebas y alegatos en audiencias que se realizan en la Secretaría Municipal de Obras Públicas y Servicios. En este sentido, el avance reportado corresponde al carácter acumulativo del indicador y a los trabajos previamente realizados en trimestres anteriores.</v>
      </c>
    </row>
    <row r="34" spans="3:16" ht="72" customHeight="1">
      <c r="C34" s="800"/>
      <c r="D34" s="802"/>
      <c r="E34" s="749"/>
      <c r="F34" s="751"/>
      <c r="G34" s="753"/>
      <c r="H34" s="760"/>
      <c r="I34" s="764"/>
      <c r="J34" s="195">
        <f ca="1">IF(MOD(ROW()-13,2)=0,IF(ISBLANK(OFFSET('11. SEGUIMIENTO 2026'!$N$14,INT((ROW()-13)/2),0)),"",OFFSET('11. SEGUIMIENTO 2026'!$N$14,INT((ROW()-13)/2),0)),IF(ISBLANK(OFFSET('9. METAS'!$R$20,INT((ROW()-14)/2),0)),"",OFFSET('9. METAS'!$R$20,INT((ROW()-14)/2),0)))</f>
        <v>5</v>
      </c>
      <c r="K34" s="196">
        <f ca="1">IF(MOD(ROW()-13,2)=0,IF(ISBLANK(OFFSET('11. SEGUIMIENTO 2026'!$O$14,INT((ROW()-13)/2),0)),"",OFFSET('11. SEGUIMIENTO 2026'!$O$14,INT((ROW()-13)/2),0)),IF(ISBLANK(OFFSET('9. METAS'!$S$20,INT((ROW()-14)/2),0)),"",OFFSET('9. METAS'!$S$20,INT((ROW()-14)/2),0)))</f>
        <v>5</v>
      </c>
      <c r="L34" s="196">
        <f ca="1">IF(MOD(ROW()-13,2)=0,IF(ISBLANK(OFFSET('11. SEGUIMIENTO 2026'!$P$14,INT((ROW()-13)/2),0)),"",OFFSET('11. SEGUIMIENTO 2026'!$P$14,INT((ROW()-13)/2),0)),IF(ISBLANK(OFFSET('9. METAS'!$T$20,INT((ROW()-14)/2),0)),"",OFFSET('9. METAS'!$T$20,INT((ROW()-14)/2),0)))</f>
        <v>5</v>
      </c>
      <c r="M34" s="197">
        <f ca="1">IF(MOD(ROW()-13,2)=0,IF(ISBLANK(OFFSET('11. SEGUIMIENTO 2026'!$Q$14,INT((ROW()-13)/2),0)),"",OFFSET('11. SEGUIMIENTO 2026'!$Q$14,INT((ROW()-13)/2),0)),IF(ISBLANK(OFFSET('9. METAS'!$U$20,INT((ROW()-14)/2),0)),"",OFFSET('9. METAS'!$U$20,INT((ROW()-14)/2),0)))</f>
        <v>5</v>
      </c>
      <c r="N34" s="770"/>
      <c r="O34" s="772"/>
      <c r="P34" s="805"/>
    </row>
    <row r="35" spans="3:16" ht="71.25" customHeight="1">
      <c r="C35" s="756" t="str">
        <f ca="1">IF(ISBLANK(OFFSET('5. Pp (3 años)'!$C$45,INT((ROW()-13)/2),0)),"",OFFSET('5. Pp (3 años)'!$C$45,INT((ROW()-13)/2),0))</f>
        <v>Actividad</v>
      </c>
      <c r="D35" s="801"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METAS'!$L$20,INT((ROW()-13)/2),0)),"",OFFSET('9. METAS'!$L$20,INT((ROW()-13)/2),0))</f>
        <v>30</v>
      </c>
      <c r="I35" s="763" t="s">
        <v>571</v>
      </c>
      <c r="J35" s="195">
        <f ca="1">IF(MOD(ROW()-13,2)=0,IF(ISBLANK(OFFSET('11. SEGUIMIENTO 2026'!$N$14,INT((ROW()-13)/2),0)),"",OFFSET('11. SEGUIMIENTO 2026'!$N$14,INT((ROW()-13)/2),0)),IF(ISBLANK(OFFSET('9. METAS'!$R$20,INT((ROW()-14)/2),0)),"",OFFSET('9. METAS'!$R$20,INT((ROW()-14)/2),0)))</f>
        <v>8</v>
      </c>
      <c r="K35" s="196" t="str">
        <f ca="1">IF(MOD(ROW()-13,2)=0,IF(ISBLANK(OFFSET('11. SEGUIMIENTO 2026'!$O$14,INT((ROW()-13)/2),0)),"",OFFSET('11. SEGUIMIENTO 2026'!$O$14,INT((ROW()-13)/2),0)),IF(ISBLANK(OFFSET('9. METAS'!$S$20,INT((ROW()-14)/2),0)),"",OFFSET('9. METAS'!$S$20,INT((ROW()-14)/2),0)))</f>
        <v/>
      </c>
      <c r="L35" s="196" t="str">
        <f ca="1">IF(MOD(ROW()-13,2)=0,IF(ISBLANK(OFFSET('11. SEGUIMIENTO 2026'!$P$14,INT((ROW()-13)/2),0)),"",OFFSET('11. SEGUIMIENTO 2026'!$P$14,INT((ROW()-13)/2),0)),IF(ISBLANK(OFFSET('9. METAS'!$T$20,INT((ROW()-14)/2),0)),"",OFFSET('9. METAS'!$T$20,INT((ROW()-14)/2),0)))</f>
        <v/>
      </c>
      <c r="M35" s="197" t="str">
        <f ca="1">IF(MOD(ROW()-13,2)=0,IF(ISBLANK(OFFSET('11. SEGUIMIENTO 2026'!$Q$14,INT((ROW()-13)/2),0)),"",OFFSET('11. SEGUIMIENTO 2026'!$Q$14,INT((ROW()-13)/2),0)),IF(ISBLANK(OFFSET('9. METAS'!$U$20,INT((ROW()-14)/2),0)),"",OFFSET('9. METAS'!$U$20,INT((ROW()-14)/2),0)))</f>
        <v/>
      </c>
      <c r="N35" s="769">
        <f ca="1">IFERROR(J35/J36,"ND")</f>
        <v>1</v>
      </c>
      <c r="O35" s="771">
        <f ca="1">IFERROR(((J35)/H35),"ND")</f>
        <v>0.26666666666666666</v>
      </c>
      <c r="P35" s="804" t="str">
        <f ca="1">IF(ISBLANK(OFFSET('11. SEGUIMIENTO 2026'!$Z$14,INT((ROW()-13)/2),0)),"",OFFSET('11. SEGUIMIENTO 2026'!$Z$14,INT((ROW()-13)/2),0))</f>
        <v>Justificacion Trimestral: Durante el primer trimestre del periodo evaluado, se alcanzó el 100% de la meta programada, derivado de la realización oportuna del mantenimiento de las instalaciones de la Coordinación Administrativa de la Secretaría Municipal de Obras Públicas y Servicios. Las acciones ejecutadas permitieron conservar en condiciones adecuadas los espacios de trabajo, contribuyendo al correcto desarrollo de las actividades administrativas y operativas del área.</v>
      </c>
    </row>
    <row r="36" spans="3:16" ht="71.25" customHeight="1">
      <c r="C36" s="800"/>
      <c r="D36" s="802"/>
      <c r="E36" s="749"/>
      <c r="F36" s="751"/>
      <c r="G36" s="753"/>
      <c r="H36" s="760"/>
      <c r="I36" s="764"/>
      <c r="J36" s="195">
        <f ca="1">IF(MOD(ROW()-13,2)=0,IF(ISBLANK(OFFSET('11. SEGUIMIENTO 2026'!$N$14,INT((ROW()-13)/2),0)),"",OFFSET('11. SEGUIMIENTO 2026'!$N$14,INT((ROW()-13)/2),0)),IF(ISBLANK(OFFSET('9. METAS'!$R$20,INT((ROW()-14)/2),0)),"",OFFSET('9. METAS'!$R$20,INT((ROW()-14)/2),0)))</f>
        <v>8</v>
      </c>
      <c r="K36" s="196">
        <f ca="1">IF(MOD(ROW()-13,2)=0,IF(ISBLANK(OFFSET('11. SEGUIMIENTO 2026'!$O$14,INT((ROW()-13)/2),0)),"",OFFSET('11. SEGUIMIENTO 2026'!$O$14,INT((ROW()-13)/2),0)),IF(ISBLANK(OFFSET('9. METAS'!$S$20,INT((ROW()-14)/2),0)),"",OFFSET('9. METAS'!$S$20,INT((ROW()-14)/2),0)))</f>
        <v>8</v>
      </c>
      <c r="L36" s="196">
        <f ca="1">IF(MOD(ROW()-13,2)=0,IF(ISBLANK(OFFSET('11. SEGUIMIENTO 2026'!$P$14,INT((ROW()-13)/2),0)),"",OFFSET('11. SEGUIMIENTO 2026'!$P$14,INT((ROW()-13)/2),0)),IF(ISBLANK(OFFSET('9. METAS'!$T$20,INT((ROW()-14)/2),0)),"",OFFSET('9. METAS'!$T$20,INT((ROW()-14)/2),0)))</f>
        <v>7</v>
      </c>
      <c r="M36" s="197">
        <f ca="1">IF(MOD(ROW()-13,2)=0,IF(ISBLANK(OFFSET('11. SEGUIMIENTO 2026'!$Q$14,INT((ROW()-13)/2),0)),"",OFFSET('11. SEGUIMIENTO 2026'!$Q$14,INT((ROW()-13)/2),0)),IF(ISBLANK(OFFSET('9. METAS'!$U$20,INT((ROW()-14)/2),0)),"",OFFSET('9. METAS'!$U$20,INT((ROW()-14)/2),0)))</f>
        <v>7</v>
      </c>
      <c r="N36" s="770"/>
      <c r="O36" s="772"/>
      <c r="P36" s="805"/>
    </row>
    <row r="37" spans="3:16" ht="83.25" customHeight="1">
      <c r="C37" s="756" t="str">
        <f ca="1">IF(ISBLANK(OFFSET('5. Pp (3 años)'!$C$45,INT((ROW()-13)/2),0)),"",OFFSET('5. Pp (3 años)'!$C$45,INT((ROW()-13)/2),0))</f>
        <v>Actividad</v>
      </c>
      <c r="D37" s="801"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METAS'!$L$20,INT((ROW()-13)/2),0)),"",OFFSET('9. METAS'!$L$20,INT((ROW()-13)/2),0))</f>
        <v>1500</v>
      </c>
      <c r="I37" s="763" t="s">
        <v>571</v>
      </c>
      <c r="J37" s="195">
        <f ca="1">IF(MOD(ROW()-13,2)=0,IF(ISBLANK(OFFSET('11. SEGUIMIENTO 2026'!$N$14,INT((ROW()-13)/2),0)),"",OFFSET('11. SEGUIMIENTO 2026'!$N$14,INT((ROW()-13)/2),0)),IF(ISBLANK(OFFSET('9. METAS'!$R$20,INT((ROW()-14)/2),0)),"",OFFSET('9. METAS'!$R$20,INT((ROW()-14)/2),0)))</f>
        <v>217</v>
      </c>
      <c r="K37" s="196" t="str">
        <f ca="1">IF(MOD(ROW()-13,2)=0,IF(ISBLANK(OFFSET('11. SEGUIMIENTO 2026'!$O$14,INT((ROW()-13)/2),0)),"",OFFSET('11. SEGUIMIENTO 2026'!$O$14,INT((ROW()-13)/2),0)),IF(ISBLANK(OFFSET('9. METAS'!$S$20,INT((ROW()-14)/2),0)),"",OFFSET('9. METAS'!$S$20,INT((ROW()-14)/2),0)))</f>
        <v/>
      </c>
      <c r="L37" s="196" t="str">
        <f ca="1">IF(MOD(ROW()-13,2)=0,IF(ISBLANK(OFFSET('11. SEGUIMIENTO 2026'!$P$14,INT((ROW()-13)/2),0)),"",OFFSET('11. SEGUIMIENTO 2026'!$P$14,INT((ROW()-13)/2),0)),IF(ISBLANK(OFFSET('9. METAS'!$T$20,INT((ROW()-14)/2),0)),"",OFFSET('9. METAS'!$T$20,INT((ROW()-14)/2),0)))</f>
        <v/>
      </c>
      <c r="M37" s="197" t="str">
        <f ca="1">IF(MOD(ROW()-13,2)=0,IF(ISBLANK(OFFSET('11. SEGUIMIENTO 2026'!$Q$14,INT((ROW()-13)/2),0)),"",OFFSET('11. SEGUIMIENTO 2026'!$Q$14,INT((ROW()-13)/2),0)),IF(ISBLANK(OFFSET('9. METAS'!$U$20,INT((ROW()-14)/2),0)),"",OFFSET('9. METAS'!$U$20,INT((ROW()-14)/2),0)))</f>
        <v/>
      </c>
      <c r="N37" s="769">
        <f ca="1">IFERROR(J37/J38,"ND")</f>
        <v>0.57866666666666666</v>
      </c>
      <c r="O37" s="771">
        <f ca="1">IFERROR(((J37)/H37),"ND")</f>
        <v>0.14466666666666667</v>
      </c>
      <c r="P37" s="804" t="str">
        <f ca="1">IF(ISBLANK(OFFSET('11. SEGUIMIENTO 2026'!$Z$14,INT((ROW()-13)/2),0)),"",OFFSET('11. SEGUIMIENTO 2026'!$Z$14,INT((ROW()-13)/2),0))</f>
        <v>Justificacion Trimestral: Durante el primer trimestre del periodo evaluado, se registró un avance del 57.87% respecto a la meta programada, derivado del trabajo de difusión de las actividades de los servicios públicos y de la entrega de obra pública realizado por la Secretaría Municipal de Obras Públicas y Servicios. Las acciones de comunicación implementadas permitieron informar oportunamente a la ciudadanía sobre los trabajos ejecutados, contribuyendo a la transparencia y a la socialización de los resultados institucionales.</v>
      </c>
    </row>
    <row r="38" spans="3:16" ht="83.25" customHeight="1">
      <c r="C38" s="800"/>
      <c r="D38" s="802"/>
      <c r="E38" s="749"/>
      <c r="F38" s="751"/>
      <c r="G38" s="753"/>
      <c r="H38" s="760"/>
      <c r="I38" s="764"/>
      <c r="J38" s="195">
        <f ca="1">IF(MOD(ROW()-13,2)=0,IF(ISBLANK(OFFSET('11. SEGUIMIENTO 2026'!$N$14,INT((ROW()-13)/2),0)),"",OFFSET('11. SEGUIMIENTO 2026'!$N$14,INT((ROW()-13)/2),0)),IF(ISBLANK(OFFSET('9. METAS'!$R$20,INT((ROW()-14)/2),0)),"",OFFSET('9. METAS'!$R$20,INT((ROW()-14)/2),0)))</f>
        <v>375</v>
      </c>
      <c r="K38" s="196">
        <f ca="1">IF(MOD(ROW()-13,2)=0,IF(ISBLANK(OFFSET('11. SEGUIMIENTO 2026'!$O$14,INT((ROW()-13)/2),0)),"",OFFSET('11. SEGUIMIENTO 2026'!$O$14,INT((ROW()-13)/2),0)),IF(ISBLANK(OFFSET('9. METAS'!$S$20,INT((ROW()-14)/2),0)),"",OFFSET('9. METAS'!$S$20,INT((ROW()-14)/2),0)))</f>
        <v>375</v>
      </c>
      <c r="L38" s="196">
        <f ca="1">IF(MOD(ROW()-13,2)=0,IF(ISBLANK(OFFSET('11. SEGUIMIENTO 2026'!$P$14,INT((ROW()-13)/2),0)),"",OFFSET('11. SEGUIMIENTO 2026'!$P$14,INT((ROW()-13)/2),0)),IF(ISBLANK(OFFSET('9. METAS'!$T$20,INT((ROW()-14)/2),0)),"",OFFSET('9. METAS'!$T$20,INT((ROW()-14)/2),0)))</f>
        <v>375</v>
      </c>
      <c r="M38" s="197">
        <f ca="1">IF(MOD(ROW()-13,2)=0,IF(ISBLANK(OFFSET('11. SEGUIMIENTO 2026'!$Q$14,INT((ROW()-13)/2),0)),"",OFFSET('11. SEGUIMIENTO 2026'!$Q$14,INT((ROW()-13)/2),0)),IF(ISBLANK(OFFSET('9. METAS'!$U$20,INT((ROW()-14)/2),0)),"",OFFSET('9. METAS'!$U$20,INT((ROW()-14)/2),0)))</f>
        <v>375</v>
      </c>
      <c r="N38" s="770"/>
      <c r="O38" s="772"/>
      <c r="P38" s="805"/>
    </row>
    <row r="39" spans="3:16" ht="42" customHeight="1">
      <c r="C39" s="756" t="str">
        <f ca="1">IF(ISBLANK(OFFSET('5. Pp (3 años)'!$C$45,INT((ROW()-13)/2),0)),"",OFFSET('5. Pp (3 años)'!$C$45,INT((ROW()-13)/2),0))</f>
        <v xml:space="preserve">Componente  </v>
      </c>
      <c r="D39" s="801"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METAS'!$L$20,INT((ROW()-13)/2),0)),"",OFFSET('9. METAS'!$L$20,INT((ROW()-13)/2),0))</f>
        <v>29</v>
      </c>
      <c r="I39" s="763" t="s">
        <v>571</v>
      </c>
      <c r="J39" s="195">
        <f ca="1">IF(MOD(ROW()-13,2)=0,IF(ISBLANK(OFFSET('11. SEGUIMIENTO 2026'!$N$14,INT((ROW()-13)/2),0)),"",OFFSET('11. SEGUIMIENTO 2026'!$N$14,INT((ROW()-13)/2),0)),IF(ISBLANK(OFFSET('9. METAS'!$R$20,INT((ROW()-14)/2),0)),"",OFFSET('9. METAS'!$R$20,INT((ROW()-14)/2),0)))</f>
        <v>6</v>
      </c>
      <c r="K39" s="196" t="str">
        <f ca="1">IF(MOD(ROW()-13,2)=0,IF(ISBLANK(OFFSET('11. SEGUIMIENTO 2026'!$O$14,INT((ROW()-13)/2),0)),"",OFFSET('11. SEGUIMIENTO 2026'!$O$14,INT((ROW()-13)/2),0)),IF(ISBLANK(OFFSET('9. METAS'!$S$20,INT((ROW()-14)/2),0)),"",OFFSET('9. METAS'!$S$20,INT((ROW()-14)/2),0)))</f>
        <v/>
      </c>
      <c r="L39" s="196" t="str">
        <f ca="1">IF(MOD(ROW()-13,2)=0,IF(ISBLANK(OFFSET('11. SEGUIMIENTO 2026'!$P$14,INT((ROW()-13)/2),0)),"",OFFSET('11. SEGUIMIENTO 2026'!$P$14,INT((ROW()-13)/2),0)),IF(ISBLANK(OFFSET('9. METAS'!$T$20,INT((ROW()-14)/2),0)),"",OFFSET('9. METAS'!$T$20,INT((ROW()-14)/2),0)))</f>
        <v/>
      </c>
      <c r="M39" s="197" t="str">
        <f ca="1">IF(MOD(ROW()-13,2)=0,IF(ISBLANK(OFFSET('11. SEGUIMIENTO 2026'!$Q$14,INT((ROW()-13)/2),0)),"",OFFSET('11. SEGUIMIENTO 2026'!$Q$14,INT((ROW()-13)/2),0)),IF(ISBLANK(OFFSET('9. METAS'!$U$20,INT((ROW()-14)/2),0)),"",OFFSET('9. METAS'!$U$20,INT((ROW()-14)/2),0)))</f>
        <v/>
      </c>
      <c r="N39" s="769">
        <f ca="1">IFERROR(J39/J40,"ND")</f>
        <v>1</v>
      </c>
      <c r="O39" s="771">
        <f ca="1">IFERROR(((J39)/H39),"ND")</f>
        <v>0.20689655172413793</v>
      </c>
      <c r="P39" s="804" t="str">
        <f ca="1">IF(ISBLANK(OFFSET('11. SEGUIMIENTO 2026'!$Z$14,INT((ROW()-13)/2),0)),"",OFFSET('11. SEGUIMIENTO 2026'!$Z$14,INT((ROW()-13)/2),0))</f>
        <v>En este primer trimestre se alcanzo la meta de 100% en programas de servicios publicos realizados debido a que se contaron con los recursos necesarios para llevarlos a cabo y nuestras brigadas atendieron reportes en los diferentes puntos del municipio mejorando la imagen urbana.</v>
      </c>
    </row>
    <row r="40" spans="3:16" ht="42" customHeight="1">
      <c r="C40" s="800"/>
      <c r="D40" s="802"/>
      <c r="E40" s="749"/>
      <c r="F40" s="751"/>
      <c r="G40" s="753"/>
      <c r="H40" s="760"/>
      <c r="I40" s="764"/>
      <c r="J40" s="195">
        <f ca="1">IF(MOD(ROW()-13,2)=0,IF(ISBLANK(OFFSET('11. SEGUIMIENTO 2026'!$N$14,INT((ROW()-13)/2),0)),"",OFFSET('11. SEGUIMIENTO 2026'!$N$14,INT((ROW()-13)/2),0)),IF(ISBLANK(OFFSET('9. METAS'!$R$20,INT((ROW()-14)/2),0)),"",OFFSET('9. METAS'!$R$20,INT((ROW()-14)/2),0)))</f>
        <v>6</v>
      </c>
      <c r="K40" s="196">
        <f ca="1">IF(MOD(ROW()-13,2)=0,IF(ISBLANK(OFFSET('11. SEGUIMIENTO 2026'!$O$14,INT((ROW()-13)/2),0)),"",OFFSET('11. SEGUIMIENTO 2026'!$O$14,INT((ROW()-13)/2),0)),IF(ISBLANK(OFFSET('9. METAS'!$S$20,INT((ROW()-14)/2),0)),"",OFFSET('9. METAS'!$S$20,INT((ROW()-14)/2),0)))</f>
        <v>6</v>
      </c>
      <c r="L40" s="196">
        <f ca="1">IF(MOD(ROW()-13,2)=0,IF(ISBLANK(OFFSET('11. SEGUIMIENTO 2026'!$P$14,INT((ROW()-13)/2),0)),"",OFFSET('11. SEGUIMIENTO 2026'!$P$14,INT((ROW()-13)/2),0)),IF(ISBLANK(OFFSET('9. METAS'!$T$20,INT((ROW()-14)/2),0)),"",OFFSET('9. METAS'!$T$20,INT((ROW()-14)/2),0)))</f>
        <v>8</v>
      </c>
      <c r="M40" s="197">
        <f ca="1">IF(MOD(ROW()-13,2)=0,IF(ISBLANK(OFFSET('11. SEGUIMIENTO 2026'!$Q$14,INT((ROW()-13)/2),0)),"",OFFSET('11. SEGUIMIENTO 2026'!$Q$14,INT((ROW()-13)/2),0)),IF(ISBLANK(OFFSET('9. METAS'!$U$20,INT((ROW()-14)/2),0)),"",OFFSET('9. METAS'!$U$20,INT((ROW()-14)/2),0)))</f>
        <v>9</v>
      </c>
      <c r="N40" s="770"/>
      <c r="O40" s="772"/>
      <c r="P40" s="805"/>
    </row>
    <row r="41" spans="3:16" ht="42" customHeight="1">
      <c r="C41" s="756" t="str">
        <f ca="1">IF(ISBLANK(OFFSET('5. Pp (3 años)'!$C$45,INT((ROW()-13)/2),0)),"",OFFSET('5. Pp (3 años)'!$C$45,INT((ROW()-13)/2),0))</f>
        <v>Actividad</v>
      </c>
      <c r="D41" s="801"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METAS'!$L$20,INT((ROW()-13)/2),0)),"",OFFSET('9. METAS'!$L$20,INT((ROW()-13)/2),0))</f>
        <v>121</v>
      </c>
      <c r="I41" s="763" t="s">
        <v>571</v>
      </c>
      <c r="J41" s="195">
        <f ca="1">IF(MOD(ROW()-13,2)=0,IF(ISBLANK(OFFSET('11. SEGUIMIENTO 2026'!$N$14,INT((ROW()-13)/2),0)),"",OFFSET('11. SEGUIMIENTO 2026'!$N$14,INT((ROW()-13)/2),0)),IF(ISBLANK(OFFSET('9. METAS'!$R$20,INT((ROW()-14)/2),0)),"",OFFSET('9. METAS'!$R$20,INT((ROW()-14)/2),0)))</f>
        <v>25</v>
      </c>
      <c r="K41" s="196" t="str">
        <f ca="1">IF(MOD(ROW()-13,2)=0,IF(ISBLANK(OFFSET('11. SEGUIMIENTO 2026'!$O$14,INT((ROW()-13)/2),0)),"",OFFSET('11. SEGUIMIENTO 2026'!$O$14,INT((ROW()-13)/2),0)),IF(ISBLANK(OFFSET('9. METAS'!$S$20,INT((ROW()-14)/2),0)),"",OFFSET('9. METAS'!$S$20,INT((ROW()-14)/2),0)))</f>
        <v/>
      </c>
      <c r="L41" s="196" t="str">
        <f ca="1">IF(MOD(ROW()-13,2)=0,IF(ISBLANK(OFFSET('11. SEGUIMIENTO 2026'!$P$14,INT((ROW()-13)/2),0)),"",OFFSET('11. SEGUIMIENTO 2026'!$P$14,INT((ROW()-13)/2),0)),IF(ISBLANK(OFFSET('9. METAS'!$T$20,INT((ROW()-14)/2),0)),"",OFFSET('9. METAS'!$T$20,INT((ROW()-14)/2),0)))</f>
        <v/>
      </c>
      <c r="M41" s="197" t="str">
        <f ca="1">IF(MOD(ROW()-13,2)=0,IF(ISBLANK(OFFSET('11. SEGUIMIENTO 2026'!$Q$14,INT((ROW()-13)/2),0)),"",OFFSET('11. SEGUIMIENTO 2026'!$Q$14,INT((ROW()-13)/2),0)),IF(ISBLANK(OFFSET('9. METAS'!$U$20,INT((ROW()-14)/2),0)),"",OFFSET('9. METAS'!$U$20,INT((ROW()-14)/2),0)))</f>
        <v/>
      </c>
      <c r="N41" s="769">
        <f ca="1">IFERROR(J41/J42,"ND")</f>
        <v>0.96153846153846156</v>
      </c>
      <c r="O41" s="771">
        <f ca="1">IFERROR(((J41)/H41),"ND")</f>
        <v>0.20661157024793389</v>
      </c>
      <c r="P41" s="804" t="str">
        <f ca="1">IF(ISBLANK(OFFSET('11. SEGUIMIENTO 2026'!$Z$14,INT((ROW()-13)/2),0)),"",OFFSET('11. SEGUIMIENTO 2026'!$Z$14,INT((ROW()-13)/2),0))</f>
        <v xml:space="preserve">Se logro el 96.15% de avance programado en el cumplimiento en relación a la ejecución de programas, acciones y medidas para la operación y buen funcionamiento de los servicios públicos. </v>
      </c>
    </row>
    <row r="42" spans="3:16" ht="42" customHeight="1">
      <c r="C42" s="800"/>
      <c r="D42" s="802"/>
      <c r="E42" s="749"/>
      <c r="F42" s="751"/>
      <c r="G42" s="753"/>
      <c r="H42" s="760"/>
      <c r="I42" s="764"/>
      <c r="J42" s="195">
        <f ca="1">IF(MOD(ROW()-13,2)=0,IF(ISBLANK(OFFSET('11. SEGUIMIENTO 2026'!$N$14,INT((ROW()-13)/2),0)),"",OFFSET('11. SEGUIMIENTO 2026'!$N$14,INT((ROW()-13)/2),0)),IF(ISBLANK(OFFSET('9. METAS'!$R$20,INT((ROW()-14)/2),0)),"",OFFSET('9. METAS'!$R$20,INT((ROW()-14)/2),0)))</f>
        <v>26</v>
      </c>
      <c r="K42" s="196">
        <f ca="1">IF(MOD(ROW()-13,2)=0,IF(ISBLANK(OFFSET('11. SEGUIMIENTO 2026'!$O$14,INT((ROW()-13)/2),0)),"",OFFSET('11. SEGUIMIENTO 2026'!$O$14,INT((ROW()-13)/2),0)),IF(ISBLANK(OFFSET('9. METAS'!$S$20,INT((ROW()-14)/2),0)),"",OFFSET('9. METAS'!$S$20,INT((ROW()-14)/2),0)))</f>
        <v>30</v>
      </c>
      <c r="L42" s="196">
        <f ca="1">IF(MOD(ROW()-13,2)=0,IF(ISBLANK(OFFSET('11. SEGUIMIENTO 2026'!$P$14,INT((ROW()-13)/2),0)),"",OFFSET('11. SEGUIMIENTO 2026'!$P$14,INT((ROW()-13)/2),0)),IF(ISBLANK(OFFSET('9. METAS'!$T$20,INT((ROW()-14)/2),0)),"",OFFSET('9. METAS'!$T$20,INT((ROW()-14)/2),0)))</f>
        <v>32</v>
      </c>
      <c r="M42" s="197">
        <f ca="1">IF(MOD(ROW()-13,2)=0,IF(ISBLANK(OFFSET('11. SEGUIMIENTO 2026'!$Q$14,INT((ROW()-13)/2),0)),"",OFFSET('11. SEGUIMIENTO 2026'!$Q$14,INT((ROW()-13)/2),0)),IF(ISBLANK(OFFSET('9. METAS'!$U$20,INT((ROW()-14)/2),0)),"",OFFSET('9. METAS'!$U$20,INT((ROW()-14)/2),0)))</f>
        <v>33</v>
      </c>
      <c r="N42" s="770"/>
      <c r="O42" s="772"/>
      <c r="P42" s="805"/>
    </row>
    <row r="43" spans="3:16" ht="42" customHeight="1">
      <c r="C43" s="756" t="str">
        <f ca="1">IF(ISBLANK(OFFSET('5. Pp (3 años)'!$C$45,INT((ROW()-13)/2),0)),"",OFFSET('5. Pp (3 años)'!$C$45,INT((ROW()-13)/2),0))</f>
        <v>Actividad</v>
      </c>
      <c r="D43" s="801"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METAS'!$L$20,INT((ROW()-13)/2),0)),"",OFFSET('9. METAS'!$L$20,INT((ROW()-13)/2),0))</f>
        <v>73</v>
      </c>
      <c r="I43" s="763" t="s">
        <v>571</v>
      </c>
      <c r="J43" s="195">
        <f ca="1">IF(MOD(ROW()-13,2)=0,IF(ISBLANK(OFFSET('11. SEGUIMIENTO 2026'!$N$14,INT((ROW()-13)/2),0)),"",OFFSET('11. SEGUIMIENTO 2026'!$N$14,INT((ROW()-13)/2),0)),IF(ISBLANK(OFFSET('9. METAS'!$R$20,INT((ROW()-14)/2),0)),"",OFFSET('9. METAS'!$R$20,INT((ROW()-14)/2),0)))</f>
        <v>12</v>
      </c>
      <c r="K43" s="196" t="str">
        <f ca="1">IF(MOD(ROW()-13,2)=0,IF(ISBLANK(OFFSET('11. SEGUIMIENTO 2026'!$O$14,INT((ROW()-13)/2),0)),"",OFFSET('11. SEGUIMIENTO 2026'!$O$14,INT((ROW()-13)/2),0)),IF(ISBLANK(OFFSET('9. METAS'!$S$20,INT((ROW()-14)/2),0)),"",OFFSET('9. METAS'!$S$20,INT((ROW()-14)/2),0)))</f>
        <v/>
      </c>
      <c r="L43" s="196" t="str">
        <f ca="1">IF(MOD(ROW()-13,2)=0,IF(ISBLANK(OFFSET('11. SEGUIMIENTO 2026'!$P$14,INT((ROW()-13)/2),0)),"",OFFSET('11. SEGUIMIENTO 2026'!$P$14,INT((ROW()-13)/2),0)),IF(ISBLANK(OFFSET('9. METAS'!$T$20,INT((ROW()-14)/2),0)),"",OFFSET('9. METAS'!$T$20,INT((ROW()-14)/2),0)))</f>
        <v/>
      </c>
      <c r="M43" s="197" t="str">
        <f ca="1">IF(MOD(ROW()-13,2)=0,IF(ISBLANK(OFFSET('11. SEGUIMIENTO 2026'!$Q$14,INT((ROW()-13)/2),0)),"",OFFSET('11. SEGUIMIENTO 2026'!$Q$14,INT((ROW()-13)/2),0)),IF(ISBLANK(OFFSET('9. METAS'!$U$20,INT((ROW()-14)/2),0)),"",OFFSET('9. METAS'!$U$20,INT((ROW()-14)/2),0)))</f>
        <v/>
      </c>
      <c r="N43" s="769">
        <f ca="1">IFERROR(J43/J44,"ND")</f>
        <v>0.8571428571428571</v>
      </c>
      <c r="O43" s="771">
        <f ca="1">IFERROR(((J43)/H43),"ND")</f>
        <v>0.16438356164383561</v>
      </c>
      <c r="P43" s="804" t="str">
        <f ca="1">IF(ISBLANK(OFFSET('11. SEGUIMIENTO 2026'!$Z$14,INT((ROW()-13)/2),0)),"",OFFSET('11. SEGUIMIENTO 2026'!$Z$14,INT((ROW()-13)/2),0))</f>
        <v xml:space="preserve">Se logro un avance del 85.71 % en la Tramitación de recursos necesarios para la operación y buen funcionamiento de los programas de servicios públicos. </v>
      </c>
    </row>
    <row r="44" spans="3:16" ht="42" customHeight="1">
      <c r="C44" s="800"/>
      <c r="D44" s="802"/>
      <c r="E44" s="749"/>
      <c r="F44" s="751"/>
      <c r="G44" s="753"/>
      <c r="H44" s="760"/>
      <c r="I44" s="764"/>
      <c r="J44" s="195">
        <f ca="1">IF(MOD(ROW()-13,2)=0,IF(ISBLANK(OFFSET('11. SEGUIMIENTO 2026'!$N$14,INT((ROW()-13)/2),0)),"",OFFSET('11. SEGUIMIENTO 2026'!$N$14,INT((ROW()-13)/2),0)),IF(ISBLANK(OFFSET('9. METAS'!$R$20,INT((ROW()-14)/2),0)),"",OFFSET('9. METAS'!$R$20,INT((ROW()-14)/2),0)))</f>
        <v>14</v>
      </c>
      <c r="K44" s="196">
        <f ca="1">IF(MOD(ROW()-13,2)=0,IF(ISBLANK(OFFSET('11. SEGUIMIENTO 2026'!$O$14,INT((ROW()-13)/2),0)),"",OFFSET('11. SEGUIMIENTO 2026'!$O$14,INT((ROW()-13)/2),0)),IF(ISBLANK(OFFSET('9. METAS'!$S$20,INT((ROW()-14)/2),0)),"",OFFSET('9. METAS'!$S$20,INT((ROW()-14)/2),0)))</f>
        <v>17</v>
      </c>
      <c r="L44" s="196">
        <f ca="1">IF(MOD(ROW()-13,2)=0,IF(ISBLANK(OFFSET('11. SEGUIMIENTO 2026'!$P$14,INT((ROW()-13)/2),0)),"",OFFSET('11. SEGUIMIENTO 2026'!$P$14,INT((ROW()-13)/2),0)),IF(ISBLANK(OFFSET('9. METAS'!$T$20,INT((ROW()-14)/2),0)),"",OFFSET('9. METAS'!$T$20,INT((ROW()-14)/2),0)))</f>
        <v>19</v>
      </c>
      <c r="M44" s="197">
        <f ca="1">IF(MOD(ROW()-13,2)=0,IF(ISBLANK(OFFSET('11. SEGUIMIENTO 2026'!$Q$14,INT((ROW()-13)/2),0)),"",OFFSET('11. SEGUIMIENTO 2026'!$Q$14,INT((ROW()-13)/2),0)),IF(ISBLANK(OFFSET('9. METAS'!$U$20,INT((ROW()-14)/2),0)),"",OFFSET('9. METAS'!$U$20,INT((ROW()-14)/2),0)))</f>
        <v>23</v>
      </c>
      <c r="N44" s="770"/>
      <c r="O44" s="772"/>
      <c r="P44" s="805"/>
    </row>
    <row r="45" spans="3:16" ht="42" customHeight="1">
      <c r="C45" s="756" t="str">
        <f ca="1">IF(ISBLANK(OFFSET('5. Pp (3 años)'!$C$45,INT((ROW()-13)/2),0)),"",OFFSET('5. Pp (3 años)'!$C$45,INT((ROW()-13)/2),0))</f>
        <v>Actividad</v>
      </c>
      <c r="D45" s="801"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METAS'!$L$20,INT((ROW()-13)/2),0)),"",OFFSET('9. METAS'!$L$20,INT((ROW()-13)/2),0))</f>
        <v>4826</v>
      </c>
      <c r="I45" s="763" t="s">
        <v>571</v>
      </c>
      <c r="J45" s="195">
        <f ca="1">IF(MOD(ROW()-13,2)=0,IF(ISBLANK(OFFSET('11. SEGUIMIENTO 2026'!$N$14,INT((ROW()-13)/2),0)),"",OFFSET('11. SEGUIMIENTO 2026'!$N$14,INT((ROW()-13)/2),0)),IF(ISBLANK(OFFSET('9. METAS'!$R$20,INT((ROW()-14)/2),0)),"",OFFSET('9. METAS'!$R$20,INT((ROW()-14)/2),0)))</f>
        <v>1026</v>
      </c>
      <c r="K45" s="196" t="str">
        <f ca="1">IF(MOD(ROW()-13,2)=0,IF(ISBLANK(OFFSET('11. SEGUIMIENTO 2026'!$O$14,INT((ROW()-13)/2),0)),"",OFFSET('11. SEGUIMIENTO 2026'!$O$14,INT((ROW()-13)/2),0)),IF(ISBLANK(OFFSET('9. METAS'!$S$20,INT((ROW()-14)/2),0)),"",OFFSET('9. METAS'!$S$20,INT((ROW()-14)/2),0)))</f>
        <v/>
      </c>
      <c r="L45" s="196" t="str">
        <f ca="1">IF(MOD(ROW()-13,2)=0,IF(ISBLANK(OFFSET('11. SEGUIMIENTO 2026'!$P$14,INT((ROW()-13)/2),0)),"",OFFSET('11. SEGUIMIENTO 2026'!$P$14,INT((ROW()-13)/2),0)),IF(ISBLANK(OFFSET('9. METAS'!$T$20,INT((ROW()-14)/2),0)),"",OFFSET('9. METAS'!$T$20,INT((ROW()-14)/2),0)))</f>
        <v/>
      </c>
      <c r="M45" s="197" t="str">
        <f ca="1">IF(MOD(ROW()-13,2)=0,IF(ISBLANK(OFFSET('11. SEGUIMIENTO 2026'!$Q$14,INT((ROW()-13)/2),0)),"",OFFSET('11. SEGUIMIENTO 2026'!$Q$14,INT((ROW()-13)/2),0)),IF(ISBLANK(OFFSET('9. METAS'!$U$20,INT((ROW()-14)/2),0)),"",OFFSET('9. METAS'!$U$20,INT((ROW()-14)/2),0)))</f>
        <v/>
      </c>
      <c r="N45" s="769">
        <f ca="1">IFERROR(J45/J46,"ND")</f>
        <v>0.89217391304347826</v>
      </c>
      <c r="O45" s="771">
        <f ca="1">IFERROR(((J45)/H45),"ND")</f>
        <v>0.2125984251968504</v>
      </c>
      <c r="P45" s="804" t="str">
        <f ca="1">IF(ISBLANK(OFFSET('11. SEGUIMIENTO 2026'!$Z$14,INT((ROW()-13)/2),0)),"",OFFSET('11. SEGUIMIENTO 2026'!$Z$14,INT((ROW()-13)/2),0))</f>
        <v xml:space="preserve">En este primer trimestre se alcanzo el 89.22 % en avance en solicitudes ciudadanas mediante el programa de reporta y aporta debido a que no se conto con mucha demanda en solicitudes ciudadanas. </v>
      </c>
    </row>
    <row r="46" spans="3:16" ht="42" customHeight="1">
      <c r="C46" s="800"/>
      <c r="D46" s="802"/>
      <c r="E46" s="749"/>
      <c r="F46" s="751"/>
      <c r="G46" s="753"/>
      <c r="H46" s="760"/>
      <c r="I46" s="764"/>
      <c r="J46" s="195">
        <f ca="1">IF(MOD(ROW()-13,2)=0,IF(ISBLANK(OFFSET('11. SEGUIMIENTO 2026'!$N$14,INT((ROW()-13)/2),0)),"",OFFSET('11. SEGUIMIENTO 2026'!$N$14,INT((ROW()-13)/2),0)),IF(ISBLANK(OFFSET('9. METAS'!$R$20,INT((ROW()-14)/2),0)),"",OFFSET('9. METAS'!$R$20,INT((ROW()-14)/2),0)))</f>
        <v>1150</v>
      </c>
      <c r="K46" s="196">
        <f ca="1">IF(MOD(ROW()-13,2)=0,IF(ISBLANK(OFFSET('11. SEGUIMIENTO 2026'!$O$14,INT((ROW()-13)/2),0)),"",OFFSET('11. SEGUIMIENTO 2026'!$O$14,INT((ROW()-13)/2),0)),IF(ISBLANK(OFFSET('9. METAS'!$S$20,INT((ROW()-14)/2),0)),"",OFFSET('9. METAS'!$S$20,INT((ROW()-14)/2),0)))</f>
        <v>1200</v>
      </c>
      <c r="L46" s="196">
        <f ca="1">IF(MOD(ROW()-13,2)=0,IF(ISBLANK(OFFSET('11. SEGUIMIENTO 2026'!$P$14,INT((ROW()-13)/2),0)),"",OFFSET('11. SEGUIMIENTO 2026'!$P$14,INT((ROW()-13)/2),0)),IF(ISBLANK(OFFSET('9. METAS'!$T$20,INT((ROW()-14)/2),0)),"",OFFSET('9. METAS'!$T$20,INT((ROW()-14)/2),0)))</f>
        <v>1220</v>
      </c>
      <c r="M46" s="197">
        <f ca="1">IF(MOD(ROW()-13,2)=0,IF(ISBLANK(OFFSET('11. SEGUIMIENTO 2026'!$Q$14,INT((ROW()-13)/2),0)),"",OFFSET('11. SEGUIMIENTO 2026'!$Q$14,INT((ROW()-13)/2),0)),IF(ISBLANK(OFFSET('9. METAS'!$U$20,INT((ROW()-14)/2),0)),"",OFFSET('9. METAS'!$U$20,INT((ROW()-14)/2),0)))</f>
        <v>1256</v>
      </c>
      <c r="N46" s="770"/>
      <c r="O46" s="772"/>
      <c r="P46" s="805"/>
    </row>
    <row r="47" spans="3:16" ht="48" customHeight="1">
      <c r="C47" s="756" t="str">
        <f ca="1">IF(ISBLANK(OFFSET('5. Pp (3 años)'!$C$45,INT((ROW()-13)/2),0)),"",OFFSET('5. Pp (3 años)'!$C$45,INT((ROW()-13)/2),0))</f>
        <v>Actividad</v>
      </c>
      <c r="D47" s="801"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METAS'!$L$20,INT((ROW()-13)/2),0)),"",OFFSET('9. METAS'!$L$20,INT((ROW()-13)/2),0))</f>
        <v>726</v>
      </c>
      <c r="I47" s="763" t="s">
        <v>571</v>
      </c>
      <c r="J47" s="195">
        <f ca="1">IF(MOD(ROW()-13,2)=0,IF(ISBLANK(OFFSET('11. SEGUIMIENTO 2026'!$N$14,INT((ROW()-13)/2),0)),"",OFFSET('11. SEGUIMIENTO 2026'!$N$14,INT((ROW()-13)/2),0)),IF(ISBLANK(OFFSET('9. METAS'!$R$20,INT((ROW()-14)/2),0)),"",OFFSET('9. METAS'!$R$20,INT((ROW()-14)/2),0)))</f>
        <v>148</v>
      </c>
      <c r="K47" s="196" t="str">
        <f ca="1">IF(MOD(ROW()-13,2)=0,IF(ISBLANK(OFFSET('11. SEGUIMIENTO 2026'!$O$14,INT((ROW()-13)/2),0)),"",OFFSET('11. SEGUIMIENTO 2026'!$O$14,INT((ROW()-13)/2),0)),IF(ISBLANK(OFFSET('9. METAS'!$S$20,INT((ROW()-14)/2),0)),"",OFFSET('9. METAS'!$S$20,INT((ROW()-14)/2),0)))</f>
        <v/>
      </c>
      <c r="L47" s="196" t="str">
        <f ca="1">IF(MOD(ROW()-13,2)=0,IF(ISBLANK(OFFSET('11. SEGUIMIENTO 2026'!$P$14,INT((ROW()-13)/2),0)),"",OFFSET('11. SEGUIMIENTO 2026'!$P$14,INT((ROW()-13)/2),0)),IF(ISBLANK(OFFSET('9. METAS'!$T$20,INT((ROW()-14)/2),0)),"",OFFSET('9. METAS'!$T$20,INT((ROW()-14)/2),0)))</f>
        <v/>
      </c>
      <c r="M47" s="197" t="str">
        <f ca="1">IF(MOD(ROW()-13,2)=0,IF(ISBLANK(OFFSET('11. SEGUIMIENTO 2026'!$Q$14,INT((ROW()-13)/2),0)),"",OFFSET('11. SEGUIMIENTO 2026'!$Q$14,INT((ROW()-13)/2),0)),IF(ISBLANK(OFFSET('9. METAS'!$U$20,INT((ROW()-14)/2),0)),"",OFFSET('9. METAS'!$U$20,INT((ROW()-14)/2),0)))</f>
        <v/>
      </c>
      <c r="N47" s="769">
        <f ca="1">IFERROR(J47/J48,"ND")</f>
        <v>0.92500000000000004</v>
      </c>
      <c r="O47" s="771">
        <f ca="1">IFERROR(((J47)/H47),"ND")</f>
        <v>0.20385674931129477</v>
      </c>
      <c r="P47" s="804" t="str">
        <f ca="1">IF(ISBLANK(OFFSET('11. SEGUIMIENTO 2026'!$Z$14,INT((ROW()-13)/2),0)),"",OFFSET('11. SEGUIMIENTO 2026'!$Z$14,INT((ROW()-13)/2),0))</f>
        <v xml:space="preserve">En este primer trimestre se conto con el 92.50 % de avance en la supervisión en los  establecimientos supervisados garantizando la calidad y seguridad de los establecimientos para su buen funcionamiento. </v>
      </c>
    </row>
    <row r="48" spans="3:16" ht="48" customHeight="1">
      <c r="C48" s="800"/>
      <c r="D48" s="802"/>
      <c r="E48" s="749"/>
      <c r="F48" s="751"/>
      <c r="G48" s="753"/>
      <c r="H48" s="760"/>
      <c r="I48" s="764"/>
      <c r="J48" s="195">
        <f ca="1">IF(MOD(ROW()-13,2)=0,IF(ISBLANK(OFFSET('11. SEGUIMIENTO 2026'!$N$14,INT((ROW()-13)/2),0)),"",OFFSET('11. SEGUIMIENTO 2026'!$N$14,INT((ROW()-13)/2),0)),IF(ISBLANK(OFFSET('9. METAS'!$R$20,INT((ROW()-14)/2),0)),"",OFFSET('9. METAS'!$R$20,INT((ROW()-14)/2),0)))</f>
        <v>160</v>
      </c>
      <c r="K48" s="196">
        <f ca="1">IF(MOD(ROW()-13,2)=0,IF(ISBLANK(OFFSET('11. SEGUIMIENTO 2026'!$O$14,INT((ROW()-13)/2),0)),"",OFFSET('11. SEGUIMIENTO 2026'!$O$14,INT((ROW()-13)/2),0)),IF(ISBLANK(OFFSET('9. METAS'!$S$20,INT((ROW()-14)/2),0)),"",OFFSET('9. METAS'!$S$20,INT((ROW()-14)/2),0)))</f>
        <v>175</v>
      </c>
      <c r="L48" s="196">
        <f ca="1">IF(MOD(ROW()-13,2)=0,IF(ISBLANK(OFFSET('11. SEGUIMIENTO 2026'!$P$14,INT((ROW()-13)/2),0)),"",OFFSET('11. SEGUIMIENTO 2026'!$P$14,INT((ROW()-13)/2),0)),IF(ISBLANK(OFFSET('9. METAS'!$T$20,INT((ROW()-14)/2),0)),"",OFFSET('9. METAS'!$T$20,INT((ROW()-14)/2),0)))</f>
        <v>191</v>
      </c>
      <c r="M48" s="197">
        <f ca="1">IF(MOD(ROW()-13,2)=0,IF(ISBLANK(OFFSET('11. SEGUIMIENTO 2026'!$Q$14,INT((ROW()-13)/2),0)),"",OFFSET('11. SEGUIMIENTO 2026'!$Q$14,INT((ROW()-13)/2),0)),IF(ISBLANK(OFFSET('9. METAS'!$U$20,INT((ROW()-14)/2),0)),"",OFFSET('9. METAS'!$U$20,INT((ROW()-14)/2),0)))</f>
        <v>200</v>
      </c>
      <c r="N48" s="770"/>
      <c r="O48" s="772"/>
      <c r="P48" s="805"/>
    </row>
    <row r="49" spans="3:16" ht="51" customHeight="1">
      <c r="C49" s="756" t="str">
        <f ca="1">IF(ISBLANK(OFFSET('5. Pp (3 años)'!$C$45,INT((ROW()-13)/2),0)),"",OFFSET('5. Pp (3 años)'!$C$45,INT((ROW()-13)/2),0))</f>
        <v>Componente</v>
      </c>
      <c r="D49" s="801"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METAS'!$L$20,INT((ROW()-13)/2),0)),"",OFFSET('9. METAS'!$L$20,INT((ROW()-13)/2),0))</f>
        <v>10252</v>
      </c>
      <c r="I49" s="763" t="s">
        <v>571</v>
      </c>
      <c r="J49" s="195">
        <f ca="1">IF(MOD(ROW()-13,2)=0,IF(ISBLANK(OFFSET('11. SEGUIMIENTO 2026'!$N$14,INT((ROW()-13)/2),0)),"",OFFSET('11. SEGUIMIENTO 2026'!$N$14,INT((ROW()-13)/2),0)),IF(ISBLANK(OFFSET('9. METAS'!$R$20,INT((ROW()-14)/2),0)),"",OFFSET('9. METAS'!$R$20,INT((ROW()-14)/2),0)))</f>
        <v>2216</v>
      </c>
      <c r="K49" s="196" t="str">
        <f ca="1">IF(MOD(ROW()-13,2)=0,IF(ISBLANK(OFFSET('11. SEGUIMIENTO 2026'!$O$14,INT((ROW()-13)/2),0)),"",OFFSET('11. SEGUIMIENTO 2026'!$O$14,INT((ROW()-13)/2),0)),IF(ISBLANK(OFFSET('9. METAS'!$S$20,INT((ROW()-14)/2),0)),"",OFFSET('9. METAS'!$S$20,INT((ROW()-14)/2),0)))</f>
        <v/>
      </c>
      <c r="L49" s="196" t="str">
        <f ca="1">IF(MOD(ROW()-13,2)=0,IF(ISBLANK(OFFSET('11. SEGUIMIENTO 2026'!$P$14,INT((ROW()-13)/2),0)),"",OFFSET('11. SEGUIMIENTO 2026'!$P$14,INT((ROW()-13)/2),0)),IF(ISBLANK(OFFSET('9. METAS'!$T$20,INT((ROW()-14)/2),0)),"",OFFSET('9. METAS'!$T$20,INT((ROW()-14)/2),0)))</f>
        <v/>
      </c>
      <c r="M49" s="197" t="str">
        <f ca="1">IF(MOD(ROW()-13,2)=0,IF(ISBLANK(OFFSET('11. SEGUIMIENTO 2026'!$Q$14,INT((ROW()-13)/2),0)),"",OFFSET('11. SEGUIMIENTO 2026'!$Q$14,INT((ROW()-13)/2),0)),IF(ISBLANK(OFFSET('9. METAS'!$U$20,INT((ROW()-14)/2),0)),"",OFFSET('9. METAS'!$U$20,INT((ROW()-14)/2),0)))</f>
        <v/>
      </c>
      <c r="N49" s="769">
        <f ca="1">IFERROR(J49/J50,"ND")</f>
        <v>0.90264765784114054</v>
      </c>
      <c r="O49" s="771">
        <f ca="1">IFERROR(((J49)/H49),"ND")</f>
        <v>0.21615294576667968</v>
      </c>
      <c r="P49" s="804" t="str">
        <f ca="1">IF(ISBLANK(OFFSET('11. SEGUIMIENTO 2026'!$Z$14,INT((ROW()-13)/2),0)),"",OFFSET('11. SEGUIMIENTO 2026'!$Z$14,INT((ROW()-13)/2),0))</f>
        <v xml:space="preserve">En la Dirección de Alumbrado Público, se alcanzó el 90.26% de la meta programada, en  reparaciones en  el cumplimiento de la  rehabilitación del sistema del alumbrado público. </v>
      </c>
    </row>
    <row r="50" spans="3:16" ht="51" customHeight="1">
      <c r="C50" s="800"/>
      <c r="D50" s="802"/>
      <c r="E50" s="749"/>
      <c r="F50" s="751"/>
      <c r="G50" s="753"/>
      <c r="H50" s="760"/>
      <c r="I50" s="764"/>
      <c r="J50" s="195">
        <f ca="1">IF(MOD(ROW()-13,2)=0,IF(ISBLANK(OFFSET('11. SEGUIMIENTO 2026'!$N$14,INT((ROW()-13)/2),0)),"",OFFSET('11. SEGUIMIENTO 2026'!$N$14,INT((ROW()-13)/2),0)),IF(ISBLANK(OFFSET('9. METAS'!$R$20,INT((ROW()-14)/2),0)),"",OFFSET('9. METAS'!$R$20,INT((ROW()-14)/2),0)))</f>
        <v>2455</v>
      </c>
      <c r="K50" s="196">
        <f ca="1">IF(MOD(ROW()-13,2)=0,IF(ISBLANK(OFFSET('11. SEGUIMIENTO 2026'!$O$14,INT((ROW()-13)/2),0)),"",OFFSET('11. SEGUIMIENTO 2026'!$O$14,INT((ROW()-13)/2),0)),IF(ISBLANK(OFFSET('9. METAS'!$S$20,INT((ROW()-14)/2),0)),"",OFFSET('9. METAS'!$S$20,INT((ROW()-14)/2),0)))</f>
        <v>2592</v>
      </c>
      <c r="L50" s="196">
        <f ca="1">IF(MOD(ROW()-13,2)=0,IF(ISBLANK(OFFSET('11. SEGUIMIENTO 2026'!$P$14,INT((ROW()-13)/2),0)),"",OFFSET('11. SEGUIMIENTO 2026'!$P$14,INT((ROW()-13)/2),0)),IF(ISBLANK(OFFSET('9. METAS'!$T$20,INT((ROW()-14)/2),0)),"",OFFSET('9. METAS'!$T$20,INT((ROW()-14)/2),0)))</f>
        <v>2740</v>
      </c>
      <c r="M50" s="197">
        <f ca="1">IF(MOD(ROW()-13,2)=0,IF(ISBLANK(OFFSET('11. SEGUIMIENTO 2026'!$Q$14,INT((ROW()-13)/2),0)),"",OFFSET('11. SEGUIMIENTO 2026'!$Q$14,INT((ROW()-13)/2),0)),IF(ISBLANK(OFFSET('9. METAS'!$U$20,INT((ROW()-14)/2),0)),"",OFFSET('9. METAS'!$U$20,INT((ROW()-14)/2),0)))</f>
        <v>2465</v>
      </c>
      <c r="N50" s="770"/>
      <c r="O50" s="772"/>
      <c r="P50" s="805"/>
    </row>
    <row r="51" spans="3:16" ht="51" customHeight="1">
      <c r="C51" s="756" t="str">
        <f ca="1">IF(ISBLANK(OFFSET('5. Pp (3 años)'!$C$45,INT((ROW()-13)/2),0)),"",OFFSET('5. Pp (3 años)'!$C$45,INT((ROW()-13)/2),0))</f>
        <v>Actividad</v>
      </c>
      <c r="D51" s="801"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METAS'!$L$20,INT((ROW()-13)/2),0)),"",OFFSET('9. METAS'!$L$20,INT((ROW()-13)/2),0))</f>
        <v>9726</v>
      </c>
      <c r="I51" s="763" t="s">
        <v>571</v>
      </c>
      <c r="J51" s="195">
        <f ca="1">IF(MOD(ROW()-13,2)=0,IF(ISBLANK(OFFSET('11. SEGUIMIENTO 2026'!$N$14,INT((ROW()-13)/2),0)),"",OFFSET('11. SEGUIMIENTO 2026'!$N$14,INT((ROW()-13)/2),0)),IF(ISBLANK(OFFSET('9. METAS'!$R$20,INT((ROW()-14)/2),0)),"",OFFSET('9. METAS'!$R$20,INT((ROW()-14)/2),0)))</f>
        <v>2076</v>
      </c>
      <c r="K51" s="196" t="str">
        <f ca="1">IF(MOD(ROW()-13,2)=0,IF(ISBLANK(OFFSET('11. SEGUIMIENTO 2026'!$O$14,INT((ROW()-13)/2),0)),"",OFFSET('11. SEGUIMIENTO 2026'!$O$14,INT((ROW()-13)/2),0)),IF(ISBLANK(OFFSET('9. METAS'!$S$20,INT((ROW()-14)/2),0)),"",OFFSET('9. METAS'!$S$20,INT((ROW()-14)/2),0)))</f>
        <v/>
      </c>
      <c r="L51" s="196" t="str">
        <f ca="1">IF(MOD(ROW()-13,2)=0,IF(ISBLANK(OFFSET('11. SEGUIMIENTO 2026'!$P$14,INT((ROW()-13)/2),0)),"",OFFSET('11. SEGUIMIENTO 2026'!$P$14,INT((ROW()-13)/2),0)),IF(ISBLANK(OFFSET('9. METAS'!$T$20,INT((ROW()-14)/2),0)),"",OFFSET('9. METAS'!$T$20,INT((ROW()-14)/2),0)))</f>
        <v/>
      </c>
      <c r="M51" s="197" t="str">
        <f ca="1">IF(MOD(ROW()-13,2)=0,IF(ISBLANK(OFFSET('11. SEGUIMIENTO 2026'!$Q$14,INT((ROW()-13)/2),0)),"",OFFSET('11. SEGUIMIENTO 2026'!$Q$14,INT((ROW()-13)/2),0)),IF(ISBLANK(OFFSET('9. METAS'!$U$20,INT((ROW()-14)/2),0)),"",OFFSET('9. METAS'!$U$20,INT((ROW()-14)/2),0)))</f>
        <v/>
      </c>
      <c r="N51" s="769">
        <f ca="1">IFERROR(J51/J52,"ND")</f>
        <v>0.88453344695355773</v>
      </c>
      <c r="O51" s="771">
        <f ca="1">IFERROR(((J51)/H51),"ND")</f>
        <v>0.21344848858729179</v>
      </c>
      <c r="P51" s="804" t="str">
        <f ca="1">IF(ISBLANK(OFFSET('11. SEGUIMIENTO 2026'!$Z$14,INT((ROW()-13)/2),0)),"",OFFSET('11. SEGUIMIENTO 2026'!$Z$14,INT((ROW()-13)/2),0))</f>
        <v>En la Dirección de Alumbrado Públicose, se alcanzó al 88.45% de la meta programada, para  satisfacer  el   funcionamiento del sistema de alumbrado público mendiante supervisión puntual y sectorizada, con la finalidad de reducir fallas en el mismo.</v>
      </c>
    </row>
    <row r="52" spans="3:16" ht="51" customHeight="1">
      <c r="C52" s="800"/>
      <c r="D52" s="802"/>
      <c r="E52" s="749"/>
      <c r="F52" s="751"/>
      <c r="G52" s="753"/>
      <c r="H52" s="760"/>
      <c r="I52" s="764"/>
      <c r="J52" s="195">
        <f ca="1">IF(MOD(ROW()-13,2)=0,IF(ISBLANK(OFFSET('11. SEGUIMIENTO 2026'!$N$14,INT((ROW()-13)/2),0)),"",OFFSET('11. SEGUIMIENTO 2026'!$N$14,INT((ROW()-13)/2),0)),IF(ISBLANK(OFFSET('9. METAS'!$R$20,INT((ROW()-14)/2),0)),"",OFFSET('9. METAS'!$R$20,INT((ROW()-14)/2),0)))</f>
        <v>2347</v>
      </c>
      <c r="K52" s="196">
        <f ca="1">IF(MOD(ROW()-13,2)=0,IF(ISBLANK(OFFSET('11. SEGUIMIENTO 2026'!$O$14,INT((ROW()-13)/2),0)),"",OFFSET('11. SEGUIMIENTO 2026'!$O$14,INT((ROW()-13)/2),0)),IF(ISBLANK(OFFSET('9. METAS'!$S$20,INT((ROW()-14)/2),0)),"",OFFSET('9. METAS'!$S$20,INT((ROW()-14)/2),0)))</f>
        <v>2649</v>
      </c>
      <c r="L52" s="196">
        <f ca="1">IF(MOD(ROW()-13,2)=0,IF(ISBLANK(OFFSET('11. SEGUIMIENTO 2026'!$P$14,INT((ROW()-13)/2),0)),"",OFFSET('11. SEGUIMIENTO 2026'!$P$14,INT((ROW()-13)/2),0)),IF(ISBLANK(OFFSET('9. METAS'!$T$20,INT((ROW()-14)/2),0)),"",OFFSET('9. METAS'!$T$20,INT((ROW()-14)/2),0)))</f>
        <v>2385</v>
      </c>
      <c r="M52" s="197">
        <f ca="1">IF(MOD(ROW()-13,2)=0,IF(ISBLANK(OFFSET('11. SEGUIMIENTO 2026'!$Q$14,INT((ROW()-13)/2),0)),"",OFFSET('11. SEGUIMIENTO 2026'!$Q$14,INT((ROW()-13)/2),0)),IF(ISBLANK(OFFSET('9. METAS'!$U$20,INT((ROW()-14)/2),0)),"",OFFSET('9. METAS'!$U$20,INT((ROW()-14)/2),0)))</f>
        <v>2345</v>
      </c>
      <c r="N52" s="770"/>
      <c r="O52" s="772"/>
      <c r="P52" s="805"/>
    </row>
    <row r="53" spans="3:16" ht="51" customHeight="1">
      <c r="C53" s="756" t="str">
        <f ca="1">IF(ISBLANK(OFFSET('5. Pp (3 años)'!$C$45,INT((ROW()-13)/2),0)),"",OFFSET('5. Pp (3 años)'!$C$45,INT((ROW()-13)/2),0))</f>
        <v>Actividad</v>
      </c>
      <c r="D53" s="801"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METAS'!$L$20,INT((ROW()-13)/2),0)),"",OFFSET('9. METAS'!$L$20,INT((ROW()-13)/2),0))</f>
        <v>660</v>
      </c>
      <c r="I53" s="763" t="s">
        <v>571</v>
      </c>
      <c r="J53" s="195">
        <f ca="1">IF(MOD(ROW()-13,2)=0,IF(ISBLANK(OFFSET('11. SEGUIMIENTO 2026'!$N$14,INT((ROW()-13)/2),0)),"",OFFSET('11. SEGUIMIENTO 2026'!$N$14,INT((ROW()-13)/2),0)),IF(ISBLANK(OFFSET('9. METAS'!$R$20,INT((ROW()-14)/2),0)),"",OFFSET('9. METAS'!$R$20,INT((ROW()-14)/2),0)))</f>
        <v>112</v>
      </c>
      <c r="K53" s="196" t="str">
        <f ca="1">IF(MOD(ROW()-13,2)=0,IF(ISBLANK(OFFSET('11. SEGUIMIENTO 2026'!$O$14,INT((ROW()-13)/2),0)),"",OFFSET('11. SEGUIMIENTO 2026'!$O$14,INT((ROW()-13)/2),0)),IF(ISBLANK(OFFSET('9. METAS'!$S$20,INT((ROW()-14)/2),0)),"",OFFSET('9. METAS'!$S$20,INT((ROW()-14)/2),0)))</f>
        <v/>
      </c>
      <c r="L53" s="196" t="str">
        <f ca="1">IF(MOD(ROW()-13,2)=0,IF(ISBLANK(OFFSET('11. SEGUIMIENTO 2026'!$P$14,INT((ROW()-13)/2),0)),"",OFFSET('11. SEGUIMIENTO 2026'!$P$14,INT((ROW()-13)/2),0)),IF(ISBLANK(OFFSET('9. METAS'!$T$20,INT((ROW()-14)/2),0)),"",OFFSET('9. METAS'!$T$20,INT((ROW()-14)/2),0)))</f>
        <v/>
      </c>
      <c r="M53" s="197" t="str">
        <f ca="1">IF(MOD(ROW()-13,2)=0,IF(ISBLANK(OFFSET('11. SEGUIMIENTO 2026'!$Q$14,INT((ROW()-13)/2),0)),"",OFFSET('11. SEGUIMIENTO 2026'!$Q$14,INT((ROW()-13)/2),0)),IF(ISBLANK(OFFSET('9. METAS'!$U$20,INT((ROW()-14)/2),0)),"",OFFSET('9. METAS'!$U$20,INT((ROW()-14)/2),0)))</f>
        <v/>
      </c>
      <c r="N53" s="769">
        <f ca="1">IFERROR(J53/J54,"ND")</f>
        <v>0.67878787878787883</v>
      </c>
      <c r="O53" s="771">
        <f ca="1">IFERROR(((J53)/H53),"ND")</f>
        <v>0.16969696969696971</v>
      </c>
      <c r="P53" s="804" t="str">
        <f ca="1">IF(ISBLANK(OFFSET('11. SEGUIMIENTO 2026'!$Z$14,INT((ROW()-13)/2),0)),"",OFFSET('11. SEGUIMIENTO 2026'!$Z$14,INT((ROW()-13)/2),0))</f>
        <v xml:space="preserve">En la Dirección de Alumbrado Público, se alcanzó al  67.87.45% de la meta programada, en el   mantenimiento del alumbrado no concesionado. </v>
      </c>
    </row>
    <row r="54" spans="3:16" ht="51" customHeight="1">
      <c r="C54" s="800"/>
      <c r="D54" s="802"/>
      <c r="E54" s="749"/>
      <c r="F54" s="751"/>
      <c r="G54" s="753"/>
      <c r="H54" s="760"/>
      <c r="I54" s="764"/>
      <c r="J54" s="195">
        <f ca="1">IF(MOD(ROW()-13,2)=0,IF(ISBLANK(OFFSET('11. SEGUIMIENTO 2026'!$N$14,INT((ROW()-13)/2),0)),"",OFFSET('11. SEGUIMIENTO 2026'!$N$14,INT((ROW()-13)/2),0)),IF(ISBLANK(OFFSET('9. METAS'!$R$20,INT((ROW()-14)/2),0)),"",OFFSET('9. METAS'!$R$20,INT((ROW()-14)/2),0)))</f>
        <v>165</v>
      </c>
      <c r="K54" s="196">
        <f ca="1">IF(MOD(ROW()-13,2)=0,IF(ISBLANK(OFFSET('11. SEGUIMIENTO 2026'!$O$14,INT((ROW()-13)/2),0)),"",OFFSET('11. SEGUIMIENTO 2026'!$O$14,INT((ROW()-13)/2),0)),IF(ISBLANK(OFFSET('9. METAS'!$S$20,INT((ROW()-14)/2),0)),"",OFFSET('9. METAS'!$S$20,INT((ROW()-14)/2),0)))</f>
        <v>165</v>
      </c>
      <c r="L54" s="196">
        <f ca="1">IF(MOD(ROW()-13,2)=0,IF(ISBLANK(OFFSET('11. SEGUIMIENTO 2026'!$P$14,INT((ROW()-13)/2),0)),"",OFFSET('11. SEGUIMIENTO 2026'!$P$14,INT((ROW()-13)/2),0)),IF(ISBLANK(OFFSET('9. METAS'!$T$20,INT((ROW()-14)/2),0)),"",OFFSET('9. METAS'!$T$20,INT((ROW()-14)/2),0)))</f>
        <v>165</v>
      </c>
      <c r="M54" s="197">
        <f ca="1">IF(MOD(ROW()-13,2)=0,IF(ISBLANK(OFFSET('11. SEGUIMIENTO 2026'!$Q$14,INT((ROW()-13)/2),0)),"",OFFSET('11. SEGUIMIENTO 2026'!$Q$14,INT((ROW()-13)/2),0)),IF(ISBLANK(OFFSET('9. METAS'!$U$20,INT((ROW()-14)/2),0)),"",OFFSET('9. METAS'!$U$20,INT((ROW()-14)/2),0)))</f>
        <v>165</v>
      </c>
      <c r="N54" s="770"/>
      <c r="O54" s="772"/>
      <c r="P54" s="805"/>
    </row>
    <row r="55" spans="3:16" ht="51" customHeight="1">
      <c r="C55" s="756" t="str">
        <f ca="1">IF(ISBLANK(OFFSET('5. Pp (3 años)'!$C$45,INT((ROW()-13)/2),0)),"",OFFSET('5. Pp (3 años)'!$C$45,INT((ROW()-13)/2),0))</f>
        <v>Actividad</v>
      </c>
      <c r="D55" s="801"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METAS'!$L$20,INT((ROW()-13)/2),0)),"",OFFSET('9. METAS'!$L$20,INT((ROW()-13)/2),0))</f>
        <v>72538</v>
      </c>
      <c r="I55" s="763" t="s">
        <v>571</v>
      </c>
      <c r="J55" s="195">
        <f ca="1">IF(MOD(ROW()-13,2)=0,IF(ISBLANK(OFFSET('11. SEGUIMIENTO 2026'!$N$14,INT((ROW()-13)/2),0)),"",OFFSET('11. SEGUIMIENTO 2026'!$N$14,INT((ROW()-13)/2),0)),IF(ISBLANK(OFFSET('9. METAS'!$R$20,INT((ROW()-14)/2),0)),"",OFFSET('9. METAS'!$R$20,INT((ROW()-14)/2),0)))</f>
        <v>18910</v>
      </c>
      <c r="K55" s="196" t="str">
        <f ca="1">IF(MOD(ROW()-13,2)=0,IF(ISBLANK(OFFSET('11. SEGUIMIENTO 2026'!$O$14,INT((ROW()-13)/2),0)),"",OFFSET('11. SEGUIMIENTO 2026'!$O$14,INT((ROW()-13)/2),0)),IF(ISBLANK(OFFSET('9. METAS'!$S$20,INT((ROW()-14)/2),0)),"",OFFSET('9. METAS'!$S$20,INT((ROW()-14)/2),0)))</f>
        <v/>
      </c>
      <c r="L55" s="196" t="str">
        <f ca="1">IF(MOD(ROW()-13,2)=0,IF(ISBLANK(OFFSET('11. SEGUIMIENTO 2026'!$P$14,INT((ROW()-13)/2),0)),"",OFFSET('11. SEGUIMIENTO 2026'!$P$14,INT((ROW()-13)/2),0)),IF(ISBLANK(OFFSET('9. METAS'!$T$20,INT((ROW()-14)/2),0)),"",OFFSET('9. METAS'!$T$20,INT((ROW()-14)/2),0)))</f>
        <v/>
      </c>
      <c r="M55" s="197" t="str">
        <f ca="1">IF(MOD(ROW()-13,2)=0,IF(ISBLANK(OFFSET('11. SEGUIMIENTO 2026'!$Q$14,INT((ROW()-13)/2),0)),"",OFFSET('11. SEGUIMIENTO 2026'!$Q$14,INT((ROW()-13)/2),0)),IF(ISBLANK(OFFSET('9. METAS'!$U$20,INT((ROW()-14)/2),0)),"",OFFSET('9. METAS'!$U$20,INT((ROW()-14)/2),0)))</f>
        <v/>
      </c>
      <c r="N55" s="769">
        <f ca="1">IFERROR(J55/J56,"ND")</f>
        <v>1.1222551928783382</v>
      </c>
      <c r="O55" s="771">
        <f ca="1">IFERROR(((J55)/H55),"ND")</f>
        <v>0.26069094819267141</v>
      </c>
      <c r="P55" s="804" t="str">
        <f ca="1">IF(ISBLANK(OFFSET('11. SEGUIMIENTO 2026'!$Z$14,INT((ROW()-13)/2),0)),"",OFFSET('11. SEGUIMIENTO 2026'!$Z$14,INT((ROW()-13)/2),0))</f>
        <v>En la Dirección de Alumbrado Público, se superó con el 12.23% de la meta programada en le censo. actualizando  la cantidad exacta de componentes del sistema de alumbrado como son:  luminarias, bancos, transformadores.</v>
      </c>
    </row>
    <row r="56" spans="3:16" ht="51" customHeight="1">
      <c r="C56" s="800"/>
      <c r="D56" s="802"/>
      <c r="E56" s="749"/>
      <c r="F56" s="751"/>
      <c r="G56" s="753"/>
      <c r="H56" s="760"/>
      <c r="I56" s="764"/>
      <c r="J56" s="195">
        <f ca="1">IF(MOD(ROW()-13,2)=0,IF(ISBLANK(OFFSET('11. SEGUIMIENTO 2026'!$N$14,INT((ROW()-13)/2),0)),"",OFFSET('11. SEGUIMIENTO 2026'!$N$14,INT((ROW()-13)/2),0)),IF(ISBLANK(OFFSET('9. METAS'!$R$20,INT((ROW()-14)/2),0)),"",OFFSET('9. METAS'!$R$20,INT((ROW()-14)/2),0)))</f>
        <v>16850</v>
      </c>
      <c r="K56" s="196">
        <f ca="1">IF(MOD(ROW()-13,2)=0,IF(ISBLANK(OFFSET('11. SEGUIMIENTO 2026'!$O$14,INT((ROW()-13)/2),0)),"",OFFSET('11. SEGUIMIENTO 2026'!$O$14,INT((ROW()-13)/2),0)),IF(ISBLANK(OFFSET('9. METAS'!$S$20,INT((ROW()-14)/2),0)),"",OFFSET('9. METAS'!$S$20,INT((ROW()-14)/2),0)))</f>
        <v>18877</v>
      </c>
      <c r="L56" s="196">
        <f ca="1">IF(MOD(ROW()-13,2)=0,IF(ISBLANK(OFFSET('11. SEGUIMIENTO 2026'!$P$14,INT((ROW()-13)/2),0)),"",OFFSET('11. SEGUIMIENTO 2026'!$P$14,INT((ROW()-13)/2),0)),IF(ISBLANK(OFFSET('9. METAS'!$T$20,INT((ROW()-14)/2),0)),"",OFFSET('9. METAS'!$T$20,INT((ROW()-14)/2),0)))</f>
        <v>18876</v>
      </c>
      <c r="M56" s="197">
        <f ca="1">IF(MOD(ROW()-13,2)=0,IF(ISBLANK(OFFSET('11. SEGUIMIENTO 2026'!$Q$14,INT((ROW()-13)/2),0)),"",OFFSET('11. SEGUIMIENTO 2026'!$Q$14,INT((ROW()-13)/2),0)),IF(ISBLANK(OFFSET('9. METAS'!$U$20,INT((ROW()-14)/2),0)),"",OFFSET('9. METAS'!$U$20,INT((ROW()-14)/2),0)))</f>
        <v>18136</v>
      </c>
      <c r="N56" s="770"/>
      <c r="O56" s="772"/>
      <c r="P56" s="805"/>
    </row>
    <row r="57" spans="3:16" ht="51" customHeight="1">
      <c r="C57" s="756" t="str">
        <f ca="1">IF(ISBLANK(OFFSET('5. Pp (3 años)'!$C$45,INT((ROW()-13)/2),0)),"",OFFSET('5. Pp (3 años)'!$C$45,INT((ROW()-13)/2),0))</f>
        <v>Actividad</v>
      </c>
      <c r="D57" s="801"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METAS'!$L$20,INT((ROW()-13)/2),0)),"",OFFSET('9. METAS'!$L$20,INT((ROW()-13)/2),0))</f>
        <v>108</v>
      </c>
      <c r="I57" s="763" t="s">
        <v>571</v>
      </c>
      <c r="J57" s="195">
        <f ca="1">IF(MOD(ROW()-13,2)=0,IF(ISBLANK(OFFSET('11. SEGUIMIENTO 2026'!$N$14,INT((ROW()-13)/2),0)),"",OFFSET('11. SEGUIMIENTO 2026'!$N$14,INT((ROW()-13)/2),0)),IF(ISBLANK(OFFSET('9. METAS'!$R$20,INT((ROW()-14)/2),0)),"",OFFSET('9. METAS'!$R$20,INT((ROW()-14)/2),0)))</f>
        <v>26</v>
      </c>
      <c r="K57" s="196" t="str">
        <f ca="1">IF(MOD(ROW()-13,2)=0,IF(ISBLANK(OFFSET('11. SEGUIMIENTO 2026'!$O$14,INT((ROW()-13)/2),0)),"",OFFSET('11. SEGUIMIENTO 2026'!$O$14,INT((ROW()-13)/2),0)),IF(ISBLANK(OFFSET('9. METAS'!$S$20,INT((ROW()-14)/2),0)),"",OFFSET('9. METAS'!$S$20,INT((ROW()-14)/2),0)))</f>
        <v/>
      </c>
      <c r="L57" s="196" t="str">
        <f ca="1">IF(MOD(ROW()-13,2)=0,IF(ISBLANK(OFFSET('11. SEGUIMIENTO 2026'!$P$14,INT((ROW()-13)/2),0)),"",OFFSET('11. SEGUIMIENTO 2026'!$P$14,INT((ROW()-13)/2),0)),IF(ISBLANK(OFFSET('9. METAS'!$T$20,INT((ROW()-14)/2),0)),"",OFFSET('9. METAS'!$T$20,INT((ROW()-14)/2),0)))</f>
        <v/>
      </c>
      <c r="M57" s="197" t="str">
        <f ca="1">IF(MOD(ROW()-13,2)=0,IF(ISBLANK(OFFSET('11. SEGUIMIENTO 2026'!$Q$14,INT((ROW()-13)/2),0)),"",OFFSET('11. SEGUIMIENTO 2026'!$Q$14,INT((ROW()-13)/2),0)),IF(ISBLANK(OFFSET('9. METAS'!$U$20,INT((ROW()-14)/2),0)),"",OFFSET('9. METAS'!$U$20,INT((ROW()-14)/2),0)))</f>
        <v/>
      </c>
      <c r="N57" s="769">
        <f ca="1">IFERROR(J57/J58,"ND")</f>
        <v>1</v>
      </c>
      <c r="O57" s="771">
        <f ca="1">IFERROR(((J57)/H57),"ND")</f>
        <v>0.24074074074074073</v>
      </c>
      <c r="P57" s="804" t="str">
        <f ca="1">IF(ISBLANK(OFFSET('11. SEGUIMIENTO 2026'!$Z$14,INT((ROW()-13)/2),0)),"",OFFSET('11. SEGUIMIENTO 2026'!$Z$14,INT((ROW()-13)/2),0))</f>
        <v xml:space="preserve">En la Dirección de Alumbrado Público, se alcanzó el 100% de la meta programada en la verificación del  cumpliendo con las especificaciones establecidas para la entrega recepción de los fraccionamientos y poder formalizar los contratos ante  CFE. </v>
      </c>
    </row>
    <row r="58" spans="3:16" ht="51" customHeight="1">
      <c r="C58" s="800"/>
      <c r="D58" s="802"/>
      <c r="E58" s="749"/>
      <c r="F58" s="751"/>
      <c r="G58" s="753"/>
      <c r="H58" s="760"/>
      <c r="I58" s="764"/>
      <c r="J58" s="195">
        <f ca="1">IF(MOD(ROW()-13,2)=0,IF(ISBLANK(OFFSET('11. SEGUIMIENTO 2026'!$N$14,INT((ROW()-13)/2),0)),"",OFFSET('11. SEGUIMIENTO 2026'!$N$14,INT((ROW()-13)/2),0)),IF(ISBLANK(OFFSET('9. METAS'!$R$20,INT((ROW()-14)/2),0)),"",OFFSET('9. METAS'!$R$20,INT((ROW()-14)/2),0)))</f>
        <v>26</v>
      </c>
      <c r="K58" s="196">
        <f ca="1">IF(MOD(ROW()-13,2)=0,IF(ISBLANK(OFFSET('11. SEGUIMIENTO 2026'!$O$14,INT((ROW()-13)/2),0)),"",OFFSET('11. SEGUIMIENTO 2026'!$O$14,INT((ROW()-13)/2),0)),IF(ISBLANK(OFFSET('9. METAS'!$S$20,INT((ROW()-14)/2),0)),"",OFFSET('9. METAS'!$S$20,INT((ROW()-14)/2),0)))</f>
        <v>28</v>
      </c>
      <c r="L58" s="196">
        <f ca="1">IF(MOD(ROW()-13,2)=0,IF(ISBLANK(OFFSET('11. SEGUIMIENTO 2026'!$P$14,INT((ROW()-13)/2),0)),"",OFFSET('11. SEGUIMIENTO 2026'!$P$14,INT((ROW()-13)/2),0)),IF(ISBLANK(OFFSET('9. METAS'!$T$20,INT((ROW()-14)/2),0)),"",OFFSET('9. METAS'!$T$20,INT((ROW()-14)/2),0)))</f>
        <v>28</v>
      </c>
      <c r="M58" s="197">
        <f ca="1">IF(MOD(ROW()-13,2)=0,IF(ISBLANK(OFFSET('11. SEGUIMIENTO 2026'!$Q$14,INT((ROW()-13)/2),0)),"",OFFSET('11. SEGUIMIENTO 2026'!$Q$14,INT((ROW()-13)/2),0)),IF(ISBLANK(OFFSET('9. METAS'!$U$20,INT((ROW()-14)/2),0)),"",OFFSET('9. METAS'!$U$20,INT((ROW()-14)/2),0)))</f>
        <v>26</v>
      </c>
      <c r="N58" s="770"/>
      <c r="O58" s="772"/>
      <c r="P58" s="805"/>
    </row>
    <row r="59" spans="3:16" ht="51" customHeight="1">
      <c r="C59" s="756" t="str">
        <f ca="1">IF(ISBLANK(OFFSET('5. Pp (3 años)'!$C$45,INT((ROW()-13)/2),0)),"",OFFSET('5. Pp (3 años)'!$C$45,INT((ROW()-13)/2),0))</f>
        <v>Actividad</v>
      </c>
      <c r="D59" s="801"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METAS'!$L$20,INT((ROW()-13)/2),0)),"",OFFSET('9. METAS'!$L$20,INT((ROW()-13)/2),0))</f>
        <v>42</v>
      </c>
      <c r="I59" s="763" t="s">
        <v>571</v>
      </c>
      <c r="J59" s="195">
        <f ca="1">IF(MOD(ROW()-13,2)=0,IF(ISBLANK(OFFSET('11. SEGUIMIENTO 2026'!$N$14,INT((ROW()-13)/2),0)),"",OFFSET('11. SEGUIMIENTO 2026'!$N$14,INT((ROW()-13)/2),0)),IF(ISBLANK(OFFSET('9. METAS'!$R$20,INT((ROW()-14)/2),0)),"",OFFSET('9. METAS'!$R$20,INT((ROW()-14)/2),0)))</f>
        <v>10</v>
      </c>
      <c r="K59" s="196" t="str">
        <f ca="1">IF(MOD(ROW()-13,2)=0,IF(ISBLANK(OFFSET('11. SEGUIMIENTO 2026'!$O$14,INT((ROW()-13)/2),0)),"",OFFSET('11. SEGUIMIENTO 2026'!$O$14,INT((ROW()-13)/2),0)),IF(ISBLANK(OFFSET('9. METAS'!$S$20,INT((ROW()-14)/2),0)),"",OFFSET('9. METAS'!$S$20,INT((ROW()-14)/2),0)))</f>
        <v/>
      </c>
      <c r="L59" s="196" t="str">
        <f ca="1">IF(MOD(ROW()-13,2)=0,IF(ISBLANK(OFFSET('11. SEGUIMIENTO 2026'!$P$14,INT((ROW()-13)/2),0)),"",OFFSET('11. SEGUIMIENTO 2026'!$P$14,INT((ROW()-13)/2),0)),IF(ISBLANK(OFFSET('9. METAS'!$T$20,INT((ROW()-14)/2),0)),"",OFFSET('9. METAS'!$T$20,INT((ROW()-14)/2),0)))</f>
        <v/>
      </c>
      <c r="M59" s="197" t="str">
        <f ca="1">IF(MOD(ROW()-13,2)=0,IF(ISBLANK(OFFSET('11. SEGUIMIENTO 2026'!$Q$14,INT((ROW()-13)/2),0)),"",OFFSET('11. SEGUIMIENTO 2026'!$Q$14,INT((ROW()-13)/2),0)),IF(ISBLANK(OFFSET('9. METAS'!$U$20,INT((ROW()-14)/2),0)),"",OFFSET('9. METAS'!$U$20,INT((ROW()-14)/2),0)))</f>
        <v/>
      </c>
      <c r="N59" s="769">
        <f ca="1">IFERROR(J59/J60,"ND")</f>
        <v>1</v>
      </c>
      <c r="O59" s="771">
        <f ca="1">IFERROR(((J59)/H59),"ND")</f>
        <v>0.23809523809523808</v>
      </c>
      <c r="P59" s="804" t="str">
        <f ca="1">IF(ISBLANK(OFFSET('11. SEGUIMIENTO 2026'!$Z$14,INT((ROW()-13)/2),0)),"",OFFSET('11. SEGUIMIENTO 2026'!$Z$14,INT((ROW()-13)/2),0))</f>
        <v>En la Dirección de Alumbrado Público, se alcanzó el 100% de la meta programada, en cuanto a la  infraestructura eléctrica proyectada, en el seguimiento de solicitudes ciudadanas.</v>
      </c>
    </row>
    <row r="60" spans="3:16" ht="51" customHeight="1">
      <c r="C60" s="800"/>
      <c r="D60" s="802"/>
      <c r="E60" s="749"/>
      <c r="F60" s="751"/>
      <c r="G60" s="753"/>
      <c r="H60" s="760"/>
      <c r="I60" s="764"/>
      <c r="J60" s="195">
        <f ca="1">IF(MOD(ROW()-13,2)=0,IF(ISBLANK(OFFSET('11. SEGUIMIENTO 2026'!$N$14,INT((ROW()-13)/2),0)),"",OFFSET('11. SEGUIMIENTO 2026'!$N$14,INT((ROW()-13)/2),0)),IF(ISBLANK(OFFSET('9. METAS'!$R$20,INT((ROW()-14)/2),0)),"",OFFSET('9. METAS'!$R$20,INT((ROW()-14)/2),0)))</f>
        <v>10</v>
      </c>
      <c r="K60" s="196">
        <f ca="1">IF(MOD(ROW()-13,2)=0,IF(ISBLANK(OFFSET('11. SEGUIMIENTO 2026'!$O$14,INT((ROW()-13)/2),0)),"",OFFSET('11. SEGUIMIENTO 2026'!$O$14,INT((ROW()-13)/2),0)),IF(ISBLANK(OFFSET('9. METAS'!$S$20,INT((ROW()-14)/2),0)),"",OFFSET('9. METAS'!$S$20,INT((ROW()-14)/2),0)))</f>
        <v>11</v>
      </c>
      <c r="L60" s="196">
        <f ca="1">IF(MOD(ROW()-13,2)=0,IF(ISBLANK(OFFSET('11. SEGUIMIENTO 2026'!$P$14,INT((ROW()-13)/2),0)),"",OFFSET('11. SEGUIMIENTO 2026'!$P$14,INT((ROW()-13)/2),0)),IF(ISBLANK(OFFSET('9. METAS'!$T$20,INT((ROW()-14)/2),0)),"",OFFSET('9. METAS'!$T$20,INT((ROW()-14)/2),0)))</f>
        <v>11</v>
      </c>
      <c r="M60" s="197">
        <f ca="1">IF(MOD(ROW()-13,2)=0,IF(ISBLANK(OFFSET('11. SEGUIMIENTO 2026'!$Q$14,INT((ROW()-13)/2),0)),"",OFFSET('11. SEGUIMIENTO 2026'!$Q$14,INT((ROW()-13)/2),0)),IF(ISBLANK(OFFSET('9. METAS'!$U$20,INT((ROW()-14)/2),0)),"",OFFSET('9. METAS'!$U$20,INT((ROW()-14)/2),0)))</f>
        <v>10</v>
      </c>
      <c r="N60" s="770"/>
      <c r="O60" s="772"/>
      <c r="P60" s="805"/>
    </row>
    <row r="61" spans="3:16" ht="51" customHeight="1">
      <c r="C61" s="756" t="str">
        <f ca="1">IF(ISBLANK(OFFSET('5. Pp (3 años)'!$C$45,INT((ROW()-13)/2),0)),"",OFFSET('5. Pp (3 años)'!$C$45,INT((ROW()-13)/2),0))</f>
        <v>Componente</v>
      </c>
      <c r="D61" s="801"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METAS'!$L$20,INT((ROW()-13)/2),0)),"",OFFSET('9. METAS'!$L$20,INT((ROW()-13)/2),0))</f>
        <v>184594</v>
      </c>
      <c r="I61" s="763" t="s">
        <v>571</v>
      </c>
      <c r="J61" s="195">
        <f ca="1">IF(MOD(ROW()-13,2)=0,IF(ISBLANK(OFFSET('11. SEGUIMIENTO 2026'!$N$14,INT((ROW()-13)/2),0)),"",OFFSET('11. SEGUIMIENTO 2026'!$N$14,INT((ROW()-13)/2),0)),IF(ISBLANK(OFFSET('9. METAS'!$R$20,INT((ROW()-14)/2),0)),"",OFFSET('9. METAS'!$R$20,INT((ROW()-14)/2),0)))</f>
        <v>6741.57</v>
      </c>
      <c r="K61" s="196" t="str">
        <f ca="1">IF(MOD(ROW()-13,2)=0,IF(ISBLANK(OFFSET('11. SEGUIMIENTO 2026'!$O$14,INT((ROW()-13)/2),0)),"",OFFSET('11. SEGUIMIENTO 2026'!$O$14,INT((ROW()-13)/2),0)),IF(ISBLANK(OFFSET('9. METAS'!$S$20,INT((ROW()-14)/2),0)),"",OFFSET('9. METAS'!$S$20,INT((ROW()-14)/2),0)))</f>
        <v/>
      </c>
      <c r="L61" s="196" t="str">
        <f ca="1">IF(MOD(ROW()-13,2)=0,IF(ISBLANK(OFFSET('11. SEGUIMIENTO 2026'!$P$14,INT((ROW()-13)/2),0)),"",OFFSET('11. SEGUIMIENTO 2026'!$P$14,INT((ROW()-13)/2),0)),IF(ISBLANK(OFFSET('9. METAS'!$T$20,INT((ROW()-14)/2),0)),"",OFFSET('9. METAS'!$T$20,INT((ROW()-14)/2),0)))</f>
        <v/>
      </c>
      <c r="M61" s="197" t="str">
        <f ca="1">IF(MOD(ROW()-13,2)=0,IF(ISBLANK(OFFSET('11. SEGUIMIENTO 2026'!$Q$14,INT((ROW()-13)/2),0)),"",OFFSET('11. SEGUIMIENTO 2026'!$Q$14,INT((ROW()-13)/2),0)),IF(ISBLANK(OFFSET('9. METAS'!$U$20,INT((ROW()-14)/2),0)),"",OFFSET('9. METAS'!$U$20,INT((ROW()-14)/2),0)))</f>
        <v/>
      </c>
      <c r="N61" s="769">
        <f ca="1">IFERROR(J61/J62,"ND")</f>
        <v>0.14608268868231164</v>
      </c>
      <c r="O61" s="771">
        <f ca="1">IFERROR(((J61)/H61),"ND")</f>
        <v>3.6521067857026773E-2</v>
      </c>
      <c r="P61" s="804" t="str">
        <f ca="1">IF(ISBLANK(OFFSET('11. SEGUIMIENTO 2026'!$Z$14,INT((ROW()-13)/2),0)),"",OFFSET('11. SEGUIMIENTO 2026'!$Z$14,INT((ROW()-13)/2),0))</f>
        <v>El porcentaje alcanzado fue de 14.61% debido a que aun no se cuenta con contrato de materiales petreos.</v>
      </c>
    </row>
    <row r="62" spans="3:16" ht="51" customHeight="1">
      <c r="C62" s="800"/>
      <c r="D62" s="802"/>
      <c r="E62" s="749"/>
      <c r="F62" s="751"/>
      <c r="G62" s="753"/>
      <c r="H62" s="760"/>
      <c r="I62" s="764"/>
      <c r="J62" s="195">
        <f ca="1">IF(MOD(ROW()-13,2)=0,IF(ISBLANK(OFFSET('11. SEGUIMIENTO 2026'!$N$14,INT((ROW()-13)/2),0)),"",OFFSET('11. SEGUIMIENTO 2026'!$N$14,INT((ROW()-13)/2),0)),IF(ISBLANK(OFFSET('9. METAS'!$R$20,INT((ROW()-14)/2),0)),"",OFFSET('9. METAS'!$R$20,INT((ROW()-14)/2),0)))</f>
        <v>46149</v>
      </c>
      <c r="K62" s="196">
        <f ca="1">IF(MOD(ROW()-13,2)=0,IF(ISBLANK(OFFSET('11. SEGUIMIENTO 2026'!$O$14,INT((ROW()-13)/2),0)),"",OFFSET('11. SEGUIMIENTO 2026'!$O$14,INT((ROW()-13)/2),0)),IF(ISBLANK(OFFSET('9. METAS'!$S$20,INT((ROW()-14)/2),0)),"",OFFSET('9. METAS'!$S$20,INT((ROW()-14)/2),0)))</f>
        <v>46149</v>
      </c>
      <c r="L62" s="196">
        <f ca="1">IF(MOD(ROW()-13,2)=0,IF(ISBLANK(OFFSET('11. SEGUIMIENTO 2026'!$P$14,INT((ROW()-13)/2),0)),"",OFFSET('11. SEGUIMIENTO 2026'!$P$14,INT((ROW()-13)/2),0)),IF(ISBLANK(OFFSET('9. METAS'!$T$20,INT((ROW()-14)/2),0)),"",OFFSET('9. METAS'!$T$20,INT((ROW()-14)/2),0)))</f>
        <v>46149</v>
      </c>
      <c r="M62" s="197">
        <f ca="1">IF(MOD(ROW()-13,2)=0,IF(ISBLANK(OFFSET('11. SEGUIMIENTO 2026'!$Q$14,INT((ROW()-13)/2),0)),"",OFFSET('11. SEGUIMIENTO 2026'!$Q$14,INT((ROW()-13)/2),0)),IF(ISBLANK(OFFSET('9. METAS'!$U$20,INT((ROW()-14)/2),0)),"",OFFSET('9. METAS'!$U$20,INT((ROW()-14)/2),0)))</f>
        <v>46148</v>
      </c>
      <c r="N62" s="770"/>
      <c r="O62" s="772"/>
      <c r="P62" s="805"/>
    </row>
    <row r="63" spans="3:16" ht="37.5" customHeight="1">
      <c r="C63" s="800"/>
      <c r="D63" s="802"/>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METAS'!$L$20,INT((ROW()-13)/2),0)),"",OFFSET('9. METAS'!$L$20,INT((ROW()-13)/2),0))</f>
        <v>6051392</v>
      </c>
      <c r="I63" s="763" t="s">
        <v>571</v>
      </c>
      <c r="J63" s="195">
        <f ca="1">IF(MOD(ROW()-13,2)=0,IF(ISBLANK(OFFSET('11. SEGUIMIENTO 2026'!$N$14,INT((ROW()-13)/2),0)),"",OFFSET('11. SEGUIMIENTO 2026'!$N$14,INT((ROW()-13)/2),0)),IF(ISBLANK(OFFSET('9. METAS'!$R$20,INT((ROW()-14)/2),0)),"",OFFSET('9. METAS'!$R$20,INT((ROW()-14)/2),0)))</f>
        <v>5360000</v>
      </c>
      <c r="K63" s="196" t="str">
        <f ca="1">IF(MOD(ROW()-13,2)=0,IF(ISBLANK(OFFSET('11. SEGUIMIENTO 2026'!$O$14,INT((ROW()-13)/2),0)),"",OFFSET('11. SEGUIMIENTO 2026'!$O$14,INT((ROW()-13)/2),0)),IF(ISBLANK(OFFSET('9. METAS'!$S$20,INT((ROW()-14)/2),0)),"",OFFSET('9. METAS'!$S$20,INT((ROW()-14)/2),0)))</f>
        <v/>
      </c>
      <c r="L63" s="196" t="str">
        <f ca="1">IF(MOD(ROW()-13,2)=0,IF(ISBLANK(OFFSET('11. SEGUIMIENTO 2026'!$P$14,INT((ROW()-13)/2),0)),"",OFFSET('11. SEGUIMIENTO 2026'!$P$14,INT((ROW()-13)/2),0)),IF(ISBLANK(OFFSET('9. METAS'!$T$20,INT((ROW()-14)/2),0)),"",OFFSET('9. METAS'!$T$20,INT((ROW()-14)/2),0)))</f>
        <v/>
      </c>
      <c r="M63" s="197" t="str">
        <f ca="1">IF(MOD(ROW()-13,2)=0,IF(ISBLANK(OFFSET('11. SEGUIMIENTO 2026'!$Q$14,INT((ROW()-13)/2),0)),"",OFFSET('11. SEGUIMIENTO 2026'!$Q$14,INT((ROW()-13)/2),0)),IF(ISBLANK(OFFSET('9. METAS'!$U$20,INT((ROW()-14)/2),0)),"",OFFSET('9. METAS'!$U$20,INT((ROW()-14)/2),0)))</f>
        <v/>
      </c>
      <c r="N63" s="769">
        <f ca="1">IFERROR(J63/J64,"ND")</f>
        <v>3.5429864731949277</v>
      </c>
      <c r="O63" s="771">
        <f ca="1">IFERROR(((J63)/H63),"ND")</f>
        <v>0.88574661829873191</v>
      </c>
      <c r="P63" s="804" t="str">
        <f ca="1">IF(ISBLANK(OFFSET('11. SEGUIMIENTO 2026'!$Z$14,INT((ROW()-13)/2),0)),"",OFFSET('11. SEGUIMIENTO 2026'!$Z$14,INT((ROW()-13)/2),0))</f>
        <v>El porcentaje alcanzado fue de 354.30% debido a la gran demanda del servicio de agua potable en las colonias irregulares es mayor derivado al aunmento de poblacion.</v>
      </c>
    </row>
    <row r="64" spans="3:16" ht="37.5" customHeight="1">
      <c r="C64" s="747"/>
      <c r="D64" s="803"/>
      <c r="E64" s="749"/>
      <c r="F64" s="751"/>
      <c r="G64" s="753"/>
      <c r="H64" s="760"/>
      <c r="I64" s="764"/>
      <c r="J64" s="195">
        <f ca="1">IF(MOD(ROW()-13,2)=0,IF(ISBLANK(OFFSET('11. SEGUIMIENTO 2026'!$N$14,INT((ROW()-13)/2),0)),"",OFFSET('11. SEGUIMIENTO 2026'!$N$14,INT((ROW()-13)/2),0)),IF(ISBLANK(OFFSET('9. METAS'!$R$20,INT((ROW()-14)/2),0)),"",OFFSET('9. METAS'!$R$20,INT((ROW()-14)/2),0)))</f>
        <v>1512848</v>
      </c>
      <c r="K64" s="196">
        <f ca="1">IF(MOD(ROW()-13,2)=0,IF(ISBLANK(OFFSET('11. SEGUIMIENTO 2026'!$O$14,INT((ROW()-13)/2),0)),"",OFFSET('11. SEGUIMIENTO 2026'!$O$14,INT((ROW()-13)/2),0)),IF(ISBLANK(OFFSET('9. METAS'!$S$20,INT((ROW()-14)/2),0)),"",OFFSET('9. METAS'!$S$20,INT((ROW()-14)/2),0)))</f>
        <v>1512848</v>
      </c>
      <c r="L64" s="196">
        <f ca="1">IF(MOD(ROW()-13,2)=0,IF(ISBLANK(OFFSET('11. SEGUIMIENTO 2026'!$P$14,INT((ROW()-13)/2),0)),"",OFFSET('11. SEGUIMIENTO 2026'!$P$14,INT((ROW()-13)/2),0)),IF(ISBLANK(OFFSET('9. METAS'!$T$20,INT((ROW()-14)/2),0)),"",OFFSET('9. METAS'!$T$20,INT((ROW()-14)/2),0)))</f>
        <v>1512848</v>
      </c>
      <c r="M64" s="197">
        <f ca="1">IF(MOD(ROW()-13,2)=0,IF(ISBLANK(OFFSET('11. SEGUIMIENTO 2026'!$Q$14,INT((ROW()-13)/2),0)),"",OFFSET('11. SEGUIMIENTO 2026'!$Q$14,INT((ROW()-13)/2),0)),IF(ISBLANK(OFFSET('9. METAS'!$U$20,INT((ROW()-14)/2),0)),"",OFFSET('9. METAS'!$U$20,INT((ROW()-14)/2),0)))</f>
        <v>1512848</v>
      </c>
      <c r="N64" s="770"/>
      <c r="O64" s="772"/>
      <c r="P64" s="805"/>
    </row>
    <row r="65" spans="3:16" ht="52.5" customHeight="1">
      <c r="C65" s="756" t="str">
        <f ca="1">IF(ISBLANK(OFFSET('5. Pp (3 años)'!$C$45,INT((ROW()-13)/2),0)),"",OFFSET('5. Pp (3 años)'!$C$45,INT((ROW()-13)/2),0))</f>
        <v>Actividad</v>
      </c>
      <c r="D65" s="801"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METAS'!$L$20,INT((ROW()-13)/2),0)),"",OFFSET('9. METAS'!$L$20,INT((ROW()-13)/2),0))</f>
        <v>620</v>
      </c>
      <c r="I65" s="763" t="s">
        <v>571</v>
      </c>
      <c r="J65" s="195">
        <f ca="1">IF(MOD(ROW()-13,2)=0,IF(ISBLANK(OFFSET('11. SEGUIMIENTO 2026'!$N$14,INT((ROW()-13)/2),0)),"",OFFSET('11. SEGUIMIENTO 2026'!$N$14,INT((ROW()-13)/2),0)),IF(ISBLANK(OFFSET('9. METAS'!$R$20,INT((ROW()-14)/2),0)),"",OFFSET('9. METAS'!$R$20,INT((ROW()-14)/2),0)))</f>
        <v>22</v>
      </c>
      <c r="K65" s="196" t="str">
        <f ca="1">IF(MOD(ROW()-13,2)=0,IF(ISBLANK(OFFSET('11. SEGUIMIENTO 2026'!$O$14,INT((ROW()-13)/2),0)),"",OFFSET('11. SEGUIMIENTO 2026'!$O$14,INT((ROW()-13)/2),0)),IF(ISBLANK(OFFSET('9. METAS'!$S$20,INT((ROW()-14)/2),0)),"",OFFSET('9. METAS'!$S$20,INT((ROW()-14)/2),0)))</f>
        <v/>
      </c>
      <c r="L65" s="196" t="str">
        <f ca="1">IF(MOD(ROW()-13,2)=0,IF(ISBLANK(OFFSET('11. SEGUIMIENTO 2026'!$P$14,INT((ROW()-13)/2),0)),"",OFFSET('11. SEGUIMIENTO 2026'!$P$14,INT((ROW()-13)/2),0)),IF(ISBLANK(OFFSET('9. METAS'!$T$20,INT((ROW()-14)/2),0)),"",OFFSET('9. METAS'!$T$20,INT((ROW()-14)/2),0)))</f>
        <v/>
      </c>
      <c r="M65" s="197" t="str">
        <f ca="1">IF(MOD(ROW()-13,2)=0,IF(ISBLANK(OFFSET('11. SEGUIMIENTO 2026'!$Q$14,INT((ROW()-13)/2),0)),"",OFFSET('11. SEGUIMIENTO 2026'!$Q$14,INT((ROW()-13)/2),0)),IF(ISBLANK(OFFSET('9. METAS'!$U$20,INT((ROW()-14)/2),0)),"",OFFSET('9. METAS'!$U$20,INT((ROW()-14)/2),0)))</f>
        <v/>
      </c>
      <c r="N65" s="769">
        <f ca="1">IFERROR(J65/J66,"ND")</f>
        <v>0.14193548387096774</v>
      </c>
      <c r="O65" s="771">
        <f ca="1">IFERROR(((J65)/H65),"ND")</f>
        <v>3.5483870967741936E-2</v>
      </c>
      <c r="P65" s="804" t="str">
        <f ca="1">IF(ISBLANK(OFFSET('11. SEGUIMIENTO 2026'!$Z$14,INT((ROW()-13)/2),0)),"",OFFSET('11. SEGUIMIENTO 2026'!$Z$14,INT((ROW()-13)/2),0))</f>
        <v>El porcentaje alcanzado fue de 14.19% debido a que la medicion es trimestral y no se cuenta con contrato de materiales petreo.</v>
      </c>
    </row>
    <row r="66" spans="3:16" ht="52.5" customHeight="1">
      <c r="C66" s="800"/>
      <c r="D66" s="802"/>
      <c r="E66" s="749"/>
      <c r="F66" s="751"/>
      <c r="G66" s="753"/>
      <c r="H66" s="760"/>
      <c r="I66" s="764"/>
      <c r="J66" s="195">
        <f ca="1">IF(MOD(ROW()-13,2)=0,IF(ISBLANK(OFFSET('11. SEGUIMIENTO 2026'!$N$14,INT((ROW()-13)/2),0)),"",OFFSET('11. SEGUIMIENTO 2026'!$N$14,INT((ROW()-13)/2),0)),IF(ISBLANK(OFFSET('9. METAS'!$R$20,INT((ROW()-14)/2),0)),"",OFFSET('9. METAS'!$R$20,INT((ROW()-14)/2),0)))</f>
        <v>155</v>
      </c>
      <c r="K66" s="196">
        <f ca="1">IF(MOD(ROW()-13,2)=0,IF(ISBLANK(OFFSET('11. SEGUIMIENTO 2026'!$O$14,INT((ROW()-13)/2),0)),"",OFFSET('11. SEGUIMIENTO 2026'!$O$14,INT((ROW()-13)/2),0)),IF(ISBLANK(OFFSET('9. METAS'!$S$20,INT((ROW()-14)/2),0)),"",OFFSET('9. METAS'!$S$20,INT((ROW()-14)/2),0)))</f>
        <v>155</v>
      </c>
      <c r="L66" s="196">
        <f ca="1">IF(MOD(ROW()-13,2)=0,IF(ISBLANK(OFFSET('11. SEGUIMIENTO 2026'!$P$14,INT((ROW()-13)/2),0)),"",OFFSET('11. SEGUIMIENTO 2026'!$P$14,INT((ROW()-13)/2),0)),IF(ISBLANK(OFFSET('9. METAS'!$T$20,INT((ROW()-14)/2),0)),"",OFFSET('9. METAS'!$T$20,INT((ROW()-14)/2),0)))</f>
        <v>155</v>
      </c>
      <c r="M66" s="197">
        <f ca="1">IF(MOD(ROW()-13,2)=0,IF(ISBLANK(OFFSET('11. SEGUIMIENTO 2026'!$Q$14,INT((ROW()-13)/2),0)),"",OFFSET('11. SEGUIMIENTO 2026'!$Q$14,INT((ROW()-13)/2),0)),IF(ISBLANK(OFFSET('9. METAS'!$U$20,INT((ROW()-14)/2),0)),"",OFFSET('9. METAS'!$U$20,INT((ROW()-14)/2),0)))</f>
        <v>155</v>
      </c>
      <c r="N66" s="770"/>
      <c r="O66" s="772"/>
      <c r="P66" s="805"/>
    </row>
    <row r="67" spans="3:16" ht="52.5" customHeight="1">
      <c r="C67" s="756" t="str">
        <f ca="1">IF(ISBLANK(OFFSET('5. Pp (3 años)'!$C$45,INT((ROW()-13)/2),0)),"",OFFSET('5. Pp (3 años)'!$C$45,INT((ROW()-13)/2),0))</f>
        <v>Actividad</v>
      </c>
      <c r="D67" s="801"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METAS'!$L$20,INT((ROW()-13)/2),0)),"",OFFSET('9. METAS'!$L$20,INT((ROW()-13)/2),0))</f>
        <v>4</v>
      </c>
      <c r="I67" s="763" t="s">
        <v>571</v>
      </c>
      <c r="J67" s="195">
        <f ca="1">IF(MOD(ROW()-13,2)=0,IF(ISBLANK(OFFSET('11. SEGUIMIENTO 2026'!$N$14,INT((ROW()-13)/2),0)),"",OFFSET('11. SEGUIMIENTO 2026'!$N$14,INT((ROW()-13)/2),0)),IF(ISBLANK(OFFSET('9. METAS'!$R$20,INT((ROW()-14)/2),0)),"",OFFSET('9. METAS'!$R$20,INT((ROW()-14)/2),0)))</f>
        <v>0</v>
      </c>
      <c r="K67" s="196" t="str">
        <f ca="1">IF(MOD(ROW()-13,2)=0,IF(ISBLANK(OFFSET('11. SEGUIMIENTO 2026'!$O$14,INT((ROW()-13)/2),0)),"",OFFSET('11. SEGUIMIENTO 2026'!$O$14,INT((ROW()-13)/2),0)),IF(ISBLANK(OFFSET('9. METAS'!$S$20,INT((ROW()-14)/2),0)),"",OFFSET('9. METAS'!$S$20,INT((ROW()-14)/2),0)))</f>
        <v/>
      </c>
      <c r="L67" s="196" t="str">
        <f ca="1">IF(MOD(ROW()-13,2)=0,IF(ISBLANK(OFFSET('11. SEGUIMIENTO 2026'!$P$14,INT((ROW()-13)/2),0)),"",OFFSET('11. SEGUIMIENTO 2026'!$P$14,INT((ROW()-13)/2),0)),IF(ISBLANK(OFFSET('9. METAS'!$T$20,INT((ROW()-14)/2),0)),"",OFFSET('9. METAS'!$T$20,INT((ROW()-14)/2),0)))</f>
        <v/>
      </c>
      <c r="M67" s="197" t="str">
        <f ca="1">IF(MOD(ROW()-13,2)=0,IF(ISBLANK(OFFSET('11. SEGUIMIENTO 2026'!$Q$14,INT((ROW()-13)/2),0)),"",OFFSET('11. SEGUIMIENTO 2026'!$Q$14,INT((ROW()-13)/2),0)),IF(ISBLANK(OFFSET('9. METAS'!$U$20,INT((ROW()-14)/2),0)),"",OFFSET('9. METAS'!$U$20,INT((ROW()-14)/2),0)))</f>
        <v/>
      </c>
      <c r="N67" s="769">
        <f ca="1">IFERROR(J67/J68,"ND")</f>
        <v>0</v>
      </c>
      <c r="O67" s="771">
        <f ca="1">IFERROR(((J67)/H67),"ND")</f>
        <v>0</v>
      </c>
      <c r="P67" s="804" t="str">
        <f ca="1">IF(ISBLANK(OFFSET('11. SEGUIMIENTO 2026'!$Z$14,INT((ROW()-13)/2),0)),"",OFFSET('11. SEGUIMIENTO 2026'!$Z$14,INT((ROW()-13)/2),0))</f>
        <v>Este 1er trimestre no se recepciono alguna obra debido a que no se a presentado alguna.</v>
      </c>
    </row>
    <row r="68" spans="3:16" ht="52.5" customHeight="1">
      <c r="C68" s="800"/>
      <c r="D68" s="802"/>
      <c r="E68" s="749"/>
      <c r="F68" s="751"/>
      <c r="G68" s="753"/>
      <c r="H68" s="760"/>
      <c r="I68" s="764"/>
      <c r="J68" s="195">
        <f ca="1">IF(MOD(ROW()-13,2)=0,IF(ISBLANK(OFFSET('11. SEGUIMIENTO 2026'!$N$14,INT((ROW()-13)/2),0)),"",OFFSET('11. SEGUIMIENTO 2026'!$N$14,INT((ROW()-13)/2),0)),IF(ISBLANK(OFFSET('9. METAS'!$R$20,INT((ROW()-14)/2),0)),"",OFFSET('9. METAS'!$R$20,INT((ROW()-14)/2),0)))</f>
        <v>1</v>
      </c>
      <c r="K68" s="196">
        <f ca="1">IF(MOD(ROW()-13,2)=0,IF(ISBLANK(OFFSET('11. SEGUIMIENTO 2026'!$O$14,INT((ROW()-13)/2),0)),"",OFFSET('11. SEGUIMIENTO 2026'!$O$14,INT((ROW()-13)/2),0)),IF(ISBLANK(OFFSET('9. METAS'!$S$20,INT((ROW()-14)/2),0)),"",OFFSET('9. METAS'!$S$20,INT((ROW()-14)/2),0)))</f>
        <v>1</v>
      </c>
      <c r="L68" s="196">
        <f ca="1">IF(MOD(ROW()-13,2)=0,IF(ISBLANK(OFFSET('11. SEGUIMIENTO 2026'!$P$14,INT((ROW()-13)/2),0)),"",OFFSET('11. SEGUIMIENTO 2026'!$P$14,INT((ROW()-13)/2),0)),IF(ISBLANK(OFFSET('9. METAS'!$T$20,INT((ROW()-14)/2),0)),"",OFFSET('9. METAS'!$T$20,INT((ROW()-14)/2),0)))</f>
        <v>1</v>
      </c>
      <c r="M68" s="197">
        <f ca="1">IF(MOD(ROW()-13,2)=0,IF(ISBLANK(OFFSET('11. SEGUIMIENTO 2026'!$Q$14,INT((ROW()-13)/2),0)),"",OFFSET('11. SEGUIMIENTO 2026'!$Q$14,INT((ROW()-13)/2),0)),IF(ISBLANK(OFFSET('9. METAS'!$U$20,INT((ROW()-14)/2),0)),"",OFFSET('9. METAS'!$U$20,INT((ROW()-14)/2),0)))</f>
        <v>1</v>
      </c>
      <c r="N68" s="770"/>
      <c r="O68" s="772"/>
      <c r="P68" s="805"/>
    </row>
    <row r="69" spans="3:16" ht="52.5" customHeight="1">
      <c r="C69" s="756" t="str">
        <f ca="1">IF(ISBLANK(OFFSET('5. Pp (3 años)'!$C$45,INT((ROW()-13)/2),0)),"",OFFSET('5. Pp (3 años)'!$C$45,INT((ROW()-13)/2),0))</f>
        <v>Actividad</v>
      </c>
      <c r="D69" s="801"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METAS'!$L$20,INT((ROW()-13)/2),0)),"",OFFSET('9. METAS'!$L$20,INT((ROW()-13)/2),0))</f>
        <v>6</v>
      </c>
      <c r="I69" s="763" t="s">
        <v>571</v>
      </c>
      <c r="J69" s="195">
        <f ca="1">IF(MOD(ROW()-13,2)=0,IF(ISBLANK(OFFSET('11. SEGUIMIENTO 2026'!$N$14,INT((ROW()-13)/2),0)),"",OFFSET('11. SEGUIMIENTO 2026'!$N$14,INT((ROW()-13)/2),0)),IF(ISBLANK(OFFSET('9. METAS'!$R$20,INT((ROW()-14)/2),0)),"",OFFSET('9. METAS'!$R$20,INT((ROW()-14)/2),0)))</f>
        <v>1</v>
      </c>
      <c r="K69" s="196" t="str">
        <f ca="1">IF(MOD(ROW()-13,2)=0,IF(ISBLANK(OFFSET('11. SEGUIMIENTO 2026'!$O$14,INT((ROW()-13)/2),0)),"",OFFSET('11. SEGUIMIENTO 2026'!$O$14,INT((ROW()-13)/2),0)),IF(ISBLANK(OFFSET('9. METAS'!$S$20,INT((ROW()-14)/2),0)),"",OFFSET('9. METAS'!$S$20,INT((ROW()-14)/2),0)))</f>
        <v/>
      </c>
      <c r="L69" s="196" t="str">
        <f ca="1">IF(MOD(ROW()-13,2)=0,IF(ISBLANK(OFFSET('11. SEGUIMIENTO 2026'!$P$14,INT((ROW()-13)/2),0)),"",OFFSET('11. SEGUIMIENTO 2026'!$P$14,INT((ROW()-13)/2),0)),IF(ISBLANK(OFFSET('9. METAS'!$T$20,INT((ROW()-14)/2),0)),"",OFFSET('9. METAS'!$T$20,INT((ROW()-14)/2),0)))</f>
        <v/>
      </c>
      <c r="M69" s="197" t="str">
        <f ca="1">IF(MOD(ROW()-13,2)=0,IF(ISBLANK(OFFSET('11. SEGUIMIENTO 2026'!$Q$14,INT((ROW()-13)/2),0)),"",OFFSET('11. SEGUIMIENTO 2026'!$Q$14,INT((ROW()-13)/2),0)),IF(ISBLANK(OFFSET('9. METAS'!$U$20,INT((ROW()-14)/2),0)),"",OFFSET('9. METAS'!$U$20,INT((ROW()-14)/2),0)))</f>
        <v/>
      </c>
      <c r="N69" s="769">
        <f ca="1">IFERROR(J69/J70,"ND")</f>
        <v>0.5</v>
      </c>
      <c r="O69" s="771">
        <f ca="1">IFERROR(((J69)/H69),"ND")</f>
        <v>0.16666666666666666</v>
      </c>
      <c r="P69" s="804" t="str">
        <f ca="1">IF(ISBLANK(OFFSET('11. SEGUIMIENTO 2026'!$Z$14,INT((ROW()-13)/2),0)),"",OFFSET('11. SEGUIMIENTO 2026'!$Z$14,INT((ROW()-13)/2),0))</f>
        <v xml:space="preserve"> En este trimestre se realizo el 50%de la meta programada debido a que la medicion es trimestral.
</v>
      </c>
    </row>
    <row r="70" spans="3:16" ht="52.5" customHeight="1">
      <c r="C70" s="800"/>
      <c r="D70" s="802"/>
      <c r="E70" s="749"/>
      <c r="F70" s="751"/>
      <c r="G70" s="753"/>
      <c r="H70" s="760"/>
      <c r="I70" s="764"/>
      <c r="J70" s="195">
        <f ca="1">IF(MOD(ROW()-13,2)=0,IF(ISBLANK(OFFSET('11. SEGUIMIENTO 2026'!$N$14,INT((ROW()-13)/2),0)),"",OFFSET('11. SEGUIMIENTO 2026'!$N$14,INT((ROW()-13)/2),0)),IF(ISBLANK(OFFSET('9. METAS'!$R$20,INT((ROW()-14)/2),0)),"",OFFSET('9. METAS'!$R$20,INT((ROW()-14)/2),0)))</f>
        <v>2</v>
      </c>
      <c r="K70" s="196">
        <f ca="1">IF(MOD(ROW()-13,2)=0,IF(ISBLANK(OFFSET('11. SEGUIMIENTO 2026'!$O$14,INT((ROW()-13)/2),0)),"",OFFSET('11. SEGUIMIENTO 2026'!$O$14,INT((ROW()-13)/2),0)),IF(ISBLANK(OFFSET('9. METAS'!$S$20,INT((ROW()-14)/2),0)),"",OFFSET('9. METAS'!$S$20,INT((ROW()-14)/2),0)))</f>
        <v>1</v>
      </c>
      <c r="L70" s="196">
        <f ca="1">IF(MOD(ROW()-13,2)=0,IF(ISBLANK(OFFSET('11. SEGUIMIENTO 2026'!$P$14,INT((ROW()-13)/2),0)),"",OFFSET('11. SEGUIMIENTO 2026'!$P$14,INT((ROW()-13)/2),0)),IF(ISBLANK(OFFSET('9. METAS'!$T$20,INT((ROW()-14)/2),0)),"",OFFSET('9. METAS'!$T$20,INT((ROW()-14)/2),0)))</f>
        <v>2</v>
      </c>
      <c r="M70" s="197">
        <f ca="1">IF(MOD(ROW()-13,2)=0,IF(ISBLANK(OFFSET('11. SEGUIMIENTO 2026'!$Q$14,INT((ROW()-13)/2),0)),"",OFFSET('11. SEGUIMIENTO 2026'!$Q$14,INT((ROW()-13)/2),0)),IF(ISBLANK(OFFSET('9. METAS'!$U$20,INT((ROW()-14)/2),0)),"",OFFSET('9. METAS'!$U$20,INT((ROW()-14)/2),0)))</f>
        <v>1</v>
      </c>
      <c r="N70" s="770"/>
      <c r="O70" s="772"/>
      <c r="P70" s="805"/>
    </row>
    <row r="71" spans="3:16" ht="52.5" customHeight="1">
      <c r="C71" s="800"/>
      <c r="D71" s="802"/>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METAS'!$L$20,INT((ROW()-13)/2),0)),"",OFFSET('9. METAS'!$L$20,INT((ROW()-13)/2),0))</f>
        <v>4</v>
      </c>
      <c r="I71" s="763" t="s">
        <v>571</v>
      </c>
      <c r="J71" s="195">
        <f ca="1">IF(MOD(ROW()-13,2)=0,IF(ISBLANK(OFFSET('11. SEGUIMIENTO 2026'!$N$14,INT((ROW()-13)/2),0)),"",OFFSET('11. SEGUIMIENTO 2026'!$N$14,INT((ROW()-13)/2),0)),IF(ISBLANK(OFFSET('9. METAS'!$R$20,INT((ROW()-14)/2),0)),"",OFFSET('9. METAS'!$R$20,INT((ROW()-14)/2),0)))</f>
        <v>1</v>
      </c>
      <c r="K71" s="196" t="str">
        <f ca="1">IF(MOD(ROW()-13,2)=0,IF(ISBLANK(OFFSET('11. SEGUIMIENTO 2026'!$O$14,INT((ROW()-13)/2),0)),"",OFFSET('11. SEGUIMIENTO 2026'!$O$14,INT((ROW()-13)/2),0)),IF(ISBLANK(OFFSET('9. METAS'!$S$20,INT((ROW()-14)/2),0)),"",OFFSET('9. METAS'!$S$20,INT((ROW()-14)/2),0)))</f>
        <v/>
      </c>
      <c r="L71" s="196" t="str">
        <f ca="1">IF(MOD(ROW()-13,2)=0,IF(ISBLANK(OFFSET('11. SEGUIMIENTO 2026'!$P$14,INT((ROW()-13)/2),0)),"",OFFSET('11. SEGUIMIENTO 2026'!$P$14,INT((ROW()-13)/2),0)),IF(ISBLANK(OFFSET('9. METAS'!$T$20,INT((ROW()-14)/2),0)),"",OFFSET('9. METAS'!$T$20,INT((ROW()-14)/2),0)))</f>
        <v/>
      </c>
      <c r="M71" s="197" t="str">
        <f ca="1">IF(MOD(ROW()-13,2)=0,IF(ISBLANK(OFFSET('11. SEGUIMIENTO 2026'!$Q$14,INT((ROW()-13)/2),0)),"",OFFSET('11. SEGUIMIENTO 2026'!$Q$14,INT((ROW()-13)/2),0)),IF(ISBLANK(OFFSET('9. METAS'!$U$20,INT((ROW()-14)/2),0)),"",OFFSET('9. METAS'!$U$20,INT((ROW()-14)/2),0)))</f>
        <v/>
      </c>
      <c r="N71" s="769">
        <f ca="1">IFERROR(J71/J72,"ND")</f>
        <v>1</v>
      </c>
      <c r="O71" s="771">
        <f ca="1">IFERROR(((J71)/H71),"ND")</f>
        <v>0.25</v>
      </c>
      <c r="P71" s="804" t="str">
        <f ca="1">IF(ISBLANK(OFFSET('11. SEGUIMIENTO 2026'!$Z$14,INT((ROW()-13)/2),0)),"",OFFSET('11. SEGUIMIENTO 2026'!$Z$14,INT((ROW()-13)/2),0))</f>
        <v>En este trimestre se realizo la meta  programada debido a que se cuenta con presupuesto para realizar los mantenimientos.</v>
      </c>
    </row>
    <row r="72" spans="3:16" ht="52.5" customHeight="1">
      <c r="C72" s="800"/>
      <c r="D72" s="802"/>
      <c r="E72" s="749"/>
      <c r="F72" s="751"/>
      <c r="G72" s="753"/>
      <c r="H72" s="760"/>
      <c r="I72" s="764"/>
      <c r="J72" s="195">
        <f ca="1">IF(MOD(ROW()-13,2)=0,IF(ISBLANK(OFFSET('11. SEGUIMIENTO 2026'!$N$14,INT((ROW()-13)/2),0)),"",OFFSET('11. SEGUIMIENTO 2026'!$N$14,INT((ROW()-13)/2),0)),IF(ISBLANK(OFFSET('9. METAS'!$R$20,INT((ROW()-14)/2),0)),"",OFFSET('9. METAS'!$R$20,INT((ROW()-14)/2),0)))</f>
        <v>1</v>
      </c>
      <c r="K72" s="196">
        <f ca="1">IF(MOD(ROW()-13,2)=0,IF(ISBLANK(OFFSET('11. SEGUIMIENTO 2026'!$O$14,INT((ROW()-13)/2),0)),"",OFFSET('11. SEGUIMIENTO 2026'!$O$14,INT((ROW()-13)/2),0)),IF(ISBLANK(OFFSET('9. METAS'!$S$20,INT((ROW()-14)/2),0)),"",OFFSET('9. METAS'!$S$20,INT((ROW()-14)/2),0)))</f>
        <v>1</v>
      </c>
      <c r="L72" s="196">
        <f ca="1">IF(MOD(ROW()-13,2)=0,IF(ISBLANK(OFFSET('11. SEGUIMIENTO 2026'!$P$14,INT((ROW()-13)/2),0)),"",OFFSET('11. SEGUIMIENTO 2026'!$P$14,INT((ROW()-13)/2),0)),IF(ISBLANK(OFFSET('9. METAS'!$T$20,INT((ROW()-14)/2),0)),"",OFFSET('9. METAS'!$T$20,INT((ROW()-14)/2),0)))</f>
        <v>1</v>
      </c>
      <c r="M72" s="197">
        <f ca="1">IF(MOD(ROW()-13,2)=0,IF(ISBLANK(OFFSET('11. SEGUIMIENTO 2026'!$Q$14,INT((ROW()-13)/2),0)),"",OFFSET('11. SEGUIMIENTO 2026'!$Q$14,INT((ROW()-13)/2),0)),IF(ISBLANK(OFFSET('9. METAS'!$U$20,INT((ROW()-14)/2),0)),"",OFFSET('9. METAS'!$U$20,INT((ROW()-14)/2),0)))</f>
        <v>1</v>
      </c>
      <c r="N72" s="770"/>
      <c r="O72" s="772"/>
      <c r="P72" s="805"/>
    </row>
    <row r="73" spans="3:16" ht="42.75" customHeight="1">
      <c r="C73" s="800"/>
      <c r="D73" s="802"/>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METAS'!$L$20,INT((ROW()-13)/2),0)),"",OFFSET('9. METAS'!$L$20,INT((ROW()-13)/2),0))</f>
        <v>9</v>
      </c>
      <c r="I73" s="763" t="s">
        <v>571</v>
      </c>
      <c r="J73" s="195">
        <f ca="1">IF(MOD(ROW()-13,2)=0,IF(ISBLANK(OFFSET('11. SEGUIMIENTO 2026'!$N$14,INT((ROW()-13)/2),0)),"",OFFSET('11. SEGUIMIENTO 2026'!$N$14,INT((ROW()-13)/2),0)),IF(ISBLANK(OFFSET('9. METAS'!$R$20,INT((ROW()-14)/2),0)),"",OFFSET('9. METAS'!$R$20,INT((ROW()-14)/2),0)))</f>
        <v>1</v>
      </c>
      <c r="K73" s="196" t="str">
        <f ca="1">IF(MOD(ROW()-13,2)=0,IF(ISBLANK(OFFSET('11. SEGUIMIENTO 2026'!$O$14,INT((ROW()-13)/2),0)),"",OFFSET('11. SEGUIMIENTO 2026'!$O$14,INT((ROW()-13)/2),0)),IF(ISBLANK(OFFSET('9. METAS'!$S$20,INT((ROW()-14)/2),0)),"",OFFSET('9. METAS'!$S$20,INT((ROW()-14)/2),0)))</f>
        <v/>
      </c>
      <c r="L73" s="196" t="str">
        <f ca="1">IF(MOD(ROW()-13,2)=0,IF(ISBLANK(OFFSET('11. SEGUIMIENTO 2026'!$P$14,INT((ROW()-13)/2),0)),"",OFFSET('11. SEGUIMIENTO 2026'!$P$14,INT((ROW()-13)/2),0)),IF(ISBLANK(OFFSET('9. METAS'!$T$20,INT((ROW()-14)/2),0)),"",OFFSET('9. METAS'!$T$20,INT((ROW()-14)/2),0)))</f>
        <v/>
      </c>
      <c r="M73" s="197" t="str">
        <f ca="1">IF(MOD(ROW()-13,2)=0,IF(ISBLANK(OFFSET('11. SEGUIMIENTO 2026'!$Q$14,INT((ROW()-13)/2),0)),"",OFFSET('11. SEGUIMIENTO 2026'!$Q$14,INT((ROW()-13)/2),0)),IF(ISBLANK(OFFSET('9. METAS'!$U$20,INT((ROW()-14)/2),0)),"",OFFSET('9. METAS'!$U$20,INT((ROW()-14)/2),0)))</f>
        <v/>
      </c>
      <c r="N73" s="769">
        <f ca="1">IFERROR(J73/J74,"ND")</f>
        <v>0.5</v>
      </c>
      <c r="O73" s="771">
        <f ca="1">IFERROR(((J73)/H73),"ND")</f>
        <v>0.1111111111111111</v>
      </c>
      <c r="P73" s="804" t="str">
        <f ca="1">IF(ISBLANK(OFFSET('11. SEGUIMIENTO 2026'!$Z$14,INT((ROW()-13)/2),0)),"",OFFSET('11. SEGUIMIENTO 2026'!$Z$14,INT((ROW()-13)/2),0))</f>
        <v xml:space="preserve"> En este trimestre se realizo el 50%de la meta programada debido a que la medicion es trimestral.</v>
      </c>
    </row>
    <row r="74" spans="3:16" ht="42.75" customHeight="1">
      <c r="C74" s="747"/>
      <c r="D74" s="803"/>
      <c r="E74" s="749"/>
      <c r="F74" s="751"/>
      <c r="G74" s="753"/>
      <c r="H74" s="760"/>
      <c r="I74" s="764"/>
      <c r="J74" s="195">
        <f ca="1">IF(MOD(ROW()-13,2)=0,IF(ISBLANK(OFFSET('11. SEGUIMIENTO 2026'!$N$14,INT((ROW()-13)/2),0)),"",OFFSET('11. SEGUIMIENTO 2026'!$N$14,INT((ROW()-13)/2),0)),IF(ISBLANK(OFFSET('9. METAS'!$R$20,INT((ROW()-14)/2),0)),"",OFFSET('9. METAS'!$R$20,INT((ROW()-14)/2),0)))</f>
        <v>2</v>
      </c>
      <c r="K74" s="196">
        <f ca="1">IF(MOD(ROW()-13,2)=0,IF(ISBLANK(OFFSET('11. SEGUIMIENTO 2026'!$O$14,INT((ROW()-13)/2),0)),"",OFFSET('11. SEGUIMIENTO 2026'!$O$14,INT((ROW()-13)/2),0)),IF(ISBLANK(OFFSET('9. METAS'!$S$20,INT((ROW()-14)/2),0)),"",OFFSET('9. METAS'!$S$20,INT((ROW()-14)/2),0)))</f>
        <v>3</v>
      </c>
      <c r="L74" s="196">
        <f ca="1">IF(MOD(ROW()-13,2)=0,IF(ISBLANK(OFFSET('11. SEGUIMIENTO 2026'!$P$14,INT((ROW()-13)/2),0)),"",OFFSET('11. SEGUIMIENTO 2026'!$P$14,INT((ROW()-13)/2),0)),IF(ISBLANK(OFFSET('9. METAS'!$T$20,INT((ROW()-14)/2),0)),"",OFFSET('9. METAS'!$T$20,INT((ROW()-14)/2),0)))</f>
        <v>2</v>
      </c>
      <c r="M74" s="197">
        <f ca="1">IF(MOD(ROW()-13,2)=0,IF(ISBLANK(OFFSET('11. SEGUIMIENTO 2026'!$Q$14,INT((ROW()-13)/2),0)),"",OFFSET('11. SEGUIMIENTO 2026'!$Q$14,INT((ROW()-13)/2),0)),IF(ISBLANK(OFFSET('9. METAS'!$U$20,INT((ROW()-14)/2),0)),"",OFFSET('9. METAS'!$U$20,INT((ROW()-14)/2),0)))</f>
        <v>2</v>
      </c>
      <c r="N74" s="770"/>
      <c r="O74" s="772"/>
      <c r="P74" s="805"/>
    </row>
    <row r="75" spans="3:16" ht="42.75" customHeight="1">
      <c r="C75" s="756" t="str">
        <f ca="1">IF(ISBLANK(OFFSET('5. Pp (3 años)'!$C$45,INT((ROW()-13)/2),0)),"",OFFSET('5. Pp (3 años)'!$C$45,INT((ROW()-13)/2),0))</f>
        <v>Actividad</v>
      </c>
      <c r="D75" s="801"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METAS'!$L$20,INT((ROW()-13)/2),0)),"",OFFSET('9. METAS'!$L$20,INT((ROW()-13)/2),0))</f>
        <v>4</v>
      </c>
      <c r="I75" s="763" t="s">
        <v>571</v>
      </c>
      <c r="J75" s="195">
        <f ca="1">IF(MOD(ROW()-13,2)=0,IF(ISBLANK(OFFSET('11. SEGUIMIENTO 2026'!$N$14,INT((ROW()-13)/2),0)),"",OFFSET('11. SEGUIMIENTO 2026'!$N$14,INT((ROW()-13)/2),0)),IF(ISBLANK(OFFSET('9. METAS'!$R$20,INT((ROW()-14)/2),0)),"",OFFSET('9. METAS'!$R$20,INT((ROW()-14)/2),0)))</f>
        <v>0</v>
      </c>
      <c r="K75" s="196" t="str">
        <f ca="1">IF(MOD(ROW()-13,2)=0,IF(ISBLANK(OFFSET('11. SEGUIMIENTO 2026'!$O$14,INT((ROW()-13)/2),0)),"",OFFSET('11. SEGUIMIENTO 2026'!$O$14,INT((ROW()-13)/2),0)),IF(ISBLANK(OFFSET('9. METAS'!$S$20,INT((ROW()-14)/2),0)),"",OFFSET('9. METAS'!$S$20,INT((ROW()-14)/2),0)))</f>
        <v/>
      </c>
      <c r="L75" s="196" t="str">
        <f ca="1">IF(MOD(ROW()-13,2)=0,IF(ISBLANK(OFFSET('11. SEGUIMIENTO 2026'!$P$14,INT((ROW()-13)/2),0)),"",OFFSET('11. SEGUIMIENTO 2026'!$P$14,INT((ROW()-13)/2),0)),IF(ISBLANK(OFFSET('9. METAS'!$T$20,INT((ROW()-14)/2),0)),"",OFFSET('9. METAS'!$T$20,INT((ROW()-14)/2),0)))</f>
        <v/>
      </c>
      <c r="M75" s="197" t="str">
        <f ca="1">IF(MOD(ROW()-13,2)=0,IF(ISBLANK(OFFSET('11. SEGUIMIENTO 2026'!$Q$14,INT((ROW()-13)/2),0)),"",OFFSET('11. SEGUIMIENTO 2026'!$Q$14,INT((ROW()-13)/2),0)),IF(ISBLANK(OFFSET('9. METAS'!$U$20,INT((ROW()-14)/2),0)),"",OFFSET('9. METAS'!$U$20,INT((ROW()-14)/2),0)))</f>
        <v/>
      </c>
      <c r="N75" s="769">
        <f ca="1">IFERROR(J75/J76,"ND")</f>
        <v>0</v>
      </c>
      <c r="O75" s="771">
        <f ca="1">IFERROR(((J75)/H75),"ND")</f>
        <v>0</v>
      </c>
      <c r="P75" s="804" t="str">
        <f ca="1">IF(ISBLANK(OFFSET('11. SEGUIMIENTO 2026'!$Z$14,INT((ROW()-13)/2),0)),"",OFFSET('11. SEGUIMIENTO 2026'!$Z$14,INT((ROW()-13)/2),0))</f>
        <v>En este trimestre no se realizo algun mantenimiento debido a que no se a realizado alguna compra por medio de Requisicion.</v>
      </c>
    </row>
    <row r="76" spans="3:16" ht="42.75" customHeight="1">
      <c r="C76" s="800"/>
      <c r="D76" s="802"/>
      <c r="E76" s="749"/>
      <c r="F76" s="751"/>
      <c r="G76" s="753"/>
      <c r="H76" s="760"/>
      <c r="I76" s="764"/>
      <c r="J76" s="195">
        <f ca="1">IF(MOD(ROW()-13,2)=0,IF(ISBLANK(OFFSET('11. SEGUIMIENTO 2026'!$N$14,INT((ROW()-13)/2),0)),"",OFFSET('11. SEGUIMIENTO 2026'!$N$14,INT((ROW()-13)/2),0)),IF(ISBLANK(OFFSET('9. METAS'!$R$20,INT((ROW()-14)/2),0)),"",OFFSET('9. METAS'!$R$20,INT((ROW()-14)/2),0)))</f>
        <v>2</v>
      </c>
      <c r="K76" s="196">
        <f ca="1">IF(MOD(ROW()-13,2)=0,IF(ISBLANK(OFFSET('11. SEGUIMIENTO 2026'!$O$14,INT((ROW()-13)/2),0)),"",OFFSET('11. SEGUIMIENTO 2026'!$O$14,INT((ROW()-13)/2),0)),IF(ISBLANK(OFFSET('9. METAS'!$S$20,INT((ROW()-14)/2),0)),"",OFFSET('9. METAS'!$S$20,INT((ROW()-14)/2),0)))</f>
        <v>2</v>
      </c>
      <c r="L76" s="196">
        <f ca="1">IF(MOD(ROW()-13,2)=0,IF(ISBLANK(OFFSET('11. SEGUIMIENTO 2026'!$P$14,INT((ROW()-13)/2),0)),"",OFFSET('11. SEGUIMIENTO 2026'!$P$14,INT((ROW()-13)/2),0)),IF(ISBLANK(OFFSET('9. METAS'!$T$20,INT((ROW()-14)/2),0)),"",OFFSET('9. METAS'!$T$20,INT((ROW()-14)/2),0)))</f>
        <v>2</v>
      </c>
      <c r="M76" s="197">
        <f ca="1">IF(MOD(ROW()-13,2)=0,IF(ISBLANK(OFFSET('11. SEGUIMIENTO 2026'!$Q$14,INT((ROW()-13)/2),0)),"",OFFSET('11. SEGUIMIENTO 2026'!$Q$14,INT((ROW()-13)/2),0)),IF(ISBLANK(OFFSET('9. METAS'!$U$20,INT((ROW()-14)/2),0)),"",OFFSET('9. METAS'!$U$20,INT((ROW()-14)/2),0)))</f>
        <v>2</v>
      </c>
      <c r="N76" s="770"/>
      <c r="O76" s="772"/>
      <c r="P76" s="805"/>
    </row>
    <row r="77" spans="3:16" ht="72.75" customHeight="1">
      <c r="C77" s="756" t="str">
        <f ca="1">IF(ISBLANK(OFFSET('5. Pp (3 años)'!$C$45,INT((ROW()-13)/2),0)),"",OFFSET('5. Pp (3 años)'!$C$45,INT((ROW()-13)/2),0))</f>
        <v>Componente</v>
      </c>
      <c r="D77" s="801"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METAS'!$L$20,INT((ROW()-13)/2),0)),"",OFFSET('9. METAS'!$L$20,INT((ROW()-13)/2),0))</f>
        <v>2655</v>
      </c>
      <c r="I77" s="763" t="s">
        <v>571</v>
      </c>
      <c r="J77" s="195">
        <f ca="1">IF(MOD(ROW()-13,2)=0,IF(ISBLANK(OFFSET('11. SEGUIMIENTO 2026'!$N$14,INT((ROW()-13)/2),0)),"",OFFSET('11. SEGUIMIENTO 2026'!$N$14,INT((ROW()-13)/2),0)),IF(ISBLANK(OFFSET('9. METAS'!$R$20,INT((ROW()-14)/2),0)),"",OFFSET('9. METAS'!$R$20,INT((ROW()-14)/2),0)))</f>
        <v>672</v>
      </c>
      <c r="K77" s="196" t="str">
        <f ca="1">IF(MOD(ROW()-13,2)=0,IF(ISBLANK(OFFSET('11. SEGUIMIENTO 2026'!$O$14,INT((ROW()-13)/2),0)),"",OFFSET('11. SEGUIMIENTO 2026'!$O$14,INT((ROW()-13)/2),0)),IF(ISBLANK(OFFSET('9. METAS'!$S$20,INT((ROW()-14)/2),0)),"",OFFSET('9. METAS'!$S$20,INT((ROW()-14)/2),0)))</f>
        <v/>
      </c>
      <c r="L77" s="196" t="str">
        <f ca="1">IF(MOD(ROW()-13,2)=0,IF(ISBLANK(OFFSET('11. SEGUIMIENTO 2026'!$P$14,INT((ROW()-13)/2),0)),"",OFFSET('11. SEGUIMIENTO 2026'!$P$14,INT((ROW()-13)/2),0)),IF(ISBLANK(OFFSET('9. METAS'!$T$20,INT((ROW()-14)/2),0)),"",OFFSET('9. METAS'!$T$20,INT((ROW()-14)/2),0)))</f>
        <v/>
      </c>
      <c r="M77" s="197" t="str">
        <f ca="1">IF(MOD(ROW()-13,2)=0,IF(ISBLANK(OFFSET('11. SEGUIMIENTO 2026'!$Q$14,INT((ROW()-13)/2),0)),"",OFFSET('11. SEGUIMIENTO 2026'!$Q$14,INT((ROW()-13)/2),0)),IF(ISBLANK(OFFSET('9. METAS'!$U$20,INT((ROW()-14)/2),0)),"",OFFSET('9. METAS'!$U$20,INT((ROW()-14)/2),0)))</f>
        <v/>
      </c>
      <c r="N77" s="769">
        <f ca="1">IFERROR(J77/J78,"ND")</f>
        <v>1</v>
      </c>
      <c r="O77" s="771">
        <f ca="1">IFERROR(((J77)/H77),"ND")</f>
        <v>0.25310734463276835</v>
      </c>
      <c r="P77" s="804" t="str">
        <f ca="1">IF(ISBLANK(OFFSET('11. SEGUIMIENTO 2026'!$Z$14,INT((ROW()-13)/2),0)),"",OFFSET('11. SEGUIMIENTO 2026'!$Z$14,INT((ROW()-13)/2),0))</f>
        <v xml:space="preserve">Justificación Trimestral: Este indicador tiene como meta anual realizar 2655 mantenimiento de los pozos pluviales. En este trimestre se realizaron 672 de los 672 desazolves  programados, el porcentaje alcanzado fue del 100% de la meta establecida.                                                                                                                                               Meta Anual:  durante el ejercicio el porcentaje alcanzado fue del 25.31% ya que de los 2655 desazolves programados a realizar se atendieron 672, esto derivado a una buena programación para la atención de un mayor numero de atención ciudadana.  </v>
      </c>
    </row>
    <row r="78" spans="3:16" ht="72.75" customHeight="1">
      <c r="C78" s="800"/>
      <c r="D78" s="802"/>
      <c r="E78" s="749"/>
      <c r="F78" s="751"/>
      <c r="G78" s="753"/>
      <c r="H78" s="760"/>
      <c r="I78" s="764"/>
      <c r="J78" s="195">
        <f ca="1">IF(MOD(ROW()-13,2)=0,IF(ISBLANK(OFFSET('11. SEGUIMIENTO 2026'!$N$14,INT((ROW()-13)/2),0)),"",OFFSET('11. SEGUIMIENTO 2026'!$N$14,INT((ROW()-13)/2),0)),IF(ISBLANK(OFFSET('9. METAS'!$R$20,INT((ROW()-14)/2),0)),"",OFFSET('9. METAS'!$R$20,INT((ROW()-14)/2),0)))</f>
        <v>672</v>
      </c>
      <c r="K78" s="196">
        <f ca="1">IF(MOD(ROW()-13,2)=0,IF(ISBLANK(OFFSET('11. SEGUIMIENTO 2026'!$O$14,INT((ROW()-13)/2),0)),"",OFFSET('11. SEGUIMIENTO 2026'!$O$14,INT((ROW()-13)/2),0)),IF(ISBLANK(OFFSET('9. METAS'!$S$20,INT((ROW()-14)/2),0)),"",OFFSET('9. METAS'!$S$20,INT((ROW()-14)/2),0)))</f>
        <v>651</v>
      </c>
      <c r="L78" s="196">
        <f ca="1">IF(MOD(ROW()-13,2)=0,IF(ISBLANK(OFFSET('11. SEGUIMIENTO 2026'!$P$14,INT((ROW()-13)/2),0)),"",OFFSET('11. SEGUIMIENTO 2026'!$P$14,INT((ROW()-13)/2),0)),IF(ISBLANK(OFFSET('9. METAS'!$T$20,INT((ROW()-14)/2),0)),"",OFFSET('9. METAS'!$T$20,INT((ROW()-14)/2),0)))</f>
        <v>661</v>
      </c>
      <c r="M78" s="197">
        <f ca="1">IF(MOD(ROW()-13,2)=0,IF(ISBLANK(OFFSET('11. SEGUIMIENTO 2026'!$Q$14,INT((ROW()-13)/2),0)),"",OFFSET('11. SEGUIMIENTO 2026'!$Q$14,INT((ROW()-13)/2),0)),IF(ISBLANK(OFFSET('9. METAS'!$U$20,INT((ROW()-14)/2),0)),"",OFFSET('9. METAS'!$U$20,INT((ROW()-14)/2),0)))</f>
        <v>671</v>
      </c>
      <c r="N78" s="770"/>
      <c r="O78" s="772"/>
      <c r="P78" s="805"/>
    </row>
    <row r="79" spans="3:16" ht="72.75" customHeight="1">
      <c r="C79" s="800"/>
      <c r="D79" s="802"/>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METAS'!$L$20,INT((ROW()-13)/2),0)),"",OFFSET('9. METAS'!$L$20,INT((ROW()-13)/2),0))</f>
        <v>18500000</v>
      </c>
      <c r="I79" s="763" t="s">
        <v>571</v>
      </c>
      <c r="J79" s="195">
        <f ca="1">IF(MOD(ROW()-13,2)=0,IF(ISBLANK(OFFSET('11. SEGUIMIENTO 2026'!$N$14,INT((ROW()-13)/2),0)),"",OFFSET('11. SEGUIMIENTO 2026'!$N$14,INT((ROW()-13)/2),0)),IF(ISBLANK(OFFSET('9. METAS'!$R$20,INT((ROW()-14)/2),0)),"",OFFSET('9. METAS'!$R$20,INT((ROW()-14)/2),0)))</f>
        <v>4537192</v>
      </c>
      <c r="K79" s="196" t="str">
        <f ca="1">IF(MOD(ROW()-13,2)=0,IF(ISBLANK(OFFSET('11. SEGUIMIENTO 2026'!$O$14,INT((ROW()-13)/2),0)),"",OFFSET('11. SEGUIMIENTO 2026'!$O$14,INT((ROW()-13)/2),0)),IF(ISBLANK(OFFSET('9. METAS'!$S$20,INT((ROW()-14)/2),0)),"",OFFSET('9. METAS'!$S$20,INT((ROW()-14)/2),0)))</f>
        <v/>
      </c>
      <c r="L79" s="196" t="str">
        <f ca="1">IF(MOD(ROW()-13,2)=0,IF(ISBLANK(OFFSET('11. SEGUIMIENTO 2026'!$P$14,INT((ROW()-13)/2),0)),"",OFFSET('11. SEGUIMIENTO 2026'!$P$14,INT((ROW()-13)/2),0)),IF(ISBLANK(OFFSET('9. METAS'!$T$20,INT((ROW()-14)/2),0)),"",OFFSET('9. METAS'!$T$20,INT((ROW()-14)/2),0)))</f>
        <v/>
      </c>
      <c r="M79" s="197" t="str">
        <f ca="1">IF(MOD(ROW()-13,2)=0,IF(ISBLANK(OFFSET('11. SEGUIMIENTO 2026'!$Q$14,INT((ROW()-13)/2),0)),"",OFFSET('11. SEGUIMIENTO 2026'!$Q$14,INT((ROW()-13)/2),0)),IF(ISBLANK(OFFSET('9. METAS'!$U$20,INT((ROW()-14)/2),0)),"",OFFSET('9. METAS'!$U$20,INT((ROW()-14)/2),0)))</f>
        <v/>
      </c>
      <c r="N79" s="769">
        <f ca="1">IFERROR(J79/J80,"ND")</f>
        <v>1.008264888888889</v>
      </c>
      <c r="O79" s="771">
        <f ca="1">IFERROR(((J79)/H79),"ND")</f>
        <v>0.24525362162162162</v>
      </c>
      <c r="P79" s="804" t="str">
        <f ca="1">IF(ISBLANK(OFFSET('11. SEGUIMIENTO 2026'!$Z$14,INT((ROW()-13)/2),0)),"",OFFSET('11. SEGUIMIENTO 2026'!$Z$14,INT((ROW()-13)/2),0))</f>
        <v xml:space="preserve">Meta Trimestral: Este indicador tiene como meta anual realizar 18,500.000 metros cuadrados de playas limpias. En este trimestre se realizaron 4,357,192.00 m2de los 4,500,000 m2 programados, el porcentaje alcanzado fue del 100.83% de la meta establecida.   
Meta anual: durante el ejercicio el porcentaje alcanzado fue del 24.53% ya que de los 18,500.000 metros cuadrados de playas limpias programados a realizar, se atendieron 4,357,192.00 esto derivado a una buena programación para la atención de un mayor número de atención a los servicios otorgados por esta Dirección.   </v>
      </c>
    </row>
    <row r="80" spans="3:16" ht="72.75" customHeight="1">
      <c r="C80" s="747"/>
      <c r="D80" s="803"/>
      <c r="E80" s="749"/>
      <c r="F80" s="751"/>
      <c r="G80" s="753"/>
      <c r="H80" s="760"/>
      <c r="I80" s="764"/>
      <c r="J80" s="195">
        <f ca="1">IF(MOD(ROW()-13,2)=0,IF(ISBLANK(OFFSET('11. SEGUIMIENTO 2026'!$N$14,INT((ROW()-13)/2),0)),"",OFFSET('11. SEGUIMIENTO 2026'!$N$14,INT((ROW()-13)/2),0)),IF(ISBLANK(OFFSET('9. METAS'!$R$20,INT((ROW()-14)/2),0)),"",OFFSET('9. METAS'!$R$20,INT((ROW()-14)/2),0)))</f>
        <v>4500000</v>
      </c>
      <c r="K80" s="196">
        <f ca="1">IF(MOD(ROW()-13,2)=0,IF(ISBLANK(OFFSET('11. SEGUIMIENTO 2026'!$O$14,INT((ROW()-13)/2),0)),"",OFFSET('11. SEGUIMIENTO 2026'!$O$14,INT((ROW()-13)/2),0)),IF(ISBLANK(OFFSET('9. METAS'!$S$20,INT((ROW()-14)/2),0)),"",OFFSET('9. METAS'!$S$20,INT((ROW()-14)/2),0)))</f>
        <v>4200000</v>
      </c>
      <c r="L80" s="196">
        <f ca="1">IF(MOD(ROW()-13,2)=0,IF(ISBLANK(OFFSET('11. SEGUIMIENTO 2026'!$P$14,INT((ROW()-13)/2),0)),"",OFFSET('11. SEGUIMIENTO 2026'!$P$14,INT((ROW()-13)/2),0)),IF(ISBLANK(OFFSET('9. METAS'!$T$20,INT((ROW()-14)/2),0)),"",OFFSET('9. METAS'!$T$20,INT((ROW()-14)/2),0)))</f>
        <v>4300000</v>
      </c>
      <c r="M80" s="197">
        <f ca="1">IF(MOD(ROW()-13,2)=0,IF(ISBLANK(OFFSET('11. SEGUIMIENTO 2026'!$Q$14,INT((ROW()-13)/2),0)),"",OFFSET('11. SEGUIMIENTO 2026'!$Q$14,INT((ROW()-13)/2),0)),IF(ISBLANK(OFFSET('9. METAS'!$U$20,INT((ROW()-14)/2),0)),"",OFFSET('9. METAS'!$U$20,INT((ROW()-14)/2),0)))</f>
        <v>5500000</v>
      </c>
      <c r="N80" s="770"/>
      <c r="O80" s="772"/>
      <c r="P80" s="805"/>
    </row>
    <row r="81" spans="3:16" ht="80.25" customHeight="1">
      <c r="C81" s="756" t="str">
        <f ca="1">IF(ISBLANK(OFFSET('5. Pp (3 años)'!$C$45,INT((ROW()-13)/2),0)),"",OFFSET('5. Pp (3 años)'!$C$45,INT((ROW()-13)/2),0))</f>
        <v>Actividad</v>
      </c>
      <c r="D81" s="801"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METAS'!$L$20,INT((ROW()-13)/2),0)),"",OFFSET('9. METAS'!$L$20,INT((ROW()-13)/2),0))</f>
        <v>175</v>
      </c>
      <c r="I81" s="763" t="s">
        <v>571</v>
      </c>
      <c r="J81" s="195">
        <f ca="1">IF(MOD(ROW()-13,2)=0,IF(ISBLANK(OFFSET('11. SEGUIMIENTO 2026'!$N$14,INT((ROW()-13)/2),0)),"",OFFSET('11. SEGUIMIENTO 2026'!$N$14,INT((ROW()-13)/2),0)),IF(ISBLANK(OFFSET('9. METAS'!$R$20,INT((ROW()-14)/2),0)),"",OFFSET('9. METAS'!$R$20,INT((ROW()-14)/2),0)))</f>
        <v>63</v>
      </c>
      <c r="K81" s="196" t="str">
        <f ca="1">IF(MOD(ROW()-13,2)=0,IF(ISBLANK(OFFSET('11. SEGUIMIENTO 2026'!$O$14,INT((ROW()-13)/2),0)),"",OFFSET('11. SEGUIMIENTO 2026'!$O$14,INT((ROW()-13)/2),0)),IF(ISBLANK(OFFSET('9. METAS'!$S$20,INT((ROW()-14)/2),0)),"",OFFSET('9. METAS'!$S$20,INT((ROW()-14)/2),0)))</f>
        <v/>
      </c>
      <c r="L81" s="196" t="str">
        <f ca="1">IF(MOD(ROW()-13,2)=0,IF(ISBLANK(OFFSET('11. SEGUIMIENTO 2026'!$P$14,INT((ROW()-13)/2),0)),"",OFFSET('11. SEGUIMIENTO 2026'!$P$14,INT((ROW()-13)/2),0)),IF(ISBLANK(OFFSET('9. METAS'!$T$20,INT((ROW()-14)/2),0)),"",OFFSET('9. METAS'!$T$20,INT((ROW()-14)/2),0)))</f>
        <v/>
      </c>
      <c r="M81" s="197" t="str">
        <f ca="1">IF(MOD(ROW()-13,2)=0,IF(ISBLANK(OFFSET('11. SEGUIMIENTO 2026'!$Q$14,INT((ROW()-13)/2),0)),"",OFFSET('11. SEGUIMIENTO 2026'!$Q$14,INT((ROW()-13)/2),0)),IF(ISBLANK(OFFSET('9. METAS'!$U$20,INT((ROW()-14)/2),0)),"",OFFSET('9. METAS'!$U$20,INT((ROW()-14)/2),0)))</f>
        <v/>
      </c>
      <c r="N81" s="769">
        <f ca="1">IFERROR(J81/J82,"ND")</f>
        <v>1</v>
      </c>
      <c r="O81" s="771">
        <f ca="1">IFERROR(((J81)/H81),"ND")</f>
        <v>0.36</v>
      </c>
      <c r="P81" s="804" t="str">
        <f ca="1">IF(ISBLANK(OFFSET('11. SEGUIMIENTO 2026'!$Z$14,INT((ROW()-13)/2),0)),"",OFFSET('11. SEGUIMIENTO 2026'!$Z$14,INT((ROW()-13)/2),0))</f>
        <v xml:space="preserve"> Meta Trimestral: Este indicador tiene como meta anual realizar la restauración de 175 pozos pluviales. En este trimestre se realizaron 63  de los 63 reparaciones programados en el primer trimestre, alcanzado el 100%  de la meta establecida.
Meta anual: durante el ejercicio el porcentaje alcanzado fue del 36.00% ya que de los 175 restauraciones programados a realizar se atendieron 63, esto derivado a una buena programación para la atención de un mayor número de atención a los servicios otorgados por esta Dirección.   </v>
      </c>
    </row>
    <row r="82" spans="3:16" ht="80.25" customHeight="1">
      <c r="C82" s="800"/>
      <c r="D82" s="802"/>
      <c r="E82" s="749"/>
      <c r="F82" s="751"/>
      <c r="G82" s="753"/>
      <c r="H82" s="760"/>
      <c r="I82" s="764"/>
      <c r="J82" s="195">
        <f ca="1">IF(MOD(ROW()-13,2)=0,IF(ISBLANK(OFFSET('11. SEGUIMIENTO 2026'!$N$14,INT((ROW()-13)/2),0)),"",OFFSET('11. SEGUIMIENTO 2026'!$N$14,INT((ROW()-13)/2),0)),IF(ISBLANK(OFFSET('9. METAS'!$R$20,INT((ROW()-14)/2),0)),"",OFFSET('9. METAS'!$R$20,INT((ROW()-14)/2),0)))</f>
        <v>63</v>
      </c>
      <c r="K82" s="196">
        <f ca="1">IF(MOD(ROW()-13,2)=0,IF(ISBLANK(OFFSET('11. SEGUIMIENTO 2026'!$O$14,INT((ROW()-13)/2),0)),"",OFFSET('11. SEGUIMIENTO 2026'!$O$14,INT((ROW()-13)/2),0)),IF(ISBLANK(OFFSET('9. METAS'!$S$20,INT((ROW()-14)/2),0)),"",OFFSET('9. METAS'!$S$20,INT((ROW()-14)/2),0)))</f>
        <v>39</v>
      </c>
      <c r="L82" s="196">
        <f ca="1">IF(MOD(ROW()-13,2)=0,IF(ISBLANK(OFFSET('11. SEGUIMIENTO 2026'!$P$14,INT((ROW()-13)/2),0)),"",OFFSET('11. SEGUIMIENTO 2026'!$P$14,INT((ROW()-13)/2),0)),IF(ISBLANK(OFFSET('9. METAS'!$T$20,INT((ROW()-14)/2),0)),"",OFFSET('9. METAS'!$T$20,INT((ROW()-14)/2),0)))</f>
        <v>38</v>
      </c>
      <c r="M82" s="197">
        <f ca="1">IF(MOD(ROW()-13,2)=0,IF(ISBLANK(OFFSET('11. SEGUIMIENTO 2026'!$Q$14,INT((ROW()-13)/2),0)),"",OFFSET('11. SEGUIMIENTO 2026'!$Q$14,INT((ROW()-13)/2),0)),IF(ISBLANK(OFFSET('9. METAS'!$U$20,INT((ROW()-14)/2),0)),"",OFFSET('9. METAS'!$U$20,INT((ROW()-14)/2),0)))</f>
        <v>35</v>
      </c>
      <c r="N82" s="770"/>
      <c r="O82" s="772"/>
      <c r="P82" s="805"/>
    </row>
    <row r="83" spans="3:16" ht="75.75" customHeight="1">
      <c r="C83" s="756" t="str">
        <f ca="1">IF(ISBLANK(OFFSET('5. Pp (3 años)'!$C$45,INT((ROW()-13)/2),0)),"",OFFSET('5. Pp (3 años)'!$C$45,INT((ROW()-13)/2),0))</f>
        <v>Actividad</v>
      </c>
      <c r="D83" s="801"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METAS'!$L$20,INT((ROW()-13)/2),0)),"",OFFSET('9. METAS'!$L$20,INT((ROW()-13)/2),0))</f>
        <v>26000</v>
      </c>
      <c r="I83" s="763" t="s">
        <v>571</v>
      </c>
      <c r="J83" s="195">
        <f ca="1">IF(MOD(ROW()-13,2)=0,IF(ISBLANK(OFFSET('11. SEGUIMIENTO 2026'!$N$14,INT((ROW()-13)/2),0)),"",OFFSET('11. SEGUIMIENTO 2026'!$N$14,INT((ROW()-13)/2),0)),IF(ISBLANK(OFFSET('9. METAS'!$R$20,INT((ROW()-14)/2),0)),"",OFFSET('9. METAS'!$R$20,INT((ROW()-14)/2),0)))</f>
        <v>2302</v>
      </c>
      <c r="K83" s="196" t="str">
        <f ca="1">IF(MOD(ROW()-13,2)=0,IF(ISBLANK(OFFSET('11. SEGUIMIENTO 2026'!$O$14,INT((ROW()-13)/2),0)),"",OFFSET('11. SEGUIMIENTO 2026'!$O$14,INT((ROW()-13)/2),0)),IF(ISBLANK(OFFSET('9. METAS'!$S$20,INT((ROW()-14)/2),0)),"",OFFSET('9. METAS'!$S$20,INT((ROW()-14)/2),0)))</f>
        <v/>
      </c>
      <c r="L83" s="196" t="str">
        <f ca="1">IF(MOD(ROW()-13,2)=0,IF(ISBLANK(OFFSET('11. SEGUIMIENTO 2026'!$P$14,INT((ROW()-13)/2),0)),"",OFFSET('11. SEGUIMIENTO 2026'!$P$14,INT((ROW()-13)/2),0)),IF(ISBLANK(OFFSET('9. METAS'!$T$20,INT((ROW()-14)/2),0)),"",OFFSET('9. METAS'!$T$20,INT((ROW()-14)/2),0)))</f>
        <v/>
      </c>
      <c r="M83" s="197" t="str">
        <f ca="1">IF(MOD(ROW()-13,2)=0,IF(ISBLANK(OFFSET('11. SEGUIMIENTO 2026'!$Q$14,INT((ROW()-13)/2),0)),"",OFFSET('11. SEGUIMIENTO 2026'!$Q$14,INT((ROW()-13)/2),0)),IF(ISBLANK(OFFSET('9. METAS'!$U$20,INT((ROW()-14)/2),0)),"",OFFSET('9. METAS'!$U$20,INT((ROW()-14)/2),0)))</f>
        <v/>
      </c>
      <c r="N83" s="769">
        <f ca="1">IFERROR(J83/J84,"ND")</f>
        <v>1.0008695652173913</v>
      </c>
      <c r="O83" s="771">
        <f ca="1">IFERROR(((J83)/H83),"ND")</f>
        <v>8.8538461538461538E-2</v>
      </c>
      <c r="P83" s="804" t="str">
        <f ca="1">IF(ISBLANK(OFFSET('11. SEGUIMIENTO 2026'!$Z$14,INT((ROW()-13)/2),0)),"",OFFSET('11. SEGUIMIENTO 2026'!$Z$14,INT((ROW()-13)/2),0))</f>
        <v xml:space="preserve"> Meta Trimestral: Este indicador tiene como meta anual realizar 26,000 servicio de limpieza del sistema pluvial. En este trimestre el porcentaje alcanzado fue del 100.09% por lo que se logró la meta establecida. 
Meta anual: durante el ejercicio el porcentaje alcanzado fue del 8.85% ya que de los 26,000 servicios de limpieza programados se realizaron 2,302, este avance es acumulable y se encuentra dentro de los Parámetros de semaforización y se alcanzó la meta aceptable.  </v>
      </c>
    </row>
    <row r="84" spans="3:16" ht="75.75" customHeight="1">
      <c r="C84" s="800"/>
      <c r="D84" s="802"/>
      <c r="E84" s="749"/>
      <c r="F84" s="751"/>
      <c r="G84" s="753"/>
      <c r="H84" s="760"/>
      <c r="I84" s="764"/>
      <c r="J84" s="195">
        <f ca="1">IF(MOD(ROW()-13,2)=0,IF(ISBLANK(OFFSET('11. SEGUIMIENTO 2026'!$N$14,INT((ROW()-13)/2),0)),"",OFFSET('11. SEGUIMIENTO 2026'!$N$14,INT((ROW()-13)/2),0)),IF(ISBLANK(OFFSET('9. METAS'!$R$20,INT((ROW()-14)/2),0)),"",OFFSET('9. METAS'!$R$20,INT((ROW()-14)/2),0)))</f>
        <v>2300</v>
      </c>
      <c r="K84" s="196">
        <f ca="1">IF(MOD(ROW()-13,2)=0,IF(ISBLANK(OFFSET('11. SEGUIMIENTO 2026'!$O$14,INT((ROW()-13)/2),0)),"",OFFSET('11. SEGUIMIENTO 2026'!$O$14,INT((ROW()-13)/2),0)),IF(ISBLANK(OFFSET('9. METAS'!$S$20,INT((ROW()-14)/2),0)),"",OFFSET('9. METAS'!$S$20,INT((ROW()-14)/2),0)))</f>
        <v>7900</v>
      </c>
      <c r="L84" s="196">
        <f ca="1">IF(MOD(ROW()-13,2)=0,IF(ISBLANK(OFFSET('11. SEGUIMIENTO 2026'!$P$14,INT((ROW()-13)/2),0)),"",OFFSET('11. SEGUIMIENTO 2026'!$P$14,INT((ROW()-13)/2),0)),IF(ISBLANK(OFFSET('9. METAS'!$T$20,INT((ROW()-14)/2),0)),"",OFFSET('9. METAS'!$T$20,INT((ROW()-14)/2),0)))</f>
        <v>7900</v>
      </c>
      <c r="M84" s="197">
        <f ca="1">IF(MOD(ROW()-13,2)=0,IF(ISBLANK(OFFSET('11. SEGUIMIENTO 2026'!$Q$14,INT((ROW()-13)/2),0)),"",OFFSET('11. SEGUIMIENTO 2026'!$Q$14,INT((ROW()-13)/2),0)),IF(ISBLANK(OFFSET('9. METAS'!$U$20,INT((ROW()-14)/2),0)),"",OFFSET('9. METAS'!$U$20,INT((ROW()-14)/2),0)))</f>
        <v>7900</v>
      </c>
      <c r="N84" s="770"/>
      <c r="O84" s="772"/>
      <c r="P84" s="805"/>
    </row>
    <row r="85" spans="3:16" ht="75.75" customHeight="1">
      <c r="C85" s="800"/>
      <c r="D85" s="802"/>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METAS'!$L$20,INT((ROW()-13)/2),0)),"",OFFSET('9. METAS'!$L$20,INT((ROW()-13)/2),0))</f>
        <v>4840</v>
      </c>
      <c r="I85" s="763" t="s">
        <v>571</v>
      </c>
      <c r="J85" s="195">
        <f ca="1">IF(MOD(ROW()-13,2)=0,IF(ISBLANK(OFFSET('11. SEGUIMIENTO 2026'!$N$14,INT((ROW()-13)/2),0)),"",OFFSET('11. SEGUIMIENTO 2026'!$N$14,INT((ROW()-13)/2),0)),IF(ISBLANK(OFFSET('9. METAS'!$R$20,INT((ROW()-14)/2),0)),"",OFFSET('9. METAS'!$R$20,INT((ROW()-14)/2),0)))</f>
        <v>1350</v>
      </c>
      <c r="K85" s="196" t="str">
        <f ca="1">IF(MOD(ROW()-13,2)=0,IF(ISBLANK(OFFSET('11. SEGUIMIENTO 2026'!$O$14,INT((ROW()-13)/2),0)),"",OFFSET('11. SEGUIMIENTO 2026'!$O$14,INT((ROW()-13)/2),0)),IF(ISBLANK(OFFSET('9. METAS'!$S$20,INT((ROW()-14)/2),0)),"",OFFSET('9. METAS'!$S$20,INT((ROW()-14)/2),0)))</f>
        <v/>
      </c>
      <c r="L85" s="196" t="str">
        <f ca="1">IF(MOD(ROW()-13,2)=0,IF(ISBLANK(OFFSET('11. SEGUIMIENTO 2026'!$P$14,INT((ROW()-13)/2),0)),"",OFFSET('11. SEGUIMIENTO 2026'!$P$14,INT((ROW()-13)/2),0)),IF(ISBLANK(OFFSET('9. METAS'!$T$20,INT((ROW()-14)/2),0)),"",OFFSET('9. METAS'!$T$20,INT((ROW()-14)/2),0)))</f>
        <v/>
      </c>
      <c r="M85" s="197" t="str">
        <f ca="1">IF(MOD(ROW()-13,2)=0,IF(ISBLANK(OFFSET('11. SEGUIMIENTO 2026'!$Q$14,INT((ROW()-13)/2),0)),"",OFFSET('11. SEGUIMIENTO 2026'!$Q$14,INT((ROW()-13)/2),0)),IF(ISBLANK(OFFSET('9. METAS'!$U$20,INT((ROW()-14)/2),0)),"",OFFSET('9. METAS'!$U$20,INT((ROW()-14)/2),0)))</f>
        <v/>
      </c>
      <c r="N85" s="769">
        <f ca="1">IFERROR(J85/J86,"ND")</f>
        <v>1</v>
      </c>
      <c r="O85" s="771">
        <f ca="1">IFERROR(((J85)/H85),"ND")</f>
        <v>0.27892561983471076</v>
      </c>
      <c r="P85" s="804" t="str">
        <f ca="1">IF(ISBLANK(OFFSET('11. SEGUIMIENTO 2026'!$Z$14,INT((ROW()-13)/2),0)),"",OFFSET('11. SEGUIMIENTO 2026'!$Z$14,INT((ROW()-13)/2),0))</f>
        <v xml:space="preserve"> Meta Trimestral: Este indicador tiene como meta anual realizar el servicio de 4,840 metros lineales de interconexión. En este trimestre  se realizaron 1350 de los 1350 ML de limpieza de interconexión alcanzado el 100% de la meta establecida. 
Meta anual: durante el ejercicio el porcentaje alcanzado fue del 27.89% ya que de los 4,840 servicios de limpieza de interconexión se realizaron 1350, esto derivado a una buena programación para la atención de un mayor número de atención a los servicios otorgados por esta Dirección.     </v>
      </c>
    </row>
    <row r="86" spans="3:16" ht="75.75" customHeight="1">
      <c r="C86" s="747"/>
      <c r="D86" s="803"/>
      <c r="E86" s="749"/>
      <c r="F86" s="751"/>
      <c r="G86" s="753"/>
      <c r="H86" s="760"/>
      <c r="I86" s="764"/>
      <c r="J86" s="195">
        <f ca="1">IF(MOD(ROW()-13,2)=0,IF(ISBLANK(OFFSET('11. SEGUIMIENTO 2026'!$N$14,INT((ROW()-13)/2),0)),"",OFFSET('11. SEGUIMIENTO 2026'!$N$14,INT((ROW()-13)/2),0)),IF(ISBLANK(OFFSET('9. METAS'!$R$20,INT((ROW()-14)/2),0)),"",OFFSET('9. METAS'!$R$20,INT((ROW()-14)/2),0)))</f>
        <v>1350</v>
      </c>
      <c r="K86" s="196">
        <f ca="1">IF(MOD(ROW()-13,2)=0,IF(ISBLANK(OFFSET('11. SEGUIMIENTO 2026'!$O$14,INT((ROW()-13)/2),0)),"",OFFSET('11. SEGUIMIENTO 2026'!$O$14,INT((ROW()-13)/2),0)),IF(ISBLANK(OFFSET('9. METAS'!$S$20,INT((ROW()-14)/2),0)),"",OFFSET('9. METAS'!$S$20,INT((ROW()-14)/2),0)))</f>
        <v>1190</v>
      </c>
      <c r="L86" s="196">
        <f ca="1">IF(MOD(ROW()-13,2)=0,IF(ISBLANK(OFFSET('11. SEGUIMIENTO 2026'!$P$14,INT((ROW()-13)/2),0)),"",OFFSET('11. SEGUIMIENTO 2026'!$P$14,INT((ROW()-13)/2),0)),IF(ISBLANK(OFFSET('9. METAS'!$T$20,INT((ROW()-14)/2),0)),"",OFFSET('9. METAS'!$T$20,INT((ROW()-14)/2),0)))</f>
        <v>1150</v>
      </c>
      <c r="M86" s="197">
        <f ca="1">IF(MOD(ROW()-13,2)=0,IF(ISBLANK(OFFSET('11. SEGUIMIENTO 2026'!$Q$14,INT((ROW()-13)/2),0)),"",OFFSET('11. SEGUIMIENTO 2026'!$Q$14,INT((ROW()-13)/2),0)),IF(ISBLANK(OFFSET('9. METAS'!$U$20,INT((ROW()-14)/2),0)),"",OFFSET('9. METAS'!$U$20,INT((ROW()-14)/2),0)))</f>
        <v>1150</v>
      </c>
      <c r="N86" s="770"/>
      <c r="O86" s="772"/>
      <c r="P86" s="805"/>
    </row>
    <row r="87" spans="3:16" ht="75.75" customHeight="1">
      <c r="C87" s="756" t="str">
        <f ca="1">IF(ISBLANK(OFFSET('5. Pp (3 años)'!$C$45,INT((ROW()-13)/2),0)),"",OFFSET('5. Pp (3 años)'!$C$45,INT((ROW()-13)/2),0))</f>
        <v>Actividad</v>
      </c>
      <c r="D87" s="801"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METAS'!$L$20,INT((ROW()-13)/2),0)),"",OFFSET('9. METAS'!$L$20,INT((ROW()-13)/2),0))</f>
        <v>500000</v>
      </c>
      <c r="I87" s="763" t="s">
        <v>571</v>
      </c>
      <c r="J87" s="195">
        <f ca="1">IF(MOD(ROW()-13,2)=0,IF(ISBLANK(OFFSET('11. SEGUIMIENTO 2026'!$N$14,INT((ROW()-13)/2),0)),"",OFFSET('11. SEGUIMIENTO 2026'!$N$14,INT((ROW()-13)/2),0)),IF(ISBLANK(OFFSET('9. METAS'!$R$20,INT((ROW()-14)/2),0)),"",OFFSET('9. METAS'!$R$20,INT((ROW()-14)/2),0)))</f>
        <v>131530</v>
      </c>
      <c r="K87" s="196" t="str">
        <f ca="1">IF(MOD(ROW()-13,2)=0,IF(ISBLANK(OFFSET('11. SEGUIMIENTO 2026'!$O$14,INT((ROW()-13)/2),0)),"",OFFSET('11. SEGUIMIENTO 2026'!$O$14,INT((ROW()-13)/2),0)),IF(ISBLANK(OFFSET('9. METAS'!$S$20,INT((ROW()-14)/2),0)),"",OFFSET('9. METAS'!$S$20,INT((ROW()-14)/2),0)))</f>
        <v/>
      </c>
      <c r="L87" s="196" t="str">
        <f ca="1">IF(MOD(ROW()-13,2)=0,IF(ISBLANK(OFFSET('11. SEGUIMIENTO 2026'!$P$14,INT((ROW()-13)/2),0)),"",OFFSET('11. SEGUIMIENTO 2026'!$P$14,INT((ROW()-13)/2),0)),IF(ISBLANK(OFFSET('9. METAS'!$T$20,INT((ROW()-14)/2),0)),"",OFFSET('9. METAS'!$T$20,INT((ROW()-14)/2),0)))</f>
        <v/>
      </c>
      <c r="M87" s="197" t="str">
        <f ca="1">IF(MOD(ROW()-13,2)=0,IF(ISBLANK(OFFSET('11. SEGUIMIENTO 2026'!$Q$14,INT((ROW()-13)/2),0)),"",OFFSET('11. SEGUIMIENTO 2026'!$Q$14,INT((ROW()-13)/2),0)),IF(ISBLANK(OFFSET('9. METAS'!$U$20,INT((ROW()-14)/2),0)),"",OFFSET('9. METAS'!$U$20,INT((ROW()-14)/2),0)))</f>
        <v/>
      </c>
      <c r="N87" s="769">
        <f ca="1">IFERROR(J87/J88,"ND")</f>
        <v>1.0002281368821293</v>
      </c>
      <c r="O87" s="771">
        <f ca="1">IFERROR(((J87)/H87),"ND")</f>
        <v>0.26306000000000002</v>
      </c>
      <c r="P87" s="804" t="str">
        <f ca="1">IF(ISBLANK(OFFSET('11. SEGUIMIENTO 2026'!$Z$14,INT((ROW()-13)/2),0)),"",OFFSET('11. SEGUIMIENTO 2026'!$Z$14,INT((ROW()-13)/2),0))</f>
        <v xml:space="preserve"> Meta Trimestral: Este indicador tiene como meta anual retirar 500,000 kilogramos de basura de las playas públicas. En este trimestre se retiraron 131,530 de los 131,500 kilogramos programados para su retiro, el porcentaje alcanzado fue del 100.02%  de la meta establecida. 
Meta anual: durante el ejercicio el porcentaje alcanzado fue del 26.31% ya que de los 500,000 kilogramos de basura se recolectaron 131,530  este avance es acumulable y se encuentra dentro de los Parámetros de semaforización y se alcanzó la meta aceptable.  </v>
      </c>
    </row>
    <row r="88" spans="3:16" ht="75.75" customHeight="1">
      <c r="C88" s="800"/>
      <c r="D88" s="802"/>
      <c r="E88" s="749"/>
      <c r="F88" s="751"/>
      <c r="G88" s="753"/>
      <c r="H88" s="760"/>
      <c r="I88" s="764"/>
      <c r="J88" s="195">
        <f ca="1">IF(MOD(ROW()-13,2)=0,IF(ISBLANK(OFFSET('11. SEGUIMIENTO 2026'!$N$14,INT((ROW()-13)/2),0)),"",OFFSET('11. SEGUIMIENTO 2026'!$N$14,INT((ROW()-13)/2),0)),IF(ISBLANK(OFFSET('9. METAS'!$R$20,INT((ROW()-14)/2),0)),"",OFFSET('9. METAS'!$R$20,INT((ROW()-14)/2),0)))</f>
        <v>131500</v>
      </c>
      <c r="K88" s="196">
        <f ca="1">IF(MOD(ROW()-13,2)=0,IF(ISBLANK(OFFSET('11. SEGUIMIENTO 2026'!$O$14,INT((ROW()-13)/2),0)),"",OFFSET('11. SEGUIMIENTO 2026'!$O$14,INT((ROW()-13)/2),0)),IF(ISBLANK(OFFSET('9. METAS'!$S$20,INT((ROW()-14)/2),0)),"",OFFSET('9. METAS'!$S$20,INT((ROW()-14)/2),0)))</f>
        <v>120500</v>
      </c>
      <c r="L88" s="196">
        <f ca="1">IF(MOD(ROW()-13,2)=0,IF(ISBLANK(OFFSET('11. SEGUIMIENTO 2026'!$P$14,INT((ROW()-13)/2),0)),"",OFFSET('11. SEGUIMIENTO 2026'!$P$14,INT((ROW()-13)/2),0)),IF(ISBLANK(OFFSET('9. METAS'!$T$20,INT((ROW()-14)/2),0)),"",OFFSET('9. METAS'!$T$20,INT((ROW()-14)/2),0)))</f>
        <v>124000</v>
      </c>
      <c r="M88" s="197">
        <f ca="1">IF(MOD(ROW()-13,2)=0,IF(ISBLANK(OFFSET('11. SEGUIMIENTO 2026'!$Q$14,INT((ROW()-13)/2),0)),"",OFFSET('11. SEGUIMIENTO 2026'!$Q$14,INT((ROW()-13)/2),0)),IF(ISBLANK(OFFSET('9. METAS'!$U$20,INT((ROW()-14)/2),0)),"",OFFSET('9. METAS'!$U$20,INT((ROW()-14)/2),0)))</f>
        <v>124000</v>
      </c>
      <c r="N88" s="770"/>
      <c r="O88" s="772"/>
      <c r="P88" s="805"/>
    </row>
    <row r="89" spans="3:16" ht="87" customHeight="1">
      <c r="C89" s="800"/>
      <c r="D89" s="802"/>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METAS'!$L$20,INT((ROW()-13)/2),0)),"",OFFSET('9. METAS'!$L$20,INT((ROW()-13)/2),0))</f>
        <v>20900</v>
      </c>
      <c r="I89" s="763" t="s">
        <v>571</v>
      </c>
      <c r="J89" s="195">
        <f ca="1">IF(MOD(ROW()-13,2)=0,IF(ISBLANK(OFFSET('11. SEGUIMIENTO 2026'!$N$14,INT((ROW()-13)/2),0)),"",OFFSET('11. SEGUIMIENTO 2026'!$N$14,INT((ROW()-13)/2),0)),IF(ISBLANK(OFFSET('9. METAS'!$R$20,INT((ROW()-14)/2),0)),"",OFFSET('9. METAS'!$R$20,INT((ROW()-14)/2),0)))</f>
        <v>5116.92</v>
      </c>
      <c r="K89" s="196" t="str">
        <f ca="1">IF(MOD(ROW()-13,2)=0,IF(ISBLANK(OFFSET('11. SEGUIMIENTO 2026'!$O$14,INT((ROW()-13)/2),0)),"",OFFSET('11. SEGUIMIENTO 2026'!$O$14,INT((ROW()-13)/2),0)),IF(ISBLANK(OFFSET('9. METAS'!$S$20,INT((ROW()-14)/2),0)),"",OFFSET('9. METAS'!$S$20,INT((ROW()-14)/2),0)))</f>
        <v/>
      </c>
      <c r="L89" s="196" t="str">
        <f ca="1">IF(MOD(ROW()-13,2)=0,IF(ISBLANK(OFFSET('11. SEGUIMIENTO 2026'!$P$14,INT((ROW()-13)/2),0)),"",OFFSET('11. SEGUIMIENTO 2026'!$P$14,INT((ROW()-13)/2),0)),IF(ISBLANK(OFFSET('9. METAS'!$T$20,INT((ROW()-14)/2),0)),"",OFFSET('9. METAS'!$T$20,INT((ROW()-14)/2),0)))</f>
        <v/>
      </c>
      <c r="M89" s="197" t="str">
        <f ca="1">IF(MOD(ROW()-13,2)=0,IF(ISBLANK(OFFSET('11. SEGUIMIENTO 2026'!$Q$14,INT((ROW()-13)/2),0)),"",OFFSET('11. SEGUIMIENTO 2026'!$Q$14,INT((ROW()-13)/2),0)),IF(ISBLANK(OFFSET('9. METAS'!$U$20,INT((ROW()-14)/2),0)),"",OFFSET('9. METAS'!$U$20,INT((ROW()-14)/2),0)))</f>
        <v/>
      </c>
      <c r="N89" s="769">
        <f ca="1">IFERROR(J89/J90,"ND")</f>
        <v>1.0033176470588236</v>
      </c>
      <c r="O89" s="771">
        <f ca="1">IFERROR(((J89)/H89),"ND")</f>
        <v>0.24482870813397128</v>
      </c>
      <c r="P89" s="804" t="str">
        <f ca="1">IF(ISBLANK(OFFSET('11. SEGUIMIENTO 2026'!$Z$14,INT((ROW()-13)/2),0)),"",OFFSET('11. SEGUIMIENTO 2026'!$Z$14,INT((ROW()-13)/2),0))</f>
        <v xml:space="preserve"> Meta Trimestral: Este indicador tiene como meta anual retirar 20,900 metros cúbicos de sargazo y pasto marino de las playas públicas. En este trimestre se retiraron 5,116.92 m3 de los 5,100 m3 programados para su retiro el porcentaje alcanzado fue del 100.33 % de la meta establecida. 
Meta anual: durante el ejercicio el porcentaje alcanzado fue del 24.48% ya que se retiraron 5,116.92 metros cúbicos de sargazo y pasto marino de las playas públicas, de los   20,900,000 metros cúbicos programados,  este avance es acumulable y se encuentra dentro de los Parámetros de semaforización y se alcanzó la meta aceptable. </v>
      </c>
    </row>
    <row r="90" spans="3:16" ht="87" customHeight="1">
      <c r="C90" s="747"/>
      <c r="D90" s="803"/>
      <c r="E90" s="749"/>
      <c r="F90" s="751"/>
      <c r="G90" s="753"/>
      <c r="H90" s="760"/>
      <c r="I90" s="764"/>
      <c r="J90" s="195">
        <f ca="1">IF(MOD(ROW()-13,2)=0,IF(ISBLANK(OFFSET('11. SEGUIMIENTO 2026'!$N$14,INT((ROW()-13)/2),0)),"",OFFSET('11. SEGUIMIENTO 2026'!$N$14,INT((ROW()-13)/2),0)),IF(ISBLANK(OFFSET('9. METAS'!$R$20,INT((ROW()-14)/2),0)),"",OFFSET('9. METAS'!$R$20,INT((ROW()-14)/2),0)))</f>
        <v>5100</v>
      </c>
      <c r="K90" s="196">
        <f ca="1">IF(MOD(ROW()-13,2)=0,IF(ISBLANK(OFFSET('11. SEGUIMIENTO 2026'!$O$14,INT((ROW()-13)/2),0)),"",OFFSET('11. SEGUIMIENTO 2026'!$O$14,INT((ROW()-13)/2),0)),IF(ISBLANK(OFFSET('9. METAS'!$S$20,INT((ROW()-14)/2),0)),"",OFFSET('9. METAS'!$S$20,INT((ROW()-14)/2),0)))</f>
        <v>5300</v>
      </c>
      <c r="L90" s="196">
        <f ca="1">IF(MOD(ROW()-13,2)=0,IF(ISBLANK(OFFSET('11. SEGUIMIENTO 2026'!$P$14,INT((ROW()-13)/2),0)),"",OFFSET('11. SEGUIMIENTO 2026'!$P$14,INT((ROW()-13)/2),0)),IF(ISBLANK(OFFSET('9. METAS'!$T$20,INT((ROW()-14)/2),0)),"",OFFSET('9. METAS'!$T$20,INT((ROW()-14)/2),0)))</f>
        <v>5200</v>
      </c>
      <c r="M90" s="197">
        <f ca="1">IF(MOD(ROW()-13,2)=0,IF(ISBLANK(OFFSET('11. SEGUIMIENTO 2026'!$Q$14,INT((ROW()-13)/2),0)),"",OFFSET('11. SEGUIMIENTO 2026'!$Q$14,INT((ROW()-13)/2),0)),IF(ISBLANK(OFFSET('9. METAS'!$U$20,INT((ROW()-14)/2),0)),"",OFFSET('9. METAS'!$U$20,INT((ROW()-14)/2),0)))</f>
        <v>5300</v>
      </c>
      <c r="N90" s="770"/>
      <c r="O90" s="772"/>
      <c r="P90" s="805"/>
    </row>
    <row r="91" spans="3:16" ht="96.75" customHeight="1">
      <c r="C91" s="756" t="str">
        <f ca="1">IF(ISBLANK(OFFSET('5. Pp (3 años)'!$C$45,INT((ROW()-13)/2),0)),"",OFFSET('5. Pp (3 años)'!$C$45,INT((ROW()-13)/2),0))</f>
        <v>Actividad</v>
      </c>
      <c r="D91" s="801"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METAS'!$L$20,INT((ROW()-13)/2),0)),"",OFFSET('9. METAS'!$L$20,INT((ROW()-13)/2),0))</f>
        <v>35</v>
      </c>
      <c r="I91" s="763" t="s">
        <v>571</v>
      </c>
      <c r="J91" s="195">
        <f ca="1">IF(MOD(ROW()-13,2)=0,IF(ISBLANK(OFFSET('11. SEGUIMIENTO 2026'!$N$14,INT((ROW()-13)/2),0)),"",OFFSET('11. SEGUIMIENTO 2026'!$N$14,INT((ROW()-13)/2),0)),IF(ISBLANK(OFFSET('9. METAS'!$R$20,INT((ROW()-14)/2),0)),"",OFFSET('9. METAS'!$R$20,INT((ROW()-14)/2),0)))</f>
        <v>7</v>
      </c>
      <c r="K91" s="196" t="str">
        <f ca="1">IF(MOD(ROW()-13,2)=0,IF(ISBLANK(OFFSET('11. SEGUIMIENTO 2026'!$O$14,INT((ROW()-13)/2),0)),"",OFFSET('11. SEGUIMIENTO 2026'!$O$14,INT((ROW()-13)/2),0)),IF(ISBLANK(OFFSET('9. METAS'!$S$20,INT((ROW()-14)/2),0)),"",OFFSET('9. METAS'!$S$20,INT((ROW()-14)/2),0)))</f>
        <v/>
      </c>
      <c r="L91" s="196" t="str">
        <f ca="1">IF(MOD(ROW()-13,2)=0,IF(ISBLANK(OFFSET('11. SEGUIMIENTO 2026'!$P$14,INT((ROW()-13)/2),0)),"",OFFSET('11. SEGUIMIENTO 2026'!$P$14,INT((ROW()-13)/2),0)),IF(ISBLANK(OFFSET('9. METAS'!$T$20,INT((ROW()-14)/2),0)),"",OFFSET('9. METAS'!$T$20,INT((ROW()-14)/2),0)))</f>
        <v/>
      </c>
      <c r="M91" s="197" t="str">
        <f ca="1">IF(MOD(ROW()-13,2)=0,IF(ISBLANK(OFFSET('11. SEGUIMIENTO 2026'!$Q$14,INT((ROW()-13)/2),0)),"",OFFSET('11. SEGUIMIENTO 2026'!$Q$14,INT((ROW()-13)/2),0)),IF(ISBLANK(OFFSET('9. METAS'!$U$20,INT((ROW()-14)/2),0)),"",OFFSET('9. METAS'!$U$20,INT((ROW()-14)/2),0)))</f>
        <v/>
      </c>
      <c r="N91" s="769">
        <f ca="1">IFERROR(J91/J92,"ND")</f>
        <v>1</v>
      </c>
      <c r="O91" s="771">
        <f ca="1">IFERROR(((J91)/H91),"ND")</f>
        <v>0.2</v>
      </c>
      <c r="P91" s="804" t="str">
        <f ca="1">IF(ISBLANK(OFFSET('11. SEGUIMIENTO 2026'!$Z$14,INT((ROW()-13)/2),0)),"",OFFSET('11. SEGUIMIENTO 2026'!$Z$14,INT((ROW()-13)/2),0))</f>
        <v xml:space="preserve">Meta Trimestral: Este indicador tiene como meta anual realizar 35 mantenimiento del parque vehicular. En este trimestre se realizaron 7 de los 7 programados, el porcentaje alcanzado fue del 100% por lo que se logró la meta establecida. 
Meta anual: durante el ejercicio el porcentaje alcanzado fue del 20.00% ya que de los 35 mantenimientos del parque vehicular se realizaron 7, esto derivado a una buena programación, este avance es acumulable y se encuentra dentro de los Parámetros de semaforización y se alcanzó la meta aceptable. </v>
      </c>
    </row>
    <row r="92" spans="3:16" ht="96.75" customHeight="1">
      <c r="C92" s="800"/>
      <c r="D92" s="802"/>
      <c r="E92" s="749"/>
      <c r="F92" s="751"/>
      <c r="G92" s="753"/>
      <c r="H92" s="760"/>
      <c r="I92" s="764"/>
      <c r="J92" s="195">
        <f ca="1">IF(MOD(ROW()-13,2)=0,IF(ISBLANK(OFFSET('11. SEGUIMIENTO 2026'!$N$14,INT((ROW()-13)/2),0)),"",OFFSET('11. SEGUIMIENTO 2026'!$N$14,INT((ROW()-13)/2),0)),IF(ISBLANK(OFFSET('9. METAS'!$R$20,INT((ROW()-14)/2),0)),"",OFFSET('9. METAS'!$R$20,INT((ROW()-14)/2),0)))</f>
        <v>7</v>
      </c>
      <c r="K92" s="196">
        <f ca="1">IF(MOD(ROW()-13,2)=0,IF(ISBLANK(OFFSET('11. SEGUIMIENTO 2026'!$O$14,INT((ROW()-13)/2),0)),"",OFFSET('11. SEGUIMIENTO 2026'!$O$14,INT((ROW()-13)/2),0)),IF(ISBLANK(OFFSET('9. METAS'!$S$20,INT((ROW()-14)/2),0)),"",OFFSET('9. METAS'!$S$20,INT((ROW()-14)/2),0)))</f>
        <v>10</v>
      </c>
      <c r="L92" s="196">
        <f ca="1">IF(MOD(ROW()-13,2)=0,IF(ISBLANK(OFFSET('11. SEGUIMIENTO 2026'!$P$14,INT((ROW()-13)/2),0)),"",OFFSET('11. SEGUIMIENTO 2026'!$P$14,INT((ROW()-13)/2),0)),IF(ISBLANK(OFFSET('9. METAS'!$T$20,INT((ROW()-14)/2),0)),"",OFFSET('9. METAS'!$T$20,INT((ROW()-14)/2),0)))</f>
        <v>9</v>
      </c>
      <c r="M92" s="197">
        <f ca="1">IF(MOD(ROW()-13,2)=0,IF(ISBLANK(OFFSET('11. SEGUIMIENTO 2026'!$Q$14,INT((ROW()-13)/2),0)),"",OFFSET('11. SEGUIMIENTO 2026'!$Q$14,INT((ROW()-13)/2),0)),IF(ISBLANK(OFFSET('9. METAS'!$U$20,INT((ROW()-14)/2),0)),"",OFFSET('9. METAS'!$U$20,INT((ROW()-14)/2),0)))</f>
        <v>9</v>
      </c>
      <c r="N92" s="770"/>
      <c r="O92" s="772"/>
      <c r="P92" s="805"/>
    </row>
    <row r="93" spans="3:16" ht="68.25" customHeight="1">
      <c r="C93" s="756" t="str">
        <f ca="1">IF(ISBLANK(OFFSET('5. Pp (3 años)'!$C$45,INT((ROW()-13)/2),0)),"",OFFSET('5. Pp (3 años)'!$C$45,INT((ROW()-13)/2),0))</f>
        <v>Componente</v>
      </c>
      <c r="D93" s="801"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METAS'!$L$20,INT((ROW()-13)/2),0)),"",OFFSET('9. METAS'!$L$20,INT((ROW()-13)/2),0))</f>
        <v>120</v>
      </c>
      <c r="I93" s="763" t="s">
        <v>571</v>
      </c>
      <c r="J93" s="195">
        <f ca="1">IF(MOD(ROW()-13,2)=0,IF(ISBLANK(OFFSET('11. SEGUIMIENTO 2026'!$N$14,INT((ROW()-13)/2),0)),"",OFFSET('11. SEGUIMIENTO 2026'!$N$14,INT((ROW()-13)/2),0)),IF(ISBLANK(OFFSET('9. METAS'!$R$20,INT((ROW()-14)/2),0)),"",OFFSET('9. METAS'!$R$20,INT((ROW()-14)/2),0)))</f>
        <v>0</v>
      </c>
      <c r="K93" s="196" t="str">
        <f ca="1">IF(MOD(ROW()-13,2)=0,IF(ISBLANK(OFFSET('11. SEGUIMIENTO 2026'!$O$14,INT((ROW()-13)/2),0)),"",OFFSET('11. SEGUIMIENTO 2026'!$O$14,INT((ROW()-13)/2),0)),IF(ISBLANK(OFFSET('9. METAS'!$S$20,INT((ROW()-14)/2),0)),"",OFFSET('9. METAS'!$S$20,INT((ROW()-14)/2),0)))</f>
        <v/>
      </c>
      <c r="L93" s="196" t="str">
        <f ca="1">IF(MOD(ROW()-13,2)=0,IF(ISBLANK(OFFSET('11. SEGUIMIENTO 2026'!$P$14,INT((ROW()-13)/2),0)),"",OFFSET('11. SEGUIMIENTO 2026'!$P$14,INT((ROW()-13)/2),0)),IF(ISBLANK(OFFSET('9. METAS'!$T$20,INT((ROW()-14)/2),0)),"",OFFSET('9. METAS'!$T$20,INT((ROW()-14)/2),0)))</f>
        <v/>
      </c>
      <c r="M93" s="197" t="str">
        <f ca="1">IF(MOD(ROW()-13,2)=0,IF(ISBLANK(OFFSET('11. SEGUIMIENTO 2026'!$Q$14,INT((ROW()-13)/2),0)),"",OFFSET('11. SEGUIMIENTO 2026'!$Q$14,INT((ROW()-13)/2),0)),IF(ISBLANK(OFFSET('9. METAS'!$U$20,INT((ROW()-14)/2),0)),"",OFFSET('9. METAS'!$U$20,INT((ROW()-14)/2),0)))</f>
        <v/>
      </c>
      <c r="N93" s="769">
        <f ca="1">IFERROR(J93/J94,"ND")</f>
        <v>0</v>
      </c>
      <c r="O93" s="771">
        <f ca="1">IFERROR(((J93)/H93),"ND")</f>
        <v>0</v>
      </c>
      <c r="P93" s="804" t="str">
        <f ca="1">IF(ISBLANK(OFFSET('11. SEGUIMIENTO 2026'!$Z$14,INT((ROW()-13)/2),0)),"",OFFSET('11. SEGUIMIENTO 2026'!$Z$14,INT((ROW()-13)/2),0))</f>
        <v>En este indicador se tiene como meta anual realizar 120 servicios. En este trimestre  no se realizo servicio alguno de los 30 programados. Por lo cual no se presento avance del mantenimiento programado para esta actividad. Se hace mención que no se realizo la adquición de material mediante requisición, sin embargo, se realizo la solicitud correspondiente para dicha adquisición.</v>
      </c>
    </row>
    <row r="94" spans="3:16" ht="68.25" customHeight="1">
      <c r="C94" s="800"/>
      <c r="D94" s="802"/>
      <c r="E94" s="749"/>
      <c r="F94" s="751"/>
      <c r="G94" s="753"/>
      <c r="H94" s="760"/>
      <c r="I94" s="764"/>
      <c r="J94" s="195">
        <f ca="1">IF(MOD(ROW()-13,2)=0,IF(ISBLANK(OFFSET('11. SEGUIMIENTO 2026'!$N$14,INT((ROW()-13)/2),0)),"",OFFSET('11. SEGUIMIENTO 2026'!$N$14,INT((ROW()-13)/2),0)),IF(ISBLANK(OFFSET('9. METAS'!$R$20,INT((ROW()-14)/2),0)),"",OFFSET('9. METAS'!$R$20,INT((ROW()-14)/2),0)))</f>
        <v>30</v>
      </c>
      <c r="K94" s="196">
        <f ca="1">IF(MOD(ROW()-13,2)=0,IF(ISBLANK(OFFSET('11. SEGUIMIENTO 2026'!$O$14,INT((ROW()-13)/2),0)),"",OFFSET('11. SEGUIMIENTO 2026'!$O$14,INT((ROW()-13)/2),0)),IF(ISBLANK(OFFSET('9. METAS'!$S$20,INT((ROW()-14)/2),0)),"",OFFSET('9. METAS'!$S$20,INT((ROW()-14)/2),0)))</f>
        <v>35</v>
      </c>
      <c r="L94" s="196">
        <f ca="1">IF(MOD(ROW()-13,2)=0,IF(ISBLANK(OFFSET('11. SEGUIMIENTO 2026'!$P$14,INT((ROW()-13)/2),0)),"",OFFSET('11. SEGUIMIENTO 2026'!$P$14,INT((ROW()-13)/2),0)),IF(ISBLANK(OFFSET('9. METAS'!$T$20,INT((ROW()-14)/2),0)),"",OFFSET('9. METAS'!$T$20,INT((ROW()-14)/2),0)))</f>
        <v>30</v>
      </c>
      <c r="M94" s="197">
        <f ca="1">IF(MOD(ROW()-13,2)=0,IF(ISBLANK(OFFSET('11. SEGUIMIENTO 2026'!$Q$14,INT((ROW()-13)/2),0)),"",OFFSET('11. SEGUIMIENTO 2026'!$Q$14,INT((ROW()-13)/2),0)),IF(ISBLANK(OFFSET('9. METAS'!$U$20,INT((ROW()-14)/2),0)),"",OFFSET('9. METAS'!$U$20,INT((ROW()-14)/2),0)))</f>
        <v>25</v>
      </c>
      <c r="N94" s="770"/>
      <c r="O94" s="772"/>
      <c r="P94" s="805"/>
    </row>
    <row r="95" spans="3:16" ht="68.25" customHeight="1">
      <c r="C95" s="756" t="str">
        <f ca="1">IF(ISBLANK(OFFSET('5. Pp (3 años)'!$C$45,INT((ROW()-13)/2),0)),"",OFFSET('5. Pp (3 años)'!$C$45,INT((ROW()-13)/2),0))</f>
        <v>Actividad</v>
      </c>
      <c r="D95" s="801"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METAS'!$L$20,INT((ROW()-13)/2),0)),"",OFFSET('9. METAS'!$L$20,INT((ROW()-13)/2),0))</f>
        <v>2400</v>
      </c>
      <c r="I95" s="763" t="s">
        <v>571</v>
      </c>
      <c r="J95" s="195">
        <f ca="1">IF(MOD(ROW()-13,2)=0,IF(ISBLANK(OFFSET('11. SEGUIMIENTO 2026'!$N$14,INT((ROW()-13)/2),0)),"",OFFSET('11. SEGUIMIENTO 2026'!$N$14,INT((ROW()-13)/2),0)),IF(ISBLANK(OFFSET('9. METAS'!$R$20,INT((ROW()-14)/2),0)),"",OFFSET('9. METAS'!$R$20,INT((ROW()-14)/2),0)))</f>
        <v>597</v>
      </c>
      <c r="K95" s="196" t="str">
        <f ca="1">IF(MOD(ROW()-13,2)=0,IF(ISBLANK(OFFSET('11. SEGUIMIENTO 2026'!$O$14,INT((ROW()-13)/2),0)),"",OFFSET('11. SEGUIMIENTO 2026'!$O$14,INT((ROW()-13)/2),0)),IF(ISBLANK(OFFSET('9. METAS'!$S$20,INT((ROW()-14)/2),0)),"",OFFSET('9. METAS'!$S$20,INT((ROW()-14)/2),0)))</f>
        <v/>
      </c>
      <c r="L95" s="196" t="str">
        <f ca="1">IF(MOD(ROW()-13,2)=0,IF(ISBLANK(OFFSET('11. SEGUIMIENTO 2026'!$P$14,INT((ROW()-13)/2),0)),"",OFFSET('11. SEGUIMIENTO 2026'!$P$14,INT((ROW()-13)/2),0)),IF(ISBLANK(OFFSET('9. METAS'!$T$20,INT((ROW()-14)/2),0)),"",OFFSET('9. METAS'!$T$20,INT((ROW()-14)/2),0)))</f>
        <v/>
      </c>
      <c r="M95" s="197" t="str">
        <f ca="1">IF(MOD(ROW()-13,2)=0,IF(ISBLANK(OFFSET('11. SEGUIMIENTO 2026'!$Q$14,INT((ROW()-13)/2),0)),"",OFFSET('11. SEGUIMIENTO 2026'!$Q$14,INT((ROW()-13)/2),0)),IF(ISBLANK(OFFSET('9. METAS'!$U$20,INT((ROW()-14)/2),0)),"",OFFSET('9. METAS'!$U$20,INT((ROW()-14)/2),0)))</f>
        <v/>
      </c>
      <c r="N95" s="769">
        <f ca="1">IFERROR(J95/J96,"ND")</f>
        <v>1.0118644067796609</v>
      </c>
      <c r="O95" s="771">
        <f ca="1">IFERROR(((J95)/H95),"ND")</f>
        <v>0.24875</v>
      </c>
      <c r="P95" s="804" t="str">
        <f ca="1">IF(ISBLANK(OFFSET('11. SEGUIMIENTO 2026'!$Z$14,INT((ROW()-13)/2),0)),"",OFFSET('11. SEGUIMIENTO 2026'!$Z$14,INT((ROW()-13)/2),0))</f>
        <v>En este indicador se tiene como meta anual 2,400 servicios de limpieza. En este trimestre se realizaron 597 servicios de los 590 programados. El porcentaje de alcanzado fue del 101.19 % para esta actividad, donde es atendido de forma continua solicitudes de ciudadanos mediante el programa de "REPORTA Y APORTA", SUGEI y las áreas calendarizadas por la dirección.</v>
      </c>
    </row>
    <row r="96" spans="3:16" ht="68.25" customHeight="1">
      <c r="C96" s="800"/>
      <c r="D96" s="802"/>
      <c r="E96" s="749"/>
      <c r="F96" s="751"/>
      <c r="G96" s="753"/>
      <c r="H96" s="760"/>
      <c r="I96" s="764"/>
      <c r="J96" s="195">
        <f ca="1">IF(MOD(ROW()-13,2)=0,IF(ISBLANK(OFFSET('11. SEGUIMIENTO 2026'!$N$14,INT((ROW()-13)/2),0)),"",OFFSET('11. SEGUIMIENTO 2026'!$N$14,INT((ROW()-13)/2),0)),IF(ISBLANK(OFFSET('9. METAS'!$R$20,INT((ROW()-14)/2),0)),"",OFFSET('9. METAS'!$R$20,INT((ROW()-14)/2),0)))</f>
        <v>590</v>
      </c>
      <c r="K96" s="196">
        <f ca="1">IF(MOD(ROW()-13,2)=0,IF(ISBLANK(OFFSET('11. SEGUIMIENTO 2026'!$O$14,INT((ROW()-13)/2),0)),"",OFFSET('11. SEGUIMIENTO 2026'!$O$14,INT((ROW()-13)/2),0)),IF(ISBLANK(OFFSET('9. METAS'!$S$20,INT((ROW()-14)/2),0)),"",OFFSET('9. METAS'!$S$20,INT((ROW()-14)/2),0)))</f>
        <v>620</v>
      </c>
      <c r="L96" s="196">
        <f ca="1">IF(MOD(ROW()-13,2)=0,IF(ISBLANK(OFFSET('11. SEGUIMIENTO 2026'!$P$14,INT((ROW()-13)/2),0)),"",OFFSET('11. SEGUIMIENTO 2026'!$P$14,INT((ROW()-13)/2),0)),IF(ISBLANK(OFFSET('9. METAS'!$T$20,INT((ROW()-14)/2),0)),"",OFFSET('9. METAS'!$T$20,INT((ROW()-14)/2),0)))</f>
        <v>595</v>
      </c>
      <c r="M96" s="197">
        <f ca="1">IF(MOD(ROW()-13,2)=0,IF(ISBLANK(OFFSET('11. SEGUIMIENTO 2026'!$Q$14,INT((ROW()-13)/2),0)),"",OFFSET('11. SEGUIMIENTO 2026'!$Q$14,INT((ROW()-13)/2),0)),IF(ISBLANK(OFFSET('9. METAS'!$U$20,INT((ROW()-14)/2),0)),"",OFFSET('9. METAS'!$U$20,INT((ROW()-14)/2),0)))</f>
        <v>595</v>
      </c>
      <c r="N96" s="770"/>
      <c r="O96" s="772"/>
      <c r="P96" s="805"/>
    </row>
    <row r="97" spans="3:16" ht="72" customHeight="1">
      <c r="C97" s="756" t="str">
        <f ca="1">IF(ISBLANK(OFFSET('5. Pp (3 años)'!$C$45,INT((ROW()-13)/2),0)),"",OFFSET('5. Pp (3 años)'!$C$45,INT((ROW()-13)/2),0))</f>
        <v>Actividad</v>
      </c>
      <c r="D97" s="801"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METAS'!$L$20,INT((ROW()-13)/2),0)),"",OFFSET('9. METAS'!$L$20,INT((ROW()-13)/2),0))</f>
        <v>9</v>
      </c>
      <c r="I97" s="763" t="s">
        <v>571</v>
      </c>
      <c r="J97" s="195">
        <f ca="1">IF(MOD(ROW()-13,2)=0,IF(ISBLANK(OFFSET('11. SEGUIMIENTO 2026'!$N$14,INT((ROW()-13)/2),0)),"",OFFSET('11. SEGUIMIENTO 2026'!$N$14,INT((ROW()-13)/2),0)),IF(ISBLANK(OFFSET('9. METAS'!$R$20,INT((ROW()-14)/2),0)),"",OFFSET('9. METAS'!$R$20,INT((ROW()-14)/2),0)))</f>
        <v>0</v>
      </c>
      <c r="K97" s="196" t="str">
        <f ca="1">IF(MOD(ROW()-13,2)=0,IF(ISBLANK(OFFSET('11. SEGUIMIENTO 2026'!$O$14,INT((ROW()-13)/2),0)),"",OFFSET('11. SEGUIMIENTO 2026'!$O$14,INT((ROW()-13)/2),0)),IF(ISBLANK(OFFSET('9. METAS'!$S$20,INT((ROW()-14)/2),0)),"",OFFSET('9. METAS'!$S$20,INT((ROW()-14)/2),0)))</f>
        <v/>
      </c>
      <c r="L97" s="196" t="str">
        <f ca="1">IF(MOD(ROW()-13,2)=0,IF(ISBLANK(OFFSET('11. SEGUIMIENTO 2026'!$P$14,INT((ROW()-13)/2),0)),"",OFFSET('11. SEGUIMIENTO 2026'!$P$14,INT((ROW()-13)/2),0)),IF(ISBLANK(OFFSET('9. METAS'!$T$20,INT((ROW()-14)/2),0)),"",OFFSET('9. METAS'!$T$20,INT((ROW()-14)/2),0)))</f>
        <v/>
      </c>
      <c r="M97" s="197" t="str">
        <f ca="1">IF(MOD(ROW()-13,2)=0,IF(ISBLANK(OFFSET('11. SEGUIMIENTO 2026'!$Q$14,INT((ROW()-13)/2),0)),"",OFFSET('11. SEGUIMIENTO 2026'!$Q$14,INT((ROW()-13)/2),0)),IF(ISBLANK(OFFSET('9. METAS'!$U$20,INT((ROW()-14)/2),0)),"",OFFSET('9. METAS'!$U$20,INT((ROW()-14)/2),0)))</f>
        <v/>
      </c>
      <c r="N97" s="769">
        <f ca="1">IFERROR(J97/J98,"ND")</f>
        <v>0</v>
      </c>
      <c r="O97" s="771">
        <f ca="1">IFERROR(((J97)/H97),"ND")</f>
        <v>0</v>
      </c>
      <c r="P97" s="804" t="str">
        <f ca="1">IF(ISBLANK(OFFSET('11. SEGUIMIENTO 2026'!$Z$14,INT((ROW()-13)/2),0)),"",OFFSET('11. SEGUIMIENTO 2026'!$Z$14,INT((ROW()-13)/2),0))</f>
        <v>En este indicador se tiene como meta anual el acondicionamiento o equipamiento y pintado de 9 Monumentos y/o Fuentes. En este trimestre no se presento avance del mantenimiento programado para esta actividad. Se hace mención que no se realizo la adquición de material de pintura mediante requisición.</v>
      </c>
    </row>
    <row r="98" spans="3:16" ht="72" customHeight="1">
      <c r="C98" s="800"/>
      <c r="D98" s="802"/>
      <c r="E98" s="749"/>
      <c r="F98" s="751"/>
      <c r="G98" s="753"/>
      <c r="H98" s="760"/>
      <c r="I98" s="764"/>
      <c r="J98" s="195">
        <f ca="1">IF(MOD(ROW()-13,2)=0,IF(ISBLANK(OFFSET('11. SEGUIMIENTO 2026'!$N$14,INT((ROW()-13)/2),0)),"",OFFSET('11. SEGUIMIENTO 2026'!$N$14,INT((ROW()-13)/2),0)),IF(ISBLANK(OFFSET('9. METAS'!$R$20,INT((ROW()-14)/2),0)),"",OFFSET('9. METAS'!$R$20,INT((ROW()-14)/2),0)))</f>
        <v>3</v>
      </c>
      <c r="K98" s="196">
        <f ca="1">IF(MOD(ROW()-13,2)=0,IF(ISBLANK(OFFSET('11. SEGUIMIENTO 2026'!$O$14,INT((ROW()-13)/2),0)),"",OFFSET('11. SEGUIMIENTO 2026'!$O$14,INT((ROW()-13)/2),0)),IF(ISBLANK(OFFSET('9. METAS'!$S$20,INT((ROW()-14)/2),0)),"",OFFSET('9. METAS'!$S$20,INT((ROW()-14)/2),0)))</f>
        <v>2</v>
      </c>
      <c r="L98" s="196">
        <f ca="1">IF(MOD(ROW()-13,2)=0,IF(ISBLANK(OFFSET('11. SEGUIMIENTO 2026'!$P$14,INT((ROW()-13)/2),0)),"",OFFSET('11. SEGUIMIENTO 2026'!$P$14,INT((ROW()-13)/2),0)),IF(ISBLANK(OFFSET('9. METAS'!$T$20,INT((ROW()-14)/2),0)),"",OFFSET('9. METAS'!$T$20,INT((ROW()-14)/2),0)))</f>
        <v>2</v>
      </c>
      <c r="M98" s="197">
        <f ca="1">IF(MOD(ROW()-13,2)=0,IF(ISBLANK(OFFSET('11. SEGUIMIENTO 2026'!$Q$14,INT((ROW()-13)/2),0)),"",OFFSET('11. SEGUIMIENTO 2026'!$Q$14,INT((ROW()-13)/2),0)),IF(ISBLANK(OFFSET('9. METAS'!$U$20,INT((ROW()-14)/2),0)),"",OFFSET('9. METAS'!$U$20,INT((ROW()-14)/2),0)))</f>
        <v>2</v>
      </c>
      <c r="N98" s="770"/>
      <c r="O98" s="772"/>
      <c r="P98" s="805"/>
    </row>
    <row r="99" spans="3:16" ht="62.25" customHeight="1">
      <c r="C99" s="756" t="str">
        <f ca="1">IF(ISBLANK(OFFSET('5. Pp (3 años)'!$C$45,INT((ROW()-13)/2),0)),"",OFFSET('5. Pp (3 años)'!$C$45,INT((ROW()-13)/2),0))</f>
        <v>Actividad</v>
      </c>
      <c r="D99" s="801"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METAS'!$L$20,INT((ROW()-13)/2),0)),"",OFFSET('9. METAS'!$L$20,INT((ROW()-13)/2),0))</f>
        <v>1250</v>
      </c>
      <c r="I99" s="763" t="s">
        <v>571</v>
      </c>
      <c r="J99" s="195">
        <f ca="1">IF(MOD(ROW()-13,2)=0,IF(ISBLANK(OFFSET('11. SEGUIMIENTO 2026'!$N$14,INT((ROW()-13)/2),0)),"",OFFSET('11. SEGUIMIENTO 2026'!$N$14,INT((ROW()-13)/2),0)),IF(ISBLANK(OFFSET('9. METAS'!$R$20,INT((ROW()-14)/2),0)),"",OFFSET('9. METAS'!$R$20,INT((ROW()-14)/2),0)))</f>
        <v>101</v>
      </c>
      <c r="K99" s="196" t="str">
        <f ca="1">IF(MOD(ROW()-13,2)=0,IF(ISBLANK(OFFSET('11. SEGUIMIENTO 2026'!$O$14,INT((ROW()-13)/2),0)),"",OFFSET('11. SEGUIMIENTO 2026'!$O$14,INT((ROW()-13)/2),0)),IF(ISBLANK(OFFSET('9. METAS'!$S$20,INT((ROW()-14)/2),0)),"",OFFSET('9. METAS'!$S$20,INT((ROW()-14)/2),0)))</f>
        <v/>
      </c>
      <c r="L99" s="196" t="str">
        <f ca="1">IF(MOD(ROW()-13,2)=0,IF(ISBLANK(OFFSET('11. SEGUIMIENTO 2026'!$P$14,INT((ROW()-13)/2),0)),"",OFFSET('11. SEGUIMIENTO 2026'!$P$14,INT((ROW()-13)/2),0)),IF(ISBLANK(OFFSET('9. METAS'!$T$20,INT((ROW()-14)/2),0)),"",OFFSET('9. METAS'!$T$20,INT((ROW()-14)/2),0)))</f>
        <v/>
      </c>
      <c r="M99" s="197" t="str">
        <f ca="1">IF(MOD(ROW()-13,2)=0,IF(ISBLANK(OFFSET('11. SEGUIMIENTO 2026'!$Q$14,INT((ROW()-13)/2),0)),"",OFFSET('11. SEGUIMIENTO 2026'!$Q$14,INT((ROW()-13)/2),0)),IF(ISBLANK(OFFSET('9. METAS'!$U$20,INT((ROW()-14)/2),0)),"",OFFSET('9. METAS'!$U$20,INT((ROW()-14)/2),0)))</f>
        <v/>
      </c>
      <c r="N99" s="769">
        <f ca="1">IFERROR(J99/J100,"ND")</f>
        <v>0.33666666666666667</v>
      </c>
      <c r="O99" s="771">
        <f ca="1">IFERROR(((J99)/H99),"ND")</f>
        <v>8.0799999999999997E-2</v>
      </c>
      <c r="P99" s="804" t="str">
        <f ca="1">IF(ISBLANK(OFFSET('11. SEGUIMIENTO 2026'!$Z$14,INT((ROW()-13)/2),0)),"",OFFSET('11. SEGUIMIENTO 2026'!$Z$14,INT((ROW()-13)/2),0))</f>
        <v>En este indicador se tiene como meta anual  la restauracion de 1,250 Juegos Infantiles y Ejercitadores. En este trimestre se realizaron 101 de los 300 programados. El porcentaje alcanzado fue de 33.67% . Se hace mención que no se realizo la adquición de material de pintura mediante requisición, sin embargo, se realizo la solicitud correspondiente para dicha adquisición.</v>
      </c>
    </row>
    <row r="100" spans="3:16" ht="62.25" customHeight="1">
      <c r="C100" s="800"/>
      <c r="D100" s="802"/>
      <c r="E100" s="749"/>
      <c r="F100" s="751"/>
      <c r="G100" s="753"/>
      <c r="H100" s="760"/>
      <c r="I100" s="764"/>
      <c r="J100" s="195">
        <f ca="1">IF(MOD(ROW()-13,2)=0,IF(ISBLANK(OFFSET('11. SEGUIMIENTO 2026'!$N$14,INT((ROW()-13)/2),0)),"",OFFSET('11. SEGUIMIENTO 2026'!$N$14,INT((ROW()-13)/2),0)),IF(ISBLANK(OFFSET('9. METAS'!$R$20,INT((ROW()-14)/2),0)),"",OFFSET('9. METAS'!$R$20,INT((ROW()-14)/2),0)))</f>
        <v>300</v>
      </c>
      <c r="K100" s="196">
        <f ca="1">IF(MOD(ROW()-13,2)=0,IF(ISBLANK(OFFSET('11. SEGUIMIENTO 2026'!$O$14,INT((ROW()-13)/2),0)),"",OFFSET('11. SEGUIMIENTO 2026'!$O$14,INT((ROW()-13)/2),0)),IF(ISBLANK(OFFSET('9. METAS'!$S$20,INT((ROW()-14)/2),0)),"",OFFSET('9. METAS'!$S$20,INT((ROW()-14)/2),0)))</f>
        <v>350</v>
      </c>
      <c r="L100" s="196">
        <f ca="1">IF(MOD(ROW()-13,2)=0,IF(ISBLANK(OFFSET('11. SEGUIMIENTO 2026'!$P$14,INT((ROW()-13)/2),0)),"",OFFSET('11. SEGUIMIENTO 2026'!$P$14,INT((ROW()-13)/2),0)),IF(ISBLANK(OFFSET('9. METAS'!$T$20,INT((ROW()-14)/2),0)),"",OFFSET('9. METAS'!$T$20,INT((ROW()-14)/2),0)))</f>
        <v>300</v>
      </c>
      <c r="M100" s="197">
        <f ca="1">IF(MOD(ROW()-13,2)=0,IF(ISBLANK(OFFSET('11. SEGUIMIENTO 2026'!$Q$14,INT((ROW()-13)/2),0)),"",OFFSET('11. SEGUIMIENTO 2026'!$Q$14,INT((ROW()-13)/2),0)),IF(ISBLANK(OFFSET('9. METAS'!$U$20,INT((ROW()-14)/2),0)),"",OFFSET('9. METAS'!$U$20,INT((ROW()-14)/2),0)))</f>
        <v>300</v>
      </c>
      <c r="N100" s="770"/>
      <c r="O100" s="772"/>
      <c r="P100" s="805"/>
    </row>
    <row r="101" spans="3:16" ht="62.25" customHeight="1">
      <c r="C101" s="756" t="str">
        <f ca="1">IF(ISBLANK(OFFSET('5. Pp (3 años)'!$C$45,INT((ROW()-13)/2),0)),"",OFFSET('5. Pp (3 años)'!$C$45,INT((ROW()-13)/2),0))</f>
        <v>Actividad</v>
      </c>
      <c r="D101" s="801"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METAS'!$L$20,INT((ROW()-13)/2),0)),"",OFFSET('9. METAS'!$L$20,INT((ROW()-13)/2),0))</f>
        <v>28</v>
      </c>
      <c r="I101" s="763" t="s">
        <v>571</v>
      </c>
      <c r="J101" s="195">
        <f ca="1">IF(MOD(ROW()-13,2)=0,IF(ISBLANK(OFFSET('11. SEGUIMIENTO 2026'!$N$14,INT((ROW()-13)/2),0)),"",OFFSET('11. SEGUIMIENTO 2026'!$N$14,INT((ROW()-13)/2),0)),IF(ISBLANK(OFFSET('9. METAS'!$R$20,INT((ROW()-14)/2),0)),"",OFFSET('9. METAS'!$R$20,INT((ROW()-14)/2),0)))</f>
        <v>6</v>
      </c>
      <c r="K101" s="196" t="str">
        <f ca="1">IF(MOD(ROW()-13,2)=0,IF(ISBLANK(OFFSET('11. SEGUIMIENTO 2026'!$O$14,INT((ROW()-13)/2),0)),"",OFFSET('11. SEGUIMIENTO 2026'!$O$14,INT((ROW()-13)/2),0)),IF(ISBLANK(OFFSET('9. METAS'!$S$20,INT((ROW()-14)/2),0)),"",OFFSET('9. METAS'!$S$20,INT((ROW()-14)/2),0)))</f>
        <v/>
      </c>
      <c r="L101" s="196" t="str">
        <f ca="1">IF(MOD(ROW()-13,2)=0,IF(ISBLANK(OFFSET('11. SEGUIMIENTO 2026'!$P$14,INT((ROW()-13)/2),0)),"",OFFSET('11. SEGUIMIENTO 2026'!$P$14,INT((ROW()-13)/2),0)),IF(ISBLANK(OFFSET('9. METAS'!$T$20,INT((ROW()-14)/2),0)),"",OFFSET('9. METAS'!$T$20,INT((ROW()-14)/2),0)))</f>
        <v/>
      </c>
      <c r="M101" s="197" t="str">
        <f ca="1">IF(MOD(ROW()-13,2)=0,IF(ISBLANK(OFFSET('11. SEGUIMIENTO 2026'!$Q$14,INT((ROW()-13)/2),0)),"",OFFSET('11. SEGUIMIENTO 2026'!$Q$14,INT((ROW()-13)/2),0)),IF(ISBLANK(OFFSET('9. METAS'!$U$20,INT((ROW()-14)/2),0)),"",OFFSET('9. METAS'!$U$20,INT((ROW()-14)/2),0)))</f>
        <v/>
      </c>
      <c r="N101" s="769">
        <f ca="1">IFERROR(J101/J102,"ND")</f>
        <v>0.8571428571428571</v>
      </c>
      <c r="O101" s="771">
        <f ca="1">IFERROR(((J101)/H101),"ND")</f>
        <v>0.21428571428571427</v>
      </c>
      <c r="P101" s="804" t="str">
        <f ca="1">IF(ISBLANK(OFFSET('11. SEGUIMIENTO 2026'!$Z$14,INT((ROW()-13)/2),0)),"",OFFSET('11. SEGUIMIENTO 2026'!$Z$14,INT((ROW()-13)/2),0))</f>
        <v xml:space="preserve">En este indicador se tiene como meta anual 28 servicios de mantenimiento. En este trimestre se realizaron los 6 servicios programados de esta actividad. El porcentaje alcanzado fue del 85.71% de avance para el mantenimiento del parque vehicular, el cual es realizado en la Dirección de Taller Municipal. </v>
      </c>
    </row>
    <row r="102" spans="3:16" ht="62.25" customHeight="1">
      <c r="C102" s="800"/>
      <c r="D102" s="802"/>
      <c r="E102" s="749"/>
      <c r="F102" s="751"/>
      <c r="G102" s="753"/>
      <c r="H102" s="760"/>
      <c r="I102" s="764"/>
      <c r="J102" s="195">
        <f ca="1">IF(MOD(ROW()-13,2)=0,IF(ISBLANK(OFFSET('11. SEGUIMIENTO 2026'!$N$14,INT((ROW()-13)/2),0)),"",OFFSET('11. SEGUIMIENTO 2026'!$N$14,INT((ROW()-13)/2),0)),IF(ISBLANK(OFFSET('9. METAS'!$R$20,INT((ROW()-14)/2),0)),"",OFFSET('9. METAS'!$R$20,INT((ROW()-14)/2),0)))</f>
        <v>7</v>
      </c>
      <c r="K102" s="196">
        <f ca="1">IF(MOD(ROW()-13,2)=0,IF(ISBLANK(OFFSET('11. SEGUIMIENTO 2026'!$O$14,INT((ROW()-13)/2),0)),"",OFFSET('11. SEGUIMIENTO 2026'!$O$14,INT((ROW()-13)/2),0)),IF(ISBLANK(OFFSET('9. METAS'!$S$20,INT((ROW()-14)/2),0)),"",OFFSET('9. METAS'!$S$20,INT((ROW()-14)/2),0)))</f>
        <v>7</v>
      </c>
      <c r="L102" s="196">
        <f ca="1">IF(MOD(ROW()-13,2)=0,IF(ISBLANK(OFFSET('11. SEGUIMIENTO 2026'!$P$14,INT((ROW()-13)/2),0)),"",OFFSET('11. SEGUIMIENTO 2026'!$P$14,INT((ROW()-13)/2),0)),IF(ISBLANK(OFFSET('9. METAS'!$T$20,INT((ROW()-14)/2),0)),"",OFFSET('9. METAS'!$T$20,INT((ROW()-14)/2),0)))</f>
        <v>7</v>
      </c>
      <c r="M102" s="197">
        <f ca="1">IF(MOD(ROW()-13,2)=0,IF(ISBLANK(OFFSET('11. SEGUIMIENTO 2026'!$Q$14,INT((ROW()-13)/2),0)),"",OFFSET('11. SEGUIMIENTO 2026'!$Q$14,INT((ROW()-13)/2),0)),IF(ISBLANK(OFFSET('9. METAS'!$U$20,INT((ROW()-14)/2),0)),"",OFFSET('9. METAS'!$U$20,INT((ROW()-14)/2),0)))</f>
        <v>7</v>
      </c>
      <c r="N102" s="770"/>
      <c r="O102" s="772"/>
      <c r="P102" s="805"/>
    </row>
    <row r="103" spans="3:16" ht="62.25" customHeight="1">
      <c r="C103" s="756" t="str">
        <f ca="1">IF(ISBLANK(OFFSET('5. Pp (3 años)'!$C$45,INT((ROW()-13)/2),0)),"",OFFSET('5. Pp (3 años)'!$C$45,INT((ROW()-13)/2),0))</f>
        <v>Actividad</v>
      </c>
      <c r="D103" s="801"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METAS'!$L$20,INT((ROW()-13)/2),0)),"",OFFSET('9. METAS'!$L$20,INT((ROW()-13)/2),0))</f>
        <v>250</v>
      </c>
      <c r="I103" s="763" t="s">
        <v>571</v>
      </c>
      <c r="J103" s="195">
        <f ca="1">IF(MOD(ROW()-13,2)=0,IF(ISBLANK(OFFSET('11. SEGUIMIENTO 2026'!$N$14,INT((ROW()-13)/2),0)),"",OFFSET('11. SEGUIMIENTO 2026'!$N$14,INT((ROW()-13)/2),0)),IF(ISBLANK(OFFSET('9. METAS'!$R$20,INT((ROW()-14)/2),0)),"",OFFSET('9. METAS'!$R$20,INT((ROW()-14)/2),0)))</f>
        <v>56</v>
      </c>
      <c r="K103" s="196" t="str">
        <f ca="1">IF(MOD(ROW()-13,2)=0,IF(ISBLANK(OFFSET('11. SEGUIMIENTO 2026'!$O$14,INT((ROW()-13)/2),0)),"",OFFSET('11. SEGUIMIENTO 2026'!$O$14,INT((ROW()-13)/2),0)),IF(ISBLANK(OFFSET('9. METAS'!$S$20,INT((ROW()-14)/2),0)),"",OFFSET('9. METAS'!$S$20,INT((ROW()-14)/2),0)))</f>
        <v/>
      </c>
      <c r="L103" s="196" t="str">
        <f ca="1">IF(MOD(ROW()-13,2)=0,IF(ISBLANK(OFFSET('11. SEGUIMIENTO 2026'!$P$14,INT((ROW()-13)/2),0)),"",OFFSET('11. SEGUIMIENTO 2026'!$P$14,INT((ROW()-13)/2),0)),IF(ISBLANK(OFFSET('9. METAS'!$T$20,INT((ROW()-14)/2),0)),"",OFFSET('9. METAS'!$T$20,INT((ROW()-14)/2),0)))</f>
        <v/>
      </c>
      <c r="M103" s="197" t="str">
        <f ca="1">IF(MOD(ROW()-13,2)=0,IF(ISBLANK(OFFSET('11. SEGUIMIENTO 2026'!$Q$14,INT((ROW()-13)/2),0)),"",OFFSET('11. SEGUIMIENTO 2026'!$Q$14,INT((ROW()-13)/2),0)),IF(ISBLANK(OFFSET('9. METAS'!$U$20,INT((ROW()-14)/2),0)),"",OFFSET('9. METAS'!$U$20,INT((ROW()-14)/2),0)))</f>
        <v/>
      </c>
      <c r="N103" s="769">
        <f ca="1">IFERROR(J103/J104,"ND")</f>
        <v>0.93333333333333335</v>
      </c>
      <c r="O103" s="771">
        <f ca="1">IFERROR(((J103)/H103),"ND")</f>
        <v>0.224</v>
      </c>
      <c r="P103" s="804" t="str">
        <f ca="1">IF(ISBLANK(OFFSET('11. SEGUIMIENTO 2026'!$Z$14,INT((ROW()-13)/2),0)),"",OFFSET('11. SEGUIMIENTO 2026'!$Z$14,INT((ROW()-13)/2),0))</f>
        <v xml:space="preserve">En este indicador se tiene como meta anual 250 servicios de mantenimiento. En este trimestre se realizaron 56 servicios de 60 programados de esta actividad. El porcentaje alcanzado fue del 93.33% para realizar el mantenimiento de maquinaria menor como lo son desbrozadoras, motosierras, podadoras, etc., las cuales son utilizadas para el mantenimiento en parques y espacios públicos. </v>
      </c>
    </row>
    <row r="104" spans="3:16" ht="62.25" customHeight="1">
      <c r="C104" s="800"/>
      <c r="D104" s="802"/>
      <c r="E104" s="749"/>
      <c r="F104" s="751"/>
      <c r="G104" s="753"/>
      <c r="H104" s="760"/>
      <c r="I104" s="764"/>
      <c r="J104" s="195">
        <f ca="1">IF(MOD(ROW()-13,2)=0,IF(ISBLANK(OFFSET('11. SEGUIMIENTO 2026'!$N$14,INT((ROW()-13)/2),0)),"",OFFSET('11. SEGUIMIENTO 2026'!$N$14,INT((ROW()-13)/2),0)),IF(ISBLANK(OFFSET('9. METAS'!$R$20,INT((ROW()-14)/2),0)),"",OFFSET('9. METAS'!$R$20,INT((ROW()-14)/2),0)))</f>
        <v>60</v>
      </c>
      <c r="K104" s="196">
        <f ca="1">IF(MOD(ROW()-13,2)=0,IF(ISBLANK(OFFSET('11. SEGUIMIENTO 2026'!$O$14,INT((ROW()-13)/2),0)),"",OFFSET('11. SEGUIMIENTO 2026'!$O$14,INT((ROW()-13)/2),0)),IF(ISBLANK(OFFSET('9. METAS'!$S$20,INT((ROW()-14)/2),0)),"",OFFSET('9. METAS'!$S$20,INT((ROW()-14)/2),0)))</f>
        <v>70</v>
      </c>
      <c r="L104" s="196">
        <f ca="1">IF(MOD(ROW()-13,2)=0,IF(ISBLANK(OFFSET('11. SEGUIMIENTO 2026'!$P$14,INT((ROW()-13)/2),0)),"",OFFSET('11. SEGUIMIENTO 2026'!$P$14,INT((ROW()-13)/2),0)),IF(ISBLANK(OFFSET('9. METAS'!$T$20,INT((ROW()-14)/2),0)),"",OFFSET('9. METAS'!$T$20,INT((ROW()-14)/2),0)))</f>
        <v>60</v>
      </c>
      <c r="M104" s="197">
        <f ca="1">IF(MOD(ROW()-13,2)=0,IF(ISBLANK(OFFSET('11. SEGUIMIENTO 2026'!$Q$14,INT((ROW()-13)/2),0)),"",OFFSET('11. SEGUIMIENTO 2026'!$Q$14,INT((ROW()-13)/2),0)),IF(ISBLANK(OFFSET('9. METAS'!$U$20,INT((ROW()-14)/2),0)),"",OFFSET('9. METAS'!$U$20,INT((ROW()-14)/2),0)))</f>
        <v>60</v>
      </c>
      <c r="N104" s="770"/>
      <c r="O104" s="772"/>
      <c r="P104" s="805"/>
    </row>
    <row r="105" spans="3:16" ht="54.75" customHeight="1">
      <c r="C105" s="756" t="str">
        <f ca="1">IF(ISBLANK(OFFSET('5. Pp (3 años)'!$C$45,INT((ROW()-13)/2),0)),"",OFFSET('5. Pp (3 años)'!$C$45,INT((ROW()-13)/2),0))</f>
        <v>Actividad</v>
      </c>
      <c r="D105" s="801"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METAS'!$L$20,INT((ROW()-13)/2),0)),"",OFFSET('9. METAS'!$L$20,INT((ROW()-13)/2),0))</f>
        <v>80</v>
      </c>
      <c r="I105" s="763" t="s">
        <v>571</v>
      </c>
      <c r="J105" s="195">
        <f ca="1">IF(MOD(ROW()-13,2)=0,IF(ISBLANK(OFFSET('11. SEGUIMIENTO 2026'!$N$14,INT((ROW()-13)/2),0)),"",OFFSET('11. SEGUIMIENTO 2026'!$N$14,INT((ROW()-13)/2),0)),IF(ISBLANK(OFFSET('9. METAS'!$R$20,INT((ROW()-14)/2),0)),"",OFFSET('9. METAS'!$R$20,INT((ROW()-14)/2),0)))</f>
        <v>0</v>
      </c>
      <c r="K105" s="196" t="str">
        <f ca="1">IF(MOD(ROW()-13,2)=0,IF(ISBLANK(OFFSET('11. SEGUIMIENTO 2026'!$O$14,INT((ROW()-13)/2),0)),"",OFFSET('11. SEGUIMIENTO 2026'!$O$14,INT((ROW()-13)/2),0)),IF(ISBLANK(OFFSET('9. METAS'!$S$20,INT((ROW()-14)/2),0)),"",OFFSET('9. METAS'!$S$20,INT((ROW()-14)/2),0)))</f>
        <v/>
      </c>
      <c r="L105" s="196" t="str">
        <f ca="1">IF(MOD(ROW()-13,2)=0,IF(ISBLANK(OFFSET('11. SEGUIMIENTO 2026'!$P$14,INT((ROW()-13)/2),0)),"",OFFSET('11. SEGUIMIENTO 2026'!$P$14,INT((ROW()-13)/2),0)),IF(ISBLANK(OFFSET('9. METAS'!$T$20,INT((ROW()-14)/2),0)),"",OFFSET('9. METAS'!$T$20,INT((ROW()-14)/2),0)))</f>
        <v/>
      </c>
      <c r="M105" s="197" t="str">
        <f ca="1">IF(MOD(ROW()-13,2)=0,IF(ISBLANK(OFFSET('11. SEGUIMIENTO 2026'!$Q$14,INT((ROW()-13)/2),0)),"",OFFSET('11. SEGUIMIENTO 2026'!$Q$14,INT((ROW()-13)/2),0)),IF(ISBLANK(OFFSET('9. METAS'!$U$20,INT((ROW()-14)/2),0)),"",OFFSET('9. METAS'!$U$20,INT((ROW()-14)/2),0)))</f>
        <v/>
      </c>
      <c r="N105" s="769">
        <f ca="1">IFERROR(J105/J106,"ND")</f>
        <v>0</v>
      </c>
      <c r="O105" s="771">
        <f ca="1">IFERROR(((J105)/H105),"ND")</f>
        <v>0</v>
      </c>
      <c r="P105" s="804" t="str">
        <f ca="1">IF(ISBLANK(OFFSET('11. SEGUIMIENTO 2026'!$Z$14,INT((ROW()-13)/2),0)),"",OFFSET('11. SEGUIMIENTO 2026'!$Z$14,INT((ROW()-13)/2),0))</f>
        <v>En este indicador se tiene como meta anual 80 metros lineales de guarnición. En este trimestre no se realizaron avance alguno del programado. Debido a la falta de adquisición de material mediante requisición.</v>
      </c>
    </row>
    <row r="106" spans="3:16" ht="54.75" customHeight="1">
      <c r="C106" s="800"/>
      <c r="D106" s="802"/>
      <c r="E106" s="749"/>
      <c r="F106" s="751"/>
      <c r="G106" s="753"/>
      <c r="H106" s="760"/>
      <c r="I106" s="764"/>
      <c r="J106" s="195">
        <f ca="1">IF(MOD(ROW()-13,2)=0,IF(ISBLANK(OFFSET('11. SEGUIMIENTO 2026'!$N$14,INT((ROW()-13)/2),0)),"",OFFSET('11. SEGUIMIENTO 2026'!$N$14,INT((ROW()-13)/2),0)),IF(ISBLANK(OFFSET('9. METAS'!$R$20,INT((ROW()-14)/2),0)),"",OFFSET('9. METAS'!$R$20,INT((ROW()-14)/2),0)))</f>
        <v>20</v>
      </c>
      <c r="K106" s="196">
        <f ca="1">IF(MOD(ROW()-13,2)=0,IF(ISBLANK(OFFSET('11. SEGUIMIENTO 2026'!$O$14,INT((ROW()-13)/2),0)),"",OFFSET('11. SEGUIMIENTO 2026'!$O$14,INT((ROW()-13)/2),0)),IF(ISBLANK(OFFSET('9. METAS'!$S$20,INT((ROW()-14)/2),0)),"",OFFSET('9. METAS'!$S$20,INT((ROW()-14)/2),0)))</f>
        <v>25</v>
      </c>
      <c r="L106" s="196">
        <f ca="1">IF(MOD(ROW()-13,2)=0,IF(ISBLANK(OFFSET('11. SEGUIMIENTO 2026'!$P$14,INT((ROW()-13)/2),0)),"",OFFSET('11. SEGUIMIENTO 2026'!$P$14,INT((ROW()-13)/2),0)),IF(ISBLANK(OFFSET('9. METAS'!$T$20,INT((ROW()-14)/2),0)),"",OFFSET('9. METAS'!$T$20,INT((ROW()-14)/2),0)))</f>
        <v>15</v>
      </c>
      <c r="M106" s="197">
        <f ca="1">IF(MOD(ROW()-13,2)=0,IF(ISBLANK(OFFSET('11. SEGUIMIENTO 2026'!$Q$14,INT((ROW()-13)/2),0)),"",OFFSET('11. SEGUIMIENTO 2026'!$Q$14,INT((ROW()-13)/2),0)),IF(ISBLANK(OFFSET('9. METAS'!$U$20,INT((ROW()-14)/2),0)),"",OFFSET('9. METAS'!$U$20,INT((ROW()-14)/2),0)))</f>
        <v>20</v>
      </c>
      <c r="N106" s="770"/>
      <c r="O106" s="772"/>
      <c r="P106" s="805"/>
    </row>
    <row r="107" spans="3:16" ht="72" customHeight="1">
      <c r="C107" s="756" t="str">
        <f ca="1">IF(ISBLANK(OFFSET('5. Pp (3 años)'!$C$45,INT((ROW()-13)/2),0)),"",OFFSET('5. Pp (3 años)'!$C$45,INT((ROW()-13)/2),0))</f>
        <v>Actividad</v>
      </c>
      <c r="D107" s="801"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METAS'!$L$20,INT((ROW()-13)/2),0)),"",OFFSET('9. METAS'!$L$20,INT((ROW()-13)/2),0))</f>
        <v>180</v>
      </c>
      <c r="I107" s="763" t="s">
        <v>571</v>
      </c>
      <c r="J107" s="195">
        <f ca="1">IF(MOD(ROW()-13,2)=0,IF(ISBLANK(OFFSET('11. SEGUIMIENTO 2026'!$N$14,INT((ROW()-13)/2),0)),"",OFFSET('11. SEGUIMIENTO 2026'!$N$14,INT((ROW()-13)/2),0)),IF(ISBLANK(OFFSET('9. METAS'!$R$20,INT((ROW()-14)/2),0)),"",OFFSET('9. METAS'!$R$20,INT((ROW()-14)/2),0)))</f>
        <v>120</v>
      </c>
      <c r="K107" s="196" t="str">
        <f ca="1">IF(MOD(ROW()-13,2)=0,IF(ISBLANK(OFFSET('11. SEGUIMIENTO 2026'!$O$14,INT((ROW()-13)/2),0)),"",OFFSET('11. SEGUIMIENTO 2026'!$O$14,INT((ROW()-13)/2),0)),IF(ISBLANK(OFFSET('9. METAS'!$S$20,INT((ROW()-14)/2),0)),"",OFFSET('9. METAS'!$S$20,INT((ROW()-14)/2),0)))</f>
        <v/>
      </c>
      <c r="L107" s="196" t="str">
        <f ca="1">IF(MOD(ROW()-13,2)=0,IF(ISBLANK(OFFSET('11. SEGUIMIENTO 2026'!$P$14,INT((ROW()-13)/2),0)),"",OFFSET('11. SEGUIMIENTO 2026'!$P$14,INT((ROW()-13)/2),0)),IF(ISBLANK(OFFSET('9. METAS'!$T$20,INT((ROW()-14)/2),0)),"",OFFSET('9. METAS'!$T$20,INT((ROW()-14)/2),0)))</f>
        <v/>
      </c>
      <c r="M107" s="197" t="str">
        <f ca="1">IF(MOD(ROW()-13,2)=0,IF(ISBLANK(OFFSET('11. SEGUIMIENTO 2026'!$Q$14,INT((ROW()-13)/2),0)),"",OFFSET('11. SEGUIMIENTO 2026'!$Q$14,INT((ROW()-13)/2),0)),IF(ISBLANK(OFFSET('9. METAS'!$U$20,INT((ROW()-14)/2),0)),"",OFFSET('9. METAS'!$U$20,INT((ROW()-14)/2),0)))</f>
        <v/>
      </c>
      <c r="N107" s="769">
        <f ca="1">IFERROR(J107/J108,"ND")</f>
        <v>2.4</v>
      </c>
      <c r="O107" s="771">
        <f ca="1">IFERROR(((J107)/H107),"ND")</f>
        <v>0.66666666666666663</v>
      </c>
      <c r="P107" s="804" t="str">
        <f ca="1">IF(ISBLANK(OFFSET('11. SEGUIMIENTO 2026'!$Z$14,INT((ROW()-13)/2),0)),"",OFFSET('11. SEGUIMIENTO 2026'!$Z$14,INT((ROW()-13)/2),0))</f>
        <v>En este indicador se tiene como meta anual 180 metros cuadrados de estructuras de concreto. En este trimestre se realizaron 120 metros cuadrados de 50 programados de esta actividad. El porcentaje alcanzado fue del 240.00% para esta actividad correspondiente a la reparacion de estructuras de concreto. Dicho material fue proporcionado y se proporciono mano de obra para dicho avance.</v>
      </c>
    </row>
    <row r="108" spans="3:16" ht="72" customHeight="1">
      <c r="C108" s="800"/>
      <c r="D108" s="802"/>
      <c r="E108" s="749"/>
      <c r="F108" s="751"/>
      <c r="G108" s="753"/>
      <c r="H108" s="760"/>
      <c r="I108" s="764"/>
      <c r="J108" s="195">
        <f ca="1">IF(MOD(ROW()-13,2)=0,IF(ISBLANK(OFFSET('11. SEGUIMIENTO 2026'!$N$14,INT((ROW()-13)/2),0)),"",OFFSET('11. SEGUIMIENTO 2026'!$N$14,INT((ROW()-13)/2),0)),IF(ISBLANK(OFFSET('9. METAS'!$R$20,INT((ROW()-14)/2),0)),"",OFFSET('9. METAS'!$R$20,INT((ROW()-14)/2),0)))</f>
        <v>50</v>
      </c>
      <c r="K108" s="196">
        <f ca="1">IF(MOD(ROW()-13,2)=0,IF(ISBLANK(OFFSET('11. SEGUIMIENTO 2026'!$O$14,INT((ROW()-13)/2),0)),"",OFFSET('11. SEGUIMIENTO 2026'!$O$14,INT((ROW()-13)/2),0)),IF(ISBLANK(OFFSET('9. METAS'!$S$20,INT((ROW()-14)/2),0)),"",OFFSET('9. METAS'!$S$20,INT((ROW()-14)/2),0)))</f>
        <v>60</v>
      </c>
      <c r="L108" s="196">
        <f ca="1">IF(MOD(ROW()-13,2)=0,IF(ISBLANK(OFFSET('11. SEGUIMIENTO 2026'!$P$14,INT((ROW()-13)/2),0)),"",OFFSET('11. SEGUIMIENTO 2026'!$P$14,INT((ROW()-13)/2),0)),IF(ISBLANK(OFFSET('9. METAS'!$T$20,INT((ROW()-14)/2),0)),"",OFFSET('9. METAS'!$T$20,INT((ROW()-14)/2),0)))</f>
        <v>20</v>
      </c>
      <c r="M108" s="197">
        <f ca="1">IF(MOD(ROW()-13,2)=0,IF(ISBLANK(OFFSET('11. SEGUIMIENTO 2026'!$Q$14,INT((ROW()-13)/2),0)),"",OFFSET('11. SEGUIMIENTO 2026'!$Q$14,INT((ROW()-13)/2),0)),IF(ISBLANK(OFFSET('9. METAS'!$U$20,INT((ROW()-14)/2),0)),"",OFFSET('9. METAS'!$U$20,INT((ROW()-14)/2),0)))</f>
        <v>50</v>
      </c>
      <c r="N108" s="770"/>
      <c r="O108" s="772"/>
      <c r="P108" s="805"/>
    </row>
    <row r="109" spans="3:16" ht="59.25" customHeight="1">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METAS'!$L$20,INT((ROW()-13)/2),0)),"",OFFSET('9. METAS'!$L$20,INT((ROW()-13)/2),0))</f>
        <v>3839</v>
      </c>
      <c r="I109" s="763" t="s">
        <v>571</v>
      </c>
      <c r="J109" s="195">
        <f ca="1">IF(MOD(ROW()-13,2)=0,IF(ISBLANK(OFFSET('11. SEGUIMIENTO 2026'!$N$14,INT((ROW()-13)/2),0)),"",OFFSET('11. SEGUIMIENTO 2026'!$N$14,INT((ROW()-13)/2),0)),IF(ISBLANK(OFFSET('9. METAS'!$R$20,INT((ROW()-14)/2),0)),"",OFFSET('9. METAS'!$R$20,INT((ROW()-14)/2),0)))</f>
        <v>4484</v>
      </c>
      <c r="K109" s="196" t="str">
        <f ca="1">IF(MOD(ROW()-13,2)=0,IF(ISBLANK(OFFSET('11. SEGUIMIENTO 2026'!$O$14,INT((ROW()-13)/2),0)),"",OFFSET('11. SEGUIMIENTO 2026'!$O$14,INT((ROW()-13)/2),0)),IF(ISBLANK(OFFSET('9. METAS'!$S$20,INT((ROW()-14)/2),0)),"",OFFSET('9. METAS'!$S$20,INT((ROW()-14)/2),0)))</f>
        <v/>
      </c>
      <c r="L109" s="196" t="str">
        <f ca="1">IF(MOD(ROW()-13,2)=0,IF(ISBLANK(OFFSET('11. SEGUIMIENTO 2026'!$P$14,INT((ROW()-13)/2),0)),"",OFFSET('11. SEGUIMIENTO 2026'!$P$14,INT((ROW()-13)/2),0)),IF(ISBLANK(OFFSET('9. METAS'!$T$20,INT((ROW()-14)/2),0)),"",OFFSET('9. METAS'!$T$20,INT((ROW()-14)/2),0)))</f>
        <v/>
      </c>
      <c r="M109" s="197" t="str">
        <f ca="1">IF(MOD(ROW()-13,2)=0,IF(ISBLANK(OFFSET('11. SEGUIMIENTO 2026'!$Q$14,INT((ROW()-13)/2),0)),"",OFFSET('11. SEGUIMIENTO 2026'!$Q$14,INT((ROW()-13)/2),0)),IF(ISBLANK(OFFSET('9. METAS'!$U$20,INT((ROW()-14)/2),0)),"",OFFSET('9. METAS'!$U$20,INT((ROW()-14)/2),0)))</f>
        <v/>
      </c>
      <c r="N109" s="769">
        <f ca="1">IFERROR(J109/J110,"ND")</f>
        <v>4.6757038581856101</v>
      </c>
      <c r="O109" s="771">
        <f ca="1">IFERROR(((J109)/H109),"ND")</f>
        <v>1.1680125032560562</v>
      </c>
      <c r="P109" s="804" t="str">
        <f ca="1">IF(ISBLANK(OFFSET('11. SEGUIMIENTO 2026'!$Z$14,INT((ROW()-13)/2),0)),"",OFFSET('11. SEGUIMIENTO 2026'!$Z$14,INT((ROW()-13)/2),0))</f>
        <v>Justificacion Trimestral: Se logro un avance del 467.57% partiendo de la meta planeada, el cual es mayor a lo planeado ya que los reportes de la ciudadania estan en aumento debido a nuestro nuevo sistema de atencion ciudadana Chat Bot el cual facilita la atencion a  la ciudadania.</v>
      </c>
    </row>
    <row r="110" spans="3:16" ht="59.25" customHeight="1">
      <c r="C110" s="747"/>
      <c r="D110" s="749"/>
      <c r="E110" s="749"/>
      <c r="F110" s="751"/>
      <c r="G110" s="753"/>
      <c r="H110" s="760"/>
      <c r="I110" s="764"/>
      <c r="J110" s="195">
        <f ca="1">IF(MOD(ROW()-13,2)=0,IF(ISBLANK(OFFSET('11. SEGUIMIENTO 2026'!$N$14,INT((ROW()-13)/2),0)),"",OFFSET('11. SEGUIMIENTO 2026'!$N$14,INT((ROW()-13)/2),0)),IF(ISBLANK(OFFSET('9. METAS'!$R$20,INT((ROW()-14)/2),0)),"",OFFSET('9. METAS'!$R$20,INT((ROW()-14)/2),0)))</f>
        <v>959</v>
      </c>
      <c r="K110" s="196">
        <f ca="1">IF(MOD(ROW()-13,2)=0,IF(ISBLANK(OFFSET('11. SEGUIMIENTO 2026'!$O$14,INT((ROW()-13)/2),0)),"",OFFSET('11. SEGUIMIENTO 2026'!$O$14,INT((ROW()-13)/2),0)),IF(ISBLANK(OFFSET('9. METAS'!$S$20,INT((ROW()-14)/2),0)),"",OFFSET('9. METAS'!$S$20,INT((ROW()-14)/2),0)))</f>
        <v>959</v>
      </c>
      <c r="L110" s="196">
        <f ca="1">IF(MOD(ROW()-13,2)=0,IF(ISBLANK(OFFSET('11. SEGUIMIENTO 2026'!$P$14,INT((ROW()-13)/2),0)),"",OFFSET('11. SEGUIMIENTO 2026'!$P$14,INT((ROW()-13)/2),0)),IF(ISBLANK(OFFSET('9. METAS'!$T$20,INT((ROW()-14)/2),0)),"",OFFSET('9. METAS'!$T$20,INT((ROW()-14)/2),0)))</f>
        <v>959</v>
      </c>
      <c r="M110" s="197">
        <f ca="1">IF(MOD(ROW()-13,2)=0,IF(ISBLANK(OFFSET('11. SEGUIMIENTO 2026'!$Q$14,INT((ROW()-13)/2),0)),"",OFFSET('11. SEGUIMIENTO 2026'!$Q$14,INT((ROW()-13)/2),0)),IF(ISBLANK(OFFSET('9. METAS'!$U$20,INT((ROW()-14)/2),0)),"",OFFSET('9. METAS'!$U$20,INT((ROW()-14)/2),0)))</f>
        <v>959</v>
      </c>
      <c r="N110" s="770"/>
      <c r="O110" s="772"/>
      <c r="P110" s="805"/>
    </row>
    <row r="111" spans="3:16" ht="59.25" customHeight="1">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METAS'!$L$20,INT((ROW()-13)/2),0)),"",OFFSET('9. METAS'!$L$20,INT((ROW()-13)/2),0))</f>
        <v>88</v>
      </c>
      <c r="I111" s="763" t="s">
        <v>571</v>
      </c>
      <c r="J111" s="195">
        <f ca="1">IF(MOD(ROW()-13,2)=0,IF(ISBLANK(OFFSET('11. SEGUIMIENTO 2026'!$N$14,INT((ROW()-13)/2),0)),"",OFFSET('11. SEGUIMIENTO 2026'!$N$14,INT((ROW()-13)/2),0)),IF(ISBLANK(OFFSET('9. METAS'!$R$20,INT((ROW()-14)/2),0)),"",OFFSET('9. METAS'!$R$20,INT((ROW()-14)/2),0)))</f>
        <v>17</v>
      </c>
      <c r="K111" s="196" t="str">
        <f ca="1">IF(MOD(ROW()-13,2)=0,IF(ISBLANK(OFFSET('11. SEGUIMIENTO 2026'!$O$14,INT((ROW()-13)/2),0)),"",OFFSET('11. SEGUIMIENTO 2026'!$O$14,INT((ROW()-13)/2),0)),IF(ISBLANK(OFFSET('9. METAS'!$S$20,INT((ROW()-14)/2),0)),"",OFFSET('9. METAS'!$S$20,INT((ROW()-14)/2),0)))</f>
        <v/>
      </c>
      <c r="L111" s="196" t="str">
        <f ca="1">IF(MOD(ROW()-13,2)=0,IF(ISBLANK(OFFSET('11. SEGUIMIENTO 2026'!$P$14,INT((ROW()-13)/2),0)),"",OFFSET('11. SEGUIMIENTO 2026'!$P$14,INT((ROW()-13)/2),0)),IF(ISBLANK(OFFSET('9. METAS'!$T$20,INT((ROW()-14)/2),0)),"",OFFSET('9. METAS'!$T$20,INT((ROW()-14)/2),0)))</f>
        <v/>
      </c>
      <c r="M111" s="197" t="str">
        <f ca="1">IF(MOD(ROW()-13,2)=0,IF(ISBLANK(OFFSET('11. SEGUIMIENTO 2026'!$Q$14,INT((ROW()-13)/2),0)),"",OFFSET('11. SEGUIMIENTO 2026'!$Q$14,INT((ROW()-13)/2),0)),IF(ISBLANK(OFFSET('9. METAS'!$U$20,INT((ROW()-14)/2),0)),"",OFFSET('9. METAS'!$U$20,INT((ROW()-14)/2),0)))</f>
        <v/>
      </c>
      <c r="N111" s="769">
        <f ca="1">IFERROR(J111/J112,"ND")</f>
        <v>0.77272727272727271</v>
      </c>
      <c r="O111" s="771">
        <f ca="1">IFERROR(((J111)/H111),"ND")</f>
        <v>0.19318181818181818</v>
      </c>
      <c r="P111" s="804" t="str">
        <f ca="1">IF(ISBLANK(OFFSET('11. SEGUIMIENTO 2026'!$Z$14,INT((ROW()-13)/2),0)),"",OFFSET('11. SEGUIMIENTO 2026'!$Z$14,INT((ROW()-13)/2),0))</f>
        <v>Justificacion Trimestral: Se logró un avance del 77.27% partiendo de la meta planeada. el cual se encuentra en el rango promedio de acuerdo a lo planeado.</v>
      </c>
    </row>
    <row r="112" spans="3:16" ht="59.25" customHeight="1">
      <c r="C112" s="747"/>
      <c r="D112" s="749"/>
      <c r="E112" s="749"/>
      <c r="F112" s="751"/>
      <c r="G112" s="753"/>
      <c r="H112" s="760"/>
      <c r="I112" s="764"/>
      <c r="J112" s="195">
        <f ca="1">IF(MOD(ROW()-13,2)=0,IF(ISBLANK(OFFSET('11. SEGUIMIENTO 2026'!$N$14,INT((ROW()-13)/2),0)),"",OFFSET('11. SEGUIMIENTO 2026'!$N$14,INT((ROW()-13)/2),0)),IF(ISBLANK(OFFSET('9. METAS'!$R$20,INT((ROW()-14)/2),0)),"",OFFSET('9. METAS'!$R$20,INT((ROW()-14)/2),0)))</f>
        <v>22</v>
      </c>
      <c r="K112" s="196">
        <f ca="1">IF(MOD(ROW()-13,2)=0,IF(ISBLANK(OFFSET('11. SEGUIMIENTO 2026'!$O$14,INT((ROW()-13)/2),0)),"",OFFSET('11. SEGUIMIENTO 2026'!$O$14,INT((ROW()-13)/2),0)),IF(ISBLANK(OFFSET('9. METAS'!$S$20,INT((ROW()-14)/2),0)),"",OFFSET('9. METAS'!$S$20,INT((ROW()-14)/2),0)))</f>
        <v>22</v>
      </c>
      <c r="L112" s="196">
        <f ca="1">IF(MOD(ROW()-13,2)=0,IF(ISBLANK(OFFSET('11. SEGUIMIENTO 2026'!$P$14,INT((ROW()-13)/2),0)),"",OFFSET('11. SEGUIMIENTO 2026'!$P$14,INT((ROW()-13)/2),0)),IF(ISBLANK(OFFSET('9. METAS'!$T$20,INT((ROW()-14)/2),0)),"",OFFSET('9. METAS'!$T$20,INT((ROW()-14)/2),0)))</f>
        <v>22</v>
      </c>
      <c r="M112" s="197">
        <f ca="1">IF(MOD(ROW()-13,2)=0,IF(ISBLANK(OFFSET('11. SEGUIMIENTO 2026'!$Q$14,INT((ROW()-13)/2),0)),"",OFFSET('11. SEGUIMIENTO 2026'!$Q$14,INT((ROW()-13)/2),0)),IF(ISBLANK(OFFSET('9. METAS'!$U$20,INT((ROW()-14)/2),0)),"",OFFSET('9. METAS'!$U$20,INT((ROW()-14)/2),0)))</f>
        <v>22</v>
      </c>
      <c r="N112" s="770"/>
      <c r="O112" s="772"/>
      <c r="P112" s="805"/>
    </row>
    <row r="113" spans="3:16" ht="59.25" customHeight="1">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METAS'!$L$20,INT((ROW()-13)/2),0)),"",OFFSET('9. METAS'!$L$20,INT((ROW()-13)/2),0))</f>
        <v>14000</v>
      </c>
      <c r="I113" s="763" t="s">
        <v>571</v>
      </c>
      <c r="J113" s="195">
        <f ca="1">IF(MOD(ROW()-13,2)=0,IF(ISBLANK(OFFSET('11. SEGUIMIENTO 2026'!$N$14,INT((ROW()-13)/2),0)),"",OFFSET('11. SEGUIMIENTO 2026'!$N$14,INT((ROW()-13)/2),0)),IF(ISBLANK(OFFSET('9. METAS'!$R$20,INT((ROW()-14)/2),0)),"",OFFSET('9. METAS'!$R$20,INT((ROW()-14)/2),0)))</f>
        <v>2695.84</v>
      </c>
      <c r="K113" s="196" t="str">
        <f ca="1">IF(MOD(ROW()-13,2)=0,IF(ISBLANK(OFFSET('11. SEGUIMIENTO 2026'!$O$14,INT((ROW()-13)/2),0)),"",OFFSET('11. SEGUIMIENTO 2026'!$O$14,INT((ROW()-13)/2),0)),IF(ISBLANK(OFFSET('9. METAS'!$S$20,INT((ROW()-14)/2),0)),"",OFFSET('9. METAS'!$S$20,INT((ROW()-14)/2),0)))</f>
        <v/>
      </c>
      <c r="L113" s="196" t="str">
        <f ca="1">IF(MOD(ROW()-13,2)=0,IF(ISBLANK(OFFSET('11. SEGUIMIENTO 2026'!$P$14,INT((ROW()-13)/2),0)),"",OFFSET('11. SEGUIMIENTO 2026'!$P$14,INT((ROW()-13)/2),0)),IF(ISBLANK(OFFSET('9. METAS'!$T$20,INT((ROW()-14)/2),0)),"",OFFSET('9. METAS'!$T$20,INT((ROW()-14)/2),0)))</f>
        <v/>
      </c>
      <c r="M113" s="197" t="str">
        <f ca="1">IF(MOD(ROW()-13,2)=0,IF(ISBLANK(OFFSET('11. SEGUIMIENTO 2026'!$Q$14,INT((ROW()-13)/2),0)),"",OFFSET('11. SEGUIMIENTO 2026'!$Q$14,INT((ROW()-13)/2),0)),IF(ISBLANK(OFFSET('9. METAS'!$U$20,INT((ROW()-14)/2),0)),"",OFFSET('9. METAS'!$U$20,INT((ROW()-14)/2),0)))</f>
        <v/>
      </c>
      <c r="N113" s="769">
        <f ca="1">IFERROR(J113/J114,"ND")</f>
        <v>0.77024000000000004</v>
      </c>
      <c r="O113" s="771">
        <f ca="1">IFERROR(((J113)/H113),"ND")</f>
        <v>0.19256000000000001</v>
      </c>
      <c r="P113" s="804" t="str">
        <f ca="1">IF(ISBLANK(OFFSET('11. SEGUIMIENTO 2026'!$Z$14,INT((ROW()-13)/2),0)),"",OFFSET('11. SEGUIMIENTO 2026'!$Z$14,INT((ROW()-13)/2),0))</f>
        <v>Justificacion Trimestral: Se logró un avance del 77.02% partiendo de la meta planeada, es una cifra  de acuerdo a lo planeado, ya que el personal  se volcado a otras actividades por temas de contingencia metereologica y prevencion de estos mismos.</v>
      </c>
    </row>
    <row r="114" spans="3:16" ht="59.25" customHeight="1">
      <c r="C114" s="747"/>
      <c r="D114" s="749"/>
      <c r="E114" s="749"/>
      <c r="F114" s="751"/>
      <c r="G114" s="753"/>
      <c r="H114" s="760"/>
      <c r="I114" s="764"/>
      <c r="J114" s="195">
        <f ca="1">IF(MOD(ROW()-13,2)=0,IF(ISBLANK(OFFSET('11. SEGUIMIENTO 2026'!$N$14,INT((ROW()-13)/2),0)),"",OFFSET('11. SEGUIMIENTO 2026'!$N$14,INT((ROW()-13)/2),0)),IF(ISBLANK(OFFSET('9. METAS'!$R$20,INT((ROW()-14)/2),0)),"",OFFSET('9. METAS'!$R$20,INT((ROW()-14)/2),0)))</f>
        <v>3500</v>
      </c>
      <c r="K114" s="196">
        <f ca="1">IF(MOD(ROW()-13,2)=0,IF(ISBLANK(OFFSET('11. SEGUIMIENTO 2026'!$O$14,INT((ROW()-13)/2),0)),"",OFFSET('11. SEGUIMIENTO 2026'!$O$14,INT((ROW()-13)/2),0)),IF(ISBLANK(OFFSET('9. METAS'!$S$20,INT((ROW()-14)/2),0)),"",OFFSET('9. METAS'!$S$20,INT((ROW()-14)/2),0)))</f>
        <v>3500</v>
      </c>
      <c r="L114" s="196">
        <f ca="1">IF(MOD(ROW()-13,2)=0,IF(ISBLANK(OFFSET('11. SEGUIMIENTO 2026'!$P$14,INT((ROW()-13)/2),0)),"",OFFSET('11. SEGUIMIENTO 2026'!$P$14,INT((ROW()-13)/2),0)),IF(ISBLANK(OFFSET('9. METAS'!$T$20,INT((ROW()-14)/2),0)),"",OFFSET('9. METAS'!$T$20,INT((ROW()-14)/2),0)))</f>
        <v>3500</v>
      </c>
      <c r="M114" s="197">
        <f ca="1">IF(MOD(ROW()-13,2)=0,IF(ISBLANK(OFFSET('11. SEGUIMIENTO 2026'!$Q$14,INT((ROW()-13)/2),0)),"",OFFSET('11. SEGUIMIENTO 2026'!$Q$14,INT((ROW()-13)/2),0)),IF(ISBLANK(OFFSET('9. METAS'!$U$20,INT((ROW()-14)/2),0)),"",OFFSET('9. METAS'!$U$20,INT((ROW()-14)/2),0)))</f>
        <v>3500</v>
      </c>
      <c r="N114" s="770"/>
      <c r="O114" s="772"/>
      <c r="P114" s="805"/>
    </row>
    <row r="115" spans="3:16" ht="59.25" customHeight="1">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METAS'!$L$20,INT((ROW()-13)/2),0)),"",OFFSET('9. METAS'!$L$20,INT((ROW()-13)/2),0))</f>
        <v>6000000</v>
      </c>
      <c r="I115" s="763" t="s">
        <v>571</v>
      </c>
      <c r="J115" s="195">
        <f ca="1">IF(MOD(ROW()-13,2)=0,IF(ISBLANK(OFFSET('11. SEGUIMIENTO 2026'!$N$14,INT((ROW()-13)/2),0)),"",OFFSET('11. SEGUIMIENTO 2026'!$N$14,INT((ROW()-13)/2),0)),IF(ISBLANK(OFFSET('9. METAS'!$R$20,INT((ROW()-14)/2),0)),"",OFFSET('9. METAS'!$R$20,INT((ROW()-14)/2),0)))</f>
        <v>944530</v>
      </c>
      <c r="K115" s="196" t="str">
        <f ca="1">IF(MOD(ROW()-13,2)=0,IF(ISBLANK(OFFSET('11. SEGUIMIENTO 2026'!$O$14,INT((ROW()-13)/2),0)),"",OFFSET('11. SEGUIMIENTO 2026'!$O$14,INT((ROW()-13)/2),0)),IF(ISBLANK(OFFSET('9. METAS'!$S$20,INT((ROW()-14)/2),0)),"",OFFSET('9. METAS'!$S$20,INT((ROW()-14)/2),0)))</f>
        <v/>
      </c>
      <c r="L115" s="196" t="str">
        <f ca="1">IF(MOD(ROW()-13,2)=0,IF(ISBLANK(OFFSET('11. SEGUIMIENTO 2026'!$P$14,INT((ROW()-13)/2),0)),"",OFFSET('11. SEGUIMIENTO 2026'!$P$14,INT((ROW()-13)/2),0)),IF(ISBLANK(OFFSET('9. METAS'!$T$20,INT((ROW()-14)/2),0)),"",OFFSET('9. METAS'!$T$20,INT((ROW()-14)/2),0)))</f>
        <v/>
      </c>
      <c r="M115" s="197" t="str">
        <f ca="1">IF(MOD(ROW()-13,2)=0,IF(ISBLANK(OFFSET('11. SEGUIMIENTO 2026'!$Q$14,INT((ROW()-13)/2),0)),"",OFFSET('11. SEGUIMIENTO 2026'!$Q$14,INT((ROW()-13)/2),0)),IF(ISBLANK(OFFSET('9. METAS'!$U$20,INT((ROW()-14)/2),0)),"",OFFSET('9. METAS'!$U$20,INT((ROW()-14)/2),0)))</f>
        <v/>
      </c>
      <c r="N115" s="769">
        <f ca="1">IFERROR(J115/J116,"ND")</f>
        <v>0.62968666666666662</v>
      </c>
      <c r="O115" s="771">
        <f ca="1">IFERROR(((J115)/H115),"ND")</f>
        <v>0.15742166666666665</v>
      </c>
      <c r="P115" s="804" t="str">
        <f ca="1">IF(ISBLANK(OFFSET('11. SEGUIMIENTO 2026'!$Z$14,INT((ROW()-13)/2),0)),"",OFFSET('11. SEGUIMIENTO 2026'!$Z$14,INT((ROW()-13)/2),0))</f>
        <v>Justificacion Trimestral: Se logro un avance del 62.97% partiendo de la meta planeada,siendo una sifra un poco baja  con rspecto a lo planeado ya que  ya que el personal  se volcado a otras actividades por temas de contingencia metereo y  prevencion de estos mismos .</v>
      </c>
    </row>
    <row r="116" spans="3:16" ht="59.25" customHeight="1">
      <c r="C116" s="747"/>
      <c r="D116" s="749"/>
      <c r="E116" s="749"/>
      <c r="F116" s="751"/>
      <c r="G116" s="753"/>
      <c r="H116" s="760"/>
      <c r="I116" s="764"/>
      <c r="J116" s="195">
        <f ca="1">IF(MOD(ROW()-13,2)=0,IF(ISBLANK(OFFSET('11. SEGUIMIENTO 2026'!$N$14,INT((ROW()-13)/2),0)),"",OFFSET('11. SEGUIMIENTO 2026'!$N$14,INT((ROW()-13)/2),0)),IF(ISBLANK(OFFSET('9. METAS'!$R$20,INT((ROW()-14)/2),0)),"",OFFSET('9. METAS'!$R$20,INT((ROW()-14)/2),0)))</f>
        <v>1500000</v>
      </c>
      <c r="K116" s="196">
        <f ca="1">IF(MOD(ROW()-13,2)=0,IF(ISBLANK(OFFSET('11. SEGUIMIENTO 2026'!$O$14,INT((ROW()-13)/2),0)),"",OFFSET('11. SEGUIMIENTO 2026'!$O$14,INT((ROW()-13)/2),0)),IF(ISBLANK(OFFSET('9. METAS'!$S$20,INT((ROW()-14)/2),0)),"",OFFSET('9. METAS'!$S$20,INT((ROW()-14)/2),0)))</f>
        <v>1500000</v>
      </c>
      <c r="L116" s="196">
        <f ca="1">IF(MOD(ROW()-13,2)=0,IF(ISBLANK(OFFSET('11. SEGUIMIENTO 2026'!$P$14,INT((ROW()-13)/2),0)),"",OFFSET('11. SEGUIMIENTO 2026'!$P$14,INT((ROW()-13)/2),0)),IF(ISBLANK(OFFSET('9. METAS'!$T$20,INT((ROW()-14)/2),0)),"",OFFSET('9. METAS'!$T$20,INT((ROW()-14)/2),0)))</f>
        <v>1500000</v>
      </c>
      <c r="M116" s="197">
        <f ca="1">IF(MOD(ROW()-13,2)=0,IF(ISBLANK(OFFSET('11. SEGUIMIENTO 2026'!$Q$14,INT((ROW()-13)/2),0)),"",OFFSET('11. SEGUIMIENTO 2026'!$Q$14,INT((ROW()-13)/2),0)),IF(ISBLANK(OFFSET('9. METAS'!$U$20,INT((ROW()-14)/2),0)),"",OFFSET('9. METAS'!$U$20,INT((ROW()-14)/2),0)))</f>
        <v>1500000</v>
      </c>
      <c r="N116" s="770"/>
      <c r="O116" s="772"/>
      <c r="P116" s="805"/>
    </row>
    <row r="117" spans="3:16" ht="59.25" customHeight="1">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METAS'!$L$20,INT((ROW()-13)/2),0)),"",OFFSET('9. METAS'!$L$20,INT((ROW()-13)/2),0))</f>
        <v>10000</v>
      </c>
      <c r="I117" s="763" t="s">
        <v>571</v>
      </c>
      <c r="J117" s="195">
        <f ca="1">IF(MOD(ROW()-13,2)=0,IF(ISBLANK(OFFSET('11. SEGUIMIENTO 2026'!$N$14,INT((ROW()-13)/2),0)),"",OFFSET('11. SEGUIMIENTO 2026'!$N$14,INT((ROW()-13)/2),0)),IF(ISBLANK(OFFSET('9. METAS'!$R$20,INT((ROW()-14)/2),0)),"",OFFSET('9. METAS'!$R$20,INT((ROW()-14)/2),0)))</f>
        <v>1286.1300000000001</v>
      </c>
      <c r="K117" s="196" t="str">
        <f ca="1">IF(MOD(ROW()-13,2)=0,IF(ISBLANK(OFFSET('11. SEGUIMIENTO 2026'!$O$14,INT((ROW()-13)/2),0)),"",OFFSET('11. SEGUIMIENTO 2026'!$O$14,INT((ROW()-13)/2),0)),IF(ISBLANK(OFFSET('9. METAS'!$S$20,INT((ROW()-14)/2),0)),"",OFFSET('9. METAS'!$S$20,INT((ROW()-14)/2),0)))</f>
        <v/>
      </c>
      <c r="L117" s="196" t="str">
        <f ca="1">IF(MOD(ROW()-13,2)=0,IF(ISBLANK(OFFSET('11. SEGUIMIENTO 2026'!$P$14,INT((ROW()-13)/2),0)),"",OFFSET('11. SEGUIMIENTO 2026'!$P$14,INT((ROW()-13)/2),0)),IF(ISBLANK(OFFSET('9. METAS'!$T$20,INT((ROW()-14)/2),0)),"",OFFSET('9. METAS'!$T$20,INT((ROW()-14)/2),0)))</f>
        <v/>
      </c>
      <c r="M117" s="197" t="str">
        <f ca="1">IF(MOD(ROW()-13,2)=0,IF(ISBLANK(OFFSET('11. SEGUIMIENTO 2026'!$Q$14,INT((ROW()-13)/2),0)),"",OFFSET('11. SEGUIMIENTO 2026'!$Q$14,INT((ROW()-13)/2),0)),IF(ISBLANK(OFFSET('9. METAS'!$U$20,INT((ROW()-14)/2),0)),"",OFFSET('9. METAS'!$U$20,INT((ROW()-14)/2),0)))</f>
        <v/>
      </c>
      <c r="N117" s="769">
        <f ca="1">IFERROR(J117/J118,"ND")</f>
        <v>0.51445200000000002</v>
      </c>
      <c r="O117" s="771">
        <f ca="1">IFERROR(((J117)/H117),"ND")</f>
        <v>0.12861300000000001</v>
      </c>
      <c r="P117" s="804" t="str">
        <f ca="1">IF(ISBLANK(OFFSET('11. SEGUIMIENTO 2026'!$Z$14,INT((ROW()-13)/2),0)),"",OFFSET('11. SEGUIMIENTO 2026'!$Z$14,INT((ROW()-13)/2),0))</f>
        <v xml:space="preserve">Justificacion Trimestral: Se logro un avance del 51.45% de la meta planeada. debido a la alza de los reportes de la ciudadania y se prioriza dichos reportes para disminuir la delincuencia en zonas inseguras y minimizar zonas de alto riesgo para la salud de mujeres y niños. Al igual a los programas de descacharrizacion que programa la Presidencia Municipal   </v>
      </c>
    </row>
    <row r="118" spans="3:16" ht="59.25" customHeight="1">
      <c r="C118" s="747"/>
      <c r="D118" s="749"/>
      <c r="E118" s="749"/>
      <c r="F118" s="751"/>
      <c r="G118" s="753"/>
      <c r="H118" s="760"/>
      <c r="I118" s="764"/>
      <c r="J118" s="195">
        <f ca="1">IF(MOD(ROW()-13,2)=0,IF(ISBLANK(OFFSET('11. SEGUIMIENTO 2026'!$N$14,INT((ROW()-13)/2),0)),"",OFFSET('11. SEGUIMIENTO 2026'!$N$14,INT((ROW()-13)/2),0)),IF(ISBLANK(OFFSET('9. METAS'!$R$20,INT((ROW()-14)/2),0)),"",OFFSET('9. METAS'!$R$20,INT((ROW()-14)/2),0)))</f>
        <v>2500</v>
      </c>
      <c r="K118" s="196">
        <f ca="1">IF(MOD(ROW()-13,2)=0,IF(ISBLANK(OFFSET('11. SEGUIMIENTO 2026'!$O$14,INT((ROW()-13)/2),0)),"",OFFSET('11. SEGUIMIENTO 2026'!$O$14,INT((ROW()-13)/2),0)),IF(ISBLANK(OFFSET('9. METAS'!$S$20,INT((ROW()-14)/2),0)),"",OFFSET('9. METAS'!$S$20,INT((ROW()-14)/2),0)))</f>
        <v>2500</v>
      </c>
      <c r="L118" s="196">
        <f ca="1">IF(MOD(ROW()-13,2)=0,IF(ISBLANK(OFFSET('11. SEGUIMIENTO 2026'!$P$14,INT((ROW()-13)/2),0)),"",OFFSET('11. SEGUIMIENTO 2026'!$P$14,INT((ROW()-13)/2),0)),IF(ISBLANK(OFFSET('9. METAS'!$T$20,INT((ROW()-14)/2),0)),"",OFFSET('9. METAS'!$T$20,INT((ROW()-14)/2),0)))</f>
        <v>2500</v>
      </c>
      <c r="M118" s="197">
        <f ca="1">IF(MOD(ROW()-13,2)=0,IF(ISBLANK(OFFSET('11. SEGUIMIENTO 2026'!$Q$14,INT((ROW()-13)/2),0)),"",OFFSET('11. SEGUIMIENTO 2026'!$Q$14,INT((ROW()-13)/2),0)),IF(ISBLANK(OFFSET('9. METAS'!$U$20,INT((ROW()-14)/2),0)),"",OFFSET('9. METAS'!$U$20,INT((ROW()-14)/2),0)))</f>
        <v>2500</v>
      </c>
      <c r="N118" s="770"/>
      <c r="O118" s="772"/>
      <c r="P118" s="805"/>
    </row>
    <row r="119" spans="3:16" ht="62.25" customHeight="1">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METAS'!$L$20,INT((ROW()-13)/2),0)),"",OFFSET('9. METAS'!$L$20,INT((ROW()-13)/2),0))</f>
        <v>320</v>
      </c>
      <c r="I119" s="763" t="s">
        <v>571</v>
      </c>
      <c r="J119" s="195">
        <f ca="1">IF(MOD(ROW()-13,2)=0,IF(ISBLANK(OFFSET('11. SEGUIMIENTO 2026'!$N$14,INT((ROW()-13)/2),0)),"",OFFSET('11. SEGUIMIENTO 2026'!$N$14,INT((ROW()-13)/2),0)),IF(ISBLANK(OFFSET('9. METAS'!$R$20,INT((ROW()-14)/2),0)),"",OFFSET('9. METAS'!$R$20,INT((ROW()-14)/2),0)))</f>
        <v>23</v>
      </c>
      <c r="K119" s="196" t="str">
        <f ca="1">IF(MOD(ROW()-13,2)=0,IF(ISBLANK(OFFSET('11. SEGUIMIENTO 2026'!$O$14,INT((ROW()-13)/2),0)),"",OFFSET('11. SEGUIMIENTO 2026'!$O$14,INT((ROW()-13)/2),0)),IF(ISBLANK(OFFSET('9. METAS'!$S$20,INT((ROW()-14)/2),0)),"",OFFSET('9. METAS'!$S$20,INT((ROW()-14)/2),0)))</f>
        <v/>
      </c>
      <c r="L119" s="196" t="str">
        <f ca="1">IF(MOD(ROW()-13,2)=0,IF(ISBLANK(OFFSET('11. SEGUIMIENTO 2026'!$P$14,INT((ROW()-13)/2),0)),"",OFFSET('11. SEGUIMIENTO 2026'!$P$14,INT((ROW()-13)/2),0)),IF(ISBLANK(OFFSET('9. METAS'!$T$20,INT((ROW()-14)/2),0)),"",OFFSET('9. METAS'!$T$20,INT((ROW()-14)/2),0)))</f>
        <v/>
      </c>
      <c r="M119" s="197" t="str">
        <f ca="1">IF(MOD(ROW()-13,2)=0,IF(ISBLANK(OFFSET('11. SEGUIMIENTO 2026'!$Q$14,INT((ROW()-13)/2),0)),"",OFFSET('11. SEGUIMIENTO 2026'!$Q$14,INT((ROW()-13)/2),0)),IF(ISBLANK(OFFSET('9. METAS'!$U$20,INT((ROW()-14)/2),0)),"",OFFSET('9. METAS'!$U$20,INT((ROW()-14)/2),0)))</f>
        <v/>
      </c>
      <c r="N119" s="769">
        <f ca="1">IFERROR(J119/J120,"ND")</f>
        <v>0.28749999999999998</v>
      </c>
      <c r="O119" s="771">
        <f ca="1">IFERROR(((J119)/H119),"ND")</f>
        <v>7.1874999999999994E-2</v>
      </c>
      <c r="P119" s="804" t="str">
        <f ca="1">IF(ISBLANK(OFFSET('11. SEGUIMIENTO 2026'!$Z$14,INT((ROW()-13)/2),0)),"",OFFSET('11. SEGUIMIENTO 2026'!$Z$14,INT((ROW()-13)/2),0))</f>
        <v xml:space="preserve">Justificacion Trimestral: Se logró un avance del 28.75% partiendo de la meta planeada.debido ala alza de reportes por parte de la ciudadania en temas de contingencia , se priorizan de acuerdo alos riesgos sanitarios ,  por zonas inseguras y acciones de inmediata accion.   </v>
      </c>
    </row>
    <row r="120" spans="3:16" ht="62.25" customHeight="1">
      <c r="C120" s="747"/>
      <c r="D120" s="749"/>
      <c r="E120" s="749"/>
      <c r="F120" s="751"/>
      <c r="G120" s="753"/>
      <c r="H120" s="760"/>
      <c r="I120" s="764"/>
      <c r="J120" s="195">
        <f ca="1">IF(MOD(ROW()-13,2)=0,IF(ISBLANK(OFFSET('11. SEGUIMIENTO 2026'!$N$14,INT((ROW()-13)/2),0)),"",OFFSET('11. SEGUIMIENTO 2026'!$N$14,INT((ROW()-13)/2),0)),IF(ISBLANK(OFFSET('9. METAS'!$R$20,INT((ROW()-14)/2),0)),"",OFFSET('9. METAS'!$R$20,INT((ROW()-14)/2),0)))</f>
        <v>80</v>
      </c>
      <c r="K120" s="196">
        <f ca="1">IF(MOD(ROW()-13,2)=0,IF(ISBLANK(OFFSET('11. SEGUIMIENTO 2026'!$O$14,INT((ROW()-13)/2),0)),"",OFFSET('11. SEGUIMIENTO 2026'!$O$14,INT((ROW()-13)/2),0)),IF(ISBLANK(OFFSET('9. METAS'!$S$20,INT((ROW()-14)/2),0)),"",OFFSET('9. METAS'!$S$20,INT((ROW()-14)/2),0)))</f>
        <v>80</v>
      </c>
      <c r="L120" s="196">
        <f ca="1">IF(MOD(ROW()-13,2)=0,IF(ISBLANK(OFFSET('11. SEGUIMIENTO 2026'!$P$14,INT((ROW()-13)/2),0)),"",OFFSET('11. SEGUIMIENTO 2026'!$P$14,INT((ROW()-13)/2),0)),IF(ISBLANK(OFFSET('9. METAS'!$T$20,INT((ROW()-14)/2),0)),"",OFFSET('9. METAS'!$T$20,INT((ROW()-14)/2),0)))</f>
        <v>80</v>
      </c>
      <c r="M120" s="197">
        <f ca="1">IF(MOD(ROW()-13,2)=0,IF(ISBLANK(OFFSET('11. SEGUIMIENTO 2026'!$Q$14,INT((ROW()-13)/2),0)),"",OFFSET('11. SEGUIMIENTO 2026'!$Q$14,INT((ROW()-13)/2),0)),IF(ISBLANK(OFFSET('9. METAS'!$U$20,INT((ROW()-14)/2),0)),"",OFFSET('9. METAS'!$U$20,INT((ROW()-14)/2),0)))</f>
        <v>80</v>
      </c>
      <c r="N120" s="770"/>
      <c r="O120" s="772"/>
      <c r="P120" s="805"/>
    </row>
    <row r="121" spans="3:16" ht="62.25" customHeight="1">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METAS'!$L$20,INT((ROW()-13)/2),0)),"",OFFSET('9. METAS'!$L$20,INT((ROW()-13)/2),0))</f>
        <v>400000</v>
      </c>
      <c r="I121" s="763" t="s">
        <v>571</v>
      </c>
      <c r="J121" s="195">
        <f ca="1">IF(MOD(ROW()-13,2)=0,IF(ISBLANK(OFFSET('11. SEGUIMIENTO 2026'!$N$14,INT((ROW()-13)/2),0)),"",OFFSET('11. SEGUIMIENTO 2026'!$N$14,INT((ROW()-13)/2),0)),IF(ISBLANK(OFFSET('9. METAS'!$R$20,INT((ROW()-14)/2),0)),"",OFFSET('9. METAS'!$R$20,INT((ROW()-14)/2),0)))</f>
        <v>67750</v>
      </c>
      <c r="K121" s="196" t="str">
        <f ca="1">IF(MOD(ROW()-13,2)=0,IF(ISBLANK(OFFSET('11. SEGUIMIENTO 2026'!$O$14,INT((ROW()-13)/2),0)),"",OFFSET('11. SEGUIMIENTO 2026'!$O$14,INT((ROW()-13)/2),0)),IF(ISBLANK(OFFSET('9. METAS'!$S$20,INT((ROW()-14)/2),0)),"",OFFSET('9. METAS'!$S$20,INT((ROW()-14)/2),0)))</f>
        <v/>
      </c>
      <c r="L121" s="196" t="str">
        <f ca="1">IF(MOD(ROW()-13,2)=0,IF(ISBLANK(OFFSET('11. SEGUIMIENTO 2026'!$P$14,INT((ROW()-13)/2),0)),"",OFFSET('11. SEGUIMIENTO 2026'!$P$14,INT((ROW()-13)/2),0)),IF(ISBLANK(OFFSET('9. METAS'!$T$20,INT((ROW()-14)/2),0)),"",OFFSET('9. METAS'!$T$20,INT((ROW()-14)/2),0)))</f>
        <v/>
      </c>
      <c r="M121" s="197" t="str">
        <f ca="1">IF(MOD(ROW()-13,2)=0,IF(ISBLANK(OFFSET('11. SEGUIMIENTO 2026'!$Q$14,INT((ROW()-13)/2),0)),"",OFFSET('11. SEGUIMIENTO 2026'!$Q$14,INT((ROW()-13)/2),0)),IF(ISBLANK(OFFSET('9. METAS'!$U$20,INT((ROW()-14)/2),0)),"",OFFSET('9. METAS'!$U$20,INT((ROW()-14)/2),0)))</f>
        <v/>
      </c>
      <c r="N121" s="769">
        <f ca="1">IFERROR(J121/J122,"ND")</f>
        <v>0.67749999999999999</v>
      </c>
      <c r="O121" s="771">
        <f ca="1">IFERROR(((J121)/H121),"ND")</f>
        <v>0.169375</v>
      </c>
      <c r="P121" s="804" t="str">
        <f ca="1">IF(ISBLANK(OFFSET('11. SEGUIMIENTO 2026'!$Z$14,INT((ROW()-13)/2),0)),"",OFFSET('11. SEGUIMIENTO 2026'!$Z$14,INT((ROW()-13)/2),0))</f>
        <v>Justificacion Trimestral:  Se logro un avance del 67.75% partiendo de la meta planeada. Las actividades en este periodo se volcaron a las actividades de apoyo  a  Retiro de los desechos sólidos y vegetales de basureros clandestinos debido a las condiciones metereologicas y al apoyo al carnabal.</v>
      </c>
    </row>
    <row r="122" spans="3:16" ht="62.25" customHeight="1">
      <c r="C122" s="747"/>
      <c r="D122" s="749"/>
      <c r="E122" s="749"/>
      <c r="F122" s="751"/>
      <c r="G122" s="753"/>
      <c r="H122" s="760"/>
      <c r="I122" s="764"/>
      <c r="J122" s="195">
        <f ca="1">IF(MOD(ROW()-13,2)=0,IF(ISBLANK(OFFSET('11. SEGUIMIENTO 2026'!$N$14,INT((ROW()-13)/2),0)),"",OFFSET('11. SEGUIMIENTO 2026'!$N$14,INT((ROW()-13)/2),0)),IF(ISBLANK(OFFSET('9. METAS'!$R$20,INT((ROW()-14)/2),0)),"",OFFSET('9. METAS'!$R$20,INT((ROW()-14)/2),0)))</f>
        <v>100000</v>
      </c>
      <c r="K122" s="196">
        <f ca="1">IF(MOD(ROW()-13,2)=0,IF(ISBLANK(OFFSET('11. SEGUIMIENTO 2026'!$O$14,INT((ROW()-13)/2),0)),"",OFFSET('11. SEGUIMIENTO 2026'!$O$14,INT((ROW()-13)/2),0)),IF(ISBLANK(OFFSET('9. METAS'!$S$20,INT((ROW()-14)/2),0)),"",OFFSET('9. METAS'!$S$20,INT((ROW()-14)/2),0)))</f>
        <v>100000</v>
      </c>
      <c r="L122" s="196">
        <f ca="1">IF(MOD(ROW()-13,2)=0,IF(ISBLANK(OFFSET('11. SEGUIMIENTO 2026'!$P$14,INT((ROW()-13)/2),0)),"",OFFSET('11. SEGUIMIENTO 2026'!$P$14,INT((ROW()-13)/2),0)),IF(ISBLANK(OFFSET('9. METAS'!$T$20,INT((ROW()-14)/2),0)),"",OFFSET('9. METAS'!$T$20,INT((ROW()-14)/2),0)))</f>
        <v>100000</v>
      </c>
      <c r="M122" s="197">
        <f ca="1">IF(MOD(ROW()-13,2)=0,IF(ISBLANK(OFFSET('11. SEGUIMIENTO 2026'!$Q$14,INT((ROW()-13)/2),0)),"",OFFSET('11. SEGUIMIENTO 2026'!$Q$14,INT((ROW()-13)/2),0)),IF(ISBLANK(OFFSET('9. METAS'!$U$20,INT((ROW()-14)/2),0)),"",OFFSET('9. METAS'!$U$20,INT((ROW()-14)/2),0)))</f>
        <v>100000</v>
      </c>
      <c r="N122" s="770"/>
      <c r="O122" s="772"/>
      <c r="P122" s="805"/>
    </row>
    <row r="123" spans="3:16" ht="62.25" customHeight="1">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METAS'!$L$20,INT((ROW()-13)/2),0)),"",OFFSET('9. METAS'!$L$20,INT((ROW()-13)/2),0))</f>
        <v>72.599999999999994</v>
      </c>
      <c r="I123" s="763" t="s">
        <v>571</v>
      </c>
      <c r="J123" s="195">
        <f ca="1">IF(MOD(ROW()-13,2)=0,IF(ISBLANK(OFFSET('11. SEGUIMIENTO 2026'!$N$14,INT((ROW()-13)/2),0)),"",OFFSET('11. SEGUIMIENTO 2026'!$N$14,INT((ROW()-13)/2),0)),IF(ISBLANK(OFFSET('9. METAS'!$R$20,INT((ROW()-14)/2),0)),"",OFFSET('9. METAS'!$R$20,INT((ROW()-14)/2),0)))</f>
        <v>14</v>
      </c>
      <c r="K123" s="196" t="str">
        <f ca="1">IF(MOD(ROW()-13,2)=0,IF(ISBLANK(OFFSET('11. SEGUIMIENTO 2026'!$O$14,INT((ROW()-13)/2),0)),"",OFFSET('11. SEGUIMIENTO 2026'!$O$14,INT((ROW()-13)/2),0)),IF(ISBLANK(OFFSET('9. METAS'!$S$20,INT((ROW()-14)/2),0)),"",OFFSET('9. METAS'!$S$20,INT((ROW()-14)/2),0)))</f>
        <v/>
      </c>
      <c r="L123" s="196" t="str">
        <f ca="1">IF(MOD(ROW()-13,2)=0,IF(ISBLANK(OFFSET('11. SEGUIMIENTO 2026'!$P$14,INT((ROW()-13)/2),0)),"",OFFSET('11. SEGUIMIENTO 2026'!$P$14,INT((ROW()-13)/2),0)),IF(ISBLANK(OFFSET('9. METAS'!$T$20,INT((ROW()-14)/2),0)),"",OFFSET('9. METAS'!$T$20,INT((ROW()-14)/2),0)))</f>
        <v/>
      </c>
      <c r="M123" s="197" t="str">
        <f ca="1">IF(MOD(ROW()-13,2)=0,IF(ISBLANK(OFFSET('11. SEGUIMIENTO 2026'!$Q$14,INT((ROW()-13)/2),0)),"",OFFSET('11. SEGUIMIENTO 2026'!$Q$14,INT((ROW()-13)/2),0)),IF(ISBLANK(OFFSET('9. METAS'!$U$20,INT((ROW()-14)/2),0)),"",OFFSET('9. METAS'!$U$20,INT((ROW()-14)/2),0)))</f>
        <v/>
      </c>
      <c r="N123" s="769">
        <f ca="1">IFERROR(J123/J124,"ND")</f>
        <v>0.77777777777777779</v>
      </c>
      <c r="O123" s="771">
        <f ca="1">IFERROR(((J123)/H123),"ND")</f>
        <v>0.1928374655647383</v>
      </c>
      <c r="P123" s="804" t="str">
        <f ca="1">IF(ISBLANK(OFFSET('11. SEGUIMIENTO 2026'!$Z$14,INT((ROW()-13)/2),0)),"",OFFSET('11. SEGUIMIENTO 2026'!$Z$14,INT((ROW()-13)/2),0))</f>
        <v xml:space="preserve">Justificacion Trimestral: Se logro un avance del 77.78% partiendo de la meta planeada. debido ala demanda de la operatividad se han solicitado constantemente mantenimiento vehicular. </v>
      </c>
    </row>
    <row r="124" spans="3:16" ht="62.25" customHeight="1">
      <c r="C124" s="747"/>
      <c r="D124" s="749"/>
      <c r="E124" s="749"/>
      <c r="F124" s="751"/>
      <c r="G124" s="753"/>
      <c r="H124" s="760"/>
      <c r="I124" s="764"/>
      <c r="J124" s="195">
        <f ca="1">IF(MOD(ROW()-13,2)=0,IF(ISBLANK(OFFSET('11. SEGUIMIENTO 2026'!$N$14,INT((ROW()-13)/2),0)),"",OFFSET('11. SEGUIMIENTO 2026'!$N$14,INT((ROW()-13)/2),0)),IF(ISBLANK(OFFSET('9. METAS'!$R$20,INT((ROW()-14)/2),0)),"",OFFSET('9. METAS'!$R$20,INT((ROW()-14)/2),0)))</f>
        <v>18</v>
      </c>
      <c r="K124" s="196">
        <f ca="1">IF(MOD(ROW()-13,2)=0,IF(ISBLANK(OFFSET('11. SEGUIMIENTO 2026'!$O$14,INT((ROW()-13)/2),0)),"",OFFSET('11. SEGUIMIENTO 2026'!$O$14,INT((ROW()-13)/2),0)),IF(ISBLANK(OFFSET('9. METAS'!$S$20,INT((ROW()-14)/2),0)),"",OFFSET('9. METAS'!$S$20,INT((ROW()-14)/2),0)))</f>
        <v>19</v>
      </c>
      <c r="L124" s="196">
        <f ca="1">IF(MOD(ROW()-13,2)=0,IF(ISBLANK(OFFSET('11. SEGUIMIENTO 2026'!$P$14,INT((ROW()-13)/2),0)),"",OFFSET('11. SEGUIMIENTO 2026'!$P$14,INT((ROW()-13)/2),0)),IF(ISBLANK(OFFSET('9. METAS'!$T$20,INT((ROW()-14)/2),0)),"",OFFSET('9. METAS'!$T$20,INT((ROW()-14)/2),0)))</f>
        <v>18</v>
      </c>
      <c r="M124" s="197">
        <f ca="1">IF(MOD(ROW()-13,2)=0,IF(ISBLANK(OFFSET('11. SEGUIMIENTO 2026'!$Q$14,INT((ROW()-13)/2),0)),"",OFFSET('11. SEGUIMIENTO 2026'!$Q$14,INT((ROW()-13)/2),0)),IF(ISBLANK(OFFSET('9. METAS'!$U$20,INT((ROW()-14)/2),0)),"",OFFSET('9. METAS'!$U$20,INT((ROW()-14)/2),0)))</f>
        <v>18</v>
      </c>
      <c r="N124" s="770"/>
      <c r="O124" s="772"/>
      <c r="P124" s="805"/>
    </row>
    <row r="125" spans="3:16" ht="62.25" customHeight="1">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METAS'!$L$20,INT((ROW()-13)/2),0)),"",OFFSET('9. METAS'!$L$20,INT((ROW()-13)/2),0))</f>
        <v>31.46</v>
      </c>
      <c r="I125" s="763" t="s">
        <v>571</v>
      </c>
      <c r="J125" s="195">
        <f ca="1">IF(MOD(ROW()-13,2)=0,IF(ISBLANK(OFFSET('11. SEGUIMIENTO 2026'!$N$14,INT((ROW()-13)/2),0)),"",OFFSET('11. SEGUIMIENTO 2026'!$N$14,INT((ROW()-13)/2),0)),IF(ISBLANK(OFFSET('9. METAS'!$R$20,INT((ROW()-14)/2),0)),"",OFFSET('9. METAS'!$R$20,INT((ROW()-14)/2),0)))</f>
        <v>5</v>
      </c>
      <c r="K125" s="196" t="str">
        <f ca="1">IF(MOD(ROW()-13,2)=0,IF(ISBLANK(OFFSET('11. SEGUIMIENTO 2026'!$O$14,INT((ROW()-13)/2),0)),"",OFFSET('11. SEGUIMIENTO 2026'!$O$14,INT((ROW()-13)/2),0)),IF(ISBLANK(OFFSET('9. METAS'!$S$20,INT((ROW()-14)/2),0)),"",OFFSET('9. METAS'!$S$20,INT((ROW()-14)/2),0)))</f>
        <v/>
      </c>
      <c r="L125" s="196" t="str">
        <f ca="1">IF(MOD(ROW()-13,2)=0,IF(ISBLANK(OFFSET('11. SEGUIMIENTO 2026'!$P$14,INT((ROW()-13)/2),0)),"",OFFSET('11. SEGUIMIENTO 2026'!$P$14,INT((ROW()-13)/2),0)),IF(ISBLANK(OFFSET('9. METAS'!$T$20,INT((ROW()-14)/2),0)),"",OFFSET('9. METAS'!$T$20,INT((ROW()-14)/2),0)))</f>
        <v/>
      </c>
      <c r="M125" s="197" t="str">
        <f ca="1">IF(MOD(ROW()-13,2)=0,IF(ISBLANK(OFFSET('11. SEGUIMIENTO 2026'!$Q$14,INT((ROW()-13)/2),0)),"",OFFSET('11. SEGUIMIENTO 2026'!$Q$14,INT((ROW()-13)/2),0)),IF(ISBLANK(OFFSET('9. METAS'!$U$20,INT((ROW()-14)/2),0)),"",OFFSET('9. METAS'!$U$20,INT((ROW()-14)/2),0)))</f>
        <v/>
      </c>
      <c r="N125" s="769">
        <f ca="1">IFERROR(J125/J126,"ND")</f>
        <v>0.7142857142857143</v>
      </c>
      <c r="O125" s="771">
        <f ca="1">IFERROR(((J125)/H125),"ND")</f>
        <v>0.15893197711379528</v>
      </c>
      <c r="P125" s="804" t="str">
        <f ca="1">IF(ISBLANK(OFFSET('11. SEGUIMIENTO 2026'!$Z$14,INT((ROW()-13)/2),0)),"",OFFSET('11. SEGUIMIENTO 2026'!$Z$14,INT((ROW()-13)/2),0))</f>
        <v xml:space="preserve">Justificacion Trimestral: Se logro un avance del 71.43 % partiendo de la meta planeada.debido ala demanda de la operatividad se han solicitado constantemente mantenimiento del maquinaria pesada , pero al estar en constante actividad genera mayor desgaste en las mismas. </v>
      </c>
    </row>
    <row r="126" spans="3:16" ht="62.25" customHeight="1">
      <c r="C126" s="747"/>
      <c r="D126" s="749"/>
      <c r="E126" s="749"/>
      <c r="F126" s="751"/>
      <c r="G126" s="753"/>
      <c r="H126" s="760"/>
      <c r="I126" s="764"/>
      <c r="J126" s="195">
        <f ca="1">IF(MOD(ROW()-13,2)=0,IF(ISBLANK(OFFSET('11. SEGUIMIENTO 2026'!$N$14,INT((ROW()-13)/2),0)),"",OFFSET('11. SEGUIMIENTO 2026'!$N$14,INT((ROW()-13)/2),0)),IF(ISBLANK(OFFSET('9. METAS'!$R$20,INT((ROW()-14)/2),0)),"",OFFSET('9. METAS'!$R$20,INT((ROW()-14)/2),0)))</f>
        <v>7</v>
      </c>
      <c r="K126" s="196">
        <f ca="1">IF(MOD(ROW()-13,2)=0,IF(ISBLANK(OFFSET('11. SEGUIMIENTO 2026'!$O$14,INT((ROW()-13)/2),0)),"",OFFSET('11. SEGUIMIENTO 2026'!$O$14,INT((ROW()-13)/2),0)),IF(ISBLANK(OFFSET('9. METAS'!$S$20,INT((ROW()-14)/2),0)),"",OFFSET('9. METAS'!$S$20,INT((ROW()-14)/2),0)))</f>
        <v>8</v>
      </c>
      <c r="L126" s="196">
        <f ca="1">IF(MOD(ROW()-13,2)=0,IF(ISBLANK(OFFSET('11. SEGUIMIENTO 2026'!$P$14,INT((ROW()-13)/2),0)),"",OFFSET('11. SEGUIMIENTO 2026'!$P$14,INT((ROW()-13)/2),0)),IF(ISBLANK(OFFSET('9. METAS'!$T$20,INT((ROW()-14)/2),0)),"",OFFSET('9. METAS'!$T$20,INT((ROW()-14)/2),0)))</f>
        <v>8</v>
      </c>
      <c r="M126" s="197">
        <f ca="1">IF(MOD(ROW()-13,2)=0,IF(ISBLANK(OFFSET('11. SEGUIMIENTO 2026'!$Q$14,INT((ROW()-13)/2),0)),"",OFFSET('11. SEGUIMIENTO 2026'!$Q$14,INT((ROW()-13)/2),0)),IF(ISBLANK(OFFSET('9. METAS'!$U$20,INT((ROW()-14)/2),0)),"",OFFSET('9. METAS'!$U$20,INT((ROW()-14)/2),0)))</f>
        <v>8</v>
      </c>
      <c r="N126" s="770"/>
      <c r="O126" s="772"/>
      <c r="P126" s="805"/>
    </row>
    <row r="127" spans="3:16" ht="60.75" customHeight="1">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METAS'!$L$20,INT((ROW()-13)/2),0)),"",OFFSET('9. METAS'!$L$20,INT((ROW()-13)/2),0))</f>
        <v>320</v>
      </c>
      <c r="I127" s="763" t="s">
        <v>571</v>
      </c>
      <c r="J127" s="195">
        <f ca="1">IF(MOD(ROW()-13,2)=0,IF(ISBLANK(OFFSET('11. SEGUIMIENTO 2026'!$N$14,INT((ROW()-13)/2),0)),"",OFFSET('11. SEGUIMIENTO 2026'!$N$14,INT((ROW()-13)/2),0)),IF(ISBLANK(OFFSET('9. METAS'!$R$20,INT((ROW()-14)/2),0)),"",OFFSET('9. METAS'!$R$20,INT((ROW()-14)/2),0)))</f>
        <v>38</v>
      </c>
      <c r="K127" s="196" t="str">
        <f ca="1">IF(MOD(ROW()-13,2)=0,IF(ISBLANK(OFFSET('11. SEGUIMIENTO 2026'!$O$14,INT((ROW()-13)/2),0)),"",OFFSET('11. SEGUIMIENTO 2026'!$O$14,INT((ROW()-13)/2),0)),IF(ISBLANK(OFFSET('9. METAS'!$S$20,INT((ROW()-14)/2),0)),"",OFFSET('9. METAS'!$S$20,INT((ROW()-14)/2),0)))</f>
        <v/>
      </c>
      <c r="L127" s="196" t="str">
        <f ca="1">IF(MOD(ROW()-13,2)=0,IF(ISBLANK(OFFSET('11. SEGUIMIENTO 2026'!$P$14,INT((ROW()-13)/2),0)),"",OFFSET('11. SEGUIMIENTO 2026'!$P$14,INT((ROW()-13)/2),0)),IF(ISBLANK(OFFSET('9. METAS'!$T$20,INT((ROW()-14)/2),0)),"",OFFSET('9. METAS'!$T$20,INT((ROW()-14)/2),0)))</f>
        <v/>
      </c>
      <c r="M127" s="197" t="str">
        <f ca="1">IF(MOD(ROW()-13,2)=0,IF(ISBLANK(OFFSET('11. SEGUIMIENTO 2026'!$Q$14,INT((ROW()-13)/2),0)),"",OFFSET('11. SEGUIMIENTO 2026'!$Q$14,INT((ROW()-13)/2),0)),IF(ISBLANK(OFFSET('9. METAS'!$U$20,INT((ROW()-14)/2),0)),"",OFFSET('9. METAS'!$U$20,INT((ROW()-14)/2),0)))</f>
        <v/>
      </c>
      <c r="N127" s="769">
        <f ca="1">IFERROR(J127/J128,"ND")</f>
        <v>0.47499999999999998</v>
      </c>
      <c r="O127" s="771">
        <f ca="1">IFERROR(((J127)/H127),"ND")</f>
        <v>0.11874999999999999</v>
      </c>
      <c r="P127" s="804" t="str">
        <f ca="1">IF(ISBLANK(OFFSET('11. SEGUIMIENTO 2026'!$Z$14,INT((ROW()-13)/2),0)),"",OFFSET('11. SEGUIMIENTO 2026'!$Z$14,INT((ROW()-13)/2),0))</f>
        <v xml:space="preserve">Justificacion Trimestral: Se logro un avance del 47.50% partiendo de la meta planeada.debido ala demanda de reportes y la operatividad de la direccion se han solicitado constantemente el mantenimiento de la maquinaria menor y actualmente estan al cien las mismas.     </v>
      </c>
    </row>
    <row r="128" spans="3:16" ht="60.75" customHeight="1">
      <c r="C128" s="747"/>
      <c r="D128" s="749"/>
      <c r="E128" s="749"/>
      <c r="F128" s="751"/>
      <c r="G128" s="753"/>
      <c r="H128" s="760"/>
      <c r="I128" s="764"/>
      <c r="J128" s="195">
        <f ca="1">IF(MOD(ROW()-13,2)=0,IF(ISBLANK(OFFSET('11. SEGUIMIENTO 2026'!$N$14,INT((ROW()-13)/2),0)),"",OFFSET('11. SEGUIMIENTO 2026'!$N$14,INT((ROW()-13)/2),0)),IF(ISBLANK(OFFSET('9. METAS'!$R$20,INT((ROW()-14)/2),0)),"",OFFSET('9. METAS'!$R$20,INT((ROW()-14)/2),0)))</f>
        <v>80</v>
      </c>
      <c r="K128" s="196">
        <f ca="1">IF(MOD(ROW()-13,2)=0,IF(ISBLANK(OFFSET('11. SEGUIMIENTO 2026'!$O$14,INT((ROW()-13)/2),0)),"",OFFSET('11. SEGUIMIENTO 2026'!$O$14,INT((ROW()-13)/2),0)),IF(ISBLANK(OFFSET('9. METAS'!$S$20,INT((ROW()-14)/2),0)),"",OFFSET('9. METAS'!$S$20,INT((ROW()-14)/2),0)))</f>
        <v>80</v>
      </c>
      <c r="L128" s="196">
        <f ca="1">IF(MOD(ROW()-13,2)=0,IF(ISBLANK(OFFSET('11. SEGUIMIENTO 2026'!$P$14,INT((ROW()-13)/2),0)),"",OFFSET('11. SEGUIMIENTO 2026'!$P$14,INT((ROW()-13)/2),0)),IF(ISBLANK(OFFSET('9. METAS'!$T$20,INT((ROW()-14)/2),0)),"",OFFSET('9. METAS'!$T$20,INT((ROW()-14)/2),0)))</f>
        <v>80</v>
      </c>
      <c r="M128" s="197">
        <f ca="1">IF(MOD(ROW()-13,2)=0,IF(ISBLANK(OFFSET('11. SEGUIMIENTO 2026'!$Q$14,INT((ROW()-13)/2),0)),"",OFFSET('11. SEGUIMIENTO 2026'!$Q$14,INT((ROW()-13)/2),0)),IF(ISBLANK(OFFSET('9. METAS'!$U$20,INT((ROW()-14)/2),0)),"",OFFSET('9. METAS'!$U$20,INT((ROW()-14)/2),0)))</f>
        <v>80</v>
      </c>
      <c r="N128" s="770"/>
      <c r="O128" s="772"/>
      <c r="P128" s="805"/>
    </row>
    <row r="129" spans="3:16" ht="77.25" customHeight="1">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METAS'!$L$20,INT((ROW()-13)/2),0)),"",OFFSET('9. METAS'!$L$20,INT((ROW()-13)/2),0))</f>
        <v>5000</v>
      </c>
      <c r="I129" s="763" t="s">
        <v>571</v>
      </c>
      <c r="J129" s="195">
        <f ca="1">IF(MOD(ROW()-13,2)=0,IF(ISBLANK(OFFSET('11. SEGUIMIENTO 2026'!$N$14,INT((ROW()-13)/2),0)),"",OFFSET('11. SEGUIMIENTO 2026'!$N$14,INT((ROW()-13)/2),0)),IF(ISBLANK(OFFSET('9. METAS'!$R$20,INT((ROW()-14)/2),0)),"",OFFSET('9. METAS'!$R$20,INT((ROW()-14)/2),0)))</f>
        <v>1100</v>
      </c>
      <c r="K129" s="196" t="str">
        <f ca="1">IF(MOD(ROW()-13,2)=0,IF(ISBLANK(OFFSET('11. SEGUIMIENTO 2026'!$O$14,INT((ROW()-13)/2),0)),"",OFFSET('11. SEGUIMIENTO 2026'!$O$14,INT((ROW()-13)/2),0)),IF(ISBLANK(OFFSET('9. METAS'!$S$20,INT((ROW()-14)/2),0)),"",OFFSET('9. METAS'!$S$20,INT((ROW()-14)/2),0)))</f>
        <v/>
      </c>
      <c r="L129" s="196" t="str">
        <f ca="1">IF(MOD(ROW()-13,2)=0,IF(ISBLANK(OFFSET('11. SEGUIMIENTO 2026'!$P$14,INT((ROW()-13)/2),0)),"",OFFSET('11. SEGUIMIENTO 2026'!$P$14,INT((ROW()-13)/2),0)),IF(ISBLANK(OFFSET('9. METAS'!$T$20,INT((ROW()-14)/2),0)),"",OFFSET('9. METAS'!$T$20,INT((ROW()-14)/2),0)))</f>
        <v/>
      </c>
      <c r="M129" s="197" t="str">
        <f ca="1">IF(MOD(ROW()-13,2)=0,IF(ISBLANK(OFFSET('11. SEGUIMIENTO 2026'!$Q$14,INT((ROW()-13)/2),0)),"",OFFSET('11. SEGUIMIENTO 2026'!$Q$14,INT((ROW()-13)/2),0)),IF(ISBLANK(OFFSET('9. METAS'!$U$20,INT((ROW()-14)/2),0)),"",OFFSET('9. METAS'!$U$20,INT((ROW()-14)/2),0)))</f>
        <v/>
      </c>
      <c r="N129" s="769">
        <f ca="1">IFERROR(J129/J130,"ND")</f>
        <v>0.88</v>
      </c>
      <c r="O129" s="771">
        <f ca="1">IFERROR(((J129)/H129),"ND")</f>
        <v>0.22</v>
      </c>
      <c r="P129" s="804" t="str">
        <f ca="1">IF(ISBLANK(OFFSET('11. SEGUIMIENTO 2026'!$Z$14,INT((ROW()-13)/2),0)),"",OFFSET('11. SEGUIMIENTO 2026'!$Z$14,INT((ROW()-13)/2),0))</f>
        <v>Justificacion Trimestral: Este indicador tiene como meta anual la realización de 5,000 supervisiones. Durante el presente trimestre se llevaron a cabo 1,100 de las 1,250 supervisiones programadas, alcanzando un cumplimiento del 88%. El porcentaje no logrado corresponde a supervisiones que fueron reprogramadas para el siguiente trimestre, derivado de condiciones operativas y climatológicas que limitaron su implementación, previendo su ejecución una vez que las condiciones sean favorables.</v>
      </c>
    </row>
    <row r="130" spans="3:16" ht="77.25" customHeight="1">
      <c r="C130" s="747"/>
      <c r="D130" s="749"/>
      <c r="E130" s="749"/>
      <c r="F130" s="751"/>
      <c r="G130" s="753"/>
      <c r="H130" s="760"/>
      <c r="I130" s="764"/>
      <c r="J130" s="195" t="str">
        <f ca="1">IF(MOD(ROW()-13,2)=0,IF(ISBLANK(OFFSET('11. SEGUIMIENTO 2026'!$N$14,INT((ROW()-13)/2),0)),"",OFFSET('11. SEGUIMIENTO 2026'!$N$14,INT((ROW()-13)/2),0)),IF(ISBLANK(OFFSET('9. METAS'!$R$20,INT((ROW()-14)/2),0)),"",OFFSET('9. METAS'!$R$20,INT((ROW()-14)/2),0)))</f>
        <v>1250</v>
      </c>
      <c r="K130" s="196" t="str">
        <f ca="1">IF(MOD(ROW()-13,2)=0,IF(ISBLANK(OFFSET('11. SEGUIMIENTO 2026'!$O$14,INT((ROW()-13)/2),0)),"",OFFSET('11. SEGUIMIENTO 2026'!$O$14,INT((ROW()-13)/2),0)),IF(ISBLANK(OFFSET('9. METAS'!$S$20,INT((ROW()-14)/2),0)),"",OFFSET('9. METAS'!$S$20,INT((ROW()-14)/2),0)))</f>
        <v>1250</v>
      </c>
      <c r="L130" s="196" t="str">
        <f ca="1">IF(MOD(ROW()-13,2)=0,IF(ISBLANK(OFFSET('11. SEGUIMIENTO 2026'!$P$14,INT((ROW()-13)/2),0)),"",OFFSET('11. SEGUIMIENTO 2026'!$P$14,INT((ROW()-13)/2),0)),IF(ISBLANK(OFFSET('9. METAS'!$T$20,INT((ROW()-14)/2),0)),"",OFFSET('9. METAS'!$T$20,INT((ROW()-14)/2),0)))</f>
        <v>1250</v>
      </c>
      <c r="M130" s="197" t="str">
        <f ca="1">IF(MOD(ROW()-13,2)=0,IF(ISBLANK(OFFSET('11. SEGUIMIENTO 2026'!$Q$14,INT((ROW()-13)/2),0)),"",OFFSET('11. SEGUIMIENTO 2026'!$Q$14,INT((ROW()-13)/2),0)),IF(ISBLANK(OFFSET('9. METAS'!$U$20,INT((ROW()-14)/2),0)),"",OFFSET('9. METAS'!$U$20,INT((ROW()-14)/2),0)))</f>
        <v>1250</v>
      </c>
      <c r="N130" s="770"/>
      <c r="O130" s="772"/>
      <c r="P130" s="805"/>
    </row>
    <row r="131" spans="3:16" ht="77.25" customHeight="1">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t="str">
        <f ca="1">IF(ISBLANK(OFFSET('9. METAS'!$L$20,INT((ROW()-13)/2),0)),"",OFFSET('9. METAS'!$L$20,INT((ROW()-13)/2),0))</f>
        <v>18600</v>
      </c>
      <c r="I131" s="763" t="s">
        <v>571</v>
      </c>
      <c r="J131" s="195">
        <f ca="1">IF(MOD(ROW()-13,2)=0,IF(ISBLANK(OFFSET('11. SEGUIMIENTO 2026'!$N$14,INT((ROW()-13)/2),0)),"",OFFSET('11. SEGUIMIENTO 2026'!$N$14,INT((ROW()-13)/2),0)),IF(ISBLANK(OFFSET('9. METAS'!$R$20,INT((ROW()-14)/2),0)),"",OFFSET('9. METAS'!$R$20,INT((ROW()-14)/2),0)))</f>
        <v>4425</v>
      </c>
      <c r="K131" s="196" t="str">
        <f ca="1">IF(MOD(ROW()-13,2)=0,IF(ISBLANK(OFFSET('11. SEGUIMIENTO 2026'!$O$14,INT((ROW()-13)/2),0)),"",OFFSET('11. SEGUIMIENTO 2026'!$O$14,INT((ROW()-13)/2),0)),IF(ISBLANK(OFFSET('9. METAS'!$S$20,INT((ROW()-14)/2),0)),"",OFFSET('9. METAS'!$S$20,INT((ROW()-14)/2),0)))</f>
        <v/>
      </c>
      <c r="L131" s="196" t="str">
        <f ca="1">IF(MOD(ROW()-13,2)=0,IF(ISBLANK(OFFSET('11. SEGUIMIENTO 2026'!$P$14,INT((ROW()-13)/2),0)),"",OFFSET('11. SEGUIMIENTO 2026'!$P$14,INT((ROW()-13)/2),0)),IF(ISBLANK(OFFSET('9. METAS'!$T$20,INT((ROW()-14)/2),0)),"",OFFSET('9. METAS'!$T$20,INT((ROW()-14)/2),0)))</f>
        <v/>
      </c>
      <c r="M131" s="197" t="str">
        <f ca="1">IF(MOD(ROW()-13,2)=0,IF(ISBLANK(OFFSET('11. SEGUIMIENTO 2026'!$Q$14,INT((ROW()-13)/2),0)),"",OFFSET('11. SEGUIMIENTO 2026'!$Q$14,INT((ROW()-13)/2),0)),IF(ISBLANK(OFFSET('9. METAS'!$U$20,INT((ROW()-14)/2),0)),"",OFFSET('9. METAS'!$U$20,INT((ROW()-14)/2),0)))</f>
        <v/>
      </c>
      <c r="N131" s="769">
        <f ca="1">IFERROR(J131/J132,"ND")</f>
        <v>0.95161290322580649</v>
      </c>
      <c r="O131" s="771">
        <f ca="1">IFERROR(((J131)/H131),"ND")</f>
        <v>0.23790322580645162</v>
      </c>
      <c r="P131" s="804" t="str">
        <f ca="1">IF(ISBLANK(OFFSET('11. SEGUIMIENTO 2026'!$Z$14,INT((ROW()-13)/2),0)),"",OFFSET('11. SEGUIMIENTO 2026'!$Z$14,INT((ROW()-13)/2),0))</f>
        <v>Justificacion Trimestral: Este indicador tiene como meta anual la realización de 18,600 encuestas. Durante el presente trimestre se llevaron a cabo 4,425 de las 4,650 encuestas programadas, alcanzando un cumplimiento del 95.16%. El porcentaje no logrado corresponde a encuestas que fueron reprogramadas para el siguiente trimestre, derivado de condiciones operativas y climatológicas que limitaron su implementación, previendo su ejecución una vez que las condiciones sean favorables.</v>
      </c>
    </row>
    <row r="132" spans="3:16" ht="77.25" customHeight="1">
      <c r="C132" s="747"/>
      <c r="D132" s="749"/>
      <c r="E132" s="749"/>
      <c r="F132" s="751"/>
      <c r="G132" s="753"/>
      <c r="H132" s="760"/>
      <c r="I132" s="764"/>
      <c r="J132" s="195" t="str">
        <f ca="1">IF(MOD(ROW()-13,2)=0,IF(ISBLANK(OFFSET('11. SEGUIMIENTO 2026'!$N$14,INT((ROW()-13)/2),0)),"",OFFSET('11. SEGUIMIENTO 2026'!$N$14,INT((ROW()-13)/2),0)),IF(ISBLANK(OFFSET('9. METAS'!$R$20,INT((ROW()-14)/2),0)),"",OFFSET('9. METAS'!$R$20,INT((ROW()-14)/2),0)))</f>
        <v>4650</v>
      </c>
      <c r="K132" s="196">
        <f ca="1">IF(MOD(ROW()-13,2)=0,IF(ISBLANK(OFFSET('11. SEGUIMIENTO 2026'!$O$14,INT((ROW()-13)/2),0)),"",OFFSET('11. SEGUIMIENTO 2026'!$O$14,INT((ROW()-13)/2),0)),IF(ISBLANK(OFFSET('9. METAS'!$S$20,INT((ROW()-14)/2),0)),"",OFFSET('9. METAS'!$S$20,INT((ROW()-14)/2),0)))</f>
        <v>4650</v>
      </c>
      <c r="L132" s="196" t="str">
        <f ca="1">IF(MOD(ROW()-13,2)=0,IF(ISBLANK(OFFSET('11. SEGUIMIENTO 2026'!$P$14,INT((ROW()-13)/2),0)),"",OFFSET('11. SEGUIMIENTO 2026'!$P$14,INT((ROW()-13)/2),0)),IF(ISBLANK(OFFSET('9. METAS'!$T$20,INT((ROW()-14)/2),0)),"",OFFSET('9. METAS'!$T$20,INT((ROW()-14)/2),0)))</f>
        <v>4650</v>
      </c>
      <c r="M132" s="197" t="str">
        <f ca="1">IF(MOD(ROW()-13,2)=0,IF(ISBLANK(OFFSET('11. SEGUIMIENTO 2026'!$Q$14,INT((ROW()-13)/2),0)),"",OFFSET('11. SEGUIMIENTO 2026'!$Q$14,INT((ROW()-13)/2),0)),IF(ISBLANK(OFFSET('9. METAS'!$U$20,INT((ROW()-14)/2),0)),"",OFFSET('9. METAS'!$U$20,INT((ROW()-14)/2),0)))</f>
        <v>4650</v>
      </c>
      <c r="N132" s="770"/>
      <c r="O132" s="772"/>
      <c r="P132" s="805"/>
    </row>
    <row r="133" spans="3:16" ht="77.25" customHeight="1">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METAS'!$L$20,INT((ROW()-13)/2),0)),"",OFFSET('9. METAS'!$L$20,INT((ROW()-13)/2),0))</f>
        <v>4600</v>
      </c>
      <c r="I133" s="763" t="s">
        <v>571</v>
      </c>
      <c r="J133" s="195">
        <f ca="1">IF(MOD(ROW()-13,2)=0,IF(ISBLANK(OFFSET('11. SEGUIMIENTO 2026'!$N$14,INT((ROW()-13)/2),0)),"",OFFSET('11. SEGUIMIENTO 2026'!$N$14,INT((ROW()-13)/2),0)),IF(ISBLANK(OFFSET('9. METAS'!$R$20,INT((ROW()-14)/2),0)),"",OFFSET('9. METAS'!$R$20,INT((ROW()-14)/2),0)))</f>
        <v>1152</v>
      </c>
      <c r="K133" s="196" t="str">
        <f ca="1">IF(MOD(ROW()-13,2)=0,IF(ISBLANK(OFFSET('11. SEGUIMIENTO 2026'!$O$14,INT((ROW()-13)/2),0)),"",OFFSET('11. SEGUIMIENTO 2026'!$O$14,INT((ROW()-13)/2),0)),IF(ISBLANK(OFFSET('9. METAS'!$S$20,INT((ROW()-14)/2),0)),"",OFFSET('9. METAS'!$S$20,INT((ROW()-14)/2),0)))</f>
        <v/>
      </c>
      <c r="L133" s="196" t="str">
        <f ca="1">IF(MOD(ROW()-13,2)=0,IF(ISBLANK(OFFSET('11. SEGUIMIENTO 2026'!$P$14,INT((ROW()-13)/2),0)),"",OFFSET('11. SEGUIMIENTO 2026'!$P$14,INT((ROW()-13)/2),0)),IF(ISBLANK(OFFSET('9. METAS'!$T$20,INT((ROW()-14)/2),0)),"",OFFSET('9. METAS'!$T$20,INT((ROW()-14)/2),0)))</f>
        <v/>
      </c>
      <c r="M133" s="197" t="str">
        <f ca="1">IF(MOD(ROW()-13,2)=0,IF(ISBLANK(OFFSET('11. SEGUIMIENTO 2026'!$Q$14,INT((ROW()-13)/2),0)),"",OFFSET('11. SEGUIMIENTO 2026'!$Q$14,INT((ROW()-13)/2),0)),IF(ISBLANK(OFFSET('9. METAS'!$U$20,INT((ROW()-14)/2),0)),"",OFFSET('9. METAS'!$U$20,INT((ROW()-14)/2),0)))</f>
        <v/>
      </c>
      <c r="N133" s="769">
        <f ca="1">IFERROR(J133/J134,"ND")</f>
        <v>1.0017391304347827</v>
      </c>
      <c r="O133" s="771">
        <f ca="1">IFERROR(((J133)/H133),"ND")</f>
        <v>0.25043478260869567</v>
      </c>
      <c r="P133" s="804" t="str">
        <f ca="1">IF(ISBLANK(OFFSET('11. SEGUIMIENTO 2026'!$Z$14,INT((ROW()-13)/2),0)),"",OFFSET('11. SEGUIMIENTO 2026'!$Z$14,INT((ROW()-13)/2),0))</f>
        <v>Justificacion Trimestral: Este indicador tiene como meta anual la realización de 4,200 supervisiones de rutas de recoleccion.Durante el presente trimestre se llevaron a cabo 1,152 supervisiones de las 1,050 programadas, alcanzando un cumplimiento del 100.17%, superando la meta establecida. Este incremento se debe a la implementación de acciones adicionales de supervisión, derivadas de necesidades operativas y atención a reportes , lo que permitió reforzar las actividades en campo y mejorar la cobertura del servicio.</v>
      </c>
    </row>
    <row r="134" spans="3:16" ht="77.25" customHeight="1">
      <c r="C134" s="747"/>
      <c r="D134" s="749"/>
      <c r="E134" s="749"/>
      <c r="F134" s="751"/>
      <c r="G134" s="753"/>
      <c r="H134" s="760"/>
      <c r="I134" s="764"/>
      <c r="J134" s="195" t="str">
        <f ca="1">IF(MOD(ROW()-13,2)=0,IF(ISBLANK(OFFSET('11. SEGUIMIENTO 2026'!$N$14,INT((ROW()-13)/2),0)),"",OFFSET('11. SEGUIMIENTO 2026'!$N$14,INT((ROW()-13)/2),0)),IF(ISBLANK(OFFSET('9. METAS'!$R$20,INT((ROW()-14)/2),0)),"",OFFSET('9. METAS'!$R$20,INT((ROW()-14)/2),0)))</f>
        <v>1150</v>
      </c>
      <c r="K134" s="196" t="str">
        <f ca="1">IF(MOD(ROW()-13,2)=0,IF(ISBLANK(OFFSET('11. SEGUIMIENTO 2026'!$O$14,INT((ROW()-13)/2),0)),"",OFFSET('11. SEGUIMIENTO 2026'!$O$14,INT((ROW()-13)/2),0)),IF(ISBLANK(OFFSET('9. METAS'!$S$20,INT((ROW()-14)/2),0)),"",OFFSET('9. METAS'!$S$20,INT((ROW()-14)/2),0)))</f>
        <v>1150</v>
      </c>
      <c r="L134" s="196" t="str">
        <f ca="1">IF(MOD(ROW()-13,2)=0,IF(ISBLANK(OFFSET('11. SEGUIMIENTO 2026'!$P$14,INT((ROW()-13)/2),0)),"",OFFSET('11. SEGUIMIENTO 2026'!$P$14,INT((ROW()-13)/2),0)),IF(ISBLANK(OFFSET('9. METAS'!$T$20,INT((ROW()-14)/2),0)),"",OFFSET('9. METAS'!$T$20,INT((ROW()-14)/2),0)))</f>
        <v>1150</v>
      </c>
      <c r="M134" s="197" t="str">
        <f ca="1">IF(MOD(ROW()-13,2)=0,IF(ISBLANK(OFFSET('11. SEGUIMIENTO 2026'!$Q$14,INT((ROW()-13)/2),0)),"",OFFSET('11. SEGUIMIENTO 2026'!$Q$14,INT((ROW()-13)/2),0)),IF(ISBLANK(OFFSET('9. METAS'!$U$20,INT((ROW()-14)/2),0)),"",OFFSET('9. METAS'!$U$20,INT((ROW()-14)/2),0)))</f>
        <v>1150</v>
      </c>
      <c r="N134" s="770"/>
      <c r="O134" s="772"/>
      <c r="P134" s="805"/>
    </row>
    <row r="135" spans="3:16" ht="82.5" customHeight="1">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METAS'!$L$20,INT((ROW()-13)/2),0)),"",OFFSET('9. METAS'!$L$20,INT((ROW()-13)/2),0))</f>
        <v>380000</v>
      </c>
      <c r="I135" s="763" t="s">
        <v>571</v>
      </c>
      <c r="J135" s="195">
        <f ca="1">IF(MOD(ROW()-13,2)=0,IF(ISBLANK(OFFSET('11. SEGUIMIENTO 2026'!$N$14,INT((ROW()-13)/2),0)),"",OFFSET('11. SEGUIMIENTO 2026'!$N$14,INT((ROW()-13)/2),0)),IF(ISBLANK(OFFSET('9. METAS'!$R$20,INT((ROW()-14)/2),0)),"",OFFSET('9. METAS'!$R$20,INT((ROW()-14)/2),0)))</f>
        <v>92370.35</v>
      </c>
      <c r="K135" s="196" t="str">
        <f ca="1">IF(MOD(ROW()-13,2)=0,IF(ISBLANK(OFFSET('11. SEGUIMIENTO 2026'!$O$14,INT((ROW()-13)/2),0)),"",OFFSET('11. SEGUIMIENTO 2026'!$O$14,INT((ROW()-13)/2),0)),IF(ISBLANK(OFFSET('9. METAS'!$S$20,INT((ROW()-14)/2),0)),"",OFFSET('9. METAS'!$S$20,INT((ROW()-14)/2),0)))</f>
        <v/>
      </c>
      <c r="L135" s="196" t="str">
        <f ca="1">IF(MOD(ROW()-13,2)=0,IF(ISBLANK(OFFSET('11. SEGUIMIENTO 2026'!$P$14,INT((ROW()-13)/2),0)),"",OFFSET('11. SEGUIMIENTO 2026'!$P$14,INT((ROW()-13)/2),0)),IF(ISBLANK(OFFSET('9. METAS'!$T$20,INT((ROW()-14)/2),0)),"",OFFSET('9. METAS'!$T$20,INT((ROW()-14)/2),0)))</f>
        <v/>
      </c>
      <c r="M135" s="197" t="str">
        <f ca="1">IF(MOD(ROW()-13,2)=0,IF(ISBLANK(OFFSET('11. SEGUIMIENTO 2026'!$Q$14,INT((ROW()-13)/2),0)),"",OFFSET('11. SEGUIMIENTO 2026'!$Q$14,INT((ROW()-13)/2),0)),IF(ISBLANK(OFFSET('9. METAS'!$U$20,INT((ROW()-14)/2),0)),"",OFFSET('9. METAS'!$U$20,INT((ROW()-14)/2),0)))</f>
        <v/>
      </c>
      <c r="N135" s="769">
        <f ca="1">IFERROR(J135/J136,"ND")</f>
        <v>0.97231947368421057</v>
      </c>
      <c r="O135" s="771">
        <f ca="1">IFERROR(((J135)/H135),"ND")</f>
        <v>0.24307986842105264</v>
      </c>
      <c r="P135" s="804" t="str">
        <f ca="1">IF(ISBLANK(OFFSET('11. SEGUIMIENTO 2026'!$Z$14,INT((ROW()-13)/2),0)),"",OFFSET('11. SEGUIMIENTO 2026'!$Z$14,INT((ROW()-13)/2),0))</f>
        <v>Justificacion Trimestral: Este indicador tiene como meta anual la realización de 380,000 tonelaje de residuos solidos. Durante el presente trimestre se llevaron a cabo 92,370.35 de las 95,000  tonelajes programadas, alcanzando un cumplimiento del 97.23%. El porcentaje no logrado corresponde a supervisiones que fueron reprogramadas para el siguiente trimestre, derivado de condiciones operativas y climatológicas que limitaron su implementación, previendo su ejecución una vez que las condiciones sean favorables.</v>
      </c>
    </row>
    <row r="136" spans="3:16" ht="82.5" customHeight="1">
      <c r="C136" s="747"/>
      <c r="D136" s="749"/>
      <c r="E136" s="749"/>
      <c r="F136" s="751"/>
      <c r="G136" s="753"/>
      <c r="H136" s="760"/>
      <c r="I136" s="764"/>
      <c r="J136" s="195">
        <f ca="1">IF(MOD(ROW()-13,2)=0,IF(ISBLANK(OFFSET('11. SEGUIMIENTO 2026'!$N$14,INT((ROW()-13)/2),0)),"",OFFSET('11. SEGUIMIENTO 2026'!$N$14,INT((ROW()-13)/2),0)),IF(ISBLANK(OFFSET('9. METAS'!$R$20,INT((ROW()-14)/2),0)),"",OFFSET('9. METAS'!$R$20,INT((ROW()-14)/2),0)))</f>
        <v>95000</v>
      </c>
      <c r="K136" s="196">
        <f ca="1">IF(MOD(ROW()-13,2)=0,IF(ISBLANK(OFFSET('11. SEGUIMIENTO 2026'!$O$14,INT((ROW()-13)/2),0)),"",OFFSET('11. SEGUIMIENTO 2026'!$O$14,INT((ROW()-13)/2),0)),IF(ISBLANK(OFFSET('9. METAS'!$S$20,INT((ROW()-14)/2),0)),"",OFFSET('9. METAS'!$S$20,INT((ROW()-14)/2),0)))</f>
        <v>95000</v>
      </c>
      <c r="L136" s="196">
        <f ca="1">IF(MOD(ROW()-13,2)=0,IF(ISBLANK(OFFSET('11. SEGUIMIENTO 2026'!$P$14,INT((ROW()-13)/2),0)),"",OFFSET('11. SEGUIMIENTO 2026'!$P$14,INT((ROW()-13)/2),0)),IF(ISBLANK(OFFSET('9. METAS'!$T$20,INT((ROW()-14)/2),0)),"",OFFSET('9. METAS'!$T$20,INT((ROW()-14)/2),0)))</f>
        <v>95000</v>
      </c>
      <c r="M136" s="197">
        <f ca="1">IF(MOD(ROW()-13,2)=0,IF(ISBLANK(OFFSET('11. SEGUIMIENTO 2026'!$Q$14,INT((ROW()-13)/2),0)),"",OFFSET('11. SEGUIMIENTO 2026'!$Q$14,INT((ROW()-13)/2),0)),IF(ISBLANK(OFFSET('9. METAS'!$U$20,INT((ROW()-14)/2),0)),"",OFFSET('9. METAS'!$U$20,INT((ROW()-14)/2),0)))</f>
        <v>95000</v>
      </c>
      <c r="N136" s="770"/>
      <c r="O136" s="772"/>
      <c r="P136" s="805"/>
    </row>
    <row r="137" spans="3:16" ht="103.5" customHeight="1">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METAS'!$L$20,INT((ROW()-13)/2),0)),"",OFFSET('9. METAS'!$L$20,INT((ROW()-13)/2),0))</f>
        <v>140</v>
      </c>
      <c r="I137" s="763" t="s">
        <v>571</v>
      </c>
      <c r="J137" s="195">
        <f ca="1">IF(MOD(ROW()-13,2)=0,IF(ISBLANK(OFFSET('11. SEGUIMIENTO 2026'!$N$14,INT((ROW()-13)/2),0)),"",OFFSET('11. SEGUIMIENTO 2026'!$N$14,INT((ROW()-13)/2),0)),IF(ISBLANK(OFFSET('9. METAS'!$R$20,INT((ROW()-14)/2),0)),"",OFFSET('9. METAS'!$R$20,INT((ROW()-14)/2),0)))</f>
        <v>23</v>
      </c>
      <c r="K137" s="196" t="str">
        <f ca="1">IF(MOD(ROW()-13,2)=0,IF(ISBLANK(OFFSET('11. SEGUIMIENTO 2026'!$O$14,INT((ROW()-13)/2),0)),"",OFFSET('11. SEGUIMIENTO 2026'!$O$14,INT((ROW()-13)/2),0)),IF(ISBLANK(OFFSET('9. METAS'!$S$20,INT((ROW()-14)/2),0)),"",OFFSET('9. METAS'!$S$20,INT((ROW()-14)/2),0)))</f>
        <v/>
      </c>
      <c r="L137" s="196" t="str">
        <f ca="1">IF(MOD(ROW()-13,2)=0,IF(ISBLANK(OFFSET('11. SEGUIMIENTO 2026'!$P$14,INT((ROW()-13)/2),0)),"",OFFSET('11. SEGUIMIENTO 2026'!$P$14,INT((ROW()-13)/2),0)),IF(ISBLANK(OFFSET('9. METAS'!$T$20,INT((ROW()-14)/2),0)),"",OFFSET('9. METAS'!$T$20,INT((ROW()-14)/2),0)))</f>
        <v/>
      </c>
      <c r="M137" s="197" t="str">
        <f ca="1">IF(MOD(ROW()-13,2)=0,IF(ISBLANK(OFFSET('11. SEGUIMIENTO 2026'!$Q$14,INT((ROW()-13)/2),0)),"",OFFSET('11. SEGUIMIENTO 2026'!$Q$14,INT((ROW()-13)/2),0)),IF(ISBLANK(OFFSET('9. METAS'!$U$20,INT((ROW()-14)/2),0)),"",OFFSET('9. METAS'!$U$20,INT((ROW()-14)/2),0)))</f>
        <v/>
      </c>
      <c r="N137" s="769">
        <f ca="1">IFERROR(J137/J138,"ND")</f>
        <v>0.65714285714285714</v>
      </c>
      <c r="O137" s="771">
        <f ca="1">IFERROR(((J137)/H137),"ND")</f>
        <v>0.16428571428571428</v>
      </c>
      <c r="P137" s="804" t="str">
        <f ca="1">IF(ISBLANK(OFFSET('11. SEGUIMIENTO 2026'!$Z$14,INT((ROW()-13)/2),0)),"",OFFSET('11. SEGUIMIENTO 2026'!$Z$14,INT((ROW()-13)/2),0))</f>
        <v>Justificacion Trimestral:  Este indicador tiene como meta anual la realización de 140 supervisiones de basurero clandestinos eliminados. Durante el presente trimestre se llevaron a cabo 23 de las 35 supervisiones programadas, alcanzando un cumplimiento del 65.71%. El porcentaje no logrado corresponde a supervisiones que fueron reprogramadas para el siguiente trimestre, derivado de condiciones operativas y climatológicas que limitaron su implementación, previendo su ejecución una vez que las condiciones sean favorables.</v>
      </c>
    </row>
    <row r="138" spans="3:16" ht="103.5" customHeight="1">
      <c r="C138" s="747"/>
      <c r="D138" s="749"/>
      <c r="E138" s="749"/>
      <c r="F138" s="751"/>
      <c r="G138" s="753"/>
      <c r="H138" s="760"/>
      <c r="I138" s="764"/>
      <c r="J138" s="195">
        <f ca="1">IF(MOD(ROW()-13,2)=0,IF(ISBLANK(OFFSET('11. SEGUIMIENTO 2026'!$N$14,INT((ROW()-13)/2),0)),"",OFFSET('11. SEGUIMIENTO 2026'!$N$14,INT((ROW()-13)/2),0)),IF(ISBLANK(OFFSET('9. METAS'!$R$20,INT((ROW()-14)/2),0)),"",OFFSET('9. METAS'!$R$20,INT((ROW()-14)/2),0)))</f>
        <v>35</v>
      </c>
      <c r="K138" s="196">
        <f ca="1">IF(MOD(ROW()-13,2)=0,IF(ISBLANK(OFFSET('11. SEGUIMIENTO 2026'!$O$14,INT((ROW()-13)/2),0)),"",OFFSET('11. SEGUIMIENTO 2026'!$O$14,INT((ROW()-13)/2),0)),IF(ISBLANK(OFFSET('9. METAS'!$S$20,INT((ROW()-14)/2),0)),"",OFFSET('9. METAS'!$S$20,INT((ROW()-14)/2),0)))</f>
        <v>35</v>
      </c>
      <c r="L138" s="196">
        <f ca="1">IF(MOD(ROW()-13,2)=0,IF(ISBLANK(OFFSET('11. SEGUIMIENTO 2026'!$P$14,INT((ROW()-13)/2),0)),"",OFFSET('11. SEGUIMIENTO 2026'!$P$14,INT((ROW()-13)/2),0)),IF(ISBLANK(OFFSET('9. METAS'!$T$20,INT((ROW()-14)/2),0)),"",OFFSET('9. METAS'!$T$20,INT((ROW()-14)/2),0)))</f>
        <v>35</v>
      </c>
      <c r="M138" s="197">
        <f ca="1">IF(MOD(ROW()-13,2)=0,IF(ISBLANK(OFFSET('11. SEGUIMIENTO 2026'!$Q$14,INT((ROW()-13)/2),0)),"",OFFSET('11. SEGUIMIENTO 2026'!$Q$14,INT((ROW()-13)/2),0)),IF(ISBLANK(OFFSET('9. METAS'!$U$20,INT((ROW()-14)/2),0)),"",OFFSET('9. METAS'!$U$20,INT((ROW()-14)/2),0)))</f>
        <v>35</v>
      </c>
      <c r="N138" s="770"/>
      <c r="O138" s="772"/>
      <c r="P138" s="805"/>
    </row>
    <row r="139" spans="3:16" ht="103.5" customHeight="1">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METAS'!$L$20,INT((ROW()-13)/2),0)),"",OFFSET('9. METAS'!$L$20,INT((ROW()-13)/2),0))</f>
        <v>20</v>
      </c>
      <c r="I139" s="763" t="s">
        <v>571</v>
      </c>
      <c r="J139" s="195">
        <f ca="1">IF(MOD(ROW()-13,2)=0,IF(ISBLANK(OFFSET('11. SEGUIMIENTO 2026'!$N$14,INT((ROW()-13)/2),0)),"",OFFSET('11. SEGUIMIENTO 2026'!$N$14,INT((ROW()-13)/2),0)),IF(ISBLANK(OFFSET('9. METAS'!$R$20,INT((ROW()-14)/2),0)),"",OFFSET('9. METAS'!$R$20,INT((ROW()-14)/2),0)))</f>
        <v>3</v>
      </c>
      <c r="K139" s="196" t="str">
        <f ca="1">IF(MOD(ROW()-13,2)=0,IF(ISBLANK(OFFSET('11. SEGUIMIENTO 2026'!$O$14,INT((ROW()-13)/2),0)),"",OFFSET('11. SEGUIMIENTO 2026'!$O$14,INT((ROW()-13)/2),0)),IF(ISBLANK(OFFSET('9. METAS'!$S$20,INT((ROW()-14)/2),0)),"",OFFSET('9. METAS'!$S$20,INT((ROW()-14)/2),0)))</f>
        <v/>
      </c>
      <c r="L139" s="196" t="str">
        <f ca="1">IF(MOD(ROW()-13,2)=0,IF(ISBLANK(OFFSET('11. SEGUIMIENTO 2026'!$P$14,INT((ROW()-13)/2),0)),"",OFFSET('11. SEGUIMIENTO 2026'!$P$14,INT((ROW()-13)/2),0)),IF(ISBLANK(OFFSET('9. METAS'!$T$20,INT((ROW()-14)/2),0)),"",OFFSET('9. METAS'!$T$20,INT((ROW()-14)/2),0)))</f>
        <v/>
      </c>
      <c r="M139" s="197" t="str">
        <f ca="1">IF(MOD(ROW()-13,2)=0,IF(ISBLANK(OFFSET('11. SEGUIMIENTO 2026'!$Q$14,INT((ROW()-13)/2),0)),"",OFFSET('11. SEGUIMIENTO 2026'!$Q$14,INT((ROW()-13)/2),0)),IF(ISBLANK(OFFSET('9. METAS'!$U$20,INT((ROW()-14)/2),0)),"",OFFSET('9. METAS'!$U$20,INT((ROW()-14)/2),0)))</f>
        <v/>
      </c>
      <c r="N139" s="769">
        <f ca="1">IFERROR(J139/J140,"ND")</f>
        <v>0.6</v>
      </c>
      <c r="O139" s="771">
        <f ca="1">IFERROR(((J139)/H139),"ND")</f>
        <v>0.15</v>
      </c>
      <c r="P139" s="804" t="str">
        <f ca="1">IF(ISBLANK(OFFSET('11. SEGUIMIENTO 2026'!$Z$14,INT((ROW()-13)/2),0)),"",OFFSET('11. SEGUIMIENTO 2026'!$Z$14,INT((ROW()-13)/2),0))</f>
        <v>Justificacion Trimestral: Este indicador tiene como meta anual la realización de 20 mantenimientos vehiculares. Durante el presente trimestre se llevaron a cabo 3 de las 5  programadas, alcanzando un cumplimiento del 60%. El porcentaje no logrado corresponde a mantenimientos vehiculares que fueron reprogramados para el siguiente trimestre, derivado de condiciones operativas y cambios climatológicos que impidieron su realización en tiempo y forma, previendo su ejecución una vez que las condiciones sean favorables y se garantice la operatividad del parque vehicular.</v>
      </c>
    </row>
    <row r="140" spans="3:16" ht="103.5" customHeight="1">
      <c r="C140" s="747"/>
      <c r="D140" s="749"/>
      <c r="E140" s="749"/>
      <c r="F140" s="751"/>
      <c r="G140" s="753"/>
      <c r="H140" s="760"/>
      <c r="I140" s="764"/>
      <c r="J140" s="195">
        <f ca="1">IF(MOD(ROW()-13,2)=0,IF(ISBLANK(OFFSET('11. SEGUIMIENTO 2026'!$N$14,INT((ROW()-13)/2),0)),"",OFFSET('11. SEGUIMIENTO 2026'!$N$14,INT((ROW()-13)/2),0)),IF(ISBLANK(OFFSET('9. METAS'!$R$20,INT((ROW()-14)/2),0)),"",OFFSET('9. METAS'!$R$20,INT((ROW()-14)/2),0)))</f>
        <v>5</v>
      </c>
      <c r="K140" s="196">
        <f ca="1">IF(MOD(ROW()-13,2)=0,IF(ISBLANK(OFFSET('11. SEGUIMIENTO 2026'!$O$14,INT((ROW()-13)/2),0)),"",OFFSET('11. SEGUIMIENTO 2026'!$O$14,INT((ROW()-13)/2),0)),IF(ISBLANK(OFFSET('9. METAS'!$S$20,INT((ROW()-14)/2),0)),"",OFFSET('9. METAS'!$S$20,INT((ROW()-14)/2),0)))</f>
        <v>5</v>
      </c>
      <c r="L140" s="196">
        <f ca="1">IF(MOD(ROW()-13,2)=0,IF(ISBLANK(OFFSET('11. SEGUIMIENTO 2026'!$P$14,INT((ROW()-13)/2),0)),"",OFFSET('11. SEGUIMIENTO 2026'!$P$14,INT((ROW()-13)/2),0)),IF(ISBLANK(OFFSET('9. METAS'!$T$20,INT((ROW()-14)/2),0)),"",OFFSET('9. METAS'!$T$20,INT((ROW()-14)/2),0)))</f>
        <v>5</v>
      </c>
      <c r="M140" s="197">
        <f ca="1">IF(MOD(ROW()-13,2)=0,IF(ISBLANK(OFFSET('11. SEGUIMIENTO 2026'!$Q$14,INT((ROW()-13)/2),0)),"",OFFSET('11. SEGUIMIENTO 2026'!$Q$14,INT((ROW()-13)/2),0)),IF(ISBLANK(OFFSET('9. METAS'!$U$20,INT((ROW()-14)/2),0)),"",OFFSET('9. METAS'!$U$20,INT((ROW()-14)/2),0)))</f>
        <v>5</v>
      </c>
      <c r="N140" s="770"/>
      <c r="O140" s="772"/>
      <c r="P140" s="805"/>
    </row>
    <row r="141" spans="3:16" ht="103.5" customHeight="1">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METAS'!$L$20,INT((ROW()-13)/2),0)),"",OFFSET('9. METAS'!$L$20,INT((ROW()-13)/2),0))</f>
        <v>210</v>
      </c>
      <c r="I141" s="763" t="s">
        <v>571</v>
      </c>
      <c r="J141" s="195">
        <f ca="1">IF(MOD(ROW()-13,2)=0,IF(ISBLANK(OFFSET('11. SEGUIMIENTO 2026'!$N$14,INT((ROW()-13)/2),0)),"",OFFSET('11. SEGUIMIENTO 2026'!$N$14,INT((ROW()-13)/2),0)),IF(ISBLANK(OFFSET('9. METAS'!$R$20,INT((ROW()-14)/2),0)),"",OFFSET('9. METAS'!$R$20,INT((ROW()-14)/2),0)))</f>
        <v>52</v>
      </c>
      <c r="K141" s="196" t="str">
        <f ca="1">IF(MOD(ROW()-13,2)=0,IF(ISBLANK(OFFSET('11. SEGUIMIENTO 2026'!$O$14,INT((ROW()-13)/2),0)),"",OFFSET('11. SEGUIMIENTO 2026'!$O$14,INT((ROW()-13)/2),0)),IF(ISBLANK(OFFSET('9. METAS'!$S$20,INT((ROW()-14)/2),0)),"",OFFSET('9. METAS'!$S$20,INT((ROW()-14)/2),0)))</f>
        <v/>
      </c>
      <c r="L141" s="196" t="str">
        <f ca="1">IF(MOD(ROW()-13,2)=0,IF(ISBLANK(OFFSET('11. SEGUIMIENTO 2026'!$P$14,INT((ROW()-13)/2),0)),"",OFFSET('11. SEGUIMIENTO 2026'!$P$14,INT((ROW()-13)/2),0)),IF(ISBLANK(OFFSET('9. METAS'!$T$20,INT((ROW()-14)/2),0)),"",OFFSET('9. METAS'!$T$20,INT((ROW()-14)/2),0)))</f>
        <v/>
      </c>
      <c r="M141" s="197" t="str">
        <f ca="1">IF(MOD(ROW()-13,2)=0,IF(ISBLANK(OFFSET('11. SEGUIMIENTO 2026'!$Q$14,INT((ROW()-13)/2),0)),"",OFFSET('11. SEGUIMIENTO 2026'!$Q$14,INT((ROW()-13)/2),0)),IF(ISBLANK(OFFSET('9. METAS'!$U$20,INT((ROW()-14)/2),0)),"",OFFSET('9. METAS'!$U$20,INT((ROW()-14)/2),0)))</f>
        <v/>
      </c>
      <c r="N141" s="769">
        <f ca="1">IFERROR(J141/J142,"ND")</f>
        <v>0.99047619047619051</v>
      </c>
      <c r="O141" s="771">
        <f ca="1">IFERROR(((J141)/H141),"ND")</f>
        <v>0.24761904761904763</v>
      </c>
      <c r="P141" s="804" t="str">
        <f ca="1">IF(ISBLANK(OFFSET('11. SEGUIMIENTO 2026'!$Z$14,INT((ROW()-13)/2),0)),"",OFFSET('11. SEGUIMIENTO 2026'!$Z$14,INT((ROW()-13)/2),0))</f>
        <v>Justificacion Trimestral: Este indicador tiene como meta anual la realización de 210 toneldas de retiro de chacharros. Durante el presente trimestre se llevaron a cabo 52 de las 52.5  programadas, alcanzando un cumplimiento del 99.05%. El porcentaje no logrado corresponde a acciones de descacharrización que fueron reprogramadas para el siguiente trimestre, derivado de condiciones operativas y cambios climatológicos que impidieron su ejecución en tiempo y forma, previendo su realización una vez que las condiciones sean favorables y se garantice el adecuado desarrollo de las jornadas programadas.</v>
      </c>
    </row>
    <row r="142" spans="3:16" ht="103.5" customHeight="1">
      <c r="C142" s="747"/>
      <c r="D142" s="749"/>
      <c r="E142" s="749"/>
      <c r="F142" s="751"/>
      <c r="G142" s="753"/>
      <c r="H142" s="760"/>
      <c r="I142" s="764"/>
      <c r="J142" s="195">
        <f ca="1">IF(MOD(ROW()-13,2)=0,IF(ISBLANK(OFFSET('11. SEGUIMIENTO 2026'!$N$14,INT((ROW()-13)/2),0)),"",OFFSET('11. SEGUIMIENTO 2026'!$N$14,INT((ROW()-13)/2),0)),IF(ISBLANK(OFFSET('9. METAS'!$R$20,INT((ROW()-14)/2),0)),"",OFFSET('9. METAS'!$R$20,INT((ROW()-14)/2),0)))</f>
        <v>52.5</v>
      </c>
      <c r="K142" s="196">
        <f ca="1">IF(MOD(ROW()-13,2)=0,IF(ISBLANK(OFFSET('11. SEGUIMIENTO 2026'!$O$14,INT((ROW()-13)/2),0)),"",OFFSET('11. SEGUIMIENTO 2026'!$O$14,INT((ROW()-13)/2),0)),IF(ISBLANK(OFFSET('9. METAS'!$S$20,INT((ROW()-14)/2),0)),"",OFFSET('9. METAS'!$S$20,INT((ROW()-14)/2),0)))</f>
        <v>52.5</v>
      </c>
      <c r="L142" s="196">
        <f ca="1">IF(MOD(ROW()-13,2)=0,IF(ISBLANK(OFFSET('11. SEGUIMIENTO 2026'!$P$14,INT((ROW()-13)/2),0)),"",OFFSET('11. SEGUIMIENTO 2026'!$P$14,INT((ROW()-13)/2),0)),IF(ISBLANK(OFFSET('9. METAS'!$T$20,INT((ROW()-14)/2),0)),"",OFFSET('9. METAS'!$T$20,INT((ROW()-14)/2),0)))</f>
        <v>52.5</v>
      </c>
      <c r="M142" s="197">
        <f ca="1">IF(MOD(ROW()-13,2)=0,IF(ISBLANK(OFFSET('11. SEGUIMIENTO 2026'!$Q$14,INT((ROW()-13)/2),0)),"",OFFSET('11. SEGUIMIENTO 2026'!$Q$14,INT((ROW()-13)/2),0)),IF(ISBLANK(OFFSET('9. METAS'!$U$20,INT((ROW()-14)/2),0)),"",OFFSET('9. METAS'!$U$20,INT((ROW()-14)/2),0)))</f>
        <v>52.5</v>
      </c>
      <c r="N142" s="770"/>
      <c r="O142" s="772"/>
      <c r="P142" s="805"/>
    </row>
    <row r="143" spans="3:16" ht="78" customHeight="1">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METAS'!$L$20,INT((ROW()-13)/2),0)),"",OFFSET('9. METAS'!$L$20,INT((ROW()-13)/2),0))</f>
        <v>1100</v>
      </c>
      <c r="I143" s="763" t="s">
        <v>571</v>
      </c>
      <c r="J143" s="195">
        <f ca="1">IF(MOD(ROW()-13,2)=0,IF(ISBLANK(OFFSET('11. SEGUIMIENTO 2026'!$N$14,INT((ROW()-13)/2),0)),"",OFFSET('11. SEGUIMIENTO 2026'!$N$14,INT((ROW()-13)/2),0)),IF(ISBLANK(OFFSET('9. METAS'!$R$20,INT((ROW()-14)/2),0)),"",OFFSET('9. METAS'!$R$20,INT((ROW()-14)/2),0)))</f>
        <v>276</v>
      </c>
      <c r="K143" s="196" t="str">
        <f ca="1">IF(MOD(ROW()-13,2)=0,IF(ISBLANK(OFFSET('11. SEGUIMIENTO 2026'!$O$14,INT((ROW()-13)/2),0)),"",OFFSET('11. SEGUIMIENTO 2026'!$O$14,INT((ROW()-13)/2),0)),IF(ISBLANK(OFFSET('9. METAS'!$S$20,INT((ROW()-14)/2),0)),"",OFFSET('9. METAS'!$S$20,INT((ROW()-14)/2),0)))</f>
        <v/>
      </c>
      <c r="L143" s="196" t="str">
        <f ca="1">IF(MOD(ROW()-13,2)=0,IF(ISBLANK(OFFSET('11. SEGUIMIENTO 2026'!$P$14,INT((ROW()-13)/2),0)),"",OFFSET('11. SEGUIMIENTO 2026'!$P$14,INT((ROW()-13)/2),0)),IF(ISBLANK(OFFSET('9. METAS'!$T$20,INT((ROW()-14)/2),0)),"",OFFSET('9. METAS'!$T$20,INT((ROW()-14)/2),0)))</f>
        <v/>
      </c>
      <c r="M143" s="197" t="str">
        <f ca="1">IF(MOD(ROW()-13,2)=0,IF(ISBLANK(OFFSET('11. SEGUIMIENTO 2026'!$Q$14,INT((ROW()-13)/2),0)),"",OFFSET('11. SEGUIMIENTO 2026'!$Q$14,INT((ROW()-13)/2),0)),IF(ISBLANK(OFFSET('9. METAS'!$U$20,INT((ROW()-14)/2),0)),"",OFFSET('9. METAS'!$U$20,INT((ROW()-14)/2),0)))</f>
        <v/>
      </c>
      <c r="N143" s="769">
        <f ca="1">IFERROR(J143/J144,"ND")</f>
        <v>1.0036363636363637</v>
      </c>
      <c r="O143" s="771">
        <f ca="1">IFERROR(((J143)/H143),"ND")</f>
        <v>0.25090909090909091</v>
      </c>
      <c r="P143" s="804" t="str">
        <f ca="1">IF(ISBLANK(OFFSET('11. SEGUIMIENTO 2026'!$Z$14,INT((ROW()-13)/2),0)),"",OFFSET('11. SEGUIMIENTO 2026'!$Z$14,INT((ROW()-13)/2),0))</f>
        <v>Justificacion Trimestral: Este indicador tiene como meta anual la realización de 1,100 mantenimientos. Durante el presente trimestre se llevaron a cabo 276 mantenimientos, alcanzando un cumplimiento del 100.36%. La meta fue superada gracias a una adecuada programación del mantenimiento preventivo y correctivo del parque vehicular.</v>
      </c>
    </row>
    <row r="144" spans="3:16" ht="78" customHeight="1">
      <c r="C144" s="747"/>
      <c r="D144" s="749"/>
      <c r="E144" s="749"/>
      <c r="F144" s="751"/>
      <c r="G144" s="753"/>
      <c r="H144" s="760"/>
      <c r="I144" s="764"/>
      <c r="J144" s="195">
        <f ca="1">IF(MOD(ROW()-13,2)=0,IF(ISBLANK(OFFSET('11. SEGUIMIENTO 2026'!$N$14,INT((ROW()-13)/2),0)),"",OFFSET('11. SEGUIMIENTO 2026'!$N$14,INT((ROW()-13)/2),0)),IF(ISBLANK(OFFSET('9. METAS'!$R$20,INT((ROW()-14)/2),0)),"",OFFSET('9. METAS'!$R$20,INT((ROW()-14)/2),0)))</f>
        <v>275</v>
      </c>
      <c r="K144" s="196">
        <f ca="1">IF(MOD(ROW()-13,2)=0,IF(ISBLANK(OFFSET('11. SEGUIMIENTO 2026'!$O$14,INT((ROW()-13)/2),0)),"",OFFSET('11. SEGUIMIENTO 2026'!$O$14,INT((ROW()-13)/2),0)),IF(ISBLANK(OFFSET('9. METAS'!$S$20,INT((ROW()-14)/2),0)),"",OFFSET('9. METAS'!$S$20,INT((ROW()-14)/2),0)))</f>
        <v>275</v>
      </c>
      <c r="L144" s="196">
        <f ca="1">IF(MOD(ROW()-13,2)=0,IF(ISBLANK(OFFSET('11. SEGUIMIENTO 2026'!$P$14,INT((ROW()-13)/2),0)),"",OFFSET('11. SEGUIMIENTO 2026'!$P$14,INT((ROW()-13)/2),0)),IF(ISBLANK(OFFSET('9. METAS'!$T$20,INT((ROW()-14)/2),0)),"",OFFSET('9. METAS'!$T$20,INT((ROW()-14)/2),0)))</f>
        <v>275</v>
      </c>
      <c r="M144" s="197">
        <f ca="1">IF(MOD(ROW()-13,2)=0,IF(ISBLANK(OFFSET('11. SEGUIMIENTO 2026'!$Q$14,INT((ROW()-13)/2),0)),"",OFFSET('11. SEGUIMIENTO 2026'!$Q$14,INT((ROW()-13)/2),0)),IF(ISBLANK(OFFSET('9. METAS'!$U$20,INT((ROW()-14)/2),0)),"",OFFSET('9. METAS'!$U$20,INT((ROW()-14)/2),0)))</f>
        <v>275</v>
      </c>
      <c r="N144" s="770"/>
      <c r="O144" s="772"/>
      <c r="P144" s="805"/>
    </row>
    <row r="145" spans="3:16" ht="78" customHeight="1">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METAS'!$L$20,INT((ROW()-13)/2),0)),"",OFFSET('9. METAS'!$L$20,INT((ROW()-13)/2),0))</f>
        <v>1320</v>
      </c>
      <c r="I145" s="763" t="s">
        <v>571</v>
      </c>
      <c r="J145" s="195">
        <f ca="1">IF(MOD(ROW()-13,2)=0,IF(ISBLANK(OFFSET('11. SEGUIMIENTO 2026'!$N$14,INT((ROW()-13)/2),0)),"",OFFSET('11. SEGUIMIENTO 2026'!$N$14,INT((ROW()-13)/2),0)),IF(ISBLANK(OFFSET('9. METAS'!$R$20,INT((ROW()-14)/2),0)),"",OFFSET('9. METAS'!$R$20,INT((ROW()-14)/2),0)))</f>
        <v>271</v>
      </c>
      <c r="K145" s="196" t="str">
        <f ca="1">IF(MOD(ROW()-13,2)=0,IF(ISBLANK(OFFSET('11. SEGUIMIENTO 2026'!$O$14,INT((ROW()-13)/2),0)),"",OFFSET('11. SEGUIMIENTO 2026'!$O$14,INT((ROW()-13)/2),0)),IF(ISBLANK(OFFSET('9. METAS'!$S$20,INT((ROW()-14)/2),0)),"",OFFSET('9. METAS'!$S$20,INT((ROW()-14)/2),0)))</f>
        <v/>
      </c>
      <c r="L145" s="196" t="str">
        <f ca="1">IF(MOD(ROW()-13,2)=0,IF(ISBLANK(OFFSET('11. SEGUIMIENTO 2026'!$P$14,INT((ROW()-13)/2),0)),"",OFFSET('11. SEGUIMIENTO 2026'!$P$14,INT((ROW()-13)/2),0)),IF(ISBLANK(OFFSET('9. METAS'!$T$20,INT((ROW()-14)/2),0)),"",OFFSET('9. METAS'!$T$20,INT((ROW()-14)/2),0)))</f>
        <v/>
      </c>
      <c r="M145" s="197" t="str">
        <f ca="1">IF(MOD(ROW()-13,2)=0,IF(ISBLANK(OFFSET('11. SEGUIMIENTO 2026'!$Q$14,INT((ROW()-13)/2),0)),"",OFFSET('11. SEGUIMIENTO 2026'!$Q$14,INT((ROW()-13)/2),0)),IF(ISBLANK(OFFSET('9. METAS'!$U$20,INT((ROW()-14)/2),0)),"",OFFSET('9. METAS'!$U$20,INT((ROW()-14)/2),0)))</f>
        <v/>
      </c>
      <c r="N145" s="769">
        <f ca="1">IFERROR(J145/J146,"ND")</f>
        <v>0.82121212121212117</v>
      </c>
      <c r="O145" s="771">
        <f ca="1">IFERROR(((J145)/H145),"ND")</f>
        <v>0.20530303030303029</v>
      </c>
      <c r="P145" s="804" t="str">
        <f ca="1">IF(ISBLANK(OFFSET('11. SEGUIMIENTO 2026'!$Z$14,INT((ROW()-13)/2),0)),"",OFFSET('11. SEGUIMIENTO 2026'!$Z$14,INT((ROW()-13)/2),0))</f>
        <v>Justificacion Trimestral: Este indicador tiene como meta anual la realización de 1,320 servicios mecánicos. Durante el presente trimestre se llevaron a cabo 271 servicios, alcanzando un cumplimiento del 82.12%. Si bien no se alcanzó la meta, los resultados reflejan una mejora derivada de una adecuada programación de las reparaciones.</v>
      </c>
    </row>
    <row r="146" spans="3:16" ht="78" customHeight="1">
      <c r="C146" s="747"/>
      <c r="D146" s="749"/>
      <c r="E146" s="749"/>
      <c r="F146" s="751"/>
      <c r="G146" s="753"/>
      <c r="H146" s="760"/>
      <c r="I146" s="764"/>
      <c r="J146" s="195">
        <f ca="1">IF(MOD(ROW()-13,2)=0,IF(ISBLANK(OFFSET('11. SEGUIMIENTO 2026'!$N$14,INT((ROW()-13)/2),0)),"",OFFSET('11. SEGUIMIENTO 2026'!$N$14,INT((ROW()-13)/2),0)),IF(ISBLANK(OFFSET('9. METAS'!$R$20,INT((ROW()-14)/2),0)),"",OFFSET('9. METAS'!$R$20,INT((ROW()-14)/2),0)))</f>
        <v>330</v>
      </c>
      <c r="K146" s="196">
        <f ca="1">IF(MOD(ROW()-13,2)=0,IF(ISBLANK(OFFSET('11. SEGUIMIENTO 2026'!$O$14,INT((ROW()-13)/2),0)),"",OFFSET('11. SEGUIMIENTO 2026'!$O$14,INT((ROW()-13)/2),0)),IF(ISBLANK(OFFSET('9. METAS'!$S$20,INT((ROW()-14)/2),0)),"",OFFSET('9. METAS'!$S$20,INT((ROW()-14)/2),0)))</f>
        <v>330</v>
      </c>
      <c r="L146" s="196">
        <f ca="1">IF(MOD(ROW()-13,2)=0,IF(ISBLANK(OFFSET('11. SEGUIMIENTO 2026'!$P$14,INT((ROW()-13)/2),0)),"",OFFSET('11. SEGUIMIENTO 2026'!$P$14,INT((ROW()-13)/2),0)),IF(ISBLANK(OFFSET('9. METAS'!$T$20,INT((ROW()-14)/2),0)),"",OFFSET('9. METAS'!$T$20,INT((ROW()-14)/2),0)))</f>
        <v>330</v>
      </c>
      <c r="M146" s="197">
        <f ca="1">IF(MOD(ROW()-13,2)=0,IF(ISBLANK(OFFSET('11. SEGUIMIENTO 2026'!$Q$14,INT((ROW()-13)/2),0)),"",OFFSET('11. SEGUIMIENTO 2026'!$Q$14,INT((ROW()-13)/2),0)),IF(ISBLANK(OFFSET('9. METAS'!$U$20,INT((ROW()-14)/2),0)),"",OFFSET('9. METAS'!$U$20,INT((ROW()-14)/2),0)))</f>
        <v>330</v>
      </c>
      <c r="N146" s="770"/>
      <c r="O146" s="772"/>
      <c r="P146" s="805"/>
    </row>
    <row r="147" spans="3:16" ht="78" customHeight="1">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METAS'!$L$20,INT((ROW()-13)/2),0)),"",OFFSET('9. METAS'!$L$20,INT((ROW()-13)/2),0))</f>
        <v>792</v>
      </c>
      <c r="I147" s="763" t="s">
        <v>571</v>
      </c>
      <c r="J147" s="195">
        <f ca="1">IF(MOD(ROW()-13,2)=0,IF(ISBLANK(OFFSET('11. SEGUIMIENTO 2026'!$N$14,INT((ROW()-13)/2),0)),"",OFFSET('11. SEGUIMIENTO 2026'!$N$14,INT((ROW()-13)/2),0)),IF(ISBLANK(OFFSET('9. METAS'!$R$20,INT((ROW()-14)/2),0)),"",OFFSET('9. METAS'!$R$20,INT((ROW()-14)/2),0)))</f>
        <v>218</v>
      </c>
      <c r="K147" s="196" t="str">
        <f ca="1">IF(MOD(ROW()-13,2)=0,IF(ISBLANK(OFFSET('11. SEGUIMIENTO 2026'!$O$14,INT((ROW()-13)/2),0)),"",OFFSET('11. SEGUIMIENTO 2026'!$O$14,INT((ROW()-13)/2),0)),IF(ISBLANK(OFFSET('9. METAS'!$S$20,INT((ROW()-14)/2),0)),"",OFFSET('9. METAS'!$S$20,INT((ROW()-14)/2),0)))</f>
        <v/>
      </c>
      <c r="L147" s="196" t="str">
        <f ca="1">IF(MOD(ROW()-13,2)=0,IF(ISBLANK(OFFSET('11. SEGUIMIENTO 2026'!$P$14,INT((ROW()-13)/2),0)),"",OFFSET('11. SEGUIMIENTO 2026'!$P$14,INT((ROW()-13)/2),0)),IF(ISBLANK(OFFSET('9. METAS'!$T$20,INT((ROW()-14)/2),0)),"",OFFSET('9. METAS'!$T$20,INT((ROW()-14)/2),0)))</f>
        <v/>
      </c>
      <c r="M147" s="197" t="str">
        <f ca="1">IF(MOD(ROW()-13,2)=0,IF(ISBLANK(OFFSET('11. SEGUIMIENTO 2026'!$Q$14,INT((ROW()-13)/2),0)),"",OFFSET('11. SEGUIMIENTO 2026'!$Q$14,INT((ROW()-13)/2),0)),IF(ISBLANK(OFFSET('9. METAS'!$U$20,INT((ROW()-14)/2),0)),"",OFFSET('9. METAS'!$U$20,INT((ROW()-14)/2),0)))</f>
        <v/>
      </c>
      <c r="N147" s="769">
        <f ca="1">IFERROR(J147/J148,"ND")</f>
        <v>1.101010101010101</v>
      </c>
      <c r="O147" s="771">
        <f ca="1">IFERROR(((J147)/H147),"ND")</f>
        <v>0.27525252525252525</v>
      </c>
      <c r="P147" s="804" t="str">
        <f ca="1">IF(ISBLANK(OFFSET('11. SEGUIMIENTO 2026'!$Z$14,INT((ROW()-13)/2),0)),"",OFFSET('11. SEGUIMIENTO 2026'!$Z$14,INT((ROW()-13)/2),0))</f>
        <v>Justificacion Trimestral: Este indicador tiene como meta anual la realización de 792  dictamenes tecnicos. Durante el presente trimestre se llevaron a cabo 218 servicios, alcanzando un cumplimiento del 110.10%. Si bien no se alcanzó la meta, los resultados reflejan una mejora derivada de una adecuada programación de las reparaciones y la apertura del sistema OPERGOB</v>
      </c>
    </row>
    <row r="148" spans="3:16" ht="78" customHeight="1">
      <c r="C148" s="747"/>
      <c r="D148" s="749"/>
      <c r="E148" s="749"/>
      <c r="F148" s="751"/>
      <c r="G148" s="753"/>
      <c r="H148" s="760"/>
      <c r="I148" s="764"/>
      <c r="J148" s="195">
        <f ca="1">IF(MOD(ROW()-13,2)=0,IF(ISBLANK(OFFSET('11. SEGUIMIENTO 2026'!$N$14,INT((ROW()-13)/2),0)),"",OFFSET('11. SEGUIMIENTO 2026'!$N$14,INT((ROW()-13)/2),0)),IF(ISBLANK(OFFSET('9. METAS'!$R$20,INT((ROW()-14)/2),0)),"",OFFSET('9. METAS'!$R$20,INT((ROW()-14)/2),0)))</f>
        <v>198</v>
      </c>
      <c r="K148" s="196">
        <f ca="1">IF(MOD(ROW()-13,2)=0,IF(ISBLANK(OFFSET('11. SEGUIMIENTO 2026'!$O$14,INT((ROW()-13)/2),0)),"",OFFSET('11. SEGUIMIENTO 2026'!$O$14,INT((ROW()-13)/2),0)),IF(ISBLANK(OFFSET('9. METAS'!$S$20,INT((ROW()-14)/2),0)),"",OFFSET('9. METAS'!$S$20,INT((ROW()-14)/2),0)))</f>
        <v>198</v>
      </c>
      <c r="L148" s="196">
        <f ca="1">IF(MOD(ROW()-13,2)=0,IF(ISBLANK(OFFSET('11. SEGUIMIENTO 2026'!$P$14,INT((ROW()-13)/2),0)),"",OFFSET('11. SEGUIMIENTO 2026'!$P$14,INT((ROW()-13)/2),0)),IF(ISBLANK(OFFSET('9. METAS'!$T$20,INT((ROW()-14)/2),0)),"",OFFSET('9. METAS'!$T$20,INT((ROW()-14)/2),0)))</f>
        <v>198</v>
      </c>
      <c r="M148" s="197">
        <f ca="1">IF(MOD(ROW()-13,2)=0,IF(ISBLANK(OFFSET('11. SEGUIMIENTO 2026'!$Q$14,INT((ROW()-13)/2),0)),"",OFFSET('11. SEGUIMIENTO 2026'!$Q$14,INT((ROW()-13)/2),0)),IF(ISBLANK(OFFSET('9. METAS'!$U$20,INT((ROW()-14)/2),0)),"",OFFSET('9. METAS'!$U$20,INT((ROW()-14)/2),0)))</f>
        <v>198</v>
      </c>
      <c r="N148" s="770"/>
      <c r="O148" s="772"/>
      <c r="P148" s="805"/>
    </row>
    <row r="149" spans="3:16" ht="78" customHeight="1">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METAS'!$L$20,INT((ROW()-13)/2),0)),"",OFFSET('9. METAS'!$L$20,INT((ROW()-13)/2),0))</f>
        <v>132</v>
      </c>
      <c r="I149" s="763" t="s">
        <v>571</v>
      </c>
      <c r="J149" s="195">
        <f ca="1">IF(MOD(ROW()-13,2)=0,IF(ISBLANK(OFFSET('11. SEGUIMIENTO 2026'!$N$14,INT((ROW()-13)/2),0)),"",OFFSET('11. SEGUIMIENTO 2026'!$N$14,INT((ROW()-13)/2),0)),IF(ISBLANK(OFFSET('9. METAS'!$R$20,INT((ROW()-14)/2),0)),"",OFFSET('9. METAS'!$R$20,INT((ROW()-14)/2),0)))</f>
        <v>12</v>
      </c>
      <c r="K149" s="196" t="str">
        <f ca="1">IF(MOD(ROW()-13,2)=0,IF(ISBLANK(OFFSET('11. SEGUIMIENTO 2026'!$O$14,INT((ROW()-13)/2),0)),"",OFFSET('11. SEGUIMIENTO 2026'!$O$14,INT((ROW()-13)/2),0)),IF(ISBLANK(OFFSET('9. METAS'!$S$20,INT((ROW()-14)/2),0)),"",OFFSET('9. METAS'!$S$20,INT((ROW()-14)/2),0)))</f>
        <v/>
      </c>
      <c r="L149" s="196" t="str">
        <f ca="1">IF(MOD(ROW()-13,2)=0,IF(ISBLANK(OFFSET('11. SEGUIMIENTO 2026'!$P$14,INT((ROW()-13)/2),0)),"",OFFSET('11. SEGUIMIENTO 2026'!$P$14,INT((ROW()-13)/2),0)),IF(ISBLANK(OFFSET('9. METAS'!$T$20,INT((ROW()-14)/2),0)),"",OFFSET('9. METAS'!$T$20,INT((ROW()-14)/2),0)))</f>
        <v/>
      </c>
      <c r="M149" s="197" t="str">
        <f ca="1">IF(MOD(ROW()-13,2)=0,IF(ISBLANK(OFFSET('11. SEGUIMIENTO 2026'!$Q$14,INT((ROW()-13)/2),0)),"",OFFSET('11. SEGUIMIENTO 2026'!$Q$14,INT((ROW()-13)/2),0)),IF(ISBLANK(OFFSET('9. METAS'!$U$20,INT((ROW()-14)/2),0)),"",OFFSET('9. METAS'!$U$20,INT((ROW()-14)/2),0)))</f>
        <v/>
      </c>
      <c r="N149" s="769">
        <f ca="1">IFERROR(J149/J150,"ND")</f>
        <v>0.36363636363636365</v>
      </c>
      <c r="O149" s="771">
        <f ca="1">IFERROR(((J149)/H149),"ND")</f>
        <v>9.0909090909090912E-2</v>
      </c>
      <c r="P149" s="804" t="str">
        <f ca="1">IF(ISBLANK(OFFSET('11. SEGUIMIENTO 2026'!$Z$14,INT((ROW()-13)/2),0)),"",OFFSET('11. SEGUIMIENTO 2026'!$Z$14,INT((ROW()-13)/2),0))</f>
        <v>Justificacion Trimestral: Este indicador tiene como meta anual la realización de 132 mantenimientos de las instalaciones de la Dirección de Taller Municipal. Durante el presente trimestre se llevaron a cabo 12 mantenimientos, alcanzando un cumplimiento del 36.36%. Si bien no se alcanzó la meta, esto se debió a que no fue posible realizar oportunamente las requisiciones para la adquisición de materiales.</v>
      </c>
    </row>
    <row r="150" spans="3:16" ht="78" customHeight="1">
      <c r="C150" s="747"/>
      <c r="D150" s="749"/>
      <c r="E150" s="749"/>
      <c r="F150" s="751"/>
      <c r="G150" s="753"/>
      <c r="H150" s="760"/>
      <c r="I150" s="764"/>
      <c r="J150" s="195">
        <f ca="1">IF(MOD(ROW()-13,2)=0,IF(ISBLANK(OFFSET('11. SEGUIMIENTO 2026'!$N$14,INT((ROW()-13)/2),0)),"",OFFSET('11. SEGUIMIENTO 2026'!$N$14,INT((ROW()-13)/2),0)),IF(ISBLANK(OFFSET('9. METAS'!$R$20,INT((ROW()-14)/2),0)),"",OFFSET('9. METAS'!$R$20,INT((ROW()-14)/2),0)))</f>
        <v>33</v>
      </c>
      <c r="K150" s="196">
        <f ca="1">IF(MOD(ROW()-13,2)=0,IF(ISBLANK(OFFSET('11. SEGUIMIENTO 2026'!$O$14,INT((ROW()-13)/2),0)),"",OFFSET('11. SEGUIMIENTO 2026'!$O$14,INT((ROW()-13)/2),0)),IF(ISBLANK(OFFSET('9. METAS'!$S$20,INT((ROW()-14)/2),0)),"",OFFSET('9. METAS'!$S$20,INT((ROW()-14)/2),0)))</f>
        <v>33</v>
      </c>
      <c r="L150" s="196">
        <f ca="1">IF(MOD(ROW()-13,2)=0,IF(ISBLANK(OFFSET('11. SEGUIMIENTO 2026'!$P$14,INT((ROW()-13)/2),0)),"",OFFSET('11. SEGUIMIENTO 2026'!$P$14,INT((ROW()-13)/2),0)),IF(ISBLANK(OFFSET('9. METAS'!$T$20,INT((ROW()-14)/2),0)),"",OFFSET('9. METAS'!$T$20,INT((ROW()-14)/2),0)))</f>
        <v>33</v>
      </c>
      <c r="M150" s="197">
        <f ca="1">IF(MOD(ROW()-13,2)=0,IF(ISBLANK(OFFSET('11. SEGUIMIENTO 2026'!$Q$14,INT((ROW()-13)/2),0)),"",OFFSET('11. SEGUIMIENTO 2026'!$Q$14,INT((ROW()-13)/2),0)),IF(ISBLANK(OFFSET('9. METAS'!$U$20,INT((ROW()-14)/2),0)),"",OFFSET('9. METAS'!$U$20,INT((ROW()-14)/2),0)))</f>
        <v>33</v>
      </c>
      <c r="N150" s="770"/>
      <c r="O150" s="772"/>
      <c r="P150" s="805"/>
    </row>
    <row r="151" spans="3:16" ht="58.5" customHeight="1">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METAS'!$L$20,INT((ROW()-13)/2),0)),"",OFFSET('9. METAS'!$L$20,INT((ROW()-13)/2),0))</f>
        <v>61</v>
      </c>
      <c r="I151" s="763" t="s">
        <v>571</v>
      </c>
      <c r="J151" s="195">
        <f ca="1">IF(MOD(ROW()-13,2)=0,IF(ISBLANK(OFFSET('11. SEGUIMIENTO 2026'!$N$14,INT((ROW()-13)/2),0)),"",OFFSET('11. SEGUIMIENTO 2026'!$N$14,INT((ROW()-13)/2),0)),IF(ISBLANK(OFFSET('9. METAS'!$R$20,INT((ROW()-14)/2),0)),"",OFFSET('9. METAS'!$R$20,INT((ROW()-14)/2),0)))</f>
        <v>7</v>
      </c>
      <c r="K151" s="196" t="str">
        <f ca="1">IF(MOD(ROW()-13,2)=0,IF(ISBLANK(OFFSET('11. SEGUIMIENTO 2026'!$O$14,INT((ROW()-13)/2),0)),"",OFFSET('11. SEGUIMIENTO 2026'!$O$14,INT((ROW()-13)/2),0)),IF(ISBLANK(OFFSET('9. METAS'!$S$20,INT((ROW()-14)/2),0)),"",OFFSET('9. METAS'!$S$20,INT((ROW()-14)/2),0)))</f>
        <v/>
      </c>
      <c r="L151" s="196" t="str">
        <f ca="1">IF(MOD(ROW()-13,2)=0,IF(ISBLANK(OFFSET('11. SEGUIMIENTO 2026'!$P$14,INT((ROW()-13)/2),0)),"",OFFSET('11. SEGUIMIENTO 2026'!$P$14,INT((ROW()-13)/2),0)),IF(ISBLANK(OFFSET('9. METAS'!$T$20,INT((ROW()-14)/2),0)),"",OFFSET('9. METAS'!$T$20,INT((ROW()-14)/2),0)))</f>
        <v/>
      </c>
      <c r="M151" s="197" t="str">
        <f ca="1">IF(MOD(ROW()-13,2)=0,IF(ISBLANK(OFFSET('11. SEGUIMIENTO 2026'!$Q$14,INT((ROW()-13)/2),0)),"",OFFSET('11. SEGUIMIENTO 2026'!$Q$14,INT((ROW()-13)/2),0)),IF(ISBLANK(OFFSET('9. METAS'!$U$20,INT((ROW()-14)/2),0)),"",OFFSET('9. METAS'!$U$20,INT((ROW()-14)/2),0)))</f>
        <v/>
      </c>
      <c r="N151" s="769">
        <f ca="1">IFERROR(J151/J152,"ND")</f>
        <v>1.75</v>
      </c>
      <c r="O151" s="771">
        <f ca="1">IFERROR(((J151)/H151),"ND")</f>
        <v>0.11475409836065574</v>
      </c>
      <c r="P151" s="804" t="str">
        <f ca="1">IF(ISBLANK(OFFSET('11. SEGUIMIENTO 2026'!$Z$14,INT((ROW()-13)/2),0)),"",OFFSET('11. SEGUIMIENTO 2026'!$Z$14,INT((ROW()-13)/2),0))</f>
        <v>Justificación Trimestral:  
El indicador contempla una meta anual de 61 obras públicas. Durante este trimestre se encuentran en la ejecución 07 obras públicas, lo que representa un avance del 175.00% respecto a la meta trimestral.  superando lo planeado en para el trimestre</v>
      </c>
    </row>
    <row r="152" spans="3:16" ht="58.5" customHeight="1">
      <c r="C152" s="747"/>
      <c r="D152" s="749"/>
      <c r="E152" s="749"/>
      <c r="F152" s="751"/>
      <c r="G152" s="753"/>
      <c r="H152" s="760"/>
      <c r="I152" s="764"/>
      <c r="J152" s="195">
        <f ca="1">IF(MOD(ROW()-13,2)=0,IF(ISBLANK(OFFSET('11. SEGUIMIENTO 2026'!$N$14,INT((ROW()-13)/2),0)),"",OFFSET('11. SEGUIMIENTO 2026'!$N$14,INT((ROW()-13)/2),0)),IF(ISBLANK(OFFSET('9. METAS'!$R$20,INT((ROW()-14)/2),0)),"",OFFSET('9. METAS'!$R$20,INT((ROW()-14)/2),0)))</f>
        <v>4</v>
      </c>
      <c r="K152" s="196">
        <f ca="1">IF(MOD(ROW()-13,2)=0,IF(ISBLANK(OFFSET('11. SEGUIMIENTO 2026'!$O$14,INT((ROW()-13)/2),0)),"",OFFSET('11. SEGUIMIENTO 2026'!$O$14,INT((ROW()-13)/2),0)),IF(ISBLANK(OFFSET('9. METAS'!$S$20,INT((ROW()-14)/2),0)),"",OFFSET('9. METAS'!$S$20,INT((ROW()-14)/2),0)))</f>
        <v>31</v>
      </c>
      <c r="L152" s="196">
        <f ca="1">IF(MOD(ROW()-13,2)=0,IF(ISBLANK(OFFSET('11. SEGUIMIENTO 2026'!$P$14,INT((ROW()-13)/2),0)),"",OFFSET('11. SEGUIMIENTO 2026'!$P$14,INT((ROW()-13)/2),0)),IF(ISBLANK(OFFSET('9. METAS'!$T$20,INT((ROW()-14)/2),0)),"",OFFSET('9. METAS'!$T$20,INT((ROW()-14)/2),0)))</f>
        <v>20</v>
      </c>
      <c r="M152" s="197">
        <f ca="1">IF(MOD(ROW()-13,2)=0,IF(ISBLANK(OFFSET('11. SEGUIMIENTO 2026'!$Q$14,INT((ROW()-13)/2),0)),"",OFFSET('11. SEGUIMIENTO 2026'!$Q$14,INT((ROW()-13)/2),0)),IF(ISBLANK(OFFSET('9. METAS'!$U$20,INT((ROW()-14)/2),0)),"",OFFSET('9. METAS'!$U$20,INT((ROW()-14)/2),0)))</f>
        <v>6</v>
      </c>
      <c r="N152" s="770"/>
      <c r="O152" s="772"/>
      <c r="P152" s="805"/>
    </row>
    <row r="153" spans="3:16" ht="58.5" customHeight="1">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METAS'!$L$20,INT((ROW()-13)/2),0)),"",OFFSET('9. METAS'!$L$20,INT((ROW()-13)/2),0))</f>
        <v>34</v>
      </c>
      <c r="I153" s="763" t="s">
        <v>571</v>
      </c>
      <c r="J153" s="195">
        <f ca="1">IF(MOD(ROW()-13,2)=0,IF(ISBLANK(OFFSET('11. SEGUIMIENTO 2026'!$N$14,INT((ROW()-13)/2),0)),"",OFFSET('11. SEGUIMIENTO 2026'!$N$14,INT((ROW()-13)/2),0)),IF(ISBLANK(OFFSET('9. METAS'!$R$20,INT((ROW()-14)/2),0)),"",OFFSET('9. METAS'!$R$20,INT((ROW()-14)/2),0)))</f>
        <v>4</v>
      </c>
      <c r="K153" s="196" t="str">
        <f ca="1">IF(MOD(ROW()-13,2)=0,IF(ISBLANK(OFFSET('11. SEGUIMIENTO 2026'!$O$14,INT((ROW()-13)/2),0)),"",OFFSET('11. SEGUIMIENTO 2026'!$O$14,INT((ROW()-13)/2),0)),IF(ISBLANK(OFFSET('9. METAS'!$S$20,INT((ROW()-14)/2),0)),"",OFFSET('9. METAS'!$S$20,INT((ROW()-14)/2),0)))</f>
        <v/>
      </c>
      <c r="L153" s="196" t="str">
        <f ca="1">IF(MOD(ROW()-13,2)=0,IF(ISBLANK(OFFSET('11. SEGUIMIENTO 2026'!$P$14,INT((ROW()-13)/2),0)),"",OFFSET('11. SEGUIMIENTO 2026'!$P$14,INT((ROW()-13)/2),0)),IF(ISBLANK(OFFSET('9. METAS'!$T$20,INT((ROW()-14)/2),0)),"",OFFSET('9. METAS'!$T$20,INT((ROW()-14)/2),0)))</f>
        <v/>
      </c>
      <c r="M153" s="197" t="str">
        <f ca="1">IF(MOD(ROW()-13,2)=0,IF(ISBLANK(OFFSET('11. SEGUIMIENTO 2026'!$Q$14,INT((ROW()-13)/2),0)),"",OFFSET('11. SEGUIMIENTO 2026'!$Q$14,INT((ROW()-13)/2),0)),IF(ISBLANK(OFFSET('9. METAS'!$U$20,INT((ROW()-14)/2),0)),"",OFFSET('9. METAS'!$U$20,INT((ROW()-14)/2),0)))</f>
        <v/>
      </c>
      <c r="N153" s="769">
        <f ca="1">IFERROR(J153/J154,"ND")</f>
        <v>2</v>
      </c>
      <c r="O153" s="771">
        <f ca="1">IFERROR(((J153)/H153),"ND")</f>
        <v>0.11764705882352941</v>
      </c>
      <c r="P153" s="804" t="str">
        <f ca="1">IF(ISBLANK(OFFSET('11. SEGUIMIENTO 2026'!$Z$14,INT((ROW()-13)/2),0)),"",OFFSET('11. SEGUIMIENTO 2026'!$Z$14,INT((ROW()-13)/2),0))</f>
        <v>Justificación Trimestral:  
El indicador una meta anual de 34 obras públicas enfocadas a urbanización. Durante este trimestre se encuentran en ejecución 04 obra pública, obteniendo un avance trimestral de 200.00% superando lo planeado en para el trimestre</v>
      </c>
    </row>
    <row r="154" spans="3:16" ht="58.5" customHeight="1">
      <c r="C154" s="747"/>
      <c r="D154" s="749"/>
      <c r="E154" s="749"/>
      <c r="F154" s="751"/>
      <c r="G154" s="753"/>
      <c r="H154" s="760"/>
      <c r="I154" s="764"/>
      <c r="J154" s="195">
        <f ca="1">IF(MOD(ROW()-13,2)=0,IF(ISBLANK(OFFSET('11. SEGUIMIENTO 2026'!$N$14,INT((ROW()-13)/2),0)),"",OFFSET('11. SEGUIMIENTO 2026'!$N$14,INT((ROW()-13)/2),0)),IF(ISBLANK(OFFSET('9. METAS'!$R$20,INT((ROW()-14)/2),0)),"",OFFSET('9. METAS'!$R$20,INT((ROW()-14)/2),0)))</f>
        <v>2</v>
      </c>
      <c r="K154" s="196">
        <f ca="1">IF(MOD(ROW()-13,2)=0,IF(ISBLANK(OFFSET('11. SEGUIMIENTO 2026'!$O$14,INT((ROW()-13)/2),0)),"",OFFSET('11. SEGUIMIENTO 2026'!$O$14,INT((ROW()-13)/2),0)),IF(ISBLANK(OFFSET('9. METAS'!$S$20,INT((ROW()-14)/2),0)),"",OFFSET('9. METAS'!$S$20,INT((ROW()-14)/2),0)))</f>
        <v>19</v>
      </c>
      <c r="L154" s="196">
        <f ca="1">IF(MOD(ROW()-13,2)=0,IF(ISBLANK(OFFSET('11. SEGUIMIENTO 2026'!$P$14,INT((ROW()-13)/2),0)),"",OFFSET('11. SEGUIMIENTO 2026'!$P$14,INT((ROW()-13)/2),0)),IF(ISBLANK(OFFSET('9. METAS'!$T$20,INT((ROW()-14)/2),0)),"",OFFSET('9. METAS'!$T$20,INT((ROW()-14)/2),0)))</f>
        <v>10</v>
      </c>
      <c r="M154" s="197">
        <f ca="1">IF(MOD(ROW()-13,2)=0,IF(ISBLANK(OFFSET('11. SEGUIMIENTO 2026'!$Q$14,INT((ROW()-13)/2),0)),"",OFFSET('11. SEGUIMIENTO 2026'!$Q$14,INT((ROW()-13)/2),0)),IF(ISBLANK(OFFSET('9. METAS'!$U$20,INT((ROW()-14)/2),0)),"",OFFSET('9. METAS'!$U$20,INT((ROW()-14)/2),0)))</f>
        <v>3</v>
      </c>
      <c r="N154" s="770"/>
      <c r="O154" s="772"/>
      <c r="P154" s="805"/>
    </row>
    <row r="155" spans="3:16" ht="58.5" customHeight="1">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METAS'!$L$20,INT((ROW()-13)/2),0)),"",OFFSET('9. METAS'!$L$20,INT((ROW()-13)/2),0))</f>
        <v>20</v>
      </c>
      <c r="I155" s="763" t="s">
        <v>571</v>
      </c>
      <c r="J155" s="195">
        <f ca="1">IF(MOD(ROW()-13,2)=0,IF(ISBLANK(OFFSET('11. SEGUIMIENTO 2026'!$N$14,INT((ROW()-13)/2),0)),"",OFFSET('11. SEGUIMIENTO 2026'!$N$14,INT((ROW()-13)/2),0)),IF(ISBLANK(OFFSET('9. METAS'!$R$20,INT((ROW()-14)/2),0)),"",OFFSET('9. METAS'!$R$20,INT((ROW()-14)/2),0)))</f>
        <v>1</v>
      </c>
      <c r="K155" s="196" t="str">
        <f ca="1">IF(MOD(ROW()-13,2)=0,IF(ISBLANK(OFFSET('11. SEGUIMIENTO 2026'!$O$14,INT((ROW()-13)/2),0)),"",OFFSET('11. SEGUIMIENTO 2026'!$O$14,INT((ROW()-13)/2),0)),IF(ISBLANK(OFFSET('9. METAS'!$S$20,INT((ROW()-14)/2),0)),"",OFFSET('9. METAS'!$S$20,INT((ROW()-14)/2),0)))</f>
        <v/>
      </c>
      <c r="L155" s="196" t="str">
        <f ca="1">IF(MOD(ROW()-13,2)=0,IF(ISBLANK(OFFSET('11. SEGUIMIENTO 2026'!$P$14,INT((ROW()-13)/2),0)),"",OFFSET('11. SEGUIMIENTO 2026'!$P$14,INT((ROW()-13)/2),0)),IF(ISBLANK(OFFSET('9. METAS'!$T$20,INT((ROW()-14)/2),0)),"",OFFSET('9. METAS'!$T$20,INT((ROW()-14)/2),0)))</f>
        <v/>
      </c>
      <c r="M155" s="197" t="str">
        <f ca="1">IF(MOD(ROW()-13,2)=0,IF(ISBLANK(OFFSET('11. SEGUIMIENTO 2026'!$Q$14,INT((ROW()-13)/2),0)),"",OFFSET('11. SEGUIMIENTO 2026'!$Q$14,INT((ROW()-13)/2),0)),IF(ISBLANK(OFFSET('9. METAS'!$U$20,INT((ROW()-14)/2),0)),"",OFFSET('9. METAS'!$U$20,INT((ROW()-14)/2),0)))</f>
        <v/>
      </c>
      <c r="N155" s="769">
        <f ca="1">IFERROR(J155/J156,"ND")</f>
        <v>0.5</v>
      </c>
      <c r="O155" s="771">
        <f ca="1">IFERROR(((J155)/H155),"ND")</f>
        <v>0.05</v>
      </c>
      <c r="P155" s="804" t="str">
        <f ca="1">IF(ISBLANK(OFFSET('11. SEGUIMIENTO 2026'!$Z$14,INT((ROW()-13)/2),0)),"",OFFSET('11. SEGUIMIENTO 2026'!$Z$14,INT((ROW()-13)/2),0))</f>
        <v>Justificación Trimestral:  
El indicador una meta anual de 20 obras públicas enfocadas a servicios basicos. Durante este trimestre se encuentra en ejecución 01 obra pública, obteniendo un avance trimestral de 50.00% superando lo planeado en para el trimestre</v>
      </c>
    </row>
    <row r="156" spans="3:16" ht="58.5" customHeight="1">
      <c r="C156" s="747"/>
      <c r="D156" s="749"/>
      <c r="E156" s="749"/>
      <c r="F156" s="751"/>
      <c r="G156" s="753"/>
      <c r="H156" s="760"/>
      <c r="I156" s="764"/>
      <c r="J156" s="195">
        <f ca="1">IF(MOD(ROW()-13,2)=0,IF(ISBLANK(OFFSET('11. SEGUIMIENTO 2026'!$N$14,INT((ROW()-13)/2),0)),"",OFFSET('11. SEGUIMIENTO 2026'!$N$14,INT((ROW()-13)/2),0)),IF(ISBLANK(OFFSET('9. METAS'!$R$20,INT((ROW()-14)/2),0)),"",OFFSET('9. METAS'!$R$20,INT((ROW()-14)/2),0)))</f>
        <v>2</v>
      </c>
      <c r="K156" s="196">
        <f ca="1">IF(MOD(ROW()-13,2)=0,IF(ISBLANK(OFFSET('11. SEGUIMIENTO 2026'!$O$14,INT((ROW()-13)/2),0)),"",OFFSET('11. SEGUIMIENTO 2026'!$O$14,INT((ROW()-13)/2),0)),IF(ISBLANK(OFFSET('9. METAS'!$S$20,INT((ROW()-14)/2),0)),"",OFFSET('9. METAS'!$S$20,INT((ROW()-14)/2),0)))</f>
        <v>9</v>
      </c>
      <c r="L156" s="196">
        <f ca="1">IF(MOD(ROW()-13,2)=0,IF(ISBLANK(OFFSET('11. SEGUIMIENTO 2026'!$P$14,INT((ROW()-13)/2),0)),"",OFFSET('11. SEGUIMIENTO 2026'!$P$14,INT((ROW()-13)/2),0)),IF(ISBLANK(OFFSET('9. METAS'!$T$20,INT((ROW()-14)/2),0)),"",OFFSET('9. METAS'!$T$20,INT((ROW()-14)/2),0)))</f>
        <v>7</v>
      </c>
      <c r="M156" s="197">
        <f ca="1">IF(MOD(ROW()-13,2)=0,IF(ISBLANK(OFFSET('11. SEGUIMIENTO 2026'!$Q$14,INT((ROW()-13)/2),0)),"",OFFSET('11. SEGUIMIENTO 2026'!$Q$14,INT((ROW()-13)/2),0)),IF(ISBLANK(OFFSET('9. METAS'!$U$20,INT((ROW()-14)/2),0)),"",OFFSET('9. METAS'!$U$20,INT((ROW()-14)/2),0)))</f>
        <v>2</v>
      </c>
      <c r="N156" s="770"/>
      <c r="O156" s="772"/>
      <c r="P156" s="805"/>
    </row>
    <row r="157" spans="3:16" ht="58.5" customHeight="1">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METAS'!$L$20,INT((ROW()-13)/2),0)),"",OFFSET('9. METAS'!$L$20,INT((ROW()-13)/2),0))</f>
        <v>5</v>
      </c>
      <c r="I157" s="763" t="s">
        <v>571</v>
      </c>
      <c r="J157" s="195">
        <f ca="1">IF(MOD(ROW()-13,2)=0,IF(ISBLANK(OFFSET('11. SEGUIMIENTO 2026'!$N$14,INT((ROW()-13)/2),0)),"",OFFSET('11. SEGUIMIENTO 2026'!$N$14,INT((ROW()-13)/2),0)),IF(ISBLANK(OFFSET('9. METAS'!$R$20,INT((ROW()-14)/2),0)),"",OFFSET('9. METAS'!$R$20,INT((ROW()-14)/2),0)))</f>
        <v>1</v>
      </c>
      <c r="K157" s="196" t="str">
        <f ca="1">IF(MOD(ROW()-13,2)=0,IF(ISBLANK(OFFSET('11. SEGUIMIENTO 2026'!$O$14,INT((ROW()-13)/2),0)),"",OFFSET('11. SEGUIMIENTO 2026'!$O$14,INT((ROW()-13)/2),0)),IF(ISBLANK(OFFSET('9. METAS'!$S$20,INT((ROW()-14)/2),0)),"",OFFSET('9. METAS'!$S$20,INT((ROW()-14)/2),0)))</f>
        <v/>
      </c>
      <c r="L157" s="196" t="str">
        <f ca="1">IF(MOD(ROW()-13,2)=0,IF(ISBLANK(OFFSET('11. SEGUIMIENTO 2026'!$P$14,INT((ROW()-13)/2),0)),"",OFFSET('11. SEGUIMIENTO 2026'!$P$14,INT((ROW()-13)/2),0)),IF(ISBLANK(OFFSET('9. METAS'!$T$20,INT((ROW()-14)/2),0)),"",OFFSET('9. METAS'!$T$20,INT((ROW()-14)/2),0)))</f>
        <v/>
      </c>
      <c r="M157" s="197" t="str">
        <f ca="1">IF(MOD(ROW()-13,2)=0,IF(ISBLANK(OFFSET('11. SEGUIMIENTO 2026'!$Q$14,INT((ROW()-13)/2),0)),"",OFFSET('11. SEGUIMIENTO 2026'!$Q$14,INT((ROW()-13)/2),0)),IF(ISBLANK(OFFSET('9. METAS'!$U$20,INT((ROW()-14)/2),0)),"",OFFSET('9. METAS'!$U$20,INT((ROW()-14)/2),0)))</f>
        <v/>
      </c>
      <c r="N157" s="769" t="str">
        <f ca="1">IFERROR(J157/J158,"ND")</f>
        <v>ND</v>
      </c>
      <c r="O157" s="771">
        <f ca="1">IFERROR(((J157)/H157),"ND")</f>
        <v>0.2</v>
      </c>
      <c r="P157" s="804" t="str">
        <f ca="1">IF(ISBLANK(OFFSET('11. SEGUIMIENTO 2026'!$Z$14,INT((ROW()-13)/2),0)),"",OFFSET('11. SEGUIMIENTO 2026'!$Z$14,INT((ROW()-13)/2),0))</f>
        <v>Justificación Trimestral:  
El indicador una meta anual de 5 obras públicas enfocadas a mejoramiento integral. Durante este trimestre aunque no se tenia contemplado la ejecución de obra, se encuentra en proceso 1 obra pública, obteniendo un avance trimestral de 100.00% superando lo planeado en para el trimestre</v>
      </c>
    </row>
    <row r="158" spans="3:16" ht="58.5" customHeight="1">
      <c r="C158" s="747"/>
      <c r="D158" s="749"/>
      <c r="E158" s="749"/>
      <c r="F158" s="751"/>
      <c r="G158" s="753"/>
      <c r="H158" s="760"/>
      <c r="I158" s="764"/>
      <c r="J158" s="195">
        <f ca="1">IF(MOD(ROW()-13,2)=0,IF(ISBLANK(OFFSET('11. SEGUIMIENTO 2026'!$N$14,INT((ROW()-13)/2),0)),"",OFFSET('11. SEGUIMIENTO 2026'!$N$14,INT((ROW()-13)/2),0)),IF(ISBLANK(OFFSET('9. METAS'!$R$20,INT((ROW()-14)/2),0)),"",OFFSET('9. METAS'!$R$20,INT((ROW()-14)/2),0)))</f>
        <v>0</v>
      </c>
      <c r="K158" s="196">
        <f ca="1">IF(MOD(ROW()-13,2)=0,IF(ISBLANK(OFFSET('11. SEGUIMIENTO 2026'!$O$14,INT((ROW()-13)/2),0)),"",OFFSET('11. SEGUIMIENTO 2026'!$O$14,INT((ROW()-13)/2),0)),IF(ISBLANK(OFFSET('9. METAS'!$S$20,INT((ROW()-14)/2),0)),"",OFFSET('9. METAS'!$S$20,INT((ROW()-14)/2),0)))</f>
        <v>2</v>
      </c>
      <c r="L158" s="196">
        <f ca="1">IF(MOD(ROW()-13,2)=0,IF(ISBLANK(OFFSET('11. SEGUIMIENTO 2026'!$P$14,INT((ROW()-13)/2),0)),"",OFFSET('11. SEGUIMIENTO 2026'!$P$14,INT((ROW()-13)/2),0)),IF(ISBLANK(OFFSET('9. METAS'!$T$20,INT((ROW()-14)/2),0)),"",OFFSET('9. METAS'!$T$20,INT((ROW()-14)/2),0)))</f>
        <v>2</v>
      </c>
      <c r="M158" s="197">
        <f ca="1">IF(MOD(ROW()-13,2)=0,IF(ISBLANK(OFFSET('11. SEGUIMIENTO 2026'!$Q$14,INT((ROW()-13)/2),0)),"",OFFSET('11. SEGUIMIENTO 2026'!$Q$14,INT((ROW()-13)/2),0)),IF(ISBLANK(OFFSET('9. METAS'!$U$20,INT((ROW()-14)/2),0)),"",OFFSET('9. METAS'!$U$20,INT((ROW()-14)/2),0)))</f>
        <v>1</v>
      </c>
      <c r="N158" s="770"/>
      <c r="O158" s="772"/>
      <c r="P158" s="805"/>
    </row>
    <row r="159" spans="3:16" ht="58.5" customHeight="1">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METAS'!$L$20,INT((ROW()-13)/2),0)),"",OFFSET('9. METAS'!$L$20,INT((ROW()-13)/2),0))</f>
        <v>2</v>
      </c>
      <c r="I159" s="763" t="s">
        <v>571</v>
      </c>
      <c r="J159" s="195">
        <f ca="1">IF(MOD(ROW()-13,2)=0,IF(ISBLANK(OFFSET('11. SEGUIMIENTO 2026'!$N$14,INT((ROW()-13)/2),0)),"",OFFSET('11. SEGUIMIENTO 2026'!$N$14,INT((ROW()-13)/2),0)),IF(ISBLANK(OFFSET('9. METAS'!$R$20,INT((ROW()-14)/2),0)),"",OFFSET('9. METAS'!$R$20,INT((ROW()-14)/2),0)))</f>
        <v>1</v>
      </c>
      <c r="K159" s="196" t="str">
        <f ca="1">IF(MOD(ROW()-13,2)=0,IF(ISBLANK(OFFSET('11. SEGUIMIENTO 2026'!$O$14,INT((ROW()-13)/2),0)),"",OFFSET('11. SEGUIMIENTO 2026'!$O$14,INT((ROW()-13)/2),0)),IF(ISBLANK(OFFSET('9. METAS'!$S$20,INT((ROW()-14)/2),0)),"",OFFSET('9. METAS'!$S$20,INT((ROW()-14)/2),0)))</f>
        <v/>
      </c>
      <c r="L159" s="196" t="str">
        <f ca="1">IF(MOD(ROW()-13,2)=0,IF(ISBLANK(OFFSET('11. SEGUIMIENTO 2026'!$P$14,INT((ROW()-13)/2),0)),"",OFFSET('11. SEGUIMIENTO 2026'!$P$14,INT((ROW()-13)/2),0)),IF(ISBLANK(OFFSET('9. METAS'!$T$20,INT((ROW()-14)/2),0)),"",OFFSET('9. METAS'!$T$20,INT((ROW()-14)/2),0)))</f>
        <v/>
      </c>
      <c r="M159" s="197" t="str">
        <f ca="1">IF(MOD(ROW()-13,2)=0,IF(ISBLANK(OFFSET('11. SEGUIMIENTO 2026'!$Q$14,INT((ROW()-13)/2),0)),"",OFFSET('11. SEGUIMIENTO 2026'!$Q$14,INT((ROW()-13)/2),0)),IF(ISBLANK(OFFSET('9. METAS'!$U$20,INT((ROW()-14)/2),0)),"",OFFSET('9. METAS'!$U$20,INT((ROW()-14)/2),0)))</f>
        <v/>
      </c>
      <c r="N159" s="769" t="str">
        <f ca="1">IFERROR(J159/J160,"ND")</f>
        <v>ND</v>
      </c>
      <c r="O159" s="771">
        <f ca="1">IFERROR(((J159)/H159),"ND")</f>
        <v>0.5</v>
      </c>
      <c r="P159" s="804" t="str">
        <f ca="1">IF(ISBLANK(OFFSET('11. SEGUIMIENTO 2026'!$Z$14,INT((ROW()-13)/2),0)),"",OFFSET('11. SEGUIMIENTO 2026'!$Z$14,INT((ROW()-13)/2),0))</f>
        <v>Justificación Trimestral:  
El indicador una meta anual de 2 obras públicas enfocadas a obras en Inmuebles Públicos Municipales. Durante este trimestre aunque no se tenia contemplado la ejecución de obra, se encuentra en proceso 1 obra pública, obteniendo un avance trimestral de 100.00% superando lo planeado en para el trimestre</v>
      </c>
    </row>
    <row r="160" spans="3:16" ht="58.5" customHeight="1">
      <c r="C160" s="747"/>
      <c r="D160" s="749"/>
      <c r="E160" s="749"/>
      <c r="F160" s="751"/>
      <c r="G160" s="753"/>
      <c r="H160" s="760"/>
      <c r="I160" s="764"/>
      <c r="J160" s="195">
        <f ca="1">IF(MOD(ROW()-13,2)=0,IF(ISBLANK(OFFSET('11. SEGUIMIENTO 2026'!$N$14,INT((ROW()-13)/2),0)),"",OFFSET('11. SEGUIMIENTO 2026'!$N$14,INT((ROW()-13)/2),0)),IF(ISBLANK(OFFSET('9. METAS'!$R$20,INT((ROW()-14)/2),0)),"",OFFSET('9. METAS'!$R$20,INT((ROW()-14)/2),0)))</f>
        <v>0</v>
      </c>
      <c r="K160" s="196">
        <f ca="1">IF(MOD(ROW()-13,2)=0,IF(ISBLANK(OFFSET('11. SEGUIMIENTO 2026'!$O$14,INT((ROW()-13)/2),0)),"",OFFSET('11. SEGUIMIENTO 2026'!$O$14,INT((ROW()-13)/2),0)),IF(ISBLANK(OFFSET('9. METAS'!$S$20,INT((ROW()-14)/2),0)),"",OFFSET('9. METAS'!$S$20,INT((ROW()-14)/2),0)))</f>
        <v>1</v>
      </c>
      <c r="L160" s="196">
        <f ca="1">IF(MOD(ROW()-13,2)=0,IF(ISBLANK(OFFSET('11. SEGUIMIENTO 2026'!$P$14,INT((ROW()-13)/2),0)),"",OFFSET('11. SEGUIMIENTO 2026'!$P$14,INT((ROW()-13)/2),0)),IF(ISBLANK(OFFSET('9. METAS'!$T$20,INT((ROW()-14)/2),0)),"",OFFSET('9. METAS'!$T$20,INT((ROW()-14)/2),0)))</f>
        <v>1</v>
      </c>
      <c r="M160" s="197">
        <f ca="1">IF(MOD(ROW()-13,2)=0,IF(ISBLANK(OFFSET('11. SEGUIMIENTO 2026'!$Q$14,INT((ROW()-13)/2),0)),"",OFFSET('11. SEGUIMIENTO 2026'!$Q$14,INT((ROW()-13)/2),0)),IF(ISBLANK(OFFSET('9. METAS'!$U$20,INT((ROW()-14)/2),0)),"",OFFSET('9. METAS'!$U$20,INT((ROW()-14)/2),0)))</f>
        <v>0</v>
      </c>
      <c r="N160" s="770"/>
      <c r="O160" s="772"/>
      <c r="P160" s="805"/>
    </row>
    <row r="161" spans="3:16" ht="66" customHeight="1">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METAS'!$L$20,INT((ROW()-13)/2),0)),"",OFFSET('9. METAS'!$L$20,INT((ROW()-13)/2),0))</f>
        <v>59</v>
      </c>
      <c r="I161" s="763" t="s">
        <v>571</v>
      </c>
      <c r="J161" s="195">
        <f ca="1">IF(MOD(ROW()-13,2)=0,IF(ISBLANK(OFFSET('11. SEGUIMIENTO 2026'!$N$14,INT((ROW()-13)/2),0)),"",OFFSET('11. SEGUIMIENTO 2026'!$N$14,INT((ROW()-13)/2),0)),IF(ISBLANK(OFFSET('9. METAS'!$R$20,INT((ROW()-14)/2),0)),"",OFFSET('9. METAS'!$R$20,INT((ROW()-14)/2),0)))</f>
        <v>2</v>
      </c>
      <c r="K161" s="196" t="str">
        <f ca="1">IF(MOD(ROW()-13,2)=0,IF(ISBLANK(OFFSET('11. SEGUIMIENTO 2026'!$O$14,INT((ROW()-13)/2),0)),"",OFFSET('11. SEGUIMIENTO 2026'!$O$14,INT((ROW()-13)/2),0)),IF(ISBLANK(OFFSET('9. METAS'!$S$20,INT((ROW()-14)/2),0)),"",OFFSET('9. METAS'!$S$20,INT((ROW()-14)/2),0)))</f>
        <v/>
      </c>
      <c r="L161" s="196" t="str">
        <f ca="1">IF(MOD(ROW()-13,2)=0,IF(ISBLANK(OFFSET('11. SEGUIMIENTO 2026'!$P$14,INT((ROW()-13)/2),0)),"",OFFSET('11. SEGUIMIENTO 2026'!$P$14,INT((ROW()-13)/2),0)),IF(ISBLANK(OFFSET('9. METAS'!$T$20,INT((ROW()-14)/2),0)),"",OFFSET('9. METAS'!$T$20,INT((ROW()-14)/2),0)))</f>
        <v/>
      </c>
      <c r="M161" s="197" t="str">
        <f ca="1">IF(MOD(ROW()-13,2)=0,IF(ISBLANK(OFFSET('11. SEGUIMIENTO 2026'!$Q$14,INT((ROW()-13)/2),0)),"",OFFSET('11. SEGUIMIENTO 2026'!$Q$14,INT((ROW()-13)/2),0)),IF(ISBLANK(OFFSET('9. METAS'!$U$20,INT((ROW()-14)/2),0)),"",OFFSET('9. METAS'!$U$20,INT((ROW()-14)/2),0)))</f>
        <v/>
      </c>
      <c r="N161" s="769">
        <f ca="1">IFERROR(J161/J162,"ND")</f>
        <v>0.18181818181818182</v>
      </c>
      <c r="O161" s="771">
        <f ca="1">IFERROR(((J161)/H161),"ND")</f>
        <v>3.3898305084745763E-2</v>
      </c>
      <c r="P161" s="804" t="str">
        <f ca="1">IF(ISBLANK(OFFSET('11. SEGUIMIENTO 2026'!$Z$14,INT((ROW()-13)/2),0)),"",OFFSET('11. SEGUIMIENTO 2026'!$Z$14,INT((ROW()-13)/2),0))</f>
        <v>Justificación Trimestral:  
Este indicador tiene como meta anual de verificar la gestion de 61 vehiculos para su reparación o manteniemiento, por lo que, para este primer trimestre se cumplio con la meta con 2 vehiculos reparados; logrando un avance de 18.18%.</v>
      </c>
    </row>
    <row r="162" spans="3:16" ht="66" customHeight="1">
      <c r="C162" s="747"/>
      <c r="D162" s="749"/>
      <c r="E162" s="749"/>
      <c r="F162" s="751"/>
      <c r="G162" s="753"/>
      <c r="H162" s="760"/>
      <c r="I162" s="764"/>
      <c r="J162" s="195">
        <f ca="1">IF(MOD(ROW()-13,2)=0,IF(ISBLANK(OFFSET('11. SEGUIMIENTO 2026'!$N$14,INT((ROW()-13)/2),0)),"",OFFSET('11. SEGUIMIENTO 2026'!$N$14,INT((ROW()-13)/2),0)),IF(ISBLANK(OFFSET('9. METAS'!$R$20,INT((ROW()-14)/2),0)),"",OFFSET('9. METAS'!$R$20,INT((ROW()-14)/2),0)))</f>
        <v>11</v>
      </c>
      <c r="K162" s="196">
        <f ca="1">IF(MOD(ROW()-13,2)=0,IF(ISBLANK(OFFSET('11. SEGUIMIENTO 2026'!$O$14,INT((ROW()-13)/2),0)),"",OFFSET('11. SEGUIMIENTO 2026'!$O$14,INT((ROW()-13)/2),0)),IF(ISBLANK(OFFSET('9. METAS'!$S$20,INT((ROW()-14)/2),0)),"",OFFSET('9. METAS'!$S$20,INT((ROW()-14)/2),0)))</f>
        <v>16</v>
      </c>
      <c r="L162" s="196">
        <f ca="1">IF(MOD(ROW()-13,2)=0,IF(ISBLANK(OFFSET('11. SEGUIMIENTO 2026'!$P$14,INT((ROW()-13)/2),0)),"",OFFSET('11. SEGUIMIENTO 2026'!$P$14,INT((ROW()-13)/2),0)),IF(ISBLANK(OFFSET('9. METAS'!$T$20,INT((ROW()-14)/2),0)),"",OFFSET('9. METAS'!$T$20,INT((ROW()-14)/2),0)))</f>
        <v>17</v>
      </c>
      <c r="M162" s="197">
        <f ca="1">IF(MOD(ROW()-13,2)=0,IF(ISBLANK(OFFSET('11. SEGUIMIENTO 2026'!$Q$14,INT((ROW()-13)/2),0)),"",OFFSET('11. SEGUIMIENTO 2026'!$Q$14,INT((ROW()-13)/2),0)),IF(ISBLANK(OFFSET('9. METAS'!$U$20,INT((ROW()-14)/2),0)),"",OFFSET('9. METAS'!$U$20,INT((ROW()-14)/2),0)))</f>
        <v>15</v>
      </c>
      <c r="N162" s="770"/>
      <c r="O162" s="772"/>
      <c r="P162" s="805"/>
    </row>
    <row r="163" spans="3:16" ht="81" customHeight="1">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METAS'!$L$20,INT((ROW()-13)/2),0)),"",OFFSET('9. METAS'!$L$20,INT((ROW()-13)/2),0))</f>
        <v>84</v>
      </c>
      <c r="I163" s="763" t="s">
        <v>571</v>
      </c>
      <c r="J163" s="195">
        <f ca="1">IF(MOD(ROW()-13,2)=0,IF(ISBLANK(OFFSET('11. SEGUIMIENTO 2026'!$N$14,INT((ROW()-13)/2),0)),"",OFFSET('11. SEGUIMIENTO 2026'!$N$14,INT((ROW()-13)/2),0)),IF(ISBLANK(OFFSET('9. METAS'!$R$20,INT((ROW()-14)/2),0)),"",OFFSET('9. METAS'!$R$20,INT((ROW()-14)/2),0)))</f>
        <v>21</v>
      </c>
      <c r="K163" s="196" t="str">
        <f ca="1">IF(MOD(ROW()-13,2)=0,IF(ISBLANK(OFFSET('11. SEGUIMIENTO 2026'!$O$14,INT((ROW()-13)/2),0)),"",OFFSET('11. SEGUIMIENTO 2026'!$O$14,INT((ROW()-13)/2),0)),IF(ISBLANK(OFFSET('9. METAS'!$S$20,INT((ROW()-14)/2),0)),"",OFFSET('9. METAS'!$S$20,INT((ROW()-14)/2),0)))</f>
        <v/>
      </c>
      <c r="L163" s="196" t="str">
        <f ca="1">IF(MOD(ROW()-13,2)=0,IF(ISBLANK(OFFSET('11. SEGUIMIENTO 2026'!$P$14,INT((ROW()-13)/2),0)),"",OFFSET('11. SEGUIMIENTO 2026'!$P$14,INT((ROW()-13)/2),0)),IF(ISBLANK(OFFSET('9. METAS'!$T$20,INT((ROW()-14)/2),0)),"",OFFSET('9. METAS'!$T$20,INT((ROW()-14)/2),0)))</f>
        <v/>
      </c>
      <c r="M163" s="197" t="str">
        <f ca="1">IF(MOD(ROW()-13,2)=0,IF(ISBLANK(OFFSET('11. SEGUIMIENTO 2026'!$Q$14,INT((ROW()-13)/2),0)),"",OFFSET('11. SEGUIMIENTO 2026'!$Q$14,INT((ROW()-13)/2),0)),IF(ISBLANK(OFFSET('9. METAS'!$U$20,INT((ROW()-14)/2),0)),"",OFFSET('9. METAS'!$U$20,INT((ROW()-14)/2),0)))</f>
        <v/>
      </c>
      <c r="N163" s="769">
        <f ca="1">IFERROR(J163/J164,"ND")</f>
        <v>1</v>
      </c>
      <c r="O163" s="771">
        <f ca="1">IFERROR(((J163)/H163),"ND")</f>
        <v>0.25</v>
      </c>
      <c r="P163" s="804" t="str">
        <f ca="1">IF(ISBLANK(OFFSET('11. SEGUIMIENTO 2026'!$Z$14,INT((ROW()-13)/2),0)),"",OFFSET('11. SEGUIMIENTO 2026'!$Z$14,INT((ROW()-13)/2),0))</f>
        <v>Justificación Trimestral:  
Este indicador tiene como meta anual de verificar la gestion de 84 pagos de arrendamiento de oficina, por lo que, para este tercer trimestre se cumplio con la meta con 21 gestiones; logrando un avance de 100.00%.</v>
      </c>
    </row>
    <row r="164" spans="3:16" ht="81" customHeight="1">
      <c r="C164" s="747"/>
      <c r="D164" s="749"/>
      <c r="E164" s="749"/>
      <c r="F164" s="751"/>
      <c r="G164" s="753"/>
      <c r="H164" s="760"/>
      <c r="I164" s="764"/>
      <c r="J164" s="195">
        <f ca="1">IF(MOD(ROW()-13,2)=0,IF(ISBLANK(OFFSET('11. SEGUIMIENTO 2026'!$N$14,INT((ROW()-13)/2),0)),"",OFFSET('11. SEGUIMIENTO 2026'!$N$14,INT((ROW()-13)/2),0)),IF(ISBLANK(OFFSET('9. METAS'!$R$20,INT((ROW()-14)/2),0)),"",OFFSET('9. METAS'!$R$20,INT((ROW()-14)/2),0)))</f>
        <v>21</v>
      </c>
      <c r="K164" s="196">
        <f ca="1">IF(MOD(ROW()-13,2)=0,IF(ISBLANK(OFFSET('11. SEGUIMIENTO 2026'!$O$14,INT((ROW()-13)/2),0)),"",OFFSET('11. SEGUIMIENTO 2026'!$O$14,INT((ROW()-13)/2),0)),IF(ISBLANK(OFFSET('9. METAS'!$S$20,INT((ROW()-14)/2),0)),"",OFFSET('9. METAS'!$S$20,INT((ROW()-14)/2),0)))</f>
        <v>21</v>
      </c>
      <c r="L164" s="196">
        <f ca="1">IF(MOD(ROW()-13,2)=0,IF(ISBLANK(OFFSET('11. SEGUIMIENTO 2026'!$P$14,INT((ROW()-13)/2),0)),"",OFFSET('11. SEGUIMIENTO 2026'!$P$14,INT((ROW()-13)/2),0)),IF(ISBLANK(OFFSET('9. METAS'!$T$20,INT((ROW()-14)/2),0)),"",OFFSET('9. METAS'!$T$20,INT((ROW()-14)/2),0)))</f>
        <v>21</v>
      </c>
      <c r="M164" s="197">
        <f ca="1">IF(MOD(ROW()-13,2)=0,IF(ISBLANK(OFFSET('11. SEGUIMIENTO 2026'!$Q$14,INT((ROW()-13)/2),0)),"",OFFSET('11. SEGUIMIENTO 2026'!$Q$14,INT((ROW()-13)/2),0)),IF(ISBLANK(OFFSET('9. METAS'!$U$20,INT((ROW()-14)/2),0)),"",OFFSET('9. METAS'!$U$20,INT((ROW()-14)/2),0)))</f>
        <v>21</v>
      </c>
      <c r="N164" s="770"/>
      <c r="O164" s="772"/>
      <c r="P164" s="805"/>
    </row>
    <row r="165" spans="3:16" ht="81" customHeight="1">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METAS'!$L$20,INT((ROW()-13)/2),0)),"",OFFSET('9. METAS'!$L$20,INT((ROW()-13)/2),0))</f>
        <v>44</v>
      </c>
      <c r="I165" s="763" t="s">
        <v>571</v>
      </c>
      <c r="J165" s="195">
        <f ca="1">IF(MOD(ROW()-13,2)=0,IF(ISBLANK(OFFSET('11. SEGUIMIENTO 2026'!$N$14,INT((ROW()-13)/2),0)),"",OFFSET('11. SEGUIMIENTO 2026'!$N$14,INT((ROW()-13)/2),0)),IF(ISBLANK(OFFSET('9. METAS'!$R$20,INT((ROW()-14)/2),0)),"",OFFSET('9. METAS'!$R$20,INT((ROW()-14)/2),0)))</f>
        <v>13</v>
      </c>
      <c r="K165" s="196" t="str">
        <f ca="1">IF(MOD(ROW()-13,2)=0,IF(ISBLANK(OFFSET('11. SEGUIMIENTO 2026'!$O$14,INT((ROW()-13)/2),0)),"",OFFSET('11. SEGUIMIENTO 2026'!$O$14,INT((ROW()-13)/2),0)),IF(ISBLANK(OFFSET('9. METAS'!$S$20,INT((ROW()-14)/2),0)),"",OFFSET('9. METAS'!$S$20,INT((ROW()-14)/2),0)))</f>
        <v/>
      </c>
      <c r="L165" s="196" t="str">
        <f ca="1">IF(MOD(ROW()-13,2)=0,IF(ISBLANK(OFFSET('11. SEGUIMIENTO 2026'!$P$14,INT((ROW()-13)/2),0)),"",OFFSET('11. SEGUIMIENTO 2026'!$P$14,INT((ROW()-13)/2),0)),IF(ISBLANK(OFFSET('9. METAS'!$T$20,INT((ROW()-14)/2),0)),"",OFFSET('9. METAS'!$T$20,INT((ROW()-14)/2),0)))</f>
        <v/>
      </c>
      <c r="M165" s="197" t="str">
        <f ca="1">IF(MOD(ROW()-13,2)=0,IF(ISBLANK(OFFSET('11. SEGUIMIENTO 2026'!$Q$14,INT((ROW()-13)/2),0)),"",OFFSET('11. SEGUIMIENTO 2026'!$Q$14,INT((ROW()-13)/2),0)),IF(ISBLANK(OFFSET('9. METAS'!$U$20,INT((ROW()-14)/2),0)),"",OFFSET('9. METAS'!$U$20,INT((ROW()-14)/2),0)))</f>
        <v/>
      </c>
      <c r="N165" s="769" t="str">
        <f ca="1">IFERROR(J165/J166,"ND")</f>
        <v>ND</v>
      </c>
      <c r="O165" s="771">
        <f ca="1">IFERROR(((J165)/H165),"ND")</f>
        <v>0.29545454545454547</v>
      </c>
      <c r="P165" s="804" t="str">
        <f ca="1">IF(ISBLANK(OFFSET('11. SEGUIMIENTO 2026'!$Z$14,INT((ROW()-13)/2),0)),"",OFFSET('11. SEGUIMIENTO 2026'!$Z$14,INT((ROW()-13)/2),0))</f>
        <v>Justificación Trimestral:   
Este indicador tiene como meta anual supervidar 44 obras en la vía pública, no se programaron acciones para este indicador; sin embargo, se realizaron 13 supervisiones de obras en la vía pública, superando el avance trimestral al 100%. Cabe señalar que este indicador se encuentra en su segundo año de implementación y su planeación se efectuó al inicio de la administración.</v>
      </c>
    </row>
    <row r="166" spans="3:16" ht="81" customHeight="1">
      <c r="C166" s="747"/>
      <c r="D166" s="749"/>
      <c r="E166" s="749"/>
      <c r="F166" s="751"/>
      <c r="G166" s="753"/>
      <c r="H166" s="760"/>
      <c r="I166" s="764"/>
      <c r="J166" s="195">
        <f ca="1">IF(MOD(ROW()-13,2)=0,IF(ISBLANK(OFFSET('11. SEGUIMIENTO 2026'!$N$14,INT((ROW()-13)/2),0)),"",OFFSET('11. SEGUIMIENTO 2026'!$N$14,INT((ROW()-13)/2),0)),IF(ISBLANK(OFFSET('9. METAS'!$R$20,INT((ROW()-14)/2),0)),"",OFFSET('9. METAS'!$R$20,INT((ROW()-14)/2),0)))</f>
        <v>0</v>
      </c>
      <c r="K166" s="196">
        <f ca="1">IF(MOD(ROW()-13,2)=0,IF(ISBLANK(OFFSET('11. SEGUIMIENTO 2026'!$O$14,INT((ROW()-13)/2),0)),"",OFFSET('11. SEGUIMIENTO 2026'!$O$14,INT((ROW()-13)/2),0)),IF(ISBLANK(OFFSET('9. METAS'!$S$20,INT((ROW()-14)/2),0)),"",OFFSET('9. METAS'!$S$20,INT((ROW()-14)/2),0)))</f>
        <v>5</v>
      </c>
      <c r="L166" s="196">
        <f ca="1">IF(MOD(ROW()-13,2)=0,IF(ISBLANK(OFFSET('11. SEGUIMIENTO 2026'!$P$14,INT((ROW()-13)/2),0)),"",OFFSET('11. SEGUIMIENTO 2026'!$P$14,INT((ROW()-13)/2),0)),IF(ISBLANK(OFFSET('9. METAS'!$T$20,INT((ROW()-14)/2),0)),"",OFFSET('9. METAS'!$T$20,INT((ROW()-14)/2),0)))</f>
        <v>27</v>
      </c>
      <c r="M166" s="197">
        <f ca="1">IF(MOD(ROW()-13,2)=0,IF(ISBLANK(OFFSET('11. SEGUIMIENTO 2026'!$Q$14,INT((ROW()-13)/2),0)),"",OFFSET('11. SEGUIMIENTO 2026'!$Q$14,INT((ROW()-13)/2),0)),IF(ISBLANK(OFFSET('9. METAS'!$U$20,INT((ROW()-14)/2),0)),"",OFFSET('9. METAS'!$U$20,INT((ROW()-14)/2),0)))</f>
        <v>12</v>
      </c>
      <c r="N166" s="770"/>
      <c r="O166" s="772"/>
      <c r="P166" s="805"/>
    </row>
    <row r="167" spans="3:16" ht="81" customHeight="1">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METAS'!$L$20,INT((ROW()-13)/2),0)),"",OFFSET('9. METAS'!$L$20,INT((ROW()-13)/2),0))</f>
        <v>61</v>
      </c>
      <c r="I167" s="763" t="s">
        <v>571</v>
      </c>
      <c r="J167" s="195">
        <f ca="1">IF(MOD(ROW()-13,2)=0,IF(ISBLANK(OFFSET('11. SEGUIMIENTO 2026'!$N$14,INT((ROW()-13)/2),0)),"",OFFSET('11. SEGUIMIENTO 2026'!$N$14,INT((ROW()-13)/2),0)),IF(ISBLANK(OFFSET('9. METAS'!$R$20,INT((ROW()-14)/2),0)),"",OFFSET('9. METAS'!$R$20,INT((ROW()-14)/2),0)))</f>
        <v>17</v>
      </c>
      <c r="K167" s="196" t="str">
        <f ca="1">IF(MOD(ROW()-13,2)=0,IF(ISBLANK(OFFSET('11. SEGUIMIENTO 2026'!$O$14,INT((ROW()-13)/2),0)),"",OFFSET('11. SEGUIMIENTO 2026'!$O$14,INT((ROW()-13)/2),0)),IF(ISBLANK(OFFSET('9. METAS'!$S$20,INT((ROW()-14)/2),0)),"",OFFSET('9. METAS'!$S$20,INT((ROW()-14)/2),0)))</f>
        <v/>
      </c>
      <c r="L167" s="196" t="str">
        <f ca="1">IF(MOD(ROW()-13,2)=0,IF(ISBLANK(OFFSET('11. SEGUIMIENTO 2026'!$P$14,INT((ROW()-13)/2),0)),"",OFFSET('11. SEGUIMIENTO 2026'!$P$14,INT((ROW()-13)/2),0)),IF(ISBLANK(OFFSET('9. METAS'!$T$20,INT((ROW()-14)/2),0)),"",OFFSET('9. METAS'!$T$20,INT((ROW()-14)/2),0)))</f>
        <v/>
      </c>
      <c r="M167" s="197" t="str">
        <f ca="1">IF(MOD(ROW()-13,2)=0,IF(ISBLANK(OFFSET('11. SEGUIMIENTO 2026'!$Q$14,INT((ROW()-13)/2),0)),"",OFFSET('11. SEGUIMIENTO 2026'!$Q$14,INT((ROW()-13)/2),0)),IF(ISBLANK(OFFSET('9. METAS'!$U$20,INT((ROW()-14)/2),0)),"",OFFSET('9. METAS'!$U$20,INT((ROW()-14)/2),0)))</f>
        <v/>
      </c>
      <c r="N167" s="769">
        <f ca="1">IFERROR(J167/J168,"ND")</f>
        <v>0.53125</v>
      </c>
      <c r="O167" s="771">
        <f ca="1">IFERROR(((J167)/H167),"ND")</f>
        <v>0.27868852459016391</v>
      </c>
      <c r="P167" s="804" t="str">
        <f ca="1">IF(ISBLANK(OFFSET('11. SEGUIMIENTO 2026'!$Z$14,INT((ROW()-13)/2),0)),"",OFFSET('11. SEGUIMIENTO 2026'!$Z$14,INT((ROW()-13)/2),0))</f>
        <v>Justificación Trimestral:  
El indicador contempla la meta anual de elaborar 52 Expedientes Técnicos para obras pública o servicios relacionados con la misma, por lo que en este trimestre se concluyeron 17 expedientes técnicos; logrando un avance trimestral del 53.13%</v>
      </c>
    </row>
    <row r="168" spans="3:16" ht="81" customHeight="1">
      <c r="C168" s="747"/>
      <c r="D168" s="749"/>
      <c r="E168" s="749"/>
      <c r="F168" s="751"/>
      <c r="G168" s="753"/>
      <c r="H168" s="760"/>
      <c r="I168" s="764"/>
      <c r="J168" s="195">
        <f ca="1">IF(MOD(ROW()-13,2)=0,IF(ISBLANK(OFFSET('11. SEGUIMIENTO 2026'!$N$14,INT((ROW()-13)/2),0)),"",OFFSET('11. SEGUIMIENTO 2026'!$N$14,INT((ROW()-13)/2),0)),IF(ISBLANK(OFFSET('9. METAS'!$R$20,INT((ROW()-14)/2),0)),"",OFFSET('9. METAS'!$R$20,INT((ROW()-14)/2),0)))</f>
        <v>32</v>
      </c>
      <c r="K168" s="196">
        <f ca="1">IF(MOD(ROW()-13,2)=0,IF(ISBLANK(OFFSET('11. SEGUIMIENTO 2026'!$O$14,INT((ROW()-13)/2),0)),"",OFFSET('11. SEGUIMIENTO 2026'!$O$14,INT((ROW()-13)/2),0)),IF(ISBLANK(OFFSET('9. METAS'!$S$20,INT((ROW()-14)/2),0)),"",OFFSET('9. METAS'!$S$20,INT((ROW()-14)/2),0)))</f>
        <v>17</v>
      </c>
      <c r="L168" s="196">
        <f ca="1">IF(MOD(ROW()-13,2)=0,IF(ISBLANK(OFFSET('11. SEGUIMIENTO 2026'!$P$14,INT((ROW()-13)/2),0)),"",OFFSET('11. SEGUIMIENTO 2026'!$P$14,INT((ROW()-13)/2),0)),IF(ISBLANK(OFFSET('9. METAS'!$T$20,INT((ROW()-14)/2),0)),"",OFFSET('9. METAS'!$T$20,INT((ROW()-14)/2),0)))</f>
        <v>9</v>
      </c>
      <c r="M168" s="197">
        <f ca="1">IF(MOD(ROW()-13,2)=0,IF(ISBLANK(OFFSET('11. SEGUIMIENTO 2026'!$Q$14,INT((ROW()-13)/2),0)),"",OFFSET('11. SEGUIMIENTO 2026'!$Q$14,INT((ROW()-13)/2),0)),IF(ISBLANK(OFFSET('9. METAS'!$U$20,INT((ROW()-14)/2),0)),"",OFFSET('9. METAS'!$U$20,INT((ROW()-14)/2),0)))</f>
        <v>3</v>
      </c>
      <c r="N168" s="770"/>
      <c r="O168" s="772"/>
      <c r="P168" s="805"/>
    </row>
    <row r="169" spans="3:16" ht="84.75" customHeight="1">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METAS'!$L$20,INT((ROW()-13)/2),0)),"",OFFSET('9. METAS'!$L$20,INT((ROW()-13)/2),0))</f>
        <v>37</v>
      </c>
      <c r="I169" s="763" t="s">
        <v>571</v>
      </c>
      <c r="J169" s="195">
        <f ca="1">IF(MOD(ROW()-13,2)=0,IF(ISBLANK(OFFSET('11. SEGUIMIENTO 2026'!$N$14,INT((ROW()-13)/2),0)),"",OFFSET('11. SEGUIMIENTO 2026'!$N$14,INT((ROW()-13)/2),0)),IF(ISBLANK(OFFSET('9. METAS'!$R$20,INT((ROW()-14)/2),0)),"",OFFSET('9. METAS'!$R$20,INT((ROW()-14)/2),0)))</f>
        <v>0</v>
      </c>
      <c r="K169" s="196" t="str">
        <f ca="1">IF(MOD(ROW()-13,2)=0,IF(ISBLANK(OFFSET('11. SEGUIMIENTO 2026'!$O$14,INT((ROW()-13)/2),0)),"",OFFSET('11. SEGUIMIENTO 2026'!$O$14,INT((ROW()-13)/2),0)),IF(ISBLANK(OFFSET('9. METAS'!$S$20,INT((ROW()-14)/2),0)),"",OFFSET('9. METAS'!$S$20,INT((ROW()-14)/2),0)))</f>
        <v/>
      </c>
      <c r="L169" s="196" t="str">
        <f ca="1">IF(MOD(ROW()-13,2)=0,IF(ISBLANK(OFFSET('11. SEGUIMIENTO 2026'!$P$14,INT((ROW()-13)/2),0)),"",OFFSET('11. SEGUIMIENTO 2026'!$P$14,INT((ROW()-13)/2),0)),IF(ISBLANK(OFFSET('9. METAS'!$T$20,INT((ROW()-14)/2),0)),"",OFFSET('9. METAS'!$T$20,INT((ROW()-14)/2),0)))</f>
        <v/>
      </c>
      <c r="M169" s="197" t="str">
        <f ca="1">IF(MOD(ROW()-13,2)=0,IF(ISBLANK(OFFSET('11. SEGUIMIENTO 2026'!$Q$14,INT((ROW()-13)/2),0)),"",OFFSET('11. SEGUIMIENTO 2026'!$Q$14,INT((ROW()-13)/2),0)),IF(ISBLANK(OFFSET('9. METAS'!$U$20,INT((ROW()-14)/2),0)),"",OFFSET('9. METAS'!$U$20,INT((ROW()-14)/2),0)))</f>
        <v/>
      </c>
      <c r="N169" s="769">
        <f ca="1">IFERROR(J169/J170,"ND")</f>
        <v>0</v>
      </c>
      <c r="O169" s="771">
        <f ca="1">IFERROR(((J169)/H169),"ND")</f>
        <v>0</v>
      </c>
      <c r="P169" s="804" t="str">
        <f ca="1">IF(ISBLANK(OFFSET('11. SEGUIMIENTO 2026'!$Z$14,INT((ROW()-13)/2),0)),"",OFFSET('11. SEGUIMIENTO 2026'!$Z$14,INT((ROW()-13)/2),0))</f>
        <v>Justificación Trimestral:  
Este indicador contempla la meta anual elaborar 37 Gestiones de Trámite para la MIA, No obstante, durante este trimestre no se llevaron a cabo las Gestiones debido a que, como requisito indispensable, se requiere contar con la licencia de construcción. Si bien ya se llevaron a cabo las gestiones necesarias para su obtención, a la fecha no se ha recibido respuesta, lo que impidió reportar avance en este indicador.</v>
      </c>
    </row>
    <row r="170" spans="3:16" ht="84.75" customHeight="1">
      <c r="C170" s="747"/>
      <c r="D170" s="749"/>
      <c r="E170" s="749"/>
      <c r="F170" s="751"/>
      <c r="G170" s="753"/>
      <c r="H170" s="760"/>
      <c r="I170" s="764"/>
      <c r="J170" s="195">
        <f ca="1">IF(MOD(ROW()-13,2)=0,IF(ISBLANK(OFFSET('11. SEGUIMIENTO 2026'!$N$14,INT((ROW()-13)/2),0)),"",OFFSET('11. SEGUIMIENTO 2026'!$N$14,INT((ROW()-13)/2),0)),IF(ISBLANK(OFFSET('9. METAS'!$R$20,INT((ROW()-14)/2),0)),"",OFFSET('9. METAS'!$R$20,INT((ROW()-14)/2),0)))</f>
        <v>15</v>
      </c>
      <c r="K170" s="196">
        <f ca="1">IF(MOD(ROW()-13,2)=0,IF(ISBLANK(OFFSET('11. SEGUIMIENTO 2026'!$O$14,INT((ROW()-13)/2),0)),"",OFFSET('11. SEGUIMIENTO 2026'!$O$14,INT((ROW()-13)/2),0)),IF(ISBLANK(OFFSET('9. METAS'!$S$20,INT((ROW()-14)/2),0)),"",OFFSET('9. METAS'!$S$20,INT((ROW()-14)/2),0)))</f>
        <v>12</v>
      </c>
      <c r="L170" s="196">
        <f ca="1">IF(MOD(ROW()-13,2)=0,IF(ISBLANK(OFFSET('11. SEGUIMIENTO 2026'!$P$14,INT((ROW()-13)/2),0)),"",OFFSET('11. SEGUIMIENTO 2026'!$P$14,INT((ROW()-13)/2),0)),IF(ISBLANK(OFFSET('9. METAS'!$T$20,INT((ROW()-14)/2),0)),"",OFFSET('9. METAS'!$T$20,INT((ROW()-14)/2),0)))</f>
        <v>8</v>
      </c>
      <c r="M170" s="197">
        <f ca="1">IF(MOD(ROW()-13,2)=0,IF(ISBLANK(OFFSET('11. SEGUIMIENTO 2026'!$Q$14,INT((ROW()-13)/2),0)),"",OFFSET('11. SEGUIMIENTO 2026'!$Q$14,INT((ROW()-13)/2),0)),IF(ISBLANK(OFFSET('9. METAS'!$U$20,INT((ROW()-14)/2),0)),"",OFFSET('9. METAS'!$U$20,INT((ROW()-14)/2),0)))</f>
        <v>2</v>
      </c>
      <c r="N170" s="770"/>
      <c r="O170" s="772"/>
      <c r="P170" s="805"/>
    </row>
    <row r="171" spans="3:16" ht="84.75" customHeight="1">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METAS'!$L$20,INT((ROW()-13)/2),0)),"",OFFSET('9. METAS'!$L$20,INT((ROW()-13)/2),0))</f>
        <v>18</v>
      </c>
      <c r="I171" s="763" t="s">
        <v>571</v>
      </c>
      <c r="J171" s="195">
        <f ca="1">IF(MOD(ROW()-13,2)=0,IF(ISBLANK(OFFSET('11. SEGUIMIENTO 2026'!$N$14,INT((ROW()-13)/2),0)),"",OFFSET('11. SEGUIMIENTO 2026'!$N$14,INT((ROW()-13)/2),0)),IF(ISBLANK(OFFSET('9. METAS'!$R$20,INT((ROW()-14)/2),0)),"",OFFSET('9. METAS'!$R$20,INT((ROW()-14)/2),0)))</f>
        <v>3</v>
      </c>
      <c r="K171" s="196" t="str">
        <f ca="1">IF(MOD(ROW()-13,2)=0,IF(ISBLANK(OFFSET('11. SEGUIMIENTO 2026'!$O$14,INT((ROW()-13)/2),0)),"",OFFSET('11. SEGUIMIENTO 2026'!$O$14,INT((ROW()-13)/2),0)),IF(ISBLANK(OFFSET('9. METAS'!$S$20,INT((ROW()-14)/2),0)),"",OFFSET('9. METAS'!$S$20,INT((ROW()-14)/2),0)))</f>
        <v/>
      </c>
      <c r="L171" s="196" t="str">
        <f ca="1">IF(MOD(ROW()-13,2)=0,IF(ISBLANK(OFFSET('11. SEGUIMIENTO 2026'!$P$14,INT((ROW()-13)/2),0)),"",OFFSET('11. SEGUIMIENTO 2026'!$P$14,INT((ROW()-13)/2),0)),IF(ISBLANK(OFFSET('9. METAS'!$T$20,INT((ROW()-14)/2),0)),"",OFFSET('9. METAS'!$T$20,INT((ROW()-14)/2),0)))</f>
        <v/>
      </c>
      <c r="M171" s="197" t="str">
        <f ca="1">IF(MOD(ROW()-13,2)=0,IF(ISBLANK(OFFSET('11. SEGUIMIENTO 2026'!$Q$14,INT((ROW()-13)/2),0)),"",OFFSET('11. SEGUIMIENTO 2026'!$Q$14,INT((ROW()-13)/2),0)),IF(ISBLANK(OFFSET('9. METAS'!$U$20,INT((ROW()-14)/2),0)),"",OFFSET('9. METAS'!$U$20,INT((ROW()-14)/2),0)))</f>
        <v/>
      </c>
      <c r="N171" s="769">
        <f ca="1">IFERROR(J171/J172,"ND")</f>
        <v>0.75</v>
      </c>
      <c r="O171" s="771">
        <f ca="1">IFERROR(((J171)/H171),"ND")</f>
        <v>0.16666666666666666</v>
      </c>
      <c r="P171" s="804" t="str">
        <f ca="1">IF(ISBLANK(OFFSET('11. SEGUIMIENTO 2026'!$Z$14,INT((ROW()-13)/2),0)),"",OFFSET('11. SEGUIMIENTO 2026'!$Z$14,INT((ROW()-13)/2),0))</f>
        <v>Justificación Trimestral:  
Este indicador tiene como meta anual elaborar 18 Gestiones de Trámite para la factibilidad de los proyectos Electicos e/o Hidraulicos, por lo que en este trimestre se gestionaron 03 trámites ante la CFE y/o CAPA; logrando cumplir con el avance trimestral al 75.00%</v>
      </c>
    </row>
    <row r="172" spans="3:16" ht="84.75" customHeight="1">
      <c r="C172" s="747"/>
      <c r="D172" s="749"/>
      <c r="E172" s="749"/>
      <c r="F172" s="751"/>
      <c r="G172" s="753"/>
      <c r="H172" s="760"/>
      <c r="I172" s="764"/>
      <c r="J172" s="195">
        <f ca="1">IF(MOD(ROW()-13,2)=0,IF(ISBLANK(OFFSET('11. SEGUIMIENTO 2026'!$N$14,INT((ROW()-13)/2),0)),"",OFFSET('11. SEGUIMIENTO 2026'!$N$14,INT((ROW()-13)/2),0)),IF(ISBLANK(OFFSET('9. METAS'!$R$20,INT((ROW()-14)/2),0)),"",OFFSET('9. METAS'!$R$20,INT((ROW()-14)/2),0)))</f>
        <v>4</v>
      </c>
      <c r="K172" s="196">
        <f ca="1">IF(MOD(ROW()-13,2)=0,IF(ISBLANK(OFFSET('11. SEGUIMIENTO 2026'!$O$14,INT((ROW()-13)/2),0)),"",OFFSET('11. SEGUIMIENTO 2026'!$O$14,INT((ROW()-13)/2),0)),IF(ISBLANK(OFFSET('9. METAS'!$S$20,INT((ROW()-14)/2),0)),"",OFFSET('9. METAS'!$S$20,INT((ROW()-14)/2),0)))</f>
        <v>3</v>
      </c>
      <c r="L172" s="196">
        <f ca="1">IF(MOD(ROW()-13,2)=0,IF(ISBLANK(OFFSET('11. SEGUIMIENTO 2026'!$P$14,INT((ROW()-13)/2),0)),"",OFFSET('11. SEGUIMIENTO 2026'!$P$14,INT((ROW()-13)/2),0)),IF(ISBLANK(OFFSET('9. METAS'!$T$20,INT((ROW()-14)/2),0)),"",OFFSET('9. METAS'!$T$20,INT((ROW()-14)/2),0)))</f>
        <v>10</v>
      </c>
      <c r="M172" s="197">
        <f ca="1">IF(MOD(ROW()-13,2)=0,IF(ISBLANK(OFFSET('11. SEGUIMIENTO 2026'!$Q$14,INT((ROW()-13)/2),0)),"",OFFSET('11. SEGUIMIENTO 2026'!$Q$14,INT((ROW()-13)/2),0)),IF(ISBLANK(OFFSET('9. METAS'!$U$20,INT((ROW()-14)/2),0)),"",OFFSET('9. METAS'!$U$20,INT((ROW()-14)/2),0)))</f>
        <v>1</v>
      </c>
      <c r="N172" s="770"/>
      <c r="O172" s="772"/>
      <c r="P172" s="805"/>
    </row>
    <row r="173" spans="3:16" ht="66" customHeight="1">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METAS'!$L$20,INT((ROW()-13)/2),0)),"",OFFSET('9. METAS'!$L$20,INT((ROW()-13)/2),0))</f>
        <v>61</v>
      </c>
      <c r="I173" s="763" t="s">
        <v>571</v>
      </c>
      <c r="J173" s="195">
        <f ca="1">IF(MOD(ROW()-13,2)=0,IF(ISBLANK(OFFSET('11. SEGUIMIENTO 2026'!$N$14,INT((ROW()-13)/2),0)),"",OFFSET('11. SEGUIMIENTO 2026'!$N$14,INT((ROW()-13)/2),0)),IF(ISBLANK(OFFSET('9. METAS'!$R$20,INT((ROW()-14)/2),0)),"",OFFSET('9. METAS'!$R$20,INT((ROW()-14)/2),0)))</f>
        <v>14</v>
      </c>
      <c r="K173" s="196" t="str">
        <f ca="1">IF(MOD(ROW()-13,2)=0,IF(ISBLANK(OFFSET('11. SEGUIMIENTO 2026'!$O$14,INT((ROW()-13)/2),0)),"",OFFSET('11. SEGUIMIENTO 2026'!$O$14,INT((ROW()-13)/2),0)),IF(ISBLANK(OFFSET('9. METAS'!$S$20,INT((ROW()-14)/2),0)),"",OFFSET('9. METAS'!$S$20,INT((ROW()-14)/2),0)))</f>
        <v/>
      </c>
      <c r="L173" s="196" t="str">
        <f ca="1">IF(MOD(ROW()-13,2)=0,IF(ISBLANK(OFFSET('11. SEGUIMIENTO 2026'!$P$14,INT((ROW()-13)/2),0)),"",OFFSET('11. SEGUIMIENTO 2026'!$P$14,INT((ROW()-13)/2),0)),IF(ISBLANK(OFFSET('9. METAS'!$T$20,INT((ROW()-14)/2),0)),"",OFFSET('9. METAS'!$T$20,INT((ROW()-14)/2),0)))</f>
        <v/>
      </c>
      <c r="M173" s="197" t="str">
        <f ca="1">IF(MOD(ROW()-13,2)=0,IF(ISBLANK(OFFSET('11. SEGUIMIENTO 2026'!$Q$14,INT((ROW()-13)/2),0)),"",OFFSET('11. SEGUIMIENTO 2026'!$Q$14,INT((ROW()-13)/2),0)),IF(ISBLANK(OFFSET('9. METAS'!$U$20,INT((ROW()-14)/2),0)),"",OFFSET('9. METAS'!$U$20,INT((ROW()-14)/2),0)))</f>
        <v/>
      </c>
      <c r="N173" s="769">
        <f ca="1">IFERROR(J173/J174,"ND")</f>
        <v>0.4375</v>
      </c>
      <c r="O173" s="771">
        <f ca="1">IFERROR(((J173)/H173),"ND")</f>
        <v>0.22950819672131148</v>
      </c>
      <c r="P173" s="804" t="str">
        <f ca="1">IF(ISBLANK(OFFSET('11. SEGUIMIENTO 2026'!$Z$14,INT((ROW()-13)/2),0)),"",OFFSET('11. SEGUIMIENTO 2026'!$Z$14,INT((ROW()-13)/2),0))</f>
        <v xml:space="preserve">Justificación Trimestral:  
Este indicador tiene como meta anual elaborar 61 Gestiones de Trámite licencias de contrucción, por lo que en este trimestre se gestionaron 14 trámites; logrando un avance trimestral del 43.75% </v>
      </c>
    </row>
    <row r="174" spans="3:16" ht="66" customHeight="1">
      <c r="C174" s="747"/>
      <c r="D174" s="749"/>
      <c r="E174" s="749"/>
      <c r="F174" s="751"/>
      <c r="G174" s="753"/>
      <c r="H174" s="760"/>
      <c r="I174" s="764"/>
      <c r="J174" s="195">
        <f ca="1">IF(MOD(ROW()-13,2)=0,IF(ISBLANK(OFFSET('11. SEGUIMIENTO 2026'!$N$14,INT((ROW()-13)/2),0)),"",OFFSET('11. SEGUIMIENTO 2026'!$N$14,INT((ROW()-13)/2),0)),IF(ISBLANK(OFFSET('9. METAS'!$R$20,INT((ROW()-14)/2),0)),"",OFFSET('9. METAS'!$R$20,INT((ROW()-14)/2),0)))</f>
        <v>32</v>
      </c>
      <c r="K174" s="196">
        <f ca="1">IF(MOD(ROW()-13,2)=0,IF(ISBLANK(OFFSET('11. SEGUIMIENTO 2026'!$O$14,INT((ROW()-13)/2),0)),"",OFFSET('11. SEGUIMIENTO 2026'!$O$14,INT((ROW()-13)/2),0)),IF(ISBLANK(OFFSET('9. METAS'!$S$20,INT((ROW()-14)/2),0)),"",OFFSET('9. METAS'!$S$20,INT((ROW()-14)/2),0)))</f>
        <v>17</v>
      </c>
      <c r="L174" s="196">
        <f ca="1">IF(MOD(ROW()-13,2)=0,IF(ISBLANK(OFFSET('11. SEGUIMIENTO 2026'!$P$14,INT((ROW()-13)/2),0)),"",OFFSET('11. SEGUIMIENTO 2026'!$P$14,INT((ROW()-13)/2),0)),IF(ISBLANK(OFFSET('9. METAS'!$T$20,INT((ROW()-14)/2),0)),"",OFFSET('9. METAS'!$T$20,INT((ROW()-14)/2),0)))</f>
        <v>9</v>
      </c>
      <c r="M174" s="197">
        <f ca="1">IF(MOD(ROW()-13,2)=0,IF(ISBLANK(OFFSET('11. SEGUIMIENTO 2026'!$Q$14,INT((ROW()-13)/2),0)),"",OFFSET('11. SEGUIMIENTO 2026'!$Q$14,INT((ROW()-13)/2),0)),IF(ISBLANK(OFFSET('9. METAS'!$U$20,INT((ROW()-14)/2),0)),"",OFFSET('9. METAS'!$U$20,INT((ROW()-14)/2),0)))</f>
        <v>3</v>
      </c>
      <c r="N174" s="770"/>
      <c r="O174" s="772"/>
      <c r="P174" s="805"/>
    </row>
    <row r="175" spans="3:16" ht="72" customHeight="1">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METAS'!$L$20,INT((ROW()-13)/2),0)),"",OFFSET('9. METAS'!$L$20,INT((ROW()-13)/2),0))</f>
        <v>78</v>
      </c>
      <c r="I175" s="763" t="s">
        <v>571</v>
      </c>
      <c r="J175" s="195">
        <f ca="1">IF(MOD(ROW()-13,2)=0,IF(ISBLANK(OFFSET('11. SEGUIMIENTO 2026'!$N$14,INT((ROW()-13)/2),0)),"",OFFSET('11. SEGUIMIENTO 2026'!$N$14,INT((ROW()-13)/2),0)),IF(ISBLANK(OFFSET('9. METAS'!$R$20,INT((ROW()-14)/2),0)),"",OFFSET('9. METAS'!$R$20,INT((ROW()-14)/2),0)))</f>
        <v>42</v>
      </c>
      <c r="K175" s="196" t="str">
        <f ca="1">IF(MOD(ROW()-13,2)=0,IF(ISBLANK(OFFSET('11. SEGUIMIENTO 2026'!$O$14,INT((ROW()-13)/2),0)),"",OFFSET('11. SEGUIMIENTO 2026'!$O$14,INT((ROW()-13)/2),0)),IF(ISBLANK(OFFSET('9. METAS'!$S$20,INT((ROW()-14)/2),0)),"",OFFSET('9. METAS'!$S$20,INT((ROW()-14)/2),0)))</f>
        <v/>
      </c>
      <c r="L175" s="196" t="str">
        <f ca="1">IF(MOD(ROW()-13,2)=0,IF(ISBLANK(OFFSET('11. SEGUIMIENTO 2026'!$P$14,INT((ROW()-13)/2),0)),"",OFFSET('11. SEGUIMIENTO 2026'!$P$14,INT((ROW()-13)/2),0)),IF(ISBLANK(OFFSET('9. METAS'!$T$20,INT((ROW()-14)/2),0)),"",OFFSET('9. METAS'!$T$20,INT((ROW()-14)/2),0)))</f>
        <v/>
      </c>
      <c r="M175" s="197" t="str">
        <f ca="1">IF(MOD(ROW()-13,2)=0,IF(ISBLANK(OFFSET('11. SEGUIMIENTO 2026'!$Q$14,INT((ROW()-13)/2),0)),"",OFFSET('11. SEGUIMIENTO 2026'!$Q$14,INT((ROW()-13)/2),0)),IF(ISBLANK(OFFSET('9. METAS'!$U$20,INT((ROW()-14)/2),0)),"",OFFSET('9. METAS'!$U$20,INT((ROW()-14)/2),0)))</f>
        <v/>
      </c>
      <c r="N175" s="769">
        <f ca="1">IFERROR(J175/J176,"ND")</f>
        <v>1.3548387096774193</v>
      </c>
      <c r="O175" s="771">
        <f ca="1">IFERROR(((J175)/H175),"ND")</f>
        <v>0.53846153846153844</v>
      </c>
      <c r="P175" s="804" t="str">
        <f ca="1">IF(ISBLANK(OFFSET('11. SEGUIMIENTO 2026'!$Z$14,INT((ROW()-13)/2),0)),"",OFFSET('11. SEGUIMIENTO 2026'!$Z$14,INT((ROW()-13)/2),0))</f>
        <v>Justificación Trimestral:  
Este indicador tiene como meta anual elaborar 78 Proyectos para obras pública o servicios relacionados con la misma, por lo que en este trimestre se concluyeron 42 Proyectos, logrando superar el avance trimestral al 135.48% . Cabe señalar que este indicador se encuentra en su segundo año de implementación y su planeación se efectuó al inicio de la administración.</v>
      </c>
    </row>
    <row r="176" spans="3:16" ht="72" customHeight="1">
      <c r="C176" s="747"/>
      <c r="D176" s="749"/>
      <c r="E176" s="749"/>
      <c r="F176" s="751"/>
      <c r="G176" s="753"/>
      <c r="H176" s="760"/>
      <c r="I176" s="764"/>
      <c r="J176" s="195">
        <f ca="1">IF(MOD(ROW()-13,2)=0,IF(ISBLANK(OFFSET('11. SEGUIMIENTO 2026'!$N$14,INT((ROW()-13)/2),0)),"",OFFSET('11. SEGUIMIENTO 2026'!$N$14,INT((ROW()-13)/2),0)),IF(ISBLANK(OFFSET('9. METAS'!$R$20,INT((ROW()-14)/2),0)),"",OFFSET('9. METAS'!$R$20,INT((ROW()-14)/2),0)))</f>
        <v>31</v>
      </c>
      <c r="K176" s="196">
        <f ca="1">IF(MOD(ROW()-13,2)=0,IF(ISBLANK(OFFSET('11. SEGUIMIENTO 2026'!$O$14,INT((ROW()-13)/2),0)),"",OFFSET('11. SEGUIMIENTO 2026'!$O$14,INT((ROW()-13)/2),0)),IF(ISBLANK(OFFSET('9. METAS'!$S$20,INT((ROW()-14)/2),0)),"",OFFSET('9. METAS'!$S$20,INT((ROW()-14)/2),0)))</f>
        <v>19</v>
      </c>
      <c r="L176" s="196">
        <f ca="1">IF(MOD(ROW()-13,2)=0,IF(ISBLANK(OFFSET('11. SEGUIMIENTO 2026'!$P$14,INT((ROW()-13)/2),0)),"",OFFSET('11. SEGUIMIENTO 2026'!$P$14,INT((ROW()-13)/2),0)),IF(ISBLANK(OFFSET('9. METAS'!$T$20,INT((ROW()-14)/2),0)),"",OFFSET('9. METAS'!$T$20,INT((ROW()-14)/2),0)))</f>
        <v>17</v>
      </c>
      <c r="M176" s="197">
        <f ca="1">IF(MOD(ROW()-13,2)=0,IF(ISBLANK(OFFSET('11. SEGUIMIENTO 2026'!$Q$14,INT((ROW()-13)/2),0)),"",OFFSET('11. SEGUIMIENTO 2026'!$Q$14,INT((ROW()-13)/2),0)),IF(ISBLANK(OFFSET('9. METAS'!$U$20,INT((ROW()-14)/2),0)),"",OFFSET('9. METAS'!$U$20,INT((ROW()-14)/2),0)))</f>
        <v>11</v>
      </c>
      <c r="N176" s="770"/>
      <c r="O176" s="772"/>
      <c r="P176" s="805"/>
    </row>
    <row r="177" spans="3:16" ht="78" customHeight="1">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METAS'!$L$20,INT((ROW()-13)/2),0)),"",OFFSET('9. METAS'!$L$20,INT((ROW()-13)/2),0))</f>
        <v>61</v>
      </c>
      <c r="I177" s="763" t="s">
        <v>571</v>
      </c>
      <c r="J177" s="195">
        <f ca="1">IF(MOD(ROW()-13,2)=0,IF(ISBLANK(OFFSET('11. SEGUIMIENTO 2026'!$N$14,INT((ROW()-13)/2),0)),"",OFFSET('11. SEGUIMIENTO 2026'!$N$14,INT((ROW()-13)/2),0)),IF(ISBLANK(OFFSET('9. METAS'!$R$20,INT((ROW()-14)/2),0)),"",OFFSET('9. METAS'!$R$20,INT((ROW()-14)/2),0)))</f>
        <v>1</v>
      </c>
      <c r="K177" s="196" t="str">
        <f ca="1">IF(MOD(ROW()-13,2)=0,IF(ISBLANK(OFFSET('11. SEGUIMIENTO 2026'!$O$14,INT((ROW()-13)/2),0)),"",OFFSET('11. SEGUIMIENTO 2026'!$O$14,INT((ROW()-13)/2),0)),IF(ISBLANK(OFFSET('9. METAS'!$S$20,INT((ROW()-14)/2),0)),"",OFFSET('9. METAS'!$S$20,INT((ROW()-14)/2),0)))</f>
        <v/>
      </c>
      <c r="L177" s="196" t="str">
        <f ca="1">IF(MOD(ROW()-13,2)=0,IF(ISBLANK(OFFSET('11. SEGUIMIENTO 2026'!$P$14,INT((ROW()-13)/2),0)),"",OFFSET('11. SEGUIMIENTO 2026'!$P$14,INT((ROW()-13)/2),0)),IF(ISBLANK(OFFSET('9. METAS'!$T$20,INT((ROW()-14)/2),0)),"",OFFSET('9. METAS'!$T$20,INT((ROW()-14)/2),0)))</f>
        <v/>
      </c>
      <c r="M177" s="197" t="str">
        <f ca="1">IF(MOD(ROW()-13,2)=0,IF(ISBLANK(OFFSET('11. SEGUIMIENTO 2026'!$Q$14,INT((ROW()-13)/2),0)),"",OFFSET('11. SEGUIMIENTO 2026'!$Q$14,INT((ROW()-13)/2),0)),IF(ISBLANK(OFFSET('9. METAS'!$U$20,INT((ROW()-14)/2),0)),"",OFFSET('9. METAS'!$U$20,INT((ROW()-14)/2),0)))</f>
        <v/>
      </c>
      <c r="N177" s="769">
        <f ca="1">IFERROR(J177/J178,"ND")</f>
        <v>0.25</v>
      </c>
      <c r="O177" s="771">
        <f ca="1">IFERROR(((J177)/H177),"ND")</f>
        <v>1.6393442622950821E-2</v>
      </c>
      <c r="P177" s="804" t="str">
        <f ca="1">IF(ISBLANK(OFFSET('11. SEGUIMIENTO 2026'!$Z$14,INT((ROW()-13)/2),0)),"",OFFSET('11. SEGUIMIENTO 2026'!$Z$14,INT((ROW()-13)/2),0))</f>
        <v xml:space="preserve">Justificación Trimestral:  
Este indicador tiene como meta anual de adjudicar 61 contratos para obras públicas, para este trimestre se concluyo 1 contrato de obra pública, obteniendo un avance trimestral de 25.00%. Sin embargo, no se omite mencionar que las Obras Públicas que se reportan en proceso se debe a los contratos bianuales firmados en el 2025 </v>
      </c>
    </row>
    <row r="178" spans="3:16" ht="78" customHeight="1">
      <c r="C178" s="747"/>
      <c r="D178" s="749"/>
      <c r="E178" s="749"/>
      <c r="F178" s="751"/>
      <c r="G178" s="753"/>
      <c r="H178" s="760"/>
      <c r="I178" s="764"/>
      <c r="J178" s="195">
        <f ca="1">IF(MOD(ROW()-13,2)=0,IF(ISBLANK(OFFSET('11. SEGUIMIENTO 2026'!$N$14,INT((ROW()-13)/2),0)),"",OFFSET('11. SEGUIMIENTO 2026'!$N$14,INT((ROW()-13)/2),0)),IF(ISBLANK(OFFSET('9. METAS'!$R$20,INT((ROW()-14)/2),0)),"",OFFSET('9. METAS'!$R$20,INT((ROW()-14)/2),0)))</f>
        <v>4</v>
      </c>
      <c r="K178" s="196">
        <f ca="1">IF(MOD(ROW()-13,2)=0,IF(ISBLANK(OFFSET('11. SEGUIMIENTO 2026'!$O$14,INT((ROW()-13)/2),0)),"",OFFSET('11. SEGUIMIENTO 2026'!$O$14,INT((ROW()-13)/2),0)),IF(ISBLANK(OFFSET('9. METAS'!$S$20,INT((ROW()-14)/2),0)),"",OFFSET('9. METAS'!$S$20,INT((ROW()-14)/2),0)))</f>
        <v>31</v>
      </c>
      <c r="L178" s="196">
        <f ca="1">IF(MOD(ROW()-13,2)=0,IF(ISBLANK(OFFSET('11. SEGUIMIENTO 2026'!$P$14,INT((ROW()-13)/2),0)),"",OFFSET('11. SEGUIMIENTO 2026'!$P$14,INT((ROW()-13)/2),0)),IF(ISBLANK(OFFSET('9. METAS'!$T$20,INT((ROW()-14)/2),0)),"",OFFSET('9. METAS'!$T$20,INT((ROW()-14)/2),0)))</f>
        <v>20</v>
      </c>
      <c r="M178" s="197">
        <f ca="1">IF(MOD(ROW()-13,2)=0,IF(ISBLANK(OFFSET('11. SEGUIMIENTO 2026'!$Q$14,INT((ROW()-13)/2),0)),"",OFFSET('11. SEGUIMIENTO 2026'!$Q$14,INT((ROW()-13)/2),0)),IF(ISBLANK(OFFSET('9. METAS'!$U$20,INT((ROW()-14)/2),0)),"",OFFSET('9. METAS'!$U$20,INT((ROW()-14)/2),0)))</f>
        <v>6</v>
      </c>
      <c r="N178" s="770"/>
      <c r="O178" s="772"/>
      <c r="P178" s="805"/>
    </row>
    <row r="179" spans="3:16" ht="78" customHeight="1">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METAS'!$L$20,INT((ROW()-13)/2),0)),"",OFFSET('9. METAS'!$L$20,INT((ROW()-13)/2),0))</f>
        <v>45.185185185185183</v>
      </c>
      <c r="I179" s="763" t="s">
        <v>571</v>
      </c>
      <c r="J179" s="195">
        <f ca="1">IF(MOD(ROW()-13,2)=0,IF(ISBLANK(OFFSET('11. SEGUIMIENTO 2026'!$N$14,INT((ROW()-13)/2),0)),"",OFFSET('11. SEGUIMIENTO 2026'!$N$14,INT((ROW()-13)/2),0)),IF(ISBLANK(OFFSET('9. METAS'!$R$20,INT((ROW()-14)/2),0)),"",OFFSET('9. METAS'!$R$20,INT((ROW()-14)/2),0)))</f>
        <v>0</v>
      </c>
      <c r="K179" s="196" t="str">
        <f ca="1">IF(MOD(ROW()-13,2)=0,IF(ISBLANK(OFFSET('11. SEGUIMIENTO 2026'!$O$14,INT((ROW()-13)/2),0)),"",OFFSET('11. SEGUIMIENTO 2026'!$O$14,INT((ROW()-13)/2),0)),IF(ISBLANK(OFFSET('9. METAS'!$S$20,INT((ROW()-14)/2),0)),"",OFFSET('9. METAS'!$S$20,INT((ROW()-14)/2),0)))</f>
        <v/>
      </c>
      <c r="L179" s="196" t="str">
        <f ca="1">IF(MOD(ROW()-13,2)=0,IF(ISBLANK(OFFSET('11. SEGUIMIENTO 2026'!$P$14,INT((ROW()-13)/2),0)),"",OFFSET('11. SEGUIMIENTO 2026'!$P$14,INT((ROW()-13)/2),0)),IF(ISBLANK(OFFSET('9. METAS'!$T$20,INT((ROW()-14)/2),0)),"",OFFSET('9. METAS'!$T$20,INT((ROW()-14)/2),0)))</f>
        <v/>
      </c>
      <c r="M179" s="197" t="str">
        <f ca="1">IF(MOD(ROW()-13,2)=0,IF(ISBLANK(OFFSET('11. SEGUIMIENTO 2026'!$Q$14,INT((ROW()-13)/2),0)),"",OFFSET('11. SEGUIMIENTO 2026'!$Q$14,INT((ROW()-13)/2),0)),IF(ISBLANK(OFFSET('9. METAS'!$U$20,INT((ROW()-14)/2),0)),"",OFFSET('9. METAS'!$U$20,INT((ROW()-14)/2),0)))</f>
        <v/>
      </c>
      <c r="N179" s="769">
        <f ca="1">IFERROR(J179/J180,"ND")</f>
        <v>0</v>
      </c>
      <c r="O179" s="771">
        <f ca="1">IFERROR(((J179)/H179),"ND")</f>
        <v>0</v>
      </c>
      <c r="P179" s="804" t="str">
        <f ca="1">IF(ISBLANK(OFFSET('11. SEGUIMIENTO 2026'!$Z$14,INT((ROW()-13)/2),0)),"",OFFSET('11. SEGUIMIENTO 2026'!$Z$14,INT((ROW()-13)/2),0))</f>
        <v>Justificación Trimestral:  
Este indicador tiene como meta anual de 45 procedimientos de convocatorias de obras públicas, No obstante, durante este trimestre no se llevaron a cabo procedimientos de convocatoria, debido a que no se presentaron las condiciones necesarias para su ejecución. En relación con el contrato referido en el indicador anterior, es importante señalar que el proceso correspondiente fue realizado en el último trimestre del ejercicio 2025</v>
      </c>
    </row>
    <row r="180" spans="3:16" ht="78" customHeight="1">
      <c r="C180" s="747"/>
      <c r="D180" s="749"/>
      <c r="E180" s="749"/>
      <c r="F180" s="751"/>
      <c r="G180" s="753"/>
      <c r="H180" s="760"/>
      <c r="I180" s="764"/>
      <c r="J180" s="195">
        <f ca="1">IF(MOD(ROW()-13,2)=0,IF(ISBLANK(OFFSET('11. SEGUIMIENTO 2026'!$N$14,INT((ROW()-13)/2),0)),"",OFFSET('11. SEGUIMIENTO 2026'!$N$14,INT((ROW()-13)/2),0)),IF(ISBLANK(OFFSET('9. METAS'!$R$20,INT((ROW()-14)/2),0)),"",OFFSET('9. METAS'!$R$20,INT((ROW()-14)/2),0)))</f>
        <v>2.9629629629629628</v>
      </c>
      <c r="K180" s="196">
        <f ca="1">IF(MOD(ROW()-13,2)=0,IF(ISBLANK(OFFSET('11. SEGUIMIENTO 2026'!$O$14,INT((ROW()-13)/2),0)),"",OFFSET('11. SEGUIMIENTO 2026'!$O$14,INT((ROW()-13)/2),0)),IF(ISBLANK(OFFSET('9. METAS'!$S$20,INT((ROW()-14)/2),0)),"",OFFSET('9. METAS'!$S$20,INT((ROW()-14)/2),0)))</f>
        <v>22.962962962962962</v>
      </c>
      <c r="L180" s="196">
        <f ca="1">IF(MOD(ROW()-13,2)=0,IF(ISBLANK(OFFSET('11. SEGUIMIENTO 2026'!$P$14,INT((ROW()-13)/2),0)),"",OFFSET('11. SEGUIMIENTO 2026'!$P$14,INT((ROW()-13)/2),0)),IF(ISBLANK(OFFSET('9. METAS'!$T$20,INT((ROW()-14)/2),0)),"",OFFSET('9. METAS'!$T$20,INT((ROW()-14)/2),0)))</f>
        <v>14.814814814814813</v>
      </c>
      <c r="M180" s="197">
        <f ca="1">IF(MOD(ROW()-13,2)=0,IF(ISBLANK(OFFSET('11. SEGUIMIENTO 2026'!$Q$14,INT((ROW()-13)/2),0)),"",OFFSET('11. SEGUIMIENTO 2026'!$Q$14,INT((ROW()-13)/2),0)),IF(ISBLANK(OFFSET('9. METAS'!$U$20,INT((ROW()-14)/2),0)),"",OFFSET('9. METAS'!$U$20,INT((ROW()-14)/2),0)))</f>
        <v>4</v>
      </c>
      <c r="N180" s="770"/>
      <c r="O180" s="772"/>
      <c r="P180" s="805"/>
    </row>
    <row r="181" spans="3:16" ht="78" customHeight="1">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METAS'!$L$20,INT((ROW()-13)/2),0)),"",OFFSET('9. METAS'!$L$20,INT((ROW()-13)/2),0))</f>
        <v>61</v>
      </c>
      <c r="I181" s="763" t="s">
        <v>571</v>
      </c>
      <c r="J181" s="195">
        <f ca="1">IF(MOD(ROW()-13,2)=0,IF(ISBLANK(OFFSET('11. SEGUIMIENTO 2026'!$N$14,INT((ROW()-13)/2),0)),"",OFFSET('11. SEGUIMIENTO 2026'!$N$14,INT((ROW()-13)/2),0)),IF(ISBLANK(OFFSET('9. METAS'!$R$20,INT((ROW()-14)/2),0)),"",OFFSET('9. METAS'!$R$20,INT((ROW()-14)/2),0)))</f>
        <v>7</v>
      </c>
      <c r="K181" s="196" t="str">
        <f ca="1">IF(MOD(ROW()-13,2)=0,IF(ISBLANK(OFFSET('11. SEGUIMIENTO 2026'!$O$14,INT((ROW()-13)/2),0)),"",OFFSET('11. SEGUIMIENTO 2026'!$O$14,INT((ROW()-13)/2),0)),IF(ISBLANK(OFFSET('9. METAS'!$S$20,INT((ROW()-14)/2),0)),"",OFFSET('9. METAS'!$S$20,INT((ROW()-14)/2),0)))</f>
        <v/>
      </c>
      <c r="L181" s="196" t="str">
        <f ca="1">IF(MOD(ROW()-13,2)=0,IF(ISBLANK(OFFSET('11. SEGUIMIENTO 2026'!$P$14,INT((ROW()-13)/2),0)),"",OFFSET('11. SEGUIMIENTO 2026'!$P$14,INT((ROW()-13)/2),0)),IF(ISBLANK(OFFSET('9. METAS'!$T$20,INT((ROW()-14)/2),0)),"",OFFSET('9. METAS'!$T$20,INT((ROW()-14)/2),0)))</f>
        <v/>
      </c>
      <c r="M181" s="197" t="str">
        <f ca="1">IF(MOD(ROW()-13,2)=0,IF(ISBLANK(OFFSET('11. SEGUIMIENTO 2026'!$Q$14,INT((ROW()-13)/2),0)),"",OFFSET('11. SEGUIMIENTO 2026'!$Q$14,INT((ROW()-13)/2),0)),IF(ISBLANK(OFFSET('9. METAS'!$U$20,INT((ROW()-14)/2),0)),"",OFFSET('9. METAS'!$U$20,INT((ROW()-14)/2),0)))</f>
        <v/>
      </c>
      <c r="N181" s="769">
        <f ca="1">IFERROR(J181/J182,"ND")</f>
        <v>1.75</v>
      </c>
      <c r="O181" s="771">
        <f ca="1">IFERROR(((J181)/H181),"ND")</f>
        <v>0.11475409836065574</v>
      </c>
      <c r="P181" s="804" t="str">
        <f ca="1">IF(ISBLANK(OFFSET('11. SEGUIMIENTO 2026'!$Z$14,INT((ROW()-13)/2),0)),"",OFFSET('11. SEGUIMIENTO 2026'!$Z$14,INT((ROW()-13)/2),0))</f>
        <v>Justificación Trimestral:  
El indicador contempla una meta anual de 61 obras públicas. Durante este trimestre se encuentran en la ejecución 07 obras públicas, lo que representa un avance del 175.00% respecto a la meta trimestral.  superando lo planeado en para el trimestre</v>
      </c>
    </row>
    <row r="182" spans="3:16" ht="78" customHeight="1">
      <c r="C182" s="747"/>
      <c r="D182" s="749"/>
      <c r="E182" s="749"/>
      <c r="F182" s="751"/>
      <c r="G182" s="753"/>
      <c r="H182" s="760"/>
      <c r="I182" s="764"/>
      <c r="J182" s="195">
        <f ca="1">IF(MOD(ROW()-13,2)=0,IF(ISBLANK(OFFSET('11. SEGUIMIENTO 2026'!$N$14,INT((ROW()-13)/2),0)),"",OFFSET('11. SEGUIMIENTO 2026'!$N$14,INT((ROW()-13)/2),0)),IF(ISBLANK(OFFSET('9. METAS'!$R$20,INT((ROW()-14)/2),0)),"",OFFSET('9. METAS'!$R$20,INT((ROW()-14)/2),0)))</f>
        <v>4</v>
      </c>
      <c r="K182" s="196">
        <f ca="1">IF(MOD(ROW()-13,2)=0,IF(ISBLANK(OFFSET('11. SEGUIMIENTO 2026'!$O$14,INT((ROW()-13)/2),0)),"",OFFSET('11. SEGUIMIENTO 2026'!$O$14,INT((ROW()-13)/2),0)),IF(ISBLANK(OFFSET('9. METAS'!$S$20,INT((ROW()-14)/2),0)),"",OFFSET('9. METAS'!$S$20,INT((ROW()-14)/2),0)))</f>
        <v>31</v>
      </c>
      <c r="L182" s="196">
        <f ca="1">IF(MOD(ROW()-13,2)=0,IF(ISBLANK(OFFSET('11. SEGUIMIENTO 2026'!$P$14,INT((ROW()-13)/2),0)),"",OFFSET('11. SEGUIMIENTO 2026'!$P$14,INT((ROW()-13)/2),0)),IF(ISBLANK(OFFSET('9. METAS'!$T$20,INT((ROW()-14)/2),0)),"",OFFSET('9. METAS'!$T$20,INT((ROW()-14)/2),0)))</f>
        <v>20</v>
      </c>
      <c r="M182" s="197">
        <f ca="1">IF(MOD(ROW()-13,2)=0,IF(ISBLANK(OFFSET('11. SEGUIMIENTO 2026'!$Q$14,INT((ROW()-13)/2),0)),"",OFFSET('11. SEGUIMIENTO 2026'!$Q$14,INT((ROW()-13)/2),0)),IF(ISBLANK(OFFSET('9. METAS'!$U$20,INT((ROW()-14)/2),0)),"",OFFSET('9. METAS'!$U$20,INT((ROW()-14)/2),0)))</f>
        <v>6</v>
      </c>
      <c r="N182" s="770"/>
      <c r="O182" s="772"/>
      <c r="P182" s="805"/>
    </row>
    <row r="183" spans="3:16" ht="78" customHeight="1">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METAS'!$L$20,INT((ROW()-13)/2),0)),"",OFFSET('9. METAS'!$L$20,INT((ROW()-13)/2),0))</f>
        <v>223</v>
      </c>
      <c r="I183" s="763" t="s">
        <v>571</v>
      </c>
      <c r="J183" s="195">
        <f ca="1">IF(MOD(ROW()-13,2)=0,IF(ISBLANK(OFFSET('11. SEGUIMIENTO 2026'!$N$14,INT((ROW()-13)/2),0)),"",OFFSET('11. SEGUIMIENTO 2026'!$N$14,INT((ROW()-13)/2),0)),IF(ISBLANK(OFFSET('9. METAS'!$R$20,INT((ROW()-14)/2),0)),"",OFFSET('9. METAS'!$R$20,INT((ROW()-14)/2),0)))</f>
        <v>2</v>
      </c>
      <c r="K183" s="196" t="str">
        <f ca="1">IF(MOD(ROW()-13,2)=0,IF(ISBLANK(OFFSET('11. SEGUIMIENTO 2026'!$O$14,INT((ROW()-13)/2),0)),"",OFFSET('11. SEGUIMIENTO 2026'!$O$14,INT((ROW()-13)/2),0)),IF(ISBLANK(OFFSET('9. METAS'!$S$20,INT((ROW()-14)/2),0)),"",OFFSET('9. METAS'!$S$20,INT((ROW()-14)/2),0)))</f>
        <v/>
      </c>
      <c r="L183" s="196" t="str">
        <f ca="1">IF(MOD(ROW()-13,2)=0,IF(ISBLANK(OFFSET('11. SEGUIMIENTO 2026'!$P$14,INT((ROW()-13)/2),0)),"",OFFSET('11. SEGUIMIENTO 2026'!$P$14,INT((ROW()-13)/2),0)),IF(ISBLANK(OFFSET('9. METAS'!$T$20,INT((ROW()-14)/2),0)),"",OFFSET('9. METAS'!$T$20,INT((ROW()-14)/2),0)))</f>
        <v/>
      </c>
      <c r="M183" s="197" t="str">
        <f ca="1">IF(MOD(ROW()-13,2)=0,IF(ISBLANK(OFFSET('11. SEGUIMIENTO 2026'!$Q$14,INT((ROW()-13)/2),0)),"",OFFSET('11. SEGUIMIENTO 2026'!$Q$14,INT((ROW()-13)/2),0)),IF(ISBLANK(OFFSET('9. METAS'!$U$20,INT((ROW()-14)/2),0)),"",OFFSET('9. METAS'!$U$20,INT((ROW()-14)/2),0)))</f>
        <v/>
      </c>
      <c r="N183" s="769">
        <f ca="1">IFERROR(J183/J184,"ND")</f>
        <v>2</v>
      </c>
      <c r="O183" s="771">
        <f ca="1">IFERROR(((J183)/H183),"ND")</f>
        <v>8.9686098654708519E-3</v>
      </c>
      <c r="P183" s="804" t="str">
        <f ca="1">IF(ISBLANK(OFFSET('11. SEGUIMIENTO 2026'!$Z$14,INT((ROW()-13)/2),0)),"",OFFSET('11. SEGUIMIENTO 2026'!$Z$14,INT((ROW()-13)/2),0))</f>
        <v>Justificación Trimestral:  
Este indicador tiene como meta anual de informar 223  avances fisico de obras públicas. Durante este segundo trimestre se entregaron 102 soportes de avance de obra , superando el avance al 200.00%.</v>
      </c>
    </row>
    <row r="184" spans="3:16" ht="78" customHeight="1">
      <c r="C184" s="747"/>
      <c r="D184" s="749"/>
      <c r="E184" s="749"/>
      <c r="F184" s="751"/>
      <c r="G184" s="753"/>
      <c r="H184" s="760"/>
      <c r="I184" s="764"/>
      <c r="J184" s="195">
        <f ca="1">IF(MOD(ROW()-13,2)=0,IF(ISBLANK(OFFSET('11. SEGUIMIENTO 2026'!$N$14,INT((ROW()-13)/2),0)),"",OFFSET('11. SEGUIMIENTO 2026'!$N$14,INT((ROW()-13)/2),0)),IF(ISBLANK(OFFSET('9. METAS'!$R$20,INT((ROW()-14)/2),0)),"",OFFSET('9. METAS'!$R$20,INT((ROW()-14)/2),0)))</f>
        <v>1</v>
      </c>
      <c r="K184" s="196">
        <f ca="1">IF(MOD(ROW()-13,2)=0,IF(ISBLANK(OFFSET('11. SEGUIMIENTO 2026'!$O$14,INT((ROW()-13)/2),0)),"",OFFSET('11. SEGUIMIENTO 2026'!$O$14,INT((ROW()-13)/2),0)),IF(ISBLANK(OFFSET('9. METAS'!$S$20,INT((ROW()-14)/2),0)),"",OFFSET('9. METAS'!$S$20,INT((ROW()-14)/2),0)))</f>
        <v>18</v>
      </c>
      <c r="L184" s="196">
        <f ca="1">IF(MOD(ROW()-13,2)=0,IF(ISBLANK(OFFSET('11. SEGUIMIENTO 2026'!$P$14,INT((ROW()-13)/2),0)),"",OFFSET('11. SEGUIMIENTO 2026'!$P$14,INT((ROW()-13)/2),0)),IF(ISBLANK(OFFSET('9. METAS'!$T$20,INT((ROW()-14)/2),0)),"",OFFSET('9. METAS'!$T$20,INT((ROW()-14)/2),0)))</f>
        <v>80</v>
      </c>
      <c r="M184" s="197">
        <f ca="1">IF(MOD(ROW()-13,2)=0,IF(ISBLANK(OFFSET('11. SEGUIMIENTO 2026'!$Q$14,INT((ROW()-13)/2),0)),"",OFFSET('11. SEGUIMIENTO 2026'!$Q$14,INT((ROW()-13)/2),0)),IF(ISBLANK(OFFSET('9. METAS'!$U$20,INT((ROW()-14)/2),0)),"",OFFSET('9. METAS'!$U$20,INT((ROW()-14)/2),0)))</f>
        <v>124</v>
      </c>
      <c r="N184" s="770"/>
      <c r="O184" s="772"/>
      <c r="P184" s="805"/>
    </row>
    <row r="185" spans="3:16" ht="73.5" customHeight="1">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METAS'!$L$20,INT((ROW()-13)/2),0)),"",OFFSET('9. METAS'!$L$20,INT((ROW()-13)/2),0))</f>
        <v>61</v>
      </c>
      <c r="I185" s="763" t="s">
        <v>571</v>
      </c>
      <c r="J185" s="195">
        <f ca="1">IF(MOD(ROW()-13,2)=0,IF(ISBLANK(OFFSET('11. SEGUIMIENTO 2026'!$N$14,INT((ROW()-13)/2),0)),"",OFFSET('11. SEGUIMIENTO 2026'!$N$14,INT((ROW()-13)/2),0)),IF(ISBLANK(OFFSET('9. METAS'!$R$20,INT((ROW()-14)/2),0)),"",OFFSET('9. METAS'!$R$20,INT((ROW()-14)/2),0)))</f>
        <v>6</v>
      </c>
      <c r="K185" s="196" t="str">
        <f ca="1">IF(MOD(ROW()-13,2)=0,IF(ISBLANK(OFFSET('11. SEGUIMIENTO 2026'!$O$14,INT((ROW()-13)/2),0)),"",OFFSET('11. SEGUIMIENTO 2026'!$O$14,INT((ROW()-13)/2),0)),IF(ISBLANK(OFFSET('9. METAS'!$S$20,INT((ROW()-14)/2),0)),"",OFFSET('9. METAS'!$S$20,INT((ROW()-14)/2),0)))</f>
        <v/>
      </c>
      <c r="L185" s="196" t="str">
        <f ca="1">IF(MOD(ROW()-13,2)=0,IF(ISBLANK(OFFSET('11. SEGUIMIENTO 2026'!$P$14,INT((ROW()-13)/2),0)),"",OFFSET('11. SEGUIMIENTO 2026'!$P$14,INT((ROW()-13)/2),0)),IF(ISBLANK(OFFSET('9. METAS'!$T$20,INT((ROW()-14)/2),0)),"",OFFSET('9. METAS'!$T$20,INT((ROW()-14)/2),0)))</f>
        <v/>
      </c>
      <c r="M185" s="197" t="str">
        <f ca="1">IF(MOD(ROW()-13,2)=0,IF(ISBLANK(OFFSET('11. SEGUIMIENTO 2026'!$Q$14,INT((ROW()-13)/2),0)),"",OFFSET('11. SEGUIMIENTO 2026'!$Q$14,INT((ROW()-13)/2),0)),IF(ISBLANK(OFFSET('9. METAS'!$U$20,INT((ROW()-14)/2),0)),"",OFFSET('9. METAS'!$U$20,INT((ROW()-14)/2),0)))</f>
        <v/>
      </c>
      <c r="N185" s="769">
        <f ca="1">IFERROR(J185/J186,"ND")</f>
        <v>1.5</v>
      </c>
      <c r="O185" s="771">
        <f ca="1">IFERROR(((J185)/H185),"ND")</f>
        <v>9.8360655737704916E-2</v>
      </c>
      <c r="P185" s="804" t="str">
        <f ca="1">IF(ISBLANK(OFFSET('11. SEGUIMIENTO 2026'!$Z$14,INT((ROW()-13)/2),0)),"",OFFSET('11. SEGUIMIENTO 2026'!$Z$14,INT((ROW()-13)/2),0))</f>
        <v xml:space="preserve">Justificación Trimestral:   
Este indicador tiene como meta anual de verificar el avance financiero de  61 obras públicas. Durante este trimestre se comprometieron 6 obra pública, obteniendo un avance trimestral de 150.00% </v>
      </c>
    </row>
    <row r="186" spans="3:16" ht="73.5" customHeight="1">
      <c r="C186" s="747"/>
      <c r="D186" s="749"/>
      <c r="E186" s="749"/>
      <c r="F186" s="751"/>
      <c r="G186" s="753"/>
      <c r="H186" s="760"/>
      <c r="I186" s="764"/>
      <c r="J186" s="195">
        <f ca="1">IF(MOD(ROW()-13,2)=0,IF(ISBLANK(OFFSET('11. SEGUIMIENTO 2026'!$N$14,INT((ROW()-13)/2),0)),"",OFFSET('11. SEGUIMIENTO 2026'!$N$14,INT((ROW()-13)/2),0)),IF(ISBLANK(OFFSET('9. METAS'!$R$20,INT((ROW()-14)/2),0)),"",OFFSET('9. METAS'!$R$20,INT((ROW()-14)/2),0)))</f>
        <v>4</v>
      </c>
      <c r="K186" s="196">
        <f ca="1">IF(MOD(ROW()-13,2)=0,IF(ISBLANK(OFFSET('11. SEGUIMIENTO 2026'!$O$14,INT((ROW()-13)/2),0)),"",OFFSET('11. SEGUIMIENTO 2026'!$O$14,INT((ROW()-13)/2),0)),IF(ISBLANK(OFFSET('9. METAS'!$S$20,INT((ROW()-14)/2),0)),"",OFFSET('9. METAS'!$S$20,INT((ROW()-14)/2),0)))</f>
        <v>31</v>
      </c>
      <c r="L186" s="196">
        <f ca="1">IF(MOD(ROW()-13,2)=0,IF(ISBLANK(OFFSET('11. SEGUIMIENTO 2026'!$P$14,INT((ROW()-13)/2),0)),"",OFFSET('11. SEGUIMIENTO 2026'!$P$14,INT((ROW()-13)/2),0)),IF(ISBLANK(OFFSET('9. METAS'!$T$20,INT((ROW()-14)/2),0)),"",OFFSET('9. METAS'!$T$20,INT((ROW()-14)/2),0)))</f>
        <v>20</v>
      </c>
      <c r="M186" s="197">
        <f ca="1">IF(MOD(ROW()-13,2)=0,IF(ISBLANK(OFFSET('11. SEGUIMIENTO 2026'!$Q$14,INT((ROW()-13)/2),0)),"",OFFSET('11. SEGUIMIENTO 2026'!$Q$14,INT((ROW()-13)/2),0)),IF(ISBLANK(OFFSET('9. METAS'!$U$20,INT((ROW()-14)/2),0)),"",OFFSET('9. METAS'!$U$20,INT((ROW()-14)/2),0)))</f>
        <v>6</v>
      </c>
      <c r="N186" s="770"/>
      <c r="O186" s="772"/>
      <c r="P186" s="805"/>
    </row>
    <row r="187" spans="3:16" ht="73.5" customHeight="1">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METAS'!$L$20,INT((ROW()-13)/2),0)),"",OFFSET('9. METAS'!$L$20,INT((ROW()-13)/2),0))</f>
        <v>223</v>
      </c>
      <c r="I187" s="763" t="s">
        <v>571</v>
      </c>
      <c r="J187" s="195">
        <f ca="1">IF(MOD(ROW()-13,2)=0,IF(ISBLANK(OFFSET('11. SEGUIMIENTO 2026'!$N$14,INT((ROW()-13)/2),0)),"",OFFSET('11. SEGUIMIENTO 2026'!$N$14,INT((ROW()-13)/2),0)),IF(ISBLANK(OFFSET('9. METAS'!$R$20,INT((ROW()-14)/2),0)),"",OFFSET('9. METAS'!$R$20,INT((ROW()-14)/2),0)))</f>
        <v>0</v>
      </c>
      <c r="K187" s="196" t="str">
        <f ca="1">IF(MOD(ROW()-13,2)=0,IF(ISBLANK(OFFSET('11. SEGUIMIENTO 2026'!$O$14,INT((ROW()-13)/2),0)),"",OFFSET('11. SEGUIMIENTO 2026'!$O$14,INT((ROW()-13)/2),0)),IF(ISBLANK(OFFSET('9. METAS'!$S$20,INT((ROW()-14)/2),0)),"",OFFSET('9. METAS'!$S$20,INT((ROW()-14)/2),0)))</f>
        <v/>
      </c>
      <c r="L187" s="196" t="str">
        <f ca="1">IF(MOD(ROW()-13,2)=0,IF(ISBLANK(OFFSET('11. SEGUIMIENTO 2026'!$P$14,INT((ROW()-13)/2),0)),"",OFFSET('11. SEGUIMIENTO 2026'!$P$14,INT((ROW()-13)/2),0)),IF(ISBLANK(OFFSET('9. METAS'!$T$20,INT((ROW()-14)/2),0)),"",OFFSET('9. METAS'!$T$20,INT((ROW()-14)/2),0)))</f>
        <v/>
      </c>
      <c r="M187" s="197" t="str">
        <f ca="1">IF(MOD(ROW()-13,2)=0,IF(ISBLANK(OFFSET('11. SEGUIMIENTO 2026'!$Q$14,INT((ROW()-13)/2),0)),"",OFFSET('11. SEGUIMIENTO 2026'!$Q$14,INT((ROW()-13)/2),0)),IF(ISBLANK(OFFSET('9. METAS'!$U$20,INT((ROW()-14)/2),0)),"",OFFSET('9. METAS'!$U$20,INT((ROW()-14)/2),0)))</f>
        <v/>
      </c>
      <c r="N187" s="769">
        <f ca="1">IFERROR(J187/J188,"ND")</f>
        <v>0</v>
      </c>
      <c r="O187" s="771">
        <f ca="1">IFERROR(((J187)/H187),"ND")</f>
        <v>0</v>
      </c>
      <c r="P187" s="804" t="str">
        <f ca="1">IF(ISBLANK(OFFSET('11. SEGUIMIENTO 2026'!$Z$14,INT((ROW()-13)/2),0)),"",OFFSET('11. SEGUIMIENTO 2026'!$Z$14,INT((ROW()-13)/2),0))</f>
        <v>Justificación Trimestral:  
El indicador contempla una meta anual  de 223 gestiones del avance financiero. No obstante, durante este trimestre no se llevaron a cabo gestiones, debido a que no se presentaron las condiciones necesarias.</v>
      </c>
    </row>
    <row r="188" spans="3:16" ht="73.5" customHeight="1" thickBot="1">
      <c r="C188" s="757"/>
      <c r="D188" s="758"/>
      <c r="E188" s="758"/>
      <c r="F188" s="759"/>
      <c r="G188" s="761"/>
      <c r="H188" s="765"/>
      <c r="I188" s="768"/>
      <c r="J188" s="203">
        <f ca="1">IF(MOD(ROW()-13,2)=0,IF(ISBLANK(OFFSET('11. SEGUIMIENTO 2026'!$N$14,INT((ROW()-13)/2),0)),"",OFFSET('11. SEGUIMIENTO 2026'!$N$14,INT((ROW()-13)/2),0)),IF(ISBLANK(OFFSET('9. METAS'!$R$20,INT((ROW()-14)/2),0)),"",OFFSET('9. METAS'!$R$20,INT((ROW()-14)/2),0)))</f>
        <v>1</v>
      </c>
      <c r="K188" s="204">
        <f ca="1">IF(MOD(ROW()-13,2)=0,IF(ISBLANK(OFFSET('11. SEGUIMIENTO 2026'!$O$14,INT((ROW()-13)/2),0)),"",OFFSET('11. SEGUIMIENTO 2026'!$O$14,INT((ROW()-13)/2),0)),IF(ISBLANK(OFFSET('9. METAS'!$S$20,INT((ROW()-14)/2),0)),"",OFFSET('9. METAS'!$S$20,INT((ROW()-14)/2),0)))</f>
        <v>18</v>
      </c>
      <c r="L188" s="204">
        <f ca="1">IF(MOD(ROW()-13,2)=0,IF(ISBLANK(OFFSET('11. SEGUIMIENTO 2026'!$P$14,INT((ROW()-13)/2),0)),"",OFFSET('11. SEGUIMIENTO 2026'!$P$14,INT((ROW()-13)/2),0)),IF(ISBLANK(OFFSET('9. METAS'!$T$20,INT((ROW()-14)/2),0)),"",OFFSET('9. METAS'!$T$20,INT((ROW()-14)/2),0)))</f>
        <v>80</v>
      </c>
      <c r="M188" s="205">
        <f ca="1">IF(MOD(ROW()-13,2)=0,IF(ISBLANK(OFFSET('11. SEGUIMIENTO 2026'!$Q$14,INT((ROW()-13)/2),0)),"",OFFSET('11. SEGUIMIENTO 2026'!$Q$14,INT((ROW()-13)/2),0)),IF(ISBLANK(OFFSET('9. METAS'!$U$20,INT((ROW()-14)/2),0)),"",OFFSET('9. METAS'!$U$20,INT((ROW()-14)/2),0)))</f>
        <v>124</v>
      </c>
      <c r="N188" s="823"/>
      <c r="O188" s="821"/>
      <c r="P188" s="822"/>
    </row>
    <row r="189" spans="3:16" ht="15.75" thickTop="1"/>
  </sheetData>
  <protectedRanges>
    <protectedRange sqref="I13:I188" name="SI.NO"/>
    <protectedRange algorithmName="SHA-512" hashValue="VSDpUfYaSu2o1GNz/dNG0/zdAR2SyjQ4x4E+I/O817AEKyLH+9hkU426TeaW1NebwBiHlEu/vd5f18TkOfpfxw==" saltValue="bop94IANOsb3/TmZjo7hbg==" spinCount="100000" sqref="P13:P188" name="JUSTIFICACION"/>
  </protectedRanges>
  <mergeCells count="881">
    <mergeCell ref="C187:C188"/>
    <mergeCell ref="D187:D188"/>
    <mergeCell ref="E187:E188"/>
    <mergeCell ref="F187:F188"/>
    <mergeCell ref="G187:G188"/>
    <mergeCell ref="H183:H184"/>
    <mergeCell ref="I183:I184"/>
    <mergeCell ref="N183:N184"/>
    <mergeCell ref="C67:C68"/>
    <mergeCell ref="D67:D68"/>
    <mergeCell ref="C81:C82"/>
    <mergeCell ref="D81:D82"/>
    <mergeCell ref="C93:C94"/>
    <mergeCell ref="D93:D94"/>
    <mergeCell ref="C91:C92"/>
    <mergeCell ref="D91:D92"/>
    <mergeCell ref="C75:C76"/>
    <mergeCell ref="D75:D76"/>
    <mergeCell ref="C87:C90"/>
    <mergeCell ref="D87:D90"/>
    <mergeCell ref="H187:H188"/>
    <mergeCell ref="I187:I188"/>
    <mergeCell ref="N187:N188"/>
    <mergeCell ref="C185:C186"/>
    <mergeCell ref="O187:O188"/>
    <mergeCell ref="P187:P188"/>
    <mergeCell ref="H185:H186"/>
    <mergeCell ref="I185:I186"/>
    <mergeCell ref="N185:N186"/>
    <mergeCell ref="O185:O186"/>
    <mergeCell ref="P185:P186"/>
    <mergeCell ref="O183:O184"/>
    <mergeCell ref="P183:P184"/>
    <mergeCell ref="D185:D186"/>
    <mergeCell ref="E185:E186"/>
    <mergeCell ref="F185:F186"/>
    <mergeCell ref="G185:G186"/>
    <mergeCell ref="C181:C182"/>
    <mergeCell ref="D181:D182"/>
    <mergeCell ref="E181:E182"/>
    <mergeCell ref="F181:F182"/>
    <mergeCell ref="G181:G182"/>
    <mergeCell ref="H181:H182"/>
    <mergeCell ref="I181:I182"/>
    <mergeCell ref="N181:N182"/>
    <mergeCell ref="O181:O182"/>
    <mergeCell ref="P181:P182"/>
    <mergeCell ref="C183:C184"/>
    <mergeCell ref="D183:D184"/>
    <mergeCell ref="E183:E184"/>
    <mergeCell ref="F183:F184"/>
    <mergeCell ref="G183:G184"/>
    <mergeCell ref="H177:H178"/>
    <mergeCell ref="I177:I178"/>
    <mergeCell ref="N177:N178"/>
    <mergeCell ref="O177:O178"/>
    <mergeCell ref="C179:C180"/>
    <mergeCell ref="D179:D180"/>
    <mergeCell ref="E179:E180"/>
    <mergeCell ref="F179:F180"/>
    <mergeCell ref="G179:G180"/>
    <mergeCell ref="P173:P174"/>
    <mergeCell ref="C175:C176"/>
    <mergeCell ref="D175:D176"/>
    <mergeCell ref="E175:E176"/>
    <mergeCell ref="F175:F176"/>
    <mergeCell ref="G175:G176"/>
    <mergeCell ref="H179:H180"/>
    <mergeCell ref="I179:I180"/>
    <mergeCell ref="N179:N180"/>
    <mergeCell ref="O179:O180"/>
    <mergeCell ref="P179:P180"/>
    <mergeCell ref="P177:P178"/>
    <mergeCell ref="H175:H176"/>
    <mergeCell ref="I175:I176"/>
    <mergeCell ref="N175:N176"/>
    <mergeCell ref="O175:O176"/>
    <mergeCell ref="P175:P176"/>
    <mergeCell ref="C177:C178"/>
    <mergeCell ref="D177:D178"/>
    <mergeCell ref="E177:E178"/>
    <mergeCell ref="F177:F178"/>
    <mergeCell ref="G177:G178"/>
    <mergeCell ref="C173:C174"/>
    <mergeCell ref="D173:D174"/>
    <mergeCell ref="E173:E174"/>
    <mergeCell ref="F173:F174"/>
    <mergeCell ref="G173:G174"/>
    <mergeCell ref="H169:H170"/>
    <mergeCell ref="I169:I170"/>
    <mergeCell ref="N169:N170"/>
    <mergeCell ref="O169:O170"/>
    <mergeCell ref="C171:C172"/>
    <mergeCell ref="D171:D172"/>
    <mergeCell ref="E171:E172"/>
    <mergeCell ref="F171:F172"/>
    <mergeCell ref="G171:G172"/>
    <mergeCell ref="H173:H174"/>
    <mergeCell ref="I173:I174"/>
    <mergeCell ref="N173:N174"/>
    <mergeCell ref="O173:O174"/>
    <mergeCell ref="P165:P166"/>
    <mergeCell ref="C167:C168"/>
    <mergeCell ref="D167:D168"/>
    <mergeCell ref="E167:E168"/>
    <mergeCell ref="F167:F168"/>
    <mergeCell ref="G167:G168"/>
    <mergeCell ref="H171:H172"/>
    <mergeCell ref="I171:I172"/>
    <mergeCell ref="N171:N172"/>
    <mergeCell ref="O171:O172"/>
    <mergeCell ref="P171:P172"/>
    <mergeCell ref="P169:P170"/>
    <mergeCell ref="H167:H168"/>
    <mergeCell ref="I167:I168"/>
    <mergeCell ref="N167:N168"/>
    <mergeCell ref="O167:O168"/>
    <mergeCell ref="P167:P168"/>
    <mergeCell ref="C169:C170"/>
    <mergeCell ref="D169:D170"/>
    <mergeCell ref="E169:E170"/>
    <mergeCell ref="F169:F170"/>
    <mergeCell ref="G169:G170"/>
    <mergeCell ref="C165:C166"/>
    <mergeCell ref="D165:D166"/>
    <mergeCell ref="E165:E166"/>
    <mergeCell ref="F165:F166"/>
    <mergeCell ref="G165:G166"/>
    <mergeCell ref="H161:H162"/>
    <mergeCell ref="I161:I162"/>
    <mergeCell ref="N161:N162"/>
    <mergeCell ref="O161:O162"/>
    <mergeCell ref="C163:C164"/>
    <mergeCell ref="D163:D164"/>
    <mergeCell ref="E163:E164"/>
    <mergeCell ref="F163:F164"/>
    <mergeCell ref="G163:G164"/>
    <mergeCell ref="H165:H166"/>
    <mergeCell ref="I165:I166"/>
    <mergeCell ref="N165:N166"/>
    <mergeCell ref="O165:O166"/>
    <mergeCell ref="P157:P158"/>
    <mergeCell ref="C159:C160"/>
    <mergeCell ref="D159:D160"/>
    <mergeCell ref="E159:E160"/>
    <mergeCell ref="F159:F160"/>
    <mergeCell ref="G159:G160"/>
    <mergeCell ref="H163:H164"/>
    <mergeCell ref="I163:I164"/>
    <mergeCell ref="N163:N164"/>
    <mergeCell ref="O163:O164"/>
    <mergeCell ref="P163:P164"/>
    <mergeCell ref="P161:P162"/>
    <mergeCell ref="H159:H160"/>
    <mergeCell ref="I159:I160"/>
    <mergeCell ref="N159:N160"/>
    <mergeCell ref="O159:O160"/>
    <mergeCell ref="P159:P160"/>
    <mergeCell ref="C161:C162"/>
    <mergeCell ref="D161:D162"/>
    <mergeCell ref="E161:E162"/>
    <mergeCell ref="F161:F162"/>
    <mergeCell ref="G161:G162"/>
    <mergeCell ref="C157:C158"/>
    <mergeCell ref="D157:D158"/>
    <mergeCell ref="E157:E158"/>
    <mergeCell ref="F157:F158"/>
    <mergeCell ref="G157:G158"/>
    <mergeCell ref="H153:H154"/>
    <mergeCell ref="I153:I154"/>
    <mergeCell ref="N153:N154"/>
    <mergeCell ref="O153:O154"/>
    <mergeCell ref="C155:C156"/>
    <mergeCell ref="D155:D156"/>
    <mergeCell ref="E155:E156"/>
    <mergeCell ref="F155:F156"/>
    <mergeCell ref="G155:G156"/>
    <mergeCell ref="H157:H158"/>
    <mergeCell ref="I157:I158"/>
    <mergeCell ref="N157:N158"/>
    <mergeCell ref="O157:O158"/>
    <mergeCell ref="P149:P150"/>
    <mergeCell ref="C151:C152"/>
    <mergeCell ref="D151:D152"/>
    <mergeCell ref="E151:E152"/>
    <mergeCell ref="F151:F152"/>
    <mergeCell ref="G151:G152"/>
    <mergeCell ref="H155:H156"/>
    <mergeCell ref="I155:I156"/>
    <mergeCell ref="N155:N156"/>
    <mergeCell ref="O155:O156"/>
    <mergeCell ref="P155:P156"/>
    <mergeCell ref="P153:P154"/>
    <mergeCell ref="H151:H152"/>
    <mergeCell ref="I151:I152"/>
    <mergeCell ref="N151:N152"/>
    <mergeCell ref="O151:O152"/>
    <mergeCell ref="P151:P152"/>
    <mergeCell ref="C153:C154"/>
    <mergeCell ref="D153:D154"/>
    <mergeCell ref="E153:E154"/>
    <mergeCell ref="F153:F154"/>
    <mergeCell ref="G153:G154"/>
    <mergeCell ref="C149:C150"/>
    <mergeCell ref="D149:D150"/>
    <mergeCell ref="E149:E150"/>
    <mergeCell ref="F149:F150"/>
    <mergeCell ref="G149:G150"/>
    <mergeCell ref="H145:H146"/>
    <mergeCell ref="I145:I146"/>
    <mergeCell ref="N145:N146"/>
    <mergeCell ref="O145:O146"/>
    <mergeCell ref="C147:C148"/>
    <mergeCell ref="D147:D148"/>
    <mergeCell ref="E147:E148"/>
    <mergeCell ref="F147:F148"/>
    <mergeCell ref="G147:G148"/>
    <mergeCell ref="H149:H150"/>
    <mergeCell ref="I149:I150"/>
    <mergeCell ref="N149:N150"/>
    <mergeCell ref="O149:O150"/>
    <mergeCell ref="P141:P142"/>
    <mergeCell ref="C143:C144"/>
    <mergeCell ref="D143:D144"/>
    <mergeCell ref="E143:E144"/>
    <mergeCell ref="F143:F144"/>
    <mergeCell ref="G143:G144"/>
    <mergeCell ref="H147:H148"/>
    <mergeCell ref="I147:I148"/>
    <mergeCell ref="N147:N148"/>
    <mergeCell ref="O147:O148"/>
    <mergeCell ref="P147:P148"/>
    <mergeCell ref="P145:P146"/>
    <mergeCell ref="H143:H144"/>
    <mergeCell ref="I143:I144"/>
    <mergeCell ref="N143:N144"/>
    <mergeCell ref="O143:O144"/>
    <mergeCell ref="P143:P144"/>
    <mergeCell ref="C145:C146"/>
    <mergeCell ref="D145:D146"/>
    <mergeCell ref="E145:E146"/>
    <mergeCell ref="F145:F146"/>
    <mergeCell ref="G145:G146"/>
    <mergeCell ref="C141:C142"/>
    <mergeCell ref="D141:D142"/>
    <mergeCell ref="E141:E142"/>
    <mergeCell ref="F141:F142"/>
    <mergeCell ref="G141:G142"/>
    <mergeCell ref="H137:H138"/>
    <mergeCell ref="I137:I138"/>
    <mergeCell ref="N137:N138"/>
    <mergeCell ref="O137:O138"/>
    <mergeCell ref="C139:C140"/>
    <mergeCell ref="D139:D140"/>
    <mergeCell ref="E139:E140"/>
    <mergeCell ref="F139:F140"/>
    <mergeCell ref="G139:G140"/>
    <mergeCell ref="H141:H142"/>
    <mergeCell ref="I141:I142"/>
    <mergeCell ref="N141:N142"/>
    <mergeCell ref="O141:O142"/>
    <mergeCell ref="P133:P134"/>
    <mergeCell ref="C135:C136"/>
    <mergeCell ref="D135:D136"/>
    <mergeCell ref="E135:E136"/>
    <mergeCell ref="F135:F136"/>
    <mergeCell ref="G135:G136"/>
    <mergeCell ref="H139:H140"/>
    <mergeCell ref="I139:I140"/>
    <mergeCell ref="N139:N140"/>
    <mergeCell ref="O139:O140"/>
    <mergeCell ref="P139:P140"/>
    <mergeCell ref="P137:P138"/>
    <mergeCell ref="H135:H136"/>
    <mergeCell ref="I135:I136"/>
    <mergeCell ref="N135:N136"/>
    <mergeCell ref="O135:O136"/>
    <mergeCell ref="P135:P136"/>
    <mergeCell ref="C137:C138"/>
    <mergeCell ref="D137:D138"/>
    <mergeCell ref="E137:E138"/>
    <mergeCell ref="F137:F138"/>
    <mergeCell ref="G137:G138"/>
    <mergeCell ref="C133:C134"/>
    <mergeCell ref="D133:D134"/>
    <mergeCell ref="E133:E134"/>
    <mergeCell ref="F133:F134"/>
    <mergeCell ref="G133:G134"/>
    <mergeCell ref="H129:H130"/>
    <mergeCell ref="I129:I130"/>
    <mergeCell ref="N129:N130"/>
    <mergeCell ref="O129:O130"/>
    <mergeCell ref="C131:C132"/>
    <mergeCell ref="D131:D132"/>
    <mergeCell ref="E131:E132"/>
    <mergeCell ref="F131:F132"/>
    <mergeCell ref="G131:G132"/>
    <mergeCell ref="H133:H134"/>
    <mergeCell ref="I133:I134"/>
    <mergeCell ref="N133:N134"/>
    <mergeCell ref="O133:O134"/>
    <mergeCell ref="P125:P126"/>
    <mergeCell ref="C127:C128"/>
    <mergeCell ref="D127:D128"/>
    <mergeCell ref="E127:E128"/>
    <mergeCell ref="F127:F128"/>
    <mergeCell ref="G127:G128"/>
    <mergeCell ref="H131:H132"/>
    <mergeCell ref="I131:I132"/>
    <mergeCell ref="N131:N132"/>
    <mergeCell ref="O131:O132"/>
    <mergeCell ref="P131:P132"/>
    <mergeCell ref="P129:P130"/>
    <mergeCell ref="H127:H128"/>
    <mergeCell ref="I127:I128"/>
    <mergeCell ref="N127:N128"/>
    <mergeCell ref="O127:O128"/>
    <mergeCell ref="P127:P128"/>
    <mergeCell ref="C129:C130"/>
    <mergeCell ref="D129:D130"/>
    <mergeCell ref="E129:E130"/>
    <mergeCell ref="F129:F130"/>
    <mergeCell ref="G129:G130"/>
    <mergeCell ref="C125:C126"/>
    <mergeCell ref="D125:D126"/>
    <mergeCell ref="E125:E126"/>
    <mergeCell ref="F125:F126"/>
    <mergeCell ref="G125:G126"/>
    <mergeCell ref="H121:H122"/>
    <mergeCell ref="I121:I122"/>
    <mergeCell ref="N121:N122"/>
    <mergeCell ref="O121:O122"/>
    <mergeCell ref="C123:C124"/>
    <mergeCell ref="D123:D124"/>
    <mergeCell ref="E123:E124"/>
    <mergeCell ref="F123:F124"/>
    <mergeCell ref="G123:G124"/>
    <mergeCell ref="H125:H126"/>
    <mergeCell ref="I125:I126"/>
    <mergeCell ref="N125:N126"/>
    <mergeCell ref="O125:O126"/>
    <mergeCell ref="P117:P118"/>
    <mergeCell ref="C119:C120"/>
    <mergeCell ref="D119:D120"/>
    <mergeCell ref="E119:E120"/>
    <mergeCell ref="F119:F120"/>
    <mergeCell ref="G119:G120"/>
    <mergeCell ref="H123:H124"/>
    <mergeCell ref="I123:I124"/>
    <mergeCell ref="N123:N124"/>
    <mergeCell ref="O123:O124"/>
    <mergeCell ref="P123:P124"/>
    <mergeCell ref="P121:P122"/>
    <mergeCell ref="H119:H120"/>
    <mergeCell ref="I119:I120"/>
    <mergeCell ref="N119:N120"/>
    <mergeCell ref="O119:O120"/>
    <mergeCell ref="P119:P120"/>
    <mergeCell ref="C121:C122"/>
    <mergeCell ref="D121:D122"/>
    <mergeCell ref="E121:E122"/>
    <mergeCell ref="F121:F122"/>
    <mergeCell ref="G121:G122"/>
    <mergeCell ref="C117:C118"/>
    <mergeCell ref="D117:D118"/>
    <mergeCell ref="E117:E118"/>
    <mergeCell ref="F117:F118"/>
    <mergeCell ref="G117:G118"/>
    <mergeCell ref="H113:H114"/>
    <mergeCell ref="I113:I114"/>
    <mergeCell ref="N113:N114"/>
    <mergeCell ref="O113:O114"/>
    <mergeCell ref="C115:C116"/>
    <mergeCell ref="D115:D116"/>
    <mergeCell ref="E115:E116"/>
    <mergeCell ref="F115:F116"/>
    <mergeCell ref="G115:G116"/>
    <mergeCell ref="H117:H118"/>
    <mergeCell ref="I117:I118"/>
    <mergeCell ref="N117:N118"/>
    <mergeCell ref="O117:O118"/>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P113:P114"/>
    <mergeCell ref="H111:H112"/>
    <mergeCell ref="I111:I112"/>
    <mergeCell ref="N111:N112"/>
    <mergeCell ref="O111:O112"/>
    <mergeCell ref="P111:P112"/>
    <mergeCell ref="C113:C114"/>
    <mergeCell ref="D113:D114"/>
    <mergeCell ref="E113:E114"/>
    <mergeCell ref="F113:F114"/>
    <mergeCell ref="G113:G11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9:H110"/>
    <mergeCell ref="I109:I110"/>
    <mergeCell ref="P95:P96"/>
    <mergeCell ref="H103:H104"/>
    <mergeCell ref="I103:I104"/>
    <mergeCell ref="N103:N104"/>
    <mergeCell ref="O103:O104"/>
    <mergeCell ref="P103:P104"/>
    <mergeCell ref="C105:C106"/>
    <mergeCell ref="D105:D106"/>
    <mergeCell ref="E105:E106"/>
    <mergeCell ref="F105:F106"/>
    <mergeCell ref="G105:G106"/>
    <mergeCell ref="C97:C98"/>
    <mergeCell ref="D97:D98"/>
    <mergeCell ref="E97:E98"/>
    <mergeCell ref="F97:F98"/>
    <mergeCell ref="G97:G98"/>
    <mergeCell ref="H101:H102"/>
    <mergeCell ref="I101:I102"/>
    <mergeCell ref="N101:N102"/>
    <mergeCell ref="O101:O102"/>
    <mergeCell ref="P101:P102"/>
    <mergeCell ref="C103:C104"/>
    <mergeCell ref="D103:D104"/>
    <mergeCell ref="E103:E104"/>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C95:C96"/>
    <mergeCell ref="D95:D96"/>
    <mergeCell ref="E95:E96"/>
    <mergeCell ref="F95:F96"/>
    <mergeCell ref="G95:G96"/>
    <mergeCell ref="H99:H100"/>
    <mergeCell ref="I99:I100"/>
    <mergeCell ref="N99:N100"/>
    <mergeCell ref="O99:O100"/>
    <mergeCell ref="H95:H96"/>
    <mergeCell ref="I95:I96"/>
    <mergeCell ref="N95:N96"/>
    <mergeCell ref="O95:O96"/>
    <mergeCell ref="N85:N86"/>
    <mergeCell ref="O85:O86"/>
    <mergeCell ref="P85:P86"/>
    <mergeCell ref="E87:E88"/>
    <mergeCell ref="F87:F88"/>
    <mergeCell ref="G87:G88"/>
    <mergeCell ref="H91:H92"/>
    <mergeCell ref="I91:I92"/>
    <mergeCell ref="N91:N92"/>
    <mergeCell ref="O91:O92"/>
    <mergeCell ref="P91:P92"/>
    <mergeCell ref="H89:H90"/>
    <mergeCell ref="I89:I90"/>
    <mergeCell ref="N89:N90"/>
    <mergeCell ref="O89:O90"/>
    <mergeCell ref="P89:P90"/>
    <mergeCell ref="E91:E92"/>
    <mergeCell ref="F91:F92"/>
    <mergeCell ref="G91:G92"/>
    <mergeCell ref="H87:H88"/>
    <mergeCell ref="I87:I88"/>
    <mergeCell ref="N87:N88"/>
    <mergeCell ref="O87:O88"/>
    <mergeCell ref="P87:P88"/>
    <mergeCell ref="E89:E90"/>
    <mergeCell ref="F89:F90"/>
    <mergeCell ref="G89:G90"/>
    <mergeCell ref="H93:H94"/>
    <mergeCell ref="I93:I94"/>
    <mergeCell ref="N93:N94"/>
    <mergeCell ref="O93:O94"/>
    <mergeCell ref="P93:P94"/>
    <mergeCell ref="E93:E94"/>
    <mergeCell ref="F93:F94"/>
    <mergeCell ref="G93:G94"/>
    <mergeCell ref="N83:N84"/>
    <mergeCell ref="O83:O84"/>
    <mergeCell ref="P83:P84"/>
    <mergeCell ref="H81:H82"/>
    <mergeCell ref="I81:I82"/>
    <mergeCell ref="N81:N82"/>
    <mergeCell ref="O81:O82"/>
    <mergeCell ref="P81:P82"/>
    <mergeCell ref="E83:E84"/>
    <mergeCell ref="F83:F84"/>
    <mergeCell ref="G83:G84"/>
    <mergeCell ref="H83:H84"/>
    <mergeCell ref="I83:I84"/>
    <mergeCell ref="H85:H86"/>
    <mergeCell ref="I85:I86"/>
    <mergeCell ref="E71:E72"/>
    <mergeCell ref="F71:F72"/>
    <mergeCell ref="G71:G72"/>
    <mergeCell ref="H75:H76"/>
    <mergeCell ref="E69:E70"/>
    <mergeCell ref="F69:F70"/>
    <mergeCell ref="G69:G70"/>
    <mergeCell ref="E85:E86"/>
    <mergeCell ref="F85:F86"/>
    <mergeCell ref="G85:G86"/>
    <mergeCell ref="E79:E80"/>
    <mergeCell ref="F79:F80"/>
    <mergeCell ref="G79:G80"/>
    <mergeCell ref="E77:E78"/>
    <mergeCell ref="F77:F78"/>
    <mergeCell ref="G77:G78"/>
    <mergeCell ref="E81:E82"/>
    <mergeCell ref="F81:F82"/>
    <mergeCell ref="G81:G82"/>
    <mergeCell ref="E73:E74"/>
    <mergeCell ref="F73:F74"/>
    <mergeCell ref="G73:G74"/>
    <mergeCell ref="N77:N78"/>
    <mergeCell ref="O77:O78"/>
    <mergeCell ref="P77:P78"/>
    <mergeCell ref="N79:N80"/>
    <mergeCell ref="O79:O80"/>
    <mergeCell ref="P79:P80"/>
    <mergeCell ref="H77:H78"/>
    <mergeCell ref="I77:I78"/>
    <mergeCell ref="H79:H80"/>
    <mergeCell ref="I79:I80"/>
    <mergeCell ref="O69:O70"/>
    <mergeCell ref="P69:P70"/>
    <mergeCell ref="I75:I76"/>
    <mergeCell ref="N75:N76"/>
    <mergeCell ref="O75:O76"/>
    <mergeCell ref="P75:P76"/>
    <mergeCell ref="H73:H74"/>
    <mergeCell ref="I73:I74"/>
    <mergeCell ref="N73:N74"/>
    <mergeCell ref="O73:O74"/>
    <mergeCell ref="P73:P74"/>
    <mergeCell ref="O71:O72"/>
    <mergeCell ref="P71:P72"/>
    <mergeCell ref="E75:E76"/>
    <mergeCell ref="F75:F76"/>
    <mergeCell ref="G75:G76"/>
    <mergeCell ref="E67:E68"/>
    <mergeCell ref="F67:F68"/>
    <mergeCell ref="G67:G68"/>
    <mergeCell ref="H71:H72"/>
    <mergeCell ref="I71:I72"/>
    <mergeCell ref="N71:N72"/>
    <mergeCell ref="H67:H68"/>
    <mergeCell ref="I67:I68"/>
    <mergeCell ref="N67:N68"/>
    <mergeCell ref="H69:H70"/>
    <mergeCell ref="I69:I70"/>
    <mergeCell ref="N69:N70"/>
    <mergeCell ref="O67:O68"/>
    <mergeCell ref="P67:P68"/>
    <mergeCell ref="P63:P64"/>
    <mergeCell ref="E65:E66"/>
    <mergeCell ref="F65:F66"/>
    <mergeCell ref="G65:G66"/>
    <mergeCell ref="H61:H62"/>
    <mergeCell ref="I61:I62"/>
    <mergeCell ref="N61:N62"/>
    <mergeCell ref="O61:O62"/>
    <mergeCell ref="P61:P62"/>
    <mergeCell ref="P65:P66"/>
    <mergeCell ref="E63:E64"/>
    <mergeCell ref="F63:F64"/>
    <mergeCell ref="G63:G64"/>
    <mergeCell ref="H65:H66"/>
    <mergeCell ref="I65:I66"/>
    <mergeCell ref="N65:N66"/>
    <mergeCell ref="O65:O66"/>
    <mergeCell ref="H63:H64"/>
    <mergeCell ref="I63:I64"/>
    <mergeCell ref="N63:N64"/>
    <mergeCell ref="O63:O64"/>
    <mergeCell ref="H59:H60"/>
    <mergeCell ref="I59:I60"/>
    <mergeCell ref="N59:N60"/>
    <mergeCell ref="O59:O60"/>
    <mergeCell ref="P59:P60"/>
    <mergeCell ref="E61:E62"/>
    <mergeCell ref="F61:F62"/>
    <mergeCell ref="G61:G62"/>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C55:C56"/>
    <mergeCell ref="D55:D56"/>
    <mergeCell ref="E55:E56"/>
    <mergeCell ref="F55:F56"/>
    <mergeCell ref="G55:G56"/>
    <mergeCell ref="H57:H58"/>
    <mergeCell ref="I57:I58"/>
    <mergeCell ref="N57:N58"/>
    <mergeCell ref="O57:O58"/>
    <mergeCell ref="P57:P58"/>
    <mergeCell ref="H51:H52"/>
    <mergeCell ref="I51:I52"/>
    <mergeCell ref="N51:N52"/>
    <mergeCell ref="O51:O52"/>
    <mergeCell ref="P51:P52"/>
    <mergeCell ref="C53:C54"/>
    <mergeCell ref="D53:D54"/>
    <mergeCell ref="E53:E54"/>
    <mergeCell ref="F53:F54"/>
    <mergeCell ref="G53:G54"/>
    <mergeCell ref="C51:C52"/>
    <mergeCell ref="D51:D52"/>
    <mergeCell ref="E51:E52"/>
    <mergeCell ref="F51:F52"/>
    <mergeCell ref="G51:G52"/>
    <mergeCell ref="H53:H54"/>
    <mergeCell ref="I53:I54"/>
    <mergeCell ref="N53:N54"/>
    <mergeCell ref="O53:O54"/>
    <mergeCell ref="P53:P54"/>
    <mergeCell ref="H47:H48"/>
    <mergeCell ref="I47:I48"/>
    <mergeCell ref="N47:N48"/>
    <mergeCell ref="O47:O48"/>
    <mergeCell ref="P47:P48"/>
    <mergeCell ref="C49:C50"/>
    <mergeCell ref="D49:D50"/>
    <mergeCell ref="E49:E50"/>
    <mergeCell ref="F49:F50"/>
    <mergeCell ref="G49:G50"/>
    <mergeCell ref="C47:C48"/>
    <mergeCell ref="D47:D48"/>
    <mergeCell ref="E47:E48"/>
    <mergeCell ref="F47:F48"/>
    <mergeCell ref="G47:G48"/>
    <mergeCell ref="H49:H50"/>
    <mergeCell ref="I49:I50"/>
    <mergeCell ref="N49:N50"/>
    <mergeCell ref="O49:O50"/>
    <mergeCell ref="P49:P50"/>
    <mergeCell ref="H43:H44"/>
    <mergeCell ref="I43:I44"/>
    <mergeCell ref="N43:N44"/>
    <mergeCell ref="O43:O44"/>
    <mergeCell ref="P43:P44"/>
    <mergeCell ref="C45:C46"/>
    <mergeCell ref="D45:D46"/>
    <mergeCell ref="E45:E46"/>
    <mergeCell ref="F45:F46"/>
    <mergeCell ref="G45:G46"/>
    <mergeCell ref="C43:C44"/>
    <mergeCell ref="D43:D44"/>
    <mergeCell ref="E43:E44"/>
    <mergeCell ref="F43:F44"/>
    <mergeCell ref="G43:G44"/>
    <mergeCell ref="H45:H46"/>
    <mergeCell ref="I45:I46"/>
    <mergeCell ref="N45:N46"/>
    <mergeCell ref="O45:O46"/>
    <mergeCell ref="P45:P46"/>
    <mergeCell ref="H39:H40"/>
    <mergeCell ref="I39:I40"/>
    <mergeCell ref="N39:N40"/>
    <mergeCell ref="O39:O40"/>
    <mergeCell ref="P39:P40"/>
    <mergeCell ref="C41:C42"/>
    <mergeCell ref="D41:D42"/>
    <mergeCell ref="E41:E42"/>
    <mergeCell ref="F41:F42"/>
    <mergeCell ref="G41:G42"/>
    <mergeCell ref="C39:C40"/>
    <mergeCell ref="D39:D40"/>
    <mergeCell ref="E39:E40"/>
    <mergeCell ref="F39:F40"/>
    <mergeCell ref="G39:G40"/>
    <mergeCell ref="H41:H42"/>
    <mergeCell ref="I41:I42"/>
    <mergeCell ref="N41:N42"/>
    <mergeCell ref="O41:O42"/>
    <mergeCell ref="P41:P42"/>
    <mergeCell ref="I37:I38"/>
    <mergeCell ref="N37:N38"/>
    <mergeCell ref="O37:O38"/>
    <mergeCell ref="H33:H34"/>
    <mergeCell ref="I33:I34"/>
    <mergeCell ref="N33:N34"/>
    <mergeCell ref="O33:O34"/>
    <mergeCell ref="P33:P34"/>
    <mergeCell ref="C35:C36"/>
    <mergeCell ref="D35:D36"/>
    <mergeCell ref="E35:E36"/>
    <mergeCell ref="F35:F36"/>
    <mergeCell ref="G35:G36"/>
    <mergeCell ref="H35:H36"/>
    <mergeCell ref="I35:I36"/>
    <mergeCell ref="N35:N36"/>
    <mergeCell ref="O35:O36"/>
    <mergeCell ref="P35:P36"/>
    <mergeCell ref="E29:E30"/>
    <mergeCell ref="F29:F30"/>
    <mergeCell ref="G29:G30"/>
    <mergeCell ref="P37:P38"/>
    <mergeCell ref="H31:H32"/>
    <mergeCell ref="I31:I32"/>
    <mergeCell ref="N31:N32"/>
    <mergeCell ref="O31:O32"/>
    <mergeCell ref="P31:P32"/>
    <mergeCell ref="E33:E34"/>
    <mergeCell ref="F33:F34"/>
    <mergeCell ref="G33:G34"/>
    <mergeCell ref="H29:H30"/>
    <mergeCell ref="I29:I30"/>
    <mergeCell ref="N29:N30"/>
    <mergeCell ref="O29:O30"/>
    <mergeCell ref="P29:P30"/>
    <mergeCell ref="E31:E32"/>
    <mergeCell ref="F31:F32"/>
    <mergeCell ref="G31:G32"/>
    <mergeCell ref="E37:E38"/>
    <mergeCell ref="F37:F38"/>
    <mergeCell ref="G37:G38"/>
    <mergeCell ref="H37:H38"/>
    <mergeCell ref="H25:H26"/>
    <mergeCell ref="I25:I26"/>
    <mergeCell ref="N25:N26"/>
    <mergeCell ref="O25:O26"/>
    <mergeCell ref="P25:P26"/>
    <mergeCell ref="E27:E28"/>
    <mergeCell ref="F27:F28"/>
    <mergeCell ref="G27:G28"/>
    <mergeCell ref="H21:H22"/>
    <mergeCell ref="I21:I22"/>
    <mergeCell ref="N21:N22"/>
    <mergeCell ref="O21:O22"/>
    <mergeCell ref="P21:P22"/>
    <mergeCell ref="H23:H24"/>
    <mergeCell ref="I23:I24"/>
    <mergeCell ref="N23:N24"/>
    <mergeCell ref="O23:O24"/>
    <mergeCell ref="P23:P24"/>
    <mergeCell ref="H27:H28"/>
    <mergeCell ref="I27:I28"/>
    <mergeCell ref="N27:N28"/>
    <mergeCell ref="O27:O28"/>
    <mergeCell ref="P27:P28"/>
    <mergeCell ref="C23:C24"/>
    <mergeCell ref="D23:D24"/>
    <mergeCell ref="E23:E24"/>
    <mergeCell ref="F23:F24"/>
    <mergeCell ref="G23:G24"/>
    <mergeCell ref="C21:C22"/>
    <mergeCell ref="D21:D22"/>
    <mergeCell ref="E21:E22"/>
    <mergeCell ref="F21:F22"/>
    <mergeCell ref="G21:G22"/>
    <mergeCell ref="C25:C26"/>
    <mergeCell ref="D25:D26"/>
    <mergeCell ref="E25:E26"/>
    <mergeCell ref="F25:F26"/>
    <mergeCell ref="G25:G26"/>
    <mergeCell ref="N11:O11"/>
    <mergeCell ref="C13:C14"/>
    <mergeCell ref="D13:D14"/>
    <mergeCell ref="E13:E14"/>
    <mergeCell ref="F13:F14"/>
    <mergeCell ref="G13:G14"/>
    <mergeCell ref="C10:C12"/>
    <mergeCell ref="D10:D12"/>
    <mergeCell ref="E10:E12"/>
    <mergeCell ref="F10:F12"/>
    <mergeCell ref="G10:G12"/>
    <mergeCell ref="H10:O10"/>
    <mergeCell ref="C19:C20"/>
    <mergeCell ref="D19:D20"/>
    <mergeCell ref="E19:E20"/>
    <mergeCell ref="F19:F20"/>
    <mergeCell ref="G19:G20"/>
    <mergeCell ref="E15:E16"/>
    <mergeCell ref="F15:F16"/>
    <mergeCell ref="C15:C18"/>
    <mergeCell ref="D15:D18"/>
    <mergeCell ref="D5:M5"/>
    <mergeCell ref="D6:M6"/>
    <mergeCell ref="D7:M7"/>
    <mergeCell ref="D8:M8"/>
    <mergeCell ref="C9:E9"/>
    <mergeCell ref="F9:P9"/>
    <mergeCell ref="H13:H14"/>
    <mergeCell ref="I13:I14"/>
    <mergeCell ref="N13:N14"/>
    <mergeCell ref="O13:O14"/>
    <mergeCell ref="P13:P14"/>
    <mergeCell ref="P10:P12"/>
    <mergeCell ref="H15:H16"/>
    <mergeCell ref="H11:H12"/>
    <mergeCell ref="I11:I12"/>
    <mergeCell ref="J11:M11"/>
    <mergeCell ref="H17:H18"/>
    <mergeCell ref="I17:I18"/>
    <mergeCell ref="N17:N18"/>
    <mergeCell ref="O17:O18"/>
    <mergeCell ref="P17:P18"/>
    <mergeCell ref="P19:P20"/>
    <mergeCell ref="I15:I16"/>
    <mergeCell ref="N15:N16"/>
    <mergeCell ref="O15:O16"/>
    <mergeCell ref="P15:P16"/>
    <mergeCell ref="E17:E18"/>
    <mergeCell ref="F17:F18"/>
    <mergeCell ref="G17:G18"/>
    <mergeCell ref="H19:H20"/>
    <mergeCell ref="I19:I20"/>
    <mergeCell ref="N19:N20"/>
    <mergeCell ref="O19:O20"/>
    <mergeCell ref="G15:G16"/>
    <mergeCell ref="C27:C30"/>
    <mergeCell ref="D27:D30"/>
    <mergeCell ref="C61:C64"/>
    <mergeCell ref="D61:D64"/>
    <mergeCell ref="C69:C74"/>
    <mergeCell ref="D69:D74"/>
    <mergeCell ref="C77:C80"/>
    <mergeCell ref="D77:D80"/>
    <mergeCell ref="C83:C86"/>
    <mergeCell ref="D83:D86"/>
    <mergeCell ref="C33:C34"/>
    <mergeCell ref="D33:D34"/>
    <mergeCell ref="C31:C32"/>
    <mergeCell ref="D31:D32"/>
    <mergeCell ref="C37:C38"/>
    <mergeCell ref="D37:D38"/>
    <mergeCell ref="C65:C66"/>
    <mergeCell ref="D65:D66"/>
  </mergeCells>
  <conditionalFormatting sqref="J13:M188">
    <cfRule type="containsBlanks" dxfId="7" priority="1">
      <formula>LEN(TRIM(J13))=0</formula>
    </cfRule>
  </conditionalFormatting>
  <printOptions horizontalCentered="1"/>
  <pageMargins left="0.25" right="0.25" top="0.75" bottom="0.75" header="0.3" footer="0.3"/>
  <pageSetup paperSize="5" scale="51" fitToHeight="0" orientation="landscape" r:id="rId1"/>
  <rowBreaks count="2" manualBreakCount="2">
    <brk id="28" min="1" max="15" man="1"/>
    <brk id="136" min="1"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A8" zoomScale="70" zoomScaleNormal="70" workbookViewId="0">
      <selection activeCell="D109" sqref="D109:D110"/>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3" width="12.12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145</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40.5" customHeight="1" thickBot="1">
      <c r="C9" s="781" t="s">
        <v>137</v>
      </c>
      <c r="D9" s="782"/>
      <c r="E9" s="783"/>
      <c r="F9" s="806" t="str">
        <f>IF(ISBLANK('17. CEDULA0126'!F9),"",'17. CEDULA0126'!F9)</f>
        <v>E-PPA 2.2  PROGRAMA DE INFRAESTRUCTURA BÁSICA URBANA, MEJORAMIENTO DE IMAGEN, SERVICIOS PÚBLICOS Y OBRAS PÚBLICAS DIGNAS, SUSTENTABLES E INCLUSIVAS.</v>
      </c>
      <c r="G9" s="807"/>
      <c r="H9" s="807"/>
      <c r="I9" s="807"/>
      <c r="J9" s="807"/>
      <c r="K9" s="807"/>
      <c r="L9" s="807"/>
      <c r="M9" s="807"/>
      <c r="N9" s="807"/>
      <c r="O9" s="807"/>
      <c r="P9" s="808"/>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817" t="s">
        <v>572</v>
      </c>
    </row>
    <row r="11" spans="3:16" ht="42" customHeight="1" thickBot="1">
      <c r="C11" s="744"/>
      <c r="D11" s="741"/>
      <c r="E11" s="741"/>
      <c r="F11" s="741"/>
      <c r="G11" s="741"/>
      <c r="H11" s="741" t="s">
        <v>127</v>
      </c>
      <c r="I11" s="820" t="s">
        <v>128</v>
      </c>
      <c r="J11" s="741" t="s">
        <v>136</v>
      </c>
      <c r="K11" s="741"/>
      <c r="L11" s="741"/>
      <c r="M11" s="741"/>
      <c r="N11" s="741" t="s">
        <v>133</v>
      </c>
      <c r="O11" s="741"/>
      <c r="P11" s="818"/>
    </row>
    <row r="12" spans="3:16" ht="42" customHeight="1" thickBot="1">
      <c r="C12" s="744"/>
      <c r="D12" s="741"/>
      <c r="E12" s="741"/>
      <c r="F12" s="741"/>
      <c r="G12" s="741"/>
      <c r="H12" s="741"/>
      <c r="I12" s="820"/>
      <c r="J12" s="185" t="s">
        <v>132</v>
      </c>
      <c r="K12" s="185" t="s">
        <v>129</v>
      </c>
      <c r="L12" s="185" t="s">
        <v>130</v>
      </c>
      <c r="M12" s="185" t="s">
        <v>131</v>
      </c>
      <c r="N12" s="185" t="s">
        <v>135</v>
      </c>
      <c r="O12" s="185" t="s">
        <v>90</v>
      </c>
      <c r="P12" s="819"/>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METAS'!$L$20,INT((ROW()-13)/2),0)),"",OFFSET('9. METAS'!$L$20,INT((ROW()-13)/2),0))</f>
        <v>0</v>
      </c>
      <c r="I13" s="766" t="s">
        <v>144</v>
      </c>
      <c r="J13" s="192">
        <f ca="1">IF(MOD(ROW()-13,2)=0,IF(ISBLANK(OFFSET('11. SEGUIMIENTO 2026'!$N$14,INT((ROW()-13)/2),0)),"",OFFSET('11. SEGUIMIENTO 2026'!$N$14,INT((ROW()-13)/2),0)),IF(ISBLANK(OFFSET('9. METAS'!$R$20,INT((ROW()-14)/2),0)),"",OFFSET('9. METAS'!$R$20,INT((ROW()-14)/2),0)))</f>
        <v>6.0699999999999997E-2</v>
      </c>
      <c r="K13" s="193">
        <f ca="1">IF(MOD(ROW()-13,2)=0,IF(ISBLANK(OFFSET('11. SEGUIMIENTO 2026'!$O$14,INT((ROW()-13)/2),0)),"",OFFSET('11. SEGUIMIENTO 2026'!$O$14,INT((ROW()-13)/2),0)),IF(ISBLANK(OFFSET('9. METAS'!$S$20,INT((ROW()-14)/2),0)),"",OFFSET('9. METAS'!$S$20,INT((ROW()-14)/2),0)))</f>
        <v>57</v>
      </c>
      <c r="L13" s="193">
        <f ca="1">IF(MOD(ROW()-13,2)=0,IF(ISBLANK(OFFSET('11. SEGUIMIENTO 2026'!$P$14,INT((ROW()-13)/2),0)),"",OFFSET('11. SEGUIMIENTO 2026'!$P$14,INT((ROW()-13)/2),0)),IF(ISBLANK(OFFSET('9. METAS'!$T$20,INT((ROW()-14)/2),0)),"",OFFSET('9. METAS'!$T$20,INT((ROW()-14)/2),0)))</f>
        <v>7</v>
      </c>
      <c r="M13" s="194">
        <f ca="1">IF(MOD(ROW()-13,2)=0,IF(ISBLANK(OFFSET('11. SEGUIMIENTO 2026'!$Q$14,INT((ROW()-13)/2),0)),"",OFFSET('11. SEGUIMIENTO 2026'!$Q$14,INT((ROW()-13)/2),0)),IF(ISBLANK(OFFSET('9. METAS'!$U$20,INT((ROW()-14)/2),0)),"",OFFSET('9. METAS'!$U$20,INT((ROW()-14)/2),0)))</f>
        <v>9</v>
      </c>
      <c r="N13" s="769" t="str">
        <f ca="1">IFERROR(J13/J14,"ND")</f>
        <v>ND</v>
      </c>
      <c r="O13" s="771" t="str">
        <f ca="1">IFERROR(((J13+K13)/H13),"ND")</f>
        <v>ND</v>
      </c>
      <c r="P13" s="773" t="str">
        <f ca="1">IF(ISBLANK(OFFSET('11. SEGUIMIENTO 2026'!$AA$14,INT((ROW()-13)/2),0)),"",OFFSET('11. SEGUIMIENTO 2026'!$AA$14,INT((ROW()-13)/2),0))</f>
        <v/>
      </c>
    </row>
    <row r="14" spans="3:16">
      <c r="C14" s="747"/>
      <c r="D14" s="749"/>
      <c r="E14" s="749"/>
      <c r="F14" s="751"/>
      <c r="G14" s="753"/>
      <c r="H14" s="760"/>
      <c r="I14" s="767"/>
      <c r="J14" s="195">
        <f ca="1">IF(MOD(ROW()-13,2)=0,IF(ISBLANK(OFFSET('11. SEGUIMIENTO 2026'!$N$14,INT((ROW()-13)/2),0)),"",OFFSET('11. SEGUIMIENTO 2026'!$N$14,INT((ROW()-13)/2),0)),IF(ISBLANK(OFFSET('9. METAS'!$R$20,INT((ROW()-14)/2),0)),"",OFFSET('9. METAS'!$R$20,INT((ROW()-14)/2),0)))</f>
        <v>0</v>
      </c>
      <c r="K14" s="196">
        <f ca="1">IF(MOD(ROW()-13,2)=0,IF(ISBLANK(OFFSET('11. SEGUIMIENTO 2026'!$O$14,INT((ROW()-13)/2),0)),"",OFFSET('11. SEGUIMIENTO 2026'!$O$14,INT((ROW()-13)/2),0)),IF(ISBLANK(OFFSET('9. METAS'!$S$20,INT((ROW()-14)/2),0)),"",OFFSET('9. METAS'!$S$20,INT((ROW()-14)/2),0)))</f>
        <v>0</v>
      </c>
      <c r="L14" s="196">
        <f ca="1">IF(MOD(ROW()-13,2)=0,IF(ISBLANK(OFFSET('11. SEGUIMIENTO 2026'!$P$14,INT((ROW()-13)/2),0)),"",OFFSET('11. SEGUIMIENTO 2026'!$P$14,INT((ROW()-13)/2),0)),IF(ISBLANK(OFFSET('9. METAS'!$T$20,INT((ROW()-14)/2),0)),"",OFFSET('9. METAS'!$T$20,INT((ROW()-14)/2),0)))</f>
        <v>0</v>
      </c>
      <c r="M14" s="197">
        <f ca="1">IF(MOD(ROW()-13,2)=0,IF(ISBLANK(OFFSET('11. SEGUIMIENTO 2026'!$Q$14,INT((ROW()-13)/2),0)),"",OFFSET('11. SEGUIMIENTO 2026'!$Q$14,INT((ROW()-13)/2),0)),IF(ISBLANK(OFFSET('9. METAS'!$U$20,INT((ROW()-14)/2),0)),"",OFFSET('9. METAS'!$U$20,INT((ROW()-14)/2),0)))</f>
        <v>0</v>
      </c>
      <c r="N14" s="770"/>
      <c r="O14" s="772"/>
      <c r="P14" s="774"/>
    </row>
    <row r="15" spans="3:16">
      <c r="C15" s="756" t="str">
        <f ca="1">IF(ISBLANK(OFFSET('5. Pp (3 años)'!$C$45,INT((ROW()-13)/2),0)),"",OFFSET('5. Pp (3 años)'!$C$45,INT((ROW()-13)/2),0))</f>
        <v>Propósito</v>
      </c>
      <c r="D15" s="82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METAS'!$L$20,INT((ROW()-13)/2),0)),"",OFFSET('9. METAS'!$L$20,INT((ROW()-13)/2),0))</f>
        <v>61</v>
      </c>
      <c r="I15" s="763"/>
      <c r="J15" s="195">
        <f ca="1">IF(MOD(ROW()-13,2)=0,IF(ISBLANK(OFFSET('11. SEGUIMIENTO 2026'!$N$14,INT((ROW()-13)/2),0)),"",OFFSET('11. SEGUIMIENTO 2026'!$N$14,INT((ROW()-13)/2),0)),IF(ISBLANK(OFFSET('9. METAS'!$R$20,INT((ROW()-14)/2),0)),"",OFFSET('9. METAS'!$R$20,INT((ROW()-14)/2),0)))</f>
        <v>7</v>
      </c>
      <c r="K15" s="196" t="str">
        <f ca="1">IF(MOD(ROW()-13,2)=0,IF(ISBLANK(OFFSET('11. SEGUIMIENTO 2026'!$O$14,INT((ROW()-13)/2),0)),"",OFFSET('11. SEGUIMIENTO 2026'!$O$14,INT((ROW()-13)/2),0)),IF(ISBLANK(OFFSET('9. METAS'!$S$20,INT((ROW()-14)/2),0)),"",OFFSET('9. METAS'!$S$20,INT((ROW()-14)/2),0)))</f>
        <v/>
      </c>
      <c r="L15" s="196" t="str">
        <f ca="1">IF(MOD(ROW()-13,2)=0,IF(ISBLANK(OFFSET('11. SEGUIMIENTO 2026'!$P$14,INT((ROW()-13)/2),0)),"",OFFSET('11. SEGUIMIENTO 2026'!$P$14,INT((ROW()-13)/2),0)),IF(ISBLANK(OFFSET('9. METAS'!$T$20,INT((ROW()-14)/2),0)),"",OFFSET('9. METAS'!$T$20,INT((ROW()-14)/2),0)))</f>
        <v/>
      </c>
      <c r="M15" s="197" t="str">
        <f ca="1">IF(MOD(ROW()-13,2)=0,IF(ISBLANK(OFFSET('11. SEGUIMIENTO 2026'!$Q$14,INT((ROW()-13)/2),0)),"",OFFSET('11. SEGUIMIENTO 2026'!$Q$14,INT((ROW()-13)/2),0)),IF(ISBLANK(OFFSET('9. METAS'!$U$20,INT((ROW()-14)/2),0)),"",OFFSET('9. METAS'!$U$20,INT((ROW()-14)/2),0)))</f>
        <v/>
      </c>
      <c r="N15" s="769">
        <f ca="1">IFERROR(J15/J16,"ND")</f>
        <v>1.75</v>
      </c>
      <c r="O15" s="771" t="str">
        <f ca="1">IFERROR(((J15+K15)/H15),"ND")</f>
        <v>ND</v>
      </c>
      <c r="P15" s="775" t="str">
        <f ca="1">IF(ISBLANK(OFFSET('11. SEGUIMIENTO 2026'!$AA$14,INT((ROW()-13)/2),0)),"",OFFSET('11. SEGUIMIENTO 2026'!$AA$14,INT((ROW()-13)/2),0))</f>
        <v/>
      </c>
    </row>
    <row r="16" spans="3:16" ht="15" customHeight="1">
      <c r="C16" s="800"/>
      <c r="D16" s="830"/>
      <c r="E16" s="749"/>
      <c r="F16" s="751"/>
      <c r="G16" s="753"/>
      <c r="H16" s="760"/>
      <c r="I16" s="764"/>
      <c r="J16" s="195">
        <f ca="1">IF(MOD(ROW()-13,2)=0,IF(ISBLANK(OFFSET('11. SEGUIMIENTO 2026'!$N$14,INT((ROW()-13)/2),0)),"",OFFSET('11. SEGUIMIENTO 2026'!$N$14,INT((ROW()-13)/2),0)),IF(ISBLANK(OFFSET('9. METAS'!$R$20,INT((ROW()-14)/2),0)),"",OFFSET('9. METAS'!$R$20,INT((ROW()-14)/2),0)))</f>
        <v>4</v>
      </c>
      <c r="K16" s="196">
        <f ca="1">IF(MOD(ROW()-13,2)=0,IF(ISBLANK(OFFSET('11. SEGUIMIENTO 2026'!$O$14,INT((ROW()-13)/2),0)),"",OFFSET('11. SEGUIMIENTO 2026'!$O$14,INT((ROW()-13)/2),0)),IF(ISBLANK(OFFSET('9. METAS'!$S$20,INT((ROW()-14)/2),0)),"",OFFSET('9. METAS'!$S$20,INT((ROW()-14)/2),0)))</f>
        <v>31</v>
      </c>
      <c r="L16" s="196">
        <f ca="1">IF(MOD(ROW()-13,2)=0,IF(ISBLANK(OFFSET('11. SEGUIMIENTO 2026'!$P$14,INT((ROW()-13)/2),0)),"",OFFSET('11. SEGUIMIENTO 2026'!$P$14,INT((ROW()-13)/2),0)),IF(ISBLANK(OFFSET('9. METAS'!$T$20,INT((ROW()-14)/2),0)),"",OFFSET('9. METAS'!$T$20,INT((ROW()-14)/2),0)))</f>
        <v>20</v>
      </c>
      <c r="M16" s="197">
        <f ca="1">IF(MOD(ROW()-13,2)=0,IF(ISBLANK(OFFSET('11. SEGUIMIENTO 2026'!$Q$14,INT((ROW()-13)/2),0)),"",OFFSET('11. SEGUIMIENTO 2026'!$Q$14,INT((ROW()-13)/2),0)),IF(ISBLANK(OFFSET('9. METAS'!$U$20,INT((ROW()-14)/2),0)),"",OFFSET('9. METAS'!$U$20,INT((ROW()-14)/2),0)))</f>
        <v>6</v>
      </c>
      <c r="N16" s="770"/>
      <c r="O16" s="772"/>
      <c r="P16" s="776"/>
    </row>
    <row r="17" spans="3:16">
      <c r="C17" s="800"/>
      <c r="D17" s="830"/>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METAS'!$L$20,INT((ROW()-13)/2),0)),"",OFFSET('9. METAS'!$L$20,INT((ROW()-13)/2),0))</f>
        <v>60</v>
      </c>
      <c r="I17" s="763"/>
      <c r="J17" s="195">
        <f ca="1">IF(MOD(ROW()-13,2)=0,IF(ISBLANK(OFFSET('11. SEGUIMIENTO 2026'!$N$14,INT((ROW()-13)/2),0)),"",OFFSET('11. SEGUIMIENTO 2026'!$N$14,INT((ROW()-13)/2),0)),IF(ISBLANK(OFFSET('9. METAS'!$R$20,INT((ROW()-14)/2),0)),"",OFFSET('9. METAS'!$R$20,INT((ROW()-14)/2),0)))</f>
        <v>10</v>
      </c>
      <c r="K17" s="196" t="str">
        <f ca="1">IF(MOD(ROW()-13,2)=0,IF(ISBLANK(OFFSET('11. SEGUIMIENTO 2026'!$O$14,INT((ROW()-13)/2),0)),"",OFFSET('11. SEGUIMIENTO 2026'!$O$14,INT((ROW()-13)/2),0)),IF(ISBLANK(OFFSET('9. METAS'!$S$20,INT((ROW()-14)/2),0)),"",OFFSET('9. METAS'!$S$20,INT((ROW()-14)/2),0)))</f>
        <v/>
      </c>
      <c r="L17" s="196" t="str">
        <f ca="1">IF(MOD(ROW()-13,2)=0,IF(ISBLANK(OFFSET('11. SEGUIMIENTO 2026'!$P$14,INT((ROW()-13)/2),0)),"",OFFSET('11. SEGUIMIENTO 2026'!$P$14,INT((ROW()-13)/2),0)),IF(ISBLANK(OFFSET('9. METAS'!$T$20,INT((ROW()-14)/2),0)),"",OFFSET('9. METAS'!$T$20,INT((ROW()-14)/2),0)))</f>
        <v/>
      </c>
      <c r="M17" s="197" t="str">
        <f ca="1">IF(MOD(ROW()-13,2)=0,IF(ISBLANK(OFFSET('11. SEGUIMIENTO 2026'!$Q$14,INT((ROW()-13)/2),0)),"",OFFSET('11. SEGUIMIENTO 2026'!$Q$14,INT((ROW()-13)/2),0)),IF(ISBLANK(OFFSET('9. METAS'!$U$20,INT((ROW()-14)/2),0)),"",OFFSET('9. METAS'!$U$20,INT((ROW()-14)/2),0)))</f>
        <v/>
      </c>
      <c r="N17" s="769">
        <f ca="1">IFERROR(J17/J18,"ND")</f>
        <v>1</v>
      </c>
      <c r="O17" s="771" t="str">
        <f ca="1">IFERROR(((J17+K17)/H17),"ND")</f>
        <v>ND</v>
      </c>
      <c r="P17" s="775" t="str">
        <f ca="1">IF(ISBLANK(OFFSET('11. SEGUIMIENTO 2026'!$AA$14,INT((ROW()-13)/2),0)),"",OFFSET('11. SEGUIMIENTO 2026'!$AA$14,INT((ROW()-13)/2),0))</f>
        <v/>
      </c>
    </row>
    <row r="18" spans="3:16" ht="15" customHeight="1">
      <c r="C18" s="747"/>
      <c r="D18" s="831"/>
      <c r="E18" s="749"/>
      <c r="F18" s="751"/>
      <c r="G18" s="753"/>
      <c r="H18" s="760"/>
      <c r="I18" s="764"/>
      <c r="J18" s="195">
        <f ca="1">IF(MOD(ROW()-13,2)=0,IF(ISBLANK(OFFSET('11. SEGUIMIENTO 2026'!$N$14,INT((ROW()-13)/2),0)),"",OFFSET('11. SEGUIMIENTO 2026'!$N$14,INT((ROW()-13)/2),0)),IF(ISBLANK(OFFSET('9. METAS'!$R$20,INT((ROW()-14)/2),0)),"",OFFSET('9. METAS'!$R$20,INT((ROW()-14)/2),0)))</f>
        <v>10</v>
      </c>
      <c r="K18" s="196">
        <f ca="1">IF(MOD(ROW()-13,2)=0,IF(ISBLANK(OFFSET('11. SEGUIMIENTO 2026'!$O$14,INT((ROW()-13)/2),0)),"",OFFSET('11. SEGUIMIENTO 2026'!$O$14,INT((ROW()-13)/2),0)),IF(ISBLANK(OFFSET('9. METAS'!$S$20,INT((ROW()-14)/2),0)),"",OFFSET('9. METAS'!$S$20,INT((ROW()-14)/2),0)))</f>
        <v>15</v>
      </c>
      <c r="L18" s="196">
        <f ca="1">IF(MOD(ROW()-13,2)=0,IF(ISBLANK(OFFSET('11. SEGUIMIENTO 2026'!$P$14,INT((ROW()-13)/2),0)),"",OFFSET('11. SEGUIMIENTO 2026'!$P$14,INT((ROW()-13)/2),0)),IF(ISBLANK(OFFSET('9. METAS'!$T$20,INT((ROW()-14)/2),0)),"",OFFSET('9. METAS'!$T$20,INT((ROW()-14)/2),0)))</f>
        <v>20</v>
      </c>
      <c r="M18" s="197">
        <f ca="1">IF(MOD(ROW()-13,2)=0,IF(ISBLANK(OFFSET('11. SEGUIMIENTO 2026'!$Q$14,INT((ROW()-13)/2),0)),"",OFFSET('11. SEGUIMIENTO 2026'!$Q$14,INT((ROW()-13)/2),0)),IF(ISBLANK(OFFSET('9. METAS'!$U$20,INT((ROW()-14)/2),0)),"",OFFSET('9. METAS'!$U$20,INT((ROW()-14)/2),0)))</f>
        <v>15</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METAS'!$L$20,INT((ROW()-13)/2),0)),"",OFFSET('9. METAS'!$L$20,INT((ROW()-13)/2),0))</f>
        <v>30</v>
      </c>
      <c r="I19" s="763"/>
      <c r="J19" s="195">
        <f ca="1">IF(MOD(ROW()-13,2)=0,IF(ISBLANK(OFFSET('11. SEGUIMIENTO 2026'!$N$14,INT((ROW()-13)/2),0)),"",OFFSET('11. SEGUIMIENTO 2026'!$N$14,INT((ROW()-13)/2),0)),IF(ISBLANK(OFFSET('9. METAS'!$R$20,INT((ROW()-14)/2),0)),"",OFFSET('9. METAS'!$R$20,INT((ROW()-14)/2),0)))</f>
        <v>7</v>
      </c>
      <c r="K19" s="196" t="str">
        <f ca="1">IF(MOD(ROW()-13,2)=0,IF(ISBLANK(OFFSET('11. SEGUIMIENTO 2026'!$O$14,INT((ROW()-13)/2),0)),"",OFFSET('11. SEGUIMIENTO 2026'!$O$14,INT((ROW()-13)/2),0)),IF(ISBLANK(OFFSET('9. METAS'!$S$20,INT((ROW()-14)/2),0)),"",OFFSET('9. METAS'!$S$20,INT((ROW()-14)/2),0)))</f>
        <v/>
      </c>
      <c r="L19" s="196" t="str">
        <f ca="1">IF(MOD(ROW()-13,2)=0,IF(ISBLANK(OFFSET('11. SEGUIMIENTO 2026'!$P$14,INT((ROW()-13)/2),0)),"",OFFSET('11. SEGUIMIENTO 2026'!$P$14,INT((ROW()-13)/2),0)),IF(ISBLANK(OFFSET('9. METAS'!$T$20,INT((ROW()-14)/2),0)),"",OFFSET('9. METAS'!$T$20,INT((ROW()-14)/2),0)))</f>
        <v/>
      </c>
      <c r="M19" s="197" t="str">
        <f ca="1">IF(MOD(ROW()-13,2)=0,IF(ISBLANK(OFFSET('11. SEGUIMIENTO 2026'!$Q$14,INT((ROW()-13)/2),0)),"",OFFSET('11. SEGUIMIENTO 2026'!$Q$14,INT((ROW()-13)/2),0)),IF(ISBLANK(OFFSET('9. METAS'!$U$20,INT((ROW()-14)/2),0)),"",OFFSET('9. METAS'!$U$20,INT((ROW()-14)/2),0)))</f>
        <v/>
      </c>
      <c r="N19" s="769">
        <f ca="1">IFERROR(J19/J20,"ND")</f>
        <v>1</v>
      </c>
      <c r="O19" s="771" t="str">
        <f ca="1">IFERROR(((J19+K19)/H19),"ND")</f>
        <v>ND</v>
      </c>
      <c r="P19" s="775" t="str">
        <f ca="1">IF(ISBLANK(OFFSET('11. SEGUIMIENTO 2026'!$AA$14,INT((ROW()-13)/2),0)),"",OFFSET('11. SEGUIMIENTO 2026'!$AA$14,INT((ROW()-13)/2),0))</f>
        <v/>
      </c>
    </row>
    <row r="20" spans="3:16">
      <c r="C20" s="747"/>
      <c r="D20" s="749"/>
      <c r="E20" s="749"/>
      <c r="F20" s="751"/>
      <c r="G20" s="753"/>
      <c r="H20" s="760"/>
      <c r="I20" s="764"/>
      <c r="J20" s="195">
        <f ca="1">IF(MOD(ROW()-13,2)=0,IF(ISBLANK(OFFSET('11. SEGUIMIENTO 2026'!$N$14,INT((ROW()-13)/2),0)),"",OFFSET('11. SEGUIMIENTO 2026'!$N$14,INT((ROW()-13)/2),0)),IF(ISBLANK(OFFSET('9. METAS'!$R$20,INT((ROW()-14)/2),0)),"",OFFSET('9. METAS'!$R$20,INT((ROW()-14)/2),0)))</f>
        <v>7</v>
      </c>
      <c r="K20" s="196">
        <f ca="1">IF(MOD(ROW()-13,2)=0,IF(ISBLANK(OFFSET('11. SEGUIMIENTO 2026'!$O$14,INT((ROW()-13)/2),0)),"",OFFSET('11. SEGUIMIENTO 2026'!$O$14,INT((ROW()-13)/2),0)),IF(ISBLANK(OFFSET('9. METAS'!$S$20,INT((ROW()-14)/2),0)),"",OFFSET('9. METAS'!$S$20,INT((ROW()-14)/2),0)))</f>
        <v>7</v>
      </c>
      <c r="L20" s="196">
        <f ca="1">IF(MOD(ROW()-13,2)=0,IF(ISBLANK(OFFSET('11. SEGUIMIENTO 2026'!$P$14,INT((ROW()-13)/2),0)),"",OFFSET('11. SEGUIMIENTO 2026'!$P$14,INT((ROW()-13)/2),0)),IF(ISBLANK(OFFSET('9. METAS'!$T$20,INT((ROW()-14)/2),0)),"",OFFSET('9. METAS'!$T$20,INT((ROW()-14)/2),0)))</f>
        <v>8</v>
      </c>
      <c r="M20" s="197">
        <f ca="1">IF(MOD(ROW()-13,2)=0,IF(ISBLANK(OFFSET('11. SEGUIMIENTO 2026'!$Q$14,INT((ROW()-13)/2),0)),"",OFFSET('11. SEGUIMIENTO 2026'!$Q$14,INT((ROW()-13)/2),0)),IF(ISBLANK(OFFSET('9. METAS'!$U$20,INT((ROW()-14)/2),0)),"",OFFSET('9. METAS'!$U$20,INT((ROW()-14)/2),0)))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828" t="str">
        <f ca="1">IF(ISBLANK(OFFSET('5. Pp (3 años)'!$H$45,INT((ROW()-13)/2),0)),"",OFFSET('5. Pp (3 años)'!$H$45,INT((ROW()-13)/2),0))</f>
        <v>Trimestral</v>
      </c>
      <c r="H21" s="760">
        <f ca="1">IF(ISBLANK(OFFSET('9. METAS'!$L$20,INT((ROW()-13)/2),0)),"",OFFSET('9. METAS'!$L$20,INT((ROW()-13)/2),0))</f>
        <v>40</v>
      </c>
      <c r="I21" s="763"/>
      <c r="J21" s="195">
        <f ca="1">IF(MOD(ROW()-13,2)=0,IF(ISBLANK(OFFSET('11. SEGUIMIENTO 2026'!$N$14,INT((ROW()-13)/2),0)),"",OFFSET('11. SEGUIMIENTO 2026'!$N$14,INT((ROW()-13)/2),0)),IF(ISBLANK(OFFSET('9. METAS'!$R$20,INT((ROW()-14)/2),0)),"",OFFSET('9. METAS'!$R$20,INT((ROW()-14)/2),0)))</f>
        <v>10</v>
      </c>
      <c r="K21" s="196" t="str">
        <f ca="1">IF(MOD(ROW()-13,2)=0,IF(ISBLANK(OFFSET('11. SEGUIMIENTO 2026'!$O$14,INT((ROW()-13)/2),0)),"",OFFSET('11. SEGUIMIENTO 2026'!$O$14,INT((ROW()-13)/2),0)),IF(ISBLANK(OFFSET('9. METAS'!$S$20,INT((ROW()-14)/2),0)),"",OFFSET('9. METAS'!$S$20,INT((ROW()-14)/2),0)))</f>
        <v/>
      </c>
      <c r="L21" s="196" t="str">
        <f ca="1">IF(MOD(ROW()-13,2)=0,IF(ISBLANK(OFFSET('11. SEGUIMIENTO 2026'!$P$14,INT((ROW()-13)/2),0)),"",OFFSET('11. SEGUIMIENTO 2026'!$P$14,INT((ROW()-13)/2),0)),IF(ISBLANK(OFFSET('9. METAS'!$T$20,INT((ROW()-14)/2),0)),"",OFFSET('9. METAS'!$T$20,INT((ROW()-14)/2),0)))</f>
        <v/>
      </c>
      <c r="M21" s="197" t="str">
        <f ca="1">IF(MOD(ROW()-13,2)=0,IF(ISBLANK(OFFSET('11. SEGUIMIENTO 2026'!$Q$14,INT((ROW()-13)/2),0)),"",OFFSET('11. SEGUIMIENTO 2026'!$Q$14,INT((ROW()-13)/2),0)),IF(ISBLANK(OFFSET('9. METAS'!$U$20,INT((ROW()-14)/2),0)),"",OFFSET('9. METAS'!$U$20,INT((ROW()-14)/2),0)))</f>
        <v/>
      </c>
      <c r="N21" s="769">
        <f ca="1">IFERROR(J21/J22,"ND")</f>
        <v>1</v>
      </c>
      <c r="O21" s="771" t="str">
        <f ca="1">IFERROR(((J21+K21)/H21),"ND")</f>
        <v>ND</v>
      </c>
      <c r="P21" s="775" t="str">
        <f ca="1">IF(ISBLANK(OFFSET('11. SEGUIMIENTO 2026'!$AA$14,INT((ROW()-13)/2),0)),"",OFFSET('11. SEGUIMIENTO 2026'!$AA$14,INT((ROW()-13)/2),0))</f>
        <v/>
      </c>
    </row>
    <row r="22" spans="3:16">
      <c r="C22" s="747"/>
      <c r="D22" s="749"/>
      <c r="E22" s="749"/>
      <c r="F22" s="751"/>
      <c r="G22" s="828"/>
      <c r="H22" s="760"/>
      <c r="I22" s="764"/>
      <c r="J22" s="195">
        <f ca="1">IF(MOD(ROW()-13,2)=0,IF(ISBLANK(OFFSET('11. SEGUIMIENTO 2026'!$N$14,INT((ROW()-13)/2),0)),"",OFFSET('11. SEGUIMIENTO 2026'!$N$14,INT((ROW()-13)/2),0)),IF(ISBLANK(OFFSET('9. METAS'!$R$20,INT((ROW()-14)/2),0)),"",OFFSET('9. METAS'!$R$20,INT((ROW()-14)/2),0)))</f>
        <v>10</v>
      </c>
      <c r="K22" s="196">
        <f ca="1">IF(MOD(ROW()-13,2)=0,IF(ISBLANK(OFFSET('11. SEGUIMIENTO 2026'!$O$14,INT((ROW()-13)/2),0)),"",OFFSET('11. SEGUIMIENTO 2026'!$O$14,INT((ROW()-13)/2),0)),IF(ISBLANK(OFFSET('9. METAS'!$S$20,INT((ROW()-14)/2),0)),"",OFFSET('9. METAS'!$S$20,INT((ROW()-14)/2),0)))</f>
        <v>10</v>
      </c>
      <c r="L22" s="196">
        <f ca="1">IF(MOD(ROW()-13,2)=0,IF(ISBLANK(OFFSET('11. SEGUIMIENTO 2026'!$P$14,INT((ROW()-13)/2),0)),"",OFFSET('11. SEGUIMIENTO 2026'!$P$14,INT((ROW()-13)/2),0)),IF(ISBLANK(OFFSET('9. METAS'!$T$20,INT((ROW()-14)/2),0)),"",OFFSET('9. METAS'!$T$20,INT((ROW()-14)/2),0)))</f>
        <v>10</v>
      </c>
      <c r="M22" s="197">
        <f ca="1">IF(MOD(ROW()-13,2)=0,IF(ISBLANK(OFFSET('11. SEGUIMIENTO 2026'!$Q$14,INT((ROW()-13)/2),0)),"",OFFSET('11. SEGUIMIENTO 2026'!$Q$14,INT((ROW()-13)/2),0)),IF(ISBLANK(OFFSET('9. METAS'!$U$20,INT((ROW()-14)/2),0)),"",OFFSET('9. METAS'!$U$20,INT((ROW()-14)/2),0)))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METAS'!$L$20,INT((ROW()-13)/2),0)),"",OFFSET('9. METAS'!$L$20,INT((ROW()-13)/2),0))</f>
        <v>10</v>
      </c>
      <c r="I23" s="763"/>
      <c r="J23" s="195">
        <f ca="1">IF(MOD(ROW()-13,2)=0,IF(ISBLANK(OFFSET('11. SEGUIMIENTO 2026'!$N$14,INT((ROW()-13)/2),0)),"",OFFSET('11. SEGUIMIENTO 2026'!$N$14,INT((ROW()-13)/2),0)),IF(ISBLANK(OFFSET('9. METAS'!$R$20,INT((ROW()-14)/2),0)),"",OFFSET('9. METAS'!$R$20,INT((ROW()-14)/2),0)))</f>
        <v>4</v>
      </c>
      <c r="K23" s="196" t="str">
        <f ca="1">IF(MOD(ROW()-13,2)=0,IF(ISBLANK(OFFSET('11. SEGUIMIENTO 2026'!$O$14,INT((ROW()-13)/2),0)),"",OFFSET('11. SEGUIMIENTO 2026'!$O$14,INT((ROW()-13)/2),0)),IF(ISBLANK(OFFSET('9. METAS'!$S$20,INT((ROW()-14)/2),0)),"",OFFSET('9. METAS'!$S$20,INT((ROW()-14)/2),0)))</f>
        <v/>
      </c>
      <c r="L23" s="196" t="str">
        <f ca="1">IF(MOD(ROW()-13,2)=0,IF(ISBLANK(OFFSET('11. SEGUIMIENTO 2026'!$P$14,INT((ROW()-13)/2),0)),"",OFFSET('11. SEGUIMIENTO 2026'!$P$14,INT((ROW()-13)/2),0)),IF(ISBLANK(OFFSET('9. METAS'!$T$20,INT((ROW()-14)/2),0)),"",OFFSET('9. METAS'!$T$20,INT((ROW()-14)/2),0)))</f>
        <v/>
      </c>
      <c r="M23" s="197" t="str">
        <f ca="1">IF(MOD(ROW()-13,2)=0,IF(ISBLANK(OFFSET('11. SEGUIMIENTO 2026'!$Q$14,INT((ROW()-13)/2),0)),"",OFFSET('11. SEGUIMIENTO 2026'!$Q$14,INT((ROW()-13)/2),0)),IF(ISBLANK(OFFSET('9. METAS'!$U$20,INT((ROW()-14)/2),0)),"",OFFSET('9. METAS'!$U$20,INT((ROW()-14)/2),0)))</f>
        <v/>
      </c>
      <c r="N23" s="769">
        <f ca="1">IFERROR(J23/J24,"ND")</f>
        <v>2</v>
      </c>
      <c r="O23" s="771" t="str">
        <f ca="1">IFERROR(((J23+K23)/H23),"ND")</f>
        <v>ND</v>
      </c>
      <c r="P23" s="775" t="str">
        <f ca="1">IF(ISBLANK(OFFSET('11. SEGUIMIENTO 2026'!$AA$14,INT((ROW()-13)/2),0)),"",OFFSET('11. SEGUIMIENTO 2026'!$AA$14,INT((ROW()-13)/2),0))</f>
        <v/>
      </c>
    </row>
    <row r="24" spans="3:16">
      <c r="C24" s="747"/>
      <c r="D24" s="749"/>
      <c r="E24" s="749"/>
      <c r="F24" s="751"/>
      <c r="G24" s="753"/>
      <c r="H24" s="760"/>
      <c r="I24" s="764"/>
      <c r="J24" s="195">
        <f ca="1">IF(MOD(ROW()-13,2)=0,IF(ISBLANK(OFFSET('11. SEGUIMIENTO 2026'!$N$14,INT((ROW()-13)/2),0)),"",OFFSET('11. SEGUIMIENTO 2026'!$N$14,INT((ROW()-13)/2),0)),IF(ISBLANK(OFFSET('9. METAS'!$R$20,INT((ROW()-14)/2),0)),"",OFFSET('9. METAS'!$R$20,INT((ROW()-14)/2),0)))</f>
        <v>2</v>
      </c>
      <c r="K24" s="196">
        <f ca="1">IF(MOD(ROW()-13,2)=0,IF(ISBLANK(OFFSET('11. SEGUIMIENTO 2026'!$O$14,INT((ROW()-13)/2),0)),"",OFFSET('11. SEGUIMIENTO 2026'!$O$14,INT((ROW()-13)/2),0)),IF(ISBLANK(OFFSET('9. METAS'!$S$20,INT((ROW()-14)/2),0)),"",OFFSET('9. METAS'!$S$20,INT((ROW()-14)/2),0)))</f>
        <v>3</v>
      </c>
      <c r="L24" s="196">
        <f ca="1">IF(MOD(ROW()-13,2)=0,IF(ISBLANK(OFFSET('11. SEGUIMIENTO 2026'!$P$14,INT((ROW()-13)/2),0)),"",OFFSET('11. SEGUIMIENTO 2026'!$P$14,INT((ROW()-13)/2),0)),IF(ISBLANK(OFFSET('9. METAS'!$T$20,INT((ROW()-14)/2),0)),"",OFFSET('9. METAS'!$T$20,INT((ROW()-14)/2),0)))</f>
        <v>3</v>
      </c>
      <c r="M24" s="197">
        <f ca="1">IF(MOD(ROW()-13,2)=0,IF(ISBLANK(OFFSET('11. SEGUIMIENTO 2026'!$Q$14,INT((ROW()-13)/2),0)),"",OFFSET('11. SEGUIMIENTO 2026'!$Q$14,INT((ROW()-13)/2),0)),IF(ISBLANK(OFFSET('9. METAS'!$U$20,INT((ROW()-14)/2),0)),"",OFFSET('9. METAS'!$U$20,INT((ROW()-14)/2),0)))</f>
        <v>2</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METAS'!$L$20,INT((ROW()-13)/2),0)),"",OFFSET('9. METAS'!$L$20,INT((ROW()-13)/2),0))</f>
        <v>5</v>
      </c>
      <c r="I25" s="763"/>
      <c r="J25" s="195">
        <f ca="1">IF(MOD(ROW()-13,2)=0,IF(ISBLANK(OFFSET('11. SEGUIMIENTO 2026'!$N$14,INT((ROW()-13)/2),0)),"",OFFSET('11. SEGUIMIENTO 2026'!$N$14,INT((ROW()-13)/2),0)),IF(ISBLANK(OFFSET('9. METAS'!$R$20,INT((ROW()-14)/2),0)),"",OFFSET('9. METAS'!$R$20,INT((ROW()-14)/2),0)))</f>
        <v>2</v>
      </c>
      <c r="K25" s="196" t="str">
        <f ca="1">IF(MOD(ROW()-13,2)=0,IF(ISBLANK(OFFSET('11. SEGUIMIENTO 2026'!$O$14,INT((ROW()-13)/2),0)),"",OFFSET('11. SEGUIMIENTO 2026'!$O$14,INT((ROW()-13)/2),0)),IF(ISBLANK(OFFSET('9. METAS'!$S$20,INT((ROW()-14)/2),0)),"",OFFSET('9. METAS'!$S$20,INT((ROW()-14)/2),0)))</f>
        <v/>
      </c>
      <c r="L25" s="196" t="str">
        <f ca="1">IF(MOD(ROW()-13,2)=0,IF(ISBLANK(OFFSET('11. SEGUIMIENTO 2026'!$P$14,INT((ROW()-13)/2),0)),"",OFFSET('11. SEGUIMIENTO 2026'!$P$14,INT((ROW()-13)/2),0)),IF(ISBLANK(OFFSET('9. METAS'!$T$20,INT((ROW()-14)/2),0)),"",OFFSET('9. METAS'!$T$20,INT((ROW()-14)/2),0)))</f>
        <v/>
      </c>
      <c r="M25" s="197" t="str">
        <f ca="1">IF(MOD(ROW()-13,2)=0,IF(ISBLANK(OFFSET('11. SEGUIMIENTO 2026'!$Q$14,INT((ROW()-13)/2),0)),"",OFFSET('11. SEGUIMIENTO 2026'!$Q$14,INT((ROW()-13)/2),0)),IF(ISBLANK(OFFSET('9. METAS'!$U$20,INT((ROW()-14)/2),0)),"",OFFSET('9. METAS'!$U$20,INT((ROW()-14)/2),0)))</f>
        <v/>
      </c>
      <c r="N25" s="769">
        <f ca="1">IFERROR(J25/J26,"ND")</f>
        <v>2</v>
      </c>
      <c r="O25" s="771" t="str">
        <f ca="1">IFERROR(((J25+K25)/H25),"ND")</f>
        <v>ND</v>
      </c>
      <c r="P25" s="775" t="str">
        <f ca="1">IF(ISBLANK(OFFSET('11. SEGUIMIENTO 2026'!$AA$14,INT((ROW()-13)/2),0)),"",OFFSET('11. SEGUIMIENTO 2026'!$AA$14,INT((ROW()-13)/2),0))</f>
        <v/>
      </c>
    </row>
    <row r="26" spans="3:16">
      <c r="C26" s="747"/>
      <c r="D26" s="749"/>
      <c r="E26" s="749"/>
      <c r="F26" s="751"/>
      <c r="G26" s="753"/>
      <c r="H26" s="760"/>
      <c r="I26" s="764"/>
      <c r="J26" s="195">
        <f ca="1">IF(MOD(ROW()-13,2)=0,IF(ISBLANK(OFFSET('11. SEGUIMIENTO 2026'!$N$14,INT((ROW()-13)/2),0)),"",OFFSET('11. SEGUIMIENTO 2026'!$N$14,INT((ROW()-13)/2),0)),IF(ISBLANK(OFFSET('9. METAS'!$R$20,INT((ROW()-14)/2),0)),"",OFFSET('9. METAS'!$R$20,INT((ROW()-14)/2),0)))</f>
        <v>1</v>
      </c>
      <c r="K26" s="196">
        <f ca="1">IF(MOD(ROW()-13,2)=0,IF(ISBLANK(OFFSET('11. SEGUIMIENTO 2026'!$O$14,INT((ROW()-13)/2),0)),"",OFFSET('11. SEGUIMIENTO 2026'!$O$14,INT((ROW()-13)/2),0)),IF(ISBLANK(OFFSET('9. METAS'!$S$20,INT((ROW()-14)/2),0)),"",OFFSET('9. METAS'!$S$20,INT((ROW()-14)/2),0)))</f>
        <v>2</v>
      </c>
      <c r="L26" s="196">
        <f ca="1">IF(MOD(ROW()-13,2)=0,IF(ISBLANK(OFFSET('11. SEGUIMIENTO 2026'!$P$14,INT((ROW()-13)/2),0)),"",OFFSET('11. SEGUIMIENTO 2026'!$P$14,INT((ROW()-13)/2),0)),IF(ISBLANK(OFFSET('9. METAS'!$T$20,INT((ROW()-14)/2),0)),"",OFFSET('9. METAS'!$T$20,INT((ROW()-14)/2),0)))</f>
        <v>1</v>
      </c>
      <c r="M26" s="197">
        <f ca="1">IF(MOD(ROW()-13,2)=0,IF(ISBLANK(OFFSET('11. SEGUIMIENTO 2026'!$Q$14,INT((ROW()-13)/2),0)),"",OFFSET('11. SEGUIMIENTO 2026'!$Q$14,INT((ROW()-13)/2),0)),IF(ISBLANK(OFFSET('9. METAS'!$U$20,INT((ROW()-14)/2),0)),"",OFFSET('9. METAS'!$U$20,INT((ROW()-14)/2),0)))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METAS'!$L$20,INT((ROW()-13)/2),0)),"",OFFSET('9. METAS'!$L$20,INT((ROW()-13)/2),0))</f>
        <v>250</v>
      </c>
      <c r="I27" s="763"/>
      <c r="J27" s="195">
        <f ca="1">IF(MOD(ROW()-13,2)=0,IF(ISBLANK(OFFSET('11. SEGUIMIENTO 2026'!$N$14,INT((ROW()-13)/2),0)),"",OFFSET('11. SEGUIMIENTO 2026'!$N$14,INT((ROW()-13)/2),0)),IF(ISBLANK(OFFSET('9. METAS'!$R$20,INT((ROW()-14)/2),0)),"",OFFSET('9. METAS'!$R$20,INT((ROW()-14)/2),0)))</f>
        <v>19</v>
      </c>
      <c r="K27" s="196" t="str">
        <f ca="1">IF(MOD(ROW()-13,2)=0,IF(ISBLANK(OFFSET('11. SEGUIMIENTO 2026'!$O$14,INT((ROW()-13)/2),0)),"",OFFSET('11. SEGUIMIENTO 2026'!$O$14,INT((ROW()-13)/2),0)),IF(ISBLANK(OFFSET('9. METAS'!$S$20,INT((ROW()-14)/2),0)),"",OFFSET('9. METAS'!$S$20,INT((ROW()-14)/2),0)))</f>
        <v/>
      </c>
      <c r="L27" s="196" t="str">
        <f ca="1">IF(MOD(ROW()-13,2)=0,IF(ISBLANK(OFFSET('11. SEGUIMIENTO 2026'!$P$14,INT((ROW()-13)/2),0)),"",OFFSET('11. SEGUIMIENTO 2026'!$P$14,INT((ROW()-13)/2),0)),IF(ISBLANK(OFFSET('9. METAS'!$T$20,INT((ROW()-14)/2),0)),"",OFFSET('9. METAS'!$T$20,INT((ROW()-14)/2),0)))</f>
        <v/>
      </c>
      <c r="M27" s="197" t="str">
        <f ca="1">IF(MOD(ROW()-13,2)=0,IF(ISBLANK(OFFSET('11. SEGUIMIENTO 2026'!$Q$14,INT((ROW()-13)/2),0)),"",OFFSET('11. SEGUIMIENTO 2026'!$Q$14,INT((ROW()-13)/2),0)),IF(ISBLANK(OFFSET('9. METAS'!$U$20,INT((ROW()-14)/2),0)),"",OFFSET('9. METAS'!$U$20,INT((ROW()-14)/2),0)))</f>
        <v/>
      </c>
      <c r="N27" s="769">
        <f ca="1">IFERROR(J27/J28,"ND")</f>
        <v>0.31666666666666665</v>
      </c>
      <c r="O27" s="771" t="str">
        <f ca="1">IFERROR(((J27+K27)/H27),"ND")</f>
        <v>ND</v>
      </c>
      <c r="P27" s="775" t="str">
        <f ca="1">IF(ISBLANK(OFFSET('11. SEGUIMIENTO 2026'!$AA$14,INT((ROW()-13)/2),0)),"",OFFSET('11. SEGUIMIENTO 2026'!$AA$14,INT((ROW()-13)/2),0))</f>
        <v/>
      </c>
    </row>
    <row r="28" spans="3:16">
      <c r="C28" s="747"/>
      <c r="D28" s="749"/>
      <c r="E28" s="749"/>
      <c r="F28" s="751"/>
      <c r="G28" s="753"/>
      <c r="H28" s="760"/>
      <c r="I28" s="764"/>
      <c r="J28" s="195">
        <f ca="1">IF(MOD(ROW()-13,2)=0,IF(ISBLANK(OFFSET('11. SEGUIMIENTO 2026'!$N$14,INT((ROW()-13)/2),0)),"",OFFSET('11. SEGUIMIENTO 2026'!$N$14,INT((ROW()-13)/2),0)),IF(ISBLANK(OFFSET('9. METAS'!$R$20,INT((ROW()-14)/2),0)),"",OFFSET('9. METAS'!$R$20,INT((ROW()-14)/2),0)))</f>
        <v>60</v>
      </c>
      <c r="K28" s="196">
        <f ca="1">IF(MOD(ROW()-13,2)=0,IF(ISBLANK(OFFSET('11. SEGUIMIENTO 2026'!$O$14,INT((ROW()-13)/2),0)),"",OFFSET('11. SEGUIMIENTO 2026'!$O$14,INT((ROW()-13)/2),0)),IF(ISBLANK(OFFSET('9. METAS'!$S$20,INT((ROW()-14)/2),0)),"",OFFSET('9. METAS'!$S$20,INT((ROW()-14)/2),0)))</f>
        <v>70</v>
      </c>
      <c r="L28" s="196">
        <f ca="1">IF(MOD(ROW()-13,2)=0,IF(ISBLANK(OFFSET('11. SEGUIMIENTO 2026'!$P$14,INT((ROW()-13)/2),0)),"",OFFSET('11. SEGUIMIENTO 2026'!$P$14,INT((ROW()-13)/2),0)),IF(ISBLANK(OFFSET('9. METAS'!$T$20,INT((ROW()-14)/2),0)),"",OFFSET('9. METAS'!$T$20,INT((ROW()-14)/2),0)))</f>
        <v>60</v>
      </c>
      <c r="M28" s="197">
        <f ca="1">IF(MOD(ROW()-13,2)=0,IF(ISBLANK(OFFSET('11. SEGUIMIENTO 2026'!$Q$14,INT((ROW()-13)/2),0)),"",OFFSET('11. SEGUIMIENTO 2026'!$Q$14,INT((ROW()-13)/2),0)),IF(ISBLANK(OFFSET('9. METAS'!$U$20,INT((ROW()-14)/2),0)),"",OFFSET('9. METAS'!$U$20,INT((ROW()-14)/2),0)))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METAS'!$L$20,INT((ROW()-13)/2),0)),"",OFFSET('9. METAS'!$L$20,INT((ROW()-13)/2),0))</f>
        <v>250</v>
      </c>
      <c r="I29" s="763"/>
      <c r="J29" s="195">
        <f ca="1">IF(MOD(ROW()-13,2)=0,IF(ISBLANK(OFFSET('11. SEGUIMIENTO 2026'!$N$14,INT((ROW()-13)/2),0)),"",OFFSET('11. SEGUIMIENTO 2026'!$N$14,INT((ROW()-13)/2),0)),IF(ISBLANK(OFFSET('9. METAS'!$R$20,INT((ROW()-14)/2),0)),"",OFFSET('9. METAS'!$R$20,INT((ROW()-14)/2),0)))</f>
        <v>19</v>
      </c>
      <c r="K29" s="196" t="str">
        <f ca="1">IF(MOD(ROW()-13,2)=0,IF(ISBLANK(OFFSET('11. SEGUIMIENTO 2026'!$O$14,INT((ROW()-13)/2),0)),"",OFFSET('11. SEGUIMIENTO 2026'!$O$14,INT((ROW()-13)/2),0)),IF(ISBLANK(OFFSET('9. METAS'!$S$20,INT((ROW()-14)/2),0)),"",OFFSET('9. METAS'!$S$20,INT((ROW()-14)/2),0)))</f>
        <v/>
      </c>
      <c r="L29" s="196" t="str">
        <f ca="1">IF(MOD(ROW()-13,2)=0,IF(ISBLANK(OFFSET('11. SEGUIMIENTO 2026'!$P$14,INT((ROW()-13)/2),0)),"",OFFSET('11. SEGUIMIENTO 2026'!$P$14,INT((ROW()-13)/2),0)),IF(ISBLANK(OFFSET('9. METAS'!$T$20,INT((ROW()-14)/2),0)),"",OFFSET('9. METAS'!$T$20,INT((ROW()-14)/2),0)))</f>
        <v/>
      </c>
      <c r="M29" s="197" t="str">
        <f ca="1">IF(MOD(ROW()-13,2)=0,IF(ISBLANK(OFFSET('11. SEGUIMIENTO 2026'!$Q$14,INT((ROW()-13)/2),0)),"",OFFSET('11. SEGUIMIENTO 2026'!$Q$14,INT((ROW()-13)/2),0)),IF(ISBLANK(OFFSET('9. METAS'!$U$20,INT((ROW()-14)/2),0)),"",OFFSET('9. METAS'!$U$20,INT((ROW()-14)/2),0)))</f>
        <v/>
      </c>
      <c r="N29" s="769">
        <f ca="1">IFERROR(J29/J30,"ND")</f>
        <v>0.31666666666666665</v>
      </c>
      <c r="O29" s="771" t="str">
        <f ca="1">IFERROR(((J29+K29)/H29),"ND")</f>
        <v>ND</v>
      </c>
      <c r="P29" s="775" t="str">
        <f ca="1">IF(ISBLANK(OFFSET('11. SEGUIMIENTO 2026'!$AA$14,INT((ROW()-13)/2),0)),"",OFFSET('11. SEGUIMIENTO 2026'!$AA$14,INT((ROW()-13)/2),0))</f>
        <v/>
      </c>
    </row>
    <row r="30" spans="3:16">
      <c r="C30" s="747"/>
      <c r="D30" s="749"/>
      <c r="E30" s="749"/>
      <c r="F30" s="751"/>
      <c r="G30" s="753"/>
      <c r="H30" s="760"/>
      <c r="I30" s="764"/>
      <c r="J30" s="195">
        <f ca="1">IF(MOD(ROW()-13,2)=0,IF(ISBLANK(OFFSET('11. SEGUIMIENTO 2026'!$N$14,INT((ROW()-13)/2),0)),"",OFFSET('11. SEGUIMIENTO 2026'!$N$14,INT((ROW()-13)/2),0)),IF(ISBLANK(OFFSET('9. METAS'!$R$20,INT((ROW()-14)/2),0)),"",OFFSET('9. METAS'!$R$20,INT((ROW()-14)/2),0)))</f>
        <v>60</v>
      </c>
      <c r="K30" s="196">
        <f ca="1">IF(MOD(ROW()-13,2)=0,IF(ISBLANK(OFFSET('11. SEGUIMIENTO 2026'!$O$14,INT((ROW()-13)/2),0)),"",OFFSET('11. SEGUIMIENTO 2026'!$O$14,INT((ROW()-13)/2),0)),IF(ISBLANK(OFFSET('9. METAS'!$S$20,INT((ROW()-14)/2),0)),"",OFFSET('9. METAS'!$S$20,INT((ROW()-14)/2),0)))</f>
        <v>70</v>
      </c>
      <c r="L30" s="196">
        <f ca="1">IF(MOD(ROW()-13,2)=0,IF(ISBLANK(OFFSET('11. SEGUIMIENTO 2026'!$P$14,INT((ROW()-13)/2),0)),"",OFFSET('11. SEGUIMIENTO 2026'!$P$14,INT((ROW()-13)/2),0)),IF(ISBLANK(OFFSET('9. METAS'!$T$20,INT((ROW()-14)/2),0)),"",OFFSET('9. METAS'!$T$20,INT((ROW()-14)/2),0)))</f>
        <v>60</v>
      </c>
      <c r="M30" s="197">
        <f ca="1">IF(MOD(ROW()-13,2)=0,IF(ISBLANK(OFFSET('11. SEGUIMIENTO 2026'!$Q$14,INT((ROW()-13)/2),0)),"",OFFSET('11. SEGUIMIENTO 2026'!$Q$14,INT((ROW()-13)/2),0)),IF(ISBLANK(OFFSET('9. METAS'!$U$20,INT((ROW()-14)/2),0)),"",OFFSET('9. METAS'!$U$20,INT((ROW()-14)/2),0)))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METAS'!$L$20,INT((ROW()-13)/2),0)),"",OFFSET('9. METAS'!$L$20,INT((ROW()-13)/2),0))</f>
        <v>220</v>
      </c>
      <c r="I31" s="763"/>
      <c r="J31" s="195">
        <f ca="1">IF(MOD(ROW()-13,2)=0,IF(ISBLANK(OFFSET('11. SEGUIMIENTO 2026'!$N$14,INT((ROW()-13)/2),0)),"",OFFSET('11. SEGUIMIENTO 2026'!$N$14,INT((ROW()-13)/2),0)),IF(ISBLANK(OFFSET('9. METAS'!$R$20,INT((ROW()-14)/2),0)),"",OFFSET('9. METAS'!$R$20,INT((ROW()-14)/2),0)))</f>
        <v>17</v>
      </c>
      <c r="K31" s="196" t="str">
        <f ca="1">IF(MOD(ROW()-13,2)=0,IF(ISBLANK(OFFSET('11. SEGUIMIENTO 2026'!$O$14,INT((ROW()-13)/2),0)),"",OFFSET('11. SEGUIMIENTO 2026'!$O$14,INT((ROW()-13)/2),0)),IF(ISBLANK(OFFSET('9. METAS'!$S$20,INT((ROW()-14)/2),0)),"",OFFSET('9. METAS'!$S$20,INT((ROW()-14)/2),0)))</f>
        <v/>
      </c>
      <c r="L31" s="196" t="str">
        <f ca="1">IF(MOD(ROW()-13,2)=0,IF(ISBLANK(OFFSET('11. SEGUIMIENTO 2026'!$P$14,INT((ROW()-13)/2),0)),"",OFFSET('11. SEGUIMIENTO 2026'!$P$14,INT((ROW()-13)/2),0)),IF(ISBLANK(OFFSET('9. METAS'!$T$20,INT((ROW()-14)/2),0)),"",OFFSET('9. METAS'!$T$20,INT((ROW()-14)/2),0)))</f>
        <v/>
      </c>
      <c r="M31" s="197" t="str">
        <f ca="1">IF(MOD(ROW()-13,2)=0,IF(ISBLANK(OFFSET('11. SEGUIMIENTO 2026'!$Q$14,INT((ROW()-13)/2),0)),"",OFFSET('11. SEGUIMIENTO 2026'!$Q$14,INT((ROW()-13)/2),0)),IF(ISBLANK(OFFSET('9. METAS'!$U$20,INT((ROW()-14)/2),0)),"",OFFSET('9. METAS'!$U$20,INT((ROW()-14)/2),0)))</f>
        <v/>
      </c>
      <c r="N31" s="769">
        <f ca="1">IFERROR(J31/J32,"ND")</f>
        <v>0.30909090909090908</v>
      </c>
      <c r="O31" s="771" t="str">
        <f ca="1">IFERROR(((J31+K31)/H31),"ND")</f>
        <v>ND</v>
      </c>
      <c r="P31" s="775" t="str">
        <f ca="1">IF(ISBLANK(OFFSET('11. SEGUIMIENTO 2026'!$AA$14,INT((ROW()-13)/2),0)),"",OFFSET('11. SEGUIMIENTO 2026'!$AA$14,INT((ROW()-13)/2),0))</f>
        <v/>
      </c>
    </row>
    <row r="32" spans="3:16">
      <c r="C32" s="747"/>
      <c r="D32" s="749"/>
      <c r="E32" s="749"/>
      <c r="F32" s="751"/>
      <c r="G32" s="753"/>
      <c r="H32" s="760"/>
      <c r="I32" s="764"/>
      <c r="J32" s="195">
        <f ca="1">IF(MOD(ROW()-13,2)=0,IF(ISBLANK(OFFSET('11. SEGUIMIENTO 2026'!$N$14,INT((ROW()-13)/2),0)),"",OFFSET('11. SEGUIMIENTO 2026'!$N$14,INT((ROW()-13)/2),0)),IF(ISBLANK(OFFSET('9. METAS'!$R$20,INT((ROW()-14)/2),0)),"",OFFSET('9. METAS'!$R$20,INT((ROW()-14)/2),0)))</f>
        <v>55</v>
      </c>
      <c r="K32" s="196">
        <f ca="1">IF(MOD(ROW()-13,2)=0,IF(ISBLANK(OFFSET('11. SEGUIMIENTO 2026'!$O$14,INT((ROW()-13)/2),0)),"",OFFSET('11. SEGUIMIENTO 2026'!$O$14,INT((ROW()-13)/2),0)),IF(ISBLANK(OFFSET('9. METAS'!$S$20,INT((ROW()-14)/2),0)),"",OFFSET('9. METAS'!$S$20,INT((ROW()-14)/2),0)))</f>
        <v>55</v>
      </c>
      <c r="L32" s="196">
        <f ca="1">IF(MOD(ROW()-13,2)=0,IF(ISBLANK(OFFSET('11. SEGUIMIENTO 2026'!$P$14,INT((ROW()-13)/2),0)),"",OFFSET('11. SEGUIMIENTO 2026'!$P$14,INT((ROW()-13)/2),0)),IF(ISBLANK(OFFSET('9. METAS'!$T$20,INT((ROW()-14)/2),0)),"",OFFSET('9. METAS'!$T$20,INT((ROW()-14)/2),0)))</f>
        <v>55</v>
      </c>
      <c r="M32" s="197">
        <f ca="1">IF(MOD(ROW()-13,2)=0,IF(ISBLANK(OFFSET('11. SEGUIMIENTO 2026'!$Q$14,INT((ROW()-13)/2),0)),"",OFFSET('11. SEGUIMIENTO 2026'!$Q$14,INT((ROW()-13)/2),0)),IF(ISBLANK(OFFSET('9. METAS'!$U$20,INT((ROW()-14)/2),0)),"",OFFSET('9. METAS'!$U$20,INT((ROW()-14)/2),0)))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METAS'!$L$20,INT((ROW()-13)/2),0)),"",OFFSET('9. METAS'!$L$20,INT((ROW()-13)/2),0))</f>
        <v>20</v>
      </c>
      <c r="I33" s="763"/>
      <c r="J33" s="195">
        <f ca="1">IF(MOD(ROW()-13,2)=0,IF(ISBLANK(OFFSET('11. SEGUIMIENTO 2026'!$N$14,INT((ROW()-13)/2),0)),"",OFFSET('11. SEGUIMIENTO 2026'!$N$14,INT((ROW()-13)/2),0)),IF(ISBLANK(OFFSET('9. METAS'!$R$20,INT((ROW()-14)/2),0)),"",OFFSET('9. METAS'!$R$20,INT((ROW()-14)/2),0)))</f>
        <v>4</v>
      </c>
      <c r="K33" s="196" t="str">
        <f ca="1">IF(MOD(ROW()-13,2)=0,IF(ISBLANK(OFFSET('11. SEGUIMIENTO 2026'!$O$14,INT((ROW()-13)/2),0)),"",OFFSET('11. SEGUIMIENTO 2026'!$O$14,INT((ROW()-13)/2),0)),IF(ISBLANK(OFFSET('9. METAS'!$S$20,INT((ROW()-14)/2),0)),"",OFFSET('9. METAS'!$S$20,INT((ROW()-14)/2),0)))</f>
        <v/>
      </c>
      <c r="L33" s="196" t="str">
        <f ca="1">IF(MOD(ROW()-13,2)=0,IF(ISBLANK(OFFSET('11. SEGUIMIENTO 2026'!$P$14,INT((ROW()-13)/2),0)),"",OFFSET('11. SEGUIMIENTO 2026'!$P$14,INT((ROW()-13)/2),0)),IF(ISBLANK(OFFSET('9. METAS'!$T$20,INT((ROW()-14)/2),0)),"",OFFSET('9. METAS'!$T$20,INT((ROW()-14)/2),0)))</f>
        <v/>
      </c>
      <c r="M33" s="197" t="str">
        <f ca="1">IF(MOD(ROW()-13,2)=0,IF(ISBLANK(OFFSET('11. SEGUIMIENTO 2026'!$Q$14,INT((ROW()-13)/2),0)),"",OFFSET('11. SEGUIMIENTO 2026'!$Q$14,INT((ROW()-13)/2),0)),IF(ISBLANK(OFFSET('9. METAS'!$U$20,INT((ROW()-14)/2),0)),"",OFFSET('9. METAS'!$U$20,INT((ROW()-14)/2),0)))</f>
        <v/>
      </c>
      <c r="N33" s="769">
        <f ca="1">IFERROR(J33/J34,"ND")</f>
        <v>0.8</v>
      </c>
      <c r="O33" s="771" t="str">
        <f ca="1">IFERROR(((J33+K33)/H33),"ND")</f>
        <v>ND</v>
      </c>
      <c r="P33" s="775" t="str">
        <f ca="1">IF(ISBLANK(OFFSET('11. SEGUIMIENTO 2026'!$AA$14,INT((ROW()-13)/2),0)),"",OFFSET('11. SEGUIMIENTO 2026'!$AA$14,INT((ROW()-13)/2),0))</f>
        <v/>
      </c>
    </row>
    <row r="34" spans="3:16">
      <c r="C34" s="747"/>
      <c r="D34" s="749"/>
      <c r="E34" s="749"/>
      <c r="F34" s="751"/>
      <c r="G34" s="753"/>
      <c r="H34" s="760"/>
      <c r="I34" s="764"/>
      <c r="J34" s="195">
        <f ca="1">IF(MOD(ROW()-13,2)=0,IF(ISBLANK(OFFSET('11. SEGUIMIENTO 2026'!$N$14,INT((ROW()-13)/2),0)),"",OFFSET('11. SEGUIMIENTO 2026'!$N$14,INT((ROW()-13)/2),0)),IF(ISBLANK(OFFSET('9. METAS'!$R$20,INT((ROW()-14)/2),0)),"",OFFSET('9. METAS'!$R$20,INT((ROW()-14)/2),0)))</f>
        <v>5</v>
      </c>
      <c r="K34" s="196">
        <f ca="1">IF(MOD(ROW()-13,2)=0,IF(ISBLANK(OFFSET('11. SEGUIMIENTO 2026'!$O$14,INT((ROW()-13)/2),0)),"",OFFSET('11. SEGUIMIENTO 2026'!$O$14,INT((ROW()-13)/2),0)),IF(ISBLANK(OFFSET('9. METAS'!$S$20,INT((ROW()-14)/2),0)),"",OFFSET('9. METAS'!$S$20,INT((ROW()-14)/2),0)))</f>
        <v>5</v>
      </c>
      <c r="L34" s="196">
        <f ca="1">IF(MOD(ROW()-13,2)=0,IF(ISBLANK(OFFSET('11. SEGUIMIENTO 2026'!$P$14,INT((ROW()-13)/2),0)),"",OFFSET('11. SEGUIMIENTO 2026'!$P$14,INT((ROW()-13)/2),0)),IF(ISBLANK(OFFSET('9. METAS'!$T$20,INT((ROW()-14)/2),0)),"",OFFSET('9. METAS'!$T$20,INT((ROW()-14)/2),0)))</f>
        <v>5</v>
      </c>
      <c r="M34" s="197">
        <f ca="1">IF(MOD(ROW()-13,2)=0,IF(ISBLANK(OFFSET('11. SEGUIMIENTO 2026'!$Q$14,INT((ROW()-13)/2),0)),"",OFFSET('11. SEGUIMIENTO 2026'!$Q$14,INT((ROW()-13)/2),0)),IF(ISBLANK(OFFSET('9. METAS'!$U$20,INT((ROW()-14)/2),0)),"",OFFSET('9. METAS'!$U$20,INT((ROW()-14)/2),0)))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METAS'!$L$20,INT((ROW()-13)/2),0)),"",OFFSET('9. METAS'!$L$20,INT((ROW()-13)/2),0))</f>
        <v>30</v>
      </c>
      <c r="I35" s="763"/>
      <c r="J35" s="195">
        <f ca="1">IF(MOD(ROW()-13,2)=0,IF(ISBLANK(OFFSET('11. SEGUIMIENTO 2026'!$N$14,INT((ROW()-13)/2),0)),"",OFFSET('11. SEGUIMIENTO 2026'!$N$14,INT((ROW()-13)/2),0)),IF(ISBLANK(OFFSET('9. METAS'!$R$20,INT((ROW()-14)/2),0)),"",OFFSET('9. METAS'!$R$20,INT((ROW()-14)/2),0)))</f>
        <v>8</v>
      </c>
      <c r="K35" s="196" t="str">
        <f ca="1">IF(MOD(ROW()-13,2)=0,IF(ISBLANK(OFFSET('11. SEGUIMIENTO 2026'!$O$14,INT((ROW()-13)/2),0)),"",OFFSET('11. SEGUIMIENTO 2026'!$O$14,INT((ROW()-13)/2),0)),IF(ISBLANK(OFFSET('9. METAS'!$S$20,INT((ROW()-14)/2),0)),"",OFFSET('9. METAS'!$S$20,INT((ROW()-14)/2),0)))</f>
        <v/>
      </c>
      <c r="L35" s="196" t="str">
        <f ca="1">IF(MOD(ROW()-13,2)=0,IF(ISBLANK(OFFSET('11. SEGUIMIENTO 2026'!$P$14,INT((ROW()-13)/2),0)),"",OFFSET('11. SEGUIMIENTO 2026'!$P$14,INT((ROW()-13)/2),0)),IF(ISBLANK(OFFSET('9. METAS'!$T$20,INT((ROW()-14)/2),0)),"",OFFSET('9. METAS'!$T$20,INT((ROW()-14)/2),0)))</f>
        <v/>
      </c>
      <c r="M35" s="197" t="str">
        <f ca="1">IF(MOD(ROW()-13,2)=0,IF(ISBLANK(OFFSET('11. SEGUIMIENTO 2026'!$Q$14,INT((ROW()-13)/2),0)),"",OFFSET('11. SEGUIMIENTO 2026'!$Q$14,INT((ROW()-13)/2),0)),IF(ISBLANK(OFFSET('9. METAS'!$U$20,INT((ROW()-14)/2),0)),"",OFFSET('9. METAS'!$U$20,INT((ROW()-14)/2),0)))</f>
        <v/>
      </c>
      <c r="N35" s="769">
        <f ca="1">IFERROR(J35/J36,"ND")</f>
        <v>1</v>
      </c>
      <c r="O35" s="771" t="str">
        <f ca="1">IFERROR(((J35+K35)/H35),"ND")</f>
        <v>ND</v>
      </c>
      <c r="P35" s="775" t="str">
        <f ca="1">IF(ISBLANK(OFFSET('11. SEGUIMIENTO 2026'!$AA$14,INT((ROW()-13)/2),0)),"",OFFSET('11. SEGUIMIENTO 2026'!$AA$14,INT((ROW()-13)/2),0))</f>
        <v/>
      </c>
    </row>
    <row r="36" spans="3:16">
      <c r="C36" s="747"/>
      <c r="D36" s="749"/>
      <c r="E36" s="749"/>
      <c r="F36" s="751"/>
      <c r="G36" s="753"/>
      <c r="H36" s="760"/>
      <c r="I36" s="764"/>
      <c r="J36" s="195">
        <f ca="1">IF(MOD(ROW()-13,2)=0,IF(ISBLANK(OFFSET('11. SEGUIMIENTO 2026'!$N$14,INT((ROW()-13)/2),0)),"",OFFSET('11. SEGUIMIENTO 2026'!$N$14,INT((ROW()-13)/2),0)),IF(ISBLANK(OFFSET('9. METAS'!$R$20,INT((ROW()-14)/2),0)),"",OFFSET('9. METAS'!$R$20,INT((ROW()-14)/2),0)))</f>
        <v>8</v>
      </c>
      <c r="K36" s="196">
        <f ca="1">IF(MOD(ROW()-13,2)=0,IF(ISBLANK(OFFSET('11. SEGUIMIENTO 2026'!$O$14,INT((ROW()-13)/2),0)),"",OFFSET('11. SEGUIMIENTO 2026'!$O$14,INT((ROW()-13)/2),0)),IF(ISBLANK(OFFSET('9. METAS'!$S$20,INT((ROW()-14)/2),0)),"",OFFSET('9. METAS'!$S$20,INT((ROW()-14)/2),0)))</f>
        <v>8</v>
      </c>
      <c r="L36" s="196">
        <f ca="1">IF(MOD(ROW()-13,2)=0,IF(ISBLANK(OFFSET('11. SEGUIMIENTO 2026'!$P$14,INT((ROW()-13)/2),0)),"",OFFSET('11. SEGUIMIENTO 2026'!$P$14,INT((ROW()-13)/2),0)),IF(ISBLANK(OFFSET('9. METAS'!$T$20,INT((ROW()-14)/2),0)),"",OFFSET('9. METAS'!$T$20,INT((ROW()-14)/2),0)))</f>
        <v>7</v>
      </c>
      <c r="M36" s="197">
        <f ca="1">IF(MOD(ROW()-13,2)=0,IF(ISBLANK(OFFSET('11. SEGUIMIENTO 2026'!$Q$14,INT((ROW()-13)/2),0)),"",OFFSET('11. SEGUIMIENTO 2026'!$Q$14,INT((ROW()-13)/2),0)),IF(ISBLANK(OFFSET('9. METAS'!$U$20,INT((ROW()-14)/2),0)),"",OFFSET('9. METAS'!$U$20,INT((ROW()-14)/2),0)))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METAS'!$L$20,INT((ROW()-13)/2),0)),"",OFFSET('9. METAS'!$L$20,INT((ROW()-13)/2),0))</f>
        <v>1500</v>
      </c>
      <c r="I37" s="763"/>
      <c r="J37" s="195">
        <f ca="1">IF(MOD(ROW()-13,2)=0,IF(ISBLANK(OFFSET('11. SEGUIMIENTO 2026'!$N$14,INT((ROW()-13)/2),0)),"",OFFSET('11. SEGUIMIENTO 2026'!$N$14,INT((ROW()-13)/2),0)),IF(ISBLANK(OFFSET('9. METAS'!$R$20,INT((ROW()-14)/2),0)),"",OFFSET('9. METAS'!$R$20,INT((ROW()-14)/2),0)))</f>
        <v>217</v>
      </c>
      <c r="K37" s="196" t="str">
        <f ca="1">IF(MOD(ROW()-13,2)=0,IF(ISBLANK(OFFSET('11. SEGUIMIENTO 2026'!$O$14,INT((ROW()-13)/2),0)),"",OFFSET('11. SEGUIMIENTO 2026'!$O$14,INT((ROW()-13)/2),0)),IF(ISBLANK(OFFSET('9. METAS'!$S$20,INT((ROW()-14)/2),0)),"",OFFSET('9. METAS'!$S$20,INT((ROW()-14)/2),0)))</f>
        <v/>
      </c>
      <c r="L37" s="196" t="str">
        <f ca="1">IF(MOD(ROW()-13,2)=0,IF(ISBLANK(OFFSET('11. SEGUIMIENTO 2026'!$P$14,INT((ROW()-13)/2),0)),"",OFFSET('11. SEGUIMIENTO 2026'!$P$14,INT((ROW()-13)/2),0)),IF(ISBLANK(OFFSET('9. METAS'!$T$20,INT((ROW()-14)/2),0)),"",OFFSET('9. METAS'!$T$20,INT((ROW()-14)/2),0)))</f>
        <v/>
      </c>
      <c r="M37" s="197" t="str">
        <f ca="1">IF(MOD(ROW()-13,2)=0,IF(ISBLANK(OFFSET('11. SEGUIMIENTO 2026'!$Q$14,INT((ROW()-13)/2),0)),"",OFFSET('11. SEGUIMIENTO 2026'!$Q$14,INT((ROW()-13)/2),0)),IF(ISBLANK(OFFSET('9. METAS'!$U$20,INT((ROW()-14)/2),0)),"",OFFSET('9. METAS'!$U$20,INT((ROW()-14)/2),0)))</f>
        <v/>
      </c>
      <c r="N37" s="769">
        <f ca="1">IFERROR(J37/J38,"ND")</f>
        <v>0.57866666666666666</v>
      </c>
      <c r="O37" s="771" t="str">
        <f ca="1">IFERROR(((J37+K37)/H37),"ND")</f>
        <v>ND</v>
      </c>
      <c r="P37" s="775" t="str">
        <f ca="1">IF(ISBLANK(OFFSET('11. SEGUIMIENTO 2026'!$AA$14,INT((ROW()-13)/2),0)),"",OFFSET('11. SEGUIMIENTO 2026'!$AA$14,INT((ROW()-13)/2),0))</f>
        <v/>
      </c>
    </row>
    <row r="38" spans="3:16">
      <c r="C38" s="747"/>
      <c r="D38" s="749"/>
      <c r="E38" s="749"/>
      <c r="F38" s="751"/>
      <c r="G38" s="753"/>
      <c r="H38" s="760"/>
      <c r="I38" s="764"/>
      <c r="J38" s="195">
        <f ca="1">IF(MOD(ROW()-13,2)=0,IF(ISBLANK(OFFSET('11. SEGUIMIENTO 2026'!$N$14,INT((ROW()-13)/2),0)),"",OFFSET('11. SEGUIMIENTO 2026'!$N$14,INT((ROW()-13)/2),0)),IF(ISBLANK(OFFSET('9. METAS'!$R$20,INT((ROW()-14)/2),0)),"",OFFSET('9. METAS'!$R$20,INT((ROW()-14)/2),0)))</f>
        <v>375</v>
      </c>
      <c r="K38" s="196">
        <f ca="1">IF(MOD(ROW()-13,2)=0,IF(ISBLANK(OFFSET('11. SEGUIMIENTO 2026'!$O$14,INT((ROW()-13)/2),0)),"",OFFSET('11. SEGUIMIENTO 2026'!$O$14,INT((ROW()-13)/2),0)),IF(ISBLANK(OFFSET('9. METAS'!$S$20,INT((ROW()-14)/2),0)),"",OFFSET('9. METAS'!$S$20,INT((ROW()-14)/2),0)))</f>
        <v>375</v>
      </c>
      <c r="L38" s="196">
        <f ca="1">IF(MOD(ROW()-13,2)=0,IF(ISBLANK(OFFSET('11. SEGUIMIENTO 2026'!$P$14,INT((ROW()-13)/2),0)),"",OFFSET('11. SEGUIMIENTO 2026'!$P$14,INT((ROW()-13)/2),0)),IF(ISBLANK(OFFSET('9. METAS'!$T$20,INT((ROW()-14)/2),0)),"",OFFSET('9. METAS'!$T$20,INT((ROW()-14)/2),0)))</f>
        <v>375</v>
      </c>
      <c r="M38" s="197">
        <f ca="1">IF(MOD(ROW()-13,2)=0,IF(ISBLANK(OFFSET('11. SEGUIMIENTO 2026'!$Q$14,INT((ROW()-13)/2),0)),"",OFFSET('11. SEGUIMIENTO 2026'!$Q$14,INT((ROW()-13)/2),0)),IF(ISBLANK(OFFSET('9. METAS'!$U$20,INT((ROW()-14)/2),0)),"",OFFSET('9. METAS'!$U$20,INT((ROW()-14)/2),0)))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METAS'!$L$20,INT((ROW()-13)/2),0)),"",OFFSET('9. METAS'!$L$20,INT((ROW()-13)/2),0))</f>
        <v>29</v>
      </c>
      <c r="I39" s="763"/>
      <c r="J39" s="195">
        <f ca="1">IF(MOD(ROW()-13,2)=0,IF(ISBLANK(OFFSET('11. SEGUIMIENTO 2026'!$N$14,INT((ROW()-13)/2),0)),"",OFFSET('11. SEGUIMIENTO 2026'!$N$14,INT((ROW()-13)/2),0)),IF(ISBLANK(OFFSET('9. METAS'!$R$20,INT((ROW()-14)/2),0)),"",OFFSET('9. METAS'!$R$20,INT((ROW()-14)/2),0)))</f>
        <v>6</v>
      </c>
      <c r="K39" s="196" t="str">
        <f ca="1">IF(MOD(ROW()-13,2)=0,IF(ISBLANK(OFFSET('11. SEGUIMIENTO 2026'!$O$14,INT((ROW()-13)/2),0)),"",OFFSET('11. SEGUIMIENTO 2026'!$O$14,INT((ROW()-13)/2),0)),IF(ISBLANK(OFFSET('9. METAS'!$S$20,INT((ROW()-14)/2),0)),"",OFFSET('9. METAS'!$S$20,INT((ROW()-14)/2),0)))</f>
        <v/>
      </c>
      <c r="L39" s="196" t="str">
        <f ca="1">IF(MOD(ROW()-13,2)=0,IF(ISBLANK(OFFSET('11. SEGUIMIENTO 2026'!$P$14,INT((ROW()-13)/2),0)),"",OFFSET('11. SEGUIMIENTO 2026'!$P$14,INT((ROW()-13)/2),0)),IF(ISBLANK(OFFSET('9. METAS'!$T$20,INT((ROW()-14)/2),0)),"",OFFSET('9. METAS'!$T$20,INT((ROW()-14)/2),0)))</f>
        <v/>
      </c>
      <c r="M39" s="197" t="str">
        <f ca="1">IF(MOD(ROW()-13,2)=0,IF(ISBLANK(OFFSET('11. SEGUIMIENTO 2026'!$Q$14,INT((ROW()-13)/2),0)),"",OFFSET('11. SEGUIMIENTO 2026'!$Q$14,INT((ROW()-13)/2),0)),IF(ISBLANK(OFFSET('9. METAS'!$U$20,INT((ROW()-14)/2),0)),"",OFFSET('9. METAS'!$U$20,INT((ROW()-14)/2),0)))</f>
        <v/>
      </c>
      <c r="N39" s="769">
        <f ca="1">IFERROR(J39/J40,"ND")</f>
        <v>1</v>
      </c>
      <c r="O39" s="771" t="str">
        <f ca="1">IFERROR(((J39+K39)/H39),"ND")</f>
        <v>ND</v>
      </c>
      <c r="P39" s="775" t="str">
        <f ca="1">IF(ISBLANK(OFFSET('11. SEGUIMIENTO 2026'!$AA$14,INT((ROW()-13)/2),0)),"",OFFSET('11. SEGUIMIENTO 2026'!$AA$14,INT((ROW()-13)/2),0))</f>
        <v/>
      </c>
    </row>
    <row r="40" spans="3:16">
      <c r="C40" s="747"/>
      <c r="D40" s="749"/>
      <c r="E40" s="749"/>
      <c r="F40" s="751"/>
      <c r="G40" s="753"/>
      <c r="H40" s="760"/>
      <c r="I40" s="764"/>
      <c r="J40" s="195">
        <f ca="1">IF(MOD(ROW()-13,2)=0,IF(ISBLANK(OFFSET('11. SEGUIMIENTO 2026'!$N$14,INT((ROW()-13)/2),0)),"",OFFSET('11. SEGUIMIENTO 2026'!$N$14,INT((ROW()-13)/2),0)),IF(ISBLANK(OFFSET('9. METAS'!$R$20,INT((ROW()-14)/2),0)),"",OFFSET('9. METAS'!$R$20,INT((ROW()-14)/2),0)))</f>
        <v>6</v>
      </c>
      <c r="K40" s="196">
        <f ca="1">IF(MOD(ROW()-13,2)=0,IF(ISBLANK(OFFSET('11. SEGUIMIENTO 2026'!$O$14,INT((ROW()-13)/2),0)),"",OFFSET('11. SEGUIMIENTO 2026'!$O$14,INT((ROW()-13)/2),0)),IF(ISBLANK(OFFSET('9. METAS'!$S$20,INT((ROW()-14)/2),0)),"",OFFSET('9. METAS'!$S$20,INT((ROW()-14)/2),0)))</f>
        <v>6</v>
      </c>
      <c r="L40" s="196">
        <f ca="1">IF(MOD(ROW()-13,2)=0,IF(ISBLANK(OFFSET('11. SEGUIMIENTO 2026'!$P$14,INT((ROW()-13)/2),0)),"",OFFSET('11. SEGUIMIENTO 2026'!$P$14,INT((ROW()-13)/2),0)),IF(ISBLANK(OFFSET('9. METAS'!$T$20,INT((ROW()-14)/2),0)),"",OFFSET('9. METAS'!$T$20,INT((ROW()-14)/2),0)))</f>
        <v>8</v>
      </c>
      <c r="M40" s="197">
        <f ca="1">IF(MOD(ROW()-13,2)=0,IF(ISBLANK(OFFSET('11. SEGUIMIENTO 2026'!$Q$14,INT((ROW()-13)/2),0)),"",OFFSET('11. SEGUIMIENTO 2026'!$Q$14,INT((ROW()-13)/2),0)),IF(ISBLANK(OFFSET('9. METAS'!$U$20,INT((ROW()-14)/2),0)),"",OFFSET('9. METAS'!$U$20,INT((ROW()-14)/2),0)))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METAS'!$L$20,INT((ROW()-13)/2),0)),"",OFFSET('9. METAS'!$L$20,INT((ROW()-13)/2),0))</f>
        <v>121</v>
      </c>
      <c r="I41" s="763"/>
      <c r="J41" s="195">
        <f ca="1">IF(MOD(ROW()-13,2)=0,IF(ISBLANK(OFFSET('11. SEGUIMIENTO 2026'!$N$14,INT((ROW()-13)/2),0)),"",OFFSET('11. SEGUIMIENTO 2026'!$N$14,INT((ROW()-13)/2),0)),IF(ISBLANK(OFFSET('9. METAS'!$R$20,INT((ROW()-14)/2),0)),"",OFFSET('9. METAS'!$R$20,INT((ROW()-14)/2),0)))</f>
        <v>25</v>
      </c>
      <c r="K41" s="196" t="str">
        <f ca="1">IF(MOD(ROW()-13,2)=0,IF(ISBLANK(OFFSET('11. SEGUIMIENTO 2026'!$O$14,INT((ROW()-13)/2),0)),"",OFFSET('11. SEGUIMIENTO 2026'!$O$14,INT((ROW()-13)/2),0)),IF(ISBLANK(OFFSET('9. METAS'!$S$20,INT((ROW()-14)/2),0)),"",OFFSET('9. METAS'!$S$20,INT((ROW()-14)/2),0)))</f>
        <v/>
      </c>
      <c r="L41" s="196" t="str">
        <f ca="1">IF(MOD(ROW()-13,2)=0,IF(ISBLANK(OFFSET('11. SEGUIMIENTO 2026'!$P$14,INT((ROW()-13)/2),0)),"",OFFSET('11. SEGUIMIENTO 2026'!$P$14,INT((ROW()-13)/2),0)),IF(ISBLANK(OFFSET('9. METAS'!$T$20,INT((ROW()-14)/2),0)),"",OFFSET('9. METAS'!$T$20,INT((ROW()-14)/2),0)))</f>
        <v/>
      </c>
      <c r="M41" s="197" t="str">
        <f ca="1">IF(MOD(ROW()-13,2)=0,IF(ISBLANK(OFFSET('11. SEGUIMIENTO 2026'!$Q$14,INT((ROW()-13)/2),0)),"",OFFSET('11. SEGUIMIENTO 2026'!$Q$14,INT((ROW()-13)/2),0)),IF(ISBLANK(OFFSET('9. METAS'!$U$20,INT((ROW()-14)/2),0)),"",OFFSET('9. METAS'!$U$20,INT((ROW()-14)/2),0)))</f>
        <v/>
      </c>
      <c r="N41" s="769">
        <f ca="1">IFERROR(J41/J42,"ND")</f>
        <v>0.96153846153846156</v>
      </c>
      <c r="O41" s="771" t="str">
        <f ca="1">IFERROR(((J41+K41)/H41),"ND")</f>
        <v>ND</v>
      </c>
      <c r="P41" s="775" t="str">
        <f ca="1">IF(ISBLANK(OFFSET('11. SEGUIMIENTO 2026'!$AA$14,INT((ROW()-13)/2),0)),"",OFFSET('11. SEGUIMIENTO 2026'!$AA$14,INT((ROW()-13)/2),0))</f>
        <v/>
      </c>
    </row>
    <row r="42" spans="3:16">
      <c r="C42" s="747"/>
      <c r="D42" s="749"/>
      <c r="E42" s="749"/>
      <c r="F42" s="751"/>
      <c r="G42" s="753"/>
      <c r="H42" s="760"/>
      <c r="I42" s="764"/>
      <c r="J42" s="195">
        <f ca="1">IF(MOD(ROW()-13,2)=0,IF(ISBLANK(OFFSET('11. SEGUIMIENTO 2026'!$N$14,INT((ROW()-13)/2),0)),"",OFFSET('11. SEGUIMIENTO 2026'!$N$14,INT((ROW()-13)/2),0)),IF(ISBLANK(OFFSET('9. METAS'!$R$20,INT((ROW()-14)/2),0)),"",OFFSET('9. METAS'!$R$20,INT((ROW()-14)/2),0)))</f>
        <v>26</v>
      </c>
      <c r="K42" s="196">
        <f ca="1">IF(MOD(ROW()-13,2)=0,IF(ISBLANK(OFFSET('11. SEGUIMIENTO 2026'!$O$14,INT((ROW()-13)/2),0)),"",OFFSET('11. SEGUIMIENTO 2026'!$O$14,INT((ROW()-13)/2),0)),IF(ISBLANK(OFFSET('9. METAS'!$S$20,INT((ROW()-14)/2),0)),"",OFFSET('9. METAS'!$S$20,INT((ROW()-14)/2),0)))</f>
        <v>30</v>
      </c>
      <c r="L42" s="196">
        <f ca="1">IF(MOD(ROW()-13,2)=0,IF(ISBLANK(OFFSET('11. SEGUIMIENTO 2026'!$P$14,INT((ROW()-13)/2),0)),"",OFFSET('11. SEGUIMIENTO 2026'!$P$14,INT((ROW()-13)/2),0)),IF(ISBLANK(OFFSET('9. METAS'!$T$20,INT((ROW()-14)/2),0)),"",OFFSET('9. METAS'!$T$20,INT((ROW()-14)/2),0)))</f>
        <v>32</v>
      </c>
      <c r="M42" s="197">
        <f ca="1">IF(MOD(ROW()-13,2)=0,IF(ISBLANK(OFFSET('11. SEGUIMIENTO 2026'!$Q$14,INT((ROW()-13)/2),0)),"",OFFSET('11. SEGUIMIENTO 2026'!$Q$14,INT((ROW()-13)/2),0)),IF(ISBLANK(OFFSET('9. METAS'!$U$20,INT((ROW()-14)/2),0)),"",OFFSET('9. METAS'!$U$20,INT((ROW()-14)/2),0)))</f>
        <v>33</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METAS'!$L$20,INT((ROW()-13)/2),0)),"",OFFSET('9. METAS'!$L$20,INT((ROW()-13)/2),0))</f>
        <v>73</v>
      </c>
      <c r="I43" s="763"/>
      <c r="J43" s="195">
        <f ca="1">IF(MOD(ROW()-13,2)=0,IF(ISBLANK(OFFSET('11. SEGUIMIENTO 2026'!$N$14,INT((ROW()-13)/2),0)),"",OFFSET('11. SEGUIMIENTO 2026'!$N$14,INT((ROW()-13)/2),0)),IF(ISBLANK(OFFSET('9. METAS'!$R$20,INT((ROW()-14)/2),0)),"",OFFSET('9. METAS'!$R$20,INT((ROW()-14)/2),0)))</f>
        <v>12</v>
      </c>
      <c r="K43" s="196" t="str">
        <f ca="1">IF(MOD(ROW()-13,2)=0,IF(ISBLANK(OFFSET('11. SEGUIMIENTO 2026'!$O$14,INT((ROW()-13)/2),0)),"",OFFSET('11. SEGUIMIENTO 2026'!$O$14,INT((ROW()-13)/2),0)),IF(ISBLANK(OFFSET('9. METAS'!$S$20,INT((ROW()-14)/2),0)),"",OFFSET('9. METAS'!$S$20,INT((ROW()-14)/2),0)))</f>
        <v/>
      </c>
      <c r="L43" s="196" t="str">
        <f ca="1">IF(MOD(ROW()-13,2)=0,IF(ISBLANK(OFFSET('11. SEGUIMIENTO 2026'!$P$14,INT((ROW()-13)/2),0)),"",OFFSET('11. SEGUIMIENTO 2026'!$P$14,INT((ROW()-13)/2),0)),IF(ISBLANK(OFFSET('9. METAS'!$T$20,INT((ROW()-14)/2),0)),"",OFFSET('9. METAS'!$T$20,INT((ROW()-14)/2),0)))</f>
        <v/>
      </c>
      <c r="M43" s="197" t="str">
        <f ca="1">IF(MOD(ROW()-13,2)=0,IF(ISBLANK(OFFSET('11. SEGUIMIENTO 2026'!$Q$14,INT((ROW()-13)/2),0)),"",OFFSET('11. SEGUIMIENTO 2026'!$Q$14,INT((ROW()-13)/2),0)),IF(ISBLANK(OFFSET('9. METAS'!$U$20,INT((ROW()-14)/2),0)),"",OFFSET('9. METAS'!$U$20,INT((ROW()-14)/2),0)))</f>
        <v/>
      </c>
      <c r="N43" s="769">
        <f ca="1">IFERROR(J43/J44,"ND")</f>
        <v>0.8571428571428571</v>
      </c>
      <c r="O43" s="771" t="str">
        <f ca="1">IFERROR(((J43+K43)/H43),"ND")</f>
        <v>ND</v>
      </c>
      <c r="P43" s="775" t="str">
        <f ca="1">IF(ISBLANK(OFFSET('11. SEGUIMIENTO 2026'!$AA$14,INT((ROW()-13)/2),0)),"",OFFSET('11. SEGUIMIENTO 2026'!$AA$14,INT((ROW()-13)/2),0))</f>
        <v/>
      </c>
    </row>
    <row r="44" spans="3:16">
      <c r="C44" s="747"/>
      <c r="D44" s="749"/>
      <c r="E44" s="749"/>
      <c r="F44" s="751"/>
      <c r="G44" s="753"/>
      <c r="H44" s="760"/>
      <c r="I44" s="764"/>
      <c r="J44" s="195">
        <f ca="1">IF(MOD(ROW()-13,2)=0,IF(ISBLANK(OFFSET('11. SEGUIMIENTO 2026'!$N$14,INT((ROW()-13)/2),0)),"",OFFSET('11. SEGUIMIENTO 2026'!$N$14,INT((ROW()-13)/2),0)),IF(ISBLANK(OFFSET('9. METAS'!$R$20,INT((ROW()-14)/2),0)),"",OFFSET('9. METAS'!$R$20,INT((ROW()-14)/2),0)))</f>
        <v>14</v>
      </c>
      <c r="K44" s="196">
        <f ca="1">IF(MOD(ROW()-13,2)=0,IF(ISBLANK(OFFSET('11. SEGUIMIENTO 2026'!$O$14,INT((ROW()-13)/2),0)),"",OFFSET('11. SEGUIMIENTO 2026'!$O$14,INT((ROW()-13)/2),0)),IF(ISBLANK(OFFSET('9. METAS'!$S$20,INT((ROW()-14)/2),0)),"",OFFSET('9. METAS'!$S$20,INT((ROW()-14)/2),0)))</f>
        <v>17</v>
      </c>
      <c r="L44" s="196">
        <f ca="1">IF(MOD(ROW()-13,2)=0,IF(ISBLANK(OFFSET('11. SEGUIMIENTO 2026'!$P$14,INT((ROW()-13)/2),0)),"",OFFSET('11. SEGUIMIENTO 2026'!$P$14,INT((ROW()-13)/2),0)),IF(ISBLANK(OFFSET('9. METAS'!$T$20,INT((ROW()-14)/2),0)),"",OFFSET('9. METAS'!$T$20,INT((ROW()-14)/2),0)))</f>
        <v>19</v>
      </c>
      <c r="M44" s="197">
        <f ca="1">IF(MOD(ROW()-13,2)=0,IF(ISBLANK(OFFSET('11. SEGUIMIENTO 2026'!$Q$14,INT((ROW()-13)/2),0)),"",OFFSET('11. SEGUIMIENTO 2026'!$Q$14,INT((ROW()-13)/2),0)),IF(ISBLANK(OFFSET('9. METAS'!$U$20,INT((ROW()-14)/2),0)),"",OFFSET('9. METAS'!$U$20,INT((ROW()-14)/2),0)))</f>
        <v>23</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METAS'!$L$20,INT((ROW()-13)/2),0)),"",OFFSET('9. METAS'!$L$20,INT((ROW()-13)/2),0))</f>
        <v>4826</v>
      </c>
      <c r="I45" s="763"/>
      <c r="J45" s="195">
        <f ca="1">IF(MOD(ROW()-13,2)=0,IF(ISBLANK(OFFSET('11. SEGUIMIENTO 2026'!$N$14,INT((ROW()-13)/2),0)),"",OFFSET('11. SEGUIMIENTO 2026'!$N$14,INT((ROW()-13)/2),0)),IF(ISBLANK(OFFSET('9. METAS'!$R$20,INT((ROW()-14)/2),0)),"",OFFSET('9. METAS'!$R$20,INT((ROW()-14)/2),0)))</f>
        <v>1026</v>
      </c>
      <c r="K45" s="196" t="str">
        <f ca="1">IF(MOD(ROW()-13,2)=0,IF(ISBLANK(OFFSET('11. SEGUIMIENTO 2026'!$O$14,INT((ROW()-13)/2),0)),"",OFFSET('11. SEGUIMIENTO 2026'!$O$14,INT((ROW()-13)/2),0)),IF(ISBLANK(OFFSET('9. METAS'!$S$20,INT((ROW()-14)/2),0)),"",OFFSET('9. METAS'!$S$20,INT((ROW()-14)/2),0)))</f>
        <v/>
      </c>
      <c r="L45" s="196" t="str">
        <f ca="1">IF(MOD(ROW()-13,2)=0,IF(ISBLANK(OFFSET('11. SEGUIMIENTO 2026'!$P$14,INT((ROW()-13)/2),0)),"",OFFSET('11. SEGUIMIENTO 2026'!$P$14,INT((ROW()-13)/2),0)),IF(ISBLANK(OFFSET('9. METAS'!$T$20,INT((ROW()-14)/2),0)),"",OFFSET('9. METAS'!$T$20,INT((ROW()-14)/2),0)))</f>
        <v/>
      </c>
      <c r="M45" s="197" t="str">
        <f ca="1">IF(MOD(ROW()-13,2)=0,IF(ISBLANK(OFFSET('11. SEGUIMIENTO 2026'!$Q$14,INT((ROW()-13)/2),0)),"",OFFSET('11. SEGUIMIENTO 2026'!$Q$14,INT((ROW()-13)/2),0)),IF(ISBLANK(OFFSET('9. METAS'!$U$20,INT((ROW()-14)/2),0)),"",OFFSET('9. METAS'!$U$20,INT((ROW()-14)/2),0)))</f>
        <v/>
      </c>
      <c r="N45" s="769">
        <f ca="1">IFERROR(J45/J46,"ND")</f>
        <v>0.89217391304347826</v>
      </c>
      <c r="O45" s="771" t="str">
        <f ca="1">IFERROR(((J45+K45)/H45),"ND")</f>
        <v>ND</v>
      </c>
      <c r="P45" s="775" t="str">
        <f ca="1">IF(ISBLANK(OFFSET('11. SEGUIMIENTO 2026'!$AA$14,INT((ROW()-13)/2),0)),"",OFFSET('11. SEGUIMIENTO 2026'!$AA$14,INT((ROW()-13)/2),0))</f>
        <v/>
      </c>
    </row>
    <row r="46" spans="3:16">
      <c r="C46" s="747"/>
      <c r="D46" s="749"/>
      <c r="E46" s="749"/>
      <c r="F46" s="751"/>
      <c r="G46" s="753"/>
      <c r="H46" s="760"/>
      <c r="I46" s="764"/>
      <c r="J46" s="195">
        <f ca="1">IF(MOD(ROW()-13,2)=0,IF(ISBLANK(OFFSET('11. SEGUIMIENTO 2026'!$N$14,INT((ROW()-13)/2),0)),"",OFFSET('11. SEGUIMIENTO 2026'!$N$14,INT((ROW()-13)/2),0)),IF(ISBLANK(OFFSET('9. METAS'!$R$20,INT((ROW()-14)/2),0)),"",OFFSET('9. METAS'!$R$20,INT((ROW()-14)/2),0)))</f>
        <v>1150</v>
      </c>
      <c r="K46" s="196">
        <f ca="1">IF(MOD(ROW()-13,2)=0,IF(ISBLANK(OFFSET('11. SEGUIMIENTO 2026'!$O$14,INT((ROW()-13)/2),0)),"",OFFSET('11. SEGUIMIENTO 2026'!$O$14,INT((ROW()-13)/2),0)),IF(ISBLANK(OFFSET('9. METAS'!$S$20,INT((ROW()-14)/2),0)),"",OFFSET('9. METAS'!$S$20,INT((ROW()-14)/2),0)))</f>
        <v>1200</v>
      </c>
      <c r="L46" s="196">
        <f ca="1">IF(MOD(ROW()-13,2)=0,IF(ISBLANK(OFFSET('11. SEGUIMIENTO 2026'!$P$14,INT((ROW()-13)/2),0)),"",OFFSET('11. SEGUIMIENTO 2026'!$P$14,INT((ROW()-13)/2),0)),IF(ISBLANK(OFFSET('9. METAS'!$T$20,INT((ROW()-14)/2),0)),"",OFFSET('9. METAS'!$T$20,INT((ROW()-14)/2),0)))</f>
        <v>1220</v>
      </c>
      <c r="M46" s="197">
        <f ca="1">IF(MOD(ROW()-13,2)=0,IF(ISBLANK(OFFSET('11. SEGUIMIENTO 2026'!$Q$14,INT((ROW()-13)/2),0)),"",OFFSET('11. SEGUIMIENTO 2026'!$Q$14,INT((ROW()-13)/2),0)),IF(ISBLANK(OFFSET('9. METAS'!$U$20,INT((ROW()-14)/2),0)),"",OFFSET('9. METAS'!$U$20,INT((ROW()-14)/2),0)))</f>
        <v>1256</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METAS'!$L$20,INT((ROW()-13)/2),0)),"",OFFSET('9. METAS'!$L$20,INT((ROW()-13)/2),0))</f>
        <v>726</v>
      </c>
      <c r="I47" s="763"/>
      <c r="J47" s="195">
        <f ca="1">IF(MOD(ROW()-13,2)=0,IF(ISBLANK(OFFSET('11. SEGUIMIENTO 2026'!$N$14,INT((ROW()-13)/2),0)),"",OFFSET('11. SEGUIMIENTO 2026'!$N$14,INT((ROW()-13)/2),0)),IF(ISBLANK(OFFSET('9. METAS'!$R$20,INT((ROW()-14)/2),0)),"",OFFSET('9. METAS'!$R$20,INT((ROW()-14)/2),0)))</f>
        <v>148</v>
      </c>
      <c r="K47" s="196" t="str">
        <f ca="1">IF(MOD(ROW()-13,2)=0,IF(ISBLANK(OFFSET('11. SEGUIMIENTO 2026'!$O$14,INT((ROW()-13)/2),0)),"",OFFSET('11. SEGUIMIENTO 2026'!$O$14,INT((ROW()-13)/2),0)),IF(ISBLANK(OFFSET('9. METAS'!$S$20,INT((ROW()-14)/2),0)),"",OFFSET('9. METAS'!$S$20,INT((ROW()-14)/2),0)))</f>
        <v/>
      </c>
      <c r="L47" s="196" t="str">
        <f ca="1">IF(MOD(ROW()-13,2)=0,IF(ISBLANK(OFFSET('11. SEGUIMIENTO 2026'!$P$14,INT((ROW()-13)/2),0)),"",OFFSET('11. SEGUIMIENTO 2026'!$P$14,INT((ROW()-13)/2),0)),IF(ISBLANK(OFFSET('9. METAS'!$T$20,INT((ROW()-14)/2),0)),"",OFFSET('9. METAS'!$T$20,INT((ROW()-14)/2),0)))</f>
        <v/>
      </c>
      <c r="M47" s="197" t="str">
        <f ca="1">IF(MOD(ROW()-13,2)=0,IF(ISBLANK(OFFSET('11. SEGUIMIENTO 2026'!$Q$14,INT((ROW()-13)/2),0)),"",OFFSET('11. SEGUIMIENTO 2026'!$Q$14,INT((ROW()-13)/2),0)),IF(ISBLANK(OFFSET('9. METAS'!$U$20,INT((ROW()-14)/2),0)),"",OFFSET('9. METAS'!$U$20,INT((ROW()-14)/2),0)))</f>
        <v/>
      </c>
      <c r="N47" s="769">
        <f ca="1">IFERROR(J47/J48,"ND")</f>
        <v>0.92500000000000004</v>
      </c>
      <c r="O47" s="771" t="str">
        <f ca="1">IFERROR(((J47+K47)/H47),"ND")</f>
        <v>ND</v>
      </c>
      <c r="P47" s="775" t="str">
        <f ca="1">IF(ISBLANK(OFFSET('11. SEGUIMIENTO 2026'!$AA$14,INT((ROW()-13)/2),0)),"",OFFSET('11. SEGUIMIENTO 2026'!$AA$14,INT((ROW()-13)/2),0))</f>
        <v/>
      </c>
    </row>
    <row r="48" spans="3:16">
      <c r="C48" s="747"/>
      <c r="D48" s="749"/>
      <c r="E48" s="749"/>
      <c r="F48" s="751"/>
      <c r="G48" s="753"/>
      <c r="H48" s="760"/>
      <c r="I48" s="764"/>
      <c r="J48" s="195">
        <f ca="1">IF(MOD(ROW()-13,2)=0,IF(ISBLANK(OFFSET('11. SEGUIMIENTO 2026'!$N$14,INT((ROW()-13)/2),0)),"",OFFSET('11. SEGUIMIENTO 2026'!$N$14,INT((ROW()-13)/2),0)),IF(ISBLANK(OFFSET('9. METAS'!$R$20,INT((ROW()-14)/2),0)),"",OFFSET('9. METAS'!$R$20,INT((ROW()-14)/2),0)))</f>
        <v>160</v>
      </c>
      <c r="K48" s="196">
        <f ca="1">IF(MOD(ROW()-13,2)=0,IF(ISBLANK(OFFSET('11. SEGUIMIENTO 2026'!$O$14,INT((ROW()-13)/2),0)),"",OFFSET('11. SEGUIMIENTO 2026'!$O$14,INT((ROW()-13)/2),0)),IF(ISBLANK(OFFSET('9. METAS'!$S$20,INT((ROW()-14)/2),0)),"",OFFSET('9. METAS'!$S$20,INT((ROW()-14)/2),0)))</f>
        <v>175</v>
      </c>
      <c r="L48" s="196">
        <f ca="1">IF(MOD(ROW()-13,2)=0,IF(ISBLANK(OFFSET('11. SEGUIMIENTO 2026'!$P$14,INT((ROW()-13)/2),0)),"",OFFSET('11. SEGUIMIENTO 2026'!$P$14,INT((ROW()-13)/2),0)),IF(ISBLANK(OFFSET('9. METAS'!$T$20,INT((ROW()-14)/2),0)),"",OFFSET('9. METAS'!$T$20,INT((ROW()-14)/2),0)))</f>
        <v>191</v>
      </c>
      <c r="M48" s="197">
        <f ca="1">IF(MOD(ROW()-13,2)=0,IF(ISBLANK(OFFSET('11. SEGUIMIENTO 2026'!$Q$14,INT((ROW()-13)/2),0)),"",OFFSET('11. SEGUIMIENTO 2026'!$Q$14,INT((ROW()-13)/2),0)),IF(ISBLANK(OFFSET('9. METAS'!$U$20,INT((ROW()-14)/2),0)),"",OFFSET('9. METAS'!$U$20,INT((ROW()-14)/2),0)))</f>
        <v>200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METAS'!$L$20,INT((ROW()-13)/2),0)),"",OFFSET('9. METAS'!$L$20,INT((ROW()-13)/2),0))</f>
        <v>10252</v>
      </c>
      <c r="I49" s="763"/>
      <c r="J49" s="195">
        <f ca="1">IF(MOD(ROW()-13,2)=0,IF(ISBLANK(OFFSET('11. SEGUIMIENTO 2026'!$N$14,INT((ROW()-13)/2),0)),"",OFFSET('11. SEGUIMIENTO 2026'!$N$14,INT((ROW()-13)/2),0)),IF(ISBLANK(OFFSET('9. METAS'!$R$20,INT((ROW()-14)/2),0)),"",OFFSET('9. METAS'!$R$20,INT((ROW()-14)/2),0)))</f>
        <v>2216</v>
      </c>
      <c r="K49" s="196" t="str">
        <f ca="1">IF(MOD(ROW()-13,2)=0,IF(ISBLANK(OFFSET('11. SEGUIMIENTO 2026'!$O$14,INT((ROW()-13)/2),0)),"",OFFSET('11. SEGUIMIENTO 2026'!$O$14,INT((ROW()-13)/2),0)),IF(ISBLANK(OFFSET('9. METAS'!$S$20,INT((ROW()-14)/2),0)),"",OFFSET('9. METAS'!$S$20,INT((ROW()-14)/2),0)))</f>
        <v/>
      </c>
      <c r="L49" s="196" t="str">
        <f ca="1">IF(MOD(ROW()-13,2)=0,IF(ISBLANK(OFFSET('11. SEGUIMIENTO 2026'!$P$14,INT((ROW()-13)/2),0)),"",OFFSET('11. SEGUIMIENTO 2026'!$P$14,INT((ROW()-13)/2),0)),IF(ISBLANK(OFFSET('9. METAS'!$T$20,INT((ROW()-14)/2),0)),"",OFFSET('9. METAS'!$T$20,INT((ROW()-14)/2),0)))</f>
        <v/>
      </c>
      <c r="M49" s="197" t="str">
        <f ca="1">IF(MOD(ROW()-13,2)=0,IF(ISBLANK(OFFSET('11. SEGUIMIENTO 2026'!$Q$14,INT((ROW()-13)/2),0)),"",OFFSET('11. SEGUIMIENTO 2026'!$Q$14,INT((ROW()-13)/2),0)),IF(ISBLANK(OFFSET('9. METAS'!$U$20,INT((ROW()-14)/2),0)),"",OFFSET('9. METAS'!$U$20,INT((ROW()-14)/2),0)))</f>
        <v/>
      </c>
      <c r="N49" s="769">
        <f ca="1">IFERROR(J49/J50,"ND")</f>
        <v>0.90264765784114054</v>
      </c>
      <c r="O49" s="771" t="str">
        <f ca="1">IFERROR(((J49+K49)/H49),"ND")</f>
        <v>ND</v>
      </c>
      <c r="P49" s="775" t="str">
        <f ca="1">IF(ISBLANK(OFFSET('11. SEGUIMIENTO 2026'!$AA$14,INT((ROW()-13)/2),0)),"",OFFSET('11. SEGUIMIENTO 2026'!$AA$14,INT((ROW()-13)/2),0))</f>
        <v/>
      </c>
    </row>
    <row r="50" spans="3:16">
      <c r="C50" s="747"/>
      <c r="D50" s="749"/>
      <c r="E50" s="749"/>
      <c r="F50" s="751"/>
      <c r="G50" s="753"/>
      <c r="H50" s="760"/>
      <c r="I50" s="764"/>
      <c r="J50" s="195">
        <f ca="1">IF(MOD(ROW()-13,2)=0,IF(ISBLANK(OFFSET('11. SEGUIMIENTO 2026'!$N$14,INT((ROW()-13)/2),0)),"",OFFSET('11. SEGUIMIENTO 2026'!$N$14,INT((ROW()-13)/2),0)),IF(ISBLANK(OFFSET('9. METAS'!$R$20,INT((ROW()-14)/2),0)),"",OFFSET('9. METAS'!$R$20,INT((ROW()-14)/2),0)))</f>
        <v>2455</v>
      </c>
      <c r="K50" s="196">
        <f ca="1">IF(MOD(ROW()-13,2)=0,IF(ISBLANK(OFFSET('11. SEGUIMIENTO 2026'!$O$14,INT((ROW()-13)/2),0)),"",OFFSET('11. SEGUIMIENTO 2026'!$O$14,INT((ROW()-13)/2),0)),IF(ISBLANK(OFFSET('9. METAS'!$S$20,INT((ROW()-14)/2),0)),"",OFFSET('9. METAS'!$S$20,INT((ROW()-14)/2),0)))</f>
        <v>2592</v>
      </c>
      <c r="L50" s="196">
        <f ca="1">IF(MOD(ROW()-13,2)=0,IF(ISBLANK(OFFSET('11. SEGUIMIENTO 2026'!$P$14,INT((ROW()-13)/2),0)),"",OFFSET('11. SEGUIMIENTO 2026'!$P$14,INT((ROW()-13)/2),0)),IF(ISBLANK(OFFSET('9. METAS'!$T$20,INT((ROW()-14)/2),0)),"",OFFSET('9. METAS'!$T$20,INT((ROW()-14)/2),0)))</f>
        <v>2740</v>
      </c>
      <c r="M50" s="197">
        <f ca="1">IF(MOD(ROW()-13,2)=0,IF(ISBLANK(OFFSET('11. SEGUIMIENTO 2026'!$Q$14,INT((ROW()-13)/2),0)),"",OFFSET('11. SEGUIMIENTO 2026'!$Q$14,INT((ROW()-13)/2),0)),IF(ISBLANK(OFFSET('9. METAS'!$U$20,INT((ROW()-14)/2),0)),"",OFFSET('9. METAS'!$U$20,INT((ROW()-14)/2),0)))</f>
        <v>2465</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METAS'!$L$20,INT((ROW()-13)/2),0)),"",OFFSET('9. METAS'!$L$20,INT((ROW()-13)/2),0))</f>
        <v>9726</v>
      </c>
      <c r="I51" s="763"/>
      <c r="J51" s="195">
        <f ca="1">IF(MOD(ROW()-13,2)=0,IF(ISBLANK(OFFSET('11. SEGUIMIENTO 2026'!$N$14,INT((ROW()-13)/2),0)),"",OFFSET('11. SEGUIMIENTO 2026'!$N$14,INT((ROW()-13)/2),0)),IF(ISBLANK(OFFSET('9. METAS'!$R$20,INT((ROW()-14)/2),0)),"",OFFSET('9. METAS'!$R$20,INT((ROW()-14)/2),0)))</f>
        <v>2076</v>
      </c>
      <c r="K51" s="196" t="str">
        <f ca="1">IF(MOD(ROW()-13,2)=0,IF(ISBLANK(OFFSET('11. SEGUIMIENTO 2026'!$O$14,INT((ROW()-13)/2),0)),"",OFFSET('11. SEGUIMIENTO 2026'!$O$14,INT((ROW()-13)/2),0)),IF(ISBLANK(OFFSET('9. METAS'!$S$20,INT((ROW()-14)/2),0)),"",OFFSET('9. METAS'!$S$20,INT((ROW()-14)/2),0)))</f>
        <v/>
      </c>
      <c r="L51" s="196" t="str">
        <f ca="1">IF(MOD(ROW()-13,2)=0,IF(ISBLANK(OFFSET('11. SEGUIMIENTO 2026'!$P$14,INT((ROW()-13)/2),0)),"",OFFSET('11. SEGUIMIENTO 2026'!$P$14,INT((ROW()-13)/2),0)),IF(ISBLANK(OFFSET('9. METAS'!$T$20,INT((ROW()-14)/2),0)),"",OFFSET('9. METAS'!$T$20,INT((ROW()-14)/2),0)))</f>
        <v/>
      </c>
      <c r="M51" s="197" t="str">
        <f ca="1">IF(MOD(ROW()-13,2)=0,IF(ISBLANK(OFFSET('11. SEGUIMIENTO 2026'!$Q$14,INT((ROW()-13)/2),0)),"",OFFSET('11. SEGUIMIENTO 2026'!$Q$14,INT((ROW()-13)/2),0)),IF(ISBLANK(OFFSET('9. METAS'!$U$20,INT((ROW()-14)/2),0)),"",OFFSET('9. METAS'!$U$20,INT((ROW()-14)/2),0)))</f>
        <v/>
      </c>
      <c r="N51" s="769">
        <f ca="1">IFERROR(J51/J52,"ND")</f>
        <v>0.88453344695355773</v>
      </c>
      <c r="O51" s="771" t="str">
        <f ca="1">IFERROR(((J51+K51)/H51),"ND")</f>
        <v>ND</v>
      </c>
      <c r="P51" s="775" t="str">
        <f ca="1">IF(ISBLANK(OFFSET('11. SEGUIMIENTO 2026'!$AA$14,INT((ROW()-13)/2),0)),"",OFFSET('11. SEGUIMIENTO 2026'!$AA$14,INT((ROW()-13)/2),0))</f>
        <v/>
      </c>
    </row>
    <row r="52" spans="3:16">
      <c r="C52" s="747"/>
      <c r="D52" s="749"/>
      <c r="E52" s="749"/>
      <c r="F52" s="751"/>
      <c r="G52" s="753"/>
      <c r="H52" s="760"/>
      <c r="I52" s="764"/>
      <c r="J52" s="195">
        <f ca="1">IF(MOD(ROW()-13,2)=0,IF(ISBLANK(OFFSET('11. SEGUIMIENTO 2026'!$N$14,INT((ROW()-13)/2),0)),"",OFFSET('11. SEGUIMIENTO 2026'!$N$14,INT((ROW()-13)/2),0)),IF(ISBLANK(OFFSET('9. METAS'!$R$20,INT((ROW()-14)/2),0)),"",OFFSET('9. METAS'!$R$20,INT((ROW()-14)/2),0)))</f>
        <v>2347</v>
      </c>
      <c r="K52" s="196">
        <f ca="1">IF(MOD(ROW()-13,2)=0,IF(ISBLANK(OFFSET('11. SEGUIMIENTO 2026'!$O$14,INT((ROW()-13)/2),0)),"",OFFSET('11. SEGUIMIENTO 2026'!$O$14,INT((ROW()-13)/2),0)),IF(ISBLANK(OFFSET('9. METAS'!$S$20,INT((ROW()-14)/2),0)),"",OFFSET('9. METAS'!$S$20,INT((ROW()-14)/2),0)))</f>
        <v>2649</v>
      </c>
      <c r="L52" s="196">
        <f ca="1">IF(MOD(ROW()-13,2)=0,IF(ISBLANK(OFFSET('11. SEGUIMIENTO 2026'!$P$14,INT((ROW()-13)/2),0)),"",OFFSET('11. SEGUIMIENTO 2026'!$P$14,INT((ROW()-13)/2),0)),IF(ISBLANK(OFFSET('9. METAS'!$T$20,INT((ROW()-14)/2),0)),"",OFFSET('9. METAS'!$T$20,INT((ROW()-14)/2),0)))</f>
        <v>2385</v>
      </c>
      <c r="M52" s="197">
        <f ca="1">IF(MOD(ROW()-13,2)=0,IF(ISBLANK(OFFSET('11. SEGUIMIENTO 2026'!$Q$14,INT((ROW()-13)/2),0)),"",OFFSET('11. SEGUIMIENTO 2026'!$Q$14,INT((ROW()-13)/2),0)),IF(ISBLANK(OFFSET('9. METAS'!$U$20,INT((ROW()-14)/2),0)),"",OFFSET('9. METAS'!$U$20,INT((ROW()-14)/2),0)))</f>
        <v>2345</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METAS'!$L$20,INT((ROW()-13)/2),0)),"",OFFSET('9. METAS'!$L$20,INT((ROW()-13)/2),0))</f>
        <v>660</v>
      </c>
      <c r="I53" s="763"/>
      <c r="J53" s="195">
        <f ca="1">IF(MOD(ROW()-13,2)=0,IF(ISBLANK(OFFSET('11. SEGUIMIENTO 2026'!$N$14,INT((ROW()-13)/2),0)),"",OFFSET('11. SEGUIMIENTO 2026'!$N$14,INT((ROW()-13)/2),0)),IF(ISBLANK(OFFSET('9. METAS'!$R$20,INT((ROW()-14)/2),0)),"",OFFSET('9. METAS'!$R$20,INT((ROW()-14)/2),0)))</f>
        <v>112</v>
      </c>
      <c r="K53" s="196" t="str">
        <f ca="1">IF(MOD(ROW()-13,2)=0,IF(ISBLANK(OFFSET('11. SEGUIMIENTO 2026'!$O$14,INT((ROW()-13)/2),0)),"",OFFSET('11. SEGUIMIENTO 2026'!$O$14,INT((ROW()-13)/2),0)),IF(ISBLANK(OFFSET('9. METAS'!$S$20,INT((ROW()-14)/2),0)),"",OFFSET('9. METAS'!$S$20,INT((ROW()-14)/2),0)))</f>
        <v/>
      </c>
      <c r="L53" s="196" t="str">
        <f ca="1">IF(MOD(ROW()-13,2)=0,IF(ISBLANK(OFFSET('11. SEGUIMIENTO 2026'!$P$14,INT((ROW()-13)/2),0)),"",OFFSET('11. SEGUIMIENTO 2026'!$P$14,INT((ROW()-13)/2),0)),IF(ISBLANK(OFFSET('9. METAS'!$T$20,INT((ROW()-14)/2),0)),"",OFFSET('9. METAS'!$T$20,INT((ROW()-14)/2),0)))</f>
        <v/>
      </c>
      <c r="M53" s="197" t="str">
        <f ca="1">IF(MOD(ROW()-13,2)=0,IF(ISBLANK(OFFSET('11. SEGUIMIENTO 2026'!$Q$14,INT((ROW()-13)/2),0)),"",OFFSET('11. SEGUIMIENTO 2026'!$Q$14,INT((ROW()-13)/2),0)),IF(ISBLANK(OFFSET('9. METAS'!$U$20,INT((ROW()-14)/2),0)),"",OFFSET('9. METAS'!$U$20,INT((ROW()-14)/2),0)))</f>
        <v/>
      </c>
      <c r="N53" s="769">
        <f ca="1">IFERROR(J53/J54,"ND")</f>
        <v>0.67878787878787883</v>
      </c>
      <c r="O53" s="771" t="str">
        <f ca="1">IFERROR(((J53+K53)/H53),"ND")</f>
        <v>ND</v>
      </c>
      <c r="P53" s="775" t="str">
        <f ca="1">IF(ISBLANK(OFFSET('11. SEGUIMIENTO 2026'!$AA$14,INT((ROW()-13)/2),0)),"",OFFSET('11. SEGUIMIENTO 2026'!$AA$14,INT((ROW()-13)/2),0))</f>
        <v/>
      </c>
    </row>
    <row r="54" spans="3:16">
      <c r="C54" s="747"/>
      <c r="D54" s="749"/>
      <c r="E54" s="749"/>
      <c r="F54" s="751"/>
      <c r="G54" s="753"/>
      <c r="H54" s="760"/>
      <c r="I54" s="764"/>
      <c r="J54" s="195">
        <f ca="1">IF(MOD(ROW()-13,2)=0,IF(ISBLANK(OFFSET('11. SEGUIMIENTO 2026'!$N$14,INT((ROW()-13)/2),0)),"",OFFSET('11. SEGUIMIENTO 2026'!$N$14,INT((ROW()-13)/2),0)),IF(ISBLANK(OFFSET('9. METAS'!$R$20,INT((ROW()-14)/2),0)),"",OFFSET('9. METAS'!$R$20,INT((ROW()-14)/2),0)))</f>
        <v>165</v>
      </c>
      <c r="K54" s="196">
        <f ca="1">IF(MOD(ROW()-13,2)=0,IF(ISBLANK(OFFSET('11. SEGUIMIENTO 2026'!$O$14,INT((ROW()-13)/2),0)),"",OFFSET('11. SEGUIMIENTO 2026'!$O$14,INT((ROW()-13)/2),0)),IF(ISBLANK(OFFSET('9. METAS'!$S$20,INT((ROW()-14)/2),0)),"",OFFSET('9. METAS'!$S$20,INT((ROW()-14)/2),0)))</f>
        <v>165</v>
      </c>
      <c r="L54" s="196">
        <f ca="1">IF(MOD(ROW()-13,2)=0,IF(ISBLANK(OFFSET('11. SEGUIMIENTO 2026'!$P$14,INT((ROW()-13)/2),0)),"",OFFSET('11. SEGUIMIENTO 2026'!$P$14,INT((ROW()-13)/2),0)),IF(ISBLANK(OFFSET('9. METAS'!$T$20,INT((ROW()-14)/2),0)),"",OFFSET('9. METAS'!$T$20,INT((ROW()-14)/2),0)))</f>
        <v>165</v>
      </c>
      <c r="M54" s="197">
        <f ca="1">IF(MOD(ROW()-13,2)=0,IF(ISBLANK(OFFSET('11. SEGUIMIENTO 2026'!$Q$14,INT((ROW()-13)/2),0)),"",OFFSET('11. SEGUIMIENTO 2026'!$Q$14,INT((ROW()-13)/2),0)),IF(ISBLANK(OFFSET('9. METAS'!$U$20,INT((ROW()-14)/2),0)),"",OFFSET('9. METAS'!$U$20,INT((ROW()-14)/2),0)))</f>
        <v>165</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METAS'!$L$20,INT((ROW()-13)/2),0)),"",OFFSET('9. METAS'!$L$20,INT((ROW()-13)/2),0))</f>
        <v>72538</v>
      </c>
      <c r="I55" s="763"/>
      <c r="J55" s="195">
        <f ca="1">IF(MOD(ROW()-13,2)=0,IF(ISBLANK(OFFSET('11. SEGUIMIENTO 2026'!$N$14,INT((ROW()-13)/2),0)),"",OFFSET('11. SEGUIMIENTO 2026'!$N$14,INT((ROW()-13)/2),0)),IF(ISBLANK(OFFSET('9. METAS'!$R$20,INT((ROW()-14)/2),0)),"",OFFSET('9. METAS'!$R$20,INT((ROW()-14)/2),0)))</f>
        <v>18910</v>
      </c>
      <c r="K55" s="196" t="str">
        <f ca="1">IF(MOD(ROW()-13,2)=0,IF(ISBLANK(OFFSET('11. SEGUIMIENTO 2026'!$O$14,INT((ROW()-13)/2),0)),"",OFFSET('11. SEGUIMIENTO 2026'!$O$14,INT((ROW()-13)/2),0)),IF(ISBLANK(OFFSET('9. METAS'!$S$20,INT((ROW()-14)/2),0)),"",OFFSET('9. METAS'!$S$20,INT((ROW()-14)/2),0)))</f>
        <v/>
      </c>
      <c r="L55" s="196" t="str">
        <f ca="1">IF(MOD(ROW()-13,2)=0,IF(ISBLANK(OFFSET('11. SEGUIMIENTO 2026'!$P$14,INT((ROW()-13)/2),0)),"",OFFSET('11. SEGUIMIENTO 2026'!$P$14,INT((ROW()-13)/2),0)),IF(ISBLANK(OFFSET('9. METAS'!$T$20,INT((ROW()-14)/2),0)),"",OFFSET('9. METAS'!$T$20,INT((ROW()-14)/2),0)))</f>
        <v/>
      </c>
      <c r="M55" s="197" t="str">
        <f ca="1">IF(MOD(ROW()-13,2)=0,IF(ISBLANK(OFFSET('11. SEGUIMIENTO 2026'!$Q$14,INT((ROW()-13)/2),0)),"",OFFSET('11. SEGUIMIENTO 2026'!$Q$14,INT((ROW()-13)/2),0)),IF(ISBLANK(OFFSET('9. METAS'!$U$20,INT((ROW()-14)/2),0)),"",OFFSET('9. METAS'!$U$20,INT((ROW()-14)/2),0)))</f>
        <v/>
      </c>
      <c r="N55" s="769">
        <f ca="1">IFERROR(J55/J56,"ND")</f>
        <v>1.1222551928783382</v>
      </c>
      <c r="O55" s="771" t="str">
        <f ca="1">IFERROR(((J55+K55)/H55),"ND")</f>
        <v>ND</v>
      </c>
      <c r="P55" s="775" t="str">
        <f ca="1">IF(ISBLANK(OFFSET('11. SEGUIMIENTO 2026'!$AA$14,INT((ROW()-13)/2),0)),"",OFFSET('11. SEGUIMIENTO 2026'!$AA$14,INT((ROW()-13)/2),0))</f>
        <v/>
      </c>
    </row>
    <row r="56" spans="3:16">
      <c r="C56" s="747"/>
      <c r="D56" s="749"/>
      <c r="E56" s="749"/>
      <c r="F56" s="751"/>
      <c r="G56" s="753"/>
      <c r="H56" s="760"/>
      <c r="I56" s="764"/>
      <c r="J56" s="195">
        <f ca="1">IF(MOD(ROW()-13,2)=0,IF(ISBLANK(OFFSET('11. SEGUIMIENTO 2026'!$N$14,INT((ROW()-13)/2),0)),"",OFFSET('11. SEGUIMIENTO 2026'!$N$14,INT((ROW()-13)/2),0)),IF(ISBLANK(OFFSET('9. METAS'!$R$20,INT((ROW()-14)/2),0)),"",OFFSET('9. METAS'!$R$20,INT((ROW()-14)/2),0)))</f>
        <v>16850</v>
      </c>
      <c r="K56" s="196">
        <f ca="1">IF(MOD(ROW()-13,2)=0,IF(ISBLANK(OFFSET('11. SEGUIMIENTO 2026'!$O$14,INT((ROW()-13)/2),0)),"",OFFSET('11. SEGUIMIENTO 2026'!$O$14,INT((ROW()-13)/2),0)),IF(ISBLANK(OFFSET('9. METAS'!$S$20,INT((ROW()-14)/2),0)),"",OFFSET('9. METAS'!$S$20,INT((ROW()-14)/2),0)))</f>
        <v>18877</v>
      </c>
      <c r="L56" s="196">
        <f ca="1">IF(MOD(ROW()-13,2)=0,IF(ISBLANK(OFFSET('11. SEGUIMIENTO 2026'!$P$14,INT((ROW()-13)/2),0)),"",OFFSET('11. SEGUIMIENTO 2026'!$P$14,INT((ROW()-13)/2),0)),IF(ISBLANK(OFFSET('9. METAS'!$T$20,INT((ROW()-14)/2),0)),"",OFFSET('9. METAS'!$T$20,INT((ROW()-14)/2),0)))</f>
        <v>18876</v>
      </c>
      <c r="M56" s="197">
        <f ca="1">IF(MOD(ROW()-13,2)=0,IF(ISBLANK(OFFSET('11. SEGUIMIENTO 2026'!$Q$14,INT((ROW()-13)/2),0)),"",OFFSET('11. SEGUIMIENTO 2026'!$Q$14,INT((ROW()-13)/2),0)),IF(ISBLANK(OFFSET('9. METAS'!$U$20,INT((ROW()-14)/2),0)),"",OFFSET('9. METAS'!$U$20,INT((ROW()-14)/2),0)))</f>
        <v>18136</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METAS'!$L$20,INT((ROW()-13)/2),0)),"",OFFSET('9. METAS'!$L$20,INT((ROW()-13)/2),0))</f>
        <v>108</v>
      </c>
      <c r="I57" s="763"/>
      <c r="J57" s="195">
        <f ca="1">IF(MOD(ROW()-13,2)=0,IF(ISBLANK(OFFSET('11. SEGUIMIENTO 2026'!$N$14,INT((ROW()-13)/2),0)),"",OFFSET('11. SEGUIMIENTO 2026'!$N$14,INT((ROW()-13)/2),0)),IF(ISBLANK(OFFSET('9. METAS'!$R$20,INT((ROW()-14)/2),0)),"",OFFSET('9. METAS'!$R$20,INT((ROW()-14)/2),0)))</f>
        <v>26</v>
      </c>
      <c r="K57" s="196" t="str">
        <f ca="1">IF(MOD(ROW()-13,2)=0,IF(ISBLANK(OFFSET('11. SEGUIMIENTO 2026'!$O$14,INT((ROW()-13)/2),0)),"",OFFSET('11. SEGUIMIENTO 2026'!$O$14,INT((ROW()-13)/2),0)),IF(ISBLANK(OFFSET('9. METAS'!$S$20,INT((ROW()-14)/2),0)),"",OFFSET('9. METAS'!$S$20,INT((ROW()-14)/2),0)))</f>
        <v/>
      </c>
      <c r="L57" s="196" t="str">
        <f ca="1">IF(MOD(ROW()-13,2)=0,IF(ISBLANK(OFFSET('11. SEGUIMIENTO 2026'!$P$14,INT((ROW()-13)/2),0)),"",OFFSET('11. SEGUIMIENTO 2026'!$P$14,INT((ROW()-13)/2),0)),IF(ISBLANK(OFFSET('9. METAS'!$T$20,INT((ROW()-14)/2),0)),"",OFFSET('9. METAS'!$T$20,INT((ROW()-14)/2),0)))</f>
        <v/>
      </c>
      <c r="M57" s="197" t="str">
        <f ca="1">IF(MOD(ROW()-13,2)=0,IF(ISBLANK(OFFSET('11. SEGUIMIENTO 2026'!$Q$14,INT((ROW()-13)/2),0)),"",OFFSET('11. SEGUIMIENTO 2026'!$Q$14,INT((ROW()-13)/2),0)),IF(ISBLANK(OFFSET('9. METAS'!$U$20,INT((ROW()-14)/2),0)),"",OFFSET('9. METAS'!$U$20,INT((ROW()-14)/2),0)))</f>
        <v/>
      </c>
      <c r="N57" s="769">
        <f ca="1">IFERROR(J57/J58,"ND")</f>
        <v>1</v>
      </c>
      <c r="O57" s="771" t="str">
        <f ca="1">IFERROR(((J57+K57)/H57),"ND")</f>
        <v>ND</v>
      </c>
      <c r="P57" s="775" t="str">
        <f ca="1">IF(ISBLANK(OFFSET('11. SEGUIMIENTO 2026'!$AA$14,INT((ROW()-13)/2),0)),"",OFFSET('11. SEGUIMIENTO 2026'!$AA$14,INT((ROW()-13)/2),0))</f>
        <v/>
      </c>
    </row>
    <row r="58" spans="3:16">
      <c r="C58" s="747"/>
      <c r="D58" s="749"/>
      <c r="E58" s="749"/>
      <c r="F58" s="751"/>
      <c r="G58" s="753"/>
      <c r="H58" s="760"/>
      <c r="I58" s="764"/>
      <c r="J58" s="195">
        <f ca="1">IF(MOD(ROW()-13,2)=0,IF(ISBLANK(OFFSET('11. SEGUIMIENTO 2026'!$N$14,INT((ROW()-13)/2),0)),"",OFFSET('11. SEGUIMIENTO 2026'!$N$14,INT((ROW()-13)/2),0)),IF(ISBLANK(OFFSET('9. METAS'!$R$20,INT((ROW()-14)/2),0)),"",OFFSET('9. METAS'!$R$20,INT((ROW()-14)/2),0)))</f>
        <v>26</v>
      </c>
      <c r="K58" s="196">
        <f ca="1">IF(MOD(ROW()-13,2)=0,IF(ISBLANK(OFFSET('11. SEGUIMIENTO 2026'!$O$14,INT((ROW()-13)/2),0)),"",OFFSET('11. SEGUIMIENTO 2026'!$O$14,INT((ROW()-13)/2),0)),IF(ISBLANK(OFFSET('9. METAS'!$S$20,INT((ROW()-14)/2),0)),"",OFFSET('9. METAS'!$S$20,INT((ROW()-14)/2),0)))</f>
        <v>28</v>
      </c>
      <c r="L58" s="196">
        <f ca="1">IF(MOD(ROW()-13,2)=0,IF(ISBLANK(OFFSET('11. SEGUIMIENTO 2026'!$P$14,INT((ROW()-13)/2),0)),"",OFFSET('11. SEGUIMIENTO 2026'!$P$14,INT((ROW()-13)/2),0)),IF(ISBLANK(OFFSET('9. METAS'!$T$20,INT((ROW()-14)/2),0)),"",OFFSET('9. METAS'!$T$20,INT((ROW()-14)/2),0)))</f>
        <v>28</v>
      </c>
      <c r="M58" s="197">
        <f ca="1">IF(MOD(ROW()-13,2)=0,IF(ISBLANK(OFFSET('11. SEGUIMIENTO 2026'!$Q$14,INT((ROW()-13)/2),0)),"",OFFSET('11. SEGUIMIENTO 2026'!$Q$14,INT((ROW()-13)/2),0)),IF(ISBLANK(OFFSET('9. METAS'!$U$20,INT((ROW()-14)/2),0)),"",OFFSET('9. METAS'!$U$20,INT((ROW()-14)/2),0)))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METAS'!$L$20,INT((ROW()-13)/2),0)),"",OFFSET('9. METAS'!$L$20,INT((ROW()-13)/2),0))</f>
        <v>42</v>
      </c>
      <c r="I59" s="763"/>
      <c r="J59" s="195">
        <f ca="1">IF(MOD(ROW()-13,2)=0,IF(ISBLANK(OFFSET('11. SEGUIMIENTO 2026'!$N$14,INT((ROW()-13)/2),0)),"",OFFSET('11. SEGUIMIENTO 2026'!$N$14,INT((ROW()-13)/2),0)),IF(ISBLANK(OFFSET('9. METAS'!$R$20,INT((ROW()-14)/2),0)),"",OFFSET('9. METAS'!$R$20,INT((ROW()-14)/2),0)))</f>
        <v>10</v>
      </c>
      <c r="K59" s="196" t="str">
        <f ca="1">IF(MOD(ROW()-13,2)=0,IF(ISBLANK(OFFSET('11. SEGUIMIENTO 2026'!$O$14,INT((ROW()-13)/2),0)),"",OFFSET('11. SEGUIMIENTO 2026'!$O$14,INT((ROW()-13)/2),0)),IF(ISBLANK(OFFSET('9. METAS'!$S$20,INT((ROW()-14)/2),0)),"",OFFSET('9. METAS'!$S$20,INT((ROW()-14)/2),0)))</f>
        <v/>
      </c>
      <c r="L59" s="196" t="str">
        <f ca="1">IF(MOD(ROW()-13,2)=0,IF(ISBLANK(OFFSET('11. SEGUIMIENTO 2026'!$P$14,INT((ROW()-13)/2),0)),"",OFFSET('11. SEGUIMIENTO 2026'!$P$14,INT((ROW()-13)/2),0)),IF(ISBLANK(OFFSET('9. METAS'!$T$20,INT((ROW()-14)/2),0)),"",OFFSET('9. METAS'!$T$20,INT((ROW()-14)/2),0)))</f>
        <v/>
      </c>
      <c r="M59" s="197" t="str">
        <f ca="1">IF(MOD(ROW()-13,2)=0,IF(ISBLANK(OFFSET('11. SEGUIMIENTO 2026'!$Q$14,INT((ROW()-13)/2),0)),"",OFFSET('11. SEGUIMIENTO 2026'!$Q$14,INT((ROW()-13)/2),0)),IF(ISBLANK(OFFSET('9. METAS'!$U$20,INT((ROW()-14)/2),0)),"",OFFSET('9. METAS'!$U$20,INT((ROW()-14)/2),0)))</f>
        <v/>
      </c>
      <c r="N59" s="769">
        <f ca="1">IFERROR(J59/J60,"ND")</f>
        <v>1</v>
      </c>
      <c r="O59" s="771" t="str">
        <f ca="1">IFERROR(((J59+K59)/H59),"ND")</f>
        <v>ND</v>
      </c>
      <c r="P59" s="775" t="str">
        <f ca="1">IF(ISBLANK(OFFSET('11. SEGUIMIENTO 2026'!$AA$14,INT((ROW()-13)/2),0)),"",OFFSET('11. SEGUIMIENTO 2026'!$AA$14,INT((ROW()-13)/2),0))</f>
        <v/>
      </c>
    </row>
    <row r="60" spans="3:16">
      <c r="C60" s="747"/>
      <c r="D60" s="749"/>
      <c r="E60" s="749"/>
      <c r="F60" s="751"/>
      <c r="G60" s="753"/>
      <c r="H60" s="760"/>
      <c r="I60" s="764"/>
      <c r="J60" s="195">
        <f ca="1">IF(MOD(ROW()-13,2)=0,IF(ISBLANK(OFFSET('11. SEGUIMIENTO 2026'!$N$14,INT((ROW()-13)/2),0)),"",OFFSET('11. SEGUIMIENTO 2026'!$N$14,INT((ROW()-13)/2),0)),IF(ISBLANK(OFFSET('9. METAS'!$R$20,INT((ROW()-14)/2),0)),"",OFFSET('9. METAS'!$R$20,INT((ROW()-14)/2),0)))</f>
        <v>10</v>
      </c>
      <c r="K60" s="196">
        <f ca="1">IF(MOD(ROW()-13,2)=0,IF(ISBLANK(OFFSET('11. SEGUIMIENTO 2026'!$O$14,INT((ROW()-13)/2),0)),"",OFFSET('11. SEGUIMIENTO 2026'!$O$14,INT((ROW()-13)/2),0)),IF(ISBLANK(OFFSET('9. METAS'!$S$20,INT((ROW()-14)/2),0)),"",OFFSET('9. METAS'!$S$20,INT((ROW()-14)/2),0)))</f>
        <v>11</v>
      </c>
      <c r="L60" s="196">
        <f ca="1">IF(MOD(ROW()-13,2)=0,IF(ISBLANK(OFFSET('11. SEGUIMIENTO 2026'!$P$14,INT((ROW()-13)/2),0)),"",OFFSET('11. SEGUIMIENTO 2026'!$P$14,INT((ROW()-13)/2),0)),IF(ISBLANK(OFFSET('9. METAS'!$T$20,INT((ROW()-14)/2),0)),"",OFFSET('9. METAS'!$T$20,INT((ROW()-14)/2),0)))</f>
        <v>11</v>
      </c>
      <c r="M60" s="197">
        <f ca="1">IF(MOD(ROW()-13,2)=0,IF(ISBLANK(OFFSET('11. SEGUIMIENTO 2026'!$Q$14,INT((ROW()-13)/2),0)),"",OFFSET('11. SEGUIMIENTO 2026'!$Q$14,INT((ROW()-13)/2),0)),IF(ISBLANK(OFFSET('9. METAS'!$U$20,INT((ROW()-14)/2),0)),"",OFFSET('9. METAS'!$U$20,INT((ROW()-14)/2),0)))</f>
        <v>10</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METAS'!$L$20,INT((ROW()-13)/2),0)),"",OFFSET('9. METAS'!$L$20,INT((ROW()-13)/2),0))</f>
        <v>184594</v>
      </c>
      <c r="I61" s="763"/>
      <c r="J61" s="195">
        <f ca="1">IF(MOD(ROW()-13,2)=0,IF(ISBLANK(OFFSET('11. SEGUIMIENTO 2026'!$N$14,INT((ROW()-13)/2),0)),"",OFFSET('11. SEGUIMIENTO 2026'!$N$14,INT((ROW()-13)/2),0)),IF(ISBLANK(OFFSET('9. METAS'!$R$20,INT((ROW()-14)/2),0)),"",OFFSET('9. METAS'!$R$20,INT((ROW()-14)/2),0)))</f>
        <v>6741.57</v>
      </c>
      <c r="K61" s="196" t="str">
        <f ca="1">IF(MOD(ROW()-13,2)=0,IF(ISBLANK(OFFSET('11. SEGUIMIENTO 2026'!$O$14,INT((ROW()-13)/2),0)),"",OFFSET('11. SEGUIMIENTO 2026'!$O$14,INT((ROW()-13)/2),0)),IF(ISBLANK(OFFSET('9. METAS'!$S$20,INT((ROW()-14)/2),0)),"",OFFSET('9. METAS'!$S$20,INT((ROW()-14)/2),0)))</f>
        <v/>
      </c>
      <c r="L61" s="196" t="str">
        <f ca="1">IF(MOD(ROW()-13,2)=0,IF(ISBLANK(OFFSET('11. SEGUIMIENTO 2026'!$P$14,INT((ROW()-13)/2),0)),"",OFFSET('11. SEGUIMIENTO 2026'!$P$14,INT((ROW()-13)/2),0)),IF(ISBLANK(OFFSET('9. METAS'!$T$20,INT((ROW()-14)/2),0)),"",OFFSET('9. METAS'!$T$20,INT((ROW()-14)/2),0)))</f>
        <v/>
      </c>
      <c r="M61" s="197" t="str">
        <f ca="1">IF(MOD(ROW()-13,2)=0,IF(ISBLANK(OFFSET('11. SEGUIMIENTO 2026'!$Q$14,INT((ROW()-13)/2),0)),"",OFFSET('11. SEGUIMIENTO 2026'!$Q$14,INT((ROW()-13)/2),0)),IF(ISBLANK(OFFSET('9. METAS'!$U$20,INT((ROW()-14)/2),0)),"",OFFSET('9. METAS'!$U$20,INT((ROW()-14)/2),0)))</f>
        <v/>
      </c>
      <c r="N61" s="769">
        <f ca="1">IFERROR(J61/J62,"ND")</f>
        <v>0.14608268868231164</v>
      </c>
      <c r="O61" s="771" t="str">
        <f ca="1">IFERROR(((J61+K61)/H61),"ND")</f>
        <v>ND</v>
      </c>
      <c r="P61" s="775" t="str">
        <f ca="1">IF(ISBLANK(OFFSET('11. SEGUIMIENTO 2026'!$AA$14,INT((ROW()-13)/2),0)),"",OFFSET('11. SEGUIMIENTO 2026'!$AA$14,INT((ROW()-13)/2),0))</f>
        <v/>
      </c>
    </row>
    <row r="62" spans="3:16">
      <c r="C62" s="747"/>
      <c r="D62" s="749"/>
      <c r="E62" s="749"/>
      <c r="F62" s="751"/>
      <c r="G62" s="753"/>
      <c r="H62" s="760"/>
      <c r="I62" s="764"/>
      <c r="J62" s="195">
        <f ca="1">IF(MOD(ROW()-13,2)=0,IF(ISBLANK(OFFSET('11. SEGUIMIENTO 2026'!$N$14,INT((ROW()-13)/2),0)),"",OFFSET('11. SEGUIMIENTO 2026'!$N$14,INT((ROW()-13)/2),0)),IF(ISBLANK(OFFSET('9. METAS'!$R$20,INT((ROW()-14)/2),0)),"",OFFSET('9. METAS'!$R$20,INT((ROW()-14)/2),0)))</f>
        <v>46149</v>
      </c>
      <c r="K62" s="196">
        <f ca="1">IF(MOD(ROW()-13,2)=0,IF(ISBLANK(OFFSET('11. SEGUIMIENTO 2026'!$O$14,INT((ROW()-13)/2),0)),"",OFFSET('11. SEGUIMIENTO 2026'!$O$14,INT((ROW()-13)/2),0)),IF(ISBLANK(OFFSET('9. METAS'!$S$20,INT((ROW()-14)/2),0)),"",OFFSET('9. METAS'!$S$20,INT((ROW()-14)/2),0)))</f>
        <v>46149</v>
      </c>
      <c r="L62" s="196">
        <f ca="1">IF(MOD(ROW()-13,2)=0,IF(ISBLANK(OFFSET('11. SEGUIMIENTO 2026'!$P$14,INT((ROW()-13)/2),0)),"",OFFSET('11. SEGUIMIENTO 2026'!$P$14,INT((ROW()-13)/2),0)),IF(ISBLANK(OFFSET('9. METAS'!$T$20,INT((ROW()-14)/2),0)),"",OFFSET('9. METAS'!$T$20,INT((ROW()-14)/2),0)))</f>
        <v>46149</v>
      </c>
      <c r="M62" s="197">
        <f ca="1">IF(MOD(ROW()-13,2)=0,IF(ISBLANK(OFFSET('11. SEGUIMIENTO 2026'!$Q$14,INT((ROW()-13)/2),0)),"",OFFSET('11. SEGUIMIENTO 2026'!$Q$14,INT((ROW()-13)/2),0)),IF(ISBLANK(OFFSET('9. METAS'!$U$20,INT((ROW()-14)/2),0)),"",OFFSET('9. METAS'!$U$20,INT((ROW()-14)/2),0)))</f>
        <v>46148</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METAS'!$L$20,INT((ROW()-13)/2),0)),"",OFFSET('9. METAS'!$L$20,INT((ROW()-13)/2),0))</f>
        <v>6051392</v>
      </c>
      <c r="I63" s="763"/>
      <c r="J63" s="195">
        <f ca="1">IF(MOD(ROW()-13,2)=0,IF(ISBLANK(OFFSET('11. SEGUIMIENTO 2026'!$N$14,INT((ROW()-13)/2),0)),"",OFFSET('11. SEGUIMIENTO 2026'!$N$14,INT((ROW()-13)/2),0)),IF(ISBLANK(OFFSET('9. METAS'!$R$20,INT((ROW()-14)/2),0)),"",OFFSET('9. METAS'!$R$20,INT((ROW()-14)/2),0)))</f>
        <v>5360000</v>
      </c>
      <c r="K63" s="196" t="str">
        <f ca="1">IF(MOD(ROW()-13,2)=0,IF(ISBLANK(OFFSET('11. SEGUIMIENTO 2026'!$O$14,INT((ROW()-13)/2),0)),"",OFFSET('11. SEGUIMIENTO 2026'!$O$14,INT((ROW()-13)/2),0)),IF(ISBLANK(OFFSET('9. METAS'!$S$20,INT((ROW()-14)/2),0)),"",OFFSET('9. METAS'!$S$20,INT((ROW()-14)/2),0)))</f>
        <v/>
      </c>
      <c r="L63" s="196" t="str">
        <f ca="1">IF(MOD(ROW()-13,2)=0,IF(ISBLANK(OFFSET('11. SEGUIMIENTO 2026'!$P$14,INT((ROW()-13)/2),0)),"",OFFSET('11. SEGUIMIENTO 2026'!$P$14,INT((ROW()-13)/2),0)),IF(ISBLANK(OFFSET('9. METAS'!$T$20,INT((ROW()-14)/2),0)),"",OFFSET('9. METAS'!$T$20,INT((ROW()-14)/2),0)))</f>
        <v/>
      </c>
      <c r="M63" s="197" t="str">
        <f ca="1">IF(MOD(ROW()-13,2)=0,IF(ISBLANK(OFFSET('11. SEGUIMIENTO 2026'!$Q$14,INT((ROW()-13)/2),0)),"",OFFSET('11. SEGUIMIENTO 2026'!$Q$14,INT((ROW()-13)/2),0)),IF(ISBLANK(OFFSET('9. METAS'!$U$20,INT((ROW()-14)/2),0)),"",OFFSET('9. METAS'!$U$20,INT((ROW()-14)/2),0)))</f>
        <v/>
      </c>
      <c r="N63" s="769">
        <f ca="1">IFERROR(J63/J64,"ND")</f>
        <v>3.5429864731949277</v>
      </c>
      <c r="O63" s="771" t="str">
        <f ca="1">IFERROR(((J63+K63)/H63),"ND")</f>
        <v>ND</v>
      </c>
      <c r="P63" s="775" t="str">
        <f ca="1">IF(ISBLANK(OFFSET('11. SEGUIMIENTO 2026'!$AA$14,INT((ROW()-13)/2),0)),"",OFFSET('11. SEGUIMIENTO 2026'!$AA$14,INT((ROW()-13)/2),0))</f>
        <v/>
      </c>
    </row>
    <row r="64" spans="3:16">
      <c r="C64" s="747"/>
      <c r="D64" s="749"/>
      <c r="E64" s="749"/>
      <c r="F64" s="751"/>
      <c r="G64" s="753"/>
      <c r="H64" s="760"/>
      <c r="I64" s="764"/>
      <c r="J64" s="195">
        <f ca="1">IF(MOD(ROW()-13,2)=0,IF(ISBLANK(OFFSET('11. SEGUIMIENTO 2026'!$N$14,INT((ROW()-13)/2),0)),"",OFFSET('11. SEGUIMIENTO 2026'!$N$14,INT((ROW()-13)/2),0)),IF(ISBLANK(OFFSET('9. METAS'!$R$20,INT((ROW()-14)/2),0)),"",OFFSET('9. METAS'!$R$20,INT((ROW()-14)/2),0)))</f>
        <v>1512848</v>
      </c>
      <c r="K64" s="196">
        <f ca="1">IF(MOD(ROW()-13,2)=0,IF(ISBLANK(OFFSET('11. SEGUIMIENTO 2026'!$O$14,INT((ROW()-13)/2),0)),"",OFFSET('11. SEGUIMIENTO 2026'!$O$14,INT((ROW()-13)/2),0)),IF(ISBLANK(OFFSET('9. METAS'!$S$20,INT((ROW()-14)/2),0)),"",OFFSET('9. METAS'!$S$20,INT((ROW()-14)/2),0)))</f>
        <v>1512848</v>
      </c>
      <c r="L64" s="196">
        <f ca="1">IF(MOD(ROW()-13,2)=0,IF(ISBLANK(OFFSET('11. SEGUIMIENTO 2026'!$P$14,INT((ROW()-13)/2),0)),"",OFFSET('11. SEGUIMIENTO 2026'!$P$14,INT((ROW()-13)/2),0)),IF(ISBLANK(OFFSET('9. METAS'!$T$20,INT((ROW()-14)/2),0)),"",OFFSET('9. METAS'!$T$20,INT((ROW()-14)/2),0)))</f>
        <v>1512848</v>
      </c>
      <c r="M64" s="197">
        <f ca="1">IF(MOD(ROW()-13,2)=0,IF(ISBLANK(OFFSET('11. SEGUIMIENTO 2026'!$Q$14,INT((ROW()-13)/2),0)),"",OFFSET('11. SEGUIMIENTO 2026'!$Q$14,INT((ROW()-13)/2),0)),IF(ISBLANK(OFFSET('9. METAS'!$U$20,INT((ROW()-14)/2),0)),"",OFFSET('9. METAS'!$U$20,INT((ROW()-14)/2),0)))</f>
        <v>1512848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METAS'!$L$20,INT((ROW()-13)/2),0)),"",OFFSET('9. METAS'!$L$20,INT((ROW()-13)/2),0))</f>
        <v>620</v>
      </c>
      <c r="I65" s="763"/>
      <c r="J65" s="195">
        <f ca="1">IF(MOD(ROW()-13,2)=0,IF(ISBLANK(OFFSET('11. SEGUIMIENTO 2026'!$N$14,INT((ROW()-13)/2),0)),"",OFFSET('11. SEGUIMIENTO 2026'!$N$14,INT((ROW()-13)/2),0)),IF(ISBLANK(OFFSET('9. METAS'!$R$20,INT((ROW()-14)/2),0)),"",OFFSET('9. METAS'!$R$20,INT((ROW()-14)/2),0)))</f>
        <v>22</v>
      </c>
      <c r="K65" s="196" t="str">
        <f ca="1">IF(MOD(ROW()-13,2)=0,IF(ISBLANK(OFFSET('11. SEGUIMIENTO 2026'!$O$14,INT((ROW()-13)/2),0)),"",OFFSET('11. SEGUIMIENTO 2026'!$O$14,INT((ROW()-13)/2),0)),IF(ISBLANK(OFFSET('9. METAS'!$S$20,INT((ROW()-14)/2),0)),"",OFFSET('9. METAS'!$S$20,INT((ROW()-14)/2),0)))</f>
        <v/>
      </c>
      <c r="L65" s="196" t="str">
        <f ca="1">IF(MOD(ROW()-13,2)=0,IF(ISBLANK(OFFSET('11. SEGUIMIENTO 2026'!$P$14,INT((ROW()-13)/2),0)),"",OFFSET('11. SEGUIMIENTO 2026'!$P$14,INT((ROW()-13)/2),0)),IF(ISBLANK(OFFSET('9. METAS'!$T$20,INT((ROW()-14)/2),0)),"",OFFSET('9. METAS'!$T$20,INT((ROW()-14)/2),0)))</f>
        <v/>
      </c>
      <c r="M65" s="197" t="str">
        <f ca="1">IF(MOD(ROW()-13,2)=0,IF(ISBLANK(OFFSET('11. SEGUIMIENTO 2026'!$Q$14,INT((ROW()-13)/2),0)),"",OFFSET('11. SEGUIMIENTO 2026'!$Q$14,INT((ROW()-13)/2),0)),IF(ISBLANK(OFFSET('9. METAS'!$U$20,INT((ROW()-14)/2),0)),"",OFFSET('9. METAS'!$U$20,INT((ROW()-14)/2),0)))</f>
        <v/>
      </c>
      <c r="N65" s="769">
        <f ca="1">IFERROR(J65/J66,"ND")</f>
        <v>0.14193548387096774</v>
      </c>
      <c r="O65" s="771" t="str">
        <f ca="1">IFERROR(((J65+K65)/H65),"ND")</f>
        <v>ND</v>
      </c>
      <c r="P65" s="775" t="str">
        <f ca="1">IF(ISBLANK(OFFSET('11. SEGUIMIENTO 2026'!$AA$14,INT((ROW()-13)/2),0)),"",OFFSET('11. SEGUIMIENTO 2026'!$AA$14,INT((ROW()-13)/2),0))</f>
        <v/>
      </c>
    </row>
    <row r="66" spans="3:16">
      <c r="C66" s="747"/>
      <c r="D66" s="749"/>
      <c r="E66" s="749"/>
      <c r="F66" s="751"/>
      <c r="G66" s="753"/>
      <c r="H66" s="760"/>
      <c r="I66" s="764"/>
      <c r="J66" s="195">
        <f ca="1">IF(MOD(ROW()-13,2)=0,IF(ISBLANK(OFFSET('11. SEGUIMIENTO 2026'!$N$14,INT((ROW()-13)/2),0)),"",OFFSET('11. SEGUIMIENTO 2026'!$N$14,INT((ROW()-13)/2),0)),IF(ISBLANK(OFFSET('9. METAS'!$R$20,INT((ROW()-14)/2),0)),"",OFFSET('9. METAS'!$R$20,INT((ROW()-14)/2),0)))</f>
        <v>155</v>
      </c>
      <c r="K66" s="196">
        <f ca="1">IF(MOD(ROW()-13,2)=0,IF(ISBLANK(OFFSET('11. SEGUIMIENTO 2026'!$O$14,INT((ROW()-13)/2),0)),"",OFFSET('11. SEGUIMIENTO 2026'!$O$14,INT((ROW()-13)/2),0)),IF(ISBLANK(OFFSET('9. METAS'!$S$20,INT((ROW()-14)/2),0)),"",OFFSET('9. METAS'!$S$20,INT((ROW()-14)/2),0)))</f>
        <v>155</v>
      </c>
      <c r="L66" s="196">
        <f ca="1">IF(MOD(ROW()-13,2)=0,IF(ISBLANK(OFFSET('11. SEGUIMIENTO 2026'!$P$14,INT((ROW()-13)/2),0)),"",OFFSET('11. SEGUIMIENTO 2026'!$P$14,INT((ROW()-13)/2),0)),IF(ISBLANK(OFFSET('9. METAS'!$T$20,INT((ROW()-14)/2),0)),"",OFFSET('9. METAS'!$T$20,INT((ROW()-14)/2),0)))</f>
        <v>155</v>
      </c>
      <c r="M66" s="197">
        <f ca="1">IF(MOD(ROW()-13,2)=0,IF(ISBLANK(OFFSET('11. SEGUIMIENTO 2026'!$Q$14,INT((ROW()-13)/2),0)),"",OFFSET('11. SEGUIMIENTO 2026'!$Q$14,INT((ROW()-13)/2),0)),IF(ISBLANK(OFFSET('9. METAS'!$U$20,INT((ROW()-14)/2),0)),"",OFFSET('9. METAS'!$U$20,INT((ROW()-14)/2),0)))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METAS'!$L$20,INT((ROW()-13)/2),0)),"",OFFSET('9. METAS'!$L$20,INT((ROW()-13)/2),0))</f>
        <v>4</v>
      </c>
      <c r="I67" s="763"/>
      <c r="J67" s="195">
        <f ca="1">IF(MOD(ROW()-13,2)=0,IF(ISBLANK(OFFSET('11. SEGUIMIENTO 2026'!$N$14,INT((ROW()-13)/2),0)),"",OFFSET('11. SEGUIMIENTO 2026'!$N$14,INT((ROW()-13)/2),0)),IF(ISBLANK(OFFSET('9. METAS'!$R$20,INT((ROW()-14)/2),0)),"",OFFSET('9. METAS'!$R$20,INT((ROW()-14)/2),0)))</f>
        <v>0</v>
      </c>
      <c r="K67" s="196" t="str">
        <f ca="1">IF(MOD(ROW()-13,2)=0,IF(ISBLANK(OFFSET('11. SEGUIMIENTO 2026'!$O$14,INT((ROW()-13)/2),0)),"",OFFSET('11. SEGUIMIENTO 2026'!$O$14,INT((ROW()-13)/2),0)),IF(ISBLANK(OFFSET('9. METAS'!$S$20,INT((ROW()-14)/2),0)),"",OFFSET('9. METAS'!$S$20,INT((ROW()-14)/2),0)))</f>
        <v/>
      </c>
      <c r="L67" s="196" t="str">
        <f ca="1">IF(MOD(ROW()-13,2)=0,IF(ISBLANK(OFFSET('11. SEGUIMIENTO 2026'!$P$14,INT((ROW()-13)/2),0)),"",OFFSET('11. SEGUIMIENTO 2026'!$P$14,INT((ROW()-13)/2),0)),IF(ISBLANK(OFFSET('9. METAS'!$T$20,INT((ROW()-14)/2),0)),"",OFFSET('9. METAS'!$T$20,INT((ROW()-14)/2),0)))</f>
        <v/>
      </c>
      <c r="M67" s="197" t="str">
        <f ca="1">IF(MOD(ROW()-13,2)=0,IF(ISBLANK(OFFSET('11. SEGUIMIENTO 2026'!$Q$14,INT((ROW()-13)/2),0)),"",OFFSET('11. SEGUIMIENTO 2026'!$Q$14,INT((ROW()-13)/2),0)),IF(ISBLANK(OFFSET('9. METAS'!$U$20,INT((ROW()-14)/2),0)),"",OFFSET('9. METAS'!$U$20,INT((ROW()-14)/2),0)))</f>
        <v/>
      </c>
      <c r="N67" s="769">
        <f ca="1">IFERROR(J67/J68,"ND")</f>
        <v>0</v>
      </c>
      <c r="O67" s="771" t="str">
        <f ca="1">IFERROR(((J67+K67)/H67),"ND")</f>
        <v>ND</v>
      </c>
      <c r="P67" s="775" t="str">
        <f ca="1">IF(ISBLANK(OFFSET('11. SEGUIMIENTO 2026'!$AA$14,INT((ROW()-13)/2),0)),"",OFFSET('11. SEGUIMIENTO 2026'!$AA$14,INT((ROW()-13)/2),0))</f>
        <v/>
      </c>
    </row>
    <row r="68" spans="3:16">
      <c r="C68" s="747"/>
      <c r="D68" s="749"/>
      <c r="E68" s="749"/>
      <c r="F68" s="751"/>
      <c r="G68" s="753"/>
      <c r="H68" s="760"/>
      <c r="I68" s="764"/>
      <c r="J68" s="195">
        <f ca="1">IF(MOD(ROW()-13,2)=0,IF(ISBLANK(OFFSET('11. SEGUIMIENTO 2026'!$N$14,INT((ROW()-13)/2),0)),"",OFFSET('11. SEGUIMIENTO 2026'!$N$14,INT((ROW()-13)/2),0)),IF(ISBLANK(OFFSET('9. METAS'!$R$20,INT((ROW()-14)/2),0)),"",OFFSET('9. METAS'!$R$20,INT((ROW()-14)/2),0)))</f>
        <v>1</v>
      </c>
      <c r="K68" s="196">
        <f ca="1">IF(MOD(ROW()-13,2)=0,IF(ISBLANK(OFFSET('11. SEGUIMIENTO 2026'!$O$14,INT((ROW()-13)/2),0)),"",OFFSET('11. SEGUIMIENTO 2026'!$O$14,INT((ROW()-13)/2),0)),IF(ISBLANK(OFFSET('9. METAS'!$S$20,INT((ROW()-14)/2),0)),"",OFFSET('9. METAS'!$S$20,INT((ROW()-14)/2),0)))</f>
        <v>1</v>
      </c>
      <c r="L68" s="196">
        <f ca="1">IF(MOD(ROW()-13,2)=0,IF(ISBLANK(OFFSET('11. SEGUIMIENTO 2026'!$P$14,INT((ROW()-13)/2),0)),"",OFFSET('11. SEGUIMIENTO 2026'!$P$14,INT((ROW()-13)/2),0)),IF(ISBLANK(OFFSET('9. METAS'!$T$20,INT((ROW()-14)/2),0)),"",OFFSET('9. METAS'!$T$20,INT((ROW()-14)/2),0)))</f>
        <v>1</v>
      </c>
      <c r="M68" s="197">
        <f ca="1">IF(MOD(ROW()-13,2)=0,IF(ISBLANK(OFFSET('11. SEGUIMIENTO 2026'!$Q$14,INT((ROW()-13)/2),0)),"",OFFSET('11. SEGUIMIENTO 2026'!$Q$14,INT((ROW()-13)/2),0)),IF(ISBLANK(OFFSET('9. METAS'!$U$20,INT((ROW()-14)/2),0)),"",OFFSET('9. METAS'!$U$20,INT((ROW()-14)/2),0)))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METAS'!$L$20,INT((ROW()-13)/2),0)),"",OFFSET('9. METAS'!$L$20,INT((ROW()-13)/2),0))</f>
        <v>6</v>
      </c>
      <c r="I69" s="763"/>
      <c r="J69" s="195">
        <f ca="1">IF(MOD(ROW()-13,2)=0,IF(ISBLANK(OFFSET('11. SEGUIMIENTO 2026'!$N$14,INT((ROW()-13)/2),0)),"",OFFSET('11. SEGUIMIENTO 2026'!$N$14,INT((ROW()-13)/2),0)),IF(ISBLANK(OFFSET('9. METAS'!$R$20,INT((ROW()-14)/2),0)),"",OFFSET('9. METAS'!$R$20,INT((ROW()-14)/2),0)))</f>
        <v>1</v>
      </c>
      <c r="K69" s="196" t="str">
        <f ca="1">IF(MOD(ROW()-13,2)=0,IF(ISBLANK(OFFSET('11. SEGUIMIENTO 2026'!$O$14,INT((ROW()-13)/2),0)),"",OFFSET('11. SEGUIMIENTO 2026'!$O$14,INT((ROW()-13)/2),0)),IF(ISBLANK(OFFSET('9. METAS'!$S$20,INT((ROW()-14)/2),0)),"",OFFSET('9. METAS'!$S$20,INT((ROW()-14)/2),0)))</f>
        <v/>
      </c>
      <c r="L69" s="196" t="str">
        <f ca="1">IF(MOD(ROW()-13,2)=0,IF(ISBLANK(OFFSET('11. SEGUIMIENTO 2026'!$P$14,INT((ROW()-13)/2),0)),"",OFFSET('11. SEGUIMIENTO 2026'!$P$14,INT((ROW()-13)/2),0)),IF(ISBLANK(OFFSET('9. METAS'!$T$20,INT((ROW()-14)/2),0)),"",OFFSET('9. METAS'!$T$20,INT((ROW()-14)/2),0)))</f>
        <v/>
      </c>
      <c r="M69" s="197" t="str">
        <f ca="1">IF(MOD(ROW()-13,2)=0,IF(ISBLANK(OFFSET('11. SEGUIMIENTO 2026'!$Q$14,INT((ROW()-13)/2),0)),"",OFFSET('11. SEGUIMIENTO 2026'!$Q$14,INT((ROW()-13)/2),0)),IF(ISBLANK(OFFSET('9. METAS'!$U$20,INT((ROW()-14)/2),0)),"",OFFSET('9. METAS'!$U$20,INT((ROW()-14)/2),0)))</f>
        <v/>
      </c>
      <c r="N69" s="769">
        <f ca="1">IFERROR(J69/J70,"ND")</f>
        <v>0.5</v>
      </c>
      <c r="O69" s="771" t="str">
        <f ca="1">IFERROR(((J69+K69)/H69),"ND")</f>
        <v>ND</v>
      </c>
      <c r="P69" s="775" t="str">
        <f ca="1">IF(ISBLANK(OFFSET('11. SEGUIMIENTO 2026'!$AA$14,INT((ROW()-13)/2),0)),"",OFFSET('11. SEGUIMIENTO 2026'!$AA$14,INT((ROW()-13)/2),0))</f>
        <v/>
      </c>
    </row>
    <row r="70" spans="3:16">
      <c r="C70" s="747"/>
      <c r="D70" s="749"/>
      <c r="E70" s="749"/>
      <c r="F70" s="751"/>
      <c r="G70" s="753"/>
      <c r="H70" s="760"/>
      <c r="I70" s="764"/>
      <c r="J70" s="195">
        <f ca="1">IF(MOD(ROW()-13,2)=0,IF(ISBLANK(OFFSET('11. SEGUIMIENTO 2026'!$N$14,INT((ROW()-13)/2),0)),"",OFFSET('11. SEGUIMIENTO 2026'!$N$14,INT((ROW()-13)/2),0)),IF(ISBLANK(OFFSET('9. METAS'!$R$20,INT((ROW()-14)/2),0)),"",OFFSET('9. METAS'!$R$20,INT((ROW()-14)/2),0)))</f>
        <v>2</v>
      </c>
      <c r="K70" s="196">
        <f ca="1">IF(MOD(ROW()-13,2)=0,IF(ISBLANK(OFFSET('11. SEGUIMIENTO 2026'!$O$14,INT((ROW()-13)/2),0)),"",OFFSET('11. SEGUIMIENTO 2026'!$O$14,INT((ROW()-13)/2),0)),IF(ISBLANK(OFFSET('9. METAS'!$S$20,INT((ROW()-14)/2),0)),"",OFFSET('9. METAS'!$S$20,INT((ROW()-14)/2),0)))</f>
        <v>1</v>
      </c>
      <c r="L70" s="196">
        <f ca="1">IF(MOD(ROW()-13,2)=0,IF(ISBLANK(OFFSET('11. SEGUIMIENTO 2026'!$P$14,INT((ROW()-13)/2),0)),"",OFFSET('11. SEGUIMIENTO 2026'!$P$14,INT((ROW()-13)/2),0)),IF(ISBLANK(OFFSET('9. METAS'!$T$20,INT((ROW()-14)/2),0)),"",OFFSET('9. METAS'!$T$20,INT((ROW()-14)/2),0)))</f>
        <v>2</v>
      </c>
      <c r="M70" s="197">
        <f ca="1">IF(MOD(ROW()-13,2)=0,IF(ISBLANK(OFFSET('11. SEGUIMIENTO 2026'!$Q$14,INT((ROW()-13)/2),0)),"",OFFSET('11. SEGUIMIENTO 2026'!$Q$14,INT((ROW()-13)/2),0)),IF(ISBLANK(OFFSET('9. METAS'!$U$20,INT((ROW()-14)/2),0)),"",OFFSET('9. METAS'!$U$20,INT((ROW()-14)/2),0)))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METAS'!$L$20,INT((ROW()-13)/2),0)),"",OFFSET('9. METAS'!$L$20,INT((ROW()-13)/2),0))</f>
        <v>4</v>
      </c>
      <c r="I71" s="763"/>
      <c r="J71" s="195">
        <f ca="1">IF(MOD(ROW()-13,2)=0,IF(ISBLANK(OFFSET('11. SEGUIMIENTO 2026'!$N$14,INT((ROW()-13)/2),0)),"",OFFSET('11. SEGUIMIENTO 2026'!$N$14,INT((ROW()-13)/2),0)),IF(ISBLANK(OFFSET('9. METAS'!$R$20,INT((ROW()-14)/2),0)),"",OFFSET('9. METAS'!$R$20,INT((ROW()-14)/2),0)))</f>
        <v>1</v>
      </c>
      <c r="K71" s="196" t="str">
        <f ca="1">IF(MOD(ROW()-13,2)=0,IF(ISBLANK(OFFSET('11. SEGUIMIENTO 2026'!$O$14,INT((ROW()-13)/2),0)),"",OFFSET('11. SEGUIMIENTO 2026'!$O$14,INT((ROW()-13)/2),0)),IF(ISBLANK(OFFSET('9. METAS'!$S$20,INT((ROW()-14)/2),0)),"",OFFSET('9. METAS'!$S$20,INT((ROW()-14)/2),0)))</f>
        <v/>
      </c>
      <c r="L71" s="196" t="str">
        <f ca="1">IF(MOD(ROW()-13,2)=0,IF(ISBLANK(OFFSET('11. SEGUIMIENTO 2026'!$P$14,INT((ROW()-13)/2),0)),"",OFFSET('11. SEGUIMIENTO 2026'!$P$14,INT((ROW()-13)/2),0)),IF(ISBLANK(OFFSET('9. METAS'!$T$20,INT((ROW()-14)/2),0)),"",OFFSET('9. METAS'!$T$20,INT((ROW()-14)/2),0)))</f>
        <v/>
      </c>
      <c r="M71" s="197" t="str">
        <f ca="1">IF(MOD(ROW()-13,2)=0,IF(ISBLANK(OFFSET('11. SEGUIMIENTO 2026'!$Q$14,INT((ROW()-13)/2),0)),"",OFFSET('11. SEGUIMIENTO 2026'!$Q$14,INT((ROW()-13)/2),0)),IF(ISBLANK(OFFSET('9. METAS'!$U$20,INT((ROW()-14)/2),0)),"",OFFSET('9. METAS'!$U$20,INT((ROW()-14)/2),0)))</f>
        <v/>
      </c>
      <c r="N71" s="769">
        <f ca="1">IFERROR(J71/J72,"ND")</f>
        <v>1</v>
      </c>
      <c r="O71" s="771" t="str">
        <f ca="1">IFERROR(((J71+K71)/H71),"ND")</f>
        <v>ND</v>
      </c>
      <c r="P71" s="775" t="str">
        <f ca="1">IF(ISBLANK(OFFSET('11. SEGUIMIENTO 2026'!$AA$14,INT((ROW()-13)/2),0)),"",OFFSET('11. SEGUIMIENTO 2026'!$AA$14,INT((ROW()-13)/2),0))</f>
        <v/>
      </c>
    </row>
    <row r="72" spans="3:16">
      <c r="C72" s="747"/>
      <c r="D72" s="749"/>
      <c r="E72" s="749"/>
      <c r="F72" s="751"/>
      <c r="G72" s="753"/>
      <c r="H72" s="760"/>
      <c r="I72" s="764"/>
      <c r="J72" s="195">
        <f ca="1">IF(MOD(ROW()-13,2)=0,IF(ISBLANK(OFFSET('11. SEGUIMIENTO 2026'!$N$14,INT((ROW()-13)/2),0)),"",OFFSET('11. SEGUIMIENTO 2026'!$N$14,INT((ROW()-13)/2),0)),IF(ISBLANK(OFFSET('9. METAS'!$R$20,INT((ROW()-14)/2),0)),"",OFFSET('9. METAS'!$R$20,INT((ROW()-14)/2),0)))</f>
        <v>1</v>
      </c>
      <c r="K72" s="196">
        <f ca="1">IF(MOD(ROW()-13,2)=0,IF(ISBLANK(OFFSET('11. SEGUIMIENTO 2026'!$O$14,INT((ROW()-13)/2),0)),"",OFFSET('11. SEGUIMIENTO 2026'!$O$14,INT((ROW()-13)/2),0)),IF(ISBLANK(OFFSET('9. METAS'!$S$20,INT((ROW()-14)/2),0)),"",OFFSET('9. METAS'!$S$20,INT((ROW()-14)/2),0)))</f>
        <v>1</v>
      </c>
      <c r="L72" s="196">
        <f ca="1">IF(MOD(ROW()-13,2)=0,IF(ISBLANK(OFFSET('11. SEGUIMIENTO 2026'!$P$14,INT((ROW()-13)/2),0)),"",OFFSET('11. SEGUIMIENTO 2026'!$P$14,INT((ROW()-13)/2),0)),IF(ISBLANK(OFFSET('9. METAS'!$T$20,INT((ROW()-14)/2),0)),"",OFFSET('9. METAS'!$T$20,INT((ROW()-14)/2),0)))</f>
        <v>1</v>
      </c>
      <c r="M72" s="197">
        <f ca="1">IF(MOD(ROW()-13,2)=0,IF(ISBLANK(OFFSET('11. SEGUIMIENTO 2026'!$Q$14,INT((ROW()-13)/2),0)),"",OFFSET('11. SEGUIMIENTO 2026'!$Q$14,INT((ROW()-13)/2),0)),IF(ISBLANK(OFFSET('9. METAS'!$U$20,INT((ROW()-14)/2),0)),"",OFFSET('9. METAS'!$U$20,INT((ROW()-14)/2),0)))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METAS'!$L$20,INT((ROW()-13)/2),0)),"",OFFSET('9. METAS'!$L$20,INT((ROW()-13)/2),0))</f>
        <v>9</v>
      </c>
      <c r="I73" s="763"/>
      <c r="J73" s="195">
        <f ca="1">IF(MOD(ROW()-13,2)=0,IF(ISBLANK(OFFSET('11. SEGUIMIENTO 2026'!$N$14,INT((ROW()-13)/2),0)),"",OFFSET('11. SEGUIMIENTO 2026'!$N$14,INT((ROW()-13)/2),0)),IF(ISBLANK(OFFSET('9. METAS'!$R$20,INT((ROW()-14)/2),0)),"",OFFSET('9. METAS'!$R$20,INT((ROW()-14)/2),0)))</f>
        <v>1</v>
      </c>
      <c r="K73" s="196" t="str">
        <f ca="1">IF(MOD(ROW()-13,2)=0,IF(ISBLANK(OFFSET('11. SEGUIMIENTO 2026'!$O$14,INT((ROW()-13)/2),0)),"",OFFSET('11. SEGUIMIENTO 2026'!$O$14,INT((ROW()-13)/2),0)),IF(ISBLANK(OFFSET('9. METAS'!$S$20,INT((ROW()-14)/2),0)),"",OFFSET('9. METAS'!$S$20,INT((ROW()-14)/2),0)))</f>
        <v/>
      </c>
      <c r="L73" s="196" t="str">
        <f ca="1">IF(MOD(ROW()-13,2)=0,IF(ISBLANK(OFFSET('11. SEGUIMIENTO 2026'!$P$14,INT((ROW()-13)/2),0)),"",OFFSET('11. SEGUIMIENTO 2026'!$P$14,INT((ROW()-13)/2),0)),IF(ISBLANK(OFFSET('9. METAS'!$T$20,INT((ROW()-14)/2),0)),"",OFFSET('9. METAS'!$T$20,INT((ROW()-14)/2),0)))</f>
        <v/>
      </c>
      <c r="M73" s="197" t="str">
        <f ca="1">IF(MOD(ROW()-13,2)=0,IF(ISBLANK(OFFSET('11. SEGUIMIENTO 2026'!$Q$14,INT((ROW()-13)/2),0)),"",OFFSET('11. SEGUIMIENTO 2026'!$Q$14,INT((ROW()-13)/2),0)),IF(ISBLANK(OFFSET('9. METAS'!$U$20,INT((ROW()-14)/2),0)),"",OFFSET('9. METAS'!$U$20,INT((ROW()-14)/2),0)))</f>
        <v/>
      </c>
      <c r="N73" s="769">
        <f ca="1">IFERROR(J73/J74,"ND")</f>
        <v>0.5</v>
      </c>
      <c r="O73" s="771" t="str">
        <f ca="1">IFERROR(((J73+K73)/H73),"ND")</f>
        <v>ND</v>
      </c>
      <c r="P73" s="775" t="str">
        <f ca="1">IF(ISBLANK(OFFSET('11. SEGUIMIENTO 2026'!$AA$14,INT((ROW()-13)/2),0)),"",OFFSET('11. SEGUIMIENTO 2026'!$AA$14,INT((ROW()-13)/2),0))</f>
        <v/>
      </c>
    </row>
    <row r="74" spans="3:16">
      <c r="C74" s="747"/>
      <c r="D74" s="749"/>
      <c r="E74" s="749"/>
      <c r="F74" s="751"/>
      <c r="G74" s="753"/>
      <c r="H74" s="760"/>
      <c r="I74" s="764"/>
      <c r="J74" s="195">
        <f ca="1">IF(MOD(ROW()-13,2)=0,IF(ISBLANK(OFFSET('11. SEGUIMIENTO 2026'!$N$14,INT((ROW()-13)/2),0)),"",OFFSET('11. SEGUIMIENTO 2026'!$N$14,INT((ROW()-13)/2),0)),IF(ISBLANK(OFFSET('9. METAS'!$R$20,INT((ROW()-14)/2),0)),"",OFFSET('9. METAS'!$R$20,INT((ROW()-14)/2),0)))</f>
        <v>2</v>
      </c>
      <c r="K74" s="196">
        <f ca="1">IF(MOD(ROW()-13,2)=0,IF(ISBLANK(OFFSET('11. SEGUIMIENTO 2026'!$O$14,INT((ROW()-13)/2),0)),"",OFFSET('11. SEGUIMIENTO 2026'!$O$14,INT((ROW()-13)/2),0)),IF(ISBLANK(OFFSET('9. METAS'!$S$20,INT((ROW()-14)/2),0)),"",OFFSET('9. METAS'!$S$20,INT((ROW()-14)/2),0)))</f>
        <v>3</v>
      </c>
      <c r="L74" s="196">
        <f ca="1">IF(MOD(ROW()-13,2)=0,IF(ISBLANK(OFFSET('11. SEGUIMIENTO 2026'!$P$14,INT((ROW()-13)/2),0)),"",OFFSET('11. SEGUIMIENTO 2026'!$P$14,INT((ROW()-13)/2),0)),IF(ISBLANK(OFFSET('9. METAS'!$T$20,INT((ROW()-14)/2),0)),"",OFFSET('9. METAS'!$T$20,INT((ROW()-14)/2),0)))</f>
        <v>2</v>
      </c>
      <c r="M74" s="197">
        <f ca="1">IF(MOD(ROW()-13,2)=0,IF(ISBLANK(OFFSET('11. SEGUIMIENTO 2026'!$Q$14,INT((ROW()-13)/2),0)),"",OFFSET('11. SEGUIMIENTO 2026'!$Q$14,INT((ROW()-13)/2),0)),IF(ISBLANK(OFFSET('9. METAS'!$U$20,INT((ROW()-14)/2),0)),"",OFFSET('9. METAS'!$U$20,INT((ROW()-14)/2),0)))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METAS'!$L$20,INT((ROW()-13)/2),0)),"",OFFSET('9. METAS'!$L$20,INT((ROW()-13)/2),0))</f>
        <v>4</v>
      </c>
      <c r="I75" s="763"/>
      <c r="J75" s="195">
        <f ca="1">IF(MOD(ROW()-13,2)=0,IF(ISBLANK(OFFSET('11. SEGUIMIENTO 2026'!$N$14,INT((ROW()-13)/2),0)),"",OFFSET('11. SEGUIMIENTO 2026'!$N$14,INT((ROW()-13)/2),0)),IF(ISBLANK(OFFSET('9. METAS'!$R$20,INT((ROW()-14)/2),0)),"",OFFSET('9. METAS'!$R$20,INT((ROW()-14)/2),0)))</f>
        <v>0</v>
      </c>
      <c r="K75" s="196" t="str">
        <f ca="1">IF(MOD(ROW()-13,2)=0,IF(ISBLANK(OFFSET('11. SEGUIMIENTO 2026'!$O$14,INT((ROW()-13)/2),0)),"",OFFSET('11. SEGUIMIENTO 2026'!$O$14,INT((ROW()-13)/2),0)),IF(ISBLANK(OFFSET('9. METAS'!$S$20,INT((ROW()-14)/2),0)),"",OFFSET('9. METAS'!$S$20,INT((ROW()-14)/2),0)))</f>
        <v/>
      </c>
      <c r="L75" s="196" t="str">
        <f ca="1">IF(MOD(ROW()-13,2)=0,IF(ISBLANK(OFFSET('11. SEGUIMIENTO 2026'!$P$14,INT((ROW()-13)/2),0)),"",OFFSET('11. SEGUIMIENTO 2026'!$P$14,INT((ROW()-13)/2),0)),IF(ISBLANK(OFFSET('9. METAS'!$T$20,INT((ROW()-14)/2),0)),"",OFFSET('9. METAS'!$T$20,INT((ROW()-14)/2),0)))</f>
        <v/>
      </c>
      <c r="M75" s="197" t="str">
        <f ca="1">IF(MOD(ROW()-13,2)=0,IF(ISBLANK(OFFSET('11. SEGUIMIENTO 2026'!$Q$14,INT((ROW()-13)/2),0)),"",OFFSET('11. SEGUIMIENTO 2026'!$Q$14,INT((ROW()-13)/2),0)),IF(ISBLANK(OFFSET('9. METAS'!$U$20,INT((ROW()-14)/2),0)),"",OFFSET('9. METAS'!$U$20,INT((ROW()-14)/2),0)))</f>
        <v/>
      </c>
      <c r="N75" s="769">
        <f ca="1">IFERROR(J75/J76,"ND")</f>
        <v>0</v>
      </c>
      <c r="O75" s="771" t="str">
        <f ca="1">IFERROR(((J75+K75)/H75),"ND")</f>
        <v>ND</v>
      </c>
      <c r="P75" s="775" t="str">
        <f ca="1">IF(ISBLANK(OFFSET('11. SEGUIMIENTO 2026'!$AA$14,INT((ROW()-13)/2),0)),"",OFFSET('11. SEGUIMIENTO 2026'!$AA$14,INT((ROW()-13)/2),0))</f>
        <v/>
      </c>
    </row>
    <row r="76" spans="3:16">
      <c r="C76" s="747"/>
      <c r="D76" s="749"/>
      <c r="E76" s="749"/>
      <c r="F76" s="751"/>
      <c r="G76" s="753"/>
      <c r="H76" s="760"/>
      <c r="I76" s="764"/>
      <c r="J76" s="195">
        <f ca="1">IF(MOD(ROW()-13,2)=0,IF(ISBLANK(OFFSET('11. SEGUIMIENTO 2026'!$N$14,INT((ROW()-13)/2),0)),"",OFFSET('11. SEGUIMIENTO 2026'!$N$14,INT((ROW()-13)/2),0)),IF(ISBLANK(OFFSET('9. METAS'!$R$20,INT((ROW()-14)/2),0)),"",OFFSET('9. METAS'!$R$20,INT((ROW()-14)/2),0)))</f>
        <v>2</v>
      </c>
      <c r="K76" s="196">
        <f ca="1">IF(MOD(ROW()-13,2)=0,IF(ISBLANK(OFFSET('11. SEGUIMIENTO 2026'!$O$14,INT((ROW()-13)/2),0)),"",OFFSET('11. SEGUIMIENTO 2026'!$O$14,INT((ROW()-13)/2),0)),IF(ISBLANK(OFFSET('9. METAS'!$S$20,INT((ROW()-14)/2),0)),"",OFFSET('9. METAS'!$S$20,INT((ROW()-14)/2),0)))</f>
        <v>2</v>
      </c>
      <c r="L76" s="196">
        <f ca="1">IF(MOD(ROW()-13,2)=0,IF(ISBLANK(OFFSET('11. SEGUIMIENTO 2026'!$P$14,INT((ROW()-13)/2),0)),"",OFFSET('11. SEGUIMIENTO 2026'!$P$14,INT((ROW()-13)/2),0)),IF(ISBLANK(OFFSET('9. METAS'!$T$20,INT((ROW()-14)/2),0)),"",OFFSET('9. METAS'!$T$20,INT((ROW()-14)/2),0)))</f>
        <v>2</v>
      </c>
      <c r="M76" s="197">
        <f ca="1">IF(MOD(ROW()-13,2)=0,IF(ISBLANK(OFFSET('11. SEGUIMIENTO 2026'!$Q$14,INT((ROW()-13)/2),0)),"",OFFSET('11. SEGUIMIENTO 2026'!$Q$14,INT((ROW()-13)/2),0)),IF(ISBLANK(OFFSET('9. METAS'!$U$20,INT((ROW()-14)/2),0)),"",OFFSET('9. METAS'!$U$20,INT((ROW()-14)/2),0)))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METAS'!$L$20,INT((ROW()-13)/2),0)),"",OFFSET('9. METAS'!$L$20,INT((ROW()-13)/2),0))</f>
        <v>2655</v>
      </c>
      <c r="I77" s="763"/>
      <c r="J77" s="195">
        <f ca="1">IF(MOD(ROW()-13,2)=0,IF(ISBLANK(OFFSET('11. SEGUIMIENTO 2026'!$N$14,INT((ROW()-13)/2),0)),"",OFFSET('11. SEGUIMIENTO 2026'!$N$14,INT((ROW()-13)/2),0)),IF(ISBLANK(OFFSET('9. METAS'!$R$20,INT((ROW()-14)/2),0)),"",OFFSET('9. METAS'!$R$20,INT((ROW()-14)/2),0)))</f>
        <v>672</v>
      </c>
      <c r="K77" s="196" t="str">
        <f ca="1">IF(MOD(ROW()-13,2)=0,IF(ISBLANK(OFFSET('11. SEGUIMIENTO 2026'!$O$14,INT((ROW()-13)/2),0)),"",OFFSET('11. SEGUIMIENTO 2026'!$O$14,INT((ROW()-13)/2),0)),IF(ISBLANK(OFFSET('9. METAS'!$S$20,INT((ROW()-14)/2),0)),"",OFFSET('9. METAS'!$S$20,INT((ROW()-14)/2),0)))</f>
        <v/>
      </c>
      <c r="L77" s="196" t="str">
        <f ca="1">IF(MOD(ROW()-13,2)=0,IF(ISBLANK(OFFSET('11. SEGUIMIENTO 2026'!$P$14,INT((ROW()-13)/2),0)),"",OFFSET('11. SEGUIMIENTO 2026'!$P$14,INT((ROW()-13)/2),0)),IF(ISBLANK(OFFSET('9. METAS'!$T$20,INT((ROW()-14)/2),0)),"",OFFSET('9. METAS'!$T$20,INT((ROW()-14)/2),0)))</f>
        <v/>
      </c>
      <c r="M77" s="197" t="str">
        <f ca="1">IF(MOD(ROW()-13,2)=0,IF(ISBLANK(OFFSET('11. SEGUIMIENTO 2026'!$Q$14,INT((ROW()-13)/2),0)),"",OFFSET('11. SEGUIMIENTO 2026'!$Q$14,INT((ROW()-13)/2),0)),IF(ISBLANK(OFFSET('9. METAS'!$U$20,INT((ROW()-14)/2),0)),"",OFFSET('9. METAS'!$U$20,INT((ROW()-14)/2),0)))</f>
        <v/>
      </c>
      <c r="N77" s="769">
        <f ca="1">IFERROR(J77/J78,"ND")</f>
        <v>1</v>
      </c>
      <c r="O77" s="771" t="str">
        <f ca="1">IFERROR(((J77+K77)/H77),"ND")</f>
        <v>ND</v>
      </c>
      <c r="P77" s="775" t="str">
        <f ca="1">IF(ISBLANK(OFFSET('11. SEGUIMIENTO 2026'!$AA$14,INT((ROW()-13)/2),0)),"",OFFSET('11. SEGUIMIENTO 2026'!$AA$14,INT((ROW()-13)/2),0))</f>
        <v/>
      </c>
    </row>
    <row r="78" spans="3:16">
      <c r="C78" s="747"/>
      <c r="D78" s="749"/>
      <c r="E78" s="749"/>
      <c r="F78" s="751"/>
      <c r="G78" s="753"/>
      <c r="H78" s="760"/>
      <c r="I78" s="764"/>
      <c r="J78" s="195">
        <f ca="1">IF(MOD(ROW()-13,2)=0,IF(ISBLANK(OFFSET('11. SEGUIMIENTO 2026'!$N$14,INT((ROW()-13)/2),0)),"",OFFSET('11. SEGUIMIENTO 2026'!$N$14,INT((ROW()-13)/2),0)),IF(ISBLANK(OFFSET('9. METAS'!$R$20,INT((ROW()-14)/2),0)),"",OFFSET('9. METAS'!$R$20,INT((ROW()-14)/2),0)))</f>
        <v>672</v>
      </c>
      <c r="K78" s="196">
        <f ca="1">IF(MOD(ROW()-13,2)=0,IF(ISBLANK(OFFSET('11. SEGUIMIENTO 2026'!$O$14,INT((ROW()-13)/2),0)),"",OFFSET('11. SEGUIMIENTO 2026'!$O$14,INT((ROW()-13)/2),0)),IF(ISBLANK(OFFSET('9. METAS'!$S$20,INT((ROW()-14)/2),0)),"",OFFSET('9. METAS'!$S$20,INT((ROW()-14)/2),0)))</f>
        <v>651</v>
      </c>
      <c r="L78" s="196">
        <f ca="1">IF(MOD(ROW()-13,2)=0,IF(ISBLANK(OFFSET('11. SEGUIMIENTO 2026'!$P$14,INT((ROW()-13)/2),0)),"",OFFSET('11. SEGUIMIENTO 2026'!$P$14,INT((ROW()-13)/2),0)),IF(ISBLANK(OFFSET('9. METAS'!$T$20,INT((ROW()-14)/2),0)),"",OFFSET('9. METAS'!$T$20,INT((ROW()-14)/2),0)))</f>
        <v>661</v>
      </c>
      <c r="M78" s="197">
        <f ca="1">IF(MOD(ROW()-13,2)=0,IF(ISBLANK(OFFSET('11. SEGUIMIENTO 2026'!$Q$14,INT((ROW()-13)/2),0)),"",OFFSET('11. SEGUIMIENTO 2026'!$Q$14,INT((ROW()-13)/2),0)),IF(ISBLANK(OFFSET('9. METAS'!$U$20,INT((ROW()-14)/2),0)),"",OFFSET('9. METAS'!$U$20,INT((ROW()-14)/2),0)))</f>
        <v>671</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METAS'!$L$20,INT((ROW()-13)/2),0)),"",OFFSET('9. METAS'!$L$20,INT((ROW()-13)/2),0))</f>
        <v>18500000</v>
      </c>
      <c r="I79" s="763"/>
      <c r="J79" s="195">
        <f ca="1">IF(MOD(ROW()-13,2)=0,IF(ISBLANK(OFFSET('11. SEGUIMIENTO 2026'!$N$14,INT((ROW()-13)/2),0)),"",OFFSET('11. SEGUIMIENTO 2026'!$N$14,INT((ROW()-13)/2),0)),IF(ISBLANK(OFFSET('9. METAS'!$R$20,INT((ROW()-14)/2),0)),"",OFFSET('9. METAS'!$R$20,INT((ROW()-14)/2),0)))</f>
        <v>4537192</v>
      </c>
      <c r="K79" s="196" t="str">
        <f ca="1">IF(MOD(ROW()-13,2)=0,IF(ISBLANK(OFFSET('11. SEGUIMIENTO 2026'!$O$14,INT((ROW()-13)/2),0)),"",OFFSET('11. SEGUIMIENTO 2026'!$O$14,INT((ROW()-13)/2),0)),IF(ISBLANK(OFFSET('9. METAS'!$S$20,INT((ROW()-14)/2),0)),"",OFFSET('9. METAS'!$S$20,INT((ROW()-14)/2),0)))</f>
        <v/>
      </c>
      <c r="L79" s="196" t="str">
        <f ca="1">IF(MOD(ROW()-13,2)=0,IF(ISBLANK(OFFSET('11. SEGUIMIENTO 2026'!$P$14,INT((ROW()-13)/2),0)),"",OFFSET('11. SEGUIMIENTO 2026'!$P$14,INT((ROW()-13)/2),0)),IF(ISBLANK(OFFSET('9. METAS'!$T$20,INT((ROW()-14)/2),0)),"",OFFSET('9. METAS'!$T$20,INT((ROW()-14)/2),0)))</f>
        <v/>
      </c>
      <c r="M79" s="197" t="str">
        <f ca="1">IF(MOD(ROW()-13,2)=0,IF(ISBLANK(OFFSET('11. SEGUIMIENTO 2026'!$Q$14,INT((ROW()-13)/2),0)),"",OFFSET('11. SEGUIMIENTO 2026'!$Q$14,INT((ROW()-13)/2),0)),IF(ISBLANK(OFFSET('9. METAS'!$U$20,INT((ROW()-14)/2),0)),"",OFFSET('9. METAS'!$U$20,INT((ROW()-14)/2),0)))</f>
        <v/>
      </c>
      <c r="N79" s="769">
        <f ca="1">IFERROR(J79/J80,"ND")</f>
        <v>1.008264888888889</v>
      </c>
      <c r="O79" s="771" t="str">
        <f ca="1">IFERROR(((J79+K79)/H79),"ND")</f>
        <v>ND</v>
      </c>
      <c r="P79" s="775" t="str">
        <f ca="1">IF(ISBLANK(OFFSET('11. SEGUIMIENTO 2026'!$AA$14,INT((ROW()-13)/2),0)),"",OFFSET('11. SEGUIMIENTO 2026'!$AA$14,INT((ROW()-13)/2),0))</f>
        <v/>
      </c>
    </row>
    <row r="80" spans="3:16">
      <c r="C80" s="747"/>
      <c r="D80" s="749"/>
      <c r="E80" s="749"/>
      <c r="F80" s="751"/>
      <c r="G80" s="753"/>
      <c r="H80" s="760"/>
      <c r="I80" s="764"/>
      <c r="J80" s="195">
        <f ca="1">IF(MOD(ROW()-13,2)=0,IF(ISBLANK(OFFSET('11. SEGUIMIENTO 2026'!$N$14,INT((ROW()-13)/2),0)),"",OFFSET('11. SEGUIMIENTO 2026'!$N$14,INT((ROW()-13)/2),0)),IF(ISBLANK(OFFSET('9. METAS'!$R$20,INT((ROW()-14)/2),0)),"",OFFSET('9. METAS'!$R$20,INT((ROW()-14)/2),0)))</f>
        <v>4500000</v>
      </c>
      <c r="K80" s="196">
        <f ca="1">IF(MOD(ROW()-13,2)=0,IF(ISBLANK(OFFSET('11. SEGUIMIENTO 2026'!$O$14,INT((ROW()-13)/2),0)),"",OFFSET('11. SEGUIMIENTO 2026'!$O$14,INT((ROW()-13)/2),0)),IF(ISBLANK(OFFSET('9. METAS'!$S$20,INT((ROW()-14)/2),0)),"",OFFSET('9. METAS'!$S$20,INT((ROW()-14)/2),0)))</f>
        <v>4200000</v>
      </c>
      <c r="L80" s="196">
        <f ca="1">IF(MOD(ROW()-13,2)=0,IF(ISBLANK(OFFSET('11. SEGUIMIENTO 2026'!$P$14,INT((ROW()-13)/2),0)),"",OFFSET('11. SEGUIMIENTO 2026'!$P$14,INT((ROW()-13)/2),0)),IF(ISBLANK(OFFSET('9. METAS'!$T$20,INT((ROW()-14)/2),0)),"",OFFSET('9. METAS'!$T$20,INT((ROW()-14)/2),0)))</f>
        <v>4300000</v>
      </c>
      <c r="M80" s="197">
        <f ca="1">IF(MOD(ROW()-13,2)=0,IF(ISBLANK(OFFSET('11. SEGUIMIENTO 2026'!$Q$14,INT((ROW()-13)/2),0)),"",OFFSET('11. SEGUIMIENTO 2026'!$Q$14,INT((ROW()-13)/2),0)),IF(ISBLANK(OFFSET('9. METAS'!$U$20,INT((ROW()-14)/2),0)),"",OFFSET('9. METAS'!$U$20,INT((ROW()-14)/2),0)))</f>
        <v>5500000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METAS'!$L$20,INT((ROW()-13)/2),0)),"",OFFSET('9. METAS'!$L$20,INT((ROW()-13)/2),0))</f>
        <v>175</v>
      </c>
      <c r="I81" s="763"/>
      <c r="J81" s="195">
        <f ca="1">IF(MOD(ROW()-13,2)=0,IF(ISBLANK(OFFSET('11. SEGUIMIENTO 2026'!$N$14,INT((ROW()-13)/2),0)),"",OFFSET('11. SEGUIMIENTO 2026'!$N$14,INT((ROW()-13)/2),0)),IF(ISBLANK(OFFSET('9. METAS'!$R$20,INT((ROW()-14)/2),0)),"",OFFSET('9. METAS'!$R$20,INT((ROW()-14)/2),0)))</f>
        <v>63</v>
      </c>
      <c r="K81" s="196" t="str">
        <f ca="1">IF(MOD(ROW()-13,2)=0,IF(ISBLANK(OFFSET('11. SEGUIMIENTO 2026'!$O$14,INT((ROW()-13)/2),0)),"",OFFSET('11. SEGUIMIENTO 2026'!$O$14,INT((ROW()-13)/2),0)),IF(ISBLANK(OFFSET('9. METAS'!$S$20,INT((ROW()-14)/2),0)),"",OFFSET('9. METAS'!$S$20,INT((ROW()-14)/2),0)))</f>
        <v/>
      </c>
      <c r="L81" s="196" t="str">
        <f ca="1">IF(MOD(ROW()-13,2)=0,IF(ISBLANK(OFFSET('11. SEGUIMIENTO 2026'!$P$14,INT((ROW()-13)/2),0)),"",OFFSET('11. SEGUIMIENTO 2026'!$P$14,INT((ROW()-13)/2),0)),IF(ISBLANK(OFFSET('9. METAS'!$T$20,INT((ROW()-14)/2),0)),"",OFFSET('9. METAS'!$T$20,INT((ROW()-14)/2),0)))</f>
        <v/>
      </c>
      <c r="M81" s="197" t="str">
        <f ca="1">IF(MOD(ROW()-13,2)=0,IF(ISBLANK(OFFSET('11. SEGUIMIENTO 2026'!$Q$14,INT((ROW()-13)/2),0)),"",OFFSET('11. SEGUIMIENTO 2026'!$Q$14,INT((ROW()-13)/2),0)),IF(ISBLANK(OFFSET('9. METAS'!$U$20,INT((ROW()-14)/2),0)),"",OFFSET('9. METAS'!$U$20,INT((ROW()-14)/2),0)))</f>
        <v/>
      </c>
      <c r="N81" s="769">
        <f ca="1">IFERROR(J81/J82,"ND")</f>
        <v>1</v>
      </c>
      <c r="O81" s="771" t="str">
        <f ca="1">IFERROR(((J81+K81)/H81),"ND")</f>
        <v>ND</v>
      </c>
      <c r="P81" s="775" t="str">
        <f ca="1">IF(ISBLANK(OFFSET('11. SEGUIMIENTO 2026'!$AA$14,INT((ROW()-13)/2),0)),"",OFFSET('11. SEGUIMIENTO 2026'!$AA$14,INT((ROW()-13)/2),0))</f>
        <v/>
      </c>
    </row>
    <row r="82" spans="3:16">
      <c r="C82" s="747"/>
      <c r="D82" s="749"/>
      <c r="E82" s="749"/>
      <c r="F82" s="751"/>
      <c r="G82" s="753"/>
      <c r="H82" s="760"/>
      <c r="I82" s="764"/>
      <c r="J82" s="195">
        <f ca="1">IF(MOD(ROW()-13,2)=0,IF(ISBLANK(OFFSET('11. SEGUIMIENTO 2026'!$N$14,INT((ROW()-13)/2),0)),"",OFFSET('11. SEGUIMIENTO 2026'!$N$14,INT((ROW()-13)/2),0)),IF(ISBLANK(OFFSET('9. METAS'!$R$20,INT((ROW()-14)/2),0)),"",OFFSET('9. METAS'!$R$20,INT((ROW()-14)/2),0)))</f>
        <v>63</v>
      </c>
      <c r="K82" s="196">
        <f ca="1">IF(MOD(ROW()-13,2)=0,IF(ISBLANK(OFFSET('11. SEGUIMIENTO 2026'!$O$14,INT((ROW()-13)/2),0)),"",OFFSET('11. SEGUIMIENTO 2026'!$O$14,INT((ROW()-13)/2),0)),IF(ISBLANK(OFFSET('9. METAS'!$S$20,INT((ROW()-14)/2),0)),"",OFFSET('9. METAS'!$S$20,INT((ROW()-14)/2),0)))</f>
        <v>39</v>
      </c>
      <c r="L82" s="196">
        <f ca="1">IF(MOD(ROW()-13,2)=0,IF(ISBLANK(OFFSET('11. SEGUIMIENTO 2026'!$P$14,INT((ROW()-13)/2),0)),"",OFFSET('11. SEGUIMIENTO 2026'!$P$14,INT((ROW()-13)/2),0)),IF(ISBLANK(OFFSET('9. METAS'!$T$20,INT((ROW()-14)/2),0)),"",OFFSET('9. METAS'!$T$20,INT((ROW()-14)/2),0)))</f>
        <v>38</v>
      </c>
      <c r="M82" s="197">
        <f ca="1">IF(MOD(ROW()-13,2)=0,IF(ISBLANK(OFFSET('11. SEGUIMIENTO 2026'!$Q$14,INT((ROW()-13)/2),0)),"",OFFSET('11. SEGUIMIENTO 2026'!$Q$14,INT((ROW()-13)/2),0)),IF(ISBLANK(OFFSET('9. METAS'!$U$20,INT((ROW()-14)/2),0)),"",OFFSET('9. METAS'!$U$20,INT((ROW()-14)/2),0)))</f>
        <v>35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METAS'!$L$20,INT((ROW()-13)/2),0)),"",OFFSET('9. METAS'!$L$20,INT((ROW()-13)/2),0))</f>
        <v>26000</v>
      </c>
      <c r="I83" s="763"/>
      <c r="J83" s="195">
        <f ca="1">IF(MOD(ROW()-13,2)=0,IF(ISBLANK(OFFSET('11. SEGUIMIENTO 2026'!$N$14,INT((ROW()-13)/2),0)),"",OFFSET('11. SEGUIMIENTO 2026'!$N$14,INT((ROW()-13)/2),0)),IF(ISBLANK(OFFSET('9. METAS'!$R$20,INT((ROW()-14)/2),0)),"",OFFSET('9. METAS'!$R$20,INT((ROW()-14)/2),0)))</f>
        <v>2302</v>
      </c>
      <c r="K83" s="196" t="str">
        <f ca="1">IF(MOD(ROW()-13,2)=0,IF(ISBLANK(OFFSET('11. SEGUIMIENTO 2026'!$O$14,INT((ROW()-13)/2),0)),"",OFFSET('11. SEGUIMIENTO 2026'!$O$14,INT((ROW()-13)/2),0)),IF(ISBLANK(OFFSET('9. METAS'!$S$20,INT((ROW()-14)/2),0)),"",OFFSET('9. METAS'!$S$20,INT((ROW()-14)/2),0)))</f>
        <v/>
      </c>
      <c r="L83" s="196" t="str">
        <f ca="1">IF(MOD(ROW()-13,2)=0,IF(ISBLANK(OFFSET('11. SEGUIMIENTO 2026'!$P$14,INT((ROW()-13)/2),0)),"",OFFSET('11. SEGUIMIENTO 2026'!$P$14,INT((ROW()-13)/2),0)),IF(ISBLANK(OFFSET('9. METAS'!$T$20,INT((ROW()-14)/2),0)),"",OFFSET('9. METAS'!$T$20,INT((ROW()-14)/2),0)))</f>
        <v/>
      </c>
      <c r="M83" s="197" t="str">
        <f ca="1">IF(MOD(ROW()-13,2)=0,IF(ISBLANK(OFFSET('11. SEGUIMIENTO 2026'!$Q$14,INT((ROW()-13)/2),0)),"",OFFSET('11. SEGUIMIENTO 2026'!$Q$14,INT((ROW()-13)/2),0)),IF(ISBLANK(OFFSET('9. METAS'!$U$20,INT((ROW()-14)/2),0)),"",OFFSET('9. METAS'!$U$20,INT((ROW()-14)/2),0)))</f>
        <v/>
      </c>
      <c r="N83" s="769">
        <f ca="1">IFERROR(J83/J84,"ND")</f>
        <v>1.0008695652173913</v>
      </c>
      <c r="O83" s="771" t="str">
        <f ca="1">IFERROR(((J83+K83)/H83),"ND")</f>
        <v>ND</v>
      </c>
      <c r="P83" s="775" t="str">
        <f ca="1">IF(ISBLANK(OFFSET('11. SEGUIMIENTO 2026'!$AA$14,INT((ROW()-13)/2),0)),"",OFFSET('11. SEGUIMIENTO 2026'!$AA$14,INT((ROW()-13)/2),0))</f>
        <v/>
      </c>
    </row>
    <row r="84" spans="3:16">
      <c r="C84" s="747"/>
      <c r="D84" s="749"/>
      <c r="E84" s="749"/>
      <c r="F84" s="751"/>
      <c r="G84" s="753"/>
      <c r="H84" s="760"/>
      <c r="I84" s="764"/>
      <c r="J84" s="195">
        <f ca="1">IF(MOD(ROW()-13,2)=0,IF(ISBLANK(OFFSET('11. SEGUIMIENTO 2026'!$N$14,INT((ROW()-13)/2),0)),"",OFFSET('11. SEGUIMIENTO 2026'!$N$14,INT((ROW()-13)/2),0)),IF(ISBLANK(OFFSET('9. METAS'!$R$20,INT((ROW()-14)/2),0)),"",OFFSET('9. METAS'!$R$20,INT((ROW()-14)/2),0)))</f>
        <v>2300</v>
      </c>
      <c r="K84" s="196">
        <f ca="1">IF(MOD(ROW()-13,2)=0,IF(ISBLANK(OFFSET('11. SEGUIMIENTO 2026'!$O$14,INT((ROW()-13)/2),0)),"",OFFSET('11. SEGUIMIENTO 2026'!$O$14,INT((ROW()-13)/2),0)),IF(ISBLANK(OFFSET('9. METAS'!$S$20,INT((ROW()-14)/2),0)),"",OFFSET('9. METAS'!$S$20,INT((ROW()-14)/2),0)))</f>
        <v>7900</v>
      </c>
      <c r="L84" s="196">
        <f ca="1">IF(MOD(ROW()-13,2)=0,IF(ISBLANK(OFFSET('11. SEGUIMIENTO 2026'!$P$14,INT((ROW()-13)/2),0)),"",OFFSET('11. SEGUIMIENTO 2026'!$P$14,INT((ROW()-13)/2),0)),IF(ISBLANK(OFFSET('9. METAS'!$T$20,INT((ROW()-14)/2),0)),"",OFFSET('9. METAS'!$T$20,INT((ROW()-14)/2),0)))</f>
        <v>7900</v>
      </c>
      <c r="M84" s="197">
        <f ca="1">IF(MOD(ROW()-13,2)=0,IF(ISBLANK(OFFSET('11. SEGUIMIENTO 2026'!$Q$14,INT((ROW()-13)/2),0)),"",OFFSET('11. SEGUIMIENTO 2026'!$Q$14,INT((ROW()-13)/2),0)),IF(ISBLANK(OFFSET('9. METAS'!$U$20,INT((ROW()-14)/2),0)),"",OFFSET('9. METAS'!$U$20,INT((ROW()-14)/2),0)))</f>
        <v>7900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METAS'!$L$20,INT((ROW()-13)/2),0)),"",OFFSET('9. METAS'!$L$20,INT((ROW()-13)/2),0))</f>
        <v>4840</v>
      </c>
      <c r="I85" s="763"/>
      <c r="J85" s="195">
        <f ca="1">IF(MOD(ROW()-13,2)=0,IF(ISBLANK(OFFSET('11. SEGUIMIENTO 2026'!$N$14,INT((ROW()-13)/2),0)),"",OFFSET('11. SEGUIMIENTO 2026'!$N$14,INT((ROW()-13)/2),0)),IF(ISBLANK(OFFSET('9. METAS'!$R$20,INT((ROW()-14)/2),0)),"",OFFSET('9. METAS'!$R$20,INT((ROW()-14)/2),0)))</f>
        <v>1350</v>
      </c>
      <c r="K85" s="196" t="str">
        <f ca="1">IF(MOD(ROW()-13,2)=0,IF(ISBLANK(OFFSET('11. SEGUIMIENTO 2026'!$O$14,INT((ROW()-13)/2),0)),"",OFFSET('11. SEGUIMIENTO 2026'!$O$14,INT((ROW()-13)/2),0)),IF(ISBLANK(OFFSET('9. METAS'!$S$20,INT((ROW()-14)/2),0)),"",OFFSET('9. METAS'!$S$20,INT((ROW()-14)/2),0)))</f>
        <v/>
      </c>
      <c r="L85" s="196" t="str">
        <f ca="1">IF(MOD(ROW()-13,2)=0,IF(ISBLANK(OFFSET('11. SEGUIMIENTO 2026'!$P$14,INT((ROW()-13)/2),0)),"",OFFSET('11. SEGUIMIENTO 2026'!$P$14,INT((ROW()-13)/2),0)),IF(ISBLANK(OFFSET('9. METAS'!$T$20,INT((ROW()-14)/2),0)),"",OFFSET('9. METAS'!$T$20,INT((ROW()-14)/2),0)))</f>
        <v/>
      </c>
      <c r="M85" s="197" t="str">
        <f ca="1">IF(MOD(ROW()-13,2)=0,IF(ISBLANK(OFFSET('11. SEGUIMIENTO 2026'!$Q$14,INT((ROW()-13)/2),0)),"",OFFSET('11. SEGUIMIENTO 2026'!$Q$14,INT((ROW()-13)/2),0)),IF(ISBLANK(OFFSET('9. METAS'!$U$20,INT((ROW()-14)/2),0)),"",OFFSET('9. METAS'!$U$20,INT((ROW()-14)/2),0)))</f>
        <v/>
      </c>
      <c r="N85" s="769">
        <f ca="1">IFERROR(J85/J86,"ND")</f>
        <v>1</v>
      </c>
      <c r="O85" s="771" t="str">
        <f ca="1">IFERROR(((J85+K85)/H85),"ND")</f>
        <v>ND</v>
      </c>
      <c r="P85" s="775" t="str">
        <f ca="1">IF(ISBLANK(OFFSET('11. SEGUIMIENTO 2026'!$AA$14,INT((ROW()-13)/2),0)),"",OFFSET('11. SEGUIMIENTO 2026'!$AA$14,INT((ROW()-13)/2),0))</f>
        <v/>
      </c>
    </row>
    <row r="86" spans="3:16">
      <c r="C86" s="747"/>
      <c r="D86" s="749"/>
      <c r="E86" s="749"/>
      <c r="F86" s="751"/>
      <c r="G86" s="753"/>
      <c r="H86" s="760"/>
      <c r="I86" s="764"/>
      <c r="J86" s="195">
        <f ca="1">IF(MOD(ROW()-13,2)=0,IF(ISBLANK(OFFSET('11. SEGUIMIENTO 2026'!$N$14,INT((ROW()-13)/2),0)),"",OFFSET('11. SEGUIMIENTO 2026'!$N$14,INT((ROW()-13)/2),0)),IF(ISBLANK(OFFSET('9. METAS'!$R$20,INT((ROW()-14)/2),0)),"",OFFSET('9. METAS'!$R$20,INT((ROW()-14)/2),0)))</f>
        <v>1350</v>
      </c>
      <c r="K86" s="196">
        <f ca="1">IF(MOD(ROW()-13,2)=0,IF(ISBLANK(OFFSET('11. SEGUIMIENTO 2026'!$O$14,INT((ROW()-13)/2),0)),"",OFFSET('11. SEGUIMIENTO 2026'!$O$14,INT((ROW()-13)/2),0)),IF(ISBLANK(OFFSET('9. METAS'!$S$20,INT((ROW()-14)/2),0)),"",OFFSET('9. METAS'!$S$20,INT((ROW()-14)/2),0)))</f>
        <v>1190</v>
      </c>
      <c r="L86" s="196">
        <f ca="1">IF(MOD(ROW()-13,2)=0,IF(ISBLANK(OFFSET('11. SEGUIMIENTO 2026'!$P$14,INT((ROW()-13)/2),0)),"",OFFSET('11. SEGUIMIENTO 2026'!$P$14,INT((ROW()-13)/2),0)),IF(ISBLANK(OFFSET('9. METAS'!$T$20,INT((ROW()-14)/2),0)),"",OFFSET('9. METAS'!$T$20,INT((ROW()-14)/2),0)))</f>
        <v>1150</v>
      </c>
      <c r="M86" s="197">
        <f ca="1">IF(MOD(ROW()-13,2)=0,IF(ISBLANK(OFFSET('11. SEGUIMIENTO 2026'!$Q$14,INT((ROW()-13)/2),0)),"",OFFSET('11. SEGUIMIENTO 2026'!$Q$14,INT((ROW()-13)/2),0)),IF(ISBLANK(OFFSET('9. METAS'!$U$20,INT((ROW()-14)/2),0)),"",OFFSET('9. METAS'!$U$20,INT((ROW()-14)/2),0)))</f>
        <v>1150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METAS'!$L$20,INT((ROW()-13)/2),0)),"",OFFSET('9. METAS'!$L$20,INT((ROW()-13)/2),0))</f>
        <v>500000</v>
      </c>
      <c r="I87" s="763"/>
      <c r="J87" s="195">
        <f ca="1">IF(MOD(ROW()-13,2)=0,IF(ISBLANK(OFFSET('11. SEGUIMIENTO 2026'!$N$14,INT((ROW()-13)/2),0)),"",OFFSET('11. SEGUIMIENTO 2026'!$N$14,INT((ROW()-13)/2),0)),IF(ISBLANK(OFFSET('9. METAS'!$R$20,INT((ROW()-14)/2),0)),"",OFFSET('9. METAS'!$R$20,INT((ROW()-14)/2),0)))</f>
        <v>131530</v>
      </c>
      <c r="K87" s="196" t="str">
        <f ca="1">IF(MOD(ROW()-13,2)=0,IF(ISBLANK(OFFSET('11. SEGUIMIENTO 2026'!$O$14,INT((ROW()-13)/2),0)),"",OFFSET('11. SEGUIMIENTO 2026'!$O$14,INT((ROW()-13)/2),0)),IF(ISBLANK(OFFSET('9. METAS'!$S$20,INT((ROW()-14)/2),0)),"",OFFSET('9. METAS'!$S$20,INT((ROW()-14)/2),0)))</f>
        <v/>
      </c>
      <c r="L87" s="196" t="str">
        <f ca="1">IF(MOD(ROW()-13,2)=0,IF(ISBLANK(OFFSET('11. SEGUIMIENTO 2026'!$P$14,INT((ROW()-13)/2),0)),"",OFFSET('11. SEGUIMIENTO 2026'!$P$14,INT((ROW()-13)/2),0)),IF(ISBLANK(OFFSET('9. METAS'!$T$20,INT((ROW()-14)/2),0)),"",OFFSET('9. METAS'!$T$20,INT((ROW()-14)/2),0)))</f>
        <v/>
      </c>
      <c r="M87" s="197" t="str">
        <f ca="1">IF(MOD(ROW()-13,2)=0,IF(ISBLANK(OFFSET('11. SEGUIMIENTO 2026'!$Q$14,INT((ROW()-13)/2),0)),"",OFFSET('11. SEGUIMIENTO 2026'!$Q$14,INT((ROW()-13)/2),0)),IF(ISBLANK(OFFSET('9. METAS'!$U$20,INT((ROW()-14)/2),0)),"",OFFSET('9. METAS'!$U$20,INT((ROW()-14)/2),0)))</f>
        <v/>
      </c>
      <c r="N87" s="769">
        <f ca="1">IFERROR(J87/J88,"ND")</f>
        <v>1.0002281368821293</v>
      </c>
      <c r="O87" s="771" t="str">
        <f ca="1">IFERROR(((J87+K87)/H87),"ND")</f>
        <v>ND</v>
      </c>
      <c r="P87" s="775" t="str">
        <f ca="1">IF(ISBLANK(OFFSET('11. SEGUIMIENTO 2026'!$AA$14,INT((ROW()-13)/2),0)),"",OFFSET('11. SEGUIMIENTO 2026'!$AA$14,INT((ROW()-13)/2),0))</f>
        <v/>
      </c>
    </row>
    <row r="88" spans="3:16">
      <c r="C88" s="747"/>
      <c r="D88" s="749"/>
      <c r="E88" s="749"/>
      <c r="F88" s="751"/>
      <c r="G88" s="753"/>
      <c r="H88" s="760"/>
      <c r="I88" s="764"/>
      <c r="J88" s="195">
        <f ca="1">IF(MOD(ROW()-13,2)=0,IF(ISBLANK(OFFSET('11. SEGUIMIENTO 2026'!$N$14,INT((ROW()-13)/2),0)),"",OFFSET('11. SEGUIMIENTO 2026'!$N$14,INT((ROW()-13)/2),0)),IF(ISBLANK(OFFSET('9. METAS'!$R$20,INT((ROW()-14)/2),0)),"",OFFSET('9. METAS'!$R$20,INT((ROW()-14)/2),0)))</f>
        <v>131500</v>
      </c>
      <c r="K88" s="196">
        <f ca="1">IF(MOD(ROW()-13,2)=0,IF(ISBLANK(OFFSET('11. SEGUIMIENTO 2026'!$O$14,INT((ROW()-13)/2),0)),"",OFFSET('11. SEGUIMIENTO 2026'!$O$14,INT((ROW()-13)/2),0)),IF(ISBLANK(OFFSET('9. METAS'!$S$20,INT((ROW()-14)/2),0)),"",OFFSET('9. METAS'!$S$20,INT((ROW()-14)/2),0)))</f>
        <v>120500</v>
      </c>
      <c r="L88" s="196">
        <f ca="1">IF(MOD(ROW()-13,2)=0,IF(ISBLANK(OFFSET('11. SEGUIMIENTO 2026'!$P$14,INT((ROW()-13)/2),0)),"",OFFSET('11. SEGUIMIENTO 2026'!$P$14,INT((ROW()-13)/2),0)),IF(ISBLANK(OFFSET('9. METAS'!$T$20,INT((ROW()-14)/2),0)),"",OFFSET('9. METAS'!$T$20,INT((ROW()-14)/2),0)))</f>
        <v>124000</v>
      </c>
      <c r="M88" s="197">
        <f ca="1">IF(MOD(ROW()-13,2)=0,IF(ISBLANK(OFFSET('11. SEGUIMIENTO 2026'!$Q$14,INT((ROW()-13)/2),0)),"",OFFSET('11. SEGUIMIENTO 2026'!$Q$14,INT((ROW()-13)/2),0)),IF(ISBLANK(OFFSET('9. METAS'!$U$20,INT((ROW()-14)/2),0)),"",OFFSET('9. METAS'!$U$20,INT((ROW()-14)/2),0)))</f>
        <v>124000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METAS'!$L$20,INT((ROW()-13)/2),0)),"",OFFSET('9. METAS'!$L$20,INT((ROW()-13)/2),0))</f>
        <v>20900</v>
      </c>
      <c r="I89" s="763"/>
      <c r="J89" s="195">
        <f ca="1">IF(MOD(ROW()-13,2)=0,IF(ISBLANK(OFFSET('11. SEGUIMIENTO 2026'!$N$14,INT((ROW()-13)/2),0)),"",OFFSET('11. SEGUIMIENTO 2026'!$N$14,INT((ROW()-13)/2),0)),IF(ISBLANK(OFFSET('9. METAS'!$R$20,INT((ROW()-14)/2),0)),"",OFFSET('9. METAS'!$R$20,INT((ROW()-14)/2),0)))</f>
        <v>5116.92</v>
      </c>
      <c r="K89" s="196" t="str">
        <f ca="1">IF(MOD(ROW()-13,2)=0,IF(ISBLANK(OFFSET('11. SEGUIMIENTO 2026'!$O$14,INT((ROW()-13)/2),0)),"",OFFSET('11. SEGUIMIENTO 2026'!$O$14,INT((ROW()-13)/2),0)),IF(ISBLANK(OFFSET('9. METAS'!$S$20,INT((ROW()-14)/2),0)),"",OFFSET('9. METAS'!$S$20,INT((ROW()-14)/2),0)))</f>
        <v/>
      </c>
      <c r="L89" s="196" t="str">
        <f ca="1">IF(MOD(ROW()-13,2)=0,IF(ISBLANK(OFFSET('11. SEGUIMIENTO 2026'!$P$14,INT((ROW()-13)/2),0)),"",OFFSET('11. SEGUIMIENTO 2026'!$P$14,INT((ROW()-13)/2),0)),IF(ISBLANK(OFFSET('9. METAS'!$T$20,INT((ROW()-14)/2),0)),"",OFFSET('9. METAS'!$T$20,INT((ROW()-14)/2),0)))</f>
        <v/>
      </c>
      <c r="M89" s="197" t="str">
        <f ca="1">IF(MOD(ROW()-13,2)=0,IF(ISBLANK(OFFSET('11. SEGUIMIENTO 2026'!$Q$14,INT((ROW()-13)/2),0)),"",OFFSET('11. SEGUIMIENTO 2026'!$Q$14,INT((ROW()-13)/2),0)),IF(ISBLANK(OFFSET('9. METAS'!$U$20,INT((ROW()-14)/2),0)),"",OFFSET('9. METAS'!$U$20,INT((ROW()-14)/2),0)))</f>
        <v/>
      </c>
      <c r="N89" s="769">
        <f ca="1">IFERROR(J89/J90,"ND")</f>
        <v>1.0033176470588236</v>
      </c>
      <c r="O89" s="771" t="str">
        <f ca="1">IFERROR(((J89+K89)/H89),"ND")</f>
        <v>ND</v>
      </c>
      <c r="P89" s="775" t="str">
        <f ca="1">IF(ISBLANK(OFFSET('11. SEGUIMIENTO 2026'!$AA$14,INT((ROW()-13)/2),0)),"",OFFSET('11. SEGUIMIENTO 2026'!$AA$14,INT((ROW()-13)/2),0))</f>
        <v/>
      </c>
    </row>
    <row r="90" spans="3:16">
      <c r="C90" s="747"/>
      <c r="D90" s="749"/>
      <c r="E90" s="749"/>
      <c r="F90" s="751"/>
      <c r="G90" s="753"/>
      <c r="H90" s="760"/>
      <c r="I90" s="764"/>
      <c r="J90" s="195">
        <f ca="1">IF(MOD(ROW()-13,2)=0,IF(ISBLANK(OFFSET('11. SEGUIMIENTO 2026'!$N$14,INT((ROW()-13)/2),0)),"",OFFSET('11. SEGUIMIENTO 2026'!$N$14,INT((ROW()-13)/2),0)),IF(ISBLANK(OFFSET('9. METAS'!$R$20,INT((ROW()-14)/2),0)),"",OFFSET('9. METAS'!$R$20,INT((ROW()-14)/2),0)))</f>
        <v>5100</v>
      </c>
      <c r="K90" s="196">
        <f ca="1">IF(MOD(ROW()-13,2)=0,IF(ISBLANK(OFFSET('11. SEGUIMIENTO 2026'!$O$14,INT((ROW()-13)/2),0)),"",OFFSET('11. SEGUIMIENTO 2026'!$O$14,INT((ROW()-13)/2),0)),IF(ISBLANK(OFFSET('9. METAS'!$S$20,INT((ROW()-14)/2),0)),"",OFFSET('9. METAS'!$S$20,INT((ROW()-14)/2),0)))</f>
        <v>5300</v>
      </c>
      <c r="L90" s="196">
        <f ca="1">IF(MOD(ROW()-13,2)=0,IF(ISBLANK(OFFSET('11. SEGUIMIENTO 2026'!$P$14,INT((ROW()-13)/2),0)),"",OFFSET('11. SEGUIMIENTO 2026'!$P$14,INT((ROW()-13)/2),0)),IF(ISBLANK(OFFSET('9. METAS'!$T$20,INT((ROW()-14)/2),0)),"",OFFSET('9. METAS'!$T$20,INT((ROW()-14)/2),0)))</f>
        <v>5200</v>
      </c>
      <c r="M90" s="197">
        <f ca="1">IF(MOD(ROW()-13,2)=0,IF(ISBLANK(OFFSET('11. SEGUIMIENTO 2026'!$Q$14,INT((ROW()-13)/2),0)),"",OFFSET('11. SEGUIMIENTO 2026'!$Q$14,INT((ROW()-13)/2),0)),IF(ISBLANK(OFFSET('9. METAS'!$U$20,INT((ROW()-14)/2),0)),"",OFFSET('9. METAS'!$U$20,INT((ROW()-14)/2),0)))</f>
        <v>5300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METAS'!$L$20,INT((ROW()-13)/2),0)),"",OFFSET('9. METAS'!$L$20,INT((ROW()-13)/2),0))</f>
        <v>35</v>
      </c>
      <c r="I91" s="763"/>
      <c r="J91" s="195">
        <f ca="1">IF(MOD(ROW()-13,2)=0,IF(ISBLANK(OFFSET('11. SEGUIMIENTO 2026'!$N$14,INT((ROW()-13)/2),0)),"",OFFSET('11. SEGUIMIENTO 2026'!$N$14,INT((ROW()-13)/2),0)),IF(ISBLANK(OFFSET('9. METAS'!$R$20,INT((ROW()-14)/2),0)),"",OFFSET('9. METAS'!$R$20,INT((ROW()-14)/2),0)))</f>
        <v>7</v>
      </c>
      <c r="K91" s="196" t="str">
        <f ca="1">IF(MOD(ROW()-13,2)=0,IF(ISBLANK(OFFSET('11. SEGUIMIENTO 2026'!$O$14,INT((ROW()-13)/2),0)),"",OFFSET('11. SEGUIMIENTO 2026'!$O$14,INT((ROW()-13)/2),0)),IF(ISBLANK(OFFSET('9. METAS'!$S$20,INT((ROW()-14)/2),0)),"",OFFSET('9. METAS'!$S$20,INT((ROW()-14)/2),0)))</f>
        <v/>
      </c>
      <c r="L91" s="196" t="str">
        <f ca="1">IF(MOD(ROW()-13,2)=0,IF(ISBLANK(OFFSET('11. SEGUIMIENTO 2026'!$P$14,INT((ROW()-13)/2),0)),"",OFFSET('11. SEGUIMIENTO 2026'!$P$14,INT((ROW()-13)/2),0)),IF(ISBLANK(OFFSET('9. METAS'!$T$20,INT((ROW()-14)/2),0)),"",OFFSET('9. METAS'!$T$20,INT((ROW()-14)/2),0)))</f>
        <v/>
      </c>
      <c r="M91" s="197" t="str">
        <f ca="1">IF(MOD(ROW()-13,2)=0,IF(ISBLANK(OFFSET('11. SEGUIMIENTO 2026'!$Q$14,INT((ROW()-13)/2),0)),"",OFFSET('11. SEGUIMIENTO 2026'!$Q$14,INT((ROW()-13)/2),0)),IF(ISBLANK(OFFSET('9. METAS'!$U$20,INT((ROW()-14)/2),0)),"",OFFSET('9. METAS'!$U$20,INT((ROW()-14)/2),0)))</f>
        <v/>
      </c>
      <c r="N91" s="769">
        <f ca="1">IFERROR(J91/J92,"ND")</f>
        <v>1</v>
      </c>
      <c r="O91" s="771" t="str">
        <f ca="1">IFERROR(((J91+K91)/H91),"ND")</f>
        <v>ND</v>
      </c>
      <c r="P91" s="775" t="str">
        <f ca="1">IF(ISBLANK(OFFSET('11. SEGUIMIENTO 2026'!$AA$14,INT((ROW()-13)/2),0)),"",OFFSET('11. SEGUIMIENTO 2026'!$AA$14,INT((ROW()-13)/2),0))</f>
        <v/>
      </c>
    </row>
    <row r="92" spans="3:16">
      <c r="C92" s="747"/>
      <c r="D92" s="749"/>
      <c r="E92" s="749"/>
      <c r="F92" s="751"/>
      <c r="G92" s="753"/>
      <c r="H92" s="760"/>
      <c r="I92" s="764"/>
      <c r="J92" s="195">
        <f ca="1">IF(MOD(ROW()-13,2)=0,IF(ISBLANK(OFFSET('11. SEGUIMIENTO 2026'!$N$14,INT((ROW()-13)/2),0)),"",OFFSET('11. SEGUIMIENTO 2026'!$N$14,INT((ROW()-13)/2),0)),IF(ISBLANK(OFFSET('9. METAS'!$R$20,INT((ROW()-14)/2),0)),"",OFFSET('9. METAS'!$R$20,INT((ROW()-14)/2),0)))</f>
        <v>7</v>
      </c>
      <c r="K92" s="196">
        <f ca="1">IF(MOD(ROW()-13,2)=0,IF(ISBLANK(OFFSET('11. SEGUIMIENTO 2026'!$O$14,INT((ROW()-13)/2),0)),"",OFFSET('11. SEGUIMIENTO 2026'!$O$14,INT((ROW()-13)/2),0)),IF(ISBLANK(OFFSET('9. METAS'!$S$20,INT((ROW()-14)/2),0)),"",OFFSET('9. METAS'!$S$20,INT((ROW()-14)/2),0)))</f>
        <v>10</v>
      </c>
      <c r="L92" s="196">
        <f ca="1">IF(MOD(ROW()-13,2)=0,IF(ISBLANK(OFFSET('11. SEGUIMIENTO 2026'!$P$14,INT((ROW()-13)/2),0)),"",OFFSET('11. SEGUIMIENTO 2026'!$P$14,INT((ROW()-13)/2),0)),IF(ISBLANK(OFFSET('9. METAS'!$T$20,INT((ROW()-14)/2),0)),"",OFFSET('9. METAS'!$T$20,INT((ROW()-14)/2),0)))</f>
        <v>9</v>
      </c>
      <c r="M92" s="197">
        <f ca="1">IF(MOD(ROW()-13,2)=0,IF(ISBLANK(OFFSET('11. SEGUIMIENTO 2026'!$Q$14,INT((ROW()-13)/2),0)),"",OFFSET('11. SEGUIMIENTO 2026'!$Q$14,INT((ROW()-13)/2),0)),IF(ISBLANK(OFFSET('9. METAS'!$U$20,INT((ROW()-14)/2),0)),"",OFFSET('9. METAS'!$U$20,INT((ROW()-14)/2),0)))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METAS'!$L$20,INT((ROW()-13)/2),0)),"",OFFSET('9. METAS'!$L$20,INT((ROW()-13)/2),0))</f>
        <v>120</v>
      </c>
      <c r="I93" s="763"/>
      <c r="J93" s="195">
        <f ca="1">IF(MOD(ROW()-13,2)=0,IF(ISBLANK(OFFSET('11. SEGUIMIENTO 2026'!$N$14,INT((ROW()-13)/2),0)),"",OFFSET('11. SEGUIMIENTO 2026'!$N$14,INT((ROW()-13)/2),0)),IF(ISBLANK(OFFSET('9. METAS'!$R$20,INT((ROW()-14)/2),0)),"",OFFSET('9. METAS'!$R$20,INT((ROW()-14)/2),0)))</f>
        <v>0</v>
      </c>
      <c r="K93" s="196" t="str">
        <f ca="1">IF(MOD(ROW()-13,2)=0,IF(ISBLANK(OFFSET('11. SEGUIMIENTO 2026'!$O$14,INT((ROW()-13)/2),0)),"",OFFSET('11. SEGUIMIENTO 2026'!$O$14,INT((ROW()-13)/2),0)),IF(ISBLANK(OFFSET('9. METAS'!$S$20,INT((ROW()-14)/2),0)),"",OFFSET('9. METAS'!$S$20,INT((ROW()-14)/2),0)))</f>
        <v/>
      </c>
      <c r="L93" s="196" t="str">
        <f ca="1">IF(MOD(ROW()-13,2)=0,IF(ISBLANK(OFFSET('11. SEGUIMIENTO 2026'!$P$14,INT((ROW()-13)/2),0)),"",OFFSET('11. SEGUIMIENTO 2026'!$P$14,INT((ROW()-13)/2),0)),IF(ISBLANK(OFFSET('9. METAS'!$T$20,INT((ROW()-14)/2),0)),"",OFFSET('9. METAS'!$T$20,INT((ROW()-14)/2),0)))</f>
        <v/>
      </c>
      <c r="M93" s="197" t="str">
        <f ca="1">IF(MOD(ROW()-13,2)=0,IF(ISBLANK(OFFSET('11. SEGUIMIENTO 2026'!$Q$14,INT((ROW()-13)/2),0)),"",OFFSET('11. SEGUIMIENTO 2026'!$Q$14,INT((ROW()-13)/2),0)),IF(ISBLANK(OFFSET('9. METAS'!$U$20,INT((ROW()-14)/2),0)),"",OFFSET('9. METAS'!$U$20,INT((ROW()-14)/2),0)))</f>
        <v/>
      </c>
      <c r="N93" s="769">
        <f ca="1">IFERROR(J93/J94,"ND")</f>
        <v>0</v>
      </c>
      <c r="O93" s="771" t="str">
        <f ca="1">IFERROR(((J93+K93)/H93),"ND")</f>
        <v>ND</v>
      </c>
      <c r="P93" s="775" t="str">
        <f ca="1">IF(ISBLANK(OFFSET('11. SEGUIMIENTO 2026'!$AA$14,INT((ROW()-13)/2),0)),"",OFFSET('11. SEGUIMIENTO 2026'!$AA$14,INT((ROW()-13)/2),0))</f>
        <v/>
      </c>
    </row>
    <row r="94" spans="3:16">
      <c r="C94" s="747"/>
      <c r="D94" s="749"/>
      <c r="E94" s="749"/>
      <c r="F94" s="751"/>
      <c r="G94" s="753"/>
      <c r="H94" s="760"/>
      <c r="I94" s="764"/>
      <c r="J94" s="195">
        <f ca="1">IF(MOD(ROW()-13,2)=0,IF(ISBLANK(OFFSET('11. SEGUIMIENTO 2026'!$N$14,INT((ROW()-13)/2),0)),"",OFFSET('11. SEGUIMIENTO 2026'!$N$14,INT((ROW()-13)/2),0)),IF(ISBLANK(OFFSET('9. METAS'!$R$20,INT((ROW()-14)/2),0)),"",OFFSET('9. METAS'!$R$20,INT((ROW()-14)/2),0)))</f>
        <v>30</v>
      </c>
      <c r="K94" s="196">
        <f ca="1">IF(MOD(ROW()-13,2)=0,IF(ISBLANK(OFFSET('11. SEGUIMIENTO 2026'!$O$14,INT((ROW()-13)/2),0)),"",OFFSET('11. SEGUIMIENTO 2026'!$O$14,INT((ROW()-13)/2),0)),IF(ISBLANK(OFFSET('9. METAS'!$S$20,INT((ROW()-14)/2),0)),"",OFFSET('9. METAS'!$S$20,INT((ROW()-14)/2),0)))</f>
        <v>35</v>
      </c>
      <c r="L94" s="196">
        <f ca="1">IF(MOD(ROW()-13,2)=0,IF(ISBLANK(OFFSET('11. SEGUIMIENTO 2026'!$P$14,INT((ROW()-13)/2),0)),"",OFFSET('11. SEGUIMIENTO 2026'!$P$14,INT((ROW()-13)/2),0)),IF(ISBLANK(OFFSET('9. METAS'!$T$20,INT((ROW()-14)/2),0)),"",OFFSET('9. METAS'!$T$20,INT((ROW()-14)/2),0)))</f>
        <v>30</v>
      </c>
      <c r="M94" s="197">
        <f ca="1">IF(MOD(ROW()-13,2)=0,IF(ISBLANK(OFFSET('11. SEGUIMIENTO 2026'!$Q$14,INT((ROW()-13)/2),0)),"",OFFSET('11. SEGUIMIENTO 2026'!$Q$14,INT((ROW()-13)/2),0)),IF(ISBLANK(OFFSET('9. METAS'!$U$20,INT((ROW()-14)/2),0)),"",OFFSET('9. METAS'!$U$20,INT((ROW()-14)/2),0)))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METAS'!$L$20,INT((ROW()-13)/2),0)),"",OFFSET('9. METAS'!$L$20,INT((ROW()-13)/2),0))</f>
        <v>2400</v>
      </c>
      <c r="I95" s="763"/>
      <c r="J95" s="195">
        <f ca="1">IF(MOD(ROW()-13,2)=0,IF(ISBLANK(OFFSET('11. SEGUIMIENTO 2026'!$N$14,INT((ROW()-13)/2),0)),"",OFFSET('11. SEGUIMIENTO 2026'!$N$14,INT((ROW()-13)/2),0)),IF(ISBLANK(OFFSET('9. METAS'!$R$20,INT((ROW()-14)/2),0)),"",OFFSET('9. METAS'!$R$20,INT((ROW()-14)/2),0)))</f>
        <v>597</v>
      </c>
      <c r="K95" s="196" t="str">
        <f ca="1">IF(MOD(ROW()-13,2)=0,IF(ISBLANK(OFFSET('11. SEGUIMIENTO 2026'!$O$14,INT((ROW()-13)/2),0)),"",OFFSET('11. SEGUIMIENTO 2026'!$O$14,INT((ROW()-13)/2),0)),IF(ISBLANK(OFFSET('9. METAS'!$S$20,INT((ROW()-14)/2),0)),"",OFFSET('9. METAS'!$S$20,INT((ROW()-14)/2),0)))</f>
        <v/>
      </c>
      <c r="L95" s="196" t="str">
        <f ca="1">IF(MOD(ROW()-13,2)=0,IF(ISBLANK(OFFSET('11. SEGUIMIENTO 2026'!$P$14,INT((ROW()-13)/2),0)),"",OFFSET('11. SEGUIMIENTO 2026'!$P$14,INT((ROW()-13)/2),0)),IF(ISBLANK(OFFSET('9. METAS'!$T$20,INT((ROW()-14)/2),0)),"",OFFSET('9. METAS'!$T$20,INT((ROW()-14)/2),0)))</f>
        <v/>
      </c>
      <c r="M95" s="197" t="str">
        <f ca="1">IF(MOD(ROW()-13,2)=0,IF(ISBLANK(OFFSET('11. SEGUIMIENTO 2026'!$Q$14,INT((ROW()-13)/2),0)),"",OFFSET('11. SEGUIMIENTO 2026'!$Q$14,INT((ROW()-13)/2),0)),IF(ISBLANK(OFFSET('9. METAS'!$U$20,INT((ROW()-14)/2),0)),"",OFFSET('9. METAS'!$U$20,INT((ROW()-14)/2),0)))</f>
        <v/>
      </c>
      <c r="N95" s="769">
        <f ca="1">IFERROR(J95/J96,"ND")</f>
        <v>1.0118644067796609</v>
      </c>
      <c r="O95" s="771" t="str">
        <f ca="1">IFERROR(((J95+K95)/H95),"ND")</f>
        <v>ND</v>
      </c>
      <c r="P95" s="775" t="str">
        <f ca="1">IF(ISBLANK(OFFSET('11. SEGUIMIENTO 2026'!$AA$14,INT((ROW()-13)/2),0)),"",OFFSET('11. SEGUIMIENTO 2026'!$AA$14,INT((ROW()-13)/2),0))</f>
        <v/>
      </c>
    </row>
    <row r="96" spans="3:16">
      <c r="C96" s="747"/>
      <c r="D96" s="749"/>
      <c r="E96" s="749"/>
      <c r="F96" s="751"/>
      <c r="G96" s="753"/>
      <c r="H96" s="760"/>
      <c r="I96" s="764"/>
      <c r="J96" s="195">
        <f ca="1">IF(MOD(ROW()-13,2)=0,IF(ISBLANK(OFFSET('11. SEGUIMIENTO 2026'!$N$14,INT((ROW()-13)/2),0)),"",OFFSET('11. SEGUIMIENTO 2026'!$N$14,INT((ROW()-13)/2),0)),IF(ISBLANK(OFFSET('9. METAS'!$R$20,INT((ROW()-14)/2),0)),"",OFFSET('9. METAS'!$R$20,INT((ROW()-14)/2),0)))</f>
        <v>590</v>
      </c>
      <c r="K96" s="196">
        <f ca="1">IF(MOD(ROW()-13,2)=0,IF(ISBLANK(OFFSET('11. SEGUIMIENTO 2026'!$O$14,INT((ROW()-13)/2),0)),"",OFFSET('11. SEGUIMIENTO 2026'!$O$14,INT((ROW()-13)/2),0)),IF(ISBLANK(OFFSET('9. METAS'!$S$20,INT((ROW()-14)/2),0)),"",OFFSET('9. METAS'!$S$20,INT((ROW()-14)/2),0)))</f>
        <v>620</v>
      </c>
      <c r="L96" s="196">
        <f ca="1">IF(MOD(ROW()-13,2)=0,IF(ISBLANK(OFFSET('11. SEGUIMIENTO 2026'!$P$14,INT((ROW()-13)/2),0)),"",OFFSET('11. SEGUIMIENTO 2026'!$P$14,INT((ROW()-13)/2),0)),IF(ISBLANK(OFFSET('9. METAS'!$T$20,INT((ROW()-14)/2),0)),"",OFFSET('9. METAS'!$T$20,INT((ROW()-14)/2),0)))</f>
        <v>595</v>
      </c>
      <c r="M96" s="197">
        <f ca="1">IF(MOD(ROW()-13,2)=0,IF(ISBLANK(OFFSET('11. SEGUIMIENTO 2026'!$Q$14,INT((ROW()-13)/2),0)),"",OFFSET('11. SEGUIMIENTO 2026'!$Q$14,INT((ROW()-13)/2),0)),IF(ISBLANK(OFFSET('9. METAS'!$U$20,INT((ROW()-14)/2),0)),"",OFFSET('9. METAS'!$U$20,INT((ROW()-14)/2),0)))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METAS'!$L$20,INT((ROW()-13)/2),0)),"",OFFSET('9. METAS'!$L$20,INT((ROW()-13)/2),0))</f>
        <v>9</v>
      </c>
      <c r="I97" s="763"/>
      <c r="J97" s="195">
        <f ca="1">IF(MOD(ROW()-13,2)=0,IF(ISBLANK(OFFSET('11. SEGUIMIENTO 2026'!$N$14,INT((ROW()-13)/2),0)),"",OFFSET('11. SEGUIMIENTO 2026'!$N$14,INT((ROW()-13)/2),0)),IF(ISBLANK(OFFSET('9. METAS'!$R$20,INT((ROW()-14)/2),0)),"",OFFSET('9. METAS'!$R$20,INT((ROW()-14)/2),0)))</f>
        <v>0</v>
      </c>
      <c r="K97" s="196" t="str">
        <f ca="1">IF(MOD(ROW()-13,2)=0,IF(ISBLANK(OFFSET('11. SEGUIMIENTO 2026'!$O$14,INT((ROW()-13)/2),0)),"",OFFSET('11. SEGUIMIENTO 2026'!$O$14,INT((ROW()-13)/2),0)),IF(ISBLANK(OFFSET('9. METAS'!$S$20,INT((ROW()-14)/2),0)),"",OFFSET('9. METAS'!$S$20,INT((ROW()-14)/2),0)))</f>
        <v/>
      </c>
      <c r="L97" s="196" t="str">
        <f ca="1">IF(MOD(ROW()-13,2)=0,IF(ISBLANK(OFFSET('11. SEGUIMIENTO 2026'!$P$14,INT((ROW()-13)/2),0)),"",OFFSET('11. SEGUIMIENTO 2026'!$P$14,INT((ROW()-13)/2),0)),IF(ISBLANK(OFFSET('9. METAS'!$T$20,INT((ROW()-14)/2),0)),"",OFFSET('9. METAS'!$T$20,INT((ROW()-14)/2),0)))</f>
        <v/>
      </c>
      <c r="M97" s="197" t="str">
        <f ca="1">IF(MOD(ROW()-13,2)=0,IF(ISBLANK(OFFSET('11. SEGUIMIENTO 2026'!$Q$14,INT((ROW()-13)/2),0)),"",OFFSET('11. SEGUIMIENTO 2026'!$Q$14,INT((ROW()-13)/2),0)),IF(ISBLANK(OFFSET('9. METAS'!$U$20,INT((ROW()-14)/2),0)),"",OFFSET('9. METAS'!$U$20,INT((ROW()-14)/2),0)))</f>
        <v/>
      </c>
      <c r="N97" s="769">
        <f ca="1">IFERROR(J97/J98,"ND")</f>
        <v>0</v>
      </c>
      <c r="O97" s="771" t="str">
        <f ca="1">IFERROR(((J97+K97)/H97),"ND")</f>
        <v>ND</v>
      </c>
      <c r="P97" s="775" t="str">
        <f ca="1">IF(ISBLANK(OFFSET('11. SEGUIMIENTO 2026'!$AA$14,INT((ROW()-13)/2),0)),"",OFFSET('11. SEGUIMIENTO 2026'!$AA$14,INT((ROW()-13)/2),0))</f>
        <v/>
      </c>
    </row>
    <row r="98" spans="3:16">
      <c r="C98" s="747"/>
      <c r="D98" s="749"/>
      <c r="E98" s="749"/>
      <c r="F98" s="751"/>
      <c r="G98" s="753"/>
      <c r="H98" s="760"/>
      <c r="I98" s="764"/>
      <c r="J98" s="195">
        <f ca="1">IF(MOD(ROW()-13,2)=0,IF(ISBLANK(OFFSET('11. SEGUIMIENTO 2026'!$N$14,INT((ROW()-13)/2),0)),"",OFFSET('11. SEGUIMIENTO 2026'!$N$14,INT((ROW()-13)/2),0)),IF(ISBLANK(OFFSET('9. METAS'!$R$20,INT((ROW()-14)/2),0)),"",OFFSET('9. METAS'!$R$20,INT((ROW()-14)/2),0)))</f>
        <v>3</v>
      </c>
      <c r="K98" s="196">
        <f ca="1">IF(MOD(ROW()-13,2)=0,IF(ISBLANK(OFFSET('11. SEGUIMIENTO 2026'!$O$14,INT((ROW()-13)/2),0)),"",OFFSET('11. SEGUIMIENTO 2026'!$O$14,INT((ROW()-13)/2),0)),IF(ISBLANK(OFFSET('9. METAS'!$S$20,INT((ROW()-14)/2),0)),"",OFFSET('9. METAS'!$S$20,INT((ROW()-14)/2),0)))</f>
        <v>2</v>
      </c>
      <c r="L98" s="196">
        <f ca="1">IF(MOD(ROW()-13,2)=0,IF(ISBLANK(OFFSET('11. SEGUIMIENTO 2026'!$P$14,INT((ROW()-13)/2),0)),"",OFFSET('11. SEGUIMIENTO 2026'!$P$14,INT((ROW()-13)/2),0)),IF(ISBLANK(OFFSET('9. METAS'!$T$20,INT((ROW()-14)/2),0)),"",OFFSET('9. METAS'!$T$20,INT((ROW()-14)/2),0)))</f>
        <v>2</v>
      </c>
      <c r="M98" s="197">
        <f ca="1">IF(MOD(ROW()-13,2)=0,IF(ISBLANK(OFFSET('11. SEGUIMIENTO 2026'!$Q$14,INT((ROW()-13)/2),0)),"",OFFSET('11. SEGUIMIENTO 2026'!$Q$14,INT((ROW()-13)/2),0)),IF(ISBLANK(OFFSET('9. METAS'!$U$20,INT((ROW()-14)/2),0)),"",OFFSET('9. METAS'!$U$20,INT((ROW()-14)/2),0)))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METAS'!$L$20,INT((ROW()-13)/2),0)),"",OFFSET('9. METAS'!$L$20,INT((ROW()-13)/2),0))</f>
        <v>1250</v>
      </c>
      <c r="I99" s="763"/>
      <c r="J99" s="195">
        <f ca="1">IF(MOD(ROW()-13,2)=0,IF(ISBLANK(OFFSET('11. SEGUIMIENTO 2026'!$N$14,INT((ROW()-13)/2),0)),"",OFFSET('11. SEGUIMIENTO 2026'!$N$14,INT((ROW()-13)/2),0)),IF(ISBLANK(OFFSET('9. METAS'!$R$20,INT((ROW()-14)/2),0)),"",OFFSET('9. METAS'!$R$20,INT((ROW()-14)/2),0)))</f>
        <v>101</v>
      </c>
      <c r="K99" s="196" t="str">
        <f ca="1">IF(MOD(ROW()-13,2)=0,IF(ISBLANK(OFFSET('11. SEGUIMIENTO 2026'!$O$14,INT((ROW()-13)/2),0)),"",OFFSET('11. SEGUIMIENTO 2026'!$O$14,INT((ROW()-13)/2),0)),IF(ISBLANK(OFFSET('9. METAS'!$S$20,INT((ROW()-14)/2),0)),"",OFFSET('9. METAS'!$S$20,INT((ROW()-14)/2),0)))</f>
        <v/>
      </c>
      <c r="L99" s="196" t="str">
        <f ca="1">IF(MOD(ROW()-13,2)=0,IF(ISBLANK(OFFSET('11. SEGUIMIENTO 2026'!$P$14,INT((ROW()-13)/2),0)),"",OFFSET('11. SEGUIMIENTO 2026'!$P$14,INT((ROW()-13)/2),0)),IF(ISBLANK(OFFSET('9. METAS'!$T$20,INT((ROW()-14)/2),0)),"",OFFSET('9. METAS'!$T$20,INT((ROW()-14)/2),0)))</f>
        <v/>
      </c>
      <c r="M99" s="197" t="str">
        <f ca="1">IF(MOD(ROW()-13,2)=0,IF(ISBLANK(OFFSET('11. SEGUIMIENTO 2026'!$Q$14,INT((ROW()-13)/2),0)),"",OFFSET('11. SEGUIMIENTO 2026'!$Q$14,INT((ROW()-13)/2),0)),IF(ISBLANK(OFFSET('9. METAS'!$U$20,INT((ROW()-14)/2),0)),"",OFFSET('9. METAS'!$U$20,INT((ROW()-14)/2),0)))</f>
        <v/>
      </c>
      <c r="N99" s="769">
        <f ca="1">IFERROR(J99/J100,"ND")</f>
        <v>0.33666666666666667</v>
      </c>
      <c r="O99" s="771" t="str">
        <f ca="1">IFERROR(((J99+K99)/H99),"ND")</f>
        <v>ND</v>
      </c>
      <c r="P99" s="775" t="str">
        <f ca="1">IF(ISBLANK(OFFSET('11. SEGUIMIENTO 2026'!$AA$14,INT((ROW()-13)/2),0)),"",OFFSET('11. SEGUIMIENTO 2026'!$AA$14,INT((ROW()-13)/2),0))</f>
        <v/>
      </c>
    </row>
    <row r="100" spans="3:16">
      <c r="C100" s="747"/>
      <c r="D100" s="749"/>
      <c r="E100" s="749"/>
      <c r="F100" s="751"/>
      <c r="G100" s="753"/>
      <c r="H100" s="760"/>
      <c r="I100" s="764"/>
      <c r="J100" s="195">
        <f ca="1">IF(MOD(ROW()-13,2)=0,IF(ISBLANK(OFFSET('11. SEGUIMIENTO 2026'!$N$14,INT((ROW()-13)/2),0)),"",OFFSET('11. SEGUIMIENTO 2026'!$N$14,INT((ROW()-13)/2),0)),IF(ISBLANK(OFFSET('9. METAS'!$R$20,INT((ROW()-14)/2),0)),"",OFFSET('9. METAS'!$R$20,INT((ROW()-14)/2),0)))</f>
        <v>300</v>
      </c>
      <c r="K100" s="196">
        <f ca="1">IF(MOD(ROW()-13,2)=0,IF(ISBLANK(OFFSET('11. SEGUIMIENTO 2026'!$O$14,INT((ROW()-13)/2),0)),"",OFFSET('11. SEGUIMIENTO 2026'!$O$14,INT((ROW()-13)/2),0)),IF(ISBLANK(OFFSET('9. METAS'!$S$20,INT((ROW()-14)/2),0)),"",OFFSET('9. METAS'!$S$20,INT((ROW()-14)/2),0)))</f>
        <v>350</v>
      </c>
      <c r="L100" s="196">
        <f ca="1">IF(MOD(ROW()-13,2)=0,IF(ISBLANK(OFFSET('11. SEGUIMIENTO 2026'!$P$14,INT((ROW()-13)/2),0)),"",OFFSET('11. SEGUIMIENTO 2026'!$P$14,INT((ROW()-13)/2),0)),IF(ISBLANK(OFFSET('9. METAS'!$T$20,INT((ROW()-14)/2),0)),"",OFFSET('9. METAS'!$T$20,INT((ROW()-14)/2),0)))</f>
        <v>300</v>
      </c>
      <c r="M100" s="197">
        <f ca="1">IF(MOD(ROW()-13,2)=0,IF(ISBLANK(OFFSET('11. SEGUIMIENTO 2026'!$Q$14,INT((ROW()-13)/2),0)),"",OFFSET('11. SEGUIMIENTO 2026'!$Q$14,INT((ROW()-13)/2),0)),IF(ISBLANK(OFFSET('9. METAS'!$U$20,INT((ROW()-14)/2),0)),"",OFFSET('9. METAS'!$U$20,INT((ROW()-14)/2),0)))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METAS'!$L$20,INT((ROW()-13)/2),0)),"",OFFSET('9. METAS'!$L$20,INT((ROW()-13)/2),0))</f>
        <v>28</v>
      </c>
      <c r="I101" s="763"/>
      <c r="J101" s="195">
        <f ca="1">IF(MOD(ROW()-13,2)=0,IF(ISBLANK(OFFSET('11. SEGUIMIENTO 2026'!$N$14,INT((ROW()-13)/2),0)),"",OFFSET('11. SEGUIMIENTO 2026'!$N$14,INT((ROW()-13)/2),0)),IF(ISBLANK(OFFSET('9. METAS'!$R$20,INT((ROW()-14)/2),0)),"",OFFSET('9. METAS'!$R$20,INT((ROW()-14)/2),0)))</f>
        <v>6</v>
      </c>
      <c r="K101" s="196" t="str">
        <f ca="1">IF(MOD(ROW()-13,2)=0,IF(ISBLANK(OFFSET('11. SEGUIMIENTO 2026'!$O$14,INT((ROW()-13)/2),0)),"",OFFSET('11. SEGUIMIENTO 2026'!$O$14,INT((ROW()-13)/2),0)),IF(ISBLANK(OFFSET('9. METAS'!$S$20,INT((ROW()-14)/2),0)),"",OFFSET('9. METAS'!$S$20,INT((ROW()-14)/2),0)))</f>
        <v/>
      </c>
      <c r="L101" s="196" t="str">
        <f ca="1">IF(MOD(ROW()-13,2)=0,IF(ISBLANK(OFFSET('11. SEGUIMIENTO 2026'!$P$14,INT((ROW()-13)/2),0)),"",OFFSET('11. SEGUIMIENTO 2026'!$P$14,INT((ROW()-13)/2),0)),IF(ISBLANK(OFFSET('9. METAS'!$T$20,INT((ROW()-14)/2),0)),"",OFFSET('9. METAS'!$T$20,INT((ROW()-14)/2),0)))</f>
        <v/>
      </c>
      <c r="M101" s="197" t="str">
        <f ca="1">IF(MOD(ROW()-13,2)=0,IF(ISBLANK(OFFSET('11. SEGUIMIENTO 2026'!$Q$14,INT((ROW()-13)/2),0)),"",OFFSET('11. SEGUIMIENTO 2026'!$Q$14,INT((ROW()-13)/2),0)),IF(ISBLANK(OFFSET('9. METAS'!$U$20,INT((ROW()-14)/2),0)),"",OFFSET('9. METAS'!$U$20,INT((ROW()-14)/2),0)))</f>
        <v/>
      </c>
      <c r="N101" s="769">
        <f ca="1">IFERROR(J101/J102,"ND")</f>
        <v>0.8571428571428571</v>
      </c>
      <c r="O101" s="771" t="str">
        <f ca="1">IFERROR(((J101+K101)/H101),"ND")</f>
        <v>ND</v>
      </c>
      <c r="P101" s="775" t="str">
        <f ca="1">IF(ISBLANK(OFFSET('11. SEGUIMIENTO 2026'!$AA$14,INT((ROW()-13)/2),0)),"",OFFSET('11. SEGUIMIENTO 2026'!$AA$14,INT((ROW()-13)/2),0))</f>
        <v/>
      </c>
    </row>
    <row r="102" spans="3:16">
      <c r="C102" s="747"/>
      <c r="D102" s="749"/>
      <c r="E102" s="749"/>
      <c r="F102" s="751"/>
      <c r="G102" s="753"/>
      <c r="H102" s="760"/>
      <c r="I102" s="764"/>
      <c r="J102" s="195">
        <f ca="1">IF(MOD(ROW()-13,2)=0,IF(ISBLANK(OFFSET('11. SEGUIMIENTO 2026'!$N$14,INT((ROW()-13)/2),0)),"",OFFSET('11. SEGUIMIENTO 2026'!$N$14,INT((ROW()-13)/2),0)),IF(ISBLANK(OFFSET('9. METAS'!$R$20,INT((ROW()-14)/2),0)),"",OFFSET('9. METAS'!$R$20,INT((ROW()-14)/2),0)))</f>
        <v>7</v>
      </c>
      <c r="K102" s="196">
        <f ca="1">IF(MOD(ROW()-13,2)=0,IF(ISBLANK(OFFSET('11. SEGUIMIENTO 2026'!$O$14,INT((ROW()-13)/2),0)),"",OFFSET('11. SEGUIMIENTO 2026'!$O$14,INT((ROW()-13)/2),0)),IF(ISBLANK(OFFSET('9. METAS'!$S$20,INT((ROW()-14)/2),0)),"",OFFSET('9. METAS'!$S$20,INT((ROW()-14)/2),0)))</f>
        <v>7</v>
      </c>
      <c r="L102" s="196">
        <f ca="1">IF(MOD(ROW()-13,2)=0,IF(ISBLANK(OFFSET('11. SEGUIMIENTO 2026'!$P$14,INT((ROW()-13)/2),0)),"",OFFSET('11. SEGUIMIENTO 2026'!$P$14,INT((ROW()-13)/2),0)),IF(ISBLANK(OFFSET('9. METAS'!$T$20,INT((ROW()-14)/2),0)),"",OFFSET('9. METAS'!$T$20,INT((ROW()-14)/2),0)))</f>
        <v>7</v>
      </c>
      <c r="M102" s="197">
        <f ca="1">IF(MOD(ROW()-13,2)=0,IF(ISBLANK(OFFSET('11. SEGUIMIENTO 2026'!$Q$14,INT((ROW()-13)/2),0)),"",OFFSET('11. SEGUIMIENTO 2026'!$Q$14,INT((ROW()-13)/2),0)),IF(ISBLANK(OFFSET('9. METAS'!$U$20,INT((ROW()-14)/2),0)),"",OFFSET('9. METAS'!$U$20,INT((ROW()-14)/2),0)))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METAS'!$L$20,INT((ROW()-13)/2),0)),"",OFFSET('9. METAS'!$L$20,INT((ROW()-13)/2),0))</f>
        <v>250</v>
      </c>
      <c r="I103" s="763"/>
      <c r="J103" s="195">
        <f ca="1">IF(MOD(ROW()-13,2)=0,IF(ISBLANK(OFFSET('11. SEGUIMIENTO 2026'!$N$14,INT((ROW()-13)/2),0)),"",OFFSET('11. SEGUIMIENTO 2026'!$N$14,INT((ROW()-13)/2),0)),IF(ISBLANK(OFFSET('9. METAS'!$R$20,INT((ROW()-14)/2),0)),"",OFFSET('9. METAS'!$R$20,INT((ROW()-14)/2),0)))</f>
        <v>56</v>
      </c>
      <c r="K103" s="196" t="str">
        <f ca="1">IF(MOD(ROW()-13,2)=0,IF(ISBLANK(OFFSET('11. SEGUIMIENTO 2026'!$O$14,INT((ROW()-13)/2),0)),"",OFFSET('11. SEGUIMIENTO 2026'!$O$14,INT((ROW()-13)/2),0)),IF(ISBLANK(OFFSET('9. METAS'!$S$20,INT((ROW()-14)/2),0)),"",OFFSET('9. METAS'!$S$20,INT((ROW()-14)/2),0)))</f>
        <v/>
      </c>
      <c r="L103" s="196" t="str">
        <f ca="1">IF(MOD(ROW()-13,2)=0,IF(ISBLANK(OFFSET('11. SEGUIMIENTO 2026'!$P$14,INT((ROW()-13)/2),0)),"",OFFSET('11. SEGUIMIENTO 2026'!$P$14,INT((ROW()-13)/2),0)),IF(ISBLANK(OFFSET('9. METAS'!$T$20,INT((ROW()-14)/2),0)),"",OFFSET('9. METAS'!$T$20,INT((ROW()-14)/2),0)))</f>
        <v/>
      </c>
      <c r="M103" s="197" t="str">
        <f ca="1">IF(MOD(ROW()-13,2)=0,IF(ISBLANK(OFFSET('11. SEGUIMIENTO 2026'!$Q$14,INT((ROW()-13)/2),0)),"",OFFSET('11. SEGUIMIENTO 2026'!$Q$14,INT((ROW()-13)/2),0)),IF(ISBLANK(OFFSET('9. METAS'!$U$20,INT((ROW()-14)/2),0)),"",OFFSET('9. METAS'!$U$20,INT((ROW()-14)/2),0)))</f>
        <v/>
      </c>
      <c r="N103" s="769">
        <f ca="1">IFERROR(J103/J104,"ND")</f>
        <v>0.93333333333333335</v>
      </c>
      <c r="O103" s="771" t="str">
        <f ca="1">IFERROR(((J103+K103)/H103),"ND")</f>
        <v>ND</v>
      </c>
      <c r="P103" s="775" t="str">
        <f ca="1">IF(ISBLANK(OFFSET('11. SEGUIMIENTO 2026'!$AA$14,INT((ROW()-13)/2),0)),"",OFFSET('11. SEGUIMIENTO 2026'!$AA$14,INT((ROW()-13)/2),0))</f>
        <v/>
      </c>
    </row>
    <row r="104" spans="3:16">
      <c r="C104" s="747"/>
      <c r="D104" s="749"/>
      <c r="E104" s="749"/>
      <c r="F104" s="751"/>
      <c r="G104" s="753"/>
      <c r="H104" s="760"/>
      <c r="I104" s="764"/>
      <c r="J104" s="195">
        <f ca="1">IF(MOD(ROW()-13,2)=0,IF(ISBLANK(OFFSET('11. SEGUIMIENTO 2026'!$N$14,INT((ROW()-13)/2),0)),"",OFFSET('11. SEGUIMIENTO 2026'!$N$14,INT((ROW()-13)/2),0)),IF(ISBLANK(OFFSET('9. METAS'!$R$20,INT((ROW()-14)/2),0)),"",OFFSET('9. METAS'!$R$20,INT((ROW()-14)/2),0)))</f>
        <v>60</v>
      </c>
      <c r="K104" s="196">
        <f ca="1">IF(MOD(ROW()-13,2)=0,IF(ISBLANK(OFFSET('11. SEGUIMIENTO 2026'!$O$14,INT((ROW()-13)/2),0)),"",OFFSET('11. SEGUIMIENTO 2026'!$O$14,INT((ROW()-13)/2),0)),IF(ISBLANK(OFFSET('9. METAS'!$S$20,INT((ROW()-14)/2),0)),"",OFFSET('9. METAS'!$S$20,INT((ROW()-14)/2),0)))</f>
        <v>70</v>
      </c>
      <c r="L104" s="196">
        <f ca="1">IF(MOD(ROW()-13,2)=0,IF(ISBLANK(OFFSET('11. SEGUIMIENTO 2026'!$P$14,INT((ROW()-13)/2),0)),"",OFFSET('11. SEGUIMIENTO 2026'!$P$14,INT((ROW()-13)/2),0)),IF(ISBLANK(OFFSET('9. METAS'!$T$20,INT((ROW()-14)/2),0)),"",OFFSET('9. METAS'!$T$20,INT((ROW()-14)/2),0)))</f>
        <v>60</v>
      </c>
      <c r="M104" s="197">
        <f ca="1">IF(MOD(ROW()-13,2)=0,IF(ISBLANK(OFFSET('11. SEGUIMIENTO 2026'!$Q$14,INT((ROW()-13)/2),0)),"",OFFSET('11. SEGUIMIENTO 2026'!$Q$14,INT((ROW()-13)/2),0)),IF(ISBLANK(OFFSET('9. METAS'!$U$20,INT((ROW()-14)/2),0)),"",OFFSET('9. METAS'!$U$20,INT((ROW()-14)/2),0)))</f>
        <v>60</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METAS'!$L$20,INT((ROW()-13)/2),0)),"",OFFSET('9. METAS'!$L$20,INT((ROW()-13)/2),0))</f>
        <v>80</v>
      </c>
      <c r="I105" s="763"/>
      <c r="J105" s="195">
        <f ca="1">IF(MOD(ROW()-13,2)=0,IF(ISBLANK(OFFSET('11. SEGUIMIENTO 2026'!$N$14,INT((ROW()-13)/2),0)),"",OFFSET('11. SEGUIMIENTO 2026'!$N$14,INT((ROW()-13)/2),0)),IF(ISBLANK(OFFSET('9. METAS'!$R$20,INT((ROW()-14)/2),0)),"",OFFSET('9. METAS'!$R$20,INT((ROW()-14)/2),0)))</f>
        <v>0</v>
      </c>
      <c r="K105" s="196" t="str">
        <f ca="1">IF(MOD(ROW()-13,2)=0,IF(ISBLANK(OFFSET('11. SEGUIMIENTO 2026'!$O$14,INT((ROW()-13)/2),0)),"",OFFSET('11. SEGUIMIENTO 2026'!$O$14,INT((ROW()-13)/2),0)),IF(ISBLANK(OFFSET('9. METAS'!$S$20,INT((ROW()-14)/2),0)),"",OFFSET('9. METAS'!$S$20,INT((ROW()-14)/2),0)))</f>
        <v/>
      </c>
      <c r="L105" s="196" t="str">
        <f ca="1">IF(MOD(ROW()-13,2)=0,IF(ISBLANK(OFFSET('11. SEGUIMIENTO 2026'!$P$14,INT((ROW()-13)/2),0)),"",OFFSET('11. SEGUIMIENTO 2026'!$P$14,INT((ROW()-13)/2),0)),IF(ISBLANK(OFFSET('9. METAS'!$T$20,INT((ROW()-14)/2),0)),"",OFFSET('9. METAS'!$T$20,INT((ROW()-14)/2),0)))</f>
        <v/>
      </c>
      <c r="M105" s="197" t="str">
        <f ca="1">IF(MOD(ROW()-13,2)=0,IF(ISBLANK(OFFSET('11. SEGUIMIENTO 2026'!$Q$14,INT((ROW()-13)/2),0)),"",OFFSET('11. SEGUIMIENTO 2026'!$Q$14,INT((ROW()-13)/2),0)),IF(ISBLANK(OFFSET('9. METAS'!$U$20,INT((ROW()-14)/2),0)),"",OFFSET('9. METAS'!$U$20,INT((ROW()-14)/2),0)))</f>
        <v/>
      </c>
      <c r="N105" s="769">
        <f ca="1">IFERROR(J105/J106,"ND")</f>
        <v>0</v>
      </c>
      <c r="O105" s="771" t="str">
        <f ca="1">IFERROR(((J105+K105)/H105),"ND")</f>
        <v>ND</v>
      </c>
      <c r="P105" s="775" t="str">
        <f ca="1">IF(ISBLANK(OFFSET('11. SEGUIMIENTO 2026'!$AA$14,INT((ROW()-13)/2),0)),"",OFFSET('11. SEGUIMIENTO 2026'!$AA$14,INT((ROW()-13)/2),0))</f>
        <v/>
      </c>
    </row>
    <row r="106" spans="3:16">
      <c r="C106" s="747"/>
      <c r="D106" s="749"/>
      <c r="E106" s="749"/>
      <c r="F106" s="751"/>
      <c r="G106" s="753"/>
      <c r="H106" s="760"/>
      <c r="I106" s="764"/>
      <c r="J106" s="195">
        <f ca="1">IF(MOD(ROW()-13,2)=0,IF(ISBLANK(OFFSET('11. SEGUIMIENTO 2026'!$N$14,INT((ROW()-13)/2),0)),"",OFFSET('11. SEGUIMIENTO 2026'!$N$14,INT((ROW()-13)/2),0)),IF(ISBLANK(OFFSET('9. METAS'!$R$20,INT((ROW()-14)/2),0)),"",OFFSET('9. METAS'!$R$20,INT((ROW()-14)/2),0)))</f>
        <v>20</v>
      </c>
      <c r="K106" s="196">
        <f ca="1">IF(MOD(ROW()-13,2)=0,IF(ISBLANK(OFFSET('11. SEGUIMIENTO 2026'!$O$14,INT((ROW()-13)/2),0)),"",OFFSET('11. SEGUIMIENTO 2026'!$O$14,INT((ROW()-13)/2),0)),IF(ISBLANK(OFFSET('9. METAS'!$S$20,INT((ROW()-14)/2),0)),"",OFFSET('9. METAS'!$S$20,INT((ROW()-14)/2),0)))</f>
        <v>25</v>
      </c>
      <c r="L106" s="196">
        <f ca="1">IF(MOD(ROW()-13,2)=0,IF(ISBLANK(OFFSET('11. SEGUIMIENTO 2026'!$P$14,INT((ROW()-13)/2),0)),"",OFFSET('11. SEGUIMIENTO 2026'!$P$14,INT((ROW()-13)/2),0)),IF(ISBLANK(OFFSET('9. METAS'!$T$20,INT((ROW()-14)/2),0)),"",OFFSET('9. METAS'!$T$20,INT((ROW()-14)/2),0)))</f>
        <v>15</v>
      </c>
      <c r="M106" s="197">
        <f ca="1">IF(MOD(ROW()-13,2)=0,IF(ISBLANK(OFFSET('11. SEGUIMIENTO 2026'!$Q$14,INT((ROW()-13)/2),0)),"",OFFSET('11. SEGUIMIENTO 2026'!$Q$14,INT((ROW()-13)/2),0)),IF(ISBLANK(OFFSET('9. METAS'!$U$20,INT((ROW()-14)/2),0)),"",OFFSET('9. METAS'!$U$20,INT((ROW()-14)/2),0)))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METAS'!$L$20,INT((ROW()-13)/2),0)),"",OFFSET('9. METAS'!$L$20,INT((ROW()-13)/2),0))</f>
        <v>180</v>
      </c>
      <c r="I107" s="763"/>
      <c r="J107" s="195">
        <f ca="1">IF(MOD(ROW()-13,2)=0,IF(ISBLANK(OFFSET('11. SEGUIMIENTO 2026'!$N$14,INT((ROW()-13)/2),0)),"",OFFSET('11. SEGUIMIENTO 2026'!$N$14,INT((ROW()-13)/2),0)),IF(ISBLANK(OFFSET('9. METAS'!$R$20,INT((ROW()-14)/2),0)),"",OFFSET('9. METAS'!$R$20,INT((ROW()-14)/2),0)))</f>
        <v>120</v>
      </c>
      <c r="K107" s="196" t="str">
        <f ca="1">IF(MOD(ROW()-13,2)=0,IF(ISBLANK(OFFSET('11. SEGUIMIENTO 2026'!$O$14,INT((ROW()-13)/2),0)),"",OFFSET('11. SEGUIMIENTO 2026'!$O$14,INT((ROW()-13)/2),0)),IF(ISBLANK(OFFSET('9. METAS'!$S$20,INT((ROW()-14)/2),0)),"",OFFSET('9. METAS'!$S$20,INT((ROW()-14)/2),0)))</f>
        <v/>
      </c>
      <c r="L107" s="196" t="str">
        <f ca="1">IF(MOD(ROW()-13,2)=0,IF(ISBLANK(OFFSET('11. SEGUIMIENTO 2026'!$P$14,INT((ROW()-13)/2),0)),"",OFFSET('11. SEGUIMIENTO 2026'!$P$14,INT((ROW()-13)/2),0)),IF(ISBLANK(OFFSET('9. METAS'!$T$20,INT((ROW()-14)/2),0)),"",OFFSET('9. METAS'!$T$20,INT((ROW()-14)/2),0)))</f>
        <v/>
      </c>
      <c r="M107" s="197" t="str">
        <f ca="1">IF(MOD(ROW()-13,2)=0,IF(ISBLANK(OFFSET('11. SEGUIMIENTO 2026'!$Q$14,INT((ROW()-13)/2),0)),"",OFFSET('11. SEGUIMIENTO 2026'!$Q$14,INT((ROW()-13)/2),0)),IF(ISBLANK(OFFSET('9. METAS'!$U$20,INT((ROW()-14)/2),0)),"",OFFSET('9. METAS'!$U$20,INT((ROW()-14)/2),0)))</f>
        <v/>
      </c>
      <c r="N107" s="769">
        <f ca="1">IFERROR(J107/J108,"ND")</f>
        <v>2.4</v>
      </c>
      <c r="O107" s="771" t="str">
        <f ca="1">IFERROR(((J107+K107)/H107),"ND")</f>
        <v>ND</v>
      </c>
      <c r="P107" s="775" t="str">
        <f ca="1">IF(ISBLANK(OFFSET('11. SEGUIMIENTO 2026'!$AA$14,INT((ROW()-13)/2),0)),"",OFFSET('11. SEGUIMIENTO 2026'!$AA$14,INT((ROW()-13)/2),0))</f>
        <v/>
      </c>
    </row>
    <row r="108" spans="3:16">
      <c r="C108" s="747"/>
      <c r="D108" s="749"/>
      <c r="E108" s="749"/>
      <c r="F108" s="751"/>
      <c r="G108" s="753"/>
      <c r="H108" s="760"/>
      <c r="I108" s="764"/>
      <c r="J108" s="195">
        <f ca="1">IF(MOD(ROW()-13,2)=0,IF(ISBLANK(OFFSET('11. SEGUIMIENTO 2026'!$N$14,INT((ROW()-13)/2),0)),"",OFFSET('11. SEGUIMIENTO 2026'!$N$14,INT((ROW()-13)/2),0)),IF(ISBLANK(OFFSET('9. METAS'!$R$20,INT((ROW()-14)/2),0)),"",OFFSET('9. METAS'!$R$20,INT((ROW()-14)/2),0)))</f>
        <v>50</v>
      </c>
      <c r="K108" s="196">
        <f ca="1">IF(MOD(ROW()-13,2)=0,IF(ISBLANK(OFFSET('11. SEGUIMIENTO 2026'!$O$14,INT((ROW()-13)/2),0)),"",OFFSET('11. SEGUIMIENTO 2026'!$O$14,INT((ROW()-13)/2),0)),IF(ISBLANK(OFFSET('9. METAS'!$S$20,INT((ROW()-14)/2),0)),"",OFFSET('9. METAS'!$S$20,INT((ROW()-14)/2),0)))</f>
        <v>60</v>
      </c>
      <c r="L108" s="196">
        <f ca="1">IF(MOD(ROW()-13,2)=0,IF(ISBLANK(OFFSET('11. SEGUIMIENTO 2026'!$P$14,INT((ROW()-13)/2),0)),"",OFFSET('11. SEGUIMIENTO 2026'!$P$14,INT((ROW()-13)/2),0)),IF(ISBLANK(OFFSET('9. METAS'!$T$20,INT((ROW()-14)/2),0)),"",OFFSET('9. METAS'!$T$20,INT((ROW()-14)/2),0)))</f>
        <v>20</v>
      </c>
      <c r="M108" s="197">
        <f ca="1">IF(MOD(ROW()-13,2)=0,IF(ISBLANK(OFFSET('11. SEGUIMIENTO 2026'!$Q$14,INT((ROW()-13)/2),0)),"",OFFSET('11. SEGUIMIENTO 2026'!$Q$14,INT((ROW()-13)/2),0)),IF(ISBLANK(OFFSET('9. METAS'!$U$20,INT((ROW()-14)/2),0)),"",OFFSET('9. METAS'!$U$20,INT((ROW()-14)/2),0)))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METAS'!$L$20,INT((ROW()-13)/2),0)),"",OFFSET('9. METAS'!$L$20,INT((ROW()-13)/2),0))</f>
        <v>3839</v>
      </c>
      <c r="I109" s="763"/>
      <c r="J109" s="195">
        <f ca="1">IF(MOD(ROW()-13,2)=0,IF(ISBLANK(OFFSET('11. SEGUIMIENTO 2026'!$N$14,INT((ROW()-13)/2),0)),"",OFFSET('11. SEGUIMIENTO 2026'!$N$14,INT((ROW()-13)/2),0)),IF(ISBLANK(OFFSET('9. METAS'!$R$20,INT((ROW()-14)/2),0)),"",OFFSET('9. METAS'!$R$20,INT((ROW()-14)/2),0)))</f>
        <v>4484</v>
      </c>
      <c r="K109" s="196" t="str">
        <f ca="1">IF(MOD(ROW()-13,2)=0,IF(ISBLANK(OFFSET('11. SEGUIMIENTO 2026'!$O$14,INT((ROW()-13)/2),0)),"",OFFSET('11. SEGUIMIENTO 2026'!$O$14,INT((ROW()-13)/2),0)),IF(ISBLANK(OFFSET('9. METAS'!$S$20,INT((ROW()-14)/2),0)),"",OFFSET('9. METAS'!$S$20,INT((ROW()-14)/2),0)))</f>
        <v/>
      </c>
      <c r="L109" s="196" t="str">
        <f ca="1">IF(MOD(ROW()-13,2)=0,IF(ISBLANK(OFFSET('11. SEGUIMIENTO 2026'!$P$14,INT((ROW()-13)/2),0)),"",OFFSET('11. SEGUIMIENTO 2026'!$P$14,INT((ROW()-13)/2),0)),IF(ISBLANK(OFFSET('9. METAS'!$T$20,INT((ROW()-14)/2),0)),"",OFFSET('9. METAS'!$T$20,INT((ROW()-14)/2),0)))</f>
        <v/>
      </c>
      <c r="M109" s="197" t="str">
        <f ca="1">IF(MOD(ROW()-13,2)=0,IF(ISBLANK(OFFSET('11. SEGUIMIENTO 2026'!$Q$14,INT((ROW()-13)/2),0)),"",OFFSET('11. SEGUIMIENTO 2026'!$Q$14,INT((ROW()-13)/2),0)),IF(ISBLANK(OFFSET('9. METAS'!$U$20,INT((ROW()-14)/2),0)),"",OFFSET('9. METAS'!$U$20,INT((ROW()-14)/2),0)))</f>
        <v/>
      </c>
      <c r="N109" s="769">
        <f ca="1">IFERROR(J109/J110,"ND")</f>
        <v>4.6757038581856101</v>
      </c>
      <c r="O109" s="771" t="str">
        <f ca="1">IFERROR(((J109+K109)/H109),"ND")</f>
        <v>ND</v>
      </c>
      <c r="P109" s="775" t="str">
        <f ca="1">IF(ISBLANK(OFFSET('11. SEGUIMIENTO 2026'!$AA$14,INT((ROW()-13)/2),0)),"",OFFSET('11. SEGUIMIENTO 2026'!$AA$14,INT((ROW()-13)/2),0))</f>
        <v/>
      </c>
    </row>
    <row r="110" spans="3:16">
      <c r="C110" s="747"/>
      <c r="D110" s="749"/>
      <c r="E110" s="749"/>
      <c r="F110" s="751"/>
      <c r="G110" s="753"/>
      <c r="H110" s="760"/>
      <c r="I110" s="764"/>
      <c r="J110" s="195">
        <f ca="1">IF(MOD(ROW()-13,2)=0,IF(ISBLANK(OFFSET('11. SEGUIMIENTO 2026'!$N$14,INT((ROW()-13)/2),0)),"",OFFSET('11. SEGUIMIENTO 2026'!$N$14,INT((ROW()-13)/2),0)),IF(ISBLANK(OFFSET('9. METAS'!$R$20,INT((ROW()-14)/2),0)),"",OFFSET('9. METAS'!$R$20,INT((ROW()-14)/2),0)))</f>
        <v>959</v>
      </c>
      <c r="K110" s="196">
        <f ca="1">IF(MOD(ROW()-13,2)=0,IF(ISBLANK(OFFSET('11. SEGUIMIENTO 2026'!$O$14,INT((ROW()-13)/2),0)),"",OFFSET('11. SEGUIMIENTO 2026'!$O$14,INT((ROW()-13)/2),0)),IF(ISBLANK(OFFSET('9. METAS'!$S$20,INT((ROW()-14)/2),0)),"",OFFSET('9. METAS'!$S$20,INT((ROW()-14)/2),0)))</f>
        <v>959</v>
      </c>
      <c r="L110" s="196">
        <f ca="1">IF(MOD(ROW()-13,2)=0,IF(ISBLANK(OFFSET('11. SEGUIMIENTO 2026'!$P$14,INT((ROW()-13)/2),0)),"",OFFSET('11. SEGUIMIENTO 2026'!$P$14,INT((ROW()-13)/2),0)),IF(ISBLANK(OFFSET('9. METAS'!$T$20,INT((ROW()-14)/2),0)),"",OFFSET('9. METAS'!$T$20,INT((ROW()-14)/2),0)))</f>
        <v>959</v>
      </c>
      <c r="M110" s="197">
        <f ca="1">IF(MOD(ROW()-13,2)=0,IF(ISBLANK(OFFSET('11. SEGUIMIENTO 2026'!$Q$14,INT((ROW()-13)/2),0)),"",OFFSET('11. SEGUIMIENTO 2026'!$Q$14,INT((ROW()-13)/2),0)),IF(ISBLANK(OFFSET('9. METAS'!$U$20,INT((ROW()-14)/2),0)),"",OFFSET('9. METAS'!$U$20,INT((ROW()-14)/2),0)))</f>
        <v>959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METAS'!$L$20,INT((ROW()-13)/2),0)),"",OFFSET('9. METAS'!$L$20,INT((ROW()-13)/2),0))</f>
        <v>88</v>
      </c>
      <c r="I111" s="763"/>
      <c r="J111" s="195">
        <f ca="1">IF(MOD(ROW()-13,2)=0,IF(ISBLANK(OFFSET('11. SEGUIMIENTO 2026'!$N$14,INT((ROW()-13)/2),0)),"",OFFSET('11. SEGUIMIENTO 2026'!$N$14,INT((ROW()-13)/2),0)),IF(ISBLANK(OFFSET('9. METAS'!$R$20,INT((ROW()-14)/2),0)),"",OFFSET('9. METAS'!$R$20,INT((ROW()-14)/2),0)))</f>
        <v>17</v>
      </c>
      <c r="K111" s="196" t="str">
        <f ca="1">IF(MOD(ROW()-13,2)=0,IF(ISBLANK(OFFSET('11. SEGUIMIENTO 2026'!$O$14,INT((ROW()-13)/2),0)),"",OFFSET('11. SEGUIMIENTO 2026'!$O$14,INT((ROW()-13)/2),0)),IF(ISBLANK(OFFSET('9. METAS'!$S$20,INT((ROW()-14)/2),0)),"",OFFSET('9. METAS'!$S$20,INT((ROW()-14)/2),0)))</f>
        <v/>
      </c>
      <c r="L111" s="196" t="str">
        <f ca="1">IF(MOD(ROW()-13,2)=0,IF(ISBLANK(OFFSET('11. SEGUIMIENTO 2026'!$P$14,INT((ROW()-13)/2),0)),"",OFFSET('11. SEGUIMIENTO 2026'!$P$14,INT((ROW()-13)/2),0)),IF(ISBLANK(OFFSET('9. METAS'!$T$20,INT((ROW()-14)/2),0)),"",OFFSET('9. METAS'!$T$20,INT((ROW()-14)/2),0)))</f>
        <v/>
      </c>
      <c r="M111" s="197" t="str">
        <f ca="1">IF(MOD(ROW()-13,2)=0,IF(ISBLANK(OFFSET('11. SEGUIMIENTO 2026'!$Q$14,INT((ROW()-13)/2),0)),"",OFFSET('11. SEGUIMIENTO 2026'!$Q$14,INT((ROW()-13)/2),0)),IF(ISBLANK(OFFSET('9. METAS'!$U$20,INT((ROW()-14)/2),0)),"",OFFSET('9. METAS'!$U$20,INT((ROW()-14)/2),0)))</f>
        <v/>
      </c>
      <c r="N111" s="769">
        <f ca="1">IFERROR(J111/J112,"ND")</f>
        <v>0.77272727272727271</v>
      </c>
      <c r="O111" s="771" t="str">
        <f ca="1">IFERROR(((J111+K111)/H111),"ND")</f>
        <v>ND</v>
      </c>
      <c r="P111" s="775" t="str">
        <f ca="1">IF(ISBLANK(OFFSET('11. SEGUIMIENTO 2026'!$AA$14,INT((ROW()-13)/2),0)),"",OFFSET('11. SEGUIMIENTO 2026'!$AA$14,INT((ROW()-13)/2),0))</f>
        <v/>
      </c>
    </row>
    <row r="112" spans="3:16">
      <c r="C112" s="747"/>
      <c r="D112" s="749"/>
      <c r="E112" s="749"/>
      <c r="F112" s="751"/>
      <c r="G112" s="753"/>
      <c r="H112" s="760"/>
      <c r="I112" s="764"/>
      <c r="J112" s="195">
        <f ca="1">IF(MOD(ROW()-13,2)=0,IF(ISBLANK(OFFSET('11. SEGUIMIENTO 2026'!$N$14,INT((ROW()-13)/2),0)),"",OFFSET('11. SEGUIMIENTO 2026'!$N$14,INT((ROW()-13)/2),0)),IF(ISBLANK(OFFSET('9. METAS'!$R$20,INT((ROW()-14)/2),0)),"",OFFSET('9. METAS'!$R$20,INT((ROW()-14)/2),0)))</f>
        <v>22</v>
      </c>
      <c r="K112" s="196">
        <f ca="1">IF(MOD(ROW()-13,2)=0,IF(ISBLANK(OFFSET('11. SEGUIMIENTO 2026'!$O$14,INT((ROW()-13)/2),0)),"",OFFSET('11. SEGUIMIENTO 2026'!$O$14,INT((ROW()-13)/2),0)),IF(ISBLANK(OFFSET('9. METAS'!$S$20,INT((ROW()-14)/2),0)),"",OFFSET('9. METAS'!$S$20,INT((ROW()-14)/2),0)))</f>
        <v>22</v>
      </c>
      <c r="L112" s="196">
        <f ca="1">IF(MOD(ROW()-13,2)=0,IF(ISBLANK(OFFSET('11. SEGUIMIENTO 2026'!$P$14,INT((ROW()-13)/2),0)),"",OFFSET('11. SEGUIMIENTO 2026'!$P$14,INT((ROW()-13)/2),0)),IF(ISBLANK(OFFSET('9. METAS'!$T$20,INT((ROW()-14)/2),0)),"",OFFSET('9. METAS'!$T$20,INT((ROW()-14)/2),0)))</f>
        <v>22</v>
      </c>
      <c r="M112" s="197">
        <f ca="1">IF(MOD(ROW()-13,2)=0,IF(ISBLANK(OFFSET('11. SEGUIMIENTO 2026'!$Q$14,INT((ROW()-13)/2),0)),"",OFFSET('11. SEGUIMIENTO 2026'!$Q$14,INT((ROW()-13)/2),0)),IF(ISBLANK(OFFSET('9. METAS'!$U$20,INT((ROW()-14)/2),0)),"",OFFSET('9. METAS'!$U$20,INT((ROW()-14)/2),0)))</f>
        <v>22</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METAS'!$L$20,INT((ROW()-13)/2),0)),"",OFFSET('9. METAS'!$L$20,INT((ROW()-13)/2),0))</f>
        <v>14000</v>
      </c>
      <c r="I113" s="763"/>
      <c r="J113" s="195">
        <f ca="1">IF(MOD(ROW()-13,2)=0,IF(ISBLANK(OFFSET('11. SEGUIMIENTO 2026'!$N$14,INT((ROW()-13)/2),0)),"",OFFSET('11. SEGUIMIENTO 2026'!$N$14,INT((ROW()-13)/2),0)),IF(ISBLANK(OFFSET('9. METAS'!$R$20,INT((ROW()-14)/2),0)),"",OFFSET('9. METAS'!$R$20,INT((ROW()-14)/2),0)))</f>
        <v>2695.84</v>
      </c>
      <c r="K113" s="196" t="str">
        <f ca="1">IF(MOD(ROW()-13,2)=0,IF(ISBLANK(OFFSET('11. SEGUIMIENTO 2026'!$O$14,INT((ROW()-13)/2),0)),"",OFFSET('11. SEGUIMIENTO 2026'!$O$14,INT((ROW()-13)/2),0)),IF(ISBLANK(OFFSET('9. METAS'!$S$20,INT((ROW()-14)/2),0)),"",OFFSET('9. METAS'!$S$20,INT((ROW()-14)/2),0)))</f>
        <v/>
      </c>
      <c r="L113" s="196" t="str">
        <f ca="1">IF(MOD(ROW()-13,2)=0,IF(ISBLANK(OFFSET('11. SEGUIMIENTO 2026'!$P$14,INT((ROW()-13)/2),0)),"",OFFSET('11. SEGUIMIENTO 2026'!$P$14,INT((ROW()-13)/2),0)),IF(ISBLANK(OFFSET('9. METAS'!$T$20,INT((ROW()-14)/2),0)),"",OFFSET('9. METAS'!$T$20,INT((ROW()-14)/2),0)))</f>
        <v/>
      </c>
      <c r="M113" s="197" t="str">
        <f ca="1">IF(MOD(ROW()-13,2)=0,IF(ISBLANK(OFFSET('11. SEGUIMIENTO 2026'!$Q$14,INT((ROW()-13)/2),0)),"",OFFSET('11. SEGUIMIENTO 2026'!$Q$14,INT((ROW()-13)/2),0)),IF(ISBLANK(OFFSET('9. METAS'!$U$20,INT((ROW()-14)/2),0)),"",OFFSET('9. METAS'!$U$20,INT((ROW()-14)/2),0)))</f>
        <v/>
      </c>
      <c r="N113" s="769">
        <f ca="1">IFERROR(J113/J114,"ND")</f>
        <v>0.77024000000000004</v>
      </c>
      <c r="O113" s="771" t="str">
        <f ca="1">IFERROR(((J113+K113)/H113),"ND")</f>
        <v>ND</v>
      </c>
      <c r="P113" s="775" t="str">
        <f ca="1">IF(ISBLANK(OFFSET('11. SEGUIMIENTO 2026'!$AA$14,INT((ROW()-13)/2),0)),"",OFFSET('11. SEGUIMIENTO 2026'!$AA$14,INT((ROW()-13)/2),0))</f>
        <v/>
      </c>
    </row>
    <row r="114" spans="3:16">
      <c r="C114" s="747"/>
      <c r="D114" s="749"/>
      <c r="E114" s="749"/>
      <c r="F114" s="751"/>
      <c r="G114" s="753"/>
      <c r="H114" s="760"/>
      <c r="I114" s="764"/>
      <c r="J114" s="195">
        <f ca="1">IF(MOD(ROW()-13,2)=0,IF(ISBLANK(OFFSET('11. SEGUIMIENTO 2026'!$N$14,INT((ROW()-13)/2),0)),"",OFFSET('11. SEGUIMIENTO 2026'!$N$14,INT((ROW()-13)/2),0)),IF(ISBLANK(OFFSET('9. METAS'!$R$20,INT((ROW()-14)/2),0)),"",OFFSET('9. METAS'!$R$20,INT((ROW()-14)/2),0)))</f>
        <v>3500</v>
      </c>
      <c r="K114" s="196">
        <f ca="1">IF(MOD(ROW()-13,2)=0,IF(ISBLANK(OFFSET('11. SEGUIMIENTO 2026'!$O$14,INT((ROW()-13)/2),0)),"",OFFSET('11. SEGUIMIENTO 2026'!$O$14,INT((ROW()-13)/2),0)),IF(ISBLANK(OFFSET('9. METAS'!$S$20,INT((ROW()-14)/2),0)),"",OFFSET('9. METAS'!$S$20,INT((ROW()-14)/2),0)))</f>
        <v>3500</v>
      </c>
      <c r="L114" s="196">
        <f ca="1">IF(MOD(ROW()-13,2)=0,IF(ISBLANK(OFFSET('11. SEGUIMIENTO 2026'!$P$14,INT((ROW()-13)/2),0)),"",OFFSET('11. SEGUIMIENTO 2026'!$P$14,INT((ROW()-13)/2),0)),IF(ISBLANK(OFFSET('9. METAS'!$T$20,INT((ROW()-14)/2),0)),"",OFFSET('9. METAS'!$T$20,INT((ROW()-14)/2),0)))</f>
        <v>3500</v>
      </c>
      <c r="M114" s="197">
        <f ca="1">IF(MOD(ROW()-13,2)=0,IF(ISBLANK(OFFSET('11. SEGUIMIENTO 2026'!$Q$14,INT((ROW()-13)/2),0)),"",OFFSET('11. SEGUIMIENTO 2026'!$Q$14,INT((ROW()-13)/2),0)),IF(ISBLANK(OFFSET('9. METAS'!$U$20,INT((ROW()-14)/2),0)),"",OFFSET('9. METAS'!$U$20,INT((ROW()-14)/2),0)))</f>
        <v>3500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METAS'!$L$20,INT((ROW()-13)/2),0)),"",OFFSET('9. METAS'!$L$20,INT((ROW()-13)/2),0))</f>
        <v>6000000</v>
      </c>
      <c r="I115" s="763"/>
      <c r="J115" s="195">
        <f ca="1">IF(MOD(ROW()-13,2)=0,IF(ISBLANK(OFFSET('11. SEGUIMIENTO 2026'!$N$14,INT((ROW()-13)/2),0)),"",OFFSET('11. SEGUIMIENTO 2026'!$N$14,INT((ROW()-13)/2),0)),IF(ISBLANK(OFFSET('9. METAS'!$R$20,INT((ROW()-14)/2),0)),"",OFFSET('9. METAS'!$R$20,INT((ROW()-14)/2),0)))</f>
        <v>944530</v>
      </c>
      <c r="K115" s="196" t="str">
        <f ca="1">IF(MOD(ROW()-13,2)=0,IF(ISBLANK(OFFSET('11. SEGUIMIENTO 2026'!$O$14,INT((ROW()-13)/2),0)),"",OFFSET('11. SEGUIMIENTO 2026'!$O$14,INT((ROW()-13)/2),0)),IF(ISBLANK(OFFSET('9. METAS'!$S$20,INT((ROW()-14)/2),0)),"",OFFSET('9. METAS'!$S$20,INT((ROW()-14)/2),0)))</f>
        <v/>
      </c>
      <c r="L115" s="196" t="str">
        <f ca="1">IF(MOD(ROW()-13,2)=0,IF(ISBLANK(OFFSET('11. SEGUIMIENTO 2026'!$P$14,INT((ROW()-13)/2),0)),"",OFFSET('11. SEGUIMIENTO 2026'!$P$14,INT((ROW()-13)/2),0)),IF(ISBLANK(OFFSET('9. METAS'!$T$20,INT((ROW()-14)/2),0)),"",OFFSET('9. METAS'!$T$20,INT((ROW()-14)/2),0)))</f>
        <v/>
      </c>
      <c r="M115" s="197" t="str">
        <f ca="1">IF(MOD(ROW()-13,2)=0,IF(ISBLANK(OFFSET('11. SEGUIMIENTO 2026'!$Q$14,INT((ROW()-13)/2),0)),"",OFFSET('11. SEGUIMIENTO 2026'!$Q$14,INT((ROW()-13)/2),0)),IF(ISBLANK(OFFSET('9. METAS'!$U$20,INT((ROW()-14)/2),0)),"",OFFSET('9. METAS'!$U$20,INT((ROW()-14)/2),0)))</f>
        <v/>
      </c>
      <c r="N115" s="769">
        <f ca="1">IFERROR(J115/J116,"ND")</f>
        <v>0.62968666666666662</v>
      </c>
      <c r="O115" s="771" t="str">
        <f ca="1">IFERROR(((J115+K115)/H115),"ND")</f>
        <v>ND</v>
      </c>
      <c r="P115" s="775" t="str">
        <f ca="1">IF(ISBLANK(OFFSET('11. SEGUIMIENTO 2026'!$AA$14,INT((ROW()-13)/2),0)),"",OFFSET('11. SEGUIMIENTO 2026'!$AA$14,INT((ROW()-13)/2),0))</f>
        <v/>
      </c>
    </row>
    <row r="116" spans="3:16">
      <c r="C116" s="747"/>
      <c r="D116" s="749"/>
      <c r="E116" s="749"/>
      <c r="F116" s="751"/>
      <c r="G116" s="753"/>
      <c r="H116" s="760"/>
      <c r="I116" s="764"/>
      <c r="J116" s="195">
        <f ca="1">IF(MOD(ROW()-13,2)=0,IF(ISBLANK(OFFSET('11. SEGUIMIENTO 2026'!$N$14,INT((ROW()-13)/2),0)),"",OFFSET('11. SEGUIMIENTO 2026'!$N$14,INT((ROW()-13)/2),0)),IF(ISBLANK(OFFSET('9. METAS'!$R$20,INT((ROW()-14)/2),0)),"",OFFSET('9. METAS'!$R$20,INT((ROW()-14)/2),0)))</f>
        <v>1500000</v>
      </c>
      <c r="K116" s="196">
        <f ca="1">IF(MOD(ROW()-13,2)=0,IF(ISBLANK(OFFSET('11. SEGUIMIENTO 2026'!$O$14,INT((ROW()-13)/2),0)),"",OFFSET('11. SEGUIMIENTO 2026'!$O$14,INT((ROW()-13)/2),0)),IF(ISBLANK(OFFSET('9. METAS'!$S$20,INT((ROW()-14)/2),0)),"",OFFSET('9. METAS'!$S$20,INT((ROW()-14)/2),0)))</f>
        <v>1500000</v>
      </c>
      <c r="L116" s="196">
        <f ca="1">IF(MOD(ROW()-13,2)=0,IF(ISBLANK(OFFSET('11. SEGUIMIENTO 2026'!$P$14,INT((ROW()-13)/2),0)),"",OFFSET('11. SEGUIMIENTO 2026'!$P$14,INT((ROW()-13)/2),0)),IF(ISBLANK(OFFSET('9. METAS'!$T$20,INT((ROW()-14)/2),0)),"",OFFSET('9. METAS'!$T$20,INT((ROW()-14)/2),0)))</f>
        <v>1500000</v>
      </c>
      <c r="M116" s="197">
        <f ca="1">IF(MOD(ROW()-13,2)=0,IF(ISBLANK(OFFSET('11. SEGUIMIENTO 2026'!$Q$14,INT((ROW()-13)/2),0)),"",OFFSET('11. SEGUIMIENTO 2026'!$Q$14,INT((ROW()-13)/2),0)),IF(ISBLANK(OFFSET('9. METAS'!$U$20,INT((ROW()-14)/2),0)),"",OFFSET('9. METAS'!$U$20,INT((ROW()-14)/2),0)))</f>
        <v>1500000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METAS'!$L$20,INT((ROW()-13)/2),0)),"",OFFSET('9. METAS'!$L$20,INT((ROW()-13)/2),0))</f>
        <v>10000</v>
      </c>
      <c r="I117" s="763"/>
      <c r="J117" s="195">
        <f ca="1">IF(MOD(ROW()-13,2)=0,IF(ISBLANK(OFFSET('11. SEGUIMIENTO 2026'!$N$14,INT((ROW()-13)/2),0)),"",OFFSET('11. SEGUIMIENTO 2026'!$N$14,INT((ROW()-13)/2),0)),IF(ISBLANK(OFFSET('9. METAS'!$R$20,INT((ROW()-14)/2),0)),"",OFFSET('9. METAS'!$R$20,INT((ROW()-14)/2),0)))</f>
        <v>1286.1300000000001</v>
      </c>
      <c r="K117" s="196" t="str">
        <f ca="1">IF(MOD(ROW()-13,2)=0,IF(ISBLANK(OFFSET('11. SEGUIMIENTO 2026'!$O$14,INT((ROW()-13)/2),0)),"",OFFSET('11. SEGUIMIENTO 2026'!$O$14,INT((ROW()-13)/2),0)),IF(ISBLANK(OFFSET('9. METAS'!$S$20,INT((ROW()-14)/2),0)),"",OFFSET('9. METAS'!$S$20,INT((ROW()-14)/2),0)))</f>
        <v/>
      </c>
      <c r="L117" s="196" t="str">
        <f ca="1">IF(MOD(ROW()-13,2)=0,IF(ISBLANK(OFFSET('11. SEGUIMIENTO 2026'!$P$14,INT((ROW()-13)/2),0)),"",OFFSET('11. SEGUIMIENTO 2026'!$P$14,INT((ROW()-13)/2),0)),IF(ISBLANK(OFFSET('9. METAS'!$T$20,INT((ROW()-14)/2),0)),"",OFFSET('9. METAS'!$T$20,INT((ROW()-14)/2),0)))</f>
        <v/>
      </c>
      <c r="M117" s="197" t="str">
        <f ca="1">IF(MOD(ROW()-13,2)=0,IF(ISBLANK(OFFSET('11. SEGUIMIENTO 2026'!$Q$14,INT((ROW()-13)/2),0)),"",OFFSET('11. SEGUIMIENTO 2026'!$Q$14,INT((ROW()-13)/2),0)),IF(ISBLANK(OFFSET('9. METAS'!$U$20,INT((ROW()-14)/2),0)),"",OFFSET('9. METAS'!$U$20,INT((ROW()-14)/2),0)))</f>
        <v/>
      </c>
      <c r="N117" s="769">
        <f ca="1">IFERROR(J117/J118,"ND")</f>
        <v>0.51445200000000002</v>
      </c>
      <c r="O117" s="771" t="str">
        <f ca="1">IFERROR(((J117+K117)/H117),"ND")</f>
        <v>ND</v>
      </c>
      <c r="P117" s="775" t="str">
        <f ca="1">IF(ISBLANK(OFFSET('11. SEGUIMIENTO 2026'!$AA$14,INT((ROW()-13)/2),0)),"",OFFSET('11. SEGUIMIENTO 2026'!$AA$14,INT((ROW()-13)/2),0))</f>
        <v/>
      </c>
    </row>
    <row r="118" spans="3:16">
      <c r="C118" s="747"/>
      <c r="D118" s="749"/>
      <c r="E118" s="749"/>
      <c r="F118" s="751"/>
      <c r="G118" s="753"/>
      <c r="H118" s="760"/>
      <c r="I118" s="764"/>
      <c r="J118" s="195">
        <f ca="1">IF(MOD(ROW()-13,2)=0,IF(ISBLANK(OFFSET('11. SEGUIMIENTO 2026'!$N$14,INT((ROW()-13)/2),0)),"",OFFSET('11. SEGUIMIENTO 2026'!$N$14,INT((ROW()-13)/2),0)),IF(ISBLANK(OFFSET('9. METAS'!$R$20,INT((ROW()-14)/2),0)),"",OFFSET('9. METAS'!$R$20,INT((ROW()-14)/2),0)))</f>
        <v>2500</v>
      </c>
      <c r="K118" s="196">
        <f ca="1">IF(MOD(ROW()-13,2)=0,IF(ISBLANK(OFFSET('11. SEGUIMIENTO 2026'!$O$14,INT((ROW()-13)/2),0)),"",OFFSET('11. SEGUIMIENTO 2026'!$O$14,INT((ROW()-13)/2),0)),IF(ISBLANK(OFFSET('9. METAS'!$S$20,INT((ROW()-14)/2),0)),"",OFFSET('9. METAS'!$S$20,INT((ROW()-14)/2),0)))</f>
        <v>2500</v>
      </c>
      <c r="L118" s="196">
        <f ca="1">IF(MOD(ROW()-13,2)=0,IF(ISBLANK(OFFSET('11. SEGUIMIENTO 2026'!$P$14,INT((ROW()-13)/2),0)),"",OFFSET('11. SEGUIMIENTO 2026'!$P$14,INT((ROW()-13)/2),0)),IF(ISBLANK(OFFSET('9. METAS'!$T$20,INT((ROW()-14)/2),0)),"",OFFSET('9. METAS'!$T$20,INT((ROW()-14)/2),0)))</f>
        <v>2500</v>
      </c>
      <c r="M118" s="197">
        <f ca="1">IF(MOD(ROW()-13,2)=0,IF(ISBLANK(OFFSET('11. SEGUIMIENTO 2026'!$Q$14,INT((ROW()-13)/2),0)),"",OFFSET('11. SEGUIMIENTO 2026'!$Q$14,INT((ROW()-13)/2),0)),IF(ISBLANK(OFFSET('9. METAS'!$U$20,INT((ROW()-14)/2),0)),"",OFFSET('9. METAS'!$U$20,INT((ROW()-14)/2),0)))</f>
        <v>2500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METAS'!$L$20,INT((ROW()-13)/2),0)),"",OFFSET('9. METAS'!$L$20,INT((ROW()-13)/2),0))</f>
        <v>320</v>
      </c>
      <c r="I119" s="763"/>
      <c r="J119" s="195">
        <f ca="1">IF(MOD(ROW()-13,2)=0,IF(ISBLANK(OFFSET('11. SEGUIMIENTO 2026'!$N$14,INT((ROW()-13)/2),0)),"",OFFSET('11. SEGUIMIENTO 2026'!$N$14,INT((ROW()-13)/2),0)),IF(ISBLANK(OFFSET('9. METAS'!$R$20,INT((ROW()-14)/2),0)),"",OFFSET('9. METAS'!$R$20,INT((ROW()-14)/2),0)))</f>
        <v>23</v>
      </c>
      <c r="K119" s="196" t="str">
        <f ca="1">IF(MOD(ROW()-13,2)=0,IF(ISBLANK(OFFSET('11. SEGUIMIENTO 2026'!$O$14,INT((ROW()-13)/2),0)),"",OFFSET('11. SEGUIMIENTO 2026'!$O$14,INT((ROW()-13)/2),0)),IF(ISBLANK(OFFSET('9. METAS'!$S$20,INT((ROW()-14)/2),0)),"",OFFSET('9. METAS'!$S$20,INT((ROW()-14)/2),0)))</f>
        <v/>
      </c>
      <c r="L119" s="196" t="str">
        <f ca="1">IF(MOD(ROW()-13,2)=0,IF(ISBLANK(OFFSET('11. SEGUIMIENTO 2026'!$P$14,INT((ROW()-13)/2),0)),"",OFFSET('11. SEGUIMIENTO 2026'!$P$14,INT((ROW()-13)/2),0)),IF(ISBLANK(OFFSET('9. METAS'!$T$20,INT((ROW()-14)/2),0)),"",OFFSET('9. METAS'!$T$20,INT((ROW()-14)/2),0)))</f>
        <v/>
      </c>
      <c r="M119" s="197" t="str">
        <f ca="1">IF(MOD(ROW()-13,2)=0,IF(ISBLANK(OFFSET('11. SEGUIMIENTO 2026'!$Q$14,INT((ROW()-13)/2),0)),"",OFFSET('11. SEGUIMIENTO 2026'!$Q$14,INT((ROW()-13)/2),0)),IF(ISBLANK(OFFSET('9. METAS'!$U$20,INT((ROW()-14)/2),0)),"",OFFSET('9. METAS'!$U$20,INT((ROW()-14)/2),0)))</f>
        <v/>
      </c>
      <c r="N119" s="769">
        <f ca="1">IFERROR(J119/J120,"ND")</f>
        <v>0.28749999999999998</v>
      </c>
      <c r="O119" s="771" t="str">
        <f ca="1">IFERROR(((J119+K119)/H119),"ND")</f>
        <v>ND</v>
      </c>
      <c r="P119" s="775" t="str">
        <f ca="1">IF(ISBLANK(OFFSET('11. SEGUIMIENTO 2026'!$AA$14,INT((ROW()-13)/2),0)),"",OFFSET('11. SEGUIMIENTO 2026'!$AA$14,INT((ROW()-13)/2),0))</f>
        <v/>
      </c>
    </row>
    <row r="120" spans="3:16">
      <c r="C120" s="747"/>
      <c r="D120" s="749"/>
      <c r="E120" s="749"/>
      <c r="F120" s="751"/>
      <c r="G120" s="753"/>
      <c r="H120" s="760"/>
      <c r="I120" s="764"/>
      <c r="J120" s="195">
        <f ca="1">IF(MOD(ROW()-13,2)=0,IF(ISBLANK(OFFSET('11. SEGUIMIENTO 2026'!$N$14,INT((ROW()-13)/2),0)),"",OFFSET('11. SEGUIMIENTO 2026'!$N$14,INT((ROW()-13)/2),0)),IF(ISBLANK(OFFSET('9. METAS'!$R$20,INT((ROW()-14)/2),0)),"",OFFSET('9. METAS'!$R$20,INT((ROW()-14)/2),0)))</f>
        <v>80</v>
      </c>
      <c r="K120" s="196">
        <f ca="1">IF(MOD(ROW()-13,2)=0,IF(ISBLANK(OFFSET('11. SEGUIMIENTO 2026'!$O$14,INT((ROW()-13)/2),0)),"",OFFSET('11. SEGUIMIENTO 2026'!$O$14,INT((ROW()-13)/2),0)),IF(ISBLANK(OFFSET('9. METAS'!$S$20,INT((ROW()-14)/2),0)),"",OFFSET('9. METAS'!$S$20,INT((ROW()-14)/2),0)))</f>
        <v>80</v>
      </c>
      <c r="L120" s="196">
        <f ca="1">IF(MOD(ROW()-13,2)=0,IF(ISBLANK(OFFSET('11. SEGUIMIENTO 2026'!$P$14,INT((ROW()-13)/2),0)),"",OFFSET('11. SEGUIMIENTO 2026'!$P$14,INT((ROW()-13)/2),0)),IF(ISBLANK(OFFSET('9. METAS'!$T$20,INT((ROW()-14)/2),0)),"",OFFSET('9. METAS'!$T$20,INT((ROW()-14)/2),0)))</f>
        <v>80</v>
      </c>
      <c r="M120" s="197">
        <f ca="1">IF(MOD(ROW()-13,2)=0,IF(ISBLANK(OFFSET('11. SEGUIMIENTO 2026'!$Q$14,INT((ROW()-13)/2),0)),"",OFFSET('11. SEGUIMIENTO 2026'!$Q$14,INT((ROW()-13)/2),0)),IF(ISBLANK(OFFSET('9. METAS'!$U$20,INT((ROW()-14)/2),0)),"",OFFSET('9. METAS'!$U$20,INT((ROW()-14)/2),0)))</f>
        <v>80</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METAS'!$L$20,INT((ROW()-13)/2),0)),"",OFFSET('9. METAS'!$L$20,INT((ROW()-13)/2),0))</f>
        <v>400000</v>
      </c>
      <c r="I121" s="763"/>
      <c r="J121" s="195">
        <f ca="1">IF(MOD(ROW()-13,2)=0,IF(ISBLANK(OFFSET('11. SEGUIMIENTO 2026'!$N$14,INT((ROW()-13)/2),0)),"",OFFSET('11. SEGUIMIENTO 2026'!$N$14,INT((ROW()-13)/2),0)),IF(ISBLANK(OFFSET('9. METAS'!$R$20,INT((ROW()-14)/2),0)),"",OFFSET('9. METAS'!$R$20,INT((ROW()-14)/2),0)))</f>
        <v>67750</v>
      </c>
      <c r="K121" s="196" t="str">
        <f ca="1">IF(MOD(ROW()-13,2)=0,IF(ISBLANK(OFFSET('11. SEGUIMIENTO 2026'!$O$14,INT((ROW()-13)/2),0)),"",OFFSET('11. SEGUIMIENTO 2026'!$O$14,INT((ROW()-13)/2),0)),IF(ISBLANK(OFFSET('9. METAS'!$S$20,INT((ROW()-14)/2),0)),"",OFFSET('9. METAS'!$S$20,INT((ROW()-14)/2),0)))</f>
        <v/>
      </c>
      <c r="L121" s="196" t="str">
        <f ca="1">IF(MOD(ROW()-13,2)=0,IF(ISBLANK(OFFSET('11. SEGUIMIENTO 2026'!$P$14,INT((ROW()-13)/2),0)),"",OFFSET('11. SEGUIMIENTO 2026'!$P$14,INT((ROW()-13)/2),0)),IF(ISBLANK(OFFSET('9. METAS'!$T$20,INT((ROW()-14)/2),0)),"",OFFSET('9. METAS'!$T$20,INT((ROW()-14)/2),0)))</f>
        <v/>
      </c>
      <c r="M121" s="197" t="str">
        <f ca="1">IF(MOD(ROW()-13,2)=0,IF(ISBLANK(OFFSET('11. SEGUIMIENTO 2026'!$Q$14,INT((ROW()-13)/2),0)),"",OFFSET('11. SEGUIMIENTO 2026'!$Q$14,INT((ROW()-13)/2),0)),IF(ISBLANK(OFFSET('9. METAS'!$U$20,INT((ROW()-14)/2),0)),"",OFFSET('9. METAS'!$U$20,INT((ROW()-14)/2),0)))</f>
        <v/>
      </c>
      <c r="N121" s="769">
        <f ca="1">IFERROR(J121/J122,"ND")</f>
        <v>0.67749999999999999</v>
      </c>
      <c r="O121" s="771" t="str">
        <f ca="1">IFERROR(((J121+K121)/H121),"ND")</f>
        <v>ND</v>
      </c>
      <c r="P121" s="775" t="str">
        <f ca="1">IF(ISBLANK(OFFSET('11. SEGUIMIENTO 2026'!$AA$14,INT((ROW()-13)/2),0)),"",OFFSET('11. SEGUIMIENTO 2026'!$AA$14,INT((ROW()-13)/2),0))</f>
        <v/>
      </c>
    </row>
    <row r="122" spans="3:16">
      <c r="C122" s="747"/>
      <c r="D122" s="749"/>
      <c r="E122" s="749"/>
      <c r="F122" s="751"/>
      <c r="G122" s="753"/>
      <c r="H122" s="760"/>
      <c r="I122" s="764"/>
      <c r="J122" s="195">
        <f ca="1">IF(MOD(ROW()-13,2)=0,IF(ISBLANK(OFFSET('11. SEGUIMIENTO 2026'!$N$14,INT((ROW()-13)/2),0)),"",OFFSET('11. SEGUIMIENTO 2026'!$N$14,INT((ROW()-13)/2),0)),IF(ISBLANK(OFFSET('9. METAS'!$R$20,INT((ROW()-14)/2),0)),"",OFFSET('9. METAS'!$R$20,INT((ROW()-14)/2),0)))</f>
        <v>100000</v>
      </c>
      <c r="K122" s="196">
        <f ca="1">IF(MOD(ROW()-13,2)=0,IF(ISBLANK(OFFSET('11. SEGUIMIENTO 2026'!$O$14,INT((ROW()-13)/2),0)),"",OFFSET('11. SEGUIMIENTO 2026'!$O$14,INT((ROW()-13)/2),0)),IF(ISBLANK(OFFSET('9. METAS'!$S$20,INT((ROW()-14)/2),0)),"",OFFSET('9. METAS'!$S$20,INT((ROW()-14)/2),0)))</f>
        <v>100000</v>
      </c>
      <c r="L122" s="196">
        <f ca="1">IF(MOD(ROW()-13,2)=0,IF(ISBLANK(OFFSET('11. SEGUIMIENTO 2026'!$P$14,INT((ROW()-13)/2),0)),"",OFFSET('11. SEGUIMIENTO 2026'!$P$14,INT((ROW()-13)/2),0)),IF(ISBLANK(OFFSET('9. METAS'!$T$20,INT((ROW()-14)/2),0)),"",OFFSET('9. METAS'!$T$20,INT((ROW()-14)/2),0)))</f>
        <v>100000</v>
      </c>
      <c r="M122" s="197">
        <f ca="1">IF(MOD(ROW()-13,2)=0,IF(ISBLANK(OFFSET('11. SEGUIMIENTO 2026'!$Q$14,INT((ROW()-13)/2),0)),"",OFFSET('11. SEGUIMIENTO 2026'!$Q$14,INT((ROW()-13)/2),0)),IF(ISBLANK(OFFSET('9. METAS'!$U$20,INT((ROW()-14)/2),0)),"",OFFSET('9. METAS'!$U$20,INT((ROW()-14)/2),0)))</f>
        <v>100000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METAS'!$L$20,INT((ROW()-13)/2),0)),"",OFFSET('9. METAS'!$L$20,INT((ROW()-13)/2),0))</f>
        <v>72.599999999999994</v>
      </c>
      <c r="I123" s="763"/>
      <c r="J123" s="195">
        <f ca="1">IF(MOD(ROW()-13,2)=0,IF(ISBLANK(OFFSET('11. SEGUIMIENTO 2026'!$N$14,INT((ROW()-13)/2),0)),"",OFFSET('11. SEGUIMIENTO 2026'!$N$14,INT((ROW()-13)/2),0)),IF(ISBLANK(OFFSET('9. METAS'!$R$20,INT((ROW()-14)/2),0)),"",OFFSET('9. METAS'!$R$20,INT((ROW()-14)/2),0)))</f>
        <v>14</v>
      </c>
      <c r="K123" s="196" t="str">
        <f ca="1">IF(MOD(ROW()-13,2)=0,IF(ISBLANK(OFFSET('11. SEGUIMIENTO 2026'!$O$14,INT((ROW()-13)/2),0)),"",OFFSET('11. SEGUIMIENTO 2026'!$O$14,INT((ROW()-13)/2),0)),IF(ISBLANK(OFFSET('9. METAS'!$S$20,INT((ROW()-14)/2),0)),"",OFFSET('9. METAS'!$S$20,INT((ROW()-14)/2),0)))</f>
        <v/>
      </c>
      <c r="L123" s="196" t="str">
        <f ca="1">IF(MOD(ROW()-13,2)=0,IF(ISBLANK(OFFSET('11. SEGUIMIENTO 2026'!$P$14,INT((ROW()-13)/2),0)),"",OFFSET('11. SEGUIMIENTO 2026'!$P$14,INT((ROW()-13)/2),0)),IF(ISBLANK(OFFSET('9. METAS'!$T$20,INT((ROW()-14)/2),0)),"",OFFSET('9. METAS'!$T$20,INT((ROW()-14)/2),0)))</f>
        <v/>
      </c>
      <c r="M123" s="197" t="str">
        <f ca="1">IF(MOD(ROW()-13,2)=0,IF(ISBLANK(OFFSET('11. SEGUIMIENTO 2026'!$Q$14,INT((ROW()-13)/2),0)),"",OFFSET('11. SEGUIMIENTO 2026'!$Q$14,INT((ROW()-13)/2),0)),IF(ISBLANK(OFFSET('9. METAS'!$U$20,INT((ROW()-14)/2),0)),"",OFFSET('9. METAS'!$U$20,INT((ROW()-14)/2),0)))</f>
        <v/>
      </c>
      <c r="N123" s="769">
        <f ca="1">IFERROR(J123/J124,"ND")</f>
        <v>0.77777777777777779</v>
      </c>
      <c r="O123" s="771" t="str">
        <f ca="1">IFERROR(((J123+K123)/H123),"ND")</f>
        <v>ND</v>
      </c>
      <c r="P123" s="775" t="str">
        <f ca="1">IF(ISBLANK(OFFSET('11. SEGUIMIENTO 2026'!$AA$14,INT((ROW()-13)/2),0)),"",OFFSET('11. SEGUIMIENTO 2026'!$AA$14,INT((ROW()-13)/2),0))</f>
        <v/>
      </c>
    </row>
    <row r="124" spans="3:16">
      <c r="C124" s="747"/>
      <c r="D124" s="749"/>
      <c r="E124" s="749"/>
      <c r="F124" s="751"/>
      <c r="G124" s="753"/>
      <c r="H124" s="760"/>
      <c r="I124" s="764"/>
      <c r="J124" s="195">
        <f ca="1">IF(MOD(ROW()-13,2)=0,IF(ISBLANK(OFFSET('11. SEGUIMIENTO 2026'!$N$14,INT((ROW()-13)/2),0)),"",OFFSET('11. SEGUIMIENTO 2026'!$N$14,INT((ROW()-13)/2),0)),IF(ISBLANK(OFFSET('9. METAS'!$R$20,INT((ROW()-14)/2),0)),"",OFFSET('9. METAS'!$R$20,INT((ROW()-14)/2),0)))</f>
        <v>18</v>
      </c>
      <c r="K124" s="196">
        <f ca="1">IF(MOD(ROW()-13,2)=0,IF(ISBLANK(OFFSET('11. SEGUIMIENTO 2026'!$O$14,INT((ROW()-13)/2),0)),"",OFFSET('11. SEGUIMIENTO 2026'!$O$14,INT((ROW()-13)/2),0)),IF(ISBLANK(OFFSET('9. METAS'!$S$20,INT((ROW()-14)/2),0)),"",OFFSET('9. METAS'!$S$20,INT((ROW()-14)/2),0)))</f>
        <v>19</v>
      </c>
      <c r="L124" s="196">
        <f ca="1">IF(MOD(ROW()-13,2)=0,IF(ISBLANK(OFFSET('11. SEGUIMIENTO 2026'!$P$14,INT((ROW()-13)/2),0)),"",OFFSET('11. SEGUIMIENTO 2026'!$P$14,INT((ROW()-13)/2),0)),IF(ISBLANK(OFFSET('9. METAS'!$T$20,INT((ROW()-14)/2),0)),"",OFFSET('9. METAS'!$T$20,INT((ROW()-14)/2),0)))</f>
        <v>18</v>
      </c>
      <c r="M124" s="197">
        <f ca="1">IF(MOD(ROW()-13,2)=0,IF(ISBLANK(OFFSET('11. SEGUIMIENTO 2026'!$Q$14,INT((ROW()-13)/2),0)),"",OFFSET('11. SEGUIMIENTO 2026'!$Q$14,INT((ROW()-13)/2),0)),IF(ISBLANK(OFFSET('9. METAS'!$U$20,INT((ROW()-14)/2),0)),"",OFFSET('9. METAS'!$U$20,INT((ROW()-14)/2),0)))</f>
        <v>18</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METAS'!$L$20,INT((ROW()-13)/2),0)),"",OFFSET('9. METAS'!$L$20,INT((ROW()-13)/2),0))</f>
        <v>31.46</v>
      </c>
      <c r="I125" s="763"/>
      <c r="J125" s="195">
        <f ca="1">IF(MOD(ROW()-13,2)=0,IF(ISBLANK(OFFSET('11. SEGUIMIENTO 2026'!$N$14,INT((ROW()-13)/2),0)),"",OFFSET('11. SEGUIMIENTO 2026'!$N$14,INT((ROW()-13)/2),0)),IF(ISBLANK(OFFSET('9. METAS'!$R$20,INT((ROW()-14)/2),0)),"",OFFSET('9. METAS'!$R$20,INT((ROW()-14)/2),0)))</f>
        <v>5</v>
      </c>
      <c r="K125" s="196" t="str">
        <f ca="1">IF(MOD(ROW()-13,2)=0,IF(ISBLANK(OFFSET('11. SEGUIMIENTO 2026'!$O$14,INT((ROW()-13)/2),0)),"",OFFSET('11. SEGUIMIENTO 2026'!$O$14,INT((ROW()-13)/2),0)),IF(ISBLANK(OFFSET('9. METAS'!$S$20,INT((ROW()-14)/2),0)),"",OFFSET('9. METAS'!$S$20,INT((ROW()-14)/2),0)))</f>
        <v/>
      </c>
      <c r="L125" s="196" t="str">
        <f ca="1">IF(MOD(ROW()-13,2)=0,IF(ISBLANK(OFFSET('11. SEGUIMIENTO 2026'!$P$14,INT((ROW()-13)/2),0)),"",OFFSET('11. SEGUIMIENTO 2026'!$P$14,INT((ROW()-13)/2),0)),IF(ISBLANK(OFFSET('9. METAS'!$T$20,INT((ROW()-14)/2),0)),"",OFFSET('9. METAS'!$T$20,INT((ROW()-14)/2),0)))</f>
        <v/>
      </c>
      <c r="M125" s="197" t="str">
        <f ca="1">IF(MOD(ROW()-13,2)=0,IF(ISBLANK(OFFSET('11. SEGUIMIENTO 2026'!$Q$14,INT((ROW()-13)/2),0)),"",OFFSET('11. SEGUIMIENTO 2026'!$Q$14,INT((ROW()-13)/2),0)),IF(ISBLANK(OFFSET('9. METAS'!$U$20,INT((ROW()-14)/2),0)),"",OFFSET('9. METAS'!$U$20,INT((ROW()-14)/2),0)))</f>
        <v/>
      </c>
      <c r="N125" s="769">
        <f ca="1">IFERROR(J125/J126,"ND")</f>
        <v>0.7142857142857143</v>
      </c>
      <c r="O125" s="771" t="str">
        <f ca="1">IFERROR(((J125+K125)/H125),"ND")</f>
        <v>ND</v>
      </c>
      <c r="P125" s="775" t="str">
        <f ca="1">IF(ISBLANK(OFFSET('11. SEGUIMIENTO 2026'!$AA$14,INT((ROW()-13)/2),0)),"",OFFSET('11. SEGUIMIENTO 2026'!$AA$14,INT((ROW()-13)/2),0))</f>
        <v/>
      </c>
    </row>
    <row r="126" spans="3:16">
      <c r="C126" s="747"/>
      <c r="D126" s="749"/>
      <c r="E126" s="749"/>
      <c r="F126" s="751"/>
      <c r="G126" s="753"/>
      <c r="H126" s="760"/>
      <c r="I126" s="764"/>
      <c r="J126" s="195">
        <f ca="1">IF(MOD(ROW()-13,2)=0,IF(ISBLANK(OFFSET('11. SEGUIMIENTO 2026'!$N$14,INT((ROW()-13)/2),0)),"",OFFSET('11. SEGUIMIENTO 2026'!$N$14,INT((ROW()-13)/2),0)),IF(ISBLANK(OFFSET('9. METAS'!$R$20,INT((ROW()-14)/2),0)),"",OFFSET('9. METAS'!$R$20,INT((ROW()-14)/2),0)))</f>
        <v>7</v>
      </c>
      <c r="K126" s="196">
        <f ca="1">IF(MOD(ROW()-13,2)=0,IF(ISBLANK(OFFSET('11. SEGUIMIENTO 2026'!$O$14,INT((ROW()-13)/2),0)),"",OFFSET('11. SEGUIMIENTO 2026'!$O$14,INT((ROW()-13)/2),0)),IF(ISBLANK(OFFSET('9. METAS'!$S$20,INT((ROW()-14)/2),0)),"",OFFSET('9. METAS'!$S$20,INT((ROW()-14)/2),0)))</f>
        <v>8</v>
      </c>
      <c r="L126" s="196">
        <f ca="1">IF(MOD(ROW()-13,2)=0,IF(ISBLANK(OFFSET('11. SEGUIMIENTO 2026'!$P$14,INT((ROW()-13)/2),0)),"",OFFSET('11. SEGUIMIENTO 2026'!$P$14,INT((ROW()-13)/2),0)),IF(ISBLANK(OFFSET('9. METAS'!$T$20,INT((ROW()-14)/2),0)),"",OFFSET('9. METAS'!$T$20,INT((ROW()-14)/2),0)))</f>
        <v>8</v>
      </c>
      <c r="M126" s="197">
        <f ca="1">IF(MOD(ROW()-13,2)=0,IF(ISBLANK(OFFSET('11. SEGUIMIENTO 2026'!$Q$14,INT((ROW()-13)/2),0)),"",OFFSET('11. SEGUIMIENTO 2026'!$Q$14,INT((ROW()-13)/2),0)),IF(ISBLANK(OFFSET('9. METAS'!$U$20,INT((ROW()-14)/2),0)),"",OFFSET('9. METAS'!$U$20,INT((ROW()-14)/2),0)))</f>
        <v>8</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METAS'!$L$20,INT((ROW()-13)/2),0)),"",OFFSET('9. METAS'!$L$20,INT((ROW()-13)/2),0))</f>
        <v>320</v>
      </c>
      <c r="I127" s="763"/>
      <c r="J127" s="195">
        <f ca="1">IF(MOD(ROW()-13,2)=0,IF(ISBLANK(OFFSET('11. SEGUIMIENTO 2026'!$N$14,INT((ROW()-13)/2),0)),"",OFFSET('11. SEGUIMIENTO 2026'!$N$14,INT((ROW()-13)/2),0)),IF(ISBLANK(OFFSET('9. METAS'!$R$20,INT((ROW()-14)/2),0)),"",OFFSET('9. METAS'!$R$20,INT((ROW()-14)/2),0)))</f>
        <v>38</v>
      </c>
      <c r="K127" s="196" t="str">
        <f ca="1">IF(MOD(ROW()-13,2)=0,IF(ISBLANK(OFFSET('11. SEGUIMIENTO 2026'!$O$14,INT((ROW()-13)/2),0)),"",OFFSET('11. SEGUIMIENTO 2026'!$O$14,INT((ROW()-13)/2),0)),IF(ISBLANK(OFFSET('9. METAS'!$S$20,INT((ROW()-14)/2),0)),"",OFFSET('9. METAS'!$S$20,INT((ROW()-14)/2),0)))</f>
        <v/>
      </c>
      <c r="L127" s="196" t="str">
        <f ca="1">IF(MOD(ROW()-13,2)=0,IF(ISBLANK(OFFSET('11. SEGUIMIENTO 2026'!$P$14,INT((ROW()-13)/2),0)),"",OFFSET('11. SEGUIMIENTO 2026'!$P$14,INT((ROW()-13)/2),0)),IF(ISBLANK(OFFSET('9. METAS'!$T$20,INT((ROW()-14)/2),0)),"",OFFSET('9. METAS'!$T$20,INT((ROW()-14)/2),0)))</f>
        <v/>
      </c>
      <c r="M127" s="197" t="str">
        <f ca="1">IF(MOD(ROW()-13,2)=0,IF(ISBLANK(OFFSET('11. SEGUIMIENTO 2026'!$Q$14,INT((ROW()-13)/2),0)),"",OFFSET('11. SEGUIMIENTO 2026'!$Q$14,INT((ROW()-13)/2),0)),IF(ISBLANK(OFFSET('9. METAS'!$U$20,INT((ROW()-14)/2),0)),"",OFFSET('9. METAS'!$U$20,INT((ROW()-14)/2),0)))</f>
        <v/>
      </c>
      <c r="N127" s="769">
        <f ca="1">IFERROR(J127/J128,"ND")</f>
        <v>0.47499999999999998</v>
      </c>
      <c r="O127" s="771" t="str">
        <f ca="1">IFERROR(((J127+K127)/H127),"ND")</f>
        <v>ND</v>
      </c>
      <c r="P127" s="775" t="str">
        <f ca="1">IF(ISBLANK(OFFSET('11. SEGUIMIENTO 2026'!$AA$14,INT((ROW()-13)/2),0)),"",OFFSET('11. SEGUIMIENTO 2026'!$AA$14,INT((ROW()-13)/2),0))</f>
        <v/>
      </c>
    </row>
    <row r="128" spans="3:16">
      <c r="C128" s="747"/>
      <c r="D128" s="749"/>
      <c r="E128" s="749"/>
      <c r="F128" s="751"/>
      <c r="G128" s="753"/>
      <c r="H128" s="760"/>
      <c r="I128" s="764"/>
      <c r="J128" s="195">
        <f ca="1">IF(MOD(ROW()-13,2)=0,IF(ISBLANK(OFFSET('11. SEGUIMIENTO 2026'!$N$14,INT((ROW()-13)/2),0)),"",OFFSET('11. SEGUIMIENTO 2026'!$N$14,INT((ROW()-13)/2),0)),IF(ISBLANK(OFFSET('9. METAS'!$R$20,INT((ROW()-14)/2),0)),"",OFFSET('9. METAS'!$R$20,INT((ROW()-14)/2),0)))</f>
        <v>80</v>
      </c>
      <c r="K128" s="196">
        <f ca="1">IF(MOD(ROW()-13,2)=0,IF(ISBLANK(OFFSET('11. SEGUIMIENTO 2026'!$O$14,INT((ROW()-13)/2),0)),"",OFFSET('11. SEGUIMIENTO 2026'!$O$14,INT((ROW()-13)/2),0)),IF(ISBLANK(OFFSET('9. METAS'!$S$20,INT((ROW()-14)/2),0)),"",OFFSET('9. METAS'!$S$20,INT((ROW()-14)/2),0)))</f>
        <v>80</v>
      </c>
      <c r="L128" s="196">
        <f ca="1">IF(MOD(ROW()-13,2)=0,IF(ISBLANK(OFFSET('11. SEGUIMIENTO 2026'!$P$14,INT((ROW()-13)/2),0)),"",OFFSET('11. SEGUIMIENTO 2026'!$P$14,INT((ROW()-13)/2),0)),IF(ISBLANK(OFFSET('9. METAS'!$T$20,INT((ROW()-14)/2),0)),"",OFFSET('9. METAS'!$T$20,INT((ROW()-14)/2),0)))</f>
        <v>80</v>
      </c>
      <c r="M128" s="197">
        <f ca="1">IF(MOD(ROW()-13,2)=0,IF(ISBLANK(OFFSET('11. SEGUIMIENTO 2026'!$Q$14,INT((ROW()-13)/2),0)),"",OFFSET('11. SEGUIMIENTO 2026'!$Q$14,INT((ROW()-13)/2),0)),IF(ISBLANK(OFFSET('9. METAS'!$U$20,INT((ROW()-14)/2),0)),"",OFFSET('9. METAS'!$U$20,INT((ROW()-14)/2),0)))</f>
        <v>80</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METAS'!$L$20,INT((ROW()-13)/2),0)),"",OFFSET('9. METAS'!$L$20,INT((ROW()-13)/2),0))</f>
        <v>5000</v>
      </c>
      <c r="I129" s="763"/>
      <c r="J129" s="195">
        <f ca="1">IF(MOD(ROW()-13,2)=0,IF(ISBLANK(OFFSET('11. SEGUIMIENTO 2026'!$N$14,INT((ROW()-13)/2),0)),"",OFFSET('11. SEGUIMIENTO 2026'!$N$14,INT((ROW()-13)/2),0)),IF(ISBLANK(OFFSET('9. METAS'!$R$20,INT((ROW()-14)/2),0)),"",OFFSET('9. METAS'!$R$20,INT((ROW()-14)/2),0)))</f>
        <v>1100</v>
      </c>
      <c r="K129" s="196" t="str">
        <f ca="1">IF(MOD(ROW()-13,2)=0,IF(ISBLANK(OFFSET('11. SEGUIMIENTO 2026'!$O$14,INT((ROW()-13)/2),0)),"",OFFSET('11. SEGUIMIENTO 2026'!$O$14,INT((ROW()-13)/2),0)),IF(ISBLANK(OFFSET('9. METAS'!$S$20,INT((ROW()-14)/2),0)),"",OFFSET('9. METAS'!$S$20,INT((ROW()-14)/2),0)))</f>
        <v/>
      </c>
      <c r="L129" s="196" t="str">
        <f ca="1">IF(MOD(ROW()-13,2)=0,IF(ISBLANK(OFFSET('11. SEGUIMIENTO 2026'!$P$14,INT((ROW()-13)/2),0)),"",OFFSET('11. SEGUIMIENTO 2026'!$P$14,INT((ROW()-13)/2),0)),IF(ISBLANK(OFFSET('9. METAS'!$T$20,INT((ROW()-14)/2),0)),"",OFFSET('9. METAS'!$T$20,INT((ROW()-14)/2),0)))</f>
        <v/>
      </c>
      <c r="M129" s="197" t="str">
        <f ca="1">IF(MOD(ROW()-13,2)=0,IF(ISBLANK(OFFSET('11. SEGUIMIENTO 2026'!$Q$14,INT((ROW()-13)/2),0)),"",OFFSET('11. SEGUIMIENTO 2026'!$Q$14,INT((ROW()-13)/2),0)),IF(ISBLANK(OFFSET('9. METAS'!$U$20,INT((ROW()-14)/2),0)),"",OFFSET('9. METAS'!$U$20,INT((ROW()-14)/2),0)))</f>
        <v/>
      </c>
      <c r="N129" s="769">
        <f ca="1">IFERROR(J129/J130,"ND")</f>
        <v>0.88</v>
      </c>
      <c r="O129" s="771" t="str">
        <f ca="1">IFERROR(((J129+K129)/H129),"ND")</f>
        <v>ND</v>
      </c>
      <c r="P129" s="775" t="str">
        <f ca="1">IF(ISBLANK(OFFSET('11. SEGUIMIENTO 2026'!$AA$14,INT((ROW()-13)/2),0)),"",OFFSET('11. SEGUIMIENTO 2026'!$AA$14,INT((ROW()-13)/2),0))</f>
        <v/>
      </c>
    </row>
    <row r="130" spans="3:16">
      <c r="C130" s="747"/>
      <c r="D130" s="749"/>
      <c r="E130" s="749"/>
      <c r="F130" s="751"/>
      <c r="G130" s="753"/>
      <c r="H130" s="760"/>
      <c r="I130" s="764"/>
      <c r="J130" s="195" t="str">
        <f ca="1">IF(MOD(ROW()-13,2)=0,IF(ISBLANK(OFFSET('11. SEGUIMIENTO 2026'!$N$14,INT((ROW()-13)/2),0)),"",OFFSET('11. SEGUIMIENTO 2026'!$N$14,INT((ROW()-13)/2),0)),IF(ISBLANK(OFFSET('9. METAS'!$R$20,INT((ROW()-14)/2),0)),"",OFFSET('9. METAS'!$R$20,INT((ROW()-14)/2),0)))</f>
        <v>1250</v>
      </c>
      <c r="K130" s="196" t="str">
        <f ca="1">IF(MOD(ROW()-13,2)=0,IF(ISBLANK(OFFSET('11. SEGUIMIENTO 2026'!$O$14,INT((ROW()-13)/2),0)),"",OFFSET('11. SEGUIMIENTO 2026'!$O$14,INT((ROW()-13)/2),0)),IF(ISBLANK(OFFSET('9. METAS'!$S$20,INT((ROW()-14)/2),0)),"",OFFSET('9. METAS'!$S$20,INT((ROW()-14)/2),0)))</f>
        <v>1250</v>
      </c>
      <c r="L130" s="196" t="str">
        <f ca="1">IF(MOD(ROW()-13,2)=0,IF(ISBLANK(OFFSET('11. SEGUIMIENTO 2026'!$P$14,INT((ROW()-13)/2),0)),"",OFFSET('11. SEGUIMIENTO 2026'!$P$14,INT((ROW()-13)/2),0)),IF(ISBLANK(OFFSET('9. METAS'!$T$20,INT((ROW()-14)/2),0)),"",OFFSET('9. METAS'!$T$20,INT((ROW()-14)/2),0)))</f>
        <v>1250</v>
      </c>
      <c r="M130" s="197" t="str">
        <f ca="1">IF(MOD(ROW()-13,2)=0,IF(ISBLANK(OFFSET('11. SEGUIMIENTO 2026'!$Q$14,INT((ROW()-13)/2),0)),"",OFFSET('11. SEGUIMIENTO 2026'!$Q$14,INT((ROW()-13)/2),0)),IF(ISBLANK(OFFSET('9. METAS'!$U$20,INT((ROW()-14)/2),0)),"",OFFSET('9. METAS'!$U$20,INT((ROW()-14)/2),0)))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t="str">
        <f ca="1">IF(ISBLANK(OFFSET('9. METAS'!$L$20,INT((ROW()-13)/2),0)),"",OFFSET('9. METAS'!$L$20,INT((ROW()-13)/2),0))</f>
        <v>18600</v>
      </c>
      <c r="I131" s="763"/>
      <c r="J131" s="195">
        <f ca="1">IF(MOD(ROW()-13,2)=0,IF(ISBLANK(OFFSET('11. SEGUIMIENTO 2026'!$N$14,INT((ROW()-13)/2),0)),"",OFFSET('11. SEGUIMIENTO 2026'!$N$14,INT((ROW()-13)/2),0)),IF(ISBLANK(OFFSET('9. METAS'!$R$20,INT((ROW()-14)/2),0)),"",OFFSET('9. METAS'!$R$20,INT((ROW()-14)/2),0)))</f>
        <v>4425</v>
      </c>
      <c r="K131" s="196" t="str">
        <f ca="1">IF(MOD(ROW()-13,2)=0,IF(ISBLANK(OFFSET('11. SEGUIMIENTO 2026'!$O$14,INT((ROW()-13)/2),0)),"",OFFSET('11. SEGUIMIENTO 2026'!$O$14,INT((ROW()-13)/2),0)),IF(ISBLANK(OFFSET('9. METAS'!$S$20,INT((ROW()-14)/2),0)),"",OFFSET('9. METAS'!$S$20,INT((ROW()-14)/2),0)))</f>
        <v/>
      </c>
      <c r="L131" s="196" t="str">
        <f ca="1">IF(MOD(ROW()-13,2)=0,IF(ISBLANK(OFFSET('11. SEGUIMIENTO 2026'!$P$14,INT((ROW()-13)/2),0)),"",OFFSET('11. SEGUIMIENTO 2026'!$P$14,INT((ROW()-13)/2),0)),IF(ISBLANK(OFFSET('9. METAS'!$T$20,INT((ROW()-14)/2),0)),"",OFFSET('9. METAS'!$T$20,INT((ROW()-14)/2),0)))</f>
        <v/>
      </c>
      <c r="M131" s="197" t="str">
        <f ca="1">IF(MOD(ROW()-13,2)=0,IF(ISBLANK(OFFSET('11. SEGUIMIENTO 2026'!$Q$14,INT((ROW()-13)/2),0)),"",OFFSET('11. SEGUIMIENTO 2026'!$Q$14,INT((ROW()-13)/2),0)),IF(ISBLANK(OFFSET('9. METAS'!$U$20,INT((ROW()-14)/2),0)),"",OFFSET('9. METAS'!$U$20,INT((ROW()-14)/2),0)))</f>
        <v/>
      </c>
      <c r="N131" s="769">
        <f ca="1">IFERROR(J131/J132,"ND")</f>
        <v>0.95161290322580649</v>
      </c>
      <c r="O131" s="771" t="str">
        <f ca="1">IFERROR(((J131+K131)/H131),"ND")</f>
        <v>ND</v>
      </c>
      <c r="P131" s="775" t="str">
        <f ca="1">IF(ISBLANK(OFFSET('11. SEGUIMIENTO 2026'!$AA$14,INT((ROW()-13)/2),0)),"",OFFSET('11. SEGUIMIENTO 2026'!$AA$14,INT((ROW()-13)/2),0))</f>
        <v/>
      </c>
    </row>
    <row r="132" spans="3:16">
      <c r="C132" s="747"/>
      <c r="D132" s="749"/>
      <c r="E132" s="749"/>
      <c r="F132" s="751"/>
      <c r="G132" s="753"/>
      <c r="H132" s="760"/>
      <c r="I132" s="764"/>
      <c r="J132" s="195" t="str">
        <f ca="1">IF(MOD(ROW()-13,2)=0,IF(ISBLANK(OFFSET('11. SEGUIMIENTO 2026'!$N$14,INT((ROW()-13)/2),0)),"",OFFSET('11. SEGUIMIENTO 2026'!$N$14,INT((ROW()-13)/2),0)),IF(ISBLANK(OFFSET('9. METAS'!$R$20,INT((ROW()-14)/2),0)),"",OFFSET('9. METAS'!$R$20,INT((ROW()-14)/2),0)))</f>
        <v>4650</v>
      </c>
      <c r="K132" s="196">
        <f ca="1">IF(MOD(ROW()-13,2)=0,IF(ISBLANK(OFFSET('11. SEGUIMIENTO 2026'!$O$14,INT((ROW()-13)/2),0)),"",OFFSET('11. SEGUIMIENTO 2026'!$O$14,INT((ROW()-13)/2),0)),IF(ISBLANK(OFFSET('9. METAS'!$S$20,INT((ROW()-14)/2),0)),"",OFFSET('9. METAS'!$S$20,INT((ROW()-14)/2),0)))</f>
        <v>4650</v>
      </c>
      <c r="L132" s="196" t="str">
        <f ca="1">IF(MOD(ROW()-13,2)=0,IF(ISBLANK(OFFSET('11. SEGUIMIENTO 2026'!$P$14,INT((ROW()-13)/2),0)),"",OFFSET('11. SEGUIMIENTO 2026'!$P$14,INT((ROW()-13)/2),0)),IF(ISBLANK(OFFSET('9. METAS'!$T$20,INT((ROW()-14)/2),0)),"",OFFSET('9. METAS'!$T$20,INT((ROW()-14)/2),0)))</f>
        <v>4650</v>
      </c>
      <c r="M132" s="197" t="str">
        <f ca="1">IF(MOD(ROW()-13,2)=0,IF(ISBLANK(OFFSET('11. SEGUIMIENTO 2026'!$Q$14,INT((ROW()-13)/2),0)),"",OFFSET('11. SEGUIMIENTO 2026'!$Q$14,INT((ROW()-13)/2),0)),IF(ISBLANK(OFFSET('9. METAS'!$U$20,INT((ROW()-14)/2),0)),"",OFFSET('9. METAS'!$U$20,INT((ROW()-14)/2),0)))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METAS'!$L$20,INT((ROW()-13)/2),0)),"",OFFSET('9. METAS'!$L$20,INT((ROW()-13)/2),0))</f>
        <v>4600</v>
      </c>
      <c r="I133" s="763"/>
      <c r="J133" s="195">
        <f ca="1">IF(MOD(ROW()-13,2)=0,IF(ISBLANK(OFFSET('11. SEGUIMIENTO 2026'!$N$14,INT((ROW()-13)/2),0)),"",OFFSET('11. SEGUIMIENTO 2026'!$N$14,INT((ROW()-13)/2),0)),IF(ISBLANK(OFFSET('9. METAS'!$R$20,INT((ROW()-14)/2),0)),"",OFFSET('9. METAS'!$R$20,INT((ROW()-14)/2),0)))</f>
        <v>1152</v>
      </c>
      <c r="K133" s="196" t="str">
        <f ca="1">IF(MOD(ROW()-13,2)=0,IF(ISBLANK(OFFSET('11. SEGUIMIENTO 2026'!$O$14,INT((ROW()-13)/2),0)),"",OFFSET('11. SEGUIMIENTO 2026'!$O$14,INT((ROW()-13)/2),0)),IF(ISBLANK(OFFSET('9. METAS'!$S$20,INT((ROW()-14)/2),0)),"",OFFSET('9. METAS'!$S$20,INT((ROW()-14)/2),0)))</f>
        <v/>
      </c>
      <c r="L133" s="196" t="str">
        <f ca="1">IF(MOD(ROW()-13,2)=0,IF(ISBLANK(OFFSET('11. SEGUIMIENTO 2026'!$P$14,INT((ROW()-13)/2),0)),"",OFFSET('11. SEGUIMIENTO 2026'!$P$14,INT((ROW()-13)/2),0)),IF(ISBLANK(OFFSET('9. METAS'!$T$20,INT((ROW()-14)/2),0)),"",OFFSET('9. METAS'!$T$20,INT((ROW()-14)/2),0)))</f>
        <v/>
      </c>
      <c r="M133" s="197" t="str">
        <f ca="1">IF(MOD(ROW()-13,2)=0,IF(ISBLANK(OFFSET('11. SEGUIMIENTO 2026'!$Q$14,INT((ROW()-13)/2),0)),"",OFFSET('11. SEGUIMIENTO 2026'!$Q$14,INT((ROW()-13)/2),0)),IF(ISBLANK(OFFSET('9. METAS'!$U$20,INT((ROW()-14)/2),0)),"",OFFSET('9. METAS'!$U$20,INT((ROW()-14)/2),0)))</f>
        <v/>
      </c>
      <c r="N133" s="769">
        <f ca="1">IFERROR(J133/J134,"ND")</f>
        <v>1.0017391304347827</v>
      </c>
      <c r="O133" s="771" t="str">
        <f ca="1">IFERROR(((J133+K133)/H133),"ND")</f>
        <v>ND</v>
      </c>
      <c r="P133" s="775" t="str">
        <f ca="1">IF(ISBLANK(OFFSET('11. SEGUIMIENTO 2026'!$AA$14,INT((ROW()-13)/2),0)),"",OFFSET('11. SEGUIMIENTO 2026'!$AA$14,INT((ROW()-13)/2),0))</f>
        <v/>
      </c>
    </row>
    <row r="134" spans="3:16">
      <c r="C134" s="747"/>
      <c r="D134" s="749"/>
      <c r="E134" s="749"/>
      <c r="F134" s="751"/>
      <c r="G134" s="753"/>
      <c r="H134" s="760"/>
      <c r="I134" s="764"/>
      <c r="J134" s="195" t="str">
        <f ca="1">IF(MOD(ROW()-13,2)=0,IF(ISBLANK(OFFSET('11. SEGUIMIENTO 2026'!$N$14,INT((ROW()-13)/2),0)),"",OFFSET('11. SEGUIMIENTO 2026'!$N$14,INT((ROW()-13)/2),0)),IF(ISBLANK(OFFSET('9. METAS'!$R$20,INT((ROW()-14)/2),0)),"",OFFSET('9. METAS'!$R$20,INT((ROW()-14)/2),0)))</f>
        <v>1150</v>
      </c>
      <c r="K134" s="196" t="str">
        <f ca="1">IF(MOD(ROW()-13,2)=0,IF(ISBLANK(OFFSET('11. SEGUIMIENTO 2026'!$O$14,INT((ROW()-13)/2),0)),"",OFFSET('11. SEGUIMIENTO 2026'!$O$14,INT((ROW()-13)/2),0)),IF(ISBLANK(OFFSET('9. METAS'!$S$20,INT((ROW()-14)/2),0)),"",OFFSET('9. METAS'!$S$20,INT((ROW()-14)/2),0)))</f>
        <v>1150</v>
      </c>
      <c r="L134" s="196" t="str">
        <f ca="1">IF(MOD(ROW()-13,2)=0,IF(ISBLANK(OFFSET('11. SEGUIMIENTO 2026'!$P$14,INT((ROW()-13)/2),0)),"",OFFSET('11. SEGUIMIENTO 2026'!$P$14,INT((ROW()-13)/2),0)),IF(ISBLANK(OFFSET('9. METAS'!$T$20,INT((ROW()-14)/2),0)),"",OFFSET('9. METAS'!$T$20,INT((ROW()-14)/2),0)))</f>
        <v>1150</v>
      </c>
      <c r="M134" s="197" t="str">
        <f ca="1">IF(MOD(ROW()-13,2)=0,IF(ISBLANK(OFFSET('11. SEGUIMIENTO 2026'!$Q$14,INT((ROW()-13)/2),0)),"",OFFSET('11. SEGUIMIENTO 2026'!$Q$14,INT((ROW()-13)/2),0)),IF(ISBLANK(OFFSET('9. METAS'!$U$20,INT((ROW()-14)/2),0)),"",OFFSET('9. METAS'!$U$20,INT((ROW()-14)/2),0)))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METAS'!$L$20,INT((ROW()-13)/2),0)),"",OFFSET('9. METAS'!$L$20,INT((ROW()-13)/2),0))</f>
        <v>380000</v>
      </c>
      <c r="I135" s="763"/>
      <c r="J135" s="195">
        <f ca="1">IF(MOD(ROW()-13,2)=0,IF(ISBLANK(OFFSET('11. SEGUIMIENTO 2026'!$N$14,INT((ROW()-13)/2),0)),"",OFFSET('11. SEGUIMIENTO 2026'!$N$14,INT((ROW()-13)/2),0)),IF(ISBLANK(OFFSET('9. METAS'!$R$20,INT((ROW()-14)/2),0)),"",OFFSET('9. METAS'!$R$20,INT((ROW()-14)/2),0)))</f>
        <v>92370.35</v>
      </c>
      <c r="K135" s="196" t="str">
        <f ca="1">IF(MOD(ROW()-13,2)=0,IF(ISBLANK(OFFSET('11. SEGUIMIENTO 2026'!$O$14,INT((ROW()-13)/2),0)),"",OFFSET('11. SEGUIMIENTO 2026'!$O$14,INT((ROW()-13)/2),0)),IF(ISBLANK(OFFSET('9. METAS'!$S$20,INT((ROW()-14)/2),0)),"",OFFSET('9. METAS'!$S$20,INT((ROW()-14)/2),0)))</f>
        <v/>
      </c>
      <c r="L135" s="196" t="str">
        <f ca="1">IF(MOD(ROW()-13,2)=0,IF(ISBLANK(OFFSET('11. SEGUIMIENTO 2026'!$P$14,INT((ROW()-13)/2),0)),"",OFFSET('11. SEGUIMIENTO 2026'!$P$14,INT((ROW()-13)/2),0)),IF(ISBLANK(OFFSET('9. METAS'!$T$20,INT((ROW()-14)/2),0)),"",OFFSET('9. METAS'!$T$20,INT((ROW()-14)/2),0)))</f>
        <v/>
      </c>
      <c r="M135" s="197" t="str">
        <f ca="1">IF(MOD(ROW()-13,2)=0,IF(ISBLANK(OFFSET('11. SEGUIMIENTO 2026'!$Q$14,INT((ROW()-13)/2),0)),"",OFFSET('11. SEGUIMIENTO 2026'!$Q$14,INT((ROW()-13)/2),0)),IF(ISBLANK(OFFSET('9. METAS'!$U$20,INT((ROW()-14)/2),0)),"",OFFSET('9. METAS'!$U$20,INT((ROW()-14)/2),0)))</f>
        <v/>
      </c>
      <c r="N135" s="769">
        <f ca="1">IFERROR(J135/J136,"ND")</f>
        <v>0.97231947368421057</v>
      </c>
      <c r="O135" s="771" t="str">
        <f ca="1">IFERROR(((J135+K135)/H135),"ND")</f>
        <v>ND</v>
      </c>
      <c r="P135" s="775" t="str">
        <f ca="1">IF(ISBLANK(OFFSET('11. SEGUIMIENTO 2026'!$AA$14,INT((ROW()-13)/2),0)),"",OFFSET('11. SEGUIMIENTO 2026'!$AA$14,INT((ROW()-13)/2),0))</f>
        <v/>
      </c>
    </row>
    <row r="136" spans="3:16">
      <c r="C136" s="747"/>
      <c r="D136" s="749"/>
      <c r="E136" s="749"/>
      <c r="F136" s="751"/>
      <c r="G136" s="753"/>
      <c r="H136" s="760"/>
      <c r="I136" s="764"/>
      <c r="J136" s="195">
        <f ca="1">IF(MOD(ROW()-13,2)=0,IF(ISBLANK(OFFSET('11. SEGUIMIENTO 2026'!$N$14,INT((ROW()-13)/2),0)),"",OFFSET('11. SEGUIMIENTO 2026'!$N$14,INT((ROW()-13)/2),0)),IF(ISBLANK(OFFSET('9. METAS'!$R$20,INT((ROW()-14)/2),0)),"",OFFSET('9. METAS'!$R$20,INT((ROW()-14)/2),0)))</f>
        <v>95000</v>
      </c>
      <c r="K136" s="196">
        <f ca="1">IF(MOD(ROW()-13,2)=0,IF(ISBLANK(OFFSET('11. SEGUIMIENTO 2026'!$O$14,INT((ROW()-13)/2),0)),"",OFFSET('11. SEGUIMIENTO 2026'!$O$14,INT((ROW()-13)/2),0)),IF(ISBLANK(OFFSET('9. METAS'!$S$20,INT((ROW()-14)/2),0)),"",OFFSET('9. METAS'!$S$20,INT((ROW()-14)/2),0)))</f>
        <v>95000</v>
      </c>
      <c r="L136" s="196">
        <f ca="1">IF(MOD(ROW()-13,2)=0,IF(ISBLANK(OFFSET('11. SEGUIMIENTO 2026'!$P$14,INT((ROW()-13)/2),0)),"",OFFSET('11. SEGUIMIENTO 2026'!$P$14,INT((ROW()-13)/2),0)),IF(ISBLANK(OFFSET('9. METAS'!$T$20,INT((ROW()-14)/2),0)),"",OFFSET('9. METAS'!$T$20,INT((ROW()-14)/2),0)))</f>
        <v>95000</v>
      </c>
      <c r="M136" s="197">
        <f ca="1">IF(MOD(ROW()-13,2)=0,IF(ISBLANK(OFFSET('11. SEGUIMIENTO 2026'!$Q$14,INT((ROW()-13)/2),0)),"",OFFSET('11. SEGUIMIENTO 2026'!$Q$14,INT((ROW()-13)/2),0)),IF(ISBLANK(OFFSET('9. METAS'!$U$20,INT((ROW()-14)/2),0)),"",OFFSET('9. METAS'!$U$20,INT((ROW()-14)/2),0)))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METAS'!$L$20,INT((ROW()-13)/2),0)),"",OFFSET('9. METAS'!$L$20,INT((ROW()-13)/2),0))</f>
        <v>140</v>
      </c>
      <c r="I137" s="763"/>
      <c r="J137" s="195">
        <f ca="1">IF(MOD(ROW()-13,2)=0,IF(ISBLANK(OFFSET('11. SEGUIMIENTO 2026'!$N$14,INT((ROW()-13)/2),0)),"",OFFSET('11. SEGUIMIENTO 2026'!$N$14,INT((ROW()-13)/2),0)),IF(ISBLANK(OFFSET('9. METAS'!$R$20,INT((ROW()-14)/2),0)),"",OFFSET('9. METAS'!$R$20,INT((ROW()-14)/2),0)))</f>
        <v>23</v>
      </c>
      <c r="K137" s="196" t="str">
        <f ca="1">IF(MOD(ROW()-13,2)=0,IF(ISBLANK(OFFSET('11. SEGUIMIENTO 2026'!$O$14,INT((ROW()-13)/2),0)),"",OFFSET('11. SEGUIMIENTO 2026'!$O$14,INT((ROW()-13)/2),0)),IF(ISBLANK(OFFSET('9. METAS'!$S$20,INT((ROW()-14)/2),0)),"",OFFSET('9. METAS'!$S$20,INT((ROW()-14)/2),0)))</f>
        <v/>
      </c>
      <c r="L137" s="196" t="str">
        <f ca="1">IF(MOD(ROW()-13,2)=0,IF(ISBLANK(OFFSET('11. SEGUIMIENTO 2026'!$P$14,INT((ROW()-13)/2),0)),"",OFFSET('11. SEGUIMIENTO 2026'!$P$14,INT((ROW()-13)/2),0)),IF(ISBLANK(OFFSET('9. METAS'!$T$20,INT((ROW()-14)/2),0)),"",OFFSET('9. METAS'!$T$20,INT((ROW()-14)/2),0)))</f>
        <v/>
      </c>
      <c r="M137" s="197" t="str">
        <f ca="1">IF(MOD(ROW()-13,2)=0,IF(ISBLANK(OFFSET('11. SEGUIMIENTO 2026'!$Q$14,INT((ROW()-13)/2),0)),"",OFFSET('11. SEGUIMIENTO 2026'!$Q$14,INT((ROW()-13)/2),0)),IF(ISBLANK(OFFSET('9. METAS'!$U$20,INT((ROW()-14)/2),0)),"",OFFSET('9. METAS'!$U$20,INT((ROW()-14)/2),0)))</f>
        <v/>
      </c>
      <c r="N137" s="769">
        <f ca="1">IFERROR(J137/J138,"ND")</f>
        <v>0.65714285714285714</v>
      </c>
      <c r="O137" s="771" t="str">
        <f ca="1">IFERROR(((J137+K137)/H137),"ND")</f>
        <v>ND</v>
      </c>
      <c r="P137" s="775" t="str">
        <f ca="1">IF(ISBLANK(OFFSET('11. SEGUIMIENTO 2026'!$AA$14,INT((ROW()-13)/2),0)),"",OFFSET('11. SEGUIMIENTO 2026'!$AA$14,INT((ROW()-13)/2),0))</f>
        <v/>
      </c>
    </row>
    <row r="138" spans="3:16">
      <c r="C138" s="747"/>
      <c r="D138" s="749"/>
      <c r="E138" s="749"/>
      <c r="F138" s="751"/>
      <c r="G138" s="753"/>
      <c r="H138" s="760"/>
      <c r="I138" s="764"/>
      <c r="J138" s="195">
        <f ca="1">IF(MOD(ROW()-13,2)=0,IF(ISBLANK(OFFSET('11. SEGUIMIENTO 2026'!$N$14,INT((ROW()-13)/2),0)),"",OFFSET('11. SEGUIMIENTO 2026'!$N$14,INT((ROW()-13)/2),0)),IF(ISBLANK(OFFSET('9. METAS'!$R$20,INT((ROW()-14)/2),0)),"",OFFSET('9. METAS'!$R$20,INT((ROW()-14)/2),0)))</f>
        <v>35</v>
      </c>
      <c r="K138" s="196">
        <f ca="1">IF(MOD(ROW()-13,2)=0,IF(ISBLANK(OFFSET('11. SEGUIMIENTO 2026'!$O$14,INT((ROW()-13)/2),0)),"",OFFSET('11. SEGUIMIENTO 2026'!$O$14,INT((ROW()-13)/2),0)),IF(ISBLANK(OFFSET('9. METAS'!$S$20,INT((ROW()-14)/2),0)),"",OFFSET('9. METAS'!$S$20,INT((ROW()-14)/2),0)))</f>
        <v>35</v>
      </c>
      <c r="L138" s="196">
        <f ca="1">IF(MOD(ROW()-13,2)=0,IF(ISBLANK(OFFSET('11. SEGUIMIENTO 2026'!$P$14,INT((ROW()-13)/2),0)),"",OFFSET('11. SEGUIMIENTO 2026'!$P$14,INT((ROW()-13)/2),0)),IF(ISBLANK(OFFSET('9. METAS'!$T$20,INT((ROW()-14)/2),0)),"",OFFSET('9. METAS'!$T$20,INT((ROW()-14)/2),0)))</f>
        <v>35</v>
      </c>
      <c r="M138" s="197">
        <f ca="1">IF(MOD(ROW()-13,2)=0,IF(ISBLANK(OFFSET('11. SEGUIMIENTO 2026'!$Q$14,INT((ROW()-13)/2),0)),"",OFFSET('11. SEGUIMIENTO 2026'!$Q$14,INT((ROW()-13)/2),0)),IF(ISBLANK(OFFSET('9. METAS'!$U$20,INT((ROW()-14)/2),0)),"",OFFSET('9. METAS'!$U$20,INT((ROW()-14)/2),0)))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METAS'!$L$20,INT((ROW()-13)/2),0)),"",OFFSET('9. METAS'!$L$20,INT((ROW()-13)/2),0))</f>
        <v>20</v>
      </c>
      <c r="I139" s="763"/>
      <c r="J139" s="195">
        <f ca="1">IF(MOD(ROW()-13,2)=0,IF(ISBLANK(OFFSET('11. SEGUIMIENTO 2026'!$N$14,INT((ROW()-13)/2),0)),"",OFFSET('11. SEGUIMIENTO 2026'!$N$14,INT((ROW()-13)/2),0)),IF(ISBLANK(OFFSET('9. METAS'!$R$20,INT((ROW()-14)/2),0)),"",OFFSET('9. METAS'!$R$20,INT((ROW()-14)/2),0)))</f>
        <v>3</v>
      </c>
      <c r="K139" s="196" t="str">
        <f ca="1">IF(MOD(ROW()-13,2)=0,IF(ISBLANK(OFFSET('11. SEGUIMIENTO 2026'!$O$14,INT((ROW()-13)/2),0)),"",OFFSET('11. SEGUIMIENTO 2026'!$O$14,INT((ROW()-13)/2),0)),IF(ISBLANK(OFFSET('9. METAS'!$S$20,INT((ROW()-14)/2),0)),"",OFFSET('9. METAS'!$S$20,INT((ROW()-14)/2),0)))</f>
        <v/>
      </c>
      <c r="L139" s="196" t="str">
        <f ca="1">IF(MOD(ROW()-13,2)=0,IF(ISBLANK(OFFSET('11. SEGUIMIENTO 2026'!$P$14,INT((ROW()-13)/2),0)),"",OFFSET('11. SEGUIMIENTO 2026'!$P$14,INT((ROW()-13)/2),0)),IF(ISBLANK(OFFSET('9. METAS'!$T$20,INT((ROW()-14)/2),0)),"",OFFSET('9. METAS'!$T$20,INT((ROW()-14)/2),0)))</f>
        <v/>
      </c>
      <c r="M139" s="197" t="str">
        <f ca="1">IF(MOD(ROW()-13,2)=0,IF(ISBLANK(OFFSET('11. SEGUIMIENTO 2026'!$Q$14,INT((ROW()-13)/2),0)),"",OFFSET('11. SEGUIMIENTO 2026'!$Q$14,INT((ROW()-13)/2),0)),IF(ISBLANK(OFFSET('9. METAS'!$U$20,INT((ROW()-14)/2),0)),"",OFFSET('9. METAS'!$U$20,INT((ROW()-14)/2),0)))</f>
        <v/>
      </c>
      <c r="N139" s="769">
        <f ca="1">IFERROR(J139/J140,"ND")</f>
        <v>0.6</v>
      </c>
      <c r="O139" s="771" t="str">
        <f ca="1">IFERROR(((J139+K139)/H139),"ND")</f>
        <v>ND</v>
      </c>
      <c r="P139" s="775" t="str">
        <f ca="1">IF(ISBLANK(OFFSET('11. SEGUIMIENTO 2026'!$AA$14,INT((ROW()-13)/2),0)),"",OFFSET('11. SEGUIMIENTO 2026'!$AA$14,INT((ROW()-13)/2),0))</f>
        <v/>
      </c>
    </row>
    <row r="140" spans="3:16">
      <c r="C140" s="747"/>
      <c r="D140" s="749"/>
      <c r="E140" s="749"/>
      <c r="F140" s="751"/>
      <c r="G140" s="753"/>
      <c r="H140" s="760"/>
      <c r="I140" s="764"/>
      <c r="J140" s="195">
        <f ca="1">IF(MOD(ROW()-13,2)=0,IF(ISBLANK(OFFSET('11. SEGUIMIENTO 2026'!$N$14,INT((ROW()-13)/2),0)),"",OFFSET('11. SEGUIMIENTO 2026'!$N$14,INT((ROW()-13)/2),0)),IF(ISBLANK(OFFSET('9. METAS'!$R$20,INT((ROW()-14)/2),0)),"",OFFSET('9. METAS'!$R$20,INT((ROW()-14)/2),0)))</f>
        <v>5</v>
      </c>
      <c r="K140" s="196">
        <f ca="1">IF(MOD(ROW()-13,2)=0,IF(ISBLANK(OFFSET('11. SEGUIMIENTO 2026'!$O$14,INT((ROW()-13)/2),0)),"",OFFSET('11. SEGUIMIENTO 2026'!$O$14,INT((ROW()-13)/2),0)),IF(ISBLANK(OFFSET('9. METAS'!$S$20,INT((ROW()-14)/2),0)),"",OFFSET('9. METAS'!$S$20,INT((ROW()-14)/2),0)))</f>
        <v>5</v>
      </c>
      <c r="L140" s="196">
        <f ca="1">IF(MOD(ROW()-13,2)=0,IF(ISBLANK(OFFSET('11. SEGUIMIENTO 2026'!$P$14,INT((ROW()-13)/2),0)),"",OFFSET('11. SEGUIMIENTO 2026'!$P$14,INT((ROW()-13)/2),0)),IF(ISBLANK(OFFSET('9. METAS'!$T$20,INT((ROW()-14)/2),0)),"",OFFSET('9. METAS'!$T$20,INT((ROW()-14)/2),0)))</f>
        <v>5</v>
      </c>
      <c r="M140" s="197">
        <f ca="1">IF(MOD(ROW()-13,2)=0,IF(ISBLANK(OFFSET('11. SEGUIMIENTO 2026'!$Q$14,INT((ROW()-13)/2),0)),"",OFFSET('11. SEGUIMIENTO 2026'!$Q$14,INT((ROW()-13)/2),0)),IF(ISBLANK(OFFSET('9. METAS'!$U$20,INT((ROW()-14)/2),0)),"",OFFSET('9. METAS'!$U$20,INT((ROW()-14)/2),0)))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METAS'!$L$20,INT((ROW()-13)/2),0)),"",OFFSET('9. METAS'!$L$20,INT((ROW()-13)/2),0))</f>
        <v>210</v>
      </c>
      <c r="I141" s="763"/>
      <c r="J141" s="195">
        <f ca="1">IF(MOD(ROW()-13,2)=0,IF(ISBLANK(OFFSET('11. SEGUIMIENTO 2026'!$N$14,INT((ROW()-13)/2),0)),"",OFFSET('11. SEGUIMIENTO 2026'!$N$14,INT((ROW()-13)/2),0)),IF(ISBLANK(OFFSET('9. METAS'!$R$20,INT((ROW()-14)/2),0)),"",OFFSET('9. METAS'!$R$20,INT((ROW()-14)/2),0)))</f>
        <v>52</v>
      </c>
      <c r="K141" s="196" t="str">
        <f ca="1">IF(MOD(ROW()-13,2)=0,IF(ISBLANK(OFFSET('11. SEGUIMIENTO 2026'!$O$14,INT((ROW()-13)/2),0)),"",OFFSET('11. SEGUIMIENTO 2026'!$O$14,INT((ROW()-13)/2),0)),IF(ISBLANK(OFFSET('9. METAS'!$S$20,INT((ROW()-14)/2),0)),"",OFFSET('9. METAS'!$S$20,INT((ROW()-14)/2),0)))</f>
        <v/>
      </c>
      <c r="L141" s="196" t="str">
        <f ca="1">IF(MOD(ROW()-13,2)=0,IF(ISBLANK(OFFSET('11. SEGUIMIENTO 2026'!$P$14,INT((ROW()-13)/2),0)),"",OFFSET('11. SEGUIMIENTO 2026'!$P$14,INT((ROW()-13)/2),0)),IF(ISBLANK(OFFSET('9. METAS'!$T$20,INT((ROW()-14)/2),0)),"",OFFSET('9. METAS'!$T$20,INT((ROW()-14)/2),0)))</f>
        <v/>
      </c>
      <c r="M141" s="197" t="str">
        <f ca="1">IF(MOD(ROW()-13,2)=0,IF(ISBLANK(OFFSET('11. SEGUIMIENTO 2026'!$Q$14,INT((ROW()-13)/2),0)),"",OFFSET('11. SEGUIMIENTO 2026'!$Q$14,INT((ROW()-13)/2),0)),IF(ISBLANK(OFFSET('9. METAS'!$U$20,INT((ROW()-14)/2),0)),"",OFFSET('9. METAS'!$U$20,INT((ROW()-14)/2),0)))</f>
        <v/>
      </c>
      <c r="N141" s="769">
        <f ca="1">IFERROR(J141/J142,"ND")</f>
        <v>0.99047619047619051</v>
      </c>
      <c r="O141" s="771" t="str">
        <f ca="1">IFERROR(((J141+K141)/H141),"ND")</f>
        <v>ND</v>
      </c>
      <c r="P141" s="775" t="str">
        <f ca="1">IF(ISBLANK(OFFSET('11. SEGUIMIENTO 2026'!$AA$14,INT((ROW()-13)/2),0)),"",OFFSET('11. SEGUIMIENTO 2026'!$AA$14,INT((ROW()-13)/2),0))</f>
        <v/>
      </c>
    </row>
    <row r="142" spans="3:16">
      <c r="C142" s="747"/>
      <c r="D142" s="749"/>
      <c r="E142" s="749"/>
      <c r="F142" s="751"/>
      <c r="G142" s="753"/>
      <c r="H142" s="760"/>
      <c r="I142" s="764"/>
      <c r="J142" s="195">
        <f ca="1">IF(MOD(ROW()-13,2)=0,IF(ISBLANK(OFFSET('11. SEGUIMIENTO 2026'!$N$14,INT((ROW()-13)/2),0)),"",OFFSET('11. SEGUIMIENTO 2026'!$N$14,INT((ROW()-13)/2),0)),IF(ISBLANK(OFFSET('9. METAS'!$R$20,INT((ROW()-14)/2),0)),"",OFFSET('9. METAS'!$R$20,INT((ROW()-14)/2),0)))</f>
        <v>52.5</v>
      </c>
      <c r="K142" s="196">
        <f ca="1">IF(MOD(ROW()-13,2)=0,IF(ISBLANK(OFFSET('11. SEGUIMIENTO 2026'!$O$14,INT((ROW()-13)/2),0)),"",OFFSET('11. SEGUIMIENTO 2026'!$O$14,INT((ROW()-13)/2),0)),IF(ISBLANK(OFFSET('9. METAS'!$S$20,INT((ROW()-14)/2),0)),"",OFFSET('9. METAS'!$S$20,INT((ROW()-14)/2),0)))</f>
        <v>52.5</v>
      </c>
      <c r="L142" s="196">
        <f ca="1">IF(MOD(ROW()-13,2)=0,IF(ISBLANK(OFFSET('11. SEGUIMIENTO 2026'!$P$14,INT((ROW()-13)/2),0)),"",OFFSET('11. SEGUIMIENTO 2026'!$P$14,INT((ROW()-13)/2),0)),IF(ISBLANK(OFFSET('9. METAS'!$T$20,INT((ROW()-14)/2),0)),"",OFFSET('9. METAS'!$T$20,INT((ROW()-14)/2),0)))</f>
        <v>52.5</v>
      </c>
      <c r="M142" s="197">
        <f ca="1">IF(MOD(ROW()-13,2)=0,IF(ISBLANK(OFFSET('11. SEGUIMIENTO 2026'!$Q$14,INT((ROW()-13)/2),0)),"",OFFSET('11. SEGUIMIENTO 2026'!$Q$14,INT((ROW()-13)/2),0)),IF(ISBLANK(OFFSET('9. METAS'!$U$20,INT((ROW()-14)/2),0)),"",OFFSET('9. METAS'!$U$20,INT((ROW()-14)/2),0)))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METAS'!$L$20,INT((ROW()-13)/2),0)),"",OFFSET('9. METAS'!$L$20,INT((ROW()-13)/2),0))</f>
        <v>1100</v>
      </c>
      <c r="I143" s="763"/>
      <c r="J143" s="195">
        <f ca="1">IF(MOD(ROW()-13,2)=0,IF(ISBLANK(OFFSET('11. SEGUIMIENTO 2026'!$N$14,INT((ROW()-13)/2),0)),"",OFFSET('11. SEGUIMIENTO 2026'!$N$14,INT((ROW()-13)/2),0)),IF(ISBLANK(OFFSET('9. METAS'!$R$20,INT((ROW()-14)/2),0)),"",OFFSET('9. METAS'!$R$20,INT((ROW()-14)/2),0)))</f>
        <v>276</v>
      </c>
      <c r="K143" s="196" t="str">
        <f ca="1">IF(MOD(ROW()-13,2)=0,IF(ISBLANK(OFFSET('11. SEGUIMIENTO 2026'!$O$14,INT((ROW()-13)/2),0)),"",OFFSET('11. SEGUIMIENTO 2026'!$O$14,INT((ROW()-13)/2),0)),IF(ISBLANK(OFFSET('9. METAS'!$S$20,INT((ROW()-14)/2),0)),"",OFFSET('9. METAS'!$S$20,INT((ROW()-14)/2),0)))</f>
        <v/>
      </c>
      <c r="L143" s="196" t="str">
        <f ca="1">IF(MOD(ROW()-13,2)=0,IF(ISBLANK(OFFSET('11. SEGUIMIENTO 2026'!$P$14,INT((ROW()-13)/2),0)),"",OFFSET('11. SEGUIMIENTO 2026'!$P$14,INT((ROW()-13)/2),0)),IF(ISBLANK(OFFSET('9. METAS'!$T$20,INT((ROW()-14)/2),0)),"",OFFSET('9. METAS'!$T$20,INT((ROW()-14)/2),0)))</f>
        <v/>
      </c>
      <c r="M143" s="197" t="str">
        <f ca="1">IF(MOD(ROW()-13,2)=0,IF(ISBLANK(OFFSET('11. SEGUIMIENTO 2026'!$Q$14,INT((ROW()-13)/2),0)),"",OFFSET('11. SEGUIMIENTO 2026'!$Q$14,INT((ROW()-13)/2),0)),IF(ISBLANK(OFFSET('9. METAS'!$U$20,INT((ROW()-14)/2),0)),"",OFFSET('9. METAS'!$U$20,INT((ROW()-14)/2),0)))</f>
        <v/>
      </c>
      <c r="N143" s="769">
        <f ca="1">IFERROR(J143/J144,"ND")</f>
        <v>1.0036363636363637</v>
      </c>
      <c r="O143" s="771" t="str">
        <f ca="1">IFERROR(((J143+K143)/H143),"ND")</f>
        <v>ND</v>
      </c>
      <c r="P143" s="775" t="str">
        <f ca="1">IF(ISBLANK(OFFSET('11. SEGUIMIENTO 2026'!$AA$14,INT((ROW()-13)/2),0)),"",OFFSET('11. SEGUIMIENTO 2026'!$AA$14,INT((ROW()-13)/2),0))</f>
        <v/>
      </c>
    </row>
    <row r="144" spans="3:16">
      <c r="C144" s="747"/>
      <c r="D144" s="749"/>
      <c r="E144" s="749"/>
      <c r="F144" s="751"/>
      <c r="G144" s="753"/>
      <c r="H144" s="760"/>
      <c r="I144" s="764"/>
      <c r="J144" s="195">
        <f ca="1">IF(MOD(ROW()-13,2)=0,IF(ISBLANK(OFFSET('11. SEGUIMIENTO 2026'!$N$14,INT((ROW()-13)/2),0)),"",OFFSET('11. SEGUIMIENTO 2026'!$N$14,INT((ROW()-13)/2),0)),IF(ISBLANK(OFFSET('9. METAS'!$R$20,INT((ROW()-14)/2),0)),"",OFFSET('9. METAS'!$R$20,INT((ROW()-14)/2),0)))</f>
        <v>275</v>
      </c>
      <c r="K144" s="196">
        <f ca="1">IF(MOD(ROW()-13,2)=0,IF(ISBLANK(OFFSET('11. SEGUIMIENTO 2026'!$O$14,INT((ROW()-13)/2),0)),"",OFFSET('11. SEGUIMIENTO 2026'!$O$14,INT((ROW()-13)/2),0)),IF(ISBLANK(OFFSET('9. METAS'!$S$20,INT((ROW()-14)/2),0)),"",OFFSET('9. METAS'!$S$20,INT((ROW()-14)/2),0)))</f>
        <v>275</v>
      </c>
      <c r="L144" s="196">
        <f ca="1">IF(MOD(ROW()-13,2)=0,IF(ISBLANK(OFFSET('11. SEGUIMIENTO 2026'!$P$14,INT((ROW()-13)/2),0)),"",OFFSET('11. SEGUIMIENTO 2026'!$P$14,INT((ROW()-13)/2),0)),IF(ISBLANK(OFFSET('9. METAS'!$T$20,INT((ROW()-14)/2),0)),"",OFFSET('9. METAS'!$T$20,INT((ROW()-14)/2),0)))</f>
        <v>275</v>
      </c>
      <c r="M144" s="197">
        <f ca="1">IF(MOD(ROW()-13,2)=0,IF(ISBLANK(OFFSET('11. SEGUIMIENTO 2026'!$Q$14,INT((ROW()-13)/2),0)),"",OFFSET('11. SEGUIMIENTO 2026'!$Q$14,INT((ROW()-13)/2),0)),IF(ISBLANK(OFFSET('9. METAS'!$U$20,INT((ROW()-14)/2),0)),"",OFFSET('9. METAS'!$U$20,INT((ROW()-14)/2),0)))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METAS'!$L$20,INT((ROW()-13)/2),0)),"",OFFSET('9. METAS'!$L$20,INT((ROW()-13)/2),0))</f>
        <v>1320</v>
      </c>
      <c r="I145" s="763"/>
      <c r="J145" s="195">
        <f ca="1">IF(MOD(ROW()-13,2)=0,IF(ISBLANK(OFFSET('11. SEGUIMIENTO 2026'!$N$14,INT((ROW()-13)/2),0)),"",OFFSET('11. SEGUIMIENTO 2026'!$N$14,INT((ROW()-13)/2),0)),IF(ISBLANK(OFFSET('9. METAS'!$R$20,INT((ROW()-14)/2),0)),"",OFFSET('9. METAS'!$R$20,INT((ROW()-14)/2),0)))</f>
        <v>271</v>
      </c>
      <c r="K145" s="196" t="str">
        <f ca="1">IF(MOD(ROW()-13,2)=0,IF(ISBLANK(OFFSET('11. SEGUIMIENTO 2026'!$O$14,INT((ROW()-13)/2),0)),"",OFFSET('11. SEGUIMIENTO 2026'!$O$14,INT((ROW()-13)/2),0)),IF(ISBLANK(OFFSET('9. METAS'!$S$20,INT((ROW()-14)/2),0)),"",OFFSET('9. METAS'!$S$20,INT((ROW()-14)/2),0)))</f>
        <v/>
      </c>
      <c r="L145" s="196" t="str">
        <f ca="1">IF(MOD(ROW()-13,2)=0,IF(ISBLANK(OFFSET('11. SEGUIMIENTO 2026'!$P$14,INT((ROW()-13)/2),0)),"",OFFSET('11. SEGUIMIENTO 2026'!$P$14,INT((ROW()-13)/2),0)),IF(ISBLANK(OFFSET('9. METAS'!$T$20,INT((ROW()-14)/2),0)),"",OFFSET('9. METAS'!$T$20,INT((ROW()-14)/2),0)))</f>
        <v/>
      </c>
      <c r="M145" s="197" t="str">
        <f ca="1">IF(MOD(ROW()-13,2)=0,IF(ISBLANK(OFFSET('11. SEGUIMIENTO 2026'!$Q$14,INT((ROW()-13)/2),0)),"",OFFSET('11. SEGUIMIENTO 2026'!$Q$14,INT((ROW()-13)/2),0)),IF(ISBLANK(OFFSET('9. METAS'!$U$20,INT((ROW()-14)/2),0)),"",OFFSET('9. METAS'!$U$20,INT((ROW()-14)/2),0)))</f>
        <v/>
      </c>
      <c r="N145" s="769">
        <f ca="1">IFERROR(J145/J146,"ND")</f>
        <v>0.82121212121212117</v>
      </c>
      <c r="O145" s="771" t="str">
        <f ca="1">IFERROR(((J145+K145)/H145),"ND")</f>
        <v>ND</v>
      </c>
      <c r="P145" s="775" t="str">
        <f ca="1">IF(ISBLANK(OFFSET('11. SEGUIMIENTO 2026'!$AA$14,INT((ROW()-13)/2),0)),"",OFFSET('11. SEGUIMIENTO 2026'!$AA$14,INT((ROW()-13)/2),0))</f>
        <v/>
      </c>
    </row>
    <row r="146" spans="3:16">
      <c r="C146" s="747"/>
      <c r="D146" s="749"/>
      <c r="E146" s="749"/>
      <c r="F146" s="751"/>
      <c r="G146" s="753"/>
      <c r="H146" s="760"/>
      <c r="I146" s="764"/>
      <c r="J146" s="195">
        <f ca="1">IF(MOD(ROW()-13,2)=0,IF(ISBLANK(OFFSET('11. SEGUIMIENTO 2026'!$N$14,INT((ROW()-13)/2),0)),"",OFFSET('11. SEGUIMIENTO 2026'!$N$14,INT((ROW()-13)/2),0)),IF(ISBLANK(OFFSET('9. METAS'!$R$20,INT((ROW()-14)/2),0)),"",OFFSET('9. METAS'!$R$20,INT((ROW()-14)/2),0)))</f>
        <v>330</v>
      </c>
      <c r="K146" s="196">
        <f ca="1">IF(MOD(ROW()-13,2)=0,IF(ISBLANK(OFFSET('11. SEGUIMIENTO 2026'!$O$14,INT((ROW()-13)/2),0)),"",OFFSET('11. SEGUIMIENTO 2026'!$O$14,INT((ROW()-13)/2),0)),IF(ISBLANK(OFFSET('9. METAS'!$S$20,INT((ROW()-14)/2),0)),"",OFFSET('9. METAS'!$S$20,INT((ROW()-14)/2),0)))</f>
        <v>330</v>
      </c>
      <c r="L146" s="196">
        <f ca="1">IF(MOD(ROW()-13,2)=0,IF(ISBLANK(OFFSET('11. SEGUIMIENTO 2026'!$P$14,INT((ROW()-13)/2),0)),"",OFFSET('11. SEGUIMIENTO 2026'!$P$14,INT((ROW()-13)/2),0)),IF(ISBLANK(OFFSET('9. METAS'!$T$20,INT((ROW()-14)/2),0)),"",OFFSET('9. METAS'!$T$20,INT((ROW()-14)/2),0)))</f>
        <v>330</v>
      </c>
      <c r="M146" s="197">
        <f ca="1">IF(MOD(ROW()-13,2)=0,IF(ISBLANK(OFFSET('11. SEGUIMIENTO 2026'!$Q$14,INT((ROW()-13)/2),0)),"",OFFSET('11. SEGUIMIENTO 2026'!$Q$14,INT((ROW()-13)/2),0)),IF(ISBLANK(OFFSET('9. METAS'!$U$20,INT((ROW()-14)/2),0)),"",OFFSET('9. METAS'!$U$20,INT((ROW()-14)/2),0)))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METAS'!$L$20,INT((ROW()-13)/2),0)),"",OFFSET('9. METAS'!$L$20,INT((ROW()-13)/2),0))</f>
        <v>792</v>
      </c>
      <c r="I147" s="763"/>
      <c r="J147" s="195">
        <f ca="1">IF(MOD(ROW()-13,2)=0,IF(ISBLANK(OFFSET('11. SEGUIMIENTO 2026'!$N$14,INT((ROW()-13)/2),0)),"",OFFSET('11. SEGUIMIENTO 2026'!$N$14,INT((ROW()-13)/2),0)),IF(ISBLANK(OFFSET('9. METAS'!$R$20,INT((ROW()-14)/2),0)),"",OFFSET('9. METAS'!$R$20,INT((ROW()-14)/2),0)))</f>
        <v>218</v>
      </c>
      <c r="K147" s="196" t="str">
        <f ca="1">IF(MOD(ROW()-13,2)=0,IF(ISBLANK(OFFSET('11. SEGUIMIENTO 2026'!$O$14,INT((ROW()-13)/2),0)),"",OFFSET('11. SEGUIMIENTO 2026'!$O$14,INT((ROW()-13)/2),0)),IF(ISBLANK(OFFSET('9. METAS'!$S$20,INT((ROW()-14)/2),0)),"",OFFSET('9. METAS'!$S$20,INT((ROW()-14)/2),0)))</f>
        <v/>
      </c>
      <c r="L147" s="196" t="str">
        <f ca="1">IF(MOD(ROW()-13,2)=0,IF(ISBLANK(OFFSET('11. SEGUIMIENTO 2026'!$P$14,INT((ROW()-13)/2),0)),"",OFFSET('11. SEGUIMIENTO 2026'!$P$14,INT((ROW()-13)/2),0)),IF(ISBLANK(OFFSET('9. METAS'!$T$20,INT((ROW()-14)/2),0)),"",OFFSET('9. METAS'!$T$20,INT((ROW()-14)/2),0)))</f>
        <v/>
      </c>
      <c r="M147" s="197" t="str">
        <f ca="1">IF(MOD(ROW()-13,2)=0,IF(ISBLANK(OFFSET('11. SEGUIMIENTO 2026'!$Q$14,INT((ROW()-13)/2),0)),"",OFFSET('11. SEGUIMIENTO 2026'!$Q$14,INT((ROW()-13)/2),0)),IF(ISBLANK(OFFSET('9. METAS'!$U$20,INT((ROW()-14)/2),0)),"",OFFSET('9. METAS'!$U$20,INT((ROW()-14)/2),0)))</f>
        <v/>
      </c>
      <c r="N147" s="769">
        <f ca="1">IFERROR(J147/J148,"ND")</f>
        <v>1.101010101010101</v>
      </c>
      <c r="O147" s="771" t="str">
        <f ca="1">IFERROR(((J147+K147)/H147),"ND")</f>
        <v>ND</v>
      </c>
      <c r="P147" s="775" t="str">
        <f ca="1">IF(ISBLANK(OFFSET('11. SEGUIMIENTO 2026'!$AA$14,INT((ROW()-13)/2),0)),"",OFFSET('11. SEGUIMIENTO 2026'!$AA$14,INT((ROW()-13)/2),0))</f>
        <v/>
      </c>
    </row>
    <row r="148" spans="3:16">
      <c r="C148" s="747"/>
      <c r="D148" s="749"/>
      <c r="E148" s="749"/>
      <c r="F148" s="751"/>
      <c r="G148" s="753"/>
      <c r="H148" s="760"/>
      <c r="I148" s="764"/>
      <c r="J148" s="195">
        <f ca="1">IF(MOD(ROW()-13,2)=0,IF(ISBLANK(OFFSET('11. SEGUIMIENTO 2026'!$N$14,INT((ROW()-13)/2),0)),"",OFFSET('11. SEGUIMIENTO 2026'!$N$14,INT((ROW()-13)/2),0)),IF(ISBLANK(OFFSET('9. METAS'!$R$20,INT((ROW()-14)/2),0)),"",OFFSET('9. METAS'!$R$20,INT((ROW()-14)/2),0)))</f>
        <v>198</v>
      </c>
      <c r="K148" s="196">
        <f ca="1">IF(MOD(ROW()-13,2)=0,IF(ISBLANK(OFFSET('11. SEGUIMIENTO 2026'!$O$14,INT((ROW()-13)/2),0)),"",OFFSET('11. SEGUIMIENTO 2026'!$O$14,INT((ROW()-13)/2),0)),IF(ISBLANK(OFFSET('9. METAS'!$S$20,INT((ROW()-14)/2),0)),"",OFFSET('9. METAS'!$S$20,INT((ROW()-14)/2),0)))</f>
        <v>198</v>
      </c>
      <c r="L148" s="196">
        <f ca="1">IF(MOD(ROW()-13,2)=0,IF(ISBLANK(OFFSET('11. SEGUIMIENTO 2026'!$P$14,INT((ROW()-13)/2),0)),"",OFFSET('11. SEGUIMIENTO 2026'!$P$14,INT((ROW()-13)/2),0)),IF(ISBLANK(OFFSET('9. METAS'!$T$20,INT((ROW()-14)/2),0)),"",OFFSET('9. METAS'!$T$20,INT((ROW()-14)/2),0)))</f>
        <v>198</v>
      </c>
      <c r="M148" s="197">
        <f ca="1">IF(MOD(ROW()-13,2)=0,IF(ISBLANK(OFFSET('11. SEGUIMIENTO 2026'!$Q$14,INT((ROW()-13)/2),0)),"",OFFSET('11. SEGUIMIENTO 2026'!$Q$14,INT((ROW()-13)/2),0)),IF(ISBLANK(OFFSET('9. METAS'!$U$20,INT((ROW()-14)/2),0)),"",OFFSET('9. METAS'!$U$20,INT((ROW()-14)/2),0)))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METAS'!$L$20,INT((ROW()-13)/2),0)),"",OFFSET('9. METAS'!$L$20,INT((ROW()-13)/2),0))</f>
        <v>132</v>
      </c>
      <c r="I149" s="763"/>
      <c r="J149" s="195">
        <f ca="1">IF(MOD(ROW()-13,2)=0,IF(ISBLANK(OFFSET('11. SEGUIMIENTO 2026'!$N$14,INT((ROW()-13)/2),0)),"",OFFSET('11. SEGUIMIENTO 2026'!$N$14,INT((ROW()-13)/2),0)),IF(ISBLANK(OFFSET('9. METAS'!$R$20,INT((ROW()-14)/2),0)),"",OFFSET('9. METAS'!$R$20,INT((ROW()-14)/2),0)))</f>
        <v>12</v>
      </c>
      <c r="K149" s="196" t="str">
        <f ca="1">IF(MOD(ROW()-13,2)=0,IF(ISBLANK(OFFSET('11. SEGUIMIENTO 2026'!$O$14,INT((ROW()-13)/2),0)),"",OFFSET('11. SEGUIMIENTO 2026'!$O$14,INT((ROW()-13)/2),0)),IF(ISBLANK(OFFSET('9. METAS'!$S$20,INT((ROW()-14)/2),0)),"",OFFSET('9. METAS'!$S$20,INT((ROW()-14)/2),0)))</f>
        <v/>
      </c>
      <c r="L149" s="196" t="str">
        <f ca="1">IF(MOD(ROW()-13,2)=0,IF(ISBLANK(OFFSET('11. SEGUIMIENTO 2026'!$P$14,INT((ROW()-13)/2),0)),"",OFFSET('11. SEGUIMIENTO 2026'!$P$14,INT((ROW()-13)/2),0)),IF(ISBLANK(OFFSET('9. METAS'!$T$20,INT((ROW()-14)/2),0)),"",OFFSET('9. METAS'!$T$20,INT((ROW()-14)/2),0)))</f>
        <v/>
      </c>
      <c r="M149" s="197" t="str">
        <f ca="1">IF(MOD(ROW()-13,2)=0,IF(ISBLANK(OFFSET('11. SEGUIMIENTO 2026'!$Q$14,INT((ROW()-13)/2),0)),"",OFFSET('11. SEGUIMIENTO 2026'!$Q$14,INT((ROW()-13)/2),0)),IF(ISBLANK(OFFSET('9. METAS'!$U$20,INT((ROW()-14)/2),0)),"",OFFSET('9. METAS'!$U$20,INT((ROW()-14)/2),0)))</f>
        <v/>
      </c>
      <c r="N149" s="769">
        <f ca="1">IFERROR(J149/J150,"ND")</f>
        <v>0.36363636363636365</v>
      </c>
      <c r="O149" s="771" t="str">
        <f ca="1">IFERROR(((J149+K149)/H149),"ND")</f>
        <v>ND</v>
      </c>
      <c r="P149" s="775" t="str">
        <f ca="1">IF(ISBLANK(OFFSET('11. SEGUIMIENTO 2026'!$AA$14,INT((ROW()-13)/2),0)),"",OFFSET('11. SEGUIMIENTO 2026'!$AA$14,INT((ROW()-13)/2),0))</f>
        <v/>
      </c>
    </row>
    <row r="150" spans="3:16">
      <c r="C150" s="747"/>
      <c r="D150" s="749"/>
      <c r="E150" s="749"/>
      <c r="F150" s="751"/>
      <c r="G150" s="753"/>
      <c r="H150" s="760"/>
      <c r="I150" s="764"/>
      <c r="J150" s="195">
        <f ca="1">IF(MOD(ROW()-13,2)=0,IF(ISBLANK(OFFSET('11. SEGUIMIENTO 2026'!$N$14,INT((ROW()-13)/2),0)),"",OFFSET('11. SEGUIMIENTO 2026'!$N$14,INT((ROW()-13)/2),0)),IF(ISBLANK(OFFSET('9. METAS'!$R$20,INT((ROW()-14)/2),0)),"",OFFSET('9. METAS'!$R$20,INT((ROW()-14)/2),0)))</f>
        <v>33</v>
      </c>
      <c r="K150" s="196">
        <f ca="1">IF(MOD(ROW()-13,2)=0,IF(ISBLANK(OFFSET('11. SEGUIMIENTO 2026'!$O$14,INT((ROW()-13)/2),0)),"",OFFSET('11. SEGUIMIENTO 2026'!$O$14,INT((ROW()-13)/2),0)),IF(ISBLANK(OFFSET('9. METAS'!$S$20,INT((ROW()-14)/2),0)),"",OFFSET('9. METAS'!$S$20,INT((ROW()-14)/2),0)))</f>
        <v>33</v>
      </c>
      <c r="L150" s="196">
        <f ca="1">IF(MOD(ROW()-13,2)=0,IF(ISBLANK(OFFSET('11. SEGUIMIENTO 2026'!$P$14,INT((ROW()-13)/2),0)),"",OFFSET('11. SEGUIMIENTO 2026'!$P$14,INT((ROW()-13)/2),0)),IF(ISBLANK(OFFSET('9. METAS'!$T$20,INT((ROW()-14)/2),0)),"",OFFSET('9. METAS'!$T$20,INT((ROW()-14)/2),0)))</f>
        <v>33</v>
      </c>
      <c r="M150" s="197">
        <f ca="1">IF(MOD(ROW()-13,2)=0,IF(ISBLANK(OFFSET('11. SEGUIMIENTO 2026'!$Q$14,INT((ROW()-13)/2),0)),"",OFFSET('11. SEGUIMIENTO 2026'!$Q$14,INT((ROW()-13)/2),0)),IF(ISBLANK(OFFSET('9. METAS'!$U$20,INT((ROW()-14)/2),0)),"",OFFSET('9. METAS'!$U$20,INT((ROW()-14)/2),0)))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METAS'!$L$20,INT((ROW()-13)/2),0)),"",OFFSET('9. METAS'!$L$20,INT((ROW()-13)/2),0))</f>
        <v>61</v>
      </c>
      <c r="I151" s="763"/>
      <c r="J151" s="195">
        <f ca="1">IF(MOD(ROW()-13,2)=0,IF(ISBLANK(OFFSET('11. SEGUIMIENTO 2026'!$N$14,INT((ROW()-13)/2),0)),"",OFFSET('11. SEGUIMIENTO 2026'!$N$14,INT((ROW()-13)/2),0)),IF(ISBLANK(OFFSET('9. METAS'!$R$20,INT((ROW()-14)/2),0)),"",OFFSET('9. METAS'!$R$20,INT((ROW()-14)/2),0)))</f>
        <v>7</v>
      </c>
      <c r="K151" s="196" t="str">
        <f ca="1">IF(MOD(ROW()-13,2)=0,IF(ISBLANK(OFFSET('11. SEGUIMIENTO 2026'!$O$14,INT((ROW()-13)/2),0)),"",OFFSET('11. SEGUIMIENTO 2026'!$O$14,INT((ROW()-13)/2),0)),IF(ISBLANK(OFFSET('9. METAS'!$S$20,INT((ROW()-14)/2),0)),"",OFFSET('9. METAS'!$S$20,INT((ROW()-14)/2),0)))</f>
        <v/>
      </c>
      <c r="L151" s="196" t="str">
        <f ca="1">IF(MOD(ROW()-13,2)=0,IF(ISBLANK(OFFSET('11. SEGUIMIENTO 2026'!$P$14,INT((ROW()-13)/2),0)),"",OFFSET('11. SEGUIMIENTO 2026'!$P$14,INT((ROW()-13)/2),0)),IF(ISBLANK(OFFSET('9. METAS'!$T$20,INT((ROW()-14)/2),0)),"",OFFSET('9. METAS'!$T$20,INT((ROW()-14)/2),0)))</f>
        <v/>
      </c>
      <c r="M151" s="197" t="str">
        <f ca="1">IF(MOD(ROW()-13,2)=0,IF(ISBLANK(OFFSET('11. SEGUIMIENTO 2026'!$Q$14,INT((ROW()-13)/2),0)),"",OFFSET('11. SEGUIMIENTO 2026'!$Q$14,INT((ROW()-13)/2),0)),IF(ISBLANK(OFFSET('9. METAS'!$U$20,INT((ROW()-14)/2),0)),"",OFFSET('9. METAS'!$U$20,INT((ROW()-14)/2),0)))</f>
        <v/>
      </c>
      <c r="N151" s="769">
        <f ca="1">IFERROR(J151/J152,"ND")</f>
        <v>1.75</v>
      </c>
      <c r="O151" s="771" t="str">
        <f ca="1">IFERROR(((J151+K151)/H151),"ND")</f>
        <v>ND</v>
      </c>
      <c r="P151" s="775" t="str">
        <f ca="1">IF(ISBLANK(OFFSET('11. SEGUIMIENTO 2026'!$AA$14,INT((ROW()-13)/2),0)),"",OFFSET('11. SEGUIMIENTO 2026'!$AA$14,INT((ROW()-13)/2),0))</f>
        <v/>
      </c>
    </row>
    <row r="152" spans="3:16">
      <c r="C152" s="747"/>
      <c r="D152" s="749"/>
      <c r="E152" s="749"/>
      <c r="F152" s="751"/>
      <c r="G152" s="753"/>
      <c r="H152" s="760"/>
      <c r="I152" s="764"/>
      <c r="J152" s="195">
        <f ca="1">IF(MOD(ROW()-13,2)=0,IF(ISBLANK(OFFSET('11. SEGUIMIENTO 2026'!$N$14,INT((ROW()-13)/2),0)),"",OFFSET('11. SEGUIMIENTO 2026'!$N$14,INT((ROW()-13)/2),0)),IF(ISBLANK(OFFSET('9. METAS'!$R$20,INT((ROW()-14)/2),0)),"",OFFSET('9. METAS'!$R$20,INT((ROW()-14)/2),0)))</f>
        <v>4</v>
      </c>
      <c r="K152" s="196">
        <f ca="1">IF(MOD(ROW()-13,2)=0,IF(ISBLANK(OFFSET('11. SEGUIMIENTO 2026'!$O$14,INT((ROW()-13)/2),0)),"",OFFSET('11. SEGUIMIENTO 2026'!$O$14,INT((ROW()-13)/2),0)),IF(ISBLANK(OFFSET('9. METAS'!$S$20,INT((ROW()-14)/2),0)),"",OFFSET('9. METAS'!$S$20,INT((ROW()-14)/2),0)))</f>
        <v>31</v>
      </c>
      <c r="L152" s="196">
        <f ca="1">IF(MOD(ROW()-13,2)=0,IF(ISBLANK(OFFSET('11. SEGUIMIENTO 2026'!$P$14,INT((ROW()-13)/2),0)),"",OFFSET('11. SEGUIMIENTO 2026'!$P$14,INT((ROW()-13)/2),0)),IF(ISBLANK(OFFSET('9. METAS'!$T$20,INT((ROW()-14)/2),0)),"",OFFSET('9. METAS'!$T$20,INT((ROW()-14)/2),0)))</f>
        <v>20</v>
      </c>
      <c r="M152" s="197">
        <f ca="1">IF(MOD(ROW()-13,2)=0,IF(ISBLANK(OFFSET('11. SEGUIMIENTO 2026'!$Q$14,INT((ROW()-13)/2),0)),"",OFFSET('11. SEGUIMIENTO 2026'!$Q$14,INT((ROW()-13)/2),0)),IF(ISBLANK(OFFSET('9. METAS'!$U$20,INT((ROW()-14)/2),0)),"",OFFSET('9. METAS'!$U$20,INT((ROW()-14)/2),0)))</f>
        <v>6</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METAS'!$L$20,INT((ROW()-13)/2),0)),"",OFFSET('9. METAS'!$L$20,INT((ROW()-13)/2),0))</f>
        <v>34</v>
      </c>
      <c r="I153" s="763"/>
      <c r="J153" s="195">
        <f ca="1">IF(MOD(ROW()-13,2)=0,IF(ISBLANK(OFFSET('11. SEGUIMIENTO 2026'!$N$14,INT((ROW()-13)/2),0)),"",OFFSET('11. SEGUIMIENTO 2026'!$N$14,INT((ROW()-13)/2),0)),IF(ISBLANK(OFFSET('9. METAS'!$R$20,INT((ROW()-14)/2),0)),"",OFFSET('9. METAS'!$R$20,INT((ROW()-14)/2),0)))</f>
        <v>4</v>
      </c>
      <c r="K153" s="196" t="str">
        <f ca="1">IF(MOD(ROW()-13,2)=0,IF(ISBLANK(OFFSET('11. SEGUIMIENTO 2026'!$O$14,INT((ROW()-13)/2),0)),"",OFFSET('11. SEGUIMIENTO 2026'!$O$14,INT((ROW()-13)/2),0)),IF(ISBLANK(OFFSET('9. METAS'!$S$20,INT((ROW()-14)/2),0)),"",OFFSET('9. METAS'!$S$20,INT((ROW()-14)/2),0)))</f>
        <v/>
      </c>
      <c r="L153" s="196" t="str">
        <f ca="1">IF(MOD(ROW()-13,2)=0,IF(ISBLANK(OFFSET('11. SEGUIMIENTO 2026'!$P$14,INT((ROW()-13)/2),0)),"",OFFSET('11. SEGUIMIENTO 2026'!$P$14,INT((ROW()-13)/2),0)),IF(ISBLANK(OFFSET('9. METAS'!$T$20,INT((ROW()-14)/2),0)),"",OFFSET('9. METAS'!$T$20,INT((ROW()-14)/2),0)))</f>
        <v/>
      </c>
      <c r="M153" s="197" t="str">
        <f ca="1">IF(MOD(ROW()-13,2)=0,IF(ISBLANK(OFFSET('11. SEGUIMIENTO 2026'!$Q$14,INT((ROW()-13)/2),0)),"",OFFSET('11. SEGUIMIENTO 2026'!$Q$14,INT((ROW()-13)/2),0)),IF(ISBLANK(OFFSET('9. METAS'!$U$20,INT((ROW()-14)/2),0)),"",OFFSET('9. METAS'!$U$20,INT((ROW()-14)/2),0)))</f>
        <v/>
      </c>
      <c r="N153" s="769">
        <f ca="1">IFERROR(J153/J154,"ND")</f>
        <v>2</v>
      </c>
      <c r="O153" s="771" t="str">
        <f ca="1">IFERROR(((J153+K153)/H153),"ND")</f>
        <v>ND</v>
      </c>
      <c r="P153" s="775" t="str">
        <f ca="1">IF(ISBLANK(OFFSET('11. SEGUIMIENTO 2026'!$AA$14,INT((ROW()-13)/2),0)),"",OFFSET('11. SEGUIMIENTO 2026'!$AA$14,INT((ROW()-13)/2),0))</f>
        <v/>
      </c>
    </row>
    <row r="154" spans="3:16">
      <c r="C154" s="747"/>
      <c r="D154" s="749"/>
      <c r="E154" s="749"/>
      <c r="F154" s="751"/>
      <c r="G154" s="753"/>
      <c r="H154" s="760"/>
      <c r="I154" s="764"/>
      <c r="J154" s="195">
        <f ca="1">IF(MOD(ROW()-13,2)=0,IF(ISBLANK(OFFSET('11. SEGUIMIENTO 2026'!$N$14,INT((ROW()-13)/2),0)),"",OFFSET('11. SEGUIMIENTO 2026'!$N$14,INT((ROW()-13)/2),0)),IF(ISBLANK(OFFSET('9. METAS'!$R$20,INT((ROW()-14)/2),0)),"",OFFSET('9. METAS'!$R$20,INT((ROW()-14)/2),0)))</f>
        <v>2</v>
      </c>
      <c r="K154" s="196">
        <f ca="1">IF(MOD(ROW()-13,2)=0,IF(ISBLANK(OFFSET('11. SEGUIMIENTO 2026'!$O$14,INT((ROW()-13)/2),0)),"",OFFSET('11. SEGUIMIENTO 2026'!$O$14,INT((ROW()-13)/2),0)),IF(ISBLANK(OFFSET('9. METAS'!$S$20,INT((ROW()-14)/2),0)),"",OFFSET('9. METAS'!$S$20,INT((ROW()-14)/2),0)))</f>
        <v>19</v>
      </c>
      <c r="L154" s="196">
        <f ca="1">IF(MOD(ROW()-13,2)=0,IF(ISBLANK(OFFSET('11. SEGUIMIENTO 2026'!$P$14,INT((ROW()-13)/2),0)),"",OFFSET('11. SEGUIMIENTO 2026'!$P$14,INT((ROW()-13)/2),0)),IF(ISBLANK(OFFSET('9. METAS'!$T$20,INT((ROW()-14)/2),0)),"",OFFSET('9. METAS'!$T$20,INT((ROW()-14)/2),0)))</f>
        <v>10</v>
      </c>
      <c r="M154" s="197">
        <f ca="1">IF(MOD(ROW()-13,2)=0,IF(ISBLANK(OFFSET('11. SEGUIMIENTO 2026'!$Q$14,INT((ROW()-13)/2),0)),"",OFFSET('11. SEGUIMIENTO 2026'!$Q$14,INT((ROW()-13)/2),0)),IF(ISBLANK(OFFSET('9. METAS'!$U$20,INT((ROW()-14)/2),0)),"",OFFSET('9. METAS'!$U$20,INT((ROW()-14)/2),0)))</f>
        <v>3</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METAS'!$L$20,INT((ROW()-13)/2),0)),"",OFFSET('9. METAS'!$L$20,INT((ROW()-13)/2),0))</f>
        <v>20</v>
      </c>
      <c r="I155" s="763"/>
      <c r="J155" s="195">
        <f ca="1">IF(MOD(ROW()-13,2)=0,IF(ISBLANK(OFFSET('11. SEGUIMIENTO 2026'!$N$14,INT((ROW()-13)/2),0)),"",OFFSET('11. SEGUIMIENTO 2026'!$N$14,INT((ROW()-13)/2),0)),IF(ISBLANK(OFFSET('9. METAS'!$R$20,INT((ROW()-14)/2),0)),"",OFFSET('9. METAS'!$R$20,INT((ROW()-14)/2),0)))</f>
        <v>1</v>
      </c>
      <c r="K155" s="196" t="str">
        <f ca="1">IF(MOD(ROW()-13,2)=0,IF(ISBLANK(OFFSET('11. SEGUIMIENTO 2026'!$O$14,INT((ROW()-13)/2),0)),"",OFFSET('11. SEGUIMIENTO 2026'!$O$14,INT((ROW()-13)/2),0)),IF(ISBLANK(OFFSET('9. METAS'!$S$20,INT((ROW()-14)/2),0)),"",OFFSET('9. METAS'!$S$20,INT((ROW()-14)/2),0)))</f>
        <v/>
      </c>
      <c r="L155" s="196" t="str">
        <f ca="1">IF(MOD(ROW()-13,2)=0,IF(ISBLANK(OFFSET('11. SEGUIMIENTO 2026'!$P$14,INT((ROW()-13)/2),0)),"",OFFSET('11. SEGUIMIENTO 2026'!$P$14,INT((ROW()-13)/2),0)),IF(ISBLANK(OFFSET('9. METAS'!$T$20,INT((ROW()-14)/2),0)),"",OFFSET('9. METAS'!$T$20,INT((ROW()-14)/2),0)))</f>
        <v/>
      </c>
      <c r="M155" s="197" t="str">
        <f ca="1">IF(MOD(ROW()-13,2)=0,IF(ISBLANK(OFFSET('11. SEGUIMIENTO 2026'!$Q$14,INT((ROW()-13)/2),0)),"",OFFSET('11. SEGUIMIENTO 2026'!$Q$14,INT((ROW()-13)/2),0)),IF(ISBLANK(OFFSET('9. METAS'!$U$20,INT((ROW()-14)/2),0)),"",OFFSET('9. METAS'!$U$20,INT((ROW()-14)/2),0)))</f>
        <v/>
      </c>
      <c r="N155" s="769">
        <f ca="1">IFERROR(J155/J156,"ND")</f>
        <v>0.5</v>
      </c>
      <c r="O155" s="771" t="str">
        <f ca="1">IFERROR(((J155+K155)/H155),"ND")</f>
        <v>ND</v>
      </c>
      <c r="P155" s="775" t="str">
        <f ca="1">IF(ISBLANK(OFFSET('11. SEGUIMIENTO 2026'!$AA$14,INT((ROW()-13)/2),0)),"",OFFSET('11. SEGUIMIENTO 2026'!$AA$14,INT((ROW()-13)/2),0))</f>
        <v/>
      </c>
    </row>
    <row r="156" spans="3:16">
      <c r="C156" s="747"/>
      <c r="D156" s="749"/>
      <c r="E156" s="749"/>
      <c r="F156" s="751"/>
      <c r="G156" s="753"/>
      <c r="H156" s="760"/>
      <c r="I156" s="764"/>
      <c r="J156" s="195">
        <f ca="1">IF(MOD(ROW()-13,2)=0,IF(ISBLANK(OFFSET('11. SEGUIMIENTO 2026'!$N$14,INT((ROW()-13)/2),0)),"",OFFSET('11. SEGUIMIENTO 2026'!$N$14,INT((ROW()-13)/2),0)),IF(ISBLANK(OFFSET('9. METAS'!$R$20,INT((ROW()-14)/2),0)),"",OFFSET('9. METAS'!$R$20,INT((ROW()-14)/2),0)))</f>
        <v>2</v>
      </c>
      <c r="K156" s="196">
        <f ca="1">IF(MOD(ROW()-13,2)=0,IF(ISBLANK(OFFSET('11. SEGUIMIENTO 2026'!$O$14,INT((ROW()-13)/2),0)),"",OFFSET('11. SEGUIMIENTO 2026'!$O$14,INT((ROW()-13)/2),0)),IF(ISBLANK(OFFSET('9. METAS'!$S$20,INT((ROW()-14)/2),0)),"",OFFSET('9. METAS'!$S$20,INT((ROW()-14)/2),0)))</f>
        <v>9</v>
      </c>
      <c r="L156" s="196">
        <f ca="1">IF(MOD(ROW()-13,2)=0,IF(ISBLANK(OFFSET('11. SEGUIMIENTO 2026'!$P$14,INT((ROW()-13)/2),0)),"",OFFSET('11. SEGUIMIENTO 2026'!$P$14,INT((ROW()-13)/2),0)),IF(ISBLANK(OFFSET('9. METAS'!$T$20,INT((ROW()-14)/2),0)),"",OFFSET('9. METAS'!$T$20,INT((ROW()-14)/2),0)))</f>
        <v>7</v>
      </c>
      <c r="M156" s="197">
        <f ca="1">IF(MOD(ROW()-13,2)=0,IF(ISBLANK(OFFSET('11. SEGUIMIENTO 2026'!$Q$14,INT((ROW()-13)/2),0)),"",OFFSET('11. SEGUIMIENTO 2026'!$Q$14,INT((ROW()-13)/2),0)),IF(ISBLANK(OFFSET('9. METAS'!$U$20,INT((ROW()-14)/2),0)),"",OFFSET('9. METAS'!$U$20,INT((ROW()-14)/2),0)))</f>
        <v>2</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METAS'!$L$20,INT((ROW()-13)/2),0)),"",OFFSET('9. METAS'!$L$20,INT((ROW()-13)/2),0))</f>
        <v>5</v>
      </c>
      <c r="I157" s="763"/>
      <c r="J157" s="195">
        <f ca="1">IF(MOD(ROW()-13,2)=0,IF(ISBLANK(OFFSET('11. SEGUIMIENTO 2026'!$N$14,INT((ROW()-13)/2),0)),"",OFFSET('11. SEGUIMIENTO 2026'!$N$14,INT((ROW()-13)/2),0)),IF(ISBLANK(OFFSET('9. METAS'!$R$20,INT((ROW()-14)/2),0)),"",OFFSET('9. METAS'!$R$20,INT((ROW()-14)/2),0)))</f>
        <v>1</v>
      </c>
      <c r="K157" s="196" t="str">
        <f ca="1">IF(MOD(ROW()-13,2)=0,IF(ISBLANK(OFFSET('11. SEGUIMIENTO 2026'!$O$14,INT((ROW()-13)/2),0)),"",OFFSET('11. SEGUIMIENTO 2026'!$O$14,INT((ROW()-13)/2),0)),IF(ISBLANK(OFFSET('9. METAS'!$S$20,INT((ROW()-14)/2),0)),"",OFFSET('9. METAS'!$S$20,INT((ROW()-14)/2),0)))</f>
        <v/>
      </c>
      <c r="L157" s="196" t="str">
        <f ca="1">IF(MOD(ROW()-13,2)=0,IF(ISBLANK(OFFSET('11. SEGUIMIENTO 2026'!$P$14,INT((ROW()-13)/2),0)),"",OFFSET('11. SEGUIMIENTO 2026'!$P$14,INT((ROW()-13)/2),0)),IF(ISBLANK(OFFSET('9. METAS'!$T$20,INT((ROW()-14)/2),0)),"",OFFSET('9. METAS'!$T$20,INT((ROW()-14)/2),0)))</f>
        <v/>
      </c>
      <c r="M157" s="197" t="str">
        <f ca="1">IF(MOD(ROW()-13,2)=0,IF(ISBLANK(OFFSET('11. SEGUIMIENTO 2026'!$Q$14,INT((ROW()-13)/2),0)),"",OFFSET('11. SEGUIMIENTO 2026'!$Q$14,INT((ROW()-13)/2),0)),IF(ISBLANK(OFFSET('9. METAS'!$U$20,INT((ROW()-14)/2),0)),"",OFFSET('9. METAS'!$U$20,INT((ROW()-14)/2),0)))</f>
        <v/>
      </c>
      <c r="N157" s="769" t="str">
        <f ca="1">IFERROR(J157/J158,"ND")</f>
        <v>ND</v>
      </c>
      <c r="O157" s="771" t="str">
        <f ca="1">IFERROR(((J157+K157)/H157),"ND")</f>
        <v>ND</v>
      </c>
      <c r="P157" s="775" t="str">
        <f ca="1">IF(ISBLANK(OFFSET('11. SEGUIMIENTO 2026'!$AA$14,INT((ROW()-13)/2),0)),"",OFFSET('11. SEGUIMIENTO 2026'!$AA$14,INT((ROW()-13)/2),0))</f>
        <v/>
      </c>
    </row>
    <row r="158" spans="3:16">
      <c r="C158" s="747"/>
      <c r="D158" s="749"/>
      <c r="E158" s="749"/>
      <c r="F158" s="751"/>
      <c r="G158" s="753"/>
      <c r="H158" s="760"/>
      <c r="I158" s="764"/>
      <c r="J158" s="195">
        <f ca="1">IF(MOD(ROW()-13,2)=0,IF(ISBLANK(OFFSET('11. SEGUIMIENTO 2026'!$N$14,INT((ROW()-13)/2),0)),"",OFFSET('11. SEGUIMIENTO 2026'!$N$14,INT((ROW()-13)/2),0)),IF(ISBLANK(OFFSET('9. METAS'!$R$20,INT((ROW()-14)/2),0)),"",OFFSET('9. METAS'!$R$20,INT((ROW()-14)/2),0)))</f>
        <v>0</v>
      </c>
      <c r="K158" s="196">
        <f ca="1">IF(MOD(ROW()-13,2)=0,IF(ISBLANK(OFFSET('11. SEGUIMIENTO 2026'!$O$14,INT((ROW()-13)/2),0)),"",OFFSET('11. SEGUIMIENTO 2026'!$O$14,INT((ROW()-13)/2),0)),IF(ISBLANK(OFFSET('9. METAS'!$S$20,INT((ROW()-14)/2),0)),"",OFFSET('9. METAS'!$S$20,INT((ROW()-14)/2),0)))</f>
        <v>2</v>
      </c>
      <c r="L158" s="196">
        <f ca="1">IF(MOD(ROW()-13,2)=0,IF(ISBLANK(OFFSET('11. SEGUIMIENTO 2026'!$P$14,INT((ROW()-13)/2),0)),"",OFFSET('11. SEGUIMIENTO 2026'!$P$14,INT((ROW()-13)/2),0)),IF(ISBLANK(OFFSET('9. METAS'!$T$20,INT((ROW()-14)/2),0)),"",OFFSET('9. METAS'!$T$20,INT((ROW()-14)/2),0)))</f>
        <v>2</v>
      </c>
      <c r="M158" s="197">
        <f ca="1">IF(MOD(ROW()-13,2)=0,IF(ISBLANK(OFFSET('11. SEGUIMIENTO 2026'!$Q$14,INT((ROW()-13)/2),0)),"",OFFSET('11. SEGUIMIENTO 2026'!$Q$14,INT((ROW()-13)/2),0)),IF(ISBLANK(OFFSET('9. METAS'!$U$20,INT((ROW()-14)/2),0)),"",OFFSET('9. METAS'!$U$20,INT((ROW()-14)/2),0)))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METAS'!$L$20,INT((ROW()-13)/2),0)),"",OFFSET('9. METAS'!$L$20,INT((ROW()-13)/2),0))</f>
        <v>2</v>
      </c>
      <c r="I159" s="763"/>
      <c r="J159" s="195">
        <f ca="1">IF(MOD(ROW()-13,2)=0,IF(ISBLANK(OFFSET('11. SEGUIMIENTO 2026'!$N$14,INT((ROW()-13)/2),0)),"",OFFSET('11. SEGUIMIENTO 2026'!$N$14,INT((ROW()-13)/2),0)),IF(ISBLANK(OFFSET('9. METAS'!$R$20,INT((ROW()-14)/2),0)),"",OFFSET('9. METAS'!$R$20,INT((ROW()-14)/2),0)))</f>
        <v>1</v>
      </c>
      <c r="K159" s="196" t="str">
        <f ca="1">IF(MOD(ROW()-13,2)=0,IF(ISBLANK(OFFSET('11. SEGUIMIENTO 2026'!$O$14,INT((ROW()-13)/2),0)),"",OFFSET('11. SEGUIMIENTO 2026'!$O$14,INT((ROW()-13)/2),0)),IF(ISBLANK(OFFSET('9. METAS'!$S$20,INT((ROW()-14)/2),0)),"",OFFSET('9. METAS'!$S$20,INT((ROW()-14)/2),0)))</f>
        <v/>
      </c>
      <c r="L159" s="196" t="str">
        <f ca="1">IF(MOD(ROW()-13,2)=0,IF(ISBLANK(OFFSET('11. SEGUIMIENTO 2026'!$P$14,INT((ROW()-13)/2),0)),"",OFFSET('11. SEGUIMIENTO 2026'!$P$14,INT((ROW()-13)/2),0)),IF(ISBLANK(OFFSET('9. METAS'!$T$20,INT((ROW()-14)/2),0)),"",OFFSET('9. METAS'!$T$20,INT((ROW()-14)/2),0)))</f>
        <v/>
      </c>
      <c r="M159" s="197" t="str">
        <f ca="1">IF(MOD(ROW()-13,2)=0,IF(ISBLANK(OFFSET('11. SEGUIMIENTO 2026'!$Q$14,INT((ROW()-13)/2),0)),"",OFFSET('11. SEGUIMIENTO 2026'!$Q$14,INT((ROW()-13)/2),0)),IF(ISBLANK(OFFSET('9. METAS'!$U$20,INT((ROW()-14)/2),0)),"",OFFSET('9. METAS'!$U$20,INT((ROW()-14)/2),0)))</f>
        <v/>
      </c>
      <c r="N159" s="769" t="str">
        <f ca="1">IFERROR(J159/J160,"ND")</f>
        <v>ND</v>
      </c>
      <c r="O159" s="771" t="str">
        <f ca="1">IFERROR(((J159+K159)/H159),"ND")</f>
        <v>ND</v>
      </c>
      <c r="P159" s="775" t="str">
        <f ca="1">IF(ISBLANK(OFFSET('11. SEGUIMIENTO 2026'!$AA$14,INT((ROW()-13)/2),0)),"",OFFSET('11. SEGUIMIENTO 2026'!$AA$14,INT((ROW()-13)/2),0))</f>
        <v/>
      </c>
    </row>
    <row r="160" spans="3:16">
      <c r="C160" s="747"/>
      <c r="D160" s="749"/>
      <c r="E160" s="749"/>
      <c r="F160" s="751"/>
      <c r="G160" s="753"/>
      <c r="H160" s="760"/>
      <c r="I160" s="764"/>
      <c r="J160" s="195">
        <f ca="1">IF(MOD(ROW()-13,2)=0,IF(ISBLANK(OFFSET('11. SEGUIMIENTO 2026'!$N$14,INT((ROW()-13)/2),0)),"",OFFSET('11. SEGUIMIENTO 2026'!$N$14,INT((ROW()-13)/2),0)),IF(ISBLANK(OFFSET('9. METAS'!$R$20,INT((ROW()-14)/2),0)),"",OFFSET('9. METAS'!$R$20,INT((ROW()-14)/2),0)))</f>
        <v>0</v>
      </c>
      <c r="K160" s="196">
        <f ca="1">IF(MOD(ROW()-13,2)=0,IF(ISBLANK(OFFSET('11. SEGUIMIENTO 2026'!$O$14,INT((ROW()-13)/2),0)),"",OFFSET('11. SEGUIMIENTO 2026'!$O$14,INT((ROW()-13)/2),0)),IF(ISBLANK(OFFSET('9. METAS'!$S$20,INT((ROW()-14)/2),0)),"",OFFSET('9. METAS'!$S$20,INT((ROW()-14)/2),0)))</f>
        <v>1</v>
      </c>
      <c r="L160" s="196">
        <f ca="1">IF(MOD(ROW()-13,2)=0,IF(ISBLANK(OFFSET('11. SEGUIMIENTO 2026'!$P$14,INT((ROW()-13)/2),0)),"",OFFSET('11. SEGUIMIENTO 2026'!$P$14,INT((ROW()-13)/2),0)),IF(ISBLANK(OFFSET('9. METAS'!$T$20,INT((ROW()-14)/2),0)),"",OFFSET('9. METAS'!$T$20,INT((ROW()-14)/2),0)))</f>
        <v>1</v>
      </c>
      <c r="M160" s="197">
        <f ca="1">IF(MOD(ROW()-13,2)=0,IF(ISBLANK(OFFSET('11. SEGUIMIENTO 2026'!$Q$14,INT((ROW()-13)/2),0)),"",OFFSET('11. SEGUIMIENTO 2026'!$Q$14,INT((ROW()-13)/2),0)),IF(ISBLANK(OFFSET('9. METAS'!$U$20,INT((ROW()-14)/2),0)),"",OFFSET('9. METAS'!$U$20,INT((ROW()-14)/2),0)))</f>
        <v>0</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METAS'!$L$20,INT((ROW()-13)/2),0)),"",OFFSET('9. METAS'!$L$20,INT((ROW()-13)/2),0))</f>
        <v>59</v>
      </c>
      <c r="I161" s="763"/>
      <c r="J161" s="195">
        <f ca="1">IF(MOD(ROW()-13,2)=0,IF(ISBLANK(OFFSET('11. SEGUIMIENTO 2026'!$N$14,INT((ROW()-13)/2),0)),"",OFFSET('11. SEGUIMIENTO 2026'!$N$14,INT((ROW()-13)/2),0)),IF(ISBLANK(OFFSET('9. METAS'!$R$20,INT((ROW()-14)/2),0)),"",OFFSET('9. METAS'!$R$20,INT((ROW()-14)/2),0)))</f>
        <v>2</v>
      </c>
      <c r="K161" s="196" t="str">
        <f ca="1">IF(MOD(ROW()-13,2)=0,IF(ISBLANK(OFFSET('11. SEGUIMIENTO 2026'!$O$14,INT((ROW()-13)/2),0)),"",OFFSET('11. SEGUIMIENTO 2026'!$O$14,INT((ROW()-13)/2),0)),IF(ISBLANK(OFFSET('9. METAS'!$S$20,INT((ROW()-14)/2),0)),"",OFFSET('9. METAS'!$S$20,INT((ROW()-14)/2),0)))</f>
        <v/>
      </c>
      <c r="L161" s="196" t="str">
        <f ca="1">IF(MOD(ROW()-13,2)=0,IF(ISBLANK(OFFSET('11. SEGUIMIENTO 2026'!$P$14,INT((ROW()-13)/2),0)),"",OFFSET('11. SEGUIMIENTO 2026'!$P$14,INT((ROW()-13)/2),0)),IF(ISBLANK(OFFSET('9. METAS'!$T$20,INT((ROW()-14)/2),0)),"",OFFSET('9. METAS'!$T$20,INT((ROW()-14)/2),0)))</f>
        <v/>
      </c>
      <c r="M161" s="197" t="str">
        <f ca="1">IF(MOD(ROW()-13,2)=0,IF(ISBLANK(OFFSET('11. SEGUIMIENTO 2026'!$Q$14,INT((ROW()-13)/2),0)),"",OFFSET('11. SEGUIMIENTO 2026'!$Q$14,INT((ROW()-13)/2),0)),IF(ISBLANK(OFFSET('9. METAS'!$U$20,INT((ROW()-14)/2),0)),"",OFFSET('9. METAS'!$U$20,INT((ROW()-14)/2),0)))</f>
        <v/>
      </c>
      <c r="N161" s="769">
        <f ca="1">IFERROR(J161/J162,"ND")</f>
        <v>0.18181818181818182</v>
      </c>
      <c r="O161" s="771" t="str">
        <f ca="1">IFERROR(((J161+K161)/H161),"ND")</f>
        <v>ND</v>
      </c>
      <c r="P161" s="775" t="str">
        <f ca="1">IF(ISBLANK(OFFSET('11. SEGUIMIENTO 2026'!$AA$14,INT((ROW()-13)/2),0)),"",OFFSET('11. SEGUIMIENTO 2026'!$AA$14,INT((ROW()-13)/2),0))</f>
        <v/>
      </c>
    </row>
    <row r="162" spans="3:16">
      <c r="C162" s="747"/>
      <c r="D162" s="749"/>
      <c r="E162" s="749"/>
      <c r="F162" s="751"/>
      <c r="G162" s="753"/>
      <c r="H162" s="760"/>
      <c r="I162" s="764"/>
      <c r="J162" s="195">
        <f ca="1">IF(MOD(ROW()-13,2)=0,IF(ISBLANK(OFFSET('11. SEGUIMIENTO 2026'!$N$14,INT((ROW()-13)/2),0)),"",OFFSET('11. SEGUIMIENTO 2026'!$N$14,INT((ROW()-13)/2),0)),IF(ISBLANK(OFFSET('9. METAS'!$R$20,INT((ROW()-14)/2),0)),"",OFFSET('9. METAS'!$R$20,INT((ROW()-14)/2),0)))</f>
        <v>11</v>
      </c>
      <c r="K162" s="196">
        <f ca="1">IF(MOD(ROW()-13,2)=0,IF(ISBLANK(OFFSET('11. SEGUIMIENTO 2026'!$O$14,INT((ROW()-13)/2),0)),"",OFFSET('11. SEGUIMIENTO 2026'!$O$14,INT((ROW()-13)/2),0)),IF(ISBLANK(OFFSET('9. METAS'!$S$20,INT((ROW()-14)/2),0)),"",OFFSET('9. METAS'!$S$20,INT((ROW()-14)/2),0)))</f>
        <v>16</v>
      </c>
      <c r="L162" s="196">
        <f ca="1">IF(MOD(ROW()-13,2)=0,IF(ISBLANK(OFFSET('11. SEGUIMIENTO 2026'!$P$14,INT((ROW()-13)/2),0)),"",OFFSET('11. SEGUIMIENTO 2026'!$P$14,INT((ROW()-13)/2),0)),IF(ISBLANK(OFFSET('9. METAS'!$T$20,INT((ROW()-14)/2),0)),"",OFFSET('9. METAS'!$T$20,INT((ROW()-14)/2),0)))</f>
        <v>17</v>
      </c>
      <c r="M162" s="197">
        <f ca="1">IF(MOD(ROW()-13,2)=0,IF(ISBLANK(OFFSET('11. SEGUIMIENTO 2026'!$Q$14,INT((ROW()-13)/2),0)),"",OFFSET('11. SEGUIMIENTO 2026'!$Q$14,INT((ROW()-13)/2),0)),IF(ISBLANK(OFFSET('9. METAS'!$U$20,INT((ROW()-14)/2),0)),"",OFFSET('9. METAS'!$U$20,INT((ROW()-14)/2),0)))</f>
        <v>15</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METAS'!$L$20,INT((ROW()-13)/2),0)),"",OFFSET('9. METAS'!$L$20,INT((ROW()-13)/2),0))</f>
        <v>84</v>
      </c>
      <c r="I163" s="763"/>
      <c r="J163" s="195">
        <f ca="1">IF(MOD(ROW()-13,2)=0,IF(ISBLANK(OFFSET('11. SEGUIMIENTO 2026'!$N$14,INT((ROW()-13)/2),0)),"",OFFSET('11. SEGUIMIENTO 2026'!$N$14,INT((ROW()-13)/2),0)),IF(ISBLANK(OFFSET('9. METAS'!$R$20,INT((ROW()-14)/2),0)),"",OFFSET('9. METAS'!$R$20,INT((ROW()-14)/2),0)))</f>
        <v>21</v>
      </c>
      <c r="K163" s="196" t="str">
        <f ca="1">IF(MOD(ROW()-13,2)=0,IF(ISBLANK(OFFSET('11. SEGUIMIENTO 2026'!$O$14,INT((ROW()-13)/2),0)),"",OFFSET('11. SEGUIMIENTO 2026'!$O$14,INT((ROW()-13)/2),0)),IF(ISBLANK(OFFSET('9. METAS'!$S$20,INT((ROW()-14)/2),0)),"",OFFSET('9. METAS'!$S$20,INT((ROW()-14)/2),0)))</f>
        <v/>
      </c>
      <c r="L163" s="196" t="str">
        <f ca="1">IF(MOD(ROW()-13,2)=0,IF(ISBLANK(OFFSET('11. SEGUIMIENTO 2026'!$P$14,INT((ROW()-13)/2),0)),"",OFFSET('11. SEGUIMIENTO 2026'!$P$14,INT((ROW()-13)/2),0)),IF(ISBLANK(OFFSET('9. METAS'!$T$20,INT((ROW()-14)/2),0)),"",OFFSET('9. METAS'!$T$20,INT((ROW()-14)/2),0)))</f>
        <v/>
      </c>
      <c r="M163" s="197" t="str">
        <f ca="1">IF(MOD(ROW()-13,2)=0,IF(ISBLANK(OFFSET('11. SEGUIMIENTO 2026'!$Q$14,INT((ROW()-13)/2),0)),"",OFFSET('11. SEGUIMIENTO 2026'!$Q$14,INT((ROW()-13)/2),0)),IF(ISBLANK(OFFSET('9. METAS'!$U$20,INT((ROW()-14)/2),0)),"",OFFSET('9. METAS'!$U$20,INT((ROW()-14)/2),0)))</f>
        <v/>
      </c>
      <c r="N163" s="769">
        <f ca="1">IFERROR(J163/J164,"ND")</f>
        <v>1</v>
      </c>
      <c r="O163" s="771" t="str">
        <f ca="1">IFERROR(((J163+K163)/H163),"ND")</f>
        <v>ND</v>
      </c>
      <c r="P163" s="775" t="str">
        <f ca="1">IF(ISBLANK(OFFSET('11. SEGUIMIENTO 2026'!$AA$14,INT((ROW()-13)/2),0)),"",OFFSET('11. SEGUIMIENTO 2026'!$AA$14,INT((ROW()-13)/2),0))</f>
        <v/>
      </c>
    </row>
    <row r="164" spans="3:16">
      <c r="C164" s="747"/>
      <c r="D164" s="749"/>
      <c r="E164" s="749"/>
      <c r="F164" s="751"/>
      <c r="G164" s="753"/>
      <c r="H164" s="760"/>
      <c r="I164" s="764"/>
      <c r="J164" s="195">
        <f ca="1">IF(MOD(ROW()-13,2)=0,IF(ISBLANK(OFFSET('11. SEGUIMIENTO 2026'!$N$14,INT((ROW()-13)/2),0)),"",OFFSET('11. SEGUIMIENTO 2026'!$N$14,INT((ROW()-13)/2),0)),IF(ISBLANK(OFFSET('9. METAS'!$R$20,INT((ROW()-14)/2),0)),"",OFFSET('9. METAS'!$R$20,INT((ROW()-14)/2),0)))</f>
        <v>21</v>
      </c>
      <c r="K164" s="196">
        <f ca="1">IF(MOD(ROW()-13,2)=0,IF(ISBLANK(OFFSET('11. SEGUIMIENTO 2026'!$O$14,INT((ROW()-13)/2),0)),"",OFFSET('11. SEGUIMIENTO 2026'!$O$14,INT((ROW()-13)/2),0)),IF(ISBLANK(OFFSET('9. METAS'!$S$20,INT((ROW()-14)/2),0)),"",OFFSET('9. METAS'!$S$20,INT((ROW()-14)/2),0)))</f>
        <v>21</v>
      </c>
      <c r="L164" s="196">
        <f ca="1">IF(MOD(ROW()-13,2)=0,IF(ISBLANK(OFFSET('11. SEGUIMIENTO 2026'!$P$14,INT((ROW()-13)/2),0)),"",OFFSET('11. SEGUIMIENTO 2026'!$P$14,INT((ROW()-13)/2),0)),IF(ISBLANK(OFFSET('9. METAS'!$T$20,INT((ROW()-14)/2),0)),"",OFFSET('9. METAS'!$T$20,INT((ROW()-14)/2),0)))</f>
        <v>21</v>
      </c>
      <c r="M164" s="197">
        <f ca="1">IF(MOD(ROW()-13,2)=0,IF(ISBLANK(OFFSET('11. SEGUIMIENTO 2026'!$Q$14,INT((ROW()-13)/2),0)),"",OFFSET('11. SEGUIMIENTO 2026'!$Q$14,INT((ROW()-13)/2),0)),IF(ISBLANK(OFFSET('9. METAS'!$U$20,INT((ROW()-14)/2),0)),"",OFFSET('9. METAS'!$U$20,INT((ROW()-14)/2),0)))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METAS'!$L$20,INT((ROW()-13)/2),0)),"",OFFSET('9. METAS'!$L$20,INT((ROW()-13)/2),0))</f>
        <v>44</v>
      </c>
      <c r="I165" s="763"/>
      <c r="J165" s="195">
        <f ca="1">IF(MOD(ROW()-13,2)=0,IF(ISBLANK(OFFSET('11. SEGUIMIENTO 2026'!$N$14,INT((ROW()-13)/2),0)),"",OFFSET('11. SEGUIMIENTO 2026'!$N$14,INT((ROW()-13)/2),0)),IF(ISBLANK(OFFSET('9. METAS'!$R$20,INT((ROW()-14)/2),0)),"",OFFSET('9. METAS'!$R$20,INT((ROW()-14)/2),0)))</f>
        <v>13</v>
      </c>
      <c r="K165" s="196" t="str">
        <f ca="1">IF(MOD(ROW()-13,2)=0,IF(ISBLANK(OFFSET('11. SEGUIMIENTO 2026'!$O$14,INT((ROW()-13)/2),0)),"",OFFSET('11. SEGUIMIENTO 2026'!$O$14,INT((ROW()-13)/2),0)),IF(ISBLANK(OFFSET('9. METAS'!$S$20,INT((ROW()-14)/2),0)),"",OFFSET('9. METAS'!$S$20,INT((ROW()-14)/2),0)))</f>
        <v/>
      </c>
      <c r="L165" s="196" t="str">
        <f ca="1">IF(MOD(ROW()-13,2)=0,IF(ISBLANK(OFFSET('11. SEGUIMIENTO 2026'!$P$14,INT((ROW()-13)/2),0)),"",OFFSET('11. SEGUIMIENTO 2026'!$P$14,INT((ROW()-13)/2),0)),IF(ISBLANK(OFFSET('9. METAS'!$T$20,INT((ROW()-14)/2),0)),"",OFFSET('9. METAS'!$T$20,INT((ROW()-14)/2),0)))</f>
        <v/>
      </c>
      <c r="M165" s="197" t="str">
        <f ca="1">IF(MOD(ROW()-13,2)=0,IF(ISBLANK(OFFSET('11. SEGUIMIENTO 2026'!$Q$14,INT((ROW()-13)/2),0)),"",OFFSET('11. SEGUIMIENTO 2026'!$Q$14,INT((ROW()-13)/2),0)),IF(ISBLANK(OFFSET('9. METAS'!$U$20,INT((ROW()-14)/2),0)),"",OFFSET('9. METAS'!$U$20,INT((ROW()-14)/2),0)))</f>
        <v/>
      </c>
      <c r="N165" s="769" t="str">
        <f ca="1">IFERROR(J165/J166,"ND")</f>
        <v>ND</v>
      </c>
      <c r="O165" s="771" t="str">
        <f ca="1">IFERROR(((J165+K165)/H165),"ND")</f>
        <v>ND</v>
      </c>
      <c r="P165" s="775" t="str">
        <f ca="1">IF(ISBLANK(OFFSET('11. SEGUIMIENTO 2026'!$AA$14,INT((ROW()-13)/2),0)),"",OFFSET('11. SEGUIMIENTO 2026'!$AA$14,INT((ROW()-13)/2),0))</f>
        <v/>
      </c>
    </row>
    <row r="166" spans="3:16">
      <c r="C166" s="747"/>
      <c r="D166" s="749"/>
      <c r="E166" s="749"/>
      <c r="F166" s="751"/>
      <c r="G166" s="753"/>
      <c r="H166" s="760"/>
      <c r="I166" s="764"/>
      <c r="J166" s="195">
        <f ca="1">IF(MOD(ROW()-13,2)=0,IF(ISBLANK(OFFSET('11. SEGUIMIENTO 2026'!$N$14,INT((ROW()-13)/2),0)),"",OFFSET('11. SEGUIMIENTO 2026'!$N$14,INT((ROW()-13)/2),0)),IF(ISBLANK(OFFSET('9. METAS'!$R$20,INT((ROW()-14)/2),0)),"",OFFSET('9. METAS'!$R$20,INT((ROW()-14)/2),0)))</f>
        <v>0</v>
      </c>
      <c r="K166" s="196">
        <f ca="1">IF(MOD(ROW()-13,2)=0,IF(ISBLANK(OFFSET('11. SEGUIMIENTO 2026'!$O$14,INT((ROW()-13)/2),0)),"",OFFSET('11. SEGUIMIENTO 2026'!$O$14,INT((ROW()-13)/2),0)),IF(ISBLANK(OFFSET('9. METAS'!$S$20,INT((ROW()-14)/2),0)),"",OFFSET('9. METAS'!$S$20,INT((ROW()-14)/2),0)))</f>
        <v>5</v>
      </c>
      <c r="L166" s="196">
        <f ca="1">IF(MOD(ROW()-13,2)=0,IF(ISBLANK(OFFSET('11. SEGUIMIENTO 2026'!$P$14,INT((ROW()-13)/2),0)),"",OFFSET('11. SEGUIMIENTO 2026'!$P$14,INT((ROW()-13)/2),0)),IF(ISBLANK(OFFSET('9. METAS'!$T$20,INT((ROW()-14)/2),0)),"",OFFSET('9. METAS'!$T$20,INT((ROW()-14)/2),0)))</f>
        <v>27</v>
      </c>
      <c r="M166" s="197">
        <f ca="1">IF(MOD(ROW()-13,2)=0,IF(ISBLANK(OFFSET('11. SEGUIMIENTO 2026'!$Q$14,INT((ROW()-13)/2),0)),"",OFFSET('11. SEGUIMIENTO 2026'!$Q$14,INT((ROW()-13)/2),0)),IF(ISBLANK(OFFSET('9. METAS'!$U$20,INT((ROW()-14)/2),0)),"",OFFSET('9. METAS'!$U$20,INT((ROW()-14)/2),0)))</f>
        <v>12</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METAS'!$L$20,INT((ROW()-13)/2),0)),"",OFFSET('9. METAS'!$L$20,INT((ROW()-13)/2),0))</f>
        <v>61</v>
      </c>
      <c r="I167" s="763"/>
      <c r="J167" s="195">
        <f ca="1">IF(MOD(ROW()-13,2)=0,IF(ISBLANK(OFFSET('11. SEGUIMIENTO 2026'!$N$14,INT((ROW()-13)/2),0)),"",OFFSET('11. SEGUIMIENTO 2026'!$N$14,INT((ROW()-13)/2),0)),IF(ISBLANK(OFFSET('9. METAS'!$R$20,INT((ROW()-14)/2),0)),"",OFFSET('9. METAS'!$R$20,INT((ROW()-14)/2),0)))</f>
        <v>17</v>
      </c>
      <c r="K167" s="196" t="str">
        <f ca="1">IF(MOD(ROW()-13,2)=0,IF(ISBLANK(OFFSET('11. SEGUIMIENTO 2026'!$O$14,INT((ROW()-13)/2),0)),"",OFFSET('11. SEGUIMIENTO 2026'!$O$14,INT((ROW()-13)/2),0)),IF(ISBLANK(OFFSET('9. METAS'!$S$20,INT((ROW()-14)/2),0)),"",OFFSET('9. METAS'!$S$20,INT((ROW()-14)/2),0)))</f>
        <v/>
      </c>
      <c r="L167" s="196" t="str">
        <f ca="1">IF(MOD(ROW()-13,2)=0,IF(ISBLANK(OFFSET('11. SEGUIMIENTO 2026'!$P$14,INT((ROW()-13)/2),0)),"",OFFSET('11. SEGUIMIENTO 2026'!$P$14,INT((ROW()-13)/2),0)),IF(ISBLANK(OFFSET('9. METAS'!$T$20,INT((ROW()-14)/2),0)),"",OFFSET('9. METAS'!$T$20,INT((ROW()-14)/2),0)))</f>
        <v/>
      </c>
      <c r="M167" s="197" t="str">
        <f ca="1">IF(MOD(ROW()-13,2)=0,IF(ISBLANK(OFFSET('11. SEGUIMIENTO 2026'!$Q$14,INT((ROW()-13)/2),0)),"",OFFSET('11. SEGUIMIENTO 2026'!$Q$14,INT((ROW()-13)/2),0)),IF(ISBLANK(OFFSET('9. METAS'!$U$20,INT((ROW()-14)/2),0)),"",OFFSET('9. METAS'!$U$20,INT((ROW()-14)/2),0)))</f>
        <v/>
      </c>
      <c r="N167" s="769">
        <f ca="1">IFERROR(J167/J168,"ND")</f>
        <v>0.53125</v>
      </c>
      <c r="O167" s="771" t="str">
        <f ca="1">IFERROR(((J167+K167)/H167),"ND")</f>
        <v>ND</v>
      </c>
      <c r="P167" s="775" t="str">
        <f ca="1">IF(ISBLANK(OFFSET('11. SEGUIMIENTO 2026'!$AA$14,INT((ROW()-13)/2),0)),"",OFFSET('11. SEGUIMIENTO 2026'!$AA$14,INT((ROW()-13)/2),0))</f>
        <v/>
      </c>
    </row>
    <row r="168" spans="3:16">
      <c r="C168" s="747"/>
      <c r="D168" s="749"/>
      <c r="E168" s="749"/>
      <c r="F168" s="751"/>
      <c r="G168" s="753"/>
      <c r="H168" s="760"/>
      <c r="I168" s="764"/>
      <c r="J168" s="195">
        <f ca="1">IF(MOD(ROW()-13,2)=0,IF(ISBLANK(OFFSET('11. SEGUIMIENTO 2026'!$N$14,INT((ROW()-13)/2),0)),"",OFFSET('11. SEGUIMIENTO 2026'!$N$14,INT((ROW()-13)/2),0)),IF(ISBLANK(OFFSET('9. METAS'!$R$20,INT((ROW()-14)/2),0)),"",OFFSET('9. METAS'!$R$20,INT((ROW()-14)/2),0)))</f>
        <v>32</v>
      </c>
      <c r="K168" s="196">
        <f ca="1">IF(MOD(ROW()-13,2)=0,IF(ISBLANK(OFFSET('11. SEGUIMIENTO 2026'!$O$14,INT((ROW()-13)/2),0)),"",OFFSET('11. SEGUIMIENTO 2026'!$O$14,INT((ROW()-13)/2),0)),IF(ISBLANK(OFFSET('9. METAS'!$S$20,INT((ROW()-14)/2),0)),"",OFFSET('9. METAS'!$S$20,INT((ROW()-14)/2),0)))</f>
        <v>17</v>
      </c>
      <c r="L168" s="196">
        <f ca="1">IF(MOD(ROW()-13,2)=0,IF(ISBLANK(OFFSET('11. SEGUIMIENTO 2026'!$P$14,INT((ROW()-13)/2),0)),"",OFFSET('11. SEGUIMIENTO 2026'!$P$14,INT((ROW()-13)/2),0)),IF(ISBLANK(OFFSET('9. METAS'!$T$20,INT((ROW()-14)/2),0)),"",OFFSET('9. METAS'!$T$20,INT((ROW()-14)/2),0)))</f>
        <v>9</v>
      </c>
      <c r="M168" s="197">
        <f ca="1">IF(MOD(ROW()-13,2)=0,IF(ISBLANK(OFFSET('11. SEGUIMIENTO 2026'!$Q$14,INT((ROW()-13)/2),0)),"",OFFSET('11. SEGUIMIENTO 2026'!$Q$14,INT((ROW()-13)/2),0)),IF(ISBLANK(OFFSET('9. METAS'!$U$20,INT((ROW()-14)/2),0)),"",OFFSET('9. METAS'!$U$20,INT((ROW()-14)/2),0)))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METAS'!$L$20,INT((ROW()-13)/2),0)),"",OFFSET('9. METAS'!$L$20,INT((ROW()-13)/2),0))</f>
        <v>37</v>
      </c>
      <c r="I169" s="763"/>
      <c r="J169" s="195">
        <f ca="1">IF(MOD(ROW()-13,2)=0,IF(ISBLANK(OFFSET('11. SEGUIMIENTO 2026'!$N$14,INT((ROW()-13)/2),0)),"",OFFSET('11. SEGUIMIENTO 2026'!$N$14,INT((ROW()-13)/2),0)),IF(ISBLANK(OFFSET('9. METAS'!$R$20,INT((ROW()-14)/2),0)),"",OFFSET('9. METAS'!$R$20,INT((ROW()-14)/2),0)))</f>
        <v>0</v>
      </c>
      <c r="K169" s="196" t="str">
        <f ca="1">IF(MOD(ROW()-13,2)=0,IF(ISBLANK(OFFSET('11. SEGUIMIENTO 2026'!$O$14,INT((ROW()-13)/2),0)),"",OFFSET('11. SEGUIMIENTO 2026'!$O$14,INT((ROW()-13)/2),0)),IF(ISBLANK(OFFSET('9. METAS'!$S$20,INT((ROW()-14)/2),0)),"",OFFSET('9. METAS'!$S$20,INT((ROW()-14)/2),0)))</f>
        <v/>
      </c>
      <c r="L169" s="196" t="str">
        <f ca="1">IF(MOD(ROW()-13,2)=0,IF(ISBLANK(OFFSET('11. SEGUIMIENTO 2026'!$P$14,INT((ROW()-13)/2),0)),"",OFFSET('11. SEGUIMIENTO 2026'!$P$14,INT((ROW()-13)/2),0)),IF(ISBLANK(OFFSET('9. METAS'!$T$20,INT((ROW()-14)/2),0)),"",OFFSET('9. METAS'!$T$20,INT((ROW()-14)/2),0)))</f>
        <v/>
      </c>
      <c r="M169" s="197" t="str">
        <f ca="1">IF(MOD(ROW()-13,2)=0,IF(ISBLANK(OFFSET('11. SEGUIMIENTO 2026'!$Q$14,INT((ROW()-13)/2),0)),"",OFFSET('11. SEGUIMIENTO 2026'!$Q$14,INT((ROW()-13)/2),0)),IF(ISBLANK(OFFSET('9. METAS'!$U$20,INT((ROW()-14)/2),0)),"",OFFSET('9. METAS'!$U$20,INT((ROW()-14)/2),0)))</f>
        <v/>
      </c>
      <c r="N169" s="769">
        <f ca="1">IFERROR(J169/J170,"ND")</f>
        <v>0</v>
      </c>
      <c r="O169" s="771" t="str">
        <f ca="1">IFERROR(((J169+K169)/H169),"ND")</f>
        <v>ND</v>
      </c>
      <c r="P169" s="775" t="str">
        <f ca="1">IF(ISBLANK(OFFSET('11. SEGUIMIENTO 2026'!$AA$14,INT((ROW()-13)/2),0)),"",OFFSET('11. SEGUIMIENTO 2026'!$AA$14,INT((ROW()-13)/2),0))</f>
        <v/>
      </c>
    </row>
    <row r="170" spans="3:16">
      <c r="C170" s="747"/>
      <c r="D170" s="749"/>
      <c r="E170" s="749"/>
      <c r="F170" s="751"/>
      <c r="G170" s="753"/>
      <c r="H170" s="760"/>
      <c r="I170" s="764"/>
      <c r="J170" s="195">
        <f ca="1">IF(MOD(ROW()-13,2)=0,IF(ISBLANK(OFFSET('11. SEGUIMIENTO 2026'!$N$14,INT((ROW()-13)/2),0)),"",OFFSET('11. SEGUIMIENTO 2026'!$N$14,INT((ROW()-13)/2),0)),IF(ISBLANK(OFFSET('9. METAS'!$R$20,INT((ROW()-14)/2),0)),"",OFFSET('9. METAS'!$R$20,INT((ROW()-14)/2),0)))</f>
        <v>15</v>
      </c>
      <c r="K170" s="196">
        <f ca="1">IF(MOD(ROW()-13,2)=0,IF(ISBLANK(OFFSET('11. SEGUIMIENTO 2026'!$O$14,INT((ROW()-13)/2),0)),"",OFFSET('11. SEGUIMIENTO 2026'!$O$14,INT((ROW()-13)/2),0)),IF(ISBLANK(OFFSET('9. METAS'!$S$20,INT((ROW()-14)/2),0)),"",OFFSET('9. METAS'!$S$20,INT((ROW()-14)/2),0)))</f>
        <v>12</v>
      </c>
      <c r="L170" s="196">
        <f ca="1">IF(MOD(ROW()-13,2)=0,IF(ISBLANK(OFFSET('11. SEGUIMIENTO 2026'!$P$14,INT((ROW()-13)/2),0)),"",OFFSET('11. SEGUIMIENTO 2026'!$P$14,INT((ROW()-13)/2),0)),IF(ISBLANK(OFFSET('9. METAS'!$T$20,INT((ROW()-14)/2),0)),"",OFFSET('9. METAS'!$T$20,INT((ROW()-14)/2),0)))</f>
        <v>8</v>
      </c>
      <c r="M170" s="197">
        <f ca="1">IF(MOD(ROW()-13,2)=0,IF(ISBLANK(OFFSET('11. SEGUIMIENTO 2026'!$Q$14,INT((ROW()-13)/2),0)),"",OFFSET('11. SEGUIMIENTO 2026'!$Q$14,INT((ROW()-13)/2),0)),IF(ISBLANK(OFFSET('9. METAS'!$U$20,INT((ROW()-14)/2),0)),"",OFFSET('9. METAS'!$U$20,INT((ROW()-14)/2),0)))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METAS'!$L$20,INT((ROW()-13)/2),0)),"",OFFSET('9. METAS'!$L$20,INT((ROW()-13)/2),0))</f>
        <v>18</v>
      </c>
      <c r="I171" s="763"/>
      <c r="J171" s="195">
        <f ca="1">IF(MOD(ROW()-13,2)=0,IF(ISBLANK(OFFSET('11. SEGUIMIENTO 2026'!$N$14,INT((ROW()-13)/2),0)),"",OFFSET('11. SEGUIMIENTO 2026'!$N$14,INT((ROW()-13)/2),0)),IF(ISBLANK(OFFSET('9. METAS'!$R$20,INT((ROW()-14)/2),0)),"",OFFSET('9. METAS'!$R$20,INT((ROW()-14)/2),0)))</f>
        <v>3</v>
      </c>
      <c r="K171" s="196" t="str">
        <f ca="1">IF(MOD(ROW()-13,2)=0,IF(ISBLANK(OFFSET('11. SEGUIMIENTO 2026'!$O$14,INT((ROW()-13)/2),0)),"",OFFSET('11. SEGUIMIENTO 2026'!$O$14,INT((ROW()-13)/2),0)),IF(ISBLANK(OFFSET('9. METAS'!$S$20,INT((ROW()-14)/2),0)),"",OFFSET('9. METAS'!$S$20,INT((ROW()-14)/2),0)))</f>
        <v/>
      </c>
      <c r="L171" s="196" t="str">
        <f ca="1">IF(MOD(ROW()-13,2)=0,IF(ISBLANK(OFFSET('11. SEGUIMIENTO 2026'!$P$14,INT((ROW()-13)/2),0)),"",OFFSET('11. SEGUIMIENTO 2026'!$P$14,INT((ROW()-13)/2),0)),IF(ISBLANK(OFFSET('9. METAS'!$T$20,INT((ROW()-14)/2),0)),"",OFFSET('9. METAS'!$T$20,INT((ROW()-14)/2),0)))</f>
        <v/>
      </c>
      <c r="M171" s="197" t="str">
        <f ca="1">IF(MOD(ROW()-13,2)=0,IF(ISBLANK(OFFSET('11. SEGUIMIENTO 2026'!$Q$14,INT((ROW()-13)/2),0)),"",OFFSET('11. SEGUIMIENTO 2026'!$Q$14,INT((ROW()-13)/2),0)),IF(ISBLANK(OFFSET('9. METAS'!$U$20,INT((ROW()-14)/2),0)),"",OFFSET('9. METAS'!$U$20,INT((ROW()-14)/2),0)))</f>
        <v/>
      </c>
      <c r="N171" s="769">
        <f ca="1">IFERROR(J171/J172,"ND")</f>
        <v>0.75</v>
      </c>
      <c r="O171" s="771" t="str">
        <f ca="1">IFERROR(((J171+K171)/H171),"ND")</f>
        <v>ND</v>
      </c>
      <c r="P171" s="775" t="str">
        <f ca="1">IF(ISBLANK(OFFSET('11. SEGUIMIENTO 2026'!$AA$14,INT((ROW()-13)/2),0)),"",OFFSET('11. SEGUIMIENTO 2026'!$AA$14,INT((ROW()-13)/2),0))</f>
        <v/>
      </c>
    </row>
    <row r="172" spans="3:16">
      <c r="C172" s="747"/>
      <c r="D172" s="749"/>
      <c r="E172" s="749"/>
      <c r="F172" s="751"/>
      <c r="G172" s="753"/>
      <c r="H172" s="760"/>
      <c r="I172" s="764"/>
      <c r="J172" s="195">
        <f ca="1">IF(MOD(ROW()-13,2)=0,IF(ISBLANK(OFFSET('11. SEGUIMIENTO 2026'!$N$14,INT((ROW()-13)/2),0)),"",OFFSET('11. SEGUIMIENTO 2026'!$N$14,INT((ROW()-13)/2),0)),IF(ISBLANK(OFFSET('9. METAS'!$R$20,INT((ROW()-14)/2),0)),"",OFFSET('9. METAS'!$R$20,INT((ROW()-14)/2),0)))</f>
        <v>4</v>
      </c>
      <c r="K172" s="196">
        <f ca="1">IF(MOD(ROW()-13,2)=0,IF(ISBLANK(OFFSET('11. SEGUIMIENTO 2026'!$O$14,INT((ROW()-13)/2),0)),"",OFFSET('11. SEGUIMIENTO 2026'!$O$14,INT((ROW()-13)/2),0)),IF(ISBLANK(OFFSET('9. METAS'!$S$20,INT((ROW()-14)/2),0)),"",OFFSET('9. METAS'!$S$20,INT((ROW()-14)/2),0)))</f>
        <v>3</v>
      </c>
      <c r="L172" s="196">
        <f ca="1">IF(MOD(ROW()-13,2)=0,IF(ISBLANK(OFFSET('11. SEGUIMIENTO 2026'!$P$14,INT((ROW()-13)/2),0)),"",OFFSET('11. SEGUIMIENTO 2026'!$P$14,INT((ROW()-13)/2),0)),IF(ISBLANK(OFFSET('9. METAS'!$T$20,INT((ROW()-14)/2),0)),"",OFFSET('9. METAS'!$T$20,INT((ROW()-14)/2),0)))</f>
        <v>10</v>
      </c>
      <c r="M172" s="197">
        <f ca="1">IF(MOD(ROW()-13,2)=0,IF(ISBLANK(OFFSET('11. SEGUIMIENTO 2026'!$Q$14,INT((ROW()-13)/2),0)),"",OFFSET('11. SEGUIMIENTO 2026'!$Q$14,INT((ROW()-13)/2),0)),IF(ISBLANK(OFFSET('9. METAS'!$U$20,INT((ROW()-14)/2),0)),"",OFFSET('9. METAS'!$U$20,INT((ROW()-14)/2),0)))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METAS'!$L$20,INT((ROW()-13)/2),0)),"",OFFSET('9. METAS'!$L$20,INT((ROW()-13)/2),0))</f>
        <v>61</v>
      </c>
      <c r="I173" s="763"/>
      <c r="J173" s="195">
        <f ca="1">IF(MOD(ROW()-13,2)=0,IF(ISBLANK(OFFSET('11. SEGUIMIENTO 2026'!$N$14,INT((ROW()-13)/2),0)),"",OFFSET('11. SEGUIMIENTO 2026'!$N$14,INT((ROW()-13)/2),0)),IF(ISBLANK(OFFSET('9. METAS'!$R$20,INT((ROW()-14)/2),0)),"",OFFSET('9. METAS'!$R$20,INT((ROW()-14)/2),0)))</f>
        <v>14</v>
      </c>
      <c r="K173" s="196" t="str">
        <f ca="1">IF(MOD(ROW()-13,2)=0,IF(ISBLANK(OFFSET('11. SEGUIMIENTO 2026'!$O$14,INT((ROW()-13)/2),0)),"",OFFSET('11. SEGUIMIENTO 2026'!$O$14,INT((ROW()-13)/2),0)),IF(ISBLANK(OFFSET('9. METAS'!$S$20,INT((ROW()-14)/2),0)),"",OFFSET('9. METAS'!$S$20,INT((ROW()-14)/2),0)))</f>
        <v/>
      </c>
      <c r="L173" s="196" t="str">
        <f ca="1">IF(MOD(ROW()-13,2)=0,IF(ISBLANK(OFFSET('11. SEGUIMIENTO 2026'!$P$14,INT((ROW()-13)/2),0)),"",OFFSET('11. SEGUIMIENTO 2026'!$P$14,INT((ROW()-13)/2),0)),IF(ISBLANK(OFFSET('9. METAS'!$T$20,INT((ROW()-14)/2),0)),"",OFFSET('9. METAS'!$T$20,INT((ROW()-14)/2),0)))</f>
        <v/>
      </c>
      <c r="M173" s="197" t="str">
        <f ca="1">IF(MOD(ROW()-13,2)=0,IF(ISBLANK(OFFSET('11. SEGUIMIENTO 2026'!$Q$14,INT((ROW()-13)/2),0)),"",OFFSET('11. SEGUIMIENTO 2026'!$Q$14,INT((ROW()-13)/2),0)),IF(ISBLANK(OFFSET('9. METAS'!$U$20,INT((ROW()-14)/2),0)),"",OFFSET('9. METAS'!$U$20,INT((ROW()-14)/2),0)))</f>
        <v/>
      </c>
      <c r="N173" s="769">
        <f ca="1">IFERROR(J173/J174,"ND")</f>
        <v>0.4375</v>
      </c>
      <c r="O173" s="771" t="str">
        <f ca="1">IFERROR(((J173+K173)/H173),"ND")</f>
        <v>ND</v>
      </c>
      <c r="P173" s="775" t="str">
        <f ca="1">IF(ISBLANK(OFFSET('11. SEGUIMIENTO 2026'!$AA$14,INT((ROW()-13)/2),0)),"",OFFSET('11. SEGUIMIENTO 2026'!$AA$14,INT((ROW()-13)/2),0))</f>
        <v/>
      </c>
    </row>
    <row r="174" spans="3:16">
      <c r="C174" s="747"/>
      <c r="D174" s="749"/>
      <c r="E174" s="749"/>
      <c r="F174" s="751"/>
      <c r="G174" s="753"/>
      <c r="H174" s="760"/>
      <c r="I174" s="764"/>
      <c r="J174" s="195">
        <f ca="1">IF(MOD(ROW()-13,2)=0,IF(ISBLANK(OFFSET('11. SEGUIMIENTO 2026'!$N$14,INT((ROW()-13)/2),0)),"",OFFSET('11. SEGUIMIENTO 2026'!$N$14,INT((ROW()-13)/2),0)),IF(ISBLANK(OFFSET('9. METAS'!$R$20,INT((ROW()-14)/2),0)),"",OFFSET('9. METAS'!$R$20,INT((ROW()-14)/2),0)))</f>
        <v>32</v>
      </c>
      <c r="K174" s="196">
        <f ca="1">IF(MOD(ROW()-13,2)=0,IF(ISBLANK(OFFSET('11. SEGUIMIENTO 2026'!$O$14,INT((ROW()-13)/2),0)),"",OFFSET('11. SEGUIMIENTO 2026'!$O$14,INT((ROW()-13)/2),0)),IF(ISBLANK(OFFSET('9. METAS'!$S$20,INT((ROW()-14)/2),0)),"",OFFSET('9. METAS'!$S$20,INT((ROW()-14)/2),0)))</f>
        <v>17</v>
      </c>
      <c r="L174" s="196">
        <f ca="1">IF(MOD(ROW()-13,2)=0,IF(ISBLANK(OFFSET('11. SEGUIMIENTO 2026'!$P$14,INT((ROW()-13)/2),0)),"",OFFSET('11. SEGUIMIENTO 2026'!$P$14,INT((ROW()-13)/2),0)),IF(ISBLANK(OFFSET('9. METAS'!$T$20,INT((ROW()-14)/2),0)),"",OFFSET('9. METAS'!$T$20,INT((ROW()-14)/2),0)))</f>
        <v>9</v>
      </c>
      <c r="M174" s="197">
        <f ca="1">IF(MOD(ROW()-13,2)=0,IF(ISBLANK(OFFSET('11. SEGUIMIENTO 2026'!$Q$14,INT((ROW()-13)/2),0)),"",OFFSET('11. SEGUIMIENTO 2026'!$Q$14,INT((ROW()-13)/2),0)),IF(ISBLANK(OFFSET('9. METAS'!$U$20,INT((ROW()-14)/2),0)),"",OFFSET('9. METAS'!$U$20,INT((ROW()-14)/2),0)))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METAS'!$L$20,INT((ROW()-13)/2),0)),"",OFFSET('9. METAS'!$L$20,INT((ROW()-13)/2),0))</f>
        <v>78</v>
      </c>
      <c r="I175" s="763"/>
      <c r="J175" s="195">
        <f ca="1">IF(MOD(ROW()-13,2)=0,IF(ISBLANK(OFFSET('11. SEGUIMIENTO 2026'!$N$14,INT((ROW()-13)/2),0)),"",OFFSET('11. SEGUIMIENTO 2026'!$N$14,INT((ROW()-13)/2),0)),IF(ISBLANK(OFFSET('9. METAS'!$R$20,INT((ROW()-14)/2),0)),"",OFFSET('9. METAS'!$R$20,INT((ROW()-14)/2),0)))</f>
        <v>42</v>
      </c>
      <c r="K175" s="196" t="str">
        <f ca="1">IF(MOD(ROW()-13,2)=0,IF(ISBLANK(OFFSET('11. SEGUIMIENTO 2026'!$O$14,INT((ROW()-13)/2),0)),"",OFFSET('11. SEGUIMIENTO 2026'!$O$14,INT((ROW()-13)/2),0)),IF(ISBLANK(OFFSET('9. METAS'!$S$20,INT((ROW()-14)/2),0)),"",OFFSET('9. METAS'!$S$20,INT((ROW()-14)/2),0)))</f>
        <v/>
      </c>
      <c r="L175" s="196" t="str">
        <f ca="1">IF(MOD(ROW()-13,2)=0,IF(ISBLANK(OFFSET('11. SEGUIMIENTO 2026'!$P$14,INT((ROW()-13)/2),0)),"",OFFSET('11. SEGUIMIENTO 2026'!$P$14,INT((ROW()-13)/2),0)),IF(ISBLANK(OFFSET('9. METAS'!$T$20,INT((ROW()-14)/2),0)),"",OFFSET('9. METAS'!$T$20,INT((ROW()-14)/2),0)))</f>
        <v/>
      </c>
      <c r="M175" s="197" t="str">
        <f ca="1">IF(MOD(ROW()-13,2)=0,IF(ISBLANK(OFFSET('11. SEGUIMIENTO 2026'!$Q$14,INT((ROW()-13)/2),0)),"",OFFSET('11. SEGUIMIENTO 2026'!$Q$14,INT((ROW()-13)/2),0)),IF(ISBLANK(OFFSET('9. METAS'!$U$20,INT((ROW()-14)/2),0)),"",OFFSET('9. METAS'!$U$20,INT((ROW()-14)/2),0)))</f>
        <v/>
      </c>
      <c r="N175" s="769">
        <f ca="1">IFERROR(J175/J176,"ND")</f>
        <v>1.3548387096774193</v>
      </c>
      <c r="O175" s="771" t="str">
        <f ca="1">IFERROR(((J175+K175)/H175),"ND")</f>
        <v>ND</v>
      </c>
      <c r="P175" s="775" t="str">
        <f ca="1">IF(ISBLANK(OFFSET('11. SEGUIMIENTO 2026'!$AA$14,INT((ROW()-13)/2),0)),"",OFFSET('11. SEGUIMIENTO 2026'!$AA$14,INT((ROW()-13)/2),0))</f>
        <v/>
      </c>
    </row>
    <row r="176" spans="3:16">
      <c r="C176" s="747"/>
      <c r="D176" s="749"/>
      <c r="E176" s="749"/>
      <c r="F176" s="751"/>
      <c r="G176" s="753"/>
      <c r="H176" s="760"/>
      <c r="I176" s="764"/>
      <c r="J176" s="195">
        <f ca="1">IF(MOD(ROW()-13,2)=0,IF(ISBLANK(OFFSET('11. SEGUIMIENTO 2026'!$N$14,INT((ROW()-13)/2),0)),"",OFFSET('11. SEGUIMIENTO 2026'!$N$14,INT((ROW()-13)/2),0)),IF(ISBLANK(OFFSET('9. METAS'!$R$20,INT((ROW()-14)/2),0)),"",OFFSET('9. METAS'!$R$20,INT((ROW()-14)/2),0)))</f>
        <v>31</v>
      </c>
      <c r="K176" s="196">
        <f ca="1">IF(MOD(ROW()-13,2)=0,IF(ISBLANK(OFFSET('11. SEGUIMIENTO 2026'!$O$14,INT((ROW()-13)/2),0)),"",OFFSET('11. SEGUIMIENTO 2026'!$O$14,INT((ROW()-13)/2),0)),IF(ISBLANK(OFFSET('9. METAS'!$S$20,INT((ROW()-14)/2),0)),"",OFFSET('9. METAS'!$S$20,INT((ROW()-14)/2),0)))</f>
        <v>19</v>
      </c>
      <c r="L176" s="196">
        <f ca="1">IF(MOD(ROW()-13,2)=0,IF(ISBLANK(OFFSET('11. SEGUIMIENTO 2026'!$P$14,INT((ROW()-13)/2),0)),"",OFFSET('11. SEGUIMIENTO 2026'!$P$14,INT((ROW()-13)/2),0)),IF(ISBLANK(OFFSET('9. METAS'!$T$20,INT((ROW()-14)/2),0)),"",OFFSET('9. METAS'!$T$20,INT((ROW()-14)/2),0)))</f>
        <v>17</v>
      </c>
      <c r="M176" s="197">
        <f ca="1">IF(MOD(ROW()-13,2)=0,IF(ISBLANK(OFFSET('11. SEGUIMIENTO 2026'!$Q$14,INT((ROW()-13)/2),0)),"",OFFSET('11. SEGUIMIENTO 2026'!$Q$14,INT((ROW()-13)/2),0)),IF(ISBLANK(OFFSET('9. METAS'!$U$20,INT((ROW()-14)/2),0)),"",OFFSET('9. METAS'!$U$20,INT((ROW()-14)/2),0)))</f>
        <v>11</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METAS'!$L$20,INT((ROW()-13)/2),0)),"",OFFSET('9. METAS'!$L$20,INT((ROW()-13)/2),0))</f>
        <v>61</v>
      </c>
      <c r="I177" s="763"/>
      <c r="J177" s="195">
        <f ca="1">IF(MOD(ROW()-13,2)=0,IF(ISBLANK(OFFSET('11. SEGUIMIENTO 2026'!$N$14,INT((ROW()-13)/2),0)),"",OFFSET('11. SEGUIMIENTO 2026'!$N$14,INT((ROW()-13)/2),0)),IF(ISBLANK(OFFSET('9. METAS'!$R$20,INT((ROW()-14)/2),0)),"",OFFSET('9. METAS'!$R$20,INT((ROW()-14)/2),0)))</f>
        <v>1</v>
      </c>
      <c r="K177" s="196" t="str">
        <f ca="1">IF(MOD(ROW()-13,2)=0,IF(ISBLANK(OFFSET('11. SEGUIMIENTO 2026'!$O$14,INT((ROW()-13)/2),0)),"",OFFSET('11. SEGUIMIENTO 2026'!$O$14,INT((ROW()-13)/2),0)),IF(ISBLANK(OFFSET('9. METAS'!$S$20,INT((ROW()-14)/2),0)),"",OFFSET('9. METAS'!$S$20,INT((ROW()-14)/2),0)))</f>
        <v/>
      </c>
      <c r="L177" s="196" t="str">
        <f ca="1">IF(MOD(ROW()-13,2)=0,IF(ISBLANK(OFFSET('11. SEGUIMIENTO 2026'!$P$14,INT((ROW()-13)/2),0)),"",OFFSET('11. SEGUIMIENTO 2026'!$P$14,INT((ROW()-13)/2),0)),IF(ISBLANK(OFFSET('9. METAS'!$T$20,INT((ROW()-14)/2),0)),"",OFFSET('9. METAS'!$T$20,INT((ROW()-14)/2),0)))</f>
        <v/>
      </c>
      <c r="M177" s="197" t="str">
        <f ca="1">IF(MOD(ROW()-13,2)=0,IF(ISBLANK(OFFSET('11. SEGUIMIENTO 2026'!$Q$14,INT((ROW()-13)/2),0)),"",OFFSET('11. SEGUIMIENTO 2026'!$Q$14,INT((ROW()-13)/2),0)),IF(ISBLANK(OFFSET('9. METAS'!$U$20,INT((ROW()-14)/2),0)),"",OFFSET('9. METAS'!$U$20,INT((ROW()-14)/2),0)))</f>
        <v/>
      </c>
      <c r="N177" s="769">
        <f ca="1">IFERROR(J177/J178,"ND")</f>
        <v>0.25</v>
      </c>
      <c r="O177" s="771" t="str">
        <f ca="1">IFERROR(((J177+K177)/H177),"ND")</f>
        <v>ND</v>
      </c>
      <c r="P177" s="775" t="str">
        <f ca="1">IF(ISBLANK(OFFSET('11. SEGUIMIENTO 2026'!$AA$14,INT((ROW()-13)/2),0)),"",OFFSET('11. SEGUIMIENTO 2026'!$AA$14,INT((ROW()-13)/2),0))</f>
        <v/>
      </c>
    </row>
    <row r="178" spans="3:16">
      <c r="C178" s="747"/>
      <c r="D178" s="749"/>
      <c r="E178" s="749"/>
      <c r="F178" s="751"/>
      <c r="G178" s="753"/>
      <c r="H178" s="760"/>
      <c r="I178" s="764"/>
      <c r="J178" s="195">
        <f ca="1">IF(MOD(ROW()-13,2)=0,IF(ISBLANK(OFFSET('11. SEGUIMIENTO 2026'!$N$14,INT((ROW()-13)/2),0)),"",OFFSET('11. SEGUIMIENTO 2026'!$N$14,INT((ROW()-13)/2),0)),IF(ISBLANK(OFFSET('9. METAS'!$R$20,INT((ROW()-14)/2),0)),"",OFFSET('9. METAS'!$R$20,INT((ROW()-14)/2),0)))</f>
        <v>4</v>
      </c>
      <c r="K178" s="196">
        <f ca="1">IF(MOD(ROW()-13,2)=0,IF(ISBLANK(OFFSET('11. SEGUIMIENTO 2026'!$O$14,INT((ROW()-13)/2),0)),"",OFFSET('11. SEGUIMIENTO 2026'!$O$14,INT((ROW()-13)/2),0)),IF(ISBLANK(OFFSET('9. METAS'!$S$20,INT((ROW()-14)/2),0)),"",OFFSET('9. METAS'!$S$20,INT((ROW()-14)/2),0)))</f>
        <v>31</v>
      </c>
      <c r="L178" s="196">
        <f ca="1">IF(MOD(ROW()-13,2)=0,IF(ISBLANK(OFFSET('11. SEGUIMIENTO 2026'!$P$14,INT((ROW()-13)/2),0)),"",OFFSET('11. SEGUIMIENTO 2026'!$P$14,INT((ROW()-13)/2),0)),IF(ISBLANK(OFFSET('9. METAS'!$T$20,INT((ROW()-14)/2),0)),"",OFFSET('9. METAS'!$T$20,INT((ROW()-14)/2),0)))</f>
        <v>20</v>
      </c>
      <c r="M178" s="197">
        <f ca="1">IF(MOD(ROW()-13,2)=0,IF(ISBLANK(OFFSET('11. SEGUIMIENTO 2026'!$Q$14,INT((ROW()-13)/2),0)),"",OFFSET('11. SEGUIMIENTO 2026'!$Q$14,INT((ROW()-13)/2),0)),IF(ISBLANK(OFFSET('9. METAS'!$U$20,INT((ROW()-14)/2),0)),"",OFFSET('9. METAS'!$U$20,INT((ROW()-14)/2),0)))</f>
        <v>6</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METAS'!$L$20,INT((ROW()-13)/2),0)),"",OFFSET('9. METAS'!$L$20,INT((ROW()-13)/2),0))</f>
        <v>45.185185185185183</v>
      </c>
      <c r="I179" s="763"/>
      <c r="J179" s="195">
        <f ca="1">IF(MOD(ROW()-13,2)=0,IF(ISBLANK(OFFSET('11. SEGUIMIENTO 2026'!$N$14,INT((ROW()-13)/2),0)),"",OFFSET('11. SEGUIMIENTO 2026'!$N$14,INT((ROW()-13)/2),0)),IF(ISBLANK(OFFSET('9. METAS'!$R$20,INT((ROW()-14)/2),0)),"",OFFSET('9. METAS'!$R$20,INT((ROW()-14)/2),0)))</f>
        <v>0</v>
      </c>
      <c r="K179" s="196" t="str">
        <f ca="1">IF(MOD(ROW()-13,2)=0,IF(ISBLANK(OFFSET('11. SEGUIMIENTO 2026'!$O$14,INT((ROW()-13)/2),0)),"",OFFSET('11. SEGUIMIENTO 2026'!$O$14,INT((ROW()-13)/2),0)),IF(ISBLANK(OFFSET('9. METAS'!$S$20,INT((ROW()-14)/2),0)),"",OFFSET('9. METAS'!$S$20,INT((ROW()-14)/2),0)))</f>
        <v/>
      </c>
      <c r="L179" s="196" t="str">
        <f ca="1">IF(MOD(ROW()-13,2)=0,IF(ISBLANK(OFFSET('11. SEGUIMIENTO 2026'!$P$14,INT((ROW()-13)/2),0)),"",OFFSET('11. SEGUIMIENTO 2026'!$P$14,INT((ROW()-13)/2),0)),IF(ISBLANK(OFFSET('9. METAS'!$T$20,INT((ROW()-14)/2),0)),"",OFFSET('9. METAS'!$T$20,INT((ROW()-14)/2),0)))</f>
        <v/>
      </c>
      <c r="M179" s="197" t="str">
        <f ca="1">IF(MOD(ROW()-13,2)=0,IF(ISBLANK(OFFSET('11. SEGUIMIENTO 2026'!$Q$14,INT((ROW()-13)/2),0)),"",OFFSET('11. SEGUIMIENTO 2026'!$Q$14,INT((ROW()-13)/2),0)),IF(ISBLANK(OFFSET('9. METAS'!$U$20,INT((ROW()-14)/2),0)),"",OFFSET('9. METAS'!$U$20,INT((ROW()-14)/2),0)))</f>
        <v/>
      </c>
      <c r="N179" s="769">
        <f ca="1">IFERROR(J179/J180,"ND")</f>
        <v>0</v>
      </c>
      <c r="O179" s="771" t="str">
        <f ca="1">IFERROR(((J179+K179)/H179),"ND")</f>
        <v>ND</v>
      </c>
      <c r="P179" s="775" t="str">
        <f ca="1">IF(ISBLANK(OFFSET('11. SEGUIMIENTO 2026'!$AA$14,INT((ROW()-13)/2),0)),"",OFFSET('11. SEGUIMIENTO 2026'!$AA$14,INT((ROW()-13)/2),0))</f>
        <v/>
      </c>
    </row>
    <row r="180" spans="3:16">
      <c r="C180" s="747"/>
      <c r="D180" s="749"/>
      <c r="E180" s="749"/>
      <c r="F180" s="751"/>
      <c r="G180" s="753"/>
      <c r="H180" s="760"/>
      <c r="I180" s="764"/>
      <c r="J180" s="195">
        <f ca="1">IF(MOD(ROW()-13,2)=0,IF(ISBLANK(OFFSET('11. SEGUIMIENTO 2026'!$N$14,INT((ROW()-13)/2),0)),"",OFFSET('11. SEGUIMIENTO 2026'!$N$14,INT((ROW()-13)/2),0)),IF(ISBLANK(OFFSET('9. METAS'!$R$20,INT((ROW()-14)/2),0)),"",OFFSET('9. METAS'!$R$20,INT((ROW()-14)/2),0)))</f>
        <v>2.9629629629629628</v>
      </c>
      <c r="K180" s="196">
        <f ca="1">IF(MOD(ROW()-13,2)=0,IF(ISBLANK(OFFSET('11. SEGUIMIENTO 2026'!$O$14,INT((ROW()-13)/2),0)),"",OFFSET('11. SEGUIMIENTO 2026'!$O$14,INT((ROW()-13)/2),0)),IF(ISBLANK(OFFSET('9. METAS'!$S$20,INT((ROW()-14)/2),0)),"",OFFSET('9. METAS'!$S$20,INT((ROW()-14)/2),0)))</f>
        <v>22.962962962962962</v>
      </c>
      <c r="L180" s="196">
        <f ca="1">IF(MOD(ROW()-13,2)=0,IF(ISBLANK(OFFSET('11. SEGUIMIENTO 2026'!$P$14,INT((ROW()-13)/2),0)),"",OFFSET('11. SEGUIMIENTO 2026'!$P$14,INT((ROW()-13)/2),0)),IF(ISBLANK(OFFSET('9. METAS'!$T$20,INT((ROW()-14)/2),0)),"",OFFSET('9. METAS'!$T$20,INT((ROW()-14)/2),0)))</f>
        <v>14.814814814814813</v>
      </c>
      <c r="M180" s="197">
        <f ca="1">IF(MOD(ROW()-13,2)=0,IF(ISBLANK(OFFSET('11. SEGUIMIENTO 2026'!$Q$14,INT((ROW()-13)/2),0)),"",OFFSET('11. SEGUIMIENTO 2026'!$Q$14,INT((ROW()-13)/2),0)),IF(ISBLANK(OFFSET('9. METAS'!$U$20,INT((ROW()-14)/2),0)),"",OFFSET('9. METAS'!$U$20,INT((ROW()-14)/2),0)))</f>
        <v>4</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METAS'!$L$20,INT((ROW()-13)/2),0)),"",OFFSET('9. METAS'!$L$20,INT((ROW()-13)/2),0))</f>
        <v>61</v>
      </c>
      <c r="I181" s="763"/>
      <c r="J181" s="195">
        <f ca="1">IF(MOD(ROW()-13,2)=0,IF(ISBLANK(OFFSET('11. SEGUIMIENTO 2026'!$N$14,INT((ROW()-13)/2),0)),"",OFFSET('11. SEGUIMIENTO 2026'!$N$14,INT((ROW()-13)/2),0)),IF(ISBLANK(OFFSET('9. METAS'!$R$20,INT((ROW()-14)/2),0)),"",OFFSET('9. METAS'!$R$20,INT((ROW()-14)/2),0)))</f>
        <v>7</v>
      </c>
      <c r="K181" s="196" t="str">
        <f ca="1">IF(MOD(ROW()-13,2)=0,IF(ISBLANK(OFFSET('11. SEGUIMIENTO 2026'!$O$14,INT((ROW()-13)/2),0)),"",OFFSET('11. SEGUIMIENTO 2026'!$O$14,INT((ROW()-13)/2),0)),IF(ISBLANK(OFFSET('9. METAS'!$S$20,INT((ROW()-14)/2),0)),"",OFFSET('9. METAS'!$S$20,INT((ROW()-14)/2),0)))</f>
        <v/>
      </c>
      <c r="L181" s="196" t="str">
        <f ca="1">IF(MOD(ROW()-13,2)=0,IF(ISBLANK(OFFSET('11. SEGUIMIENTO 2026'!$P$14,INT((ROW()-13)/2),0)),"",OFFSET('11. SEGUIMIENTO 2026'!$P$14,INT((ROW()-13)/2),0)),IF(ISBLANK(OFFSET('9. METAS'!$T$20,INT((ROW()-14)/2),0)),"",OFFSET('9. METAS'!$T$20,INT((ROW()-14)/2),0)))</f>
        <v/>
      </c>
      <c r="M181" s="197" t="str">
        <f ca="1">IF(MOD(ROW()-13,2)=0,IF(ISBLANK(OFFSET('11. SEGUIMIENTO 2026'!$Q$14,INT((ROW()-13)/2),0)),"",OFFSET('11. SEGUIMIENTO 2026'!$Q$14,INT((ROW()-13)/2),0)),IF(ISBLANK(OFFSET('9. METAS'!$U$20,INT((ROW()-14)/2),0)),"",OFFSET('9. METAS'!$U$20,INT((ROW()-14)/2),0)))</f>
        <v/>
      </c>
      <c r="N181" s="769">
        <f ca="1">IFERROR(J181/J182,"ND")</f>
        <v>1.75</v>
      </c>
      <c r="O181" s="771" t="str">
        <f ca="1">IFERROR(((J181+K181)/H181),"ND")</f>
        <v>ND</v>
      </c>
      <c r="P181" s="775" t="str">
        <f ca="1">IF(ISBLANK(OFFSET('11. SEGUIMIENTO 2026'!$AA$14,INT((ROW()-13)/2),0)),"",OFFSET('11. SEGUIMIENTO 2026'!$AA$14,INT((ROW()-13)/2),0))</f>
        <v/>
      </c>
    </row>
    <row r="182" spans="3:16">
      <c r="C182" s="747"/>
      <c r="D182" s="749"/>
      <c r="E182" s="749"/>
      <c r="F182" s="751"/>
      <c r="G182" s="753"/>
      <c r="H182" s="760"/>
      <c r="I182" s="764"/>
      <c r="J182" s="195">
        <f ca="1">IF(MOD(ROW()-13,2)=0,IF(ISBLANK(OFFSET('11. SEGUIMIENTO 2026'!$N$14,INT((ROW()-13)/2),0)),"",OFFSET('11. SEGUIMIENTO 2026'!$N$14,INT((ROW()-13)/2),0)),IF(ISBLANK(OFFSET('9. METAS'!$R$20,INT((ROW()-14)/2),0)),"",OFFSET('9. METAS'!$R$20,INT((ROW()-14)/2),0)))</f>
        <v>4</v>
      </c>
      <c r="K182" s="196">
        <f ca="1">IF(MOD(ROW()-13,2)=0,IF(ISBLANK(OFFSET('11. SEGUIMIENTO 2026'!$O$14,INT((ROW()-13)/2),0)),"",OFFSET('11. SEGUIMIENTO 2026'!$O$14,INT((ROW()-13)/2),0)),IF(ISBLANK(OFFSET('9. METAS'!$S$20,INT((ROW()-14)/2),0)),"",OFFSET('9. METAS'!$S$20,INT((ROW()-14)/2),0)))</f>
        <v>31</v>
      </c>
      <c r="L182" s="196">
        <f ca="1">IF(MOD(ROW()-13,2)=0,IF(ISBLANK(OFFSET('11. SEGUIMIENTO 2026'!$P$14,INT((ROW()-13)/2),0)),"",OFFSET('11. SEGUIMIENTO 2026'!$P$14,INT((ROW()-13)/2),0)),IF(ISBLANK(OFFSET('9. METAS'!$T$20,INT((ROW()-14)/2),0)),"",OFFSET('9. METAS'!$T$20,INT((ROW()-14)/2),0)))</f>
        <v>20</v>
      </c>
      <c r="M182" s="197">
        <f ca="1">IF(MOD(ROW()-13,2)=0,IF(ISBLANK(OFFSET('11. SEGUIMIENTO 2026'!$Q$14,INT((ROW()-13)/2),0)),"",OFFSET('11. SEGUIMIENTO 2026'!$Q$14,INT((ROW()-13)/2),0)),IF(ISBLANK(OFFSET('9. METAS'!$U$20,INT((ROW()-14)/2),0)),"",OFFSET('9. METAS'!$U$20,INT((ROW()-14)/2),0)))</f>
        <v>6</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METAS'!$L$20,INT((ROW()-13)/2),0)),"",OFFSET('9. METAS'!$L$20,INT((ROW()-13)/2),0))</f>
        <v>223</v>
      </c>
      <c r="I183" s="763"/>
      <c r="J183" s="195">
        <f ca="1">IF(MOD(ROW()-13,2)=0,IF(ISBLANK(OFFSET('11. SEGUIMIENTO 2026'!$N$14,INT((ROW()-13)/2),0)),"",OFFSET('11. SEGUIMIENTO 2026'!$N$14,INT((ROW()-13)/2),0)),IF(ISBLANK(OFFSET('9. METAS'!$R$20,INT((ROW()-14)/2),0)),"",OFFSET('9. METAS'!$R$20,INT((ROW()-14)/2),0)))</f>
        <v>2</v>
      </c>
      <c r="K183" s="196" t="str">
        <f ca="1">IF(MOD(ROW()-13,2)=0,IF(ISBLANK(OFFSET('11. SEGUIMIENTO 2026'!$O$14,INT((ROW()-13)/2),0)),"",OFFSET('11. SEGUIMIENTO 2026'!$O$14,INT((ROW()-13)/2),0)),IF(ISBLANK(OFFSET('9. METAS'!$S$20,INT((ROW()-14)/2),0)),"",OFFSET('9. METAS'!$S$20,INT((ROW()-14)/2),0)))</f>
        <v/>
      </c>
      <c r="L183" s="196" t="str">
        <f ca="1">IF(MOD(ROW()-13,2)=0,IF(ISBLANK(OFFSET('11. SEGUIMIENTO 2026'!$P$14,INT((ROW()-13)/2),0)),"",OFFSET('11. SEGUIMIENTO 2026'!$P$14,INT((ROW()-13)/2),0)),IF(ISBLANK(OFFSET('9. METAS'!$T$20,INT((ROW()-14)/2),0)),"",OFFSET('9. METAS'!$T$20,INT((ROW()-14)/2),0)))</f>
        <v/>
      </c>
      <c r="M183" s="197" t="str">
        <f ca="1">IF(MOD(ROW()-13,2)=0,IF(ISBLANK(OFFSET('11. SEGUIMIENTO 2026'!$Q$14,INT((ROW()-13)/2),0)),"",OFFSET('11. SEGUIMIENTO 2026'!$Q$14,INT((ROW()-13)/2),0)),IF(ISBLANK(OFFSET('9. METAS'!$U$20,INT((ROW()-14)/2),0)),"",OFFSET('9. METAS'!$U$20,INT((ROW()-14)/2),0)))</f>
        <v/>
      </c>
      <c r="N183" s="769">
        <f ca="1">IFERROR(J183/J184,"ND")</f>
        <v>2</v>
      </c>
      <c r="O183" s="771" t="str">
        <f ca="1">IFERROR(((J183+K183)/H183),"ND")</f>
        <v>ND</v>
      </c>
      <c r="P183" s="775" t="str">
        <f ca="1">IF(ISBLANK(OFFSET('11. SEGUIMIENTO 2026'!$AA$14,INT((ROW()-13)/2),0)),"",OFFSET('11. SEGUIMIENTO 2026'!$AA$14,INT((ROW()-13)/2),0))</f>
        <v/>
      </c>
    </row>
    <row r="184" spans="3:16">
      <c r="C184" s="747"/>
      <c r="D184" s="749"/>
      <c r="E184" s="749"/>
      <c r="F184" s="751"/>
      <c r="G184" s="753"/>
      <c r="H184" s="760"/>
      <c r="I184" s="764"/>
      <c r="J184" s="195">
        <f ca="1">IF(MOD(ROW()-13,2)=0,IF(ISBLANK(OFFSET('11. SEGUIMIENTO 2026'!$N$14,INT((ROW()-13)/2),0)),"",OFFSET('11. SEGUIMIENTO 2026'!$N$14,INT((ROW()-13)/2),0)),IF(ISBLANK(OFFSET('9. METAS'!$R$20,INT((ROW()-14)/2),0)),"",OFFSET('9. METAS'!$R$20,INT((ROW()-14)/2),0)))</f>
        <v>1</v>
      </c>
      <c r="K184" s="196">
        <f ca="1">IF(MOD(ROW()-13,2)=0,IF(ISBLANK(OFFSET('11. SEGUIMIENTO 2026'!$O$14,INT((ROW()-13)/2),0)),"",OFFSET('11. SEGUIMIENTO 2026'!$O$14,INT((ROW()-13)/2),0)),IF(ISBLANK(OFFSET('9. METAS'!$S$20,INT((ROW()-14)/2),0)),"",OFFSET('9. METAS'!$S$20,INT((ROW()-14)/2),0)))</f>
        <v>18</v>
      </c>
      <c r="L184" s="196">
        <f ca="1">IF(MOD(ROW()-13,2)=0,IF(ISBLANK(OFFSET('11. SEGUIMIENTO 2026'!$P$14,INT((ROW()-13)/2),0)),"",OFFSET('11. SEGUIMIENTO 2026'!$P$14,INT((ROW()-13)/2),0)),IF(ISBLANK(OFFSET('9. METAS'!$T$20,INT((ROW()-14)/2),0)),"",OFFSET('9. METAS'!$T$20,INT((ROW()-14)/2),0)))</f>
        <v>80</v>
      </c>
      <c r="M184" s="197">
        <f ca="1">IF(MOD(ROW()-13,2)=0,IF(ISBLANK(OFFSET('11. SEGUIMIENTO 2026'!$Q$14,INT((ROW()-13)/2),0)),"",OFFSET('11. SEGUIMIENTO 2026'!$Q$14,INT((ROW()-13)/2),0)),IF(ISBLANK(OFFSET('9. METAS'!$U$20,INT((ROW()-14)/2),0)),"",OFFSET('9. METAS'!$U$20,INT((ROW()-14)/2),0)))</f>
        <v>124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METAS'!$L$20,INT((ROW()-13)/2),0)),"",OFFSET('9. METAS'!$L$20,INT((ROW()-13)/2),0))</f>
        <v>61</v>
      </c>
      <c r="I185" s="763"/>
      <c r="J185" s="195">
        <f ca="1">IF(MOD(ROW()-13,2)=0,IF(ISBLANK(OFFSET('11. SEGUIMIENTO 2026'!$N$14,INT((ROW()-13)/2),0)),"",OFFSET('11. SEGUIMIENTO 2026'!$N$14,INT((ROW()-13)/2),0)),IF(ISBLANK(OFFSET('9. METAS'!$R$20,INT((ROW()-14)/2),0)),"",OFFSET('9. METAS'!$R$20,INT((ROW()-14)/2),0)))</f>
        <v>6</v>
      </c>
      <c r="K185" s="196" t="str">
        <f ca="1">IF(MOD(ROW()-13,2)=0,IF(ISBLANK(OFFSET('11. SEGUIMIENTO 2026'!$O$14,INT((ROW()-13)/2),0)),"",OFFSET('11. SEGUIMIENTO 2026'!$O$14,INT((ROW()-13)/2),0)),IF(ISBLANK(OFFSET('9. METAS'!$S$20,INT((ROW()-14)/2),0)),"",OFFSET('9. METAS'!$S$20,INT((ROW()-14)/2),0)))</f>
        <v/>
      </c>
      <c r="L185" s="196" t="str">
        <f ca="1">IF(MOD(ROW()-13,2)=0,IF(ISBLANK(OFFSET('11. SEGUIMIENTO 2026'!$P$14,INT((ROW()-13)/2),0)),"",OFFSET('11. SEGUIMIENTO 2026'!$P$14,INT((ROW()-13)/2),0)),IF(ISBLANK(OFFSET('9. METAS'!$T$20,INT((ROW()-14)/2),0)),"",OFFSET('9. METAS'!$T$20,INT((ROW()-14)/2),0)))</f>
        <v/>
      </c>
      <c r="M185" s="197" t="str">
        <f ca="1">IF(MOD(ROW()-13,2)=0,IF(ISBLANK(OFFSET('11. SEGUIMIENTO 2026'!$Q$14,INT((ROW()-13)/2),0)),"",OFFSET('11. SEGUIMIENTO 2026'!$Q$14,INT((ROW()-13)/2),0)),IF(ISBLANK(OFFSET('9. METAS'!$U$20,INT((ROW()-14)/2),0)),"",OFFSET('9. METAS'!$U$20,INT((ROW()-14)/2),0)))</f>
        <v/>
      </c>
      <c r="N185" s="769">
        <f ca="1">IFERROR(J185/J186,"ND")</f>
        <v>1.5</v>
      </c>
      <c r="O185" s="771" t="str">
        <f ca="1">IFERROR(((J185+K185)/H185),"ND")</f>
        <v>ND</v>
      </c>
      <c r="P185" s="775" t="str">
        <f ca="1">IF(ISBLANK(OFFSET('11. SEGUIMIENTO 2026'!$AA$14,INT((ROW()-13)/2),0)),"",OFFSET('11. SEGUIMIENTO 2026'!$AA$14,INT((ROW()-13)/2),0))</f>
        <v/>
      </c>
    </row>
    <row r="186" spans="3:16">
      <c r="C186" s="747"/>
      <c r="D186" s="749"/>
      <c r="E186" s="749"/>
      <c r="F186" s="751"/>
      <c r="G186" s="753"/>
      <c r="H186" s="760"/>
      <c r="I186" s="764"/>
      <c r="J186" s="195">
        <f ca="1">IF(MOD(ROW()-13,2)=0,IF(ISBLANK(OFFSET('11. SEGUIMIENTO 2026'!$N$14,INT((ROW()-13)/2),0)),"",OFFSET('11. SEGUIMIENTO 2026'!$N$14,INT((ROW()-13)/2),0)),IF(ISBLANK(OFFSET('9. METAS'!$R$20,INT((ROW()-14)/2),0)),"",OFFSET('9. METAS'!$R$20,INT((ROW()-14)/2),0)))</f>
        <v>4</v>
      </c>
      <c r="K186" s="196">
        <f ca="1">IF(MOD(ROW()-13,2)=0,IF(ISBLANK(OFFSET('11. SEGUIMIENTO 2026'!$O$14,INT((ROW()-13)/2),0)),"",OFFSET('11. SEGUIMIENTO 2026'!$O$14,INT((ROW()-13)/2),0)),IF(ISBLANK(OFFSET('9. METAS'!$S$20,INT((ROW()-14)/2),0)),"",OFFSET('9. METAS'!$S$20,INT((ROW()-14)/2),0)))</f>
        <v>31</v>
      </c>
      <c r="L186" s="196">
        <f ca="1">IF(MOD(ROW()-13,2)=0,IF(ISBLANK(OFFSET('11. SEGUIMIENTO 2026'!$P$14,INT((ROW()-13)/2),0)),"",OFFSET('11. SEGUIMIENTO 2026'!$P$14,INT((ROW()-13)/2),0)),IF(ISBLANK(OFFSET('9. METAS'!$T$20,INT((ROW()-14)/2),0)),"",OFFSET('9. METAS'!$T$20,INT((ROW()-14)/2),0)))</f>
        <v>20</v>
      </c>
      <c r="M186" s="197">
        <f ca="1">IF(MOD(ROW()-13,2)=0,IF(ISBLANK(OFFSET('11. SEGUIMIENTO 2026'!$Q$14,INT((ROW()-13)/2),0)),"",OFFSET('11. SEGUIMIENTO 2026'!$Q$14,INT((ROW()-13)/2),0)),IF(ISBLANK(OFFSET('9. METAS'!$U$20,INT((ROW()-14)/2),0)),"",OFFSET('9. METAS'!$U$20,INT((ROW()-14)/2),0)))</f>
        <v>6</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METAS'!$L$20,INT((ROW()-13)/2),0)),"",OFFSET('9. METAS'!$L$20,INT((ROW()-13)/2),0))</f>
        <v>223</v>
      </c>
      <c r="I187" s="763"/>
      <c r="J187" s="195">
        <f ca="1">IF(MOD(ROW()-13,2)=0,IF(ISBLANK(OFFSET('11. SEGUIMIENTO 2026'!$N$14,INT((ROW()-13)/2),0)),"",OFFSET('11. SEGUIMIENTO 2026'!$N$14,INT((ROW()-13)/2),0)),IF(ISBLANK(OFFSET('9. METAS'!$R$20,INT((ROW()-14)/2),0)),"",OFFSET('9. METAS'!$R$20,INT((ROW()-14)/2),0)))</f>
        <v>0</v>
      </c>
      <c r="K187" s="196" t="str">
        <f ca="1">IF(MOD(ROW()-13,2)=0,IF(ISBLANK(OFFSET('11. SEGUIMIENTO 2026'!$O$14,INT((ROW()-13)/2),0)),"",OFFSET('11. SEGUIMIENTO 2026'!$O$14,INT((ROW()-13)/2),0)),IF(ISBLANK(OFFSET('9. METAS'!$S$20,INT((ROW()-14)/2),0)),"",OFFSET('9. METAS'!$S$20,INT((ROW()-14)/2),0)))</f>
        <v/>
      </c>
      <c r="L187" s="196" t="str">
        <f ca="1">IF(MOD(ROW()-13,2)=0,IF(ISBLANK(OFFSET('11. SEGUIMIENTO 2026'!$P$14,INT((ROW()-13)/2),0)),"",OFFSET('11. SEGUIMIENTO 2026'!$P$14,INT((ROW()-13)/2),0)),IF(ISBLANK(OFFSET('9. METAS'!$T$20,INT((ROW()-14)/2),0)),"",OFFSET('9. METAS'!$T$20,INT((ROW()-14)/2),0)))</f>
        <v/>
      </c>
      <c r="M187" s="197" t="str">
        <f ca="1">IF(MOD(ROW()-13,2)=0,IF(ISBLANK(OFFSET('11. SEGUIMIENTO 2026'!$Q$14,INT((ROW()-13)/2),0)),"",OFFSET('11. SEGUIMIENTO 2026'!$Q$14,INT((ROW()-13)/2),0)),IF(ISBLANK(OFFSET('9. METAS'!$U$20,INT((ROW()-14)/2),0)),"",OFFSET('9. METAS'!$U$20,INT((ROW()-14)/2),0)))</f>
        <v/>
      </c>
      <c r="N187" s="769">
        <f ca="1">IFERROR(J187/J188,"ND")</f>
        <v>0</v>
      </c>
      <c r="O187" s="771" t="str">
        <f ca="1">IFERROR(((J187+K187)/H187),"ND")</f>
        <v>ND</v>
      </c>
      <c r="P187" s="775" t="str">
        <f ca="1">IF(ISBLANK(OFFSET('11. SEGUIMIENTO 2026'!$AA$14,INT((ROW()-13)/2),0)),"",OFFSET('11. SEGUIMIENTO 2026'!$AA$14,INT((ROW()-13)/2),0))</f>
        <v/>
      </c>
    </row>
    <row r="188" spans="3:16">
      <c r="C188" s="747"/>
      <c r="D188" s="749"/>
      <c r="E188" s="749"/>
      <c r="F188" s="751"/>
      <c r="G188" s="753"/>
      <c r="H188" s="760"/>
      <c r="I188" s="764"/>
      <c r="J188" s="195">
        <f ca="1">IF(MOD(ROW()-13,2)=0,IF(ISBLANK(OFFSET('11. SEGUIMIENTO 2026'!$N$14,INT((ROW()-13)/2),0)),"",OFFSET('11. SEGUIMIENTO 2026'!$N$14,INT((ROW()-13)/2),0)),IF(ISBLANK(OFFSET('9. METAS'!$R$20,INT((ROW()-14)/2),0)),"",OFFSET('9. METAS'!$R$20,INT((ROW()-14)/2),0)))</f>
        <v>1</v>
      </c>
      <c r="K188" s="196">
        <f ca="1">IF(MOD(ROW()-13,2)=0,IF(ISBLANK(OFFSET('11. SEGUIMIENTO 2026'!$O$14,INT((ROW()-13)/2),0)),"",OFFSET('11. SEGUIMIENTO 2026'!$O$14,INT((ROW()-13)/2),0)),IF(ISBLANK(OFFSET('9. METAS'!$S$20,INT((ROW()-14)/2),0)),"",OFFSET('9. METAS'!$S$20,INT((ROW()-14)/2),0)))</f>
        <v>18</v>
      </c>
      <c r="L188" s="196">
        <f ca="1">IF(MOD(ROW()-13,2)=0,IF(ISBLANK(OFFSET('11. SEGUIMIENTO 2026'!$P$14,INT((ROW()-13)/2),0)),"",OFFSET('11. SEGUIMIENTO 2026'!$P$14,INT((ROW()-13)/2),0)),IF(ISBLANK(OFFSET('9. METAS'!$T$20,INT((ROW()-14)/2),0)),"",OFFSET('9. METAS'!$T$20,INT((ROW()-14)/2),0)))</f>
        <v>80</v>
      </c>
      <c r="M188" s="197">
        <f ca="1">IF(MOD(ROW()-13,2)=0,IF(ISBLANK(OFFSET('11. SEGUIMIENTO 2026'!$Q$14,INT((ROW()-13)/2),0)),"",OFFSET('11. SEGUIMIENTO 2026'!$Q$14,INT((ROW()-13)/2),0)),IF(ISBLANK(OFFSET('9. METAS'!$U$20,INT((ROW()-14)/2),0)),"",OFFSET('9. METAS'!$U$20,INT((ROW()-14)/2),0)))</f>
        <v>124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METAS'!$L$20,INT((ROW()-13)/2),0)),"",OFFSET('9. METAS'!$L$20,INT((ROW()-13)/2),0))</f>
        <v/>
      </c>
      <c r="I189" s="763"/>
      <c r="J189" s="195" t="str">
        <f ca="1">IF(MOD(ROW()-13,2)=0,IF(ISBLANK(OFFSET('11. SEGUIMIENTO 2026'!$N$14,INT((ROW()-13)/2),0)),"",OFFSET('11. SEGUIMIENTO 2026'!$N$14,INT((ROW()-13)/2),0)),IF(ISBLANK(OFFSET('9. METAS'!$R$20,INT((ROW()-14)/2),0)),"",OFFSET('9. METAS'!$R$20,INT((ROW()-14)/2),0)))</f>
        <v/>
      </c>
      <c r="K189" s="196" t="str">
        <f ca="1">IF(MOD(ROW()-13,2)=0,IF(ISBLANK(OFFSET('11. SEGUIMIENTO 2026'!$O$14,INT((ROW()-13)/2),0)),"",OFFSET('11. SEGUIMIENTO 2026'!$O$14,INT((ROW()-13)/2),0)),IF(ISBLANK(OFFSET('9. METAS'!$S$20,INT((ROW()-14)/2),0)),"",OFFSET('9. METAS'!$S$20,INT((ROW()-14)/2),0)))</f>
        <v/>
      </c>
      <c r="L189" s="196" t="str">
        <f ca="1">IF(MOD(ROW()-13,2)=0,IF(ISBLANK(OFFSET('11. SEGUIMIENTO 2026'!$P$14,INT((ROW()-13)/2),0)),"",OFFSET('11. SEGUIMIENTO 2026'!$P$14,INT((ROW()-13)/2),0)),IF(ISBLANK(OFFSET('9. METAS'!$T$20,INT((ROW()-14)/2),0)),"",OFFSET('9. METAS'!$T$20,INT((ROW()-14)/2),0)))</f>
        <v/>
      </c>
      <c r="M189" s="197" t="str">
        <f ca="1">IF(MOD(ROW()-13,2)=0,IF(ISBLANK(OFFSET('11. SEGUIMIENTO 2026'!$Q$14,INT((ROW()-13)/2),0)),"",OFFSET('11. SEGUIMIENTO 2026'!$Q$14,INT((ROW()-13)/2),0)),IF(ISBLANK(OFFSET('9. METAS'!$U$20,INT((ROW()-14)/2),0)),"",OFFSET('9. METAS'!$U$20,INT((ROW()-14)/2),0)))</f>
        <v/>
      </c>
      <c r="N189" s="769" t="str">
        <f ca="1">IFERROR(J189/J190,"ND")</f>
        <v>ND</v>
      </c>
      <c r="O189" s="771" t="str">
        <f ca="1">IFERROR(((J189+K189)/H189),"ND")</f>
        <v>ND</v>
      </c>
      <c r="P189" s="775" t="str">
        <f ca="1">IF(ISBLANK(OFFSET('11. SEGUIMIENTO 2026'!$AA$14,INT((ROW()-13)/2),0)),"",OFFSET('11. SEGUIMIENTO 2026'!$AA$14,INT((ROW()-13)/2),0))</f>
        <v/>
      </c>
    </row>
    <row r="190" spans="3:16">
      <c r="C190" s="747"/>
      <c r="D190" s="749"/>
      <c r="E190" s="749"/>
      <c r="F190" s="751"/>
      <c r="G190" s="753"/>
      <c r="H190" s="760"/>
      <c r="I190" s="764"/>
      <c r="J190" s="195" t="str">
        <f ca="1">IF(MOD(ROW()-13,2)=0,IF(ISBLANK(OFFSET('11. SEGUIMIENTO 2026'!$N$14,INT((ROW()-13)/2),0)),"",OFFSET('11. SEGUIMIENTO 2026'!$N$14,INT((ROW()-13)/2),0)),IF(ISBLANK(OFFSET('9. METAS'!$R$20,INT((ROW()-14)/2),0)),"",OFFSET('9. METAS'!$R$20,INT((ROW()-14)/2),0)))</f>
        <v/>
      </c>
      <c r="K190" s="196" t="str">
        <f ca="1">IF(MOD(ROW()-13,2)=0,IF(ISBLANK(OFFSET('11. SEGUIMIENTO 2026'!$O$14,INT((ROW()-13)/2),0)),"",OFFSET('11. SEGUIMIENTO 2026'!$O$14,INT((ROW()-13)/2),0)),IF(ISBLANK(OFFSET('9. METAS'!$S$20,INT((ROW()-14)/2),0)),"",OFFSET('9. METAS'!$S$20,INT((ROW()-14)/2),0)))</f>
        <v/>
      </c>
      <c r="L190" s="196" t="str">
        <f ca="1">IF(MOD(ROW()-13,2)=0,IF(ISBLANK(OFFSET('11. SEGUIMIENTO 2026'!$P$14,INT((ROW()-13)/2),0)),"",OFFSET('11. SEGUIMIENTO 2026'!$P$14,INT((ROW()-13)/2),0)),IF(ISBLANK(OFFSET('9. METAS'!$T$20,INT((ROW()-14)/2),0)),"",OFFSET('9. METAS'!$T$20,INT((ROW()-14)/2),0)))</f>
        <v/>
      </c>
      <c r="M190" s="197" t="str">
        <f ca="1">IF(MOD(ROW()-13,2)=0,IF(ISBLANK(OFFSET('11. SEGUIMIENTO 2026'!$Q$14,INT((ROW()-13)/2),0)),"",OFFSET('11. SEGUIMIENTO 2026'!$Q$14,INT((ROW()-13)/2),0)),IF(ISBLANK(OFFSET('9. METAS'!$U$20,INT((ROW()-14)/2),0)),"",OFFSET('9. METAS'!$U$20,INT((ROW()-14)/2),0)))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METAS'!$L$20,INT((ROW()-13)/2),0)),"",OFFSET('9. METAS'!$L$20,INT((ROW()-13)/2),0))</f>
        <v/>
      </c>
      <c r="I191" s="763"/>
      <c r="J191" s="195" t="str">
        <f ca="1">IF(MOD(ROW()-13,2)=0,IF(ISBLANK(OFFSET('11. SEGUIMIENTO 2026'!$N$14,INT((ROW()-13)/2),0)),"",OFFSET('11. SEGUIMIENTO 2026'!$N$14,INT((ROW()-13)/2),0)),IF(ISBLANK(OFFSET('9. METAS'!$R$20,INT((ROW()-14)/2),0)),"",OFFSET('9. METAS'!$R$20,INT((ROW()-14)/2),0)))</f>
        <v/>
      </c>
      <c r="K191" s="196" t="str">
        <f ca="1">IF(MOD(ROW()-13,2)=0,IF(ISBLANK(OFFSET('11. SEGUIMIENTO 2026'!$O$14,INT((ROW()-13)/2),0)),"",OFFSET('11. SEGUIMIENTO 2026'!$O$14,INT((ROW()-13)/2),0)),IF(ISBLANK(OFFSET('9. METAS'!$S$20,INT((ROW()-14)/2),0)),"",OFFSET('9. METAS'!$S$20,INT((ROW()-14)/2),0)))</f>
        <v/>
      </c>
      <c r="L191" s="196" t="str">
        <f ca="1">IF(MOD(ROW()-13,2)=0,IF(ISBLANK(OFFSET('11. SEGUIMIENTO 2026'!$P$14,INT((ROW()-13)/2),0)),"",OFFSET('11. SEGUIMIENTO 2026'!$P$14,INT((ROW()-13)/2),0)),IF(ISBLANK(OFFSET('9. METAS'!$T$20,INT((ROW()-14)/2),0)),"",OFFSET('9. METAS'!$T$20,INT((ROW()-14)/2),0)))</f>
        <v/>
      </c>
      <c r="M191" s="197" t="str">
        <f ca="1">IF(MOD(ROW()-13,2)=0,IF(ISBLANK(OFFSET('11. SEGUIMIENTO 2026'!$Q$14,INT((ROW()-13)/2),0)),"",OFFSET('11. SEGUIMIENTO 2026'!$Q$14,INT((ROW()-13)/2),0)),IF(ISBLANK(OFFSET('9. METAS'!$U$20,INT((ROW()-14)/2),0)),"",OFFSET('9. METAS'!$U$20,INT((ROW()-14)/2),0)))</f>
        <v/>
      </c>
      <c r="N191" s="769" t="str">
        <f ca="1">IFERROR(J191/J192,"ND")</f>
        <v>ND</v>
      </c>
      <c r="O191" s="771" t="str">
        <f ca="1">IFERROR(((J191+K191)/H191),"ND")</f>
        <v>ND</v>
      </c>
      <c r="P191" s="775" t="str">
        <f ca="1">IF(ISBLANK(OFFSET('11. SEGUIMIENTO 2026'!$AA$14,INT((ROW()-13)/2),0)),"",OFFSET('11. SEGUIMIENTO 2026'!$AA$14,INT((ROW()-13)/2),0))</f>
        <v/>
      </c>
    </row>
    <row r="192" spans="3:16">
      <c r="C192" s="747"/>
      <c r="D192" s="749"/>
      <c r="E192" s="749"/>
      <c r="F192" s="751"/>
      <c r="G192" s="753"/>
      <c r="H192" s="760"/>
      <c r="I192" s="764"/>
      <c r="J192" s="195" t="str">
        <f ca="1">IF(MOD(ROW()-13,2)=0,IF(ISBLANK(OFFSET('11. SEGUIMIENTO 2026'!$N$14,INT((ROW()-13)/2),0)),"",OFFSET('11. SEGUIMIENTO 2026'!$N$14,INT((ROW()-13)/2),0)),IF(ISBLANK(OFFSET('9. METAS'!$R$20,INT((ROW()-14)/2),0)),"",OFFSET('9. METAS'!$R$20,INT((ROW()-14)/2),0)))</f>
        <v/>
      </c>
      <c r="K192" s="196" t="str">
        <f ca="1">IF(MOD(ROW()-13,2)=0,IF(ISBLANK(OFFSET('11. SEGUIMIENTO 2026'!$O$14,INT((ROW()-13)/2),0)),"",OFFSET('11. SEGUIMIENTO 2026'!$O$14,INT((ROW()-13)/2),0)),IF(ISBLANK(OFFSET('9. METAS'!$S$20,INT((ROW()-14)/2),0)),"",OFFSET('9. METAS'!$S$20,INT((ROW()-14)/2),0)))</f>
        <v/>
      </c>
      <c r="L192" s="196" t="str">
        <f ca="1">IF(MOD(ROW()-13,2)=0,IF(ISBLANK(OFFSET('11. SEGUIMIENTO 2026'!$P$14,INT((ROW()-13)/2),0)),"",OFFSET('11. SEGUIMIENTO 2026'!$P$14,INT((ROW()-13)/2),0)),IF(ISBLANK(OFFSET('9. METAS'!$T$20,INT((ROW()-14)/2),0)),"",OFFSET('9. METAS'!$T$20,INT((ROW()-14)/2),0)))</f>
        <v/>
      </c>
      <c r="M192" s="197" t="str">
        <f ca="1">IF(MOD(ROW()-13,2)=0,IF(ISBLANK(OFFSET('11. SEGUIMIENTO 2026'!$Q$14,INT((ROW()-13)/2),0)),"",OFFSET('11. SEGUIMIENTO 2026'!$Q$14,INT((ROW()-13)/2),0)),IF(ISBLANK(OFFSET('9. METAS'!$U$20,INT((ROW()-14)/2),0)),"",OFFSET('9. METAS'!$U$20,INT((ROW()-14)/2),0)))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METAS'!$L$20,INT((ROW()-13)/2),0)),"",OFFSET('9. METAS'!$L$20,INT((ROW()-13)/2),0))</f>
        <v/>
      </c>
      <c r="I193" s="763"/>
      <c r="J193" s="195" t="str">
        <f ca="1">IF(MOD(ROW()-13,2)=0,IF(ISBLANK(OFFSET('11. SEGUIMIENTO 2026'!$N$14,INT((ROW()-13)/2),0)),"",OFFSET('11. SEGUIMIENTO 2026'!$N$14,INT((ROW()-13)/2),0)),IF(ISBLANK(OFFSET('9. METAS'!$R$20,INT((ROW()-14)/2),0)),"",OFFSET('9. METAS'!$R$20,INT((ROW()-14)/2),0)))</f>
        <v/>
      </c>
      <c r="K193" s="196" t="str">
        <f ca="1">IF(MOD(ROW()-13,2)=0,IF(ISBLANK(OFFSET('11. SEGUIMIENTO 2026'!$O$14,INT((ROW()-13)/2),0)),"",OFFSET('11. SEGUIMIENTO 2026'!$O$14,INT((ROW()-13)/2),0)),IF(ISBLANK(OFFSET('9. METAS'!$S$20,INT((ROW()-14)/2),0)),"",OFFSET('9. METAS'!$S$20,INT((ROW()-14)/2),0)))</f>
        <v/>
      </c>
      <c r="L193" s="196" t="str">
        <f ca="1">IF(MOD(ROW()-13,2)=0,IF(ISBLANK(OFFSET('11. SEGUIMIENTO 2026'!$P$14,INT((ROW()-13)/2),0)),"",OFFSET('11. SEGUIMIENTO 2026'!$P$14,INT((ROW()-13)/2),0)),IF(ISBLANK(OFFSET('9. METAS'!$T$20,INT((ROW()-14)/2),0)),"",OFFSET('9. METAS'!$T$20,INT((ROW()-14)/2),0)))</f>
        <v/>
      </c>
      <c r="M193" s="197" t="str">
        <f ca="1">IF(MOD(ROW()-13,2)=0,IF(ISBLANK(OFFSET('11. SEGUIMIENTO 2026'!$Q$14,INT((ROW()-13)/2),0)),"",OFFSET('11. SEGUIMIENTO 2026'!$Q$14,INT((ROW()-13)/2),0)),IF(ISBLANK(OFFSET('9. METAS'!$U$20,INT((ROW()-14)/2),0)),"",OFFSET('9. METAS'!$U$20,INT((ROW()-14)/2),0)))</f>
        <v/>
      </c>
      <c r="N193" s="769" t="str">
        <f ca="1">IFERROR(J193/J194,"ND")</f>
        <v>ND</v>
      </c>
      <c r="O193" s="771" t="str">
        <f ca="1">IFERROR(((J193+K193)/H193),"ND")</f>
        <v>ND</v>
      </c>
      <c r="P193" s="775"/>
    </row>
    <row r="194" spans="3:16">
      <c r="C194" s="747"/>
      <c r="D194" s="749"/>
      <c r="E194" s="749"/>
      <c r="F194" s="751"/>
      <c r="G194" s="753"/>
      <c r="H194" s="760"/>
      <c r="I194" s="764"/>
      <c r="J194" s="195" t="str">
        <f ca="1">IF(MOD(ROW()-13,2)=0,IF(ISBLANK(OFFSET('11. SEGUIMIENTO 2026'!$N$14,INT((ROW()-13)/2),0)),"",OFFSET('11. SEGUIMIENTO 2026'!$N$14,INT((ROW()-13)/2),0)),IF(ISBLANK(OFFSET('9. METAS'!$R$20,INT((ROW()-14)/2),0)),"",OFFSET('9. METAS'!$R$20,INT((ROW()-14)/2),0)))</f>
        <v/>
      </c>
      <c r="K194" s="196" t="str">
        <f ca="1">IF(MOD(ROW()-13,2)=0,IF(ISBLANK(OFFSET('11. SEGUIMIENTO 2026'!$O$14,INT((ROW()-13)/2),0)),"",OFFSET('11. SEGUIMIENTO 2026'!$O$14,INT((ROW()-13)/2),0)),IF(ISBLANK(OFFSET('9. METAS'!$S$20,INT((ROW()-14)/2),0)),"",OFFSET('9. METAS'!$S$20,INT((ROW()-14)/2),0)))</f>
        <v/>
      </c>
      <c r="L194" s="196" t="str">
        <f ca="1">IF(MOD(ROW()-13,2)=0,IF(ISBLANK(OFFSET('11. SEGUIMIENTO 2026'!$P$14,INT((ROW()-13)/2),0)),"",OFFSET('11. SEGUIMIENTO 2026'!$P$14,INT((ROW()-13)/2),0)),IF(ISBLANK(OFFSET('9. METAS'!$T$20,INT((ROW()-14)/2),0)),"",OFFSET('9. METAS'!$T$20,INT((ROW()-14)/2),0)))</f>
        <v/>
      </c>
      <c r="M194" s="197" t="str">
        <f ca="1">IF(MOD(ROW()-13,2)=0,IF(ISBLANK(OFFSET('11. SEGUIMIENTO 2026'!$Q$14,INT((ROW()-13)/2),0)),"",OFFSET('11. SEGUIMIENTO 2026'!$Q$14,INT((ROW()-13)/2),0)),IF(ISBLANK(OFFSET('9. METAS'!$U$20,INT((ROW()-14)/2),0)),"",OFFSET('9. METAS'!$U$20,INT((ROW()-14)/2),0)))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METAS'!$L$20,INT((ROW()-13)/2),0)),"",OFFSET('9. METAS'!$L$20,INT((ROW()-13)/2),0))</f>
        <v/>
      </c>
      <c r="I195" s="763"/>
      <c r="J195" s="195" t="str">
        <f ca="1">IF(MOD(ROW()-13,2)=0,IF(ISBLANK(OFFSET('11. SEGUIMIENTO 2026'!$N$14,INT((ROW()-13)/2),0)),"",OFFSET('11. SEGUIMIENTO 2026'!$N$14,INT((ROW()-13)/2),0)),IF(ISBLANK(OFFSET('9. METAS'!$R$20,INT((ROW()-14)/2),0)),"",OFFSET('9. METAS'!$R$20,INT((ROW()-14)/2),0)))</f>
        <v/>
      </c>
      <c r="K195" s="196" t="str">
        <f ca="1">IF(MOD(ROW()-13,2)=0,IF(ISBLANK(OFFSET('11. SEGUIMIENTO 2026'!$O$14,INT((ROW()-13)/2),0)),"",OFFSET('11. SEGUIMIENTO 2026'!$O$14,INT((ROW()-13)/2),0)),IF(ISBLANK(OFFSET('9. METAS'!$S$20,INT((ROW()-14)/2),0)),"",OFFSET('9. METAS'!$S$20,INT((ROW()-14)/2),0)))</f>
        <v/>
      </c>
      <c r="L195" s="196" t="str">
        <f ca="1">IF(MOD(ROW()-13,2)=0,IF(ISBLANK(OFFSET('11. SEGUIMIENTO 2026'!$P$14,INT((ROW()-13)/2),0)),"",OFFSET('11. SEGUIMIENTO 2026'!$P$14,INT((ROW()-13)/2),0)),IF(ISBLANK(OFFSET('9. METAS'!$T$20,INT((ROW()-14)/2),0)),"",OFFSET('9. METAS'!$T$20,INT((ROW()-14)/2),0)))</f>
        <v/>
      </c>
      <c r="M195" s="197" t="str">
        <f ca="1">IF(MOD(ROW()-13,2)=0,IF(ISBLANK(OFFSET('11. SEGUIMIENTO 2026'!$Q$14,INT((ROW()-13)/2),0)),"",OFFSET('11. SEGUIMIENTO 2026'!$Q$14,INT((ROW()-13)/2),0)),IF(ISBLANK(OFFSET('9. METAS'!$U$20,INT((ROW()-14)/2),0)),"",OFFSET('9. METAS'!$U$20,INT((ROW()-14)/2),0)))</f>
        <v/>
      </c>
      <c r="N195" s="769" t="str">
        <f ca="1">IFERROR(J195/J196,"ND")</f>
        <v>ND</v>
      </c>
      <c r="O195" s="771" t="str">
        <f ca="1">IFERROR(((J195+K195)/H195),"ND")</f>
        <v>ND</v>
      </c>
      <c r="P195" s="775"/>
    </row>
    <row r="196" spans="3:16">
      <c r="C196" s="747"/>
      <c r="D196" s="749"/>
      <c r="E196" s="749"/>
      <c r="F196" s="751"/>
      <c r="G196" s="753"/>
      <c r="H196" s="760"/>
      <c r="I196" s="764"/>
      <c r="J196" s="195" t="str">
        <f ca="1">IF(MOD(ROW()-13,2)=0,IF(ISBLANK(OFFSET('11. SEGUIMIENTO 2026'!$N$14,INT((ROW()-13)/2),0)),"",OFFSET('11. SEGUIMIENTO 2026'!$N$14,INT((ROW()-13)/2),0)),IF(ISBLANK(OFFSET('9. METAS'!$R$20,INT((ROW()-14)/2),0)),"",OFFSET('9. METAS'!$R$20,INT((ROW()-14)/2),0)))</f>
        <v/>
      </c>
      <c r="K196" s="196" t="str">
        <f ca="1">IF(MOD(ROW()-13,2)=0,IF(ISBLANK(OFFSET('11. SEGUIMIENTO 2026'!$O$14,INT((ROW()-13)/2),0)),"",OFFSET('11. SEGUIMIENTO 2026'!$O$14,INT((ROW()-13)/2),0)),IF(ISBLANK(OFFSET('9. METAS'!$S$20,INT((ROW()-14)/2),0)),"",OFFSET('9. METAS'!$S$20,INT((ROW()-14)/2),0)))</f>
        <v/>
      </c>
      <c r="L196" s="196" t="str">
        <f ca="1">IF(MOD(ROW()-13,2)=0,IF(ISBLANK(OFFSET('11. SEGUIMIENTO 2026'!$P$14,INT((ROW()-13)/2),0)),"",OFFSET('11. SEGUIMIENTO 2026'!$P$14,INT((ROW()-13)/2),0)),IF(ISBLANK(OFFSET('9. METAS'!$T$20,INT((ROW()-14)/2),0)),"",OFFSET('9. METAS'!$T$20,INT((ROW()-14)/2),0)))</f>
        <v/>
      </c>
      <c r="M196" s="197" t="str">
        <f ca="1">IF(MOD(ROW()-13,2)=0,IF(ISBLANK(OFFSET('11. SEGUIMIENTO 2026'!$Q$14,INT((ROW()-13)/2),0)),"",OFFSET('11. SEGUIMIENTO 2026'!$Q$14,INT((ROW()-13)/2),0)),IF(ISBLANK(OFFSET('9. METAS'!$U$20,INT((ROW()-14)/2),0)),"",OFFSET('9. METAS'!$U$20,INT((ROW()-14)/2),0)))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METAS'!$L$20,INT((ROW()-13)/2),0)),"",OFFSET('9. METAS'!$L$20,INT((ROW()-13)/2),0))</f>
        <v/>
      </c>
      <c r="I197" s="763"/>
      <c r="J197" s="195" t="str">
        <f ca="1">IF(MOD(ROW()-13,2)=0,IF(ISBLANK(OFFSET('11. SEGUIMIENTO 2026'!$N$14,INT((ROW()-13)/2),0)),"",OFFSET('11. SEGUIMIENTO 2026'!$N$14,INT((ROW()-13)/2),0)),IF(ISBLANK(OFFSET('9. METAS'!$R$20,INT((ROW()-14)/2),0)),"",OFFSET('9. METAS'!$R$20,INT((ROW()-14)/2),0)))</f>
        <v/>
      </c>
      <c r="K197" s="196" t="str">
        <f ca="1">IF(MOD(ROW()-13,2)=0,IF(ISBLANK(OFFSET('11. SEGUIMIENTO 2026'!$O$14,INT((ROW()-13)/2),0)),"",OFFSET('11. SEGUIMIENTO 2026'!$O$14,INT((ROW()-13)/2),0)),IF(ISBLANK(OFFSET('9. METAS'!$S$20,INT((ROW()-14)/2),0)),"",OFFSET('9. METAS'!$S$20,INT((ROW()-14)/2),0)))</f>
        <v/>
      </c>
      <c r="L197" s="196" t="str">
        <f ca="1">IF(MOD(ROW()-13,2)=0,IF(ISBLANK(OFFSET('11. SEGUIMIENTO 2026'!$P$14,INT((ROW()-13)/2),0)),"",OFFSET('11. SEGUIMIENTO 2026'!$P$14,INT((ROW()-13)/2),0)),IF(ISBLANK(OFFSET('9. METAS'!$T$20,INT((ROW()-14)/2),0)),"",OFFSET('9. METAS'!$T$20,INT((ROW()-14)/2),0)))</f>
        <v/>
      </c>
      <c r="M197" s="197" t="str">
        <f ca="1">IF(MOD(ROW()-13,2)=0,IF(ISBLANK(OFFSET('11. SEGUIMIENTO 2026'!$Q$14,INT((ROW()-13)/2),0)),"",OFFSET('11. SEGUIMIENTO 2026'!$Q$14,INT((ROW()-13)/2),0)),IF(ISBLANK(OFFSET('9. METAS'!$U$20,INT((ROW()-14)/2),0)),"",OFFSET('9. METAS'!$U$20,INT((ROW()-14)/2),0)))</f>
        <v/>
      </c>
      <c r="N197" s="769" t="str">
        <f ca="1">IFERROR(J197/J198,"ND")</f>
        <v>ND</v>
      </c>
      <c r="O197" s="771" t="str">
        <f ca="1">IFERROR(((J197+K197)/H197),"ND")</f>
        <v>ND</v>
      </c>
      <c r="P197" s="775"/>
    </row>
    <row r="198" spans="3:16">
      <c r="C198" s="747"/>
      <c r="D198" s="749"/>
      <c r="E198" s="749"/>
      <c r="F198" s="751"/>
      <c r="G198" s="753"/>
      <c r="H198" s="760"/>
      <c r="I198" s="764"/>
      <c r="J198" s="195" t="str">
        <f ca="1">IF(MOD(ROW()-13,2)=0,IF(ISBLANK(OFFSET('11. SEGUIMIENTO 2026'!$N$14,INT((ROW()-13)/2),0)),"",OFFSET('11. SEGUIMIENTO 2026'!$N$14,INT((ROW()-13)/2),0)),IF(ISBLANK(OFFSET('9. METAS'!$R$20,INT((ROW()-14)/2),0)),"",OFFSET('9. METAS'!$R$20,INT((ROW()-14)/2),0)))</f>
        <v/>
      </c>
      <c r="K198" s="196" t="str">
        <f ca="1">IF(MOD(ROW()-13,2)=0,IF(ISBLANK(OFFSET('11. SEGUIMIENTO 2026'!$O$14,INT((ROW()-13)/2),0)),"",OFFSET('11. SEGUIMIENTO 2026'!$O$14,INT((ROW()-13)/2),0)),IF(ISBLANK(OFFSET('9. METAS'!$S$20,INT((ROW()-14)/2),0)),"",OFFSET('9. METAS'!$S$20,INT((ROW()-14)/2),0)))</f>
        <v/>
      </c>
      <c r="L198" s="196" t="str">
        <f ca="1">IF(MOD(ROW()-13,2)=0,IF(ISBLANK(OFFSET('11. SEGUIMIENTO 2026'!$P$14,INT((ROW()-13)/2),0)),"",OFFSET('11. SEGUIMIENTO 2026'!$P$14,INT((ROW()-13)/2),0)),IF(ISBLANK(OFFSET('9. METAS'!$T$20,INT((ROW()-14)/2),0)),"",OFFSET('9. METAS'!$T$20,INT((ROW()-14)/2),0)))</f>
        <v/>
      </c>
      <c r="M198" s="197" t="str">
        <f ca="1">IF(MOD(ROW()-13,2)=0,IF(ISBLANK(OFFSET('11. SEGUIMIENTO 2026'!$Q$14,INT((ROW()-13)/2),0)),"",OFFSET('11. SEGUIMIENTO 2026'!$Q$14,INT((ROW()-13)/2),0)),IF(ISBLANK(OFFSET('9. METAS'!$U$20,INT((ROW()-14)/2),0)),"",OFFSET('9. METAS'!$U$20,INT((ROW()-14)/2),0)))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METAS'!$L$20,INT((ROW()-13)/2),0)),"",OFFSET('9. METAS'!$L$20,INT((ROW()-13)/2),0))</f>
        <v/>
      </c>
      <c r="I199" s="763"/>
      <c r="J199" s="195" t="str">
        <f ca="1">IF(MOD(ROW()-13,2)=0,IF(ISBLANK(OFFSET('11. SEGUIMIENTO 2026'!$N$14,INT((ROW()-13)/2),0)),"",OFFSET('11. SEGUIMIENTO 2026'!$N$14,INT((ROW()-13)/2),0)),IF(ISBLANK(OFFSET('9. METAS'!$R$20,INT((ROW()-14)/2),0)),"",OFFSET('9. METAS'!$R$20,INT((ROW()-14)/2),0)))</f>
        <v/>
      </c>
      <c r="K199" s="196" t="str">
        <f ca="1">IF(MOD(ROW()-13,2)=0,IF(ISBLANK(OFFSET('11. SEGUIMIENTO 2026'!$O$14,INT((ROW()-13)/2),0)),"",OFFSET('11. SEGUIMIENTO 2026'!$O$14,INT((ROW()-13)/2),0)),IF(ISBLANK(OFFSET('9. METAS'!$S$20,INT((ROW()-14)/2),0)),"",OFFSET('9. METAS'!$S$20,INT((ROW()-14)/2),0)))</f>
        <v/>
      </c>
      <c r="L199" s="196" t="str">
        <f ca="1">IF(MOD(ROW()-13,2)=0,IF(ISBLANK(OFFSET('11. SEGUIMIENTO 2026'!$P$14,INT((ROW()-13)/2),0)),"",OFFSET('11. SEGUIMIENTO 2026'!$P$14,INT((ROW()-13)/2),0)),IF(ISBLANK(OFFSET('9. METAS'!$T$20,INT((ROW()-14)/2),0)),"",OFFSET('9. METAS'!$T$20,INT((ROW()-14)/2),0)))</f>
        <v/>
      </c>
      <c r="M199" s="197" t="str">
        <f ca="1">IF(MOD(ROW()-13,2)=0,IF(ISBLANK(OFFSET('11. SEGUIMIENTO 2026'!$Q$14,INT((ROW()-13)/2),0)),"",OFFSET('11. SEGUIMIENTO 2026'!$Q$14,INT((ROW()-13)/2),0)),IF(ISBLANK(OFFSET('9. METAS'!$U$20,INT((ROW()-14)/2),0)),"",OFFSET('9. METAS'!$U$20,INT((ROW()-14)/2),0)))</f>
        <v/>
      </c>
      <c r="N199" s="769" t="str">
        <f ca="1">IFERROR(J199/J200,"ND")</f>
        <v>ND</v>
      </c>
      <c r="O199" s="771" t="str">
        <f ca="1">IFERROR(((J199+K199)/H199),"ND")</f>
        <v>ND</v>
      </c>
      <c r="P199" s="775"/>
    </row>
    <row r="200" spans="3:16">
      <c r="C200" s="747"/>
      <c r="D200" s="749"/>
      <c r="E200" s="749"/>
      <c r="F200" s="751"/>
      <c r="G200" s="753"/>
      <c r="H200" s="760"/>
      <c r="I200" s="764"/>
      <c r="J200" s="195" t="str">
        <f ca="1">IF(MOD(ROW()-13,2)=0,IF(ISBLANK(OFFSET('11. SEGUIMIENTO 2026'!$N$14,INT((ROW()-13)/2),0)),"",OFFSET('11. SEGUIMIENTO 2026'!$N$14,INT((ROW()-13)/2),0)),IF(ISBLANK(OFFSET('9. METAS'!$R$20,INT((ROW()-14)/2),0)),"",OFFSET('9. METAS'!$R$20,INT((ROW()-14)/2),0)))</f>
        <v/>
      </c>
      <c r="K200" s="196" t="str">
        <f ca="1">IF(MOD(ROW()-13,2)=0,IF(ISBLANK(OFFSET('11. SEGUIMIENTO 2026'!$O$14,INT((ROW()-13)/2),0)),"",OFFSET('11. SEGUIMIENTO 2026'!$O$14,INT((ROW()-13)/2),0)),IF(ISBLANK(OFFSET('9. METAS'!$S$20,INT((ROW()-14)/2),0)),"",OFFSET('9. METAS'!$S$20,INT((ROW()-14)/2),0)))</f>
        <v/>
      </c>
      <c r="L200" s="196" t="str">
        <f ca="1">IF(MOD(ROW()-13,2)=0,IF(ISBLANK(OFFSET('11. SEGUIMIENTO 2026'!$P$14,INT((ROW()-13)/2),0)),"",OFFSET('11. SEGUIMIENTO 2026'!$P$14,INT((ROW()-13)/2),0)),IF(ISBLANK(OFFSET('9. METAS'!$T$20,INT((ROW()-14)/2),0)),"",OFFSET('9. METAS'!$T$20,INT((ROW()-14)/2),0)))</f>
        <v/>
      </c>
      <c r="M200" s="197" t="str">
        <f ca="1">IF(MOD(ROW()-13,2)=0,IF(ISBLANK(OFFSET('11. SEGUIMIENTO 2026'!$Q$14,INT((ROW()-13)/2),0)),"",OFFSET('11. SEGUIMIENTO 2026'!$Q$14,INT((ROW()-13)/2),0)),IF(ISBLANK(OFFSET('9. METAS'!$U$20,INT((ROW()-14)/2),0)),"",OFFSET('9. METAS'!$U$20,INT((ROW()-14)/2),0)))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METAS'!$L$20,INT((ROW()-13)/2),0)),"",OFFSET('9. METAS'!$L$20,INT((ROW()-13)/2),0))</f>
        <v/>
      </c>
      <c r="I201" s="763"/>
      <c r="J201" s="195" t="str">
        <f ca="1">IF(MOD(ROW()-13,2)=0,IF(ISBLANK(OFFSET('11. SEGUIMIENTO 2026'!$N$14,INT((ROW()-13)/2),0)),"",OFFSET('11. SEGUIMIENTO 2026'!$N$14,INT((ROW()-13)/2),0)),IF(ISBLANK(OFFSET('9. METAS'!$R$20,INT((ROW()-14)/2),0)),"",OFFSET('9. METAS'!$R$20,INT((ROW()-14)/2),0)))</f>
        <v/>
      </c>
      <c r="K201" s="196" t="str">
        <f ca="1">IF(MOD(ROW()-13,2)=0,IF(ISBLANK(OFFSET('11. SEGUIMIENTO 2026'!$O$14,INT((ROW()-13)/2),0)),"",OFFSET('11. SEGUIMIENTO 2026'!$O$14,INT((ROW()-13)/2),0)),IF(ISBLANK(OFFSET('9. METAS'!$S$20,INT((ROW()-14)/2),0)),"",OFFSET('9. METAS'!$S$20,INT((ROW()-14)/2),0)))</f>
        <v/>
      </c>
      <c r="L201" s="196" t="str">
        <f ca="1">IF(MOD(ROW()-13,2)=0,IF(ISBLANK(OFFSET('11. SEGUIMIENTO 2026'!$P$14,INT((ROW()-13)/2),0)),"",OFFSET('11. SEGUIMIENTO 2026'!$P$14,INT((ROW()-13)/2),0)),IF(ISBLANK(OFFSET('9. METAS'!$T$20,INT((ROW()-14)/2),0)),"",OFFSET('9. METAS'!$T$20,INT((ROW()-14)/2),0)))</f>
        <v/>
      </c>
      <c r="M201" s="197" t="str">
        <f ca="1">IF(MOD(ROW()-13,2)=0,IF(ISBLANK(OFFSET('11. SEGUIMIENTO 2026'!$Q$14,INT((ROW()-13)/2),0)),"",OFFSET('11. SEGUIMIENTO 2026'!$Q$14,INT((ROW()-13)/2),0)),IF(ISBLANK(OFFSET('9. METAS'!$U$20,INT((ROW()-14)/2),0)),"",OFFSET('9. METAS'!$U$20,INT((ROW()-14)/2),0)))</f>
        <v/>
      </c>
      <c r="N201" s="769" t="str">
        <f ca="1">IFERROR(J201/J202,"ND")</f>
        <v>ND</v>
      </c>
      <c r="O201" s="771" t="str">
        <f ca="1">IFERROR(((J201+K201)/H201),"ND")</f>
        <v>ND</v>
      </c>
      <c r="P201" s="775"/>
    </row>
    <row r="202" spans="3:16">
      <c r="C202" s="747"/>
      <c r="D202" s="749"/>
      <c r="E202" s="749"/>
      <c r="F202" s="751"/>
      <c r="G202" s="753"/>
      <c r="H202" s="760"/>
      <c r="I202" s="764"/>
      <c r="J202" s="195" t="str">
        <f ca="1">IF(MOD(ROW()-13,2)=0,IF(ISBLANK(OFFSET('11. SEGUIMIENTO 2026'!$N$14,INT((ROW()-13)/2),0)),"",OFFSET('11. SEGUIMIENTO 2026'!$N$14,INT((ROW()-13)/2),0)),IF(ISBLANK(OFFSET('9. METAS'!$R$20,INT((ROW()-14)/2),0)),"",OFFSET('9. METAS'!$R$20,INT((ROW()-14)/2),0)))</f>
        <v/>
      </c>
      <c r="K202" s="196" t="str">
        <f ca="1">IF(MOD(ROW()-13,2)=0,IF(ISBLANK(OFFSET('11. SEGUIMIENTO 2026'!$O$14,INT((ROW()-13)/2),0)),"",OFFSET('11. SEGUIMIENTO 2026'!$O$14,INT((ROW()-13)/2),0)),IF(ISBLANK(OFFSET('9. METAS'!$S$20,INT((ROW()-14)/2),0)),"",OFFSET('9. METAS'!$S$20,INT((ROW()-14)/2),0)))</f>
        <v/>
      </c>
      <c r="L202" s="196" t="str">
        <f ca="1">IF(MOD(ROW()-13,2)=0,IF(ISBLANK(OFFSET('11. SEGUIMIENTO 2026'!$P$14,INT((ROW()-13)/2),0)),"",OFFSET('11. SEGUIMIENTO 2026'!$P$14,INT((ROW()-13)/2),0)),IF(ISBLANK(OFFSET('9. METAS'!$T$20,INT((ROW()-14)/2),0)),"",OFFSET('9. METAS'!$T$20,INT((ROW()-14)/2),0)))</f>
        <v/>
      </c>
      <c r="M202" s="197" t="str">
        <f ca="1">IF(MOD(ROW()-13,2)=0,IF(ISBLANK(OFFSET('11. SEGUIMIENTO 2026'!$Q$14,INT((ROW()-13)/2),0)),"",OFFSET('11. SEGUIMIENTO 2026'!$Q$14,INT((ROW()-13)/2),0)),IF(ISBLANK(OFFSET('9. METAS'!$U$20,INT((ROW()-14)/2),0)),"",OFFSET('9. METAS'!$U$20,INT((ROW()-14)/2),0)))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METAS'!$L$20,INT((ROW()-13)/2),0)),"",OFFSET('9. METAS'!$L$20,INT((ROW()-13)/2),0))</f>
        <v/>
      </c>
      <c r="I203" s="763"/>
      <c r="J203" s="195" t="str">
        <f ca="1">IF(MOD(ROW()-13,2)=0,IF(ISBLANK(OFFSET('11. SEGUIMIENTO 2026'!$N$14,INT((ROW()-13)/2),0)),"",OFFSET('11. SEGUIMIENTO 2026'!$N$14,INT((ROW()-13)/2),0)),IF(ISBLANK(OFFSET('9. METAS'!$R$20,INT((ROW()-14)/2),0)),"",OFFSET('9. METAS'!$R$20,INT((ROW()-14)/2),0)))</f>
        <v/>
      </c>
      <c r="K203" s="196" t="str">
        <f ca="1">IF(MOD(ROW()-13,2)=0,IF(ISBLANK(OFFSET('11. SEGUIMIENTO 2026'!$O$14,INT((ROW()-13)/2),0)),"",OFFSET('11. SEGUIMIENTO 2026'!$O$14,INT((ROW()-13)/2),0)),IF(ISBLANK(OFFSET('9. METAS'!$S$20,INT((ROW()-14)/2),0)),"",OFFSET('9. METAS'!$S$20,INT((ROW()-14)/2),0)))</f>
        <v/>
      </c>
      <c r="L203" s="196" t="str">
        <f ca="1">IF(MOD(ROW()-13,2)=0,IF(ISBLANK(OFFSET('11. SEGUIMIENTO 2026'!$P$14,INT((ROW()-13)/2),0)),"",OFFSET('11. SEGUIMIENTO 2026'!$P$14,INT((ROW()-13)/2),0)),IF(ISBLANK(OFFSET('9. METAS'!$T$20,INT((ROW()-14)/2),0)),"",OFFSET('9. METAS'!$T$20,INT((ROW()-14)/2),0)))</f>
        <v/>
      </c>
      <c r="M203" s="197" t="str">
        <f ca="1">IF(MOD(ROW()-13,2)=0,IF(ISBLANK(OFFSET('11. SEGUIMIENTO 2026'!$Q$14,INT((ROW()-13)/2),0)),"",OFFSET('11. SEGUIMIENTO 2026'!$Q$14,INT((ROW()-13)/2),0)),IF(ISBLANK(OFFSET('9. METAS'!$U$20,INT((ROW()-14)/2),0)),"",OFFSET('9. METAS'!$U$20,INT((ROW()-14)/2),0)))</f>
        <v/>
      </c>
      <c r="N203" s="769" t="str">
        <f ca="1">IFERROR(J203/J204,"ND")</f>
        <v>ND</v>
      </c>
      <c r="O203" s="771" t="str">
        <f ca="1">IFERROR(((J203+K203)/H203),"ND")</f>
        <v>ND</v>
      </c>
      <c r="P203" s="775"/>
    </row>
    <row r="204" spans="3:16">
      <c r="C204" s="747"/>
      <c r="D204" s="749"/>
      <c r="E204" s="749"/>
      <c r="F204" s="751"/>
      <c r="G204" s="753"/>
      <c r="H204" s="760"/>
      <c r="I204" s="764"/>
      <c r="J204" s="195" t="str">
        <f ca="1">IF(MOD(ROW()-13,2)=0,IF(ISBLANK(OFFSET('11. SEGUIMIENTO 2026'!$N$14,INT((ROW()-13)/2),0)),"",OFFSET('11. SEGUIMIENTO 2026'!$N$14,INT((ROW()-13)/2),0)),IF(ISBLANK(OFFSET('9. METAS'!$R$20,INT((ROW()-14)/2),0)),"",OFFSET('9. METAS'!$R$20,INT((ROW()-14)/2),0)))</f>
        <v/>
      </c>
      <c r="K204" s="196" t="str">
        <f ca="1">IF(MOD(ROW()-13,2)=0,IF(ISBLANK(OFFSET('11. SEGUIMIENTO 2026'!$O$14,INT((ROW()-13)/2),0)),"",OFFSET('11. SEGUIMIENTO 2026'!$O$14,INT((ROW()-13)/2),0)),IF(ISBLANK(OFFSET('9. METAS'!$S$20,INT((ROW()-14)/2),0)),"",OFFSET('9. METAS'!$S$20,INT((ROW()-14)/2),0)))</f>
        <v/>
      </c>
      <c r="L204" s="196" t="str">
        <f ca="1">IF(MOD(ROW()-13,2)=0,IF(ISBLANK(OFFSET('11. SEGUIMIENTO 2026'!$P$14,INT((ROW()-13)/2),0)),"",OFFSET('11. SEGUIMIENTO 2026'!$P$14,INT((ROW()-13)/2),0)),IF(ISBLANK(OFFSET('9. METAS'!$T$20,INT((ROW()-14)/2),0)),"",OFFSET('9. METAS'!$T$20,INT((ROW()-14)/2),0)))</f>
        <v/>
      </c>
      <c r="M204" s="197" t="str">
        <f ca="1">IF(MOD(ROW()-13,2)=0,IF(ISBLANK(OFFSET('11. SEGUIMIENTO 2026'!$Q$14,INT((ROW()-13)/2),0)),"",OFFSET('11. SEGUIMIENTO 2026'!$Q$14,INT((ROW()-13)/2),0)),IF(ISBLANK(OFFSET('9. METAS'!$U$20,INT((ROW()-14)/2),0)),"",OFFSET('9. METAS'!$U$20,INT((ROW()-14)/2),0)))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METAS'!$L$20,INT((ROW()-13)/2),0)),"",OFFSET('9. METAS'!$L$20,INT((ROW()-13)/2),0))</f>
        <v/>
      </c>
      <c r="I205" s="763"/>
      <c r="J205" s="195" t="str">
        <f ca="1">IF(MOD(ROW()-13,2)=0,IF(ISBLANK(OFFSET('11. SEGUIMIENTO 2026'!$N$14,INT((ROW()-13)/2),0)),"",OFFSET('11. SEGUIMIENTO 2026'!$N$14,INT((ROW()-13)/2),0)),IF(ISBLANK(OFFSET('9. METAS'!$R$20,INT((ROW()-14)/2),0)),"",OFFSET('9. METAS'!$R$20,INT((ROW()-14)/2),0)))</f>
        <v/>
      </c>
      <c r="K205" s="196" t="str">
        <f ca="1">IF(MOD(ROW()-13,2)=0,IF(ISBLANK(OFFSET('11. SEGUIMIENTO 2026'!$O$14,INT((ROW()-13)/2),0)),"",OFFSET('11. SEGUIMIENTO 2026'!$O$14,INT((ROW()-13)/2),0)),IF(ISBLANK(OFFSET('9. METAS'!$S$20,INT((ROW()-14)/2),0)),"",OFFSET('9. METAS'!$S$20,INT((ROW()-14)/2),0)))</f>
        <v/>
      </c>
      <c r="L205" s="196" t="str">
        <f ca="1">IF(MOD(ROW()-13,2)=0,IF(ISBLANK(OFFSET('11. SEGUIMIENTO 2026'!$P$14,INT((ROW()-13)/2),0)),"",OFFSET('11. SEGUIMIENTO 2026'!$P$14,INT((ROW()-13)/2),0)),IF(ISBLANK(OFFSET('9. METAS'!$T$20,INT((ROW()-14)/2),0)),"",OFFSET('9. METAS'!$T$20,INT((ROW()-14)/2),0)))</f>
        <v/>
      </c>
      <c r="M205" s="197" t="str">
        <f ca="1">IF(MOD(ROW()-13,2)=0,IF(ISBLANK(OFFSET('11. SEGUIMIENTO 2026'!$Q$14,INT((ROW()-13)/2),0)),"",OFFSET('11. SEGUIMIENTO 2026'!$Q$14,INT((ROW()-13)/2),0)),IF(ISBLANK(OFFSET('9. METAS'!$U$20,INT((ROW()-14)/2),0)),"",OFFSET('9. METAS'!$U$20,INT((ROW()-14)/2),0)))</f>
        <v/>
      </c>
      <c r="N205" s="769" t="str">
        <f ca="1">IFERROR(J205/J206,"ND")</f>
        <v>ND</v>
      </c>
      <c r="O205" s="771" t="str">
        <f ca="1">IFERROR(((J205+K205)/H205),"ND")</f>
        <v>ND</v>
      </c>
      <c r="P205" s="775"/>
    </row>
    <row r="206" spans="3:16">
      <c r="C206" s="747"/>
      <c r="D206" s="749"/>
      <c r="E206" s="749"/>
      <c r="F206" s="751"/>
      <c r="G206" s="753"/>
      <c r="H206" s="760"/>
      <c r="I206" s="764"/>
      <c r="J206" s="195" t="str">
        <f ca="1">IF(MOD(ROW()-13,2)=0,IF(ISBLANK(OFFSET('11. SEGUIMIENTO 2026'!$N$14,INT((ROW()-13)/2),0)),"",OFFSET('11. SEGUIMIENTO 2026'!$N$14,INT((ROW()-13)/2),0)),IF(ISBLANK(OFFSET('9. METAS'!$R$20,INT((ROW()-14)/2),0)),"",OFFSET('9. METAS'!$R$20,INT((ROW()-14)/2),0)))</f>
        <v/>
      </c>
      <c r="K206" s="196" t="str">
        <f ca="1">IF(MOD(ROW()-13,2)=0,IF(ISBLANK(OFFSET('11. SEGUIMIENTO 2026'!$O$14,INT((ROW()-13)/2),0)),"",OFFSET('11. SEGUIMIENTO 2026'!$O$14,INT((ROW()-13)/2),0)),IF(ISBLANK(OFFSET('9. METAS'!$S$20,INT((ROW()-14)/2),0)),"",OFFSET('9. METAS'!$S$20,INT((ROW()-14)/2),0)))</f>
        <v/>
      </c>
      <c r="L206" s="196" t="str">
        <f ca="1">IF(MOD(ROW()-13,2)=0,IF(ISBLANK(OFFSET('11. SEGUIMIENTO 2026'!$P$14,INT((ROW()-13)/2),0)),"",OFFSET('11. SEGUIMIENTO 2026'!$P$14,INT((ROW()-13)/2),0)),IF(ISBLANK(OFFSET('9. METAS'!$T$20,INT((ROW()-14)/2),0)),"",OFFSET('9. METAS'!$T$20,INT((ROW()-14)/2),0)))</f>
        <v/>
      </c>
      <c r="M206" s="197" t="str">
        <f ca="1">IF(MOD(ROW()-13,2)=0,IF(ISBLANK(OFFSET('11. SEGUIMIENTO 2026'!$Q$14,INT((ROW()-13)/2),0)),"",OFFSET('11. SEGUIMIENTO 2026'!$Q$14,INT((ROW()-13)/2),0)),IF(ISBLANK(OFFSET('9. METAS'!$U$20,INT((ROW()-14)/2),0)),"",OFFSET('9. METAS'!$U$20,INT((ROW()-14)/2),0)))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METAS'!$L$20,INT((ROW()-13)/2),0)),"",OFFSET('9. METAS'!$L$20,INT((ROW()-13)/2),0))</f>
        <v/>
      </c>
      <c r="I207" s="763"/>
      <c r="J207" s="195" t="str">
        <f ca="1">IF(MOD(ROW()-13,2)=0,IF(ISBLANK(OFFSET('11. SEGUIMIENTO 2026'!$N$14,INT((ROW()-13)/2),0)),"",OFFSET('11. SEGUIMIENTO 2026'!$N$14,INT((ROW()-13)/2),0)),IF(ISBLANK(OFFSET('9. METAS'!$R$20,INT((ROW()-14)/2),0)),"",OFFSET('9. METAS'!$R$20,INT((ROW()-14)/2),0)))</f>
        <v/>
      </c>
      <c r="K207" s="196" t="str">
        <f ca="1">IF(MOD(ROW()-13,2)=0,IF(ISBLANK(OFFSET('11. SEGUIMIENTO 2026'!$O$14,INT((ROW()-13)/2),0)),"",OFFSET('11. SEGUIMIENTO 2026'!$O$14,INT((ROW()-13)/2),0)),IF(ISBLANK(OFFSET('9. METAS'!$S$20,INT((ROW()-14)/2),0)),"",OFFSET('9. METAS'!$S$20,INT((ROW()-14)/2),0)))</f>
        <v/>
      </c>
      <c r="L207" s="196" t="str">
        <f ca="1">IF(MOD(ROW()-13,2)=0,IF(ISBLANK(OFFSET('11. SEGUIMIENTO 2026'!$P$14,INT((ROW()-13)/2),0)),"",OFFSET('11. SEGUIMIENTO 2026'!$P$14,INT((ROW()-13)/2),0)),IF(ISBLANK(OFFSET('9. METAS'!$T$20,INT((ROW()-14)/2),0)),"",OFFSET('9. METAS'!$T$20,INT((ROW()-14)/2),0)))</f>
        <v/>
      </c>
      <c r="M207" s="197" t="str">
        <f ca="1">IF(MOD(ROW()-13,2)=0,IF(ISBLANK(OFFSET('11. SEGUIMIENTO 2026'!$Q$14,INT((ROW()-13)/2),0)),"",OFFSET('11. SEGUIMIENTO 2026'!$Q$14,INT((ROW()-13)/2),0)),IF(ISBLANK(OFFSET('9. METAS'!$U$20,INT((ROW()-14)/2),0)),"",OFFSET('9. METAS'!$U$20,INT((ROW()-14)/2),0)))</f>
        <v/>
      </c>
      <c r="N207" s="769" t="str">
        <f ca="1">IFERROR(J207/J208,"ND")</f>
        <v>ND</v>
      </c>
      <c r="O207" s="771" t="str">
        <f ca="1">IFERROR(((J207+K207)/H207),"ND")</f>
        <v>ND</v>
      </c>
      <c r="P207" s="775"/>
    </row>
    <row r="208" spans="3:16">
      <c r="C208" s="747"/>
      <c r="D208" s="749"/>
      <c r="E208" s="749"/>
      <c r="F208" s="751"/>
      <c r="G208" s="753"/>
      <c r="H208" s="760"/>
      <c r="I208" s="764"/>
      <c r="J208" s="195" t="str">
        <f ca="1">IF(MOD(ROW()-13,2)=0,IF(ISBLANK(OFFSET('11. SEGUIMIENTO 2026'!$N$14,INT((ROW()-13)/2),0)),"",OFFSET('11. SEGUIMIENTO 2026'!$N$14,INT((ROW()-13)/2),0)),IF(ISBLANK(OFFSET('9. METAS'!$R$20,INT((ROW()-14)/2),0)),"",OFFSET('9. METAS'!$R$20,INT((ROW()-14)/2),0)))</f>
        <v/>
      </c>
      <c r="K208" s="196" t="str">
        <f ca="1">IF(MOD(ROW()-13,2)=0,IF(ISBLANK(OFFSET('11. SEGUIMIENTO 2026'!$O$14,INT((ROW()-13)/2),0)),"",OFFSET('11. SEGUIMIENTO 2026'!$O$14,INT((ROW()-13)/2),0)),IF(ISBLANK(OFFSET('9. METAS'!$S$20,INT((ROW()-14)/2),0)),"",OFFSET('9. METAS'!$S$20,INT((ROW()-14)/2),0)))</f>
        <v/>
      </c>
      <c r="L208" s="196" t="str">
        <f ca="1">IF(MOD(ROW()-13,2)=0,IF(ISBLANK(OFFSET('11. SEGUIMIENTO 2026'!$P$14,INT((ROW()-13)/2),0)),"",OFFSET('11. SEGUIMIENTO 2026'!$P$14,INT((ROW()-13)/2),0)),IF(ISBLANK(OFFSET('9. METAS'!$T$20,INT((ROW()-14)/2),0)),"",OFFSET('9. METAS'!$T$20,INT((ROW()-14)/2),0)))</f>
        <v/>
      </c>
      <c r="M208" s="197" t="str">
        <f ca="1">IF(MOD(ROW()-13,2)=0,IF(ISBLANK(OFFSET('11. SEGUIMIENTO 2026'!$Q$14,INT((ROW()-13)/2),0)),"",OFFSET('11. SEGUIMIENTO 2026'!$Q$14,INT((ROW()-13)/2),0)),IF(ISBLANK(OFFSET('9. METAS'!$U$20,INT((ROW()-14)/2),0)),"",OFFSET('9. METAS'!$U$20,INT((ROW()-14)/2),0)))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METAS'!$L$20,INT((ROW()-13)/2),0)),"",OFFSET('9. METAS'!$L$20,INT((ROW()-13)/2),0))</f>
        <v/>
      </c>
      <c r="I209" s="763"/>
      <c r="J209" s="195" t="str">
        <f ca="1">IF(MOD(ROW()-13,2)=0,IF(ISBLANK(OFFSET('11. SEGUIMIENTO 2026'!$N$14,INT((ROW()-13)/2),0)),"",OFFSET('11. SEGUIMIENTO 2026'!$N$14,INT((ROW()-13)/2),0)),IF(ISBLANK(OFFSET('9. METAS'!$R$20,INT((ROW()-14)/2),0)),"",OFFSET('9. METAS'!$R$20,INT((ROW()-14)/2),0)))</f>
        <v/>
      </c>
      <c r="K209" s="196" t="str">
        <f ca="1">IF(MOD(ROW()-13,2)=0,IF(ISBLANK(OFFSET('11. SEGUIMIENTO 2026'!$O$14,INT((ROW()-13)/2),0)),"",OFFSET('11. SEGUIMIENTO 2026'!$O$14,INT((ROW()-13)/2),0)),IF(ISBLANK(OFFSET('9. METAS'!$S$20,INT((ROW()-14)/2),0)),"",OFFSET('9. METAS'!$S$20,INT((ROW()-14)/2),0)))</f>
        <v/>
      </c>
      <c r="L209" s="196" t="str">
        <f ca="1">IF(MOD(ROW()-13,2)=0,IF(ISBLANK(OFFSET('11. SEGUIMIENTO 2026'!$P$14,INT((ROW()-13)/2),0)),"",OFFSET('11. SEGUIMIENTO 2026'!$P$14,INT((ROW()-13)/2),0)),IF(ISBLANK(OFFSET('9. METAS'!$T$20,INT((ROW()-14)/2),0)),"",OFFSET('9. METAS'!$T$20,INT((ROW()-14)/2),0)))</f>
        <v/>
      </c>
      <c r="M209" s="197" t="str">
        <f ca="1">IF(MOD(ROW()-13,2)=0,IF(ISBLANK(OFFSET('11. SEGUIMIENTO 2026'!$Q$14,INT((ROW()-13)/2),0)),"",OFFSET('11. SEGUIMIENTO 2026'!$Q$14,INT((ROW()-13)/2),0)),IF(ISBLANK(OFFSET('9. METAS'!$U$20,INT((ROW()-14)/2),0)),"",OFFSET('9. METAS'!$U$20,INT((ROW()-14)/2),0)))</f>
        <v/>
      </c>
      <c r="N209" s="769" t="str">
        <f ca="1">IFERROR(J209/J210,"ND")</f>
        <v>ND</v>
      </c>
      <c r="O209" s="771" t="str">
        <f ca="1">IFERROR(((J209+K209)/H209),"ND")</f>
        <v>ND</v>
      </c>
      <c r="P209" s="775"/>
    </row>
    <row r="210" spans="3:16">
      <c r="C210" s="747"/>
      <c r="D210" s="749"/>
      <c r="E210" s="749"/>
      <c r="F210" s="751"/>
      <c r="G210" s="753"/>
      <c r="H210" s="760"/>
      <c r="I210" s="764"/>
      <c r="J210" s="195" t="str">
        <f ca="1">IF(MOD(ROW()-13,2)=0,IF(ISBLANK(OFFSET('11. SEGUIMIENTO 2026'!$N$14,INT((ROW()-13)/2),0)),"",OFFSET('11. SEGUIMIENTO 2026'!$N$14,INT((ROW()-13)/2),0)),IF(ISBLANK(OFFSET('9. METAS'!$R$20,INT((ROW()-14)/2),0)),"",OFFSET('9. METAS'!$R$20,INT((ROW()-14)/2),0)))</f>
        <v/>
      </c>
      <c r="K210" s="196" t="str">
        <f ca="1">IF(MOD(ROW()-13,2)=0,IF(ISBLANK(OFFSET('11. SEGUIMIENTO 2026'!$O$14,INT((ROW()-13)/2),0)),"",OFFSET('11. SEGUIMIENTO 2026'!$O$14,INT((ROW()-13)/2),0)),IF(ISBLANK(OFFSET('9. METAS'!$S$20,INT((ROW()-14)/2),0)),"",OFFSET('9. METAS'!$S$20,INT((ROW()-14)/2),0)))</f>
        <v/>
      </c>
      <c r="L210" s="196" t="str">
        <f ca="1">IF(MOD(ROW()-13,2)=0,IF(ISBLANK(OFFSET('11. SEGUIMIENTO 2026'!$P$14,INT((ROW()-13)/2),0)),"",OFFSET('11. SEGUIMIENTO 2026'!$P$14,INT((ROW()-13)/2),0)),IF(ISBLANK(OFFSET('9. METAS'!$T$20,INT((ROW()-14)/2),0)),"",OFFSET('9. METAS'!$T$20,INT((ROW()-14)/2),0)))</f>
        <v/>
      </c>
      <c r="M210" s="197" t="str">
        <f ca="1">IF(MOD(ROW()-13,2)=0,IF(ISBLANK(OFFSET('11. SEGUIMIENTO 2026'!$Q$14,INT((ROW()-13)/2),0)),"",OFFSET('11. SEGUIMIENTO 2026'!$Q$14,INT((ROW()-13)/2),0)),IF(ISBLANK(OFFSET('9. METAS'!$U$20,INT((ROW()-14)/2),0)),"",OFFSET('9. METAS'!$U$20,INT((ROW()-14)/2),0)))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METAS'!$L$20,INT((ROW()-13)/2),0)),"",OFFSET('9. METAS'!$L$20,INT((ROW()-13)/2),0))</f>
        <v/>
      </c>
      <c r="I211" s="763"/>
      <c r="J211" s="195" t="str">
        <f ca="1">IF(MOD(ROW()-13,2)=0,IF(ISBLANK(OFFSET('11. SEGUIMIENTO 2026'!$N$14,INT((ROW()-13)/2),0)),"",OFFSET('11. SEGUIMIENTO 2026'!$N$14,INT((ROW()-13)/2),0)),IF(ISBLANK(OFFSET('9. METAS'!$R$20,INT((ROW()-14)/2),0)),"",OFFSET('9. METAS'!$R$20,INT((ROW()-14)/2),0)))</f>
        <v/>
      </c>
      <c r="K211" s="196" t="str">
        <f ca="1">IF(MOD(ROW()-13,2)=0,IF(ISBLANK(OFFSET('11. SEGUIMIENTO 2026'!$O$14,INT((ROW()-13)/2),0)),"",OFFSET('11. SEGUIMIENTO 2026'!$O$14,INT((ROW()-13)/2),0)),IF(ISBLANK(OFFSET('9. METAS'!$S$20,INT((ROW()-14)/2),0)),"",OFFSET('9. METAS'!$S$20,INT((ROW()-14)/2),0)))</f>
        <v/>
      </c>
      <c r="L211" s="196" t="str">
        <f ca="1">IF(MOD(ROW()-13,2)=0,IF(ISBLANK(OFFSET('11. SEGUIMIENTO 2026'!$P$14,INT((ROW()-13)/2),0)),"",OFFSET('11. SEGUIMIENTO 2026'!$P$14,INT((ROW()-13)/2),0)),IF(ISBLANK(OFFSET('9. METAS'!$T$20,INT((ROW()-14)/2),0)),"",OFFSET('9. METAS'!$T$20,INT((ROW()-14)/2),0)))</f>
        <v/>
      </c>
      <c r="M211" s="197" t="str">
        <f ca="1">IF(MOD(ROW()-13,2)=0,IF(ISBLANK(OFFSET('11. SEGUIMIENTO 2026'!$Q$14,INT((ROW()-13)/2),0)),"",OFFSET('11. SEGUIMIENTO 2026'!$Q$14,INT((ROW()-13)/2),0)),IF(ISBLANK(OFFSET('9. METAS'!$U$20,INT((ROW()-14)/2),0)),"",OFFSET('9. METAS'!$U$20,INT((ROW()-14)/2),0)))</f>
        <v/>
      </c>
      <c r="N211" s="769" t="str">
        <f ca="1">IFERROR(J211/J212,"ND")</f>
        <v>ND</v>
      </c>
      <c r="O211" s="771" t="str">
        <f ca="1">IFERROR(((J211+K211)/H211),"ND")</f>
        <v>ND</v>
      </c>
      <c r="P211" s="775"/>
    </row>
    <row r="212" spans="3:16">
      <c r="C212" s="747"/>
      <c r="D212" s="749"/>
      <c r="E212" s="749"/>
      <c r="F212" s="751"/>
      <c r="G212" s="753"/>
      <c r="H212" s="760"/>
      <c r="I212" s="764"/>
      <c r="J212" s="195" t="str">
        <f ca="1">IF(MOD(ROW()-13,2)=0,IF(ISBLANK(OFFSET('11. SEGUIMIENTO 2026'!$N$14,INT((ROW()-13)/2),0)),"",OFFSET('11. SEGUIMIENTO 2026'!$N$14,INT((ROW()-13)/2),0)),IF(ISBLANK(OFFSET('9. METAS'!$R$20,INT((ROW()-14)/2),0)),"",OFFSET('9. METAS'!$R$20,INT((ROW()-14)/2),0)))</f>
        <v/>
      </c>
      <c r="K212" s="196" t="str">
        <f ca="1">IF(MOD(ROW()-13,2)=0,IF(ISBLANK(OFFSET('11. SEGUIMIENTO 2026'!$O$14,INT((ROW()-13)/2),0)),"",OFFSET('11. SEGUIMIENTO 2026'!$O$14,INT((ROW()-13)/2),0)),IF(ISBLANK(OFFSET('9. METAS'!$S$20,INT((ROW()-14)/2),0)),"",OFFSET('9. METAS'!$S$20,INT((ROW()-14)/2),0)))</f>
        <v/>
      </c>
      <c r="L212" s="196" t="str">
        <f ca="1">IF(MOD(ROW()-13,2)=0,IF(ISBLANK(OFFSET('11. SEGUIMIENTO 2026'!$P$14,INT((ROW()-13)/2),0)),"",OFFSET('11. SEGUIMIENTO 2026'!$P$14,INT((ROW()-13)/2),0)),IF(ISBLANK(OFFSET('9. METAS'!$T$20,INT((ROW()-14)/2),0)),"",OFFSET('9. METAS'!$T$20,INT((ROW()-14)/2),0)))</f>
        <v/>
      </c>
      <c r="M212" s="197" t="str">
        <f ca="1">IF(MOD(ROW()-13,2)=0,IF(ISBLANK(OFFSET('11. SEGUIMIENTO 2026'!$Q$14,INT((ROW()-13)/2),0)),"",OFFSET('11. SEGUIMIENTO 2026'!$Q$14,INT((ROW()-13)/2),0)),IF(ISBLANK(OFFSET('9. METAS'!$U$20,INT((ROW()-14)/2),0)),"",OFFSET('9. METAS'!$U$20,INT((ROW()-14)/2),0)))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METAS'!$L$20,INT((ROW()-13)/2),0)),"",OFFSET('9. METAS'!$L$20,INT((ROW()-13)/2),0))</f>
        <v/>
      </c>
      <c r="I213" s="763"/>
      <c r="J213" s="195" t="str">
        <f ca="1">IF(MOD(ROW()-13,2)=0,IF(ISBLANK(OFFSET('11. SEGUIMIENTO 2026'!$N$14,INT((ROW()-13)/2),0)),"",OFFSET('11. SEGUIMIENTO 2026'!$N$14,INT((ROW()-13)/2),0)),IF(ISBLANK(OFFSET('9. METAS'!$R$20,INT((ROW()-14)/2),0)),"",OFFSET('9. METAS'!$R$20,INT((ROW()-14)/2),0)))</f>
        <v/>
      </c>
      <c r="K213" s="196" t="str">
        <f ca="1">IF(MOD(ROW()-13,2)=0,IF(ISBLANK(OFFSET('11. SEGUIMIENTO 2026'!$O$14,INT((ROW()-13)/2),0)),"",OFFSET('11. SEGUIMIENTO 2026'!$O$14,INT((ROW()-13)/2),0)),IF(ISBLANK(OFFSET('9. METAS'!$S$20,INT((ROW()-14)/2),0)),"",OFFSET('9. METAS'!$S$20,INT((ROW()-14)/2),0)))</f>
        <v/>
      </c>
      <c r="L213" s="196" t="str">
        <f ca="1">IF(MOD(ROW()-13,2)=0,IF(ISBLANK(OFFSET('11. SEGUIMIENTO 2026'!$P$14,INT((ROW()-13)/2),0)),"",OFFSET('11. SEGUIMIENTO 2026'!$P$14,INT((ROW()-13)/2),0)),IF(ISBLANK(OFFSET('9. METAS'!$T$20,INT((ROW()-14)/2),0)),"",OFFSET('9. METAS'!$T$20,INT((ROW()-14)/2),0)))</f>
        <v/>
      </c>
      <c r="M213" s="197" t="str">
        <f ca="1">IF(MOD(ROW()-13,2)=0,IF(ISBLANK(OFFSET('11. SEGUIMIENTO 2026'!$Q$14,INT((ROW()-13)/2),0)),"",OFFSET('11. SEGUIMIENTO 2026'!$Q$14,INT((ROW()-13)/2),0)),IF(ISBLANK(OFFSET('9. METAS'!$U$20,INT((ROW()-14)/2),0)),"",OFFSET('9. METAS'!$U$20,INT((ROW()-14)/2),0)))</f>
        <v/>
      </c>
      <c r="N213" s="769" t="str">
        <f ca="1">IFERROR(J213/J214,"ND")</f>
        <v>ND</v>
      </c>
      <c r="O213" s="771" t="str">
        <f ca="1">IFERROR(((J213+K213)/H213),"ND")</f>
        <v>ND</v>
      </c>
      <c r="P213" s="775"/>
    </row>
    <row r="214" spans="3:16">
      <c r="C214" s="747"/>
      <c r="D214" s="749"/>
      <c r="E214" s="749"/>
      <c r="F214" s="751"/>
      <c r="G214" s="753"/>
      <c r="H214" s="760"/>
      <c r="I214" s="764"/>
      <c r="J214" s="195" t="str">
        <f ca="1">IF(MOD(ROW()-13,2)=0,IF(ISBLANK(OFFSET('11. SEGUIMIENTO 2026'!$N$14,INT((ROW()-13)/2),0)),"",OFFSET('11. SEGUIMIENTO 2026'!$N$14,INT((ROW()-13)/2),0)),IF(ISBLANK(OFFSET('9. METAS'!$R$20,INT((ROW()-14)/2),0)),"",OFFSET('9. METAS'!$R$20,INT((ROW()-14)/2),0)))</f>
        <v/>
      </c>
      <c r="K214" s="196" t="str">
        <f ca="1">IF(MOD(ROW()-13,2)=0,IF(ISBLANK(OFFSET('11. SEGUIMIENTO 2026'!$O$14,INT((ROW()-13)/2),0)),"",OFFSET('11. SEGUIMIENTO 2026'!$O$14,INT((ROW()-13)/2),0)),IF(ISBLANK(OFFSET('9. METAS'!$S$20,INT((ROW()-14)/2),0)),"",OFFSET('9. METAS'!$S$20,INT((ROW()-14)/2),0)))</f>
        <v/>
      </c>
      <c r="L214" s="196" t="str">
        <f ca="1">IF(MOD(ROW()-13,2)=0,IF(ISBLANK(OFFSET('11. SEGUIMIENTO 2026'!$P$14,INT((ROW()-13)/2),0)),"",OFFSET('11. SEGUIMIENTO 2026'!$P$14,INT((ROW()-13)/2),0)),IF(ISBLANK(OFFSET('9. METAS'!$T$20,INT((ROW()-14)/2),0)),"",OFFSET('9. METAS'!$T$20,INT((ROW()-14)/2),0)))</f>
        <v/>
      </c>
      <c r="M214" s="197" t="str">
        <f ca="1">IF(MOD(ROW()-13,2)=0,IF(ISBLANK(OFFSET('11. SEGUIMIENTO 2026'!$Q$14,INT((ROW()-13)/2),0)),"",OFFSET('11. SEGUIMIENTO 2026'!$Q$14,INT((ROW()-13)/2),0)),IF(ISBLANK(OFFSET('9. METAS'!$U$20,INT((ROW()-14)/2),0)),"",OFFSET('9. METAS'!$U$20,INT((ROW()-14)/2),0)))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METAS'!$L$20,INT((ROW()-13)/2),0)),"",OFFSET('9. METAS'!$L$20,INT((ROW()-13)/2),0))</f>
        <v/>
      </c>
      <c r="I215" s="763"/>
      <c r="J215" s="195" t="str">
        <f ca="1">IF(MOD(ROW()-13,2)=0,IF(ISBLANK(OFFSET('11. SEGUIMIENTO 2026'!$N$14,INT((ROW()-13)/2),0)),"",OFFSET('11. SEGUIMIENTO 2026'!$N$14,INT((ROW()-13)/2),0)),IF(ISBLANK(OFFSET('9. METAS'!$R$20,INT((ROW()-14)/2),0)),"",OFFSET('9. METAS'!$R$20,INT((ROW()-14)/2),0)))</f>
        <v/>
      </c>
      <c r="K215" s="196" t="str">
        <f ca="1">IF(MOD(ROW()-13,2)=0,IF(ISBLANK(OFFSET('11. SEGUIMIENTO 2026'!$O$14,INT((ROW()-13)/2),0)),"",OFFSET('11. SEGUIMIENTO 2026'!$O$14,INT((ROW()-13)/2),0)),IF(ISBLANK(OFFSET('9. METAS'!$S$20,INT((ROW()-14)/2),0)),"",OFFSET('9. METAS'!$S$20,INT((ROW()-14)/2),0)))</f>
        <v/>
      </c>
      <c r="L215" s="196" t="str">
        <f ca="1">IF(MOD(ROW()-13,2)=0,IF(ISBLANK(OFFSET('11. SEGUIMIENTO 2026'!$P$14,INT((ROW()-13)/2),0)),"",OFFSET('11. SEGUIMIENTO 2026'!$P$14,INT((ROW()-13)/2),0)),IF(ISBLANK(OFFSET('9. METAS'!$T$20,INT((ROW()-14)/2),0)),"",OFFSET('9. METAS'!$T$20,INT((ROW()-14)/2),0)))</f>
        <v/>
      </c>
      <c r="M215" s="197" t="str">
        <f ca="1">IF(MOD(ROW()-13,2)=0,IF(ISBLANK(OFFSET('11. SEGUIMIENTO 2026'!$Q$14,INT((ROW()-13)/2),0)),"",OFFSET('11. SEGUIMIENTO 2026'!$Q$14,INT((ROW()-13)/2),0)),IF(ISBLANK(OFFSET('9. METAS'!$U$20,INT((ROW()-14)/2),0)),"",OFFSET('9. METAS'!$U$20,INT((ROW()-14)/2),0)))</f>
        <v/>
      </c>
      <c r="N215" s="769" t="str">
        <f ca="1">IFERROR(J215/J216,"ND")</f>
        <v>ND</v>
      </c>
      <c r="O215" s="771" t="str">
        <f ca="1">IFERROR(((J215+K215)/H215),"ND")</f>
        <v>ND</v>
      </c>
      <c r="P215" s="775"/>
    </row>
    <row r="216" spans="3:16">
      <c r="C216" s="747"/>
      <c r="D216" s="749"/>
      <c r="E216" s="749"/>
      <c r="F216" s="751"/>
      <c r="G216" s="753"/>
      <c r="H216" s="760"/>
      <c r="I216" s="764"/>
      <c r="J216" s="195" t="str">
        <f ca="1">IF(MOD(ROW()-13,2)=0,IF(ISBLANK(OFFSET('11. SEGUIMIENTO 2026'!$N$14,INT((ROW()-13)/2),0)),"",OFFSET('11. SEGUIMIENTO 2026'!$N$14,INT((ROW()-13)/2),0)),IF(ISBLANK(OFFSET('9. METAS'!$R$20,INT((ROW()-14)/2),0)),"",OFFSET('9. METAS'!$R$20,INT((ROW()-14)/2),0)))</f>
        <v/>
      </c>
      <c r="K216" s="196" t="str">
        <f ca="1">IF(MOD(ROW()-13,2)=0,IF(ISBLANK(OFFSET('11. SEGUIMIENTO 2026'!$O$14,INT((ROW()-13)/2),0)),"",OFFSET('11. SEGUIMIENTO 2026'!$O$14,INT((ROW()-13)/2),0)),IF(ISBLANK(OFFSET('9. METAS'!$S$20,INT((ROW()-14)/2),0)),"",OFFSET('9. METAS'!$S$20,INT((ROW()-14)/2),0)))</f>
        <v/>
      </c>
      <c r="L216" s="196" t="str">
        <f ca="1">IF(MOD(ROW()-13,2)=0,IF(ISBLANK(OFFSET('11. SEGUIMIENTO 2026'!$P$14,INT((ROW()-13)/2),0)),"",OFFSET('11. SEGUIMIENTO 2026'!$P$14,INT((ROW()-13)/2),0)),IF(ISBLANK(OFFSET('9. METAS'!$T$20,INT((ROW()-14)/2),0)),"",OFFSET('9. METAS'!$T$20,INT((ROW()-14)/2),0)))</f>
        <v/>
      </c>
      <c r="M216" s="197" t="str">
        <f ca="1">IF(MOD(ROW()-13,2)=0,IF(ISBLANK(OFFSET('11. SEGUIMIENTO 2026'!$Q$14,INT((ROW()-13)/2),0)),"",OFFSET('11. SEGUIMIENTO 2026'!$Q$14,INT((ROW()-13)/2),0)),IF(ISBLANK(OFFSET('9. METAS'!$U$20,INT((ROW()-14)/2),0)),"",OFFSET('9. METAS'!$U$20,INT((ROW()-14)/2),0)))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METAS'!$L$20,INT((ROW()-13)/2),0)),"",OFFSET('9. METAS'!$L$20,INT((ROW()-13)/2),0))</f>
        <v/>
      </c>
      <c r="I217" s="763"/>
      <c r="J217" s="195" t="str">
        <f ca="1">IF(MOD(ROW()-13,2)=0,IF(ISBLANK(OFFSET('11. SEGUIMIENTO 2026'!$N$14,INT((ROW()-13)/2),0)),"",OFFSET('11. SEGUIMIENTO 2026'!$N$14,INT((ROW()-13)/2),0)),IF(ISBLANK(OFFSET('9. METAS'!$R$20,INT((ROW()-14)/2),0)),"",OFFSET('9. METAS'!$R$20,INT((ROW()-14)/2),0)))</f>
        <v/>
      </c>
      <c r="K217" s="196" t="str">
        <f ca="1">IF(MOD(ROW()-13,2)=0,IF(ISBLANK(OFFSET('11. SEGUIMIENTO 2026'!$O$14,INT((ROW()-13)/2),0)),"",OFFSET('11. SEGUIMIENTO 2026'!$O$14,INT((ROW()-13)/2),0)),IF(ISBLANK(OFFSET('9. METAS'!$S$20,INT((ROW()-14)/2),0)),"",OFFSET('9. METAS'!$S$20,INT((ROW()-14)/2),0)))</f>
        <v/>
      </c>
      <c r="L217" s="196" t="str">
        <f ca="1">IF(MOD(ROW()-13,2)=0,IF(ISBLANK(OFFSET('11. SEGUIMIENTO 2026'!$P$14,INT((ROW()-13)/2),0)),"",OFFSET('11. SEGUIMIENTO 2026'!$P$14,INT((ROW()-13)/2),0)),IF(ISBLANK(OFFSET('9. METAS'!$T$20,INT((ROW()-14)/2),0)),"",OFFSET('9. METAS'!$T$20,INT((ROW()-14)/2),0)))</f>
        <v/>
      </c>
      <c r="M217" s="197" t="str">
        <f ca="1">IF(MOD(ROW()-13,2)=0,IF(ISBLANK(OFFSET('11. SEGUIMIENTO 2026'!$Q$14,INT((ROW()-13)/2),0)),"",OFFSET('11. SEGUIMIENTO 2026'!$Q$14,INT((ROW()-13)/2),0)),IF(ISBLANK(OFFSET('9. METAS'!$U$20,INT((ROW()-14)/2),0)),"",OFFSET('9. METAS'!$U$20,INT((ROW()-14)/2),0)))</f>
        <v/>
      </c>
      <c r="N217" s="769" t="str">
        <f ca="1">IFERROR(J217/J218,"ND")</f>
        <v>ND</v>
      </c>
      <c r="O217" s="771" t="str">
        <f ca="1">IFERROR(((J217+K217)/H217),"ND")</f>
        <v>ND</v>
      </c>
      <c r="P217" s="775"/>
    </row>
    <row r="218" spans="3:16">
      <c r="C218" s="747"/>
      <c r="D218" s="749"/>
      <c r="E218" s="749"/>
      <c r="F218" s="751"/>
      <c r="G218" s="753"/>
      <c r="H218" s="760"/>
      <c r="I218" s="764"/>
      <c r="J218" s="195" t="str">
        <f ca="1">IF(MOD(ROW()-13,2)=0,IF(ISBLANK(OFFSET('11. SEGUIMIENTO 2026'!$N$14,INT((ROW()-13)/2),0)),"",OFFSET('11. SEGUIMIENTO 2026'!$N$14,INT((ROW()-13)/2),0)),IF(ISBLANK(OFFSET('9. METAS'!$R$20,INT((ROW()-14)/2),0)),"",OFFSET('9. METAS'!$R$20,INT((ROW()-14)/2),0)))</f>
        <v/>
      </c>
      <c r="K218" s="196" t="str">
        <f ca="1">IF(MOD(ROW()-13,2)=0,IF(ISBLANK(OFFSET('11. SEGUIMIENTO 2026'!$O$14,INT((ROW()-13)/2),0)),"",OFFSET('11. SEGUIMIENTO 2026'!$O$14,INT((ROW()-13)/2),0)),IF(ISBLANK(OFFSET('9. METAS'!$S$20,INT((ROW()-14)/2),0)),"",OFFSET('9. METAS'!$S$20,INT((ROW()-14)/2),0)))</f>
        <v/>
      </c>
      <c r="L218" s="196" t="str">
        <f ca="1">IF(MOD(ROW()-13,2)=0,IF(ISBLANK(OFFSET('11. SEGUIMIENTO 2026'!$P$14,INT((ROW()-13)/2),0)),"",OFFSET('11. SEGUIMIENTO 2026'!$P$14,INT((ROW()-13)/2),0)),IF(ISBLANK(OFFSET('9. METAS'!$T$20,INT((ROW()-14)/2),0)),"",OFFSET('9. METAS'!$T$20,INT((ROW()-14)/2),0)))</f>
        <v/>
      </c>
      <c r="M218" s="197" t="str">
        <f ca="1">IF(MOD(ROW()-13,2)=0,IF(ISBLANK(OFFSET('11. SEGUIMIENTO 2026'!$Q$14,INT((ROW()-13)/2),0)),"",OFFSET('11. SEGUIMIENTO 2026'!$Q$14,INT((ROW()-13)/2),0)),IF(ISBLANK(OFFSET('9. METAS'!$U$20,INT((ROW()-14)/2),0)),"",OFFSET('9. METAS'!$U$20,INT((ROW()-14)/2),0)))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METAS'!$L$20,INT((ROW()-13)/2),0)),"",OFFSET('9. METAS'!$L$20,INT((ROW()-13)/2),0))</f>
        <v/>
      </c>
      <c r="I219" s="763"/>
      <c r="J219" s="195" t="str">
        <f ca="1">IF(MOD(ROW()-13,2)=0,IF(ISBLANK(OFFSET('11. SEGUIMIENTO 2026'!$N$14,INT((ROW()-13)/2),0)),"",OFFSET('11. SEGUIMIENTO 2026'!$N$14,INT((ROW()-13)/2),0)),IF(ISBLANK(OFFSET('9. METAS'!$R$20,INT((ROW()-14)/2),0)),"",OFFSET('9. METAS'!$R$20,INT((ROW()-14)/2),0)))</f>
        <v/>
      </c>
      <c r="K219" s="196" t="str">
        <f ca="1">IF(MOD(ROW()-13,2)=0,IF(ISBLANK(OFFSET('11. SEGUIMIENTO 2026'!$O$14,INT((ROW()-13)/2),0)),"",OFFSET('11. SEGUIMIENTO 2026'!$O$14,INT((ROW()-13)/2),0)),IF(ISBLANK(OFFSET('9. METAS'!$S$20,INT((ROW()-14)/2),0)),"",OFFSET('9. METAS'!$S$20,INT((ROW()-14)/2),0)))</f>
        <v/>
      </c>
      <c r="L219" s="196" t="str">
        <f ca="1">IF(MOD(ROW()-13,2)=0,IF(ISBLANK(OFFSET('11. SEGUIMIENTO 2026'!$P$14,INT((ROW()-13)/2),0)),"",OFFSET('11. SEGUIMIENTO 2026'!$P$14,INT((ROW()-13)/2),0)),IF(ISBLANK(OFFSET('9. METAS'!$T$20,INT((ROW()-14)/2),0)),"",OFFSET('9. METAS'!$T$20,INT((ROW()-14)/2),0)))</f>
        <v/>
      </c>
      <c r="M219" s="197" t="str">
        <f ca="1">IF(MOD(ROW()-13,2)=0,IF(ISBLANK(OFFSET('11. SEGUIMIENTO 2026'!$Q$14,INT((ROW()-13)/2),0)),"",OFFSET('11. SEGUIMIENTO 2026'!$Q$14,INT((ROW()-13)/2),0)),IF(ISBLANK(OFFSET('9. METAS'!$U$20,INT((ROW()-14)/2),0)),"",OFFSET('9. METAS'!$U$20,INT((ROW()-14)/2),0)))</f>
        <v/>
      </c>
      <c r="N219" s="769" t="str">
        <f ca="1">IFERROR(J219/J220,"ND")</f>
        <v>ND</v>
      </c>
      <c r="O219" s="771" t="str">
        <f ca="1">IFERROR(((J219+K219)/H219),"ND")</f>
        <v>ND</v>
      </c>
      <c r="P219" s="775"/>
    </row>
    <row r="220" spans="3:16">
      <c r="C220" s="747"/>
      <c r="D220" s="749"/>
      <c r="E220" s="749"/>
      <c r="F220" s="751"/>
      <c r="G220" s="753"/>
      <c r="H220" s="760"/>
      <c r="I220" s="764"/>
      <c r="J220" s="195" t="str">
        <f ca="1">IF(MOD(ROW()-13,2)=0,IF(ISBLANK(OFFSET('11. SEGUIMIENTO 2026'!$N$14,INT((ROW()-13)/2),0)),"",OFFSET('11. SEGUIMIENTO 2026'!$N$14,INT((ROW()-13)/2),0)),IF(ISBLANK(OFFSET('9. METAS'!$R$20,INT((ROW()-14)/2),0)),"",OFFSET('9. METAS'!$R$20,INT((ROW()-14)/2),0)))</f>
        <v/>
      </c>
      <c r="K220" s="196" t="str">
        <f ca="1">IF(MOD(ROW()-13,2)=0,IF(ISBLANK(OFFSET('11. SEGUIMIENTO 2026'!$O$14,INT((ROW()-13)/2),0)),"",OFFSET('11. SEGUIMIENTO 2026'!$O$14,INT((ROW()-13)/2),0)),IF(ISBLANK(OFFSET('9. METAS'!$S$20,INT((ROW()-14)/2),0)),"",OFFSET('9. METAS'!$S$20,INT((ROW()-14)/2),0)))</f>
        <v/>
      </c>
      <c r="L220" s="196" t="str">
        <f ca="1">IF(MOD(ROW()-13,2)=0,IF(ISBLANK(OFFSET('11. SEGUIMIENTO 2026'!$P$14,INT((ROW()-13)/2),0)),"",OFFSET('11. SEGUIMIENTO 2026'!$P$14,INT((ROW()-13)/2),0)),IF(ISBLANK(OFFSET('9. METAS'!$T$20,INT((ROW()-14)/2),0)),"",OFFSET('9. METAS'!$T$20,INT((ROW()-14)/2),0)))</f>
        <v/>
      </c>
      <c r="M220" s="197" t="str">
        <f ca="1">IF(MOD(ROW()-13,2)=0,IF(ISBLANK(OFFSET('11. SEGUIMIENTO 2026'!$Q$14,INT((ROW()-13)/2),0)),"",OFFSET('11. SEGUIMIENTO 2026'!$Q$14,INT((ROW()-13)/2),0)),IF(ISBLANK(OFFSET('9. METAS'!$U$20,INT((ROW()-14)/2),0)),"",OFFSET('9. METAS'!$U$20,INT((ROW()-14)/2),0)))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METAS'!$L$20,INT((ROW()-13)/2),0)),"",OFFSET('9. METAS'!$L$20,INT((ROW()-13)/2),0))</f>
        <v/>
      </c>
      <c r="I221" s="763"/>
      <c r="J221" s="195" t="str">
        <f ca="1">IF(MOD(ROW()-13,2)=0,IF(ISBLANK(OFFSET('11. SEGUIMIENTO 2026'!$N$14,INT((ROW()-13)/2),0)),"",OFFSET('11. SEGUIMIENTO 2026'!$N$14,INT((ROW()-13)/2),0)),IF(ISBLANK(OFFSET('9. METAS'!$R$20,INT((ROW()-14)/2),0)),"",OFFSET('9. METAS'!$R$20,INT((ROW()-14)/2),0)))</f>
        <v/>
      </c>
      <c r="K221" s="196" t="str">
        <f ca="1">IF(MOD(ROW()-13,2)=0,IF(ISBLANK(OFFSET('11. SEGUIMIENTO 2026'!$O$14,INT((ROW()-13)/2),0)),"",OFFSET('11. SEGUIMIENTO 2026'!$O$14,INT((ROW()-13)/2),0)),IF(ISBLANK(OFFSET('9. METAS'!$S$20,INT((ROW()-14)/2),0)),"",OFFSET('9. METAS'!$S$20,INT((ROW()-14)/2),0)))</f>
        <v/>
      </c>
      <c r="L221" s="196" t="str">
        <f ca="1">IF(MOD(ROW()-13,2)=0,IF(ISBLANK(OFFSET('11. SEGUIMIENTO 2026'!$P$14,INT((ROW()-13)/2),0)),"",OFFSET('11. SEGUIMIENTO 2026'!$P$14,INT((ROW()-13)/2),0)),IF(ISBLANK(OFFSET('9. METAS'!$T$20,INT((ROW()-14)/2),0)),"",OFFSET('9. METAS'!$T$20,INT((ROW()-14)/2),0)))</f>
        <v/>
      </c>
      <c r="M221" s="197" t="str">
        <f ca="1">IF(MOD(ROW()-13,2)=0,IF(ISBLANK(OFFSET('11. SEGUIMIENTO 2026'!$Q$14,INT((ROW()-13)/2),0)),"",OFFSET('11. SEGUIMIENTO 2026'!$Q$14,INT((ROW()-13)/2),0)),IF(ISBLANK(OFFSET('9. METAS'!$U$20,INT((ROW()-14)/2),0)),"",OFFSET('9. METAS'!$U$20,INT((ROW()-14)/2),0)))</f>
        <v/>
      </c>
      <c r="N221" s="769" t="str">
        <f ca="1">IFERROR(J221/J222,"ND")</f>
        <v>ND</v>
      </c>
      <c r="O221" s="771" t="str">
        <f ca="1">IFERROR(((J221+K221)/H221),"ND")</f>
        <v>ND</v>
      </c>
      <c r="P221" s="775"/>
    </row>
    <row r="222" spans="3:16">
      <c r="C222" s="747"/>
      <c r="D222" s="749"/>
      <c r="E222" s="749"/>
      <c r="F222" s="751"/>
      <c r="G222" s="753"/>
      <c r="H222" s="760"/>
      <c r="I222" s="764"/>
      <c r="J222" s="195" t="str">
        <f ca="1">IF(MOD(ROW()-13,2)=0,IF(ISBLANK(OFFSET('11. SEGUIMIENTO 2026'!$N$14,INT((ROW()-13)/2),0)),"",OFFSET('11. SEGUIMIENTO 2026'!$N$14,INT((ROW()-13)/2),0)),IF(ISBLANK(OFFSET('9. METAS'!$R$20,INT((ROW()-14)/2),0)),"",OFFSET('9. METAS'!$R$20,INT((ROW()-14)/2),0)))</f>
        <v/>
      </c>
      <c r="K222" s="196" t="str">
        <f ca="1">IF(MOD(ROW()-13,2)=0,IF(ISBLANK(OFFSET('11. SEGUIMIENTO 2026'!$O$14,INT((ROW()-13)/2),0)),"",OFFSET('11. SEGUIMIENTO 2026'!$O$14,INT((ROW()-13)/2),0)),IF(ISBLANK(OFFSET('9. METAS'!$S$20,INT((ROW()-14)/2),0)),"",OFFSET('9. METAS'!$S$20,INT((ROW()-14)/2),0)))</f>
        <v/>
      </c>
      <c r="L222" s="196" t="str">
        <f ca="1">IF(MOD(ROW()-13,2)=0,IF(ISBLANK(OFFSET('11. SEGUIMIENTO 2026'!$P$14,INT((ROW()-13)/2),0)),"",OFFSET('11. SEGUIMIENTO 2026'!$P$14,INT((ROW()-13)/2),0)),IF(ISBLANK(OFFSET('9. METAS'!$T$20,INT((ROW()-14)/2),0)),"",OFFSET('9. METAS'!$T$20,INT((ROW()-14)/2),0)))</f>
        <v/>
      </c>
      <c r="M222" s="197" t="str">
        <f ca="1">IF(MOD(ROW()-13,2)=0,IF(ISBLANK(OFFSET('11. SEGUIMIENTO 2026'!$Q$14,INT((ROW()-13)/2),0)),"",OFFSET('11. SEGUIMIENTO 2026'!$Q$14,INT((ROW()-13)/2),0)),IF(ISBLANK(OFFSET('9. METAS'!$U$20,INT((ROW()-14)/2),0)),"",OFFSET('9. METAS'!$U$20,INT((ROW()-14)/2),0)))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METAS'!$L$20,INT((ROW()-13)/2),0)),"",OFFSET('9. METAS'!$L$20,INT((ROW()-13)/2),0))</f>
        <v/>
      </c>
      <c r="I223" s="763"/>
      <c r="J223" s="195" t="str">
        <f ca="1">IF(MOD(ROW()-13,2)=0,IF(ISBLANK(OFFSET('11. SEGUIMIENTO 2026'!$N$14,INT((ROW()-13)/2),0)),"",OFFSET('11. SEGUIMIENTO 2026'!$N$14,INT((ROW()-13)/2),0)),IF(ISBLANK(OFFSET('9. METAS'!$R$20,INT((ROW()-14)/2),0)),"",OFFSET('9. METAS'!$R$20,INT((ROW()-14)/2),0)))</f>
        <v/>
      </c>
      <c r="K223" s="196" t="str">
        <f ca="1">IF(MOD(ROW()-13,2)=0,IF(ISBLANK(OFFSET('11. SEGUIMIENTO 2026'!$O$14,INT((ROW()-13)/2),0)),"",OFFSET('11. SEGUIMIENTO 2026'!$O$14,INT((ROW()-13)/2),0)),IF(ISBLANK(OFFSET('9. METAS'!$S$20,INT((ROW()-14)/2),0)),"",OFFSET('9. METAS'!$S$20,INT((ROW()-14)/2),0)))</f>
        <v/>
      </c>
      <c r="L223" s="196" t="str">
        <f ca="1">IF(MOD(ROW()-13,2)=0,IF(ISBLANK(OFFSET('11. SEGUIMIENTO 2026'!$P$14,INT((ROW()-13)/2),0)),"",OFFSET('11. SEGUIMIENTO 2026'!$P$14,INT((ROW()-13)/2),0)),IF(ISBLANK(OFFSET('9. METAS'!$T$20,INT((ROW()-14)/2),0)),"",OFFSET('9. METAS'!$T$20,INT((ROW()-14)/2),0)))</f>
        <v/>
      </c>
      <c r="M223" s="197" t="str">
        <f ca="1">IF(MOD(ROW()-13,2)=0,IF(ISBLANK(OFFSET('11. SEGUIMIENTO 2026'!$Q$14,INT((ROW()-13)/2),0)),"",OFFSET('11. SEGUIMIENTO 2026'!$Q$14,INT((ROW()-13)/2),0)),IF(ISBLANK(OFFSET('9. METAS'!$U$20,INT((ROW()-14)/2),0)),"",OFFSET('9. METAS'!$U$20,INT((ROW()-14)/2),0)))</f>
        <v/>
      </c>
      <c r="N223" s="769" t="str">
        <f ca="1">IFERROR(J223/J224,"ND")</f>
        <v>ND</v>
      </c>
      <c r="O223" s="771" t="str">
        <f ca="1">IFERROR(((J223+K223)/H223),"ND")</f>
        <v>ND</v>
      </c>
      <c r="P223" s="775"/>
    </row>
    <row r="224" spans="3:16">
      <c r="C224" s="747"/>
      <c r="D224" s="749"/>
      <c r="E224" s="749"/>
      <c r="F224" s="751"/>
      <c r="G224" s="753"/>
      <c r="H224" s="760"/>
      <c r="I224" s="764"/>
      <c r="J224" s="195" t="str">
        <f ca="1">IF(MOD(ROW()-13,2)=0,IF(ISBLANK(OFFSET('11. SEGUIMIENTO 2026'!$N$14,INT((ROW()-13)/2),0)),"",OFFSET('11. SEGUIMIENTO 2026'!$N$14,INT((ROW()-13)/2),0)),IF(ISBLANK(OFFSET('9. METAS'!$R$20,INT((ROW()-14)/2),0)),"",OFFSET('9. METAS'!$R$20,INT((ROW()-14)/2),0)))</f>
        <v/>
      </c>
      <c r="K224" s="196" t="str">
        <f ca="1">IF(MOD(ROW()-13,2)=0,IF(ISBLANK(OFFSET('11. SEGUIMIENTO 2026'!$O$14,INT((ROW()-13)/2),0)),"",OFFSET('11. SEGUIMIENTO 2026'!$O$14,INT((ROW()-13)/2),0)),IF(ISBLANK(OFFSET('9. METAS'!$S$20,INT((ROW()-14)/2),0)),"",OFFSET('9. METAS'!$S$20,INT((ROW()-14)/2),0)))</f>
        <v/>
      </c>
      <c r="L224" s="196" t="str">
        <f ca="1">IF(MOD(ROW()-13,2)=0,IF(ISBLANK(OFFSET('11. SEGUIMIENTO 2026'!$P$14,INT((ROW()-13)/2),0)),"",OFFSET('11. SEGUIMIENTO 2026'!$P$14,INT((ROW()-13)/2),0)),IF(ISBLANK(OFFSET('9. METAS'!$T$20,INT((ROW()-14)/2),0)),"",OFFSET('9. METAS'!$T$20,INT((ROW()-14)/2),0)))</f>
        <v/>
      </c>
      <c r="M224" s="197" t="str">
        <f ca="1">IF(MOD(ROW()-13,2)=0,IF(ISBLANK(OFFSET('11. SEGUIMIENTO 2026'!$Q$14,INT((ROW()-13)/2),0)),"",OFFSET('11. SEGUIMIENTO 2026'!$Q$14,INT((ROW()-13)/2),0)),IF(ISBLANK(OFFSET('9. METAS'!$U$20,INT((ROW()-14)/2),0)),"",OFFSET('9. METAS'!$U$20,INT((ROW()-14)/2),0)))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METAS'!$L$20,INT((ROW()-13)/2),0)),"",OFFSET('9. METAS'!$L$20,INT((ROW()-13)/2),0))</f>
        <v/>
      </c>
      <c r="I225" s="763"/>
      <c r="J225" s="195" t="str">
        <f ca="1">IF(MOD(ROW()-13,2)=0,IF(ISBLANK(OFFSET('11. SEGUIMIENTO 2026'!$N$14,INT((ROW()-13)/2),0)),"",OFFSET('11. SEGUIMIENTO 2026'!$N$14,INT((ROW()-13)/2),0)),IF(ISBLANK(OFFSET('9. METAS'!$R$20,INT((ROW()-14)/2),0)),"",OFFSET('9. METAS'!$R$20,INT((ROW()-14)/2),0)))</f>
        <v/>
      </c>
      <c r="K225" s="196" t="str">
        <f ca="1">IF(MOD(ROW()-13,2)=0,IF(ISBLANK(OFFSET('11. SEGUIMIENTO 2026'!$O$14,INT((ROW()-13)/2),0)),"",OFFSET('11. SEGUIMIENTO 2026'!$O$14,INT((ROW()-13)/2),0)),IF(ISBLANK(OFFSET('9. METAS'!$S$20,INT((ROW()-14)/2),0)),"",OFFSET('9. METAS'!$S$20,INT((ROW()-14)/2),0)))</f>
        <v/>
      </c>
      <c r="L225" s="196" t="str">
        <f ca="1">IF(MOD(ROW()-13,2)=0,IF(ISBLANK(OFFSET('11. SEGUIMIENTO 2026'!$P$14,INT((ROW()-13)/2),0)),"",OFFSET('11. SEGUIMIENTO 2026'!$P$14,INT((ROW()-13)/2),0)),IF(ISBLANK(OFFSET('9. METAS'!$T$20,INT((ROW()-14)/2),0)),"",OFFSET('9. METAS'!$T$20,INT((ROW()-14)/2),0)))</f>
        <v/>
      </c>
      <c r="M225" s="197" t="str">
        <f ca="1">IF(MOD(ROW()-13,2)=0,IF(ISBLANK(OFFSET('11. SEGUIMIENTO 2026'!$Q$14,INT((ROW()-13)/2),0)),"",OFFSET('11. SEGUIMIENTO 2026'!$Q$14,INT((ROW()-13)/2),0)),IF(ISBLANK(OFFSET('9. METAS'!$U$20,INT((ROW()-14)/2),0)),"",OFFSET('9. METAS'!$U$20,INT((ROW()-14)/2),0)))</f>
        <v/>
      </c>
      <c r="N225" s="769" t="str">
        <f ca="1">IFERROR(J225/J226,"ND")</f>
        <v>ND</v>
      </c>
      <c r="O225" s="771" t="str">
        <f ca="1">IFERROR(((J225+K225)/H225),"ND")</f>
        <v>ND</v>
      </c>
      <c r="P225" s="775"/>
    </row>
    <row r="226" spans="3:16">
      <c r="C226" s="747"/>
      <c r="D226" s="749"/>
      <c r="E226" s="749"/>
      <c r="F226" s="751"/>
      <c r="G226" s="753"/>
      <c r="H226" s="760"/>
      <c r="I226" s="764"/>
      <c r="J226" s="195" t="str">
        <f ca="1">IF(MOD(ROW()-13,2)=0,IF(ISBLANK(OFFSET('11. SEGUIMIENTO 2026'!$N$14,INT((ROW()-13)/2),0)),"",OFFSET('11. SEGUIMIENTO 2026'!$N$14,INT((ROW()-13)/2),0)),IF(ISBLANK(OFFSET('9. METAS'!$R$20,INT((ROW()-14)/2),0)),"",OFFSET('9. METAS'!$R$20,INT((ROW()-14)/2),0)))</f>
        <v/>
      </c>
      <c r="K226" s="196" t="str">
        <f ca="1">IF(MOD(ROW()-13,2)=0,IF(ISBLANK(OFFSET('11. SEGUIMIENTO 2026'!$O$14,INT((ROW()-13)/2),0)),"",OFFSET('11. SEGUIMIENTO 2026'!$O$14,INT((ROW()-13)/2),0)),IF(ISBLANK(OFFSET('9. METAS'!$S$20,INT((ROW()-14)/2),0)),"",OFFSET('9. METAS'!$S$20,INT((ROW()-14)/2),0)))</f>
        <v/>
      </c>
      <c r="L226" s="196" t="str">
        <f ca="1">IF(MOD(ROW()-13,2)=0,IF(ISBLANK(OFFSET('11. SEGUIMIENTO 2026'!$P$14,INT((ROW()-13)/2),0)),"",OFFSET('11. SEGUIMIENTO 2026'!$P$14,INT((ROW()-13)/2),0)),IF(ISBLANK(OFFSET('9. METAS'!$T$20,INT((ROW()-14)/2),0)),"",OFFSET('9. METAS'!$T$20,INT((ROW()-14)/2),0)))</f>
        <v/>
      </c>
      <c r="M226" s="197" t="str">
        <f ca="1">IF(MOD(ROW()-13,2)=0,IF(ISBLANK(OFFSET('11. SEGUIMIENTO 2026'!$Q$14,INT((ROW()-13)/2),0)),"",OFFSET('11. SEGUIMIENTO 2026'!$Q$14,INT((ROW()-13)/2),0)),IF(ISBLANK(OFFSET('9. METAS'!$U$20,INT((ROW()-14)/2),0)),"",OFFSET('9. METAS'!$U$20,INT((ROW()-14)/2),0)))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METAS'!$L$20,INT((ROW()-13)/2),0)),"",OFFSET('9. METAS'!$L$20,INT((ROW()-13)/2),0))</f>
        <v/>
      </c>
      <c r="I227" s="763"/>
      <c r="J227" s="195" t="str">
        <f ca="1">IF(MOD(ROW()-13,2)=0,IF(ISBLANK(OFFSET('11. SEGUIMIENTO 2026'!$N$14,INT((ROW()-13)/2),0)),"",OFFSET('11. SEGUIMIENTO 2026'!$N$14,INT((ROW()-13)/2),0)),IF(ISBLANK(OFFSET('9. METAS'!$R$20,INT((ROW()-14)/2),0)),"",OFFSET('9. METAS'!$R$20,INT((ROW()-14)/2),0)))</f>
        <v/>
      </c>
      <c r="K227" s="196" t="str">
        <f ca="1">IF(MOD(ROW()-13,2)=0,IF(ISBLANK(OFFSET('11. SEGUIMIENTO 2026'!$O$14,INT((ROW()-13)/2),0)),"",OFFSET('11. SEGUIMIENTO 2026'!$O$14,INT((ROW()-13)/2),0)),IF(ISBLANK(OFFSET('9. METAS'!$S$20,INT((ROW()-14)/2),0)),"",OFFSET('9. METAS'!$S$20,INT((ROW()-14)/2),0)))</f>
        <v/>
      </c>
      <c r="L227" s="196" t="str">
        <f ca="1">IF(MOD(ROW()-13,2)=0,IF(ISBLANK(OFFSET('11. SEGUIMIENTO 2026'!$P$14,INT((ROW()-13)/2),0)),"",OFFSET('11. SEGUIMIENTO 2026'!$P$14,INT((ROW()-13)/2),0)),IF(ISBLANK(OFFSET('9. METAS'!$T$20,INT((ROW()-14)/2),0)),"",OFFSET('9. METAS'!$T$20,INT((ROW()-14)/2),0)))</f>
        <v/>
      </c>
      <c r="M227" s="197" t="str">
        <f ca="1">IF(MOD(ROW()-13,2)=0,IF(ISBLANK(OFFSET('11. SEGUIMIENTO 2026'!$Q$14,INT((ROW()-13)/2),0)),"",OFFSET('11. SEGUIMIENTO 2026'!$Q$14,INT((ROW()-13)/2),0)),IF(ISBLANK(OFFSET('9. METAS'!$U$20,INT((ROW()-14)/2),0)),"",OFFSET('9. METAS'!$U$20,INT((ROW()-14)/2),0)))</f>
        <v/>
      </c>
      <c r="N227" s="769" t="str">
        <f ca="1">IFERROR(J227/J228,"ND")</f>
        <v>ND</v>
      </c>
      <c r="O227" s="771" t="str">
        <f ca="1">IFERROR(((J227+K227)/H227),"ND")</f>
        <v>ND</v>
      </c>
      <c r="P227" s="775"/>
    </row>
    <row r="228" spans="3:16">
      <c r="C228" s="747"/>
      <c r="D228" s="749"/>
      <c r="E228" s="749"/>
      <c r="F228" s="751"/>
      <c r="G228" s="753"/>
      <c r="H228" s="760"/>
      <c r="I228" s="764"/>
      <c r="J228" s="195" t="str">
        <f ca="1">IF(MOD(ROW()-13,2)=0,IF(ISBLANK(OFFSET('11. SEGUIMIENTO 2026'!$N$14,INT((ROW()-13)/2),0)),"",OFFSET('11. SEGUIMIENTO 2026'!$N$14,INT((ROW()-13)/2),0)),IF(ISBLANK(OFFSET('9. METAS'!$R$20,INT((ROW()-14)/2),0)),"",OFFSET('9. METAS'!$R$20,INT((ROW()-14)/2),0)))</f>
        <v/>
      </c>
      <c r="K228" s="196" t="str">
        <f ca="1">IF(MOD(ROW()-13,2)=0,IF(ISBLANK(OFFSET('11. SEGUIMIENTO 2026'!$O$14,INT((ROW()-13)/2),0)),"",OFFSET('11. SEGUIMIENTO 2026'!$O$14,INT((ROW()-13)/2),0)),IF(ISBLANK(OFFSET('9. METAS'!$S$20,INT((ROW()-14)/2),0)),"",OFFSET('9. METAS'!$S$20,INT((ROW()-14)/2),0)))</f>
        <v/>
      </c>
      <c r="L228" s="196" t="str">
        <f ca="1">IF(MOD(ROW()-13,2)=0,IF(ISBLANK(OFFSET('11. SEGUIMIENTO 2026'!$P$14,INT((ROW()-13)/2),0)),"",OFFSET('11. SEGUIMIENTO 2026'!$P$14,INT((ROW()-13)/2),0)),IF(ISBLANK(OFFSET('9. METAS'!$T$20,INT((ROW()-14)/2),0)),"",OFFSET('9. METAS'!$T$20,INT((ROW()-14)/2),0)))</f>
        <v/>
      </c>
      <c r="M228" s="197" t="str">
        <f ca="1">IF(MOD(ROW()-13,2)=0,IF(ISBLANK(OFFSET('11. SEGUIMIENTO 2026'!$Q$14,INT((ROW()-13)/2),0)),"",OFFSET('11. SEGUIMIENTO 2026'!$Q$14,INT((ROW()-13)/2),0)),IF(ISBLANK(OFFSET('9. METAS'!$U$20,INT((ROW()-14)/2),0)),"",OFFSET('9. METAS'!$U$20,INT((ROW()-14)/2),0)))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METAS'!$L$20,INT((ROW()-13)/2),0)),"",OFFSET('9. METAS'!$L$20,INT((ROW()-13)/2),0))</f>
        <v/>
      </c>
      <c r="I229" s="763"/>
      <c r="J229" s="195" t="str">
        <f ca="1">IF(MOD(ROW()-13,2)=0,IF(ISBLANK(OFFSET('11. SEGUIMIENTO 2026'!$N$14,INT((ROW()-13)/2),0)),"",OFFSET('11. SEGUIMIENTO 2026'!$N$14,INT((ROW()-13)/2),0)),IF(ISBLANK(OFFSET('9. METAS'!$R$20,INT((ROW()-14)/2),0)),"",OFFSET('9. METAS'!$R$20,INT((ROW()-14)/2),0)))</f>
        <v/>
      </c>
      <c r="K229" s="196" t="str">
        <f ca="1">IF(MOD(ROW()-13,2)=0,IF(ISBLANK(OFFSET('11. SEGUIMIENTO 2026'!$O$14,INT((ROW()-13)/2),0)),"",OFFSET('11. SEGUIMIENTO 2026'!$O$14,INT((ROW()-13)/2),0)),IF(ISBLANK(OFFSET('9. METAS'!$S$20,INT((ROW()-14)/2),0)),"",OFFSET('9. METAS'!$S$20,INT((ROW()-14)/2),0)))</f>
        <v/>
      </c>
      <c r="L229" s="196" t="str">
        <f ca="1">IF(MOD(ROW()-13,2)=0,IF(ISBLANK(OFFSET('11. SEGUIMIENTO 2026'!$P$14,INT((ROW()-13)/2),0)),"",OFFSET('11. SEGUIMIENTO 2026'!$P$14,INT((ROW()-13)/2),0)),IF(ISBLANK(OFFSET('9. METAS'!$T$20,INT((ROW()-14)/2),0)),"",OFFSET('9. METAS'!$T$20,INT((ROW()-14)/2),0)))</f>
        <v/>
      </c>
      <c r="M229" s="197" t="str">
        <f ca="1">IF(MOD(ROW()-13,2)=0,IF(ISBLANK(OFFSET('11. SEGUIMIENTO 2026'!$Q$14,INT((ROW()-13)/2),0)),"",OFFSET('11. SEGUIMIENTO 2026'!$Q$14,INT((ROW()-13)/2),0)),IF(ISBLANK(OFFSET('9. METAS'!$U$20,INT((ROW()-14)/2),0)),"",OFFSET('9. METAS'!$U$20,INT((ROW()-14)/2),0)))</f>
        <v/>
      </c>
      <c r="N229" s="769" t="str">
        <f ca="1">IFERROR(J229/J230,"ND")</f>
        <v>ND</v>
      </c>
      <c r="O229" s="771" t="str">
        <f ca="1">IFERROR(((J229+K229)/H229),"ND")</f>
        <v>ND</v>
      </c>
      <c r="P229" s="775"/>
    </row>
    <row r="230" spans="3:16">
      <c r="C230" s="747"/>
      <c r="D230" s="749"/>
      <c r="E230" s="749"/>
      <c r="F230" s="751"/>
      <c r="G230" s="753"/>
      <c r="H230" s="760"/>
      <c r="I230" s="764"/>
      <c r="J230" s="195" t="str">
        <f ca="1">IF(MOD(ROW()-13,2)=0,IF(ISBLANK(OFFSET('11. SEGUIMIENTO 2026'!$N$14,INT((ROW()-13)/2),0)),"",OFFSET('11. SEGUIMIENTO 2026'!$N$14,INT((ROW()-13)/2),0)),IF(ISBLANK(OFFSET('9. METAS'!$R$20,INT((ROW()-14)/2),0)),"",OFFSET('9. METAS'!$R$20,INT((ROW()-14)/2),0)))</f>
        <v/>
      </c>
      <c r="K230" s="196" t="str">
        <f ca="1">IF(MOD(ROW()-13,2)=0,IF(ISBLANK(OFFSET('11. SEGUIMIENTO 2026'!$O$14,INT((ROW()-13)/2),0)),"",OFFSET('11. SEGUIMIENTO 2026'!$O$14,INT((ROW()-13)/2),0)),IF(ISBLANK(OFFSET('9. METAS'!$S$20,INT((ROW()-14)/2),0)),"",OFFSET('9. METAS'!$S$20,INT((ROW()-14)/2),0)))</f>
        <v/>
      </c>
      <c r="L230" s="196" t="str">
        <f ca="1">IF(MOD(ROW()-13,2)=0,IF(ISBLANK(OFFSET('11. SEGUIMIENTO 2026'!$P$14,INT((ROW()-13)/2),0)),"",OFFSET('11. SEGUIMIENTO 2026'!$P$14,INT((ROW()-13)/2),0)),IF(ISBLANK(OFFSET('9. METAS'!$T$20,INT((ROW()-14)/2),0)),"",OFFSET('9. METAS'!$T$20,INT((ROW()-14)/2),0)))</f>
        <v/>
      </c>
      <c r="M230" s="197" t="str">
        <f ca="1">IF(MOD(ROW()-13,2)=0,IF(ISBLANK(OFFSET('11. SEGUIMIENTO 2026'!$Q$14,INT((ROW()-13)/2),0)),"",OFFSET('11. SEGUIMIENTO 2026'!$Q$14,INT((ROW()-13)/2),0)),IF(ISBLANK(OFFSET('9. METAS'!$U$20,INT((ROW()-14)/2),0)),"",OFFSET('9. METAS'!$U$20,INT((ROW()-14)/2),0)))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METAS'!$L$20,INT((ROW()-13)/2),0)),"",OFFSET('9. METAS'!$L$20,INT((ROW()-13)/2),0))</f>
        <v/>
      </c>
      <c r="I231" s="763"/>
      <c r="J231" s="195" t="str">
        <f ca="1">IF(MOD(ROW()-13,2)=0,IF(ISBLANK(OFFSET('11. SEGUIMIENTO 2026'!$N$14,INT((ROW()-13)/2),0)),"",OFFSET('11. SEGUIMIENTO 2026'!$N$14,INT((ROW()-13)/2),0)),IF(ISBLANK(OFFSET('9. METAS'!$R$20,INT((ROW()-14)/2),0)),"",OFFSET('9. METAS'!$R$20,INT((ROW()-14)/2),0)))</f>
        <v/>
      </c>
      <c r="K231" s="196" t="str">
        <f ca="1">IF(MOD(ROW()-13,2)=0,IF(ISBLANK(OFFSET('11. SEGUIMIENTO 2026'!$O$14,INT((ROW()-13)/2),0)),"",OFFSET('11. SEGUIMIENTO 2026'!$O$14,INT((ROW()-13)/2),0)),IF(ISBLANK(OFFSET('9. METAS'!$S$20,INT((ROW()-14)/2),0)),"",OFFSET('9. METAS'!$S$20,INT((ROW()-14)/2),0)))</f>
        <v/>
      </c>
      <c r="L231" s="196" t="str">
        <f ca="1">IF(MOD(ROW()-13,2)=0,IF(ISBLANK(OFFSET('11. SEGUIMIENTO 2026'!$P$14,INT((ROW()-13)/2),0)),"",OFFSET('11. SEGUIMIENTO 2026'!$P$14,INT((ROW()-13)/2),0)),IF(ISBLANK(OFFSET('9. METAS'!$T$20,INT((ROW()-14)/2),0)),"",OFFSET('9. METAS'!$T$20,INT((ROW()-14)/2),0)))</f>
        <v/>
      </c>
      <c r="M231" s="197" t="str">
        <f ca="1">IF(MOD(ROW()-13,2)=0,IF(ISBLANK(OFFSET('11. SEGUIMIENTO 2026'!$Q$14,INT((ROW()-13)/2),0)),"",OFFSET('11. SEGUIMIENTO 2026'!$Q$14,INT((ROW()-13)/2),0)),IF(ISBLANK(OFFSET('9. METAS'!$U$20,INT((ROW()-14)/2),0)),"",OFFSET('9. METAS'!$U$20,INT((ROW()-14)/2),0)))</f>
        <v/>
      </c>
      <c r="N231" s="769" t="str">
        <f ca="1">IFERROR(J231/J232,"ND")</f>
        <v>ND</v>
      </c>
      <c r="O231" s="771" t="str">
        <f ca="1">IFERROR(((J231+K231)/H231),"ND")</f>
        <v>ND</v>
      </c>
      <c r="P231" s="775"/>
    </row>
    <row r="232" spans="3:16">
      <c r="C232" s="747"/>
      <c r="D232" s="749"/>
      <c r="E232" s="749"/>
      <c r="F232" s="751"/>
      <c r="G232" s="753"/>
      <c r="H232" s="760"/>
      <c r="I232" s="764"/>
      <c r="J232" s="195" t="str">
        <f ca="1">IF(MOD(ROW()-13,2)=0,IF(ISBLANK(OFFSET('11. SEGUIMIENTO 2026'!$N$14,INT((ROW()-13)/2),0)),"",OFFSET('11. SEGUIMIENTO 2026'!$N$14,INT((ROW()-13)/2),0)),IF(ISBLANK(OFFSET('9. METAS'!$R$20,INT((ROW()-14)/2),0)),"",OFFSET('9. METAS'!$R$20,INT((ROW()-14)/2),0)))</f>
        <v/>
      </c>
      <c r="K232" s="196" t="str">
        <f ca="1">IF(MOD(ROW()-13,2)=0,IF(ISBLANK(OFFSET('11. SEGUIMIENTO 2026'!$O$14,INT((ROW()-13)/2),0)),"",OFFSET('11. SEGUIMIENTO 2026'!$O$14,INT((ROW()-13)/2),0)),IF(ISBLANK(OFFSET('9. METAS'!$S$20,INT((ROW()-14)/2),0)),"",OFFSET('9. METAS'!$S$20,INT((ROW()-14)/2),0)))</f>
        <v/>
      </c>
      <c r="L232" s="196" t="str">
        <f ca="1">IF(MOD(ROW()-13,2)=0,IF(ISBLANK(OFFSET('11. SEGUIMIENTO 2026'!$P$14,INT((ROW()-13)/2),0)),"",OFFSET('11. SEGUIMIENTO 2026'!$P$14,INT((ROW()-13)/2),0)),IF(ISBLANK(OFFSET('9. METAS'!$T$20,INT((ROW()-14)/2),0)),"",OFFSET('9. METAS'!$T$20,INT((ROW()-14)/2),0)))</f>
        <v/>
      </c>
      <c r="M232" s="197" t="str">
        <f ca="1">IF(MOD(ROW()-13,2)=0,IF(ISBLANK(OFFSET('11. SEGUIMIENTO 2026'!$Q$14,INT((ROW()-13)/2),0)),"",OFFSET('11. SEGUIMIENTO 2026'!$Q$14,INT((ROW()-13)/2),0)),IF(ISBLANK(OFFSET('9. METAS'!$U$20,INT((ROW()-14)/2),0)),"",OFFSET('9. METAS'!$U$20,INT((ROW()-14)/2),0)))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METAS'!$L$20,INT((ROW()-13)/2),0)),"",OFFSET('9. METAS'!$L$20,INT((ROW()-13)/2),0))</f>
        <v/>
      </c>
      <c r="I233" s="763"/>
      <c r="J233" s="195" t="str">
        <f ca="1">IF(MOD(ROW()-13,2)=0,IF(ISBLANK(OFFSET('11. SEGUIMIENTO 2026'!$N$14,INT((ROW()-13)/2),0)),"",OFFSET('11. SEGUIMIENTO 2026'!$N$14,INT((ROW()-13)/2),0)),IF(ISBLANK(OFFSET('9. METAS'!$R$20,INT((ROW()-14)/2),0)),"",OFFSET('9. METAS'!$R$20,INT((ROW()-14)/2),0)))</f>
        <v/>
      </c>
      <c r="K233" s="196" t="str">
        <f ca="1">IF(MOD(ROW()-13,2)=0,IF(ISBLANK(OFFSET('11. SEGUIMIENTO 2026'!$O$14,INT((ROW()-13)/2),0)),"",OFFSET('11. SEGUIMIENTO 2026'!$O$14,INT((ROW()-13)/2),0)),IF(ISBLANK(OFFSET('9. METAS'!$S$20,INT((ROW()-14)/2),0)),"",OFFSET('9. METAS'!$S$20,INT((ROW()-14)/2),0)))</f>
        <v/>
      </c>
      <c r="L233" s="196" t="str">
        <f ca="1">IF(MOD(ROW()-13,2)=0,IF(ISBLANK(OFFSET('11. SEGUIMIENTO 2026'!$P$14,INT((ROW()-13)/2),0)),"",OFFSET('11. SEGUIMIENTO 2026'!$P$14,INT((ROW()-13)/2),0)),IF(ISBLANK(OFFSET('9. METAS'!$T$20,INT((ROW()-14)/2),0)),"",OFFSET('9. METAS'!$T$20,INT((ROW()-14)/2),0)))</f>
        <v/>
      </c>
      <c r="M233" s="197" t="str">
        <f ca="1">IF(MOD(ROW()-13,2)=0,IF(ISBLANK(OFFSET('11. SEGUIMIENTO 2026'!$Q$14,INT((ROW()-13)/2),0)),"",OFFSET('11. SEGUIMIENTO 2026'!$Q$14,INT((ROW()-13)/2),0)),IF(ISBLANK(OFFSET('9. METAS'!$U$20,INT((ROW()-14)/2),0)),"",OFFSET('9. METAS'!$U$20,INT((ROW()-14)/2),0)))</f>
        <v/>
      </c>
      <c r="N233" s="769" t="str">
        <f ca="1">IFERROR(J233/J234,"ND")</f>
        <v>ND</v>
      </c>
      <c r="O233" s="771" t="str">
        <f ca="1">IFERROR(((J233+K233)/H233),"ND")</f>
        <v>ND</v>
      </c>
      <c r="P233" s="775"/>
    </row>
    <row r="234" spans="3:16">
      <c r="C234" s="747"/>
      <c r="D234" s="749"/>
      <c r="E234" s="749"/>
      <c r="F234" s="751"/>
      <c r="G234" s="753"/>
      <c r="H234" s="760"/>
      <c r="I234" s="764"/>
      <c r="J234" s="195" t="str">
        <f ca="1">IF(MOD(ROW()-13,2)=0,IF(ISBLANK(OFFSET('11. SEGUIMIENTO 2026'!$N$14,INT((ROW()-13)/2),0)),"",OFFSET('11. SEGUIMIENTO 2026'!$N$14,INT((ROW()-13)/2),0)),IF(ISBLANK(OFFSET('9. METAS'!$R$20,INT((ROW()-14)/2),0)),"",OFFSET('9. METAS'!$R$20,INT((ROW()-14)/2),0)))</f>
        <v/>
      </c>
      <c r="K234" s="196" t="str">
        <f ca="1">IF(MOD(ROW()-13,2)=0,IF(ISBLANK(OFFSET('11. SEGUIMIENTO 2026'!$O$14,INT((ROW()-13)/2),0)),"",OFFSET('11. SEGUIMIENTO 2026'!$O$14,INT((ROW()-13)/2),0)),IF(ISBLANK(OFFSET('9. METAS'!$S$20,INT((ROW()-14)/2),0)),"",OFFSET('9. METAS'!$S$20,INT((ROW()-14)/2),0)))</f>
        <v/>
      </c>
      <c r="L234" s="196" t="str">
        <f ca="1">IF(MOD(ROW()-13,2)=0,IF(ISBLANK(OFFSET('11. SEGUIMIENTO 2026'!$P$14,INT((ROW()-13)/2),0)),"",OFFSET('11. SEGUIMIENTO 2026'!$P$14,INT((ROW()-13)/2),0)),IF(ISBLANK(OFFSET('9. METAS'!$T$20,INT((ROW()-14)/2),0)),"",OFFSET('9. METAS'!$T$20,INT((ROW()-14)/2),0)))</f>
        <v/>
      </c>
      <c r="M234" s="197" t="str">
        <f ca="1">IF(MOD(ROW()-13,2)=0,IF(ISBLANK(OFFSET('11. SEGUIMIENTO 2026'!$Q$14,INT((ROW()-13)/2),0)),"",OFFSET('11. SEGUIMIENTO 2026'!$Q$14,INT((ROW()-13)/2),0)),IF(ISBLANK(OFFSET('9. METAS'!$U$20,INT((ROW()-14)/2),0)),"",OFFSET('9. METAS'!$U$20,INT((ROW()-14)/2),0)))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METAS'!$L$20,INT((ROW()-13)/2),0)),"",OFFSET('9. METAS'!$L$20,INT((ROW()-13)/2),0))</f>
        <v/>
      </c>
      <c r="I235" s="763"/>
      <c r="J235" s="195" t="str">
        <f ca="1">IF(MOD(ROW()-13,2)=0,IF(ISBLANK(OFFSET('11. SEGUIMIENTO 2026'!$N$14,INT((ROW()-13)/2),0)),"",OFFSET('11. SEGUIMIENTO 2026'!$N$14,INT((ROW()-13)/2),0)),IF(ISBLANK(OFFSET('9. METAS'!$R$20,INT((ROW()-14)/2),0)),"",OFFSET('9. METAS'!$R$20,INT((ROW()-14)/2),0)))</f>
        <v/>
      </c>
      <c r="K235" s="196" t="str">
        <f ca="1">IF(MOD(ROW()-13,2)=0,IF(ISBLANK(OFFSET('11. SEGUIMIENTO 2026'!$O$14,INT((ROW()-13)/2),0)),"",OFFSET('11. SEGUIMIENTO 2026'!$O$14,INT((ROW()-13)/2),0)),IF(ISBLANK(OFFSET('9. METAS'!$S$20,INT((ROW()-14)/2),0)),"",OFFSET('9. METAS'!$S$20,INT((ROW()-14)/2),0)))</f>
        <v/>
      </c>
      <c r="L235" s="196" t="str">
        <f ca="1">IF(MOD(ROW()-13,2)=0,IF(ISBLANK(OFFSET('11. SEGUIMIENTO 2026'!$P$14,INT((ROW()-13)/2),0)),"",OFFSET('11. SEGUIMIENTO 2026'!$P$14,INT((ROW()-13)/2),0)),IF(ISBLANK(OFFSET('9. METAS'!$T$20,INT((ROW()-14)/2),0)),"",OFFSET('9. METAS'!$T$20,INT((ROW()-14)/2),0)))</f>
        <v/>
      </c>
      <c r="M235" s="197" t="str">
        <f ca="1">IF(MOD(ROW()-13,2)=0,IF(ISBLANK(OFFSET('11. SEGUIMIENTO 2026'!$Q$14,INT((ROW()-13)/2),0)),"",OFFSET('11. SEGUIMIENTO 2026'!$Q$14,INT((ROW()-13)/2),0)),IF(ISBLANK(OFFSET('9. METAS'!$U$20,INT((ROW()-14)/2),0)),"",OFFSET('9. METAS'!$U$20,INT((ROW()-14)/2),0)))</f>
        <v/>
      </c>
      <c r="N235" s="769" t="str">
        <f ca="1">IFERROR(J235/J236,"ND")</f>
        <v>ND</v>
      </c>
      <c r="O235" s="771" t="str">
        <f ca="1">IFERROR(((J235+K235)/H235),"ND")</f>
        <v>ND</v>
      </c>
      <c r="P235" s="775"/>
    </row>
    <row r="236" spans="3:16">
      <c r="C236" s="747"/>
      <c r="D236" s="749"/>
      <c r="E236" s="749"/>
      <c r="F236" s="751"/>
      <c r="G236" s="753"/>
      <c r="H236" s="760"/>
      <c r="I236" s="764"/>
      <c r="J236" s="195" t="str">
        <f ca="1">IF(MOD(ROW()-13,2)=0,IF(ISBLANK(OFFSET('11. SEGUIMIENTO 2026'!$N$14,INT((ROW()-13)/2),0)),"",OFFSET('11. SEGUIMIENTO 2026'!$N$14,INT((ROW()-13)/2),0)),IF(ISBLANK(OFFSET('9. METAS'!$R$20,INT((ROW()-14)/2),0)),"",OFFSET('9. METAS'!$R$20,INT((ROW()-14)/2),0)))</f>
        <v/>
      </c>
      <c r="K236" s="196" t="str">
        <f ca="1">IF(MOD(ROW()-13,2)=0,IF(ISBLANK(OFFSET('11. SEGUIMIENTO 2026'!$O$14,INT((ROW()-13)/2),0)),"",OFFSET('11. SEGUIMIENTO 2026'!$O$14,INT((ROW()-13)/2),0)),IF(ISBLANK(OFFSET('9. METAS'!$S$20,INT((ROW()-14)/2),0)),"",OFFSET('9. METAS'!$S$20,INT((ROW()-14)/2),0)))</f>
        <v/>
      </c>
      <c r="L236" s="196" t="str">
        <f ca="1">IF(MOD(ROW()-13,2)=0,IF(ISBLANK(OFFSET('11. SEGUIMIENTO 2026'!$P$14,INT((ROW()-13)/2),0)),"",OFFSET('11. SEGUIMIENTO 2026'!$P$14,INT((ROW()-13)/2),0)),IF(ISBLANK(OFFSET('9. METAS'!$T$20,INT((ROW()-14)/2),0)),"",OFFSET('9. METAS'!$T$20,INT((ROW()-14)/2),0)))</f>
        <v/>
      </c>
      <c r="M236" s="197" t="str">
        <f ca="1">IF(MOD(ROW()-13,2)=0,IF(ISBLANK(OFFSET('11. SEGUIMIENTO 2026'!$Q$14,INT((ROW()-13)/2),0)),"",OFFSET('11. SEGUIMIENTO 2026'!$Q$14,INT((ROW()-13)/2),0)),IF(ISBLANK(OFFSET('9. METAS'!$U$20,INT((ROW()-14)/2),0)),"",OFFSET('9. METAS'!$U$20,INT((ROW()-14)/2),0)))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METAS'!$L$20,INT((ROW()-13)/2),0)),"",OFFSET('9. METAS'!$L$20,INT((ROW()-13)/2),0))</f>
        <v/>
      </c>
      <c r="I237" s="763"/>
      <c r="J237" s="195" t="str">
        <f ca="1">IF(MOD(ROW()-13,2)=0,IF(ISBLANK(OFFSET('11. SEGUIMIENTO 2026'!$N$14,INT((ROW()-13)/2),0)),"",OFFSET('11. SEGUIMIENTO 2026'!$N$14,INT((ROW()-13)/2),0)),IF(ISBLANK(OFFSET('9. METAS'!$R$20,INT((ROW()-14)/2),0)),"",OFFSET('9. METAS'!$R$20,INT((ROW()-14)/2),0)))</f>
        <v/>
      </c>
      <c r="K237" s="196" t="str">
        <f ca="1">IF(MOD(ROW()-13,2)=0,IF(ISBLANK(OFFSET('11. SEGUIMIENTO 2026'!$O$14,INT((ROW()-13)/2),0)),"",OFFSET('11. SEGUIMIENTO 2026'!$O$14,INT((ROW()-13)/2),0)),IF(ISBLANK(OFFSET('9. METAS'!$S$20,INT((ROW()-14)/2),0)),"",OFFSET('9. METAS'!$S$20,INT((ROW()-14)/2),0)))</f>
        <v/>
      </c>
      <c r="L237" s="196" t="str">
        <f ca="1">IF(MOD(ROW()-13,2)=0,IF(ISBLANK(OFFSET('11. SEGUIMIENTO 2026'!$P$14,INT((ROW()-13)/2),0)),"",OFFSET('11. SEGUIMIENTO 2026'!$P$14,INT((ROW()-13)/2),0)),IF(ISBLANK(OFFSET('9. METAS'!$T$20,INT((ROW()-14)/2),0)),"",OFFSET('9. METAS'!$T$20,INT((ROW()-14)/2),0)))</f>
        <v/>
      </c>
      <c r="M237" s="197" t="str">
        <f ca="1">IF(MOD(ROW()-13,2)=0,IF(ISBLANK(OFFSET('11. SEGUIMIENTO 2026'!$Q$14,INT((ROW()-13)/2),0)),"",OFFSET('11. SEGUIMIENTO 2026'!$Q$14,INT((ROW()-13)/2),0)),IF(ISBLANK(OFFSET('9. METAS'!$U$20,INT((ROW()-14)/2),0)),"",OFFSET('9. METAS'!$U$20,INT((ROW()-14)/2),0)))</f>
        <v/>
      </c>
      <c r="N237" s="769" t="str">
        <f ca="1">IFERROR(J237/J238,"ND")</f>
        <v>ND</v>
      </c>
      <c r="O237" s="771" t="str">
        <f ca="1">IFERROR(((J237+K237)/H237),"ND")</f>
        <v>ND</v>
      </c>
      <c r="P237" s="775"/>
    </row>
    <row r="238" spans="3:16">
      <c r="C238" s="747"/>
      <c r="D238" s="749"/>
      <c r="E238" s="749"/>
      <c r="F238" s="751"/>
      <c r="G238" s="753"/>
      <c r="H238" s="760"/>
      <c r="I238" s="764"/>
      <c r="J238" s="195" t="str">
        <f ca="1">IF(MOD(ROW()-13,2)=0,IF(ISBLANK(OFFSET('11. SEGUIMIENTO 2026'!$N$14,INT((ROW()-13)/2),0)),"",OFFSET('11. SEGUIMIENTO 2026'!$N$14,INT((ROW()-13)/2),0)),IF(ISBLANK(OFFSET('9. METAS'!$R$20,INT((ROW()-14)/2),0)),"",OFFSET('9. METAS'!$R$20,INT((ROW()-14)/2),0)))</f>
        <v/>
      </c>
      <c r="K238" s="196" t="str">
        <f ca="1">IF(MOD(ROW()-13,2)=0,IF(ISBLANK(OFFSET('11. SEGUIMIENTO 2026'!$O$14,INT((ROW()-13)/2),0)),"",OFFSET('11. SEGUIMIENTO 2026'!$O$14,INT((ROW()-13)/2),0)),IF(ISBLANK(OFFSET('9. METAS'!$S$20,INT((ROW()-14)/2),0)),"",OFFSET('9. METAS'!$S$20,INT((ROW()-14)/2),0)))</f>
        <v/>
      </c>
      <c r="L238" s="196" t="str">
        <f ca="1">IF(MOD(ROW()-13,2)=0,IF(ISBLANK(OFFSET('11. SEGUIMIENTO 2026'!$P$14,INT((ROW()-13)/2),0)),"",OFFSET('11. SEGUIMIENTO 2026'!$P$14,INT((ROW()-13)/2),0)),IF(ISBLANK(OFFSET('9. METAS'!$T$20,INT((ROW()-14)/2),0)),"",OFFSET('9. METAS'!$T$20,INT((ROW()-14)/2),0)))</f>
        <v/>
      </c>
      <c r="M238" s="197" t="str">
        <f ca="1">IF(MOD(ROW()-13,2)=0,IF(ISBLANK(OFFSET('11. SEGUIMIENTO 2026'!$Q$14,INT((ROW()-13)/2),0)),"",OFFSET('11. SEGUIMIENTO 2026'!$Q$14,INT((ROW()-13)/2),0)),IF(ISBLANK(OFFSET('9. METAS'!$U$20,INT((ROW()-14)/2),0)),"",OFFSET('9. METAS'!$U$20,INT((ROW()-14)/2),0)))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METAS'!$L$20,INT((ROW()-13)/2),0)),"",OFFSET('9. METAS'!$L$20,INT((ROW()-13)/2),0))</f>
        <v/>
      </c>
      <c r="I239" s="763"/>
      <c r="J239" s="195" t="str">
        <f ca="1">IF(MOD(ROW()-13,2)=0,IF(ISBLANK(OFFSET('11. SEGUIMIENTO 2026'!$N$14,INT((ROW()-13)/2),0)),"",OFFSET('11. SEGUIMIENTO 2026'!$N$14,INT((ROW()-13)/2),0)),IF(ISBLANK(OFFSET('9. METAS'!$R$20,INT((ROW()-14)/2),0)),"",OFFSET('9. METAS'!$R$20,INT((ROW()-14)/2),0)))</f>
        <v/>
      </c>
      <c r="K239" s="196" t="str">
        <f ca="1">IF(MOD(ROW()-13,2)=0,IF(ISBLANK(OFFSET('11. SEGUIMIENTO 2026'!$O$14,INT((ROW()-13)/2),0)),"",OFFSET('11. SEGUIMIENTO 2026'!$O$14,INT((ROW()-13)/2),0)),IF(ISBLANK(OFFSET('9. METAS'!$S$20,INT((ROW()-14)/2),0)),"",OFFSET('9. METAS'!$S$20,INT((ROW()-14)/2),0)))</f>
        <v/>
      </c>
      <c r="L239" s="196" t="str">
        <f ca="1">IF(MOD(ROW()-13,2)=0,IF(ISBLANK(OFFSET('11. SEGUIMIENTO 2026'!$P$14,INT((ROW()-13)/2),0)),"",OFFSET('11. SEGUIMIENTO 2026'!$P$14,INT((ROW()-13)/2),0)),IF(ISBLANK(OFFSET('9. METAS'!$T$20,INT((ROW()-14)/2),0)),"",OFFSET('9. METAS'!$T$20,INT((ROW()-14)/2),0)))</f>
        <v/>
      </c>
      <c r="M239" s="197" t="str">
        <f ca="1">IF(MOD(ROW()-13,2)=0,IF(ISBLANK(OFFSET('11. SEGUIMIENTO 2026'!$Q$14,INT((ROW()-13)/2),0)),"",OFFSET('11. SEGUIMIENTO 2026'!$Q$14,INT((ROW()-13)/2),0)),IF(ISBLANK(OFFSET('9. METAS'!$U$20,INT((ROW()-14)/2),0)),"",OFFSET('9. METAS'!$U$20,INT((ROW()-14)/2),0)))</f>
        <v/>
      </c>
      <c r="N239" s="769" t="str">
        <f ca="1">IFERROR(J239/J240,"ND")</f>
        <v>ND</v>
      </c>
      <c r="O239" s="771" t="str">
        <f ca="1">IFERROR(((J239+K239)/H239),"ND")</f>
        <v>ND</v>
      </c>
      <c r="P239" s="775"/>
    </row>
    <row r="240" spans="3:16">
      <c r="C240" s="747"/>
      <c r="D240" s="749"/>
      <c r="E240" s="749"/>
      <c r="F240" s="751"/>
      <c r="G240" s="753"/>
      <c r="H240" s="760"/>
      <c r="I240" s="764"/>
      <c r="J240" s="195" t="str">
        <f ca="1">IF(MOD(ROW()-13,2)=0,IF(ISBLANK(OFFSET('11. SEGUIMIENTO 2026'!$N$14,INT((ROW()-13)/2),0)),"",OFFSET('11. SEGUIMIENTO 2026'!$N$14,INT((ROW()-13)/2),0)),IF(ISBLANK(OFFSET('9. METAS'!$R$20,INT((ROW()-14)/2),0)),"",OFFSET('9. METAS'!$R$20,INT((ROW()-14)/2),0)))</f>
        <v/>
      </c>
      <c r="K240" s="196" t="str">
        <f ca="1">IF(MOD(ROW()-13,2)=0,IF(ISBLANK(OFFSET('11. SEGUIMIENTO 2026'!$O$14,INT((ROW()-13)/2),0)),"",OFFSET('11. SEGUIMIENTO 2026'!$O$14,INT((ROW()-13)/2),0)),IF(ISBLANK(OFFSET('9. METAS'!$S$20,INT((ROW()-14)/2),0)),"",OFFSET('9. METAS'!$S$20,INT((ROW()-14)/2),0)))</f>
        <v/>
      </c>
      <c r="L240" s="196" t="str">
        <f ca="1">IF(MOD(ROW()-13,2)=0,IF(ISBLANK(OFFSET('11. SEGUIMIENTO 2026'!$P$14,INT((ROW()-13)/2),0)),"",OFFSET('11. SEGUIMIENTO 2026'!$P$14,INT((ROW()-13)/2),0)),IF(ISBLANK(OFFSET('9. METAS'!$T$20,INT((ROW()-14)/2),0)),"",OFFSET('9. METAS'!$T$20,INT((ROW()-14)/2),0)))</f>
        <v/>
      </c>
      <c r="M240" s="197" t="str">
        <f ca="1">IF(MOD(ROW()-13,2)=0,IF(ISBLANK(OFFSET('11. SEGUIMIENTO 2026'!$Q$14,INT((ROW()-13)/2),0)),"",OFFSET('11. SEGUIMIENTO 2026'!$Q$14,INT((ROW()-13)/2),0)),IF(ISBLANK(OFFSET('9. METAS'!$U$20,INT((ROW()-14)/2),0)),"",OFFSET('9. METAS'!$U$20,INT((ROW()-14)/2),0)))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METAS'!$L$20,INT((ROW()-13)/2),0)),"",OFFSET('9. METAS'!$L$20,INT((ROW()-13)/2),0))</f>
        <v/>
      </c>
      <c r="I241" s="763"/>
      <c r="J241" s="195" t="str">
        <f ca="1">IF(MOD(ROW()-13,2)=0,IF(ISBLANK(OFFSET('11. SEGUIMIENTO 2026'!$N$14,INT((ROW()-13)/2),0)),"",OFFSET('11. SEGUIMIENTO 2026'!$N$14,INT((ROW()-13)/2),0)),IF(ISBLANK(OFFSET('9. METAS'!$R$20,INT((ROW()-14)/2),0)),"",OFFSET('9. METAS'!$R$20,INT((ROW()-14)/2),0)))</f>
        <v/>
      </c>
      <c r="K241" s="196" t="str">
        <f ca="1">IF(MOD(ROW()-13,2)=0,IF(ISBLANK(OFFSET('11. SEGUIMIENTO 2026'!$O$14,INT((ROW()-13)/2),0)),"",OFFSET('11. SEGUIMIENTO 2026'!$O$14,INT((ROW()-13)/2),0)),IF(ISBLANK(OFFSET('9. METAS'!$S$20,INT((ROW()-14)/2),0)),"",OFFSET('9. METAS'!$S$20,INT((ROW()-14)/2),0)))</f>
        <v/>
      </c>
      <c r="L241" s="196" t="str">
        <f ca="1">IF(MOD(ROW()-13,2)=0,IF(ISBLANK(OFFSET('11. SEGUIMIENTO 2026'!$P$14,INT((ROW()-13)/2),0)),"",OFFSET('11. SEGUIMIENTO 2026'!$P$14,INT((ROW()-13)/2),0)),IF(ISBLANK(OFFSET('9. METAS'!$T$20,INT((ROW()-14)/2),0)),"",OFFSET('9. METAS'!$T$20,INT((ROW()-14)/2),0)))</f>
        <v/>
      </c>
      <c r="M241" s="197" t="str">
        <f ca="1">IF(MOD(ROW()-13,2)=0,IF(ISBLANK(OFFSET('11. SEGUIMIENTO 2026'!$Q$14,INT((ROW()-13)/2),0)),"",OFFSET('11. SEGUIMIENTO 2026'!$Q$14,INT((ROW()-13)/2),0)),IF(ISBLANK(OFFSET('9. METAS'!$U$20,INT((ROW()-14)/2),0)),"",OFFSET('9. METAS'!$U$20,INT((ROW()-14)/2),0)))</f>
        <v/>
      </c>
      <c r="N241" s="769" t="str">
        <f ca="1">IFERROR(J241/J242,"ND")</f>
        <v>ND</v>
      </c>
      <c r="O241" s="771" t="str">
        <f ca="1">IFERROR(((J241+K241)/H241),"ND")</f>
        <v>ND</v>
      </c>
      <c r="P241" s="775"/>
    </row>
    <row r="242" spans="3:16">
      <c r="C242" s="747"/>
      <c r="D242" s="749"/>
      <c r="E242" s="749"/>
      <c r="F242" s="751"/>
      <c r="G242" s="753"/>
      <c r="H242" s="760"/>
      <c r="I242" s="764"/>
      <c r="J242" s="195" t="str">
        <f ca="1">IF(MOD(ROW()-13,2)=0,IF(ISBLANK(OFFSET('11. SEGUIMIENTO 2026'!$N$14,INT((ROW()-13)/2),0)),"",OFFSET('11. SEGUIMIENTO 2026'!$N$14,INT((ROW()-13)/2),0)),IF(ISBLANK(OFFSET('9. METAS'!$R$20,INT((ROW()-14)/2),0)),"",OFFSET('9. METAS'!$R$20,INT((ROW()-14)/2),0)))</f>
        <v/>
      </c>
      <c r="K242" s="196" t="str">
        <f ca="1">IF(MOD(ROW()-13,2)=0,IF(ISBLANK(OFFSET('11. SEGUIMIENTO 2026'!$O$14,INT((ROW()-13)/2),0)),"",OFFSET('11. SEGUIMIENTO 2026'!$O$14,INT((ROW()-13)/2),0)),IF(ISBLANK(OFFSET('9. METAS'!$S$20,INT((ROW()-14)/2),0)),"",OFFSET('9. METAS'!$S$20,INT((ROW()-14)/2),0)))</f>
        <v/>
      </c>
      <c r="L242" s="196" t="str">
        <f ca="1">IF(MOD(ROW()-13,2)=0,IF(ISBLANK(OFFSET('11. SEGUIMIENTO 2026'!$P$14,INT((ROW()-13)/2),0)),"",OFFSET('11. SEGUIMIENTO 2026'!$P$14,INT((ROW()-13)/2),0)),IF(ISBLANK(OFFSET('9. METAS'!$T$20,INT((ROW()-14)/2),0)),"",OFFSET('9. METAS'!$T$20,INT((ROW()-14)/2),0)))</f>
        <v/>
      </c>
      <c r="M242" s="197" t="str">
        <f ca="1">IF(MOD(ROW()-13,2)=0,IF(ISBLANK(OFFSET('11. SEGUIMIENTO 2026'!$Q$14,INT((ROW()-13)/2),0)),"",OFFSET('11. SEGUIMIENTO 2026'!$Q$14,INT((ROW()-13)/2),0)),IF(ISBLANK(OFFSET('9. METAS'!$U$20,INT((ROW()-14)/2),0)),"",OFFSET('9. METAS'!$U$20,INT((ROW()-14)/2),0)))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METAS'!$L$20,INT((ROW()-13)/2),0)),"",OFFSET('9. METAS'!$L$20,INT((ROW()-13)/2),0))</f>
        <v/>
      </c>
      <c r="I243" s="763"/>
      <c r="J243" s="195" t="str">
        <f ca="1">IF(MOD(ROW()-13,2)=0,IF(ISBLANK(OFFSET('11. SEGUIMIENTO 2026'!$N$14,INT((ROW()-13)/2),0)),"",OFFSET('11. SEGUIMIENTO 2026'!$N$14,INT((ROW()-13)/2),0)),IF(ISBLANK(OFFSET('9. METAS'!$R$20,INT((ROW()-14)/2),0)),"",OFFSET('9. METAS'!$R$20,INT((ROW()-14)/2),0)))</f>
        <v/>
      </c>
      <c r="K243" s="196" t="str">
        <f ca="1">IF(MOD(ROW()-13,2)=0,IF(ISBLANK(OFFSET('11. SEGUIMIENTO 2026'!$O$14,INT((ROW()-13)/2),0)),"",OFFSET('11. SEGUIMIENTO 2026'!$O$14,INT((ROW()-13)/2),0)),IF(ISBLANK(OFFSET('9. METAS'!$S$20,INT((ROW()-14)/2),0)),"",OFFSET('9. METAS'!$S$20,INT((ROW()-14)/2),0)))</f>
        <v/>
      </c>
      <c r="L243" s="196" t="str">
        <f ca="1">IF(MOD(ROW()-13,2)=0,IF(ISBLANK(OFFSET('11. SEGUIMIENTO 2026'!$P$14,INT((ROW()-13)/2),0)),"",OFFSET('11. SEGUIMIENTO 2026'!$P$14,INT((ROW()-13)/2),0)),IF(ISBLANK(OFFSET('9. METAS'!$T$20,INT((ROW()-14)/2),0)),"",OFFSET('9. METAS'!$T$20,INT((ROW()-14)/2),0)))</f>
        <v/>
      </c>
      <c r="M243" s="197" t="str">
        <f ca="1">IF(MOD(ROW()-13,2)=0,IF(ISBLANK(OFFSET('11. SEGUIMIENTO 2026'!$Q$14,INT((ROW()-13)/2),0)),"",OFFSET('11. SEGUIMIENTO 2026'!$Q$14,INT((ROW()-13)/2),0)),IF(ISBLANK(OFFSET('9. METAS'!$U$20,INT((ROW()-14)/2),0)),"",OFFSET('9. METAS'!$U$20,INT((ROW()-14)/2),0)))</f>
        <v/>
      </c>
      <c r="N243" s="769" t="str">
        <f ca="1">IFERROR(J243/J244,"ND")</f>
        <v>ND</v>
      </c>
      <c r="O243" s="771" t="str">
        <f ca="1">IFERROR(((J243+K243)/H243),"ND")</f>
        <v>ND</v>
      </c>
      <c r="P243" s="775"/>
    </row>
    <row r="244" spans="3:16">
      <c r="C244" s="747"/>
      <c r="D244" s="749"/>
      <c r="E244" s="749"/>
      <c r="F244" s="751"/>
      <c r="G244" s="753"/>
      <c r="H244" s="760"/>
      <c r="I244" s="764"/>
      <c r="J244" s="195" t="str">
        <f ca="1">IF(MOD(ROW()-13,2)=0,IF(ISBLANK(OFFSET('11. SEGUIMIENTO 2026'!$N$14,INT((ROW()-13)/2),0)),"",OFFSET('11. SEGUIMIENTO 2026'!$N$14,INT((ROW()-13)/2),0)),IF(ISBLANK(OFFSET('9. METAS'!$R$20,INT((ROW()-14)/2),0)),"",OFFSET('9. METAS'!$R$20,INT((ROW()-14)/2),0)))</f>
        <v/>
      </c>
      <c r="K244" s="196" t="str">
        <f ca="1">IF(MOD(ROW()-13,2)=0,IF(ISBLANK(OFFSET('11. SEGUIMIENTO 2026'!$O$14,INT((ROW()-13)/2),0)),"",OFFSET('11. SEGUIMIENTO 2026'!$O$14,INT((ROW()-13)/2),0)),IF(ISBLANK(OFFSET('9. METAS'!$S$20,INT((ROW()-14)/2),0)),"",OFFSET('9. METAS'!$S$20,INT((ROW()-14)/2),0)))</f>
        <v/>
      </c>
      <c r="L244" s="196" t="str">
        <f ca="1">IF(MOD(ROW()-13,2)=0,IF(ISBLANK(OFFSET('11. SEGUIMIENTO 2026'!$P$14,INT((ROW()-13)/2),0)),"",OFFSET('11. SEGUIMIENTO 2026'!$P$14,INT((ROW()-13)/2),0)),IF(ISBLANK(OFFSET('9. METAS'!$T$20,INT((ROW()-14)/2),0)),"",OFFSET('9. METAS'!$T$20,INT((ROW()-14)/2),0)))</f>
        <v/>
      </c>
      <c r="M244" s="197" t="str">
        <f ca="1">IF(MOD(ROW()-13,2)=0,IF(ISBLANK(OFFSET('11. SEGUIMIENTO 2026'!$Q$14,INT((ROW()-13)/2),0)),"",OFFSET('11. SEGUIMIENTO 2026'!$Q$14,INT((ROW()-13)/2),0)),IF(ISBLANK(OFFSET('9. METAS'!$U$20,INT((ROW()-14)/2),0)),"",OFFSET('9. METAS'!$U$20,INT((ROW()-14)/2),0)))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METAS'!$L$20,INT((ROW()-13)/2),0)),"",OFFSET('9. METAS'!$L$20,INT((ROW()-13)/2),0))</f>
        <v/>
      </c>
      <c r="I245" s="763"/>
      <c r="J245" s="195" t="str">
        <f ca="1">IF(MOD(ROW()-13,2)=0,IF(ISBLANK(OFFSET('11. SEGUIMIENTO 2026'!$N$14,INT((ROW()-13)/2),0)),"",OFFSET('11. SEGUIMIENTO 2026'!$N$14,INT((ROW()-13)/2),0)),IF(ISBLANK(OFFSET('9. METAS'!$R$20,INT((ROW()-14)/2),0)),"",OFFSET('9. METAS'!$R$20,INT((ROW()-14)/2),0)))</f>
        <v/>
      </c>
      <c r="K245" s="196" t="str">
        <f ca="1">IF(MOD(ROW()-13,2)=0,IF(ISBLANK(OFFSET('11. SEGUIMIENTO 2026'!$O$14,INT((ROW()-13)/2),0)),"",OFFSET('11. SEGUIMIENTO 2026'!$O$14,INT((ROW()-13)/2),0)),IF(ISBLANK(OFFSET('9. METAS'!$S$20,INT((ROW()-14)/2),0)),"",OFFSET('9. METAS'!$S$20,INT((ROW()-14)/2),0)))</f>
        <v/>
      </c>
      <c r="L245" s="196" t="str">
        <f ca="1">IF(MOD(ROW()-13,2)=0,IF(ISBLANK(OFFSET('11. SEGUIMIENTO 2026'!$P$14,INT((ROW()-13)/2),0)),"",OFFSET('11. SEGUIMIENTO 2026'!$P$14,INT((ROW()-13)/2),0)),IF(ISBLANK(OFFSET('9. METAS'!$T$20,INT((ROW()-14)/2),0)),"",OFFSET('9. METAS'!$T$20,INT((ROW()-14)/2),0)))</f>
        <v/>
      </c>
      <c r="M245" s="197" t="str">
        <f ca="1">IF(MOD(ROW()-13,2)=0,IF(ISBLANK(OFFSET('11. SEGUIMIENTO 2026'!$Q$14,INT((ROW()-13)/2),0)),"",OFFSET('11. SEGUIMIENTO 2026'!$Q$14,INT((ROW()-13)/2),0)),IF(ISBLANK(OFFSET('9. METAS'!$U$20,INT((ROW()-14)/2),0)),"",OFFSET('9. METAS'!$U$20,INT((ROW()-14)/2),0)))</f>
        <v/>
      </c>
      <c r="N245" s="769" t="str">
        <f ca="1">IFERROR(J245/J246,"ND")</f>
        <v>ND</v>
      </c>
      <c r="O245" s="771" t="str">
        <f ca="1">IFERROR(((J245+K245)/H245),"ND")</f>
        <v>ND</v>
      </c>
      <c r="P245" s="775"/>
    </row>
    <row r="246" spans="3:16">
      <c r="C246" s="747"/>
      <c r="D246" s="749"/>
      <c r="E246" s="749"/>
      <c r="F246" s="751"/>
      <c r="G246" s="753"/>
      <c r="H246" s="760"/>
      <c r="I246" s="764"/>
      <c r="J246" s="195" t="str">
        <f ca="1">IF(MOD(ROW()-13,2)=0,IF(ISBLANK(OFFSET('11. SEGUIMIENTO 2026'!$N$14,INT((ROW()-13)/2),0)),"",OFFSET('11. SEGUIMIENTO 2026'!$N$14,INT((ROW()-13)/2),0)),IF(ISBLANK(OFFSET('9. METAS'!$R$20,INT((ROW()-14)/2),0)),"",OFFSET('9. METAS'!$R$20,INT((ROW()-14)/2),0)))</f>
        <v/>
      </c>
      <c r="K246" s="196" t="str">
        <f ca="1">IF(MOD(ROW()-13,2)=0,IF(ISBLANK(OFFSET('11. SEGUIMIENTO 2026'!$O$14,INT((ROW()-13)/2),0)),"",OFFSET('11. SEGUIMIENTO 2026'!$O$14,INT((ROW()-13)/2),0)),IF(ISBLANK(OFFSET('9. METAS'!$S$20,INT((ROW()-14)/2),0)),"",OFFSET('9. METAS'!$S$20,INT((ROW()-14)/2),0)))</f>
        <v/>
      </c>
      <c r="L246" s="196" t="str">
        <f ca="1">IF(MOD(ROW()-13,2)=0,IF(ISBLANK(OFFSET('11. SEGUIMIENTO 2026'!$P$14,INT((ROW()-13)/2),0)),"",OFFSET('11. SEGUIMIENTO 2026'!$P$14,INT((ROW()-13)/2),0)),IF(ISBLANK(OFFSET('9. METAS'!$T$20,INT((ROW()-14)/2),0)),"",OFFSET('9. METAS'!$T$20,INT((ROW()-14)/2),0)))</f>
        <v/>
      </c>
      <c r="M246" s="197" t="str">
        <f ca="1">IF(MOD(ROW()-13,2)=0,IF(ISBLANK(OFFSET('11. SEGUIMIENTO 2026'!$Q$14,INT((ROW()-13)/2),0)),"",OFFSET('11. SEGUIMIENTO 2026'!$Q$14,INT((ROW()-13)/2),0)),IF(ISBLANK(OFFSET('9. METAS'!$U$20,INT((ROW()-14)/2),0)),"",OFFSET('9. METAS'!$U$20,INT((ROW()-14)/2),0)))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METAS'!$L$20,INT((ROW()-13)/2),0)),"",OFFSET('9. METAS'!$L$20,INT((ROW()-13)/2),0))</f>
        <v/>
      </c>
      <c r="I247" s="763"/>
      <c r="J247" s="195" t="str">
        <f ca="1">IF(MOD(ROW()-13,2)=0,IF(ISBLANK(OFFSET('11. SEGUIMIENTO 2026'!$N$14,INT((ROW()-13)/2),0)),"",OFFSET('11. SEGUIMIENTO 2026'!$N$14,INT((ROW()-13)/2),0)),IF(ISBLANK(OFFSET('9. METAS'!$R$20,INT((ROW()-14)/2),0)),"",OFFSET('9. METAS'!$R$20,INT((ROW()-14)/2),0)))</f>
        <v/>
      </c>
      <c r="K247" s="196" t="str">
        <f ca="1">IF(MOD(ROW()-13,2)=0,IF(ISBLANK(OFFSET('11. SEGUIMIENTO 2026'!$O$14,INT((ROW()-13)/2),0)),"",OFFSET('11. SEGUIMIENTO 2026'!$O$14,INT((ROW()-13)/2),0)),IF(ISBLANK(OFFSET('9. METAS'!$S$20,INT((ROW()-14)/2),0)),"",OFFSET('9. METAS'!$S$20,INT((ROW()-14)/2),0)))</f>
        <v/>
      </c>
      <c r="L247" s="196" t="str">
        <f ca="1">IF(MOD(ROW()-13,2)=0,IF(ISBLANK(OFFSET('11. SEGUIMIENTO 2026'!$P$14,INT((ROW()-13)/2),0)),"",OFFSET('11. SEGUIMIENTO 2026'!$P$14,INT((ROW()-13)/2),0)),IF(ISBLANK(OFFSET('9. METAS'!$T$20,INT((ROW()-14)/2),0)),"",OFFSET('9. METAS'!$T$20,INT((ROW()-14)/2),0)))</f>
        <v/>
      </c>
      <c r="M247" s="197" t="str">
        <f ca="1">IF(MOD(ROW()-13,2)=0,IF(ISBLANK(OFFSET('11. SEGUIMIENTO 2026'!$Q$14,INT((ROW()-13)/2),0)),"",OFFSET('11. SEGUIMIENTO 2026'!$Q$14,INT((ROW()-13)/2),0)),IF(ISBLANK(OFFSET('9. METAS'!$U$20,INT((ROW()-14)/2),0)),"",OFFSET('9. METAS'!$U$20,INT((ROW()-14)/2),0)))</f>
        <v/>
      </c>
      <c r="N247" s="769" t="str">
        <f ca="1">IFERROR(J247/J248,"ND")</f>
        <v>ND</v>
      </c>
      <c r="O247" s="771" t="str">
        <f ca="1">IFERROR(((J247+K247)/H247),"ND")</f>
        <v>ND</v>
      </c>
      <c r="P247" s="775"/>
    </row>
    <row r="248" spans="3:16">
      <c r="C248" s="747"/>
      <c r="D248" s="749"/>
      <c r="E248" s="749"/>
      <c r="F248" s="751"/>
      <c r="G248" s="753"/>
      <c r="H248" s="760"/>
      <c r="I248" s="764"/>
      <c r="J248" s="195" t="str">
        <f ca="1">IF(MOD(ROW()-13,2)=0,IF(ISBLANK(OFFSET('11. SEGUIMIENTO 2026'!$N$14,INT((ROW()-13)/2),0)),"",OFFSET('11. SEGUIMIENTO 2026'!$N$14,INT((ROW()-13)/2),0)),IF(ISBLANK(OFFSET('9. METAS'!$R$20,INT((ROW()-14)/2),0)),"",OFFSET('9. METAS'!$R$20,INT((ROW()-14)/2),0)))</f>
        <v/>
      </c>
      <c r="K248" s="196" t="str">
        <f ca="1">IF(MOD(ROW()-13,2)=0,IF(ISBLANK(OFFSET('11. SEGUIMIENTO 2026'!$O$14,INT((ROW()-13)/2),0)),"",OFFSET('11. SEGUIMIENTO 2026'!$O$14,INT((ROW()-13)/2),0)),IF(ISBLANK(OFFSET('9. METAS'!$S$20,INT((ROW()-14)/2),0)),"",OFFSET('9. METAS'!$S$20,INT((ROW()-14)/2),0)))</f>
        <v/>
      </c>
      <c r="L248" s="196" t="str">
        <f ca="1">IF(MOD(ROW()-13,2)=0,IF(ISBLANK(OFFSET('11. SEGUIMIENTO 2026'!$P$14,INT((ROW()-13)/2),0)),"",OFFSET('11. SEGUIMIENTO 2026'!$P$14,INT((ROW()-13)/2),0)),IF(ISBLANK(OFFSET('9. METAS'!$T$20,INT((ROW()-14)/2),0)),"",OFFSET('9. METAS'!$T$20,INT((ROW()-14)/2),0)))</f>
        <v/>
      </c>
      <c r="M248" s="197" t="str">
        <f ca="1">IF(MOD(ROW()-13,2)=0,IF(ISBLANK(OFFSET('11. SEGUIMIENTO 2026'!$Q$14,INT((ROW()-13)/2),0)),"",OFFSET('11. SEGUIMIENTO 2026'!$Q$14,INT((ROW()-13)/2),0)),IF(ISBLANK(OFFSET('9. METAS'!$U$20,INT((ROW()-14)/2),0)),"",OFFSET('9. METAS'!$U$20,INT((ROW()-14)/2),0)))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METAS'!$L$20,INT((ROW()-13)/2),0)),"",OFFSET('9. METAS'!$L$20,INT((ROW()-13)/2),0))</f>
        <v/>
      </c>
      <c r="I249" s="763"/>
      <c r="J249" s="195" t="str">
        <f ca="1">IF(MOD(ROW()-13,2)=0,IF(ISBLANK(OFFSET('11. SEGUIMIENTO 2026'!$N$14,INT((ROW()-13)/2),0)),"",OFFSET('11. SEGUIMIENTO 2026'!$N$14,INT((ROW()-13)/2),0)),IF(ISBLANK(OFFSET('9. METAS'!$R$20,INT((ROW()-14)/2),0)),"",OFFSET('9. METAS'!$R$20,INT((ROW()-14)/2),0)))</f>
        <v/>
      </c>
      <c r="K249" s="196" t="str">
        <f ca="1">IF(MOD(ROW()-13,2)=0,IF(ISBLANK(OFFSET('11. SEGUIMIENTO 2026'!$O$14,INT((ROW()-13)/2),0)),"",OFFSET('11. SEGUIMIENTO 2026'!$O$14,INT((ROW()-13)/2),0)),IF(ISBLANK(OFFSET('9. METAS'!$S$20,INT((ROW()-14)/2),0)),"",OFFSET('9. METAS'!$S$20,INT((ROW()-14)/2),0)))</f>
        <v/>
      </c>
      <c r="L249" s="196" t="str">
        <f ca="1">IF(MOD(ROW()-13,2)=0,IF(ISBLANK(OFFSET('11. SEGUIMIENTO 2026'!$P$14,INT((ROW()-13)/2),0)),"",OFFSET('11. SEGUIMIENTO 2026'!$P$14,INT((ROW()-13)/2),0)),IF(ISBLANK(OFFSET('9. METAS'!$T$20,INT((ROW()-14)/2),0)),"",OFFSET('9. METAS'!$T$20,INT((ROW()-14)/2),0)))</f>
        <v/>
      </c>
      <c r="M249" s="197" t="str">
        <f ca="1">IF(MOD(ROW()-13,2)=0,IF(ISBLANK(OFFSET('11. SEGUIMIENTO 2026'!$Q$14,INT((ROW()-13)/2),0)),"",OFFSET('11. SEGUIMIENTO 2026'!$Q$14,INT((ROW()-13)/2),0)),IF(ISBLANK(OFFSET('9. METAS'!$U$20,INT((ROW()-14)/2),0)),"",OFFSET('9. METAS'!$U$20,INT((ROW()-14)/2),0)))</f>
        <v/>
      </c>
      <c r="N249" s="769" t="str">
        <f ca="1">IFERROR(J249/J250,"ND")</f>
        <v>ND</v>
      </c>
      <c r="O249" s="771" t="str">
        <f ca="1">IFERROR(((J249+K249)/H249),"ND")</f>
        <v>ND</v>
      </c>
      <c r="P249" s="775"/>
    </row>
    <row r="250" spans="3:16">
      <c r="C250" s="747"/>
      <c r="D250" s="749"/>
      <c r="E250" s="749"/>
      <c r="F250" s="751"/>
      <c r="G250" s="753"/>
      <c r="H250" s="760"/>
      <c r="I250" s="764"/>
      <c r="J250" s="195" t="str">
        <f ca="1">IF(MOD(ROW()-13,2)=0,IF(ISBLANK(OFFSET('11. SEGUIMIENTO 2026'!$N$14,INT((ROW()-13)/2),0)),"",OFFSET('11. SEGUIMIENTO 2026'!$N$14,INT((ROW()-13)/2),0)),IF(ISBLANK(OFFSET('9. METAS'!$R$20,INT((ROW()-14)/2),0)),"",OFFSET('9. METAS'!$R$20,INT((ROW()-14)/2),0)))</f>
        <v/>
      </c>
      <c r="K250" s="196" t="str">
        <f ca="1">IF(MOD(ROW()-13,2)=0,IF(ISBLANK(OFFSET('11. SEGUIMIENTO 2026'!$O$14,INT((ROW()-13)/2),0)),"",OFFSET('11. SEGUIMIENTO 2026'!$O$14,INT((ROW()-13)/2),0)),IF(ISBLANK(OFFSET('9. METAS'!$S$20,INT((ROW()-14)/2),0)),"",OFFSET('9. METAS'!$S$20,INT((ROW()-14)/2),0)))</f>
        <v/>
      </c>
      <c r="L250" s="196" t="str">
        <f ca="1">IF(MOD(ROW()-13,2)=0,IF(ISBLANK(OFFSET('11. SEGUIMIENTO 2026'!$P$14,INT((ROW()-13)/2),0)),"",OFFSET('11. SEGUIMIENTO 2026'!$P$14,INT((ROW()-13)/2),0)),IF(ISBLANK(OFFSET('9. METAS'!$T$20,INT((ROW()-14)/2),0)),"",OFFSET('9. METAS'!$T$20,INT((ROW()-14)/2),0)))</f>
        <v/>
      </c>
      <c r="M250" s="197" t="str">
        <f ca="1">IF(MOD(ROW()-13,2)=0,IF(ISBLANK(OFFSET('11. SEGUIMIENTO 2026'!$Q$14,INT((ROW()-13)/2),0)),"",OFFSET('11. SEGUIMIENTO 2026'!$Q$14,INT((ROW()-13)/2),0)),IF(ISBLANK(OFFSET('9. METAS'!$U$20,INT((ROW()-14)/2),0)),"",OFFSET('9. METAS'!$U$20,INT((ROW()-14)/2),0)))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METAS'!$L$20,INT((ROW()-13)/2),0)),"",OFFSET('9. METAS'!$L$20,INT((ROW()-13)/2),0))</f>
        <v/>
      </c>
      <c r="I251" s="763"/>
      <c r="J251" s="195" t="str">
        <f ca="1">IF(MOD(ROW()-13,2)=0,IF(ISBLANK(OFFSET('11. SEGUIMIENTO 2026'!$N$14,INT((ROW()-13)/2),0)),"",OFFSET('11. SEGUIMIENTO 2026'!$N$14,INT((ROW()-13)/2),0)),IF(ISBLANK(OFFSET('9. METAS'!$R$20,INT((ROW()-14)/2),0)),"",OFFSET('9. METAS'!$R$20,INT((ROW()-14)/2),0)))</f>
        <v/>
      </c>
      <c r="K251" s="196" t="str">
        <f ca="1">IF(MOD(ROW()-13,2)=0,IF(ISBLANK(OFFSET('11. SEGUIMIENTO 2026'!$O$14,INT((ROW()-13)/2),0)),"",OFFSET('11. SEGUIMIENTO 2026'!$O$14,INT((ROW()-13)/2),0)),IF(ISBLANK(OFFSET('9. METAS'!$S$20,INT((ROW()-14)/2),0)),"",OFFSET('9. METAS'!$S$20,INT((ROW()-14)/2),0)))</f>
        <v/>
      </c>
      <c r="L251" s="196" t="str">
        <f ca="1">IF(MOD(ROW()-13,2)=0,IF(ISBLANK(OFFSET('11. SEGUIMIENTO 2026'!$P$14,INT((ROW()-13)/2),0)),"",OFFSET('11. SEGUIMIENTO 2026'!$P$14,INT((ROW()-13)/2),0)),IF(ISBLANK(OFFSET('9. METAS'!$T$20,INT((ROW()-14)/2),0)),"",OFFSET('9. METAS'!$T$20,INT((ROW()-14)/2),0)))</f>
        <v/>
      </c>
      <c r="M251" s="197" t="str">
        <f ca="1">IF(MOD(ROW()-13,2)=0,IF(ISBLANK(OFFSET('11. SEGUIMIENTO 2026'!$Q$14,INT((ROW()-13)/2),0)),"",OFFSET('11. SEGUIMIENTO 2026'!$Q$14,INT((ROW()-13)/2),0)),IF(ISBLANK(OFFSET('9. METAS'!$U$20,INT((ROW()-14)/2),0)),"",OFFSET('9. METAS'!$U$20,INT((ROW()-14)/2),0)))</f>
        <v/>
      </c>
      <c r="N251" s="769" t="str">
        <f ca="1">IFERROR(J251/J252,"ND")</f>
        <v>ND</v>
      </c>
      <c r="O251" s="771" t="str">
        <f ca="1">IFERROR(((J251+K251)/H251),"ND")</f>
        <v>ND</v>
      </c>
      <c r="P251" s="775"/>
    </row>
    <row r="252" spans="3:16">
      <c r="C252" s="747"/>
      <c r="D252" s="749"/>
      <c r="E252" s="749"/>
      <c r="F252" s="751"/>
      <c r="G252" s="753"/>
      <c r="H252" s="760"/>
      <c r="I252" s="764"/>
      <c r="J252" s="195" t="str">
        <f ca="1">IF(MOD(ROW()-13,2)=0,IF(ISBLANK(OFFSET('11. SEGUIMIENTO 2026'!$N$14,INT((ROW()-13)/2),0)),"",OFFSET('11. SEGUIMIENTO 2026'!$N$14,INT((ROW()-13)/2),0)),IF(ISBLANK(OFFSET('9. METAS'!$R$20,INT((ROW()-14)/2),0)),"",OFFSET('9. METAS'!$R$20,INT((ROW()-14)/2),0)))</f>
        <v/>
      </c>
      <c r="K252" s="196" t="str">
        <f ca="1">IF(MOD(ROW()-13,2)=0,IF(ISBLANK(OFFSET('11. SEGUIMIENTO 2026'!$O$14,INT((ROW()-13)/2),0)),"",OFFSET('11. SEGUIMIENTO 2026'!$O$14,INT((ROW()-13)/2),0)),IF(ISBLANK(OFFSET('9. METAS'!$S$20,INT((ROW()-14)/2),0)),"",OFFSET('9. METAS'!$S$20,INT((ROW()-14)/2),0)))</f>
        <v/>
      </c>
      <c r="L252" s="196" t="str">
        <f ca="1">IF(MOD(ROW()-13,2)=0,IF(ISBLANK(OFFSET('11. SEGUIMIENTO 2026'!$P$14,INT((ROW()-13)/2),0)),"",OFFSET('11. SEGUIMIENTO 2026'!$P$14,INT((ROW()-13)/2),0)),IF(ISBLANK(OFFSET('9. METAS'!$T$20,INT((ROW()-14)/2),0)),"",OFFSET('9. METAS'!$T$20,INT((ROW()-14)/2),0)))</f>
        <v/>
      </c>
      <c r="M252" s="197" t="str">
        <f ca="1">IF(MOD(ROW()-13,2)=0,IF(ISBLANK(OFFSET('11. SEGUIMIENTO 2026'!$Q$14,INT((ROW()-13)/2),0)),"",OFFSET('11. SEGUIMIENTO 2026'!$Q$14,INT((ROW()-13)/2),0)),IF(ISBLANK(OFFSET('9. METAS'!$U$20,INT((ROW()-14)/2),0)),"",OFFSET('9. METAS'!$U$20,INT((ROW()-14)/2),0)))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METAS'!$L$20,INT((ROW()-13)/2),0)),"",OFFSET('9. METAS'!$L$20,INT((ROW()-13)/2),0))</f>
        <v/>
      </c>
      <c r="I253" s="763"/>
      <c r="J253" s="195" t="str">
        <f ca="1">IF(MOD(ROW()-13,2)=0,IF(ISBLANK(OFFSET('11. SEGUIMIENTO 2026'!$N$14,INT((ROW()-13)/2),0)),"",OFFSET('11. SEGUIMIENTO 2026'!$N$14,INT((ROW()-13)/2),0)),IF(ISBLANK(OFFSET('9. METAS'!$R$20,INT((ROW()-14)/2),0)),"",OFFSET('9. METAS'!$R$20,INT((ROW()-14)/2),0)))</f>
        <v/>
      </c>
      <c r="K253" s="196" t="str">
        <f ca="1">IF(MOD(ROW()-13,2)=0,IF(ISBLANK(OFFSET('11. SEGUIMIENTO 2026'!$O$14,INT((ROW()-13)/2),0)),"",OFFSET('11. SEGUIMIENTO 2026'!$O$14,INT((ROW()-13)/2),0)),IF(ISBLANK(OFFSET('9. METAS'!$S$20,INT((ROW()-14)/2),0)),"",OFFSET('9. METAS'!$S$20,INT((ROW()-14)/2),0)))</f>
        <v/>
      </c>
      <c r="L253" s="196" t="str">
        <f ca="1">IF(MOD(ROW()-13,2)=0,IF(ISBLANK(OFFSET('11. SEGUIMIENTO 2026'!$P$14,INT((ROW()-13)/2),0)),"",OFFSET('11. SEGUIMIENTO 2026'!$P$14,INT((ROW()-13)/2),0)),IF(ISBLANK(OFFSET('9. METAS'!$T$20,INT((ROW()-14)/2),0)),"",OFFSET('9. METAS'!$T$20,INT((ROW()-14)/2),0)))</f>
        <v/>
      </c>
      <c r="M253" s="197" t="str">
        <f ca="1">IF(MOD(ROW()-13,2)=0,IF(ISBLANK(OFFSET('11. SEGUIMIENTO 2026'!$Q$14,INT((ROW()-13)/2),0)),"",OFFSET('11. SEGUIMIENTO 2026'!$Q$14,INT((ROW()-13)/2),0)),IF(ISBLANK(OFFSET('9. METAS'!$U$20,INT((ROW()-14)/2),0)),"",OFFSET('9. METAS'!$U$20,INT((ROW()-14)/2),0)))</f>
        <v/>
      </c>
      <c r="N253" s="769" t="str">
        <f ca="1">IFERROR(J253/J254,"ND")</f>
        <v>ND</v>
      </c>
      <c r="O253" s="771" t="str">
        <f ca="1">IFERROR(((J253+K253)/H253),"ND")</f>
        <v>ND</v>
      </c>
      <c r="P253" s="775"/>
    </row>
    <row r="254" spans="3:16">
      <c r="C254" s="747"/>
      <c r="D254" s="749"/>
      <c r="E254" s="749"/>
      <c r="F254" s="751"/>
      <c r="G254" s="753"/>
      <c r="H254" s="760"/>
      <c r="I254" s="764"/>
      <c r="J254" s="195" t="str">
        <f ca="1">IF(MOD(ROW()-13,2)=0,IF(ISBLANK(OFFSET('11. SEGUIMIENTO 2026'!$N$14,INT((ROW()-13)/2),0)),"",OFFSET('11. SEGUIMIENTO 2026'!$N$14,INT((ROW()-13)/2),0)),IF(ISBLANK(OFFSET('9. METAS'!$R$20,INT((ROW()-14)/2),0)),"",OFFSET('9. METAS'!$R$20,INT((ROW()-14)/2),0)))</f>
        <v/>
      </c>
      <c r="K254" s="196" t="str">
        <f ca="1">IF(MOD(ROW()-13,2)=0,IF(ISBLANK(OFFSET('11. SEGUIMIENTO 2026'!$O$14,INT((ROW()-13)/2),0)),"",OFFSET('11. SEGUIMIENTO 2026'!$O$14,INT((ROW()-13)/2),0)),IF(ISBLANK(OFFSET('9. METAS'!$S$20,INT((ROW()-14)/2),0)),"",OFFSET('9. METAS'!$S$20,INT((ROW()-14)/2),0)))</f>
        <v/>
      </c>
      <c r="L254" s="196" t="str">
        <f ca="1">IF(MOD(ROW()-13,2)=0,IF(ISBLANK(OFFSET('11. SEGUIMIENTO 2026'!$P$14,INT((ROW()-13)/2),0)),"",OFFSET('11. SEGUIMIENTO 2026'!$P$14,INT((ROW()-13)/2),0)),IF(ISBLANK(OFFSET('9. METAS'!$T$20,INT((ROW()-14)/2),0)),"",OFFSET('9. METAS'!$T$20,INT((ROW()-14)/2),0)))</f>
        <v/>
      </c>
      <c r="M254" s="197" t="str">
        <f ca="1">IF(MOD(ROW()-13,2)=0,IF(ISBLANK(OFFSET('11. SEGUIMIENTO 2026'!$Q$14,INT((ROW()-13)/2),0)),"",OFFSET('11. SEGUIMIENTO 2026'!$Q$14,INT((ROW()-13)/2),0)),IF(ISBLANK(OFFSET('9. METAS'!$U$20,INT((ROW()-14)/2),0)),"",OFFSET('9. METAS'!$U$20,INT((ROW()-14)/2),0)))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METAS'!$L$20,INT((ROW()-13)/2),0)),"",OFFSET('9. METAS'!$L$20,INT((ROW()-13)/2),0))</f>
        <v/>
      </c>
      <c r="I255" s="763"/>
      <c r="J255" s="195" t="str">
        <f ca="1">IF(MOD(ROW()-13,2)=0,IF(ISBLANK(OFFSET('11. SEGUIMIENTO 2026'!$N$14,INT((ROW()-13)/2),0)),"",OFFSET('11. SEGUIMIENTO 2026'!$N$14,INT((ROW()-13)/2),0)),IF(ISBLANK(OFFSET('9. METAS'!$R$20,INT((ROW()-14)/2),0)),"",OFFSET('9. METAS'!$R$20,INT((ROW()-14)/2),0)))</f>
        <v/>
      </c>
      <c r="K255" s="196" t="str">
        <f ca="1">IF(MOD(ROW()-13,2)=0,IF(ISBLANK(OFFSET('11. SEGUIMIENTO 2026'!$O$14,INT((ROW()-13)/2),0)),"",OFFSET('11. SEGUIMIENTO 2026'!$O$14,INT((ROW()-13)/2),0)),IF(ISBLANK(OFFSET('9. METAS'!$S$20,INT((ROW()-14)/2),0)),"",OFFSET('9. METAS'!$S$20,INT((ROW()-14)/2),0)))</f>
        <v/>
      </c>
      <c r="L255" s="196" t="str">
        <f ca="1">IF(MOD(ROW()-13,2)=0,IF(ISBLANK(OFFSET('11. SEGUIMIENTO 2026'!$P$14,INT((ROW()-13)/2),0)),"",OFFSET('11. SEGUIMIENTO 2026'!$P$14,INT((ROW()-13)/2),0)),IF(ISBLANK(OFFSET('9. METAS'!$T$20,INT((ROW()-14)/2),0)),"",OFFSET('9. METAS'!$T$20,INT((ROW()-14)/2),0)))</f>
        <v/>
      </c>
      <c r="M255" s="197" t="str">
        <f ca="1">IF(MOD(ROW()-13,2)=0,IF(ISBLANK(OFFSET('11. SEGUIMIENTO 2026'!$Q$14,INT((ROW()-13)/2),0)),"",OFFSET('11. SEGUIMIENTO 2026'!$Q$14,INT((ROW()-13)/2),0)),IF(ISBLANK(OFFSET('9. METAS'!$U$20,INT((ROW()-14)/2),0)),"",OFFSET('9. METAS'!$U$20,INT((ROW()-14)/2),0)))</f>
        <v/>
      </c>
      <c r="N255" s="769" t="str">
        <f ca="1">IFERROR(J255/J256,"ND")</f>
        <v>ND</v>
      </c>
      <c r="O255" s="771" t="str">
        <f ca="1">IFERROR(((J255+K255)/H255),"ND")</f>
        <v>ND</v>
      </c>
      <c r="P255" s="775"/>
    </row>
    <row r="256" spans="3:16">
      <c r="C256" s="747"/>
      <c r="D256" s="749"/>
      <c r="E256" s="749"/>
      <c r="F256" s="751"/>
      <c r="G256" s="753"/>
      <c r="H256" s="760"/>
      <c r="I256" s="764"/>
      <c r="J256" s="195" t="str">
        <f ca="1">IF(MOD(ROW()-13,2)=0,IF(ISBLANK(OFFSET('11. SEGUIMIENTO 2026'!$N$14,INT((ROW()-13)/2),0)),"",OFFSET('11. SEGUIMIENTO 2026'!$N$14,INT((ROW()-13)/2),0)),IF(ISBLANK(OFFSET('9. METAS'!$R$20,INT((ROW()-14)/2),0)),"",OFFSET('9. METAS'!$R$20,INT((ROW()-14)/2),0)))</f>
        <v/>
      </c>
      <c r="K256" s="196" t="str">
        <f ca="1">IF(MOD(ROW()-13,2)=0,IF(ISBLANK(OFFSET('11. SEGUIMIENTO 2026'!$O$14,INT((ROW()-13)/2),0)),"",OFFSET('11. SEGUIMIENTO 2026'!$O$14,INT((ROW()-13)/2),0)),IF(ISBLANK(OFFSET('9. METAS'!$S$20,INT((ROW()-14)/2),0)),"",OFFSET('9. METAS'!$S$20,INT((ROW()-14)/2),0)))</f>
        <v/>
      </c>
      <c r="L256" s="196" t="str">
        <f ca="1">IF(MOD(ROW()-13,2)=0,IF(ISBLANK(OFFSET('11. SEGUIMIENTO 2026'!$P$14,INT((ROW()-13)/2),0)),"",OFFSET('11. SEGUIMIENTO 2026'!$P$14,INT((ROW()-13)/2),0)),IF(ISBLANK(OFFSET('9. METAS'!$T$20,INT((ROW()-14)/2),0)),"",OFFSET('9. METAS'!$T$20,INT((ROW()-14)/2),0)))</f>
        <v/>
      </c>
      <c r="M256" s="197" t="str">
        <f ca="1">IF(MOD(ROW()-13,2)=0,IF(ISBLANK(OFFSET('11. SEGUIMIENTO 2026'!$Q$14,INT((ROW()-13)/2),0)),"",OFFSET('11. SEGUIMIENTO 2026'!$Q$14,INT((ROW()-13)/2),0)),IF(ISBLANK(OFFSET('9. METAS'!$U$20,INT((ROW()-14)/2),0)),"",OFFSET('9. METAS'!$U$20,INT((ROW()-14)/2),0)))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METAS'!$L$20,INT((ROW()-13)/2),0)),"",OFFSET('9. METAS'!$L$20,INT((ROW()-13)/2),0))</f>
        <v/>
      </c>
      <c r="I257" s="763"/>
      <c r="J257" s="195" t="str">
        <f ca="1">IF(MOD(ROW()-13,2)=0,IF(ISBLANK(OFFSET('11. SEGUIMIENTO 2026'!$N$14,INT((ROW()-13)/2),0)),"",OFFSET('11. SEGUIMIENTO 2026'!$N$14,INT((ROW()-13)/2),0)),IF(ISBLANK(OFFSET('9. METAS'!$R$20,INT((ROW()-14)/2),0)),"",OFFSET('9. METAS'!$R$20,INT((ROW()-14)/2),0)))</f>
        <v/>
      </c>
      <c r="K257" s="196" t="str">
        <f ca="1">IF(MOD(ROW()-13,2)=0,IF(ISBLANK(OFFSET('11. SEGUIMIENTO 2026'!$O$14,INT((ROW()-13)/2),0)),"",OFFSET('11. SEGUIMIENTO 2026'!$O$14,INT((ROW()-13)/2),0)),IF(ISBLANK(OFFSET('9. METAS'!$S$20,INT((ROW()-14)/2),0)),"",OFFSET('9. METAS'!$S$20,INT((ROW()-14)/2),0)))</f>
        <v/>
      </c>
      <c r="L257" s="196" t="str">
        <f ca="1">IF(MOD(ROW()-13,2)=0,IF(ISBLANK(OFFSET('11. SEGUIMIENTO 2026'!$P$14,INT((ROW()-13)/2),0)),"",OFFSET('11. SEGUIMIENTO 2026'!$P$14,INT((ROW()-13)/2),0)),IF(ISBLANK(OFFSET('9. METAS'!$T$20,INT((ROW()-14)/2),0)),"",OFFSET('9. METAS'!$T$20,INT((ROW()-14)/2),0)))</f>
        <v/>
      </c>
      <c r="M257" s="197" t="str">
        <f ca="1">IF(MOD(ROW()-13,2)=0,IF(ISBLANK(OFFSET('11. SEGUIMIENTO 2026'!$Q$14,INT((ROW()-13)/2),0)),"",OFFSET('11. SEGUIMIENTO 2026'!$Q$14,INT((ROW()-13)/2),0)),IF(ISBLANK(OFFSET('9. METAS'!$U$20,INT((ROW()-14)/2),0)),"",OFFSET('9. METAS'!$U$20,INT((ROW()-14)/2),0)))</f>
        <v/>
      </c>
      <c r="N257" s="769" t="str">
        <f ca="1">IFERROR(J257/J258,"ND")</f>
        <v>ND</v>
      </c>
      <c r="O257" s="771" t="str">
        <f ca="1">IFERROR(((J257+K257)/H257),"ND")</f>
        <v>ND</v>
      </c>
      <c r="P257" s="775"/>
    </row>
    <row r="258" spans="3:16">
      <c r="C258" s="747"/>
      <c r="D258" s="749"/>
      <c r="E258" s="749"/>
      <c r="F258" s="751"/>
      <c r="G258" s="753"/>
      <c r="H258" s="760"/>
      <c r="I258" s="764"/>
      <c r="J258" s="195" t="str">
        <f ca="1">IF(MOD(ROW()-13,2)=0,IF(ISBLANK(OFFSET('11. SEGUIMIENTO 2026'!$N$14,INT((ROW()-13)/2),0)),"",OFFSET('11. SEGUIMIENTO 2026'!$N$14,INT((ROW()-13)/2),0)),IF(ISBLANK(OFFSET('9. METAS'!$R$20,INT((ROW()-14)/2),0)),"",OFFSET('9. METAS'!$R$20,INT((ROW()-14)/2),0)))</f>
        <v/>
      </c>
      <c r="K258" s="196" t="str">
        <f ca="1">IF(MOD(ROW()-13,2)=0,IF(ISBLANK(OFFSET('11. SEGUIMIENTO 2026'!$O$14,INT((ROW()-13)/2),0)),"",OFFSET('11. SEGUIMIENTO 2026'!$O$14,INT((ROW()-13)/2),0)),IF(ISBLANK(OFFSET('9. METAS'!$S$20,INT((ROW()-14)/2),0)),"",OFFSET('9. METAS'!$S$20,INT((ROW()-14)/2),0)))</f>
        <v/>
      </c>
      <c r="L258" s="196" t="str">
        <f ca="1">IF(MOD(ROW()-13,2)=0,IF(ISBLANK(OFFSET('11. SEGUIMIENTO 2026'!$P$14,INT((ROW()-13)/2),0)),"",OFFSET('11. SEGUIMIENTO 2026'!$P$14,INT((ROW()-13)/2),0)),IF(ISBLANK(OFFSET('9. METAS'!$T$20,INT((ROW()-14)/2),0)),"",OFFSET('9. METAS'!$T$20,INT((ROW()-14)/2),0)))</f>
        <v/>
      </c>
      <c r="M258" s="197" t="str">
        <f ca="1">IF(MOD(ROW()-13,2)=0,IF(ISBLANK(OFFSET('11. SEGUIMIENTO 2026'!$Q$14,INT((ROW()-13)/2),0)),"",OFFSET('11. SEGUIMIENTO 2026'!$Q$14,INT((ROW()-13)/2),0)),IF(ISBLANK(OFFSET('9. METAS'!$U$20,INT((ROW()-14)/2),0)),"",OFFSET('9. METAS'!$U$20,INT((ROW()-14)/2),0)))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METAS'!$L$20,INT((ROW()-13)/2),0)),"",OFFSET('9. METAS'!$L$20,INT((ROW()-13)/2),0))</f>
        <v/>
      </c>
      <c r="I259" s="763"/>
      <c r="J259" s="195" t="str">
        <f ca="1">IF(MOD(ROW()-13,2)=0,IF(ISBLANK(OFFSET('11. SEGUIMIENTO 2026'!$N$14,INT((ROW()-13)/2),0)),"",OFFSET('11. SEGUIMIENTO 2026'!$N$14,INT((ROW()-13)/2),0)),IF(ISBLANK(OFFSET('9. METAS'!$R$20,INT((ROW()-14)/2),0)),"",OFFSET('9. METAS'!$R$20,INT((ROW()-14)/2),0)))</f>
        <v/>
      </c>
      <c r="K259" s="196" t="str">
        <f ca="1">IF(MOD(ROW()-13,2)=0,IF(ISBLANK(OFFSET('11. SEGUIMIENTO 2026'!$O$14,INT((ROW()-13)/2),0)),"",OFFSET('11. SEGUIMIENTO 2026'!$O$14,INT((ROW()-13)/2),0)),IF(ISBLANK(OFFSET('9. METAS'!$S$20,INT((ROW()-14)/2),0)),"",OFFSET('9. METAS'!$S$20,INT((ROW()-14)/2),0)))</f>
        <v/>
      </c>
      <c r="L259" s="196" t="str">
        <f ca="1">IF(MOD(ROW()-13,2)=0,IF(ISBLANK(OFFSET('11. SEGUIMIENTO 2026'!$P$14,INT((ROW()-13)/2),0)),"",OFFSET('11. SEGUIMIENTO 2026'!$P$14,INT((ROW()-13)/2),0)),IF(ISBLANK(OFFSET('9. METAS'!$T$20,INT((ROW()-14)/2),0)),"",OFFSET('9. METAS'!$T$20,INT((ROW()-14)/2),0)))</f>
        <v/>
      </c>
      <c r="M259" s="197" t="str">
        <f ca="1">IF(MOD(ROW()-13,2)=0,IF(ISBLANK(OFFSET('11. SEGUIMIENTO 2026'!$Q$14,INT((ROW()-13)/2),0)),"",OFFSET('11. SEGUIMIENTO 2026'!$Q$14,INT((ROW()-13)/2),0)),IF(ISBLANK(OFFSET('9. METAS'!$U$20,INT((ROW()-14)/2),0)),"",OFFSET('9. METAS'!$U$20,INT((ROW()-14)/2),0)))</f>
        <v/>
      </c>
      <c r="N259" s="769" t="str">
        <f ca="1">IFERROR(J259/J260,"ND")</f>
        <v>ND</v>
      </c>
      <c r="O259" s="771" t="str">
        <f ca="1">IFERROR(((J259+K259)/H259),"ND")</f>
        <v>ND</v>
      </c>
      <c r="P259" s="775"/>
    </row>
    <row r="260" spans="3:16">
      <c r="C260" s="747"/>
      <c r="D260" s="749"/>
      <c r="E260" s="749"/>
      <c r="F260" s="751"/>
      <c r="G260" s="753"/>
      <c r="H260" s="760"/>
      <c r="I260" s="764"/>
      <c r="J260" s="195" t="str">
        <f ca="1">IF(MOD(ROW()-13,2)=0,IF(ISBLANK(OFFSET('11. SEGUIMIENTO 2026'!$N$14,INT((ROW()-13)/2),0)),"",OFFSET('11. SEGUIMIENTO 2026'!$N$14,INT((ROW()-13)/2),0)),IF(ISBLANK(OFFSET('9. METAS'!$R$20,INT((ROW()-14)/2),0)),"",OFFSET('9. METAS'!$R$20,INT((ROW()-14)/2),0)))</f>
        <v/>
      </c>
      <c r="K260" s="196" t="str">
        <f ca="1">IF(MOD(ROW()-13,2)=0,IF(ISBLANK(OFFSET('11. SEGUIMIENTO 2026'!$O$14,INT((ROW()-13)/2),0)),"",OFFSET('11. SEGUIMIENTO 2026'!$O$14,INT((ROW()-13)/2),0)),IF(ISBLANK(OFFSET('9. METAS'!$S$20,INT((ROW()-14)/2),0)),"",OFFSET('9. METAS'!$S$20,INT((ROW()-14)/2),0)))</f>
        <v/>
      </c>
      <c r="L260" s="196" t="str">
        <f ca="1">IF(MOD(ROW()-13,2)=0,IF(ISBLANK(OFFSET('11. SEGUIMIENTO 2026'!$P$14,INT((ROW()-13)/2),0)),"",OFFSET('11. SEGUIMIENTO 2026'!$P$14,INT((ROW()-13)/2),0)),IF(ISBLANK(OFFSET('9. METAS'!$T$20,INT((ROW()-14)/2),0)),"",OFFSET('9. METAS'!$T$20,INT((ROW()-14)/2),0)))</f>
        <v/>
      </c>
      <c r="M260" s="197" t="str">
        <f ca="1">IF(MOD(ROW()-13,2)=0,IF(ISBLANK(OFFSET('11. SEGUIMIENTO 2026'!$Q$14,INT((ROW()-13)/2),0)),"",OFFSET('11. SEGUIMIENTO 2026'!$Q$14,INT((ROW()-13)/2),0)),IF(ISBLANK(OFFSET('9. METAS'!$U$20,INT((ROW()-14)/2),0)),"",OFFSET('9. METAS'!$U$20,INT((ROW()-14)/2),0)))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METAS'!$L$20,INT((ROW()-13)/2),0)),"",OFFSET('9. METAS'!$L$20,INT((ROW()-13)/2),0))</f>
        <v/>
      </c>
      <c r="I261" s="763"/>
      <c r="J261" s="195" t="str">
        <f ca="1">IF(MOD(ROW()-13,2)=0,IF(ISBLANK(OFFSET('11. SEGUIMIENTO 2026'!$N$14,INT((ROW()-13)/2),0)),"",OFFSET('11. SEGUIMIENTO 2026'!$N$14,INT((ROW()-13)/2),0)),IF(ISBLANK(OFFSET('9. METAS'!$R$20,INT((ROW()-14)/2),0)),"",OFFSET('9. METAS'!$R$20,INT((ROW()-14)/2),0)))</f>
        <v/>
      </c>
      <c r="K261" s="196" t="str">
        <f ca="1">IF(MOD(ROW()-13,2)=0,IF(ISBLANK(OFFSET('11. SEGUIMIENTO 2026'!$O$14,INT((ROW()-13)/2),0)),"",OFFSET('11. SEGUIMIENTO 2026'!$O$14,INT((ROW()-13)/2),0)),IF(ISBLANK(OFFSET('9. METAS'!$S$20,INT((ROW()-14)/2),0)),"",OFFSET('9. METAS'!$S$20,INT((ROW()-14)/2),0)))</f>
        <v/>
      </c>
      <c r="L261" s="196" t="str">
        <f ca="1">IF(MOD(ROW()-13,2)=0,IF(ISBLANK(OFFSET('11. SEGUIMIENTO 2026'!$P$14,INT((ROW()-13)/2),0)),"",OFFSET('11. SEGUIMIENTO 2026'!$P$14,INT((ROW()-13)/2),0)),IF(ISBLANK(OFFSET('9. METAS'!$T$20,INT((ROW()-14)/2),0)),"",OFFSET('9. METAS'!$T$20,INT((ROW()-14)/2),0)))</f>
        <v/>
      </c>
      <c r="M261" s="197" t="str">
        <f ca="1">IF(MOD(ROW()-13,2)=0,IF(ISBLANK(OFFSET('11. SEGUIMIENTO 2026'!$Q$14,INT((ROW()-13)/2),0)),"",OFFSET('11. SEGUIMIENTO 2026'!$Q$14,INT((ROW()-13)/2),0)),IF(ISBLANK(OFFSET('9. METAS'!$U$20,INT((ROW()-14)/2),0)),"",OFFSET('9. METAS'!$U$20,INT((ROW()-14)/2),0)))</f>
        <v/>
      </c>
      <c r="N261" s="769" t="str">
        <f ca="1">IFERROR(J261/J262,"ND")</f>
        <v>ND</v>
      </c>
      <c r="O261" s="771" t="str">
        <f ca="1">IFERROR(((J261+K261)/H261),"ND")</f>
        <v>ND</v>
      </c>
      <c r="P261" s="775"/>
    </row>
    <row r="262" spans="3:16">
      <c r="C262" s="747"/>
      <c r="D262" s="749"/>
      <c r="E262" s="749"/>
      <c r="F262" s="751"/>
      <c r="G262" s="753"/>
      <c r="H262" s="760"/>
      <c r="I262" s="764"/>
      <c r="J262" s="195" t="str">
        <f ca="1">IF(MOD(ROW()-13,2)=0,IF(ISBLANK(OFFSET('11. SEGUIMIENTO 2026'!$N$14,INT((ROW()-13)/2),0)),"",OFFSET('11. SEGUIMIENTO 2026'!$N$14,INT((ROW()-13)/2),0)),IF(ISBLANK(OFFSET('9. METAS'!$R$20,INT((ROW()-14)/2),0)),"",OFFSET('9. METAS'!$R$20,INT((ROW()-14)/2),0)))</f>
        <v/>
      </c>
      <c r="K262" s="196" t="str">
        <f ca="1">IF(MOD(ROW()-13,2)=0,IF(ISBLANK(OFFSET('11. SEGUIMIENTO 2026'!$O$14,INT((ROW()-13)/2),0)),"",OFFSET('11. SEGUIMIENTO 2026'!$O$14,INT((ROW()-13)/2),0)),IF(ISBLANK(OFFSET('9. METAS'!$S$20,INT((ROW()-14)/2),0)),"",OFFSET('9. METAS'!$S$20,INT((ROW()-14)/2),0)))</f>
        <v/>
      </c>
      <c r="L262" s="196" t="str">
        <f ca="1">IF(MOD(ROW()-13,2)=0,IF(ISBLANK(OFFSET('11. SEGUIMIENTO 2026'!$P$14,INT((ROW()-13)/2),0)),"",OFFSET('11. SEGUIMIENTO 2026'!$P$14,INT((ROW()-13)/2),0)),IF(ISBLANK(OFFSET('9. METAS'!$T$20,INT((ROW()-14)/2),0)),"",OFFSET('9. METAS'!$T$20,INT((ROW()-14)/2),0)))</f>
        <v/>
      </c>
      <c r="M262" s="197" t="str">
        <f ca="1">IF(MOD(ROW()-13,2)=0,IF(ISBLANK(OFFSET('11. SEGUIMIENTO 2026'!$Q$14,INT((ROW()-13)/2),0)),"",OFFSET('11. SEGUIMIENTO 2026'!$Q$14,INT((ROW()-13)/2),0)),IF(ISBLANK(OFFSET('9. METAS'!$U$20,INT((ROW()-14)/2),0)),"",OFFSET('9. METAS'!$U$20,INT((ROW()-14)/2),0)))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METAS'!$L$20,INT((ROW()-13)/2),0)),"",OFFSET('9. METAS'!$L$20,INT((ROW()-13)/2),0))</f>
        <v/>
      </c>
      <c r="I263" s="763"/>
      <c r="J263" s="195" t="str">
        <f ca="1">IF(MOD(ROW()-13,2)=0,IF(ISBLANK(OFFSET('11. SEGUIMIENTO 2026'!$N$14,INT((ROW()-13)/2),0)),"",OFFSET('11. SEGUIMIENTO 2026'!$N$14,INT((ROW()-13)/2),0)),IF(ISBLANK(OFFSET('9. METAS'!$R$20,INT((ROW()-14)/2),0)),"",OFFSET('9. METAS'!$R$20,INT((ROW()-14)/2),0)))</f>
        <v/>
      </c>
      <c r="K263" s="196" t="str">
        <f ca="1">IF(MOD(ROW()-13,2)=0,IF(ISBLANK(OFFSET('11. SEGUIMIENTO 2026'!$O$14,INT((ROW()-13)/2),0)),"",OFFSET('11. SEGUIMIENTO 2026'!$O$14,INT((ROW()-13)/2),0)),IF(ISBLANK(OFFSET('9. METAS'!$S$20,INT((ROW()-14)/2),0)),"",OFFSET('9. METAS'!$S$20,INT((ROW()-14)/2),0)))</f>
        <v/>
      </c>
      <c r="L263" s="196" t="str">
        <f ca="1">IF(MOD(ROW()-13,2)=0,IF(ISBLANK(OFFSET('11. SEGUIMIENTO 2026'!$P$14,INT((ROW()-13)/2),0)),"",OFFSET('11. SEGUIMIENTO 2026'!$P$14,INT((ROW()-13)/2),0)),IF(ISBLANK(OFFSET('9. METAS'!$T$20,INT((ROW()-14)/2),0)),"",OFFSET('9. METAS'!$T$20,INT((ROW()-14)/2),0)))</f>
        <v/>
      </c>
      <c r="M263" s="197" t="str">
        <f ca="1">IF(MOD(ROW()-13,2)=0,IF(ISBLANK(OFFSET('11. SEGUIMIENTO 2026'!$Q$14,INT((ROW()-13)/2),0)),"",OFFSET('11. SEGUIMIENTO 2026'!$Q$14,INT((ROW()-13)/2),0)),IF(ISBLANK(OFFSET('9. METAS'!$U$20,INT((ROW()-14)/2),0)),"",OFFSET('9. METAS'!$U$20,INT((ROW()-14)/2),0)))</f>
        <v/>
      </c>
      <c r="N263" s="769" t="str">
        <f ca="1">IFERROR(J263/J264,"ND")</f>
        <v>ND</v>
      </c>
      <c r="O263" s="771" t="str">
        <f ca="1">IFERROR(((J263+K263)/H263),"ND")</f>
        <v>ND</v>
      </c>
      <c r="P263" s="775"/>
    </row>
    <row r="264" spans="3:16">
      <c r="C264" s="747"/>
      <c r="D264" s="749"/>
      <c r="E264" s="749"/>
      <c r="F264" s="751"/>
      <c r="G264" s="753"/>
      <c r="H264" s="760"/>
      <c r="I264" s="764"/>
      <c r="J264" s="195" t="str">
        <f ca="1">IF(MOD(ROW()-13,2)=0,IF(ISBLANK(OFFSET('11. SEGUIMIENTO 2026'!$N$14,INT((ROW()-13)/2),0)),"",OFFSET('11. SEGUIMIENTO 2026'!$N$14,INT((ROW()-13)/2),0)),IF(ISBLANK(OFFSET('9. METAS'!$R$20,INT((ROW()-14)/2),0)),"",OFFSET('9. METAS'!$R$20,INT((ROW()-14)/2),0)))</f>
        <v/>
      </c>
      <c r="K264" s="196" t="str">
        <f ca="1">IF(MOD(ROW()-13,2)=0,IF(ISBLANK(OFFSET('11. SEGUIMIENTO 2026'!$O$14,INT((ROW()-13)/2),0)),"",OFFSET('11. SEGUIMIENTO 2026'!$O$14,INT((ROW()-13)/2),0)),IF(ISBLANK(OFFSET('9. METAS'!$S$20,INT((ROW()-14)/2),0)),"",OFFSET('9. METAS'!$S$20,INT((ROW()-14)/2),0)))</f>
        <v/>
      </c>
      <c r="L264" s="196" t="str">
        <f ca="1">IF(MOD(ROW()-13,2)=0,IF(ISBLANK(OFFSET('11. SEGUIMIENTO 2026'!$P$14,INT((ROW()-13)/2),0)),"",OFFSET('11. SEGUIMIENTO 2026'!$P$14,INT((ROW()-13)/2),0)),IF(ISBLANK(OFFSET('9. METAS'!$T$20,INT((ROW()-14)/2),0)),"",OFFSET('9. METAS'!$T$20,INT((ROW()-14)/2),0)))</f>
        <v/>
      </c>
      <c r="M264" s="197" t="str">
        <f ca="1">IF(MOD(ROW()-13,2)=0,IF(ISBLANK(OFFSET('11. SEGUIMIENTO 2026'!$Q$14,INT((ROW()-13)/2),0)),"",OFFSET('11. SEGUIMIENTO 2026'!$Q$14,INT((ROW()-13)/2),0)),IF(ISBLANK(OFFSET('9. METAS'!$U$20,INT((ROW()-14)/2),0)),"",OFFSET('9. METAS'!$U$20,INT((ROW()-14)/2),0)))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METAS'!$L$20,INT((ROW()-13)/2),0)),"",OFFSET('9. METAS'!$L$20,INT((ROW()-13)/2),0))</f>
        <v/>
      </c>
      <c r="I265" s="763"/>
      <c r="J265" s="195" t="str">
        <f ca="1">IF(MOD(ROW()-13,2)=0,IF(ISBLANK(OFFSET('11. SEGUIMIENTO 2026'!$N$14,INT((ROW()-13)/2),0)),"",OFFSET('11. SEGUIMIENTO 2026'!$N$14,INT((ROW()-13)/2),0)),IF(ISBLANK(OFFSET('9. METAS'!$R$20,INT((ROW()-14)/2),0)),"",OFFSET('9. METAS'!$R$20,INT((ROW()-14)/2),0)))</f>
        <v/>
      </c>
      <c r="K265" s="196" t="str">
        <f ca="1">IF(MOD(ROW()-13,2)=0,IF(ISBLANK(OFFSET('11. SEGUIMIENTO 2026'!$O$14,INT((ROW()-13)/2),0)),"",OFFSET('11. SEGUIMIENTO 2026'!$O$14,INT((ROW()-13)/2),0)),IF(ISBLANK(OFFSET('9. METAS'!$S$20,INT((ROW()-14)/2),0)),"",OFFSET('9. METAS'!$S$20,INT((ROW()-14)/2),0)))</f>
        <v/>
      </c>
      <c r="L265" s="196" t="str">
        <f ca="1">IF(MOD(ROW()-13,2)=0,IF(ISBLANK(OFFSET('11. SEGUIMIENTO 2026'!$P$14,INT((ROW()-13)/2),0)),"",OFFSET('11. SEGUIMIENTO 2026'!$P$14,INT((ROW()-13)/2),0)),IF(ISBLANK(OFFSET('9. METAS'!$T$20,INT((ROW()-14)/2),0)),"",OFFSET('9. METAS'!$T$20,INT((ROW()-14)/2),0)))</f>
        <v/>
      </c>
      <c r="M265" s="197" t="str">
        <f ca="1">IF(MOD(ROW()-13,2)=0,IF(ISBLANK(OFFSET('11. SEGUIMIENTO 2026'!$Q$14,INT((ROW()-13)/2),0)),"",OFFSET('11. SEGUIMIENTO 2026'!$Q$14,INT((ROW()-13)/2),0)),IF(ISBLANK(OFFSET('9. METAS'!$U$20,INT((ROW()-14)/2),0)),"",OFFSET('9. METAS'!$U$20,INT((ROW()-14)/2),0)))</f>
        <v/>
      </c>
      <c r="N265" s="769" t="str">
        <f ca="1">IFERROR(J265/J266,"ND")</f>
        <v>ND</v>
      </c>
      <c r="O265" s="771" t="str">
        <f ca="1">IFERROR(((J265+K265)/H265),"ND")</f>
        <v>ND</v>
      </c>
      <c r="P265" s="775"/>
    </row>
    <row r="266" spans="3:16">
      <c r="C266" s="747"/>
      <c r="D266" s="749"/>
      <c r="E266" s="749"/>
      <c r="F266" s="751"/>
      <c r="G266" s="753"/>
      <c r="H266" s="760"/>
      <c r="I266" s="764"/>
      <c r="J266" s="195" t="str">
        <f ca="1">IF(MOD(ROW()-13,2)=0,IF(ISBLANK(OFFSET('11. SEGUIMIENTO 2026'!$N$14,INT((ROW()-13)/2),0)),"",OFFSET('11. SEGUIMIENTO 2026'!$N$14,INT((ROW()-13)/2),0)),IF(ISBLANK(OFFSET('9. METAS'!$R$20,INT((ROW()-14)/2),0)),"",OFFSET('9. METAS'!$R$20,INT((ROW()-14)/2),0)))</f>
        <v/>
      </c>
      <c r="K266" s="196" t="str">
        <f ca="1">IF(MOD(ROW()-13,2)=0,IF(ISBLANK(OFFSET('11. SEGUIMIENTO 2026'!$O$14,INT((ROW()-13)/2),0)),"",OFFSET('11. SEGUIMIENTO 2026'!$O$14,INT((ROW()-13)/2),0)),IF(ISBLANK(OFFSET('9. METAS'!$S$20,INT((ROW()-14)/2),0)),"",OFFSET('9. METAS'!$S$20,INT((ROW()-14)/2),0)))</f>
        <v/>
      </c>
      <c r="L266" s="196" t="str">
        <f ca="1">IF(MOD(ROW()-13,2)=0,IF(ISBLANK(OFFSET('11. SEGUIMIENTO 2026'!$P$14,INT((ROW()-13)/2),0)),"",OFFSET('11. SEGUIMIENTO 2026'!$P$14,INT((ROW()-13)/2),0)),IF(ISBLANK(OFFSET('9. METAS'!$T$20,INT((ROW()-14)/2),0)),"",OFFSET('9. METAS'!$T$20,INT((ROW()-14)/2),0)))</f>
        <v/>
      </c>
      <c r="M266" s="197" t="str">
        <f ca="1">IF(MOD(ROW()-13,2)=0,IF(ISBLANK(OFFSET('11. SEGUIMIENTO 2026'!$Q$14,INT((ROW()-13)/2),0)),"",OFFSET('11. SEGUIMIENTO 2026'!$Q$14,INT((ROW()-13)/2),0)),IF(ISBLANK(OFFSET('9. METAS'!$U$20,INT((ROW()-14)/2),0)),"",OFFSET('9. METAS'!$U$20,INT((ROW()-14)/2),0)))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METAS'!$L$20,INT((ROW()-13)/2),0)),"",OFFSET('9. METAS'!$L$20,INT((ROW()-13)/2),0))</f>
        <v/>
      </c>
      <c r="I267" s="763"/>
      <c r="J267" s="195" t="str">
        <f ca="1">IF(MOD(ROW()-13,2)=0,IF(ISBLANK(OFFSET('11. SEGUIMIENTO 2026'!$N$14,INT((ROW()-13)/2),0)),"",OFFSET('11. SEGUIMIENTO 2026'!$N$14,INT((ROW()-13)/2),0)),IF(ISBLANK(OFFSET('9. METAS'!$R$20,INT((ROW()-14)/2),0)),"",OFFSET('9. METAS'!$R$20,INT((ROW()-14)/2),0)))</f>
        <v/>
      </c>
      <c r="K267" s="196" t="str">
        <f ca="1">IF(MOD(ROW()-13,2)=0,IF(ISBLANK(OFFSET('11. SEGUIMIENTO 2026'!$O$14,INT((ROW()-13)/2),0)),"",OFFSET('11. SEGUIMIENTO 2026'!$O$14,INT((ROW()-13)/2),0)),IF(ISBLANK(OFFSET('9. METAS'!$S$20,INT((ROW()-14)/2),0)),"",OFFSET('9. METAS'!$S$20,INT((ROW()-14)/2),0)))</f>
        <v/>
      </c>
      <c r="L267" s="196" t="str">
        <f ca="1">IF(MOD(ROW()-13,2)=0,IF(ISBLANK(OFFSET('11. SEGUIMIENTO 2026'!$P$14,INT((ROW()-13)/2),0)),"",OFFSET('11. SEGUIMIENTO 2026'!$P$14,INT((ROW()-13)/2),0)),IF(ISBLANK(OFFSET('9. METAS'!$T$20,INT((ROW()-14)/2),0)),"",OFFSET('9. METAS'!$T$20,INT((ROW()-14)/2),0)))</f>
        <v/>
      </c>
      <c r="M267" s="197" t="str">
        <f ca="1">IF(MOD(ROW()-13,2)=0,IF(ISBLANK(OFFSET('11. SEGUIMIENTO 2026'!$Q$14,INT((ROW()-13)/2),0)),"",OFFSET('11. SEGUIMIENTO 2026'!$Q$14,INT((ROW()-13)/2),0)),IF(ISBLANK(OFFSET('9. METAS'!$U$20,INT((ROW()-14)/2),0)),"",OFFSET('9. METAS'!$U$20,INT((ROW()-14)/2),0)))</f>
        <v/>
      </c>
      <c r="N267" s="769" t="str">
        <f ca="1">IFERROR(J267/J268,"ND")</f>
        <v>ND</v>
      </c>
      <c r="O267" s="771" t="str">
        <f ca="1">IFERROR(((J267+K267)/H267),"ND")</f>
        <v>ND</v>
      </c>
      <c r="P267" s="775"/>
    </row>
    <row r="268" spans="3:16">
      <c r="C268" s="747"/>
      <c r="D268" s="749"/>
      <c r="E268" s="749"/>
      <c r="F268" s="751"/>
      <c r="G268" s="753"/>
      <c r="H268" s="760"/>
      <c r="I268" s="764"/>
      <c r="J268" s="195" t="str">
        <f ca="1">IF(MOD(ROW()-13,2)=0,IF(ISBLANK(OFFSET('11. SEGUIMIENTO 2026'!$N$14,INT((ROW()-13)/2),0)),"",OFFSET('11. SEGUIMIENTO 2026'!$N$14,INT((ROW()-13)/2),0)),IF(ISBLANK(OFFSET('9. METAS'!$R$20,INT((ROW()-14)/2),0)),"",OFFSET('9. METAS'!$R$20,INT((ROW()-14)/2),0)))</f>
        <v/>
      </c>
      <c r="K268" s="196" t="str">
        <f ca="1">IF(MOD(ROW()-13,2)=0,IF(ISBLANK(OFFSET('11. SEGUIMIENTO 2026'!$O$14,INT((ROW()-13)/2),0)),"",OFFSET('11. SEGUIMIENTO 2026'!$O$14,INT((ROW()-13)/2),0)),IF(ISBLANK(OFFSET('9. METAS'!$S$20,INT((ROW()-14)/2),0)),"",OFFSET('9. METAS'!$S$20,INT((ROW()-14)/2),0)))</f>
        <v/>
      </c>
      <c r="L268" s="196" t="str">
        <f ca="1">IF(MOD(ROW()-13,2)=0,IF(ISBLANK(OFFSET('11. SEGUIMIENTO 2026'!$P$14,INT((ROW()-13)/2),0)),"",OFFSET('11. SEGUIMIENTO 2026'!$P$14,INT((ROW()-13)/2),0)),IF(ISBLANK(OFFSET('9. METAS'!$T$20,INT((ROW()-14)/2),0)),"",OFFSET('9. METAS'!$T$20,INT((ROW()-14)/2),0)))</f>
        <v/>
      </c>
      <c r="M268" s="197" t="str">
        <f ca="1">IF(MOD(ROW()-13,2)=0,IF(ISBLANK(OFFSET('11. SEGUIMIENTO 2026'!$Q$14,INT((ROW()-13)/2),0)),"",OFFSET('11. SEGUIMIENTO 2026'!$Q$14,INT((ROW()-13)/2),0)),IF(ISBLANK(OFFSET('9. METAS'!$U$20,INT((ROW()-14)/2),0)),"",OFFSET('9. METAS'!$U$20,INT((ROW()-14)/2),0)))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METAS'!$L$20,INT((ROW()-13)/2),0)),"",OFFSET('9. METAS'!$L$20,INT((ROW()-13)/2),0))</f>
        <v/>
      </c>
      <c r="I269" s="763"/>
      <c r="J269" s="195" t="str">
        <f ca="1">IF(MOD(ROW()-13,2)=0,IF(ISBLANK(OFFSET('11. SEGUIMIENTO 2026'!$N$14,INT((ROW()-13)/2),0)),"",OFFSET('11. SEGUIMIENTO 2026'!$N$14,INT((ROW()-13)/2),0)),IF(ISBLANK(OFFSET('9. METAS'!$R$20,INT((ROW()-14)/2),0)),"",OFFSET('9. METAS'!$R$20,INT((ROW()-14)/2),0)))</f>
        <v/>
      </c>
      <c r="K269" s="196" t="str">
        <f ca="1">IF(MOD(ROW()-13,2)=0,IF(ISBLANK(OFFSET('11. SEGUIMIENTO 2026'!$O$14,INT((ROW()-13)/2),0)),"",OFFSET('11. SEGUIMIENTO 2026'!$O$14,INT((ROW()-13)/2),0)),IF(ISBLANK(OFFSET('9. METAS'!$S$20,INT((ROW()-14)/2),0)),"",OFFSET('9. METAS'!$S$20,INT((ROW()-14)/2),0)))</f>
        <v/>
      </c>
      <c r="L269" s="196" t="str">
        <f ca="1">IF(MOD(ROW()-13,2)=0,IF(ISBLANK(OFFSET('11. SEGUIMIENTO 2026'!$P$14,INT((ROW()-13)/2),0)),"",OFFSET('11. SEGUIMIENTO 2026'!$P$14,INT((ROW()-13)/2),0)),IF(ISBLANK(OFFSET('9. METAS'!$T$20,INT((ROW()-14)/2),0)),"",OFFSET('9. METAS'!$T$20,INT((ROW()-14)/2),0)))</f>
        <v/>
      </c>
      <c r="M269" s="197" t="str">
        <f ca="1">IF(MOD(ROW()-13,2)=0,IF(ISBLANK(OFFSET('11. SEGUIMIENTO 2026'!$Q$14,INT((ROW()-13)/2),0)),"",OFFSET('11. SEGUIMIENTO 2026'!$Q$14,INT((ROW()-13)/2),0)),IF(ISBLANK(OFFSET('9. METAS'!$U$20,INT((ROW()-14)/2),0)),"",OFFSET('9. METAS'!$U$20,INT((ROW()-14)/2),0)))</f>
        <v/>
      </c>
      <c r="N269" s="769" t="str">
        <f ca="1">IFERROR(J269/J270,"ND")</f>
        <v>ND</v>
      </c>
      <c r="O269" s="771" t="str">
        <f ca="1">IFERROR(((J269+K269)/H269),"ND")</f>
        <v>ND</v>
      </c>
      <c r="P269" s="775"/>
    </row>
    <row r="270" spans="3:16">
      <c r="C270" s="747"/>
      <c r="D270" s="749"/>
      <c r="E270" s="749"/>
      <c r="F270" s="751"/>
      <c r="G270" s="753"/>
      <c r="H270" s="760"/>
      <c r="I270" s="764"/>
      <c r="J270" s="195" t="str">
        <f ca="1">IF(MOD(ROW()-13,2)=0,IF(ISBLANK(OFFSET('11. SEGUIMIENTO 2026'!$N$14,INT((ROW()-13)/2),0)),"",OFFSET('11. SEGUIMIENTO 2026'!$N$14,INT((ROW()-13)/2),0)),IF(ISBLANK(OFFSET('9. METAS'!$R$20,INT((ROW()-14)/2),0)),"",OFFSET('9. METAS'!$R$20,INT((ROW()-14)/2),0)))</f>
        <v/>
      </c>
      <c r="K270" s="196" t="str">
        <f ca="1">IF(MOD(ROW()-13,2)=0,IF(ISBLANK(OFFSET('11. SEGUIMIENTO 2026'!$O$14,INT((ROW()-13)/2),0)),"",OFFSET('11. SEGUIMIENTO 2026'!$O$14,INT((ROW()-13)/2),0)),IF(ISBLANK(OFFSET('9. METAS'!$S$20,INT((ROW()-14)/2),0)),"",OFFSET('9. METAS'!$S$20,INT((ROW()-14)/2),0)))</f>
        <v/>
      </c>
      <c r="L270" s="196" t="str">
        <f ca="1">IF(MOD(ROW()-13,2)=0,IF(ISBLANK(OFFSET('11. SEGUIMIENTO 2026'!$P$14,INT((ROW()-13)/2),0)),"",OFFSET('11. SEGUIMIENTO 2026'!$P$14,INT((ROW()-13)/2),0)),IF(ISBLANK(OFFSET('9. METAS'!$T$20,INT((ROW()-14)/2),0)),"",OFFSET('9. METAS'!$T$20,INT((ROW()-14)/2),0)))</f>
        <v/>
      </c>
      <c r="M270" s="197" t="str">
        <f ca="1">IF(MOD(ROW()-13,2)=0,IF(ISBLANK(OFFSET('11. SEGUIMIENTO 2026'!$Q$14,INT((ROW()-13)/2),0)),"",OFFSET('11. SEGUIMIENTO 2026'!$Q$14,INT((ROW()-13)/2),0)),IF(ISBLANK(OFFSET('9. METAS'!$U$20,INT((ROW()-14)/2),0)),"",OFFSET('9. METAS'!$U$20,INT((ROW()-14)/2),0)))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METAS'!$L$20,INT((ROW()-13)/2),0)),"",OFFSET('9. METAS'!$L$20,INT((ROW()-13)/2),0))</f>
        <v/>
      </c>
      <c r="I271" s="763"/>
      <c r="J271" s="195" t="str">
        <f ca="1">IF(MOD(ROW()-13,2)=0,IF(ISBLANK(OFFSET('11. SEGUIMIENTO 2026'!$N$14,INT((ROW()-13)/2),0)),"",OFFSET('11. SEGUIMIENTO 2026'!$N$14,INT((ROW()-13)/2),0)),IF(ISBLANK(OFFSET('9. METAS'!$R$20,INT((ROW()-14)/2),0)),"",OFFSET('9. METAS'!$R$20,INT((ROW()-14)/2),0)))</f>
        <v/>
      </c>
      <c r="K271" s="196" t="str">
        <f ca="1">IF(MOD(ROW()-13,2)=0,IF(ISBLANK(OFFSET('11. SEGUIMIENTO 2026'!$O$14,INT((ROW()-13)/2),0)),"",OFFSET('11. SEGUIMIENTO 2026'!$O$14,INT((ROW()-13)/2),0)),IF(ISBLANK(OFFSET('9. METAS'!$S$20,INT((ROW()-14)/2),0)),"",OFFSET('9. METAS'!$S$20,INT((ROW()-14)/2),0)))</f>
        <v/>
      </c>
      <c r="L271" s="196" t="str">
        <f ca="1">IF(MOD(ROW()-13,2)=0,IF(ISBLANK(OFFSET('11. SEGUIMIENTO 2026'!$P$14,INT((ROW()-13)/2),0)),"",OFFSET('11. SEGUIMIENTO 2026'!$P$14,INT((ROW()-13)/2),0)),IF(ISBLANK(OFFSET('9. METAS'!$T$20,INT((ROW()-14)/2),0)),"",OFFSET('9. METAS'!$T$20,INT((ROW()-14)/2),0)))</f>
        <v/>
      </c>
      <c r="M271" s="197" t="str">
        <f ca="1">IF(MOD(ROW()-13,2)=0,IF(ISBLANK(OFFSET('11. SEGUIMIENTO 2026'!$Q$14,INT((ROW()-13)/2),0)),"",OFFSET('11. SEGUIMIENTO 2026'!$Q$14,INT((ROW()-13)/2),0)),IF(ISBLANK(OFFSET('9. METAS'!$U$20,INT((ROW()-14)/2),0)),"",OFFSET('9. METAS'!$U$20,INT((ROW()-14)/2),0)))</f>
        <v/>
      </c>
      <c r="N271" s="769" t="str">
        <f ca="1">IFERROR(J271/J272,"ND")</f>
        <v>ND</v>
      </c>
      <c r="O271" s="771" t="str">
        <f ca="1">IFERROR(((J271+K271)/H271),"ND")</f>
        <v>ND</v>
      </c>
      <c r="P271" s="775"/>
    </row>
    <row r="272" spans="3:16">
      <c r="C272" s="747"/>
      <c r="D272" s="749"/>
      <c r="E272" s="749"/>
      <c r="F272" s="751"/>
      <c r="G272" s="753"/>
      <c r="H272" s="760"/>
      <c r="I272" s="764"/>
      <c r="J272" s="195" t="str">
        <f ca="1">IF(MOD(ROW()-13,2)=0,IF(ISBLANK(OFFSET('11. SEGUIMIENTO 2026'!$N$14,INT((ROW()-13)/2),0)),"",OFFSET('11. SEGUIMIENTO 2026'!$N$14,INT((ROW()-13)/2),0)),IF(ISBLANK(OFFSET('9. METAS'!$R$20,INT((ROW()-14)/2),0)),"",OFFSET('9. METAS'!$R$20,INT((ROW()-14)/2),0)))</f>
        <v/>
      </c>
      <c r="K272" s="196" t="str">
        <f ca="1">IF(MOD(ROW()-13,2)=0,IF(ISBLANK(OFFSET('11. SEGUIMIENTO 2026'!$O$14,INT((ROW()-13)/2),0)),"",OFFSET('11. SEGUIMIENTO 2026'!$O$14,INT((ROW()-13)/2),0)),IF(ISBLANK(OFFSET('9. METAS'!$S$20,INT((ROW()-14)/2),0)),"",OFFSET('9. METAS'!$S$20,INT((ROW()-14)/2),0)))</f>
        <v/>
      </c>
      <c r="L272" s="196" t="str">
        <f ca="1">IF(MOD(ROW()-13,2)=0,IF(ISBLANK(OFFSET('11. SEGUIMIENTO 2026'!$P$14,INT((ROW()-13)/2),0)),"",OFFSET('11. SEGUIMIENTO 2026'!$P$14,INT((ROW()-13)/2),0)),IF(ISBLANK(OFFSET('9. METAS'!$T$20,INT((ROW()-14)/2),0)),"",OFFSET('9. METAS'!$T$20,INT((ROW()-14)/2),0)))</f>
        <v/>
      </c>
      <c r="M272" s="197" t="str">
        <f ca="1">IF(MOD(ROW()-13,2)=0,IF(ISBLANK(OFFSET('11. SEGUIMIENTO 2026'!$Q$14,INT((ROW()-13)/2),0)),"",OFFSET('11. SEGUIMIENTO 2026'!$Q$14,INT((ROW()-13)/2),0)),IF(ISBLANK(OFFSET('9. METAS'!$U$20,INT((ROW()-14)/2),0)),"",OFFSET('9. METAS'!$U$20,INT((ROW()-14)/2),0)))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METAS'!$L$20,INT((ROW()-13)/2),0)),"",OFFSET('9. METAS'!$L$20,INT((ROW()-13)/2),0))</f>
        <v/>
      </c>
      <c r="I273" s="763"/>
      <c r="J273" s="195" t="str">
        <f ca="1">IF(MOD(ROW()-13,2)=0,IF(ISBLANK(OFFSET('11. SEGUIMIENTO 2026'!$N$14,INT((ROW()-13)/2),0)),"",OFFSET('11. SEGUIMIENTO 2026'!$N$14,INT((ROW()-13)/2),0)),IF(ISBLANK(OFFSET('9. METAS'!$R$20,INT((ROW()-14)/2),0)),"",OFFSET('9. METAS'!$R$20,INT((ROW()-14)/2),0)))</f>
        <v/>
      </c>
      <c r="K273" s="196" t="str">
        <f ca="1">IF(MOD(ROW()-13,2)=0,IF(ISBLANK(OFFSET('11. SEGUIMIENTO 2026'!$O$14,INT((ROW()-13)/2),0)),"",OFFSET('11. SEGUIMIENTO 2026'!$O$14,INT((ROW()-13)/2),0)),IF(ISBLANK(OFFSET('9. METAS'!$S$20,INT((ROW()-14)/2),0)),"",OFFSET('9. METAS'!$S$20,INT((ROW()-14)/2),0)))</f>
        <v/>
      </c>
      <c r="L273" s="196" t="str">
        <f ca="1">IF(MOD(ROW()-13,2)=0,IF(ISBLANK(OFFSET('11. SEGUIMIENTO 2026'!$P$14,INT((ROW()-13)/2),0)),"",OFFSET('11. SEGUIMIENTO 2026'!$P$14,INT((ROW()-13)/2),0)),IF(ISBLANK(OFFSET('9. METAS'!$T$20,INT((ROW()-14)/2),0)),"",OFFSET('9. METAS'!$T$20,INT((ROW()-14)/2),0)))</f>
        <v/>
      </c>
      <c r="M273" s="197" t="str">
        <f ca="1">IF(MOD(ROW()-13,2)=0,IF(ISBLANK(OFFSET('11. SEGUIMIENTO 2026'!$Q$14,INT((ROW()-13)/2),0)),"",OFFSET('11. SEGUIMIENTO 2026'!$Q$14,INT((ROW()-13)/2),0)),IF(ISBLANK(OFFSET('9. METAS'!$U$20,INT((ROW()-14)/2),0)),"",OFFSET('9. METAS'!$U$20,INT((ROW()-14)/2),0)))</f>
        <v/>
      </c>
      <c r="N273" s="769" t="str">
        <f ca="1">IFERROR(J273/J274,"ND")</f>
        <v>ND</v>
      </c>
      <c r="O273" s="771" t="str">
        <f ca="1">IFERROR(((J273+K273)/H273),"ND")</f>
        <v>ND</v>
      </c>
      <c r="P273" s="775"/>
    </row>
    <row r="274" spans="3:16">
      <c r="C274" s="747"/>
      <c r="D274" s="749"/>
      <c r="E274" s="749"/>
      <c r="F274" s="751"/>
      <c r="G274" s="753"/>
      <c r="H274" s="760"/>
      <c r="I274" s="764"/>
      <c r="J274" s="195" t="str">
        <f ca="1">IF(MOD(ROW()-13,2)=0,IF(ISBLANK(OFFSET('11. SEGUIMIENTO 2026'!$N$14,INT((ROW()-13)/2),0)),"",OFFSET('11. SEGUIMIENTO 2026'!$N$14,INT((ROW()-13)/2),0)),IF(ISBLANK(OFFSET('9. METAS'!$R$20,INT((ROW()-14)/2),0)),"",OFFSET('9. METAS'!$R$20,INT((ROW()-14)/2),0)))</f>
        <v/>
      </c>
      <c r="K274" s="196" t="str">
        <f ca="1">IF(MOD(ROW()-13,2)=0,IF(ISBLANK(OFFSET('11. SEGUIMIENTO 2026'!$O$14,INT((ROW()-13)/2),0)),"",OFFSET('11. SEGUIMIENTO 2026'!$O$14,INT((ROW()-13)/2),0)),IF(ISBLANK(OFFSET('9. METAS'!$S$20,INT((ROW()-14)/2),0)),"",OFFSET('9. METAS'!$S$20,INT((ROW()-14)/2),0)))</f>
        <v/>
      </c>
      <c r="L274" s="196" t="str">
        <f ca="1">IF(MOD(ROW()-13,2)=0,IF(ISBLANK(OFFSET('11. SEGUIMIENTO 2026'!$P$14,INT((ROW()-13)/2),0)),"",OFFSET('11. SEGUIMIENTO 2026'!$P$14,INT((ROW()-13)/2),0)),IF(ISBLANK(OFFSET('9. METAS'!$T$20,INT((ROW()-14)/2),0)),"",OFFSET('9. METAS'!$T$20,INT((ROW()-14)/2),0)))</f>
        <v/>
      </c>
      <c r="M274" s="197" t="str">
        <f ca="1">IF(MOD(ROW()-13,2)=0,IF(ISBLANK(OFFSET('11. SEGUIMIENTO 2026'!$Q$14,INT((ROW()-13)/2),0)),"",OFFSET('11. SEGUIMIENTO 2026'!$Q$14,INT((ROW()-13)/2),0)),IF(ISBLANK(OFFSET('9. METAS'!$U$20,INT((ROW()-14)/2),0)),"",OFFSET('9. METAS'!$U$20,INT((ROW()-14)/2),0)))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METAS'!$L$20,INT((ROW()-13)/2),0)),"",OFFSET('9. METAS'!$L$20,INT((ROW()-13)/2),0))</f>
        <v/>
      </c>
      <c r="I275" s="763"/>
      <c r="J275" s="195" t="str">
        <f ca="1">IF(MOD(ROW()-13,2)=0,IF(ISBLANK(OFFSET('11. SEGUIMIENTO 2026'!$N$14,INT((ROW()-13)/2),0)),"",OFFSET('11. SEGUIMIENTO 2026'!$N$14,INT((ROW()-13)/2),0)),IF(ISBLANK(OFFSET('9. METAS'!$R$20,INT((ROW()-14)/2),0)),"",OFFSET('9. METAS'!$R$20,INT((ROW()-14)/2),0)))</f>
        <v/>
      </c>
      <c r="K275" s="196" t="str">
        <f ca="1">IF(MOD(ROW()-13,2)=0,IF(ISBLANK(OFFSET('11. SEGUIMIENTO 2026'!$O$14,INT((ROW()-13)/2),0)),"",OFFSET('11. SEGUIMIENTO 2026'!$O$14,INT((ROW()-13)/2),0)),IF(ISBLANK(OFFSET('9. METAS'!$S$20,INT((ROW()-14)/2),0)),"",OFFSET('9. METAS'!$S$20,INT((ROW()-14)/2),0)))</f>
        <v/>
      </c>
      <c r="L275" s="196" t="str">
        <f ca="1">IF(MOD(ROW()-13,2)=0,IF(ISBLANK(OFFSET('11. SEGUIMIENTO 2026'!$P$14,INT((ROW()-13)/2),0)),"",OFFSET('11. SEGUIMIENTO 2026'!$P$14,INT((ROW()-13)/2),0)),IF(ISBLANK(OFFSET('9. METAS'!$T$20,INT((ROW()-14)/2),0)),"",OFFSET('9. METAS'!$T$20,INT((ROW()-14)/2),0)))</f>
        <v/>
      </c>
      <c r="M275" s="197" t="str">
        <f ca="1">IF(MOD(ROW()-13,2)=0,IF(ISBLANK(OFFSET('11. SEGUIMIENTO 2026'!$Q$14,INT((ROW()-13)/2),0)),"",OFFSET('11. SEGUIMIENTO 2026'!$Q$14,INT((ROW()-13)/2),0)),IF(ISBLANK(OFFSET('9. METAS'!$U$20,INT((ROW()-14)/2),0)),"",OFFSET('9. METAS'!$U$20,INT((ROW()-14)/2),0)))</f>
        <v/>
      </c>
      <c r="N275" s="769" t="str">
        <f ca="1">IFERROR(J275/J276,"ND")</f>
        <v>ND</v>
      </c>
      <c r="O275" s="771" t="str">
        <f ca="1">IFERROR(((J275+K275)/H275),"ND")</f>
        <v>ND</v>
      </c>
      <c r="P275" s="775"/>
    </row>
    <row r="276" spans="3:16">
      <c r="C276" s="747"/>
      <c r="D276" s="749"/>
      <c r="E276" s="749"/>
      <c r="F276" s="751"/>
      <c r="G276" s="753"/>
      <c r="H276" s="760"/>
      <c r="I276" s="764"/>
      <c r="J276" s="195" t="str">
        <f ca="1">IF(MOD(ROW()-13,2)=0,IF(ISBLANK(OFFSET('11. SEGUIMIENTO 2026'!$N$14,INT((ROW()-13)/2),0)),"",OFFSET('11. SEGUIMIENTO 2026'!$N$14,INT((ROW()-13)/2),0)),IF(ISBLANK(OFFSET('9. METAS'!$R$20,INT((ROW()-14)/2),0)),"",OFFSET('9. METAS'!$R$20,INT((ROW()-14)/2),0)))</f>
        <v/>
      </c>
      <c r="K276" s="196" t="str">
        <f ca="1">IF(MOD(ROW()-13,2)=0,IF(ISBLANK(OFFSET('11. SEGUIMIENTO 2026'!$O$14,INT((ROW()-13)/2),0)),"",OFFSET('11. SEGUIMIENTO 2026'!$O$14,INT((ROW()-13)/2),0)),IF(ISBLANK(OFFSET('9. METAS'!$S$20,INT((ROW()-14)/2),0)),"",OFFSET('9. METAS'!$S$20,INT((ROW()-14)/2),0)))</f>
        <v/>
      </c>
      <c r="L276" s="196" t="str">
        <f ca="1">IF(MOD(ROW()-13,2)=0,IF(ISBLANK(OFFSET('11. SEGUIMIENTO 2026'!$P$14,INT((ROW()-13)/2),0)),"",OFFSET('11. SEGUIMIENTO 2026'!$P$14,INT((ROW()-13)/2),0)),IF(ISBLANK(OFFSET('9. METAS'!$T$20,INT((ROW()-14)/2),0)),"",OFFSET('9. METAS'!$T$20,INT((ROW()-14)/2),0)))</f>
        <v/>
      </c>
      <c r="M276" s="197" t="str">
        <f ca="1">IF(MOD(ROW()-13,2)=0,IF(ISBLANK(OFFSET('11. SEGUIMIENTO 2026'!$Q$14,INT((ROW()-13)/2),0)),"",OFFSET('11. SEGUIMIENTO 2026'!$Q$14,INT((ROW()-13)/2),0)),IF(ISBLANK(OFFSET('9. METAS'!$U$20,INT((ROW()-14)/2),0)),"",OFFSET('9. METAS'!$U$20,INT((ROW()-14)/2),0)))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METAS'!$L$20,INT((ROW()-13)/2),0)),"",OFFSET('9. METAS'!$L$20,INT((ROW()-13)/2),0))</f>
        <v/>
      </c>
      <c r="I277" s="763"/>
      <c r="J277" s="195" t="str">
        <f ca="1">IF(MOD(ROW()-13,2)=0,IF(ISBLANK(OFFSET('11. SEGUIMIENTO 2026'!$N$14,INT((ROW()-13)/2),0)),"",OFFSET('11. SEGUIMIENTO 2026'!$N$14,INT((ROW()-13)/2),0)),IF(ISBLANK(OFFSET('9. METAS'!$R$20,INT((ROW()-14)/2),0)),"",OFFSET('9. METAS'!$R$20,INT((ROW()-14)/2),0)))</f>
        <v/>
      </c>
      <c r="K277" s="196" t="str">
        <f ca="1">IF(MOD(ROW()-13,2)=0,IF(ISBLANK(OFFSET('11. SEGUIMIENTO 2026'!$O$14,INT((ROW()-13)/2),0)),"",OFFSET('11. SEGUIMIENTO 2026'!$O$14,INT((ROW()-13)/2),0)),IF(ISBLANK(OFFSET('9. METAS'!$S$20,INT((ROW()-14)/2),0)),"",OFFSET('9. METAS'!$S$20,INT((ROW()-14)/2),0)))</f>
        <v/>
      </c>
      <c r="L277" s="196" t="str">
        <f ca="1">IF(MOD(ROW()-13,2)=0,IF(ISBLANK(OFFSET('11. SEGUIMIENTO 2026'!$P$14,INT((ROW()-13)/2),0)),"",OFFSET('11. SEGUIMIENTO 2026'!$P$14,INT((ROW()-13)/2),0)),IF(ISBLANK(OFFSET('9. METAS'!$T$20,INT((ROW()-14)/2),0)),"",OFFSET('9. METAS'!$T$20,INT((ROW()-14)/2),0)))</f>
        <v/>
      </c>
      <c r="M277" s="197" t="str">
        <f ca="1">IF(MOD(ROW()-13,2)=0,IF(ISBLANK(OFFSET('11. SEGUIMIENTO 2026'!$Q$14,INT((ROW()-13)/2),0)),"",OFFSET('11. SEGUIMIENTO 2026'!$Q$14,INT((ROW()-13)/2),0)),IF(ISBLANK(OFFSET('9. METAS'!$U$20,INT((ROW()-14)/2),0)),"",OFFSET('9. METAS'!$U$20,INT((ROW()-14)/2),0)))</f>
        <v/>
      </c>
      <c r="N277" s="769" t="str">
        <f ca="1">IFERROR(J277/J278,"ND")</f>
        <v>ND</v>
      </c>
      <c r="O277" s="771" t="str">
        <f ca="1">IFERROR(((J277+K277)/H277),"ND")</f>
        <v>ND</v>
      </c>
      <c r="P277" s="775"/>
    </row>
    <row r="278" spans="3:16">
      <c r="C278" s="747"/>
      <c r="D278" s="749"/>
      <c r="E278" s="749"/>
      <c r="F278" s="751"/>
      <c r="G278" s="753"/>
      <c r="H278" s="760"/>
      <c r="I278" s="764"/>
      <c r="J278" s="195" t="str">
        <f ca="1">IF(MOD(ROW()-13,2)=0,IF(ISBLANK(OFFSET('11. SEGUIMIENTO 2026'!$N$14,INT((ROW()-13)/2),0)),"",OFFSET('11. SEGUIMIENTO 2026'!$N$14,INT((ROW()-13)/2),0)),IF(ISBLANK(OFFSET('9. METAS'!$R$20,INT((ROW()-14)/2),0)),"",OFFSET('9. METAS'!$R$20,INT((ROW()-14)/2),0)))</f>
        <v/>
      </c>
      <c r="K278" s="196" t="str">
        <f ca="1">IF(MOD(ROW()-13,2)=0,IF(ISBLANK(OFFSET('11. SEGUIMIENTO 2026'!$O$14,INT((ROW()-13)/2),0)),"",OFFSET('11. SEGUIMIENTO 2026'!$O$14,INT((ROW()-13)/2),0)),IF(ISBLANK(OFFSET('9. METAS'!$S$20,INT((ROW()-14)/2),0)),"",OFFSET('9. METAS'!$S$20,INT((ROW()-14)/2),0)))</f>
        <v/>
      </c>
      <c r="L278" s="196" t="str">
        <f ca="1">IF(MOD(ROW()-13,2)=0,IF(ISBLANK(OFFSET('11. SEGUIMIENTO 2026'!$P$14,INT((ROW()-13)/2),0)),"",OFFSET('11. SEGUIMIENTO 2026'!$P$14,INT((ROW()-13)/2),0)),IF(ISBLANK(OFFSET('9. METAS'!$T$20,INT((ROW()-14)/2),0)),"",OFFSET('9. METAS'!$T$20,INT((ROW()-14)/2),0)))</f>
        <v/>
      </c>
      <c r="M278" s="197" t="str">
        <f ca="1">IF(MOD(ROW()-13,2)=0,IF(ISBLANK(OFFSET('11. SEGUIMIENTO 2026'!$Q$14,INT((ROW()-13)/2),0)),"",OFFSET('11. SEGUIMIENTO 2026'!$Q$14,INT((ROW()-13)/2),0)),IF(ISBLANK(OFFSET('9. METAS'!$U$20,INT((ROW()-14)/2),0)),"",OFFSET('9. METAS'!$U$20,INT((ROW()-14)/2),0)))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METAS'!$L$20,INT((ROW()-13)/2),0)),"",OFFSET('9. METAS'!$L$20,INT((ROW()-13)/2),0))</f>
        <v/>
      </c>
      <c r="I279" s="763"/>
      <c r="J279" s="195" t="str">
        <f ca="1">IF(MOD(ROW()-13,2)=0,IF(ISBLANK(OFFSET('11. SEGUIMIENTO 2026'!$N$14,INT((ROW()-13)/2),0)),"",OFFSET('11. SEGUIMIENTO 2026'!$N$14,INT((ROW()-13)/2),0)),IF(ISBLANK(OFFSET('9. METAS'!$R$20,INT((ROW()-14)/2),0)),"",OFFSET('9. METAS'!$R$20,INT((ROW()-14)/2),0)))</f>
        <v/>
      </c>
      <c r="K279" s="196" t="str">
        <f ca="1">IF(MOD(ROW()-13,2)=0,IF(ISBLANK(OFFSET('11. SEGUIMIENTO 2026'!$O$14,INT((ROW()-13)/2),0)),"",OFFSET('11. SEGUIMIENTO 2026'!$O$14,INT((ROW()-13)/2),0)),IF(ISBLANK(OFFSET('9. METAS'!$S$20,INT((ROW()-14)/2),0)),"",OFFSET('9. METAS'!$S$20,INT((ROW()-14)/2),0)))</f>
        <v/>
      </c>
      <c r="L279" s="196" t="str">
        <f ca="1">IF(MOD(ROW()-13,2)=0,IF(ISBLANK(OFFSET('11. SEGUIMIENTO 2026'!$P$14,INT((ROW()-13)/2),0)),"",OFFSET('11. SEGUIMIENTO 2026'!$P$14,INT((ROW()-13)/2),0)),IF(ISBLANK(OFFSET('9. METAS'!$T$20,INT((ROW()-14)/2),0)),"",OFFSET('9. METAS'!$T$20,INT((ROW()-14)/2),0)))</f>
        <v/>
      </c>
      <c r="M279" s="197" t="str">
        <f ca="1">IF(MOD(ROW()-13,2)=0,IF(ISBLANK(OFFSET('11. SEGUIMIENTO 2026'!$Q$14,INT((ROW()-13)/2),0)),"",OFFSET('11. SEGUIMIENTO 2026'!$Q$14,INT((ROW()-13)/2),0)),IF(ISBLANK(OFFSET('9. METAS'!$U$20,INT((ROW()-14)/2),0)),"",OFFSET('9. METAS'!$U$20,INT((ROW()-14)/2),0)))</f>
        <v/>
      </c>
      <c r="N279" s="769" t="str">
        <f ca="1">IFERROR(J279/J280,"ND")</f>
        <v>ND</v>
      </c>
      <c r="O279" s="771" t="str">
        <f ca="1">IFERROR(((J279+K279)/H279),"ND")</f>
        <v>ND</v>
      </c>
      <c r="P279" s="775"/>
    </row>
    <row r="280" spans="3:16">
      <c r="C280" s="747"/>
      <c r="D280" s="749"/>
      <c r="E280" s="749"/>
      <c r="F280" s="751"/>
      <c r="G280" s="753"/>
      <c r="H280" s="760"/>
      <c r="I280" s="764"/>
      <c r="J280" s="195" t="str">
        <f ca="1">IF(MOD(ROW()-13,2)=0,IF(ISBLANK(OFFSET('11. SEGUIMIENTO 2026'!$N$14,INT((ROW()-13)/2),0)),"",OFFSET('11. SEGUIMIENTO 2026'!$N$14,INT((ROW()-13)/2),0)),IF(ISBLANK(OFFSET('9. METAS'!$R$20,INT((ROW()-14)/2),0)),"",OFFSET('9. METAS'!$R$20,INT((ROW()-14)/2),0)))</f>
        <v/>
      </c>
      <c r="K280" s="196" t="str">
        <f ca="1">IF(MOD(ROW()-13,2)=0,IF(ISBLANK(OFFSET('11. SEGUIMIENTO 2026'!$O$14,INT((ROW()-13)/2),0)),"",OFFSET('11. SEGUIMIENTO 2026'!$O$14,INT((ROW()-13)/2),0)),IF(ISBLANK(OFFSET('9. METAS'!$S$20,INT((ROW()-14)/2),0)),"",OFFSET('9. METAS'!$S$20,INT((ROW()-14)/2),0)))</f>
        <v/>
      </c>
      <c r="L280" s="196" t="str">
        <f ca="1">IF(MOD(ROW()-13,2)=0,IF(ISBLANK(OFFSET('11. SEGUIMIENTO 2026'!$P$14,INT((ROW()-13)/2),0)),"",OFFSET('11. SEGUIMIENTO 2026'!$P$14,INT((ROW()-13)/2),0)),IF(ISBLANK(OFFSET('9. METAS'!$T$20,INT((ROW()-14)/2),0)),"",OFFSET('9. METAS'!$T$20,INT((ROW()-14)/2),0)))</f>
        <v/>
      </c>
      <c r="M280" s="197" t="str">
        <f ca="1">IF(MOD(ROW()-13,2)=0,IF(ISBLANK(OFFSET('11. SEGUIMIENTO 2026'!$Q$14,INT((ROW()-13)/2),0)),"",OFFSET('11. SEGUIMIENTO 2026'!$Q$14,INT((ROW()-13)/2),0)),IF(ISBLANK(OFFSET('9. METAS'!$U$20,INT((ROW()-14)/2),0)),"",OFFSET('9. METAS'!$U$20,INT((ROW()-14)/2),0)))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METAS'!$L$20,INT((ROW()-13)/2),0)),"",OFFSET('9. METAS'!$L$20,INT((ROW()-13)/2),0))</f>
        <v/>
      </c>
      <c r="I281" s="763"/>
      <c r="J281" s="195" t="str">
        <f ca="1">IF(MOD(ROW()-13,2)=0,IF(ISBLANK(OFFSET('11. SEGUIMIENTO 2026'!$N$14,INT((ROW()-13)/2),0)),"",OFFSET('11. SEGUIMIENTO 2026'!$N$14,INT((ROW()-13)/2),0)),IF(ISBLANK(OFFSET('9. METAS'!$R$20,INT((ROW()-14)/2),0)),"",OFFSET('9. METAS'!$R$20,INT((ROW()-14)/2),0)))</f>
        <v/>
      </c>
      <c r="K281" s="196" t="str">
        <f ca="1">IF(MOD(ROW()-13,2)=0,IF(ISBLANK(OFFSET('11. SEGUIMIENTO 2026'!$O$14,INT((ROW()-13)/2),0)),"",OFFSET('11. SEGUIMIENTO 2026'!$O$14,INT((ROW()-13)/2),0)),IF(ISBLANK(OFFSET('9. METAS'!$S$20,INT((ROW()-14)/2),0)),"",OFFSET('9. METAS'!$S$20,INT((ROW()-14)/2),0)))</f>
        <v/>
      </c>
      <c r="L281" s="196" t="str">
        <f ca="1">IF(MOD(ROW()-13,2)=0,IF(ISBLANK(OFFSET('11. SEGUIMIENTO 2026'!$P$14,INT((ROW()-13)/2),0)),"",OFFSET('11. SEGUIMIENTO 2026'!$P$14,INT((ROW()-13)/2),0)),IF(ISBLANK(OFFSET('9. METAS'!$T$20,INT((ROW()-14)/2),0)),"",OFFSET('9. METAS'!$T$20,INT((ROW()-14)/2),0)))</f>
        <v/>
      </c>
      <c r="M281" s="197" t="str">
        <f ca="1">IF(MOD(ROW()-13,2)=0,IF(ISBLANK(OFFSET('11. SEGUIMIENTO 2026'!$Q$14,INT((ROW()-13)/2),0)),"",OFFSET('11. SEGUIMIENTO 2026'!$Q$14,INT((ROW()-13)/2),0)),IF(ISBLANK(OFFSET('9. METAS'!$U$20,INT((ROW()-14)/2),0)),"",OFFSET('9. METAS'!$U$20,INT((ROW()-14)/2),0)))</f>
        <v/>
      </c>
      <c r="N281" s="769" t="str">
        <f ca="1">IFERROR(J281/J282,"ND")</f>
        <v>ND</v>
      </c>
      <c r="O281" s="771" t="str">
        <f ca="1">IFERROR(((J281+K281)/H281),"ND")</f>
        <v>ND</v>
      </c>
      <c r="P281" s="775"/>
    </row>
    <row r="282" spans="3:16">
      <c r="C282" s="747"/>
      <c r="D282" s="749"/>
      <c r="E282" s="749"/>
      <c r="F282" s="751"/>
      <c r="G282" s="753"/>
      <c r="H282" s="760"/>
      <c r="I282" s="764"/>
      <c r="J282" s="195" t="str">
        <f ca="1">IF(MOD(ROW()-13,2)=0,IF(ISBLANK(OFFSET('11. SEGUIMIENTO 2026'!$N$14,INT((ROW()-13)/2),0)),"",OFFSET('11. SEGUIMIENTO 2026'!$N$14,INT((ROW()-13)/2),0)),IF(ISBLANK(OFFSET('9. METAS'!$R$20,INT((ROW()-14)/2),0)),"",OFFSET('9. METAS'!$R$20,INT((ROW()-14)/2),0)))</f>
        <v/>
      </c>
      <c r="K282" s="196" t="str">
        <f ca="1">IF(MOD(ROW()-13,2)=0,IF(ISBLANK(OFFSET('11. SEGUIMIENTO 2026'!$O$14,INT((ROW()-13)/2),0)),"",OFFSET('11. SEGUIMIENTO 2026'!$O$14,INT((ROW()-13)/2),0)),IF(ISBLANK(OFFSET('9. METAS'!$S$20,INT((ROW()-14)/2),0)),"",OFFSET('9. METAS'!$S$20,INT((ROW()-14)/2),0)))</f>
        <v/>
      </c>
      <c r="L282" s="196" t="str">
        <f ca="1">IF(MOD(ROW()-13,2)=0,IF(ISBLANK(OFFSET('11. SEGUIMIENTO 2026'!$P$14,INT((ROW()-13)/2),0)),"",OFFSET('11. SEGUIMIENTO 2026'!$P$14,INT((ROW()-13)/2),0)),IF(ISBLANK(OFFSET('9. METAS'!$T$20,INT((ROW()-14)/2),0)),"",OFFSET('9. METAS'!$T$20,INT((ROW()-14)/2),0)))</f>
        <v/>
      </c>
      <c r="M282" s="197" t="str">
        <f ca="1">IF(MOD(ROW()-13,2)=0,IF(ISBLANK(OFFSET('11. SEGUIMIENTO 2026'!$Q$14,INT((ROW()-13)/2),0)),"",OFFSET('11. SEGUIMIENTO 2026'!$Q$14,INT((ROW()-13)/2),0)),IF(ISBLANK(OFFSET('9. METAS'!$U$20,INT((ROW()-14)/2),0)),"",OFFSET('9. METAS'!$U$20,INT((ROW()-14)/2),0)))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METAS'!$L$20,INT((ROW()-13)/2),0)),"",OFFSET('9. METAS'!$L$20,INT((ROW()-13)/2),0))</f>
        <v/>
      </c>
      <c r="I283" s="763"/>
      <c r="J283" s="195" t="str">
        <f ca="1">IF(MOD(ROW()-13,2)=0,IF(ISBLANK(OFFSET('11. SEGUIMIENTO 2026'!$N$14,INT((ROW()-13)/2),0)),"",OFFSET('11. SEGUIMIENTO 2026'!$N$14,INT((ROW()-13)/2),0)),IF(ISBLANK(OFFSET('9. METAS'!$R$20,INT((ROW()-14)/2),0)),"",OFFSET('9. METAS'!$R$20,INT((ROW()-14)/2),0)))</f>
        <v/>
      </c>
      <c r="K283" s="196" t="str">
        <f ca="1">IF(MOD(ROW()-13,2)=0,IF(ISBLANK(OFFSET('11. SEGUIMIENTO 2026'!$O$14,INT((ROW()-13)/2),0)),"",OFFSET('11. SEGUIMIENTO 2026'!$O$14,INT((ROW()-13)/2),0)),IF(ISBLANK(OFFSET('9. METAS'!$S$20,INT((ROW()-14)/2),0)),"",OFFSET('9. METAS'!$S$20,INT((ROW()-14)/2),0)))</f>
        <v/>
      </c>
      <c r="L283" s="196" t="str">
        <f ca="1">IF(MOD(ROW()-13,2)=0,IF(ISBLANK(OFFSET('11. SEGUIMIENTO 2026'!$P$14,INT((ROW()-13)/2),0)),"",OFFSET('11. SEGUIMIENTO 2026'!$P$14,INT((ROW()-13)/2),0)),IF(ISBLANK(OFFSET('9. METAS'!$T$20,INT((ROW()-14)/2),0)),"",OFFSET('9. METAS'!$T$20,INT((ROW()-14)/2),0)))</f>
        <v/>
      </c>
      <c r="M283" s="197" t="str">
        <f ca="1">IF(MOD(ROW()-13,2)=0,IF(ISBLANK(OFFSET('11. SEGUIMIENTO 2026'!$Q$14,INT((ROW()-13)/2),0)),"",OFFSET('11. SEGUIMIENTO 2026'!$Q$14,INT((ROW()-13)/2),0)),IF(ISBLANK(OFFSET('9. METAS'!$U$20,INT((ROW()-14)/2),0)),"",OFFSET('9. METAS'!$U$20,INT((ROW()-14)/2),0)))</f>
        <v/>
      </c>
      <c r="N283" s="769" t="str">
        <f ca="1">IFERROR(J283/J284,"ND")</f>
        <v>ND</v>
      </c>
      <c r="O283" s="771" t="str">
        <f ca="1">IFERROR(((J283+K283)/H283),"ND")</f>
        <v>ND</v>
      </c>
      <c r="P283" s="775"/>
    </row>
    <row r="284" spans="3:16">
      <c r="C284" s="747"/>
      <c r="D284" s="749"/>
      <c r="E284" s="749"/>
      <c r="F284" s="751"/>
      <c r="G284" s="753"/>
      <c r="H284" s="760"/>
      <c r="I284" s="764"/>
      <c r="J284" s="195" t="str">
        <f ca="1">IF(MOD(ROW()-13,2)=0,IF(ISBLANK(OFFSET('11. SEGUIMIENTO 2026'!$N$14,INT((ROW()-13)/2),0)),"",OFFSET('11. SEGUIMIENTO 2026'!$N$14,INT((ROW()-13)/2),0)),IF(ISBLANK(OFFSET('9. METAS'!$R$20,INT((ROW()-14)/2),0)),"",OFFSET('9. METAS'!$R$20,INT((ROW()-14)/2),0)))</f>
        <v/>
      </c>
      <c r="K284" s="196" t="str">
        <f ca="1">IF(MOD(ROW()-13,2)=0,IF(ISBLANK(OFFSET('11. SEGUIMIENTO 2026'!$O$14,INT((ROW()-13)/2),0)),"",OFFSET('11. SEGUIMIENTO 2026'!$O$14,INT((ROW()-13)/2),0)),IF(ISBLANK(OFFSET('9. METAS'!$S$20,INT((ROW()-14)/2),0)),"",OFFSET('9. METAS'!$S$20,INT((ROW()-14)/2),0)))</f>
        <v/>
      </c>
      <c r="L284" s="196" t="str">
        <f ca="1">IF(MOD(ROW()-13,2)=0,IF(ISBLANK(OFFSET('11. SEGUIMIENTO 2026'!$P$14,INT((ROW()-13)/2),0)),"",OFFSET('11. SEGUIMIENTO 2026'!$P$14,INT((ROW()-13)/2),0)),IF(ISBLANK(OFFSET('9. METAS'!$T$20,INT((ROW()-14)/2),0)),"",OFFSET('9. METAS'!$T$20,INT((ROW()-14)/2),0)))</f>
        <v/>
      </c>
      <c r="M284" s="197" t="str">
        <f ca="1">IF(MOD(ROW()-13,2)=0,IF(ISBLANK(OFFSET('11. SEGUIMIENTO 2026'!$Q$14,INT((ROW()-13)/2),0)),"",OFFSET('11. SEGUIMIENTO 2026'!$Q$14,INT((ROW()-13)/2),0)),IF(ISBLANK(OFFSET('9. METAS'!$U$20,INT((ROW()-14)/2),0)),"",OFFSET('9. METAS'!$U$20,INT((ROW()-14)/2),0)))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METAS'!$L$20,INT((ROW()-13)/2),0)),"",OFFSET('9. METAS'!$L$20,INT((ROW()-13)/2),0))</f>
        <v/>
      </c>
      <c r="I285" s="763"/>
      <c r="J285" s="195" t="str">
        <f ca="1">IF(MOD(ROW()-13,2)=0,IF(ISBLANK(OFFSET('11. SEGUIMIENTO 2026'!$N$14,INT((ROW()-13)/2),0)),"",OFFSET('11. SEGUIMIENTO 2026'!$N$14,INT((ROW()-13)/2),0)),IF(ISBLANK(OFFSET('9. METAS'!$R$20,INT((ROW()-14)/2),0)),"",OFFSET('9. METAS'!$R$20,INT((ROW()-14)/2),0)))</f>
        <v/>
      </c>
      <c r="K285" s="196" t="str">
        <f ca="1">IF(MOD(ROW()-13,2)=0,IF(ISBLANK(OFFSET('11. SEGUIMIENTO 2026'!$O$14,INT((ROW()-13)/2),0)),"",OFFSET('11. SEGUIMIENTO 2026'!$O$14,INT((ROW()-13)/2),0)),IF(ISBLANK(OFFSET('9. METAS'!$S$20,INT((ROW()-14)/2),0)),"",OFFSET('9. METAS'!$S$20,INT((ROW()-14)/2),0)))</f>
        <v/>
      </c>
      <c r="L285" s="196" t="str">
        <f ca="1">IF(MOD(ROW()-13,2)=0,IF(ISBLANK(OFFSET('11. SEGUIMIENTO 2026'!$P$14,INT((ROW()-13)/2),0)),"",OFFSET('11. SEGUIMIENTO 2026'!$P$14,INT((ROW()-13)/2),0)),IF(ISBLANK(OFFSET('9. METAS'!$T$20,INT((ROW()-14)/2),0)),"",OFFSET('9. METAS'!$T$20,INT((ROW()-14)/2),0)))</f>
        <v/>
      </c>
      <c r="M285" s="197" t="str">
        <f ca="1">IF(MOD(ROW()-13,2)=0,IF(ISBLANK(OFFSET('11. SEGUIMIENTO 2026'!$Q$14,INT((ROW()-13)/2),0)),"",OFFSET('11. SEGUIMIENTO 2026'!$Q$14,INT((ROW()-13)/2),0)),IF(ISBLANK(OFFSET('9. METAS'!$U$20,INT((ROW()-14)/2),0)),"",OFFSET('9. METAS'!$U$20,INT((ROW()-14)/2),0)))</f>
        <v/>
      </c>
      <c r="N285" s="769" t="str">
        <f ca="1">IFERROR(J285/J286,"ND")</f>
        <v>ND</v>
      </c>
      <c r="O285" s="771" t="str">
        <f ca="1">IFERROR(((J285+K285)/H285),"ND")</f>
        <v>ND</v>
      </c>
      <c r="P285" s="775"/>
    </row>
    <row r="286" spans="3:16">
      <c r="C286" s="747"/>
      <c r="D286" s="749"/>
      <c r="E286" s="749"/>
      <c r="F286" s="751"/>
      <c r="G286" s="753"/>
      <c r="H286" s="760"/>
      <c r="I286" s="764"/>
      <c r="J286" s="195" t="str">
        <f ca="1">IF(MOD(ROW()-13,2)=0,IF(ISBLANK(OFFSET('11. SEGUIMIENTO 2026'!$N$14,INT((ROW()-13)/2),0)),"",OFFSET('11. SEGUIMIENTO 2026'!$N$14,INT((ROW()-13)/2),0)),IF(ISBLANK(OFFSET('9. METAS'!$R$20,INT((ROW()-14)/2),0)),"",OFFSET('9. METAS'!$R$20,INT((ROW()-14)/2),0)))</f>
        <v/>
      </c>
      <c r="K286" s="196" t="str">
        <f ca="1">IF(MOD(ROW()-13,2)=0,IF(ISBLANK(OFFSET('11. SEGUIMIENTO 2026'!$O$14,INT((ROW()-13)/2),0)),"",OFFSET('11. SEGUIMIENTO 2026'!$O$14,INT((ROW()-13)/2),0)),IF(ISBLANK(OFFSET('9. METAS'!$S$20,INT((ROW()-14)/2),0)),"",OFFSET('9. METAS'!$S$20,INT((ROW()-14)/2),0)))</f>
        <v/>
      </c>
      <c r="L286" s="196" t="str">
        <f ca="1">IF(MOD(ROW()-13,2)=0,IF(ISBLANK(OFFSET('11. SEGUIMIENTO 2026'!$P$14,INT((ROW()-13)/2),0)),"",OFFSET('11. SEGUIMIENTO 2026'!$P$14,INT((ROW()-13)/2),0)),IF(ISBLANK(OFFSET('9. METAS'!$T$20,INT((ROW()-14)/2),0)),"",OFFSET('9. METAS'!$T$20,INT((ROW()-14)/2),0)))</f>
        <v/>
      </c>
      <c r="M286" s="197" t="str">
        <f ca="1">IF(MOD(ROW()-13,2)=0,IF(ISBLANK(OFFSET('11. SEGUIMIENTO 2026'!$Q$14,INT((ROW()-13)/2),0)),"",OFFSET('11. SEGUIMIENTO 2026'!$Q$14,INT((ROW()-13)/2),0)),IF(ISBLANK(OFFSET('9. METAS'!$U$20,INT((ROW()-14)/2),0)),"",OFFSET('9. METAS'!$U$20,INT((ROW()-14)/2),0)))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METAS'!$L$20,INT((ROW()-13)/2),0)),"",OFFSET('9. METAS'!$L$20,INT((ROW()-13)/2),0))</f>
        <v/>
      </c>
      <c r="I287" s="763"/>
      <c r="J287" s="195" t="str">
        <f ca="1">IF(MOD(ROW()-13,2)=0,IF(ISBLANK(OFFSET('11. SEGUIMIENTO 2026'!$N$14,INT((ROW()-13)/2),0)),"",OFFSET('11. SEGUIMIENTO 2026'!$N$14,INT((ROW()-13)/2),0)),IF(ISBLANK(OFFSET('9. METAS'!$R$20,INT((ROW()-14)/2),0)),"",OFFSET('9. METAS'!$R$20,INT((ROW()-14)/2),0)))</f>
        <v/>
      </c>
      <c r="K287" s="196" t="str">
        <f ca="1">IF(MOD(ROW()-13,2)=0,IF(ISBLANK(OFFSET('11. SEGUIMIENTO 2026'!$O$14,INT((ROW()-13)/2),0)),"",OFFSET('11. SEGUIMIENTO 2026'!$O$14,INT((ROW()-13)/2),0)),IF(ISBLANK(OFFSET('9. METAS'!$S$20,INT((ROW()-14)/2),0)),"",OFFSET('9. METAS'!$S$20,INT((ROW()-14)/2),0)))</f>
        <v/>
      </c>
      <c r="L287" s="196" t="str">
        <f ca="1">IF(MOD(ROW()-13,2)=0,IF(ISBLANK(OFFSET('11. SEGUIMIENTO 2026'!$P$14,INT((ROW()-13)/2),0)),"",OFFSET('11. SEGUIMIENTO 2026'!$P$14,INT((ROW()-13)/2),0)),IF(ISBLANK(OFFSET('9. METAS'!$T$20,INT((ROW()-14)/2),0)),"",OFFSET('9. METAS'!$T$20,INT((ROW()-14)/2),0)))</f>
        <v/>
      </c>
      <c r="M287" s="197" t="str">
        <f ca="1">IF(MOD(ROW()-13,2)=0,IF(ISBLANK(OFFSET('11. SEGUIMIENTO 2026'!$Q$14,INT((ROW()-13)/2),0)),"",OFFSET('11. SEGUIMIENTO 2026'!$Q$14,INT((ROW()-13)/2),0)),IF(ISBLANK(OFFSET('9. METAS'!$U$20,INT((ROW()-14)/2),0)),"",OFFSET('9. METAS'!$U$20,INT((ROW()-14)/2),0)))</f>
        <v/>
      </c>
      <c r="N287" s="769" t="str">
        <f ca="1">IFERROR(J287/J288,"ND")</f>
        <v>ND</v>
      </c>
      <c r="O287" s="771" t="str">
        <f ca="1">IFERROR(((J287+K287)/H287),"ND")</f>
        <v>ND</v>
      </c>
      <c r="P287" s="775"/>
    </row>
    <row r="288" spans="3:16">
      <c r="C288" s="747"/>
      <c r="D288" s="749"/>
      <c r="E288" s="749"/>
      <c r="F288" s="751"/>
      <c r="G288" s="753"/>
      <c r="H288" s="760"/>
      <c r="I288" s="764"/>
      <c r="J288" s="195" t="str">
        <f ca="1">IF(MOD(ROW()-13,2)=0,IF(ISBLANK(OFFSET('11. SEGUIMIENTO 2026'!$N$14,INT((ROW()-13)/2),0)),"",OFFSET('11. SEGUIMIENTO 2026'!$N$14,INT((ROW()-13)/2),0)),IF(ISBLANK(OFFSET('9. METAS'!$R$20,INT((ROW()-14)/2),0)),"",OFFSET('9. METAS'!$R$20,INT((ROW()-14)/2),0)))</f>
        <v/>
      </c>
      <c r="K288" s="196" t="str">
        <f ca="1">IF(MOD(ROW()-13,2)=0,IF(ISBLANK(OFFSET('11. SEGUIMIENTO 2026'!$O$14,INT((ROW()-13)/2),0)),"",OFFSET('11. SEGUIMIENTO 2026'!$O$14,INT((ROW()-13)/2),0)),IF(ISBLANK(OFFSET('9. METAS'!$S$20,INT((ROW()-14)/2),0)),"",OFFSET('9. METAS'!$S$20,INT((ROW()-14)/2),0)))</f>
        <v/>
      </c>
      <c r="L288" s="196" t="str">
        <f ca="1">IF(MOD(ROW()-13,2)=0,IF(ISBLANK(OFFSET('11. SEGUIMIENTO 2026'!$P$14,INT((ROW()-13)/2),0)),"",OFFSET('11. SEGUIMIENTO 2026'!$P$14,INT((ROW()-13)/2),0)),IF(ISBLANK(OFFSET('9. METAS'!$T$20,INT((ROW()-14)/2),0)),"",OFFSET('9. METAS'!$T$20,INT((ROW()-14)/2),0)))</f>
        <v/>
      </c>
      <c r="M288" s="197" t="str">
        <f ca="1">IF(MOD(ROW()-13,2)=0,IF(ISBLANK(OFFSET('11. SEGUIMIENTO 2026'!$Q$14,INT((ROW()-13)/2),0)),"",OFFSET('11. SEGUIMIENTO 2026'!$Q$14,INT((ROW()-13)/2),0)),IF(ISBLANK(OFFSET('9. METAS'!$U$20,INT((ROW()-14)/2),0)),"",OFFSET('9. METAS'!$U$20,INT((ROW()-14)/2),0)))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METAS'!$L$20,INT((ROW()-13)/2),0)),"",OFFSET('9. METAS'!$L$20,INT((ROW()-13)/2),0))</f>
        <v/>
      </c>
      <c r="I289" s="763"/>
      <c r="J289" s="195" t="str">
        <f ca="1">IF(MOD(ROW()-13,2)=0,IF(ISBLANK(OFFSET('11. SEGUIMIENTO 2026'!$N$14,INT((ROW()-13)/2),0)),"",OFFSET('11. SEGUIMIENTO 2026'!$N$14,INT((ROW()-13)/2),0)),IF(ISBLANK(OFFSET('9. METAS'!$R$20,INT((ROW()-14)/2),0)),"",OFFSET('9. METAS'!$R$20,INT((ROW()-14)/2),0)))</f>
        <v/>
      </c>
      <c r="K289" s="196" t="str">
        <f ca="1">IF(MOD(ROW()-13,2)=0,IF(ISBLANK(OFFSET('11. SEGUIMIENTO 2026'!$O$14,INT((ROW()-13)/2),0)),"",OFFSET('11. SEGUIMIENTO 2026'!$O$14,INT((ROW()-13)/2),0)),IF(ISBLANK(OFFSET('9. METAS'!$S$20,INT((ROW()-14)/2),0)),"",OFFSET('9. METAS'!$S$20,INT((ROW()-14)/2),0)))</f>
        <v/>
      </c>
      <c r="L289" s="196" t="str">
        <f ca="1">IF(MOD(ROW()-13,2)=0,IF(ISBLANK(OFFSET('11. SEGUIMIENTO 2026'!$P$14,INT((ROW()-13)/2),0)),"",OFFSET('11. SEGUIMIENTO 2026'!$P$14,INT((ROW()-13)/2),0)),IF(ISBLANK(OFFSET('9. METAS'!$T$20,INT((ROW()-14)/2),0)),"",OFFSET('9. METAS'!$T$20,INT((ROW()-14)/2),0)))</f>
        <v/>
      </c>
      <c r="M289" s="197" t="str">
        <f ca="1">IF(MOD(ROW()-13,2)=0,IF(ISBLANK(OFFSET('11. SEGUIMIENTO 2026'!$Q$14,INT((ROW()-13)/2),0)),"",OFFSET('11. SEGUIMIENTO 2026'!$Q$14,INT((ROW()-13)/2),0)),IF(ISBLANK(OFFSET('9. METAS'!$U$20,INT((ROW()-14)/2),0)),"",OFFSET('9. METAS'!$U$20,INT((ROW()-14)/2),0)))</f>
        <v/>
      </c>
      <c r="N289" s="769" t="str">
        <f ca="1">IFERROR(J289/J290,"ND")</f>
        <v>ND</v>
      </c>
      <c r="O289" s="771" t="str">
        <f ca="1">IFERROR(((J289+K289)/H289),"ND")</f>
        <v>ND</v>
      </c>
      <c r="P289" s="775"/>
    </row>
    <row r="290" spans="3:16">
      <c r="C290" s="747"/>
      <c r="D290" s="749"/>
      <c r="E290" s="749"/>
      <c r="F290" s="751"/>
      <c r="G290" s="753"/>
      <c r="H290" s="760"/>
      <c r="I290" s="764"/>
      <c r="J290" s="195" t="str">
        <f ca="1">IF(MOD(ROW()-13,2)=0,IF(ISBLANK(OFFSET('11. SEGUIMIENTO 2026'!$N$14,INT((ROW()-13)/2),0)),"",OFFSET('11. SEGUIMIENTO 2026'!$N$14,INT((ROW()-13)/2),0)),IF(ISBLANK(OFFSET('9. METAS'!$R$20,INT((ROW()-14)/2),0)),"",OFFSET('9. METAS'!$R$20,INT((ROW()-14)/2),0)))</f>
        <v/>
      </c>
      <c r="K290" s="196" t="str">
        <f ca="1">IF(MOD(ROW()-13,2)=0,IF(ISBLANK(OFFSET('11. SEGUIMIENTO 2026'!$O$14,INT((ROW()-13)/2),0)),"",OFFSET('11. SEGUIMIENTO 2026'!$O$14,INT((ROW()-13)/2),0)),IF(ISBLANK(OFFSET('9. METAS'!$S$20,INT((ROW()-14)/2),0)),"",OFFSET('9. METAS'!$S$20,INT((ROW()-14)/2),0)))</f>
        <v/>
      </c>
      <c r="L290" s="196" t="str">
        <f ca="1">IF(MOD(ROW()-13,2)=0,IF(ISBLANK(OFFSET('11. SEGUIMIENTO 2026'!$P$14,INT((ROW()-13)/2),0)),"",OFFSET('11. SEGUIMIENTO 2026'!$P$14,INT((ROW()-13)/2),0)),IF(ISBLANK(OFFSET('9. METAS'!$T$20,INT((ROW()-14)/2),0)),"",OFFSET('9. METAS'!$T$20,INT((ROW()-14)/2),0)))</f>
        <v/>
      </c>
      <c r="M290" s="197" t="str">
        <f ca="1">IF(MOD(ROW()-13,2)=0,IF(ISBLANK(OFFSET('11. SEGUIMIENTO 2026'!$Q$14,INT((ROW()-13)/2),0)),"",OFFSET('11. SEGUIMIENTO 2026'!$Q$14,INT((ROW()-13)/2),0)),IF(ISBLANK(OFFSET('9. METAS'!$U$20,INT((ROW()-14)/2),0)),"",OFFSET('9. METAS'!$U$20,INT((ROW()-14)/2),0)))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METAS'!$L$20,INT((ROW()-13)/2),0)),"",OFFSET('9. METAS'!$L$20,INT((ROW()-13)/2),0))</f>
        <v/>
      </c>
      <c r="I291" s="763"/>
      <c r="J291" s="195" t="str">
        <f ca="1">IF(MOD(ROW()-13,2)=0,IF(ISBLANK(OFFSET('11. SEGUIMIENTO 2026'!$N$14,INT((ROW()-13)/2),0)),"",OFFSET('11. SEGUIMIENTO 2026'!$N$14,INT((ROW()-13)/2),0)),IF(ISBLANK(OFFSET('9. METAS'!$R$20,INT((ROW()-14)/2),0)),"",OFFSET('9. METAS'!$R$20,INT((ROW()-14)/2),0)))</f>
        <v/>
      </c>
      <c r="K291" s="196" t="str">
        <f ca="1">IF(MOD(ROW()-13,2)=0,IF(ISBLANK(OFFSET('11. SEGUIMIENTO 2026'!$O$14,INT((ROW()-13)/2),0)),"",OFFSET('11. SEGUIMIENTO 2026'!$O$14,INT((ROW()-13)/2),0)),IF(ISBLANK(OFFSET('9. METAS'!$S$20,INT((ROW()-14)/2),0)),"",OFFSET('9. METAS'!$S$20,INT((ROW()-14)/2),0)))</f>
        <v/>
      </c>
      <c r="L291" s="196" t="str">
        <f ca="1">IF(MOD(ROW()-13,2)=0,IF(ISBLANK(OFFSET('11. SEGUIMIENTO 2026'!$P$14,INT((ROW()-13)/2),0)),"",OFFSET('11. SEGUIMIENTO 2026'!$P$14,INT((ROW()-13)/2),0)),IF(ISBLANK(OFFSET('9. METAS'!$T$20,INT((ROW()-14)/2),0)),"",OFFSET('9. METAS'!$T$20,INT((ROW()-14)/2),0)))</f>
        <v/>
      </c>
      <c r="M291" s="197" t="str">
        <f ca="1">IF(MOD(ROW()-13,2)=0,IF(ISBLANK(OFFSET('11. SEGUIMIENTO 2026'!$Q$14,INT((ROW()-13)/2),0)),"",OFFSET('11. SEGUIMIENTO 2026'!$Q$14,INT((ROW()-13)/2),0)),IF(ISBLANK(OFFSET('9. METAS'!$U$20,INT((ROW()-14)/2),0)),"",OFFSET('9. METAS'!$U$20,INT((ROW()-14)/2),0)))</f>
        <v/>
      </c>
      <c r="N291" s="769" t="str">
        <f ca="1">IFERROR(J291/J292,"ND")</f>
        <v>ND</v>
      </c>
      <c r="O291" s="771" t="str">
        <f ca="1">IFERROR(((J291+K291)/H291),"ND")</f>
        <v>ND</v>
      </c>
      <c r="P291" s="775"/>
    </row>
    <row r="292" spans="3:16">
      <c r="C292" s="747"/>
      <c r="D292" s="749"/>
      <c r="E292" s="749"/>
      <c r="F292" s="751"/>
      <c r="G292" s="753"/>
      <c r="H292" s="760"/>
      <c r="I292" s="764"/>
      <c r="J292" s="195" t="str">
        <f ca="1">IF(MOD(ROW()-13,2)=0,IF(ISBLANK(OFFSET('11. SEGUIMIENTO 2026'!$N$14,INT((ROW()-13)/2),0)),"",OFFSET('11. SEGUIMIENTO 2026'!$N$14,INT((ROW()-13)/2),0)),IF(ISBLANK(OFFSET('9. METAS'!$R$20,INT((ROW()-14)/2),0)),"",OFFSET('9. METAS'!$R$20,INT((ROW()-14)/2),0)))</f>
        <v/>
      </c>
      <c r="K292" s="196" t="str">
        <f ca="1">IF(MOD(ROW()-13,2)=0,IF(ISBLANK(OFFSET('11. SEGUIMIENTO 2026'!$O$14,INT((ROW()-13)/2),0)),"",OFFSET('11. SEGUIMIENTO 2026'!$O$14,INT((ROW()-13)/2),0)),IF(ISBLANK(OFFSET('9. METAS'!$S$20,INT((ROW()-14)/2),0)),"",OFFSET('9. METAS'!$S$20,INT((ROW()-14)/2),0)))</f>
        <v/>
      </c>
      <c r="L292" s="196" t="str">
        <f ca="1">IF(MOD(ROW()-13,2)=0,IF(ISBLANK(OFFSET('11. SEGUIMIENTO 2026'!$P$14,INT((ROW()-13)/2),0)),"",OFFSET('11. SEGUIMIENTO 2026'!$P$14,INT((ROW()-13)/2),0)),IF(ISBLANK(OFFSET('9. METAS'!$T$20,INT((ROW()-14)/2),0)),"",OFFSET('9. METAS'!$T$20,INT((ROW()-14)/2),0)))</f>
        <v/>
      </c>
      <c r="M292" s="197" t="str">
        <f ca="1">IF(MOD(ROW()-13,2)=0,IF(ISBLANK(OFFSET('11. SEGUIMIENTO 2026'!$Q$14,INT((ROW()-13)/2),0)),"",OFFSET('11. SEGUIMIENTO 2026'!$Q$14,INT((ROW()-13)/2),0)),IF(ISBLANK(OFFSET('9. METAS'!$U$20,INT((ROW()-14)/2),0)),"",OFFSET('9. METAS'!$U$20,INT((ROW()-14)/2),0)))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METAS'!$L$20,INT((ROW()-13)/2),0)),"",OFFSET('9. METAS'!$L$20,INT((ROW()-13)/2),0))</f>
        <v/>
      </c>
      <c r="I293" s="763"/>
      <c r="J293" s="195" t="str">
        <f ca="1">IF(MOD(ROW()-13,2)=0,IF(ISBLANK(OFFSET('11. SEGUIMIENTO 2026'!$N$14,INT((ROW()-13)/2),0)),"",OFFSET('11. SEGUIMIENTO 2026'!$N$14,INT((ROW()-13)/2),0)),IF(ISBLANK(OFFSET('9. METAS'!$R$20,INT((ROW()-14)/2),0)),"",OFFSET('9. METAS'!$R$20,INT((ROW()-14)/2),0)))</f>
        <v/>
      </c>
      <c r="K293" s="196" t="str">
        <f ca="1">IF(MOD(ROW()-13,2)=0,IF(ISBLANK(OFFSET('11. SEGUIMIENTO 2026'!$O$14,INT((ROW()-13)/2),0)),"",OFFSET('11. SEGUIMIENTO 2026'!$O$14,INT((ROW()-13)/2),0)),IF(ISBLANK(OFFSET('9. METAS'!$S$20,INT((ROW()-14)/2),0)),"",OFFSET('9. METAS'!$S$20,INT((ROW()-14)/2),0)))</f>
        <v/>
      </c>
      <c r="L293" s="196" t="str">
        <f ca="1">IF(MOD(ROW()-13,2)=0,IF(ISBLANK(OFFSET('11. SEGUIMIENTO 2026'!$P$14,INT((ROW()-13)/2),0)),"",OFFSET('11. SEGUIMIENTO 2026'!$P$14,INT((ROW()-13)/2),0)),IF(ISBLANK(OFFSET('9. METAS'!$T$20,INT((ROW()-14)/2),0)),"",OFFSET('9. METAS'!$T$20,INT((ROW()-14)/2),0)))</f>
        <v/>
      </c>
      <c r="M293" s="197" t="str">
        <f ca="1">IF(MOD(ROW()-13,2)=0,IF(ISBLANK(OFFSET('11. SEGUIMIENTO 2026'!$Q$14,INT((ROW()-13)/2),0)),"",OFFSET('11. SEGUIMIENTO 2026'!$Q$14,INT((ROW()-13)/2),0)),IF(ISBLANK(OFFSET('9. METAS'!$U$20,INT((ROW()-14)/2),0)),"",OFFSET('9. METAS'!$U$20,INT((ROW()-14)/2),0)))</f>
        <v/>
      </c>
      <c r="N293" s="769" t="str">
        <f ca="1">IFERROR(J293/J294,"ND")</f>
        <v>ND</v>
      </c>
      <c r="O293" s="771" t="str">
        <f ca="1">IFERROR(((J293+K293)/H293),"ND")</f>
        <v>ND</v>
      </c>
      <c r="P293" s="775"/>
    </row>
    <row r="294" spans="3:16">
      <c r="C294" s="747"/>
      <c r="D294" s="749"/>
      <c r="E294" s="749"/>
      <c r="F294" s="751"/>
      <c r="G294" s="753"/>
      <c r="H294" s="760"/>
      <c r="I294" s="764"/>
      <c r="J294" s="195" t="str">
        <f ca="1">IF(MOD(ROW()-13,2)=0,IF(ISBLANK(OFFSET('11. SEGUIMIENTO 2026'!$N$14,INT((ROW()-13)/2),0)),"",OFFSET('11. SEGUIMIENTO 2026'!$N$14,INT((ROW()-13)/2),0)),IF(ISBLANK(OFFSET('9. METAS'!$R$20,INT((ROW()-14)/2),0)),"",OFFSET('9. METAS'!$R$20,INT((ROW()-14)/2),0)))</f>
        <v/>
      </c>
      <c r="K294" s="196" t="str">
        <f ca="1">IF(MOD(ROW()-13,2)=0,IF(ISBLANK(OFFSET('11. SEGUIMIENTO 2026'!$O$14,INT((ROW()-13)/2),0)),"",OFFSET('11. SEGUIMIENTO 2026'!$O$14,INT((ROW()-13)/2),0)),IF(ISBLANK(OFFSET('9. METAS'!$S$20,INT((ROW()-14)/2),0)),"",OFFSET('9. METAS'!$S$20,INT((ROW()-14)/2),0)))</f>
        <v/>
      </c>
      <c r="L294" s="196" t="str">
        <f ca="1">IF(MOD(ROW()-13,2)=0,IF(ISBLANK(OFFSET('11. SEGUIMIENTO 2026'!$P$14,INT((ROW()-13)/2),0)),"",OFFSET('11. SEGUIMIENTO 2026'!$P$14,INT((ROW()-13)/2),0)),IF(ISBLANK(OFFSET('9. METAS'!$T$20,INT((ROW()-14)/2),0)),"",OFFSET('9. METAS'!$T$20,INT((ROW()-14)/2),0)))</f>
        <v/>
      </c>
      <c r="M294" s="197" t="str">
        <f ca="1">IF(MOD(ROW()-13,2)=0,IF(ISBLANK(OFFSET('11. SEGUIMIENTO 2026'!$Q$14,INT((ROW()-13)/2),0)),"",OFFSET('11. SEGUIMIENTO 2026'!$Q$14,INT((ROW()-13)/2),0)),IF(ISBLANK(OFFSET('9. METAS'!$U$20,INT((ROW()-14)/2),0)),"",OFFSET('9. METAS'!$U$20,INT((ROW()-14)/2),0)))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METAS'!$L$20,INT((ROW()-13)/2),0)),"",OFFSET('9. METAS'!$L$20,INT((ROW()-13)/2),0))</f>
        <v/>
      </c>
      <c r="I295" s="763"/>
      <c r="J295" s="195" t="str">
        <f ca="1">IF(MOD(ROW()-13,2)=0,IF(ISBLANK(OFFSET('11. SEGUIMIENTO 2026'!$N$14,INT((ROW()-13)/2),0)),"",OFFSET('11. SEGUIMIENTO 2026'!$N$14,INT((ROW()-13)/2),0)),IF(ISBLANK(OFFSET('9. METAS'!$R$20,INT((ROW()-14)/2),0)),"",OFFSET('9. METAS'!$R$20,INT((ROW()-14)/2),0)))</f>
        <v/>
      </c>
      <c r="K295" s="196" t="str">
        <f ca="1">IF(MOD(ROW()-13,2)=0,IF(ISBLANK(OFFSET('11. SEGUIMIENTO 2026'!$O$14,INT((ROW()-13)/2),0)),"",OFFSET('11. SEGUIMIENTO 2026'!$O$14,INT((ROW()-13)/2),0)),IF(ISBLANK(OFFSET('9. METAS'!$S$20,INT((ROW()-14)/2),0)),"",OFFSET('9. METAS'!$S$20,INT((ROW()-14)/2),0)))</f>
        <v/>
      </c>
      <c r="L295" s="196" t="str">
        <f ca="1">IF(MOD(ROW()-13,2)=0,IF(ISBLANK(OFFSET('11. SEGUIMIENTO 2026'!$P$14,INT((ROW()-13)/2),0)),"",OFFSET('11. SEGUIMIENTO 2026'!$P$14,INT((ROW()-13)/2),0)),IF(ISBLANK(OFFSET('9. METAS'!$T$20,INT((ROW()-14)/2),0)),"",OFFSET('9. METAS'!$T$20,INT((ROW()-14)/2),0)))</f>
        <v/>
      </c>
      <c r="M295" s="197" t="str">
        <f ca="1">IF(MOD(ROW()-13,2)=0,IF(ISBLANK(OFFSET('11. SEGUIMIENTO 2026'!$Q$14,INT((ROW()-13)/2),0)),"",OFFSET('11. SEGUIMIENTO 2026'!$Q$14,INT((ROW()-13)/2),0)),IF(ISBLANK(OFFSET('9. METAS'!$U$20,INT((ROW()-14)/2),0)),"",OFFSET('9. METAS'!$U$20,INT((ROW()-14)/2),0)))</f>
        <v/>
      </c>
      <c r="N295" s="769" t="str">
        <f ca="1">IFERROR(J295/J296,"ND")</f>
        <v>ND</v>
      </c>
      <c r="O295" s="771" t="str">
        <f ca="1">IFERROR(((J295+K295)/H295),"ND")</f>
        <v>ND</v>
      </c>
      <c r="P295" s="775"/>
    </row>
    <row r="296" spans="3:16">
      <c r="C296" s="747"/>
      <c r="D296" s="749"/>
      <c r="E296" s="749"/>
      <c r="F296" s="751"/>
      <c r="G296" s="753"/>
      <c r="H296" s="760"/>
      <c r="I296" s="764"/>
      <c r="J296" s="195" t="str">
        <f ca="1">IF(MOD(ROW()-13,2)=0,IF(ISBLANK(OFFSET('11. SEGUIMIENTO 2026'!$N$14,INT((ROW()-13)/2),0)),"",OFFSET('11. SEGUIMIENTO 2026'!$N$14,INT((ROW()-13)/2),0)),IF(ISBLANK(OFFSET('9. METAS'!$R$20,INT((ROW()-14)/2),0)),"",OFFSET('9. METAS'!$R$20,INT((ROW()-14)/2),0)))</f>
        <v/>
      </c>
      <c r="K296" s="196" t="str">
        <f ca="1">IF(MOD(ROW()-13,2)=0,IF(ISBLANK(OFFSET('11. SEGUIMIENTO 2026'!$O$14,INT((ROW()-13)/2),0)),"",OFFSET('11. SEGUIMIENTO 2026'!$O$14,INT((ROW()-13)/2),0)),IF(ISBLANK(OFFSET('9. METAS'!$S$20,INT((ROW()-14)/2),0)),"",OFFSET('9. METAS'!$S$20,INT((ROW()-14)/2),0)))</f>
        <v/>
      </c>
      <c r="L296" s="196" t="str">
        <f ca="1">IF(MOD(ROW()-13,2)=0,IF(ISBLANK(OFFSET('11. SEGUIMIENTO 2026'!$P$14,INT((ROW()-13)/2),0)),"",OFFSET('11. SEGUIMIENTO 2026'!$P$14,INT((ROW()-13)/2),0)),IF(ISBLANK(OFFSET('9. METAS'!$T$20,INT((ROW()-14)/2),0)),"",OFFSET('9. METAS'!$T$20,INT((ROW()-14)/2),0)))</f>
        <v/>
      </c>
      <c r="M296" s="197" t="str">
        <f ca="1">IF(MOD(ROW()-13,2)=0,IF(ISBLANK(OFFSET('11. SEGUIMIENTO 2026'!$Q$14,INT((ROW()-13)/2),0)),"",OFFSET('11. SEGUIMIENTO 2026'!$Q$14,INT((ROW()-13)/2),0)),IF(ISBLANK(OFFSET('9. METAS'!$U$20,INT((ROW()-14)/2),0)),"",OFFSET('9. METAS'!$U$20,INT((ROW()-14)/2),0)))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METAS'!$L$20,INT((ROW()-13)/2),0)),"",OFFSET('9. METAS'!$L$20,INT((ROW()-13)/2),0))</f>
        <v/>
      </c>
      <c r="I297" s="763"/>
      <c r="J297" s="195" t="str">
        <f ca="1">IF(MOD(ROW()-13,2)=0,IF(ISBLANK(OFFSET('11. SEGUIMIENTO 2026'!$N$14,INT((ROW()-13)/2),0)),"",OFFSET('11. SEGUIMIENTO 2026'!$N$14,INT((ROW()-13)/2),0)),IF(ISBLANK(OFFSET('9. METAS'!$R$20,INT((ROW()-14)/2),0)),"",OFFSET('9. METAS'!$R$20,INT((ROW()-14)/2),0)))</f>
        <v/>
      </c>
      <c r="K297" s="196" t="str">
        <f ca="1">IF(MOD(ROW()-13,2)=0,IF(ISBLANK(OFFSET('11. SEGUIMIENTO 2026'!$O$14,INT((ROW()-13)/2),0)),"",OFFSET('11. SEGUIMIENTO 2026'!$O$14,INT((ROW()-13)/2),0)),IF(ISBLANK(OFFSET('9. METAS'!$S$20,INT((ROW()-14)/2),0)),"",OFFSET('9. METAS'!$S$20,INT((ROW()-14)/2),0)))</f>
        <v/>
      </c>
      <c r="L297" s="196" t="str">
        <f ca="1">IF(MOD(ROW()-13,2)=0,IF(ISBLANK(OFFSET('11. SEGUIMIENTO 2026'!$P$14,INT((ROW()-13)/2),0)),"",OFFSET('11. SEGUIMIENTO 2026'!$P$14,INT((ROW()-13)/2),0)),IF(ISBLANK(OFFSET('9. METAS'!$T$20,INT((ROW()-14)/2),0)),"",OFFSET('9. METAS'!$T$20,INT((ROW()-14)/2),0)))</f>
        <v/>
      </c>
      <c r="M297" s="197" t="str">
        <f ca="1">IF(MOD(ROW()-13,2)=0,IF(ISBLANK(OFFSET('11. SEGUIMIENTO 2026'!$Q$14,INT((ROW()-13)/2),0)),"",OFFSET('11. SEGUIMIENTO 2026'!$Q$14,INT((ROW()-13)/2),0)),IF(ISBLANK(OFFSET('9. METAS'!$U$20,INT((ROW()-14)/2),0)),"",OFFSET('9. METAS'!$U$20,INT((ROW()-14)/2),0)))</f>
        <v/>
      </c>
      <c r="N297" s="769" t="str">
        <f ca="1">IFERROR(J297/J298,"ND")</f>
        <v>ND</v>
      </c>
      <c r="O297" s="771" t="str">
        <f ca="1">IFERROR(((J297+K297)/H297),"ND")</f>
        <v>ND</v>
      </c>
      <c r="P297" s="775"/>
    </row>
    <row r="298" spans="3:16">
      <c r="C298" s="747"/>
      <c r="D298" s="749"/>
      <c r="E298" s="749"/>
      <c r="F298" s="751"/>
      <c r="G298" s="753"/>
      <c r="H298" s="760"/>
      <c r="I298" s="764"/>
      <c r="J298" s="195" t="str">
        <f ca="1">IF(MOD(ROW()-13,2)=0,IF(ISBLANK(OFFSET('11. SEGUIMIENTO 2026'!$N$14,INT((ROW()-13)/2),0)),"",OFFSET('11. SEGUIMIENTO 2026'!$N$14,INT((ROW()-13)/2),0)),IF(ISBLANK(OFFSET('9. METAS'!$R$20,INT((ROW()-14)/2),0)),"",OFFSET('9. METAS'!$R$20,INT((ROW()-14)/2),0)))</f>
        <v/>
      </c>
      <c r="K298" s="196" t="str">
        <f ca="1">IF(MOD(ROW()-13,2)=0,IF(ISBLANK(OFFSET('11. SEGUIMIENTO 2026'!$O$14,INT((ROW()-13)/2),0)),"",OFFSET('11. SEGUIMIENTO 2026'!$O$14,INT((ROW()-13)/2),0)),IF(ISBLANK(OFFSET('9. METAS'!$S$20,INT((ROW()-14)/2),0)),"",OFFSET('9. METAS'!$S$20,INT((ROW()-14)/2),0)))</f>
        <v/>
      </c>
      <c r="L298" s="196" t="str">
        <f ca="1">IF(MOD(ROW()-13,2)=0,IF(ISBLANK(OFFSET('11. SEGUIMIENTO 2026'!$P$14,INT((ROW()-13)/2),0)),"",OFFSET('11. SEGUIMIENTO 2026'!$P$14,INT((ROW()-13)/2),0)),IF(ISBLANK(OFFSET('9. METAS'!$T$20,INT((ROW()-14)/2),0)),"",OFFSET('9. METAS'!$T$20,INT((ROW()-14)/2),0)))</f>
        <v/>
      </c>
      <c r="M298" s="197" t="str">
        <f ca="1">IF(MOD(ROW()-13,2)=0,IF(ISBLANK(OFFSET('11. SEGUIMIENTO 2026'!$Q$14,INT((ROW()-13)/2),0)),"",OFFSET('11. SEGUIMIENTO 2026'!$Q$14,INT((ROW()-13)/2),0)),IF(ISBLANK(OFFSET('9. METAS'!$U$20,INT((ROW()-14)/2),0)),"",OFFSET('9. METAS'!$U$20,INT((ROW()-14)/2),0)))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METAS'!$L$20,INT((ROW()-13)/2),0)),"",OFFSET('9. METAS'!$L$20,INT((ROW()-13)/2),0))</f>
        <v/>
      </c>
      <c r="I299" s="763"/>
      <c r="J299" s="195" t="str">
        <f ca="1">IF(MOD(ROW()-13,2)=0,IF(ISBLANK(OFFSET('11. SEGUIMIENTO 2026'!$N$14,INT((ROW()-13)/2),0)),"",OFFSET('11. SEGUIMIENTO 2026'!$N$14,INT((ROW()-13)/2),0)),IF(ISBLANK(OFFSET('9. METAS'!$R$20,INT((ROW()-14)/2),0)),"",OFFSET('9. METAS'!$R$20,INT((ROW()-14)/2),0)))</f>
        <v/>
      </c>
      <c r="K299" s="196" t="str">
        <f ca="1">IF(MOD(ROW()-13,2)=0,IF(ISBLANK(OFFSET('11. SEGUIMIENTO 2026'!$O$14,INT((ROW()-13)/2),0)),"",OFFSET('11. SEGUIMIENTO 2026'!$O$14,INT((ROW()-13)/2),0)),IF(ISBLANK(OFFSET('9. METAS'!$S$20,INT((ROW()-14)/2),0)),"",OFFSET('9. METAS'!$S$20,INT((ROW()-14)/2),0)))</f>
        <v/>
      </c>
      <c r="L299" s="196" t="str">
        <f ca="1">IF(MOD(ROW()-13,2)=0,IF(ISBLANK(OFFSET('11. SEGUIMIENTO 2026'!$P$14,INT((ROW()-13)/2),0)),"",OFFSET('11. SEGUIMIENTO 2026'!$P$14,INT((ROW()-13)/2),0)),IF(ISBLANK(OFFSET('9. METAS'!$T$20,INT((ROW()-14)/2),0)),"",OFFSET('9. METAS'!$T$20,INT((ROW()-14)/2),0)))</f>
        <v/>
      </c>
      <c r="M299" s="197" t="str">
        <f ca="1">IF(MOD(ROW()-13,2)=0,IF(ISBLANK(OFFSET('11. SEGUIMIENTO 2026'!$Q$14,INT((ROW()-13)/2),0)),"",OFFSET('11. SEGUIMIENTO 2026'!$Q$14,INT((ROW()-13)/2),0)),IF(ISBLANK(OFFSET('9. METAS'!$U$20,INT((ROW()-14)/2),0)),"",OFFSET('9. METAS'!$U$20,INT((ROW()-14)/2),0)))</f>
        <v/>
      </c>
      <c r="N299" s="769" t="str">
        <f ca="1">IFERROR(J299/J300,"ND")</f>
        <v>ND</v>
      </c>
      <c r="O299" s="771" t="str">
        <f ca="1">IFERROR(((J299+K299)/H299),"ND")</f>
        <v>ND</v>
      </c>
      <c r="P299" s="775"/>
    </row>
    <row r="300" spans="3:16">
      <c r="C300" s="747"/>
      <c r="D300" s="749"/>
      <c r="E300" s="749"/>
      <c r="F300" s="751"/>
      <c r="G300" s="753"/>
      <c r="H300" s="760"/>
      <c r="I300" s="764"/>
      <c r="J300" s="195" t="str">
        <f ca="1">IF(MOD(ROW()-13,2)=0,IF(ISBLANK(OFFSET('11. SEGUIMIENTO 2026'!$N$14,INT((ROW()-13)/2),0)),"",OFFSET('11. SEGUIMIENTO 2026'!$N$14,INT((ROW()-13)/2),0)),IF(ISBLANK(OFFSET('9. METAS'!$R$20,INT((ROW()-14)/2),0)),"",OFFSET('9. METAS'!$R$20,INT((ROW()-14)/2),0)))</f>
        <v/>
      </c>
      <c r="K300" s="196" t="str">
        <f ca="1">IF(MOD(ROW()-13,2)=0,IF(ISBLANK(OFFSET('11. SEGUIMIENTO 2026'!$O$14,INT((ROW()-13)/2),0)),"",OFFSET('11. SEGUIMIENTO 2026'!$O$14,INT((ROW()-13)/2),0)),IF(ISBLANK(OFFSET('9. METAS'!$S$20,INT((ROW()-14)/2),0)),"",OFFSET('9. METAS'!$S$20,INT((ROW()-14)/2),0)))</f>
        <v/>
      </c>
      <c r="L300" s="196" t="str">
        <f ca="1">IF(MOD(ROW()-13,2)=0,IF(ISBLANK(OFFSET('11. SEGUIMIENTO 2026'!$P$14,INT((ROW()-13)/2),0)),"",OFFSET('11. SEGUIMIENTO 2026'!$P$14,INT((ROW()-13)/2),0)),IF(ISBLANK(OFFSET('9. METAS'!$T$20,INT((ROW()-14)/2),0)),"",OFFSET('9. METAS'!$T$20,INT((ROW()-14)/2),0)))</f>
        <v/>
      </c>
      <c r="M300" s="197" t="str">
        <f ca="1">IF(MOD(ROW()-13,2)=0,IF(ISBLANK(OFFSET('11. SEGUIMIENTO 2026'!$Q$14,INT((ROW()-13)/2),0)),"",OFFSET('11. SEGUIMIENTO 2026'!$Q$14,INT((ROW()-13)/2),0)),IF(ISBLANK(OFFSET('9. METAS'!$U$20,INT((ROW()-14)/2),0)),"",OFFSET('9. METAS'!$U$20,INT((ROW()-14)/2),0)))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METAS'!$L$20,INT((ROW()-13)/2),0)),"",OFFSET('9. METAS'!$L$20,INT((ROW()-13)/2),0))</f>
        <v/>
      </c>
      <c r="I301" s="763"/>
      <c r="J301" s="195" t="str">
        <f ca="1">IF(MOD(ROW()-13,2)=0,IF(ISBLANK(OFFSET('11. SEGUIMIENTO 2026'!$N$14,INT((ROW()-13)/2),0)),"",OFFSET('11. SEGUIMIENTO 2026'!$N$14,INT((ROW()-13)/2),0)),IF(ISBLANK(OFFSET('9. METAS'!$R$20,INT((ROW()-14)/2),0)),"",OFFSET('9. METAS'!$R$20,INT((ROW()-14)/2),0)))</f>
        <v/>
      </c>
      <c r="K301" s="196" t="str">
        <f ca="1">IF(MOD(ROW()-13,2)=0,IF(ISBLANK(OFFSET('11. SEGUIMIENTO 2026'!$O$14,INT((ROW()-13)/2),0)),"",OFFSET('11. SEGUIMIENTO 2026'!$O$14,INT((ROW()-13)/2),0)),IF(ISBLANK(OFFSET('9. METAS'!$S$20,INT((ROW()-14)/2),0)),"",OFFSET('9. METAS'!$S$20,INT((ROW()-14)/2),0)))</f>
        <v/>
      </c>
      <c r="L301" s="196" t="str">
        <f ca="1">IF(MOD(ROW()-13,2)=0,IF(ISBLANK(OFFSET('11. SEGUIMIENTO 2026'!$P$14,INT((ROW()-13)/2),0)),"",OFFSET('11. SEGUIMIENTO 2026'!$P$14,INT((ROW()-13)/2),0)),IF(ISBLANK(OFFSET('9. METAS'!$T$20,INT((ROW()-14)/2),0)),"",OFFSET('9. METAS'!$T$20,INT((ROW()-14)/2),0)))</f>
        <v/>
      </c>
      <c r="M301" s="197" t="str">
        <f ca="1">IF(MOD(ROW()-13,2)=0,IF(ISBLANK(OFFSET('11. SEGUIMIENTO 2026'!$Q$14,INT((ROW()-13)/2),0)),"",OFFSET('11. SEGUIMIENTO 2026'!$Q$14,INT((ROW()-13)/2),0)),IF(ISBLANK(OFFSET('9. METAS'!$U$20,INT((ROW()-14)/2),0)),"",OFFSET('9. METAS'!$U$20,INT((ROW()-14)/2),0)))</f>
        <v/>
      </c>
      <c r="N301" s="769" t="str">
        <f ca="1">IFERROR(J301/J302,"ND")</f>
        <v>ND</v>
      </c>
      <c r="O301" s="771" t="str">
        <f ca="1">IFERROR(((J301+K301)/H301),"ND")</f>
        <v>ND</v>
      </c>
      <c r="P301" s="775"/>
    </row>
    <row r="302" spans="3:16">
      <c r="C302" s="747"/>
      <c r="D302" s="749"/>
      <c r="E302" s="749"/>
      <c r="F302" s="751"/>
      <c r="G302" s="753"/>
      <c r="H302" s="760"/>
      <c r="I302" s="764"/>
      <c r="J302" s="195" t="str">
        <f ca="1">IF(MOD(ROW()-13,2)=0,IF(ISBLANK(OFFSET('11. SEGUIMIENTO 2026'!$N$14,INT((ROW()-13)/2),0)),"",OFFSET('11. SEGUIMIENTO 2026'!$N$14,INT((ROW()-13)/2),0)),IF(ISBLANK(OFFSET('9. METAS'!$R$20,INT((ROW()-14)/2),0)),"",OFFSET('9. METAS'!$R$20,INT((ROW()-14)/2),0)))</f>
        <v/>
      </c>
      <c r="K302" s="196" t="str">
        <f ca="1">IF(MOD(ROW()-13,2)=0,IF(ISBLANK(OFFSET('11. SEGUIMIENTO 2026'!$O$14,INT((ROW()-13)/2),0)),"",OFFSET('11. SEGUIMIENTO 2026'!$O$14,INT((ROW()-13)/2),0)),IF(ISBLANK(OFFSET('9. METAS'!$S$20,INT((ROW()-14)/2),0)),"",OFFSET('9. METAS'!$S$20,INT((ROW()-14)/2),0)))</f>
        <v/>
      </c>
      <c r="L302" s="196" t="str">
        <f ca="1">IF(MOD(ROW()-13,2)=0,IF(ISBLANK(OFFSET('11. SEGUIMIENTO 2026'!$P$14,INT((ROW()-13)/2),0)),"",OFFSET('11. SEGUIMIENTO 2026'!$P$14,INT((ROW()-13)/2),0)),IF(ISBLANK(OFFSET('9. METAS'!$T$20,INT((ROW()-14)/2),0)),"",OFFSET('9. METAS'!$T$20,INT((ROW()-14)/2),0)))</f>
        <v/>
      </c>
      <c r="M302" s="197" t="str">
        <f ca="1">IF(MOD(ROW()-13,2)=0,IF(ISBLANK(OFFSET('11. SEGUIMIENTO 2026'!$Q$14,INT((ROW()-13)/2),0)),"",OFFSET('11. SEGUIMIENTO 2026'!$Q$14,INT((ROW()-13)/2),0)),IF(ISBLANK(OFFSET('9. METAS'!$U$20,INT((ROW()-14)/2),0)),"",OFFSET('9. METAS'!$U$20,INT((ROW()-14)/2),0)))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METAS'!$L$20,INT((ROW()-13)/2),0)),"",OFFSET('9. METAS'!$L$20,INT((ROW()-13)/2),0))</f>
        <v/>
      </c>
      <c r="I303" s="763"/>
      <c r="J303" s="195" t="str">
        <f ca="1">IF(MOD(ROW()-13,2)=0,IF(ISBLANK(OFFSET('11. SEGUIMIENTO 2026'!$N$14,INT((ROW()-13)/2),0)),"",OFFSET('11. SEGUIMIENTO 2026'!$N$14,INT((ROW()-13)/2),0)),IF(ISBLANK(OFFSET('9. METAS'!$R$20,INT((ROW()-14)/2),0)),"",OFFSET('9. METAS'!$R$20,INT((ROW()-14)/2),0)))</f>
        <v/>
      </c>
      <c r="K303" s="196" t="str">
        <f ca="1">IF(MOD(ROW()-13,2)=0,IF(ISBLANK(OFFSET('11. SEGUIMIENTO 2026'!$O$14,INT((ROW()-13)/2),0)),"",OFFSET('11. SEGUIMIENTO 2026'!$O$14,INT((ROW()-13)/2),0)),IF(ISBLANK(OFFSET('9. METAS'!$S$20,INT((ROW()-14)/2),0)),"",OFFSET('9. METAS'!$S$20,INT((ROW()-14)/2),0)))</f>
        <v/>
      </c>
      <c r="L303" s="196" t="str">
        <f ca="1">IF(MOD(ROW()-13,2)=0,IF(ISBLANK(OFFSET('11. SEGUIMIENTO 2026'!$P$14,INT((ROW()-13)/2),0)),"",OFFSET('11. SEGUIMIENTO 2026'!$P$14,INT((ROW()-13)/2),0)),IF(ISBLANK(OFFSET('9. METAS'!$T$20,INT((ROW()-14)/2),0)),"",OFFSET('9. METAS'!$T$20,INT((ROW()-14)/2),0)))</f>
        <v/>
      </c>
      <c r="M303" s="197" t="str">
        <f ca="1">IF(MOD(ROW()-13,2)=0,IF(ISBLANK(OFFSET('11. SEGUIMIENTO 2026'!$Q$14,INT((ROW()-13)/2),0)),"",OFFSET('11. SEGUIMIENTO 2026'!$Q$14,INT((ROW()-13)/2),0)),IF(ISBLANK(OFFSET('9. METAS'!$U$20,INT((ROW()-14)/2),0)),"",OFFSET('9. METAS'!$U$20,INT((ROW()-14)/2),0)))</f>
        <v/>
      </c>
      <c r="N303" s="769" t="str">
        <f ca="1">IFERROR(J303/J304,"ND")</f>
        <v>ND</v>
      </c>
      <c r="O303" s="771" t="str">
        <f ca="1">IFERROR(((J303+K303)/H303),"ND")</f>
        <v>ND</v>
      </c>
      <c r="P303" s="775"/>
    </row>
    <row r="304" spans="3:16">
      <c r="C304" s="747"/>
      <c r="D304" s="749"/>
      <c r="E304" s="749"/>
      <c r="F304" s="751"/>
      <c r="G304" s="753"/>
      <c r="H304" s="760"/>
      <c r="I304" s="764"/>
      <c r="J304" s="195" t="str">
        <f ca="1">IF(MOD(ROW()-13,2)=0,IF(ISBLANK(OFFSET('11. SEGUIMIENTO 2026'!$N$14,INT((ROW()-13)/2),0)),"",OFFSET('11. SEGUIMIENTO 2026'!$N$14,INT((ROW()-13)/2),0)),IF(ISBLANK(OFFSET('9. METAS'!$R$20,INT((ROW()-14)/2),0)),"",OFFSET('9. METAS'!$R$20,INT((ROW()-14)/2),0)))</f>
        <v/>
      </c>
      <c r="K304" s="196" t="str">
        <f ca="1">IF(MOD(ROW()-13,2)=0,IF(ISBLANK(OFFSET('11. SEGUIMIENTO 2026'!$O$14,INT((ROW()-13)/2),0)),"",OFFSET('11. SEGUIMIENTO 2026'!$O$14,INT((ROW()-13)/2),0)),IF(ISBLANK(OFFSET('9. METAS'!$S$20,INT((ROW()-14)/2),0)),"",OFFSET('9. METAS'!$S$20,INT((ROW()-14)/2),0)))</f>
        <v/>
      </c>
      <c r="L304" s="196" t="str">
        <f ca="1">IF(MOD(ROW()-13,2)=0,IF(ISBLANK(OFFSET('11. SEGUIMIENTO 2026'!$P$14,INT((ROW()-13)/2),0)),"",OFFSET('11. SEGUIMIENTO 2026'!$P$14,INT((ROW()-13)/2),0)),IF(ISBLANK(OFFSET('9. METAS'!$T$20,INT((ROW()-14)/2),0)),"",OFFSET('9. METAS'!$T$20,INT((ROW()-14)/2),0)))</f>
        <v/>
      </c>
      <c r="M304" s="197" t="str">
        <f ca="1">IF(MOD(ROW()-13,2)=0,IF(ISBLANK(OFFSET('11. SEGUIMIENTO 2026'!$Q$14,INT((ROW()-13)/2),0)),"",OFFSET('11. SEGUIMIENTO 2026'!$Q$14,INT((ROW()-13)/2),0)),IF(ISBLANK(OFFSET('9. METAS'!$U$20,INT((ROW()-14)/2),0)),"",OFFSET('9. METAS'!$U$20,INT((ROW()-14)/2),0)))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METAS'!$L$20,INT((ROW()-13)/2),0)),"",OFFSET('9. METAS'!$L$20,INT((ROW()-13)/2),0))</f>
        <v/>
      </c>
      <c r="I305" s="763"/>
      <c r="J305" s="195" t="str">
        <f ca="1">IF(MOD(ROW()-13,2)=0,IF(ISBLANK(OFFSET('11. SEGUIMIENTO 2026'!$N$14,INT((ROW()-13)/2),0)),"",OFFSET('11. SEGUIMIENTO 2026'!$N$14,INT((ROW()-13)/2),0)),IF(ISBLANK(OFFSET('9. METAS'!$R$20,INT((ROW()-14)/2),0)),"",OFFSET('9. METAS'!$R$20,INT((ROW()-14)/2),0)))</f>
        <v/>
      </c>
      <c r="K305" s="196" t="str">
        <f ca="1">IF(MOD(ROW()-13,2)=0,IF(ISBLANK(OFFSET('11. SEGUIMIENTO 2026'!$O$14,INT((ROW()-13)/2),0)),"",OFFSET('11. SEGUIMIENTO 2026'!$O$14,INT((ROW()-13)/2),0)),IF(ISBLANK(OFFSET('9. METAS'!$S$20,INT((ROW()-14)/2),0)),"",OFFSET('9. METAS'!$S$20,INT((ROW()-14)/2),0)))</f>
        <v/>
      </c>
      <c r="L305" s="196" t="str">
        <f ca="1">IF(MOD(ROW()-13,2)=0,IF(ISBLANK(OFFSET('11. SEGUIMIENTO 2026'!$P$14,INT((ROW()-13)/2),0)),"",OFFSET('11. SEGUIMIENTO 2026'!$P$14,INT((ROW()-13)/2),0)),IF(ISBLANK(OFFSET('9. METAS'!$T$20,INT((ROW()-14)/2),0)),"",OFFSET('9. METAS'!$T$20,INT((ROW()-14)/2),0)))</f>
        <v/>
      </c>
      <c r="M305" s="197" t="str">
        <f ca="1">IF(MOD(ROW()-13,2)=0,IF(ISBLANK(OFFSET('11. SEGUIMIENTO 2026'!$Q$14,INT((ROW()-13)/2),0)),"",OFFSET('11. SEGUIMIENTO 2026'!$Q$14,INT((ROW()-13)/2),0)),IF(ISBLANK(OFFSET('9. METAS'!$U$20,INT((ROW()-14)/2),0)),"",OFFSET('9. METAS'!$U$20,INT((ROW()-14)/2),0)))</f>
        <v/>
      </c>
      <c r="N305" s="769" t="str">
        <f ca="1">IFERROR(J305/J306,"ND")</f>
        <v>ND</v>
      </c>
      <c r="O305" s="771" t="str">
        <f ca="1">IFERROR(((J305+K305)/H305),"ND")</f>
        <v>ND</v>
      </c>
      <c r="P305" s="775"/>
    </row>
    <row r="306" spans="3:16">
      <c r="C306" s="747"/>
      <c r="D306" s="749"/>
      <c r="E306" s="749"/>
      <c r="F306" s="751"/>
      <c r="G306" s="753"/>
      <c r="H306" s="760"/>
      <c r="I306" s="764"/>
      <c r="J306" s="195" t="str">
        <f ca="1">IF(MOD(ROW()-13,2)=0,IF(ISBLANK(OFFSET('11. SEGUIMIENTO 2026'!$N$14,INT((ROW()-13)/2),0)),"",OFFSET('11. SEGUIMIENTO 2026'!$N$14,INT((ROW()-13)/2),0)),IF(ISBLANK(OFFSET('9. METAS'!$R$20,INT((ROW()-14)/2),0)),"",OFFSET('9. METAS'!$R$20,INT((ROW()-14)/2),0)))</f>
        <v/>
      </c>
      <c r="K306" s="196" t="str">
        <f ca="1">IF(MOD(ROW()-13,2)=0,IF(ISBLANK(OFFSET('11. SEGUIMIENTO 2026'!$O$14,INT((ROW()-13)/2),0)),"",OFFSET('11. SEGUIMIENTO 2026'!$O$14,INT((ROW()-13)/2),0)),IF(ISBLANK(OFFSET('9. METAS'!$S$20,INT((ROW()-14)/2),0)),"",OFFSET('9. METAS'!$S$20,INT((ROW()-14)/2),0)))</f>
        <v/>
      </c>
      <c r="L306" s="196" t="str">
        <f ca="1">IF(MOD(ROW()-13,2)=0,IF(ISBLANK(OFFSET('11. SEGUIMIENTO 2026'!$P$14,INT((ROW()-13)/2),0)),"",OFFSET('11. SEGUIMIENTO 2026'!$P$14,INT((ROW()-13)/2),0)),IF(ISBLANK(OFFSET('9. METAS'!$T$20,INT((ROW()-14)/2),0)),"",OFFSET('9. METAS'!$T$20,INT((ROW()-14)/2),0)))</f>
        <v/>
      </c>
      <c r="M306" s="197" t="str">
        <f ca="1">IF(MOD(ROW()-13,2)=0,IF(ISBLANK(OFFSET('11. SEGUIMIENTO 2026'!$Q$14,INT((ROW()-13)/2),0)),"",OFFSET('11. SEGUIMIENTO 2026'!$Q$14,INT((ROW()-13)/2),0)),IF(ISBLANK(OFFSET('9. METAS'!$U$20,INT((ROW()-14)/2),0)),"",OFFSET('9. METAS'!$U$20,INT((ROW()-14)/2),0)))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METAS'!$L$20,INT((ROW()-13)/2),0)),"",OFFSET('9. METAS'!$L$20,INT((ROW()-13)/2),0))</f>
        <v/>
      </c>
      <c r="I307" s="763"/>
      <c r="J307" s="195" t="str">
        <f ca="1">IF(MOD(ROW()-13,2)=0,IF(ISBLANK(OFFSET('11. SEGUIMIENTO 2026'!$N$14,INT((ROW()-13)/2),0)),"",OFFSET('11. SEGUIMIENTO 2026'!$N$14,INT((ROW()-13)/2),0)),IF(ISBLANK(OFFSET('9. METAS'!$R$20,INT((ROW()-14)/2),0)),"",OFFSET('9. METAS'!$R$20,INT((ROW()-14)/2),0)))</f>
        <v/>
      </c>
      <c r="K307" s="196" t="str">
        <f ca="1">IF(MOD(ROW()-13,2)=0,IF(ISBLANK(OFFSET('11. SEGUIMIENTO 2026'!$O$14,INT((ROW()-13)/2),0)),"",OFFSET('11. SEGUIMIENTO 2026'!$O$14,INT((ROW()-13)/2),0)),IF(ISBLANK(OFFSET('9. METAS'!$S$20,INT((ROW()-14)/2),0)),"",OFFSET('9. METAS'!$S$20,INT((ROW()-14)/2),0)))</f>
        <v/>
      </c>
      <c r="L307" s="196" t="str">
        <f ca="1">IF(MOD(ROW()-13,2)=0,IF(ISBLANK(OFFSET('11. SEGUIMIENTO 2026'!$P$14,INT((ROW()-13)/2),0)),"",OFFSET('11. SEGUIMIENTO 2026'!$P$14,INT((ROW()-13)/2),0)),IF(ISBLANK(OFFSET('9. METAS'!$T$20,INT((ROW()-14)/2),0)),"",OFFSET('9. METAS'!$T$20,INT((ROW()-14)/2),0)))</f>
        <v/>
      </c>
      <c r="M307" s="197" t="str">
        <f ca="1">IF(MOD(ROW()-13,2)=0,IF(ISBLANK(OFFSET('11. SEGUIMIENTO 2026'!$Q$14,INT((ROW()-13)/2),0)),"",OFFSET('11. SEGUIMIENTO 2026'!$Q$14,INT((ROW()-13)/2),0)),IF(ISBLANK(OFFSET('9. METAS'!$U$20,INT((ROW()-14)/2),0)),"",OFFSET('9. METAS'!$U$20,INT((ROW()-14)/2),0)))</f>
        <v/>
      </c>
      <c r="N307" s="769" t="str">
        <f ca="1">IFERROR(J307/J308,"ND")</f>
        <v>ND</v>
      </c>
      <c r="O307" s="771" t="str">
        <f ca="1">IFERROR(((J307+K307)/H307),"ND")</f>
        <v>ND</v>
      </c>
      <c r="P307" s="775"/>
    </row>
    <row r="308" spans="3:16">
      <c r="C308" s="747"/>
      <c r="D308" s="749"/>
      <c r="E308" s="749"/>
      <c r="F308" s="751"/>
      <c r="G308" s="753"/>
      <c r="H308" s="760"/>
      <c r="I308" s="764"/>
      <c r="J308" s="195" t="str">
        <f ca="1">IF(MOD(ROW()-13,2)=0,IF(ISBLANK(OFFSET('11. SEGUIMIENTO 2026'!$N$14,INT((ROW()-13)/2),0)),"",OFFSET('11. SEGUIMIENTO 2026'!$N$14,INT((ROW()-13)/2),0)),IF(ISBLANK(OFFSET('9. METAS'!$R$20,INT((ROW()-14)/2),0)),"",OFFSET('9. METAS'!$R$20,INT((ROW()-14)/2),0)))</f>
        <v/>
      </c>
      <c r="K308" s="196" t="str">
        <f ca="1">IF(MOD(ROW()-13,2)=0,IF(ISBLANK(OFFSET('11. SEGUIMIENTO 2026'!$O$14,INT((ROW()-13)/2),0)),"",OFFSET('11. SEGUIMIENTO 2026'!$O$14,INT((ROW()-13)/2),0)),IF(ISBLANK(OFFSET('9. METAS'!$S$20,INT((ROW()-14)/2),0)),"",OFFSET('9. METAS'!$S$20,INT((ROW()-14)/2),0)))</f>
        <v/>
      </c>
      <c r="L308" s="196" t="str">
        <f ca="1">IF(MOD(ROW()-13,2)=0,IF(ISBLANK(OFFSET('11. SEGUIMIENTO 2026'!$P$14,INT((ROW()-13)/2),0)),"",OFFSET('11. SEGUIMIENTO 2026'!$P$14,INT((ROW()-13)/2),0)),IF(ISBLANK(OFFSET('9. METAS'!$T$20,INT((ROW()-14)/2),0)),"",OFFSET('9. METAS'!$T$20,INT((ROW()-14)/2),0)))</f>
        <v/>
      </c>
      <c r="M308" s="197" t="str">
        <f ca="1">IF(MOD(ROW()-13,2)=0,IF(ISBLANK(OFFSET('11. SEGUIMIENTO 2026'!$Q$14,INT((ROW()-13)/2),0)),"",OFFSET('11. SEGUIMIENTO 2026'!$Q$14,INT((ROW()-13)/2),0)),IF(ISBLANK(OFFSET('9. METAS'!$U$20,INT((ROW()-14)/2),0)),"",OFFSET('9. METAS'!$U$20,INT((ROW()-14)/2),0)))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METAS'!$L$20,INT((ROW()-13)/2),0)),"",OFFSET('9. METAS'!$L$20,INT((ROW()-13)/2),0))</f>
        <v/>
      </c>
      <c r="I309" s="763"/>
      <c r="J309" s="195" t="str">
        <f ca="1">IF(MOD(ROW()-13,2)=0,IF(ISBLANK(OFFSET('11. SEGUIMIENTO 2026'!$N$14,INT((ROW()-13)/2),0)),"",OFFSET('11. SEGUIMIENTO 2026'!$N$14,INT((ROW()-13)/2),0)),IF(ISBLANK(OFFSET('9. METAS'!$R$20,INT((ROW()-14)/2),0)),"",OFFSET('9. METAS'!$R$20,INT((ROW()-14)/2),0)))</f>
        <v/>
      </c>
      <c r="K309" s="196" t="str">
        <f ca="1">IF(MOD(ROW()-13,2)=0,IF(ISBLANK(OFFSET('11. SEGUIMIENTO 2026'!$O$14,INT((ROW()-13)/2),0)),"",OFFSET('11. SEGUIMIENTO 2026'!$O$14,INT((ROW()-13)/2),0)),IF(ISBLANK(OFFSET('9. METAS'!$S$20,INT((ROW()-14)/2),0)),"",OFFSET('9. METAS'!$S$20,INT((ROW()-14)/2),0)))</f>
        <v/>
      </c>
      <c r="L309" s="196" t="str">
        <f ca="1">IF(MOD(ROW()-13,2)=0,IF(ISBLANK(OFFSET('11. SEGUIMIENTO 2026'!$P$14,INT((ROW()-13)/2),0)),"",OFFSET('11. SEGUIMIENTO 2026'!$P$14,INT((ROW()-13)/2),0)),IF(ISBLANK(OFFSET('9. METAS'!$T$20,INT((ROW()-14)/2),0)),"",OFFSET('9. METAS'!$T$20,INT((ROW()-14)/2),0)))</f>
        <v/>
      </c>
      <c r="M309" s="197" t="str">
        <f ca="1">IF(MOD(ROW()-13,2)=0,IF(ISBLANK(OFFSET('11. SEGUIMIENTO 2026'!$Q$14,INT((ROW()-13)/2),0)),"",OFFSET('11. SEGUIMIENTO 2026'!$Q$14,INT((ROW()-13)/2),0)),IF(ISBLANK(OFFSET('9. METAS'!$U$20,INT((ROW()-14)/2),0)),"",OFFSET('9. METAS'!$U$20,INT((ROW()-14)/2),0)))</f>
        <v/>
      </c>
      <c r="N309" s="769" t="str">
        <f ca="1">IFERROR(J309/J310,"ND")</f>
        <v>ND</v>
      </c>
      <c r="O309" s="771" t="str">
        <f ca="1">IFERROR(((J309+K309)/H309),"ND")</f>
        <v>ND</v>
      </c>
      <c r="P309" s="775"/>
    </row>
    <row r="310" spans="3:16">
      <c r="C310" s="747"/>
      <c r="D310" s="749"/>
      <c r="E310" s="749"/>
      <c r="F310" s="751"/>
      <c r="G310" s="753"/>
      <c r="H310" s="760"/>
      <c r="I310" s="764"/>
      <c r="J310" s="195" t="str">
        <f ca="1">IF(MOD(ROW()-13,2)=0,IF(ISBLANK(OFFSET('11. SEGUIMIENTO 2026'!$N$14,INT((ROW()-13)/2),0)),"",OFFSET('11. SEGUIMIENTO 2026'!$N$14,INT((ROW()-13)/2),0)),IF(ISBLANK(OFFSET('9. METAS'!$R$20,INT((ROW()-14)/2),0)),"",OFFSET('9. METAS'!$R$20,INT((ROW()-14)/2),0)))</f>
        <v/>
      </c>
      <c r="K310" s="196" t="str">
        <f ca="1">IF(MOD(ROW()-13,2)=0,IF(ISBLANK(OFFSET('11. SEGUIMIENTO 2026'!$O$14,INT((ROW()-13)/2),0)),"",OFFSET('11. SEGUIMIENTO 2026'!$O$14,INT((ROW()-13)/2),0)),IF(ISBLANK(OFFSET('9. METAS'!$S$20,INT((ROW()-14)/2),0)),"",OFFSET('9. METAS'!$S$20,INT((ROW()-14)/2),0)))</f>
        <v/>
      </c>
      <c r="L310" s="196" t="str">
        <f ca="1">IF(MOD(ROW()-13,2)=0,IF(ISBLANK(OFFSET('11. SEGUIMIENTO 2026'!$P$14,INT((ROW()-13)/2),0)),"",OFFSET('11. SEGUIMIENTO 2026'!$P$14,INT((ROW()-13)/2),0)),IF(ISBLANK(OFFSET('9. METAS'!$T$20,INT((ROW()-14)/2),0)),"",OFFSET('9. METAS'!$T$20,INT((ROW()-14)/2),0)))</f>
        <v/>
      </c>
      <c r="M310" s="197" t="str">
        <f ca="1">IF(MOD(ROW()-13,2)=0,IF(ISBLANK(OFFSET('11. SEGUIMIENTO 2026'!$Q$14,INT((ROW()-13)/2),0)),"",OFFSET('11. SEGUIMIENTO 2026'!$Q$14,INT((ROW()-13)/2),0)),IF(ISBLANK(OFFSET('9. METAS'!$U$20,INT((ROW()-14)/2),0)),"",OFFSET('9. METAS'!$U$20,INT((ROW()-14)/2),0)))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METAS'!$L$20,INT((ROW()-13)/2),0)),"",OFFSET('9. METAS'!$L$20,INT((ROW()-13)/2),0))</f>
        <v/>
      </c>
      <c r="I311" s="763"/>
      <c r="J311" s="195" t="str">
        <f ca="1">IF(MOD(ROW()-13,2)=0,IF(ISBLANK(OFFSET('11. SEGUIMIENTO 2026'!$N$14,INT((ROW()-13)/2),0)),"",OFFSET('11. SEGUIMIENTO 2026'!$N$14,INT((ROW()-13)/2),0)),IF(ISBLANK(OFFSET('9. METAS'!$R$20,INT((ROW()-14)/2),0)),"",OFFSET('9. METAS'!$R$20,INT((ROW()-14)/2),0)))</f>
        <v/>
      </c>
      <c r="K311" s="196" t="str">
        <f ca="1">IF(MOD(ROW()-13,2)=0,IF(ISBLANK(OFFSET('11. SEGUIMIENTO 2026'!$O$14,INT((ROW()-13)/2),0)),"",OFFSET('11. SEGUIMIENTO 2026'!$O$14,INT((ROW()-13)/2),0)),IF(ISBLANK(OFFSET('9. METAS'!$S$20,INT((ROW()-14)/2),0)),"",OFFSET('9. METAS'!$S$20,INT((ROW()-14)/2),0)))</f>
        <v/>
      </c>
      <c r="L311" s="196" t="str">
        <f ca="1">IF(MOD(ROW()-13,2)=0,IF(ISBLANK(OFFSET('11. SEGUIMIENTO 2026'!$P$14,INT((ROW()-13)/2),0)),"",OFFSET('11. SEGUIMIENTO 2026'!$P$14,INT((ROW()-13)/2),0)),IF(ISBLANK(OFFSET('9. METAS'!$T$20,INT((ROW()-14)/2),0)),"",OFFSET('9. METAS'!$T$20,INT((ROW()-14)/2),0)))</f>
        <v/>
      </c>
      <c r="M311" s="197" t="str">
        <f ca="1">IF(MOD(ROW()-13,2)=0,IF(ISBLANK(OFFSET('11. SEGUIMIENTO 2026'!$Q$14,INT((ROW()-13)/2),0)),"",OFFSET('11. SEGUIMIENTO 2026'!$Q$14,INT((ROW()-13)/2),0)),IF(ISBLANK(OFFSET('9. METAS'!$U$20,INT((ROW()-14)/2),0)),"",OFFSET('9. METAS'!$U$20,INT((ROW()-14)/2),0)))</f>
        <v/>
      </c>
      <c r="N311" s="769" t="str">
        <f ca="1">IFERROR(J311/J312,"ND")</f>
        <v>ND</v>
      </c>
      <c r="O311" s="771" t="str">
        <f ca="1">IFERROR(((J311+K311)/H311),"ND")</f>
        <v>ND</v>
      </c>
      <c r="P311" s="775"/>
    </row>
    <row r="312" spans="3:16">
      <c r="C312" s="747"/>
      <c r="D312" s="749"/>
      <c r="E312" s="749"/>
      <c r="F312" s="751"/>
      <c r="G312" s="753"/>
      <c r="H312" s="760"/>
      <c r="I312" s="764"/>
      <c r="J312" s="195" t="str">
        <f ca="1">IF(MOD(ROW()-13,2)=0,IF(ISBLANK(OFFSET('11. SEGUIMIENTO 2026'!$N$14,INT((ROW()-13)/2),0)),"",OFFSET('11. SEGUIMIENTO 2026'!$N$14,INT((ROW()-13)/2),0)),IF(ISBLANK(OFFSET('9. METAS'!$R$20,INT((ROW()-14)/2),0)),"",OFFSET('9. METAS'!$R$20,INT((ROW()-14)/2),0)))</f>
        <v/>
      </c>
      <c r="K312" s="196" t="str">
        <f ca="1">IF(MOD(ROW()-13,2)=0,IF(ISBLANK(OFFSET('11. SEGUIMIENTO 2026'!$O$14,INT((ROW()-13)/2),0)),"",OFFSET('11. SEGUIMIENTO 2026'!$O$14,INT((ROW()-13)/2),0)),IF(ISBLANK(OFFSET('9. METAS'!$S$20,INT((ROW()-14)/2),0)),"",OFFSET('9. METAS'!$S$20,INT((ROW()-14)/2),0)))</f>
        <v/>
      </c>
      <c r="L312" s="196" t="str">
        <f ca="1">IF(MOD(ROW()-13,2)=0,IF(ISBLANK(OFFSET('11. SEGUIMIENTO 2026'!$P$14,INT((ROW()-13)/2),0)),"",OFFSET('11. SEGUIMIENTO 2026'!$P$14,INT((ROW()-13)/2),0)),IF(ISBLANK(OFFSET('9. METAS'!$T$20,INT((ROW()-14)/2),0)),"",OFFSET('9. METAS'!$T$20,INT((ROW()-14)/2),0)))</f>
        <v/>
      </c>
      <c r="M312" s="197" t="str">
        <f ca="1">IF(MOD(ROW()-13,2)=0,IF(ISBLANK(OFFSET('11. SEGUIMIENTO 2026'!$Q$14,INT((ROW()-13)/2),0)),"",OFFSET('11. SEGUIMIENTO 2026'!$Q$14,INT((ROW()-13)/2),0)),IF(ISBLANK(OFFSET('9. METAS'!$U$20,INT((ROW()-14)/2),0)),"",OFFSET('9. METAS'!$U$20,INT((ROW()-14)/2),0)))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METAS'!$L$20,INT((ROW()-13)/2),0)),"",OFFSET('9. METAS'!$L$20,INT((ROW()-13)/2),0))</f>
        <v/>
      </c>
      <c r="I313" s="763"/>
      <c r="J313" s="195" t="str">
        <f ca="1">IF(MOD(ROW()-13,2)=0,IF(ISBLANK(OFFSET('11. SEGUIMIENTO 2026'!$N$14,INT((ROW()-13)/2),0)),"",OFFSET('11. SEGUIMIENTO 2026'!$N$14,INT((ROW()-13)/2),0)),IF(ISBLANK(OFFSET('9. METAS'!$R$20,INT((ROW()-14)/2),0)),"",OFFSET('9. METAS'!$R$20,INT((ROW()-14)/2),0)))</f>
        <v/>
      </c>
      <c r="K313" s="196" t="str">
        <f ca="1">IF(MOD(ROW()-13,2)=0,IF(ISBLANK(OFFSET('11. SEGUIMIENTO 2026'!$O$14,INT((ROW()-13)/2),0)),"",OFFSET('11. SEGUIMIENTO 2026'!$O$14,INT((ROW()-13)/2),0)),IF(ISBLANK(OFFSET('9. METAS'!$S$20,INT((ROW()-14)/2),0)),"",OFFSET('9. METAS'!$S$20,INT((ROW()-14)/2),0)))</f>
        <v/>
      </c>
      <c r="L313" s="196" t="str">
        <f ca="1">IF(MOD(ROW()-13,2)=0,IF(ISBLANK(OFFSET('11. SEGUIMIENTO 2026'!$P$14,INT((ROW()-13)/2),0)),"",OFFSET('11. SEGUIMIENTO 2026'!$P$14,INT((ROW()-13)/2),0)),IF(ISBLANK(OFFSET('9. METAS'!$T$20,INT((ROW()-14)/2),0)),"",OFFSET('9. METAS'!$T$20,INT((ROW()-14)/2),0)))</f>
        <v/>
      </c>
      <c r="M313" s="197" t="str">
        <f ca="1">IF(MOD(ROW()-13,2)=0,IF(ISBLANK(OFFSET('11. SEGUIMIENTO 2026'!$Q$14,INT((ROW()-13)/2),0)),"",OFFSET('11. SEGUIMIENTO 2026'!$Q$14,INT((ROW()-13)/2),0)),IF(ISBLANK(OFFSET('9. METAS'!$U$20,INT((ROW()-14)/2),0)),"",OFFSET('9. METAS'!$U$20,INT((ROW()-14)/2),0)))</f>
        <v/>
      </c>
      <c r="N313" s="769" t="str">
        <f ca="1">IFERROR(J313/J314,"ND")</f>
        <v>ND</v>
      </c>
      <c r="O313" s="771" t="str">
        <f ca="1">IFERROR(((J313+K313)/H313),"ND")</f>
        <v>ND</v>
      </c>
      <c r="P313" s="775"/>
    </row>
    <row r="314" spans="3:16">
      <c r="C314" s="747"/>
      <c r="D314" s="749"/>
      <c r="E314" s="749"/>
      <c r="F314" s="751"/>
      <c r="G314" s="753"/>
      <c r="H314" s="760"/>
      <c r="I314" s="764"/>
      <c r="J314" s="195" t="str">
        <f ca="1">IF(MOD(ROW()-13,2)=0,IF(ISBLANK(OFFSET('11. SEGUIMIENTO 2026'!$N$14,INT((ROW()-13)/2),0)),"",OFFSET('11. SEGUIMIENTO 2026'!$N$14,INT((ROW()-13)/2),0)),IF(ISBLANK(OFFSET('9. METAS'!$R$20,INT((ROW()-14)/2),0)),"",OFFSET('9. METAS'!$R$20,INT((ROW()-14)/2),0)))</f>
        <v/>
      </c>
      <c r="K314" s="196" t="str">
        <f ca="1">IF(MOD(ROW()-13,2)=0,IF(ISBLANK(OFFSET('11. SEGUIMIENTO 2026'!$O$14,INT((ROW()-13)/2),0)),"",OFFSET('11. SEGUIMIENTO 2026'!$O$14,INT((ROW()-13)/2),0)),IF(ISBLANK(OFFSET('9. METAS'!$S$20,INT((ROW()-14)/2),0)),"",OFFSET('9. METAS'!$S$20,INT((ROW()-14)/2),0)))</f>
        <v/>
      </c>
      <c r="L314" s="196" t="str">
        <f ca="1">IF(MOD(ROW()-13,2)=0,IF(ISBLANK(OFFSET('11. SEGUIMIENTO 2026'!$P$14,INT((ROW()-13)/2),0)),"",OFFSET('11. SEGUIMIENTO 2026'!$P$14,INT((ROW()-13)/2),0)),IF(ISBLANK(OFFSET('9. METAS'!$T$20,INT((ROW()-14)/2),0)),"",OFFSET('9. METAS'!$T$20,INT((ROW()-14)/2),0)))</f>
        <v/>
      </c>
      <c r="M314" s="197" t="str">
        <f ca="1">IF(MOD(ROW()-13,2)=0,IF(ISBLANK(OFFSET('11. SEGUIMIENTO 2026'!$Q$14,INT((ROW()-13)/2),0)),"",OFFSET('11. SEGUIMIENTO 2026'!$Q$14,INT((ROW()-13)/2),0)),IF(ISBLANK(OFFSET('9. METAS'!$U$20,INT((ROW()-14)/2),0)),"",OFFSET('9. METAS'!$U$20,INT((ROW()-14)/2),0)))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METAS'!$L$20,INT((ROW()-13)/2),0)),"",OFFSET('9. METAS'!$L$20,INT((ROW()-13)/2),0))</f>
        <v/>
      </c>
      <c r="I315" s="763"/>
      <c r="J315" s="195" t="str">
        <f ca="1">IF(MOD(ROW()-13,2)=0,IF(ISBLANK(OFFSET('11. SEGUIMIENTO 2026'!$N$14,INT((ROW()-13)/2),0)),"",OFFSET('11. SEGUIMIENTO 2026'!$N$14,INT((ROW()-13)/2),0)),IF(ISBLANK(OFFSET('9. METAS'!$R$20,INT((ROW()-14)/2),0)),"",OFFSET('9. METAS'!$R$20,INT((ROW()-14)/2),0)))</f>
        <v/>
      </c>
      <c r="K315" s="196" t="str">
        <f ca="1">IF(MOD(ROW()-13,2)=0,IF(ISBLANK(OFFSET('11. SEGUIMIENTO 2026'!$O$14,INT((ROW()-13)/2),0)),"",OFFSET('11. SEGUIMIENTO 2026'!$O$14,INT((ROW()-13)/2),0)),IF(ISBLANK(OFFSET('9. METAS'!$S$20,INT((ROW()-14)/2),0)),"",OFFSET('9. METAS'!$S$20,INT((ROW()-14)/2),0)))</f>
        <v/>
      </c>
      <c r="L315" s="196" t="str">
        <f ca="1">IF(MOD(ROW()-13,2)=0,IF(ISBLANK(OFFSET('11. SEGUIMIENTO 2026'!$P$14,INT((ROW()-13)/2),0)),"",OFFSET('11. SEGUIMIENTO 2026'!$P$14,INT((ROW()-13)/2),0)),IF(ISBLANK(OFFSET('9. METAS'!$T$20,INT((ROW()-14)/2),0)),"",OFFSET('9. METAS'!$T$20,INT((ROW()-14)/2),0)))</f>
        <v/>
      </c>
      <c r="M315" s="197" t="str">
        <f ca="1">IF(MOD(ROW()-13,2)=0,IF(ISBLANK(OFFSET('11. SEGUIMIENTO 2026'!$Q$14,INT((ROW()-13)/2),0)),"",OFFSET('11. SEGUIMIENTO 2026'!$Q$14,INT((ROW()-13)/2),0)),IF(ISBLANK(OFFSET('9. METAS'!$U$20,INT((ROW()-14)/2),0)),"",OFFSET('9. METAS'!$U$20,INT((ROW()-14)/2),0)))</f>
        <v/>
      </c>
      <c r="N315" s="769" t="str">
        <f ca="1">IFERROR(J315/J316,"ND")</f>
        <v>ND</v>
      </c>
      <c r="O315" s="771" t="str">
        <f ca="1">IFERROR(((J315+K315)/H315),"ND")</f>
        <v>ND</v>
      </c>
      <c r="P315" s="775"/>
    </row>
    <row r="316" spans="3:16">
      <c r="C316" s="747"/>
      <c r="D316" s="749"/>
      <c r="E316" s="749"/>
      <c r="F316" s="751"/>
      <c r="G316" s="753"/>
      <c r="H316" s="760"/>
      <c r="I316" s="764"/>
      <c r="J316" s="195" t="str">
        <f ca="1">IF(MOD(ROW()-13,2)=0,IF(ISBLANK(OFFSET('11. SEGUIMIENTO 2026'!$N$14,INT((ROW()-13)/2),0)),"",OFFSET('11. SEGUIMIENTO 2026'!$N$14,INT((ROW()-13)/2),0)),IF(ISBLANK(OFFSET('9. METAS'!$R$20,INT((ROW()-14)/2),0)),"",OFFSET('9. METAS'!$R$20,INT((ROW()-14)/2),0)))</f>
        <v/>
      </c>
      <c r="K316" s="196" t="str">
        <f ca="1">IF(MOD(ROW()-13,2)=0,IF(ISBLANK(OFFSET('11. SEGUIMIENTO 2026'!$O$14,INT((ROW()-13)/2),0)),"",OFFSET('11. SEGUIMIENTO 2026'!$O$14,INT((ROW()-13)/2),0)),IF(ISBLANK(OFFSET('9. METAS'!$S$20,INT((ROW()-14)/2),0)),"",OFFSET('9. METAS'!$S$20,INT((ROW()-14)/2),0)))</f>
        <v/>
      </c>
      <c r="L316" s="196" t="str">
        <f ca="1">IF(MOD(ROW()-13,2)=0,IF(ISBLANK(OFFSET('11. SEGUIMIENTO 2026'!$P$14,INT((ROW()-13)/2),0)),"",OFFSET('11. SEGUIMIENTO 2026'!$P$14,INT((ROW()-13)/2),0)),IF(ISBLANK(OFFSET('9. METAS'!$T$20,INT((ROW()-14)/2),0)),"",OFFSET('9. METAS'!$T$20,INT((ROW()-14)/2),0)))</f>
        <v/>
      </c>
      <c r="M316" s="197" t="str">
        <f ca="1">IF(MOD(ROW()-13,2)=0,IF(ISBLANK(OFFSET('11. SEGUIMIENTO 2026'!$Q$14,INT((ROW()-13)/2),0)),"",OFFSET('11. SEGUIMIENTO 2026'!$Q$14,INT((ROW()-13)/2),0)),IF(ISBLANK(OFFSET('9. METAS'!$U$20,INT((ROW()-14)/2),0)),"",OFFSET('9. METAS'!$U$20,INT((ROW()-14)/2),0)))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METAS'!$L$20,INT((ROW()-13)/2),0)),"",OFFSET('9. METAS'!$L$20,INT((ROW()-13)/2),0))</f>
        <v/>
      </c>
      <c r="I317" s="763"/>
      <c r="J317" s="195" t="str">
        <f ca="1">IF(MOD(ROW()-13,2)=0,IF(ISBLANK(OFFSET('11. SEGUIMIENTO 2026'!$N$14,INT((ROW()-13)/2),0)),"",OFFSET('11. SEGUIMIENTO 2026'!$N$14,INT((ROW()-13)/2),0)),IF(ISBLANK(OFFSET('9. METAS'!$R$20,INT((ROW()-14)/2),0)),"",OFFSET('9. METAS'!$R$20,INT((ROW()-14)/2),0)))</f>
        <v/>
      </c>
      <c r="K317" s="196" t="str">
        <f ca="1">IF(MOD(ROW()-13,2)=0,IF(ISBLANK(OFFSET('11. SEGUIMIENTO 2026'!$O$14,INT((ROW()-13)/2),0)),"",OFFSET('11. SEGUIMIENTO 2026'!$O$14,INT((ROW()-13)/2),0)),IF(ISBLANK(OFFSET('9. METAS'!$S$20,INT((ROW()-14)/2),0)),"",OFFSET('9. METAS'!$S$20,INT((ROW()-14)/2),0)))</f>
        <v/>
      </c>
      <c r="L317" s="196" t="str">
        <f ca="1">IF(MOD(ROW()-13,2)=0,IF(ISBLANK(OFFSET('11. SEGUIMIENTO 2026'!$P$14,INT((ROW()-13)/2),0)),"",OFFSET('11. SEGUIMIENTO 2026'!$P$14,INT((ROW()-13)/2),0)),IF(ISBLANK(OFFSET('9. METAS'!$T$20,INT((ROW()-14)/2),0)),"",OFFSET('9. METAS'!$T$20,INT((ROW()-14)/2),0)))</f>
        <v/>
      </c>
      <c r="M317" s="197" t="str">
        <f ca="1">IF(MOD(ROW()-13,2)=0,IF(ISBLANK(OFFSET('11. SEGUIMIENTO 2026'!$Q$14,INT((ROW()-13)/2),0)),"",OFFSET('11. SEGUIMIENTO 2026'!$Q$14,INT((ROW()-13)/2),0)),IF(ISBLANK(OFFSET('9. METAS'!$U$20,INT((ROW()-14)/2),0)),"",OFFSET('9. METAS'!$U$20,INT((ROW()-14)/2),0)))</f>
        <v/>
      </c>
      <c r="N317" s="769" t="str">
        <f ca="1">IFERROR(J317/J318,"ND")</f>
        <v>ND</v>
      </c>
      <c r="O317" s="771" t="str">
        <f ca="1">IFERROR(((J317+K317)/H317),"ND")</f>
        <v>ND</v>
      </c>
      <c r="P317" s="775"/>
    </row>
    <row r="318" spans="3:16">
      <c r="C318" s="747"/>
      <c r="D318" s="749"/>
      <c r="E318" s="749"/>
      <c r="F318" s="751"/>
      <c r="G318" s="753"/>
      <c r="H318" s="760"/>
      <c r="I318" s="764"/>
      <c r="J318" s="195" t="str">
        <f ca="1">IF(MOD(ROW()-13,2)=0,IF(ISBLANK(OFFSET('11. SEGUIMIENTO 2026'!$N$14,INT((ROW()-13)/2),0)),"",OFFSET('11. SEGUIMIENTO 2026'!$N$14,INT((ROW()-13)/2),0)),IF(ISBLANK(OFFSET('9. METAS'!$R$20,INT((ROW()-14)/2),0)),"",OFFSET('9. METAS'!$R$20,INT((ROW()-14)/2),0)))</f>
        <v/>
      </c>
      <c r="K318" s="196" t="str">
        <f ca="1">IF(MOD(ROW()-13,2)=0,IF(ISBLANK(OFFSET('11. SEGUIMIENTO 2026'!$O$14,INT((ROW()-13)/2),0)),"",OFFSET('11. SEGUIMIENTO 2026'!$O$14,INT((ROW()-13)/2),0)),IF(ISBLANK(OFFSET('9. METAS'!$S$20,INT((ROW()-14)/2),0)),"",OFFSET('9. METAS'!$S$20,INT((ROW()-14)/2),0)))</f>
        <v/>
      </c>
      <c r="L318" s="196" t="str">
        <f ca="1">IF(MOD(ROW()-13,2)=0,IF(ISBLANK(OFFSET('11. SEGUIMIENTO 2026'!$P$14,INT((ROW()-13)/2),0)),"",OFFSET('11. SEGUIMIENTO 2026'!$P$14,INT((ROW()-13)/2),0)),IF(ISBLANK(OFFSET('9. METAS'!$T$20,INT((ROW()-14)/2),0)),"",OFFSET('9. METAS'!$T$20,INT((ROW()-14)/2),0)))</f>
        <v/>
      </c>
      <c r="M318" s="197" t="str">
        <f ca="1">IF(MOD(ROW()-13,2)=0,IF(ISBLANK(OFFSET('11. SEGUIMIENTO 2026'!$Q$14,INT((ROW()-13)/2),0)),"",OFFSET('11. SEGUIMIENTO 2026'!$Q$14,INT((ROW()-13)/2),0)),IF(ISBLANK(OFFSET('9. METAS'!$U$20,INT((ROW()-14)/2),0)),"",OFFSET('9. METAS'!$U$20,INT((ROW()-14)/2),0)))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METAS'!$L$20,INT((ROW()-13)/2),0)),"",OFFSET('9. METAS'!$L$20,INT((ROW()-13)/2),0))</f>
        <v/>
      </c>
      <c r="I319" s="763"/>
      <c r="J319" s="195" t="str">
        <f ca="1">IF(MOD(ROW()-13,2)=0,IF(ISBLANK(OFFSET('11. SEGUIMIENTO 2026'!$N$14,INT((ROW()-13)/2),0)),"",OFFSET('11. SEGUIMIENTO 2026'!$N$14,INT((ROW()-13)/2),0)),IF(ISBLANK(OFFSET('9. METAS'!$R$20,INT((ROW()-14)/2),0)),"",OFFSET('9. METAS'!$R$20,INT((ROW()-14)/2),0)))</f>
        <v/>
      </c>
      <c r="K319" s="196" t="str">
        <f ca="1">IF(MOD(ROW()-13,2)=0,IF(ISBLANK(OFFSET('11. SEGUIMIENTO 2026'!$O$14,INT((ROW()-13)/2),0)),"",OFFSET('11. SEGUIMIENTO 2026'!$O$14,INT((ROW()-13)/2),0)),IF(ISBLANK(OFFSET('9. METAS'!$S$20,INT((ROW()-14)/2),0)),"",OFFSET('9. METAS'!$S$20,INT((ROW()-14)/2),0)))</f>
        <v/>
      </c>
      <c r="L319" s="196" t="str">
        <f ca="1">IF(MOD(ROW()-13,2)=0,IF(ISBLANK(OFFSET('11. SEGUIMIENTO 2026'!$P$14,INT((ROW()-13)/2),0)),"",OFFSET('11. SEGUIMIENTO 2026'!$P$14,INT((ROW()-13)/2),0)),IF(ISBLANK(OFFSET('9. METAS'!$T$20,INT((ROW()-14)/2),0)),"",OFFSET('9. METAS'!$T$20,INT((ROW()-14)/2),0)))</f>
        <v/>
      </c>
      <c r="M319" s="197" t="str">
        <f ca="1">IF(MOD(ROW()-13,2)=0,IF(ISBLANK(OFFSET('11. SEGUIMIENTO 2026'!$Q$14,INT((ROW()-13)/2),0)),"",OFFSET('11. SEGUIMIENTO 2026'!$Q$14,INT((ROW()-13)/2),0)),IF(ISBLANK(OFFSET('9. METAS'!$U$20,INT((ROW()-14)/2),0)),"",OFFSET('9. METAS'!$U$20,INT((ROW()-14)/2),0)))</f>
        <v/>
      </c>
      <c r="N319" s="769" t="str">
        <f ca="1">IFERROR(J319/J320,"ND")</f>
        <v>ND</v>
      </c>
      <c r="O319" s="771" t="str">
        <f ca="1">IFERROR(((J319+K319)/H319),"ND")</f>
        <v>ND</v>
      </c>
      <c r="P319" s="775"/>
    </row>
    <row r="320" spans="3:16">
      <c r="C320" s="747"/>
      <c r="D320" s="749"/>
      <c r="E320" s="749"/>
      <c r="F320" s="751"/>
      <c r="G320" s="753"/>
      <c r="H320" s="760"/>
      <c r="I320" s="764"/>
      <c r="J320" s="195" t="str">
        <f ca="1">IF(MOD(ROW()-13,2)=0,IF(ISBLANK(OFFSET('11. SEGUIMIENTO 2026'!$N$14,INT((ROW()-13)/2),0)),"",OFFSET('11. SEGUIMIENTO 2026'!$N$14,INT((ROW()-13)/2),0)),IF(ISBLANK(OFFSET('9. METAS'!$R$20,INT((ROW()-14)/2),0)),"",OFFSET('9. METAS'!$R$20,INT((ROW()-14)/2),0)))</f>
        <v/>
      </c>
      <c r="K320" s="196" t="str">
        <f ca="1">IF(MOD(ROW()-13,2)=0,IF(ISBLANK(OFFSET('11. SEGUIMIENTO 2026'!$O$14,INT((ROW()-13)/2),0)),"",OFFSET('11. SEGUIMIENTO 2026'!$O$14,INT((ROW()-13)/2),0)),IF(ISBLANK(OFFSET('9. METAS'!$S$20,INT((ROW()-14)/2),0)),"",OFFSET('9. METAS'!$S$20,INT((ROW()-14)/2),0)))</f>
        <v/>
      </c>
      <c r="L320" s="196" t="str">
        <f ca="1">IF(MOD(ROW()-13,2)=0,IF(ISBLANK(OFFSET('11. SEGUIMIENTO 2026'!$P$14,INT((ROW()-13)/2),0)),"",OFFSET('11. SEGUIMIENTO 2026'!$P$14,INT((ROW()-13)/2),0)),IF(ISBLANK(OFFSET('9. METAS'!$T$20,INT((ROW()-14)/2),0)),"",OFFSET('9. METAS'!$T$20,INT((ROW()-14)/2),0)))</f>
        <v/>
      </c>
      <c r="M320" s="197" t="str">
        <f ca="1">IF(MOD(ROW()-13,2)=0,IF(ISBLANK(OFFSET('11. SEGUIMIENTO 2026'!$Q$14,INT((ROW()-13)/2),0)),"",OFFSET('11. SEGUIMIENTO 2026'!$Q$14,INT((ROW()-13)/2),0)),IF(ISBLANK(OFFSET('9. METAS'!$U$20,INT((ROW()-14)/2),0)),"",OFFSET('9. METAS'!$U$20,INT((ROW()-14)/2),0)))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METAS'!$L$20,INT((ROW()-13)/2),0)),"",OFFSET('9. METAS'!$L$20,INT((ROW()-13)/2),0))</f>
        <v/>
      </c>
      <c r="I321" s="763"/>
      <c r="J321" s="195" t="str">
        <f ca="1">IF(MOD(ROW()-13,2)=0,IF(ISBLANK(OFFSET('11. SEGUIMIENTO 2026'!$N$14,INT((ROW()-13)/2),0)),"",OFFSET('11. SEGUIMIENTO 2026'!$N$14,INT((ROW()-13)/2),0)),IF(ISBLANK(OFFSET('9. METAS'!$R$20,INT((ROW()-14)/2),0)),"",OFFSET('9. METAS'!$R$20,INT((ROW()-14)/2),0)))</f>
        <v/>
      </c>
      <c r="K321" s="196" t="str">
        <f ca="1">IF(MOD(ROW()-13,2)=0,IF(ISBLANK(OFFSET('11. SEGUIMIENTO 2026'!$O$14,INT((ROW()-13)/2),0)),"",OFFSET('11. SEGUIMIENTO 2026'!$O$14,INT((ROW()-13)/2),0)),IF(ISBLANK(OFFSET('9. METAS'!$S$20,INT((ROW()-14)/2),0)),"",OFFSET('9. METAS'!$S$20,INT((ROW()-14)/2),0)))</f>
        <v/>
      </c>
      <c r="L321" s="196" t="str">
        <f ca="1">IF(MOD(ROW()-13,2)=0,IF(ISBLANK(OFFSET('11. SEGUIMIENTO 2026'!$P$14,INT((ROW()-13)/2),0)),"",OFFSET('11. SEGUIMIENTO 2026'!$P$14,INT((ROW()-13)/2),0)),IF(ISBLANK(OFFSET('9. METAS'!$T$20,INT((ROW()-14)/2),0)),"",OFFSET('9. METAS'!$T$20,INT((ROW()-14)/2),0)))</f>
        <v/>
      </c>
      <c r="M321" s="197" t="str">
        <f ca="1">IF(MOD(ROW()-13,2)=0,IF(ISBLANK(OFFSET('11. SEGUIMIENTO 2026'!$Q$14,INT((ROW()-13)/2),0)),"",OFFSET('11. SEGUIMIENTO 2026'!$Q$14,INT((ROW()-13)/2),0)),IF(ISBLANK(OFFSET('9. METAS'!$U$20,INT((ROW()-14)/2),0)),"",OFFSET('9. METAS'!$U$20,INT((ROW()-14)/2),0)))</f>
        <v/>
      </c>
      <c r="N321" s="769" t="str">
        <f ca="1">IFERROR(J321/J322,"ND")</f>
        <v>ND</v>
      </c>
      <c r="O321" s="771" t="str">
        <f ca="1">IFERROR(((J321+K321)/H321),"ND")</f>
        <v>ND</v>
      </c>
      <c r="P321" s="775"/>
    </row>
    <row r="322" spans="3:16">
      <c r="C322" s="747"/>
      <c r="D322" s="749"/>
      <c r="E322" s="749"/>
      <c r="F322" s="751"/>
      <c r="G322" s="753"/>
      <c r="H322" s="760"/>
      <c r="I322" s="764"/>
      <c r="J322" s="195" t="str">
        <f ca="1">IF(MOD(ROW()-13,2)=0,IF(ISBLANK(OFFSET('11. SEGUIMIENTO 2026'!$N$14,INT((ROW()-13)/2),0)),"",OFFSET('11. SEGUIMIENTO 2026'!$N$14,INT((ROW()-13)/2),0)),IF(ISBLANK(OFFSET('9. METAS'!$R$20,INT((ROW()-14)/2),0)),"",OFFSET('9. METAS'!$R$20,INT((ROW()-14)/2),0)))</f>
        <v/>
      </c>
      <c r="K322" s="196" t="str">
        <f ca="1">IF(MOD(ROW()-13,2)=0,IF(ISBLANK(OFFSET('11. SEGUIMIENTO 2026'!$O$14,INT((ROW()-13)/2),0)),"",OFFSET('11. SEGUIMIENTO 2026'!$O$14,INT((ROW()-13)/2),0)),IF(ISBLANK(OFFSET('9. METAS'!$S$20,INT((ROW()-14)/2),0)),"",OFFSET('9. METAS'!$S$20,INT((ROW()-14)/2),0)))</f>
        <v/>
      </c>
      <c r="L322" s="196" t="str">
        <f ca="1">IF(MOD(ROW()-13,2)=0,IF(ISBLANK(OFFSET('11. SEGUIMIENTO 2026'!$P$14,INT((ROW()-13)/2),0)),"",OFFSET('11. SEGUIMIENTO 2026'!$P$14,INT((ROW()-13)/2),0)),IF(ISBLANK(OFFSET('9. METAS'!$T$20,INT((ROW()-14)/2),0)),"",OFFSET('9. METAS'!$T$20,INT((ROW()-14)/2),0)))</f>
        <v/>
      </c>
      <c r="M322" s="197" t="str">
        <f ca="1">IF(MOD(ROW()-13,2)=0,IF(ISBLANK(OFFSET('11. SEGUIMIENTO 2026'!$Q$14,INT((ROW()-13)/2),0)),"",OFFSET('11. SEGUIMIENTO 2026'!$Q$14,INT((ROW()-13)/2),0)),IF(ISBLANK(OFFSET('9. METAS'!$U$20,INT((ROW()-14)/2),0)),"",OFFSET('9. METAS'!$U$20,INT((ROW()-14)/2),0)))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METAS'!$L$20,INT((ROW()-13)/2),0)),"",OFFSET('9. METAS'!$L$20,INT((ROW()-13)/2),0))</f>
        <v/>
      </c>
      <c r="I323" s="763"/>
      <c r="J323" s="195" t="str">
        <f ca="1">IF(MOD(ROW()-13,2)=0,IF(ISBLANK(OFFSET('11. SEGUIMIENTO 2026'!$N$14,INT((ROW()-13)/2),0)),"",OFFSET('11. SEGUIMIENTO 2026'!$N$14,INT((ROW()-13)/2),0)),IF(ISBLANK(OFFSET('9. METAS'!$R$20,INT((ROW()-14)/2),0)),"",OFFSET('9. METAS'!$R$20,INT((ROW()-14)/2),0)))</f>
        <v/>
      </c>
      <c r="K323" s="196" t="str">
        <f ca="1">IF(MOD(ROW()-13,2)=0,IF(ISBLANK(OFFSET('11. SEGUIMIENTO 2026'!$O$14,INT((ROW()-13)/2),0)),"",OFFSET('11. SEGUIMIENTO 2026'!$O$14,INT((ROW()-13)/2),0)),IF(ISBLANK(OFFSET('9. METAS'!$S$20,INT((ROW()-14)/2),0)),"",OFFSET('9. METAS'!$S$20,INT((ROW()-14)/2),0)))</f>
        <v/>
      </c>
      <c r="L323" s="196" t="str">
        <f ca="1">IF(MOD(ROW()-13,2)=0,IF(ISBLANK(OFFSET('11. SEGUIMIENTO 2026'!$P$14,INT((ROW()-13)/2),0)),"",OFFSET('11. SEGUIMIENTO 2026'!$P$14,INT((ROW()-13)/2),0)),IF(ISBLANK(OFFSET('9. METAS'!$T$20,INT((ROW()-14)/2),0)),"",OFFSET('9. METAS'!$T$20,INT((ROW()-14)/2),0)))</f>
        <v/>
      </c>
      <c r="M323" s="197" t="str">
        <f ca="1">IF(MOD(ROW()-13,2)=0,IF(ISBLANK(OFFSET('11. SEGUIMIENTO 2026'!$Q$14,INT((ROW()-13)/2),0)),"",OFFSET('11. SEGUIMIENTO 2026'!$Q$14,INT((ROW()-13)/2),0)),IF(ISBLANK(OFFSET('9. METAS'!$U$20,INT((ROW()-14)/2),0)),"",OFFSET('9. METAS'!$U$20,INT((ROW()-14)/2),0)))</f>
        <v/>
      </c>
      <c r="N323" s="769" t="str">
        <f ca="1">IFERROR(J323/J324,"ND")</f>
        <v>ND</v>
      </c>
      <c r="O323" s="771" t="str">
        <f ca="1">IFERROR(((J323+K323)/H323),"ND")</f>
        <v>ND</v>
      </c>
      <c r="P323" s="775"/>
    </row>
    <row r="324" spans="3:16">
      <c r="C324" s="747"/>
      <c r="D324" s="749"/>
      <c r="E324" s="749"/>
      <c r="F324" s="751"/>
      <c r="G324" s="753"/>
      <c r="H324" s="760"/>
      <c r="I324" s="764"/>
      <c r="J324" s="195" t="str">
        <f ca="1">IF(MOD(ROW()-13,2)=0,IF(ISBLANK(OFFSET('11. SEGUIMIENTO 2026'!$N$14,INT((ROW()-13)/2),0)),"",OFFSET('11. SEGUIMIENTO 2026'!$N$14,INT((ROW()-13)/2),0)),IF(ISBLANK(OFFSET('9. METAS'!$R$20,INT((ROW()-14)/2),0)),"",OFFSET('9. METAS'!$R$20,INT((ROW()-14)/2),0)))</f>
        <v/>
      </c>
      <c r="K324" s="196" t="str">
        <f ca="1">IF(MOD(ROW()-13,2)=0,IF(ISBLANK(OFFSET('11. SEGUIMIENTO 2026'!$O$14,INT((ROW()-13)/2),0)),"",OFFSET('11. SEGUIMIENTO 2026'!$O$14,INT((ROW()-13)/2),0)),IF(ISBLANK(OFFSET('9. METAS'!$S$20,INT((ROW()-14)/2),0)),"",OFFSET('9. METAS'!$S$20,INT((ROW()-14)/2),0)))</f>
        <v/>
      </c>
      <c r="L324" s="196" t="str">
        <f ca="1">IF(MOD(ROW()-13,2)=0,IF(ISBLANK(OFFSET('11. SEGUIMIENTO 2026'!$P$14,INT((ROW()-13)/2),0)),"",OFFSET('11. SEGUIMIENTO 2026'!$P$14,INT((ROW()-13)/2),0)),IF(ISBLANK(OFFSET('9. METAS'!$T$20,INT((ROW()-14)/2),0)),"",OFFSET('9. METAS'!$T$20,INT((ROW()-14)/2),0)))</f>
        <v/>
      </c>
      <c r="M324" s="197" t="str">
        <f ca="1">IF(MOD(ROW()-13,2)=0,IF(ISBLANK(OFFSET('11. SEGUIMIENTO 2026'!$Q$14,INT((ROW()-13)/2),0)),"",OFFSET('11. SEGUIMIENTO 2026'!$Q$14,INT((ROW()-13)/2),0)),IF(ISBLANK(OFFSET('9. METAS'!$U$20,INT((ROW()-14)/2),0)),"",OFFSET('9. METAS'!$U$20,INT((ROW()-14)/2),0)))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METAS'!$L$20,INT((ROW()-13)/2),0)),"",OFFSET('9. METAS'!$L$20,INT((ROW()-13)/2),0))</f>
        <v/>
      </c>
      <c r="I325" s="763"/>
      <c r="J325" s="195" t="str">
        <f ca="1">IF(MOD(ROW()-13,2)=0,IF(ISBLANK(OFFSET('11. SEGUIMIENTO 2026'!$N$14,INT((ROW()-13)/2),0)),"",OFFSET('11. SEGUIMIENTO 2026'!$N$14,INT((ROW()-13)/2),0)),IF(ISBLANK(OFFSET('9. METAS'!$R$20,INT((ROW()-14)/2),0)),"",OFFSET('9. METAS'!$R$20,INT((ROW()-14)/2),0)))</f>
        <v/>
      </c>
      <c r="K325" s="196" t="str">
        <f ca="1">IF(MOD(ROW()-13,2)=0,IF(ISBLANK(OFFSET('11. SEGUIMIENTO 2026'!$O$14,INT((ROW()-13)/2),0)),"",OFFSET('11. SEGUIMIENTO 2026'!$O$14,INT((ROW()-13)/2),0)),IF(ISBLANK(OFFSET('9. METAS'!$S$20,INT((ROW()-14)/2),0)),"",OFFSET('9. METAS'!$S$20,INT((ROW()-14)/2),0)))</f>
        <v/>
      </c>
      <c r="L325" s="196" t="str">
        <f ca="1">IF(MOD(ROW()-13,2)=0,IF(ISBLANK(OFFSET('11. SEGUIMIENTO 2026'!$P$14,INT((ROW()-13)/2),0)),"",OFFSET('11. SEGUIMIENTO 2026'!$P$14,INT((ROW()-13)/2),0)),IF(ISBLANK(OFFSET('9. METAS'!$T$20,INT((ROW()-14)/2),0)),"",OFFSET('9. METAS'!$T$20,INT((ROW()-14)/2),0)))</f>
        <v/>
      </c>
      <c r="M325" s="197" t="str">
        <f ca="1">IF(MOD(ROW()-13,2)=0,IF(ISBLANK(OFFSET('11. SEGUIMIENTO 2026'!$Q$14,INT((ROW()-13)/2),0)),"",OFFSET('11. SEGUIMIENTO 2026'!$Q$14,INT((ROW()-13)/2),0)),IF(ISBLANK(OFFSET('9. METAS'!$U$20,INT((ROW()-14)/2),0)),"",OFFSET('9. METAS'!$U$20,INT((ROW()-14)/2),0)))</f>
        <v/>
      </c>
      <c r="N325" s="769" t="str">
        <f ca="1">IFERROR(J325/J326,"ND")</f>
        <v>ND</v>
      </c>
      <c r="O325" s="771" t="str">
        <f ca="1">IFERROR(((J325+K325)/H325),"ND")</f>
        <v>ND</v>
      </c>
      <c r="P325" s="775"/>
    </row>
    <row r="326" spans="3:16">
      <c r="C326" s="747"/>
      <c r="D326" s="749"/>
      <c r="E326" s="749"/>
      <c r="F326" s="751"/>
      <c r="G326" s="753"/>
      <c r="H326" s="760"/>
      <c r="I326" s="764"/>
      <c r="J326" s="195" t="str">
        <f ca="1">IF(MOD(ROW()-13,2)=0,IF(ISBLANK(OFFSET('11. SEGUIMIENTO 2026'!$N$14,INT((ROW()-13)/2),0)),"",OFFSET('11. SEGUIMIENTO 2026'!$N$14,INT((ROW()-13)/2),0)),IF(ISBLANK(OFFSET('9. METAS'!$R$20,INT((ROW()-14)/2),0)),"",OFFSET('9. METAS'!$R$20,INT((ROW()-14)/2),0)))</f>
        <v/>
      </c>
      <c r="K326" s="196" t="str">
        <f ca="1">IF(MOD(ROW()-13,2)=0,IF(ISBLANK(OFFSET('11. SEGUIMIENTO 2026'!$O$14,INT((ROW()-13)/2),0)),"",OFFSET('11. SEGUIMIENTO 2026'!$O$14,INT((ROW()-13)/2),0)),IF(ISBLANK(OFFSET('9. METAS'!$S$20,INT((ROW()-14)/2),0)),"",OFFSET('9. METAS'!$S$20,INT((ROW()-14)/2),0)))</f>
        <v/>
      </c>
      <c r="L326" s="196" t="str">
        <f ca="1">IF(MOD(ROW()-13,2)=0,IF(ISBLANK(OFFSET('11. SEGUIMIENTO 2026'!$P$14,INT((ROW()-13)/2),0)),"",OFFSET('11. SEGUIMIENTO 2026'!$P$14,INT((ROW()-13)/2),0)),IF(ISBLANK(OFFSET('9. METAS'!$T$20,INT((ROW()-14)/2),0)),"",OFFSET('9. METAS'!$T$20,INT((ROW()-14)/2),0)))</f>
        <v/>
      </c>
      <c r="M326" s="197" t="str">
        <f ca="1">IF(MOD(ROW()-13,2)=0,IF(ISBLANK(OFFSET('11. SEGUIMIENTO 2026'!$Q$14,INT((ROW()-13)/2),0)),"",OFFSET('11. SEGUIMIENTO 2026'!$Q$14,INT((ROW()-13)/2),0)),IF(ISBLANK(OFFSET('9. METAS'!$U$20,INT((ROW()-14)/2),0)),"",OFFSET('9. METAS'!$U$20,INT((ROW()-14)/2),0)))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METAS'!$L$20,INT((ROW()-13)/2),0)),"",OFFSET('9. METAS'!$L$20,INT((ROW()-13)/2),0))</f>
        <v/>
      </c>
      <c r="I327" s="763"/>
      <c r="J327" s="195" t="str">
        <f ca="1">IF(MOD(ROW()-13,2)=0,IF(ISBLANK(OFFSET('11. SEGUIMIENTO 2026'!$N$14,INT((ROW()-13)/2),0)),"",OFFSET('11. SEGUIMIENTO 2026'!$N$14,INT((ROW()-13)/2),0)),IF(ISBLANK(OFFSET('9. METAS'!$R$20,INT((ROW()-14)/2),0)),"",OFFSET('9. METAS'!$R$20,INT((ROW()-14)/2),0)))</f>
        <v/>
      </c>
      <c r="K327" s="196" t="str">
        <f ca="1">IF(MOD(ROW()-13,2)=0,IF(ISBLANK(OFFSET('11. SEGUIMIENTO 2026'!$O$14,INT((ROW()-13)/2),0)),"",OFFSET('11. SEGUIMIENTO 2026'!$O$14,INT((ROW()-13)/2),0)),IF(ISBLANK(OFFSET('9. METAS'!$S$20,INT((ROW()-14)/2),0)),"",OFFSET('9. METAS'!$S$20,INT((ROW()-14)/2),0)))</f>
        <v/>
      </c>
      <c r="L327" s="196" t="str">
        <f ca="1">IF(MOD(ROW()-13,2)=0,IF(ISBLANK(OFFSET('11. SEGUIMIENTO 2026'!$P$14,INT((ROW()-13)/2),0)),"",OFFSET('11. SEGUIMIENTO 2026'!$P$14,INT((ROW()-13)/2),0)),IF(ISBLANK(OFFSET('9. METAS'!$T$20,INT((ROW()-14)/2),0)),"",OFFSET('9. METAS'!$T$20,INT((ROW()-14)/2),0)))</f>
        <v/>
      </c>
      <c r="M327" s="197" t="str">
        <f ca="1">IF(MOD(ROW()-13,2)=0,IF(ISBLANK(OFFSET('11. SEGUIMIENTO 2026'!$Q$14,INT((ROW()-13)/2),0)),"",OFFSET('11. SEGUIMIENTO 2026'!$Q$14,INT((ROW()-13)/2),0)),IF(ISBLANK(OFFSET('9. METAS'!$U$20,INT((ROW()-14)/2),0)),"",OFFSET('9. METAS'!$U$20,INT((ROW()-14)/2),0)))</f>
        <v/>
      </c>
      <c r="N327" s="769" t="str">
        <f ca="1">IFERROR(J327/J328,"ND")</f>
        <v>ND</v>
      </c>
      <c r="O327" s="771" t="str">
        <f ca="1">IFERROR(((J327+K327)/H327),"ND")</f>
        <v>ND</v>
      </c>
      <c r="P327" s="775"/>
    </row>
    <row r="328" spans="3:16">
      <c r="C328" s="747"/>
      <c r="D328" s="749"/>
      <c r="E328" s="749"/>
      <c r="F328" s="751"/>
      <c r="G328" s="753"/>
      <c r="H328" s="760"/>
      <c r="I328" s="764"/>
      <c r="J328" s="195" t="str">
        <f ca="1">IF(MOD(ROW()-13,2)=0,IF(ISBLANK(OFFSET('11. SEGUIMIENTO 2026'!$N$14,INT((ROW()-13)/2),0)),"",OFFSET('11. SEGUIMIENTO 2026'!$N$14,INT((ROW()-13)/2),0)),IF(ISBLANK(OFFSET('9. METAS'!$R$20,INT((ROW()-14)/2),0)),"",OFFSET('9. METAS'!$R$20,INT((ROW()-14)/2),0)))</f>
        <v/>
      </c>
      <c r="K328" s="196" t="str">
        <f ca="1">IF(MOD(ROW()-13,2)=0,IF(ISBLANK(OFFSET('11. SEGUIMIENTO 2026'!$O$14,INT((ROW()-13)/2),0)),"",OFFSET('11. SEGUIMIENTO 2026'!$O$14,INT((ROW()-13)/2),0)),IF(ISBLANK(OFFSET('9. METAS'!$S$20,INT((ROW()-14)/2),0)),"",OFFSET('9. METAS'!$S$20,INT((ROW()-14)/2),0)))</f>
        <v/>
      </c>
      <c r="L328" s="196" t="str">
        <f ca="1">IF(MOD(ROW()-13,2)=0,IF(ISBLANK(OFFSET('11. SEGUIMIENTO 2026'!$P$14,INT((ROW()-13)/2),0)),"",OFFSET('11. SEGUIMIENTO 2026'!$P$14,INT((ROW()-13)/2),0)),IF(ISBLANK(OFFSET('9. METAS'!$T$20,INT((ROW()-14)/2),0)),"",OFFSET('9. METAS'!$T$20,INT((ROW()-14)/2),0)))</f>
        <v/>
      </c>
      <c r="M328" s="197" t="str">
        <f ca="1">IF(MOD(ROW()-13,2)=0,IF(ISBLANK(OFFSET('11. SEGUIMIENTO 2026'!$Q$14,INT((ROW()-13)/2),0)),"",OFFSET('11. SEGUIMIENTO 2026'!$Q$14,INT((ROW()-13)/2),0)),IF(ISBLANK(OFFSET('9. METAS'!$U$20,INT((ROW()-14)/2),0)),"",OFFSET('9. METAS'!$U$20,INT((ROW()-14)/2),0)))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METAS'!$L$20,INT((ROW()-13)/2),0)),"",OFFSET('9. METAS'!$L$20,INT((ROW()-13)/2),0))</f>
        <v/>
      </c>
      <c r="I329" s="763"/>
      <c r="J329" s="195" t="str">
        <f ca="1">IF(MOD(ROW()-13,2)=0,IF(ISBLANK(OFFSET('11. SEGUIMIENTO 2026'!$N$14,INT((ROW()-13)/2),0)),"",OFFSET('11. SEGUIMIENTO 2026'!$N$14,INT((ROW()-13)/2),0)),IF(ISBLANK(OFFSET('9. METAS'!$R$20,INT((ROW()-14)/2),0)),"",OFFSET('9. METAS'!$R$20,INT((ROW()-14)/2),0)))</f>
        <v/>
      </c>
      <c r="K329" s="196" t="str">
        <f ca="1">IF(MOD(ROW()-13,2)=0,IF(ISBLANK(OFFSET('11. SEGUIMIENTO 2026'!$O$14,INT((ROW()-13)/2),0)),"",OFFSET('11. SEGUIMIENTO 2026'!$O$14,INT((ROW()-13)/2),0)),IF(ISBLANK(OFFSET('9. METAS'!$S$20,INT((ROW()-14)/2),0)),"",OFFSET('9. METAS'!$S$20,INT((ROW()-14)/2),0)))</f>
        <v/>
      </c>
      <c r="L329" s="196" t="str">
        <f ca="1">IF(MOD(ROW()-13,2)=0,IF(ISBLANK(OFFSET('11. SEGUIMIENTO 2026'!$P$14,INT((ROW()-13)/2),0)),"",OFFSET('11. SEGUIMIENTO 2026'!$P$14,INT((ROW()-13)/2),0)),IF(ISBLANK(OFFSET('9. METAS'!$T$20,INT((ROW()-14)/2),0)),"",OFFSET('9. METAS'!$T$20,INT((ROW()-14)/2),0)))</f>
        <v/>
      </c>
      <c r="M329" s="197" t="str">
        <f ca="1">IF(MOD(ROW()-13,2)=0,IF(ISBLANK(OFFSET('11. SEGUIMIENTO 2026'!$Q$14,INT((ROW()-13)/2),0)),"",OFFSET('11. SEGUIMIENTO 2026'!$Q$14,INT((ROW()-13)/2),0)),IF(ISBLANK(OFFSET('9. METAS'!$U$20,INT((ROW()-14)/2),0)),"",OFFSET('9. METAS'!$U$20,INT((ROW()-14)/2),0)))</f>
        <v/>
      </c>
      <c r="N329" s="769" t="str">
        <f ca="1">IFERROR(J329/J330,"ND")</f>
        <v>ND</v>
      </c>
      <c r="O329" s="771" t="str">
        <f ca="1">IFERROR(((J329+K329)/H329),"ND")</f>
        <v>ND</v>
      </c>
      <c r="P329" s="775"/>
    </row>
    <row r="330" spans="3:16">
      <c r="C330" s="747"/>
      <c r="D330" s="749"/>
      <c r="E330" s="749"/>
      <c r="F330" s="751"/>
      <c r="G330" s="753"/>
      <c r="H330" s="760"/>
      <c r="I330" s="764"/>
      <c r="J330" s="195" t="str">
        <f ca="1">IF(MOD(ROW()-13,2)=0,IF(ISBLANK(OFFSET('11. SEGUIMIENTO 2026'!$N$14,INT((ROW()-13)/2),0)),"",OFFSET('11. SEGUIMIENTO 2026'!$N$14,INT((ROW()-13)/2),0)),IF(ISBLANK(OFFSET('9. METAS'!$R$20,INT((ROW()-14)/2),0)),"",OFFSET('9. METAS'!$R$20,INT((ROW()-14)/2),0)))</f>
        <v/>
      </c>
      <c r="K330" s="196" t="str">
        <f ca="1">IF(MOD(ROW()-13,2)=0,IF(ISBLANK(OFFSET('11. SEGUIMIENTO 2026'!$O$14,INT((ROW()-13)/2),0)),"",OFFSET('11. SEGUIMIENTO 2026'!$O$14,INT((ROW()-13)/2),0)),IF(ISBLANK(OFFSET('9. METAS'!$S$20,INT((ROW()-14)/2),0)),"",OFFSET('9. METAS'!$S$20,INT((ROW()-14)/2),0)))</f>
        <v/>
      </c>
      <c r="L330" s="196" t="str">
        <f ca="1">IF(MOD(ROW()-13,2)=0,IF(ISBLANK(OFFSET('11. SEGUIMIENTO 2026'!$P$14,INT((ROW()-13)/2),0)),"",OFFSET('11. SEGUIMIENTO 2026'!$P$14,INT((ROW()-13)/2),0)),IF(ISBLANK(OFFSET('9. METAS'!$T$20,INT((ROW()-14)/2),0)),"",OFFSET('9. METAS'!$T$20,INT((ROW()-14)/2),0)))</f>
        <v/>
      </c>
      <c r="M330" s="197" t="str">
        <f ca="1">IF(MOD(ROW()-13,2)=0,IF(ISBLANK(OFFSET('11. SEGUIMIENTO 2026'!$Q$14,INT((ROW()-13)/2),0)),"",OFFSET('11. SEGUIMIENTO 2026'!$Q$14,INT((ROW()-13)/2),0)),IF(ISBLANK(OFFSET('9. METAS'!$U$20,INT((ROW()-14)/2),0)),"",OFFSET('9. METAS'!$U$20,INT((ROW()-14)/2),0)))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METAS'!$L$20,INT((ROW()-13)/2),0)),"",OFFSET('9. METAS'!$L$20,INT((ROW()-13)/2),0))</f>
        <v/>
      </c>
      <c r="I331" s="763"/>
      <c r="J331" s="195" t="str">
        <f ca="1">IF(MOD(ROW()-13,2)=0,IF(ISBLANK(OFFSET('11. SEGUIMIENTO 2026'!$N$14,INT((ROW()-13)/2),0)),"",OFFSET('11. SEGUIMIENTO 2026'!$N$14,INT((ROW()-13)/2),0)),IF(ISBLANK(OFFSET('9. METAS'!$R$20,INT((ROW()-14)/2),0)),"",OFFSET('9. METAS'!$R$20,INT((ROW()-14)/2),0)))</f>
        <v/>
      </c>
      <c r="K331" s="196" t="str">
        <f ca="1">IF(MOD(ROW()-13,2)=0,IF(ISBLANK(OFFSET('11. SEGUIMIENTO 2026'!$O$14,INT((ROW()-13)/2),0)),"",OFFSET('11. SEGUIMIENTO 2026'!$O$14,INT((ROW()-13)/2),0)),IF(ISBLANK(OFFSET('9. METAS'!$S$20,INT((ROW()-14)/2),0)),"",OFFSET('9. METAS'!$S$20,INT((ROW()-14)/2),0)))</f>
        <v/>
      </c>
      <c r="L331" s="196" t="str">
        <f ca="1">IF(MOD(ROW()-13,2)=0,IF(ISBLANK(OFFSET('11. SEGUIMIENTO 2026'!$P$14,INT((ROW()-13)/2),0)),"",OFFSET('11. SEGUIMIENTO 2026'!$P$14,INT((ROW()-13)/2),0)),IF(ISBLANK(OFFSET('9. METAS'!$T$20,INT((ROW()-14)/2),0)),"",OFFSET('9. METAS'!$T$20,INT((ROW()-14)/2),0)))</f>
        <v/>
      </c>
      <c r="M331" s="197" t="str">
        <f ca="1">IF(MOD(ROW()-13,2)=0,IF(ISBLANK(OFFSET('11. SEGUIMIENTO 2026'!$Q$14,INT((ROW()-13)/2),0)),"",OFFSET('11. SEGUIMIENTO 2026'!$Q$14,INT((ROW()-13)/2),0)),IF(ISBLANK(OFFSET('9. METAS'!$U$20,INT((ROW()-14)/2),0)),"",OFFSET('9. METAS'!$U$20,INT((ROW()-14)/2),0)))</f>
        <v/>
      </c>
      <c r="N331" s="769" t="str">
        <f ca="1">IFERROR(J331/J332,"ND")</f>
        <v>ND</v>
      </c>
      <c r="O331" s="771" t="str">
        <f ca="1">IFERROR(((J331+K331)/H331),"ND")</f>
        <v>ND</v>
      </c>
      <c r="P331" s="775"/>
    </row>
    <row r="332" spans="3:16">
      <c r="C332" s="747"/>
      <c r="D332" s="749"/>
      <c r="E332" s="749"/>
      <c r="F332" s="751"/>
      <c r="G332" s="753"/>
      <c r="H332" s="760"/>
      <c r="I332" s="764"/>
      <c r="J332" s="195" t="str">
        <f ca="1">IF(MOD(ROW()-13,2)=0,IF(ISBLANK(OFFSET('11. SEGUIMIENTO 2026'!$N$14,INT((ROW()-13)/2),0)),"",OFFSET('11. SEGUIMIENTO 2026'!$N$14,INT((ROW()-13)/2),0)),IF(ISBLANK(OFFSET('9. METAS'!$R$20,INT((ROW()-14)/2),0)),"",OFFSET('9. METAS'!$R$20,INT((ROW()-14)/2),0)))</f>
        <v/>
      </c>
      <c r="K332" s="196" t="str">
        <f ca="1">IF(MOD(ROW()-13,2)=0,IF(ISBLANK(OFFSET('11. SEGUIMIENTO 2026'!$O$14,INT((ROW()-13)/2),0)),"",OFFSET('11. SEGUIMIENTO 2026'!$O$14,INT((ROW()-13)/2),0)),IF(ISBLANK(OFFSET('9. METAS'!$S$20,INT((ROW()-14)/2),0)),"",OFFSET('9. METAS'!$S$20,INT((ROW()-14)/2),0)))</f>
        <v/>
      </c>
      <c r="L332" s="196" t="str">
        <f ca="1">IF(MOD(ROW()-13,2)=0,IF(ISBLANK(OFFSET('11. SEGUIMIENTO 2026'!$P$14,INT((ROW()-13)/2),0)),"",OFFSET('11. SEGUIMIENTO 2026'!$P$14,INT((ROW()-13)/2),0)),IF(ISBLANK(OFFSET('9. METAS'!$T$20,INT((ROW()-14)/2),0)),"",OFFSET('9. METAS'!$T$20,INT((ROW()-14)/2),0)))</f>
        <v/>
      </c>
      <c r="M332" s="197" t="str">
        <f ca="1">IF(MOD(ROW()-13,2)=0,IF(ISBLANK(OFFSET('11. SEGUIMIENTO 2026'!$Q$14,INT((ROW()-13)/2),0)),"",OFFSET('11. SEGUIMIENTO 2026'!$Q$14,INT((ROW()-13)/2),0)),IF(ISBLANK(OFFSET('9. METAS'!$U$20,INT((ROW()-14)/2),0)),"",OFFSET('9. METAS'!$U$20,INT((ROW()-14)/2),0)))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METAS'!$L$20,INT((ROW()-13)/2),0)),"",OFFSET('9. METAS'!$L$20,INT((ROW()-13)/2),0))</f>
        <v/>
      </c>
      <c r="I333" s="763"/>
      <c r="J333" s="195" t="str">
        <f ca="1">IF(MOD(ROW()-13,2)=0,IF(ISBLANK(OFFSET('11. SEGUIMIENTO 2026'!$N$14,INT((ROW()-13)/2),0)),"",OFFSET('11. SEGUIMIENTO 2026'!$N$14,INT((ROW()-13)/2),0)),IF(ISBLANK(OFFSET('9. METAS'!$R$20,INT((ROW()-14)/2),0)),"",OFFSET('9. METAS'!$R$20,INT((ROW()-14)/2),0)))</f>
        <v/>
      </c>
      <c r="K333" s="196" t="str">
        <f ca="1">IF(MOD(ROW()-13,2)=0,IF(ISBLANK(OFFSET('11. SEGUIMIENTO 2026'!$O$14,INT((ROW()-13)/2),0)),"",OFFSET('11. SEGUIMIENTO 2026'!$O$14,INT((ROW()-13)/2),0)),IF(ISBLANK(OFFSET('9. METAS'!$S$20,INT((ROW()-14)/2),0)),"",OFFSET('9. METAS'!$S$20,INT((ROW()-14)/2),0)))</f>
        <v/>
      </c>
      <c r="L333" s="196" t="str">
        <f ca="1">IF(MOD(ROW()-13,2)=0,IF(ISBLANK(OFFSET('11. SEGUIMIENTO 2026'!$P$14,INT((ROW()-13)/2),0)),"",OFFSET('11. SEGUIMIENTO 2026'!$P$14,INT((ROW()-13)/2),0)),IF(ISBLANK(OFFSET('9. METAS'!$T$20,INT((ROW()-14)/2),0)),"",OFFSET('9. METAS'!$T$20,INT((ROW()-14)/2),0)))</f>
        <v/>
      </c>
      <c r="M333" s="197" t="str">
        <f ca="1">IF(MOD(ROW()-13,2)=0,IF(ISBLANK(OFFSET('11. SEGUIMIENTO 2026'!$Q$14,INT((ROW()-13)/2),0)),"",OFFSET('11. SEGUIMIENTO 2026'!$Q$14,INT((ROW()-13)/2),0)),IF(ISBLANK(OFFSET('9. METAS'!$U$20,INT((ROW()-14)/2),0)),"",OFFSET('9. METAS'!$U$20,INT((ROW()-14)/2),0)))</f>
        <v/>
      </c>
      <c r="N333" s="769" t="str">
        <f ca="1">IFERROR(J333/J334,"ND")</f>
        <v>ND</v>
      </c>
      <c r="O333" s="771" t="str">
        <f ca="1">IFERROR(((J333+K333)/H333),"ND")</f>
        <v>ND</v>
      </c>
      <c r="P333" s="775"/>
    </row>
    <row r="334" spans="3:16">
      <c r="C334" s="747"/>
      <c r="D334" s="749"/>
      <c r="E334" s="749"/>
      <c r="F334" s="751"/>
      <c r="G334" s="753"/>
      <c r="H334" s="760"/>
      <c r="I334" s="764"/>
      <c r="J334" s="195" t="str">
        <f ca="1">IF(MOD(ROW()-13,2)=0,IF(ISBLANK(OFFSET('11. SEGUIMIENTO 2026'!$N$14,INT((ROW()-13)/2),0)),"",OFFSET('11. SEGUIMIENTO 2026'!$N$14,INT((ROW()-13)/2),0)),IF(ISBLANK(OFFSET('9. METAS'!$R$20,INT((ROW()-14)/2),0)),"",OFFSET('9. METAS'!$R$20,INT((ROW()-14)/2),0)))</f>
        <v/>
      </c>
      <c r="K334" s="196" t="str">
        <f ca="1">IF(MOD(ROW()-13,2)=0,IF(ISBLANK(OFFSET('11. SEGUIMIENTO 2026'!$O$14,INT((ROW()-13)/2),0)),"",OFFSET('11. SEGUIMIENTO 2026'!$O$14,INT((ROW()-13)/2),0)),IF(ISBLANK(OFFSET('9. METAS'!$S$20,INT((ROW()-14)/2),0)),"",OFFSET('9. METAS'!$S$20,INT((ROW()-14)/2),0)))</f>
        <v/>
      </c>
      <c r="L334" s="196" t="str">
        <f ca="1">IF(MOD(ROW()-13,2)=0,IF(ISBLANK(OFFSET('11. SEGUIMIENTO 2026'!$P$14,INT((ROW()-13)/2),0)),"",OFFSET('11. SEGUIMIENTO 2026'!$P$14,INT((ROW()-13)/2),0)),IF(ISBLANK(OFFSET('9. METAS'!$T$20,INT((ROW()-14)/2),0)),"",OFFSET('9. METAS'!$T$20,INT((ROW()-14)/2),0)))</f>
        <v/>
      </c>
      <c r="M334" s="197" t="str">
        <f ca="1">IF(MOD(ROW()-13,2)=0,IF(ISBLANK(OFFSET('11. SEGUIMIENTO 2026'!$Q$14,INT((ROW()-13)/2),0)),"",OFFSET('11. SEGUIMIENTO 2026'!$Q$14,INT((ROW()-13)/2),0)),IF(ISBLANK(OFFSET('9. METAS'!$U$20,INT((ROW()-14)/2),0)),"",OFFSET('9. METAS'!$U$20,INT((ROW()-14)/2),0)))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METAS'!$L$20,INT((ROW()-13)/2),0)),"",OFFSET('9. METAS'!$L$20,INT((ROW()-13)/2),0))</f>
        <v/>
      </c>
      <c r="I335" s="763"/>
      <c r="J335" s="195" t="str">
        <f ca="1">IF(MOD(ROW()-13,2)=0,IF(ISBLANK(OFFSET('11. SEGUIMIENTO 2026'!$N$14,INT((ROW()-13)/2),0)),"",OFFSET('11. SEGUIMIENTO 2026'!$N$14,INT((ROW()-13)/2),0)),IF(ISBLANK(OFFSET('9. METAS'!$R$20,INT((ROW()-14)/2),0)),"",OFFSET('9. METAS'!$R$20,INT((ROW()-14)/2),0)))</f>
        <v/>
      </c>
      <c r="K335" s="196" t="str">
        <f ca="1">IF(MOD(ROW()-13,2)=0,IF(ISBLANK(OFFSET('11. SEGUIMIENTO 2026'!$O$14,INT((ROW()-13)/2),0)),"",OFFSET('11. SEGUIMIENTO 2026'!$O$14,INT((ROW()-13)/2),0)),IF(ISBLANK(OFFSET('9. METAS'!$S$20,INT((ROW()-14)/2),0)),"",OFFSET('9. METAS'!$S$20,INT((ROW()-14)/2),0)))</f>
        <v/>
      </c>
      <c r="L335" s="196" t="str">
        <f ca="1">IF(MOD(ROW()-13,2)=0,IF(ISBLANK(OFFSET('11. SEGUIMIENTO 2026'!$P$14,INT((ROW()-13)/2),0)),"",OFFSET('11. SEGUIMIENTO 2026'!$P$14,INT((ROW()-13)/2),0)),IF(ISBLANK(OFFSET('9. METAS'!$T$20,INT((ROW()-14)/2),0)),"",OFFSET('9. METAS'!$T$20,INT((ROW()-14)/2),0)))</f>
        <v/>
      </c>
      <c r="M335" s="197" t="str">
        <f ca="1">IF(MOD(ROW()-13,2)=0,IF(ISBLANK(OFFSET('11. SEGUIMIENTO 2026'!$Q$14,INT((ROW()-13)/2),0)),"",OFFSET('11. SEGUIMIENTO 2026'!$Q$14,INT((ROW()-13)/2),0)),IF(ISBLANK(OFFSET('9. METAS'!$U$20,INT((ROW()-14)/2),0)),"",OFFSET('9. METAS'!$U$20,INT((ROW()-14)/2),0)))</f>
        <v/>
      </c>
      <c r="N335" s="769" t="str">
        <f ca="1">IFERROR(J335/J336,"ND")</f>
        <v>ND</v>
      </c>
      <c r="O335" s="771" t="str">
        <f ca="1">IFERROR(((J335+K335)/H335),"ND")</f>
        <v>ND</v>
      </c>
      <c r="P335" s="775"/>
    </row>
    <row r="336" spans="3:16">
      <c r="C336" s="747"/>
      <c r="D336" s="749"/>
      <c r="E336" s="749"/>
      <c r="F336" s="751"/>
      <c r="G336" s="753"/>
      <c r="H336" s="760"/>
      <c r="I336" s="764"/>
      <c r="J336" s="195" t="str">
        <f ca="1">IF(MOD(ROW()-13,2)=0,IF(ISBLANK(OFFSET('11. SEGUIMIENTO 2026'!$N$14,INT((ROW()-13)/2),0)),"",OFFSET('11. SEGUIMIENTO 2026'!$N$14,INT((ROW()-13)/2),0)),IF(ISBLANK(OFFSET('9. METAS'!$R$20,INT((ROW()-14)/2),0)),"",OFFSET('9. METAS'!$R$20,INT((ROW()-14)/2),0)))</f>
        <v/>
      </c>
      <c r="K336" s="196" t="str">
        <f ca="1">IF(MOD(ROW()-13,2)=0,IF(ISBLANK(OFFSET('11. SEGUIMIENTO 2026'!$O$14,INT((ROW()-13)/2),0)),"",OFFSET('11. SEGUIMIENTO 2026'!$O$14,INT((ROW()-13)/2),0)),IF(ISBLANK(OFFSET('9. METAS'!$S$20,INT((ROW()-14)/2),0)),"",OFFSET('9. METAS'!$S$20,INT((ROW()-14)/2),0)))</f>
        <v/>
      </c>
      <c r="L336" s="196" t="str">
        <f ca="1">IF(MOD(ROW()-13,2)=0,IF(ISBLANK(OFFSET('11. SEGUIMIENTO 2026'!$P$14,INT((ROW()-13)/2),0)),"",OFFSET('11. SEGUIMIENTO 2026'!$P$14,INT((ROW()-13)/2),0)),IF(ISBLANK(OFFSET('9. METAS'!$T$20,INT((ROW()-14)/2),0)),"",OFFSET('9. METAS'!$T$20,INT((ROW()-14)/2),0)))</f>
        <v/>
      </c>
      <c r="M336" s="197" t="str">
        <f ca="1">IF(MOD(ROW()-13,2)=0,IF(ISBLANK(OFFSET('11. SEGUIMIENTO 2026'!$Q$14,INT((ROW()-13)/2),0)),"",OFFSET('11. SEGUIMIENTO 2026'!$Q$14,INT((ROW()-13)/2),0)),IF(ISBLANK(OFFSET('9. METAS'!$U$20,INT((ROW()-14)/2),0)),"",OFFSET('9. METAS'!$U$20,INT((ROW()-14)/2),0)))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METAS'!$L$20,INT((ROW()-13)/2),0)),"",OFFSET('9. METAS'!$L$20,INT((ROW()-13)/2),0))</f>
        <v/>
      </c>
      <c r="I337" s="763"/>
      <c r="J337" s="195" t="str">
        <f ca="1">IF(MOD(ROW()-13,2)=0,IF(ISBLANK(OFFSET('11. SEGUIMIENTO 2026'!$N$14,INT((ROW()-13)/2),0)),"",OFFSET('11. SEGUIMIENTO 2026'!$N$14,INT((ROW()-13)/2),0)),IF(ISBLANK(OFFSET('9. METAS'!$R$20,INT((ROW()-14)/2),0)),"",OFFSET('9. METAS'!$R$20,INT((ROW()-14)/2),0)))</f>
        <v/>
      </c>
      <c r="K337" s="196" t="str">
        <f ca="1">IF(MOD(ROW()-13,2)=0,IF(ISBLANK(OFFSET('11. SEGUIMIENTO 2026'!$O$14,INT((ROW()-13)/2),0)),"",OFFSET('11. SEGUIMIENTO 2026'!$O$14,INT((ROW()-13)/2),0)),IF(ISBLANK(OFFSET('9. METAS'!$S$20,INT((ROW()-14)/2),0)),"",OFFSET('9. METAS'!$S$20,INT((ROW()-14)/2),0)))</f>
        <v/>
      </c>
      <c r="L337" s="196" t="str">
        <f ca="1">IF(MOD(ROW()-13,2)=0,IF(ISBLANK(OFFSET('11. SEGUIMIENTO 2026'!$P$14,INT((ROW()-13)/2),0)),"",OFFSET('11. SEGUIMIENTO 2026'!$P$14,INT((ROW()-13)/2),0)),IF(ISBLANK(OFFSET('9. METAS'!$T$20,INT((ROW()-14)/2),0)),"",OFFSET('9. METAS'!$T$20,INT((ROW()-14)/2),0)))</f>
        <v/>
      </c>
      <c r="M337" s="197" t="str">
        <f ca="1">IF(MOD(ROW()-13,2)=0,IF(ISBLANK(OFFSET('11. SEGUIMIENTO 2026'!$Q$14,INT((ROW()-13)/2),0)),"",OFFSET('11. SEGUIMIENTO 2026'!$Q$14,INT((ROW()-13)/2),0)),IF(ISBLANK(OFFSET('9. METAS'!$U$20,INT((ROW()-14)/2),0)),"",OFFSET('9. METAS'!$U$20,INT((ROW()-14)/2),0)))</f>
        <v/>
      </c>
      <c r="N337" s="769" t="str">
        <f ca="1">IFERROR(J337/J338,"ND")</f>
        <v>ND</v>
      </c>
      <c r="O337" s="771" t="str">
        <f ca="1">IFERROR(((J337+K337)/H337),"ND")</f>
        <v>ND</v>
      </c>
      <c r="P337" s="775"/>
    </row>
    <row r="338" spans="3:16">
      <c r="C338" s="747"/>
      <c r="D338" s="749"/>
      <c r="E338" s="749"/>
      <c r="F338" s="751"/>
      <c r="G338" s="753"/>
      <c r="H338" s="760"/>
      <c r="I338" s="764"/>
      <c r="J338" s="195" t="str">
        <f ca="1">IF(MOD(ROW()-13,2)=0,IF(ISBLANK(OFFSET('11. SEGUIMIENTO 2026'!$N$14,INT((ROW()-13)/2),0)),"",OFFSET('11. SEGUIMIENTO 2026'!$N$14,INT((ROW()-13)/2),0)),IF(ISBLANK(OFFSET('9. METAS'!$R$20,INT((ROW()-14)/2),0)),"",OFFSET('9. METAS'!$R$20,INT((ROW()-14)/2),0)))</f>
        <v/>
      </c>
      <c r="K338" s="196" t="str">
        <f ca="1">IF(MOD(ROW()-13,2)=0,IF(ISBLANK(OFFSET('11. SEGUIMIENTO 2026'!$O$14,INT((ROW()-13)/2),0)),"",OFFSET('11. SEGUIMIENTO 2026'!$O$14,INT((ROW()-13)/2),0)),IF(ISBLANK(OFFSET('9. METAS'!$S$20,INT((ROW()-14)/2),0)),"",OFFSET('9. METAS'!$S$20,INT((ROW()-14)/2),0)))</f>
        <v/>
      </c>
      <c r="L338" s="196" t="str">
        <f ca="1">IF(MOD(ROW()-13,2)=0,IF(ISBLANK(OFFSET('11. SEGUIMIENTO 2026'!$P$14,INT((ROW()-13)/2),0)),"",OFFSET('11. SEGUIMIENTO 2026'!$P$14,INT((ROW()-13)/2),0)),IF(ISBLANK(OFFSET('9. METAS'!$T$20,INT((ROW()-14)/2),0)),"",OFFSET('9. METAS'!$T$20,INT((ROW()-14)/2),0)))</f>
        <v/>
      </c>
      <c r="M338" s="197" t="str">
        <f ca="1">IF(MOD(ROW()-13,2)=0,IF(ISBLANK(OFFSET('11. SEGUIMIENTO 2026'!$Q$14,INT((ROW()-13)/2),0)),"",OFFSET('11. SEGUIMIENTO 2026'!$Q$14,INT((ROW()-13)/2),0)),IF(ISBLANK(OFFSET('9. METAS'!$U$20,INT((ROW()-14)/2),0)),"",OFFSET('9. METAS'!$U$20,INT((ROW()-14)/2),0)))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METAS'!$L$20,INT((ROW()-13)/2),0)),"",OFFSET('9. METAS'!$L$20,INT((ROW()-13)/2),0))</f>
        <v/>
      </c>
      <c r="I339" s="763"/>
      <c r="J339" s="195" t="str">
        <f ca="1">IF(MOD(ROW()-13,2)=0,IF(ISBLANK(OFFSET('11. SEGUIMIENTO 2026'!$N$14,INT((ROW()-13)/2),0)),"",OFFSET('11. SEGUIMIENTO 2026'!$N$14,INT((ROW()-13)/2),0)),IF(ISBLANK(OFFSET('9. METAS'!$R$20,INT((ROW()-14)/2),0)),"",OFFSET('9. METAS'!$R$20,INT((ROW()-14)/2),0)))</f>
        <v/>
      </c>
      <c r="K339" s="196" t="str">
        <f ca="1">IF(MOD(ROW()-13,2)=0,IF(ISBLANK(OFFSET('11. SEGUIMIENTO 2026'!$O$14,INT((ROW()-13)/2),0)),"",OFFSET('11. SEGUIMIENTO 2026'!$O$14,INT((ROW()-13)/2),0)),IF(ISBLANK(OFFSET('9. METAS'!$S$20,INT((ROW()-14)/2),0)),"",OFFSET('9. METAS'!$S$20,INT((ROW()-14)/2),0)))</f>
        <v/>
      </c>
      <c r="L339" s="196" t="str">
        <f ca="1">IF(MOD(ROW()-13,2)=0,IF(ISBLANK(OFFSET('11. SEGUIMIENTO 2026'!$P$14,INT((ROW()-13)/2),0)),"",OFFSET('11. SEGUIMIENTO 2026'!$P$14,INT((ROW()-13)/2),0)),IF(ISBLANK(OFFSET('9. METAS'!$T$20,INT((ROW()-14)/2),0)),"",OFFSET('9. METAS'!$T$20,INT((ROW()-14)/2),0)))</f>
        <v/>
      </c>
      <c r="M339" s="197" t="str">
        <f ca="1">IF(MOD(ROW()-13,2)=0,IF(ISBLANK(OFFSET('11. SEGUIMIENTO 2026'!$Q$14,INT((ROW()-13)/2),0)),"",OFFSET('11. SEGUIMIENTO 2026'!$Q$14,INT((ROW()-13)/2),0)),IF(ISBLANK(OFFSET('9. METAS'!$U$20,INT((ROW()-14)/2),0)),"",OFFSET('9. METAS'!$U$20,INT((ROW()-14)/2),0)))</f>
        <v/>
      </c>
      <c r="N339" s="769" t="str">
        <f ca="1">IFERROR(J339/J340,"ND")</f>
        <v>ND</v>
      </c>
      <c r="O339" s="771" t="str">
        <f ca="1">IFERROR(((J339+K339)/H339),"ND")</f>
        <v>ND</v>
      </c>
      <c r="P339" s="775"/>
    </row>
    <row r="340" spans="3:16">
      <c r="C340" s="747"/>
      <c r="D340" s="749"/>
      <c r="E340" s="749"/>
      <c r="F340" s="751"/>
      <c r="G340" s="753"/>
      <c r="H340" s="760"/>
      <c r="I340" s="764"/>
      <c r="J340" s="195" t="str">
        <f ca="1">IF(MOD(ROW()-13,2)=0,IF(ISBLANK(OFFSET('11. SEGUIMIENTO 2026'!$N$14,INT((ROW()-13)/2),0)),"",OFFSET('11. SEGUIMIENTO 2026'!$N$14,INT((ROW()-13)/2),0)),IF(ISBLANK(OFFSET('9. METAS'!$R$20,INT((ROW()-14)/2),0)),"",OFFSET('9. METAS'!$R$20,INT((ROW()-14)/2),0)))</f>
        <v/>
      </c>
      <c r="K340" s="196" t="str">
        <f ca="1">IF(MOD(ROW()-13,2)=0,IF(ISBLANK(OFFSET('11. SEGUIMIENTO 2026'!$O$14,INT((ROW()-13)/2),0)),"",OFFSET('11. SEGUIMIENTO 2026'!$O$14,INT((ROW()-13)/2),0)),IF(ISBLANK(OFFSET('9. METAS'!$S$20,INT((ROW()-14)/2),0)),"",OFFSET('9. METAS'!$S$20,INT((ROW()-14)/2),0)))</f>
        <v/>
      </c>
      <c r="L340" s="196" t="str">
        <f ca="1">IF(MOD(ROW()-13,2)=0,IF(ISBLANK(OFFSET('11. SEGUIMIENTO 2026'!$P$14,INT((ROW()-13)/2),0)),"",OFFSET('11. SEGUIMIENTO 2026'!$P$14,INT((ROW()-13)/2),0)),IF(ISBLANK(OFFSET('9. METAS'!$T$20,INT((ROW()-14)/2),0)),"",OFFSET('9. METAS'!$T$20,INT((ROW()-14)/2),0)))</f>
        <v/>
      </c>
      <c r="M340" s="197" t="str">
        <f ca="1">IF(MOD(ROW()-13,2)=0,IF(ISBLANK(OFFSET('11. SEGUIMIENTO 2026'!$Q$14,INT((ROW()-13)/2),0)),"",OFFSET('11. SEGUIMIENTO 2026'!$Q$14,INT((ROW()-13)/2),0)),IF(ISBLANK(OFFSET('9. METAS'!$U$20,INT((ROW()-14)/2),0)),"",OFFSET('9. METAS'!$U$20,INT((ROW()-14)/2),0)))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METAS'!$L$20,INT((ROW()-13)/2),0)),"",OFFSET('9. METAS'!$L$20,INT((ROW()-13)/2),0))</f>
        <v/>
      </c>
      <c r="I341" s="763"/>
      <c r="J341" s="195" t="str">
        <f ca="1">IF(MOD(ROW()-13,2)=0,IF(ISBLANK(OFFSET('11. SEGUIMIENTO 2026'!$N$14,INT((ROW()-13)/2),0)),"",OFFSET('11. SEGUIMIENTO 2026'!$N$14,INT((ROW()-13)/2),0)),IF(ISBLANK(OFFSET('9. METAS'!$R$20,INT((ROW()-14)/2),0)),"",OFFSET('9. METAS'!$R$20,INT((ROW()-14)/2),0)))</f>
        <v/>
      </c>
      <c r="K341" s="196" t="str">
        <f ca="1">IF(MOD(ROW()-13,2)=0,IF(ISBLANK(OFFSET('11. SEGUIMIENTO 2026'!$O$14,INT((ROW()-13)/2),0)),"",OFFSET('11. SEGUIMIENTO 2026'!$O$14,INT((ROW()-13)/2),0)),IF(ISBLANK(OFFSET('9. METAS'!$S$20,INT((ROW()-14)/2),0)),"",OFFSET('9. METAS'!$S$20,INT((ROW()-14)/2),0)))</f>
        <v/>
      </c>
      <c r="L341" s="196" t="str">
        <f ca="1">IF(MOD(ROW()-13,2)=0,IF(ISBLANK(OFFSET('11. SEGUIMIENTO 2026'!$P$14,INT((ROW()-13)/2),0)),"",OFFSET('11. SEGUIMIENTO 2026'!$P$14,INT((ROW()-13)/2),0)),IF(ISBLANK(OFFSET('9. METAS'!$T$20,INT((ROW()-14)/2),0)),"",OFFSET('9. METAS'!$T$20,INT((ROW()-14)/2),0)))</f>
        <v/>
      </c>
      <c r="M341" s="197" t="str">
        <f ca="1">IF(MOD(ROW()-13,2)=0,IF(ISBLANK(OFFSET('11. SEGUIMIENTO 2026'!$Q$14,INT((ROW()-13)/2),0)),"",OFFSET('11. SEGUIMIENTO 2026'!$Q$14,INT((ROW()-13)/2),0)),IF(ISBLANK(OFFSET('9. METAS'!$U$20,INT((ROW()-14)/2),0)),"",OFFSET('9. METAS'!$U$20,INT((ROW()-14)/2),0)))</f>
        <v/>
      </c>
      <c r="N341" s="769" t="str">
        <f ca="1">IFERROR(J341/J342,"ND")</f>
        <v>ND</v>
      </c>
      <c r="O341" s="771" t="str">
        <f ca="1">IFERROR(((J341+K341)/H341),"ND")</f>
        <v>ND</v>
      </c>
      <c r="P341" s="775"/>
    </row>
    <row r="342" spans="3:16">
      <c r="C342" s="747"/>
      <c r="D342" s="749"/>
      <c r="E342" s="749"/>
      <c r="F342" s="751"/>
      <c r="G342" s="753"/>
      <c r="H342" s="760"/>
      <c r="I342" s="764"/>
      <c r="J342" s="195" t="str">
        <f ca="1">IF(MOD(ROW()-13,2)=0,IF(ISBLANK(OFFSET('11. SEGUIMIENTO 2026'!$N$14,INT((ROW()-13)/2),0)),"",OFFSET('11. SEGUIMIENTO 2026'!$N$14,INT((ROW()-13)/2),0)),IF(ISBLANK(OFFSET('9. METAS'!$R$20,INT((ROW()-14)/2),0)),"",OFFSET('9. METAS'!$R$20,INT((ROW()-14)/2),0)))</f>
        <v/>
      </c>
      <c r="K342" s="196" t="str">
        <f ca="1">IF(MOD(ROW()-13,2)=0,IF(ISBLANK(OFFSET('11. SEGUIMIENTO 2026'!$O$14,INT((ROW()-13)/2),0)),"",OFFSET('11. SEGUIMIENTO 2026'!$O$14,INT((ROW()-13)/2),0)),IF(ISBLANK(OFFSET('9. METAS'!$S$20,INT((ROW()-14)/2),0)),"",OFFSET('9. METAS'!$S$20,INT((ROW()-14)/2),0)))</f>
        <v/>
      </c>
      <c r="L342" s="196" t="str">
        <f ca="1">IF(MOD(ROW()-13,2)=0,IF(ISBLANK(OFFSET('11. SEGUIMIENTO 2026'!$P$14,INT((ROW()-13)/2),0)),"",OFFSET('11. SEGUIMIENTO 2026'!$P$14,INT((ROW()-13)/2),0)),IF(ISBLANK(OFFSET('9. METAS'!$T$20,INT((ROW()-14)/2),0)),"",OFFSET('9. METAS'!$T$20,INT((ROW()-14)/2),0)))</f>
        <v/>
      </c>
      <c r="M342" s="197" t="str">
        <f ca="1">IF(MOD(ROW()-13,2)=0,IF(ISBLANK(OFFSET('11. SEGUIMIENTO 2026'!$Q$14,INT((ROW()-13)/2),0)),"",OFFSET('11. SEGUIMIENTO 2026'!$Q$14,INT((ROW()-13)/2),0)),IF(ISBLANK(OFFSET('9. METAS'!$U$20,INT((ROW()-14)/2),0)),"",OFFSET('9. METAS'!$U$20,INT((ROW()-14)/2),0)))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METAS'!$L$20,INT((ROW()-13)/2),0)),"",OFFSET('9. METAS'!$L$20,INT((ROW()-13)/2),0))</f>
        <v/>
      </c>
      <c r="I343" s="763"/>
      <c r="J343" s="195" t="str">
        <f ca="1">IF(MOD(ROW()-13,2)=0,IF(ISBLANK(OFFSET('11. SEGUIMIENTO 2026'!$N$14,INT((ROW()-13)/2),0)),"",OFFSET('11. SEGUIMIENTO 2026'!$N$14,INT((ROW()-13)/2),0)),IF(ISBLANK(OFFSET('9. METAS'!$R$20,INT((ROW()-14)/2),0)),"",OFFSET('9. METAS'!$R$20,INT((ROW()-14)/2),0)))</f>
        <v/>
      </c>
      <c r="K343" s="196" t="str">
        <f ca="1">IF(MOD(ROW()-13,2)=0,IF(ISBLANK(OFFSET('11. SEGUIMIENTO 2026'!$O$14,INT((ROW()-13)/2),0)),"",OFFSET('11. SEGUIMIENTO 2026'!$O$14,INT((ROW()-13)/2),0)),IF(ISBLANK(OFFSET('9. METAS'!$S$20,INT((ROW()-14)/2),0)),"",OFFSET('9. METAS'!$S$20,INT((ROW()-14)/2),0)))</f>
        <v/>
      </c>
      <c r="L343" s="196" t="str">
        <f ca="1">IF(MOD(ROW()-13,2)=0,IF(ISBLANK(OFFSET('11. SEGUIMIENTO 2026'!$P$14,INT((ROW()-13)/2),0)),"",OFFSET('11. SEGUIMIENTO 2026'!$P$14,INT((ROW()-13)/2),0)),IF(ISBLANK(OFFSET('9. METAS'!$T$20,INT((ROW()-14)/2),0)),"",OFFSET('9. METAS'!$T$20,INT((ROW()-14)/2),0)))</f>
        <v/>
      </c>
      <c r="M343" s="197" t="str">
        <f ca="1">IF(MOD(ROW()-13,2)=0,IF(ISBLANK(OFFSET('11. SEGUIMIENTO 2026'!$Q$14,INT((ROW()-13)/2),0)),"",OFFSET('11. SEGUIMIENTO 2026'!$Q$14,INT((ROW()-13)/2),0)),IF(ISBLANK(OFFSET('9. METAS'!$U$20,INT((ROW()-14)/2),0)),"",OFFSET('9. METAS'!$U$20,INT((ROW()-14)/2),0)))</f>
        <v/>
      </c>
      <c r="N343" s="769" t="str">
        <f ca="1">IFERROR(J343/J344,"ND")</f>
        <v>ND</v>
      </c>
      <c r="O343" s="771" t="str">
        <f ca="1">IFERROR(((J343+K343)/H343),"ND")</f>
        <v>ND</v>
      </c>
      <c r="P343" s="775"/>
    </row>
    <row r="344" spans="3:16">
      <c r="C344" s="747"/>
      <c r="D344" s="749"/>
      <c r="E344" s="749"/>
      <c r="F344" s="751"/>
      <c r="G344" s="753"/>
      <c r="H344" s="760"/>
      <c r="I344" s="764"/>
      <c r="J344" s="195" t="str">
        <f ca="1">IF(MOD(ROW()-13,2)=0,IF(ISBLANK(OFFSET('11. SEGUIMIENTO 2026'!$N$14,INT((ROW()-13)/2),0)),"",OFFSET('11. SEGUIMIENTO 2026'!$N$14,INT((ROW()-13)/2),0)),IF(ISBLANK(OFFSET('9. METAS'!$R$20,INT((ROW()-14)/2),0)),"",OFFSET('9. METAS'!$R$20,INT((ROW()-14)/2),0)))</f>
        <v/>
      </c>
      <c r="K344" s="196" t="str">
        <f ca="1">IF(MOD(ROW()-13,2)=0,IF(ISBLANK(OFFSET('11. SEGUIMIENTO 2026'!$O$14,INT((ROW()-13)/2),0)),"",OFFSET('11. SEGUIMIENTO 2026'!$O$14,INT((ROW()-13)/2),0)),IF(ISBLANK(OFFSET('9. METAS'!$S$20,INT((ROW()-14)/2),0)),"",OFFSET('9. METAS'!$S$20,INT((ROW()-14)/2),0)))</f>
        <v/>
      </c>
      <c r="L344" s="196" t="str">
        <f ca="1">IF(MOD(ROW()-13,2)=0,IF(ISBLANK(OFFSET('11. SEGUIMIENTO 2026'!$P$14,INT((ROW()-13)/2),0)),"",OFFSET('11. SEGUIMIENTO 2026'!$P$14,INT((ROW()-13)/2),0)),IF(ISBLANK(OFFSET('9. METAS'!$T$20,INT((ROW()-14)/2),0)),"",OFFSET('9. METAS'!$T$20,INT((ROW()-14)/2),0)))</f>
        <v/>
      </c>
      <c r="M344" s="197" t="str">
        <f ca="1">IF(MOD(ROW()-13,2)=0,IF(ISBLANK(OFFSET('11. SEGUIMIENTO 2026'!$Q$14,INT((ROW()-13)/2),0)),"",OFFSET('11. SEGUIMIENTO 2026'!$Q$14,INT((ROW()-13)/2),0)),IF(ISBLANK(OFFSET('9. METAS'!$U$20,INT((ROW()-14)/2),0)),"",OFFSET('9. METAS'!$U$20,INT((ROW()-14)/2),0)))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METAS'!$L$20,INT((ROW()-13)/2),0)),"",OFFSET('9. METAS'!$L$20,INT((ROW()-13)/2),0))</f>
        <v/>
      </c>
      <c r="I345" s="763"/>
      <c r="J345" s="195" t="str">
        <f ca="1">IF(MOD(ROW()-13,2)=0,IF(ISBLANK(OFFSET('11. SEGUIMIENTO 2026'!$N$14,INT((ROW()-13)/2),0)),"",OFFSET('11. SEGUIMIENTO 2026'!$N$14,INT((ROW()-13)/2),0)),IF(ISBLANK(OFFSET('9. METAS'!$R$20,INT((ROW()-14)/2),0)),"",OFFSET('9. METAS'!$R$20,INT((ROW()-14)/2),0)))</f>
        <v/>
      </c>
      <c r="K345" s="196" t="str">
        <f ca="1">IF(MOD(ROW()-13,2)=0,IF(ISBLANK(OFFSET('11. SEGUIMIENTO 2026'!$O$14,INT((ROW()-13)/2),0)),"",OFFSET('11. SEGUIMIENTO 2026'!$O$14,INT((ROW()-13)/2),0)),IF(ISBLANK(OFFSET('9. METAS'!$S$20,INT((ROW()-14)/2),0)),"",OFFSET('9. METAS'!$S$20,INT((ROW()-14)/2),0)))</f>
        <v/>
      </c>
      <c r="L345" s="196" t="str">
        <f ca="1">IF(MOD(ROW()-13,2)=0,IF(ISBLANK(OFFSET('11. SEGUIMIENTO 2026'!$P$14,INT((ROW()-13)/2),0)),"",OFFSET('11. SEGUIMIENTO 2026'!$P$14,INT((ROW()-13)/2),0)),IF(ISBLANK(OFFSET('9. METAS'!$T$20,INT((ROW()-14)/2),0)),"",OFFSET('9. METAS'!$T$20,INT((ROW()-14)/2),0)))</f>
        <v/>
      </c>
      <c r="M345" s="197" t="str">
        <f ca="1">IF(MOD(ROW()-13,2)=0,IF(ISBLANK(OFFSET('11. SEGUIMIENTO 2026'!$Q$14,INT((ROW()-13)/2),0)),"",OFFSET('11. SEGUIMIENTO 2026'!$Q$14,INT((ROW()-13)/2),0)),IF(ISBLANK(OFFSET('9. METAS'!$U$20,INT((ROW()-14)/2),0)),"",OFFSET('9. METAS'!$U$20,INT((ROW()-14)/2),0)))</f>
        <v/>
      </c>
      <c r="N345" s="769" t="str">
        <f ca="1">IFERROR(J345/J346,"ND")</f>
        <v>ND</v>
      </c>
      <c r="O345" s="771" t="str">
        <f ca="1">IFERROR(((J345+K345)/H345),"ND")</f>
        <v>ND</v>
      </c>
      <c r="P345" s="775"/>
    </row>
    <row r="346" spans="3:16">
      <c r="C346" s="747"/>
      <c r="D346" s="749"/>
      <c r="E346" s="749"/>
      <c r="F346" s="751"/>
      <c r="G346" s="753"/>
      <c r="H346" s="760"/>
      <c r="I346" s="764"/>
      <c r="J346" s="195" t="str">
        <f ca="1">IF(MOD(ROW()-13,2)=0,IF(ISBLANK(OFFSET('11. SEGUIMIENTO 2026'!$N$14,INT((ROW()-13)/2),0)),"",OFFSET('11. SEGUIMIENTO 2026'!$N$14,INT((ROW()-13)/2),0)),IF(ISBLANK(OFFSET('9. METAS'!$R$20,INT((ROW()-14)/2),0)),"",OFFSET('9. METAS'!$R$20,INT((ROW()-14)/2),0)))</f>
        <v/>
      </c>
      <c r="K346" s="196" t="str">
        <f ca="1">IF(MOD(ROW()-13,2)=0,IF(ISBLANK(OFFSET('11. SEGUIMIENTO 2026'!$O$14,INT((ROW()-13)/2),0)),"",OFFSET('11. SEGUIMIENTO 2026'!$O$14,INT((ROW()-13)/2),0)),IF(ISBLANK(OFFSET('9. METAS'!$S$20,INT((ROW()-14)/2),0)),"",OFFSET('9. METAS'!$S$20,INT((ROW()-14)/2),0)))</f>
        <v/>
      </c>
      <c r="L346" s="196" t="str">
        <f ca="1">IF(MOD(ROW()-13,2)=0,IF(ISBLANK(OFFSET('11. SEGUIMIENTO 2026'!$P$14,INT((ROW()-13)/2),0)),"",OFFSET('11. SEGUIMIENTO 2026'!$P$14,INT((ROW()-13)/2),0)),IF(ISBLANK(OFFSET('9. METAS'!$T$20,INT((ROW()-14)/2),0)),"",OFFSET('9. METAS'!$T$20,INT((ROW()-14)/2),0)))</f>
        <v/>
      </c>
      <c r="M346" s="197" t="str">
        <f ca="1">IF(MOD(ROW()-13,2)=0,IF(ISBLANK(OFFSET('11. SEGUIMIENTO 2026'!$Q$14,INT((ROW()-13)/2),0)),"",OFFSET('11. SEGUIMIENTO 2026'!$Q$14,INT((ROW()-13)/2),0)),IF(ISBLANK(OFFSET('9. METAS'!$U$20,INT((ROW()-14)/2),0)),"",OFFSET('9. METAS'!$U$20,INT((ROW()-14)/2),0)))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METAS'!$L$20,INT((ROW()-13)/2),0)),"",OFFSET('9. METAS'!$L$20,INT((ROW()-13)/2),0))</f>
        <v/>
      </c>
      <c r="I347" s="763"/>
      <c r="J347" s="195" t="str">
        <f ca="1">IF(MOD(ROW()-13,2)=0,IF(ISBLANK(OFFSET('11. SEGUIMIENTO 2026'!$N$14,INT((ROW()-13)/2),0)),"",OFFSET('11. SEGUIMIENTO 2026'!$N$14,INT((ROW()-13)/2),0)),IF(ISBLANK(OFFSET('9. METAS'!$R$20,INT((ROW()-14)/2),0)),"",OFFSET('9. METAS'!$R$20,INT((ROW()-14)/2),0)))</f>
        <v/>
      </c>
      <c r="K347" s="196" t="str">
        <f ca="1">IF(MOD(ROW()-13,2)=0,IF(ISBLANK(OFFSET('11. SEGUIMIENTO 2026'!$O$14,INT((ROW()-13)/2),0)),"",OFFSET('11. SEGUIMIENTO 2026'!$O$14,INT((ROW()-13)/2),0)),IF(ISBLANK(OFFSET('9. METAS'!$S$20,INT((ROW()-14)/2),0)),"",OFFSET('9. METAS'!$S$20,INT((ROW()-14)/2),0)))</f>
        <v/>
      </c>
      <c r="L347" s="196" t="str">
        <f ca="1">IF(MOD(ROW()-13,2)=0,IF(ISBLANK(OFFSET('11. SEGUIMIENTO 2026'!$P$14,INT((ROW()-13)/2),0)),"",OFFSET('11. SEGUIMIENTO 2026'!$P$14,INT((ROW()-13)/2),0)),IF(ISBLANK(OFFSET('9. METAS'!$T$20,INT((ROW()-14)/2),0)),"",OFFSET('9. METAS'!$T$20,INT((ROW()-14)/2),0)))</f>
        <v/>
      </c>
      <c r="M347" s="197" t="str">
        <f ca="1">IF(MOD(ROW()-13,2)=0,IF(ISBLANK(OFFSET('11. SEGUIMIENTO 2026'!$Q$14,INT((ROW()-13)/2),0)),"",OFFSET('11. SEGUIMIENTO 2026'!$Q$14,INT((ROW()-13)/2),0)),IF(ISBLANK(OFFSET('9. METAS'!$U$20,INT((ROW()-14)/2),0)),"",OFFSET('9. METAS'!$U$20,INT((ROW()-14)/2),0)))</f>
        <v/>
      </c>
      <c r="N347" s="769" t="str">
        <f ca="1">IFERROR(J347/J348,"ND")</f>
        <v>ND</v>
      </c>
      <c r="O347" s="771" t="str">
        <f ca="1">IFERROR(((J347+K347)/H347),"ND")</f>
        <v>ND</v>
      </c>
      <c r="P347" s="775"/>
    </row>
    <row r="348" spans="3:16">
      <c r="C348" s="747"/>
      <c r="D348" s="749"/>
      <c r="E348" s="749"/>
      <c r="F348" s="751"/>
      <c r="G348" s="753"/>
      <c r="H348" s="760"/>
      <c r="I348" s="764"/>
      <c r="J348" s="195" t="str">
        <f ca="1">IF(MOD(ROW()-13,2)=0,IF(ISBLANK(OFFSET('11. SEGUIMIENTO 2026'!$N$14,INT((ROW()-13)/2),0)),"",OFFSET('11. SEGUIMIENTO 2026'!$N$14,INT((ROW()-13)/2),0)),IF(ISBLANK(OFFSET('9. METAS'!$R$20,INT((ROW()-14)/2),0)),"",OFFSET('9. METAS'!$R$20,INT((ROW()-14)/2),0)))</f>
        <v/>
      </c>
      <c r="K348" s="196" t="str">
        <f ca="1">IF(MOD(ROW()-13,2)=0,IF(ISBLANK(OFFSET('11. SEGUIMIENTO 2026'!$O$14,INT((ROW()-13)/2),0)),"",OFFSET('11. SEGUIMIENTO 2026'!$O$14,INT((ROW()-13)/2),0)),IF(ISBLANK(OFFSET('9. METAS'!$S$20,INT((ROW()-14)/2),0)),"",OFFSET('9. METAS'!$S$20,INT((ROW()-14)/2),0)))</f>
        <v/>
      </c>
      <c r="L348" s="196" t="str">
        <f ca="1">IF(MOD(ROW()-13,2)=0,IF(ISBLANK(OFFSET('11. SEGUIMIENTO 2026'!$P$14,INT((ROW()-13)/2),0)),"",OFFSET('11. SEGUIMIENTO 2026'!$P$14,INT((ROW()-13)/2),0)),IF(ISBLANK(OFFSET('9. METAS'!$T$20,INT((ROW()-14)/2),0)),"",OFFSET('9. METAS'!$T$20,INT((ROW()-14)/2),0)))</f>
        <v/>
      </c>
      <c r="M348" s="197" t="str">
        <f ca="1">IF(MOD(ROW()-13,2)=0,IF(ISBLANK(OFFSET('11. SEGUIMIENTO 2026'!$Q$14,INT((ROW()-13)/2),0)),"",OFFSET('11. SEGUIMIENTO 2026'!$Q$14,INT((ROW()-13)/2),0)),IF(ISBLANK(OFFSET('9. METAS'!$U$20,INT((ROW()-14)/2),0)),"",OFFSET('9. METAS'!$U$20,INT((ROW()-14)/2),0)))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METAS'!$L$20,INT((ROW()-13)/2),0)),"",OFFSET('9. METAS'!$L$20,INT((ROW()-13)/2),0))</f>
        <v/>
      </c>
      <c r="I349" s="763"/>
      <c r="J349" s="195" t="str">
        <f ca="1">IF(MOD(ROW()-13,2)=0,IF(ISBLANK(OFFSET('11. SEGUIMIENTO 2026'!$N$14,INT((ROW()-13)/2),0)),"",OFFSET('11. SEGUIMIENTO 2026'!$N$14,INT((ROW()-13)/2),0)),IF(ISBLANK(OFFSET('9. METAS'!$R$20,INT((ROW()-14)/2),0)),"",OFFSET('9. METAS'!$R$20,INT((ROW()-14)/2),0)))</f>
        <v/>
      </c>
      <c r="K349" s="196" t="str">
        <f ca="1">IF(MOD(ROW()-13,2)=0,IF(ISBLANK(OFFSET('11. SEGUIMIENTO 2026'!$O$14,INT((ROW()-13)/2),0)),"",OFFSET('11. SEGUIMIENTO 2026'!$O$14,INT((ROW()-13)/2),0)),IF(ISBLANK(OFFSET('9. METAS'!$S$20,INT((ROW()-14)/2),0)),"",OFFSET('9. METAS'!$S$20,INT((ROW()-14)/2),0)))</f>
        <v/>
      </c>
      <c r="L349" s="196" t="str">
        <f ca="1">IF(MOD(ROW()-13,2)=0,IF(ISBLANK(OFFSET('11. SEGUIMIENTO 2026'!$P$14,INT((ROW()-13)/2),0)),"",OFFSET('11. SEGUIMIENTO 2026'!$P$14,INT((ROW()-13)/2),0)),IF(ISBLANK(OFFSET('9. METAS'!$T$20,INT((ROW()-14)/2),0)),"",OFFSET('9. METAS'!$T$20,INT((ROW()-14)/2),0)))</f>
        <v/>
      </c>
      <c r="M349" s="197" t="str">
        <f ca="1">IF(MOD(ROW()-13,2)=0,IF(ISBLANK(OFFSET('11. SEGUIMIENTO 2026'!$Q$14,INT((ROW()-13)/2),0)),"",OFFSET('11. SEGUIMIENTO 2026'!$Q$14,INT((ROW()-13)/2),0)),IF(ISBLANK(OFFSET('9. METAS'!$U$20,INT((ROW()-14)/2),0)),"",OFFSET('9. METAS'!$U$20,INT((ROW()-14)/2),0)))</f>
        <v/>
      </c>
      <c r="N349" s="769" t="str">
        <f ca="1">IFERROR(J349/J350,"ND")</f>
        <v>ND</v>
      </c>
      <c r="O349" s="771" t="str">
        <f ca="1">IFERROR(((J349+K349)/H349),"ND")</f>
        <v>ND</v>
      </c>
      <c r="P349" s="775"/>
    </row>
    <row r="350" spans="3:16">
      <c r="C350" s="747"/>
      <c r="D350" s="749"/>
      <c r="E350" s="749"/>
      <c r="F350" s="751"/>
      <c r="G350" s="753"/>
      <c r="H350" s="760"/>
      <c r="I350" s="764"/>
      <c r="J350" s="195" t="str">
        <f ca="1">IF(MOD(ROW()-13,2)=0,IF(ISBLANK(OFFSET('11. SEGUIMIENTO 2026'!$N$14,INT((ROW()-13)/2),0)),"",OFFSET('11. SEGUIMIENTO 2026'!$N$14,INT((ROW()-13)/2),0)),IF(ISBLANK(OFFSET('9. METAS'!$R$20,INT((ROW()-14)/2),0)),"",OFFSET('9. METAS'!$R$20,INT((ROW()-14)/2),0)))</f>
        <v/>
      </c>
      <c r="K350" s="196" t="str">
        <f ca="1">IF(MOD(ROW()-13,2)=0,IF(ISBLANK(OFFSET('11. SEGUIMIENTO 2026'!$O$14,INT((ROW()-13)/2),0)),"",OFFSET('11. SEGUIMIENTO 2026'!$O$14,INT((ROW()-13)/2),0)),IF(ISBLANK(OFFSET('9. METAS'!$S$20,INT((ROW()-14)/2),0)),"",OFFSET('9. METAS'!$S$20,INT((ROW()-14)/2),0)))</f>
        <v/>
      </c>
      <c r="L350" s="196" t="str">
        <f ca="1">IF(MOD(ROW()-13,2)=0,IF(ISBLANK(OFFSET('11. SEGUIMIENTO 2026'!$P$14,INT((ROW()-13)/2),0)),"",OFFSET('11. SEGUIMIENTO 2026'!$P$14,INT((ROW()-13)/2),0)),IF(ISBLANK(OFFSET('9. METAS'!$T$20,INT((ROW()-14)/2),0)),"",OFFSET('9. METAS'!$T$20,INT((ROW()-14)/2),0)))</f>
        <v/>
      </c>
      <c r="M350" s="197" t="str">
        <f ca="1">IF(MOD(ROW()-13,2)=0,IF(ISBLANK(OFFSET('11. SEGUIMIENTO 2026'!$Q$14,INT((ROW()-13)/2),0)),"",OFFSET('11. SEGUIMIENTO 2026'!$Q$14,INT((ROW()-13)/2),0)),IF(ISBLANK(OFFSET('9. METAS'!$U$20,INT((ROW()-14)/2),0)),"",OFFSET('9. METAS'!$U$20,INT((ROW()-14)/2),0)))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METAS'!$L$20,INT((ROW()-13)/2),0)),"",OFFSET('9. METAS'!$L$20,INT((ROW()-13)/2),0))</f>
        <v/>
      </c>
      <c r="I351" s="763"/>
      <c r="J351" s="195" t="str">
        <f ca="1">IF(MOD(ROW()-13,2)=0,IF(ISBLANK(OFFSET('11. SEGUIMIENTO 2026'!$N$14,INT((ROW()-13)/2),0)),"",OFFSET('11. SEGUIMIENTO 2026'!$N$14,INT((ROW()-13)/2),0)),IF(ISBLANK(OFFSET('9. METAS'!$R$20,INT((ROW()-14)/2),0)),"",OFFSET('9. METAS'!$R$20,INT((ROW()-14)/2),0)))</f>
        <v/>
      </c>
      <c r="K351" s="196" t="str">
        <f ca="1">IF(MOD(ROW()-13,2)=0,IF(ISBLANK(OFFSET('11. SEGUIMIENTO 2026'!$O$14,INT((ROW()-13)/2),0)),"",OFFSET('11. SEGUIMIENTO 2026'!$O$14,INT((ROW()-13)/2),0)),IF(ISBLANK(OFFSET('9. METAS'!$S$20,INT((ROW()-14)/2),0)),"",OFFSET('9. METAS'!$S$20,INT((ROW()-14)/2),0)))</f>
        <v/>
      </c>
      <c r="L351" s="196" t="str">
        <f ca="1">IF(MOD(ROW()-13,2)=0,IF(ISBLANK(OFFSET('11. SEGUIMIENTO 2026'!$P$14,INT((ROW()-13)/2),0)),"",OFFSET('11. SEGUIMIENTO 2026'!$P$14,INT((ROW()-13)/2),0)),IF(ISBLANK(OFFSET('9. METAS'!$T$20,INT((ROW()-14)/2),0)),"",OFFSET('9. METAS'!$T$20,INT((ROW()-14)/2),0)))</f>
        <v/>
      </c>
      <c r="M351" s="197" t="str">
        <f ca="1">IF(MOD(ROW()-13,2)=0,IF(ISBLANK(OFFSET('11. SEGUIMIENTO 2026'!$Q$14,INT((ROW()-13)/2),0)),"",OFFSET('11. SEGUIMIENTO 2026'!$Q$14,INT((ROW()-13)/2),0)),IF(ISBLANK(OFFSET('9. METAS'!$U$20,INT((ROW()-14)/2),0)),"",OFFSET('9. METAS'!$U$20,INT((ROW()-14)/2),0)))</f>
        <v/>
      </c>
      <c r="N351" s="769" t="str">
        <f ca="1">IFERROR(J351/J352,"ND")</f>
        <v>ND</v>
      </c>
      <c r="O351" s="771" t="str">
        <f ca="1">IFERROR(((J351+K351)/H351),"ND")</f>
        <v>ND</v>
      </c>
      <c r="P351" s="775"/>
    </row>
    <row r="352" spans="3:16">
      <c r="C352" s="747"/>
      <c r="D352" s="749"/>
      <c r="E352" s="749"/>
      <c r="F352" s="751"/>
      <c r="G352" s="753"/>
      <c r="H352" s="760"/>
      <c r="I352" s="764"/>
      <c r="J352" s="195" t="str">
        <f ca="1">IF(MOD(ROW()-13,2)=0,IF(ISBLANK(OFFSET('11. SEGUIMIENTO 2026'!$N$14,INT((ROW()-13)/2),0)),"",OFFSET('11. SEGUIMIENTO 2026'!$N$14,INT((ROW()-13)/2),0)),IF(ISBLANK(OFFSET('9. METAS'!$R$20,INT((ROW()-14)/2),0)),"",OFFSET('9. METAS'!$R$20,INT((ROW()-14)/2),0)))</f>
        <v/>
      </c>
      <c r="K352" s="196" t="str">
        <f ca="1">IF(MOD(ROW()-13,2)=0,IF(ISBLANK(OFFSET('11. SEGUIMIENTO 2026'!$O$14,INT((ROW()-13)/2),0)),"",OFFSET('11. SEGUIMIENTO 2026'!$O$14,INT((ROW()-13)/2),0)),IF(ISBLANK(OFFSET('9. METAS'!$S$20,INT((ROW()-14)/2),0)),"",OFFSET('9. METAS'!$S$20,INT((ROW()-14)/2),0)))</f>
        <v/>
      </c>
      <c r="L352" s="196" t="str">
        <f ca="1">IF(MOD(ROW()-13,2)=0,IF(ISBLANK(OFFSET('11. SEGUIMIENTO 2026'!$P$14,INT((ROW()-13)/2),0)),"",OFFSET('11. SEGUIMIENTO 2026'!$P$14,INT((ROW()-13)/2),0)),IF(ISBLANK(OFFSET('9. METAS'!$T$20,INT((ROW()-14)/2),0)),"",OFFSET('9. METAS'!$T$20,INT((ROW()-14)/2),0)))</f>
        <v/>
      </c>
      <c r="M352" s="197" t="str">
        <f ca="1">IF(MOD(ROW()-13,2)=0,IF(ISBLANK(OFFSET('11. SEGUIMIENTO 2026'!$Q$14,INT((ROW()-13)/2),0)),"",OFFSET('11. SEGUIMIENTO 2026'!$Q$14,INT((ROW()-13)/2),0)),IF(ISBLANK(OFFSET('9. METAS'!$U$20,INT((ROW()-14)/2),0)),"",OFFSET('9. METAS'!$U$20,INT((ROW()-14)/2),0)))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METAS'!$L$20,INT((ROW()-13)/2),0)),"",OFFSET('9. METAS'!$L$20,INT((ROW()-13)/2),0))</f>
        <v/>
      </c>
      <c r="I353" s="763"/>
      <c r="J353" s="195" t="str">
        <f ca="1">IF(MOD(ROW()-13,2)=0,IF(ISBLANK(OFFSET('11. SEGUIMIENTO 2026'!$N$14,INT((ROW()-13)/2),0)),"",OFFSET('11. SEGUIMIENTO 2026'!$N$14,INT((ROW()-13)/2),0)),IF(ISBLANK(OFFSET('9. METAS'!$R$20,INT((ROW()-14)/2),0)),"",OFFSET('9. METAS'!$R$20,INT((ROW()-14)/2),0)))</f>
        <v/>
      </c>
      <c r="K353" s="196" t="str">
        <f ca="1">IF(MOD(ROW()-13,2)=0,IF(ISBLANK(OFFSET('11. SEGUIMIENTO 2026'!$O$14,INT((ROW()-13)/2),0)),"",OFFSET('11. SEGUIMIENTO 2026'!$O$14,INT((ROW()-13)/2),0)),IF(ISBLANK(OFFSET('9. METAS'!$S$20,INT((ROW()-14)/2),0)),"",OFFSET('9. METAS'!$S$20,INT((ROW()-14)/2),0)))</f>
        <v/>
      </c>
      <c r="L353" s="196" t="str">
        <f ca="1">IF(MOD(ROW()-13,2)=0,IF(ISBLANK(OFFSET('11. SEGUIMIENTO 2026'!$P$14,INT((ROW()-13)/2),0)),"",OFFSET('11. SEGUIMIENTO 2026'!$P$14,INT((ROW()-13)/2),0)),IF(ISBLANK(OFFSET('9. METAS'!$T$20,INT((ROW()-14)/2),0)),"",OFFSET('9. METAS'!$T$20,INT((ROW()-14)/2),0)))</f>
        <v/>
      </c>
      <c r="M353" s="197" t="str">
        <f ca="1">IF(MOD(ROW()-13,2)=0,IF(ISBLANK(OFFSET('11. SEGUIMIENTO 2026'!$Q$14,INT((ROW()-13)/2),0)),"",OFFSET('11. SEGUIMIENTO 2026'!$Q$14,INT((ROW()-13)/2),0)),IF(ISBLANK(OFFSET('9. METAS'!$U$20,INT((ROW()-14)/2),0)),"",OFFSET('9. METAS'!$U$20,INT((ROW()-14)/2),0)))</f>
        <v/>
      </c>
      <c r="N353" s="769" t="str">
        <f ca="1">IFERROR(J353/J354,"ND")</f>
        <v>ND</v>
      </c>
      <c r="O353" s="771" t="str">
        <f ca="1">IFERROR(((J353+K353)/H353),"ND")</f>
        <v>ND</v>
      </c>
      <c r="P353" s="775"/>
    </row>
    <row r="354" spans="3:16">
      <c r="C354" s="747"/>
      <c r="D354" s="749"/>
      <c r="E354" s="749"/>
      <c r="F354" s="751"/>
      <c r="G354" s="753"/>
      <c r="H354" s="760"/>
      <c r="I354" s="764"/>
      <c r="J354" s="195" t="str">
        <f ca="1">IF(MOD(ROW()-13,2)=0,IF(ISBLANK(OFFSET('11. SEGUIMIENTO 2026'!$N$14,INT((ROW()-13)/2),0)),"",OFFSET('11. SEGUIMIENTO 2026'!$N$14,INT((ROW()-13)/2),0)),IF(ISBLANK(OFFSET('9. METAS'!$R$20,INT((ROW()-14)/2),0)),"",OFFSET('9. METAS'!$R$20,INT((ROW()-14)/2),0)))</f>
        <v/>
      </c>
      <c r="K354" s="196" t="str">
        <f ca="1">IF(MOD(ROW()-13,2)=0,IF(ISBLANK(OFFSET('11. SEGUIMIENTO 2026'!$O$14,INT((ROW()-13)/2),0)),"",OFFSET('11. SEGUIMIENTO 2026'!$O$14,INT((ROW()-13)/2),0)),IF(ISBLANK(OFFSET('9. METAS'!$S$20,INT((ROW()-14)/2),0)),"",OFFSET('9. METAS'!$S$20,INT((ROW()-14)/2),0)))</f>
        <v/>
      </c>
      <c r="L354" s="196" t="str">
        <f ca="1">IF(MOD(ROW()-13,2)=0,IF(ISBLANK(OFFSET('11. SEGUIMIENTO 2026'!$P$14,INT((ROW()-13)/2),0)),"",OFFSET('11. SEGUIMIENTO 2026'!$P$14,INT((ROW()-13)/2),0)),IF(ISBLANK(OFFSET('9. METAS'!$T$20,INT((ROW()-14)/2),0)),"",OFFSET('9. METAS'!$T$20,INT((ROW()-14)/2),0)))</f>
        <v/>
      </c>
      <c r="M354" s="197" t="str">
        <f ca="1">IF(MOD(ROW()-13,2)=0,IF(ISBLANK(OFFSET('11. SEGUIMIENTO 2026'!$Q$14,INT((ROW()-13)/2),0)),"",OFFSET('11. SEGUIMIENTO 2026'!$Q$14,INT((ROW()-13)/2),0)),IF(ISBLANK(OFFSET('9. METAS'!$U$20,INT((ROW()-14)/2),0)),"",OFFSET('9. METAS'!$U$20,INT((ROW()-14)/2),0)))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METAS'!$L$20,INT((ROW()-13)/2),0)),"",OFFSET('9. METAS'!$L$20,INT((ROW()-13)/2),0))</f>
        <v/>
      </c>
      <c r="I355" s="763"/>
      <c r="J355" s="195" t="str">
        <f ca="1">IF(MOD(ROW()-13,2)=0,IF(ISBLANK(OFFSET('11. SEGUIMIENTO 2026'!$N$14,INT((ROW()-13)/2),0)),"",OFFSET('11. SEGUIMIENTO 2026'!$N$14,INT((ROW()-13)/2),0)),IF(ISBLANK(OFFSET('9. METAS'!$R$20,INT((ROW()-14)/2),0)),"",OFFSET('9. METAS'!$R$20,INT((ROW()-14)/2),0)))</f>
        <v/>
      </c>
      <c r="K355" s="196" t="str">
        <f ca="1">IF(MOD(ROW()-13,2)=0,IF(ISBLANK(OFFSET('11. SEGUIMIENTO 2026'!$O$14,INT((ROW()-13)/2),0)),"",OFFSET('11. SEGUIMIENTO 2026'!$O$14,INT((ROW()-13)/2),0)),IF(ISBLANK(OFFSET('9. METAS'!$S$20,INT((ROW()-14)/2),0)),"",OFFSET('9. METAS'!$S$20,INT((ROW()-14)/2),0)))</f>
        <v/>
      </c>
      <c r="L355" s="196" t="str">
        <f ca="1">IF(MOD(ROW()-13,2)=0,IF(ISBLANK(OFFSET('11. SEGUIMIENTO 2026'!$P$14,INT((ROW()-13)/2),0)),"",OFFSET('11. SEGUIMIENTO 2026'!$P$14,INT((ROW()-13)/2),0)),IF(ISBLANK(OFFSET('9. METAS'!$T$20,INT((ROW()-14)/2),0)),"",OFFSET('9. METAS'!$T$20,INT((ROW()-14)/2),0)))</f>
        <v/>
      </c>
      <c r="M355" s="197" t="str">
        <f ca="1">IF(MOD(ROW()-13,2)=0,IF(ISBLANK(OFFSET('11. SEGUIMIENTO 2026'!$Q$14,INT((ROW()-13)/2),0)),"",OFFSET('11. SEGUIMIENTO 2026'!$Q$14,INT((ROW()-13)/2),0)),IF(ISBLANK(OFFSET('9. METAS'!$U$20,INT((ROW()-14)/2),0)),"",OFFSET('9. METAS'!$U$20,INT((ROW()-14)/2),0)))</f>
        <v/>
      </c>
      <c r="N355" s="769" t="str">
        <f ca="1">IFERROR(J355/J356,"ND")</f>
        <v>ND</v>
      </c>
      <c r="O355" s="771" t="str">
        <f ca="1">IFERROR(((J355+K355)/H355),"ND")</f>
        <v>ND</v>
      </c>
      <c r="P355" s="775"/>
    </row>
    <row r="356" spans="3:16">
      <c r="C356" s="747"/>
      <c r="D356" s="749"/>
      <c r="E356" s="749"/>
      <c r="F356" s="751"/>
      <c r="G356" s="753"/>
      <c r="H356" s="760"/>
      <c r="I356" s="764"/>
      <c r="J356" s="195" t="str">
        <f ca="1">IF(MOD(ROW()-13,2)=0,IF(ISBLANK(OFFSET('11. SEGUIMIENTO 2026'!$N$14,INT((ROW()-13)/2),0)),"",OFFSET('11. SEGUIMIENTO 2026'!$N$14,INT((ROW()-13)/2),0)),IF(ISBLANK(OFFSET('9. METAS'!$R$20,INT((ROW()-14)/2),0)),"",OFFSET('9. METAS'!$R$20,INT((ROW()-14)/2),0)))</f>
        <v/>
      </c>
      <c r="K356" s="196" t="str">
        <f ca="1">IF(MOD(ROW()-13,2)=0,IF(ISBLANK(OFFSET('11. SEGUIMIENTO 2026'!$O$14,INT((ROW()-13)/2),0)),"",OFFSET('11. SEGUIMIENTO 2026'!$O$14,INT((ROW()-13)/2),0)),IF(ISBLANK(OFFSET('9. METAS'!$S$20,INT((ROW()-14)/2),0)),"",OFFSET('9. METAS'!$S$20,INT((ROW()-14)/2),0)))</f>
        <v/>
      </c>
      <c r="L356" s="196" t="str">
        <f ca="1">IF(MOD(ROW()-13,2)=0,IF(ISBLANK(OFFSET('11. SEGUIMIENTO 2026'!$P$14,INT((ROW()-13)/2),0)),"",OFFSET('11. SEGUIMIENTO 2026'!$P$14,INT((ROW()-13)/2),0)),IF(ISBLANK(OFFSET('9. METAS'!$T$20,INT((ROW()-14)/2),0)),"",OFFSET('9. METAS'!$T$20,INT((ROW()-14)/2),0)))</f>
        <v/>
      </c>
      <c r="M356" s="197" t="str">
        <f ca="1">IF(MOD(ROW()-13,2)=0,IF(ISBLANK(OFFSET('11. SEGUIMIENTO 2026'!$Q$14,INT((ROW()-13)/2),0)),"",OFFSET('11. SEGUIMIENTO 2026'!$Q$14,INT((ROW()-13)/2),0)),IF(ISBLANK(OFFSET('9. METAS'!$U$20,INT((ROW()-14)/2),0)),"",OFFSET('9. METAS'!$U$20,INT((ROW()-14)/2),0)))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METAS'!$L$20,INT((ROW()-13)/2),0)),"",OFFSET('9. METAS'!$L$20,INT((ROW()-13)/2),0))</f>
        <v/>
      </c>
      <c r="I357" s="763"/>
      <c r="J357" s="195" t="str">
        <f ca="1">IF(MOD(ROW()-13,2)=0,IF(ISBLANK(OFFSET('11. SEGUIMIENTO 2026'!$N$14,INT((ROW()-13)/2),0)),"",OFFSET('11. SEGUIMIENTO 2026'!$N$14,INT((ROW()-13)/2),0)),IF(ISBLANK(OFFSET('9. METAS'!$R$20,INT((ROW()-14)/2),0)),"",OFFSET('9. METAS'!$R$20,INT((ROW()-14)/2),0)))</f>
        <v/>
      </c>
      <c r="K357" s="196" t="str">
        <f ca="1">IF(MOD(ROW()-13,2)=0,IF(ISBLANK(OFFSET('11. SEGUIMIENTO 2026'!$O$14,INT((ROW()-13)/2),0)),"",OFFSET('11. SEGUIMIENTO 2026'!$O$14,INT((ROW()-13)/2),0)),IF(ISBLANK(OFFSET('9. METAS'!$S$20,INT((ROW()-14)/2),0)),"",OFFSET('9. METAS'!$S$20,INT((ROW()-14)/2),0)))</f>
        <v/>
      </c>
      <c r="L357" s="196" t="str">
        <f ca="1">IF(MOD(ROW()-13,2)=0,IF(ISBLANK(OFFSET('11. SEGUIMIENTO 2026'!$P$14,INT((ROW()-13)/2),0)),"",OFFSET('11. SEGUIMIENTO 2026'!$P$14,INT((ROW()-13)/2),0)),IF(ISBLANK(OFFSET('9. METAS'!$T$20,INT((ROW()-14)/2),0)),"",OFFSET('9. METAS'!$T$20,INT((ROW()-14)/2),0)))</f>
        <v/>
      </c>
      <c r="M357" s="197" t="str">
        <f ca="1">IF(MOD(ROW()-13,2)=0,IF(ISBLANK(OFFSET('11. SEGUIMIENTO 2026'!$Q$14,INT((ROW()-13)/2),0)),"",OFFSET('11. SEGUIMIENTO 2026'!$Q$14,INT((ROW()-13)/2),0)),IF(ISBLANK(OFFSET('9. METAS'!$U$20,INT((ROW()-14)/2),0)),"",OFFSET('9. METAS'!$U$20,INT((ROW()-14)/2),0)))</f>
        <v/>
      </c>
      <c r="N357" s="769" t="str">
        <f ca="1">IFERROR(J357/J358,"ND")</f>
        <v>ND</v>
      </c>
      <c r="O357" s="771" t="str">
        <f ca="1">IFERROR(((J357+K357)/H357),"ND")</f>
        <v>ND</v>
      </c>
      <c r="P357" s="775"/>
    </row>
    <row r="358" spans="3:16">
      <c r="C358" s="747"/>
      <c r="D358" s="749"/>
      <c r="E358" s="749"/>
      <c r="F358" s="751"/>
      <c r="G358" s="753"/>
      <c r="H358" s="760"/>
      <c r="I358" s="764"/>
      <c r="J358" s="195" t="str">
        <f ca="1">IF(MOD(ROW()-13,2)=0,IF(ISBLANK(OFFSET('11. SEGUIMIENTO 2026'!$N$14,INT((ROW()-13)/2),0)),"",OFFSET('11. SEGUIMIENTO 2026'!$N$14,INT((ROW()-13)/2),0)),IF(ISBLANK(OFFSET('9. METAS'!$R$20,INT((ROW()-14)/2),0)),"",OFFSET('9. METAS'!$R$20,INT((ROW()-14)/2),0)))</f>
        <v/>
      </c>
      <c r="K358" s="196" t="str">
        <f ca="1">IF(MOD(ROW()-13,2)=0,IF(ISBLANK(OFFSET('11. SEGUIMIENTO 2026'!$O$14,INT((ROW()-13)/2),0)),"",OFFSET('11. SEGUIMIENTO 2026'!$O$14,INT((ROW()-13)/2),0)),IF(ISBLANK(OFFSET('9. METAS'!$S$20,INT((ROW()-14)/2),0)),"",OFFSET('9. METAS'!$S$20,INT((ROW()-14)/2),0)))</f>
        <v/>
      </c>
      <c r="L358" s="196" t="str">
        <f ca="1">IF(MOD(ROW()-13,2)=0,IF(ISBLANK(OFFSET('11. SEGUIMIENTO 2026'!$P$14,INT((ROW()-13)/2),0)),"",OFFSET('11. SEGUIMIENTO 2026'!$P$14,INT((ROW()-13)/2),0)),IF(ISBLANK(OFFSET('9. METAS'!$T$20,INT((ROW()-14)/2),0)),"",OFFSET('9. METAS'!$T$20,INT((ROW()-14)/2),0)))</f>
        <v/>
      </c>
      <c r="M358" s="197" t="str">
        <f ca="1">IF(MOD(ROW()-13,2)=0,IF(ISBLANK(OFFSET('11. SEGUIMIENTO 2026'!$Q$14,INT((ROW()-13)/2),0)),"",OFFSET('11. SEGUIMIENTO 2026'!$Q$14,INT((ROW()-13)/2),0)),IF(ISBLANK(OFFSET('9. METAS'!$U$20,INT((ROW()-14)/2),0)),"",OFFSET('9. METAS'!$U$20,INT((ROW()-14)/2),0)))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METAS'!$L$20,INT((ROW()-13)/2),0)),"",OFFSET('9. METAS'!$L$20,INT((ROW()-13)/2),0))</f>
        <v/>
      </c>
      <c r="I359" s="763"/>
      <c r="J359" s="195" t="str">
        <f ca="1">IF(MOD(ROW()-13,2)=0,IF(ISBLANK(OFFSET('11. SEGUIMIENTO 2026'!$N$14,INT((ROW()-13)/2),0)),"",OFFSET('11. SEGUIMIENTO 2026'!$N$14,INT((ROW()-13)/2),0)),IF(ISBLANK(OFFSET('9. METAS'!$R$20,INT((ROW()-14)/2),0)),"",OFFSET('9. METAS'!$R$20,INT((ROW()-14)/2),0)))</f>
        <v/>
      </c>
      <c r="K359" s="196" t="str">
        <f ca="1">IF(MOD(ROW()-13,2)=0,IF(ISBLANK(OFFSET('11. SEGUIMIENTO 2026'!$O$14,INT((ROW()-13)/2),0)),"",OFFSET('11. SEGUIMIENTO 2026'!$O$14,INT((ROW()-13)/2),0)),IF(ISBLANK(OFFSET('9. METAS'!$S$20,INT((ROW()-14)/2),0)),"",OFFSET('9. METAS'!$S$20,INT((ROW()-14)/2),0)))</f>
        <v/>
      </c>
      <c r="L359" s="196" t="str">
        <f ca="1">IF(MOD(ROW()-13,2)=0,IF(ISBLANK(OFFSET('11. SEGUIMIENTO 2026'!$P$14,INT((ROW()-13)/2),0)),"",OFFSET('11. SEGUIMIENTO 2026'!$P$14,INT((ROW()-13)/2),0)),IF(ISBLANK(OFFSET('9. METAS'!$T$20,INT((ROW()-14)/2),0)),"",OFFSET('9. METAS'!$T$20,INT((ROW()-14)/2),0)))</f>
        <v/>
      </c>
      <c r="M359" s="197" t="str">
        <f ca="1">IF(MOD(ROW()-13,2)=0,IF(ISBLANK(OFFSET('11. SEGUIMIENTO 2026'!$Q$14,INT((ROW()-13)/2),0)),"",OFFSET('11. SEGUIMIENTO 2026'!$Q$14,INT((ROW()-13)/2),0)),IF(ISBLANK(OFFSET('9. METAS'!$U$20,INT((ROW()-14)/2),0)),"",OFFSET('9. METAS'!$U$20,INT((ROW()-14)/2),0)))</f>
        <v/>
      </c>
      <c r="N359" s="769" t="str">
        <f ca="1">IFERROR(J359/J360,"ND")</f>
        <v>ND</v>
      </c>
      <c r="O359" s="771" t="str">
        <f ca="1">IFERROR(((J359+K359)/H359),"ND")</f>
        <v>ND</v>
      </c>
      <c r="P359" s="775"/>
    </row>
    <row r="360" spans="3:16">
      <c r="C360" s="747"/>
      <c r="D360" s="749"/>
      <c r="E360" s="749"/>
      <c r="F360" s="751"/>
      <c r="G360" s="753"/>
      <c r="H360" s="760"/>
      <c r="I360" s="764"/>
      <c r="J360" s="195" t="str">
        <f ca="1">IF(MOD(ROW()-13,2)=0,IF(ISBLANK(OFFSET('11. SEGUIMIENTO 2026'!$N$14,INT((ROW()-13)/2),0)),"",OFFSET('11. SEGUIMIENTO 2026'!$N$14,INT((ROW()-13)/2),0)),IF(ISBLANK(OFFSET('9. METAS'!$R$20,INT((ROW()-14)/2),0)),"",OFFSET('9. METAS'!$R$20,INT((ROW()-14)/2),0)))</f>
        <v/>
      </c>
      <c r="K360" s="196" t="str">
        <f ca="1">IF(MOD(ROW()-13,2)=0,IF(ISBLANK(OFFSET('11. SEGUIMIENTO 2026'!$O$14,INT((ROW()-13)/2),0)),"",OFFSET('11. SEGUIMIENTO 2026'!$O$14,INT((ROW()-13)/2),0)),IF(ISBLANK(OFFSET('9. METAS'!$S$20,INT((ROW()-14)/2),0)),"",OFFSET('9. METAS'!$S$20,INT((ROW()-14)/2),0)))</f>
        <v/>
      </c>
      <c r="L360" s="196" t="str">
        <f ca="1">IF(MOD(ROW()-13,2)=0,IF(ISBLANK(OFFSET('11. SEGUIMIENTO 2026'!$P$14,INT((ROW()-13)/2),0)),"",OFFSET('11. SEGUIMIENTO 2026'!$P$14,INT((ROW()-13)/2),0)),IF(ISBLANK(OFFSET('9. METAS'!$T$20,INT((ROW()-14)/2),0)),"",OFFSET('9. METAS'!$T$20,INT((ROW()-14)/2),0)))</f>
        <v/>
      </c>
      <c r="M360" s="197" t="str">
        <f ca="1">IF(MOD(ROW()-13,2)=0,IF(ISBLANK(OFFSET('11. SEGUIMIENTO 2026'!$Q$14,INT((ROW()-13)/2),0)),"",OFFSET('11. SEGUIMIENTO 2026'!$Q$14,INT((ROW()-13)/2),0)),IF(ISBLANK(OFFSET('9. METAS'!$U$20,INT((ROW()-14)/2),0)),"",OFFSET('9. METAS'!$U$20,INT((ROW()-14)/2),0)))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METAS'!$L$20,INT((ROW()-13)/2),0)),"",OFFSET('9. METAS'!$L$20,INT((ROW()-13)/2),0))</f>
        <v/>
      </c>
      <c r="I361" s="763"/>
      <c r="J361" s="195" t="str">
        <f ca="1">IF(MOD(ROW()-13,2)=0,IF(ISBLANK(OFFSET('11. SEGUIMIENTO 2026'!$N$14,INT((ROW()-13)/2),0)),"",OFFSET('11. SEGUIMIENTO 2026'!$N$14,INT((ROW()-13)/2),0)),IF(ISBLANK(OFFSET('9. METAS'!$R$20,INT((ROW()-14)/2),0)),"",OFFSET('9. METAS'!$R$20,INT((ROW()-14)/2),0)))</f>
        <v/>
      </c>
      <c r="K361" s="196" t="str">
        <f ca="1">IF(MOD(ROW()-13,2)=0,IF(ISBLANK(OFFSET('11. SEGUIMIENTO 2026'!$O$14,INT((ROW()-13)/2),0)),"",OFFSET('11. SEGUIMIENTO 2026'!$O$14,INT((ROW()-13)/2),0)),IF(ISBLANK(OFFSET('9. METAS'!$S$20,INT((ROW()-14)/2),0)),"",OFFSET('9. METAS'!$S$20,INT((ROW()-14)/2),0)))</f>
        <v/>
      </c>
      <c r="L361" s="196" t="str">
        <f ca="1">IF(MOD(ROW()-13,2)=0,IF(ISBLANK(OFFSET('11. SEGUIMIENTO 2026'!$P$14,INT((ROW()-13)/2),0)),"",OFFSET('11. SEGUIMIENTO 2026'!$P$14,INT((ROW()-13)/2),0)),IF(ISBLANK(OFFSET('9. METAS'!$T$20,INT((ROW()-14)/2),0)),"",OFFSET('9. METAS'!$T$20,INT((ROW()-14)/2),0)))</f>
        <v/>
      </c>
      <c r="M361" s="197" t="str">
        <f ca="1">IF(MOD(ROW()-13,2)=0,IF(ISBLANK(OFFSET('11. SEGUIMIENTO 2026'!$Q$14,INT((ROW()-13)/2),0)),"",OFFSET('11. SEGUIMIENTO 2026'!$Q$14,INT((ROW()-13)/2),0)),IF(ISBLANK(OFFSET('9. METAS'!$U$20,INT((ROW()-14)/2),0)),"",OFFSET('9. METAS'!$U$20,INT((ROW()-14)/2),0)))</f>
        <v/>
      </c>
      <c r="N361" s="769" t="str">
        <f ca="1">IFERROR(J361/J362,"ND")</f>
        <v>ND</v>
      </c>
      <c r="O361" s="771" t="str">
        <f ca="1">IFERROR(((J361+K361)/H361),"ND")</f>
        <v>ND</v>
      </c>
      <c r="P361" s="775"/>
    </row>
    <row r="362" spans="3:16">
      <c r="C362" s="747"/>
      <c r="D362" s="749"/>
      <c r="E362" s="749"/>
      <c r="F362" s="751"/>
      <c r="G362" s="753"/>
      <c r="H362" s="760"/>
      <c r="I362" s="764"/>
      <c r="J362" s="195" t="str">
        <f ca="1">IF(MOD(ROW()-13,2)=0,IF(ISBLANK(OFFSET('11. SEGUIMIENTO 2026'!$N$14,INT((ROW()-13)/2),0)),"",OFFSET('11. SEGUIMIENTO 2026'!$N$14,INT((ROW()-13)/2),0)),IF(ISBLANK(OFFSET('9. METAS'!$R$20,INT((ROW()-14)/2),0)),"",OFFSET('9. METAS'!$R$20,INT((ROW()-14)/2),0)))</f>
        <v/>
      </c>
      <c r="K362" s="196" t="str">
        <f ca="1">IF(MOD(ROW()-13,2)=0,IF(ISBLANK(OFFSET('11. SEGUIMIENTO 2026'!$O$14,INT((ROW()-13)/2),0)),"",OFFSET('11. SEGUIMIENTO 2026'!$O$14,INT((ROW()-13)/2),0)),IF(ISBLANK(OFFSET('9. METAS'!$S$20,INT((ROW()-14)/2),0)),"",OFFSET('9. METAS'!$S$20,INT((ROW()-14)/2),0)))</f>
        <v/>
      </c>
      <c r="L362" s="196" t="str">
        <f ca="1">IF(MOD(ROW()-13,2)=0,IF(ISBLANK(OFFSET('11. SEGUIMIENTO 2026'!$P$14,INT((ROW()-13)/2),0)),"",OFFSET('11. SEGUIMIENTO 2026'!$P$14,INT((ROW()-13)/2),0)),IF(ISBLANK(OFFSET('9. METAS'!$T$20,INT((ROW()-14)/2),0)),"",OFFSET('9. METAS'!$T$20,INT((ROW()-14)/2),0)))</f>
        <v/>
      </c>
      <c r="M362" s="197" t="str">
        <f ca="1">IF(MOD(ROW()-13,2)=0,IF(ISBLANK(OFFSET('11. SEGUIMIENTO 2026'!$Q$14,INT((ROW()-13)/2),0)),"",OFFSET('11. SEGUIMIENTO 2026'!$Q$14,INT((ROW()-13)/2),0)),IF(ISBLANK(OFFSET('9. METAS'!$U$20,INT((ROW()-14)/2),0)),"",OFFSET('9. METAS'!$U$20,INT((ROW()-14)/2),0)))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METAS'!$L$20,INT((ROW()-13)/2),0)),"",OFFSET('9. METAS'!$L$20,INT((ROW()-13)/2),0))</f>
        <v/>
      </c>
      <c r="I363" s="763"/>
      <c r="J363" s="195" t="str">
        <f ca="1">IF(MOD(ROW()-13,2)=0,IF(ISBLANK(OFFSET('11. SEGUIMIENTO 2026'!$N$14,INT((ROW()-13)/2),0)),"",OFFSET('11. SEGUIMIENTO 2026'!$N$14,INT((ROW()-13)/2),0)),IF(ISBLANK(OFFSET('9. METAS'!$R$20,INT((ROW()-14)/2),0)),"",OFFSET('9. METAS'!$R$20,INT((ROW()-14)/2),0)))</f>
        <v/>
      </c>
      <c r="K363" s="196" t="str">
        <f ca="1">IF(MOD(ROW()-13,2)=0,IF(ISBLANK(OFFSET('11. SEGUIMIENTO 2026'!$O$14,INT((ROW()-13)/2),0)),"",OFFSET('11. SEGUIMIENTO 2026'!$O$14,INT((ROW()-13)/2),0)),IF(ISBLANK(OFFSET('9. METAS'!$S$20,INT((ROW()-14)/2),0)),"",OFFSET('9. METAS'!$S$20,INT((ROW()-14)/2),0)))</f>
        <v/>
      </c>
      <c r="L363" s="196" t="str">
        <f ca="1">IF(MOD(ROW()-13,2)=0,IF(ISBLANK(OFFSET('11. SEGUIMIENTO 2026'!$P$14,INT((ROW()-13)/2),0)),"",OFFSET('11. SEGUIMIENTO 2026'!$P$14,INT((ROW()-13)/2),0)),IF(ISBLANK(OFFSET('9. METAS'!$T$20,INT((ROW()-14)/2),0)),"",OFFSET('9. METAS'!$T$20,INT((ROW()-14)/2),0)))</f>
        <v/>
      </c>
      <c r="M363" s="197" t="str">
        <f ca="1">IF(MOD(ROW()-13,2)=0,IF(ISBLANK(OFFSET('11. SEGUIMIENTO 2026'!$Q$14,INT((ROW()-13)/2),0)),"",OFFSET('11. SEGUIMIENTO 2026'!$Q$14,INT((ROW()-13)/2),0)),IF(ISBLANK(OFFSET('9. METAS'!$U$20,INT((ROW()-14)/2),0)),"",OFFSET('9. METAS'!$U$20,INT((ROW()-14)/2),0)))</f>
        <v/>
      </c>
      <c r="N363" s="769" t="str">
        <f ca="1">IFERROR(J363/J364,"ND")</f>
        <v>ND</v>
      </c>
      <c r="O363" s="771" t="str">
        <f ca="1">IFERROR(((J363+K363)/H363),"ND")</f>
        <v>ND</v>
      </c>
      <c r="P363" s="775"/>
    </row>
    <row r="364" spans="3:16">
      <c r="C364" s="747"/>
      <c r="D364" s="749"/>
      <c r="E364" s="749"/>
      <c r="F364" s="751"/>
      <c r="G364" s="753"/>
      <c r="H364" s="760"/>
      <c r="I364" s="764"/>
      <c r="J364" s="195" t="str">
        <f ca="1">IF(MOD(ROW()-13,2)=0,IF(ISBLANK(OFFSET('11. SEGUIMIENTO 2026'!$N$14,INT((ROW()-13)/2),0)),"",OFFSET('11. SEGUIMIENTO 2026'!$N$14,INT((ROW()-13)/2),0)),IF(ISBLANK(OFFSET('9. METAS'!$R$20,INT((ROW()-14)/2),0)),"",OFFSET('9. METAS'!$R$20,INT((ROW()-14)/2),0)))</f>
        <v/>
      </c>
      <c r="K364" s="196" t="str">
        <f ca="1">IF(MOD(ROW()-13,2)=0,IF(ISBLANK(OFFSET('11. SEGUIMIENTO 2026'!$O$14,INT((ROW()-13)/2),0)),"",OFFSET('11. SEGUIMIENTO 2026'!$O$14,INT((ROW()-13)/2),0)),IF(ISBLANK(OFFSET('9. METAS'!$S$20,INT((ROW()-14)/2),0)),"",OFFSET('9. METAS'!$S$20,INT((ROW()-14)/2),0)))</f>
        <v/>
      </c>
      <c r="L364" s="196" t="str">
        <f ca="1">IF(MOD(ROW()-13,2)=0,IF(ISBLANK(OFFSET('11. SEGUIMIENTO 2026'!$P$14,INT((ROW()-13)/2),0)),"",OFFSET('11. SEGUIMIENTO 2026'!$P$14,INT((ROW()-13)/2),0)),IF(ISBLANK(OFFSET('9. METAS'!$T$20,INT((ROW()-14)/2),0)),"",OFFSET('9. METAS'!$T$20,INT((ROW()-14)/2),0)))</f>
        <v/>
      </c>
      <c r="M364" s="197" t="str">
        <f ca="1">IF(MOD(ROW()-13,2)=0,IF(ISBLANK(OFFSET('11. SEGUIMIENTO 2026'!$Q$14,INT((ROW()-13)/2),0)),"",OFFSET('11. SEGUIMIENTO 2026'!$Q$14,INT((ROW()-13)/2),0)),IF(ISBLANK(OFFSET('9. METAS'!$U$20,INT((ROW()-14)/2),0)),"",OFFSET('9. METAS'!$U$20,INT((ROW()-14)/2),0)))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METAS'!$L$20,INT((ROW()-13)/2),0)),"",OFFSET('9. METAS'!$L$20,INT((ROW()-13)/2),0))</f>
        <v/>
      </c>
      <c r="I365" s="763"/>
      <c r="J365" s="195" t="str">
        <f ca="1">IF(MOD(ROW()-13,2)=0,IF(ISBLANK(OFFSET('11. SEGUIMIENTO 2026'!$N$14,INT((ROW()-13)/2),0)),"",OFFSET('11. SEGUIMIENTO 2026'!$N$14,INT((ROW()-13)/2),0)),IF(ISBLANK(OFFSET('9. METAS'!$R$20,INT((ROW()-14)/2),0)),"",OFFSET('9. METAS'!$R$20,INT((ROW()-14)/2),0)))</f>
        <v/>
      </c>
      <c r="K365" s="196" t="str">
        <f ca="1">IF(MOD(ROW()-13,2)=0,IF(ISBLANK(OFFSET('11. SEGUIMIENTO 2026'!$O$14,INT((ROW()-13)/2),0)),"",OFFSET('11. SEGUIMIENTO 2026'!$O$14,INT((ROW()-13)/2),0)),IF(ISBLANK(OFFSET('9. METAS'!$S$20,INT((ROW()-14)/2),0)),"",OFFSET('9. METAS'!$S$20,INT((ROW()-14)/2),0)))</f>
        <v/>
      </c>
      <c r="L365" s="196" t="str">
        <f ca="1">IF(MOD(ROW()-13,2)=0,IF(ISBLANK(OFFSET('11. SEGUIMIENTO 2026'!$P$14,INT((ROW()-13)/2),0)),"",OFFSET('11. SEGUIMIENTO 2026'!$P$14,INT((ROW()-13)/2),0)),IF(ISBLANK(OFFSET('9. METAS'!$T$20,INT((ROW()-14)/2),0)),"",OFFSET('9. METAS'!$T$20,INT((ROW()-14)/2),0)))</f>
        <v/>
      </c>
      <c r="M365" s="197" t="str">
        <f ca="1">IF(MOD(ROW()-13,2)=0,IF(ISBLANK(OFFSET('11. SEGUIMIENTO 2026'!$Q$14,INT((ROW()-13)/2),0)),"",OFFSET('11. SEGUIMIENTO 2026'!$Q$14,INT((ROW()-13)/2),0)),IF(ISBLANK(OFFSET('9. METAS'!$U$20,INT((ROW()-14)/2),0)),"",OFFSET('9. METAS'!$U$20,INT((ROW()-14)/2),0)))</f>
        <v/>
      </c>
      <c r="N365" s="769" t="str">
        <f ca="1">IFERROR(J365/J366,"ND")</f>
        <v>ND</v>
      </c>
      <c r="O365" s="771" t="str">
        <f ca="1">IFERROR(((J365+K365)/H365),"ND")</f>
        <v>ND</v>
      </c>
      <c r="P365" s="775"/>
    </row>
    <row r="366" spans="3:16">
      <c r="C366" s="747"/>
      <c r="D366" s="749"/>
      <c r="E366" s="749"/>
      <c r="F366" s="751"/>
      <c r="G366" s="753"/>
      <c r="H366" s="760"/>
      <c r="I366" s="764"/>
      <c r="J366" s="195" t="str">
        <f ca="1">IF(MOD(ROW()-13,2)=0,IF(ISBLANK(OFFSET('11. SEGUIMIENTO 2026'!$N$14,INT((ROW()-13)/2),0)),"",OFFSET('11. SEGUIMIENTO 2026'!$N$14,INT((ROW()-13)/2),0)),IF(ISBLANK(OFFSET('9. METAS'!$R$20,INT((ROW()-14)/2),0)),"",OFFSET('9. METAS'!$R$20,INT((ROW()-14)/2),0)))</f>
        <v/>
      </c>
      <c r="K366" s="196" t="str">
        <f ca="1">IF(MOD(ROW()-13,2)=0,IF(ISBLANK(OFFSET('11. SEGUIMIENTO 2026'!$O$14,INT((ROW()-13)/2),0)),"",OFFSET('11. SEGUIMIENTO 2026'!$O$14,INT((ROW()-13)/2),0)),IF(ISBLANK(OFFSET('9. METAS'!$S$20,INT((ROW()-14)/2),0)),"",OFFSET('9. METAS'!$S$20,INT((ROW()-14)/2),0)))</f>
        <v/>
      </c>
      <c r="L366" s="196" t="str">
        <f ca="1">IF(MOD(ROW()-13,2)=0,IF(ISBLANK(OFFSET('11. SEGUIMIENTO 2026'!$P$14,INT((ROW()-13)/2),0)),"",OFFSET('11. SEGUIMIENTO 2026'!$P$14,INT((ROW()-13)/2),0)),IF(ISBLANK(OFFSET('9. METAS'!$T$20,INT((ROW()-14)/2),0)),"",OFFSET('9. METAS'!$T$20,INT((ROW()-14)/2),0)))</f>
        <v/>
      </c>
      <c r="M366" s="197" t="str">
        <f ca="1">IF(MOD(ROW()-13,2)=0,IF(ISBLANK(OFFSET('11. SEGUIMIENTO 2026'!$Q$14,INT((ROW()-13)/2),0)),"",OFFSET('11. SEGUIMIENTO 2026'!$Q$14,INT((ROW()-13)/2),0)),IF(ISBLANK(OFFSET('9. METAS'!$U$20,INT((ROW()-14)/2),0)),"",OFFSET('9. METAS'!$U$20,INT((ROW()-14)/2),0)))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METAS'!$L$20,INT((ROW()-13)/2),0)),"",OFFSET('9. METAS'!$L$20,INT((ROW()-13)/2),0))</f>
        <v/>
      </c>
      <c r="I367" s="763"/>
      <c r="J367" s="195" t="str">
        <f ca="1">IF(MOD(ROW()-13,2)=0,IF(ISBLANK(OFFSET('11. SEGUIMIENTO 2026'!$N$14,INT((ROW()-13)/2),0)),"",OFFSET('11. SEGUIMIENTO 2026'!$N$14,INT((ROW()-13)/2),0)),IF(ISBLANK(OFFSET('9. METAS'!$R$20,INT((ROW()-14)/2),0)),"",OFFSET('9. METAS'!$R$20,INT((ROW()-14)/2),0)))</f>
        <v/>
      </c>
      <c r="K367" s="196" t="str">
        <f ca="1">IF(MOD(ROW()-13,2)=0,IF(ISBLANK(OFFSET('11. SEGUIMIENTO 2026'!$O$14,INT((ROW()-13)/2),0)),"",OFFSET('11. SEGUIMIENTO 2026'!$O$14,INT((ROW()-13)/2),0)),IF(ISBLANK(OFFSET('9. METAS'!$S$20,INT((ROW()-14)/2),0)),"",OFFSET('9. METAS'!$S$20,INT((ROW()-14)/2),0)))</f>
        <v/>
      </c>
      <c r="L367" s="196" t="str">
        <f ca="1">IF(MOD(ROW()-13,2)=0,IF(ISBLANK(OFFSET('11. SEGUIMIENTO 2026'!$P$14,INT((ROW()-13)/2),0)),"",OFFSET('11. SEGUIMIENTO 2026'!$P$14,INT((ROW()-13)/2),0)),IF(ISBLANK(OFFSET('9. METAS'!$T$20,INT((ROW()-14)/2),0)),"",OFFSET('9. METAS'!$T$20,INT((ROW()-14)/2),0)))</f>
        <v/>
      </c>
      <c r="M367" s="197" t="str">
        <f ca="1">IF(MOD(ROW()-13,2)=0,IF(ISBLANK(OFFSET('11. SEGUIMIENTO 2026'!$Q$14,INT((ROW()-13)/2),0)),"",OFFSET('11. SEGUIMIENTO 2026'!$Q$14,INT((ROW()-13)/2),0)),IF(ISBLANK(OFFSET('9. METAS'!$U$20,INT((ROW()-14)/2),0)),"",OFFSET('9. METAS'!$U$20,INT((ROW()-14)/2),0)))</f>
        <v/>
      </c>
      <c r="N367" s="769" t="str">
        <f ca="1">IFERROR(J367/J368,"ND")</f>
        <v>ND</v>
      </c>
      <c r="O367" s="771" t="str">
        <f ca="1">IFERROR(((J367+K367)/H367),"ND")</f>
        <v>ND</v>
      </c>
      <c r="P367" s="775"/>
    </row>
    <row r="368" spans="3:16">
      <c r="C368" s="747"/>
      <c r="D368" s="749"/>
      <c r="E368" s="749"/>
      <c r="F368" s="751"/>
      <c r="G368" s="753"/>
      <c r="H368" s="760"/>
      <c r="I368" s="764"/>
      <c r="J368" s="195" t="str">
        <f ca="1">IF(MOD(ROW()-13,2)=0,IF(ISBLANK(OFFSET('11. SEGUIMIENTO 2026'!$N$14,INT((ROW()-13)/2),0)),"",OFFSET('11. SEGUIMIENTO 2026'!$N$14,INT((ROW()-13)/2),0)),IF(ISBLANK(OFFSET('9. METAS'!$R$20,INT((ROW()-14)/2),0)),"",OFFSET('9. METAS'!$R$20,INT((ROW()-14)/2),0)))</f>
        <v/>
      </c>
      <c r="K368" s="196" t="str">
        <f ca="1">IF(MOD(ROW()-13,2)=0,IF(ISBLANK(OFFSET('11. SEGUIMIENTO 2026'!$O$14,INT((ROW()-13)/2),0)),"",OFFSET('11. SEGUIMIENTO 2026'!$O$14,INT((ROW()-13)/2),0)),IF(ISBLANK(OFFSET('9. METAS'!$S$20,INT((ROW()-14)/2),0)),"",OFFSET('9. METAS'!$S$20,INT((ROW()-14)/2),0)))</f>
        <v/>
      </c>
      <c r="L368" s="196" t="str">
        <f ca="1">IF(MOD(ROW()-13,2)=0,IF(ISBLANK(OFFSET('11. SEGUIMIENTO 2026'!$P$14,INT((ROW()-13)/2),0)),"",OFFSET('11. SEGUIMIENTO 2026'!$P$14,INT((ROW()-13)/2),0)),IF(ISBLANK(OFFSET('9. METAS'!$T$20,INT((ROW()-14)/2),0)),"",OFFSET('9. METAS'!$T$20,INT((ROW()-14)/2),0)))</f>
        <v/>
      </c>
      <c r="M368" s="197" t="str">
        <f ca="1">IF(MOD(ROW()-13,2)=0,IF(ISBLANK(OFFSET('11. SEGUIMIENTO 2026'!$Q$14,INT((ROW()-13)/2),0)),"",OFFSET('11. SEGUIMIENTO 2026'!$Q$14,INT((ROW()-13)/2),0)),IF(ISBLANK(OFFSET('9. METAS'!$U$20,INT((ROW()-14)/2),0)),"",OFFSET('9. METAS'!$U$20,INT((ROW()-14)/2),0)))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METAS'!$L$20,INT((ROW()-13)/2),0)),"",OFFSET('9. METAS'!$L$20,INT((ROW()-13)/2),0))</f>
        <v/>
      </c>
      <c r="I369" s="763"/>
      <c r="J369" s="195" t="str">
        <f ca="1">IF(MOD(ROW()-13,2)=0,IF(ISBLANK(OFFSET('11. SEGUIMIENTO 2026'!$N$14,INT((ROW()-13)/2),0)),"",OFFSET('11. SEGUIMIENTO 2026'!$N$14,INT((ROW()-13)/2),0)),IF(ISBLANK(OFFSET('9. METAS'!$R$20,INT((ROW()-14)/2),0)),"",OFFSET('9. METAS'!$R$20,INT((ROW()-14)/2),0)))</f>
        <v/>
      </c>
      <c r="K369" s="196" t="str">
        <f ca="1">IF(MOD(ROW()-13,2)=0,IF(ISBLANK(OFFSET('11. SEGUIMIENTO 2026'!$O$14,INT((ROW()-13)/2),0)),"",OFFSET('11. SEGUIMIENTO 2026'!$O$14,INT((ROW()-13)/2),0)),IF(ISBLANK(OFFSET('9. METAS'!$S$20,INT((ROW()-14)/2),0)),"",OFFSET('9. METAS'!$S$20,INT((ROW()-14)/2),0)))</f>
        <v/>
      </c>
      <c r="L369" s="196" t="str">
        <f ca="1">IF(MOD(ROW()-13,2)=0,IF(ISBLANK(OFFSET('11. SEGUIMIENTO 2026'!$P$14,INT((ROW()-13)/2),0)),"",OFFSET('11. SEGUIMIENTO 2026'!$P$14,INT((ROW()-13)/2),0)),IF(ISBLANK(OFFSET('9. METAS'!$T$20,INT((ROW()-14)/2),0)),"",OFFSET('9. METAS'!$T$20,INT((ROW()-14)/2),0)))</f>
        <v/>
      </c>
      <c r="M369" s="197" t="str">
        <f ca="1">IF(MOD(ROW()-13,2)=0,IF(ISBLANK(OFFSET('11. SEGUIMIENTO 2026'!$Q$14,INT((ROW()-13)/2),0)),"",OFFSET('11. SEGUIMIENTO 2026'!$Q$14,INT((ROW()-13)/2),0)),IF(ISBLANK(OFFSET('9. METAS'!$U$20,INT((ROW()-14)/2),0)),"",OFFSET('9. METAS'!$U$20,INT((ROW()-14)/2),0)))</f>
        <v/>
      </c>
      <c r="N369" s="769" t="str">
        <f ca="1">IFERROR(J369/J370,"ND")</f>
        <v>ND</v>
      </c>
      <c r="O369" s="771" t="str">
        <f ca="1">IFERROR(((J369+K369)/H369),"ND")</f>
        <v>ND</v>
      </c>
      <c r="P369" s="775"/>
    </row>
    <row r="370" spans="3:16">
      <c r="C370" s="747"/>
      <c r="D370" s="749"/>
      <c r="E370" s="749"/>
      <c r="F370" s="751"/>
      <c r="G370" s="753"/>
      <c r="H370" s="760"/>
      <c r="I370" s="764"/>
      <c r="J370" s="195" t="str">
        <f ca="1">IF(MOD(ROW()-13,2)=0,IF(ISBLANK(OFFSET('11. SEGUIMIENTO 2026'!$N$14,INT((ROW()-13)/2),0)),"",OFFSET('11. SEGUIMIENTO 2026'!$N$14,INT((ROW()-13)/2),0)),IF(ISBLANK(OFFSET('9. METAS'!$R$20,INT((ROW()-14)/2),0)),"",OFFSET('9. METAS'!$R$20,INT((ROW()-14)/2),0)))</f>
        <v/>
      </c>
      <c r="K370" s="196" t="str">
        <f ca="1">IF(MOD(ROW()-13,2)=0,IF(ISBLANK(OFFSET('11. SEGUIMIENTO 2026'!$O$14,INT((ROW()-13)/2),0)),"",OFFSET('11. SEGUIMIENTO 2026'!$O$14,INT((ROW()-13)/2),0)),IF(ISBLANK(OFFSET('9. METAS'!$S$20,INT((ROW()-14)/2),0)),"",OFFSET('9. METAS'!$S$20,INT((ROW()-14)/2),0)))</f>
        <v/>
      </c>
      <c r="L370" s="196" t="str">
        <f ca="1">IF(MOD(ROW()-13,2)=0,IF(ISBLANK(OFFSET('11. SEGUIMIENTO 2026'!$P$14,INT((ROW()-13)/2),0)),"",OFFSET('11. SEGUIMIENTO 2026'!$P$14,INT((ROW()-13)/2),0)),IF(ISBLANK(OFFSET('9. METAS'!$T$20,INT((ROW()-14)/2),0)),"",OFFSET('9. METAS'!$T$20,INT((ROW()-14)/2),0)))</f>
        <v/>
      </c>
      <c r="M370" s="197" t="str">
        <f ca="1">IF(MOD(ROW()-13,2)=0,IF(ISBLANK(OFFSET('11. SEGUIMIENTO 2026'!$Q$14,INT((ROW()-13)/2),0)),"",OFFSET('11. SEGUIMIENTO 2026'!$Q$14,INT((ROW()-13)/2),0)),IF(ISBLANK(OFFSET('9. METAS'!$U$20,INT((ROW()-14)/2),0)),"",OFFSET('9. METAS'!$U$20,INT((ROW()-14)/2),0)))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METAS'!$L$20,INT((ROW()-13)/2),0)),"",OFFSET('9. METAS'!$L$20,INT((ROW()-13)/2),0))</f>
        <v/>
      </c>
      <c r="I371" s="763"/>
      <c r="J371" s="195" t="str">
        <f ca="1">IF(MOD(ROW()-13,2)=0,IF(ISBLANK(OFFSET('11. SEGUIMIENTO 2026'!$N$14,INT((ROW()-13)/2),0)),"",OFFSET('11. SEGUIMIENTO 2026'!$N$14,INT((ROW()-13)/2),0)),IF(ISBLANK(OFFSET('9. METAS'!$R$20,INT((ROW()-14)/2),0)),"",OFFSET('9. METAS'!$R$20,INT((ROW()-14)/2),0)))</f>
        <v/>
      </c>
      <c r="K371" s="196" t="str">
        <f ca="1">IF(MOD(ROW()-13,2)=0,IF(ISBLANK(OFFSET('11. SEGUIMIENTO 2026'!$O$14,INT((ROW()-13)/2),0)),"",OFFSET('11. SEGUIMIENTO 2026'!$O$14,INT((ROW()-13)/2),0)),IF(ISBLANK(OFFSET('9. METAS'!$S$20,INT((ROW()-14)/2),0)),"",OFFSET('9. METAS'!$S$20,INT((ROW()-14)/2),0)))</f>
        <v/>
      </c>
      <c r="L371" s="196" t="str">
        <f ca="1">IF(MOD(ROW()-13,2)=0,IF(ISBLANK(OFFSET('11. SEGUIMIENTO 2026'!$P$14,INT((ROW()-13)/2),0)),"",OFFSET('11. SEGUIMIENTO 2026'!$P$14,INT((ROW()-13)/2),0)),IF(ISBLANK(OFFSET('9. METAS'!$T$20,INT((ROW()-14)/2),0)),"",OFFSET('9. METAS'!$T$20,INT((ROW()-14)/2),0)))</f>
        <v/>
      </c>
      <c r="M371" s="197" t="str">
        <f ca="1">IF(MOD(ROW()-13,2)=0,IF(ISBLANK(OFFSET('11. SEGUIMIENTO 2026'!$Q$14,INT((ROW()-13)/2),0)),"",OFFSET('11. SEGUIMIENTO 2026'!$Q$14,INT((ROW()-13)/2),0)),IF(ISBLANK(OFFSET('9. METAS'!$U$20,INT((ROW()-14)/2),0)),"",OFFSET('9. METAS'!$U$20,INT((ROW()-14)/2),0)))</f>
        <v/>
      </c>
      <c r="N371" s="769" t="str">
        <f ca="1">IFERROR(J371/J372,"ND")</f>
        <v>ND</v>
      </c>
      <c r="O371" s="771" t="str">
        <f ca="1">IFERROR(((J371+K371)/H371),"ND")</f>
        <v>ND</v>
      </c>
      <c r="P371" s="775"/>
    </row>
    <row r="372" spans="3:16">
      <c r="C372" s="747"/>
      <c r="D372" s="749"/>
      <c r="E372" s="749"/>
      <c r="F372" s="751"/>
      <c r="G372" s="753"/>
      <c r="H372" s="760"/>
      <c r="I372" s="764"/>
      <c r="J372" s="195" t="str">
        <f ca="1">IF(MOD(ROW()-13,2)=0,IF(ISBLANK(OFFSET('11. SEGUIMIENTO 2026'!$N$14,INT((ROW()-13)/2),0)),"",OFFSET('11. SEGUIMIENTO 2026'!$N$14,INT((ROW()-13)/2),0)),IF(ISBLANK(OFFSET('9. METAS'!$R$20,INT((ROW()-14)/2),0)),"",OFFSET('9. METAS'!$R$20,INT((ROW()-14)/2),0)))</f>
        <v/>
      </c>
      <c r="K372" s="196" t="str">
        <f ca="1">IF(MOD(ROW()-13,2)=0,IF(ISBLANK(OFFSET('11. SEGUIMIENTO 2026'!$O$14,INT((ROW()-13)/2),0)),"",OFFSET('11. SEGUIMIENTO 2026'!$O$14,INT((ROW()-13)/2),0)),IF(ISBLANK(OFFSET('9. METAS'!$S$20,INT((ROW()-14)/2),0)),"",OFFSET('9. METAS'!$S$20,INT((ROW()-14)/2),0)))</f>
        <v/>
      </c>
      <c r="L372" s="196" t="str">
        <f ca="1">IF(MOD(ROW()-13,2)=0,IF(ISBLANK(OFFSET('11. SEGUIMIENTO 2026'!$P$14,INT((ROW()-13)/2),0)),"",OFFSET('11. SEGUIMIENTO 2026'!$P$14,INT((ROW()-13)/2),0)),IF(ISBLANK(OFFSET('9. METAS'!$T$20,INT((ROW()-14)/2),0)),"",OFFSET('9. METAS'!$T$20,INT((ROW()-14)/2),0)))</f>
        <v/>
      </c>
      <c r="M372" s="197" t="str">
        <f ca="1">IF(MOD(ROW()-13,2)=0,IF(ISBLANK(OFFSET('11. SEGUIMIENTO 2026'!$Q$14,INT((ROW()-13)/2),0)),"",OFFSET('11. SEGUIMIENTO 2026'!$Q$14,INT((ROW()-13)/2),0)),IF(ISBLANK(OFFSET('9. METAS'!$U$20,INT((ROW()-14)/2),0)),"",OFFSET('9. METAS'!$U$20,INT((ROW()-14)/2),0)))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METAS'!$L$20,INT((ROW()-13)/2),0)),"",OFFSET('9. METAS'!$L$20,INT((ROW()-13)/2),0))</f>
        <v/>
      </c>
      <c r="I373" s="763"/>
      <c r="J373" s="195" t="str">
        <f ca="1">IF(MOD(ROW()-13,2)=0,IF(ISBLANK(OFFSET('11. SEGUIMIENTO 2026'!$N$14,INT((ROW()-13)/2),0)),"",OFFSET('11. SEGUIMIENTO 2026'!$N$14,INT((ROW()-13)/2),0)),IF(ISBLANK(OFFSET('9. METAS'!$R$20,INT((ROW()-14)/2),0)),"",OFFSET('9. METAS'!$R$20,INT((ROW()-14)/2),0)))</f>
        <v/>
      </c>
      <c r="K373" s="196" t="str">
        <f ca="1">IF(MOD(ROW()-13,2)=0,IF(ISBLANK(OFFSET('11. SEGUIMIENTO 2026'!$O$14,INT((ROW()-13)/2),0)),"",OFFSET('11. SEGUIMIENTO 2026'!$O$14,INT((ROW()-13)/2),0)),IF(ISBLANK(OFFSET('9. METAS'!$S$20,INT((ROW()-14)/2),0)),"",OFFSET('9. METAS'!$S$20,INT((ROW()-14)/2),0)))</f>
        <v/>
      </c>
      <c r="L373" s="196" t="str">
        <f ca="1">IF(MOD(ROW()-13,2)=0,IF(ISBLANK(OFFSET('11. SEGUIMIENTO 2026'!$P$14,INT((ROW()-13)/2),0)),"",OFFSET('11. SEGUIMIENTO 2026'!$P$14,INT((ROW()-13)/2),0)),IF(ISBLANK(OFFSET('9. METAS'!$T$20,INT((ROW()-14)/2),0)),"",OFFSET('9. METAS'!$T$20,INT((ROW()-14)/2),0)))</f>
        <v/>
      </c>
      <c r="M373" s="197" t="str">
        <f ca="1">IF(MOD(ROW()-13,2)=0,IF(ISBLANK(OFFSET('11. SEGUIMIENTO 2026'!$Q$14,INT((ROW()-13)/2),0)),"",OFFSET('11. SEGUIMIENTO 2026'!$Q$14,INT((ROW()-13)/2),0)),IF(ISBLANK(OFFSET('9. METAS'!$U$20,INT((ROW()-14)/2),0)),"",OFFSET('9. METAS'!$U$20,INT((ROW()-14)/2),0)))</f>
        <v/>
      </c>
      <c r="N373" s="769" t="str">
        <f ca="1">IFERROR(J373/J374,"ND")</f>
        <v>ND</v>
      </c>
      <c r="O373" s="771" t="str">
        <f ca="1">IFERROR(((J373+K373)/H373),"ND")</f>
        <v>ND</v>
      </c>
      <c r="P373" s="775"/>
    </row>
    <row r="374" spans="3:16">
      <c r="C374" s="747"/>
      <c r="D374" s="749"/>
      <c r="E374" s="749"/>
      <c r="F374" s="751"/>
      <c r="G374" s="753"/>
      <c r="H374" s="760"/>
      <c r="I374" s="764"/>
      <c r="J374" s="195" t="str">
        <f ca="1">IF(MOD(ROW()-13,2)=0,IF(ISBLANK(OFFSET('11. SEGUIMIENTO 2026'!$N$14,INT((ROW()-13)/2),0)),"",OFFSET('11. SEGUIMIENTO 2026'!$N$14,INT((ROW()-13)/2),0)),IF(ISBLANK(OFFSET('9. METAS'!$R$20,INT((ROW()-14)/2),0)),"",OFFSET('9. METAS'!$R$20,INT((ROW()-14)/2),0)))</f>
        <v/>
      </c>
      <c r="K374" s="196" t="str">
        <f ca="1">IF(MOD(ROW()-13,2)=0,IF(ISBLANK(OFFSET('11. SEGUIMIENTO 2026'!$O$14,INT((ROW()-13)/2),0)),"",OFFSET('11. SEGUIMIENTO 2026'!$O$14,INT((ROW()-13)/2),0)),IF(ISBLANK(OFFSET('9. METAS'!$S$20,INT((ROW()-14)/2),0)),"",OFFSET('9. METAS'!$S$20,INT((ROW()-14)/2),0)))</f>
        <v/>
      </c>
      <c r="L374" s="196" t="str">
        <f ca="1">IF(MOD(ROW()-13,2)=0,IF(ISBLANK(OFFSET('11. SEGUIMIENTO 2026'!$P$14,INT((ROW()-13)/2),0)),"",OFFSET('11. SEGUIMIENTO 2026'!$P$14,INT((ROW()-13)/2),0)),IF(ISBLANK(OFFSET('9. METAS'!$T$20,INT((ROW()-14)/2),0)),"",OFFSET('9. METAS'!$T$20,INT((ROW()-14)/2),0)))</f>
        <v/>
      </c>
      <c r="M374" s="197" t="str">
        <f ca="1">IF(MOD(ROW()-13,2)=0,IF(ISBLANK(OFFSET('11. SEGUIMIENTO 2026'!$Q$14,INT((ROW()-13)/2),0)),"",OFFSET('11. SEGUIMIENTO 2026'!$Q$14,INT((ROW()-13)/2),0)),IF(ISBLANK(OFFSET('9. METAS'!$U$20,INT((ROW()-14)/2),0)),"",OFFSET('9. METAS'!$U$20,INT((ROW()-14)/2),0)))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METAS'!$L$20,INT((ROW()-13)/2),0)),"",OFFSET('9. METAS'!$L$20,INT((ROW()-13)/2),0))</f>
        <v/>
      </c>
      <c r="I375" s="763"/>
      <c r="J375" s="195" t="str">
        <f ca="1">IF(MOD(ROW()-13,2)=0,IF(ISBLANK(OFFSET('11. SEGUIMIENTO 2026'!$N$14,INT((ROW()-13)/2),0)),"",OFFSET('11. SEGUIMIENTO 2026'!$N$14,INT((ROW()-13)/2),0)),IF(ISBLANK(OFFSET('9. METAS'!$R$20,INT((ROW()-14)/2),0)),"",OFFSET('9. METAS'!$R$20,INT((ROW()-14)/2),0)))</f>
        <v/>
      </c>
      <c r="K375" s="196" t="str">
        <f ca="1">IF(MOD(ROW()-13,2)=0,IF(ISBLANK(OFFSET('11. SEGUIMIENTO 2026'!$O$14,INT((ROW()-13)/2),0)),"",OFFSET('11. SEGUIMIENTO 2026'!$O$14,INT((ROW()-13)/2),0)),IF(ISBLANK(OFFSET('9. METAS'!$S$20,INT((ROW()-14)/2),0)),"",OFFSET('9. METAS'!$S$20,INT((ROW()-14)/2),0)))</f>
        <v/>
      </c>
      <c r="L375" s="196" t="str">
        <f ca="1">IF(MOD(ROW()-13,2)=0,IF(ISBLANK(OFFSET('11. SEGUIMIENTO 2026'!$P$14,INT((ROW()-13)/2),0)),"",OFFSET('11. SEGUIMIENTO 2026'!$P$14,INT((ROW()-13)/2),0)),IF(ISBLANK(OFFSET('9. METAS'!$T$20,INT((ROW()-14)/2),0)),"",OFFSET('9. METAS'!$T$20,INT((ROW()-14)/2),0)))</f>
        <v/>
      </c>
      <c r="M375" s="197" t="str">
        <f ca="1">IF(MOD(ROW()-13,2)=0,IF(ISBLANK(OFFSET('11. SEGUIMIENTO 2026'!$Q$14,INT((ROW()-13)/2),0)),"",OFFSET('11. SEGUIMIENTO 2026'!$Q$14,INT((ROW()-13)/2),0)),IF(ISBLANK(OFFSET('9. METAS'!$U$20,INT((ROW()-14)/2),0)),"",OFFSET('9. METAS'!$U$20,INT((ROW()-14)/2),0)))</f>
        <v/>
      </c>
      <c r="N375" s="769" t="str">
        <f ca="1">IFERROR(J375/J376,"ND")</f>
        <v>ND</v>
      </c>
      <c r="O375" s="771" t="str">
        <f ca="1">IFERROR(((J375+K375)/H375),"ND")</f>
        <v>ND</v>
      </c>
      <c r="P375" s="775"/>
    </row>
    <row r="376" spans="3:16">
      <c r="C376" s="747"/>
      <c r="D376" s="749"/>
      <c r="E376" s="749"/>
      <c r="F376" s="751"/>
      <c r="G376" s="753"/>
      <c r="H376" s="760"/>
      <c r="I376" s="764"/>
      <c r="J376" s="195" t="str">
        <f ca="1">IF(MOD(ROW()-13,2)=0,IF(ISBLANK(OFFSET('11. SEGUIMIENTO 2026'!$N$14,INT((ROW()-13)/2),0)),"",OFFSET('11. SEGUIMIENTO 2026'!$N$14,INT((ROW()-13)/2),0)),IF(ISBLANK(OFFSET('9. METAS'!$R$20,INT((ROW()-14)/2),0)),"",OFFSET('9. METAS'!$R$20,INT((ROW()-14)/2),0)))</f>
        <v/>
      </c>
      <c r="K376" s="196" t="str">
        <f ca="1">IF(MOD(ROW()-13,2)=0,IF(ISBLANK(OFFSET('11. SEGUIMIENTO 2026'!$O$14,INT((ROW()-13)/2),0)),"",OFFSET('11. SEGUIMIENTO 2026'!$O$14,INT((ROW()-13)/2),0)),IF(ISBLANK(OFFSET('9. METAS'!$S$20,INT((ROW()-14)/2),0)),"",OFFSET('9. METAS'!$S$20,INT((ROW()-14)/2),0)))</f>
        <v/>
      </c>
      <c r="L376" s="196" t="str">
        <f ca="1">IF(MOD(ROW()-13,2)=0,IF(ISBLANK(OFFSET('11. SEGUIMIENTO 2026'!$P$14,INT((ROW()-13)/2),0)),"",OFFSET('11. SEGUIMIENTO 2026'!$P$14,INT((ROW()-13)/2),0)),IF(ISBLANK(OFFSET('9. METAS'!$T$20,INT((ROW()-14)/2),0)),"",OFFSET('9. METAS'!$T$20,INT((ROW()-14)/2),0)))</f>
        <v/>
      </c>
      <c r="M376" s="197" t="str">
        <f ca="1">IF(MOD(ROW()-13,2)=0,IF(ISBLANK(OFFSET('11. SEGUIMIENTO 2026'!$Q$14,INT((ROW()-13)/2),0)),"",OFFSET('11. SEGUIMIENTO 2026'!$Q$14,INT((ROW()-13)/2),0)),IF(ISBLANK(OFFSET('9. METAS'!$U$20,INT((ROW()-14)/2),0)),"",OFFSET('9. METAS'!$U$20,INT((ROW()-14)/2),0)))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METAS'!$L$20,INT((ROW()-13)/2),0)),"",OFFSET('9. METAS'!$L$20,INT((ROW()-13)/2),0))</f>
        <v/>
      </c>
      <c r="I377" s="763"/>
      <c r="J377" s="195" t="str">
        <f ca="1">IF(MOD(ROW()-13,2)=0,IF(ISBLANK(OFFSET('11. SEGUIMIENTO 2026'!$N$14,INT((ROW()-13)/2),0)),"",OFFSET('11. SEGUIMIENTO 2026'!$N$14,INT((ROW()-13)/2),0)),IF(ISBLANK(OFFSET('9. METAS'!$R$20,INT((ROW()-14)/2),0)),"",OFFSET('9. METAS'!$R$20,INT((ROW()-14)/2),0)))</f>
        <v/>
      </c>
      <c r="K377" s="196" t="str">
        <f ca="1">IF(MOD(ROW()-13,2)=0,IF(ISBLANK(OFFSET('11. SEGUIMIENTO 2026'!$O$14,INT((ROW()-13)/2),0)),"",OFFSET('11. SEGUIMIENTO 2026'!$O$14,INT((ROW()-13)/2),0)),IF(ISBLANK(OFFSET('9. METAS'!$S$20,INT((ROW()-14)/2),0)),"",OFFSET('9. METAS'!$S$20,INT((ROW()-14)/2),0)))</f>
        <v/>
      </c>
      <c r="L377" s="196" t="str">
        <f ca="1">IF(MOD(ROW()-13,2)=0,IF(ISBLANK(OFFSET('11. SEGUIMIENTO 2026'!$P$14,INT((ROW()-13)/2),0)),"",OFFSET('11. SEGUIMIENTO 2026'!$P$14,INT((ROW()-13)/2),0)),IF(ISBLANK(OFFSET('9. METAS'!$T$20,INT((ROW()-14)/2),0)),"",OFFSET('9. METAS'!$T$20,INT((ROW()-14)/2),0)))</f>
        <v/>
      </c>
      <c r="M377" s="197" t="str">
        <f ca="1">IF(MOD(ROW()-13,2)=0,IF(ISBLANK(OFFSET('11. SEGUIMIENTO 2026'!$Q$14,INT((ROW()-13)/2),0)),"",OFFSET('11. SEGUIMIENTO 2026'!$Q$14,INT((ROW()-13)/2),0)),IF(ISBLANK(OFFSET('9. METAS'!$U$20,INT((ROW()-14)/2),0)),"",OFFSET('9. METAS'!$U$20,INT((ROW()-14)/2),0)))</f>
        <v/>
      </c>
      <c r="N377" s="769" t="str">
        <f ca="1">IFERROR(J377/J378,"ND")</f>
        <v>ND</v>
      </c>
      <c r="O377" s="771" t="str">
        <f ca="1">IFERROR(((J377+K377)/H377),"ND")</f>
        <v>ND</v>
      </c>
      <c r="P377" s="775"/>
    </row>
    <row r="378" spans="3:16">
      <c r="C378" s="747"/>
      <c r="D378" s="749"/>
      <c r="E378" s="749"/>
      <c r="F378" s="751"/>
      <c r="G378" s="753"/>
      <c r="H378" s="760"/>
      <c r="I378" s="764"/>
      <c r="J378" s="195" t="str">
        <f ca="1">IF(MOD(ROW()-13,2)=0,IF(ISBLANK(OFFSET('11. SEGUIMIENTO 2026'!$N$14,INT((ROW()-13)/2),0)),"",OFFSET('11. SEGUIMIENTO 2026'!$N$14,INT((ROW()-13)/2),0)),IF(ISBLANK(OFFSET('9. METAS'!$R$20,INT((ROW()-14)/2),0)),"",OFFSET('9. METAS'!$R$20,INT((ROW()-14)/2),0)))</f>
        <v/>
      </c>
      <c r="K378" s="196" t="str">
        <f ca="1">IF(MOD(ROW()-13,2)=0,IF(ISBLANK(OFFSET('11. SEGUIMIENTO 2026'!$O$14,INT((ROW()-13)/2),0)),"",OFFSET('11. SEGUIMIENTO 2026'!$O$14,INT((ROW()-13)/2),0)),IF(ISBLANK(OFFSET('9. METAS'!$S$20,INT((ROW()-14)/2),0)),"",OFFSET('9. METAS'!$S$20,INT((ROW()-14)/2),0)))</f>
        <v/>
      </c>
      <c r="L378" s="196" t="str">
        <f ca="1">IF(MOD(ROW()-13,2)=0,IF(ISBLANK(OFFSET('11. SEGUIMIENTO 2026'!$P$14,INT((ROW()-13)/2),0)),"",OFFSET('11. SEGUIMIENTO 2026'!$P$14,INT((ROW()-13)/2),0)),IF(ISBLANK(OFFSET('9. METAS'!$T$20,INT((ROW()-14)/2),0)),"",OFFSET('9. METAS'!$T$20,INT((ROW()-14)/2),0)))</f>
        <v/>
      </c>
      <c r="M378" s="197" t="str">
        <f ca="1">IF(MOD(ROW()-13,2)=0,IF(ISBLANK(OFFSET('11. SEGUIMIENTO 2026'!$Q$14,INT((ROW()-13)/2),0)),"",OFFSET('11. SEGUIMIENTO 2026'!$Q$14,INT((ROW()-13)/2),0)),IF(ISBLANK(OFFSET('9. METAS'!$U$20,INT((ROW()-14)/2),0)),"",OFFSET('9. METAS'!$U$20,INT((ROW()-14)/2),0)))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METAS'!$L$20,INT((ROW()-13)/2),0)),"",OFFSET('9. METAS'!$L$20,INT((ROW()-13)/2),0))</f>
        <v/>
      </c>
      <c r="I379" s="763"/>
      <c r="J379" s="195" t="str">
        <f ca="1">IF(MOD(ROW()-13,2)=0,IF(ISBLANK(OFFSET('11. SEGUIMIENTO 2026'!$N$14,INT((ROW()-13)/2),0)),"",OFFSET('11. SEGUIMIENTO 2026'!$N$14,INT((ROW()-13)/2),0)),IF(ISBLANK(OFFSET('9. METAS'!$R$20,INT((ROW()-14)/2),0)),"",OFFSET('9. METAS'!$R$20,INT((ROW()-14)/2),0)))</f>
        <v/>
      </c>
      <c r="K379" s="196" t="str">
        <f ca="1">IF(MOD(ROW()-13,2)=0,IF(ISBLANK(OFFSET('11. SEGUIMIENTO 2026'!$O$14,INT((ROW()-13)/2),0)),"",OFFSET('11. SEGUIMIENTO 2026'!$O$14,INT((ROW()-13)/2),0)),IF(ISBLANK(OFFSET('9. METAS'!$S$20,INT((ROW()-14)/2),0)),"",OFFSET('9. METAS'!$S$20,INT((ROW()-14)/2),0)))</f>
        <v/>
      </c>
      <c r="L379" s="196" t="str">
        <f ca="1">IF(MOD(ROW()-13,2)=0,IF(ISBLANK(OFFSET('11. SEGUIMIENTO 2026'!$P$14,INT((ROW()-13)/2),0)),"",OFFSET('11. SEGUIMIENTO 2026'!$P$14,INT((ROW()-13)/2),0)),IF(ISBLANK(OFFSET('9. METAS'!$T$20,INT((ROW()-14)/2),0)),"",OFFSET('9. METAS'!$T$20,INT((ROW()-14)/2),0)))</f>
        <v/>
      </c>
      <c r="M379" s="197" t="str">
        <f ca="1">IF(MOD(ROW()-13,2)=0,IF(ISBLANK(OFFSET('11. SEGUIMIENTO 2026'!$Q$14,INT((ROW()-13)/2),0)),"",OFFSET('11. SEGUIMIENTO 2026'!$Q$14,INT((ROW()-13)/2),0)),IF(ISBLANK(OFFSET('9. METAS'!$U$20,INT((ROW()-14)/2),0)),"",OFFSET('9. METAS'!$U$20,INT((ROW()-14)/2),0)))</f>
        <v/>
      </c>
      <c r="N379" s="769" t="str">
        <f ca="1">IFERROR(J379/J380,"ND")</f>
        <v>ND</v>
      </c>
      <c r="O379" s="771" t="str">
        <f ca="1">IFERROR(((J379+K379)/H379),"ND")</f>
        <v>ND</v>
      </c>
      <c r="P379" s="775"/>
    </row>
    <row r="380" spans="3:16">
      <c r="C380" s="747"/>
      <c r="D380" s="749"/>
      <c r="E380" s="749"/>
      <c r="F380" s="751"/>
      <c r="G380" s="753"/>
      <c r="H380" s="760"/>
      <c r="I380" s="764"/>
      <c r="J380" s="195" t="str">
        <f ca="1">IF(MOD(ROW()-13,2)=0,IF(ISBLANK(OFFSET('11. SEGUIMIENTO 2026'!$N$14,INT((ROW()-13)/2),0)),"",OFFSET('11. SEGUIMIENTO 2026'!$N$14,INT((ROW()-13)/2),0)),IF(ISBLANK(OFFSET('9. METAS'!$R$20,INT((ROW()-14)/2),0)),"",OFFSET('9. METAS'!$R$20,INT((ROW()-14)/2),0)))</f>
        <v/>
      </c>
      <c r="K380" s="196" t="str">
        <f ca="1">IF(MOD(ROW()-13,2)=0,IF(ISBLANK(OFFSET('11. SEGUIMIENTO 2026'!$O$14,INT((ROW()-13)/2),0)),"",OFFSET('11. SEGUIMIENTO 2026'!$O$14,INT((ROW()-13)/2),0)),IF(ISBLANK(OFFSET('9. METAS'!$S$20,INT((ROW()-14)/2),0)),"",OFFSET('9. METAS'!$S$20,INT((ROW()-14)/2),0)))</f>
        <v/>
      </c>
      <c r="L380" s="196" t="str">
        <f ca="1">IF(MOD(ROW()-13,2)=0,IF(ISBLANK(OFFSET('11. SEGUIMIENTO 2026'!$P$14,INT((ROW()-13)/2),0)),"",OFFSET('11. SEGUIMIENTO 2026'!$P$14,INT((ROW()-13)/2),0)),IF(ISBLANK(OFFSET('9. METAS'!$T$20,INT((ROW()-14)/2),0)),"",OFFSET('9. METAS'!$T$20,INT((ROW()-14)/2),0)))</f>
        <v/>
      </c>
      <c r="M380" s="197" t="str">
        <f ca="1">IF(MOD(ROW()-13,2)=0,IF(ISBLANK(OFFSET('11. SEGUIMIENTO 2026'!$Q$14,INT((ROW()-13)/2),0)),"",OFFSET('11. SEGUIMIENTO 2026'!$Q$14,INT((ROW()-13)/2),0)),IF(ISBLANK(OFFSET('9. METAS'!$U$20,INT((ROW()-14)/2),0)),"",OFFSET('9. METAS'!$U$20,INT((ROW()-14)/2),0)))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METAS'!$L$20,INT((ROW()-13)/2),0)),"",OFFSET('9. METAS'!$L$20,INT((ROW()-13)/2),0))</f>
        <v/>
      </c>
      <c r="I381" s="763"/>
      <c r="J381" s="195" t="str">
        <f ca="1">IF(MOD(ROW()-13,2)=0,IF(ISBLANK(OFFSET('11. SEGUIMIENTO 2026'!$N$14,INT((ROW()-13)/2),0)),"",OFFSET('11. SEGUIMIENTO 2026'!$N$14,INT((ROW()-13)/2),0)),IF(ISBLANK(OFFSET('9. METAS'!$R$20,INT((ROW()-14)/2),0)),"",OFFSET('9. METAS'!$R$20,INT((ROW()-14)/2),0)))</f>
        <v/>
      </c>
      <c r="K381" s="196" t="str">
        <f ca="1">IF(MOD(ROW()-13,2)=0,IF(ISBLANK(OFFSET('11. SEGUIMIENTO 2026'!$O$14,INT((ROW()-13)/2),0)),"",OFFSET('11. SEGUIMIENTO 2026'!$O$14,INT((ROW()-13)/2),0)),IF(ISBLANK(OFFSET('9. METAS'!$S$20,INT((ROW()-14)/2),0)),"",OFFSET('9. METAS'!$S$20,INT((ROW()-14)/2),0)))</f>
        <v/>
      </c>
      <c r="L381" s="196" t="str">
        <f ca="1">IF(MOD(ROW()-13,2)=0,IF(ISBLANK(OFFSET('11. SEGUIMIENTO 2026'!$P$14,INT((ROW()-13)/2),0)),"",OFFSET('11. SEGUIMIENTO 2026'!$P$14,INT((ROW()-13)/2),0)),IF(ISBLANK(OFFSET('9. METAS'!$T$20,INT((ROW()-14)/2),0)),"",OFFSET('9. METAS'!$T$20,INT((ROW()-14)/2),0)))</f>
        <v/>
      </c>
      <c r="M381" s="197" t="str">
        <f ca="1">IF(MOD(ROW()-13,2)=0,IF(ISBLANK(OFFSET('11. SEGUIMIENTO 2026'!$Q$14,INT((ROW()-13)/2),0)),"",OFFSET('11. SEGUIMIENTO 2026'!$Q$14,INT((ROW()-13)/2),0)),IF(ISBLANK(OFFSET('9. METAS'!$U$20,INT((ROW()-14)/2),0)),"",OFFSET('9. METAS'!$U$20,INT((ROW()-14)/2),0)))</f>
        <v/>
      </c>
      <c r="N381" s="769" t="str">
        <f ca="1">IFERROR(J381/J382,"ND")</f>
        <v>ND</v>
      </c>
      <c r="O381" s="771" t="str">
        <f ca="1">IFERROR(((J381+K381)/H381),"ND")</f>
        <v>ND</v>
      </c>
      <c r="P381" s="775"/>
    </row>
    <row r="382" spans="3:16">
      <c r="C382" s="747"/>
      <c r="D382" s="749"/>
      <c r="E382" s="749"/>
      <c r="F382" s="751"/>
      <c r="G382" s="753"/>
      <c r="H382" s="760"/>
      <c r="I382" s="764"/>
      <c r="J382" s="195" t="str">
        <f ca="1">IF(MOD(ROW()-13,2)=0,IF(ISBLANK(OFFSET('11. SEGUIMIENTO 2026'!$N$14,INT((ROW()-13)/2),0)),"",OFFSET('11. SEGUIMIENTO 2026'!$N$14,INT((ROW()-13)/2),0)),IF(ISBLANK(OFFSET('9. METAS'!$R$20,INT((ROW()-14)/2),0)),"",OFFSET('9. METAS'!$R$20,INT((ROW()-14)/2),0)))</f>
        <v/>
      </c>
      <c r="K382" s="196" t="str">
        <f ca="1">IF(MOD(ROW()-13,2)=0,IF(ISBLANK(OFFSET('11. SEGUIMIENTO 2026'!$O$14,INT((ROW()-13)/2),0)),"",OFFSET('11. SEGUIMIENTO 2026'!$O$14,INT((ROW()-13)/2),0)),IF(ISBLANK(OFFSET('9. METAS'!$S$20,INT((ROW()-14)/2),0)),"",OFFSET('9. METAS'!$S$20,INT((ROW()-14)/2),0)))</f>
        <v/>
      </c>
      <c r="L382" s="196" t="str">
        <f ca="1">IF(MOD(ROW()-13,2)=0,IF(ISBLANK(OFFSET('11. SEGUIMIENTO 2026'!$P$14,INT((ROW()-13)/2),0)),"",OFFSET('11. SEGUIMIENTO 2026'!$P$14,INT((ROW()-13)/2),0)),IF(ISBLANK(OFFSET('9. METAS'!$T$20,INT((ROW()-14)/2),0)),"",OFFSET('9. METAS'!$T$20,INT((ROW()-14)/2),0)))</f>
        <v/>
      </c>
      <c r="M382" s="197" t="str">
        <f ca="1">IF(MOD(ROW()-13,2)=0,IF(ISBLANK(OFFSET('11. SEGUIMIENTO 2026'!$Q$14,INT((ROW()-13)/2),0)),"",OFFSET('11. SEGUIMIENTO 2026'!$Q$14,INT((ROW()-13)/2),0)),IF(ISBLANK(OFFSET('9. METAS'!$U$20,INT((ROW()-14)/2),0)),"",OFFSET('9. METAS'!$U$20,INT((ROW()-14)/2),0)))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METAS'!$L$20,INT((ROW()-13)/2),0)),"",OFFSET('9. METAS'!$L$20,INT((ROW()-13)/2),0))</f>
        <v/>
      </c>
      <c r="I383" s="763"/>
      <c r="J383" s="195" t="str">
        <f ca="1">IF(MOD(ROW()-13,2)=0,IF(ISBLANK(OFFSET('11. SEGUIMIENTO 2026'!$N$14,INT((ROW()-13)/2),0)),"",OFFSET('11. SEGUIMIENTO 2026'!$N$14,INT((ROW()-13)/2),0)),IF(ISBLANK(OFFSET('9. METAS'!$R$20,INT((ROW()-14)/2),0)),"",OFFSET('9. METAS'!$R$20,INT((ROW()-14)/2),0)))</f>
        <v/>
      </c>
      <c r="K383" s="196" t="str">
        <f ca="1">IF(MOD(ROW()-13,2)=0,IF(ISBLANK(OFFSET('11. SEGUIMIENTO 2026'!$O$14,INT((ROW()-13)/2),0)),"",OFFSET('11. SEGUIMIENTO 2026'!$O$14,INT((ROW()-13)/2),0)),IF(ISBLANK(OFFSET('9. METAS'!$S$20,INT((ROW()-14)/2),0)),"",OFFSET('9. METAS'!$S$20,INT((ROW()-14)/2),0)))</f>
        <v/>
      </c>
      <c r="L383" s="196" t="str">
        <f ca="1">IF(MOD(ROW()-13,2)=0,IF(ISBLANK(OFFSET('11. SEGUIMIENTO 2026'!$P$14,INT((ROW()-13)/2),0)),"",OFFSET('11. SEGUIMIENTO 2026'!$P$14,INT((ROW()-13)/2),0)),IF(ISBLANK(OFFSET('9. METAS'!$T$20,INT((ROW()-14)/2),0)),"",OFFSET('9. METAS'!$T$20,INT((ROW()-14)/2),0)))</f>
        <v/>
      </c>
      <c r="M383" s="197" t="str">
        <f ca="1">IF(MOD(ROW()-13,2)=0,IF(ISBLANK(OFFSET('11. SEGUIMIENTO 2026'!$Q$14,INT((ROW()-13)/2),0)),"",OFFSET('11. SEGUIMIENTO 2026'!$Q$14,INT((ROW()-13)/2),0)),IF(ISBLANK(OFFSET('9. METAS'!$U$20,INT((ROW()-14)/2),0)),"",OFFSET('9. METAS'!$U$20,INT((ROW()-14)/2),0)))</f>
        <v/>
      </c>
      <c r="N383" s="769" t="str">
        <f ca="1">IFERROR(J383/J384,"ND")</f>
        <v>ND</v>
      </c>
      <c r="O383" s="771" t="str">
        <f ca="1">IFERROR(((J383+K383)/H383),"ND")</f>
        <v>ND</v>
      </c>
      <c r="P383" s="775"/>
    </row>
    <row r="384" spans="3:16">
      <c r="C384" s="747"/>
      <c r="D384" s="749"/>
      <c r="E384" s="749"/>
      <c r="F384" s="751"/>
      <c r="G384" s="753"/>
      <c r="H384" s="760"/>
      <c r="I384" s="764"/>
      <c r="J384" s="195" t="str">
        <f ca="1">IF(MOD(ROW()-13,2)=0,IF(ISBLANK(OFFSET('11. SEGUIMIENTO 2026'!$N$14,INT((ROW()-13)/2),0)),"",OFFSET('11. SEGUIMIENTO 2026'!$N$14,INT((ROW()-13)/2),0)),IF(ISBLANK(OFFSET('9. METAS'!$R$20,INT((ROW()-14)/2),0)),"",OFFSET('9. METAS'!$R$20,INT((ROW()-14)/2),0)))</f>
        <v/>
      </c>
      <c r="K384" s="196" t="str">
        <f ca="1">IF(MOD(ROW()-13,2)=0,IF(ISBLANK(OFFSET('11. SEGUIMIENTO 2026'!$O$14,INT((ROW()-13)/2),0)),"",OFFSET('11. SEGUIMIENTO 2026'!$O$14,INT((ROW()-13)/2),0)),IF(ISBLANK(OFFSET('9. METAS'!$S$20,INT((ROW()-14)/2),0)),"",OFFSET('9. METAS'!$S$20,INT((ROW()-14)/2),0)))</f>
        <v/>
      </c>
      <c r="L384" s="196" t="str">
        <f ca="1">IF(MOD(ROW()-13,2)=0,IF(ISBLANK(OFFSET('11. SEGUIMIENTO 2026'!$P$14,INT((ROW()-13)/2),0)),"",OFFSET('11. SEGUIMIENTO 2026'!$P$14,INT((ROW()-13)/2),0)),IF(ISBLANK(OFFSET('9. METAS'!$T$20,INT((ROW()-14)/2),0)),"",OFFSET('9. METAS'!$T$20,INT((ROW()-14)/2),0)))</f>
        <v/>
      </c>
      <c r="M384" s="197" t="str">
        <f ca="1">IF(MOD(ROW()-13,2)=0,IF(ISBLANK(OFFSET('11. SEGUIMIENTO 2026'!$Q$14,INT((ROW()-13)/2),0)),"",OFFSET('11. SEGUIMIENTO 2026'!$Q$14,INT((ROW()-13)/2),0)),IF(ISBLANK(OFFSET('9. METAS'!$U$20,INT((ROW()-14)/2),0)),"",OFFSET('9. METAS'!$U$20,INT((ROW()-14)/2),0)))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METAS'!$L$20,INT((ROW()-13)/2),0)),"",OFFSET('9. METAS'!$L$20,INT((ROW()-13)/2),0))</f>
        <v/>
      </c>
      <c r="I385" s="763"/>
      <c r="J385" s="195" t="str">
        <f ca="1">IF(MOD(ROW()-13,2)=0,IF(ISBLANK(OFFSET('11. SEGUIMIENTO 2026'!$N$14,INT((ROW()-13)/2),0)),"",OFFSET('11. SEGUIMIENTO 2026'!$N$14,INT((ROW()-13)/2),0)),IF(ISBLANK(OFFSET('9. METAS'!$R$20,INT((ROW()-14)/2),0)),"",OFFSET('9. METAS'!$R$20,INT((ROW()-14)/2),0)))</f>
        <v/>
      </c>
      <c r="K385" s="196" t="str">
        <f ca="1">IF(MOD(ROW()-13,2)=0,IF(ISBLANK(OFFSET('11. SEGUIMIENTO 2026'!$O$14,INT((ROW()-13)/2),0)),"",OFFSET('11. SEGUIMIENTO 2026'!$O$14,INT((ROW()-13)/2),0)),IF(ISBLANK(OFFSET('9. METAS'!$S$20,INT((ROW()-14)/2),0)),"",OFFSET('9. METAS'!$S$20,INT((ROW()-14)/2),0)))</f>
        <v/>
      </c>
      <c r="L385" s="196" t="str">
        <f ca="1">IF(MOD(ROW()-13,2)=0,IF(ISBLANK(OFFSET('11. SEGUIMIENTO 2026'!$P$14,INT((ROW()-13)/2),0)),"",OFFSET('11. SEGUIMIENTO 2026'!$P$14,INT((ROW()-13)/2),0)),IF(ISBLANK(OFFSET('9. METAS'!$T$20,INT((ROW()-14)/2),0)),"",OFFSET('9. METAS'!$T$20,INT((ROW()-14)/2),0)))</f>
        <v/>
      </c>
      <c r="M385" s="197" t="str">
        <f ca="1">IF(MOD(ROW()-13,2)=0,IF(ISBLANK(OFFSET('11. SEGUIMIENTO 2026'!$Q$14,INT((ROW()-13)/2),0)),"",OFFSET('11. SEGUIMIENTO 2026'!$Q$14,INT((ROW()-13)/2),0)),IF(ISBLANK(OFFSET('9. METAS'!$U$20,INT((ROW()-14)/2),0)),"",OFFSET('9. METAS'!$U$20,INT((ROW()-14)/2),0)))</f>
        <v/>
      </c>
      <c r="N385" s="769" t="str">
        <f ca="1">IFERROR(J385/J386,"ND")</f>
        <v>ND</v>
      </c>
      <c r="O385" s="771" t="str">
        <f ca="1">IFERROR(((J385+K385)/H385),"ND")</f>
        <v>ND</v>
      </c>
      <c r="P385" s="775"/>
    </row>
    <row r="386" spans="3:16">
      <c r="C386" s="747"/>
      <c r="D386" s="749"/>
      <c r="E386" s="749"/>
      <c r="F386" s="751"/>
      <c r="G386" s="753"/>
      <c r="H386" s="760"/>
      <c r="I386" s="764"/>
      <c r="J386" s="195" t="str">
        <f ca="1">IF(MOD(ROW()-13,2)=0,IF(ISBLANK(OFFSET('11. SEGUIMIENTO 2026'!$N$14,INT((ROW()-13)/2),0)),"",OFFSET('11. SEGUIMIENTO 2026'!$N$14,INT((ROW()-13)/2),0)),IF(ISBLANK(OFFSET('9. METAS'!$R$20,INT((ROW()-14)/2),0)),"",OFFSET('9. METAS'!$R$20,INT((ROW()-14)/2),0)))</f>
        <v/>
      </c>
      <c r="K386" s="196" t="str">
        <f ca="1">IF(MOD(ROW()-13,2)=0,IF(ISBLANK(OFFSET('11. SEGUIMIENTO 2026'!$O$14,INT((ROW()-13)/2),0)),"",OFFSET('11. SEGUIMIENTO 2026'!$O$14,INT((ROW()-13)/2),0)),IF(ISBLANK(OFFSET('9. METAS'!$S$20,INT((ROW()-14)/2),0)),"",OFFSET('9. METAS'!$S$20,INT((ROW()-14)/2),0)))</f>
        <v/>
      </c>
      <c r="L386" s="196" t="str">
        <f ca="1">IF(MOD(ROW()-13,2)=0,IF(ISBLANK(OFFSET('11. SEGUIMIENTO 2026'!$P$14,INT((ROW()-13)/2),0)),"",OFFSET('11. SEGUIMIENTO 2026'!$P$14,INT((ROW()-13)/2),0)),IF(ISBLANK(OFFSET('9. METAS'!$T$20,INT((ROW()-14)/2),0)),"",OFFSET('9. METAS'!$T$20,INT((ROW()-14)/2),0)))</f>
        <v/>
      </c>
      <c r="M386" s="197" t="str">
        <f ca="1">IF(MOD(ROW()-13,2)=0,IF(ISBLANK(OFFSET('11. SEGUIMIENTO 2026'!$Q$14,INT((ROW()-13)/2),0)),"",OFFSET('11. SEGUIMIENTO 2026'!$Q$14,INT((ROW()-13)/2),0)),IF(ISBLANK(OFFSET('9. METAS'!$U$20,INT((ROW()-14)/2),0)),"",OFFSET('9. METAS'!$U$20,INT((ROW()-14)/2),0)))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METAS'!$L$20,INT((ROW()-13)/2),0)),"",OFFSET('9. METAS'!$L$20,INT((ROW()-13)/2),0))</f>
        <v/>
      </c>
      <c r="I387" s="763"/>
      <c r="J387" s="195" t="str">
        <f ca="1">IF(MOD(ROW()-13,2)=0,IF(ISBLANK(OFFSET('11. SEGUIMIENTO 2026'!$N$14,INT((ROW()-13)/2),0)),"",OFFSET('11. SEGUIMIENTO 2026'!$N$14,INT((ROW()-13)/2),0)),IF(ISBLANK(OFFSET('9. METAS'!$R$20,INT((ROW()-14)/2),0)),"",OFFSET('9. METAS'!$R$20,INT((ROW()-14)/2),0)))</f>
        <v/>
      </c>
      <c r="K387" s="196" t="str">
        <f ca="1">IF(MOD(ROW()-13,2)=0,IF(ISBLANK(OFFSET('11. SEGUIMIENTO 2026'!$O$14,INT((ROW()-13)/2),0)),"",OFFSET('11. SEGUIMIENTO 2026'!$O$14,INT((ROW()-13)/2),0)),IF(ISBLANK(OFFSET('9. METAS'!$S$20,INT((ROW()-14)/2),0)),"",OFFSET('9. METAS'!$S$20,INT((ROW()-14)/2),0)))</f>
        <v/>
      </c>
      <c r="L387" s="196" t="str">
        <f ca="1">IF(MOD(ROW()-13,2)=0,IF(ISBLANK(OFFSET('11. SEGUIMIENTO 2026'!$P$14,INT((ROW()-13)/2),0)),"",OFFSET('11. SEGUIMIENTO 2026'!$P$14,INT((ROW()-13)/2),0)),IF(ISBLANK(OFFSET('9. METAS'!$T$20,INT((ROW()-14)/2),0)),"",OFFSET('9. METAS'!$T$20,INT((ROW()-14)/2),0)))</f>
        <v/>
      </c>
      <c r="M387" s="197" t="str">
        <f ca="1">IF(MOD(ROW()-13,2)=0,IF(ISBLANK(OFFSET('11. SEGUIMIENTO 2026'!$Q$14,INT((ROW()-13)/2),0)),"",OFFSET('11. SEGUIMIENTO 2026'!$Q$14,INT((ROW()-13)/2),0)),IF(ISBLANK(OFFSET('9. METAS'!$U$20,INT((ROW()-14)/2),0)),"",OFFSET('9. METAS'!$U$20,INT((ROW()-14)/2),0)))</f>
        <v/>
      </c>
      <c r="N387" s="769" t="str">
        <f ca="1">IFERROR(J387/J388,"ND")</f>
        <v>ND</v>
      </c>
      <c r="O387" s="771" t="str">
        <f ca="1">IFERROR(((J387+K387)/H387),"ND")</f>
        <v>ND</v>
      </c>
      <c r="P387" s="775"/>
    </row>
    <row r="388" spans="3:16">
      <c r="C388" s="747"/>
      <c r="D388" s="749"/>
      <c r="E388" s="749"/>
      <c r="F388" s="751"/>
      <c r="G388" s="753"/>
      <c r="H388" s="760"/>
      <c r="I388" s="764"/>
      <c r="J388" s="195" t="str">
        <f ca="1">IF(MOD(ROW()-13,2)=0,IF(ISBLANK(OFFSET('11. SEGUIMIENTO 2026'!$N$14,INT((ROW()-13)/2),0)),"",OFFSET('11. SEGUIMIENTO 2026'!$N$14,INT((ROW()-13)/2),0)),IF(ISBLANK(OFFSET('9. METAS'!$R$20,INT((ROW()-14)/2),0)),"",OFFSET('9. METAS'!$R$20,INT((ROW()-14)/2),0)))</f>
        <v/>
      </c>
      <c r="K388" s="196" t="str">
        <f ca="1">IF(MOD(ROW()-13,2)=0,IF(ISBLANK(OFFSET('11. SEGUIMIENTO 2026'!$O$14,INT((ROW()-13)/2),0)),"",OFFSET('11. SEGUIMIENTO 2026'!$O$14,INT((ROW()-13)/2),0)),IF(ISBLANK(OFFSET('9. METAS'!$S$20,INT((ROW()-14)/2),0)),"",OFFSET('9. METAS'!$S$20,INT((ROW()-14)/2),0)))</f>
        <v/>
      </c>
      <c r="L388" s="196" t="str">
        <f ca="1">IF(MOD(ROW()-13,2)=0,IF(ISBLANK(OFFSET('11. SEGUIMIENTO 2026'!$P$14,INT((ROW()-13)/2),0)),"",OFFSET('11. SEGUIMIENTO 2026'!$P$14,INT((ROW()-13)/2),0)),IF(ISBLANK(OFFSET('9. METAS'!$T$20,INT((ROW()-14)/2),0)),"",OFFSET('9. METAS'!$T$20,INT((ROW()-14)/2),0)))</f>
        <v/>
      </c>
      <c r="M388" s="197" t="str">
        <f ca="1">IF(MOD(ROW()-13,2)=0,IF(ISBLANK(OFFSET('11. SEGUIMIENTO 2026'!$Q$14,INT((ROW()-13)/2),0)),"",OFFSET('11. SEGUIMIENTO 2026'!$Q$14,INT((ROW()-13)/2),0)),IF(ISBLANK(OFFSET('9. METAS'!$U$20,INT((ROW()-14)/2),0)),"",OFFSET('9. METAS'!$U$20,INT((ROW()-14)/2),0)))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METAS'!$L$20,INT((ROW()-13)/2),0)),"",OFFSET('9. METAS'!$L$20,INT((ROW()-13)/2),0))</f>
        <v/>
      </c>
      <c r="I389" s="763"/>
      <c r="J389" s="195" t="str">
        <f ca="1">IF(MOD(ROW()-13,2)=0,IF(ISBLANK(OFFSET('11. SEGUIMIENTO 2026'!$N$14,INT((ROW()-13)/2),0)),"",OFFSET('11. SEGUIMIENTO 2026'!$N$14,INT((ROW()-13)/2),0)),IF(ISBLANK(OFFSET('9. METAS'!$R$20,INT((ROW()-14)/2),0)),"",OFFSET('9. METAS'!$R$20,INT((ROW()-14)/2),0)))</f>
        <v/>
      </c>
      <c r="K389" s="196" t="str">
        <f ca="1">IF(MOD(ROW()-13,2)=0,IF(ISBLANK(OFFSET('11. SEGUIMIENTO 2026'!$O$14,INT((ROW()-13)/2),0)),"",OFFSET('11. SEGUIMIENTO 2026'!$O$14,INT((ROW()-13)/2),0)),IF(ISBLANK(OFFSET('9. METAS'!$S$20,INT((ROW()-14)/2),0)),"",OFFSET('9. METAS'!$S$20,INT((ROW()-14)/2),0)))</f>
        <v/>
      </c>
      <c r="L389" s="196" t="str">
        <f ca="1">IF(MOD(ROW()-13,2)=0,IF(ISBLANK(OFFSET('11. SEGUIMIENTO 2026'!$P$14,INT((ROW()-13)/2),0)),"",OFFSET('11. SEGUIMIENTO 2026'!$P$14,INT((ROW()-13)/2),0)),IF(ISBLANK(OFFSET('9. METAS'!$T$20,INT((ROW()-14)/2),0)),"",OFFSET('9. METAS'!$T$20,INT((ROW()-14)/2),0)))</f>
        <v/>
      </c>
      <c r="M389" s="197" t="str">
        <f ca="1">IF(MOD(ROW()-13,2)=0,IF(ISBLANK(OFFSET('11. SEGUIMIENTO 2026'!$Q$14,INT((ROW()-13)/2),0)),"",OFFSET('11. SEGUIMIENTO 2026'!$Q$14,INT((ROW()-13)/2),0)),IF(ISBLANK(OFFSET('9. METAS'!$U$20,INT((ROW()-14)/2),0)),"",OFFSET('9. METAS'!$U$20,INT((ROW()-14)/2),0)))</f>
        <v/>
      </c>
      <c r="N389" s="769" t="str">
        <f ca="1">IFERROR(J389/J390,"ND")</f>
        <v>ND</v>
      </c>
      <c r="O389" s="771" t="str">
        <f ca="1">IFERROR(((J389+K389)/H389),"ND")</f>
        <v>ND</v>
      </c>
      <c r="P389" s="775"/>
    </row>
    <row r="390" spans="3:16">
      <c r="C390" s="747"/>
      <c r="D390" s="749"/>
      <c r="E390" s="749"/>
      <c r="F390" s="751"/>
      <c r="G390" s="753"/>
      <c r="H390" s="760"/>
      <c r="I390" s="764"/>
      <c r="J390" s="195" t="str">
        <f ca="1">IF(MOD(ROW()-13,2)=0,IF(ISBLANK(OFFSET('11. SEGUIMIENTO 2026'!$N$14,INT((ROW()-13)/2),0)),"",OFFSET('11. SEGUIMIENTO 2026'!$N$14,INT((ROW()-13)/2),0)),IF(ISBLANK(OFFSET('9. METAS'!$R$20,INT((ROW()-14)/2),0)),"",OFFSET('9. METAS'!$R$20,INT((ROW()-14)/2),0)))</f>
        <v/>
      </c>
      <c r="K390" s="196" t="str">
        <f ca="1">IF(MOD(ROW()-13,2)=0,IF(ISBLANK(OFFSET('11. SEGUIMIENTO 2026'!$O$14,INT((ROW()-13)/2),0)),"",OFFSET('11. SEGUIMIENTO 2026'!$O$14,INT((ROW()-13)/2),0)),IF(ISBLANK(OFFSET('9. METAS'!$S$20,INT((ROW()-14)/2),0)),"",OFFSET('9. METAS'!$S$20,INT((ROW()-14)/2),0)))</f>
        <v/>
      </c>
      <c r="L390" s="196" t="str">
        <f ca="1">IF(MOD(ROW()-13,2)=0,IF(ISBLANK(OFFSET('11. SEGUIMIENTO 2026'!$P$14,INT((ROW()-13)/2),0)),"",OFFSET('11. SEGUIMIENTO 2026'!$P$14,INT((ROW()-13)/2),0)),IF(ISBLANK(OFFSET('9. METAS'!$T$20,INT((ROW()-14)/2),0)),"",OFFSET('9. METAS'!$T$20,INT((ROW()-14)/2),0)))</f>
        <v/>
      </c>
      <c r="M390" s="197" t="str">
        <f ca="1">IF(MOD(ROW()-13,2)=0,IF(ISBLANK(OFFSET('11. SEGUIMIENTO 2026'!$Q$14,INT((ROW()-13)/2),0)),"",OFFSET('11. SEGUIMIENTO 2026'!$Q$14,INT((ROW()-13)/2),0)),IF(ISBLANK(OFFSET('9. METAS'!$U$20,INT((ROW()-14)/2),0)),"",OFFSET('9. METAS'!$U$20,INT((ROW()-14)/2),0)))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METAS'!$L$20,INT((ROW()-13)/2),0)),"",OFFSET('9. METAS'!$L$20,INT((ROW()-13)/2),0))</f>
        <v/>
      </c>
      <c r="I391" s="763"/>
      <c r="J391" s="195" t="str">
        <f ca="1">IF(MOD(ROW()-13,2)=0,IF(ISBLANK(OFFSET('11. SEGUIMIENTO 2026'!$N$14,INT((ROW()-13)/2),0)),"",OFFSET('11. SEGUIMIENTO 2026'!$N$14,INT((ROW()-13)/2),0)),IF(ISBLANK(OFFSET('9. METAS'!$R$20,INT((ROW()-14)/2),0)),"",OFFSET('9. METAS'!$R$20,INT((ROW()-14)/2),0)))</f>
        <v/>
      </c>
      <c r="K391" s="196" t="str">
        <f ca="1">IF(MOD(ROW()-13,2)=0,IF(ISBLANK(OFFSET('11. SEGUIMIENTO 2026'!$O$14,INT((ROW()-13)/2),0)),"",OFFSET('11. SEGUIMIENTO 2026'!$O$14,INT((ROW()-13)/2),0)),IF(ISBLANK(OFFSET('9. METAS'!$S$20,INT((ROW()-14)/2),0)),"",OFFSET('9. METAS'!$S$20,INT((ROW()-14)/2),0)))</f>
        <v/>
      </c>
      <c r="L391" s="196" t="str">
        <f ca="1">IF(MOD(ROW()-13,2)=0,IF(ISBLANK(OFFSET('11. SEGUIMIENTO 2026'!$P$14,INT((ROW()-13)/2),0)),"",OFFSET('11. SEGUIMIENTO 2026'!$P$14,INT((ROW()-13)/2),0)),IF(ISBLANK(OFFSET('9. METAS'!$T$20,INT((ROW()-14)/2),0)),"",OFFSET('9. METAS'!$T$20,INT((ROW()-14)/2),0)))</f>
        <v/>
      </c>
      <c r="M391" s="197" t="str">
        <f ca="1">IF(MOD(ROW()-13,2)=0,IF(ISBLANK(OFFSET('11. SEGUIMIENTO 2026'!$Q$14,INT((ROW()-13)/2),0)),"",OFFSET('11. SEGUIMIENTO 2026'!$Q$14,INT((ROW()-13)/2),0)),IF(ISBLANK(OFFSET('9. METAS'!$U$20,INT((ROW()-14)/2),0)),"",OFFSET('9. METAS'!$U$20,INT((ROW()-14)/2),0)))</f>
        <v/>
      </c>
      <c r="N391" s="769" t="str">
        <f ca="1">IFERROR(J391/J392,"ND")</f>
        <v>ND</v>
      </c>
      <c r="O391" s="771" t="str">
        <f ca="1">IFERROR(((J391+K391)/H391),"ND")</f>
        <v>ND</v>
      </c>
      <c r="P391" s="775"/>
    </row>
    <row r="392" spans="3:16">
      <c r="C392" s="747"/>
      <c r="D392" s="749"/>
      <c r="E392" s="749"/>
      <c r="F392" s="751"/>
      <c r="G392" s="753"/>
      <c r="H392" s="760"/>
      <c r="I392" s="764"/>
      <c r="J392" s="195" t="str">
        <f ca="1">IF(MOD(ROW()-13,2)=0,IF(ISBLANK(OFFSET('11. SEGUIMIENTO 2026'!$N$14,INT((ROW()-13)/2),0)),"",OFFSET('11. SEGUIMIENTO 2026'!$N$14,INT((ROW()-13)/2),0)),IF(ISBLANK(OFFSET('9. METAS'!$R$20,INT((ROW()-14)/2),0)),"",OFFSET('9. METAS'!$R$20,INT((ROW()-14)/2),0)))</f>
        <v/>
      </c>
      <c r="K392" s="196" t="str">
        <f ca="1">IF(MOD(ROW()-13,2)=0,IF(ISBLANK(OFFSET('11. SEGUIMIENTO 2026'!$O$14,INT((ROW()-13)/2),0)),"",OFFSET('11. SEGUIMIENTO 2026'!$O$14,INT((ROW()-13)/2),0)),IF(ISBLANK(OFFSET('9. METAS'!$S$20,INT((ROW()-14)/2),0)),"",OFFSET('9. METAS'!$S$20,INT((ROW()-14)/2),0)))</f>
        <v/>
      </c>
      <c r="L392" s="196" t="str">
        <f ca="1">IF(MOD(ROW()-13,2)=0,IF(ISBLANK(OFFSET('11. SEGUIMIENTO 2026'!$P$14,INT((ROW()-13)/2),0)),"",OFFSET('11. SEGUIMIENTO 2026'!$P$14,INT((ROW()-13)/2),0)),IF(ISBLANK(OFFSET('9. METAS'!$T$20,INT((ROW()-14)/2),0)),"",OFFSET('9. METAS'!$T$20,INT((ROW()-14)/2),0)))</f>
        <v/>
      </c>
      <c r="M392" s="197" t="str">
        <f ca="1">IF(MOD(ROW()-13,2)=0,IF(ISBLANK(OFFSET('11. SEGUIMIENTO 2026'!$Q$14,INT((ROW()-13)/2),0)),"",OFFSET('11. SEGUIMIENTO 2026'!$Q$14,INT((ROW()-13)/2),0)),IF(ISBLANK(OFFSET('9. METAS'!$U$20,INT((ROW()-14)/2),0)),"",OFFSET('9. METAS'!$U$20,INT((ROW()-14)/2),0)))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METAS'!$L$20,INT((ROW()-13)/2),0)),"",OFFSET('9. METAS'!$L$20,INT((ROW()-13)/2),0))</f>
        <v/>
      </c>
      <c r="I393" s="763"/>
      <c r="J393" s="195" t="str">
        <f ca="1">IF(MOD(ROW()-13,2)=0,IF(ISBLANK(OFFSET('11. SEGUIMIENTO 2026'!$N$14,INT((ROW()-13)/2),0)),"",OFFSET('11. SEGUIMIENTO 2026'!$N$14,INT((ROW()-13)/2),0)),IF(ISBLANK(OFFSET('9. METAS'!$R$20,INT((ROW()-14)/2),0)),"",OFFSET('9. METAS'!$R$20,INT((ROW()-14)/2),0)))</f>
        <v/>
      </c>
      <c r="K393" s="196" t="str">
        <f ca="1">IF(MOD(ROW()-13,2)=0,IF(ISBLANK(OFFSET('11. SEGUIMIENTO 2026'!$O$14,INT((ROW()-13)/2),0)),"",OFFSET('11. SEGUIMIENTO 2026'!$O$14,INT((ROW()-13)/2),0)),IF(ISBLANK(OFFSET('9. METAS'!$S$20,INT((ROW()-14)/2),0)),"",OFFSET('9. METAS'!$S$20,INT((ROW()-14)/2),0)))</f>
        <v/>
      </c>
      <c r="L393" s="196" t="str">
        <f ca="1">IF(MOD(ROW()-13,2)=0,IF(ISBLANK(OFFSET('11. SEGUIMIENTO 2026'!$P$14,INT((ROW()-13)/2),0)),"",OFFSET('11. SEGUIMIENTO 2026'!$P$14,INT((ROW()-13)/2),0)),IF(ISBLANK(OFFSET('9. METAS'!$T$20,INT((ROW()-14)/2),0)),"",OFFSET('9. METAS'!$T$20,INT((ROW()-14)/2),0)))</f>
        <v/>
      </c>
      <c r="M393" s="197" t="str">
        <f ca="1">IF(MOD(ROW()-13,2)=0,IF(ISBLANK(OFFSET('11. SEGUIMIENTO 2026'!$Q$14,INT((ROW()-13)/2),0)),"",OFFSET('11. SEGUIMIENTO 2026'!$Q$14,INT((ROW()-13)/2),0)),IF(ISBLANK(OFFSET('9. METAS'!$U$20,INT((ROW()-14)/2),0)),"",OFFSET('9. METAS'!$U$20,INT((ROW()-14)/2),0)))</f>
        <v/>
      </c>
      <c r="N393" s="769" t="str">
        <f ca="1">IFERROR(J393/J394,"ND")</f>
        <v>ND</v>
      </c>
      <c r="O393" s="771" t="str">
        <f ca="1">IFERROR(((J393+K393)/H393),"ND")</f>
        <v>ND</v>
      </c>
      <c r="P393" s="775"/>
    </row>
    <row r="394" spans="3:16">
      <c r="C394" s="747"/>
      <c r="D394" s="749"/>
      <c r="E394" s="749"/>
      <c r="F394" s="751"/>
      <c r="G394" s="753"/>
      <c r="H394" s="760"/>
      <c r="I394" s="764"/>
      <c r="J394" s="195" t="str">
        <f ca="1">IF(MOD(ROW()-13,2)=0,IF(ISBLANK(OFFSET('11. SEGUIMIENTO 2026'!$N$14,INT((ROW()-13)/2),0)),"",OFFSET('11. SEGUIMIENTO 2026'!$N$14,INT((ROW()-13)/2),0)),IF(ISBLANK(OFFSET('9. METAS'!$R$20,INT((ROW()-14)/2),0)),"",OFFSET('9. METAS'!$R$20,INT((ROW()-14)/2),0)))</f>
        <v/>
      </c>
      <c r="K394" s="196" t="str">
        <f ca="1">IF(MOD(ROW()-13,2)=0,IF(ISBLANK(OFFSET('11. SEGUIMIENTO 2026'!$O$14,INT((ROW()-13)/2),0)),"",OFFSET('11. SEGUIMIENTO 2026'!$O$14,INT((ROW()-13)/2),0)),IF(ISBLANK(OFFSET('9. METAS'!$S$20,INT((ROW()-14)/2),0)),"",OFFSET('9. METAS'!$S$20,INT((ROW()-14)/2),0)))</f>
        <v/>
      </c>
      <c r="L394" s="196" t="str">
        <f ca="1">IF(MOD(ROW()-13,2)=0,IF(ISBLANK(OFFSET('11. SEGUIMIENTO 2026'!$P$14,INT((ROW()-13)/2),0)),"",OFFSET('11. SEGUIMIENTO 2026'!$P$14,INT((ROW()-13)/2),0)),IF(ISBLANK(OFFSET('9. METAS'!$T$20,INT((ROW()-14)/2),0)),"",OFFSET('9. METAS'!$T$20,INT((ROW()-14)/2),0)))</f>
        <v/>
      </c>
      <c r="M394" s="197" t="str">
        <f ca="1">IF(MOD(ROW()-13,2)=0,IF(ISBLANK(OFFSET('11. SEGUIMIENTO 2026'!$Q$14,INT((ROW()-13)/2),0)),"",OFFSET('11. SEGUIMIENTO 2026'!$Q$14,INT((ROW()-13)/2),0)),IF(ISBLANK(OFFSET('9. METAS'!$U$20,INT((ROW()-14)/2),0)),"",OFFSET('9. METAS'!$U$20,INT((ROW()-14)/2),0)))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METAS'!$L$20,INT((ROW()-13)/2),0)),"",OFFSET('9. METAS'!$L$20,INT((ROW()-13)/2),0))</f>
        <v/>
      </c>
      <c r="I395" s="763"/>
      <c r="J395" s="195" t="str">
        <f ca="1">IF(MOD(ROW()-13,2)=0,IF(ISBLANK(OFFSET('11. SEGUIMIENTO 2026'!$N$14,INT((ROW()-13)/2),0)),"",OFFSET('11. SEGUIMIENTO 2026'!$N$14,INT((ROW()-13)/2),0)),IF(ISBLANK(OFFSET('9. METAS'!$R$20,INT((ROW()-14)/2),0)),"",OFFSET('9. METAS'!$R$20,INT((ROW()-14)/2),0)))</f>
        <v/>
      </c>
      <c r="K395" s="196" t="str">
        <f ca="1">IF(MOD(ROW()-13,2)=0,IF(ISBLANK(OFFSET('11. SEGUIMIENTO 2026'!$O$14,INT((ROW()-13)/2),0)),"",OFFSET('11. SEGUIMIENTO 2026'!$O$14,INT((ROW()-13)/2),0)),IF(ISBLANK(OFFSET('9. METAS'!$S$20,INT((ROW()-14)/2),0)),"",OFFSET('9. METAS'!$S$20,INT((ROW()-14)/2),0)))</f>
        <v/>
      </c>
      <c r="L395" s="196" t="str">
        <f ca="1">IF(MOD(ROW()-13,2)=0,IF(ISBLANK(OFFSET('11. SEGUIMIENTO 2026'!$P$14,INT((ROW()-13)/2),0)),"",OFFSET('11. SEGUIMIENTO 2026'!$P$14,INT((ROW()-13)/2),0)),IF(ISBLANK(OFFSET('9. METAS'!$T$20,INT((ROW()-14)/2),0)),"",OFFSET('9. METAS'!$T$20,INT((ROW()-14)/2),0)))</f>
        <v/>
      </c>
      <c r="M395" s="197" t="str">
        <f ca="1">IF(MOD(ROW()-13,2)=0,IF(ISBLANK(OFFSET('11. SEGUIMIENTO 2026'!$Q$14,INT((ROW()-13)/2),0)),"",OFFSET('11. SEGUIMIENTO 2026'!$Q$14,INT((ROW()-13)/2),0)),IF(ISBLANK(OFFSET('9. METAS'!$U$20,INT((ROW()-14)/2),0)),"",OFFSET('9. METAS'!$U$20,INT((ROW()-14)/2),0)))</f>
        <v/>
      </c>
      <c r="N395" s="769" t="str">
        <f ca="1">IFERROR(J395/J396,"ND")</f>
        <v>ND</v>
      </c>
      <c r="O395" s="771" t="str">
        <f ca="1">IFERROR(((J395+K395)/H395),"ND")</f>
        <v>ND</v>
      </c>
      <c r="P395" s="775"/>
    </row>
    <row r="396" spans="3:16">
      <c r="C396" s="747"/>
      <c r="D396" s="749"/>
      <c r="E396" s="749"/>
      <c r="F396" s="751"/>
      <c r="G396" s="753"/>
      <c r="H396" s="760"/>
      <c r="I396" s="764"/>
      <c r="J396" s="195" t="str">
        <f ca="1">IF(MOD(ROW()-13,2)=0,IF(ISBLANK(OFFSET('11. SEGUIMIENTO 2026'!$N$14,INT((ROW()-13)/2),0)),"",OFFSET('11. SEGUIMIENTO 2026'!$N$14,INT((ROW()-13)/2),0)),IF(ISBLANK(OFFSET('9. METAS'!$R$20,INT((ROW()-14)/2),0)),"",OFFSET('9. METAS'!$R$20,INT((ROW()-14)/2),0)))</f>
        <v/>
      </c>
      <c r="K396" s="196" t="str">
        <f ca="1">IF(MOD(ROW()-13,2)=0,IF(ISBLANK(OFFSET('11. SEGUIMIENTO 2026'!$O$14,INT((ROW()-13)/2),0)),"",OFFSET('11. SEGUIMIENTO 2026'!$O$14,INT((ROW()-13)/2),0)),IF(ISBLANK(OFFSET('9. METAS'!$S$20,INT((ROW()-14)/2),0)),"",OFFSET('9. METAS'!$S$20,INT((ROW()-14)/2),0)))</f>
        <v/>
      </c>
      <c r="L396" s="196" t="str">
        <f ca="1">IF(MOD(ROW()-13,2)=0,IF(ISBLANK(OFFSET('11. SEGUIMIENTO 2026'!$P$14,INT((ROW()-13)/2),0)),"",OFFSET('11. SEGUIMIENTO 2026'!$P$14,INT((ROW()-13)/2),0)),IF(ISBLANK(OFFSET('9. METAS'!$T$20,INT((ROW()-14)/2),0)),"",OFFSET('9. METAS'!$T$20,INT((ROW()-14)/2),0)))</f>
        <v/>
      </c>
      <c r="M396" s="197" t="str">
        <f ca="1">IF(MOD(ROW()-13,2)=0,IF(ISBLANK(OFFSET('11. SEGUIMIENTO 2026'!$Q$14,INT((ROW()-13)/2),0)),"",OFFSET('11. SEGUIMIENTO 2026'!$Q$14,INT((ROW()-13)/2),0)),IF(ISBLANK(OFFSET('9. METAS'!$U$20,INT((ROW()-14)/2),0)),"",OFFSET('9. METAS'!$U$20,INT((ROW()-14)/2),0)))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METAS'!$L$20,INT((ROW()-13)/2),0)),"",OFFSET('9. METAS'!$L$20,INT((ROW()-13)/2),0))</f>
        <v/>
      </c>
      <c r="I397" s="763"/>
      <c r="J397" s="195" t="str">
        <f ca="1">IF(MOD(ROW()-13,2)=0,IF(ISBLANK(OFFSET('11. SEGUIMIENTO 2026'!$N$14,INT((ROW()-13)/2),0)),"",OFFSET('11. SEGUIMIENTO 2026'!$N$14,INT((ROW()-13)/2),0)),IF(ISBLANK(OFFSET('9. METAS'!$R$20,INT((ROW()-14)/2),0)),"",OFFSET('9. METAS'!$R$20,INT((ROW()-14)/2),0)))</f>
        <v/>
      </c>
      <c r="K397" s="196" t="str">
        <f ca="1">IF(MOD(ROW()-13,2)=0,IF(ISBLANK(OFFSET('11. SEGUIMIENTO 2026'!$O$14,INT((ROW()-13)/2),0)),"",OFFSET('11. SEGUIMIENTO 2026'!$O$14,INT((ROW()-13)/2),0)),IF(ISBLANK(OFFSET('9. METAS'!$S$20,INT((ROW()-14)/2),0)),"",OFFSET('9. METAS'!$S$20,INT((ROW()-14)/2),0)))</f>
        <v/>
      </c>
      <c r="L397" s="196" t="str">
        <f ca="1">IF(MOD(ROW()-13,2)=0,IF(ISBLANK(OFFSET('11. SEGUIMIENTO 2026'!$P$14,INT((ROW()-13)/2),0)),"",OFFSET('11. SEGUIMIENTO 2026'!$P$14,INT((ROW()-13)/2),0)),IF(ISBLANK(OFFSET('9. METAS'!$T$20,INT((ROW()-14)/2),0)),"",OFFSET('9. METAS'!$T$20,INT((ROW()-14)/2),0)))</f>
        <v/>
      </c>
      <c r="M397" s="197" t="str">
        <f ca="1">IF(MOD(ROW()-13,2)=0,IF(ISBLANK(OFFSET('11. SEGUIMIENTO 2026'!$Q$14,INT((ROW()-13)/2),0)),"",OFFSET('11. SEGUIMIENTO 2026'!$Q$14,INT((ROW()-13)/2),0)),IF(ISBLANK(OFFSET('9. METAS'!$U$20,INT((ROW()-14)/2),0)),"",OFFSET('9. METAS'!$U$20,INT((ROW()-14)/2),0)))</f>
        <v/>
      </c>
      <c r="N397" s="769" t="str">
        <f ca="1">IFERROR(J397/J398,"ND")</f>
        <v>ND</v>
      </c>
      <c r="O397" s="771" t="str">
        <f ca="1">IFERROR(((J397+K397)/H397),"ND")</f>
        <v>ND</v>
      </c>
      <c r="P397" s="775"/>
    </row>
    <row r="398" spans="3:16">
      <c r="C398" s="747"/>
      <c r="D398" s="749"/>
      <c r="E398" s="749"/>
      <c r="F398" s="751"/>
      <c r="G398" s="753"/>
      <c r="H398" s="760"/>
      <c r="I398" s="764"/>
      <c r="J398" s="195" t="str">
        <f ca="1">IF(MOD(ROW()-13,2)=0,IF(ISBLANK(OFFSET('11. SEGUIMIENTO 2026'!$N$14,INT((ROW()-13)/2),0)),"",OFFSET('11. SEGUIMIENTO 2026'!$N$14,INT((ROW()-13)/2),0)),IF(ISBLANK(OFFSET('9. METAS'!$R$20,INT((ROW()-14)/2),0)),"",OFFSET('9. METAS'!$R$20,INT((ROW()-14)/2),0)))</f>
        <v/>
      </c>
      <c r="K398" s="196" t="str">
        <f ca="1">IF(MOD(ROW()-13,2)=0,IF(ISBLANK(OFFSET('11. SEGUIMIENTO 2026'!$O$14,INT((ROW()-13)/2),0)),"",OFFSET('11. SEGUIMIENTO 2026'!$O$14,INT((ROW()-13)/2),0)),IF(ISBLANK(OFFSET('9. METAS'!$S$20,INT((ROW()-14)/2),0)),"",OFFSET('9. METAS'!$S$20,INT((ROW()-14)/2),0)))</f>
        <v/>
      </c>
      <c r="L398" s="196" t="str">
        <f ca="1">IF(MOD(ROW()-13,2)=0,IF(ISBLANK(OFFSET('11. SEGUIMIENTO 2026'!$P$14,INT((ROW()-13)/2),0)),"",OFFSET('11. SEGUIMIENTO 2026'!$P$14,INT((ROW()-13)/2),0)),IF(ISBLANK(OFFSET('9. METAS'!$T$20,INT((ROW()-14)/2),0)),"",OFFSET('9. METAS'!$T$20,INT((ROW()-14)/2),0)))</f>
        <v/>
      </c>
      <c r="M398" s="197" t="str">
        <f ca="1">IF(MOD(ROW()-13,2)=0,IF(ISBLANK(OFFSET('11. SEGUIMIENTO 2026'!$Q$14,INT((ROW()-13)/2),0)),"",OFFSET('11. SEGUIMIENTO 2026'!$Q$14,INT((ROW()-13)/2),0)),IF(ISBLANK(OFFSET('9. METAS'!$U$20,INT((ROW()-14)/2),0)),"",OFFSET('9. METAS'!$U$20,INT((ROW()-14)/2),0)))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METAS'!$L$20,INT((ROW()-13)/2),0)),"",OFFSET('9. METAS'!$L$20,INT((ROW()-13)/2),0))</f>
        <v/>
      </c>
      <c r="I399" s="763"/>
      <c r="J399" s="195" t="str">
        <f ca="1">IF(MOD(ROW()-13,2)=0,IF(ISBLANK(OFFSET('11. SEGUIMIENTO 2026'!$N$14,INT((ROW()-13)/2),0)),"",OFFSET('11. SEGUIMIENTO 2026'!$N$14,INT((ROW()-13)/2),0)),IF(ISBLANK(OFFSET('9. METAS'!$R$20,INT((ROW()-14)/2),0)),"",OFFSET('9. METAS'!$R$20,INT((ROW()-14)/2),0)))</f>
        <v/>
      </c>
      <c r="K399" s="196" t="str">
        <f ca="1">IF(MOD(ROW()-13,2)=0,IF(ISBLANK(OFFSET('11. SEGUIMIENTO 2026'!$O$14,INT((ROW()-13)/2),0)),"",OFFSET('11. SEGUIMIENTO 2026'!$O$14,INT((ROW()-13)/2),0)),IF(ISBLANK(OFFSET('9. METAS'!$S$20,INT((ROW()-14)/2),0)),"",OFFSET('9. METAS'!$S$20,INT((ROW()-14)/2),0)))</f>
        <v/>
      </c>
      <c r="L399" s="196" t="str">
        <f ca="1">IF(MOD(ROW()-13,2)=0,IF(ISBLANK(OFFSET('11. SEGUIMIENTO 2026'!$P$14,INT((ROW()-13)/2),0)),"",OFFSET('11. SEGUIMIENTO 2026'!$P$14,INT((ROW()-13)/2),0)),IF(ISBLANK(OFFSET('9. METAS'!$T$20,INT((ROW()-14)/2),0)),"",OFFSET('9. METAS'!$T$20,INT((ROW()-14)/2),0)))</f>
        <v/>
      </c>
      <c r="M399" s="197" t="str">
        <f ca="1">IF(MOD(ROW()-13,2)=0,IF(ISBLANK(OFFSET('11. SEGUIMIENTO 2026'!$Q$14,INT((ROW()-13)/2),0)),"",OFFSET('11. SEGUIMIENTO 2026'!$Q$14,INT((ROW()-13)/2),0)),IF(ISBLANK(OFFSET('9. METAS'!$U$20,INT((ROW()-14)/2),0)),"",OFFSET('9. METAS'!$U$20,INT((ROW()-14)/2),0)))</f>
        <v/>
      </c>
      <c r="N399" s="769" t="str">
        <f ca="1">IFERROR(J399/J400,"ND")</f>
        <v>ND</v>
      </c>
      <c r="O399" s="771" t="str">
        <f ca="1">IFERROR(((J399+K399)/H399),"ND")</f>
        <v>ND</v>
      </c>
      <c r="P399" s="775"/>
    </row>
    <row r="400" spans="3:16">
      <c r="C400" s="747"/>
      <c r="D400" s="749"/>
      <c r="E400" s="749"/>
      <c r="F400" s="751"/>
      <c r="G400" s="753"/>
      <c r="H400" s="760"/>
      <c r="I400" s="764"/>
      <c r="J400" s="195" t="str">
        <f ca="1">IF(MOD(ROW()-13,2)=0,IF(ISBLANK(OFFSET('11. SEGUIMIENTO 2026'!$N$14,INT((ROW()-13)/2),0)),"",OFFSET('11. SEGUIMIENTO 2026'!$N$14,INT((ROW()-13)/2),0)),IF(ISBLANK(OFFSET('9. METAS'!$R$20,INT((ROW()-14)/2),0)),"",OFFSET('9. METAS'!$R$20,INT((ROW()-14)/2),0)))</f>
        <v/>
      </c>
      <c r="K400" s="196" t="str">
        <f ca="1">IF(MOD(ROW()-13,2)=0,IF(ISBLANK(OFFSET('11. SEGUIMIENTO 2026'!$O$14,INT((ROW()-13)/2),0)),"",OFFSET('11. SEGUIMIENTO 2026'!$O$14,INT((ROW()-13)/2),0)),IF(ISBLANK(OFFSET('9. METAS'!$S$20,INT((ROW()-14)/2),0)),"",OFFSET('9. METAS'!$S$20,INT((ROW()-14)/2),0)))</f>
        <v/>
      </c>
      <c r="L400" s="196" t="str">
        <f ca="1">IF(MOD(ROW()-13,2)=0,IF(ISBLANK(OFFSET('11. SEGUIMIENTO 2026'!$P$14,INT((ROW()-13)/2),0)),"",OFFSET('11. SEGUIMIENTO 2026'!$P$14,INT((ROW()-13)/2),0)),IF(ISBLANK(OFFSET('9. METAS'!$T$20,INT((ROW()-14)/2),0)),"",OFFSET('9. METAS'!$T$20,INT((ROW()-14)/2),0)))</f>
        <v/>
      </c>
      <c r="M400" s="197" t="str">
        <f ca="1">IF(MOD(ROW()-13,2)=0,IF(ISBLANK(OFFSET('11. SEGUIMIENTO 2026'!$Q$14,INT((ROW()-13)/2),0)),"",OFFSET('11. SEGUIMIENTO 2026'!$Q$14,INT((ROW()-13)/2),0)),IF(ISBLANK(OFFSET('9. METAS'!$U$20,INT((ROW()-14)/2),0)),"",OFFSET('9. METAS'!$U$20,INT((ROW()-14)/2),0)))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METAS'!$L$20,INT((ROW()-13)/2),0)),"",OFFSET('9. METAS'!$L$20,INT((ROW()-13)/2),0))</f>
        <v/>
      </c>
      <c r="I401" s="763"/>
      <c r="J401" s="195" t="str">
        <f ca="1">IF(MOD(ROW()-13,2)=0,IF(ISBLANK(OFFSET('11. SEGUIMIENTO 2026'!$N$14,INT((ROW()-13)/2),0)),"",OFFSET('11. SEGUIMIENTO 2026'!$N$14,INT((ROW()-13)/2),0)),IF(ISBLANK(OFFSET('9. METAS'!$R$20,INT((ROW()-14)/2),0)),"",OFFSET('9. METAS'!$R$20,INT((ROW()-14)/2),0)))</f>
        <v/>
      </c>
      <c r="K401" s="196" t="str">
        <f ca="1">IF(MOD(ROW()-13,2)=0,IF(ISBLANK(OFFSET('11. SEGUIMIENTO 2026'!$O$14,INT((ROW()-13)/2),0)),"",OFFSET('11. SEGUIMIENTO 2026'!$O$14,INT((ROW()-13)/2),0)),IF(ISBLANK(OFFSET('9. METAS'!$S$20,INT((ROW()-14)/2),0)),"",OFFSET('9. METAS'!$S$20,INT((ROW()-14)/2),0)))</f>
        <v/>
      </c>
      <c r="L401" s="196" t="str">
        <f ca="1">IF(MOD(ROW()-13,2)=0,IF(ISBLANK(OFFSET('11. SEGUIMIENTO 2026'!$P$14,INT((ROW()-13)/2),0)),"",OFFSET('11. SEGUIMIENTO 2026'!$P$14,INT((ROW()-13)/2),0)),IF(ISBLANK(OFFSET('9. METAS'!$T$20,INT((ROW()-14)/2),0)),"",OFFSET('9. METAS'!$T$20,INT((ROW()-14)/2),0)))</f>
        <v/>
      </c>
      <c r="M401" s="197" t="str">
        <f ca="1">IF(MOD(ROW()-13,2)=0,IF(ISBLANK(OFFSET('11. SEGUIMIENTO 2026'!$Q$14,INT((ROW()-13)/2),0)),"",OFFSET('11. SEGUIMIENTO 2026'!$Q$14,INT((ROW()-13)/2),0)),IF(ISBLANK(OFFSET('9. METAS'!$U$20,INT((ROW()-14)/2),0)),"",OFFSET('9. METAS'!$U$20,INT((ROW()-14)/2),0)))</f>
        <v/>
      </c>
      <c r="N401" s="769" t="str">
        <f ca="1">IFERROR(J401/J402,"ND")</f>
        <v>ND</v>
      </c>
      <c r="O401" s="771" t="str">
        <f ca="1">IFERROR(((J401+K401)/H401),"ND")</f>
        <v>ND</v>
      </c>
      <c r="P401" s="775"/>
    </row>
    <row r="402" spans="3:16">
      <c r="C402" s="747"/>
      <c r="D402" s="749"/>
      <c r="E402" s="749"/>
      <c r="F402" s="751"/>
      <c r="G402" s="753"/>
      <c r="H402" s="760"/>
      <c r="I402" s="764"/>
      <c r="J402" s="195" t="str">
        <f ca="1">IF(MOD(ROW()-13,2)=0,IF(ISBLANK(OFFSET('11. SEGUIMIENTO 2026'!$N$14,INT((ROW()-13)/2),0)),"",OFFSET('11. SEGUIMIENTO 2026'!$N$14,INT((ROW()-13)/2),0)),IF(ISBLANK(OFFSET('9. METAS'!$R$20,INT((ROW()-14)/2),0)),"",OFFSET('9. METAS'!$R$20,INT((ROW()-14)/2),0)))</f>
        <v/>
      </c>
      <c r="K402" s="196" t="str">
        <f ca="1">IF(MOD(ROW()-13,2)=0,IF(ISBLANK(OFFSET('11. SEGUIMIENTO 2026'!$O$14,INT((ROW()-13)/2),0)),"",OFFSET('11. SEGUIMIENTO 2026'!$O$14,INT((ROW()-13)/2),0)),IF(ISBLANK(OFFSET('9. METAS'!$S$20,INT((ROW()-14)/2),0)),"",OFFSET('9. METAS'!$S$20,INT((ROW()-14)/2),0)))</f>
        <v/>
      </c>
      <c r="L402" s="196" t="str">
        <f ca="1">IF(MOD(ROW()-13,2)=0,IF(ISBLANK(OFFSET('11. SEGUIMIENTO 2026'!$P$14,INT((ROW()-13)/2),0)),"",OFFSET('11. SEGUIMIENTO 2026'!$P$14,INT((ROW()-13)/2),0)),IF(ISBLANK(OFFSET('9. METAS'!$T$20,INT((ROW()-14)/2),0)),"",OFFSET('9. METAS'!$T$20,INT((ROW()-14)/2),0)))</f>
        <v/>
      </c>
      <c r="M402" s="197" t="str">
        <f ca="1">IF(MOD(ROW()-13,2)=0,IF(ISBLANK(OFFSET('11. SEGUIMIENTO 2026'!$Q$14,INT((ROW()-13)/2),0)),"",OFFSET('11. SEGUIMIENTO 2026'!$Q$14,INT((ROW()-13)/2),0)),IF(ISBLANK(OFFSET('9. METAS'!$U$20,INT((ROW()-14)/2),0)),"",OFFSET('9. METAS'!$U$20,INT((ROW()-14)/2),0)))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METAS'!$L$20,INT((ROW()-13)/2),0)),"",OFFSET('9. METAS'!$L$20,INT((ROW()-13)/2),0))</f>
        <v/>
      </c>
      <c r="I403" s="763"/>
      <c r="J403" s="195" t="str">
        <f ca="1">IF(MOD(ROW()-13,2)=0,IF(ISBLANK(OFFSET('11. SEGUIMIENTO 2026'!$N$14,INT((ROW()-13)/2),0)),"",OFFSET('11. SEGUIMIENTO 2026'!$N$14,INT((ROW()-13)/2),0)),IF(ISBLANK(OFFSET('9. METAS'!$R$20,INT((ROW()-14)/2),0)),"",OFFSET('9. METAS'!$R$20,INT((ROW()-14)/2),0)))</f>
        <v/>
      </c>
      <c r="K403" s="196" t="str">
        <f ca="1">IF(MOD(ROW()-13,2)=0,IF(ISBLANK(OFFSET('11. SEGUIMIENTO 2026'!$O$14,INT((ROW()-13)/2),0)),"",OFFSET('11. SEGUIMIENTO 2026'!$O$14,INT((ROW()-13)/2),0)),IF(ISBLANK(OFFSET('9. METAS'!$S$20,INT((ROW()-14)/2),0)),"",OFFSET('9. METAS'!$S$20,INT((ROW()-14)/2),0)))</f>
        <v/>
      </c>
      <c r="L403" s="196" t="str">
        <f ca="1">IF(MOD(ROW()-13,2)=0,IF(ISBLANK(OFFSET('11. SEGUIMIENTO 2026'!$P$14,INT((ROW()-13)/2),0)),"",OFFSET('11. SEGUIMIENTO 2026'!$P$14,INT((ROW()-13)/2),0)),IF(ISBLANK(OFFSET('9. METAS'!$T$20,INT((ROW()-14)/2),0)),"",OFFSET('9. METAS'!$T$20,INT((ROW()-14)/2),0)))</f>
        <v/>
      </c>
      <c r="M403" s="197" t="str">
        <f ca="1">IF(MOD(ROW()-13,2)=0,IF(ISBLANK(OFFSET('11. SEGUIMIENTO 2026'!$Q$14,INT((ROW()-13)/2),0)),"",OFFSET('11. SEGUIMIENTO 2026'!$Q$14,INT((ROW()-13)/2),0)),IF(ISBLANK(OFFSET('9. METAS'!$U$20,INT((ROW()-14)/2),0)),"",OFFSET('9. METAS'!$U$20,INT((ROW()-14)/2),0)))</f>
        <v/>
      </c>
      <c r="N403" s="769" t="str">
        <f ca="1">IFERROR(J403/J404,"ND")</f>
        <v>ND</v>
      </c>
      <c r="O403" s="771" t="str">
        <f ca="1">IFERROR(((J403+K403)/H403),"ND")</f>
        <v>ND</v>
      </c>
      <c r="P403" s="775"/>
    </row>
    <row r="404" spans="3:16">
      <c r="C404" s="747"/>
      <c r="D404" s="749"/>
      <c r="E404" s="749"/>
      <c r="F404" s="751"/>
      <c r="G404" s="753"/>
      <c r="H404" s="760"/>
      <c r="I404" s="764"/>
      <c r="J404" s="195" t="str">
        <f ca="1">IF(MOD(ROW()-13,2)=0,IF(ISBLANK(OFFSET('11. SEGUIMIENTO 2026'!$N$14,INT((ROW()-13)/2),0)),"",OFFSET('11. SEGUIMIENTO 2026'!$N$14,INT((ROW()-13)/2),0)),IF(ISBLANK(OFFSET('9. METAS'!$R$20,INT((ROW()-14)/2),0)),"",OFFSET('9. METAS'!$R$20,INT((ROW()-14)/2),0)))</f>
        <v/>
      </c>
      <c r="K404" s="196" t="str">
        <f ca="1">IF(MOD(ROW()-13,2)=0,IF(ISBLANK(OFFSET('11. SEGUIMIENTO 2026'!$O$14,INT((ROW()-13)/2),0)),"",OFFSET('11. SEGUIMIENTO 2026'!$O$14,INT((ROW()-13)/2),0)),IF(ISBLANK(OFFSET('9. METAS'!$S$20,INT((ROW()-14)/2),0)),"",OFFSET('9. METAS'!$S$20,INT((ROW()-14)/2),0)))</f>
        <v/>
      </c>
      <c r="L404" s="196" t="str">
        <f ca="1">IF(MOD(ROW()-13,2)=0,IF(ISBLANK(OFFSET('11. SEGUIMIENTO 2026'!$P$14,INT((ROW()-13)/2),0)),"",OFFSET('11. SEGUIMIENTO 2026'!$P$14,INT((ROW()-13)/2),0)),IF(ISBLANK(OFFSET('9. METAS'!$T$20,INT((ROW()-14)/2),0)),"",OFFSET('9. METAS'!$T$20,INT((ROW()-14)/2),0)))</f>
        <v/>
      </c>
      <c r="M404" s="197" t="str">
        <f ca="1">IF(MOD(ROW()-13,2)=0,IF(ISBLANK(OFFSET('11. SEGUIMIENTO 2026'!$Q$14,INT((ROW()-13)/2),0)),"",OFFSET('11. SEGUIMIENTO 2026'!$Q$14,INT((ROW()-13)/2),0)),IF(ISBLANK(OFFSET('9. METAS'!$U$20,INT((ROW()-14)/2),0)),"",OFFSET('9. METAS'!$U$20,INT((ROW()-14)/2),0)))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METAS'!$L$20,INT((ROW()-13)/2),0)),"",OFFSET('9. METAS'!$L$20,INT((ROW()-13)/2),0))</f>
        <v/>
      </c>
      <c r="I405" s="763"/>
      <c r="J405" s="195" t="str">
        <f ca="1">IF(MOD(ROW()-13,2)=0,IF(ISBLANK(OFFSET('11. SEGUIMIENTO 2026'!$N$14,INT((ROW()-13)/2),0)),"",OFFSET('11. SEGUIMIENTO 2026'!$N$14,INT((ROW()-13)/2),0)),IF(ISBLANK(OFFSET('9. METAS'!$R$20,INT((ROW()-14)/2),0)),"",OFFSET('9. METAS'!$R$20,INT((ROW()-14)/2),0)))</f>
        <v/>
      </c>
      <c r="K405" s="196" t="str">
        <f ca="1">IF(MOD(ROW()-13,2)=0,IF(ISBLANK(OFFSET('11. SEGUIMIENTO 2026'!$O$14,INT((ROW()-13)/2),0)),"",OFFSET('11. SEGUIMIENTO 2026'!$O$14,INT((ROW()-13)/2),0)),IF(ISBLANK(OFFSET('9. METAS'!$S$20,INT((ROW()-14)/2),0)),"",OFFSET('9. METAS'!$S$20,INT((ROW()-14)/2),0)))</f>
        <v/>
      </c>
      <c r="L405" s="196" t="str">
        <f ca="1">IF(MOD(ROW()-13,2)=0,IF(ISBLANK(OFFSET('11. SEGUIMIENTO 2026'!$P$14,INT((ROW()-13)/2),0)),"",OFFSET('11. SEGUIMIENTO 2026'!$P$14,INT((ROW()-13)/2),0)),IF(ISBLANK(OFFSET('9. METAS'!$T$20,INT((ROW()-14)/2),0)),"",OFFSET('9. METAS'!$T$20,INT((ROW()-14)/2),0)))</f>
        <v/>
      </c>
      <c r="M405" s="197" t="str">
        <f ca="1">IF(MOD(ROW()-13,2)=0,IF(ISBLANK(OFFSET('11. SEGUIMIENTO 2026'!$Q$14,INT((ROW()-13)/2),0)),"",OFFSET('11. SEGUIMIENTO 2026'!$Q$14,INT((ROW()-13)/2),0)),IF(ISBLANK(OFFSET('9. METAS'!$U$20,INT((ROW()-14)/2),0)),"",OFFSET('9. METAS'!$U$20,INT((ROW()-14)/2),0)))</f>
        <v/>
      </c>
      <c r="N405" s="769" t="str">
        <f ca="1">IFERROR(J405/J406,"ND")</f>
        <v>ND</v>
      </c>
      <c r="O405" s="771" t="str">
        <f ca="1">IFERROR(((J405+K405)/H405),"ND")</f>
        <v>ND</v>
      </c>
      <c r="P405" s="775"/>
    </row>
    <row r="406" spans="3:16">
      <c r="C406" s="747"/>
      <c r="D406" s="749"/>
      <c r="E406" s="749"/>
      <c r="F406" s="751"/>
      <c r="G406" s="753"/>
      <c r="H406" s="760"/>
      <c r="I406" s="764"/>
      <c r="J406" s="195" t="str">
        <f ca="1">IF(MOD(ROW()-13,2)=0,IF(ISBLANK(OFFSET('11. SEGUIMIENTO 2026'!$N$14,INT((ROW()-13)/2),0)),"",OFFSET('11. SEGUIMIENTO 2026'!$N$14,INT((ROW()-13)/2),0)),IF(ISBLANK(OFFSET('9. METAS'!$R$20,INT((ROW()-14)/2),0)),"",OFFSET('9. METAS'!$R$20,INT((ROW()-14)/2),0)))</f>
        <v/>
      </c>
      <c r="K406" s="196" t="str">
        <f ca="1">IF(MOD(ROW()-13,2)=0,IF(ISBLANK(OFFSET('11. SEGUIMIENTO 2026'!$O$14,INT((ROW()-13)/2),0)),"",OFFSET('11. SEGUIMIENTO 2026'!$O$14,INT((ROW()-13)/2),0)),IF(ISBLANK(OFFSET('9. METAS'!$S$20,INT((ROW()-14)/2),0)),"",OFFSET('9. METAS'!$S$20,INT((ROW()-14)/2),0)))</f>
        <v/>
      </c>
      <c r="L406" s="196" t="str">
        <f ca="1">IF(MOD(ROW()-13,2)=0,IF(ISBLANK(OFFSET('11. SEGUIMIENTO 2026'!$P$14,INT((ROW()-13)/2),0)),"",OFFSET('11. SEGUIMIENTO 2026'!$P$14,INT((ROW()-13)/2),0)),IF(ISBLANK(OFFSET('9. METAS'!$T$20,INT((ROW()-14)/2),0)),"",OFFSET('9. METAS'!$T$20,INT((ROW()-14)/2),0)))</f>
        <v/>
      </c>
      <c r="M406" s="197" t="str">
        <f ca="1">IF(MOD(ROW()-13,2)=0,IF(ISBLANK(OFFSET('11. SEGUIMIENTO 2026'!$Q$14,INT((ROW()-13)/2),0)),"",OFFSET('11. SEGUIMIENTO 2026'!$Q$14,INT((ROW()-13)/2),0)),IF(ISBLANK(OFFSET('9. METAS'!$U$20,INT((ROW()-14)/2),0)),"",OFFSET('9. METAS'!$U$20,INT((ROW()-14)/2),0)))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METAS'!$L$20,INT((ROW()-13)/2),0)),"",OFFSET('9. METAS'!$L$20,INT((ROW()-13)/2),0))</f>
        <v/>
      </c>
      <c r="I407" s="763"/>
      <c r="J407" s="195" t="str">
        <f ca="1">IF(MOD(ROW()-13,2)=0,IF(ISBLANK(OFFSET('11. SEGUIMIENTO 2026'!$N$14,INT((ROW()-13)/2),0)),"",OFFSET('11. SEGUIMIENTO 2026'!$N$14,INT((ROW()-13)/2),0)),IF(ISBLANK(OFFSET('9. METAS'!$R$20,INT((ROW()-14)/2),0)),"",OFFSET('9. METAS'!$R$20,INT((ROW()-14)/2),0)))</f>
        <v/>
      </c>
      <c r="K407" s="196" t="str">
        <f ca="1">IF(MOD(ROW()-13,2)=0,IF(ISBLANK(OFFSET('11. SEGUIMIENTO 2026'!$O$14,INT((ROW()-13)/2),0)),"",OFFSET('11. SEGUIMIENTO 2026'!$O$14,INT((ROW()-13)/2),0)),IF(ISBLANK(OFFSET('9. METAS'!$S$20,INT((ROW()-14)/2),0)),"",OFFSET('9. METAS'!$S$20,INT((ROW()-14)/2),0)))</f>
        <v/>
      </c>
      <c r="L407" s="196" t="str">
        <f ca="1">IF(MOD(ROW()-13,2)=0,IF(ISBLANK(OFFSET('11. SEGUIMIENTO 2026'!$P$14,INT((ROW()-13)/2),0)),"",OFFSET('11. SEGUIMIENTO 2026'!$P$14,INT((ROW()-13)/2),0)),IF(ISBLANK(OFFSET('9. METAS'!$T$20,INT((ROW()-14)/2),0)),"",OFFSET('9. METAS'!$T$20,INT((ROW()-14)/2),0)))</f>
        <v/>
      </c>
      <c r="M407" s="197" t="str">
        <f ca="1">IF(MOD(ROW()-13,2)=0,IF(ISBLANK(OFFSET('11. SEGUIMIENTO 2026'!$Q$14,INT((ROW()-13)/2),0)),"",OFFSET('11. SEGUIMIENTO 2026'!$Q$14,INT((ROW()-13)/2),0)),IF(ISBLANK(OFFSET('9. METAS'!$U$20,INT((ROW()-14)/2),0)),"",OFFSET('9. METAS'!$U$20,INT((ROW()-14)/2),0)))</f>
        <v/>
      </c>
      <c r="N407" s="769" t="str">
        <f ca="1">IFERROR(J407/J408,"ND")</f>
        <v>ND</v>
      </c>
      <c r="O407" s="771" t="str">
        <f ca="1">IFERROR(((J407+K407)/H407),"ND")</f>
        <v>ND</v>
      </c>
      <c r="P407" s="775"/>
    </row>
    <row r="408" spans="3:16">
      <c r="C408" s="747"/>
      <c r="D408" s="749"/>
      <c r="E408" s="749"/>
      <c r="F408" s="751"/>
      <c r="G408" s="753"/>
      <c r="H408" s="760"/>
      <c r="I408" s="764"/>
      <c r="J408" s="195" t="str">
        <f ca="1">IF(MOD(ROW()-13,2)=0,IF(ISBLANK(OFFSET('11. SEGUIMIENTO 2026'!$N$14,INT((ROW()-13)/2),0)),"",OFFSET('11. SEGUIMIENTO 2026'!$N$14,INT((ROW()-13)/2),0)),IF(ISBLANK(OFFSET('9. METAS'!$R$20,INT((ROW()-14)/2),0)),"",OFFSET('9. METAS'!$R$20,INT((ROW()-14)/2),0)))</f>
        <v/>
      </c>
      <c r="K408" s="196" t="str">
        <f ca="1">IF(MOD(ROW()-13,2)=0,IF(ISBLANK(OFFSET('11. SEGUIMIENTO 2026'!$O$14,INT((ROW()-13)/2),0)),"",OFFSET('11. SEGUIMIENTO 2026'!$O$14,INT((ROW()-13)/2),0)),IF(ISBLANK(OFFSET('9. METAS'!$S$20,INT((ROW()-14)/2),0)),"",OFFSET('9. METAS'!$S$20,INT((ROW()-14)/2),0)))</f>
        <v/>
      </c>
      <c r="L408" s="196" t="str">
        <f ca="1">IF(MOD(ROW()-13,2)=0,IF(ISBLANK(OFFSET('11. SEGUIMIENTO 2026'!$P$14,INT((ROW()-13)/2),0)),"",OFFSET('11. SEGUIMIENTO 2026'!$P$14,INT((ROW()-13)/2),0)),IF(ISBLANK(OFFSET('9. METAS'!$T$20,INT((ROW()-14)/2),0)),"",OFFSET('9. METAS'!$T$20,INT((ROW()-14)/2),0)))</f>
        <v/>
      </c>
      <c r="M408" s="197" t="str">
        <f ca="1">IF(MOD(ROW()-13,2)=0,IF(ISBLANK(OFFSET('11. SEGUIMIENTO 2026'!$Q$14,INT((ROW()-13)/2),0)),"",OFFSET('11. SEGUIMIENTO 2026'!$Q$14,INT((ROW()-13)/2),0)),IF(ISBLANK(OFFSET('9. METAS'!$U$20,INT((ROW()-14)/2),0)),"",OFFSET('9. METAS'!$U$20,INT((ROW()-14)/2),0)))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METAS'!$L$20,INT((ROW()-13)/2),0)),"",OFFSET('9. METAS'!$L$20,INT((ROW()-13)/2),0))</f>
        <v/>
      </c>
      <c r="I409" s="763"/>
      <c r="J409" s="195" t="str">
        <f ca="1">IF(MOD(ROW()-13,2)=0,IF(ISBLANK(OFFSET('11. SEGUIMIENTO 2026'!$N$14,INT((ROW()-13)/2),0)),"",OFFSET('11. SEGUIMIENTO 2026'!$N$14,INT((ROW()-13)/2),0)),IF(ISBLANK(OFFSET('9. METAS'!$R$20,INT((ROW()-14)/2),0)),"",OFFSET('9. METAS'!$R$20,INT((ROW()-14)/2),0)))</f>
        <v/>
      </c>
      <c r="K409" s="196" t="str">
        <f ca="1">IF(MOD(ROW()-13,2)=0,IF(ISBLANK(OFFSET('11. SEGUIMIENTO 2026'!$O$14,INT((ROW()-13)/2),0)),"",OFFSET('11. SEGUIMIENTO 2026'!$O$14,INT((ROW()-13)/2),0)),IF(ISBLANK(OFFSET('9. METAS'!$S$20,INT((ROW()-14)/2),0)),"",OFFSET('9. METAS'!$S$20,INT((ROW()-14)/2),0)))</f>
        <v/>
      </c>
      <c r="L409" s="196" t="str">
        <f ca="1">IF(MOD(ROW()-13,2)=0,IF(ISBLANK(OFFSET('11. SEGUIMIENTO 2026'!$P$14,INT((ROW()-13)/2),0)),"",OFFSET('11. SEGUIMIENTO 2026'!$P$14,INT((ROW()-13)/2),0)),IF(ISBLANK(OFFSET('9. METAS'!$T$20,INT((ROW()-14)/2),0)),"",OFFSET('9. METAS'!$T$20,INT((ROW()-14)/2),0)))</f>
        <v/>
      </c>
      <c r="M409" s="197" t="str">
        <f ca="1">IF(MOD(ROW()-13,2)=0,IF(ISBLANK(OFFSET('11. SEGUIMIENTO 2026'!$Q$14,INT((ROW()-13)/2),0)),"",OFFSET('11. SEGUIMIENTO 2026'!$Q$14,INT((ROW()-13)/2),0)),IF(ISBLANK(OFFSET('9. METAS'!$U$20,INT((ROW()-14)/2),0)),"",OFFSET('9. METAS'!$U$20,INT((ROW()-14)/2),0)))</f>
        <v/>
      </c>
      <c r="N409" s="769" t="str">
        <f ca="1">IFERROR(J409/J410,"ND")</f>
        <v>ND</v>
      </c>
      <c r="O409" s="771" t="str">
        <f ca="1">IFERROR(((J409+K409)/H409),"ND")</f>
        <v>ND</v>
      </c>
      <c r="P409" s="775"/>
    </row>
    <row r="410" spans="3:16">
      <c r="C410" s="747"/>
      <c r="D410" s="749"/>
      <c r="E410" s="749"/>
      <c r="F410" s="751"/>
      <c r="G410" s="753"/>
      <c r="H410" s="760"/>
      <c r="I410" s="764"/>
      <c r="J410" s="195" t="str">
        <f ca="1">IF(MOD(ROW()-13,2)=0,IF(ISBLANK(OFFSET('11. SEGUIMIENTO 2026'!$N$14,INT((ROW()-13)/2),0)),"",OFFSET('11. SEGUIMIENTO 2026'!$N$14,INT((ROW()-13)/2),0)),IF(ISBLANK(OFFSET('9. METAS'!$R$20,INT((ROW()-14)/2),0)),"",OFFSET('9. METAS'!$R$20,INT((ROW()-14)/2),0)))</f>
        <v/>
      </c>
      <c r="K410" s="196" t="str">
        <f ca="1">IF(MOD(ROW()-13,2)=0,IF(ISBLANK(OFFSET('11. SEGUIMIENTO 2026'!$O$14,INT((ROW()-13)/2),0)),"",OFFSET('11. SEGUIMIENTO 2026'!$O$14,INT((ROW()-13)/2),0)),IF(ISBLANK(OFFSET('9. METAS'!$S$20,INT((ROW()-14)/2),0)),"",OFFSET('9. METAS'!$S$20,INT((ROW()-14)/2),0)))</f>
        <v/>
      </c>
      <c r="L410" s="196" t="str">
        <f ca="1">IF(MOD(ROW()-13,2)=0,IF(ISBLANK(OFFSET('11. SEGUIMIENTO 2026'!$P$14,INT((ROW()-13)/2),0)),"",OFFSET('11. SEGUIMIENTO 2026'!$P$14,INT((ROW()-13)/2),0)),IF(ISBLANK(OFFSET('9. METAS'!$T$20,INT((ROW()-14)/2),0)),"",OFFSET('9. METAS'!$T$20,INT((ROW()-14)/2),0)))</f>
        <v/>
      </c>
      <c r="M410" s="197" t="str">
        <f ca="1">IF(MOD(ROW()-13,2)=0,IF(ISBLANK(OFFSET('11. SEGUIMIENTO 2026'!$Q$14,INT((ROW()-13)/2),0)),"",OFFSET('11. SEGUIMIENTO 2026'!$Q$14,INT((ROW()-13)/2),0)),IF(ISBLANK(OFFSET('9. METAS'!$U$20,INT((ROW()-14)/2),0)),"",OFFSET('9. METAS'!$U$20,INT((ROW()-14)/2),0)))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METAS'!$L$20,INT((ROW()-13)/2),0)),"",OFFSET('9. METAS'!$L$20,INT((ROW()-13)/2),0))</f>
        <v/>
      </c>
      <c r="I411" s="763"/>
      <c r="J411" s="195" t="str">
        <f ca="1">IF(MOD(ROW()-13,2)=0,IF(ISBLANK(OFFSET('11. SEGUIMIENTO 2026'!$N$14,INT((ROW()-13)/2),0)),"",OFFSET('11. SEGUIMIENTO 2026'!$N$14,INT((ROW()-13)/2),0)),IF(ISBLANK(OFFSET('9. METAS'!$R$20,INT((ROW()-14)/2),0)),"",OFFSET('9. METAS'!$R$20,INT((ROW()-14)/2),0)))</f>
        <v/>
      </c>
      <c r="K411" s="196" t="str">
        <f ca="1">IF(MOD(ROW()-13,2)=0,IF(ISBLANK(OFFSET('11. SEGUIMIENTO 2026'!$O$14,INT((ROW()-13)/2),0)),"",OFFSET('11. SEGUIMIENTO 2026'!$O$14,INT((ROW()-13)/2),0)),IF(ISBLANK(OFFSET('9. METAS'!$S$20,INT((ROW()-14)/2),0)),"",OFFSET('9. METAS'!$S$20,INT((ROW()-14)/2),0)))</f>
        <v/>
      </c>
      <c r="L411" s="196" t="str">
        <f ca="1">IF(MOD(ROW()-13,2)=0,IF(ISBLANK(OFFSET('11. SEGUIMIENTO 2026'!$P$14,INT((ROW()-13)/2),0)),"",OFFSET('11. SEGUIMIENTO 2026'!$P$14,INT((ROW()-13)/2),0)),IF(ISBLANK(OFFSET('9. METAS'!$T$20,INT((ROW()-14)/2),0)),"",OFFSET('9. METAS'!$T$20,INT((ROW()-14)/2),0)))</f>
        <v/>
      </c>
      <c r="M411" s="197" t="str">
        <f ca="1">IF(MOD(ROW()-13,2)=0,IF(ISBLANK(OFFSET('11. SEGUIMIENTO 2026'!$Q$14,INT((ROW()-13)/2),0)),"",OFFSET('11. SEGUIMIENTO 2026'!$Q$14,INT((ROW()-13)/2),0)),IF(ISBLANK(OFFSET('9. METAS'!$U$20,INT((ROW()-14)/2),0)),"",OFFSET('9. METAS'!$U$20,INT((ROW()-14)/2),0)))</f>
        <v/>
      </c>
      <c r="N411" s="769" t="str">
        <f ca="1">IFERROR(J411/J412,"ND")</f>
        <v>ND</v>
      </c>
      <c r="O411" s="771" t="str">
        <f ca="1">IFERROR(((J411+K411)/H411),"ND")</f>
        <v>ND</v>
      </c>
      <c r="P411" s="775"/>
    </row>
    <row r="412" spans="3:16">
      <c r="C412" s="747"/>
      <c r="D412" s="749"/>
      <c r="E412" s="749"/>
      <c r="F412" s="751"/>
      <c r="G412" s="753"/>
      <c r="H412" s="760"/>
      <c r="I412" s="764"/>
      <c r="J412" s="195" t="str">
        <f ca="1">IF(MOD(ROW()-13,2)=0,IF(ISBLANK(OFFSET('11. SEGUIMIENTO 2026'!$N$14,INT((ROW()-13)/2),0)),"",OFFSET('11. SEGUIMIENTO 2026'!$N$14,INT((ROW()-13)/2),0)),IF(ISBLANK(OFFSET('9. METAS'!$R$20,INT((ROW()-14)/2),0)),"",OFFSET('9. METAS'!$R$20,INT((ROW()-14)/2),0)))</f>
        <v/>
      </c>
      <c r="K412" s="196" t="str">
        <f ca="1">IF(MOD(ROW()-13,2)=0,IF(ISBLANK(OFFSET('11. SEGUIMIENTO 2026'!$O$14,INT((ROW()-13)/2),0)),"",OFFSET('11. SEGUIMIENTO 2026'!$O$14,INT((ROW()-13)/2),0)),IF(ISBLANK(OFFSET('9. METAS'!$S$20,INT((ROW()-14)/2),0)),"",OFFSET('9. METAS'!$S$20,INT((ROW()-14)/2),0)))</f>
        <v/>
      </c>
      <c r="L412" s="196" t="str">
        <f ca="1">IF(MOD(ROW()-13,2)=0,IF(ISBLANK(OFFSET('11. SEGUIMIENTO 2026'!$P$14,INT((ROW()-13)/2),0)),"",OFFSET('11. SEGUIMIENTO 2026'!$P$14,INT((ROW()-13)/2),0)),IF(ISBLANK(OFFSET('9. METAS'!$T$20,INT((ROW()-14)/2),0)),"",OFFSET('9. METAS'!$T$20,INT((ROW()-14)/2),0)))</f>
        <v/>
      </c>
      <c r="M412" s="197" t="str">
        <f ca="1">IF(MOD(ROW()-13,2)=0,IF(ISBLANK(OFFSET('11. SEGUIMIENTO 2026'!$Q$14,INT((ROW()-13)/2),0)),"",OFFSET('11. SEGUIMIENTO 2026'!$Q$14,INT((ROW()-13)/2),0)),IF(ISBLANK(OFFSET('9. METAS'!$U$20,INT((ROW()-14)/2),0)),"",OFFSET('9. METAS'!$U$20,INT((ROW()-14)/2),0)))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METAS'!$L$20,INT((ROW()-13)/2),0)),"",OFFSET('9. METAS'!$L$20,INT((ROW()-13)/2),0))</f>
        <v/>
      </c>
      <c r="I413" s="763"/>
      <c r="J413" s="195" t="str">
        <f ca="1">IF(MOD(ROW()-13,2)=0,IF(ISBLANK(OFFSET('11. SEGUIMIENTO 2026'!$N$14,INT((ROW()-13)/2),0)),"",OFFSET('11. SEGUIMIENTO 2026'!$N$14,INT((ROW()-13)/2),0)),IF(ISBLANK(OFFSET('9. METAS'!$R$20,INT((ROW()-14)/2),0)),"",OFFSET('9. METAS'!$R$20,INT((ROW()-14)/2),0)))</f>
        <v/>
      </c>
      <c r="K413" s="196" t="str">
        <f ca="1">IF(MOD(ROW()-13,2)=0,IF(ISBLANK(OFFSET('11. SEGUIMIENTO 2026'!$O$14,INT((ROW()-13)/2),0)),"",OFFSET('11. SEGUIMIENTO 2026'!$O$14,INT((ROW()-13)/2),0)),IF(ISBLANK(OFFSET('9. METAS'!$S$20,INT((ROW()-14)/2),0)),"",OFFSET('9. METAS'!$S$20,INT((ROW()-14)/2),0)))</f>
        <v/>
      </c>
      <c r="L413" s="196" t="str">
        <f ca="1">IF(MOD(ROW()-13,2)=0,IF(ISBLANK(OFFSET('11. SEGUIMIENTO 2026'!$P$14,INT((ROW()-13)/2),0)),"",OFFSET('11. SEGUIMIENTO 2026'!$P$14,INT((ROW()-13)/2),0)),IF(ISBLANK(OFFSET('9. METAS'!$T$20,INT((ROW()-14)/2),0)),"",OFFSET('9. METAS'!$T$20,INT((ROW()-14)/2),0)))</f>
        <v/>
      </c>
      <c r="M413" s="197" t="str">
        <f ca="1">IF(MOD(ROW()-13,2)=0,IF(ISBLANK(OFFSET('11. SEGUIMIENTO 2026'!$Q$14,INT((ROW()-13)/2),0)),"",OFFSET('11. SEGUIMIENTO 2026'!$Q$14,INT((ROW()-13)/2),0)),IF(ISBLANK(OFFSET('9. METAS'!$U$20,INT((ROW()-14)/2),0)),"",OFFSET('9. METAS'!$U$20,INT((ROW()-14)/2),0)))</f>
        <v/>
      </c>
      <c r="N413" s="769" t="str">
        <f ca="1">IFERROR(J413/J414,"ND")</f>
        <v>ND</v>
      </c>
      <c r="O413" s="771" t="str">
        <f ca="1">IFERROR(((J413+K413)/H413),"ND")</f>
        <v>ND</v>
      </c>
      <c r="P413" s="775"/>
    </row>
    <row r="414" spans="3:16">
      <c r="C414" s="747"/>
      <c r="D414" s="749"/>
      <c r="E414" s="749"/>
      <c r="F414" s="751"/>
      <c r="G414" s="753"/>
      <c r="H414" s="760"/>
      <c r="I414" s="764"/>
      <c r="J414" s="195" t="str">
        <f ca="1">IF(MOD(ROW()-13,2)=0,IF(ISBLANK(OFFSET('11. SEGUIMIENTO 2026'!$N$14,INT((ROW()-13)/2),0)),"",OFFSET('11. SEGUIMIENTO 2026'!$N$14,INT((ROW()-13)/2),0)),IF(ISBLANK(OFFSET('9. METAS'!$R$20,INT((ROW()-14)/2),0)),"",OFFSET('9. METAS'!$R$20,INT((ROW()-14)/2),0)))</f>
        <v/>
      </c>
      <c r="K414" s="196" t="str">
        <f ca="1">IF(MOD(ROW()-13,2)=0,IF(ISBLANK(OFFSET('11. SEGUIMIENTO 2026'!$O$14,INT((ROW()-13)/2),0)),"",OFFSET('11. SEGUIMIENTO 2026'!$O$14,INT((ROW()-13)/2),0)),IF(ISBLANK(OFFSET('9. METAS'!$S$20,INT((ROW()-14)/2),0)),"",OFFSET('9. METAS'!$S$20,INT((ROW()-14)/2),0)))</f>
        <v/>
      </c>
      <c r="L414" s="196" t="str">
        <f ca="1">IF(MOD(ROW()-13,2)=0,IF(ISBLANK(OFFSET('11. SEGUIMIENTO 2026'!$P$14,INT((ROW()-13)/2),0)),"",OFFSET('11. SEGUIMIENTO 2026'!$P$14,INT((ROW()-13)/2),0)),IF(ISBLANK(OFFSET('9. METAS'!$T$20,INT((ROW()-14)/2),0)),"",OFFSET('9. METAS'!$T$20,INT((ROW()-14)/2),0)))</f>
        <v/>
      </c>
      <c r="M414" s="197" t="str">
        <f ca="1">IF(MOD(ROW()-13,2)=0,IF(ISBLANK(OFFSET('11. SEGUIMIENTO 2026'!$Q$14,INT((ROW()-13)/2),0)),"",OFFSET('11. SEGUIMIENTO 2026'!$Q$14,INT((ROW()-13)/2),0)),IF(ISBLANK(OFFSET('9. METAS'!$U$20,INT((ROW()-14)/2),0)),"",OFFSET('9. METAS'!$U$20,INT((ROW()-14)/2),0)))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METAS'!$L$20,INT((ROW()-13)/2),0)),"",OFFSET('9. METAS'!$L$20,INT((ROW()-13)/2),0))</f>
        <v/>
      </c>
      <c r="I415" s="763"/>
      <c r="J415" s="195" t="str">
        <f ca="1">IF(MOD(ROW()-13,2)=0,IF(ISBLANK(OFFSET('11. SEGUIMIENTO 2026'!$N$14,INT((ROW()-13)/2),0)),"",OFFSET('11. SEGUIMIENTO 2026'!$N$14,INT((ROW()-13)/2),0)),IF(ISBLANK(OFFSET('9. METAS'!$R$20,INT((ROW()-14)/2),0)),"",OFFSET('9. METAS'!$R$20,INT((ROW()-14)/2),0)))</f>
        <v/>
      </c>
      <c r="K415" s="196" t="str">
        <f ca="1">IF(MOD(ROW()-13,2)=0,IF(ISBLANK(OFFSET('11. SEGUIMIENTO 2026'!$O$14,INT((ROW()-13)/2),0)),"",OFFSET('11. SEGUIMIENTO 2026'!$O$14,INT((ROW()-13)/2),0)),IF(ISBLANK(OFFSET('9. METAS'!$S$20,INT((ROW()-14)/2),0)),"",OFFSET('9. METAS'!$S$20,INT((ROW()-14)/2),0)))</f>
        <v/>
      </c>
      <c r="L415" s="196" t="str">
        <f ca="1">IF(MOD(ROW()-13,2)=0,IF(ISBLANK(OFFSET('11. SEGUIMIENTO 2026'!$P$14,INT((ROW()-13)/2),0)),"",OFFSET('11. SEGUIMIENTO 2026'!$P$14,INT((ROW()-13)/2),0)),IF(ISBLANK(OFFSET('9. METAS'!$T$20,INT((ROW()-14)/2),0)),"",OFFSET('9. METAS'!$T$20,INT((ROW()-14)/2),0)))</f>
        <v/>
      </c>
      <c r="M415" s="197" t="str">
        <f ca="1">IF(MOD(ROW()-13,2)=0,IF(ISBLANK(OFFSET('11. SEGUIMIENTO 2026'!$Q$14,INT((ROW()-13)/2),0)),"",OFFSET('11. SEGUIMIENTO 2026'!$Q$14,INT((ROW()-13)/2),0)),IF(ISBLANK(OFFSET('9. METAS'!$U$20,INT((ROW()-14)/2),0)),"",OFFSET('9. METAS'!$U$20,INT((ROW()-14)/2),0)))</f>
        <v/>
      </c>
      <c r="N415" s="769" t="str">
        <f ca="1">IFERROR(J415/J416,"ND")</f>
        <v>ND</v>
      </c>
      <c r="O415" s="771" t="str">
        <f ca="1">IFERROR(((J415+K415)/H415),"ND")</f>
        <v>ND</v>
      </c>
      <c r="P415" s="775"/>
    </row>
    <row r="416" spans="3:16">
      <c r="C416" s="747"/>
      <c r="D416" s="749"/>
      <c r="E416" s="749"/>
      <c r="F416" s="751"/>
      <c r="G416" s="753"/>
      <c r="H416" s="760"/>
      <c r="I416" s="764"/>
      <c r="J416" s="195" t="str">
        <f ca="1">IF(MOD(ROW()-13,2)=0,IF(ISBLANK(OFFSET('11. SEGUIMIENTO 2026'!$N$14,INT((ROW()-13)/2),0)),"",OFFSET('11. SEGUIMIENTO 2026'!$N$14,INT((ROW()-13)/2),0)),IF(ISBLANK(OFFSET('9. METAS'!$R$20,INT((ROW()-14)/2),0)),"",OFFSET('9. METAS'!$R$20,INT((ROW()-14)/2),0)))</f>
        <v/>
      </c>
      <c r="K416" s="196" t="str">
        <f ca="1">IF(MOD(ROW()-13,2)=0,IF(ISBLANK(OFFSET('11. SEGUIMIENTO 2026'!$O$14,INT((ROW()-13)/2),0)),"",OFFSET('11. SEGUIMIENTO 2026'!$O$14,INT((ROW()-13)/2),0)),IF(ISBLANK(OFFSET('9. METAS'!$S$20,INT((ROW()-14)/2),0)),"",OFFSET('9. METAS'!$S$20,INT((ROW()-14)/2),0)))</f>
        <v/>
      </c>
      <c r="L416" s="196" t="str">
        <f ca="1">IF(MOD(ROW()-13,2)=0,IF(ISBLANK(OFFSET('11. SEGUIMIENTO 2026'!$P$14,INT((ROW()-13)/2),0)),"",OFFSET('11. SEGUIMIENTO 2026'!$P$14,INT((ROW()-13)/2),0)),IF(ISBLANK(OFFSET('9. METAS'!$T$20,INT((ROW()-14)/2),0)),"",OFFSET('9. METAS'!$T$20,INT((ROW()-14)/2),0)))</f>
        <v/>
      </c>
      <c r="M416" s="197" t="str">
        <f ca="1">IF(MOD(ROW()-13,2)=0,IF(ISBLANK(OFFSET('11. SEGUIMIENTO 2026'!$Q$14,INT((ROW()-13)/2),0)),"",OFFSET('11. SEGUIMIENTO 2026'!$Q$14,INT((ROW()-13)/2),0)),IF(ISBLANK(OFFSET('9. METAS'!$U$20,INT((ROW()-14)/2),0)),"",OFFSET('9. METAS'!$U$20,INT((ROW()-14)/2),0)))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METAS'!$L$20,INT((ROW()-13)/2),0)),"",OFFSET('9. METAS'!$L$20,INT((ROW()-13)/2),0))</f>
        <v/>
      </c>
      <c r="I417" s="763"/>
      <c r="J417" s="195" t="str">
        <f ca="1">IF(MOD(ROW()-13,2)=0,IF(ISBLANK(OFFSET('11. SEGUIMIENTO 2026'!$N$14,INT((ROW()-13)/2),0)),"",OFFSET('11. SEGUIMIENTO 2026'!$N$14,INT((ROW()-13)/2),0)),IF(ISBLANK(OFFSET('9. METAS'!$R$20,INT((ROW()-14)/2),0)),"",OFFSET('9. METAS'!$R$20,INT((ROW()-14)/2),0)))</f>
        <v/>
      </c>
      <c r="K417" s="196" t="str">
        <f ca="1">IF(MOD(ROW()-13,2)=0,IF(ISBLANK(OFFSET('11. SEGUIMIENTO 2026'!$O$14,INT((ROW()-13)/2),0)),"",OFFSET('11. SEGUIMIENTO 2026'!$O$14,INT((ROW()-13)/2),0)),IF(ISBLANK(OFFSET('9. METAS'!$S$20,INT((ROW()-14)/2),0)),"",OFFSET('9. METAS'!$S$20,INT((ROW()-14)/2),0)))</f>
        <v/>
      </c>
      <c r="L417" s="196" t="str">
        <f ca="1">IF(MOD(ROW()-13,2)=0,IF(ISBLANK(OFFSET('11. SEGUIMIENTO 2026'!$P$14,INT((ROW()-13)/2),0)),"",OFFSET('11. SEGUIMIENTO 2026'!$P$14,INT((ROW()-13)/2),0)),IF(ISBLANK(OFFSET('9. METAS'!$T$20,INT((ROW()-14)/2),0)),"",OFFSET('9. METAS'!$T$20,INT((ROW()-14)/2),0)))</f>
        <v/>
      </c>
      <c r="M417" s="197" t="str">
        <f ca="1">IF(MOD(ROW()-13,2)=0,IF(ISBLANK(OFFSET('11. SEGUIMIENTO 2026'!$Q$14,INT((ROW()-13)/2),0)),"",OFFSET('11. SEGUIMIENTO 2026'!$Q$14,INT((ROW()-13)/2),0)),IF(ISBLANK(OFFSET('9. METAS'!$U$20,INT((ROW()-14)/2),0)),"",OFFSET('9. METAS'!$U$20,INT((ROW()-14)/2),0)))</f>
        <v/>
      </c>
      <c r="N417" s="769" t="str">
        <f ca="1">IFERROR(J417/J418,"ND")</f>
        <v>ND</v>
      </c>
      <c r="O417" s="771" t="str">
        <f ca="1">IFERROR(((J417+K417)/H417),"ND")</f>
        <v>ND</v>
      </c>
      <c r="P417" s="775"/>
    </row>
    <row r="418" spans="3:16">
      <c r="C418" s="747"/>
      <c r="D418" s="749"/>
      <c r="E418" s="749"/>
      <c r="F418" s="751"/>
      <c r="G418" s="753"/>
      <c r="H418" s="760"/>
      <c r="I418" s="764"/>
      <c r="J418" s="195" t="str">
        <f ca="1">IF(MOD(ROW()-13,2)=0,IF(ISBLANK(OFFSET('11. SEGUIMIENTO 2026'!$N$14,INT((ROW()-13)/2),0)),"",OFFSET('11. SEGUIMIENTO 2026'!$N$14,INT((ROW()-13)/2),0)),IF(ISBLANK(OFFSET('9. METAS'!$R$20,INT((ROW()-14)/2),0)),"",OFFSET('9. METAS'!$R$20,INT((ROW()-14)/2),0)))</f>
        <v/>
      </c>
      <c r="K418" s="196" t="str">
        <f ca="1">IF(MOD(ROW()-13,2)=0,IF(ISBLANK(OFFSET('11. SEGUIMIENTO 2026'!$O$14,INT((ROW()-13)/2),0)),"",OFFSET('11. SEGUIMIENTO 2026'!$O$14,INT((ROW()-13)/2),0)),IF(ISBLANK(OFFSET('9. METAS'!$S$20,INT((ROW()-14)/2),0)),"",OFFSET('9. METAS'!$S$20,INT((ROW()-14)/2),0)))</f>
        <v/>
      </c>
      <c r="L418" s="196" t="str">
        <f ca="1">IF(MOD(ROW()-13,2)=0,IF(ISBLANK(OFFSET('11. SEGUIMIENTO 2026'!$P$14,INT((ROW()-13)/2),0)),"",OFFSET('11. SEGUIMIENTO 2026'!$P$14,INT((ROW()-13)/2),0)),IF(ISBLANK(OFFSET('9. METAS'!$T$20,INT((ROW()-14)/2),0)),"",OFFSET('9. METAS'!$T$20,INT((ROW()-14)/2),0)))</f>
        <v/>
      </c>
      <c r="M418" s="197" t="str">
        <f ca="1">IF(MOD(ROW()-13,2)=0,IF(ISBLANK(OFFSET('11. SEGUIMIENTO 2026'!$Q$14,INT((ROW()-13)/2),0)),"",OFFSET('11. SEGUIMIENTO 2026'!$Q$14,INT((ROW()-13)/2),0)),IF(ISBLANK(OFFSET('9. METAS'!$U$20,INT((ROW()-14)/2),0)),"",OFFSET('9. METAS'!$U$20,INT((ROW()-14)/2),0)))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METAS'!$L$20,INT((ROW()-13)/2),0)),"",OFFSET('9. METAS'!$L$20,INT((ROW()-13)/2),0))</f>
        <v/>
      </c>
      <c r="I419" s="763"/>
      <c r="J419" s="195" t="str">
        <f ca="1">IF(MOD(ROW()-13,2)=0,IF(ISBLANK(OFFSET('11. SEGUIMIENTO 2026'!$N$14,INT((ROW()-13)/2),0)),"",OFFSET('11. SEGUIMIENTO 2026'!$N$14,INT((ROW()-13)/2),0)),IF(ISBLANK(OFFSET('9. METAS'!$R$20,INT((ROW()-14)/2),0)),"",OFFSET('9. METAS'!$R$20,INT((ROW()-14)/2),0)))</f>
        <v/>
      </c>
      <c r="K419" s="196" t="str">
        <f ca="1">IF(MOD(ROW()-13,2)=0,IF(ISBLANK(OFFSET('11. SEGUIMIENTO 2026'!$O$14,INT((ROW()-13)/2),0)),"",OFFSET('11. SEGUIMIENTO 2026'!$O$14,INT((ROW()-13)/2),0)),IF(ISBLANK(OFFSET('9. METAS'!$S$20,INT((ROW()-14)/2),0)),"",OFFSET('9. METAS'!$S$20,INT((ROW()-14)/2),0)))</f>
        <v/>
      </c>
      <c r="L419" s="196" t="str">
        <f ca="1">IF(MOD(ROW()-13,2)=0,IF(ISBLANK(OFFSET('11. SEGUIMIENTO 2026'!$P$14,INT((ROW()-13)/2),0)),"",OFFSET('11. SEGUIMIENTO 2026'!$P$14,INT((ROW()-13)/2),0)),IF(ISBLANK(OFFSET('9. METAS'!$T$20,INT((ROW()-14)/2),0)),"",OFFSET('9. METAS'!$T$20,INT((ROW()-14)/2),0)))</f>
        <v/>
      </c>
      <c r="M419" s="197" t="str">
        <f ca="1">IF(MOD(ROW()-13,2)=0,IF(ISBLANK(OFFSET('11. SEGUIMIENTO 2026'!$Q$14,INT((ROW()-13)/2),0)),"",OFFSET('11. SEGUIMIENTO 2026'!$Q$14,INT((ROW()-13)/2),0)),IF(ISBLANK(OFFSET('9. METAS'!$U$20,INT((ROW()-14)/2),0)),"",OFFSET('9. METAS'!$U$20,INT((ROW()-14)/2),0)))</f>
        <v/>
      </c>
      <c r="N419" s="769" t="str">
        <f ca="1">IFERROR(J419/J420,"ND")</f>
        <v>ND</v>
      </c>
      <c r="O419" s="771" t="str">
        <f ca="1">IFERROR(((J419+K419)/H419),"ND")</f>
        <v>ND</v>
      </c>
      <c r="P419" s="775"/>
    </row>
    <row r="420" spans="3:16">
      <c r="C420" s="747"/>
      <c r="D420" s="749"/>
      <c r="E420" s="749"/>
      <c r="F420" s="751"/>
      <c r="G420" s="753"/>
      <c r="H420" s="760"/>
      <c r="I420" s="764"/>
      <c r="J420" s="195" t="str">
        <f ca="1">IF(MOD(ROW()-13,2)=0,IF(ISBLANK(OFFSET('11. SEGUIMIENTO 2026'!$N$14,INT((ROW()-13)/2),0)),"",OFFSET('11. SEGUIMIENTO 2026'!$N$14,INT((ROW()-13)/2),0)),IF(ISBLANK(OFFSET('9. METAS'!$R$20,INT((ROW()-14)/2),0)),"",OFFSET('9. METAS'!$R$20,INT((ROW()-14)/2),0)))</f>
        <v/>
      </c>
      <c r="K420" s="196" t="str">
        <f ca="1">IF(MOD(ROW()-13,2)=0,IF(ISBLANK(OFFSET('11. SEGUIMIENTO 2026'!$O$14,INT((ROW()-13)/2),0)),"",OFFSET('11. SEGUIMIENTO 2026'!$O$14,INT((ROW()-13)/2),0)),IF(ISBLANK(OFFSET('9. METAS'!$S$20,INT((ROW()-14)/2),0)),"",OFFSET('9. METAS'!$S$20,INT((ROW()-14)/2),0)))</f>
        <v/>
      </c>
      <c r="L420" s="196" t="str">
        <f ca="1">IF(MOD(ROW()-13,2)=0,IF(ISBLANK(OFFSET('11. SEGUIMIENTO 2026'!$P$14,INT((ROW()-13)/2),0)),"",OFFSET('11. SEGUIMIENTO 2026'!$P$14,INT((ROW()-13)/2),0)),IF(ISBLANK(OFFSET('9. METAS'!$T$20,INT((ROW()-14)/2),0)),"",OFFSET('9. METAS'!$T$20,INT((ROW()-14)/2),0)))</f>
        <v/>
      </c>
      <c r="M420" s="197" t="str">
        <f ca="1">IF(MOD(ROW()-13,2)=0,IF(ISBLANK(OFFSET('11. SEGUIMIENTO 2026'!$Q$14,INT((ROW()-13)/2),0)),"",OFFSET('11. SEGUIMIENTO 2026'!$Q$14,INT((ROW()-13)/2),0)),IF(ISBLANK(OFFSET('9. METAS'!$U$20,INT((ROW()-14)/2),0)),"",OFFSET('9. METAS'!$U$20,INT((ROW()-14)/2),0)))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METAS'!$L$20,INT((ROW()-13)/2),0)),"",OFFSET('9. METAS'!$L$20,INT((ROW()-13)/2),0))</f>
        <v/>
      </c>
      <c r="I421" s="763"/>
      <c r="J421" s="195" t="str">
        <f ca="1">IF(MOD(ROW()-13,2)=0,IF(ISBLANK(OFFSET('11. SEGUIMIENTO 2026'!$N$14,INT((ROW()-13)/2),0)),"",OFFSET('11. SEGUIMIENTO 2026'!$N$14,INT((ROW()-13)/2),0)),IF(ISBLANK(OFFSET('9. METAS'!$R$20,INT((ROW()-14)/2),0)),"",OFFSET('9. METAS'!$R$20,INT((ROW()-14)/2),0)))</f>
        <v/>
      </c>
      <c r="K421" s="196" t="str">
        <f ca="1">IF(MOD(ROW()-13,2)=0,IF(ISBLANK(OFFSET('11. SEGUIMIENTO 2026'!$O$14,INT((ROW()-13)/2),0)),"",OFFSET('11. SEGUIMIENTO 2026'!$O$14,INT((ROW()-13)/2),0)),IF(ISBLANK(OFFSET('9. METAS'!$S$20,INT((ROW()-14)/2),0)),"",OFFSET('9. METAS'!$S$20,INT((ROW()-14)/2),0)))</f>
        <v/>
      </c>
      <c r="L421" s="196" t="str">
        <f ca="1">IF(MOD(ROW()-13,2)=0,IF(ISBLANK(OFFSET('11. SEGUIMIENTO 2026'!$P$14,INT((ROW()-13)/2),0)),"",OFFSET('11. SEGUIMIENTO 2026'!$P$14,INT((ROW()-13)/2),0)),IF(ISBLANK(OFFSET('9. METAS'!$T$20,INT((ROW()-14)/2),0)),"",OFFSET('9. METAS'!$T$20,INT((ROW()-14)/2),0)))</f>
        <v/>
      </c>
      <c r="M421" s="197" t="str">
        <f ca="1">IF(MOD(ROW()-13,2)=0,IF(ISBLANK(OFFSET('11. SEGUIMIENTO 2026'!$Q$14,INT((ROW()-13)/2),0)),"",OFFSET('11. SEGUIMIENTO 2026'!$Q$14,INT((ROW()-13)/2),0)),IF(ISBLANK(OFFSET('9. METAS'!$U$20,INT((ROW()-14)/2),0)),"",OFFSET('9. METAS'!$U$20,INT((ROW()-14)/2),0)))</f>
        <v/>
      </c>
      <c r="N421" s="769" t="str">
        <f ca="1">IFERROR(J421/J422,"ND")</f>
        <v>ND</v>
      </c>
      <c r="O421" s="771" t="str">
        <f ca="1">IFERROR(((J421+K421)/H421),"ND")</f>
        <v>ND</v>
      </c>
      <c r="P421" s="775"/>
    </row>
    <row r="422" spans="3:16">
      <c r="C422" s="747"/>
      <c r="D422" s="749"/>
      <c r="E422" s="749"/>
      <c r="F422" s="751"/>
      <c r="G422" s="753"/>
      <c r="H422" s="760"/>
      <c r="I422" s="764"/>
      <c r="J422" s="195" t="str">
        <f ca="1">IF(MOD(ROW()-13,2)=0,IF(ISBLANK(OFFSET('11. SEGUIMIENTO 2026'!$N$14,INT((ROW()-13)/2),0)),"",OFFSET('11. SEGUIMIENTO 2026'!$N$14,INT((ROW()-13)/2),0)),IF(ISBLANK(OFFSET('9. METAS'!$R$20,INT((ROW()-14)/2),0)),"",OFFSET('9. METAS'!$R$20,INT((ROW()-14)/2),0)))</f>
        <v/>
      </c>
      <c r="K422" s="196" t="str">
        <f ca="1">IF(MOD(ROW()-13,2)=0,IF(ISBLANK(OFFSET('11. SEGUIMIENTO 2026'!$O$14,INT((ROW()-13)/2),0)),"",OFFSET('11. SEGUIMIENTO 2026'!$O$14,INT((ROW()-13)/2),0)),IF(ISBLANK(OFFSET('9. METAS'!$S$20,INT((ROW()-14)/2),0)),"",OFFSET('9. METAS'!$S$20,INT((ROW()-14)/2),0)))</f>
        <v/>
      </c>
      <c r="L422" s="196" t="str">
        <f ca="1">IF(MOD(ROW()-13,2)=0,IF(ISBLANK(OFFSET('11. SEGUIMIENTO 2026'!$P$14,INT((ROW()-13)/2),0)),"",OFFSET('11. SEGUIMIENTO 2026'!$P$14,INT((ROW()-13)/2),0)),IF(ISBLANK(OFFSET('9. METAS'!$T$20,INT((ROW()-14)/2),0)),"",OFFSET('9. METAS'!$T$20,INT((ROW()-14)/2),0)))</f>
        <v/>
      </c>
      <c r="M422" s="197" t="str">
        <f ca="1">IF(MOD(ROW()-13,2)=0,IF(ISBLANK(OFFSET('11. SEGUIMIENTO 2026'!$Q$14,INT((ROW()-13)/2),0)),"",OFFSET('11. SEGUIMIENTO 2026'!$Q$14,INT((ROW()-13)/2),0)),IF(ISBLANK(OFFSET('9. METAS'!$U$20,INT((ROW()-14)/2),0)),"",OFFSET('9. METAS'!$U$20,INT((ROW()-14)/2),0)))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METAS'!$L$20,INT((ROW()-13)/2),0)),"",OFFSET('9. METAS'!$L$20,INT((ROW()-13)/2),0))</f>
        <v/>
      </c>
      <c r="I423" s="763"/>
      <c r="J423" s="195" t="str">
        <f ca="1">IF(MOD(ROW()-13,2)=0,IF(ISBLANK(OFFSET('11. SEGUIMIENTO 2026'!$N$14,INT((ROW()-13)/2),0)),"",OFFSET('11. SEGUIMIENTO 2026'!$N$14,INT((ROW()-13)/2),0)),IF(ISBLANK(OFFSET('9. METAS'!$R$20,INT((ROW()-14)/2),0)),"",OFFSET('9. METAS'!$R$20,INT((ROW()-14)/2),0)))</f>
        <v/>
      </c>
      <c r="K423" s="196" t="str">
        <f ca="1">IF(MOD(ROW()-13,2)=0,IF(ISBLANK(OFFSET('11. SEGUIMIENTO 2026'!$O$14,INT((ROW()-13)/2),0)),"",OFFSET('11. SEGUIMIENTO 2026'!$O$14,INT((ROW()-13)/2),0)),IF(ISBLANK(OFFSET('9. METAS'!$S$20,INT((ROW()-14)/2),0)),"",OFFSET('9. METAS'!$S$20,INT((ROW()-14)/2),0)))</f>
        <v/>
      </c>
      <c r="L423" s="196" t="str">
        <f ca="1">IF(MOD(ROW()-13,2)=0,IF(ISBLANK(OFFSET('11. SEGUIMIENTO 2026'!$P$14,INT((ROW()-13)/2),0)),"",OFFSET('11. SEGUIMIENTO 2026'!$P$14,INT((ROW()-13)/2),0)),IF(ISBLANK(OFFSET('9. METAS'!$T$20,INT((ROW()-14)/2),0)),"",OFFSET('9. METAS'!$T$20,INT((ROW()-14)/2),0)))</f>
        <v/>
      </c>
      <c r="M423" s="197" t="str">
        <f ca="1">IF(MOD(ROW()-13,2)=0,IF(ISBLANK(OFFSET('11. SEGUIMIENTO 2026'!$Q$14,INT((ROW()-13)/2),0)),"",OFFSET('11. SEGUIMIENTO 2026'!$Q$14,INT((ROW()-13)/2),0)),IF(ISBLANK(OFFSET('9. METAS'!$U$20,INT((ROW()-14)/2),0)),"",OFFSET('9. METAS'!$U$20,INT((ROW()-14)/2),0)))</f>
        <v/>
      </c>
      <c r="N423" s="769" t="str">
        <f ca="1">IFERROR(J423/J424,"ND")</f>
        <v>ND</v>
      </c>
      <c r="O423" s="771" t="str">
        <f ca="1">IFERROR(((J423+K423)/H423),"ND")</f>
        <v>ND</v>
      </c>
      <c r="P423" s="775"/>
    </row>
    <row r="424" spans="3:16">
      <c r="C424" s="747"/>
      <c r="D424" s="749"/>
      <c r="E424" s="749"/>
      <c r="F424" s="751"/>
      <c r="G424" s="753"/>
      <c r="H424" s="760"/>
      <c r="I424" s="764"/>
      <c r="J424" s="195" t="str">
        <f ca="1">IF(MOD(ROW()-13,2)=0,IF(ISBLANK(OFFSET('11. SEGUIMIENTO 2026'!$N$14,INT((ROW()-13)/2),0)),"",OFFSET('11. SEGUIMIENTO 2026'!$N$14,INT((ROW()-13)/2),0)),IF(ISBLANK(OFFSET('9. METAS'!$R$20,INT((ROW()-14)/2),0)),"",OFFSET('9. METAS'!$R$20,INT((ROW()-14)/2),0)))</f>
        <v/>
      </c>
      <c r="K424" s="196" t="str">
        <f ca="1">IF(MOD(ROW()-13,2)=0,IF(ISBLANK(OFFSET('11. SEGUIMIENTO 2026'!$O$14,INT((ROW()-13)/2),0)),"",OFFSET('11. SEGUIMIENTO 2026'!$O$14,INT((ROW()-13)/2),0)),IF(ISBLANK(OFFSET('9. METAS'!$S$20,INT((ROW()-14)/2),0)),"",OFFSET('9. METAS'!$S$20,INT((ROW()-14)/2),0)))</f>
        <v/>
      </c>
      <c r="L424" s="196" t="str">
        <f ca="1">IF(MOD(ROW()-13,2)=0,IF(ISBLANK(OFFSET('11. SEGUIMIENTO 2026'!$P$14,INT((ROW()-13)/2),0)),"",OFFSET('11. SEGUIMIENTO 2026'!$P$14,INT((ROW()-13)/2),0)),IF(ISBLANK(OFFSET('9. METAS'!$T$20,INT((ROW()-14)/2),0)),"",OFFSET('9. METAS'!$T$20,INT((ROW()-14)/2),0)))</f>
        <v/>
      </c>
      <c r="M424" s="197" t="str">
        <f ca="1">IF(MOD(ROW()-13,2)=0,IF(ISBLANK(OFFSET('11. SEGUIMIENTO 2026'!$Q$14,INT((ROW()-13)/2),0)),"",OFFSET('11. SEGUIMIENTO 2026'!$Q$14,INT((ROW()-13)/2),0)),IF(ISBLANK(OFFSET('9. METAS'!$U$20,INT((ROW()-14)/2),0)),"",OFFSET('9. METAS'!$U$20,INT((ROW()-14)/2),0)))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METAS'!$L$20,INT((ROW()-13)/2),0)),"",OFFSET('9. METAS'!$L$20,INT((ROW()-13)/2),0))</f>
        <v/>
      </c>
      <c r="I425" s="763"/>
      <c r="J425" s="195" t="str">
        <f ca="1">IF(MOD(ROW()-13,2)=0,IF(ISBLANK(OFFSET('11. SEGUIMIENTO 2026'!$N$14,INT((ROW()-13)/2),0)),"",OFFSET('11. SEGUIMIENTO 2026'!$N$14,INT((ROW()-13)/2),0)),IF(ISBLANK(OFFSET('9. METAS'!$R$20,INT((ROW()-14)/2),0)),"",OFFSET('9. METAS'!$R$20,INT((ROW()-14)/2),0)))</f>
        <v/>
      </c>
      <c r="K425" s="196" t="str">
        <f ca="1">IF(MOD(ROW()-13,2)=0,IF(ISBLANK(OFFSET('11. SEGUIMIENTO 2026'!$O$14,INT((ROW()-13)/2),0)),"",OFFSET('11. SEGUIMIENTO 2026'!$O$14,INT((ROW()-13)/2),0)),IF(ISBLANK(OFFSET('9. METAS'!$S$20,INT((ROW()-14)/2),0)),"",OFFSET('9. METAS'!$S$20,INT((ROW()-14)/2),0)))</f>
        <v/>
      </c>
      <c r="L425" s="196" t="str">
        <f ca="1">IF(MOD(ROW()-13,2)=0,IF(ISBLANK(OFFSET('11. SEGUIMIENTO 2026'!$P$14,INT((ROW()-13)/2),0)),"",OFFSET('11. SEGUIMIENTO 2026'!$P$14,INT((ROW()-13)/2),0)),IF(ISBLANK(OFFSET('9. METAS'!$T$20,INT((ROW()-14)/2),0)),"",OFFSET('9. METAS'!$T$20,INT((ROW()-14)/2),0)))</f>
        <v/>
      </c>
      <c r="M425" s="197" t="str">
        <f ca="1">IF(MOD(ROW()-13,2)=0,IF(ISBLANK(OFFSET('11. SEGUIMIENTO 2026'!$Q$14,INT((ROW()-13)/2),0)),"",OFFSET('11. SEGUIMIENTO 2026'!$Q$14,INT((ROW()-13)/2),0)),IF(ISBLANK(OFFSET('9. METAS'!$U$20,INT((ROW()-14)/2),0)),"",OFFSET('9. METAS'!$U$20,INT((ROW()-14)/2),0)))</f>
        <v/>
      </c>
      <c r="N425" s="769" t="str">
        <f ca="1">IFERROR(J425/J426,"ND")</f>
        <v>ND</v>
      </c>
      <c r="O425" s="771" t="str">
        <f ca="1">IFERROR(((J425+K425)/H425),"ND")</f>
        <v>ND</v>
      </c>
      <c r="P425" s="775"/>
    </row>
    <row r="426" spans="3:16">
      <c r="C426" s="747"/>
      <c r="D426" s="749"/>
      <c r="E426" s="749"/>
      <c r="F426" s="751"/>
      <c r="G426" s="753"/>
      <c r="H426" s="760"/>
      <c r="I426" s="764"/>
      <c r="J426" s="195" t="str">
        <f ca="1">IF(MOD(ROW()-13,2)=0,IF(ISBLANK(OFFSET('11. SEGUIMIENTO 2026'!$N$14,INT((ROW()-13)/2),0)),"",OFFSET('11. SEGUIMIENTO 2026'!$N$14,INT((ROW()-13)/2),0)),IF(ISBLANK(OFFSET('9. METAS'!$R$20,INT((ROW()-14)/2),0)),"",OFFSET('9. METAS'!$R$20,INT((ROW()-14)/2),0)))</f>
        <v/>
      </c>
      <c r="K426" s="196" t="str">
        <f ca="1">IF(MOD(ROW()-13,2)=0,IF(ISBLANK(OFFSET('11. SEGUIMIENTO 2026'!$O$14,INT((ROW()-13)/2),0)),"",OFFSET('11. SEGUIMIENTO 2026'!$O$14,INT((ROW()-13)/2),0)),IF(ISBLANK(OFFSET('9. METAS'!$S$20,INT((ROW()-14)/2),0)),"",OFFSET('9. METAS'!$S$20,INT((ROW()-14)/2),0)))</f>
        <v/>
      </c>
      <c r="L426" s="196" t="str">
        <f ca="1">IF(MOD(ROW()-13,2)=0,IF(ISBLANK(OFFSET('11. SEGUIMIENTO 2026'!$P$14,INT((ROW()-13)/2),0)),"",OFFSET('11. SEGUIMIENTO 2026'!$P$14,INT((ROW()-13)/2),0)),IF(ISBLANK(OFFSET('9. METAS'!$T$20,INT((ROW()-14)/2),0)),"",OFFSET('9. METAS'!$T$20,INT((ROW()-14)/2),0)))</f>
        <v/>
      </c>
      <c r="M426" s="197" t="str">
        <f ca="1">IF(MOD(ROW()-13,2)=0,IF(ISBLANK(OFFSET('11. SEGUIMIENTO 2026'!$Q$14,INT((ROW()-13)/2),0)),"",OFFSET('11. SEGUIMIENTO 2026'!$Q$14,INT((ROW()-13)/2),0)),IF(ISBLANK(OFFSET('9. METAS'!$U$20,INT((ROW()-14)/2),0)),"",OFFSET('9. METAS'!$U$20,INT((ROW()-14)/2),0)))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METAS'!$L$20,INT((ROW()-13)/2),0)),"",OFFSET('9. METAS'!$L$20,INT((ROW()-13)/2),0))</f>
        <v/>
      </c>
      <c r="I427" s="763"/>
      <c r="J427" s="195" t="str">
        <f ca="1">IF(MOD(ROW()-13,2)=0,IF(ISBLANK(OFFSET('11. SEGUIMIENTO 2026'!$N$14,INT((ROW()-13)/2),0)),"",OFFSET('11. SEGUIMIENTO 2026'!$N$14,INT((ROW()-13)/2),0)),IF(ISBLANK(OFFSET('9. METAS'!$R$20,INT((ROW()-14)/2),0)),"",OFFSET('9. METAS'!$R$20,INT((ROW()-14)/2),0)))</f>
        <v/>
      </c>
      <c r="K427" s="196" t="str">
        <f ca="1">IF(MOD(ROW()-13,2)=0,IF(ISBLANK(OFFSET('11. SEGUIMIENTO 2026'!$O$14,INT((ROW()-13)/2),0)),"",OFFSET('11. SEGUIMIENTO 2026'!$O$14,INT((ROW()-13)/2),0)),IF(ISBLANK(OFFSET('9. METAS'!$S$20,INT((ROW()-14)/2),0)),"",OFFSET('9. METAS'!$S$20,INT((ROW()-14)/2),0)))</f>
        <v/>
      </c>
      <c r="L427" s="196" t="str">
        <f ca="1">IF(MOD(ROW()-13,2)=0,IF(ISBLANK(OFFSET('11. SEGUIMIENTO 2026'!$P$14,INT((ROW()-13)/2),0)),"",OFFSET('11. SEGUIMIENTO 2026'!$P$14,INT((ROW()-13)/2),0)),IF(ISBLANK(OFFSET('9. METAS'!$T$20,INT((ROW()-14)/2),0)),"",OFFSET('9. METAS'!$T$20,INT((ROW()-14)/2),0)))</f>
        <v/>
      </c>
      <c r="M427" s="197" t="str">
        <f ca="1">IF(MOD(ROW()-13,2)=0,IF(ISBLANK(OFFSET('11. SEGUIMIENTO 2026'!$Q$14,INT((ROW()-13)/2),0)),"",OFFSET('11. SEGUIMIENTO 2026'!$Q$14,INT((ROW()-13)/2),0)),IF(ISBLANK(OFFSET('9. METAS'!$U$20,INT((ROW()-14)/2),0)),"",OFFSET('9. METAS'!$U$20,INT((ROW()-14)/2),0)))</f>
        <v/>
      </c>
      <c r="N427" s="769" t="str">
        <f ca="1">IFERROR(J427/J428,"ND")</f>
        <v>ND</v>
      </c>
      <c r="O427" s="771" t="str">
        <f ca="1">IFERROR(((J427+K427)/H427),"ND")</f>
        <v>ND</v>
      </c>
      <c r="P427" s="775"/>
    </row>
    <row r="428" spans="3:16">
      <c r="C428" s="747"/>
      <c r="D428" s="749"/>
      <c r="E428" s="749"/>
      <c r="F428" s="751"/>
      <c r="G428" s="753"/>
      <c r="H428" s="760"/>
      <c r="I428" s="764"/>
      <c r="J428" s="195" t="str">
        <f ca="1">IF(MOD(ROW()-13,2)=0,IF(ISBLANK(OFFSET('11. SEGUIMIENTO 2026'!$N$14,INT((ROW()-13)/2),0)),"",OFFSET('11. SEGUIMIENTO 2026'!$N$14,INT((ROW()-13)/2),0)),IF(ISBLANK(OFFSET('9. METAS'!$R$20,INT((ROW()-14)/2),0)),"",OFFSET('9. METAS'!$R$20,INT((ROW()-14)/2),0)))</f>
        <v/>
      </c>
      <c r="K428" s="196" t="str">
        <f ca="1">IF(MOD(ROW()-13,2)=0,IF(ISBLANK(OFFSET('11. SEGUIMIENTO 2026'!$O$14,INT((ROW()-13)/2),0)),"",OFFSET('11. SEGUIMIENTO 2026'!$O$14,INT((ROW()-13)/2),0)),IF(ISBLANK(OFFSET('9. METAS'!$S$20,INT((ROW()-14)/2),0)),"",OFFSET('9. METAS'!$S$20,INT((ROW()-14)/2),0)))</f>
        <v/>
      </c>
      <c r="L428" s="196" t="str">
        <f ca="1">IF(MOD(ROW()-13,2)=0,IF(ISBLANK(OFFSET('11. SEGUIMIENTO 2026'!$P$14,INT((ROW()-13)/2),0)),"",OFFSET('11. SEGUIMIENTO 2026'!$P$14,INT((ROW()-13)/2),0)),IF(ISBLANK(OFFSET('9. METAS'!$T$20,INT((ROW()-14)/2),0)),"",OFFSET('9. METAS'!$T$20,INT((ROW()-14)/2),0)))</f>
        <v/>
      </c>
      <c r="M428" s="197" t="str">
        <f ca="1">IF(MOD(ROW()-13,2)=0,IF(ISBLANK(OFFSET('11. SEGUIMIENTO 2026'!$Q$14,INT((ROW()-13)/2),0)),"",OFFSET('11. SEGUIMIENTO 2026'!$Q$14,INT((ROW()-13)/2),0)),IF(ISBLANK(OFFSET('9. METAS'!$U$20,INT((ROW()-14)/2),0)),"",OFFSET('9. METAS'!$U$20,INT((ROW()-14)/2),0)))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METAS'!$L$20,INT((ROW()-13)/2),0)),"",OFFSET('9. METAS'!$L$20,INT((ROW()-13)/2),0))</f>
        <v/>
      </c>
      <c r="I429" s="763"/>
      <c r="J429" s="195" t="str">
        <f ca="1">IF(MOD(ROW()-13,2)=0,IF(ISBLANK(OFFSET('11. SEGUIMIENTO 2026'!$N$14,INT((ROW()-13)/2),0)),"",OFFSET('11. SEGUIMIENTO 2026'!$N$14,INT((ROW()-13)/2),0)),IF(ISBLANK(OFFSET('9. METAS'!$R$20,INT((ROW()-14)/2),0)),"",OFFSET('9. METAS'!$R$20,INT((ROW()-14)/2),0)))</f>
        <v/>
      </c>
      <c r="K429" s="196" t="str">
        <f ca="1">IF(MOD(ROW()-13,2)=0,IF(ISBLANK(OFFSET('11. SEGUIMIENTO 2026'!$O$14,INT((ROW()-13)/2),0)),"",OFFSET('11. SEGUIMIENTO 2026'!$O$14,INT((ROW()-13)/2),0)),IF(ISBLANK(OFFSET('9. METAS'!$S$20,INT((ROW()-14)/2),0)),"",OFFSET('9. METAS'!$S$20,INT((ROW()-14)/2),0)))</f>
        <v/>
      </c>
      <c r="L429" s="196" t="str">
        <f ca="1">IF(MOD(ROW()-13,2)=0,IF(ISBLANK(OFFSET('11. SEGUIMIENTO 2026'!$P$14,INT((ROW()-13)/2),0)),"",OFFSET('11. SEGUIMIENTO 2026'!$P$14,INT((ROW()-13)/2),0)),IF(ISBLANK(OFFSET('9. METAS'!$T$20,INT((ROW()-14)/2),0)),"",OFFSET('9. METAS'!$T$20,INT((ROW()-14)/2),0)))</f>
        <v/>
      </c>
      <c r="M429" s="197" t="str">
        <f ca="1">IF(MOD(ROW()-13,2)=0,IF(ISBLANK(OFFSET('11. SEGUIMIENTO 2026'!$Q$14,INT((ROW()-13)/2),0)),"",OFFSET('11. SEGUIMIENTO 2026'!$Q$14,INT((ROW()-13)/2),0)),IF(ISBLANK(OFFSET('9. METAS'!$U$20,INT((ROW()-14)/2),0)),"",OFFSET('9. METAS'!$U$20,INT((ROW()-14)/2),0)))</f>
        <v/>
      </c>
      <c r="N429" s="769" t="str">
        <f ca="1">IFERROR(J429/J430,"ND")</f>
        <v>ND</v>
      </c>
      <c r="O429" s="771" t="str">
        <f ca="1">IFERROR(((J429+K429)/H429),"ND")</f>
        <v>ND</v>
      </c>
      <c r="P429" s="775"/>
    </row>
    <row r="430" spans="3:16">
      <c r="C430" s="747"/>
      <c r="D430" s="749"/>
      <c r="E430" s="749"/>
      <c r="F430" s="751"/>
      <c r="G430" s="753"/>
      <c r="H430" s="760"/>
      <c r="I430" s="764"/>
      <c r="J430" s="195" t="str">
        <f ca="1">IF(MOD(ROW()-13,2)=0,IF(ISBLANK(OFFSET('11. SEGUIMIENTO 2026'!$N$14,INT((ROW()-13)/2),0)),"",OFFSET('11. SEGUIMIENTO 2026'!$N$14,INT((ROW()-13)/2),0)),IF(ISBLANK(OFFSET('9. METAS'!$R$20,INT((ROW()-14)/2),0)),"",OFFSET('9. METAS'!$R$20,INT((ROW()-14)/2),0)))</f>
        <v/>
      </c>
      <c r="K430" s="196" t="str">
        <f ca="1">IF(MOD(ROW()-13,2)=0,IF(ISBLANK(OFFSET('11. SEGUIMIENTO 2026'!$O$14,INT((ROW()-13)/2),0)),"",OFFSET('11. SEGUIMIENTO 2026'!$O$14,INT((ROW()-13)/2),0)),IF(ISBLANK(OFFSET('9. METAS'!$S$20,INT((ROW()-14)/2),0)),"",OFFSET('9. METAS'!$S$20,INT((ROW()-14)/2),0)))</f>
        <v/>
      </c>
      <c r="L430" s="196" t="str">
        <f ca="1">IF(MOD(ROW()-13,2)=0,IF(ISBLANK(OFFSET('11. SEGUIMIENTO 2026'!$P$14,INT((ROW()-13)/2),0)),"",OFFSET('11. SEGUIMIENTO 2026'!$P$14,INT((ROW()-13)/2),0)),IF(ISBLANK(OFFSET('9. METAS'!$T$20,INT((ROW()-14)/2),0)),"",OFFSET('9. METAS'!$T$20,INT((ROW()-14)/2),0)))</f>
        <v/>
      </c>
      <c r="M430" s="197" t="str">
        <f ca="1">IF(MOD(ROW()-13,2)=0,IF(ISBLANK(OFFSET('11. SEGUIMIENTO 2026'!$Q$14,INT((ROW()-13)/2),0)),"",OFFSET('11. SEGUIMIENTO 2026'!$Q$14,INT((ROW()-13)/2),0)),IF(ISBLANK(OFFSET('9. METAS'!$U$20,INT((ROW()-14)/2),0)),"",OFFSET('9. METAS'!$U$20,INT((ROW()-14)/2),0)))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METAS'!$L$20,INT((ROW()-13)/2),0)),"",OFFSET('9. METAS'!$L$20,INT((ROW()-13)/2),0))</f>
        <v/>
      </c>
      <c r="I431" s="763"/>
      <c r="J431" s="195" t="str">
        <f ca="1">IF(MOD(ROW()-13,2)=0,IF(ISBLANK(OFFSET('11. SEGUIMIENTO 2026'!$N$14,INT((ROW()-13)/2),0)),"",OFFSET('11. SEGUIMIENTO 2026'!$N$14,INT((ROW()-13)/2),0)),IF(ISBLANK(OFFSET('9. METAS'!$R$20,INT((ROW()-14)/2),0)),"",OFFSET('9. METAS'!$R$20,INT((ROW()-14)/2),0)))</f>
        <v/>
      </c>
      <c r="K431" s="196" t="str">
        <f ca="1">IF(MOD(ROW()-13,2)=0,IF(ISBLANK(OFFSET('11. SEGUIMIENTO 2026'!$O$14,INT((ROW()-13)/2),0)),"",OFFSET('11. SEGUIMIENTO 2026'!$O$14,INT((ROW()-13)/2),0)),IF(ISBLANK(OFFSET('9. METAS'!$S$20,INT((ROW()-14)/2),0)),"",OFFSET('9. METAS'!$S$20,INT((ROW()-14)/2),0)))</f>
        <v/>
      </c>
      <c r="L431" s="196" t="str">
        <f ca="1">IF(MOD(ROW()-13,2)=0,IF(ISBLANK(OFFSET('11. SEGUIMIENTO 2026'!$P$14,INT((ROW()-13)/2),0)),"",OFFSET('11. SEGUIMIENTO 2026'!$P$14,INT((ROW()-13)/2),0)),IF(ISBLANK(OFFSET('9. METAS'!$T$20,INT((ROW()-14)/2),0)),"",OFFSET('9. METAS'!$T$20,INT((ROW()-14)/2),0)))</f>
        <v/>
      </c>
      <c r="M431" s="197" t="str">
        <f ca="1">IF(MOD(ROW()-13,2)=0,IF(ISBLANK(OFFSET('11. SEGUIMIENTO 2026'!$Q$14,INT((ROW()-13)/2),0)),"",OFFSET('11. SEGUIMIENTO 2026'!$Q$14,INT((ROW()-13)/2),0)),IF(ISBLANK(OFFSET('9. METAS'!$U$20,INT((ROW()-14)/2),0)),"",OFFSET('9. METAS'!$U$20,INT((ROW()-14)/2),0)))</f>
        <v/>
      </c>
      <c r="N431" s="769" t="str">
        <f ca="1">IFERROR(J431/J432,"ND")</f>
        <v>ND</v>
      </c>
      <c r="O431" s="771" t="str">
        <f ca="1">IFERROR(((J431+K431)/H431),"ND")</f>
        <v>ND</v>
      </c>
      <c r="P431" s="775"/>
    </row>
    <row r="432" spans="3:16">
      <c r="C432" s="747"/>
      <c r="D432" s="749"/>
      <c r="E432" s="749"/>
      <c r="F432" s="751"/>
      <c r="G432" s="753"/>
      <c r="H432" s="760"/>
      <c r="I432" s="764"/>
      <c r="J432" s="195" t="str">
        <f ca="1">IF(MOD(ROW()-13,2)=0,IF(ISBLANK(OFFSET('11. SEGUIMIENTO 2026'!$N$14,INT((ROW()-13)/2),0)),"",OFFSET('11. SEGUIMIENTO 2026'!$N$14,INT((ROW()-13)/2),0)),IF(ISBLANK(OFFSET('9. METAS'!$R$20,INT((ROW()-14)/2),0)),"",OFFSET('9. METAS'!$R$20,INT((ROW()-14)/2),0)))</f>
        <v/>
      </c>
      <c r="K432" s="196" t="str">
        <f ca="1">IF(MOD(ROW()-13,2)=0,IF(ISBLANK(OFFSET('11. SEGUIMIENTO 2026'!$O$14,INT((ROW()-13)/2),0)),"",OFFSET('11. SEGUIMIENTO 2026'!$O$14,INT((ROW()-13)/2),0)),IF(ISBLANK(OFFSET('9. METAS'!$S$20,INT((ROW()-14)/2),0)),"",OFFSET('9. METAS'!$S$20,INT((ROW()-14)/2),0)))</f>
        <v/>
      </c>
      <c r="L432" s="196" t="str">
        <f ca="1">IF(MOD(ROW()-13,2)=0,IF(ISBLANK(OFFSET('11. SEGUIMIENTO 2026'!$P$14,INT((ROW()-13)/2),0)),"",OFFSET('11. SEGUIMIENTO 2026'!$P$14,INT((ROW()-13)/2),0)),IF(ISBLANK(OFFSET('9. METAS'!$T$20,INT((ROW()-14)/2),0)),"",OFFSET('9. METAS'!$T$20,INT((ROW()-14)/2),0)))</f>
        <v/>
      </c>
      <c r="M432" s="197" t="str">
        <f ca="1">IF(MOD(ROW()-13,2)=0,IF(ISBLANK(OFFSET('11. SEGUIMIENTO 2026'!$Q$14,INT((ROW()-13)/2),0)),"",OFFSET('11. SEGUIMIENTO 2026'!$Q$14,INT((ROW()-13)/2),0)),IF(ISBLANK(OFFSET('9. METAS'!$U$20,INT((ROW()-14)/2),0)),"",OFFSET('9. METAS'!$U$20,INT((ROW()-14)/2),0)))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METAS'!$L$20,INT((ROW()-13)/2),0)),"",OFFSET('9. METAS'!$L$20,INT((ROW()-13)/2),0))</f>
        <v/>
      </c>
      <c r="I433" s="763"/>
      <c r="J433" s="195" t="str">
        <f ca="1">IF(MOD(ROW()-13,2)=0,IF(ISBLANK(OFFSET('11. SEGUIMIENTO 2026'!$N$14,INT((ROW()-13)/2),0)),"",OFFSET('11. SEGUIMIENTO 2026'!$N$14,INT((ROW()-13)/2),0)),IF(ISBLANK(OFFSET('9. METAS'!$R$20,INT((ROW()-14)/2),0)),"",OFFSET('9. METAS'!$R$20,INT((ROW()-14)/2),0)))</f>
        <v/>
      </c>
      <c r="K433" s="196" t="str">
        <f ca="1">IF(MOD(ROW()-13,2)=0,IF(ISBLANK(OFFSET('11. SEGUIMIENTO 2026'!$O$14,INT((ROW()-13)/2),0)),"",OFFSET('11. SEGUIMIENTO 2026'!$O$14,INT((ROW()-13)/2),0)),IF(ISBLANK(OFFSET('9. METAS'!$S$20,INT((ROW()-14)/2),0)),"",OFFSET('9. METAS'!$S$20,INT((ROW()-14)/2),0)))</f>
        <v/>
      </c>
      <c r="L433" s="196" t="str">
        <f ca="1">IF(MOD(ROW()-13,2)=0,IF(ISBLANK(OFFSET('11. SEGUIMIENTO 2026'!$P$14,INT((ROW()-13)/2),0)),"",OFFSET('11. SEGUIMIENTO 2026'!$P$14,INT((ROW()-13)/2),0)),IF(ISBLANK(OFFSET('9. METAS'!$T$20,INT((ROW()-14)/2),0)),"",OFFSET('9. METAS'!$T$20,INT((ROW()-14)/2),0)))</f>
        <v/>
      </c>
      <c r="M433" s="197" t="str">
        <f ca="1">IF(MOD(ROW()-13,2)=0,IF(ISBLANK(OFFSET('11. SEGUIMIENTO 2026'!$Q$14,INT((ROW()-13)/2),0)),"",OFFSET('11. SEGUIMIENTO 2026'!$Q$14,INT((ROW()-13)/2),0)),IF(ISBLANK(OFFSET('9. METAS'!$U$20,INT((ROW()-14)/2),0)),"",OFFSET('9. METAS'!$U$20,INT((ROW()-14)/2),0)))</f>
        <v/>
      </c>
      <c r="N433" s="769" t="str">
        <f ca="1">IFERROR(J433/J434,"ND")</f>
        <v>ND</v>
      </c>
      <c r="O433" s="771" t="str">
        <f ca="1">IFERROR(((J433+K433)/H433),"ND")</f>
        <v>ND</v>
      </c>
      <c r="P433" s="775"/>
    </row>
    <row r="434" spans="3:16">
      <c r="C434" s="747"/>
      <c r="D434" s="749"/>
      <c r="E434" s="749"/>
      <c r="F434" s="751"/>
      <c r="G434" s="753"/>
      <c r="H434" s="760"/>
      <c r="I434" s="764"/>
      <c r="J434" s="195" t="str">
        <f ca="1">IF(MOD(ROW()-13,2)=0,IF(ISBLANK(OFFSET('11. SEGUIMIENTO 2026'!$N$14,INT((ROW()-13)/2),0)),"",OFFSET('11. SEGUIMIENTO 2026'!$N$14,INT((ROW()-13)/2),0)),IF(ISBLANK(OFFSET('9. METAS'!$R$20,INT((ROW()-14)/2),0)),"",OFFSET('9. METAS'!$R$20,INT((ROW()-14)/2),0)))</f>
        <v/>
      </c>
      <c r="K434" s="196" t="str">
        <f ca="1">IF(MOD(ROW()-13,2)=0,IF(ISBLANK(OFFSET('11. SEGUIMIENTO 2026'!$O$14,INT((ROW()-13)/2),0)),"",OFFSET('11. SEGUIMIENTO 2026'!$O$14,INT((ROW()-13)/2),0)),IF(ISBLANK(OFFSET('9. METAS'!$S$20,INT((ROW()-14)/2),0)),"",OFFSET('9. METAS'!$S$20,INT((ROW()-14)/2),0)))</f>
        <v/>
      </c>
      <c r="L434" s="196" t="str">
        <f ca="1">IF(MOD(ROW()-13,2)=0,IF(ISBLANK(OFFSET('11. SEGUIMIENTO 2026'!$P$14,INT((ROW()-13)/2),0)),"",OFFSET('11. SEGUIMIENTO 2026'!$P$14,INT((ROW()-13)/2),0)),IF(ISBLANK(OFFSET('9. METAS'!$T$20,INT((ROW()-14)/2),0)),"",OFFSET('9. METAS'!$T$20,INT((ROW()-14)/2),0)))</f>
        <v/>
      </c>
      <c r="M434" s="197" t="str">
        <f ca="1">IF(MOD(ROW()-13,2)=0,IF(ISBLANK(OFFSET('11. SEGUIMIENTO 2026'!$Q$14,INT((ROW()-13)/2),0)),"",OFFSET('11. SEGUIMIENTO 2026'!$Q$14,INT((ROW()-13)/2),0)),IF(ISBLANK(OFFSET('9. METAS'!$U$20,INT((ROW()-14)/2),0)),"",OFFSET('9. METAS'!$U$20,INT((ROW()-14)/2),0)))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METAS'!$L$20,INT((ROW()-13)/2),0)),"",OFFSET('9. METAS'!$L$20,INT((ROW()-13)/2),0))</f>
        <v/>
      </c>
      <c r="I435" s="763"/>
      <c r="J435" s="195" t="str">
        <f ca="1">IF(MOD(ROW()-13,2)=0,IF(ISBLANK(OFFSET('11. SEGUIMIENTO 2026'!$N$14,INT((ROW()-13)/2),0)),"",OFFSET('11. SEGUIMIENTO 2026'!$N$14,INT((ROW()-13)/2),0)),IF(ISBLANK(OFFSET('9. METAS'!$R$20,INT((ROW()-14)/2),0)),"",OFFSET('9. METAS'!$R$20,INT((ROW()-14)/2),0)))</f>
        <v/>
      </c>
      <c r="K435" s="196" t="str">
        <f ca="1">IF(MOD(ROW()-13,2)=0,IF(ISBLANK(OFFSET('11. SEGUIMIENTO 2026'!$O$14,INT((ROW()-13)/2),0)),"",OFFSET('11. SEGUIMIENTO 2026'!$O$14,INT((ROW()-13)/2),0)),IF(ISBLANK(OFFSET('9. METAS'!$S$20,INT((ROW()-14)/2),0)),"",OFFSET('9. METAS'!$S$20,INT((ROW()-14)/2),0)))</f>
        <v/>
      </c>
      <c r="L435" s="196" t="str">
        <f ca="1">IF(MOD(ROW()-13,2)=0,IF(ISBLANK(OFFSET('11. SEGUIMIENTO 2026'!$P$14,INT((ROW()-13)/2),0)),"",OFFSET('11. SEGUIMIENTO 2026'!$P$14,INT((ROW()-13)/2),0)),IF(ISBLANK(OFFSET('9. METAS'!$T$20,INT((ROW()-14)/2),0)),"",OFFSET('9. METAS'!$T$20,INT((ROW()-14)/2),0)))</f>
        <v/>
      </c>
      <c r="M435" s="197" t="str">
        <f ca="1">IF(MOD(ROW()-13,2)=0,IF(ISBLANK(OFFSET('11. SEGUIMIENTO 2026'!$Q$14,INT((ROW()-13)/2),0)),"",OFFSET('11. SEGUIMIENTO 2026'!$Q$14,INT((ROW()-13)/2),0)),IF(ISBLANK(OFFSET('9. METAS'!$U$20,INT((ROW()-14)/2),0)),"",OFFSET('9. METAS'!$U$20,INT((ROW()-14)/2),0)))</f>
        <v/>
      </c>
      <c r="N435" s="769" t="str">
        <f ca="1">IFERROR(J435/J436,"ND")</f>
        <v>ND</v>
      </c>
      <c r="O435" s="771" t="str">
        <f ca="1">IFERROR(((J435+K435)/H435),"ND")</f>
        <v>ND</v>
      </c>
      <c r="P435" s="775"/>
    </row>
    <row r="436" spans="3:16">
      <c r="C436" s="747"/>
      <c r="D436" s="749"/>
      <c r="E436" s="749"/>
      <c r="F436" s="751"/>
      <c r="G436" s="753"/>
      <c r="H436" s="760"/>
      <c r="I436" s="764"/>
      <c r="J436" s="195" t="str">
        <f ca="1">IF(MOD(ROW()-13,2)=0,IF(ISBLANK(OFFSET('11. SEGUIMIENTO 2026'!$N$14,INT((ROW()-13)/2),0)),"",OFFSET('11. SEGUIMIENTO 2026'!$N$14,INT((ROW()-13)/2),0)),IF(ISBLANK(OFFSET('9. METAS'!$R$20,INT((ROW()-14)/2),0)),"",OFFSET('9. METAS'!$R$20,INT((ROW()-14)/2),0)))</f>
        <v/>
      </c>
      <c r="K436" s="196" t="str">
        <f ca="1">IF(MOD(ROW()-13,2)=0,IF(ISBLANK(OFFSET('11. SEGUIMIENTO 2026'!$O$14,INT((ROW()-13)/2),0)),"",OFFSET('11. SEGUIMIENTO 2026'!$O$14,INT((ROW()-13)/2),0)),IF(ISBLANK(OFFSET('9. METAS'!$S$20,INT((ROW()-14)/2),0)),"",OFFSET('9. METAS'!$S$20,INT((ROW()-14)/2),0)))</f>
        <v/>
      </c>
      <c r="L436" s="196" t="str">
        <f ca="1">IF(MOD(ROW()-13,2)=0,IF(ISBLANK(OFFSET('11. SEGUIMIENTO 2026'!$P$14,INT((ROW()-13)/2),0)),"",OFFSET('11. SEGUIMIENTO 2026'!$P$14,INT((ROW()-13)/2),0)),IF(ISBLANK(OFFSET('9. METAS'!$T$20,INT((ROW()-14)/2),0)),"",OFFSET('9. METAS'!$T$20,INT((ROW()-14)/2),0)))</f>
        <v/>
      </c>
      <c r="M436" s="197" t="str">
        <f ca="1">IF(MOD(ROW()-13,2)=0,IF(ISBLANK(OFFSET('11. SEGUIMIENTO 2026'!$Q$14,INT((ROW()-13)/2),0)),"",OFFSET('11. SEGUIMIENTO 2026'!$Q$14,INT((ROW()-13)/2),0)),IF(ISBLANK(OFFSET('9. METAS'!$U$20,INT((ROW()-14)/2),0)),"",OFFSET('9. METAS'!$U$20,INT((ROW()-14)/2),0)))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METAS'!$L$20,INT((ROW()-13)/2),0)),"",OFFSET('9. METAS'!$L$20,INT((ROW()-13)/2),0))</f>
        <v/>
      </c>
      <c r="I437" s="763"/>
      <c r="J437" s="195" t="str">
        <f ca="1">IF(MOD(ROW()-13,2)=0,IF(ISBLANK(OFFSET('11. SEGUIMIENTO 2026'!$N$14,INT((ROW()-13)/2),0)),"",OFFSET('11. SEGUIMIENTO 2026'!$N$14,INT((ROW()-13)/2),0)),IF(ISBLANK(OFFSET('9. METAS'!$R$20,INT((ROW()-14)/2),0)),"",OFFSET('9. METAS'!$R$20,INT((ROW()-14)/2),0)))</f>
        <v/>
      </c>
      <c r="K437" s="196" t="str">
        <f ca="1">IF(MOD(ROW()-13,2)=0,IF(ISBLANK(OFFSET('11. SEGUIMIENTO 2026'!$O$14,INT((ROW()-13)/2),0)),"",OFFSET('11. SEGUIMIENTO 2026'!$O$14,INT((ROW()-13)/2),0)),IF(ISBLANK(OFFSET('9. METAS'!$S$20,INT((ROW()-14)/2),0)),"",OFFSET('9. METAS'!$S$20,INT((ROW()-14)/2),0)))</f>
        <v/>
      </c>
      <c r="L437" s="196" t="str">
        <f ca="1">IF(MOD(ROW()-13,2)=0,IF(ISBLANK(OFFSET('11. SEGUIMIENTO 2026'!$P$14,INT((ROW()-13)/2),0)),"",OFFSET('11. SEGUIMIENTO 2026'!$P$14,INT((ROW()-13)/2),0)),IF(ISBLANK(OFFSET('9. METAS'!$T$20,INT((ROW()-14)/2),0)),"",OFFSET('9. METAS'!$T$20,INT((ROW()-14)/2),0)))</f>
        <v/>
      </c>
      <c r="M437" s="197" t="str">
        <f ca="1">IF(MOD(ROW()-13,2)=0,IF(ISBLANK(OFFSET('11. SEGUIMIENTO 2026'!$Q$14,INT((ROW()-13)/2),0)),"",OFFSET('11. SEGUIMIENTO 2026'!$Q$14,INT((ROW()-13)/2),0)),IF(ISBLANK(OFFSET('9. METAS'!$U$20,INT((ROW()-14)/2),0)),"",OFFSET('9. METAS'!$U$20,INT((ROW()-14)/2),0)))</f>
        <v/>
      </c>
      <c r="N437" s="769" t="str">
        <f ca="1">IFERROR(J437/J438,"ND")</f>
        <v>ND</v>
      </c>
      <c r="O437" s="771" t="str">
        <f ca="1">IFERROR(((J437+K437)/H437),"ND")</f>
        <v>ND</v>
      </c>
      <c r="P437" s="775"/>
    </row>
    <row r="438" spans="3:16">
      <c r="C438" s="747"/>
      <c r="D438" s="749"/>
      <c r="E438" s="749"/>
      <c r="F438" s="751"/>
      <c r="G438" s="753"/>
      <c r="H438" s="760"/>
      <c r="I438" s="764"/>
      <c r="J438" s="195" t="str">
        <f ca="1">IF(MOD(ROW()-13,2)=0,IF(ISBLANK(OFFSET('11. SEGUIMIENTO 2026'!$N$14,INT((ROW()-13)/2),0)),"",OFFSET('11. SEGUIMIENTO 2026'!$N$14,INT((ROW()-13)/2),0)),IF(ISBLANK(OFFSET('9. METAS'!$R$20,INT((ROW()-14)/2),0)),"",OFFSET('9. METAS'!$R$20,INT((ROW()-14)/2),0)))</f>
        <v/>
      </c>
      <c r="K438" s="196" t="str">
        <f ca="1">IF(MOD(ROW()-13,2)=0,IF(ISBLANK(OFFSET('11. SEGUIMIENTO 2026'!$O$14,INT((ROW()-13)/2),0)),"",OFFSET('11. SEGUIMIENTO 2026'!$O$14,INT((ROW()-13)/2),0)),IF(ISBLANK(OFFSET('9. METAS'!$S$20,INT((ROW()-14)/2),0)),"",OFFSET('9. METAS'!$S$20,INT((ROW()-14)/2),0)))</f>
        <v/>
      </c>
      <c r="L438" s="196" t="str">
        <f ca="1">IF(MOD(ROW()-13,2)=0,IF(ISBLANK(OFFSET('11. SEGUIMIENTO 2026'!$P$14,INT((ROW()-13)/2),0)),"",OFFSET('11. SEGUIMIENTO 2026'!$P$14,INT((ROW()-13)/2),0)),IF(ISBLANK(OFFSET('9. METAS'!$T$20,INT((ROW()-14)/2),0)),"",OFFSET('9. METAS'!$T$20,INT((ROW()-14)/2),0)))</f>
        <v/>
      </c>
      <c r="M438" s="197" t="str">
        <f ca="1">IF(MOD(ROW()-13,2)=0,IF(ISBLANK(OFFSET('11. SEGUIMIENTO 2026'!$Q$14,INT((ROW()-13)/2),0)),"",OFFSET('11. SEGUIMIENTO 2026'!$Q$14,INT((ROW()-13)/2),0)),IF(ISBLANK(OFFSET('9. METAS'!$U$20,INT((ROW()-14)/2),0)),"",OFFSET('9. METAS'!$U$20,INT((ROW()-14)/2),0)))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METAS'!$L$20,INT((ROW()-13)/2),0)),"",OFFSET('9. METAS'!$L$20,INT((ROW()-13)/2),0))</f>
        <v/>
      </c>
      <c r="I439" s="763"/>
      <c r="J439" s="195" t="str">
        <f ca="1">IF(MOD(ROW()-13,2)=0,IF(ISBLANK(OFFSET('11. SEGUIMIENTO 2026'!$N$14,INT((ROW()-13)/2),0)),"",OFFSET('11. SEGUIMIENTO 2026'!$N$14,INT((ROW()-13)/2),0)),IF(ISBLANK(OFFSET('9. METAS'!$R$20,INT((ROW()-14)/2),0)),"",OFFSET('9. METAS'!$R$20,INT((ROW()-14)/2),0)))</f>
        <v/>
      </c>
      <c r="K439" s="196" t="str">
        <f ca="1">IF(MOD(ROW()-13,2)=0,IF(ISBLANK(OFFSET('11. SEGUIMIENTO 2026'!$O$14,INT((ROW()-13)/2),0)),"",OFFSET('11. SEGUIMIENTO 2026'!$O$14,INT((ROW()-13)/2),0)),IF(ISBLANK(OFFSET('9. METAS'!$S$20,INT((ROW()-14)/2),0)),"",OFFSET('9. METAS'!$S$20,INT((ROW()-14)/2),0)))</f>
        <v/>
      </c>
      <c r="L439" s="196" t="str">
        <f ca="1">IF(MOD(ROW()-13,2)=0,IF(ISBLANK(OFFSET('11. SEGUIMIENTO 2026'!$P$14,INT((ROW()-13)/2),0)),"",OFFSET('11. SEGUIMIENTO 2026'!$P$14,INT((ROW()-13)/2),0)),IF(ISBLANK(OFFSET('9. METAS'!$T$20,INT((ROW()-14)/2),0)),"",OFFSET('9. METAS'!$T$20,INT((ROW()-14)/2),0)))</f>
        <v/>
      </c>
      <c r="M439" s="197" t="str">
        <f ca="1">IF(MOD(ROW()-13,2)=0,IF(ISBLANK(OFFSET('11. SEGUIMIENTO 2026'!$Q$14,INT((ROW()-13)/2),0)),"",OFFSET('11. SEGUIMIENTO 2026'!$Q$14,INT((ROW()-13)/2),0)),IF(ISBLANK(OFFSET('9. METAS'!$U$20,INT((ROW()-14)/2),0)),"",OFFSET('9. METAS'!$U$20,INT((ROW()-14)/2),0)))</f>
        <v/>
      </c>
      <c r="N439" s="769" t="str">
        <f ca="1">IFERROR(J439/J440,"ND")</f>
        <v>ND</v>
      </c>
      <c r="O439" s="771" t="str">
        <f ca="1">IFERROR(((J439+K439)/H439),"ND")</f>
        <v>ND</v>
      </c>
      <c r="P439" s="775"/>
    </row>
    <row r="440" spans="3:16">
      <c r="C440" s="747"/>
      <c r="D440" s="749"/>
      <c r="E440" s="749"/>
      <c r="F440" s="751"/>
      <c r="G440" s="753"/>
      <c r="H440" s="760"/>
      <c r="I440" s="764"/>
      <c r="J440" s="195" t="str">
        <f ca="1">IF(MOD(ROW()-13,2)=0,IF(ISBLANK(OFFSET('11. SEGUIMIENTO 2026'!$N$14,INT((ROW()-13)/2),0)),"",OFFSET('11. SEGUIMIENTO 2026'!$N$14,INT((ROW()-13)/2),0)),IF(ISBLANK(OFFSET('9. METAS'!$R$20,INT((ROW()-14)/2),0)),"",OFFSET('9. METAS'!$R$20,INT((ROW()-14)/2),0)))</f>
        <v/>
      </c>
      <c r="K440" s="196" t="str">
        <f ca="1">IF(MOD(ROW()-13,2)=0,IF(ISBLANK(OFFSET('11. SEGUIMIENTO 2026'!$O$14,INT((ROW()-13)/2),0)),"",OFFSET('11. SEGUIMIENTO 2026'!$O$14,INT((ROW()-13)/2),0)),IF(ISBLANK(OFFSET('9. METAS'!$S$20,INT((ROW()-14)/2),0)),"",OFFSET('9. METAS'!$S$20,INT((ROW()-14)/2),0)))</f>
        <v/>
      </c>
      <c r="L440" s="196" t="str">
        <f ca="1">IF(MOD(ROW()-13,2)=0,IF(ISBLANK(OFFSET('11. SEGUIMIENTO 2026'!$P$14,INT((ROW()-13)/2),0)),"",OFFSET('11. SEGUIMIENTO 2026'!$P$14,INT((ROW()-13)/2),0)),IF(ISBLANK(OFFSET('9. METAS'!$T$20,INT((ROW()-14)/2),0)),"",OFFSET('9. METAS'!$T$20,INT((ROW()-14)/2),0)))</f>
        <v/>
      </c>
      <c r="M440" s="197" t="str">
        <f ca="1">IF(MOD(ROW()-13,2)=0,IF(ISBLANK(OFFSET('11. SEGUIMIENTO 2026'!$Q$14,INT((ROW()-13)/2),0)),"",OFFSET('11. SEGUIMIENTO 2026'!$Q$14,INT((ROW()-13)/2),0)),IF(ISBLANK(OFFSET('9. METAS'!$U$20,INT((ROW()-14)/2),0)),"",OFFSET('9. METAS'!$U$20,INT((ROW()-14)/2),0)))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METAS'!$L$20,INT((ROW()-13)/2),0)),"",OFFSET('9. METAS'!$L$20,INT((ROW()-13)/2),0))</f>
        <v/>
      </c>
      <c r="I441" s="763"/>
      <c r="J441" s="195" t="str">
        <f ca="1">IF(MOD(ROW()-13,2)=0,IF(ISBLANK(OFFSET('11. SEGUIMIENTO 2026'!$N$14,INT((ROW()-13)/2),0)),"",OFFSET('11. SEGUIMIENTO 2026'!$N$14,INT((ROW()-13)/2),0)),IF(ISBLANK(OFFSET('9. METAS'!$R$20,INT((ROW()-14)/2),0)),"",OFFSET('9. METAS'!$R$20,INT((ROW()-14)/2),0)))</f>
        <v/>
      </c>
      <c r="K441" s="196" t="str">
        <f ca="1">IF(MOD(ROW()-13,2)=0,IF(ISBLANK(OFFSET('11. SEGUIMIENTO 2026'!$O$14,INT((ROW()-13)/2),0)),"",OFFSET('11. SEGUIMIENTO 2026'!$O$14,INT((ROW()-13)/2),0)),IF(ISBLANK(OFFSET('9. METAS'!$S$20,INT((ROW()-14)/2),0)),"",OFFSET('9. METAS'!$S$20,INT((ROW()-14)/2),0)))</f>
        <v/>
      </c>
      <c r="L441" s="196" t="str">
        <f ca="1">IF(MOD(ROW()-13,2)=0,IF(ISBLANK(OFFSET('11. SEGUIMIENTO 2026'!$P$14,INT((ROW()-13)/2),0)),"",OFFSET('11. SEGUIMIENTO 2026'!$P$14,INT((ROW()-13)/2),0)),IF(ISBLANK(OFFSET('9. METAS'!$T$20,INT((ROW()-14)/2),0)),"",OFFSET('9. METAS'!$T$20,INT((ROW()-14)/2),0)))</f>
        <v/>
      </c>
      <c r="M441" s="197" t="str">
        <f ca="1">IF(MOD(ROW()-13,2)=0,IF(ISBLANK(OFFSET('11. SEGUIMIENTO 2026'!$Q$14,INT((ROW()-13)/2),0)),"",OFFSET('11. SEGUIMIENTO 2026'!$Q$14,INT((ROW()-13)/2),0)),IF(ISBLANK(OFFSET('9. METAS'!$U$20,INT((ROW()-14)/2),0)),"",OFFSET('9. METAS'!$U$20,INT((ROW()-14)/2),0)))</f>
        <v/>
      </c>
      <c r="N441" s="769" t="str">
        <f ca="1">IFERROR(J441/J442,"ND")</f>
        <v>ND</v>
      </c>
      <c r="O441" s="771" t="str">
        <f ca="1">IFERROR(((J441+K441)/H441),"ND")</f>
        <v>ND</v>
      </c>
      <c r="P441" s="775"/>
    </row>
    <row r="442" spans="3:16">
      <c r="C442" s="747"/>
      <c r="D442" s="749"/>
      <c r="E442" s="749"/>
      <c r="F442" s="751"/>
      <c r="G442" s="753"/>
      <c r="H442" s="760"/>
      <c r="I442" s="764"/>
      <c r="J442" s="195" t="str">
        <f ca="1">IF(MOD(ROW()-13,2)=0,IF(ISBLANK(OFFSET('11. SEGUIMIENTO 2026'!$N$14,INT((ROW()-13)/2),0)),"",OFFSET('11. SEGUIMIENTO 2026'!$N$14,INT((ROW()-13)/2),0)),IF(ISBLANK(OFFSET('9. METAS'!$R$20,INT((ROW()-14)/2),0)),"",OFFSET('9. METAS'!$R$20,INT((ROW()-14)/2),0)))</f>
        <v/>
      </c>
      <c r="K442" s="196" t="str">
        <f ca="1">IF(MOD(ROW()-13,2)=0,IF(ISBLANK(OFFSET('11. SEGUIMIENTO 2026'!$O$14,INT((ROW()-13)/2),0)),"",OFFSET('11. SEGUIMIENTO 2026'!$O$14,INT((ROW()-13)/2),0)),IF(ISBLANK(OFFSET('9. METAS'!$S$20,INT((ROW()-14)/2),0)),"",OFFSET('9. METAS'!$S$20,INT((ROW()-14)/2),0)))</f>
        <v/>
      </c>
      <c r="L442" s="196" t="str">
        <f ca="1">IF(MOD(ROW()-13,2)=0,IF(ISBLANK(OFFSET('11. SEGUIMIENTO 2026'!$P$14,INT((ROW()-13)/2),0)),"",OFFSET('11. SEGUIMIENTO 2026'!$P$14,INT((ROW()-13)/2),0)),IF(ISBLANK(OFFSET('9. METAS'!$T$20,INT((ROW()-14)/2),0)),"",OFFSET('9. METAS'!$T$20,INT((ROW()-14)/2),0)))</f>
        <v/>
      </c>
      <c r="M442" s="197" t="str">
        <f ca="1">IF(MOD(ROW()-13,2)=0,IF(ISBLANK(OFFSET('11. SEGUIMIENTO 2026'!$Q$14,INT((ROW()-13)/2),0)),"",OFFSET('11. SEGUIMIENTO 2026'!$Q$14,INT((ROW()-13)/2),0)),IF(ISBLANK(OFFSET('9. METAS'!$U$20,INT((ROW()-14)/2),0)),"",OFFSET('9. METAS'!$U$20,INT((ROW()-14)/2),0)))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METAS'!$L$20,INT((ROW()-13)/2),0)),"",OFFSET('9. METAS'!$L$20,INT((ROW()-13)/2),0))</f>
        <v/>
      </c>
      <c r="I443" s="763"/>
      <c r="J443" s="195" t="str">
        <f ca="1">IF(MOD(ROW()-13,2)=0,IF(ISBLANK(OFFSET('11. SEGUIMIENTO 2026'!$N$14,INT((ROW()-13)/2),0)),"",OFFSET('11. SEGUIMIENTO 2026'!$N$14,INT((ROW()-13)/2),0)),IF(ISBLANK(OFFSET('9. METAS'!$R$20,INT((ROW()-14)/2),0)),"",OFFSET('9. METAS'!$R$20,INT((ROW()-14)/2),0)))</f>
        <v/>
      </c>
      <c r="K443" s="196" t="str">
        <f ca="1">IF(MOD(ROW()-13,2)=0,IF(ISBLANK(OFFSET('11. SEGUIMIENTO 2026'!$O$14,INT((ROW()-13)/2),0)),"",OFFSET('11. SEGUIMIENTO 2026'!$O$14,INT((ROW()-13)/2),0)),IF(ISBLANK(OFFSET('9. METAS'!$S$20,INT((ROW()-14)/2),0)),"",OFFSET('9. METAS'!$S$20,INT((ROW()-14)/2),0)))</f>
        <v/>
      </c>
      <c r="L443" s="196" t="str">
        <f ca="1">IF(MOD(ROW()-13,2)=0,IF(ISBLANK(OFFSET('11. SEGUIMIENTO 2026'!$P$14,INT((ROW()-13)/2),0)),"",OFFSET('11. SEGUIMIENTO 2026'!$P$14,INT((ROW()-13)/2),0)),IF(ISBLANK(OFFSET('9. METAS'!$T$20,INT((ROW()-14)/2),0)),"",OFFSET('9. METAS'!$T$20,INT((ROW()-14)/2),0)))</f>
        <v/>
      </c>
      <c r="M443" s="197" t="str">
        <f ca="1">IF(MOD(ROW()-13,2)=0,IF(ISBLANK(OFFSET('11. SEGUIMIENTO 2026'!$Q$14,INT((ROW()-13)/2),0)),"",OFFSET('11. SEGUIMIENTO 2026'!$Q$14,INT((ROW()-13)/2),0)),IF(ISBLANK(OFFSET('9. METAS'!$U$20,INT((ROW()-14)/2),0)),"",OFFSET('9. METAS'!$U$20,INT((ROW()-14)/2),0)))</f>
        <v/>
      </c>
      <c r="N443" s="769" t="str">
        <f ca="1">IFERROR(J443/J444,"ND")</f>
        <v>ND</v>
      </c>
      <c r="O443" s="771" t="str">
        <f ca="1">IFERROR(((J443+K443)/H443),"ND")</f>
        <v>ND</v>
      </c>
      <c r="P443" s="775"/>
    </row>
    <row r="444" spans="3:16">
      <c r="C444" s="747"/>
      <c r="D444" s="749"/>
      <c r="E444" s="749"/>
      <c r="F444" s="751"/>
      <c r="G444" s="753"/>
      <c r="H444" s="760"/>
      <c r="I444" s="764"/>
      <c r="J444" s="195" t="str">
        <f ca="1">IF(MOD(ROW()-13,2)=0,IF(ISBLANK(OFFSET('11. SEGUIMIENTO 2026'!$N$14,INT((ROW()-13)/2),0)),"",OFFSET('11. SEGUIMIENTO 2026'!$N$14,INT((ROW()-13)/2),0)),IF(ISBLANK(OFFSET('9. METAS'!$R$20,INT((ROW()-14)/2),0)),"",OFFSET('9. METAS'!$R$20,INT((ROW()-14)/2),0)))</f>
        <v/>
      </c>
      <c r="K444" s="196" t="str">
        <f ca="1">IF(MOD(ROW()-13,2)=0,IF(ISBLANK(OFFSET('11. SEGUIMIENTO 2026'!$O$14,INT((ROW()-13)/2),0)),"",OFFSET('11. SEGUIMIENTO 2026'!$O$14,INT((ROW()-13)/2),0)),IF(ISBLANK(OFFSET('9. METAS'!$S$20,INT((ROW()-14)/2),0)),"",OFFSET('9. METAS'!$S$20,INT((ROW()-14)/2),0)))</f>
        <v/>
      </c>
      <c r="L444" s="196" t="str">
        <f ca="1">IF(MOD(ROW()-13,2)=0,IF(ISBLANK(OFFSET('11. SEGUIMIENTO 2026'!$P$14,INT((ROW()-13)/2),0)),"",OFFSET('11. SEGUIMIENTO 2026'!$P$14,INT((ROW()-13)/2),0)),IF(ISBLANK(OFFSET('9. METAS'!$T$20,INT((ROW()-14)/2),0)),"",OFFSET('9. METAS'!$T$20,INT((ROW()-14)/2),0)))</f>
        <v/>
      </c>
      <c r="M444" s="197" t="str">
        <f ca="1">IF(MOD(ROW()-13,2)=0,IF(ISBLANK(OFFSET('11. SEGUIMIENTO 2026'!$Q$14,INT((ROW()-13)/2),0)),"",OFFSET('11. SEGUIMIENTO 2026'!$Q$14,INT((ROW()-13)/2),0)),IF(ISBLANK(OFFSET('9. METAS'!$U$20,INT((ROW()-14)/2),0)),"",OFFSET('9. METAS'!$U$20,INT((ROW()-14)/2),0)))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METAS'!$L$20,INT((ROW()-13)/2),0)),"",OFFSET('9. METAS'!$L$20,INT((ROW()-13)/2),0))</f>
        <v/>
      </c>
      <c r="I445" s="763"/>
      <c r="J445" s="195" t="str">
        <f ca="1">IF(MOD(ROW()-13,2)=0,IF(ISBLANK(OFFSET('11. SEGUIMIENTO 2026'!$N$14,INT((ROW()-13)/2),0)),"",OFFSET('11. SEGUIMIENTO 2026'!$N$14,INT((ROW()-13)/2),0)),IF(ISBLANK(OFFSET('9. METAS'!$R$20,INT((ROW()-14)/2),0)),"",OFFSET('9. METAS'!$R$20,INT((ROW()-14)/2),0)))</f>
        <v/>
      </c>
      <c r="K445" s="196" t="str">
        <f ca="1">IF(MOD(ROW()-13,2)=0,IF(ISBLANK(OFFSET('11. SEGUIMIENTO 2026'!$O$14,INT((ROW()-13)/2),0)),"",OFFSET('11. SEGUIMIENTO 2026'!$O$14,INT((ROW()-13)/2),0)),IF(ISBLANK(OFFSET('9. METAS'!$S$20,INT((ROW()-14)/2),0)),"",OFFSET('9. METAS'!$S$20,INT((ROW()-14)/2),0)))</f>
        <v/>
      </c>
      <c r="L445" s="196" t="str">
        <f ca="1">IF(MOD(ROW()-13,2)=0,IF(ISBLANK(OFFSET('11. SEGUIMIENTO 2026'!$P$14,INT((ROW()-13)/2),0)),"",OFFSET('11. SEGUIMIENTO 2026'!$P$14,INT((ROW()-13)/2),0)),IF(ISBLANK(OFFSET('9. METAS'!$T$20,INT((ROW()-14)/2),0)),"",OFFSET('9. METAS'!$T$20,INT((ROW()-14)/2),0)))</f>
        <v/>
      </c>
      <c r="M445" s="197" t="str">
        <f ca="1">IF(MOD(ROW()-13,2)=0,IF(ISBLANK(OFFSET('11. SEGUIMIENTO 2026'!$Q$14,INT((ROW()-13)/2),0)),"",OFFSET('11. SEGUIMIENTO 2026'!$Q$14,INT((ROW()-13)/2),0)),IF(ISBLANK(OFFSET('9. METAS'!$U$20,INT((ROW()-14)/2),0)),"",OFFSET('9. METAS'!$U$20,INT((ROW()-14)/2),0)))</f>
        <v/>
      </c>
      <c r="N445" s="769" t="str">
        <f ca="1">IFERROR(J445/J446,"ND")</f>
        <v>ND</v>
      </c>
      <c r="O445" s="771" t="str">
        <f ca="1">IFERROR(((J445+K445)/H445),"ND")</f>
        <v>ND</v>
      </c>
      <c r="P445" s="775"/>
    </row>
    <row r="446" spans="3:16">
      <c r="C446" s="747"/>
      <c r="D446" s="749"/>
      <c r="E446" s="749"/>
      <c r="F446" s="751"/>
      <c r="G446" s="753"/>
      <c r="H446" s="760"/>
      <c r="I446" s="764"/>
      <c r="J446" s="195" t="str">
        <f ca="1">IF(MOD(ROW()-13,2)=0,IF(ISBLANK(OFFSET('11. SEGUIMIENTO 2026'!$N$14,INT((ROW()-13)/2),0)),"",OFFSET('11. SEGUIMIENTO 2026'!$N$14,INT((ROW()-13)/2),0)),IF(ISBLANK(OFFSET('9. METAS'!$R$20,INT((ROW()-14)/2),0)),"",OFFSET('9. METAS'!$R$20,INT((ROW()-14)/2),0)))</f>
        <v/>
      </c>
      <c r="K446" s="196" t="str">
        <f ca="1">IF(MOD(ROW()-13,2)=0,IF(ISBLANK(OFFSET('11. SEGUIMIENTO 2026'!$O$14,INT((ROW()-13)/2),0)),"",OFFSET('11. SEGUIMIENTO 2026'!$O$14,INT((ROW()-13)/2),0)),IF(ISBLANK(OFFSET('9. METAS'!$S$20,INT((ROW()-14)/2),0)),"",OFFSET('9. METAS'!$S$20,INT((ROW()-14)/2),0)))</f>
        <v/>
      </c>
      <c r="L446" s="196" t="str">
        <f ca="1">IF(MOD(ROW()-13,2)=0,IF(ISBLANK(OFFSET('11. SEGUIMIENTO 2026'!$P$14,INT((ROW()-13)/2),0)),"",OFFSET('11. SEGUIMIENTO 2026'!$P$14,INT((ROW()-13)/2),0)),IF(ISBLANK(OFFSET('9. METAS'!$T$20,INT((ROW()-14)/2),0)),"",OFFSET('9. METAS'!$T$20,INT((ROW()-14)/2),0)))</f>
        <v/>
      </c>
      <c r="M446" s="197" t="str">
        <f ca="1">IF(MOD(ROW()-13,2)=0,IF(ISBLANK(OFFSET('11. SEGUIMIENTO 2026'!$Q$14,INT((ROW()-13)/2),0)),"",OFFSET('11. SEGUIMIENTO 2026'!$Q$14,INT((ROW()-13)/2),0)),IF(ISBLANK(OFFSET('9. METAS'!$U$20,INT((ROW()-14)/2),0)),"",OFFSET('9. METAS'!$U$20,INT((ROW()-14)/2),0)))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METAS'!$L$20,INT((ROW()-13)/2),0)),"",OFFSET('9. METAS'!$L$20,INT((ROW()-13)/2),0))</f>
        <v/>
      </c>
      <c r="I447" s="763"/>
      <c r="J447" s="195" t="str">
        <f ca="1">IF(MOD(ROW()-13,2)=0,IF(ISBLANK(OFFSET('11. SEGUIMIENTO 2026'!$N$14,INT((ROW()-13)/2),0)),"",OFFSET('11. SEGUIMIENTO 2026'!$N$14,INT((ROW()-13)/2),0)),IF(ISBLANK(OFFSET('9. METAS'!$R$20,INT((ROW()-14)/2),0)),"",OFFSET('9. METAS'!$R$20,INT((ROW()-14)/2),0)))</f>
        <v/>
      </c>
      <c r="K447" s="196" t="str">
        <f ca="1">IF(MOD(ROW()-13,2)=0,IF(ISBLANK(OFFSET('11. SEGUIMIENTO 2026'!$O$14,INT((ROW()-13)/2),0)),"",OFFSET('11. SEGUIMIENTO 2026'!$O$14,INT((ROW()-13)/2),0)),IF(ISBLANK(OFFSET('9. METAS'!$S$20,INT((ROW()-14)/2),0)),"",OFFSET('9. METAS'!$S$20,INT((ROW()-14)/2),0)))</f>
        <v/>
      </c>
      <c r="L447" s="196" t="str">
        <f ca="1">IF(MOD(ROW()-13,2)=0,IF(ISBLANK(OFFSET('11. SEGUIMIENTO 2026'!$P$14,INT((ROW()-13)/2),0)),"",OFFSET('11. SEGUIMIENTO 2026'!$P$14,INT((ROW()-13)/2),0)),IF(ISBLANK(OFFSET('9. METAS'!$T$20,INT((ROW()-14)/2),0)),"",OFFSET('9. METAS'!$T$20,INT((ROW()-14)/2),0)))</f>
        <v/>
      </c>
      <c r="M447" s="197" t="str">
        <f ca="1">IF(MOD(ROW()-13,2)=0,IF(ISBLANK(OFFSET('11. SEGUIMIENTO 2026'!$Q$14,INT((ROW()-13)/2),0)),"",OFFSET('11. SEGUIMIENTO 2026'!$Q$14,INT((ROW()-13)/2),0)),IF(ISBLANK(OFFSET('9. METAS'!$U$20,INT((ROW()-14)/2),0)),"",OFFSET('9. METAS'!$U$20,INT((ROW()-14)/2),0)))</f>
        <v/>
      </c>
      <c r="N447" s="769" t="str">
        <f ca="1">IFERROR(J447/J448,"ND")</f>
        <v>ND</v>
      </c>
      <c r="O447" s="771" t="str">
        <f ca="1">IFERROR(((J447+K447)/H447),"ND")</f>
        <v>ND</v>
      </c>
      <c r="P447" s="775"/>
    </row>
    <row r="448" spans="3:16">
      <c r="C448" s="747"/>
      <c r="D448" s="749"/>
      <c r="E448" s="749"/>
      <c r="F448" s="751"/>
      <c r="G448" s="753"/>
      <c r="H448" s="760"/>
      <c r="I448" s="764"/>
      <c r="J448" s="195" t="str">
        <f ca="1">IF(MOD(ROW()-13,2)=0,IF(ISBLANK(OFFSET('11. SEGUIMIENTO 2026'!$N$14,INT((ROW()-13)/2),0)),"",OFFSET('11. SEGUIMIENTO 2026'!$N$14,INT((ROW()-13)/2),0)),IF(ISBLANK(OFFSET('9. METAS'!$R$20,INT((ROW()-14)/2),0)),"",OFFSET('9. METAS'!$R$20,INT((ROW()-14)/2),0)))</f>
        <v/>
      </c>
      <c r="K448" s="196" t="str">
        <f ca="1">IF(MOD(ROW()-13,2)=0,IF(ISBLANK(OFFSET('11. SEGUIMIENTO 2026'!$O$14,INT((ROW()-13)/2),0)),"",OFFSET('11. SEGUIMIENTO 2026'!$O$14,INT((ROW()-13)/2),0)),IF(ISBLANK(OFFSET('9. METAS'!$S$20,INT((ROW()-14)/2),0)),"",OFFSET('9. METAS'!$S$20,INT((ROW()-14)/2),0)))</f>
        <v/>
      </c>
      <c r="L448" s="196" t="str">
        <f ca="1">IF(MOD(ROW()-13,2)=0,IF(ISBLANK(OFFSET('11. SEGUIMIENTO 2026'!$P$14,INT((ROW()-13)/2),0)),"",OFFSET('11. SEGUIMIENTO 2026'!$P$14,INT((ROW()-13)/2),0)),IF(ISBLANK(OFFSET('9. METAS'!$T$20,INT((ROW()-14)/2),0)),"",OFFSET('9. METAS'!$T$20,INT((ROW()-14)/2),0)))</f>
        <v/>
      </c>
      <c r="M448" s="197" t="str">
        <f ca="1">IF(MOD(ROW()-13,2)=0,IF(ISBLANK(OFFSET('11. SEGUIMIENTO 2026'!$Q$14,INT((ROW()-13)/2),0)),"",OFFSET('11. SEGUIMIENTO 2026'!$Q$14,INT((ROW()-13)/2),0)),IF(ISBLANK(OFFSET('9. METAS'!$U$20,INT((ROW()-14)/2),0)),"",OFFSET('9. METAS'!$U$20,INT((ROW()-14)/2),0)))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METAS'!$L$20,INT((ROW()-13)/2),0)),"",OFFSET('9. METAS'!$L$20,INT((ROW()-13)/2),0))</f>
        <v/>
      </c>
      <c r="I449" s="763"/>
      <c r="J449" s="195" t="str">
        <f ca="1">IF(MOD(ROW()-13,2)=0,IF(ISBLANK(OFFSET('11. SEGUIMIENTO 2026'!$N$14,INT((ROW()-13)/2),0)),"",OFFSET('11. SEGUIMIENTO 2026'!$N$14,INT((ROW()-13)/2),0)),IF(ISBLANK(OFFSET('9. METAS'!$R$20,INT((ROW()-14)/2),0)),"",OFFSET('9. METAS'!$R$20,INT((ROW()-14)/2),0)))</f>
        <v/>
      </c>
      <c r="K449" s="196" t="str">
        <f ca="1">IF(MOD(ROW()-13,2)=0,IF(ISBLANK(OFFSET('11. SEGUIMIENTO 2026'!$O$14,INT((ROW()-13)/2),0)),"",OFFSET('11. SEGUIMIENTO 2026'!$O$14,INT((ROW()-13)/2),0)),IF(ISBLANK(OFFSET('9. METAS'!$S$20,INT((ROW()-14)/2),0)),"",OFFSET('9. METAS'!$S$20,INT((ROW()-14)/2),0)))</f>
        <v/>
      </c>
      <c r="L449" s="196" t="str">
        <f ca="1">IF(MOD(ROW()-13,2)=0,IF(ISBLANK(OFFSET('11. SEGUIMIENTO 2026'!$P$14,INT((ROW()-13)/2),0)),"",OFFSET('11. SEGUIMIENTO 2026'!$P$14,INT((ROW()-13)/2),0)),IF(ISBLANK(OFFSET('9. METAS'!$T$20,INT((ROW()-14)/2),0)),"",OFFSET('9. METAS'!$T$20,INT((ROW()-14)/2),0)))</f>
        <v/>
      </c>
      <c r="M449" s="197" t="str">
        <f ca="1">IF(MOD(ROW()-13,2)=0,IF(ISBLANK(OFFSET('11. SEGUIMIENTO 2026'!$Q$14,INT((ROW()-13)/2),0)),"",OFFSET('11. SEGUIMIENTO 2026'!$Q$14,INT((ROW()-13)/2),0)),IF(ISBLANK(OFFSET('9. METAS'!$U$20,INT((ROW()-14)/2),0)),"",OFFSET('9. METAS'!$U$20,INT((ROW()-14)/2),0)))</f>
        <v/>
      </c>
      <c r="N449" s="769" t="str">
        <f ca="1">IFERROR(J449/J450,"ND")</f>
        <v>ND</v>
      </c>
      <c r="O449" s="771" t="str">
        <f ca="1">IFERROR(((J449+K449)/H449),"ND")</f>
        <v>ND</v>
      </c>
      <c r="P449" s="775"/>
    </row>
    <row r="450" spans="3:16">
      <c r="C450" s="747"/>
      <c r="D450" s="749"/>
      <c r="E450" s="749"/>
      <c r="F450" s="751"/>
      <c r="G450" s="753"/>
      <c r="H450" s="760"/>
      <c r="I450" s="764"/>
      <c r="J450" s="195" t="str">
        <f ca="1">IF(MOD(ROW()-13,2)=0,IF(ISBLANK(OFFSET('11. SEGUIMIENTO 2026'!$N$14,INT((ROW()-13)/2),0)),"",OFFSET('11. SEGUIMIENTO 2026'!$N$14,INT((ROW()-13)/2),0)),IF(ISBLANK(OFFSET('9. METAS'!$R$20,INT((ROW()-14)/2),0)),"",OFFSET('9. METAS'!$R$20,INT((ROW()-14)/2),0)))</f>
        <v/>
      </c>
      <c r="K450" s="196" t="str">
        <f ca="1">IF(MOD(ROW()-13,2)=0,IF(ISBLANK(OFFSET('11. SEGUIMIENTO 2026'!$O$14,INT((ROW()-13)/2),0)),"",OFFSET('11. SEGUIMIENTO 2026'!$O$14,INT((ROW()-13)/2),0)),IF(ISBLANK(OFFSET('9. METAS'!$S$20,INT((ROW()-14)/2),0)),"",OFFSET('9. METAS'!$S$20,INT((ROW()-14)/2),0)))</f>
        <v/>
      </c>
      <c r="L450" s="196" t="str">
        <f ca="1">IF(MOD(ROW()-13,2)=0,IF(ISBLANK(OFFSET('11. SEGUIMIENTO 2026'!$P$14,INT((ROW()-13)/2),0)),"",OFFSET('11. SEGUIMIENTO 2026'!$P$14,INT((ROW()-13)/2),0)),IF(ISBLANK(OFFSET('9. METAS'!$T$20,INT((ROW()-14)/2),0)),"",OFFSET('9. METAS'!$T$20,INT((ROW()-14)/2),0)))</f>
        <v/>
      </c>
      <c r="M450" s="197" t="str">
        <f ca="1">IF(MOD(ROW()-13,2)=0,IF(ISBLANK(OFFSET('11. SEGUIMIENTO 2026'!$Q$14,INT((ROW()-13)/2),0)),"",OFFSET('11. SEGUIMIENTO 2026'!$Q$14,INT((ROW()-13)/2),0)),IF(ISBLANK(OFFSET('9. METAS'!$U$20,INT((ROW()-14)/2),0)),"",OFFSET('9. METAS'!$U$20,INT((ROW()-14)/2),0)))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METAS'!$L$20,INT((ROW()-13)/2),0)),"",OFFSET('9. METAS'!$L$20,INT((ROW()-13)/2),0))</f>
        <v/>
      </c>
      <c r="I451" s="763"/>
      <c r="J451" s="195" t="str">
        <f ca="1">IF(MOD(ROW()-13,2)=0,IF(ISBLANK(OFFSET('11. SEGUIMIENTO 2026'!$N$14,INT((ROW()-13)/2),0)),"",OFFSET('11. SEGUIMIENTO 2026'!$N$14,INT((ROW()-13)/2),0)),IF(ISBLANK(OFFSET('9. METAS'!$R$20,INT((ROW()-14)/2),0)),"",OFFSET('9. METAS'!$R$20,INT((ROW()-14)/2),0)))</f>
        <v/>
      </c>
      <c r="K451" s="196" t="str">
        <f ca="1">IF(MOD(ROW()-13,2)=0,IF(ISBLANK(OFFSET('11. SEGUIMIENTO 2026'!$O$14,INT((ROW()-13)/2),0)),"",OFFSET('11. SEGUIMIENTO 2026'!$O$14,INT((ROW()-13)/2),0)),IF(ISBLANK(OFFSET('9. METAS'!$S$20,INT((ROW()-14)/2),0)),"",OFFSET('9. METAS'!$S$20,INT((ROW()-14)/2),0)))</f>
        <v/>
      </c>
      <c r="L451" s="196" t="str">
        <f ca="1">IF(MOD(ROW()-13,2)=0,IF(ISBLANK(OFFSET('11. SEGUIMIENTO 2026'!$P$14,INT((ROW()-13)/2),0)),"",OFFSET('11. SEGUIMIENTO 2026'!$P$14,INT((ROW()-13)/2),0)),IF(ISBLANK(OFFSET('9. METAS'!$T$20,INT((ROW()-14)/2),0)),"",OFFSET('9. METAS'!$T$20,INT((ROW()-14)/2),0)))</f>
        <v/>
      </c>
      <c r="M451" s="197" t="str">
        <f ca="1">IF(MOD(ROW()-13,2)=0,IF(ISBLANK(OFFSET('11. SEGUIMIENTO 2026'!$Q$14,INT((ROW()-13)/2),0)),"",OFFSET('11. SEGUIMIENTO 2026'!$Q$14,INT((ROW()-13)/2),0)),IF(ISBLANK(OFFSET('9. METAS'!$U$20,INT((ROW()-14)/2),0)),"",OFFSET('9. METAS'!$U$20,INT((ROW()-14)/2),0)))</f>
        <v/>
      </c>
      <c r="N451" s="769" t="str">
        <f ca="1">IFERROR(J451/J452,"ND")</f>
        <v>ND</v>
      </c>
      <c r="O451" s="771" t="str">
        <f ca="1">IFERROR(((J451+K451)/H451),"ND")</f>
        <v>ND</v>
      </c>
      <c r="P451" s="775"/>
    </row>
    <row r="452" spans="3:16">
      <c r="C452" s="747"/>
      <c r="D452" s="749"/>
      <c r="E452" s="749"/>
      <c r="F452" s="751"/>
      <c r="G452" s="753"/>
      <c r="H452" s="760"/>
      <c r="I452" s="764"/>
      <c r="J452" s="195" t="str">
        <f ca="1">IF(MOD(ROW()-13,2)=0,IF(ISBLANK(OFFSET('11. SEGUIMIENTO 2026'!$N$14,INT((ROW()-13)/2),0)),"",OFFSET('11. SEGUIMIENTO 2026'!$N$14,INT((ROW()-13)/2),0)),IF(ISBLANK(OFFSET('9. METAS'!$R$20,INT((ROW()-14)/2),0)),"",OFFSET('9. METAS'!$R$20,INT((ROW()-14)/2),0)))</f>
        <v/>
      </c>
      <c r="K452" s="196" t="str">
        <f ca="1">IF(MOD(ROW()-13,2)=0,IF(ISBLANK(OFFSET('11. SEGUIMIENTO 2026'!$O$14,INT((ROW()-13)/2),0)),"",OFFSET('11. SEGUIMIENTO 2026'!$O$14,INT((ROW()-13)/2),0)),IF(ISBLANK(OFFSET('9. METAS'!$S$20,INT((ROW()-14)/2),0)),"",OFFSET('9. METAS'!$S$20,INT((ROW()-14)/2),0)))</f>
        <v/>
      </c>
      <c r="L452" s="196" t="str">
        <f ca="1">IF(MOD(ROW()-13,2)=0,IF(ISBLANK(OFFSET('11. SEGUIMIENTO 2026'!$P$14,INT((ROW()-13)/2),0)),"",OFFSET('11. SEGUIMIENTO 2026'!$P$14,INT((ROW()-13)/2),0)),IF(ISBLANK(OFFSET('9. METAS'!$T$20,INT((ROW()-14)/2),0)),"",OFFSET('9. METAS'!$T$20,INT((ROW()-14)/2),0)))</f>
        <v/>
      </c>
      <c r="M452" s="197" t="str">
        <f ca="1">IF(MOD(ROW()-13,2)=0,IF(ISBLANK(OFFSET('11. SEGUIMIENTO 2026'!$Q$14,INT((ROW()-13)/2),0)),"",OFFSET('11. SEGUIMIENTO 2026'!$Q$14,INT((ROW()-13)/2),0)),IF(ISBLANK(OFFSET('9. METAS'!$U$20,INT((ROW()-14)/2),0)),"",OFFSET('9. METAS'!$U$20,INT((ROW()-14)/2),0)))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METAS'!$L$20,INT((ROW()-13)/2),0)),"",OFFSET('9. METAS'!$L$20,INT((ROW()-13)/2),0))</f>
        <v/>
      </c>
      <c r="I453" s="763"/>
      <c r="J453" s="195" t="str">
        <f ca="1">IF(MOD(ROW()-13,2)=0,IF(ISBLANK(OFFSET('11. SEGUIMIENTO 2026'!$N$14,INT((ROW()-13)/2),0)),"",OFFSET('11. SEGUIMIENTO 2026'!$N$14,INT((ROW()-13)/2),0)),IF(ISBLANK(OFFSET('9. METAS'!$R$20,INT((ROW()-14)/2),0)),"",OFFSET('9. METAS'!$R$20,INT((ROW()-14)/2),0)))</f>
        <v/>
      </c>
      <c r="K453" s="196" t="str">
        <f ca="1">IF(MOD(ROW()-13,2)=0,IF(ISBLANK(OFFSET('11. SEGUIMIENTO 2026'!$O$14,INT((ROW()-13)/2),0)),"",OFFSET('11. SEGUIMIENTO 2026'!$O$14,INT((ROW()-13)/2),0)),IF(ISBLANK(OFFSET('9. METAS'!$S$20,INT((ROW()-14)/2),0)),"",OFFSET('9. METAS'!$S$20,INT((ROW()-14)/2),0)))</f>
        <v/>
      </c>
      <c r="L453" s="196" t="str">
        <f ca="1">IF(MOD(ROW()-13,2)=0,IF(ISBLANK(OFFSET('11. SEGUIMIENTO 2026'!$P$14,INT((ROW()-13)/2),0)),"",OFFSET('11. SEGUIMIENTO 2026'!$P$14,INT((ROW()-13)/2),0)),IF(ISBLANK(OFFSET('9. METAS'!$T$20,INT((ROW()-14)/2),0)),"",OFFSET('9. METAS'!$T$20,INT((ROW()-14)/2),0)))</f>
        <v/>
      </c>
      <c r="M453" s="197" t="str">
        <f ca="1">IF(MOD(ROW()-13,2)=0,IF(ISBLANK(OFFSET('11. SEGUIMIENTO 2026'!$Q$14,INT((ROW()-13)/2),0)),"",OFFSET('11. SEGUIMIENTO 2026'!$Q$14,INT((ROW()-13)/2),0)),IF(ISBLANK(OFFSET('9. METAS'!$U$20,INT((ROW()-14)/2),0)),"",OFFSET('9. METAS'!$U$20,INT((ROW()-14)/2),0)))</f>
        <v/>
      </c>
      <c r="N453" s="769" t="str">
        <f ca="1">IFERROR(J453/J454,"ND")</f>
        <v>ND</v>
      </c>
      <c r="O453" s="771" t="str">
        <f ca="1">IFERROR(((J453+K453)/H453),"ND")</f>
        <v>ND</v>
      </c>
      <c r="P453" s="775"/>
    </row>
    <row r="454" spans="3:16">
      <c r="C454" s="747"/>
      <c r="D454" s="749"/>
      <c r="E454" s="749"/>
      <c r="F454" s="751"/>
      <c r="G454" s="753"/>
      <c r="H454" s="760"/>
      <c r="I454" s="764"/>
      <c r="J454" s="195" t="str">
        <f ca="1">IF(MOD(ROW()-13,2)=0,IF(ISBLANK(OFFSET('11. SEGUIMIENTO 2026'!$N$14,INT((ROW()-13)/2),0)),"",OFFSET('11. SEGUIMIENTO 2026'!$N$14,INT((ROW()-13)/2),0)),IF(ISBLANK(OFFSET('9. METAS'!$R$20,INT((ROW()-14)/2),0)),"",OFFSET('9. METAS'!$R$20,INT((ROW()-14)/2),0)))</f>
        <v/>
      </c>
      <c r="K454" s="196" t="str">
        <f ca="1">IF(MOD(ROW()-13,2)=0,IF(ISBLANK(OFFSET('11. SEGUIMIENTO 2026'!$O$14,INT((ROW()-13)/2),0)),"",OFFSET('11. SEGUIMIENTO 2026'!$O$14,INT((ROW()-13)/2),0)),IF(ISBLANK(OFFSET('9. METAS'!$S$20,INT((ROW()-14)/2),0)),"",OFFSET('9. METAS'!$S$20,INT((ROW()-14)/2),0)))</f>
        <v/>
      </c>
      <c r="L454" s="196" t="str">
        <f ca="1">IF(MOD(ROW()-13,2)=0,IF(ISBLANK(OFFSET('11. SEGUIMIENTO 2026'!$P$14,INT((ROW()-13)/2),0)),"",OFFSET('11. SEGUIMIENTO 2026'!$P$14,INT((ROW()-13)/2),0)),IF(ISBLANK(OFFSET('9. METAS'!$T$20,INT((ROW()-14)/2),0)),"",OFFSET('9. METAS'!$T$20,INT((ROW()-14)/2),0)))</f>
        <v/>
      </c>
      <c r="M454" s="197" t="str">
        <f ca="1">IF(MOD(ROW()-13,2)=0,IF(ISBLANK(OFFSET('11. SEGUIMIENTO 2026'!$Q$14,INT((ROW()-13)/2),0)),"",OFFSET('11. SEGUIMIENTO 2026'!$Q$14,INT((ROW()-13)/2),0)),IF(ISBLANK(OFFSET('9. METAS'!$U$20,INT((ROW()-14)/2),0)),"",OFFSET('9. METAS'!$U$20,INT((ROW()-14)/2),0)))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METAS'!$L$20,INT((ROW()-13)/2),0)),"",OFFSET('9. METAS'!$L$20,INT((ROW()-13)/2),0))</f>
        <v/>
      </c>
      <c r="I455" s="763"/>
      <c r="J455" s="195" t="str">
        <f ca="1">IF(MOD(ROW()-13,2)=0,IF(ISBLANK(OFFSET('11. SEGUIMIENTO 2026'!$N$14,INT((ROW()-13)/2),0)),"",OFFSET('11. SEGUIMIENTO 2026'!$N$14,INT((ROW()-13)/2),0)),IF(ISBLANK(OFFSET('9. METAS'!$R$20,INT((ROW()-14)/2),0)),"",OFFSET('9. METAS'!$R$20,INT((ROW()-14)/2),0)))</f>
        <v/>
      </c>
      <c r="K455" s="196" t="str">
        <f ca="1">IF(MOD(ROW()-13,2)=0,IF(ISBLANK(OFFSET('11. SEGUIMIENTO 2026'!$O$14,INT((ROW()-13)/2),0)),"",OFFSET('11. SEGUIMIENTO 2026'!$O$14,INT((ROW()-13)/2),0)),IF(ISBLANK(OFFSET('9. METAS'!$S$20,INT((ROW()-14)/2),0)),"",OFFSET('9. METAS'!$S$20,INT((ROW()-14)/2),0)))</f>
        <v/>
      </c>
      <c r="L455" s="196" t="str">
        <f ca="1">IF(MOD(ROW()-13,2)=0,IF(ISBLANK(OFFSET('11. SEGUIMIENTO 2026'!$P$14,INT((ROW()-13)/2),0)),"",OFFSET('11. SEGUIMIENTO 2026'!$P$14,INT((ROW()-13)/2),0)),IF(ISBLANK(OFFSET('9. METAS'!$T$20,INT((ROW()-14)/2),0)),"",OFFSET('9. METAS'!$T$20,INT((ROW()-14)/2),0)))</f>
        <v/>
      </c>
      <c r="M455" s="197" t="str">
        <f ca="1">IF(MOD(ROW()-13,2)=0,IF(ISBLANK(OFFSET('11. SEGUIMIENTO 2026'!$Q$14,INT((ROW()-13)/2),0)),"",OFFSET('11. SEGUIMIENTO 2026'!$Q$14,INT((ROW()-13)/2),0)),IF(ISBLANK(OFFSET('9. METAS'!$U$20,INT((ROW()-14)/2),0)),"",OFFSET('9. METAS'!$U$20,INT((ROW()-14)/2),0)))</f>
        <v/>
      </c>
      <c r="N455" s="769" t="str">
        <f ca="1">IFERROR(J455/J456,"ND")</f>
        <v>ND</v>
      </c>
      <c r="O455" s="771" t="str">
        <f ca="1">IFERROR(((J455+K455)/H455),"ND")</f>
        <v>ND</v>
      </c>
      <c r="P455" s="775"/>
    </row>
    <row r="456" spans="3:16">
      <c r="C456" s="747"/>
      <c r="D456" s="749"/>
      <c r="E456" s="749"/>
      <c r="F456" s="751"/>
      <c r="G456" s="753"/>
      <c r="H456" s="760"/>
      <c r="I456" s="764"/>
      <c r="J456" s="195" t="str">
        <f ca="1">IF(MOD(ROW()-13,2)=0,IF(ISBLANK(OFFSET('11. SEGUIMIENTO 2026'!$N$14,INT((ROW()-13)/2),0)),"",OFFSET('11. SEGUIMIENTO 2026'!$N$14,INT((ROW()-13)/2),0)),IF(ISBLANK(OFFSET('9. METAS'!$R$20,INT((ROW()-14)/2),0)),"",OFFSET('9. METAS'!$R$20,INT((ROW()-14)/2),0)))</f>
        <v/>
      </c>
      <c r="K456" s="196" t="str">
        <f ca="1">IF(MOD(ROW()-13,2)=0,IF(ISBLANK(OFFSET('11. SEGUIMIENTO 2026'!$O$14,INT((ROW()-13)/2),0)),"",OFFSET('11. SEGUIMIENTO 2026'!$O$14,INT((ROW()-13)/2),0)),IF(ISBLANK(OFFSET('9. METAS'!$S$20,INT((ROW()-14)/2),0)),"",OFFSET('9. METAS'!$S$20,INT((ROW()-14)/2),0)))</f>
        <v/>
      </c>
      <c r="L456" s="196" t="str">
        <f ca="1">IF(MOD(ROW()-13,2)=0,IF(ISBLANK(OFFSET('11. SEGUIMIENTO 2026'!$P$14,INT((ROW()-13)/2),0)),"",OFFSET('11. SEGUIMIENTO 2026'!$P$14,INT((ROW()-13)/2),0)),IF(ISBLANK(OFFSET('9. METAS'!$T$20,INT((ROW()-14)/2),0)),"",OFFSET('9. METAS'!$T$20,INT((ROW()-14)/2),0)))</f>
        <v/>
      </c>
      <c r="M456" s="197" t="str">
        <f ca="1">IF(MOD(ROW()-13,2)=0,IF(ISBLANK(OFFSET('11. SEGUIMIENTO 2026'!$Q$14,INT((ROW()-13)/2),0)),"",OFFSET('11. SEGUIMIENTO 2026'!$Q$14,INT((ROW()-13)/2),0)),IF(ISBLANK(OFFSET('9. METAS'!$U$20,INT((ROW()-14)/2),0)),"",OFFSET('9. METAS'!$U$20,INT((ROW()-14)/2),0)))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METAS'!$L$20,INT((ROW()-13)/2),0)),"",OFFSET('9. METAS'!$L$20,INT((ROW()-13)/2),0))</f>
        <v/>
      </c>
      <c r="I457" s="763"/>
      <c r="J457" s="195" t="str">
        <f ca="1">IF(MOD(ROW()-13,2)=0,IF(ISBLANK(OFFSET('11. SEGUIMIENTO 2026'!$N$14,INT((ROW()-13)/2),0)),"",OFFSET('11. SEGUIMIENTO 2026'!$N$14,INT((ROW()-13)/2),0)),IF(ISBLANK(OFFSET('9. METAS'!$R$20,INT((ROW()-14)/2),0)),"",OFFSET('9. METAS'!$R$20,INT((ROW()-14)/2),0)))</f>
        <v/>
      </c>
      <c r="K457" s="196" t="str">
        <f ca="1">IF(MOD(ROW()-13,2)=0,IF(ISBLANK(OFFSET('11. SEGUIMIENTO 2026'!$O$14,INT((ROW()-13)/2),0)),"",OFFSET('11. SEGUIMIENTO 2026'!$O$14,INT((ROW()-13)/2),0)),IF(ISBLANK(OFFSET('9. METAS'!$S$20,INT((ROW()-14)/2),0)),"",OFFSET('9. METAS'!$S$20,INT((ROW()-14)/2),0)))</f>
        <v/>
      </c>
      <c r="L457" s="196" t="str">
        <f ca="1">IF(MOD(ROW()-13,2)=0,IF(ISBLANK(OFFSET('11. SEGUIMIENTO 2026'!$P$14,INT((ROW()-13)/2),0)),"",OFFSET('11. SEGUIMIENTO 2026'!$P$14,INT((ROW()-13)/2),0)),IF(ISBLANK(OFFSET('9. METAS'!$T$20,INT((ROW()-14)/2),0)),"",OFFSET('9. METAS'!$T$20,INT((ROW()-14)/2),0)))</f>
        <v/>
      </c>
      <c r="M457" s="197" t="str">
        <f ca="1">IF(MOD(ROW()-13,2)=0,IF(ISBLANK(OFFSET('11. SEGUIMIENTO 2026'!$Q$14,INT((ROW()-13)/2),0)),"",OFFSET('11. SEGUIMIENTO 2026'!$Q$14,INT((ROW()-13)/2),0)),IF(ISBLANK(OFFSET('9. METAS'!$U$20,INT((ROW()-14)/2),0)),"",OFFSET('9. METAS'!$U$20,INT((ROW()-14)/2),0)))</f>
        <v/>
      </c>
      <c r="N457" s="769" t="str">
        <f ca="1">IFERROR(J457/J458,"ND")</f>
        <v>ND</v>
      </c>
      <c r="O457" s="771" t="str">
        <f ca="1">IFERROR(((J457+K457)/H457),"ND")</f>
        <v>ND</v>
      </c>
      <c r="P457" s="775"/>
    </row>
    <row r="458" spans="3:16">
      <c r="C458" s="747"/>
      <c r="D458" s="749"/>
      <c r="E458" s="749"/>
      <c r="F458" s="751"/>
      <c r="G458" s="753"/>
      <c r="H458" s="760"/>
      <c r="I458" s="764"/>
      <c r="J458" s="195" t="str">
        <f ca="1">IF(MOD(ROW()-13,2)=0,IF(ISBLANK(OFFSET('11. SEGUIMIENTO 2026'!$N$14,INT((ROW()-13)/2),0)),"",OFFSET('11. SEGUIMIENTO 2026'!$N$14,INT((ROW()-13)/2),0)),IF(ISBLANK(OFFSET('9. METAS'!$R$20,INT((ROW()-14)/2),0)),"",OFFSET('9. METAS'!$R$20,INT((ROW()-14)/2),0)))</f>
        <v/>
      </c>
      <c r="K458" s="196" t="str">
        <f ca="1">IF(MOD(ROW()-13,2)=0,IF(ISBLANK(OFFSET('11. SEGUIMIENTO 2026'!$O$14,INT((ROW()-13)/2),0)),"",OFFSET('11. SEGUIMIENTO 2026'!$O$14,INT((ROW()-13)/2),0)),IF(ISBLANK(OFFSET('9. METAS'!$S$20,INT((ROW()-14)/2),0)),"",OFFSET('9. METAS'!$S$20,INT((ROW()-14)/2),0)))</f>
        <v/>
      </c>
      <c r="L458" s="196" t="str">
        <f ca="1">IF(MOD(ROW()-13,2)=0,IF(ISBLANK(OFFSET('11. SEGUIMIENTO 2026'!$P$14,INT((ROW()-13)/2),0)),"",OFFSET('11. SEGUIMIENTO 2026'!$P$14,INT((ROW()-13)/2),0)),IF(ISBLANK(OFFSET('9. METAS'!$T$20,INT((ROW()-14)/2),0)),"",OFFSET('9. METAS'!$T$20,INT((ROW()-14)/2),0)))</f>
        <v/>
      </c>
      <c r="M458" s="197" t="str">
        <f ca="1">IF(MOD(ROW()-13,2)=0,IF(ISBLANK(OFFSET('11. SEGUIMIENTO 2026'!$Q$14,INT((ROW()-13)/2),0)),"",OFFSET('11. SEGUIMIENTO 2026'!$Q$14,INT((ROW()-13)/2),0)),IF(ISBLANK(OFFSET('9. METAS'!$U$20,INT((ROW()-14)/2),0)),"",OFFSET('9. METAS'!$U$20,INT((ROW()-14)/2),0)))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METAS'!$L$20,INT((ROW()-13)/2),0)),"",OFFSET('9. METAS'!$L$20,INT((ROW()-13)/2),0))</f>
        <v/>
      </c>
      <c r="I459" s="763"/>
      <c r="J459" s="195" t="str">
        <f ca="1">IF(MOD(ROW()-13,2)=0,IF(ISBLANK(OFFSET('11. SEGUIMIENTO 2026'!$N$14,INT((ROW()-13)/2),0)),"",OFFSET('11. SEGUIMIENTO 2026'!$N$14,INT((ROW()-13)/2),0)),IF(ISBLANK(OFFSET('9. METAS'!$R$20,INT((ROW()-14)/2),0)),"",OFFSET('9. METAS'!$R$20,INT((ROW()-14)/2),0)))</f>
        <v/>
      </c>
      <c r="K459" s="196" t="str">
        <f ca="1">IF(MOD(ROW()-13,2)=0,IF(ISBLANK(OFFSET('11. SEGUIMIENTO 2026'!$O$14,INT((ROW()-13)/2),0)),"",OFFSET('11. SEGUIMIENTO 2026'!$O$14,INT((ROW()-13)/2),0)),IF(ISBLANK(OFFSET('9. METAS'!$S$20,INT((ROW()-14)/2),0)),"",OFFSET('9. METAS'!$S$20,INT((ROW()-14)/2),0)))</f>
        <v/>
      </c>
      <c r="L459" s="196" t="str">
        <f ca="1">IF(MOD(ROW()-13,2)=0,IF(ISBLANK(OFFSET('11. SEGUIMIENTO 2026'!$P$14,INT((ROW()-13)/2),0)),"",OFFSET('11. SEGUIMIENTO 2026'!$P$14,INT((ROW()-13)/2),0)),IF(ISBLANK(OFFSET('9. METAS'!$T$20,INT((ROW()-14)/2),0)),"",OFFSET('9. METAS'!$T$20,INT((ROW()-14)/2),0)))</f>
        <v/>
      </c>
      <c r="M459" s="197" t="str">
        <f ca="1">IF(MOD(ROW()-13,2)=0,IF(ISBLANK(OFFSET('11. SEGUIMIENTO 2026'!$Q$14,INT((ROW()-13)/2),0)),"",OFFSET('11. SEGUIMIENTO 2026'!$Q$14,INT((ROW()-13)/2),0)),IF(ISBLANK(OFFSET('9. METAS'!$U$20,INT((ROW()-14)/2),0)),"",OFFSET('9. METAS'!$U$20,INT((ROW()-14)/2),0)))</f>
        <v/>
      </c>
      <c r="N459" s="769" t="str">
        <f ca="1">IFERROR(J459/J460,"ND")</f>
        <v>ND</v>
      </c>
      <c r="O459" s="771" t="str">
        <f ca="1">IFERROR(((J459+K459)/H459),"ND")</f>
        <v>ND</v>
      </c>
      <c r="P459" s="775"/>
    </row>
    <row r="460" spans="3:16">
      <c r="C460" s="747"/>
      <c r="D460" s="749"/>
      <c r="E460" s="749"/>
      <c r="F460" s="751"/>
      <c r="G460" s="753"/>
      <c r="H460" s="760"/>
      <c r="I460" s="764"/>
      <c r="J460" s="195" t="str">
        <f ca="1">IF(MOD(ROW()-13,2)=0,IF(ISBLANK(OFFSET('11. SEGUIMIENTO 2026'!$N$14,INT((ROW()-13)/2),0)),"",OFFSET('11. SEGUIMIENTO 2026'!$N$14,INT((ROW()-13)/2),0)),IF(ISBLANK(OFFSET('9. METAS'!$R$20,INT((ROW()-14)/2),0)),"",OFFSET('9. METAS'!$R$20,INT((ROW()-14)/2),0)))</f>
        <v/>
      </c>
      <c r="K460" s="196" t="str">
        <f ca="1">IF(MOD(ROW()-13,2)=0,IF(ISBLANK(OFFSET('11. SEGUIMIENTO 2026'!$O$14,INT((ROW()-13)/2),0)),"",OFFSET('11. SEGUIMIENTO 2026'!$O$14,INT((ROW()-13)/2),0)),IF(ISBLANK(OFFSET('9. METAS'!$S$20,INT((ROW()-14)/2),0)),"",OFFSET('9. METAS'!$S$20,INT((ROW()-14)/2),0)))</f>
        <v/>
      </c>
      <c r="L460" s="196" t="str">
        <f ca="1">IF(MOD(ROW()-13,2)=0,IF(ISBLANK(OFFSET('11. SEGUIMIENTO 2026'!$P$14,INT((ROW()-13)/2),0)),"",OFFSET('11. SEGUIMIENTO 2026'!$P$14,INT((ROW()-13)/2),0)),IF(ISBLANK(OFFSET('9. METAS'!$T$20,INT((ROW()-14)/2),0)),"",OFFSET('9. METAS'!$T$20,INT((ROW()-14)/2),0)))</f>
        <v/>
      </c>
      <c r="M460" s="197" t="str">
        <f ca="1">IF(MOD(ROW()-13,2)=0,IF(ISBLANK(OFFSET('11. SEGUIMIENTO 2026'!$Q$14,INT((ROW()-13)/2),0)),"",OFFSET('11. SEGUIMIENTO 2026'!$Q$14,INT((ROW()-13)/2),0)),IF(ISBLANK(OFFSET('9. METAS'!$U$20,INT((ROW()-14)/2),0)),"",OFFSET('9. METAS'!$U$20,INT((ROW()-14)/2),0)))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METAS'!$L$20,INT((ROW()-13)/2),0)),"",OFFSET('9. METAS'!$L$20,INT((ROW()-13)/2),0))</f>
        <v/>
      </c>
      <c r="I461" s="763"/>
      <c r="J461" s="195" t="str">
        <f ca="1">IF(MOD(ROW()-13,2)=0,IF(ISBLANK(OFFSET('11. SEGUIMIENTO 2026'!$N$14,INT((ROW()-13)/2),0)),"",OFFSET('11. SEGUIMIENTO 2026'!$N$14,INT((ROW()-13)/2),0)),IF(ISBLANK(OFFSET('9. METAS'!$R$20,INT((ROW()-14)/2),0)),"",OFFSET('9. METAS'!$R$20,INT((ROW()-14)/2),0)))</f>
        <v/>
      </c>
      <c r="K461" s="196" t="str">
        <f ca="1">IF(MOD(ROW()-13,2)=0,IF(ISBLANK(OFFSET('11. SEGUIMIENTO 2026'!$O$14,INT((ROW()-13)/2),0)),"",OFFSET('11. SEGUIMIENTO 2026'!$O$14,INT((ROW()-13)/2),0)),IF(ISBLANK(OFFSET('9. METAS'!$S$20,INT((ROW()-14)/2),0)),"",OFFSET('9. METAS'!$S$20,INT((ROW()-14)/2),0)))</f>
        <v/>
      </c>
      <c r="L461" s="196" t="str">
        <f ca="1">IF(MOD(ROW()-13,2)=0,IF(ISBLANK(OFFSET('11. SEGUIMIENTO 2026'!$P$14,INT((ROW()-13)/2),0)),"",OFFSET('11. SEGUIMIENTO 2026'!$P$14,INT((ROW()-13)/2),0)),IF(ISBLANK(OFFSET('9. METAS'!$T$20,INT((ROW()-14)/2),0)),"",OFFSET('9. METAS'!$T$20,INT((ROW()-14)/2),0)))</f>
        <v/>
      </c>
      <c r="M461" s="197" t="str">
        <f ca="1">IF(MOD(ROW()-13,2)=0,IF(ISBLANK(OFFSET('11. SEGUIMIENTO 2026'!$Q$14,INT((ROW()-13)/2),0)),"",OFFSET('11. SEGUIMIENTO 2026'!$Q$14,INT((ROW()-13)/2),0)),IF(ISBLANK(OFFSET('9. METAS'!$U$20,INT((ROW()-14)/2),0)),"",OFFSET('9. METAS'!$U$20,INT((ROW()-14)/2),0)))</f>
        <v/>
      </c>
      <c r="N461" s="769" t="str">
        <f ca="1">IFERROR(J461/J462,"ND")</f>
        <v>ND</v>
      </c>
      <c r="O461" s="771" t="str">
        <f ca="1">IFERROR(((J461+K461)/H461),"ND")</f>
        <v>ND</v>
      </c>
      <c r="P461" s="775"/>
    </row>
    <row r="462" spans="3:16">
      <c r="C462" s="747"/>
      <c r="D462" s="749"/>
      <c r="E462" s="749"/>
      <c r="F462" s="751"/>
      <c r="G462" s="753"/>
      <c r="H462" s="760"/>
      <c r="I462" s="764"/>
      <c r="J462" s="195" t="str">
        <f ca="1">IF(MOD(ROW()-13,2)=0,IF(ISBLANK(OFFSET('11. SEGUIMIENTO 2026'!$N$14,INT((ROW()-13)/2),0)),"",OFFSET('11. SEGUIMIENTO 2026'!$N$14,INT((ROW()-13)/2),0)),IF(ISBLANK(OFFSET('9. METAS'!$R$20,INT((ROW()-14)/2),0)),"",OFFSET('9. METAS'!$R$20,INT((ROW()-14)/2),0)))</f>
        <v/>
      </c>
      <c r="K462" s="196" t="str">
        <f ca="1">IF(MOD(ROW()-13,2)=0,IF(ISBLANK(OFFSET('11. SEGUIMIENTO 2026'!$O$14,INT((ROW()-13)/2),0)),"",OFFSET('11. SEGUIMIENTO 2026'!$O$14,INT((ROW()-13)/2),0)),IF(ISBLANK(OFFSET('9. METAS'!$S$20,INT((ROW()-14)/2),0)),"",OFFSET('9. METAS'!$S$20,INT((ROW()-14)/2),0)))</f>
        <v/>
      </c>
      <c r="L462" s="196" t="str">
        <f ca="1">IF(MOD(ROW()-13,2)=0,IF(ISBLANK(OFFSET('11. SEGUIMIENTO 2026'!$P$14,INT((ROW()-13)/2),0)),"",OFFSET('11. SEGUIMIENTO 2026'!$P$14,INT((ROW()-13)/2),0)),IF(ISBLANK(OFFSET('9. METAS'!$T$20,INT((ROW()-14)/2),0)),"",OFFSET('9. METAS'!$T$20,INT((ROW()-14)/2),0)))</f>
        <v/>
      </c>
      <c r="M462" s="197" t="str">
        <f ca="1">IF(MOD(ROW()-13,2)=0,IF(ISBLANK(OFFSET('11. SEGUIMIENTO 2026'!$Q$14,INT((ROW()-13)/2),0)),"",OFFSET('11. SEGUIMIENTO 2026'!$Q$14,INT((ROW()-13)/2),0)),IF(ISBLANK(OFFSET('9. METAS'!$U$20,INT((ROW()-14)/2),0)),"",OFFSET('9. METAS'!$U$20,INT((ROW()-14)/2),0)))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METAS'!$L$20,INT((ROW()-13)/2),0)),"",OFFSET('9. METAS'!$L$20,INT((ROW()-13)/2),0))</f>
        <v/>
      </c>
      <c r="I463" s="763"/>
      <c r="J463" s="195" t="str">
        <f ca="1">IF(MOD(ROW()-13,2)=0,IF(ISBLANK(OFFSET('11. SEGUIMIENTO 2026'!$N$14,INT((ROW()-13)/2),0)),"",OFFSET('11. SEGUIMIENTO 2026'!$N$14,INT((ROW()-13)/2),0)),IF(ISBLANK(OFFSET('9. METAS'!$R$20,INT((ROW()-14)/2),0)),"",OFFSET('9. METAS'!$R$20,INT((ROW()-14)/2),0)))</f>
        <v/>
      </c>
      <c r="K463" s="196" t="str">
        <f ca="1">IF(MOD(ROW()-13,2)=0,IF(ISBLANK(OFFSET('11. SEGUIMIENTO 2026'!$O$14,INT((ROW()-13)/2),0)),"",OFFSET('11. SEGUIMIENTO 2026'!$O$14,INT((ROW()-13)/2),0)),IF(ISBLANK(OFFSET('9. METAS'!$S$20,INT((ROW()-14)/2),0)),"",OFFSET('9. METAS'!$S$20,INT((ROW()-14)/2),0)))</f>
        <v/>
      </c>
      <c r="L463" s="196" t="str">
        <f ca="1">IF(MOD(ROW()-13,2)=0,IF(ISBLANK(OFFSET('11. SEGUIMIENTO 2026'!$P$14,INT((ROW()-13)/2),0)),"",OFFSET('11. SEGUIMIENTO 2026'!$P$14,INT((ROW()-13)/2),0)),IF(ISBLANK(OFFSET('9. METAS'!$T$20,INT((ROW()-14)/2),0)),"",OFFSET('9. METAS'!$T$20,INT((ROW()-14)/2),0)))</f>
        <v/>
      </c>
      <c r="M463" s="197" t="str">
        <f ca="1">IF(MOD(ROW()-13,2)=0,IF(ISBLANK(OFFSET('11. SEGUIMIENTO 2026'!$Q$14,INT((ROW()-13)/2),0)),"",OFFSET('11. SEGUIMIENTO 2026'!$Q$14,INT((ROW()-13)/2),0)),IF(ISBLANK(OFFSET('9. METAS'!$U$20,INT((ROW()-14)/2),0)),"",OFFSET('9. METAS'!$U$20,INT((ROW()-14)/2),0)))</f>
        <v/>
      </c>
      <c r="N463" s="769" t="str">
        <f ca="1">IFERROR(J463/J464,"ND")</f>
        <v>ND</v>
      </c>
      <c r="O463" s="771" t="str">
        <f ca="1">IFERROR(((J463+K463)/H463),"ND")</f>
        <v>ND</v>
      </c>
      <c r="P463" s="775"/>
    </row>
    <row r="464" spans="3:16">
      <c r="C464" s="747"/>
      <c r="D464" s="749"/>
      <c r="E464" s="749"/>
      <c r="F464" s="751"/>
      <c r="G464" s="753"/>
      <c r="H464" s="760"/>
      <c r="I464" s="764"/>
      <c r="J464" s="195" t="str">
        <f ca="1">IF(MOD(ROW()-13,2)=0,IF(ISBLANK(OFFSET('11. SEGUIMIENTO 2026'!$N$14,INT((ROW()-13)/2),0)),"",OFFSET('11. SEGUIMIENTO 2026'!$N$14,INT((ROW()-13)/2),0)),IF(ISBLANK(OFFSET('9. METAS'!$R$20,INT((ROW()-14)/2),0)),"",OFFSET('9. METAS'!$R$20,INT((ROW()-14)/2),0)))</f>
        <v/>
      </c>
      <c r="K464" s="196" t="str">
        <f ca="1">IF(MOD(ROW()-13,2)=0,IF(ISBLANK(OFFSET('11. SEGUIMIENTO 2026'!$O$14,INT((ROW()-13)/2),0)),"",OFFSET('11. SEGUIMIENTO 2026'!$O$14,INT((ROW()-13)/2),0)),IF(ISBLANK(OFFSET('9. METAS'!$S$20,INT((ROW()-14)/2),0)),"",OFFSET('9. METAS'!$S$20,INT((ROW()-14)/2),0)))</f>
        <v/>
      </c>
      <c r="L464" s="196" t="str">
        <f ca="1">IF(MOD(ROW()-13,2)=0,IF(ISBLANK(OFFSET('11. SEGUIMIENTO 2026'!$P$14,INT((ROW()-13)/2),0)),"",OFFSET('11. SEGUIMIENTO 2026'!$P$14,INT((ROW()-13)/2),0)),IF(ISBLANK(OFFSET('9. METAS'!$T$20,INT((ROW()-14)/2),0)),"",OFFSET('9. METAS'!$T$20,INT((ROW()-14)/2),0)))</f>
        <v/>
      </c>
      <c r="M464" s="197" t="str">
        <f ca="1">IF(MOD(ROW()-13,2)=0,IF(ISBLANK(OFFSET('11. SEGUIMIENTO 2026'!$Q$14,INT((ROW()-13)/2),0)),"",OFFSET('11. SEGUIMIENTO 2026'!$Q$14,INT((ROW()-13)/2),0)),IF(ISBLANK(OFFSET('9. METAS'!$U$20,INT((ROW()-14)/2),0)),"",OFFSET('9. METAS'!$U$20,INT((ROW()-14)/2),0)))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METAS'!$L$20,INT((ROW()-13)/2),0)),"",OFFSET('9. METAS'!$L$20,INT((ROW()-13)/2),0))</f>
        <v/>
      </c>
      <c r="I465" s="763"/>
      <c r="J465" s="195" t="str">
        <f ca="1">IF(MOD(ROW()-13,2)=0,IF(ISBLANK(OFFSET('11. SEGUIMIENTO 2026'!$N$14,INT((ROW()-13)/2),0)),"",OFFSET('11. SEGUIMIENTO 2026'!$N$14,INT((ROW()-13)/2),0)),IF(ISBLANK(OFFSET('9. METAS'!$R$20,INT((ROW()-14)/2),0)),"",OFFSET('9. METAS'!$R$20,INT((ROW()-14)/2),0)))</f>
        <v/>
      </c>
      <c r="K465" s="196" t="str">
        <f ca="1">IF(MOD(ROW()-13,2)=0,IF(ISBLANK(OFFSET('11. SEGUIMIENTO 2026'!$O$14,INT((ROW()-13)/2),0)),"",OFFSET('11. SEGUIMIENTO 2026'!$O$14,INT((ROW()-13)/2),0)),IF(ISBLANK(OFFSET('9. METAS'!$S$20,INT((ROW()-14)/2),0)),"",OFFSET('9. METAS'!$S$20,INT((ROW()-14)/2),0)))</f>
        <v/>
      </c>
      <c r="L465" s="196" t="str">
        <f ca="1">IF(MOD(ROW()-13,2)=0,IF(ISBLANK(OFFSET('11. SEGUIMIENTO 2026'!$P$14,INT((ROW()-13)/2),0)),"",OFFSET('11. SEGUIMIENTO 2026'!$P$14,INT((ROW()-13)/2),0)),IF(ISBLANK(OFFSET('9. METAS'!$T$20,INT((ROW()-14)/2),0)),"",OFFSET('9. METAS'!$T$20,INT((ROW()-14)/2),0)))</f>
        <v/>
      </c>
      <c r="M465" s="197" t="str">
        <f ca="1">IF(MOD(ROW()-13,2)=0,IF(ISBLANK(OFFSET('11. SEGUIMIENTO 2026'!$Q$14,INT((ROW()-13)/2),0)),"",OFFSET('11. SEGUIMIENTO 2026'!$Q$14,INT((ROW()-13)/2),0)),IF(ISBLANK(OFFSET('9. METAS'!$U$20,INT((ROW()-14)/2),0)),"",OFFSET('9. METAS'!$U$20,INT((ROW()-14)/2),0)))</f>
        <v/>
      </c>
      <c r="N465" s="769" t="str">
        <f ca="1">IFERROR(J465/J466,"ND")</f>
        <v>ND</v>
      </c>
      <c r="O465" s="771" t="str">
        <f ca="1">IFERROR(((J465+K465)/H465),"ND")</f>
        <v>ND</v>
      </c>
      <c r="P465" s="775"/>
    </row>
    <row r="466" spans="3:16">
      <c r="C466" s="747"/>
      <c r="D466" s="749"/>
      <c r="E466" s="749"/>
      <c r="F466" s="751"/>
      <c r="G466" s="753"/>
      <c r="H466" s="760"/>
      <c r="I466" s="764"/>
      <c r="J466" s="195" t="str">
        <f ca="1">IF(MOD(ROW()-13,2)=0,IF(ISBLANK(OFFSET('11. SEGUIMIENTO 2026'!$N$14,INT((ROW()-13)/2),0)),"",OFFSET('11. SEGUIMIENTO 2026'!$N$14,INT((ROW()-13)/2),0)),IF(ISBLANK(OFFSET('9. METAS'!$R$20,INT((ROW()-14)/2),0)),"",OFFSET('9. METAS'!$R$20,INT((ROW()-14)/2),0)))</f>
        <v/>
      </c>
      <c r="K466" s="196" t="str">
        <f ca="1">IF(MOD(ROW()-13,2)=0,IF(ISBLANK(OFFSET('11. SEGUIMIENTO 2026'!$O$14,INT((ROW()-13)/2),0)),"",OFFSET('11. SEGUIMIENTO 2026'!$O$14,INT((ROW()-13)/2),0)),IF(ISBLANK(OFFSET('9. METAS'!$S$20,INT((ROW()-14)/2),0)),"",OFFSET('9. METAS'!$S$20,INT((ROW()-14)/2),0)))</f>
        <v/>
      </c>
      <c r="L466" s="196" t="str">
        <f ca="1">IF(MOD(ROW()-13,2)=0,IF(ISBLANK(OFFSET('11. SEGUIMIENTO 2026'!$P$14,INT((ROW()-13)/2),0)),"",OFFSET('11. SEGUIMIENTO 2026'!$P$14,INT((ROW()-13)/2),0)),IF(ISBLANK(OFFSET('9. METAS'!$T$20,INT((ROW()-14)/2),0)),"",OFFSET('9. METAS'!$T$20,INT((ROW()-14)/2),0)))</f>
        <v/>
      </c>
      <c r="M466" s="197" t="str">
        <f ca="1">IF(MOD(ROW()-13,2)=0,IF(ISBLANK(OFFSET('11. SEGUIMIENTO 2026'!$Q$14,INT((ROW()-13)/2),0)),"",OFFSET('11. SEGUIMIENTO 2026'!$Q$14,INT((ROW()-13)/2),0)),IF(ISBLANK(OFFSET('9. METAS'!$U$20,INT((ROW()-14)/2),0)),"",OFFSET('9. METAS'!$U$20,INT((ROW()-14)/2),0)))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METAS'!$L$20,INT((ROW()-13)/2),0)),"",OFFSET('9. METAS'!$L$20,INT((ROW()-13)/2),0))</f>
        <v/>
      </c>
      <c r="I467" s="763"/>
      <c r="J467" s="195" t="str">
        <f ca="1">IF(MOD(ROW()-13,2)=0,IF(ISBLANK(OFFSET('11. SEGUIMIENTO 2026'!$N$14,INT((ROW()-13)/2),0)),"",OFFSET('11. SEGUIMIENTO 2026'!$N$14,INT((ROW()-13)/2),0)),IF(ISBLANK(OFFSET('9. METAS'!$R$20,INT((ROW()-14)/2),0)),"",OFFSET('9. METAS'!$R$20,INT((ROW()-14)/2),0)))</f>
        <v/>
      </c>
      <c r="K467" s="196" t="str">
        <f ca="1">IF(MOD(ROW()-13,2)=0,IF(ISBLANK(OFFSET('11. SEGUIMIENTO 2026'!$O$14,INT((ROW()-13)/2),0)),"",OFFSET('11. SEGUIMIENTO 2026'!$O$14,INT((ROW()-13)/2),0)),IF(ISBLANK(OFFSET('9. METAS'!$S$20,INT((ROW()-14)/2),0)),"",OFFSET('9. METAS'!$S$20,INT((ROW()-14)/2),0)))</f>
        <v/>
      </c>
      <c r="L467" s="196" t="str">
        <f ca="1">IF(MOD(ROW()-13,2)=0,IF(ISBLANK(OFFSET('11. SEGUIMIENTO 2026'!$P$14,INT((ROW()-13)/2),0)),"",OFFSET('11. SEGUIMIENTO 2026'!$P$14,INT((ROW()-13)/2),0)),IF(ISBLANK(OFFSET('9. METAS'!$T$20,INT((ROW()-14)/2),0)),"",OFFSET('9. METAS'!$T$20,INT((ROW()-14)/2),0)))</f>
        <v/>
      </c>
      <c r="M467" s="197" t="str">
        <f ca="1">IF(MOD(ROW()-13,2)=0,IF(ISBLANK(OFFSET('11. SEGUIMIENTO 2026'!$Q$14,INT((ROW()-13)/2),0)),"",OFFSET('11. SEGUIMIENTO 2026'!$Q$14,INT((ROW()-13)/2),0)),IF(ISBLANK(OFFSET('9. METAS'!$U$20,INT((ROW()-14)/2),0)),"",OFFSET('9. METAS'!$U$20,INT((ROW()-14)/2),0)))</f>
        <v/>
      </c>
      <c r="N467" s="769" t="str">
        <f ca="1">IFERROR(J467/J468,"ND")</f>
        <v>ND</v>
      </c>
      <c r="O467" s="771" t="str">
        <f ca="1">IFERROR(((J467+K467)/H467),"ND")</f>
        <v>ND</v>
      </c>
      <c r="P467" s="775"/>
    </row>
    <row r="468" spans="3:16">
      <c r="C468" s="747"/>
      <c r="D468" s="749"/>
      <c r="E468" s="749"/>
      <c r="F468" s="751"/>
      <c r="G468" s="753"/>
      <c r="H468" s="760"/>
      <c r="I468" s="764"/>
      <c r="J468" s="195" t="str">
        <f ca="1">IF(MOD(ROW()-13,2)=0,IF(ISBLANK(OFFSET('11. SEGUIMIENTO 2026'!$N$14,INT((ROW()-13)/2),0)),"",OFFSET('11. SEGUIMIENTO 2026'!$N$14,INT((ROW()-13)/2),0)),IF(ISBLANK(OFFSET('9. METAS'!$R$20,INT((ROW()-14)/2),0)),"",OFFSET('9. METAS'!$R$20,INT((ROW()-14)/2),0)))</f>
        <v/>
      </c>
      <c r="K468" s="196" t="str">
        <f ca="1">IF(MOD(ROW()-13,2)=0,IF(ISBLANK(OFFSET('11. SEGUIMIENTO 2026'!$O$14,INT((ROW()-13)/2),0)),"",OFFSET('11. SEGUIMIENTO 2026'!$O$14,INT((ROW()-13)/2),0)),IF(ISBLANK(OFFSET('9. METAS'!$S$20,INT((ROW()-14)/2),0)),"",OFFSET('9. METAS'!$S$20,INT((ROW()-14)/2),0)))</f>
        <v/>
      </c>
      <c r="L468" s="196" t="str">
        <f ca="1">IF(MOD(ROW()-13,2)=0,IF(ISBLANK(OFFSET('11. SEGUIMIENTO 2026'!$P$14,INT((ROW()-13)/2),0)),"",OFFSET('11. SEGUIMIENTO 2026'!$P$14,INT((ROW()-13)/2),0)),IF(ISBLANK(OFFSET('9. METAS'!$T$20,INT((ROW()-14)/2),0)),"",OFFSET('9. METAS'!$T$20,INT((ROW()-14)/2),0)))</f>
        <v/>
      </c>
      <c r="M468" s="197" t="str">
        <f ca="1">IF(MOD(ROW()-13,2)=0,IF(ISBLANK(OFFSET('11. SEGUIMIENTO 2026'!$Q$14,INT((ROW()-13)/2),0)),"",OFFSET('11. SEGUIMIENTO 2026'!$Q$14,INT((ROW()-13)/2),0)),IF(ISBLANK(OFFSET('9. METAS'!$U$20,INT((ROW()-14)/2),0)),"",OFFSET('9. METAS'!$U$20,INT((ROW()-14)/2),0)))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METAS'!$L$20,INT((ROW()-13)/2),0)),"",OFFSET('9. METAS'!$L$20,INT((ROW()-13)/2),0))</f>
        <v/>
      </c>
      <c r="I469" s="763"/>
      <c r="J469" s="195" t="str">
        <f ca="1">IF(MOD(ROW()-13,2)=0,IF(ISBLANK(OFFSET('11. SEGUIMIENTO 2026'!$N$14,INT((ROW()-13)/2),0)),"",OFFSET('11. SEGUIMIENTO 2026'!$N$14,INT((ROW()-13)/2),0)),IF(ISBLANK(OFFSET('9. METAS'!$R$20,INT((ROW()-14)/2),0)),"",OFFSET('9. METAS'!$R$20,INT((ROW()-14)/2),0)))</f>
        <v/>
      </c>
      <c r="K469" s="196" t="str">
        <f ca="1">IF(MOD(ROW()-13,2)=0,IF(ISBLANK(OFFSET('11. SEGUIMIENTO 2026'!$O$14,INT((ROW()-13)/2),0)),"",OFFSET('11. SEGUIMIENTO 2026'!$O$14,INT((ROW()-13)/2),0)),IF(ISBLANK(OFFSET('9. METAS'!$S$20,INT((ROW()-14)/2),0)),"",OFFSET('9. METAS'!$S$20,INT((ROW()-14)/2),0)))</f>
        <v/>
      </c>
      <c r="L469" s="196" t="str">
        <f ca="1">IF(MOD(ROW()-13,2)=0,IF(ISBLANK(OFFSET('11. SEGUIMIENTO 2026'!$P$14,INT((ROW()-13)/2),0)),"",OFFSET('11. SEGUIMIENTO 2026'!$P$14,INT((ROW()-13)/2),0)),IF(ISBLANK(OFFSET('9. METAS'!$T$20,INT((ROW()-14)/2),0)),"",OFFSET('9. METAS'!$T$20,INT((ROW()-14)/2),0)))</f>
        <v/>
      </c>
      <c r="M469" s="197" t="str">
        <f ca="1">IF(MOD(ROW()-13,2)=0,IF(ISBLANK(OFFSET('11. SEGUIMIENTO 2026'!$Q$14,INT((ROW()-13)/2),0)),"",OFFSET('11. SEGUIMIENTO 2026'!$Q$14,INT((ROW()-13)/2),0)),IF(ISBLANK(OFFSET('9. METAS'!$U$20,INT((ROW()-14)/2),0)),"",OFFSET('9. METAS'!$U$20,INT((ROW()-14)/2),0)))</f>
        <v/>
      </c>
      <c r="N469" s="769" t="str">
        <f ca="1">IFERROR(J469/J470,"ND")</f>
        <v>ND</v>
      </c>
      <c r="O469" s="771" t="str">
        <f ca="1">IFERROR(((J469+K469)/H469),"ND")</f>
        <v>ND</v>
      </c>
      <c r="P469" s="775"/>
    </row>
    <row r="470" spans="3:16">
      <c r="C470" s="747"/>
      <c r="D470" s="749"/>
      <c r="E470" s="749"/>
      <c r="F470" s="751"/>
      <c r="G470" s="753"/>
      <c r="H470" s="760"/>
      <c r="I470" s="764"/>
      <c r="J470" s="195" t="str">
        <f ca="1">IF(MOD(ROW()-13,2)=0,IF(ISBLANK(OFFSET('11. SEGUIMIENTO 2026'!$N$14,INT((ROW()-13)/2),0)),"",OFFSET('11. SEGUIMIENTO 2026'!$N$14,INT((ROW()-13)/2),0)),IF(ISBLANK(OFFSET('9. METAS'!$R$20,INT((ROW()-14)/2),0)),"",OFFSET('9. METAS'!$R$20,INT((ROW()-14)/2),0)))</f>
        <v/>
      </c>
      <c r="K470" s="196" t="str">
        <f ca="1">IF(MOD(ROW()-13,2)=0,IF(ISBLANK(OFFSET('11. SEGUIMIENTO 2026'!$O$14,INT((ROW()-13)/2),0)),"",OFFSET('11. SEGUIMIENTO 2026'!$O$14,INT((ROW()-13)/2),0)),IF(ISBLANK(OFFSET('9. METAS'!$S$20,INT((ROW()-14)/2),0)),"",OFFSET('9. METAS'!$S$20,INT((ROW()-14)/2),0)))</f>
        <v/>
      </c>
      <c r="L470" s="196" t="str">
        <f ca="1">IF(MOD(ROW()-13,2)=0,IF(ISBLANK(OFFSET('11. SEGUIMIENTO 2026'!$P$14,INT((ROW()-13)/2),0)),"",OFFSET('11. SEGUIMIENTO 2026'!$P$14,INT((ROW()-13)/2),0)),IF(ISBLANK(OFFSET('9. METAS'!$T$20,INT((ROW()-14)/2),0)),"",OFFSET('9. METAS'!$T$20,INT((ROW()-14)/2),0)))</f>
        <v/>
      </c>
      <c r="M470" s="197" t="str">
        <f ca="1">IF(MOD(ROW()-13,2)=0,IF(ISBLANK(OFFSET('11. SEGUIMIENTO 2026'!$Q$14,INT((ROW()-13)/2),0)),"",OFFSET('11. SEGUIMIENTO 2026'!$Q$14,INT((ROW()-13)/2),0)),IF(ISBLANK(OFFSET('9. METAS'!$U$20,INT((ROW()-14)/2),0)),"",OFFSET('9. METAS'!$U$20,INT((ROW()-14)/2),0)))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METAS'!$L$20,INT((ROW()-13)/2),0)),"",OFFSET('9. METAS'!$L$20,INT((ROW()-13)/2),0))</f>
        <v/>
      </c>
      <c r="I471" s="763"/>
      <c r="J471" s="195" t="str">
        <f ca="1">IF(MOD(ROW()-13,2)=0,IF(ISBLANK(OFFSET('11. SEGUIMIENTO 2026'!$N$14,INT((ROW()-13)/2),0)),"",OFFSET('11. SEGUIMIENTO 2026'!$N$14,INT((ROW()-13)/2),0)),IF(ISBLANK(OFFSET('9. METAS'!$R$20,INT((ROW()-14)/2),0)),"",OFFSET('9. METAS'!$R$20,INT((ROW()-14)/2),0)))</f>
        <v/>
      </c>
      <c r="K471" s="196" t="str">
        <f ca="1">IF(MOD(ROW()-13,2)=0,IF(ISBLANK(OFFSET('11. SEGUIMIENTO 2026'!$O$14,INT((ROW()-13)/2),0)),"",OFFSET('11. SEGUIMIENTO 2026'!$O$14,INT((ROW()-13)/2),0)),IF(ISBLANK(OFFSET('9. METAS'!$S$20,INT((ROW()-14)/2),0)),"",OFFSET('9. METAS'!$S$20,INT((ROW()-14)/2),0)))</f>
        <v/>
      </c>
      <c r="L471" s="196" t="str">
        <f ca="1">IF(MOD(ROW()-13,2)=0,IF(ISBLANK(OFFSET('11. SEGUIMIENTO 2026'!$P$14,INT((ROW()-13)/2),0)),"",OFFSET('11. SEGUIMIENTO 2026'!$P$14,INT((ROW()-13)/2),0)),IF(ISBLANK(OFFSET('9. METAS'!$T$20,INT((ROW()-14)/2),0)),"",OFFSET('9. METAS'!$T$20,INT((ROW()-14)/2),0)))</f>
        <v/>
      </c>
      <c r="M471" s="197" t="str">
        <f ca="1">IF(MOD(ROW()-13,2)=0,IF(ISBLANK(OFFSET('11. SEGUIMIENTO 2026'!$Q$14,INT((ROW()-13)/2),0)),"",OFFSET('11. SEGUIMIENTO 2026'!$Q$14,INT((ROW()-13)/2),0)),IF(ISBLANK(OFFSET('9. METAS'!$U$20,INT((ROW()-14)/2),0)),"",OFFSET('9. METAS'!$U$20,INT((ROW()-14)/2),0)))</f>
        <v/>
      </c>
      <c r="N471" s="769" t="str">
        <f ca="1">IFERROR(J471/J472,"ND")</f>
        <v>ND</v>
      </c>
      <c r="O471" s="771" t="str">
        <f ca="1">IFERROR(((J471+K471)/H471),"ND")</f>
        <v>ND</v>
      </c>
      <c r="P471" s="775"/>
    </row>
    <row r="472" spans="3:16">
      <c r="C472" s="747"/>
      <c r="D472" s="749"/>
      <c r="E472" s="749"/>
      <c r="F472" s="751"/>
      <c r="G472" s="753"/>
      <c r="H472" s="760"/>
      <c r="I472" s="764"/>
      <c r="J472" s="195" t="str">
        <f ca="1">IF(MOD(ROW()-13,2)=0,IF(ISBLANK(OFFSET('11. SEGUIMIENTO 2026'!$N$14,INT((ROW()-13)/2),0)),"",OFFSET('11. SEGUIMIENTO 2026'!$N$14,INT((ROW()-13)/2),0)),IF(ISBLANK(OFFSET('9. METAS'!$R$20,INT((ROW()-14)/2),0)),"",OFFSET('9. METAS'!$R$20,INT((ROW()-14)/2),0)))</f>
        <v/>
      </c>
      <c r="K472" s="196" t="str">
        <f ca="1">IF(MOD(ROW()-13,2)=0,IF(ISBLANK(OFFSET('11. SEGUIMIENTO 2026'!$O$14,INT((ROW()-13)/2),0)),"",OFFSET('11. SEGUIMIENTO 2026'!$O$14,INT((ROW()-13)/2),0)),IF(ISBLANK(OFFSET('9. METAS'!$S$20,INT((ROW()-14)/2),0)),"",OFFSET('9. METAS'!$S$20,INT((ROW()-14)/2),0)))</f>
        <v/>
      </c>
      <c r="L472" s="196" t="str">
        <f ca="1">IF(MOD(ROW()-13,2)=0,IF(ISBLANK(OFFSET('11. SEGUIMIENTO 2026'!$P$14,INT((ROW()-13)/2),0)),"",OFFSET('11. SEGUIMIENTO 2026'!$P$14,INT((ROW()-13)/2),0)),IF(ISBLANK(OFFSET('9. METAS'!$T$20,INT((ROW()-14)/2),0)),"",OFFSET('9. METAS'!$T$20,INT((ROW()-14)/2),0)))</f>
        <v/>
      </c>
      <c r="M472" s="197" t="str">
        <f ca="1">IF(MOD(ROW()-13,2)=0,IF(ISBLANK(OFFSET('11. SEGUIMIENTO 2026'!$Q$14,INT((ROW()-13)/2),0)),"",OFFSET('11. SEGUIMIENTO 2026'!$Q$14,INT((ROW()-13)/2),0)),IF(ISBLANK(OFFSET('9. METAS'!$U$20,INT((ROW()-14)/2),0)),"",OFFSET('9. METAS'!$U$20,INT((ROW()-14)/2),0)))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METAS'!$L$20,INT((ROW()-13)/2),0)),"",OFFSET('9. METAS'!$L$20,INT((ROW()-13)/2),0))</f>
        <v/>
      </c>
      <c r="I473" s="763"/>
      <c r="J473" s="195" t="str">
        <f ca="1">IF(MOD(ROW()-13,2)=0,IF(ISBLANK(OFFSET('11. SEGUIMIENTO 2026'!$N$14,INT((ROW()-13)/2),0)),"",OFFSET('11. SEGUIMIENTO 2026'!$N$14,INT((ROW()-13)/2),0)),IF(ISBLANK(OFFSET('9. METAS'!$R$20,INT((ROW()-14)/2),0)),"",OFFSET('9. METAS'!$R$20,INT((ROW()-14)/2),0)))</f>
        <v/>
      </c>
      <c r="K473" s="196" t="str">
        <f ca="1">IF(MOD(ROW()-13,2)=0,IF(ISBLANK(OFFSET('11. SEGUIMIENTO 2026'!$O$14,INT((ROW()-13)/2),0)),"",OFFSET('11. SEGUIMIENTO 2026'!$O$14,INT((ROW()-13)/2),0)),IF(ISBLANK(OFFSET('9. METAS'!$S$20,INT((ROW()-14)/2),0)),"",OFFSET('9. METAS'!$S$20,INT((ROW()-14)/2),0)))</f>
        <v/>
      </c>
      <c r="L473" s="196" t="str">
        <f ca="1">IF(MOD(ROW()-13,2)=0,IF(ISBLANK(OFFSET('11. SEGUIMIENTO 2026'!$P$14,INT((ROW()-13)/2),0)),"",OFFSET('11. SEGUIMIENTO 2026'!$P$14,INT((ROW()-13)/2),0)),IF(ISBLANK(OFFSET('9. METAS'!$T$20,INT((ROW()-14)/2),0)),"",OFFSET('9. METAS'!$T$20,INT((ROW()-14)/2),0)))</f>
        <v/>
      </c>
      <c r="M473" s="197" t="str">
        <f ca="1">IF(MOD(ROW()-13,2)=0,IF(ISBLANK(OFFSET('11. SEGUIMIENTO 2026'!$Q$14,INT((ROW()-13)/2),0)),"",OFFSET('11. SEGUIMIENTO 2026'!$Q$14,INT((ROW()-13)/2),0)),IF(ISBLANK(OFFSET('9. METAS'!$U$20,INT((ROW()-14)/2),0)),"",OFFSET('9. METAS'!$U$20,INT((ROW()-14)/2),0)))</f>
        <v/>
      </c>
      <c r="N473" s="769" t="str">
        <f ca="1">IFERROR(J473/J474,"ND")</f>
        <v>ND</v>
      </c>
      <c r="O473" s="771" t="str">
        <f ca="1">IFERROR(((J473+K473)/H473),"ND")</f>
        <v>ND</v>
      </c>
      <c r="P473" s="775"/>
    </row>
    <row r="474" spans="3:16" ht="15.75" thickBot="1">
      <c r="C474" s="757"/>
      <c r="D474" s="758"/>
      <c r="E474" s="758"/>
      <c r="F474" s="759"/>
      <c r="G474" s="761"/>
      <c r="H474" s="824"/>
      <c r="I474" s="825"/>
      <c r="J474" s="198" t="str">
        <f ca="1">IF(MOD(ROW()-13,2)=0,IF(ISBLANK(OFFSET('11. SEGUIMIENTO 2026'!$N$14,INT((ROW()-13)/2),0)),"",OFFSET('11. SEGUIMIENTO 2026'!$N$14,INT((ROW()-13)/2),0)),IF(ISBLANK(OFFSET('9. METAS'!$R$20,INT((ROW()-14)/2),0)),"",OFFSET('9. METAS'!$R$20,INT((ROW()-14)/2),0)))</f>
        <v/>
      </c>
      <c r="K474" s="199" t="str">
        <f ca="1">IF(MOD(ROW()-13,2)=0,IF(ISBLANK(OFFSET('11. SEGUIMIENTO 2026'!$O$14,INT((ROW()-13)/2),0)),"",OFFSET('11. SEGUIMIENTO 2026'!$O$14,INT((ROW()-13)/2),0)),IF(ISBLANK(OFFSET('9. METAS'!$S$20,INT((ROW()-14)/2),0)),"",OFFSET('9. METAS'!$S$20,INT((ROW()-14)/2),0)))</f>
        <v/>
      </c>
      <c r="L474" s="199" t="str">
        <f ca="1">IF(MOD(ROW()-13,2)=0,IF(ISBLANK(OFFSET('11. SEGUIMIENTO 2026'!$P$14,INT((ROW()-13)/2),0)),"",OFFSET('11. SEGUIMIENTO 2026'!$P$14,INT((ROW()-13)/2),0)),IF(ISBLANK(OFFSET('9. METAS'!$T$20,INT((ROW()-14)/2),0)),"",OFFSET('9. METAS'!$T$20,INT((ROW()-14)/2),0)))</f>
        <v/>
      </c>
      <c r="M474" s="200" t="str">
        <f ca="1">IF(MOD(ROW()-13,2)=0,IF(ISBLANK(OFFSET('11. SEGUIMIENTO 2026'!$Q$14,INT((ROW()-13)/2),0)),"",OFFSET('11. SEGUIMIENTO 2026'!$Q$14,INT((ROW()-13)/2),0)),IF(ISBLANK(OFFSET('9. METAS'!$U$20,INT((ROW()-14)/2),0)),"",OFFSET('9. METAS'!$U$20,INT((ROW()-14)/2),0)))</f>
        <v/>
      </c>
      <c r="N474" s="826"/>
      <c r="O474" s="772"/>
      <c r="P474" s="82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5">
    <mergeCell ref="D5:M5"/>
    <mergeCell ref="D6:M6"/>
    <mergeCell ref="D7:M7"/>
    <mergeCell ref="D8:M8"/>
    <mergeCell ref="C9:E9"/>
    <mergeCell ref="F9:P9"/>
    <mergeCell ref="H13:H14"/>
    <mergeCell ref="I13:I14"/>
    <mergeCell ref="N13:N14"/>
    <mergeCell ref="O13:O14"/>
    <mergeCell ref="P13:P14"/>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C15:C18"/>
    <mergeCell ref="D15:D18"/>
    <mergeCell ref="H15:H16"/>
    <mergeCell ref="I15:I16"/>
    <mergeCell ref="N15:N16"/>
    <mergeCell ref="O15:O16"/>
    <mergeCell ref="P15:P16"/>
    <mergeCell ref="E17:E18"/>
    <mergeCell ref="F17:F18"/>
    <mergeCell ref="G17:G1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E1" zoomScale="91" zoomScaleNormal="91" workbookViewId="0">
      <selection activeCell="D109" sqref="D109:D110"/>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2" width="12.75" style="25" customWidth="1"/>
    <col min="13" max="13" width="12.7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146</v>
      </c>
      <c r="E7" s="755"/>
      <c r="F7" s="755"/>
      <c r="G7" s="755"/>
      <c r="H7" s="755"/>
      <c r="I7" s="755"/>
      <c r="J7" s="755"/>
      <c r="K7" s="755"/>
      <c r="L7" s="755"/>
      <c r="M7" s="755"/>
      <c r="P7" s="187"/>
    </row>
    <row r="8" spans="3:16" ht="27" thickBot="1">
      <c r="C8" s="191"/>
      <c r="D8" s="832"/>
      <c r="E8" s="832"/>
      <c r="F8" s="832"/>
      <c r="G8" s="832"/>
      <c r="H8" s="832"/>
      <c r="I8" s="832"/>
      <c r="J8" s="832"/>
      <c r="K8" s="832"/>
      <c r="L8" s="832"/>
      <c r="M8" s="832"/>
      <c r="P8" s="187"/>
    </row>
    <row r="9" spans="3:16" ht="38.25" customHeight="1" thickBot="1">
      <c r="C9" s="781" t="s">
        <v>137</v>
      </c>
      <c r="D9" s="782"/>
      <c r="E9" s="783"/>
      <c r="F9" s="806" t="str">
        <f>IF(ISBLANK('17. CEDULA0126'!F9),"",'17. CEDULA0126'!F9)</f>
        <v>E-PPA 2.2  PROGRAMA DE INFRAESTRUCTURA BÁSICA URBANA, MEJORAMIENTO DE IMAGEN, SERVICIOS PÚBLICOS Y OBRAS PÚBLICAS DIGNAS, SUSTENTABLES E INCLUSIVAS.</v>
      </c>
      <c r="G9" s="807"/>
      <c r="H9" s="807"/>
      <c r="I9" s="807"/>
      <c r="J9" s="807"/>
      <c r="K9" s="807"/>
      <c r="L9" s="807"/>
      <c r="M9" s="807"/>
      <c r="N9" s="807"/>
      <c r="O9" s="807"/>
      <c r="P9" s="808"/>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817" t="s">
        <v>572</v>
      </c>
    </row>
    <row r="11" spans="3:16" ht="42" customHeight="1" thickBot="1">
      <c r="C11" s="744"/>
      <c r="D11" s="741"/>
      <c r="E11" s="741"/>
      <c r="F11" s="741"/>
      <c r="G11" s="741"/>
      <c r="H11" s="741" t="s">
        <v>127</v>
      </c>
      <c r="I11" s="820" t="s">
        <v>128</v>
      </c>
      <c r="J11" s="741" t="s">
        <v>136</v>
      </c>
      <c r="K11" s="741"/>
      <c r="L11" s="741"/>
      <c r="M11" s="741"/>
      <c r="N11" s="741" t="s">
        <v>133</v>
      </c>
      <c r="O11" s="741"/>
      <c r="P11" s="818"/>
    </row>
    <row r="12" spans="3:16" ht="42" customHeight="1" thickBot="1">
      <c r="C12" s="744"/>
      <c r="D12" s="741"/>
      <c r="E12" s="741"/>
      <c r="F12" s="741"/>
      <c r="G12" s="741"/>
      <c r="H12" s="741"/>
      <c r="I12" s="820"/>
      <c r="J12" s="185" t="s">
        <v>132</v>
      </c>
      <c r="K12" s="185" t="s">
        <v>129</v>
      </c>
      <c r="L12" s="185" t="s">
        <v>130</v>
      </c>
      <c r="M12" s="185" t="s">
        <v>131</v>
      </c>
      <c r="N12" s="185" t="s">
        <v>135</v>
      </c>
      <c r="O12" s="185" t="s">
        <v>90</v>
      </c>
      <c r="P12" s="819"/>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METAS'!$L$20,INT((ROW()-13)/2),0)),"",OFFSET('9. METAS'!$L$20,INT((ROW()-13)/2),0))</f>
        <v>0</v>
      </c>
      <c r="I13" s="766" t="s">
        <v>144</v>
      </c>
      <c r="J13" s="192">
        <f ca="1">IF(MOD(ROW()-13,2)=0,IF(ISBLANK(OFFSET('11. SEGUIMIENTO 2026'!$N$14,INT((ROW()-13)/2),0)),"",OFFSET('11. SEGUIMIENTO 2026'!$N$14,INT((ROW()-13)/2),0)),IF(ISBLANK(OFFSET('9. METAS'!$R$20,INT((ROW()-14)/2),0)),"",OFFSET('9. METAS'!$R$20,INT((ROW()-14)/2),0)))</f>
        <v>6.0699999999999997E-2</v>
      </c>
      <c r="K13" s="193">
        <f ca="1">IF(MOD(ROW()-13,2)=0,IF(ISBLANK(OFFSET('11. SEGUIMIENTO 2026'!$O$14,INT((ROW()-13)/2),0)),"",OFFSET('11. SEGUIMIENTO 2026'!$O$14,INT((ROW()-13)/2),0)),IF(ISBLANK(OFFSET('9. METAS'!$S$20,INT((ROW()-14)/2),0)),"",OFFSET('9. METAS'!$S$20,INT((ROW()-14)/2),0)))</f>
        <v>57</v>
      </c>
      <c r="L13" s="193">
        <f ca="1">IF(MOD(ROW()-13,2)=0,IF(ISBLANK(OFFSET('11. SEGUIMIENTO 2026'!$P$14,INT((ROW()-13)/2),0)),"",OFFSET('11. SEGUIMIENTO 2026'!$P$14,INT((ROW()-13)/2),0)),IF(ISBLANK(OFFSET('9. METAS'!$T$20,INT((ROW()-14)/2),0)),"",OFFSET('9. METAS'!$T$20,INT((ROW()-14)/2),0)))</f>
        <v>7</v>
      </c>
      <c r="M13" s="194">
        <f ca="1">IF(MOD(ROW()-13,2)=0,IF(ISBLANK(OFFSET('11. SEGUIMIENTO 2026'!$Q$14,INT((ROW()-13)/2),0)),"",OFFSET('11. SEGUIMIENTO 2026'!$Q$14,INT((ROW()-13)/2),0)),IF(ISBLANK(OFFSET('9. METAS'!$U$20,INT((ROW()-14)/2),0)),"",OFFSET('9. METAS'!$U$20,INT((ROW()-14)/2),0)))</f>
        <v>9</v>
      </c>
      <c r="N13" s="769" t="str">
        <f ca="1">IFERROR(J13/J14,"ND")</f>
        <v>ND</v>
      </c>
      <c r="O13" s="771" t="str">
        <f ca="1">IFERROR(((J13+K13+L13)/H13),"ND")</f>
        <v>ND</v>
      </c>
      <c r="P13" s="773" t="str">
        <f ca="1">IF(ISBLANK(OFFSET('11. SEGUIMIENTO 2026'!$AB$14,INT((ROW()-13)/2),0)),"",OFFSET('11. SEGUIMIENTO 2026'!$AB$14,INT((ROW()-13)/2),0))</f>
        <v/>
      </c>
    </row>
    <row r="14" spans="3:16">
      <c r="C14" s="747"/>
      <c r="D14" s="749"/>
      <c r="E14" s="749"/>
      <c r="F14" s="751"/>
      <c r="G14" s="753"/>
      <c r="H14" s="760"/>
      <c r="I14" s="767"/>
      <c r="J14" s="195">
        <f ca="1">IF(MOD(ROW()-13,2)=0,IF(ISBLANK(OFFSET('11. SEGUIMIENTO 2026'!$N$14,INT((ROW()-13)/2),0)),"",OFFSET('11. SEGUIMIENTO 2026'!$N$14,INT((ROW()-13)/2),0)),IF(ISBLANK(OFFSET('9. METAS'!$R$20,INT((ROW()-14)/2),0)),"",OFFSET('9. METAS'!$R$20,INT((ROW()-14)/2),0)))</f>
        <v>0</v>
      </c>
      <c r="K14" s="196">
        <f ca="1">IF(MOD(ROW()-13,2)=0,IF(ISBLANK(OFFSET('11. SEGUIMIENTO 2026'!$O$14,INT((ROW()-13)/2),0)),"",OFFSET('11. SEGUIMIENTO 2026'!$O$14,INT((ROW()-13)/2),0)),IF(ISBLANK(OFFSET('9. METAS'!$S$20,INT((ROW()-14)/2),0)),"",OFFSET('9. METAS'!$S$20,INT((ROW()-14)/2),0)))</f>
        <v>0</v>
      </c>
      <c r="L14" s="196">
        <f ca="1">IF(MOD(ROW()-13,2)=0,IF(ISBLANK(OFFSET('11. SEGUIMIENTO 2026'!$P$14,INT((ROW()-13)/2),0)),"",OFFSET('11. SEGUIMIENTO 2026'!$P$14,INT((ROW()-13)/2),0)),IF(ISBLANK(OFFSET('9. METAS'!$T$20,INT((ROW()-14)/2),0)),"",OFFSET('9. METAS'!$T$20,INT((ROW()-14)/2),0)))</f>
        <v>0</v>
      </c>
      <c r="M14" s="197">
        <f ca="1">IF(MOD(ROW()-13,2)=0,IF(ISBLANK(OFFSET('11. SEGUIMIENTO 2026'!$Q$14,INT((ROW()-13)/2),0)),"",OFFSET('11. SEGUIMIENTO 2026'!$Q$14,INT((ROW()-13)/2),0)),IF(ISBLANK(OFFSET('9. METAS'!$U$20,INT((ROW()-14)/2),0)),"",OFFSET('9. METAS'!$U$20,INT((ROW()-14)/2),0)))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METAS'!$L$20,INT((ROW()-13)/2),0)),"",OFFSET('9. METAS'!$L$20,INT((ROW()-13)/2),0))</f>
        <v>61</v>
      </c>
      <c r="I15" s="763"/>
      <c r="J15" s="195">
        <f ca="1">IF(MOD(ROW()-13,2)=0,IF(ISBLANK(OFFSET('11. SEGUIMIENTO 2026'!$N$14,INT((ROW()-13)/2),0)),"",OFFSET('11. SEGUIMIENTO 2026'!$N$14,INT((ROW()-13)/2),0)),IF(ISBLANK(OFFSET('9. METAS'!$R$20,INT((ROW()-14)/2),0)),"",OFFSET('9. METAS'!$R$20,INT((ROW()-14)/2),0)))</f>
        <v>7</v>
      </c>
      <c r="K15" s="196" t="str">
        <f ca="1">IF(MOD(ROW()-13,2)=0,IF(ISBLANK(OFFSET('11. SEGUIMIENTO 2026'!$O$14,INT((ROW()-13)/2),0)),"",OFFSET('11. SEGUIMIENTO 2026'!$O$14,INT((ROW()-13)/2),0)),IF(ISBLANK(OFFSET('9. METAS'!$S$20,INT((ROW()-14)/2),0)),"",OFFSET('9. METAS'!$S$20,INT((ROW()-14)/2),0)))</f>
        <v/>
      </c>
      <c r="L15" s="196" t="str">
        <f ca="1">IF(MOD(ROW()-13,2)=0,IF(ISBLANK(OFFSET('11. SEGUIMIENTO 2026'!$P$14,INT((ROW()-13)/2),0)),"",OFFSET('11. SEGUIMIENTO 2026'!$P$14,INT((ROW()-13)/2),0)),IF(ISBLANK(OFFSET('9. METAS'!$T$20,INT((ROW()-14)/2),0)),"",OFFSET('9. METAS'!$T$20,INT((ROW()-14)/2),0)))</f>
        <v/>
      </c>
      <c r="M15" s="197" t="str">
        <f ca="1">IF(MOD(ROW()-13,2)=0,IF(ISBLANK(OFFSET('11. SEGUIMIENTO 2026'!$Q$14,INT((ROW()-13)/2),0)),"",OFFSET('11. SEGUIMIENTO 2026'!$Q$14,INT((ROW()-13)/2),0)),IF(ISBLANK(OFFSET('9. METAS'!$U$20,INT((ROW()-14)/2),0)),"",OFFSET('9. METAS'!$U$20,INT((ROW()-14)/2),0)))</f>
        <v/>
      </c>
      <c r="N15" s="769">
        <f ca="1">IFERROR(J15/J16,"ND")</f>
        <v>1.75</v>
      </c>
      <c r="O15" s="771" t="str">
        <f ca="1">IFERROR(((J15+K15+L15)/H15),"ND")</f>
        <v>ND</v>
      </c>
      <c r="P15" s="775" t="str">
        <f ca="1">IF(ISBLANK(OFFSET('11. SEGUIMIENTO 2026'!$AB$14,INT((ROW()-13)/2),0)),"",OFFSET('11. SEGUIMIENTO 2026'!$AB$14,INT((ROW()-13)/2),0))</f>
        <v/>
      </c>
    </row>
    <row r="16" spans="3:16">
      <c r="C16" s="747"/>
      <c r="D16" s="749"/>
      <c r="E16" s="749"/>
      <c r="F16" s="751"/>
      <c r="G16" s="753"/>
      <c r="H16" s="760"/>
      <c r="I16" s="764"/>
      <c r="J16" s="195">
        <f ca="1">IF(MOD(ROW()-13,2)=0,IF(ISBLANK(OFFSET('11. SEGUIMIENTO 2026'!$N$14,INT((ROW()-13)/2),0)),"",OFFSET('11. SEGUIMIENTO 2026'!$N$14,INT((ROW()-13)/2),0)),IF(ISBLANK(OFFSET('9. METAS'!$R$20,INT((ROW()-14)/2),0)),"",OFFSET('9. METAS'!$R$20,INT((ROW()-14)/2),0)))</f>
        <v>4</v>
      </c>
      <c r="K16" s="196">
        <f ca="1">IF(MOD(ROW()-13,2)=0,IF(ISBLANK(OFFSET('11. SEGUIMIENTO 2026'!$O$14,INT((ROW()-13)/2),0)),"",OFFSET('11. SEGUIMIENTO 2026'!$O$14,INT((ROW()-13)/2),0)),IF(ISBLANK(OFFSET('9. METAS'!$S$20,INT((ROW()-14)/2),0)),"",OFFSET('9. METAS'!$S$20,INT((ROW()-14)/2),0)))</f>
        <v>31</v>
      </c>
      <c r="L16" s="196">
        <f ca="1">IF(MOD(ROW()-13,2)=0,IF(ISBLANK(OFFSET('11. SEGUIMIENTO 2026'!$P$14,INT((ROW()-13)/2),0)),"",OFFSET('11. SEGUIMIENTO 2026'!$P$14,INT((ROW()-13)/2),0)),IF(ISBLANK(OFFSET('9. METAS'!$T$20,INT((ROW()-14)/2),0)),"",OFFSET('9. METAS'!$T$20,INT((ROW()-14)/2),0)))</f>
        <v>20</v>
      </c>
      <c r="M16" s="197">
        <f ca="1">IF(MOD(ROW()-13,2)=0,IF(ISBLANK(OFFSET('11. SEGUIMIENTO 2026'!$Q$14,INT((ROW()-13)/2),0)),"",OFFSET('11. SEGUIMIENTO 2026'!$Q$14,INT((ROW()-13)/2),0)),IF(ISBLANK(OFFSET('9. METAS'!$U$20,INT((ROW()-14)/2),0)),"",OFFSET('9. METAS'!$U$20,INT((ROW()-14)/2),0)))</f>
        <v>6</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METAS'!$L$20,INT((ROW()-13)/2),0)),"",OFFSET('9. METAS'!$L$20,INT((ROW()-13)/2),0))</f>
        <v>60</v>
      </c>
      <c r="I17" s="763"/>
      <c r="J17" s="195">
        <f ca="1">IF(MOD(ROW()-13,2)=0,IF(ISBLANK(OFFSET('11. SEGUIMIENTO 2026'!$N$14,INT((ROW()-13)/2),0)),"",OFFSET('11. SEGUIMIENTO 2026'!$N$14,INT((ROW()-13)/2),0)),IF(ISBLANK(OFFSET('9. METAS'!$R$20,INT((ROW()-14)/2),0)),"",OFFSET('9. METAS'!$R$20,INT((ROW()-14)/2),0)))</f>
        <v>10</v>
      </c>
      <c r="K17" s="196" t="str">
        <f ca="1">IF(MOD(ROW()-13,2)=0,IF(ISBLANK(OFFSET('11. SEGUIMIENTO 2026'!$O$14,INT((ROW()-13)/2),0)),"",OFFSET('11. SEGUIMIENTO 2026'!$O$14,INT((ROW()-13)/2),0)),IF(ISBLANK(OFFSET('9. METAS'!$S$20,INT((ROW()-14)/2),0)),"",OFFSET('9. METAS'!$S$20,INT((ROW()-14)/2),0)))</f>
        <v/>
      </c>
      <c r="L17" s="196" t="str">
        <f ca="1">IF(MOD(ROW()-13,2)=0,IF(ISBLANK(OFFSET('11. SEGUIMIENTO 2026'!$P$14,INT((ROW()-13)/2),0)),"",OFFSET('11. SEGUIMIENTO 2026'!$P$14,INT((ROW()-13)/2),0)),IF(ISBLANK(OFFSET('9. METAS'!$T$20,INT((ROW()-14)/2),0)),"",OFFSET('9. METAS'!$T$20,INT((ROW()-14)/2),0)))</f>
        <v/>
      </c>
      <c r="M17" s="197" t="str">
        <f ca="1">IF(MOD(ROW()-13,2)=0,IF(ISBLANK(OFFSET('11. SEGUIMIENTO 2026'!$Q$14,INT((ROW()-13)/2),0)),"",OFFSET('11. SEGUIMIENTO 2026'!$Q$14,INT((ROW()-13)/2),0)),IF(ISBLANK(OFFSET('9. METAS'!$U$20,INT((ROW()-14)/2),0)),"",OFFSET('9. METAS'!$U$20,INT((ROW()-14)/2),0)))</f>
        <v/>
      </c>
      <c r="N17" s="769">
        <f ca="1">IFERROR(J17/J18,"ND")</f>
        <v>1</v>
      </c>
      <c r="O17" s="771" t="str">
        <f ca="1">IFERROR(((J17+K17+L17)/H17),"ND")</f>
        <v>ND</v>
      </c>
      <c r="P17" s="775" t="str">
        <f ca="1">IF(ISBLANK(OFFSET('11. SEGUIMIENTO 2026'!$AB$14,INT((ROW()-13)/2),0)),"",OFFSET('11. SEGUIMIENTO 2026'!$AB$14,INT((ROW()-13)/2),0))</f>
        <v/>
      </c>
    </row>
    <row r="18" spans="3:16">
      <c r="C18" s="747"/>
      <c r="D18" s="749"/>
      <c r="E18" s="749"/>
      <c r="F18" s="751"/>
      <c r="G18" s="753"/>
      <c r="H18" s="760"/>
      <c r="I18" s="764"/>
      <c r="J18" s="195">
        <f ca="1">IF(MOD(ROW()-13,2)=0,IF(ISBLANK(OFFSET('11. SEGUIMIENTO 2026'!$N$14,INT((ROW()-13)/2),0)),"",OFFSET('11. SEGUIMIENTO 2026'!$N$14,INT((ROW()-13)/2),0)),IF(ISBLANK(OFFSET('9. METAS'!$R$20,INT((ROW()-14)/2),0)),"",OFFSET('9. METAS'!$R$20,INT((ROW()-14)/2),0)))</f>
        <v>10</v>
      </c>
      <c r="K18" s="196">
        <f ca="1">IF(MOD(ROW()-13,2)=0,IF(ISBLANK(OFFSET('11. SEGUIMIENTO 2026'!$O$14,INT((ROW()-13)/2),0)),"",OFFSET('11. SEGUIMIENTO 2026'!$O$14,INT((ROW()-13)/2),0)),IF(ISBLANK(OFFSET('9. METAS'!$S$20,INT((ROW()-14)/2),0)),"",OFFSET('9. METAS'!$S$20,INT((ROW()-14)/2),0)))</f>
        <v>15</v>
      </c>
      <c r="L18" s="196">
        <f ca="1">IF(MOD(ROW()-13,2)=0,IF(ISBLANK(OFFSET('11. SEGUIMIENTO 2026'!$P$14,INT((ROW()-13)/2),0)),"",OFFSET('11. SEGUIMIENTO 2026'!$P$14,INT((ROW()-13)/2),0)),IF(ISBLANK(OFFSET('9. METAS'!$T$20,INT((ROW()-14)/2),0)),"",OFFSET('9. METAS'!$T$20,INT((ROW()-14)/2),0)))</f>
        <v>20</v>
      </c>
      <c r="M18" s="197">
        <f ca="1">IF(MOD(ROW()-13,2)=0,IF(ISBLANK(OFFSET('11. SEGUIMIENTO 2026'!$Q$14,INT((ROW()-13)/2),0)),"",OFFSET('11. SEGUIMIENTO 2026'!$Q$14,INT((ROW()-13)/2),0)),IF(ISBLANK(OFFSET('9. METAS'!$U$20,INT((ROW()-14)/2),0)),"",OFFSET('9. METAS'!$U$20,INT((ROW()-14)/2),0)))</f>
        <v>15</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METAS'!$L$20,INT((ROW()-13)/2),0)),"",OFFSET('9. METAS'!$L$20,INT((ROW()-13)/2),0))</f>
        <v>30</v>
      </c>
      <c r="I19" s="763"/>
      <c r="J19" s="195">
        <f ca="1">IF(MOD(ROW()-13,2)=0,IF(ISBLANK(OFFSET('11. SEGUIMIENTO 2026'!$N$14,INT((ROW()-13)/2),0)),"",OFFSET('11. SEGUIMIENTO 2026'!$N$14,INT((ROW()-13)/2),0)),IF(ISBLANK(OFFSET('9. METAS'!$R$20,INT((ROW()-14)/2),0)),"",OFFSET('9. METAS'!$R$20,INT((ROW()-14)/2),0)))</f>
        <v>7</v>
      </c>
      <c r="K19" s="196" t="str">
        <f ca="1">IF(MOD(ROW()-13,2)=0,IF(ISBLANK(OFFSET('11. SEGUIMIENTO 2026'!$O$14,INT((ROW()-13)/2),0)),"",OFFSET('11. SEGUIMIENTO 2026'!$O$14,INT((ROW()-13)/2),0)),IF(ISBLANK(OFFSET('9. METAS'!$S$20,INT((ROW()-14)/2),0)),"",OFFSET('9. METAS'!$S$20,INT((ROW()-14)/2),0)))</f>
        <v/>
      </c>
      <c r="L19" s="196" t="str">
        <f ca="1">IF(MOD(ROW()-13,2)=0,IF(ISBLANK(OFFSET('11. SEGUIMIENTO 2026'!$P$14,INT((ROW()-13)/2),0)),"",OFFSET('11. SEGUIMIENTO 2026'!$P$14,INT((ROW()-13)/2),0)),IF(ISBLANK(OFFSET('9. METAS'!$T$20,INT((ROW()-14)/2),0)),"",OFFSET('9. METAS'!$T$20,INT((ROW()-14)/2),0)))</f>
        <v/>
      </c>
      <c r="M19" s="197" t="str">
        <f ca="1">IF(MOD(ROW()-13,2)=0,IF(ISBLANK(OFFSET('11. SEGUIMIENTO 2026'!$Q$14,INT((ROW()-13)/2),0)),"",OFFSET('11. SEGUIMIENTO 2026'!$Q$14,INT((ROW()-13)/2),0)),IF(ISBLANK(OFFSET('9. METAS'!$U$20,INT((ROW()-14)/2),0)),"",OFFSET('9. METAS'!$U$20,INT((ROW()-14)/2),0)))</f>
        <v/>
      </c>
      <c r="N19" s="769">
        <f ca="1">IFERROR(J19/J20,"ND")</f>
        <v>1</v>
      </c>
      <c r="O19" s="771" t="str">
        <f ca="1">IFERROR(((J19+K19+L19)/H19),"ND")</f>
        <v>ND</v>
      </c>
      <c r="P19" s="775" t="str">
        <f ca="1">IF(ISBLANK(OFFSET('11. SEGUIMIENTO 2026'!$AB$14,INT((ROW()-13)/2),0)),"",OFFSET('11. SEGUIMIENTO 2026'!$AB$14,INT((ROW()-13)/2),0))</f>
        <v/>
      </c>
    </row>
    <row r="20" spans="3:16">
      <c r="C20" s="747"/>
      <c r="D20" s="749"/>
      <c r="E20" s="749"/>
      <c r="F20" s="751"/>
      <c r="G20" s="753"/>
      <c r="H20" s="760"/>
      <c r="I20" s="764"/>
      <c r="J20" s="195">
        <f ca="1">IF(MOD(ROW()-13,2)=0,IF(ISBLANK(OFFSET('11. SEGUIMIENTO 2026'!$N$14,INT((ROW()-13)/2),0)),"",OFFSET('11. SEGUIMIENTO 2026'!$N$14,INT((ROW()-13)/2),0)),IF(ISBLANK(OFFSET('9. METAS'!$R$20,INT((ROW()-14)/2),0)),"",OFFSET('9. METAS'!$R$20,INT((ROW()-14)/2),0)))</f>
        <v>7</v>
      </c>
      <c r="K20" s="196">
        <f ca="1">IF(MOD(ROW()-13,2)=0,IF(ISBLANK(OFFSET('11. SEGUIMIENTO 2026'!$O$14,INT((ROW()-13)/2),0)),"",OFFSET('11. SEGUIMIENTO 2026'!$O$14,INT((ROW()-13)/2),0)),IF(ISBLANK(OFFSET('9. METAS'!$S$20,INT((ROW()-14)/2),0)),"",OFFSET('9. METAS'!$S$20,INT((ROW()-14)/2),0)))</f>
        <v>7</v>
      </c>
      <c r="L20" s="196">
        <f ca="1">IF(MOD(ROW()-13,2)=0,IF(ISBLANK(OFFSET('11. SEGUIMIENTO 2026'!$P$14,INT((ROW()-13)/2),0)),"",OFFSET('11. SEGUIMIENTO 2026'!$P$14,INT((ROW()-13)/2),0)),IF(ISBLANK(OFFSET('9. METAS'!$T$20,INT((ROW()-14)/2),0)),"",OFFSET('9. METAS'!$T$20,INT((ROW()-14)/2),0)))</f>
        <v>8</v>
      </c>
      <c r="M20" s="197">
        <f ca="1">IF(MOD(ROW()-13,2)=0,IF(ISBLANK(OFFSET('11. SEGUIMIENTO 2026'!$Q$14,INT((ROW()-13)/2),0)),"",OFFSET('11. SEGUIMIENTO 2026'!$Q$14,INT((ROW()-13)/2),0)),IF(ISBLANK(OFFSET('9. METAS'!$U$20,INT((ROW()-14)/2),0)),"",OFFSET('9. METAS'!$U$20,INT((ROW()-14)/2),0)))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METAS'!$L$20,INT((ROW()-13)/2),0)),"",OFFSET('9. METAS'!$L$20,INT((ROW()-13)/2),0))</f>
        <v>40</v>
      </c>
      <c r="I21" s="763"/>
      <c r="J21" s="195">
        <f ca="1">IF(MOD(ROW()-13,2)=0,IF(ISBLANK(OFFSET('11. SEGUIMIENTO 2026'!$N$14,INT((ROW()-13)/2),0)),"",OFFSET('11. SEGUIMIENTO 2026'!$N$14,INT((ROW()-13)/2),0)),IF(ISBLANK(OFFSET('9. METAS'!$R$20,INT((ROW()-14)/2),0)),"",OFFSET('9. METAS'!$R$20,INT((ROW()-14)/2),0)))</f>
        <v>10</v>
      </c>
      <c r="K21" s="196" t="str">
        <f ca="1">IF(MOD(ROW()-13,2)=0,IF(ISBLANK(OFFSET('11. SEGUIMIENTO 2026'!$O$14,INT((ROW()-13)/2),0)),"",OFFSET('11. SEGUIMIENTO 2026'!$O$14,INT((ROW()-13)/2),0)),IF(ISBLANK(OFFSET('9. METAS'!$S$20,INT((ROW()-14)/2),0)),"",OFFSET('9. METAS'!$S$20,INT((ROW()-14)/2),0)))</f>
        <v/>
      </c>
      <c r="L21" s="196" t="str">
        <f ca="1">IF(MOD(ROW()-13,2)=0,IF(ISBLANK(OFFSET('11. SEGUIMIENTO 2026'!$P$14,INT((ROW()-13)/2),0)),"",OFFSET('11. SEGUIMIENTO 2026'!$P$14,INT((ROW()-13)/2),0)),IF(ISBLANK(OFFSET('9. METAS'!$T$20,INT((ROW()-14)/2),0)),"",OFFSET('9. METAS'!$T$20,INT((ROW()-14)/2),0)))</f>
        <v/>
      </c>
      <c r="M21" s="197" t="str">
        <f ca="1">IF(MOD(ROW()-13,2)=0,IF(ISBLANK(OFFSET('11. SEGUIMIENTO 2026'!$Q$14,INT((ROW()-13)/2),0)),"",OFFSET('11. SEGUIMIENTO 2026'!$Q$14,INT((ROW()-13)/2),0)),IF(ISBLANK(OFFSET('9. METAS'!$U$20,INT((ROW()-14)/2),0)),"",OFFSET('9. METAS'!$U$20,INT((ROW()-14)/2),0)))</f>
        <v/>
      </c>
      <c r="N21" s="769">
        <f ca="1">IFERROR(J21/J22,"ND")</f>
        <v>1</v>
      </c>
      <c r="O21" s="771" t="str">
        <f ca="1">IFERROR(((J21+K21+L21)/H21),"ND")</f>
        <v>ND</v>
      </c>
      <c r="P21" s="775" t="str">
        <f ca="1">IF(ISBLANK(OFFSET('11. SEGUIMIENTO 2026'!$AB$14,INT((ROW()-13)/2),0)),"",OFFSET('11. SEGUIMIENTO 2026'!$AB$14,INT((ROW()-13)/2),0))</f>
        <v/>
      </c>
    </row>
    <row r="22" spans="3:16">
      <c r="C22" s="747"/>
      <c r="D22" s="749"/>
      <c r="E22" s="749"/>
      <c r="F22" s="751"/>
      <c r="G22" s="753"/>
      <c r="H22" s="760"/>
      <c r="I22" s="764"/>
      <c r="J22" s="195">
        <f ca="1">IF(MOD(ROW()-13,2)=0,IF(ISBLANK(OFFSET('11. SEGUIMIENTO 2026'!$N$14,INT((ROW()-13)/2),0)),"",OFFSET('11. SEGUIMIENTO 2026'!$N$14,INT((ROW()-13)/2),0)),IF(ISBLANK(OFFSET('9. METAS'!$R$20,INT((ROW()-14)/2),0)),"",OFFSET('9. METAS'!$R$20,INT((ROW()-14)/2),0)))</f>
        <v>10</v>
      </c>
      <c r="K22" s="196">
        <f ca="1">IF(MOD(ROW()-13,2)=0,IF(ISBLANK(OFFSET('11. SEGUIMIENTO 2026'!$O$14,INT((ROW()-13)/2),0)),"",OFFSET('11. SEGUIMIENTO 2026'!$O$14,INT((ROW()-13)/2),0)),IF(ISBLANK(OFFSET('9. METAS'!$S$20,INT((ROW()-14)/2),0)),"",OFFSET('9. METAS'!$S$20,INT((ROW()-14)/2),0)))</f>
        <v>10</v>
      </c>
      <c r="L22" s="196">
        <f ca="1">IF(MOD(ROW()-13,2)=0,IF(ISBLANK(OFFSET('11. SEGUIMIENTO 2026'!$P$14,INT((ROW()-13)/2),0)),"",OFFSET('11. SEGUIMIENTO 2026'!$P$14,INT((ROW()-13)/2),0)),IF(ISBLANK(OFFSET('9. METAS'!$T$20,INT((ROW()-14)/2),0)),"",OFFSET('9. METAS'!$T$20,INT((ROW()-14)/2),0)))</f>
        <v>10</v>
      </c>
      <c r="M22" s="197">
        <f ca="1">IF(MOD(ROW()-13,2)=0,IF(ISBLANK(OFFSET('11. SEGUIMIENTO 2026'!$Q$14,INT((ROW()-13)/2),0)),"",OFFSET('11. SEGUIMIENTO 2026'!$Q$14,INT((ROW()-13)/2),0)),IF(ISBLANK(OFFSET('9. METAS'!$U$20,INT((ROW()-14)/2),0)),"",OFFSET('9. METAS'!$U$20,INT((ROW()-14)/2),0)))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METAS'!$L$20,INT((ROW()-13)/2),0)),"",OFFSET('9. METAS'!$L$20,INT((ROW()-13)/2),0))</f>
        <v>10</v>
      </c>
      <c r="I23" s="763"/>
      <c r="J23" s="195">
        <f ca="1">IF(MOD(ROW()-13,2)=0,IF(ISBLANK(OFFSET('11. SEGUIMIENTO 2026'!$N$14,INT((ROW()-13)/2),0)),"",OFFSET('11. SEGUIMIENTO 2026'!$N$14,INT((ROW()-13)/2),0)),IF(ISBLANK(OFFSET('9. METAS'!$R$20,INT((ROW()-14)/2),0)),"",OFFSET('9. METAS'!$R$20,INT((ROW()-14)/2),0)))</f>
        <v>4</v>
      </c>
      <c r="K23" s="196" t="str">
        <f ca="1">IF(MOD(ROW()-13,2)=0,IF(ISBLANK(OFFSET('11. SEGUIMIENTO 2026'!$O$14,INT((ROW()-13)/2),0)),"",OFFSET('11. SEGUIMIENTO 2026'!$O$14,INT((ROW()-13)/2),0)),IF(ISBLANK(OFFSET('9. METAS'!$S$20,INT((ROW()-14)/2),0)),"",OFFSET('9. METAS'!$S$20,INT((ROW()-14)/2),0)))</f>
        <v/>
      </c>
      <c r="L23" s="196" t="str">
        <f ca="1">IF(MOD(ROW()-13,2)=0,IF(ISBLANK(OFFSET('11. SEGUIMIENTO 2026'!$P$14,INT((ROW()-13)/2),0)),"",OFFSET('11. SEGUIMIENTO 2026'!$P$14,INT((ROW()-13)/2),0)),IF(ISBLANK(OFFSET('9. METAS'!$T$20,INT((ROW()-14)/2),0)),"",OFFSET('9. METAS'!$T$20,INT((ROW()-14)/2),0)))</f>
        <v/>
      </c>
      <c r="M23" s="197" t="str">
        <f ca="1">IF(MOD(ROW()-13,2)=0,IF(ISBLANK(OFFSET('11. SEGUIMIENTO 2026'!$Q$14,INT((ROW()-13)/2),0)),"",OFFSET('11. SEGUIMIENTO 2026'!$Q$14,INT((ROW()-13)/2),0)),IF(ISBLANK(OFFSET('9. METAS'!$U$20,INT((ROW()-14)/2),0)),"",OFFSET('9. METAS'!$U$20,INT((ROW()-14)/2),0)))</f>
        <v/>
      </c>
      <c r="N23" s="769">
        <f ca="1">IFERROR(J23/J24,"ND")</f>
        <v>2</v>
      </c>
      <c r="O23" s="771" t="str">
        <f ca="1">IFERROR(((J23+K23+L23)/H23),"ND")</f>
        <v>ND</v>
      </c>
      <c r="P23" s="775" t="str">
        <f ca="1">IF(ISBLANK(OFFSET('11. SEGUIMIENTO 2026'!$AB$14,INT((ROW()-13)/2),0)),"",OFFSET('11. SEGUIMIENTO 2026'!$AB$14,INT((ROW()-13)/2),0))</f>
        <v/>
      </c>
    </row>
    <row r="24" spans="3:16">
      <c r="C24" s="747"/>
      <c r="D24" s="749"/>
      <c r="E24" s="749"/>
      <c r="F24" s="751"/>
      <c r="G24" s="753"/>
      <c r="H24" s="760"/>
      <c r="I24" s="764"/>
      <c r="J24" s="195">
        <f ca="1">IF(MOD(ROW()-13,2)=0,IF(ISBLANK(OFFSET('11. SEGUIMIENTO 2026'!$N$14,INT((ROW()-13)/2),0)),"",OFFSET('11. SEGUIMIENTO 2026'!$N$14,INT((ROW()-13)/2),0)),IF(ISBLANK(OFFSET('9. METAS'!$R$20,INT((ROW()-14)/2),0)),"",OFFSET('9. METAS'!$R$20,INT((ROW()-14)/2),0)))</f>
        <v>2</v>
      </c>
      <c r="K24" s="196">
        <f ca="1">IF(MOD(ROW()-13,2)=0,IF(ISBLANK(OFFSET('11. SEGUIMIENTO 2026'!$O$14,INT((ROW()-13)/2),0)),"",OFFSET('11. SEGUIMIENTO 2026'!$O$14,INT((ROW()-13)/2),0)),IF(ISBLANK(OFFSET('9. METAS'!$S$20,INT((ROW()-14)/2),0)),"",OFFSET('9. METAS'!$S$20,INT((ROW()-14)/2),0)))</f>
        <v>3</v>
      </c>
      <c r="L24" s="196">
        <f ca="1">IF(MOD(ROW()-13,2)=0,IF(ISBLANK(OFFSET('11. SEGUIMIENTO 2026'!$P$14,INT((ROW()-13)/2),0)),"",OFFSET('11. SEGUIMIENTO 2026'!$P$14,INT((ROW()-13)/2),0)),IF(ISBLANK(OFFSET('9. METAS'!$T$20,INT((ROW()-14)/2),0)),"",OFFSET('9. METAS'!$T$20,INT((ROW()-14)/2),0)))</f>
        <v>3</v>
      </c>
      <c r="M24" s="197">
        <f ca="1">IF(MOD(ROW()-13,2)=0,IF(ISBLANK(OFFSET('11. SEGUIMIENTO 2026'!$Q$14,INT((ROW()-13)/2),0)),"",OFFSET('11. SEGUIMIENTO 2026'!$Q$14,INT((ROW()-13)/2),0)),IF(ISBLANK(OFFSET('9. METAS'!$U$20,INT((ROW()-14)/2),0)),"",OFFSET('9. METAS'!$U$20,INT((ROW()-14)/2),0)))</f>
        <v>2</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METAS'!$L$20,INT((ROW()-13)/2),0)),"",OFFSET('9. METAS'!$L$20,INT((ROW()-13)/2),0))</f>
        <v>5</v>
      </c>
      <c r="I25" s="763"/>
      <c r="J25" s="195">
        <f ca="1">IF(MOD(ROW()-13,2)=0,IF(ISBLANK(OFFSET('11. SEGUIMIENTO 2026'!$N$14,INT((ROW()-13)/2),0)),"",OFFSET('11. SEGUIMIENTO 2026'!$N$14,INT((ROW()-13)/2),0)),IF(ISBLANK(OFFSET('9. METAS'!$R$20,INT((ROW()-14)/2),0)),"",OFFSET('9. METAS'!$R$20,INT((ROW()-14)/2),0)))</f>
        <v>2</v>
      </c>
      <c r="K25" s="196" t="str">
        <f ca="1">IF(MOD(ROW()-13,2)=0,IF(ISBLANK(OFFSET('11. SEGUIMIENTO 2026'!$O$14,INT((ROW()-13)/2),0)),"",OFFSET('11. SEGUIMIENTO 2026'!$O$14,INT((ROW()-13)/2),0)),IF(ISBLANK(OFFSET('9. METAS'!$S$20,INT((ROW()-14)/2),0)),"",OFFSET('9. METAS'!$S$20,INT((ROW()-14)/2),0)))</f>
        <v/>
      </c>
      <c r="L25" s="196" t="str">
        <f ca="1">IF(MOD(ROW()-13,2)=0,IF(ISBLANK(OFFSET('11. SEGUIMIENTO 2026'!$P$14,INT((ROW()-13)/2),0)),"",OFFSET('11. SEGUIMIENTO 2026'!$P$14,INT((ROW()-13)/2),0)),IF(ISBLANK(OFFSET('9. METAS'!$T$20,INT((ROW()-14)/2),0)),"",OFFSET('9. METAS'!$T$20,INT((ROW()-14)/2),0)))</f>
        <v/>
      </c>
      <c r="M25" s="197" t="str">
        <f ca="1">IF(MOD(ROW()-13,2)=0,IF(ISBLANK(OFFSET('11. SEGUIMIENTO 2026'!$Q$14,INT((ROW()-13)/2),0)),"",OFFSET('11. SEGUIMIENTO 2026'!$Q$14,INT((ROW()-13)/2),0)),IF(ISBLANK(OFFSET('9. METAS'!$U$20,INT((ROW()-14)/2),0)),"",OFFSET('9. METAS'!$U$20,INT((ROW()-14)/2),0)))</f>
        <v/>
      </c>
      <c r="N25" s="769">
        <f ca="1">IFERROR(J25/J26,"ND")</f>
        <v>2</v>
      </c>
      <c r="O25" s="771" t="str">
        <f ca="1">IFERROR(((J25+K25+L25)/H25),"ND")</f>
        <v>ND</v>
      </c>
      <c r="P25" s="775" t="str">
        <f ca="1">IF(ISBLANK(OFFSET('11. SEGUIMIENTO 2026'!$AB$14,INT((ROW()-13)/2),0)),"",OFFSET('11. SEGUIMIENTO 2026'!$AB$14,INT((ROW()-13)/2),0))</f>
        <v/>
      </c>
    </row>
    <row r="26" spans="3:16">
      <c r="C26" s="747"/>
      <c r="D26" s="749"/>
      <c r="E26" s="749"/>
      <c r="F26" s="751"/>
      <c r="G26" s="753"/>
      <c r="H26" s="760"/>
      <c r="I26" s="764"/>
      <c r="J26" s="195">
        <f ca="1">IF(MOD(ROW()-13,2)=0,IF(ISBLANK(OFFSET('11. SEGUIMIENTO 2026'!$N$14,INT((ROW()-13)/2),0)),"",OFFSET('11. SEGUIMIENTO 2026'!$N$14,INT((ROW()-13)/2),0)),IF(ISBLANK(OFFSET('9. METAS'!$R$20,INT((ROW()-14)/2),0)),"",OFFSET('9. METAS'!$R$20,INT((ROW()-14)/2),0)))</f>
        <v>1</v>
      </c>
      <c r="K26" s="196">
        <f ca="1">IF(MOD(ROW()-13,2)=0,IF(ISBLANK(OFFSET('11. SEGUIMIENTO 2026'!$O$14,INT((ROW()-13)/2),0)),"",OFFSET('11. SEGUIMIENTO 2026'!$O$14,INT((ROW()-13)/2),0)),IF(ISBLANK(OFFSET('9. METAS'!$S$20,INT((ROW()-14)/2),0)),"",OFFSET('9. METAS'!$S$20,INT((ROW()-14)/2),0)))</f>
        <v>2</v>
      </c>
      <c r="L26" s="196">
        <f ca="1">IF(MOD(ROW()-13,2)=0,IF(ISBLANK(OFFSET('11. SEGUIMIENTO 2026'!$P$14,INT((ROW()-13)/2),0)),"",OFFSET('11. SEGUIMIENTO 2026'!$P$14,INT((ROW()-13)/2),0)),IF(ISBLANK(OFFSET('9. METAS'!$T$20,INT((ROW()-14)/2),0)),"",OFFSET('9. METAS'!$T$20,INT((ROW()-14)/2),0)))</f>
        <v>1</v>
      </c>
      <c r="M26" s="197">
        <f ca="1">IF(MOD(ROW()-13,2)=0,IF(ISBLANK(OFFSET('11. SEGUIMIENTO 2026'!$Q$14,INT((ROW()-13)/2),0)),"",OFFSET('11. SEGUIMIENTO 2026'!$Q$14,INT((ROW()-13)/2),0)),IF(ISBLANK(OFFSET('9. METAS'!$U$20,INT((ROW()-14)/2),0)),"",OFFSET('9. METAS'!$U$20,INT((ROW()-14)/2),0)))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METAS'!$L$20,INT((ROW()-13)/2),0)),"",OFFSET('9. METAS'!$L$20,INT((ROW()-13)/2),0))</f>
        <v>250</v>
      </c>
      <c r="I27" s="763"/>
      <c r="J27" s="195">
        <f ca="1">IF(MOD(ROW()-13,2)=0,IF(ISBLANK(OFFSET('11. SEGUIMIENTO 2026'!$N$14,INT((ROW()-13)/2),0)),"",OFFSET('11. SEGUIMIENTO 2026'!$N$14,INT((ROW()-13)/2),0)),IF(ISBLANK(OFFSET('9. METAS'!$R$20,INT((ROW()-14)/2),0)),"",OFFSET('9. METAS'!$R$20,INT((ROW()-14)/2),0)))</f>
        <v>19</v>
      </c>
      <c r="K27" s="196" t="str">
        <f ca="1">IF(MOD(ROW()-13,2)=0,IF(ISBLANK(OFFSET('11. SEGUIMIENTO 2026'!$O$14,INT((ROW()-13)/2),0)),"",OFFSET('11. SEGUIMIENTO 2026'!$O$14,INT((ROW()-13)/2),0)),IF(ISBLANK(OFFSET('9. METAS'!$S$20,INT((ROW()-14)/2),0)),"",OFFSET('9. METAS'!$S$20,INT((ROW()-14)/2),0)))</f>
        <v/>
      </c>
      <c r="L27" s="196" t="str">
        <f ca="1">IF(MOD(ROW()-13,2)=0,IF(ISBLANK(OFFSET('11. SEGUIMIENTO 2026'!$P$14,INT((ROW()-13)/2),0)),"",OFFSET('11. SEGUIMIENTO 2026'!$P$14,INT((ROW()-13)/2),0)),IF(ISBLANK(OFFSET('9. METAS'!$T$20,INT((ROW()-14)/2),0)),"",OFFSET('9. METAS'!$T$20,INT((ROW()-14)/2),0)))</f>
        <v/>
      </c>
      <c r="M27" s="197" t="str">
        <f ca="1">IF(MOD(ROW()-13,2)=0,IF(ISBLANK(OFFSET('11. SEGUIMIENTO 2026'!$Q$14,INT((ROW()-13)/2),0)),"",OFFSET('11. SEGUIMIENTO 2026'!$Q$14,INT((ROW()-13)/2),0)),IF(ISBLANK(OFFSET('9. METAS'!$U$20,INT((ROW()-14)/2),0)),"",OFFSET('9. METAS'!$U$20,INT((ROW()-14)/2),0)))</f>
        <v/>
      </c>
      <c r="N27" s="769">
        <f ca="1">IFERROR(J27/J28,"ND")</f>
        <v>0.31666666666666665</v>
      </c>
      <c r="O27" s="771" t="str">
        <f ca="1">IFERROR(((J27+K27+L27)/H27),"ND")</f>
        <v>ND</v>
      </c>
      <c r="P27" s="775" t="str">
        <f ca="1">IF(ISBLANK(OFFSET('11. SEGUIMIENTO 2026'!$AB$14,INT((ROW()-13)/2),0)),"",OFFSET('11. SEGUIMIENTO 2026'!$AB$14,INT((ROW()-13)/2),0))</f>
        <v/>
      </c>
    </row>
    <row r="28" spans="3:16">
      <c r="C28" s="747"/>
      <c r="D28" s="749"/>
      <c r="E28" s="749"/>
      <c r="F28" s="751"/>
      <c r="G28" s="753"/>
      <c r="H28" s="760"/>
      <c r="I28" s="764"/>
      <c r="J28" s="195">
        <f ca="1">IF(MOD(ROW()-13,2)=0,IF(ISBLANK(OFFSET('11. SEGUIMIENTO 2026'!$N$14,INT((ROW()-13)/2),0)),"",OFFSET('11. SEGUIMIENTO 2026'!$N$14,INT((ROW()-13)/2),0)),IF(ISBLANK(OFFSET('9. METAS'!$R$20,INT((ROW()-14)/2),0)),"",OFFSET('9. METAS'!$R$20,INT((ROW()-14)/2),0)))</f>
        <v>60</v>
      </c>
      <c r="K28" s="196">
        <f ca="1">IF(MOD(ROW()-13,2)=0,IF(ISBLANK(OFFSET('11. SEGUIMIENTO 2026'!$O$14,INT((ROW()-13)/2),0)),"",OFFSET('11. SEGUIMIENTO 2026'!$O$14,INT((ROW()-13)/2),0)),IF(ISBLANK(OFFSET('9. METAS'!$S$20,INT((ROW()-14)/2),0)),"",OFFSET('9. METAS'!$S$20,INT((ROW()-14)/2),0)))</f>
        <v>70</v>
      </c>
      <c r="L28" s="196">
        <f ca="1">IF(MOD(ROW()-13,2)=0,IF(ISBLANK(OFFSET('11. SEGUIMIENTO 2026'!$P$14,INT((ROW()-13)/2),0)),"",OFFSET('11. SEGUIMIENTO 2026'!$P$14,INT((ROW()-13)/2),0)),IF(ISBLANK(OFFSET('9. METAS'!$T$20,INT((ROW()-14)/2),0)),"",OFFSET('9. METAS'!$T$20,INT((ROW()-14)/2),0)))</f>
        <v>60</v>
      </c>
      <c r="M28" s="197">
        <f ca="1">IF(MOD(ROW()-13,2)=0,IF(ISBLANK(OFFSET('11. SEGUIMIENTO 2026'!$Q$14,INT((ROW()-13)/2),0)),"",OFFSET('11. SEGUIMIENTO 2026'!$Q$14,INT((ROW()-13)/2),0)),IF(ISBLANK(OFFSET('9. METAS'!$U$20,INT((ROW()-14)/2),0)),"",OFFSET('9. METAS'!$U$20,INT((ROW()-14)/2),0)))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METAS'!$L$20,INT((ROW()-13)/2),0)),"",OFFSET('9. METAS'!$L$20,INT((ROW()-13)/2),0))</f>
        <v>250</v>
      </c>
      <c r="I29" s="763"/>
      <c r="J29" s="195">
        <f ca="1">IF(MOD(ROW()-13,2)=0,IF(ISBLANK(OFFSET('11. SEGUIMIENTO 2026'!$N$14,INT((ROW()-13)/2),0)),"",OFFSET('11. SEGUIMIENTO 2026'!$N$14,INT((ROW()-13)/2),0)),IF(ISBLANK(OFFSET('9. METAS'!$R$20,INT((ROW()-14)/2),0)),"",OFFSET('9. METAS'!$R$20,INT((ROW()-14)/2),0)))</f>
        <v>19</v>
      </c>
      <c r="K29" s="196" t="str">
        <f ca="1">IF(MOD(ROW()-13,2)=0,IF(ISBLANK(OFFSET('11. SEGUIMIENTO 2026'!$O$14,INT((ROW()-13)/2),0)),"",OFFSET('11. SEGUIMIENTO 2026'!$O$14,INT((ROW()-13)/2),0)),IF(ISBLANK(OFFSET('9. METAS'!$S$20,INT((ROW()-14)/2),0)),"",OFFSET('9. METAS'!$S$20,INT((ROW()-14)/2),0)))</f>
        <v/>
      </c>
      <c r="L29" s="196" t="str">
        <f ca="1">IF(MOD(ROW()-13,2)=0,IF(ISBLANK(OFFSET('11. SEGUIMIENTO 2026'!$P$14,INT((ROW()-13)/2),0)),"",OFFSET('11. SEGUIMIENTO 2026'!$P$14,INT((ROW()-13)/2),0)),IF(ISBLANK(OFFSET('9. METAS'!$T$20,INT((ROW()-14)/2),0)),"",OFFSET('9. METAS'!$T$20,INT((ROW()-14)/2),0)))</f>
        <v/>
      </c>
      <c r="M29" s="197" t="str">
        <f ca="1">IF(MOD(ROW()-13,2)=0,IF(ISBLANK(OFFSET('11. SEGUIMIENTO 2026'!$Q$14,INT((ROW()-13)/2),0)),"",OFFSET('11. SEGUIMIENTO 2026'!$Q$14,INT((ROW()-13)/2),0)),IF(ISBLANK(OFFSET('9. METAS'!$U$20,INT((ROW()-14)/2),0)),"",OFFSET('9. METAS'!$U$20,INT((ROW()-14)/2),0)))</f>
        <v/>
      </c>
      <c r="N29" s="769">
        <f ca="1">IFERROR(J29/J30,"ND")</f>
        <v>0.31666666666666665</v>
      </c>
      <c r="O29" s="771" t="str">
        <f ca="1">IFERROR(((J29+K29+L29)/H29),"ND")</f>
        <v>ND</v>
      </c>
      <c r="P29" s="775" t="str">
        <f ca="1">IF(ISBLANK(OFFSET('11. SEGUIMIENTO 2026'!$AB$14,INT((ROW()-13)/2),0)),"",OFFSET('11. SEGUIMIENTO 2026'!$AB$14,INT((ROW()-13)/2),0))</f>
        <v/>
      </c>
    </row>
    <row r="30" spans="3:16">
      <c r="C30" s="747"/>
      <c r="D30" s="749"/>
      <c r="E30" s="749"/>
      <c r="F30" s="751"/>
      <c r="G30" s="753"/>
      <c r="H30" s="760"/>
      <c r="I30" s="764"/>
      <c r="J30" s="195">
        <f ca="1">IF(MOD(ROW()-13,2)=0,IF(ISBLANK(OFFSET('11. SEGUIMIENTO 2026'!$N$14,INT((ROW()-13)/2),0)),"",OFFSET('11. SEGUIMIENTO 2026'!$N$14,INT((ROW()-13)/2),0)),IF(ISBLANK(OFFSET('9. METAS'!$R$20,INT((ROW()-14)/2),0)),"",OFFSET('9. METAS'!$R$20,INT((ROW()-14)/2),0)))</f>
        <v>60</v>
      </c>
      <c r="K30" s="196">
        <f ca="1">IF(MOD(ROW()-13,2)=0,IF(ISBLANK(OFFSET('11. SEGUIMIENTO 2026'!$O$14,INT((ROW()-13)/2),0)),"",OFFSET('11. SEGUIMIENTO 2026'!$O$14,INT((ROW()-13)/2),0)),IF(ISBLANK(OFFSET('9. METAS'!$S$20,INT((ROW()-14)/2),0)),"",OFFSET('9. METAS'!$S$20,INT((ROW()-14)/2),0)))</f>
        <v>70</v>
      </c>
      <c r="L30" s="196">
        <f ca="1">IF(MOD(ROW()-13,2)=0,IF(ISBLANK(OFFSET('11. SEGUIMIENTO 2026'!$P$14,INT((ROW()-13)/2),0)),"",OFFSET('11. SEGUIMIENTO 2026'!$P$14,INT((ROW()-13)/2),0)),IF(ISBLANK(OFFSET('9. METAS'!$T$20,INT((ROW()-14)/2),0)),"",OFFSET('9. METAS'!$T$20,INT((ROW()-14)/2),0)))</f>
        <v>60</v>
      </c>
      <c r="M30" s="197">
        <f ca="1">IF(MOD(ROW()-13,2)=0,IF(ISBLANK(OFFSET('11. SEGUIMIENTO 2026'!$Q$14,INT((ROW()-13)/2),0)),"",OFFSET('11. SEGUIMIENTO 2026'!$Q$14,INT((ROW()-13)/2),0)),IF(ISBLANK(OFFSET('9. METAS'!$U$20,INT((ROW()-14)/2),0)),"",OFFSET('9. METAS'!$U$20,INT((ROW()-14)/2),0)))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METAS'!$L$20,INT((ROW()-13)/2),0)),"",OFFSET('9. METAS'!$L$20,INT((ROW()-13)/2),0))</f>
        <v>220</v>
      </c>
      <c r="I31" s="763"/>
      <c r="J31" s="195">
        <f ca="1">IF(MOD(ROW()-13,2)=0,IF(ISBLANK(OFFSET('11. SEGUIMIENTO 2026'!$N$14,INT((ROW()-13)/2),0)),"",OFFSET('11. SEGUIMIENTO 2026'!$N$14,INT((ROW()-13)/2),0)),IF(ISBLANK(OFFSET('9. METAS'!$R$20,INT((ROW()-14)/2),0)),"",OFFSET('9. METAS'!$R$20,INT((ROW()-14)/2),0)))</f>
        <v>17</v>
      </c>
      <c r="K31" s="196" t="str">
        <f ca="1">IF(MOD(ROW()-13,2)=0,IF(ISBLANK(OFFSET('11. SEGUIMIENTO 2026'!$O$14,INT((ROW()-13)/2),0)),"",OFFSET('11. SEGUIMIENTO 2026'!$O$14,INT((ROW()-13)/2),0)),IF(ISBLANK(OFFSET('9. METAS'!$S$20,INT((ROW()-14)/2),0)),"",OFFSET('9. METAS'!$S$20,INT((ROW()-14)/2),0)))</f>
        <v/>
      </c>
      <c r="L31" s="196" t="str">
        <f ca="1">IF(MOD(ROW()-13,2)=0,IF(ISBLANK(OFFSET('11. SEGUIMIENTO 2026'!$P$14,INT((ROW()-13)/2),0)),"",OFFSET('11. SEGUIMIENTO 2026'!$P$14,INT((ROW()-13)/2),0)),IF(ISBLANK(OFFSET('9. METAS'!$T$20,INT((ROW()-14)/2),0)),"",OFFSET('9. METAS'!$T$20,INT((ROW()-14)/2),0)))</f>
        <v/>
      </c>
      <c r="M31" s="197" t="str">
        <f ca="1">IF(MOD(ROW()-13,2)=0,IF(ISBLANK(OFFSET('11. SEGUIMIENTO 2026'!$Q$14,INT((ROW()-13)/2),0)),"",OFFSET('11. SEGUIMIENTO 2026'!$Q$14,INT((ROW()-13)/2),0)),IF(ISBLANK(OFFSET('9. METAS'!$U$20,INT((ROW()-14)/2),0)),"",OFFSET('9. METAS'!$U$20,INT((ROW()-14)/2),0)))</f>
        <v/>
      </c>
      <c r="N31" s="769">
        <f ca="1">IFERROR(J31/J32,"ND")</f>
        <v>0.30909090909090908</v>
      </c>
      <c r="O31" s="771" t="str">
        <f ca="1">IFERROR(((J31+K31+L31)/H31),"ND")</f>
        <v>ND</v>
      </c>
      <c r="P31" s="775" t="str">
        <f ca="1">IF(ISBLANK(OFFSET('11. SEGUIMIENTO 2026'!$AB$14,INT((ROW()-13)/2),0)),"",OFFSET('11. SEGUIMIENTO 2026'!$AB$14,INT((ROW()-13)/2),0))</f>
        <v/>
      </c>
    </row>
    <row r="32" spans="3:16">
      <c r="C32" s="747"/>
      <c r="D32" s="749"/>
      <c r="E32" s="749"/>
      <c r="F32" s="751"/>
      <c r="G32" s="753"/>
      <c r="H32" s="760"/>
      <c r="I32" s="764"/>
      <c r="J32" s="195">
        <f ca="1">IF(MOD(ROW()-13,2)=0,IF(ISBLANK(OFFSET('11. SEGUIMIENTO 2026'!$N$14,INT((ROW()-13)/2),0)),"",OFFSET('11. SEGUIMIENTO 2026'!$N$14,INT((ROW()-13)/2),0)),IF(ISBLANK(OFFSET('9. METAS'!$R$20,INT((ROW()-14)/2),0)),"",OFFSET('9. METAS'!$R$20,INT((ROW()-14)/2),0)))</f>
        <v>55</v>
      </c>
      <c r="K32" s="196">
        <f ca="1">IF(MOD(ROW()-13,2)=0,IF(ISBLANK(OFFSET('11. SEGUIMIENTO 2026'!$O$14,INT((ROW()-13)/2),0)),"",OFFSET('11. SEGUIMIENTO 2026'!$O$14,INT((ROW()-13)/2),0)),IF(ISBLANK(OFFSET('9. METAS'!$S$20,INT((ROW()-14)/2),0)),"",OFFSET('9. METAS'!$S$20,INT((ROW()-14)/2),0)))</f>
        <v>55</v>
      </c>
      <c r="L32" s="196">
        <f ca="1">IF(MOD(ROW()-13,2)=0,IF(ISBLANK(OFFSET('11. SEGUIMIENTO 2026'!$P$14,INT((ROW()-13)/2),0)),"",OFFSET('11. SEGUIMIENTO 2026'!$P$14,INT((ROW()-13)/2),0)),IF(ISBLANK(OFFSET('9. METAS'!$T$20,INT((ROW()-14)/2),0)),"",OFFSET('9. METAS'!$T$20,INT((ROW()-14)/2),0)))</f>
        <v>55</v>
      </c>
      <c r="M32" s="197">
        <f ca="1">IF(MOD(ROW()-13,2)=0,IF(ISBLANK(OFFSET('11. SEGUIMIENTO 2026'!$Q$14,INT((ROW()-13)/2),0)),"",OFFSET('11. SEGUIMIENTO 2026'!$Q$14,INT((ROW()-13)/2),0)),IF(ISBLANK(OFFSET('9. METAS'!$U$20,INT((ROW()-14)/2),0)),"",OFFSET('9. METAS'!$U$20,INT((ROW()-14)/2),0)))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METAS'!$L$20,INT((ROW()-13)/2),0)),"",OFFSET('9. METAS'!$L$20,INT((ROW()-13)/2),0))</f>
        <v>20</v>
      </c>
      <c r="I33" s="763"/>
      <c r="J33" s="195">
        <f ca="1">IF(MOD(ROW()-13,2)=0,IF(ISBLANK(OFFSET('11. SEGUIMIENTO 2026'!$N$14,INT((ROW()-13)/2),0)),"",OFFSET('11. SEGUIMIENTO 2026'!$N$14,INT((ROW()-13)/2),0)),IF(ISBLANK(OFFSET('9. METAS'!$R$20,INT((ROW()-14)/2),0)),"",OFFSET('9. METAS'!$R$20,INT((ROW()-14)/2),0)))</f>
        <v>4</v>
      </c>
      <c r="K33" s="196" t="str">
        <f ca="1">IF(MOD(ROW()-13,2)=0,IF(ISBLANK(OFFSET('11. SEGUIMIENTO 2026'!$O$14,INT((ROW()-13)/2),0)),"",OFFSET('11. SEGUIMIENTO 2026'!$O$14,INT((ROW()-13)/2),0)),IF(ISBLANK(OFFSET('9. METAS'!$S$20,INT((ROW()-14)/2),0)),"",OFFSET('9. METAS'!$S$20,INT((ROW()-14)/2),0)))</f>
        <v/>
      </c>
      <c r="L33" s="196" t="str">
        <f ca="1">IF(MOD(ROW()-13,2)=0,IF(ISBLANK(OFFSET('11. SEGUIMIENTO 2026'!$P$14,INT((ROW()-13)/2),0)),"",OFFSET('11. SEGUIMIENTO 2026'!$P$14,INT((ROW()-13)/2),0)),IF(ISBLANK(OFFSET('9. METAS'!$T$20,INT((ROW()-14)/2),0)),"",OFFSET('9. METAS'!$T$20,INT((ROW()-14)/2),0)))</f>
        <v/>
      </c>
      <c r="M33" s="197" t="str">
        <f ca="1">IF(MOD(ROW()-13,2)=0,IF(ISBLANK(OFFSET('11. SEGUIMIENTO 2026'!$Q$14,INT((ROW()-13)/2),0)),"",OFFSET('11. SEGUIMIENTO 2026'!$Q$14,INT((ROW()-13)/2),0)),IF(ISBLANK(OFFSET('9. METAS'!$U$20,INT((ROW()-14)/2),0)),"",OFFSET('9. METAS'!$U$20,INT((ROW()-14)/2),0)))</f>
        <v/>
      </c>
      <c r="N33" s="769">
        <f ca="1">IFERROR(J33/J34,"ND")</f>
        <v>0.8</v>
      </c>
      <c r="O33" s="771" t="str">
        <f ca="1">IFERROR(((J33+K33+L33)/H33),"ND")</f>
        <v>ND</v>
      </c>
      <c r="P33" s="775" t="str">
        <f ca="1">IF(ISBLANK(OFFSET('11. SEGUIMIENTO 2026'!$AB$14,INT((ROW()-13)/2),0)),"",OFFSET('11. SEGUIMIENTO 2026'!$AB$14,INT((ROW()-13)/2),0))</f>
        <v/>
      </c>
    </row>
    <row r="34" spans="3:16">
      <c r="C34" s="747"/>
      <c r="D34" s="749"/>
      <c r="E34" s="749"/>
      <c r="F34" s="751"/>
      <c r="G34" s="753"/>
      <c r="H34" s="760"/>
      <c r="I34" s="764"/>
      <c r="J34" s="195">
        <f ca="1">IF(MOD(ROW()-13,2)=0,IF(ISBLANK(OFFSET('11. SEGUIMIENTO 2026'!$N$14,INT((ROW()-13)/2),0)),"",OFFSET('11. SEGUIMIENTO 2026'!$N$14,INT((ROW()-13)/2),0)),IF(ISBLANK(OFFSET('9. METAS'!$R$20,INT((ROW()-14)/2),0)),"",OFFSET('9. METAS'!$R$20,INT((ROW()-14)/2),0)))</f>
        <v>5</v>
      </c>
      <c r="K34" s="196">
        <f ca="1">IF(MOD(ROW()-13,2)=0,IF(ISBLANK(OFFSET('11. SEGUIMIENTO 2026'!$O$14,INT((ROW()-13)/2),0)),"",OFFSET('11. SEGUIMIENTO 2026'!$O$14,INT((ROW()-13)/2),0)),IF(ISBLANK(OFFSET('9. METAS'!$S$20,INT((ROW()-14)/2),0)),"",OFFSET('9. METAS'!$S$20,INT((ROW()-14)/2),0)))</f>
        <v>5</v>
      </c>
      <c r="L34" s="196">
        <f ca="1">IF(MOD(ROW()-13,2)=0,IF(ISBLANK(OFFSET('11. SEGUIMIENTO 2026'!$P$14,INT((ROW()-13)/2),0)),"",OFFSET('11. SEGUIMIENTO 2026'!$P$14,INT((ROW()-13)/2),0)),IF(ISBLANK(OFFSET('9. METAS'!$T$20,INT((ROW()-14)/2),0)),"",OFFSET('9. METAS'!$T$20,INT((ROW()-14)/2),0)))</f>
        <v>5</v>
      </c>
      <c r="M34" s="197">
        <f ca="1">IF(MOD(ROW()-13,2)=0,IF(ISBLANK(OFFSET('11. SEGUIMIENTO 2026'!$Q$14,INT((ROW()-13)/2),0)),"",OFFSET('11. SEGUIMIENTO 2026'!$Q$14,INT((ROW()-13)/2),0)),IF(ISBLANK(OFFSET('9. METAS'!$U$20,INT((ROW()-14)/2),0)),"",OFFSET('9. METAS'!$U$20,INT((ROW()-14)/2),0)))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METAS'!$L$20,INT((ROW()-13)/2),0)),"",OFFSET('9. METAS'!$L$20,INT((ROW()-13)/2),0))</f>
        <v>30</v>
      </c>
      <c r="I35" s="763"/>
      <c r="J35" s="195">
        <f ca="1">IF(MOD(ROW()-13,2)=0,IF(ISBLANK(OFFSET('11. SEGUIMIENTO 2026'!$N$14,INT((ROW()-13)/2),0)),"",OFFSET('11. SEGUIMIENTO 2026'!$N$14,INT((ROW()-13)/2),0)),IF(ISBLANK(OFFSET('9. METAS'!$R$20,INT((ROW()-14)/2),0)),"",OFFSET('9. METAS'!$R$20,INT((ROW()-14)/2),0)))</f>
        <v>8</v>
      </c>
      <c r="K35" s="196" t="str">
        <f ca="1">IF(MOD(ROW()-13,2)=0,IF(ISBLANK(OFFSET('11. SEGUIMIENTO 2026'!$O$14,INT((ROW()-13)/2),0)),"",OFFSET('11. SEGUIMIENTO 2026'!$O$14,INT((ROW()-13)/2),0)),IF(ISBLANK(OFFSET('9. METAS'!$S$20,INT((ROW()-14)/2),0)),"",OFFSET('9. METAS'!$S$20,INT((ROW()-14)/2),0)))</f>
        <v/>
      </c>
      <c r="L35" s="196" t="str">
        <f ca="1">IF(MOD(ROW()-13,2)=0,IF(ISBLANK(OFFSET('11. SEGUIMIENTO 2026'!$P$14,INT((ROW()-13)/2),0)),"",OFFSET('11. SEGUIMIENTO 2026'!$P$14,INT((ROW()-13)/2),0)),IF(ISBLANK(OFFSET('9. METAS'!$T$20,INT((ROW()-14)/2),0)),"",OFFSET('9. METAS'!$T$20,INT((ROW()-14)/2),0)))</f>
        <v/>
      </c>
      <c r="M35" s="197" t="str">
        <f ca="1">IF(MOD(ROW()-13,2)=0,IF(ISBLANK(OFFSET('11. SEGUIMIENTO 2026'!$Q$14,INT((ROW()-13)/2),0)),"",OFFSET('11. SEGUIMIENTO 2026'!$Q$14,INT((ROW()-13)/2),0)),IF(ISBLANK(OFFSET('9. METAS'!$U$20,INT((ROW()-14)/2),0)),"",OFFSET('9. METAS'!$U$20,INT((ROW()-14)/2),0)))</f>
        <v/>
      </c>
      <c r="N35" s="769">
        <f ca="1">IFERROR(J35/J36,"ND")</f>
        <v>1</v>
      </c>
      <c r="O35" s="771" t="str">
        <f ca="1">IFERROR(((J35+K35+L35)/H35),"ND")</f>
        <v>ND</v>
      </c>
      <c r="P35" s="775" t="str">
        <f ca="1">IF(ISBLANK(OFFSET('11. SEGUIMIENTO 2026'!$AB$14,INT((ROW()-13)/2),0)),"",OFFSET('11. SEGUIMIENTO 2026'!$AB$14,INT((ROW()-13)/2),0))</f>
        <v/>
      </c>
    </row>
    <row r="36" spans="3:16">
      <c r="C36" s="747"/>
      <c r="D36" s="749"/>
      <c r="E36" s="749"/>
      <c r="F36" s="751"/>
      <c r="G36" s="753"/>
      <c r="H36" s="760"/>
      <c r="I36" s="764"/>
      <c r="J36" s="195">
        <f ca="1">IF(MOD(ROW()-13,2)=0,IF(ISBLANK(OFFSET('11. SEGUIMIENTO 2026'!$N$14,INT((ROW()-13)/2),0)),"",OFFSET('11. SEGUIMIENTO 2026'!$N$14,INT((ROW()-13)/2),0)),IF(ISBLANK(OFFSET('9. METAS'!$R$20,INT((ROW()-14)/2),0)),"",OFFSET('9. METAS'!$R$20,INT((ROW()-14)/2),0)))</f>
        <v>8</v>
      </c>
      <c r="K36" s="196">
        <f ca="1">IF(MOD(ROW()-13,2)=0,IF(ISBLANK(OFFSET('11. SEGUIMIENTO 2026'!$O$14,INT((ROW()-13)/2),0)),"",OFFSET('11. SEGUIMIENTO 2026'!$O$14,INT((ROW()-13)/2),0)),IF(ISBLANK(OFFSET('9. METAS'!$S$20,INT((ROW()-14)/2),0)),"",OFFSET('9. METAS'!$S$20,INT((ROW()-14)/2),0)))</f>
        <v>8</v>
      </c>
      <c r="L36" s="196">
        <f ca="1">IF(MOD(ROW()-13,2)=0,IF(ISBLANK(OFFSET('11. SEGUIMIENTO 2026'!$P$14,INT((ROW()-13)/2),0)),"",OFFSET('11. SEGUIMIENTO 2026'!$P$14,INT((ROW()-13)/2),0)),IF(ISBLANK(OFFSET('9. METAS'!$T$20,INT((ROW()-14)/2),0)),"",OFFSET('9. METAS'!$T$20,INT((ROW()-14)/2),0)))</f>
        <v>7</v>
      </c>
      <c r="M36" s="197">
        <f ca="1">IF(MOD(ROW()-13,2)=0,IF(ISBLANK(OFFSET('11. SEGUIMIENTO 2026'!$Q$14,INT((ROW()-13)/2),0)),"",OFFSET('11. SEGUIMIENTO 2026'!$Q$14,INT((ROW()-13)/2),0)),IF(ISBLANK(OFFSET('9. METAS'!$U$20,INT((ROW()-14)/2),0)),"",OFFSET('9. METAS'!$U$20,INT((ROW()-14)/2),0)))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METAS'!$L$20,INT((ROW()-13)/2),0)),"",OFFSET('9. METAS'!$L$20,INT((ROW()-13)/2),0))</f>
        <v>1500</v>
      </c>
      <c r="I37" s="763"/>
      <c r="J37" s="195">
        <f ca="1">IF(MOD(ROW()-13,2)=0,IF(ISBLANK(OFFSET('11. SEGUIMIENTO 2026'!$N$14,INT((ROW()-13)/2),0)),"",OFFSET('11. SEGUIMIENTO 2026'!$N$14,INT((ROW()-13)/2),0)),IF(ISBLANK(OFFSET('9. METAS'!$R$20,INT((ROW()-14)/2),0)),"",OFFSET('9. METAS'!$R$20,INT((ROW()-14)/2),0)))</f>
        <v>217</v>
      </c>
      <c r="K37" s="196" t="str">
        <f ca="1">IF(MOD(ROW()-13,2)=0,IF(ISBLANK(OFFSET('11. SEGUIMIENTO 2026'!$O$14,INT((ROW()-13)/2),0)),"",OFFSET('11. SEGUIMIENTO 2026'!$O$14,INT((ROW()-13)/2),0)),IF(ISBLANK(OFFSET('9. METAS'!$S$20,INT((ROW()-14)/2),0)),"",OFFSET('9. METAS'!$S$20,INT((ROW()-14)/2),0)))</f>
        <v/>
      </c>
      <c r="L37" s="196" t="str">
        <f ca="1">IF(MOD(ROW()-13,2)=0,IF(ISBLANK(OFFSET('11. SEGUIMIENTO 2026'!$P$14,INT((ROW()-13)/2),0)),"",OFFSET('11. SEGUIMIENTO 2026'!$P$14,INT((ROW()-13)/2),0)),IF(ISBLANK(OFFSET('9. METAS'!$T$20,INT((ROW()-14)/2),0)),"",OFFSET('9. METAS'!$T$20,INT((ROW()-14)/2),0)))</f>
        <v/>
      </c>
      <c r="M37" s="197" t="str">
        <f ca="1">IF(MOD(ROW()-13,2)=0,IF(ISBLANK(OFFSET('11. SEGUIMIENTO 2026'!$Q$14,INT((ROW()-13)/2),0)),"",OFFSET('11. SEGUIMIENTO 2026'!$Q$14,INT((ROW()-13)/2),0)),IF(ISBLANK(OFFSET('9. METAS'!$U$20,INT((ROW()-14)/2),0)),"",OFFSET('9. METAS'!$U$20,INT((ROW()-14)/2),0)))</f>
        <v/>
      </c>
      <c r="N37" s="769">
        <f ca="1">IFERROR(J37/J38,"ND")</f>
        <v>0.57866666666666666</v>
      </c>
      <c r="O37" s="771" t="str">
        <f ca="1">IFERROR(((J37+K37+L37)/H37),"ND")</f>
        <v>ND</v>
      </c>
      <c r="P37" s="775" t="str">
        <f ca="1">IF(ISBLANK(OFFSET('11. SEGUIMIENTO 2026'!$AB$14,INT((ROW()-13)/2),0)),"",OFFSET('11. SEGUIMIENTO 2026'!$AB$14,INT((ROW()-13)/2),0))</f>
        <v/>
      </c>
    </row>
    <row r="38" spans="3:16">
      <c r="C38" s="747"/>
      <c r="D38" s="749"/>
      <c r="E38" s="749"/>
      <c r="F38" s="751"/>
      <c r="G38" s="753"/>
      <c r="H38" s="760"/>
      <c r="I38" s="764"/>
      <c r="J38" s="195">
        <f ca="1">IF(MOD(ROW()-13,2)=0,IF(ISBLANK(OFFSET('11. SEGUIMIENTO 2026'!$N$14,INT((ROW()-13)/2),0)),"",OFFSET('11. SEGUIMIENTO 2026'!$N$14,INT((ROW()-13)/2),0)),IF(ISBLANK(OFFSET('9. METAS'!$R$20,INT((ROW()-14)/2),0)),"",OFFSET('9. METAS'!$R$20,INT((ROW()-14)/2),0)))</f>
        <v>375</v>
      </c>
      <c r="K38" s="196">
        <f ca="1">IF(MOD(ROW()-13,2)=0,IF(ISBLANK(OFFSET('11. SEGUIMIENTO 2026'!$O$14,INT((ROW()-13)/2),0)),"",OFFSET('11. SEGUIMIENTO 2026'!$O$14,INT((ROW()-13)/2),0)),IF(ISBLANK(OFFSET('9. METAS'!$S$20,INT((ROW()-14)/2),0)),"",OFFSET('9. METAS'!$S$20,INT((ROW()-14)/2),0)))</f>
        <v>375</v>
      </c>
      <c r="L38" s="196">
        <f ca="1">IF(MOD(ROW()-13,2)=0,IF(ISBLANK(OFFSET('11. SEGUIMIENTO 2026'!$P$14,INT((ROW()-13)/2),0)),"",OFFSET('11. SEGUIMIENTO 2026'!$P$14,INT((ROW()-13)/2),0)),IF(ISBLANK(OFFSET('9. METAS'!$T$20,INT((ROW()-14)/2),0)),"",OFFSET('9. METAS'!$T$20,INT((ROW()-14)/2),0)))</f>
        <v>375</v>
      </c>
      <c r="M38" s="197">
        <f ca="1">IF(MOD(ROW()-13,2)=0,IF(ISBLANK(OFFSET('11. SEGUIMIENTO 2026'!$Q$14,INT((ROW()-13)/2),0)),"",OFFSET('11. SEGUIMIENTO 2026'!$Q$14,INT((ROW()-13)/2),0)),IF(ISBLANK(OFFSET('9. METAS'!$U$20,INT((ROW()-14)/2),0)),"",OFFSET('9. METAS'!$U$20,INT((ROW()-14)/2),0)))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METAS'!$L$20,INT((ROW()-13)/2),0)),"",OFFSET('9. METAS'!$L$20,INT((ROW()-13)/2),0))</f>
        <v>29</v>
      </c>
      <c r="I39" s="763"/>
      <c r="J39" s="195">
        <f ca="1">IF(MOD(ROW()-13,2)=0,IF(ISBLANK(OFFSET('11. SEGUIMIENTO 2026'!$N$14,INT((ROW()-13)/2),0)),"",OFFSET('11. SEGUIMIENTO 2026'!$N$14,INT((ROW()-13)/2),0)),IF(ISBLANK(OFFSET('9. METAS'!$R$20,INT((ROW()-14)/2),0)),"",OFFSET('9. METAS'!$R$20,INT((ROW()-14)/2),0)))</f>
        <v>6</v>
      </c>
      <c r="K39" s="196" t="str">
        <f ca="1">IF(MOD(ROW()-13,2)=0,IF(ISBLANK(OFFSET('11. SEGUIMIENTO 2026'!$O$14,INT((ROW()-13)/2),0)),"",OFFSET('11. SEGUIMIENTO 2026'!$O$14,INT((ROW()-13)/2),0)),IF(ISBLANK(OFFSET('9. METAS'!$S$20,INT((ROW()-14)/2),0)),"",OFFSET('9. METAS'!$S$20,INT((ROW()-14)/2),0)))</f>
        <v/>
      </c>
      <c r="L39" s="196" t="str">
        <f ca="1">IF(MOD(ROW()-13,2)=0,IF(ISBLANK(OFFSET('11. SEGUIMIENTO 2026'!$P$14,INT((ROW()-13)/2),0)),"",OFFSET('11. SEGUIMIENTO 2026'!$P$14,INT((ROW()-13)/2),0)),IF(ISBLANK(OFFSET('9. METAS'!$T$20,INT((ROW()-14)/2),0)),"",OFFSET('9. METAS'!$T$20,INT((ROW()-14)/2),0)))</f>
        <v/>
      </c>
      <c r="M39" s="197" t="str">
        <f ca="1">IF(MOD(ROW()-13,2)=0,IF(ISBLANK(OFFSET('11. SEGUIMIENTO 2026'!$Q$14,INT((ROW()-13)/2),0)),"",OFFSET('11. SEGUIMIENTO 2026'!$Q$14,INT((ROW()-13)/2),0)),IF(ISBLANK(OFFSET('9. METAS'!$U$20,INT((ROW()-14)/2),0)),"",OFFSET('9. METAS'!$U$20,INT((ROW()-14)/2),0)))</f>
        <v/>
      </c>
      <c r="N39" s="769">
        <f ca="1">IFERROR(J39/J40,"ND")</f>
        <v>1</v>
      </c>
      <c r="O39" s="771" t="str">
        <f ca="1">IFERROR(((J39+K39+L39)/H39),"ND")</f>
        <v>ND</v>
      </c>
      <c r="P39" s="775" t="str">
        <f ca="1">IF(ISBLANK(OFFSET('11. SEGUIMIENTO 2026'!$AB$14,INT((ROW()-13)/2),0)),"",OFFSET('11. SEGUIMIENTO 2026'!$AB$14,INT((ROW()-13)/2),0))</f>
        <v/>
      </c>
    </row>
    <row r="40" spans="3:16">
      <c r="C40" s="747"/>
      <c r="D40" s="749"/>
      <c r="E40" s="749"/>
      <c r="F40" s="751"/>
      <c r="G40" s="753"/>
      <c r="H40" s="760"/>
      <c r="I40" s="764"/>
      <c r="J40" s="195">
        <f ca="1">IF(MOD(ROW()-13,2)=0,IF(ISBLANK(OFFSET('11. SEGUIMIENTO 2026'!$N$14,INT((ROW()-13)/2),0)),"",OFFSET('11. SEGUIMIENTO 2026'!$N$14,INT((ROW()-13)/2),0)),IF(ISBLANK(OFFSET('9. METAS'!$R$20,INT((ROW()-14)/2),0)),"",OFFSET('9. METAS'!$R$20,INT((ROW()-14)/2),0)))</f>
        <v>6</v>
      </c>
      <c r="K40" s="196">
        <f ca="1">IF(MOD(ROW()-13,2)=0,IF(ISBLANK(OFFSET('11. SEGUIMIENTO 2026'!$O$14,INT((ROW()-13)/2),0)),"",OFFSET('11. SEGUIMIENTO 2026'!$O$14,INT((ROW()-13)/2),0)),IF(ISBLANK(OFFSET('9. METAS'!$S$20,INT((ROW()-14)/2),0)),"",OFFSET('9. METAS'!$S$20,INT((ROW()-14)/2),0)))</f>
        <v>6</v>
      </c>
      <c r="L40" s="196">
        <f ca="1">IF(MOD(ROW()-13,2)=0,IF(ISBLANK(OFFSET('11. SEGUIMIENTO 2026'!$P$14,INT((ROW()-13)/2),0)),"",OFFSET('11. SEGUIMIENTO 2026'!$P$14,INT((ROW()-13)/2),0)),IF(ISBLANK(OFFSET('9. METAS'!$T$20,INT((ROW()-14)/2),0)),"",OFFSET('9. METAS'!$T$20,INT((ROW()-14)/2),0)))</f>
        <v>8</v>
      </c>
      <c r="M40" s="197">
        <f ca="1">IF(MOD(ROW()-13,2)=0,IF(ISBLANK(OFFSET('11. SEGUIMIENTO 2026'!$Q$14,INT((ROW()-13)/2),0)),"",OFFSET('11. SEGUIMIENTO 2026'!$Q$14,INT((ROW()-13)/2),0)),IF(ISBLANK(OFFSET('9. METAS'!$U$20,INT((ROW()-14)/2),0)),"",OFFSET('9. METAS'!$U$20,INT((ROW()-14)/2),0)))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METAS'!$L$20,INT((ROW()-13)/2),0)),"",OFFSET('9. METAS'!$L$20,INT((ROW()-13)/2),0))</f>
        <v>121</v>
      </c>
      <c r="I41" s="763"/>
      <c r="J41" s="195">
        <f ca="1">IF(MOD(ROW()-13,2)=0,IF(ISBLANK(OFFSET('11. SEGUIMIENTO 2026'!$N$14,INT((ROW()-13)/2),0)),"",OFFSET('11. SEGUIMIENTO 2026'!$N$14,INT((ROW()-13)/2),0)),IF(ISBLANK(OFFSET('9. METAS'!$R$20,INT((ROW()-14)/2),0)),"",OFFSET('9. METAS'!$R$20,INT((ROW()-14)/2),0)))</f>
        <v>25</v>
      </c>
      <c r="K41" s="196" t="str">
        <f ca="1">IF(MOD(ROW()-13,2)=0,IF(ISBLANK(OFFSET('11. SEGUIMIENTO 2026'!$O$14,INT((ROW()-13)/2),0)),"",OFFSET('11. SEGUIMIENTO 2026'!$O$14,INT((ROW()-13)/2),0)),IF(ISBLANK(OFFSET('9. METAS'!$S$20,INT((ROW()-14)/2),0)),"",OFFSET('9. METAS'!$S$20,INT((ROW()-14)/2),0)))</f>
        <v/>
      </c>
      <c r="L41" s="196" t="str">
        <f ca="1">IF(MOD(ROW()-13,2)=0,IF(ISBLANK(OFFSET('11. SEGUIMIENTO 2026'!$P$14,INT((ROW()-13)/2),0)),"",OFFSET('11. SEGUIMIENTO 2026'!$P$14,INT((ROW()-13)/2),0)),IF(ISBLANK(OFFSET('9. METAS'!$T$20,INT((ROW()-14)/2),0)),"",OFFSET('9. METAS'!$T$20,INT((ROW()-14)/2),0)))</f>
        <v/>
      </c>
      <c r="M41" s="197" t="str">
        <f ca="1">IF(MOD(ROW()-13,2)=0,IF(ISBLANK(OFFSET('11. SEGUIMIENTO 2026'!$Q$14,INT((ROW()-13)/2),0)),"",OFFSET('11. SEGUIMIENTO 2026'!$Q$14,INT((ROW()-13)/2),0)),IF(ISBLANK(OFFSET('9. METAS'!$U$20,INT((ROW()-14)/2),0)),"",OFFSET('9. METAS'!$U$20,INT((ROW()-14)/2),0)))</f>
        <v/>
      </c>
      <c r="N41" s="769">
        <f ca="1">IFERROR(J41/J42,"ND")</f>
        <v>0.96153846153846156</v>
      </c>
      <c r="O41" s="771" t="str">
        <f ca="1">IFERROR(((J41+K41+L41)/H41),"ND")</f>
        <v>ND</v>
      </c>
      <c r="P41" s="775" t="str">
        <f ca="1">IF(ISBLANK(OFFSET('11. SEGUIMIENTO 2026'!$AB$14,INT((ROW()-13)/2),0)),"",OFFSET('11. SEGUIMIENTO 2026'!$AB$14,INT((ROW()-13)/2),0))</f>
        <v/>
      </c>
    </row>
    <row r="42" spans="3:16">
      <c r="C42" s="747"/>
      <c r="D42" s="749"/>
      <c r="E42" s="749"/>
      <c r="F42" s="751"/>
      <c r="G42" s="753"/>
      <c r="H42" s="760"/>
      <c r="I42" s="764"/>
      <c r="J42" s="195">
        <f ca="1">IF(MOD(ROW()-13,2)=0,IF(ISBLANK(OFFSET('11. SEGUIMIENTO 2026'!$N$14,INT((ROW()-13)/2),0)),"",OFFSET('11. SEGUIMIENTO 2026'!$N$14,INT((ROW()-13)/2),0)),IF(ISBLANK(OFFSET('9. METAS'!$R$20,INT((ROW()-14)/2),0)),"",OFFSET('9. METAS'!$R$20,INT((ROW()-14)/2),0)))</f>
        <v>26</v>
      </c>
      <c r="K42" s="196">
        <f ca="1">IF(MOD(ROW()-13,2)=0,IF(ISBLANK(OFFSET('11. SEGUIMIENTO 2026'!$O$14,INT((ROW()-13)/2),0)),"",OFFSET('11. SEGUIMIENTO 2026'!$O$14,INT((ROW()-13)/2),0)),IF(ISBLANK(OFFSET('9. METAS'!$S$20,INT((ROW()-14)/2),0)),"",OFFSET('9. METAS'!$S$20,INT((ROW()-14)/2),0)))</f>
        <v>30</v>
      </c>
      <c r="L42" s="196">
        <f ca="1">IF(MOD(ROW()-13,2)=0,IF(ISBLANK(OFFSET('11. SEGUIMIENTO 2026'!$P$14,INT((ROW()-13)/2),0)),"",OFFSET('11. SEGUIMIENTO 2026'!$P$14,INT((ROW()-13)/2),0)),IF(ISBLANK(OFFSET('9. METAS'!$T$20,INT((ROW()-14)/2),0)),"",OFFSET('9. METAS'!$T$20,INT((ROW()-14)/2),0)))</f>
        <v>32</v>
      </c>
      <c r="M42" s="197">
        <f ca="1">IF(MOD(ROW()-13,2)=0,IF(ISBLANK(OFFSET('11. SEGUIMIENTO 2026'!$Q$14,INT((ROW()-13)/2),0)),"",OFFSET('11. SEGUIMIENTO 2026'!$Q$14,INT((ROW()-13)/2),0)),IF(ISBLANK(OFFSET('9. METAS'!$U$20,INT((ROW()-14)/2),0)),"",OFFSET('9. METAS'!$U$20,INT((ROW()-14)/2),0)))</f>
        <v>33</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METAS'!$L$20,INT((ROW()-13)/2),0)),"",OFFSET('9. METAS'!$L$20,INT((ROW()-13)/2),0))</f>
        <v>73</v>
      </c>
      <c r="I43" s="763"/>
      <c r="J43" s="195">
        <f ca="1">IF(MOD(ROW()-13,2)=0,IF(ISBLANK(OFFSET('11. SEGUIMIENTO 2026'!$N$14,INT((ROW()-13)/2),0)),"",OFFSET('11. SEGUIMIENTO 2026'!$N$14,INT((ROW()-13)/2),0)),IF(ISBLANK(OFFSET('9. METAS'!$R$20,INT((ROW()-14)/2),0)),"",OFFSET('9. METAS'!$R$20,INT((ROW()-14)/2),0)))</f>
        <v>12</v>
      </c>
      <c r="K43" s="196" t="str">
        <f ca="1">IF(MOD(ROW()-13,2)=0,IF(ISBLANK(OFFSET('11. SEGUIMIENTO 2026'!$O$14,INT((ROW()-13)/2),0)),"",OFFSET('11. SEGUIMIENTO 2026'!$O$14,INT((ROW()-13)/2),0)),IF(ISBLANK(OFFSET('9. METAS'!$S$20,INT((ROW()-14)/2),0)),"",OFFSET('9. METAS'!$S$20,INT((ROW()-14)/2),0)))</f>
        <v/>
      </c>
      <c r="L43" s="196" t="str">
        <f ca="1">IF(MOD(ROW()-13,2)=0,IF(ISBLANK(OFFSET('11. SEGUIMIENTO 2026'!$P$14,INT((ROW()-13)/2),0)),"",OFFSET('11. SEGUIMIENTO 2026'!$P$14,INT((ROW()-13)/2),0)),IF(ISBLANK(OFFSET('9. METAS'!$T$20,INT((ROW()-14)/2),0)),"",OFFSET('9. METAS'!$T$20,INT((ROW()-14)/2),0)))</f>
        <v/>
      </c>
      <c r="M43" s="197" t="str">
        <f ca="1">IF(MOD(ROW()-13,2)=0,IF(ISBLANK(OFFSET('11. SEGUIMIENTO 2026'!$Q$14,INT((ROW()-13)/2),0)),"",OFFSET('11. SEGUIMIENTO 2026'!$Q$14,INT((ROW()-13)/2),0)),IF(ISBLANK(OFFSET('9. METAS'!$U$20,INT((ROW()-14)/2),0)),"",OFFSET('9. METAS'!$U$20,INT((ROW()-14)/2),0)))</f>
        <v/>
      </c>
      <c r="N43" s="769">
        <f ca="1">IFERROR(J43/J44,"ND")</f>
        <v>0.8571428571428571</v>
      </c>
      <c r="O43" s="771" t="str">
        <f ca="1">IFERROR(((J43+K43+L43)/H43),"ND")</f>
        <v>ND</v>
      </c>
      <c r="P43" s="775" t="str">
        <f ca="1">IF(ISBLANK(OFFSET('11. SEGUIMIENTO 2026'!$AB$14,INT((ROW()-13)/2),0)),"",OFFSET('11. SEGUIMIENTO 2026'!$AB$14,INT((ROW()-13)/2),0))</f>
        <v/>
      </c>
    </row>
    <row r="44" spans="3:16">
      <c r="C44" s="747"/>
      <c r="D44" s="749"/>
      <c r="E44" s="749"/>
      <c r="F44" s="751"/>
      <c r="G44" s="753"/>
      <c r="H44" s="760"/>
      <c r="I44" s="764"/>
      <c r="J44" s="195">
        <f ca="1">IF(MOD(ROW()-13,2)=0,IF(ISBLANK(OFFSET('11. SEGUIMIENTO 2026'!$N$14,INT((ROW()-13)/2),0)),"",OFFSET('11. SEGUIMIENTO 2026'!$N$14,INT((ROW()-13)/2),0)),IF(ISBLANK(OFFSET('9. METAS'!$R$20,INT((ROW()-14)/2),0)),"",OFFSET('9. METAS'!$R$20,INT((ROW()-14)/2),0)))</f>
        <v>14</v>
      </c>
      <c r="K44" s="196">
        <f ca="1">IF(MOD(ROW()-13,2)=0,IF(ISBLANK(OFFSET('11. SEGUIMIENTO 2026'!$O$14,INT((ROW()-13)/2),0)),"",OFFSET('11. SEGUIMIENTO 2026'!$O$14,INT((ROW()-13)/2),0)),IF(ISBLANK(OFFSET('9. METAS'!$S$20,INT((ROW()-14)/2),0)),"",OFFSET('9. METAS'!$S$20,INT((ROW()-14)/2),0)))</f>
        <v>17</v>
      </c>
      <c r="L44" s="196">
        <f ca="1">IF(MOD(ROW()-13,2)=0,IF(ISBLANK(OFFSET('11. SEGUIMIENTO 2026'!$P$14,INT((ROW()-13)/2),0)),"",OFFSET('11. SEGUIMIENTO 2026'!$P$14,INT((ROW()-13)/2),0)),IF(ISBLANK(OFFSET('9. METAS'!$T$20,INT((ROW()-14)/2),0)),"",OFFSET('9. METAS'!$T$20,INT((ROW()-14)/2),0)))</f>
        <v>19</v>
      </c>
      <c r="M44" s="197">
        <f ca="1">IF(MOD(ROW()-13,2)=0,IF(ISBLANK(OFFSET('11. SEGUIMIENTO 2026'!$Q$14,INT((ROW()-13)/2),0)),"",OFFSET('11. SEGUIMIENTO 2026'!$Q$14,INT((ROW()-13)/2),0)),IF(ISBLANK(OFFSET('9. METAS'!$U$20,INT((ROW()-14)/2),0)),"",OFFSET('9. METAS'!$U$20,INT((ROW()-14)/2),0)))</f>
        <v>23</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METAS'!$L$20,INT((ROW()-13)/2),0)),"",OFFSET('9. METAS'!$L$20,INT((ROW()-13)/2),0))</f>
        <v>4826</v>
      </c>
      <c r="I45" s="763"/>
      <c r="J45" s="195">
        <f ca="1">IF(MOD(ROW()-13,2)=0,IF(ISBLANK(OFFSET('11. SEGUIMIENTO 2026'!$N$14,INT((ROW()-13)/2),0)),"",OFFSET('11. SEGUIMIENTO 2026'!$N$14,INT((ROW()-13)/2),0)),IF(ISBLANK(OFFSET('9. METAS'!$R$20,INT((ROW()-14)/2),0)),"",OFFSET('9. METAS'!$R$20,INT((ROW()-14)/2),0)))</f>
        <v>1026</v>
      </c>
      <c r="K45" s="196" t="str">
        <f ca="1">IF(MOD(ROW()-13,2)=0,IF(ISBLANK(OFFSET('11. SEGUIMIENTO 2026'!$O$14,INT((ROW()-13)/2),0)),"",OFFSET('11. SEGUIMIENTO 2026'!$O$14,INT((ROW()-13)/2),0)),IF(ISBLANK(OFFSET('9. METAS'!$S$20,INT((ROW()-14)/2),0)),"",OFFSET('9. METAS'!$S$20,INT((ROW()-14)/2),0)))</f>
        <v/>
      </c>
      <c r="L45" s="196" t="str">
        <f ca="1">IF(MOD(ROW()-13,2)=0,IF(ISBLANK(OFFSET('11. SEGUIMIENTO 2026'!$P$14,INT((ROW()-13)/2),0)),"",OFFSET('11. SEGUIMIENTO 2026'!$P$14,INT((ROW()-13)/2),0)),IF(ISBLANK(OFFSET('9. METAS'!$T$20,INT((ROW()-14)/2),0)),"",OFFSET('9. METAS'!$T$20,INT((ROW()-14)/2),0)))</f>
        <v/>
      </c>
      <c r="M45" s="197" t="str">
        <f ca="1">IF(MOD(ROW()-13,2)=0,IF(ISBLANK(OFFSET('11. SEGUIMIENTO 2026'!$Q$14,INT((ROW()-13)/2),0)),"",OFFSET('11. SEGUIMIENTO 2026'!$Q$14,INT((ROW()-13)/2),0)),IF(ISBLANK(OFFSET('9. METAS'!$U$20,INT((ROW()-14)/2),0)),"",OFFSET('9. METAS'!$U$20,INT((ROW()-14)/2),0)))</f>
        <v/>
      </c>
      <c r="N45" s="769">
        <f ca="1">IFERROR(J45/J46,"ND")</f>
        <v>0.89217391304347826</v>
      </c>
      <c r="O45" s="771" t="str">
        <f ca="1">IFERROR(((J45+K45+L45)/H45),"ND")</f>
        <v>ND</v>
      </c>
      <c r="P45" s="775" t="str">
        <f ca="1">IF(ISBLANK(OFFSET('11. SEGUIMIENTO 2026'!$AB$14,INT((ROW()-13)/2),0)),"",OFFSET('11. SEGUIMIENTO 2026'!$AB$14,INT((ROW()-13)/2),0))</f>
        <v/>
      </c>
    </row>
    <row r="46" spans="3:16">
      <c r="C46" s="747"/>
      <c r="D46" s="749"/>
      <c r="E46" s="749"/>
      <c r="F46" s="751"/>
      <c r="G46" s="753"/>
      <c r="H46" s="760"/>
      <c r="I46" s="764"/>
      <c r="J46" s="195">
        <f ca="1">IF(MOD(ROW()-13,2)=0,IF(ISBLANK(OFFSET('11. SEGUIMIENTO 2026'!$N$14,INT((ROW()-13)/2),0)),"",OFFSET('11. SEGUIMIENTO 2026'!$N$14,INT((ROW()-13)/2),0)),IF(ISBLANK(OFFSET('9. METAS'!$R$20,INT((ROW()-14)/2),0)),"",OFFSET('9. METAS'!$R$20,INT((ROW()-14)/2),0)))</f>
        <v>1150</v>
      </c>
      <c r="K46" s="196">
        <f ca="1">IF(MOD(ROW()-13,2)=0,IF(ISBLANK(OFFSET('11. SEGUIMIENTO 2026'!$O$14,INT((ROW()-13)/2),0)),"",OFFSET('11. SEGUIMIENTO 2026'!$O$14,INT((ROW()-13)/2),0)),IF(ISBLANK(OFFSET('9. METAS'!$S$20,INT((ROW()-14)/2),0)),"",OFFSET('9. METAS'!$S$20,INT((ROW()-14)/2),0)))</f>
        <v>1200</v>
      </c>
      <c r="L46" s="196">
        <f ca="1">IF(MOD(ROW()-13,2)=0,IF(ISBLANK(OFFSET('11. SEGUIMIENTO 2026'!$P$14,INT((ROW()-13)/2),0)),"",OFFSET('11. SEGUIMIENTO 2026'!$P$14,INT((ROW()-13)/2),0)),IF(ISBLANK(OFFSET('9. METAS'!$T$20,INT((ROW()-14)/2),0)),"",OFFSET('9. METAS'!$T$20,INT((ROW()-14)/2),0)))</f>
        <v>1220</v>
      </c>
      <c r="M46" s="197">
        <f ca="1">IF(MOD(ROW()-13,2)=0,IF(ISBLANK(OFFSET('11. SEGUIMIENTO 2026'!$Q$14,INT((ROW()-13)/2),0)),"",OFFSET('11. SEGUIMIENTO 2026'!$Q$14,INT((ROW()-13)/2),0)),IF(ISBLANK(OFFSET('9. METAS'!$U$20,INT((ROW()-14)/2),0)),"",OFFSET('9. METAS'!$U$20,INT((ROW()-14)/2),0)))</f>
        <v>1256</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METAS'!$L$20,INT((ROW()-13)/2),0)),"",OFFSET('9. METAS'!$L$20,INT((ROW()-13)/2),0))</f>
        <v>726</v>
      </c>
      <c r="I47" s="763"/>
      <c r="J47" s="195">
        <f ca="1">IF(MOD(ROW()-13,2)=0,IF(ISBLANK(OFFSET('11. SEGUIMIENTO 2026'!$N$14,INT((ROW()-13)/2),0)),"",OFFSET('11. SEGUIMIENTO 2026'!$N$14,INT((ROW()-13)/2),0)),IF(ISBLANK(OFFSET('9. METAS'!$R$20,INT((ROW()-14)/2),0)),"",OFFSET('9. METAS'!$R$20,INT((ROW()-14)/2),0)))</f>
        <v>148</v>
      </c>
      <c r="K47" s="196" t="str">
        <f ca="1">IF(MOD(ROW()-13,2)=0,IF(ISBLANK(OFFSET('11. SEGUIMIENTO 2026'!$O$14,INT((ROW()-13)/2),0)),"",OFFSET('11. SEGUIMIENTO 2026'!$O$14,INT((ROW()-13)/2),0)),IF(ISBLANK(OFFSET('9. METAS'!$S$20,INT((ROW()-14)/2),0)),"",OFFSET('9. METAS'!$S$20,INT((ROW()-14)/2),0)))</f>
        <v/>
      </c>
      <c r="L47" s="196" t="str">
        <f ca="1">IF(MOD(ROW()-13,2)=0,IF(ISBLANK(OFFSET('11. SEGUIMIENTO 2026'!$P$14,INT((ROW()-13)/2),0)),"",OFFSET('11. SEGUIMIENTO 2026'!$P$14,INT((ROW()-13)/2),0)),IF(ISBLANK(OFFSET('9. METAS'!$T$20,INT((ROW()-14)/2),0)),"",OFFSET('9. METAS'!$T$20,INT((ROW()-14)/2),0)))</f>
        <v/>
      </c>
      <c r="M47" s="197" t="str">
        <f ca="1">IF(MOD(ROW()-13,2)=0,IF(ISBLANK(OFFSET('11. SEGUIMIENTO 2026'!$Q$14,INT((ROW()-13)/2),0)),"",OFFSET('11. SEGUIMIENTO 2026'!$Q$14,INT((ROW()-13)/2),0)),IF(ISBLANK(OFFSET('9. METAS'!$U$20,INT((ROW()-14)/2),0)),"",OFFSET('9. METAS'!$U$20,INT((ROW()-14)/2),0)))</f>
        <v/>
      </c>
      <c r="N47" s="769">
        <f ca="1">IFERROR(J47/J48,"ND")</f>
        <v>0.92500000000000004</v>
      </c>
      <c r="O47" s="771" t="str">
        <f ca="1">IFERROR(((J47+K47+L47)/H47),"ND")</f>
        <v>ND</v>
      </c>
      <c r="P47" s="775" t="str">
        <f ca="1">IF(ISBLANK(OFFSET('11. SEGUIMIENTO 2026'!$AB$14,INT((ROW()-13)/2),0)),"",OFFSET('11. SEGUIMIENTO 2026'!$AB$14,INT((ROW()-13)/2),0))</f>
        <v/>
      </c>
    </row>
    <row r="48" spans="3:16">
      <c r="C48" s="747"/>
      <c r="D48" s="749"/>
      <c r="E48" s="749"/>
      <c r="F48" s="751"/>
      <c r="G48" s="753"/>
      <c r="H48" s="760"/>
      <c r="I48" s="764"/>
      <c r="J48" s="195">
        <f ca="1">IF(MOD(ROW()-13,2)=0,IF(ISBLANK(OFFSET('11. SEGUIMIENTO 2026'!$N$14,INT((ROW()-13)/2),0)),"",OFFSET('11. SEGUIMIENTO 2026'!$N$14,INT((ROW()-13)/2),0)),IF(ISBLANK(OFFSET('9. METAS'!$R$20,INT((ROW()-14)/2),0)),"",OFFSET('9. METAS'!$R$20,INT((ROW()-14)/2),0)))</f>
        <v>160</v>
      </c>
      <c r="K48" s="196">
        <f ca="1">IF(MOD(ROW()-13,2)=0,IF(ISBLANK(OFFSET('11. SEGUIMIENTO 2026'!$O$14,INT((ROW()-13)/2),0)),"",OFFSET('11. SEGUIMIENTO 2026'!$O$14,INT((ROW()-13)/2),0)),IF(ISBLANK(OFFSET('9. METAS'!$S$20,INT((ROW()-14)/2),0)),"",OFFSET('9. METAS'!$S$20,INT((ROW()-14)/2),0)))</f>
        <v>175</v>
      </c>
      <c r="L48" s="196">
        <f ca="1">IF(MOD(ROW()-13,2)=0,IF(ISBLANK(OFFSET('11. SEGUIMIENTO 2026'!$P$14,INT((ROW()-13)/2),0)),"",OFFSET('11. SEGUIMIENTO 2026'!$P$14,INT((ROW()-13)/2),0)),IF(ISBLANK(OFFSET('9. METAS'!$T$20,INT((ROW()-14)/2),0)),"",OFFSET('9. METAS'!$T$20,INT((ROW()-14)/2),0)))</f>
        <v>191</v>
      </c>
      <c r="M48" s="197">
        <f ca="1">IF(MOD(ROW()-13,2)=0,IF(ISBLANK(OFFSET('11. SEGUIMIENTO 2026'!$Q$14,INT((ROW()-13)/2),0)),"",OFFSET('11. SEGUIMIENTO 2026'!$Q$14,INT((ROW()-13)/2),0)),IF(ISBLANK(OFFSET('9. METAS'!$U$20,INT((ROW()-14)/2),0)),"",OFFSET('9. METAS'!$U$20,INT((ROW()-14)/2),0)))</f>
        <v>200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METAS'!$L$20,INT((ROW()-13)/2),0)),"",OFFSET('9. METAS'!$L$20,INT((ROW()-13)/2),0))</f>
        <v>10252</v>
      </c>
      <c r="I49" s="763"/>
      <c r="J49" s="195">
        <f ca="1">IF(MOD(ROW()-13,2)=0,IF(ISBLANK(OFFSET('11. SEGUIMIENTO 2026'!$N$14,INT((ROW()-13)/2),0)),"",OFFSET('11. SEGUIMIENTO 2026'!$N$14,INT((ROW()-13)/2),0)),IF(ISBLANK(OFFSET('9. METAS'!$R$20,INT((ROW()-14)/2),0)),"",OFFSET('9. METAS'!$R$20,INT((ROW()-14)/2),0)))</f>
        <v>2216</v>
      </c>
      <c r="K49" s="196" t="str">
        <f ca="1">IF(MOD(ROW()-13,2)=0,IF(ISBLANK(OFFSET('11. SEGUIMIENTO 2026'!$O$14,INT((ROW()-13)/2),0)),"",OFFSET('11. SEGUIMIENTO 2026'!$O$14,INT((ROW()-13)/2),0)),IF(ISBLANK(OFFSET('9. METAS'!$S$20,INT((ROW()-14)/2),0)),"",OFFSET('9. METAS'!$S$20,INT((ROW()-14)/2),0)))</f>
        <v/>
      </c>
      <c r="L49" s="196" t="str">
        <f ca="1">IF(MOD(ROW()-13,2)=0,IF(ISBLANK(OFFSET('11. SEGUIMIENTO 2026'!$P$14,INT((ROW()-13)/2),0)),"",OFFSET('11. SEGUIMIENTO 2026'!$P$14,INT((ROW()-13)/2),0)),IF(ISBLANK(OFFSET('9. METAS'!$T$20,INT((ROW()-14)/2),0)),"",OFFSET('9. METAS'!$T$20,INT((ROW()-14)/2),0)))</f>
        <v/>
      </c>
      <c r="M49" s="197" t="str">
        <f ca="1">IF(MOD(ROW()-13,2)=0,IF(ISBLANK(OFFSET('11. SEGUIMIENTO 2026'!$Q$14,INT((ROW()-13)/2),0)),"",OFFSET('11. SEGUIMIENTO 2026'!$Q$14,INT((ROW()-13)/2),0)),IF(ISBLANK(OFFSET('9. METAS'!$U$20,INT((ROW()-14)/2),0)),"",OFFSET('9. METAS'!$U$20,INT((ROW()-14)/2),0)))</f>
        <v/>
      </c>
      <c r="N49" s="769">
        <f ca="1">IFERROR(J49/J50,"ND")</f>
        <v>0.90264765784114054</v>
      </c>
      <c r="O49" s="771" t="str">
        <f ca="1">IFERROR(((J49+K49+L49)/H49),"ND")</f>
        <v>ND</v>
      </c>
      <c r="P49" s="775" t="str">
        <f ca="1">IF(ISBLANK(OFFSET('11. SEGUIMIENTO 2026'!$AB$14,INT((ROW()-13)/2),0)),"",OFFSET('11. SEGUIMIENTO 2026'!$AB$14,INT((ROW()-13)/2),0))</f>
        <v/>
      </c>
    </row>
    <row r="50" spans="3:16">
      <c r="C50" s="747"/>
      <c r="D50" s="749"/>
      <c r="E50" s="749"/>
      <c r="F50" s="751"/>
      <c r="G50" s="753"/>
      <c r="H50" s="760"/>
      <c r="I50" s="764"/>
      <c r="J50" s="195">
        <f ca="1">IF(MOD(ROW()-13,2)=0,IF(ISBLANK(OFFSET('11. SEGUIMIENTO 2026'!$N$14,INT((ROW()-13)/2),0)),"",OFFSET('11. SEGUIMIENTO 2026'!$N$14,INT((ROW()-13)/2),0)),IF(ISBLANK(OFFSET('9. METAS'!$R$20,INT((ROW()-14)/2),0)),"",OFFSET('9. METAS'!$R$20,INT((ROW()-14)/2),0)))</f>
        <v>2455</v>
      </c>
      <c r="K50" s="196">
        <f ca="1">IF(MOD(ROW()-13,2)=0,IF(ISBLANK(OFFSET('11. SEGUIMIENTO 2026'!$O$14,INT((ROW()-13)/2),0)),"",OFFSET('11. SEGUIMIENTO 2026'!$O$14,INT((ROW()-13)/2),0)),IF(ISBLANK(OFFSET('9. METAS'!$S$20,INT((ROW()-14)/2),0)),"",OFFSET('9. METAS'!$S$20,INT((ROW()-14)/2),0)))</f>
        <v>2592</v>
      </c>
      <c r="L50" s="196">
        <f ca="1">IF(MOD(ROW()-13,2)=0,IF(ISBLANK(OFFSET('11. SEGUIMIENTO 2026'!$P$14,INT((ROW()-13)/2),0)),"",OFFSET('11. SEGUIMIENTO 2026'!$P$14,INT((ROW()-13)/2),0)),IF(ISBLANK(OFFSET('9. METAS'!$T$20,INT((ROW()-14)/2),0)),"",OFFSET('9. METAS'!$T$20,INT((ROW()-14)/2),0)))</f>
        <v>2740</v>
      </c>
      <c r="M50" s="197">
        <f ca="1">IF(MOD(ROW()-13,2)=0,IF(ISBLANK(OFFSET('11. SEGUIMIENTO 2026'!$Q$14,INT((ROW()-13)/2),0)),"",OFFSET('11. SEGUIMIENTO 2026'!$Q$14,INT((ROW()-13)/2),0)),IF(ISBLANK(OFFSET('9. METAS'!$U$20,INT((ROW()-14)/2),0)),"",OFFSET('9. METAS'!$U$20,INT((ROW()-14)/2),0)))</f>
        <v>2465</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METAS'!$L$20,INT((ROW()-13)/2),0)),"",OFFSET('9. METAS'!$L$20,INT((ROW()-13)/2),0))</f>
        <v>9726</v>
      </c>
      <c r="I51" s="763"/>
      <c r="J51" s="195">
        <f ca="1">IF(MOD(ROW()-13,2)=0,IF(ISBLANK(OFFSET('11. SEGUIMIENTO 2026'!$N$14,INT((ROW()-13)/2),0)),"",OFFSET('11. SEGUIMIENTO 2026'!$N$14,INT((ROW()-13)/2),0)),IF(ISBLANK(OFFSET('9. METAS'!$R$20,INT((ROW()-14)/2),0)),"",OFFSET('9. METAS'!$R$20,INT((ROW()-14)/2),0)))</f>
        <v>2076</v>
      </c>
      <c r="K51" s="196" t="str">
        <f ca="1">IF(MOD(ROW()-13,2)=0,IF(ISBLANK(OFFSET('11. SEGUIMIENTO 2026'!$O$14,INT((ROW()-13)/2),0)),"",OFFSET('11. SEGUIMIENTO 2026'!$O$14,INT((ROW()-13)/2),0)),IF(ISBLANK(OFFSET('9. METAS'!$S$20,INT((ROW()-14)/2),0)),"",OFFSET('9. METAS'!$S$20,INT((ROW()-14)/2),0)))</f>
        <v/>
      </c>
      <c r="L51" s="196" t="str">
        <f ca="1">IF(MOD(ROW()-13,2)=0,IF(ISBLANK(OFFSET('11. SEGUIMIENTO 2026'!$P$14,INT((ROW()-13)/2),0)),"",OFFSET('11. SEGUIMIENTO 2026'!$P$14,INT((ROW()-13)/2),0)),IF(ISBLANK(OFFSET('9. METAS'!$T$20,INT((ROW()-14)/2),0)),"",OFFSET('9. METAS'!$T$20,INT((ROW()-14)/2),0)))</f>
        <v/>
      </c>
      <c r="M51" s="197" t="str">
        <f ca="1">IF(MOD(ROW()-13,2)=0,IF(ISBLANK(OFFSET('11. SEGUIMIENTO 2026'!$Q$14,INT((ROW()-13)/2),0)),"",OFFSET('11. SEGUIMIENTO 2026'!$Q$14,INT((ROW()-13)/2),0)),IF(ISBLANK(OFFSET('9. METAS'!$U$20,INT((ROW()-14)/2),0)),"",OFFSET('9. METAS'!$U$20,INT((ROW()-14)/2),0)))</f>
        <v/>
      </c>
      <c r="N51" s="769">
        <f ca="1">IFERROR(J51/J52,"ND")</f>
        <v>0.88453344695355773</v>
      </c>
      <c r="O51" s="771" t="str">
        <f ca="1">IFERROR(((J51+K51+L51)/H51),"ND")</f>
        <v>ND</v>
      </c>
      <c r="P51" s="775" t="str">
        <f ca="1">IF(ISBLANK(OFFSET('11. SEGUIMIENTO 2026'!$AB$14,INT((ROW()-13)/2),0)),"",OFFSET('11. SEGUIMIENTO 2026'!$AB$14,INT((ROW()-13)/2),0))</f>
        <v/>
      </c>
    </row>
    <row r="52" spans="3:16">
      <c r="C52" s="747"/>
      <c r="D52" s="749"/>
      <c r="E52" s="749"/>
      <c r="F52" s="751"/>
      <c r="G52" s="753"/>
      <c r="H52" s="760"/>
      <c r="I52" s="764"/>
      <c r="J52" s="195">
        <f ca="1">IF(MOD(ROW()-13,2)=0,IF(ISBLANK(OFFSET('11. SEGUIMIENTO 2026'!$N$14,INT((ROW()-13)/2),0)),"",OFFSET('11. SEGUIMIENTO 2026'!$N$14,INT((ROW()-13)/2),0)),IF(ISBLANK(OFFSET('9. METAS'!$R$20,INT((ROW()-14)/2),0)),"",OFFSET('9. METAS'!$R$20,INT((ROW()-14)/2),0)))</f>
        <v>2347</v>
      </c>
      <c r="K52" s="196">
        <f ca="1">IF(MOD(ROW()-13,2)=0,IF(ISBLANK(OFFSET('11. SEGUIMIENTO 2026'!$O$14,INT((ROW()-13)/2),0)),"",OFFSET('11. SEGUIMIENTO 2026'!$O$14,INT((ROW()-13)/2),0)),IF(ISBLANK(OFFSET('9. METAS'!$S$20,INT((ROW()-14)/2),0)),"",OFFSET('9. METAS'!$S$20,INT((ROW()-14)/2),0)))</f>
        <v>2649</v>
      </c>
      <c r="L52" s="196">
        <f ca="1">IF(MOD(ROW()-13,2)=0,IF(ISBLANK(OFFSET('11. SEGUIMIENTO 2026'!$P$14,INT((ROW()-13)/2),0)),"",OFFSET('11. SEGUIMIENTO 2026'!$P$14,INT((ROW()-13)/2),0)),IF(ISBLANK(OFFSET('9. METAS'!$T$20,INT((ROW()-14)/2),0)),"",OFFSET('9. METAS'!$T$20,INT((ROW()-14)/2),0)))</f>
        <v>2385</v>
      </c>
      <c r="M52" s="197">
        <f ca="1">IF(MOD(ROW()-13,2)=0,IF(ISBLANK(OFFSET('11. SEGUIMIENTO 2026'!$Q$14,INT((ROW()-13)/2),0)),"",OFFSET('11. SEGUIMIENTO 2026'!$Q$14,INT((ROW()-13)/2),0)),IF(ISBLANK(OFFSET('9. METAS'!$U$20,INT((ROW()-14)/2),0)),"",OFFSET('9. METAS'!$U$20,INT((ROW()-14)/2),0)))</f>
        <v>2345</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METAS'!$L$20,INT((ROW()-13)/2),0)),"",OFFSET('9. METAS'!$L$20,INT((ROW()-13)/2),0))</f>
        <v>660</v>
      </c>
      <c r="I53" s="763"/>
      <c r="J53" s="195">
        <f ca="1">IF(MOD(ROW()-13,2)=0,IF(ISBLANK(OFFSET('11. SEGUIMIENTO 2026'!$N$14,INT((ROW()-13)/2),0)),"",OFFSET('11. SEGUIMIENTO 2026'!$N$14,INT((ROW()-13)/2),0)),IF(ISBLANK(OFFSET('9. METAS'!$R$20,INT((ROW()-14)/2),0)),"",OFFSET('9. METAS'!$R$20,INT((ROW()-14)/2),0)))</f>
        <v>112</v>
      </c>
      <c r="K53" s="196" t="str">
        <f ca="1">IF(MOD(ROW()-13,2)=0,IF(ISBLANK(OFFSET('11. SEGUIMIENTO 2026'!$O$14,INT((ROW()-13)/2),0)),"",OFFSET('11. SEGUIMIENTO 2026'!$O$14,INT((ROW()-13)/2),0)),IF(ISBLANK(OFFSET('9. METAS'!$S$20,INT((ROW()-14)/2),0)),"",OFFSET('9. METAS'!$S$20,INT((ROW()-14)/2),0)))</f>
        <v/>
      </c>
      <c r="L53" s="196" t="str">
        <f ca="1">IF(MOD(ROW()-13,2)=0,IF(ISBLANK(OFFSET('11. SEGUIMIENTO 2026'!$P$14,INT((ROW()-13)/2),0)),"",OFFSET('11. SEGUIMIENTO 2026'!$P$14,INT((ROW()-13)/2),0)),IF(ISBLANK(OFFSET('9. METAS'!$T$20,INT((ROW()-14)/2),0)),"",OFFSET('9. METAS'!$T$20,INT((ROW()-14)/2),0)))</f>
        <v/>
      </c>
      <c r="M53" s="197" t="str">
        <f ca="1">IF(MOD(ROW()-13,2)=0,IF(ISBLANK(OFFSET('11. SEGUIMIENTO 2026'!$Q$14,INT((ROW()-13)/2),0)),"",OFFSET('11. SEGUIMIENTO 2026'!$Q$14,INT((ROW()-13)/2),0)),IF(ISBLANK(OFFSET('9. METAS'!$U$20,INT((ROW()-14)/2),0)),"",OFFSET('9. METAS'!$U$20,INT((ROW()-14)/2),0)))</f>
        <v/>
      </c>
      <c r="N53" s="769">
        <f ca="1">IFERROR(J53/J54,"ND")</f>
        <v>0.67878787878787883</v>
      </c>
      <c r="O53" s="771" t="str">
        <f ca="1">IFERROR(((J53+K53+L53)/H53),"ND")</f>
        <v>ND</v>
      </c>
      <c r="P53" s="775" t="str">
        <f ca="1">IF(ISBLANK(OFFSET('11. SEGUIMIENTO 2026'!$AB$14,INT((ROW()-13)/2),0)),"",OFFSET('11. SEGUIMIENTO 2026'!$AB$14,INT((ROW()-13)/2),0))</f>
        <v/>
      </c>
    </row>
    <row r="54" spans="3:16">
      <c r="C54" s="747"/>
      <c r="D54" s="749"/>
      <c r="E54" s="749"/>
      <c r="F54" s="751"/>
      <c r="G54" s="753"/>
      <c r="H54" s="760"/>
      <c r="I54" s="764"/>
      <c r="J54" s="195">
        <f ca="1">IF(MOD(ROW()-13,2)=0,IF(ISBLANK(OFFSET('11. SEGUIMIENTO 2026'!$N$14,INT((ROW()-13)/2),0)),"",OFFSET('11. SEGUIMIENTO 2026'!$N$14,INT((ROW()-13)/2),0)),IF(ISBLANK(OFFSET('9. METAS'!$R$20,INT((ROW()-14)/2),0)),"",OFFSET('9. METAS'!$R$20,INT((ROW()-14)/2),0)))</f>
        <v>165</v>
      </c>
      <c r="K54" s="196">
        <f ca="1">IF(MOD(ROW()-13,2)=0,IF(ISBLANK(OFFSET('11. SEGUIMIENTO 2026'!$O$14,INT((ROW()-13)/2),0)),"",OFFSET('11. SEGUIMIENTO 2026'!$O$14,INT((ROW()-13)/2),0)),IF(ISBLANK(OFFSET('9. METAS'!$S$20,INT((ROW()-14)/2),0)),"",OFFSET('9. METAS'!$S$20,INT((ROW()-14)/2),0)))</f>
        <v>165</v>
      </c>
      <c r="L54" s="196">
        <f ca="1">IF(MOD(ROW()-13,2)=0,IF(ISBLANK(OFFSET('11. SEGUIMIENTO 2026'!$P$14,INT((ROW()-13)/2),0)),"",OFFSET('11. SEGUIMIENTO 2026'!$P$14,INT((ROW()-13)/2),0)),IF(ISBLANK(OFFSET('9. METAS'!$T$20,INT((ROW()-14)/2),0)),"",OFFSET('9. METAS'!$T$20,INT((ROW()-14)/2),0)))</f>
        <v>165</v>
      </c>
      <c r="M54" s="197">
        <f ca="1">IF(MOD(ROW()-13,2)=0,IF(ISBLANK(OFFSET('11. SEGUIMIENTO 2026'!$Q$14,INT((ROW()-13)/2),0)),"",OFFSET('11. SEGUIMIENTO 2026'!$Q$14,INT((ROW()-13)/2),0)),IF(ISBLANK(OFFSET('9. METAS'!$U$20,INT((ROW()-14)/2),0)),"",OFFSET('9. METAS'!$U$20,INT((ROW()-14)/2),0)))</f>
        <v>165</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METAS'!$L$20,INT((ROW()-13)/2),0)),"",OFFSET('9. METAS'!$L$20,INT((ROW()-13)/2),0))</f>
        <v>72538</v>
      </c>
      <c r="I55" s="763"/>
      <c r="J55" s="195">
        <f ca="1">IF(MOD(ROW()-13,2)=0,IF(ISBLANK(OFFSET('11. SEGUIMIENTO 2026'!$N$14,INT((ROW()-13)/2),0)),"",OFFSET('11. SEGUIMIENTO 2026'!$N$14,INT((ROW()-13)/2),0)),IF(ISBLANK(OFFSET('9. METAS'!$R$20,INT((ROW()-14)/2),0)),"",OFFSET('9. METAS'!$R$20,INT((ROW()-14)/2),0)))</f>
        <v>18910</v>
      </c>
      <c r="K55" s="196" t="str">
        <f ca="1">IF(MOD(ROW()-13,2)=0,IF(ISBLANK(OFFSET('11. SEGUIMIENTO 2026'!$O$14,INT((ROW()-13)/2),0)),"",OFFSET('11. SEGUIMIENTO 2026'!$O$14,INT((ROW()-13)/2),0)),IF(ISBLANK(OFFSET('9. METAS'!$S$20,INT((ROW()-14)/2),0)),"",OFFSET('9. METAS'!$S$20,INT((ROW()-14)/2),0)))</f>
        <v/>
      </c>
      <c r="L55" s="196" t="str">
        <f ca="1">IF(MOD(ROW()-13,2)=0,IF(ISBLANK(OFFSET('11. SEGUIMIENTO 2026'!$P$14,INT((ROW()-13)/2),0)),"",OFFSET('11. SEGUIMIENTO 2026'!$P$14,INT((ROW()-13)/2),0)),IF(ISBLANK(OFFSET('9. METAS'!$T$20,INT((ROW()-14)/2),0)),"",OFFSET('9. METAS'!$T$20,INT((ROW()-14)/2),0)))</f>
        <v/>
      </c>
      <c r="M55" s="197" t="str">
        <f ca="1">IF(MOD(ROW()-13,2)=0,IF(ISBLANK(OFFSET('11. SEGUIMIENTO 2026'!$Q$14,INT((ROW()-13)/2),0)),"",OFFSET('11. SEGUIMIENTO 2026'!$Q$14,INT((ROW()-13)/2),0)),IF(ISBLANK(OFFSET('9. METAS'!$U$20,INT((ROW()-14)/2),0)),"",OFFSET('9. METAS'!$U$20,INT((ROW()-14)/2),0)))</f>
        <v/>
      </c>
      <c r="N55" s="769">
        <f ca="1">IFERROR(J55/J56,"ND")</f>
        <v>1.1222551928783382</v>
      </c>
      <c r="O55" s="771" t="str">
        <f ca="1">IFERROR(((J55+K55+L55)/H55),"ND")</f>
        <v>ND</v>
      </c>
      <c r="P55" s="775" t="str">
        <f ca="1">IF(ISBLANK(OFFSET('11. SEGUIMIENTO 2026'!$AB$14,INT((ROW()-13)/2),0)),"",OFFSET('11. SEGUIMIENTO 2026'!$AB$14,INT((ROW()-13)/2),0))</f>
        <v/>
      </c>
    </row>
    <row r="56" spans="3:16">
      <c r="C56" s="747"/>
      <c r="D56" s="749"/>
      <c r="E56" s="749"/>
      <c r="F56" s="751"/>
      <c r="G56" s="753"/>
      <c r="H56" s="760"/>
      <c r="I56" s="764"/>
      <c r="J56" s="195">
        <f ca="1">IF(MOD(ROW()-13,2)=0,IF(ISBLANK(OFFSET('11. SEGUIMIENTO 2026'!$N$14,INT((ROW()-13)/2),0)),"",OFFSET('11. SEGUIMIENTO 2026'!$N$14,INT((ROW()-13)/2),0)),IF(ISBLANK(OFFSET('9. METAS'!$R$20,INT((ROW()-14)/2),0)),"",OFFSET('9. METAS'!$R$20,INT((ROW()-14)/2),0)))</f>
        <v>16850</v>
      </c>
      <c r="K56" s="196">
        <f ca="1">IF(MOD(ROW()-13,2)=0,IF(ISBLANK(OFFSET('11. SEGUIMIENTO 2026'!$O$14,INT((ROW()-13)/2),0)),"",OFFSET('11. SEGUIMIENTO 2026'!$O$14,INT((ROW()-13)/2),0)),IF(ISBLANK(OFFSET('9. METAS'!$S$20,INT((ROW()-14)/2),0)),"",OFFSET('9. METAS'!$S$20,INT((ROW()-14)/2),0)))</f>
        <v>18877</v>
      </c>
      <c r="L56" s="196">
        <f ca="1">IF(MOD(ROW()-13,2)=0,IF(ISBLANK(OFFSET('11. SEGUIMIENTO 2026'!$P$14,INT((ROW()-13)/2),0)),"",OFFSET('11. SEGUIMIENTO 2026'!$P$14,INT((ROW()-13)/2),0)),IF(ISBLANK(OFFSET('9. METAS'!$T$20,INT((ROW()-14)/2),0)),"",OFFSET('9. METAS'!$T$20,INT((ROW()-14)/2),0)))</f>
        <v>18876</v>
      </c>
      <c r="M56" s="197">
        <f ca="1">IF(MOD(ROW()-13,2)=0,IF(ISBLANK(OFFSET('11. SEGUIMIENTO 2026'!$Q$14,INT((ROW()-13)/2),0)),"",OFFSET('11. SEGUIMIENTO 2026'!$Q$14,INT((ROW()-13)/2),0)),IF(ISBLANK(OFFSET('9. METAS'!$U$20,INT((ROW()-14)/2),0)),"",OFFSET('9. METAS'!$U$20,INT((ROW()-14)/2),0)))</f>
        <v>18136</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METAS'!$L$20,INT((ROW()-13)/2),0)),"",OFFSET('9. METAS'!$L$20,INT((ROW()-13)/2),0))</f>
        <v>108</v>
      </c>
      <c r="I57" s="763"/>
      <c r="J57" s="195">
        <f ca="1">IF(MOD(ROW()-13,2)=0,IF(ISBLANK(OFFSET('11. SEGUIMIENTO 2026'!$N$14,INT((ROW()-13)/2),0)),"",OFFSET('11. SEGUIMIENTO 2026'!$N$14,INT((ROW()-13)/2),0)),IF(ISBLANK(OFFSET('9. METAS'!$R$20,INT((ROW()-14)/2),0)),"",OFFSET('9. METAS'!$R$20,INT((ROW()-14)/2),0)))</f>
        <v>26</v>
      </c>
      <c r="K57" s="196" t="str">
        <f ca="1">IF(MOD(ROW()-13,2)=0,IF(ISBLANK(OFFSET('11. SEGUIMIENTO 2026'!$O$14,INT((ROW()-13)/2),0)),"",OFFSET('11. SEGUIMIENTO 2026'!$O$14,INT((ROW()-13)/2),0)),IF(ISBLANK(OFFSET('9. METAS'!$S$20,INT((ROW()-14)/2),0)),"",OFFSET('9. METAS'!$S$20,INT((ROW()-14)/2),0)))</f>
        <v/>
      </c>
      <c r="L57" s="196" t="str">
        <f ca="1">IF(MOD(ROW()-13,2)=0,IF(ISBLANK(OFFSET('11. SEGUIMIENTO 2026'!$P$14,INT((ROW()-13)/2),0)),"",OFFSET('11. SEGUIMIENTO 2026'!$P$14,INT((ROW()-13)/2),0)),IF(ISBLANK(OFFSET('9. METAS'!$T$20,INT((ROW()-14)/2),0)),"",OFFSET('9. METAS'!$T$20,INT((ROW()-14)/2),0)))</f>
        <v/>
      </c>
      <c r="M57" s="197" t="str">
        <f ca="1">IF(MOD(ROW()-13,2)=0,IF(ISBLANK(OFFSET('11. SEGUIMIENTO 2026'!$Q$14,INT((ROW()-13)/2),0)),"",OFFSET('11. SEGUIMIENTO 2026'!$Q$14,INT((ROW()-13)/2),0)),IF(ISBLANK(OFFSET('9. METAS'!$U$20,INT((ROW()-14)/2),0)),"",OFFSET('9. METAS'!$U$20,INT((ROW()-14)/2),0)))</f>
        <v/>
      </c>
      <c r="N57" s="769">
        <f ca="1">IFERROR(J57/J58,"ND")</f>
        <v>1</v>
      </c>
      <c r="O57" s="771" t="str">
        <f ca="1">IFERROR(((J57+K57+L57)/H57),"ND")</f>
        <v>ND</v>
      </c>
      <c r="P57" s="775" t="str">
        <f ca="1">IF(ISBLANK(OFFSET('11. SEGUIMIENTO 2026'!$AB$14,INT((ROW()-13)/2),0)),"",OFFSET('11. SEGUIMIENTO 2026'!$AB$14,INT((ROW()-13)/2),0))</f>
        <v/>
      </c>
    </row>
    <row r="58" spans="3:16">
      <c r="C58" s="747"/>
      <c r="D58" s="749"/>
      <c r="E58" s="749"/>
      <c r="F58" s="751"/>
      <c r="G58" s="753"/>
      <c r="H58" s="760"/>
      <c r="I58" s="764"/>
      <c r="J58" s="195">
        <f ca="1">IF(MOD(ROW()-13,2)=0,IF(ISBLANK(OFFSET('11. SEGUIMIENTO 2026'!$N$14,INT((ROW()-13)/2),0)),"",OFFSET('11. SEGUIMIENTO 2026'!$N$14,INT((ROW()-13)/2),0)),IF(ISBLANK(OFFSET('9. METAS'!$R$20,INT((ROW()-14)/2),0)),"",OFFSET('9. METAS'!$R$20,INT((ROW()-14)/2),0)))</f>
        <v>26</v>
      </c>
      <c r="K58" s="196">
        <f ca="1">IF(MOD(ROW()-13,2)=0,IF(ISBLANK(OFFSET('11. SEGUIMIENTO 2026'!$O$14,INT((ROW()-13)/2),0)),"",OFFSET('11. SEGUIMIENTO 2026'!$O$14,INT((ROW()-13)/2),0)),IF(ISBLANK(OFFSET('9. METAS'!$S$20,INT((ROW()-14)/2),0)),"",OFFSET('9. METAS'!$S$20,INT((ROW()-14)/2),0)))</f>
        <v>28</v>
      </c>
      <c r="L58" s="196">
        <f ca="1">IF(MOD(ROW()-13,2)=0,IF(ISBLANK(OFFSET('11. SEGUIMIENTO 2026'!$P$14,INT((ROW()-13)/2),0)),"",OFFSET('11. SEGUIMIENTO 2026'!$P$14,INT((ROW()-13)/2),0)),IF(ISBLANK(OFFSET('9. METAS'!$T$20,INT((ROW()-14)/2),0)),"",OFFSET('9. METAS'!$T$20,INT((ROW()-14)/2),0)))</f>
        <v>28</v>
      </c>
      <c r="M58" s="197">
        <f ca="1">IF(MOD(ROW()-13,2)=0,IF(ISBLANK(OFFSET('11. SEGUIMIENTO 2026'!$Q$14,INT((ROW()-13)/2),0)),"",OFFSET('11. SEGUIMIENTO 2026'!$Q$14,INT((ROW()-13)/2),0)),IF(ISBLANK(OFFSET('9. METAS'!$U$20,INT((ROW()-14)/2),0)),"",OFFSET('9. METAS'!$U$20,INT((ROW()-14)/2),0)))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METAS'!$L$20,INT((ROW()-13)/2),0)),"",OFFSET('9. METAS'!$L$20,INT((ROW()-13)/2),0))</f>
        <v>42</v>
      </c>
      <c r="I59" s="763"/>
      <c r="J59" s="195">
        <f ca="1">IF(MOD(ROW()-13,2)=0,IF(ISBLANK(OFFSET('11. SEGUIMIENTO 2026'!$N$14,INT((ROW()-13)/2),0)),"",OFFSET('11. SEGUIMIENTO 2026'!$N$14,INT((ROW()-13)/2),0)),IF(ISBLANK(OFFSET('9. METAS'!$R$20,INT((ROW()-14)/2),0)),"",OFFSET('9. METAS'!$R$20,INT((ROW()-14)/2),0)))</f>
        <v>10</v>
      </c>
      <c r="K59" s="196" t="str">
        <f ca="1">IF(MOD(ROW()-13,2)=0,IF(ISBLANK(OFFSET('11. SEGUIMIENTO 2026'!$O$14,INT((ROW()-13)/2),0)),"",OFFSET('11. SEGUIMIENTO 2026'!$O$14,INT((ROW()-13)/2),0)),IF(ISBLANK(OFFSET('9. METAS'!$S$20,INT((ROW()-14)/2),0)),"",OFFSET('9. METAS'!$S$20,INT((ROW()-14)/2),0)))</f>
        <v/>
      </c>
      <c r="L59" s="196" t="str">
        <f ca="1">IF(MOD(ROW()-13,2)=0,IF(ISBLANK(OFFSET('11. SEGUIMIENTO 2026'!$P$14,INT((ROW()-13)/2),0)),"",OFFSET('11. SEGUIMIENTO 2026'!$P$14,INT((ROW()-13)/2),0)),IF(ISBLANK(OFFSET('9. METAS'!$T$20,INT((ROW()-14)/2),0)),"",OFFSET('9. METAS'!$T$20,INT((ROW()-14)/2),0)))</f>
        <v/>
      </c>
      <c r="M59" s="197" t="str">
        <f ca="1">IF(MOD(ROW()-13,2)=0,IF(ISBLANK(OFFSET('11. SEGUIMIENTO 2026'!$Q$14,INT((ROW()-13)/2),0)),"",OFFSET('11. SEGUIMIENTO 2026'!$Q$14,INT((ROW()-13)/2),0)),IF(ISBLANK(OFFSET('9. METAS'!$U$20,INT((ROW()-14)/2),0)),"",OFFSET('9. METAS'!$U$20,INT((ROW()-14)/2),0)))</f>
        <v/>
      </c>
      <c r="N59" s="769">
        <f ca="1">IFERROR(J59/J60,"ND")</f>
        <v>1</v>
      </c>
      <c r="O59" s="771" t="str">
        <f ca="1">IFERROR(((J59+K59+L59)/H59),"ND")</f>
        <v>ND</v>
      </c>
      <c r="P59" s="775" t="str">
        <f ca="1">IF(ISBLANK(OFFSET('11. SEGUIMIENTO 2026'!$AB$14,INT((ROW()-13)/2),0)),"",OFFSET('11. SEGUIMIENTO 2026'!$AB$14,INT((ROW()-13)/2),0))</f>
        <v/>
      </c>
    </row>
    <row r="60" spans="3:16">
      <c r="C60" s="747"/>
      <c r="D60" s="749"/>
      <c r="E60" s="749"/>
      <c r="F60" s="751"/>
      <c r="G60" s="753"/>
      <c r="H60" s="760"/>
      <c r="I60" s="764"/>
      <c r="J60" s="195">
        <f ca="1">IF(MOD(ROW()-13,2)=0,IF(ISBLANK(OFFSET('11. SEGUIMIENTO 2026'!$N$14,INT((ROW()-13)/2),0)),"",OFFSET('11. SEGUIMIENTO 2026'!$N$14,INT((ROW()-13)/2),0)),IF(ISBLANK(OFFSET('9. METAS'!$R$20,INT((ROW()-14)/2),0)),"",OFFSET('9. METAS'!$R$20,INT((ROW()-14)/2),0)))</f>
        <v>10</v>
      </c>
      <c r="K60" s="196">
        <f ca="1">IF(MOD(ROW()-13,2)=0,IF(ISBLANK(OFFSET('11. SEGUIMIENTO 2026'!$O$14,INT((ROW()-13)/2),0)),"",OFFSET('11. SEGUIMIENTO 2026'!$O$14,INT((ROW()-13)/2),0)),IF(ISBLANK(OFFSET('9. METAS'!$S$20,INT((ROW()-14)/2),0)),"",OFFSET('9. METAS'!$S$20,INT((ROW()-14)/2),0)))</f>
        <v>11</v>
      </c>
      <c r="L60" s="196">
        <f ca="1">IF(MOD(ROW()-13,2)=0,IF(ISBLANK(OFFSET('11. SEGUIMIENTO 2026'!$P$14,INT((ROW()-13)/2),0)),"",OFFSET('11. SEGUIMIENTO 2026'!$P$14,INT((ROW()-13)/2),0)),IF(ISBLANK(OFFSET('9. METAS'!$T$20,INT((ROW()-14)/2),0)),"",OFFSET('9. METAS'!$T$20,INT((ROW()-14)/2),0)))</f>
        <v>11</v>
      </c>
      <c r="M60" s="197">
        <f ca="1">IF(MOD(ROW()-13,2)=0,IF(ISBLANK(OFFSET('11. SEGUIMIENTO 2026'!$Q$14,INT((ROW()-13)/2),0)),"",OFFSET('11. SEGUIMIENTO 2026'!$Q$14,INT((ROW()-13)/2),0)),IF(ISBLANK(OFFSET('9. METAS'!$U$20,INT((ROW()-14)/2),0)),"",OFFSET('9. METAS'!$U$20,INT((ROW()-14)/2),0)))</f>
        <v>10</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METAS'!$L$20,INT((ROW()-13)/2),0)),"",OFFSET('9. METAS'!$L$20,INT((ROW()-13)/2),0))</f>
        <v>184594</v>
      </c>
      <c r="I61" s="763"/>
      <c r="J61" s="195">
        <f ca="1">IF(MOD(ROW()-13,2)=0,IF(ISBLANK(OFFSET('11. SEGUIMIENTO 2026'!$N$14,INT((ROW()-13)/2),0)),"",OFFSET('11. SEGUIMIENTO 2026'!$N$14,INT((ROW()-13)/2),0)),IF(ISBLANK(OFFSET('9. METAS'!$R$20,INT((ROW()-14)/2),0)),"",OFFSET('9. METAS'!$R$20,INT((ROW()-14)/2),0)))</f>
        <v>6741.57</v>
      </c>
      <c r="K61" s="196" t="str">
        <f ca="1">IF(MOD(ROW()-13,2)=0,IF(ISBLANK(OFFSET('11. SEGUIMIENTO 2026'!$O$14,INT((ROW()-13)/2),0)),"",OFFSET('11. SEGUIMIENTO 2026'!$O$14,INT((ROW()-13)/2),0)),IF(ISBLANK(OFFSET('9. METAS'!$S$20,INT((ROW()-14)/2),0)),"",OFFSET('9. METAS'!$S$20,INT((ROW()-14)/2),0)))</f>
        <v/>
      </c>
      <c r="L61" s="196" t="str">
        <f ca="1">IF(MOD(ROW()-13,2)=0,IF(ISBLANK(OFFSET('11. SEGUIMIENTO 2026'!$P$14,INT((ROW()-13)/2),0)),"",OFFSET('11. SEGUIMIENTO 2026'!$P$14,INT((ROW()-13)/2),0)),IF(ISBLANK(OFFSET('9. METAS'!$T$20,INT((ROW()-14)/2),0)),"",OFFSET('9. METAS'!$T$20,INT((ROW()-14)/2),0)))</f>
        <v/>
      </c>
      <c r="M61" s="197" t="str">
        <f ca="1">IF(MOD(ROW()-13,2)=0,IF(ISBLANK(OFFSET('11. SEGUIMIENTO 2026'!$Q$14,INT((ROW()-13)/2),0)),"",OFFSET('11. SEGUIMIENTO 2026'!$Q$14,INT((ROW()-13)/2),0)),IF(ISBLANK(OFFSET('9. METAS'!$U$20,INT((ROW()-14)/2),0)),"",OFFSET('9. METAS'!$U$20,INT((ROW()-14)/2),0)))</f>
        <v/>
      </c>
      <c r="N61" s="769">
        <f ca="1">IFERROR(J61/J62,"ND")</f>
        <v>0.14608268868231164</v>
      </c>
      <c r="O61" s="771" t="str">
        <f ca="1">IFERROR(((J61+K61+L61)/H61),"ND")</f>
        <v>ND</v>
      </c>
      <c r="P61" s="775" t="str">
        <f ca="1">IF(ISBLANK(OFFSET('11. SEGUIMIENTO 2026'!$AB$14,INT((ROW()-13)/2),0)),"",OFFSET('11. SEGUIMIENTO 2026'!$AB$14,INT((ROW()-13)/2),0))</f>
        <v/>
      </c>
    </row>
    <row r="62" spans="3:16">
      <c r="C62" s="747"/>
      <c r="D62" s="749"/>
      <c r="E62" s="749"/>
      <c r="F62" s="751"/>
      <c r="G62" s="753"/>
      <c r="H62" s="760"/>
      <c r="I62" s="764"/>
      <c r="J62" s="195">
        <f ca="1">IF(MOD(ROW()-13,2)=0,IF(ISBLANK(OFFSET('11. SEGUIMIENTO 2026'!$N$14,INT((ROW()-13)/2),0)),"",OFFSET('11. SEGUIMIENTO 2026'!$N$14,INT((ROW()-13)/2),0)),IF(ISBLANK(OFFSET('9. METAS'!$R$20,INT((ROW()-14)/2),0)),"",OFFSET('9. METAS'!$R$20,INT((ROW()-14)/2),0)))</f>
        <v>46149</v>
      </c>
      <c r="K62" s="196">
        <f ca="1">IF(MOD(ROW()-13,2)=0,IF(ISBLANK(OFFSET('11. SEGUIMIENTO 2026'!$O$14,INT((ROW()-13)/2),0)),"",OFFSET('11. SEGUIMIENTO 2026'!$O$14,INT((ROW()-13)/2),0)),IF(ISBLANK(OFFSET('9. METAS'!$S$20,INT((ROW()-14)/2),0)),"",OFFSET('9. METAS'!$S$20,INT((ROW()-14)/2),0)))</f>
        <v>46149</v>
      </c>
      <c r="L62" s="196">
        <f ca="1">IF(MOD(ROW()-13,2)=0,IF(ISBLANK(OFFSET('11. SEGUIMIENTO 2026'!$P$14,INT((ROW()-13)/2),0)),"",OFFSET('11. SEGUIMIENTO 2026'!$P$14,INT((ROW()-13)/2),0)),IF(ISBLANK(OFFSET('9. METAS'!$T$20,INT((ROW()-14)/2),0)),"",OFFSET('9. METAS'!$T$20,INT((ROW()-14)/2),0)))</f>
        <v>46149</v>
      </c>
      <c r="M62" s="197">
        <f ca="1">IF(MOD(ROW()-13,2)=0,IF(ISBLANK(OFFSET('11. SEGUIMIENTO 2026'!$Q$14,INT((ROW()-13)/2),0)),"",OFFSET('11. SEGUIMIENTO 2026'!$Q$14,INT((ROW()-13)/2),0)),IF(ISBLANK(OFFSET('9. METAS'!$U$20,INT((ROW()-14)/2),0)),"",OFFSET('9. METAS'!$U$20,INT((ROW()-14)/2),0)))</f>
        <v>46148</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METAS'!$L$20,INT((ROW()-13)/2),0)),"",OFFSET('9. METAS'!$L$20,INT((ROW()-13)/2),0))</f>
        <v>6051392</v>
      </c>
      <c r="I63" s="763"/>
      <c r="J63" s="195">
        <f ca="1">IF(MOD(ROW()-13,2)=0,IF(ISBLANK(OFFSET('11. SEGUIMIENTO 2026'!$N$14,INT((ROW()-13)/2),0)),"",OFFSET('11. SEGUIMIENTO 2026'!$N$14,INT((ROW()-13)/2),0)),IF(ISBLANK(OFFSET('9. METAS'!$R$20,INT((ROW()-14)/2),0)),"",OFFSET('9. METAS'!$R$20,INT((ROW()-14)/2),0)))</f>
        <v>5360000</v>
      </c>
      <c r="K63" s="196" t="str">
        <f ca="1">IF(MOD(ROW()-13,2)=0,IF(ISBLANK(OFFSET('11. SEGUIMIENTO 2026'!$O$14,INT((ROW()-13)/2),0)),"",OFFSET('11. SEGUIMIENTO 2026'!$O$14,INT((ROW()-13)/2),0)),IF(ISBLANK(OFFSET('9. METAS'!$S$20,INT((ROW()-14)/2),0)),"",OFFSET('9. METAS'!$S$20,INT((ROW()-14)/2),0)))</f>
        <v/>
      </c>
      <c r="L63" s="196" t="str">
        <f ca="1">IF(MOD(ROW()-13,2)=0,IF(ISBLANK(OFFSET('11. SEGUIMIENTO 2026'!$P$14,INT((ROW()-13)/2),0)),"",OFFSET('11. SEGUIMIENTO 2026'!$P$14,INT((ROW()-13)/2),0)),IF(ISBLANK(OFFSET('9. METAS'!$T$20,INT((ROW()-14)/2),0)),"",OFFSET('9. METAS'!$T$20,INT((ROW()-14)/2),0)))</f>
        <v/>
      </c>
      <c r="M63" s="197" t="str">
        <f ca="1">IF(MOD(ROW()-13,2)=0,IF(ISBLANK(OFFSET('11. SEGUIMIENTO 2026'!$Q$14,INT((ROW()-13)/2),0)),"",OFFSET('11. SEGUIMIENTO 2026'!$Q$14,INT((ROW()-13)/2),0)),IF(ISBLANK(OFFSET('9. METAS'!$U$20,INT((ROW()-14)/2),0)),"",OFFSET('9. METAS'!$U$20,INT((ROW()-14)/2),0)))</f>
        <v/>
      </c>
      <c r="N63" s="769">
        <f ca="1">IFERROR(J63/J64,"ND")</f>
        <v>3.5429864731949277</v>
      </c>
      <c r="O63" s="771" t="str">
        <f ca="1">IFERROR(((J63+K63+L63)/H63),"ND")</f>
        <v>ND</v>
      </c>
      <c r="P63" s="775" t="str">
        <f ca="1">IF(ISBLANK(OFFSET('11. SEGUIMIENTO 2026'!$AB$14,INT((ROW()-13)/2),0)),"",OFFSET('11. SEGUIMIENTO 2026'!$AB$14,INT((ROW()-13)/2),0))</f>
        <v/>
      </c>
    </row>
    <row r="64" spans="3:16">
      <c r="C64" s="747"/>
      <c r="D64" s="749"/>
      <c r="E64" s="749"/>
      <c r="F64" s="751"/>
      <c r="G64" s="753"/>
      <c r="H64" s="760"/>
      <c r="I64" s="764"/>
      <c r="J64" s="195">
        <f ca="1">IF(MOD(ROW()-13,2)=0,IF(ISBLANK(OFFSET('11. SEGUIMIENTO 2026'!$N$14,INT((ROW()-13)/2),0)),"",OFFSET('11. SEGUIMIENTO 2026'!$N$14,INT((ROW()-13)/2),0)),IF(ISBLANK(OFFSET('9. METAS'!$R$20,INT((ROW()-14)/2),0)),"",OFFSET('9. METAS'!$R$20,INT((ROW()-14)/2),0)))</f>
        <v>1512848</v>
      </c>
      <c r="K64" s="196">
        <f ca="1">IF(MOD(ROW()-13,2)=0,IF(ISBLANK(OFFSET('11. SEGUIMIENTO 2026'!$O$14,INT((ROW()-13)/2),0)),"",OFFSET('11. SEGUIMIENTO 2026'!$O$14,INT((ROW()-13)/2),0)),IF(ISBLANK(OFFSET('9. METAS'!$S$20,INT((ROW()-14)/2),0)),"",OFFSET('9. METAS'!$S$20,INT((ROW()-14)/2),0)))</f>
        <v>1512848</v>
      </c>
      <c r="L64" s="196">
        <f ca="1">IF(MOD(ROW()-13,2)=0,IF(ISBLANK(OFFSET('11. SEGUIMIENTO 2026'!$P$14,INT((ROW()-13)/2),0)),"",OFFSET('11. SEGUIMIENTO 2026'!$P$14,INT((ROW()-13)/2),0)),IF(ISBLANK(OFFSET('9. METAS'!$T$20,INT((ROW()-14)/2),0)),"",OFFSET('9. METAS'!$T$20,INT((ROW()-14)/2),0)))</f>
        <v>1512848</v>
      </c>
      <c r="M64" s="197">
        <f ca="1">IF(MOD(ROW()-13,2)=0,IF(ISBLANK(OFFSET('11. SEGUIMIENTO 2026'!$Q$14,INT((ROW()-13)/2),0)),"",OFFSET('11. SEGUIMIENTO 2026'!$Q$14,INT((ROW()-13)/2),0)),IF(ISBLANK(OFFSET('9. METAS'!$U$20,INT((ROW()-14)/2),0)),"",OFFSET('9. METAS'!$U$20,INT((ROW()-14)/2),0)))</f>
        <v>1512848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METAS'!$L$20,INT((ROW()-13)/2),0)),"",OFFSET('9. METAS'!$L$20,INT((ROW()-13)/2),0))</f>
        <v>620</v>
      </c>
      <c r="I65" s="763"/>
      <c r="J65" s="195">
        <f ca="1">IF(MOD(ROW()-13,2)=0,IF(ISBLANK(OFFSET('11. SEGUIMIENTO 2026'!$N$14,INT((ROW()-13)/2),0)),"",OFFSET('11. SEGUIMIENTO 2026'!$N$14,INT((ROW()-13)/2),0)),IF(ISBLANK(OFFSET('9. METAS'!$R$20,INT((ROW()-14)/2),0)),"",OFFSET('9. METAS'!$R$20,INT((ROW()-14)/2),0)))</f>
        <v>22</v>
      </c>
      <c r="K65" s="196" t="str">
        <f ca="1">IF(MOD(ROW()-13,2)=0,IF(ISBLANK(OFFSET('11. SEGUIMIENTO 2026'!$O$14,INT((ROW()-13)/2),0)),"",OFFSET('11. SEGUIMIENTO 2026'!$O$14,INT((ROW()-13)/2),0)),IF(ISBLANK(OFFSET('9. METAS'!$S$20,INT((ROW()-14)/2),0)),"",OFFSET('9. METAS'!$S$20,INT((ROW()-14)/2),0)))</f>
        <v/>
      </c>
      <c r="L65" s="196" t="str">
        <f ca="1">IF(MOD(ROW()-13,2)=0,IF(ISBLANK(OFFSET('11. SEGUIMIENTO 2026'!$P$14,INT((ROW()-13)/2),0)),"",OFFSET('11. SEGUIMIENTO 2026'!$P$14,INT((ROW()-13)/2),0)),IF(ISBLANK(OFFSET('9. METAS'!$T$20,INT((ROW()-14)/2),0)),"",OFFSET('9. METAS'!$T$20,INT((ROW()-14)/2),0)))</f>
        <v/>
      </c>
      <c r="M65" s="197" t="str">
        <f ca="1">IF(MOD(ROW()-13,2)=0,IF(ISBLANK(OFFSET('11. SEGUIMIENTO 2026'!$Q$14,INT((ROW()-13)/2),0)),"",OFFSET('11. SEGUIMIENTO 2026'!$Q$14,INT((ROW()-13)/2),0)),IF(ISBLANK(OFFSET('9. METAS'!$U$20,INT((ROW()-14)/2),0)),"",OFFSET('9. METAS'!$U$20,INT((ROW()-14)/2),0)))</f>
        <v/>
      </c>
      <c r="N65" s="769">
        <f ca="1">IFERROR(J65/J66,"ND")</f>
        <v>0.14193548387096774</v>
      </c>
      <c r="O65" s="771" t="str">
        <f ca="1">IFERROR(((J65+K65+L65)/H65),"ND")</f>
        <v>ND</v>
      </c>
      <c r="P65" s="775" t="str">
        <f ca="1">IF(ISBLANK(OFFSET('11. SEGUIMIENTO 2026'!$AB$14,INT((ROW()-13)/2),0)),"",OFFSET('11. SEGUIMIENTO 2026'!$AB$14,INT((ROW()-13)/2),0))</f>
        <v/>
      </c>
    </row>
    <row r="66" spans="3:16">
      <c r="C66" s="747"/>
      <c r="D66" s="749"/>
      <c r="E66" s="749"/>
      <c r="F66" s="751"/>
      <c r="G66" s="753"/>
      <c r="H66" s="760"/>
      <c r="I66" s="764"/>
      <c r="J66" s="195">
        <f ca="1">IF(MOD(ROW()-13,2)=0,IF(ISBLANK(OFFSET('11. SEGUIMIENTO 2026'!$N$14,INT((ROW()-13)/2),0)),"",OFFSET('11. SEGUIMIENTO 2026'!$N$14,INT((ROW()-13)/2),0)),IF(ISBLANK(OFFSET('9. METAS'!$R$20,INT((ROW()-14)/2),0)),"",OFFSET('9. METAS'!$R$20,INT((ROW()-14)/2),0)))</f>
        <v>155</v>
      </c>
      <c r="K66" s="196">
        <f ca="1">IF(MOD(ROW()-13,2)=0,IF(ISBLANK(OFFSET('11. SEGUIMIENTO 2026'!$O$14,INT((ROW()-13)/2),0)),"",OFFSET('11. SEGUIMIENTO 2026'!$O$14,INT((ROW()-13)/2),0)),IF(ISBLANK(OFFSET('9. METAS'!$S$20,INT((ROW()-14)/2),0)),"",OFFSET('9. METAS'!$S$20,INT((ROW()-14)/2),0)))</f>
        <v>155</v>
      </c>
      <c r="L66" s="196">
        <f ca="1">IF(MOD(ROW()-13,2)=0,IF(ISBLANK(OFFSET('11. SEGUIMIENTO 2026'!$P$14,INT((ROW()-13)/2),0)),"",OFFSET('11. SEGUIMIENTO 2026'!$P$14,INT((ROW()-13)/2),0)),IF(ISBLANK(OFFSET('9. METAS'!$T$20,INT((ROW()-14)/2),0)),"",OFFSET('9. METAS'!$T$20,INT((ROW()-14)/2),0)))</f>
        <v>155</v>
      </c>
      <c r="M66" s="197">
        <f ca="1">IF(MOD(ROW()-13,2)=0,IF(ISBLANK(OFFSET('11. SEGUIMIENTO 2026'!$Q$14,INT((ROW()-13)/2),0)),"",OFFSET('11. SEGUIMIENTO 2026'!$Q$14,INT((ROW()-13)/2),0)),IF(ISBLANK(OFFSET('9. METAS'!$U$20,INT((ROW()-14)/2),0)),"",OFFSET('9. METAS'!$U$20,INT((ROW()-14)/2),0)))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METAS'!$L$20,INT((ROW()-13)/2),0)),"",OFFSET('9. METAS'!$L$20,INT((ROW()-13)/2),0))</f>
        <v>4</v>
      </c>
      <c r="I67" s="763"/>
      <c r="J67" s="195">
        <f ca="1">IF(MOD(ROW()-13,2)=0,IF(ISBLANK(OFFSET('11. SEGUIMIENTO 2026'!$N$14,INT((ROW()-13)/2),0)),"",OFFSET('11. SEGUIMIENTO 2026'!$N$14,INT((ROW()-13)/2),0)),IF(ISBLANK(OFFSET('9. METAS'!$R$20,INT((ROW()-14)/2),0)),"",OFFSET('9. METAS'!$R$20,INT((ROW()-14)/2),0)))</f>
        <v>0</v>
      </c>
      <c r="K67" s="196" t="str">
        <f ca="1">IF(MOD(ROW()-13,2)=0,IF(ISBLANK(OFFSET('11. SEGUIMIENTO 2026'!$O$14,INT((ROW()-13)/2),0)),"",OFFSET('11. SEGUIMIENTO 2026'!$O$14,INT((ROW()-13)/2),0)),IF(ISBLANK(OFFSET('9. METAS'!$S$20,INT((ROW()-14)/2),0)),"",OFFSET('9. METAS'!$S$20,INT((ROW()-14)/2),0)))</f>
        <v/>
      </c>
      <c r="L67" s="196" t="str">
        <f ca="1">IF(MOD(ROW()-13,2)=0,IF(ISBLANK(OFFSET('11. SEGUIMIENTO 2026'!$P$14,INT((ROW()-13)/2),0)),"",OFFSET('11. SEGUIMIENTO 2026'!$P$14,INT((ROW()-13)/2),0)),IF(ISBLANK(OFFSET('9. METAS'!$T$20,INT((ROW()-14)/2),0)),"",OFFSET('9. METAS'!$T$20,INT((ROW()-14)/2),0)))</f>
        <v/>
      </c>
      <c r="M67" s="197" t="str">
        <f ca="1">IF(MOD(ROW()-13,2)=0,IF(ISBLANK(OFFSET('11. SEGUIMIENTO 2026'!$Q$14,INT((ROW()-13)/2),0)),"",OFFSET('11. SEGUIMIENTO 2026'!$Q$14,INT((ROW()-13)/2),0)),IF(ISBLANK(OFFSET('9. METAS'!$U$20,INT((ROW()-14)/2),0)),"",OFFSET('9. METAS'!$U$20,INT((ROW()-14)/2),0)))</f>
        <v/>
      </c>
      <c r="N67" s="769">
        <f ca="1">IFERROR(J67/J68,"ND")</f>
        <v>0</v>
      </c>
      <c r="O67" s="771" t="str">
        <f ca="1">IFERROR(((J67+K67+L67)/H67),"ND")</f>
        <v>ND</v>
      </c>
      <c r="P67" s="775" t="str">
        <f ca="1">IF(ISBLANK(OFFSET('11. SEGUIMIENTO 2026'!$AB$14,INT((ROW()-13)/2),0)),"",OFFSET('11. SEGUIMIENTO 2026'!$AB$14,INT((ROW()-13)/2),0))</f>
        <v/>
      </c>
    </row>
    <row r="68" spans="3:16">
      <c r="C68" s="747"/>
      <c r="D68" s="749"/>
      <c r="E68" s="749"/>
      <c r="F68" s="751"/>
      <c r="G68" s="753"/>
      <c r="H68" s="760"/>
      <c r="I68" s="764"/>
      <c r="J68" s="195">
        <f ca="1">IF(MOD(ROW()-13,2)=0,IF(ISBLANK(OFFSET('11. SEGUIMIENTO 2026'!$N$14,INT((ROW()-13)/2),0)),"",OFFSET('11. SEGUIMIENTO 2026'!$N$14,INT((ROW()-13)/2),0)),IF(ISBLANK(OFFSET('9. METAS'!$R$20,INT((ROW()-14)/2),0)),"",OFFSET('9. METAS'!$R$20,INT((ROW()-14)/2),0)))</f>
        <v>1</v>
      </c>
      <c r="K68" s="196">
        <f ca="1">IF(MOD(ROW()-13,2)=0,IF(ISBLANK(OFFSET('11. SEGUIMIENTO 2026'!$O$14,INT((ROW()-13)/2),0)),"",OFFSET('11. SEGUIMIENTO 2026'!$O$14,INT((ROW()-13)/2),0)),IF(ISBLANK(OFFSET('9. METAS'!$S$20,INT((ROW()-14)/2),0)),"",OFFSET('9. METAS'!$S$20,INT((ROW()-14)/2),0)))</f>
        <v>1</v>
      </c>
      <c r="L68" s="196">
        <f ca="1">IF(MOD(ROW()-13,2)=0,IF(ISBLANK(OFFSET('11. SEGUIMIENTO 2026'!$P$14,INT((ROW()-13)/2),0)),"",OFFSET('11. SEGUIMIENTO 2026'!$P$14,INT((ROW()-13)/2),0)),IF(ISBLANK(OFFSET('9. METAS'!$T$20,INT((ROW()-14)/2),0)),"",OFFSET('9. METAS'!$T$20,INT((ROW()-14)/2),0)))</f>
        <v>1</v>
      </c>
      <c r="M68" s="197">
        <f ca="1">IF(MOD(ROW()-13,2)=0,IF(ISBLANK(OFFSET('11. SEGUIMIENTO 2026'!$Q$14,INT((ROW()-13)/2),0)),"",OFFSET('11. SEGUIMIENTO 2026'!$Q$14,INT((ROW()-13)/2),0)),IF(ISBLANK(OFFSET('9. METAS'!$U$20,INT((ROW()-14)/2),0)),"",OFFSET('9. METAS'!$U$20,INT((ROW()-14)/2),0)))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METAS'!$L$20,INT((ROW()-13)/2),0)),"",OFFSET('9. METAS'!$L$20,INT((ROW()-13)/2),0))</f>
        <v>6</v>
      </c>
      <c r="I69" s="763"/>
      <c r="J69" s="195">
        <f ca="1">IF(MOD(ROW()-13,2)=0,IF(ISBLANK(OFFSET('11. SEGUIMIENTO 2026'!$N$14,INT((ROW()-13)/2),0)),"",OFFSET('11. SEGUIMIENTO 2026'!$N$14,INT((ROW()-13)/2),0)),IF(ISBLANK(OFFSET('9. METAS'!$R$20,INT((ROW()-14)/2),0)),"",OFFSET('9. METAS'!$R$20,INT((ROW()-14)/2),0)))</f>
        <v>1</v>
      </c>
      <c r="K69" s="196" t="str">
        <f ca="1">IF(MOD(ROW()-13,2)=0,IF(ISBLANK(OFFSET('11. SEGUIMIENTO 2026'!$O$14,INT((ROW()-13)/2),0)),"",OFFSET('11. SEGUIMIENTO 2026'!$O$14,INT((ROW()-13)/2),0)),IF(ISBLANK(OFFSET('9. METAS'!$S$20,INT((ROW()-14)/2),0)),"",OFFSET('9. METAS'!$S$20,INT((ROW()-14)/2),0)))</f>
        <v/>
      </c>
      <c r="L69" s="196" t="str">
        <f ca="1">IF(MOD(ROW()-13,2)=0,IF(ISBLANK(OFFSET('11. SEGUIMIENTO 2026'!$P$14,INT((ROW()-13)/2),0)),"",OFFSET('11. SEGUIMIENTO 2026'!$P$14,INT((ROW()-13)/2),0)),IF(ISBLANK(OFFSET('9. METAS'!$T$20,INT((ROW()-14)/2),0)),"",OFFSET('9. METAS'!$T$20,INT((ROW()-14)/2),0)))</f>
        <v/>
      </c>
      <c r="M69" s="197" t="str">
        <f ca="1">IF(MOD(ROW()-13,2)=0,IF(ISBLANK(OFFSET('11. SEGUIMIENTO 2026'!$Q$14,INT((ROW()-13)/2),0)),"",OFFSET('11. SEGUIMIENTO 2026'!$Q$14,INT((ROW()-13)/2),0)),IF(ISBLANK(OFFSET('9. METAS'!$U$20,INT((ROW()-14)/2),0)),"",OFFSET('9. METAS'!$U$20,INT((ROW()-14)/2),0)))</f>
        <v/>
      </c>
      <c r="N69" s="769">
        <f ca="1">IFERROR(J69/J70,"ND")</f>
        <v>0.5</v>
      </c>
      <c r="O69" s="771" t="str">
        <f ca="1">IFERROR(((J69+K69+L69)/H69),"ND")</f>
        <v>ND</v>
      </c>
      <c r="P69" s="775" t="str">
        <f ca="1">IF(ISBLANK(OFFSET('11. SEGUIMIENTO 2026'!$AB$14,INT((ROW()-13)/2),0)),"",OFFSET('11. SEGUIMIENTO 2026'!$AB$14,INT((ROW()-13)/2),0))</f>
        <v/>
      </c>
    </row>
    <row r="70" spans="3:16">
      <c r="C70" s="747"/>
      <c r="D70" s="749"/>
      <c r="E70" s="749"/>
      <c r="F70" s="751"/>
      <c r="G70" s="753"/>
      <c r="H70" s="760"/>
      <c r="I70" s="764"/>
      <c r="J70" s="195">
        <f ca="1">IF(MOD(ROW()-13,2)=0,IF(ISBLANK(OFFSET('11. SEGUIMIENTO 2026'!$N$14,INT((ROW()-13)/2),0)),"",OFFSET('11. SEGUIMIENTO 2026'!$N$14,INT((ROW()-13)/2),0)),IF(ISBLANK(OFFSET('9. METAS'!$R$20,INT((ROW()-14)/2),0)),"",OFFSET('9. METAS'!$R$20,INT((ROW()-14)/2),0)))</f>
        <v>2</v>
      </c>
      <c r="K70" s="196">
        <f ca="1">IF(MOD(ROW()-13,2)=0,IF(ISBLANK(OFFSET('11. SEGUIMIENTO 2026'!$O$14,INT((ROW()-13)/2),0)),"",OFFSET('11. SEGUIMIENTO 2026'!$O$14,INT((ROW()-13)/2),0)),IF(ISBLANK(OFFSET('9. METAS'!$S$20,INT((ROW()-14)/2),0)),"",OFFSET('9. METAS'!$S$20,INT((ROW()-14)/2),0)))</f>
        <v>1</v>
      </c>
      <c r="L70" s="196">
        <f ca="1">IF(MOD(ROW()-13,2)=0,IF(ISBLANK(OFFSET('11. SEGUIMIENTO 2026'!$P$14,INT((ROW()-13)/2),0)),"",OFFSET('11. SEGUIMIENTO 2026'!$P$14,INT((ROW()-13)/2),0)),IF(ISBLANK(OFFSET('9. METAS'!$T$20,INT((ROW()-14)/2),0)),"",OFFSET('9. METAS'!$T$20,INT((ROW()-14)/2),0)))</f>
        <v>2</v>
      </c>
      <c r="M70" s="197">
        <f ca="1">IF(MOD(ROW()-13,2)=0,IF(ISBLANK(OFFSET('11. SEGUIMIENTO 2026'!$Q$14,INT((ROW()-13)/2),0)),"",OFFSET('11. SEGUIMIENTO 2026'!$Q$14,INT((ROW()-13)/2),0)),IF(ISBLANK(OFFSET('9. METAS'!$U$20,INT((ROW()-14)/2),0)),"",OFFSET('9. METAS'!$U$20,INT((ROW()-14)/2),0)))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METAS'!$L$20,INT((ROW()-13)/2),0)),"",OFFSET('9. METAS'!$L$20,INT((ROW()-13)/2),0))</f>
        <v>4</v>
      </c>
      <c r="I71" s="763"/>
      <c r="J71" s="195">
        <f ca="1">IF(MOD(ROW()-13,2)=0,IF(ISBLANK(OFFSET('11. SEGUIMIENTO 2026'!$N$14,INT((ROW()-13)/2),0)),"",OFFSET('11. SEGUIMIENTO 2026'!$N$14,INT((ROW()-13)/2),0)),IF(ISBLANK(OFFSET('9. METAS'!$R$20,INT((ROW()-14)/2),0)),"",OFFSET('9. METAS'!$R$20,INT((ROW()-14)/2),0)))</f>
        <v>1</v>
      </c>
      <c r="K71" s="196" t="str">
        <f ca="1">IF(MOD(ROW()-13,2)=0,IF(ISBLANK(OFFSET('11. SEGUIMIENTO 2026'!$O$14,INT((ROW()-13)/2),0)),"",OFFSET('11. SEGUIMIENTO 2026'!$O$14,INT((ROW()-13)/2),0)),IF(ISBLANK(OFFSET('9. METAS'!$S$20,INT((ROW()-14)/2),0)),"",OFFSET('9. METAS'!$S$20,INT((ROW()-14)/2),0)))</f>
        <v/>
      </c>
      <c r="L71" s="196" t="str">
        <f ca="1">IF(MOD(ROW()-13,2)=0,IF(ISBLANK(OFFSET('11. SEGUIMIENTO 2026'!$P$14,INT((ROW()-13)/2),0)),"",OFFSET('11. SEGUIMIENTO 2026'!$P$14,INT((ROW()-13)/2),0)),IF(ISBLANK(OFFSET('9. METAS'!$T$20,INT((ROW()-14)/2),0)),"",OFFSET('9. METAS'!$T$20,INT((ROW()-14)/2),0)))</f>
        <v/>
      </c>
      <c r="M71" s="197" t="str">
        <f ca="1">IF(MOD(ROW()-13,2)=0,IF(ISBLANK(OFFSET('11. SEGUIMIENTO 2026'!$Q$14,INT((ROW()-13)/2),0)),"",OFFSET('11. SEGUIMIENTO 2026'!$Q$14,INT((ROW()-13)/2),0)),IF(ISBLANK(OFFSET('9. METAS'!$U$20,INT((ROW()-14)/2),0)),"",OFFSET('9. METAS'!$U$20,INT((ROW()-14)/2),0)))</f>
        <v/>
      </c>
      <c r="N71" s="769">
        <f ca="1">IFERROR(J71/J72,"ND")</f>
        <v>1</v>
      </c>
      <c r="O71" s="771" t="str">
        <f ca="1">IFERROR(((J71+K71+L71)/H71),"ND")</f>
        <v>ND</v>
      </c>
      <c r="P71" s="775" t="str">
        <f ca="1">IF(ISBLANK(OFFSET('11. SEGUIMIENTO 2026'!$AB$14,INT((ROW()-13)/2),0)),"",OFFSET('11. SEGUIMIENTO 2026'!$AB$14,INT((ROW()-13)/2),0))</f>
        <v/>
      </c>
    </row>
    <row r="72" spans="3:16">
      <c r="C72" s="747"/>
      <c r="D72" s="749"/>
      <c r="E72" s="749"/>
      <c r="F72" s="751"/>
      <c r="G72" s="753"/>
      <c r="H72" s="760"/>
      <c r="I72" s="764"/>
      <c r="J72" s="195">
        <f ca="1">IF(MOD(ROW()-13,2)=0,IF(ISBLANK(OFFSET('11. SEGUIMIENTO 2026'!$N$14,INT((ROW()-13)/2),0)),"",OFFSET('11. SEGUIMIENTO 2026'!$N$14,INT((ROW()-13)/2),0)),IF(ISBLANK(OFFSET('9. METAS'!$R$20,INT((ROW()-14)/2),0)),"",OFFSET('9. METAS'!$R$20,INT((ROW()-14)/2),0)))</f>
        <v>1</v>
      </c>
      <c r="K72" s="196">
        <f ca="1">IF(MOD(ROW()-13,2)=0,IF(ISBLANK(OFFSET('11. SEGUIMIENTO 2026'!$O$14,INT((ROW()-13)/2),0)),"",OFFSET('11. SEGUIMIENTO 2026'!$O$14,INT((ROW()-13)/2),0)),IF(ISBLANK(OFFSET('9. METAS'!$S$20,INT((ROW()-14)/2),0)),"",OFFSET('9. METAS'!$S$20,INT((ROW()-14)/2),0)))</f>
        <v>1</v>
      </c>
      <c r="L72" s="196">
        <f ca="1">IF(MOD(ROW()-13,2)=0,IF(ISBLANK(OFFSET('11. SEGUIMIENTO 2026'!$P$14,INT((ROW()-13)/2),0)),"",OFFSET('11. SEGUIMIENTO 2026'!$P$14,INT((ROW()-13)/2),0)),IF(ISBLANK(OFFSET('9. METAS'!$T$20,INT((ROW()-14)/2),0)),"",OFFSET('9. METAS'!$T$20,INT((ROW()-14)/2),0)))</f>
        <v>1</v>
      </c>
      <c r="M72" s="197">
        <f ca="1">IF(MOD(ROW()-13,2)=0,IF(ISBLANK(OFFSET('11. SEGUIMIENTO 2026'!$Q$14,INT((ROW()-13)/2),0)),"",OFFSET('11. SEGUIMIENTO 2026'!$Q$14,INT((ROW()-13)/2),0)),IF(ISBLANK(OFFSET('9. METAS'!$U$20,INT((ROW()-14)/2),0)),"",OFFSET('9. METAS'!$U$20,INT((ROW()-14)/2),0)))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METAS'!$L$20,INT((ROW()-13)/2),0)),"",OFFSET('9. METAS'!$L$20,INT((ROW()-13)/2),0))</f>
        <v>9</v>
      </c>
      <c r="I73" s="763"/>
      <c r="J73" s="195">
        <f ca="1">IF(MOD(ROW()-13,2)=0,IF(ISBLANK(OFFSET('11. SEGUIMIENTO 2026'!$N$14,INT((ROW()-13)/2),0)),"",OFFSET('11. SEGUIMIENTO 2026'!$N$14,INT((ROW()-13)/2),0)),IF(ISBLANK(OFFSET('9. METAS'!$R$20,INT((ROW()-14)/2),0)),"",OFFSET('9. METAS'!$R$20,INT((ROW()-14)/2),0)))</f>
        <v>1</v>
      </c>
      <c r="K73" s="196" t="str">
        <f ca="1">IF(MOD(ROW()-13,2)=0,IF(ISBLANK(OFFSET('11. SEGUIMIENTO 2026'!$O$14,INT((ROW()-13)/2),0)),"",OFFSET('11. SEGUIMIENTO 2026'!$O$14,INT((ROW()-13)/2),0)),IF(ISBLANK(OFFSET('9. METAS'!$S$20,INT((ROW()-14)/2),0)),"",OFFSET('9. METAS'!$S$20,INT((ROW()-14)/2),0)))</f>
        <v/>
      </c>
      <c r="L73" s="196" t="str">
        <f ca="1">IF(MOD(ROW()-13,2)=0,IF(ISBLANK(OFFSET('11. SEGUIMIENTO 2026'!$P$14,INT((ROW()-13)/2),0)),"",OFFSET('11. SEGUIMIENTO 2026'!$P$14,INT((ROW()-13)/2),0)),IF(ISBLANK(OFFSET('9. METAS'!$T$20,INT((ROW()-14)/2),0)),"",OFFSET('9. METAS'!$T$20,INT((ROW()-14)/2),0)))</f>
        <v/>
      </c>
      <c r="M73" s="197" t="str">
        <f ca="1">IF(MOD(ROW()-13,2)=0,IF(ISBLANK(OFFSET('11. SEGUIMIENTO 2026'!$Q$14,INT((ROW()-13)/2),0)),"",OFFSET('11. SEGUIMIENTO 2026'!$Q$14,INT((ROW()-13)/2),0)),IF(ISBLANK(OFFSET('9. METAS'!$U$20,INT((ROW()-14)/2),0)),"",OFFSET('9. METAS'!$U$20,INT((ROW()-14)/2),0)))</f>
        <v/>
      </c>
      <c r="N73" s="769">
        <f ca="1">IFERROR(J73/J74,"ND")</f>
        <v>0.5</v>
      </c>
      <c r="O73" s="771" t="str">
        <f ca="1">IFERROR(((J73+K73+L73)/H73),"ND")</f>
        <v>ND</v>
      </c>
      <c r="P73" s="775" t="str">
        <f ca="1">IF(ISBLANK(OFFSET('11. SEGUIMIENTO 2026'!$AB$14,INT((ROW()-13)/2),0)),"",OFFSET('11. SEGUIMIENTO 2026'!$AB$14,INT((ROW()-13)/2),0))</f>
        <v/>
      </c>
    </row>
    <row r="74" spans="3:16">
      <c r="C74" s="747"/>
      <c r="D74" s="749"/>
      <c r="E74" s="749"/>
      <c r="F74" s="751"/>
      <c r="G74" s="753"/>
      <c r="H74" s="760"/>
      <c r="I74" s="764"/>
      <c r="J74" s="195">
        <f ca="1">IF(MOD(ROW()-13,2)=0,IF(ISBLANK(OFFSET('11. SEGUIMIENTO 2026'!$N$14,INT((ROW()-13)/2),0)),"",OFFSET('11. SEGUIMIENTO 2026'!$N$14,INT((ROW()-13)/2),0)),IF(ISBLANK(OFFSET('9. METAS'!$R$20,INT((ROW()-14)/2),0)),"",OFFSET('9. METAS'!$R$20,INT((ROW()-14)/2),0)))</f>
        <v>2</v>
      </c>
      <c r="K74" s="196">
        <f ca="1">IF(MOD(ROW()-13,2)=0,IF(ISBLANK(OFFSET('11. SEGUIMIENTO 2026'!$O$14,INT((ROW()-13)/2),0)),"",OFFSET('11. SEGUIMIENTO 2026'!$O$14,INT((ROW()-13)/2),0)),IF(ISBLANK(OFFSET('9. METAS'!$S$20,INT((ROW()-14)/2),0)),"",OFFSET('9. METAS'!$S$20,INT((ROW()-14)/2),0)))</f>
        <v>3</v>
      </c>
      <c r="L74" s="196">
        <f ca="1">IF(MOD(ROW()-13,2)=0,IF(ISBLANK(OFFSET('11. SEGUIMIENTO 2026'!$P$14,INT((ROW()-13)/2),0)),"",OFFSET('11. SEGUIMIENTO 2026'!$P$14,INT((ROW()-13)/2),0)),IF(ISBLANK(OFFSET('9. METAS'!$T$20,INT((ROW()-14)/2),0)),"",OFFSET('9. METAS'!$T$20,INT((ROW()-14)/2),0)))</f>
        <v>2</v>
      </c>
      <c r="M74" s="197">
        <f ca="1">IF(MOD(ROW()-13,2)=0,IF(ISBLANK(OFFSET('11. SEGUIMIENTO 2026'!$Q$14,INT((ROW()-13)/2),0)),"",OFFSET('11. SEGUIMIENTO 2026'!$Q$14,INT((ROW()-13)/2),0)),IF(ISBLANK(OFFSET('9. METAS'!$U$20,INT((ROW()-14)/2),0)),"",OFFSET('9. METAS'!$U$20,INT((ROW()-14)/2),0)))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METAS'!$L$20,INT((ROW()-13)/2),0)),"",OFFSET('9. METAS'!$L$20,INT((ROW()-13)/2),0))</f>
        <v>4</v>
      </c>
      <c r="I75" s="763"/>
      <c r="J75" s="195">
        <f ca="1">IF(MOD(ROW()-13,2)=0,IF(ISBLANK(OFFSET('11. SEGUIMIENTO 2026'!$N$14,INT((ROW()-13)/2),0)),"",OFFSET('11. SEGUIMIENTO 2026'!$N$14,INT((ROW()-13)/2),0)),IF(ISBLANK(OFFSET('9. METAS'!$R$20,INT((ROW()-14)/2),0)),"",OFFSET('9. METAS'!$R$20,INT((ROW()-14)/2),0)))</f>
        <v>0</v>
      </c>
      <c r="K75" s="196" t="str">
        <f ca="1">IF(MOD(ROW()-13,2)=0,IF(ISBLANK(OFFSET('11. SEGUIMIENTO 2026'!$O$14,INT((ROW()-13)/2),0)),"",OFFSET('11. SEGUIMIENTO 2026'!$O$14,INT((ROW()-13)/2),0)),IF(ISBLANK(OFFSET('9. METAS'!$S$20,INT((ROW()-14)/2),0)),"",OFFSET('9. METAS'!$S$20,INT((ROW()-14)/2),0)))</f>
        <v/>
      </c>
      <c r="L75" s="196" t="str">
        <f ca="1">IF(MOD(ROW()-13,2)=0,IF(ISBLANK(OFFSET('11. SEGUIMIENTO 2026'!$P$14,INT((ROW()-13)/2),0)),"",OFFSET('11. SEGUIMIENTO 2026'!$P$14,INT((ROW()-13)/2),0)),IF(ISBLANK(OFFSET('9. METAS'!$T$20,INT((ROW()-14)/2),0)),"",OFFSET('9. METAS'!$T$20,INT((ROW()-14)/2),0)))</f>
        <v/>
      </c>
      <c r="M75" s="197" t="str">
        <f ca="1">IF(MOD(ROW()-13,2)=0,IF(ISBLANK(OFFSET('11. SEGUIMIENTO 2026'!$Q$14,INT((ROW()-13)/2),0)),"",OFFSET('11. SEGUIMIENTO 2026'!$Q$14,INT((ROW()-13)/2),0)),IF(ISBLANK(OFFSET('9. METAS'!$U$20,INT((ROW()-14)/2),0)),"",OFFSET('9. METAS'!$U$20,INT((ROW()-14)/2),0)))</f>
        <v/>
      </c>
      <c r="N75" s="769">
        <f ca="1">IFERROR(J75/J76,"ND")</f>
        <v>0</v>
      </c>
      <c r="O75" s="771" t="str">
        <f ca="1">IFERROR(((J75+K75+L75)/H75),"ND")</f>
        <v>ND</v>
      </c>
      <c r="P75" s="775" t="str">
        <f ca="1">IF(ISBLANK(OFFSET('11. SEGUIMIENTO 2026'!$AB$14,INT((ROW()-13)/2),0)),"",OFFSET('11. SEGUIMIENTO 2026'!$AB$14,INT((ROW()-13)/2),0))</f>
        <v/>
      </c>
    </row>
    <row r="76" spans="3:16">
      <c r="C76" s="747"/>
      <c r="D76" s="749"/>
      <c r="E76" s="749"/>
      <c r="F76" s="751"/>
      <c r="G76" s="753"/>
      <c r="H76" s="760"/>
      <c r="I76" s="764"/>
      <c r="J76" s="195">
        <f ca="1">IF(MOD(ROW()-13,2)=0,IF(ISBLANK(OFFSET('11. SEGUIMIENTO 2026'!$N$14,INT((ROW()-13)/2),0)),"",OFFSET('11. SEGUIMIENTO 2026'!$N$14,INT((ROW()-13)/2),0)),IF(ISBLANK(OFFSET('9. METAS'!$R$20,INT((ROW()-14)/2),0)),"",OFFSET('9. METAS'!$R$20,INT((ROW()-14)/2),0)))</f>
        <v>2</v>
      </c>
      <c r="K76" s="196">
        <f ca="1">IF(MOD(ROW()-13,2)=0,IF(ISBLANK(OFFSET('11. SEGUIMIENTO 2026'!$O$14,INT((ROW()-13)/2),0)),"",OFFSET('11. SEGUIMIENTO 2026'!$O$14,INT((ROW()-13)/2),0)),IF(ISBLANK(OFFSET('9. METAS'!$S$20,INT((ROW()-14)/2),0)),"",OFFSET('9. METAS'!$S$20,INT((ROW()-14)/2),0)))</f>
        <v>2</v>
      </c>
      <c r="L76" s="196">
        <f ca="1">IF(MOD(ROW()-13,2)=0,IF(ISBLANK(OFFSET('11. SEGUIMIENTO 2026'!$P$14,INT((ROW()-13)/2),0)),"",OFFSET('11. SEGUIMIENTO 2026'!$P$14,INT((ROW()-13)/2),0)),IF(ISBLANK(OFFSET('9. METAS'!$T$20,INT((ROW()-14)/2),0)),"",OFFSET('9. METAS'!$T$20,INT((ROW()-14)/2),0)))</f>
        <v>2</v>
      </c>
      <c r="M76" s="197">
        <f ca="1">IF(MOD(ROW()-13,2)=0,IF(ISBLANK(OFFSET('11. SEGUIMIENTO 2026'!$Q$14,INT((ROW()-13)/2),0)),"",OFFSET('11. SEGUIMIENTO 2026'!$Q$14,INT((ROW()-13)/2),0)),IF(ISBLANK(OFFSET('9. METAS'!$U$20,INT((ROW()-14)/2),0)),"",OFFSET('9. METAS'!$U$20,INT((ROW()-14)/2),0)))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METAS'!$L$20,INT((ROW()-13)/2),0)),"",OFFSET('9. METAS'!$L$20,INT((ROW()-13)/2),0))</f>
        <v>2655</v>
      </c>
      <c r="I77" s="763"/>
      <c r="J77" s="195">
        <f ca="1">IF(MOD(ROW()-13,2)=0,IF(ISBLANK(OFFSET('11. SEGUIMIENTO 2026'!$N$14,INT((ROW()-13)/2),0)),"",OFFSET('11. SEGUIMIENTO 2026'!$N$14,INT((ROW()-13)/2),0)),IF(ISBLANK(OFFSET('9. METAS'!$R$20,INT((ROW()-14)/2),0)),"",OFFSET('9. METAS'!$R$20,INT((ROW()-14)/2),0)))</f>
        <v>672</v>
      </c>
      <c r="K77" s="196" t="str">
        <f ca="1">IF(MOD(ROW()-13,2)=0,IF(ISBLANK(OFFSET('11. SEGUIMIENTO 2026'!$O$14,INT((ROW()-13)/2),0)),"",OFFSET('11. SEGUIMIENTO 2026'!$O$14,INT((ROW()-13)/2),0)),IF(ISBLANK(OFFSET('9. METAS'!$S$20,INT((ROW()-14)/2),0)),"",OFFSET('9. METAS'!$S$20,INT((ROW()-14)/2),0)))</f>
        <v/>
      </c>
      <c r="L77" s="196" t="str">
        <f ca="1">IF(MOD(ROW()-13,2)=0,IF(ISBLANK(OFFSET('11. SEGUIMIENTO 2026'!$P$14,INT((ROW()-13)/2),0)),"",OFFSET('11. SEGUIMIENTO 2026'!$P$14,INT((ROW()-13)/2),0)),IF(ISBLANK(OFFSET('9. METAS'!$T$20,INT((ROW()-14)/2),0)),"",OFFSET('9. METAS'!$T$20,INT((ROW()-14)/2),0)))</f>
        <v/>
      </c>
      <c r="M77" s="197" t="str">
        <f ca="1">IF(MOD(ROW()-13,2)=0,IF(ISBLANK(OFFSET('11. SEGUIMIENTO 2026'!$Q$14,INT((ROW()-13)/2),0)),"",OFFSET('11. SEGUIMIENTO 2026'!$Q$14,INT((ROW()-13)/2),0)),IF(ISBLANK(OFFSET('9. METAS'!$U$20,INT((ROW()-14)/2),0)),"",OFFSET('9. METAS'!$U$20,INT((ROW()-14)/2),0)))</f>
        <v/>
      </c>
      <c r="N77" s="769">
        <f ca="1">IFERROR(J77/J78,"ND")</f>
        <v>1</v>
      </c>
      <c r="O77" s="771" t="str">
        <f ca="1">IFERROR(((J77+K77+L77)/H77),"ND")</f>
        <v>ND</v>
      </c>
      <c r="P77" s="775" t="str">
        <f ca="1">IF(ISBLANK(OFFSET('11. SEGUIMIENTO 2026'!$AB$14,INT((ROW()-13)/2),0)),"",OFFSET('11. SEGUIMIENTO 2026'!$AB$14,INT((ROW()-13)/2),0))</f>
        <v/>
      </c>
    </row>
    <row r="78" spans="3:16">
      <c r="C78" s="747"/>
      <c r="D78" s="749"/>
      <c r="E78" s="749"/>
      <c r="F78" s="751"/>
      <c r="G78" s="753"/>
      <c r="H78" s="760"/>
      <c r="I78" s="764"/>
      <c r="J78" s="195">
        <f ca="1">IF(MOD(ROW()-13,2)=0,IF(ISBLANK(OFFSET('11. SEGUIMIENTO 2026'!$N$14,INT((ROW()-13)/2),0)),"",OFFSET('11. SEGUIMIENTO 2026'!$N$14,INT((ROW()-13)/2),0)),IF(ISBLANK(OFFSET('9. METAS'!$R$20,INT((ROW()-14)/2),0)),"",OFFSET('9. METAS'!$R$20,INT((ROW()-14)/2),0)))</f>
        <v>672</v>
      </c>
      <c r="K78" s="196">
        <f ca="1">IF(MOD(ROW()-13,2)=0,IF(ISBLANK(OFFSET('11. SEGUIMIENTO 2026'!$O$14,INT((ROW()-13)/2),0)),"",OFFSET('11. SEGUIMIENTO 2026'!$O$14,INT((ROW()-13)/2),0)),IF(ISBLANK(OFFSET('9. METAS'!$S$20,INT((ROW()-14)/2),0)),"",OFFSET('9. METAS'!$S$20,INT((ROW()-14)/2),0)))</f>
        <v>651</v>
      </c>
      <c r="L78" s="196">
        <f ca="1">IF(MOD(ROW()-13,2)=0,IF(ISBLANK(OFFSET('11. SEGUIMIENTO 2026'!$P$14,INT((ROW()-13)/2),0)),"",OFFSET('11. SEGUIMIENTO 2026'!$P$14,INT((ROW()-13)/2),0)),IF(ISBLANK(OFFSET('9. METAS'!$T$20,INT((ROW()-14)/2),0)),"",OFFSET('9. METAS'!$T$20,INT((ROW()-14)/2),0)))</f>
        <v>661</v>
      </c>
      <c r="M78" s="197">
        <f ca="1">IF(MOD(ROW()-13,2)=0,IF(ISBLANK(OFFSET('11. SEGUIMIENTO 2026'!$Q$14,INT((ROW()-13)/2),0)),"",OFFSET('11. SEGUIMIENTO 2026'!$Q$14,INT((ROW()-13)/2),0)),IF(ISBLANK(OFFSET('9. METAS'!$U$20,INT((ROW()-14)/2),0)),"",OFFSET('9. METAS'!$U$20,INT((ROW()-14)/2),0)))</f>
        <v>671</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METAS'!$L$20,INT((ROW()-13)/2),0)),"",OFFSET('9. METAS'!$L$20,INT((ROW()-13)/2),0))</f>
        <v>18500000</v>
      </c>
      <c r="I79" s="763"/>
      <c r="J79" s="195">
        <f ca="1">IF(MOD(ROW()-13,2)=0,IF(ISBLANK(OFFSET('11. SEGUIMIENTO 2026'!$N$14,INT((ROW()-13)/2),0)),"",OFFSET('11. SEGUIMIENTO 2026'!$N$14,INT((ROW()-13)/2),0)),IF(ISBLANK(OFFSET('9. METAS'!$R$20,INT((ROW()-14)/2),0)),"",OFFSET('9. METAS'!$R$20,INT((ROW()-14)/2),0)))</f>
        <v>4537192</v>
      </c>
      <c r="K79" s="196" t="str">
        <f ca="1">IF(MOD(ROW()-13,2)=0,IF(ISBLANK(OFFSET('11. SEGUIMIENTO 2026'!$O$14,INT((ROW()-13)/2),0)),"",OFFSET('11. SEGUIMIENTO 2026'!$O$14,INT((ROW()-13)/2),0)),IF(ISBLANK(OFFSET('9. METAS'!$S$20,INT((ROW()-14)/2),0)),"",OFFSET('9. METAS'!$S$20,INT((ROW()-14)/2),0)))</f>
        <v/>
      </c>
      <c r="L79" s="196" t="str">
        <f ca="1">IF(MOD(ROW()-13,2)=0,IF(ISBLANK(OFFSET('11. SEGUIMIENTO 2026'!$P$14,INT((ROW()-13)/2),0)),"",OFFSET('11. SEGUIMIENTO 2026'!$P$14,INT((ROW()-13)/2),0)),IF(ISBLANK(OFFSET('9. METAS'!$T$20,INT((ROW()-14)/2),0)),"",OFFSET('9. METAS'!$T$20,INT((ROW()-14)/2),0)))</f>
        <v/>
      </c>
      <c r="M79" s="197" t="str">
        <f ca="1">IF(MOD(ROW()-13,2)=0,IF(ISBLANK(OFFSET('11. SEGUIMIENTO 2026'!$Q$14,INT((ROW()-13)/2),0)),"",OFFSET('11. SEGUIMIENTO 2026'!$Q$14,INT((ROW()-13)/2),0)),IF(ISBLANK(OFFSET('9. METAS'!$U$20,INT((ROW()-14)/2),0)),"",OFFSET('9. METAS'!$U$20,INT((ROW()-14)/2),0)))</f>
        <v/>
      </c>
      <c r="N79" s="769">
        <f ca="1">IFERROR(J79/J80,"ND")</f>
        <v>1.008264888888889</v>
      </c>
      <c r="O79" s="771" t="str">
        <f ca="1">IFERROR(((J79+K79+L79)/H79),"ND")</f>
        <v>ND</v>
      </c>
      <c r="P79" s="775" t="str">
        <f ca="1">IF(ISBLANK(OFFSET('11. SEGUIMIENTO 2026'!$AB$14,INT((ROW()-13)/2),0)),"",OFFSET('11. SEGUIMIENTO 2026'!$AB$14,INT((ROW()-13)/2),0))</f>
        <v/>
      </c>
    </row>
    <row r="80" spans="3:16">
      <c r="C80" s="747"/>
      <c r="D80" s="749"/>
      <c r="E80" s="749"/>
      <c r="F80" s="751"/>
      <c r="G80" s="753"/>
      <c r="H80" s="760"/>
      <c r="I80" s="764"/>
      <c r="J80" s="195">
        <f ca="1">IF(MOD(ROW()-13,2)=0,IF(ISBLANK(OFFSET('11. SEGUIMIENTO 2026'!$N$14,INT((ROW()-13)/2),0)),"",OFFSET('11. SEGUIMIENTO 2026'!$N$14,INT((ROW()-13)/2),0)),IF(ISBLANK(OFFSET('9. METAS'!$R$20,INT((ROW()-14)/2),0)),"",OFFSET('9. METAS'!$R$20,INT((ROW()-14)/2),0)))</f>
        <v>4500000</v>
      </c>
      <c r="K80" s="196">
        <f ca="1">IF(MOD(ROW()-13,2)=0,IF(ISBLANK(OFFSET('11. SEGUIMIENTO 2026'!$O$14,INT((ROW()-13)/2),0)),"",OFFSET('11. SEGUIMIENTO 2026'!$O$14,INT((ROW()-13)/2),0)),IF(ISBLANK(OFFSET('9. METAS'!$S$20,INT((ROW()-14)/2),0)),"",OFFSET('9. METAS'!$S$20,INT((ROW()-14)/2),0)))</f>
        <v>4200000</v>
      </c>
      <c r="L80" s="196">
        <f ca="1">IF(MOD(ROW()-13,2)=0,IF(ISBLANK(OFFSET('11. SEGUIMIENTO 2026'!$P$14,INT((ROW()-13)/2),0)),"",OFFSET('11. SEGUIMIENTO 2026'!$P$14,INT((ROW()-13)/2),0)),IF(ISBLANK(OFFSET('9. METAS'!$T$20,INT((ROW()-14)/2),0)),"",OFFSET('9. METAS'!$T$20,INT((ROW()-14)/2),0)))</f>
        <v>4300000</v>
      </c>
      <c r="M80" s="197">
        <f ca="1">IF(MOD(ROW()-13,2)=0,IF(ISBLANK(OFFSET('11. SEGUIMIENTO 2026'!$Q$14,INT((ROW()-13)/2),0)),"",OFFSET('11. SEGUIMIENTO 2026'!$Q$14,INT((ROW()-13)/2),0)),IF(ISBLANK(OFFSET('9. METAS'!$U$20,INT((ROW()-14)/2),0)),"",OFFSET('9. METAS'!$U$20,INT((ROW()-14)/2),0)))</f>
        <v>5500000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METAS'!$L$20,INT((ROW()-13)/2),0)),"",OFFSET('9. METAS'!$L$20,INT((ROW()-13)/2),0))</f>
        <v>175</v>
      </c>
      <c r="I81" s="763"/>
      <c r="J81" s="195">
        <f ca="1">IF(MOD(ROW()-13,2)=0,IF(ISBLANK(OFFSET('11. SEGUIMIENTO 2026'!$N$14,INT((ROW()-13)/2),0)),"",OFFSET('11. SEGUIMIENTO 2026'!$N$14,INT((ROW()-13)/2),0)),IF(ISBLANK(OFFSET('9. METAS'!$R$20,INT((ROW()-14)/2),0)),"",OFFSET('9. METAS'!$R$20,INT((ROW()-14)/2),0)))</f>
        <v>63</v>
      </c>
      <c r="K81" s="196" t="str">
        <f ca="1">IF(MOD(ROW()-13,2)=0,IF(ISBLANK(OFFSET('11. SEGUIMIENTO 2026'!$O$14,INT((ROW()-13)/2),0)),"",OFFSET('11. SEGUIMIENTO 2026'!$O$14,INT((ROW()-13)/2),0)),IF(ISBLANK(OFFSET('9. METAS'!$S$20,INT((ROW()-14)/2),0)),"",OFFSET('9. METAS'!$S$20,INT((ROW()-14)/2),0)))</f>
        <v/>
      </c>
      <c r="L81" s="196" t="str">
        <f ca="1">IF(MOD(ROW()-13,2)=0,IF(ISBLANK(OFFSET('11. SEGUIMIENTO 2026'!$P$14,INT((ROW()-13)/2),0)),"",OFFSET('11. SEGUIMIENTO 2026'!$P$14,INT((ROW()-13)/2),0)),IF(ISBLANK(OFFSET('9. METAS'!$T$20,INT((ROW()-14)/2),0)),"",OFFSET('9. METAS'!$T$20,INT((ROW()-14)/2),0)))</f>
        <v/>
      </c>
      <c r="M81" s="197" t="str">
        <f ca="1">IF(MOD(ROW()-13,2)=0,IF(ISBLANK(OFFSET('11. SEGUIMIENTO 2026'!$Q$14,INT((ROW()-13)/2),0)),"",OFFSET('11. SEGUIMIENTO 2026'!$Q$14,INT((ROW()-13)/2),0)),IF(ISBLANK(OFFSET('9. METAS'!$U$20,INT((ROW()-14)/2),0)),"",OFFSET('9. METAS'!$U$20,INT((ROW()-14)/2),0)))</f>
        <v/>
      </c>
      <c r="N81" s="769">
        <f ca="1">IFERROR(J81/J82,"ND")</f>
        <v>1</v>
      </c>
      <c r="O81" s="771" t="str">
        <f ca="1">IFERROR(((J81+K81+L81)/H81),"ND")</f>
        <v>ND</v>
      </c>
      <c r="P81" s="775" t="str">
        <f ca="1">IF(ISBLANK(OFFSET('11. SEGUIMIENTO 2026'!$AB$14,INT((ROW()-13)/2),0)),"",OFFSET('11. SEGUIMIENTO 2026'!$AB$14,INT((ROW()-13)/2),0))</f>
        <v/>
      </c>
    </row>
    <row r="82" spans="3:16">
      <c r="C82" s="747"/>
      <c r="D82" s="749"/>
      <c r="E82" s="749"/>
      <c r="F82" s="751"/>
      <c r="G82" s="753"/>
      <c r="H82" s="760"/>
      <c r="I82" s="764"/>
      <c r="J82" s="195">
        <f ca="1">IF(MOD(ROW()-13,2)=0,IF(ISBLANK(OFFSET('11. SEGUIMIENTO 2026'!$N$14,INT((ROW()-13)/2),0)),"",OFFSET('11. SEGUIMIENTO 2026'!$N$14,INT((ROW()-13)/2),0)),IF(ISBLANK(OFFSET('9. METAS'!$R$20,INT((ROW()-14)/2),0)),"",OFFSET('9. METAS'!$R$20,INT((ROW()-14)/2),0)))</f>
        <v>63</v>
      </c>
      <c r="K82" s="196">
        <f ca="1">IF(MOD(ROW()-13,2)=0,IF(ISBLANK(OFFSET('11. SEGUIMIENTO 2026'!$O$14,INT((ROW()-13)/2),0)),"",OFFSET('11. SEGUIMIENTO 2026'!$O$14,INT((ROW()-13)/2),0)),IF(ISBLANK(OFFSET('9. METAS'!$S$20,INT((ROW()-14)/2),0)),"",OFFSET('9. METAS'!$S$20,INT((ROW()-14)/2),0)))</f>
        <v>39</v>
      </c>
      <c r="L82" s="196">
        <f ca="1">IF(MOD(ROW()-13,2)=0,IF(ISBLANK(OFFSET('11. SEGUIMIENTO 2026'!$P$14,INT((ROW()-13)/2),0)),"",OFFSET('11. SEGUIMIENTO 2026'!$P$14,INT((ROW()-13)/2),0)),IF(ISBLANK(OFFSET('9. METAS'!$T$20,INT((ROW()-14)/2),0)),"",OFFSET('9. METAS'!$T$20,INT((ROW()-14)/2),0)))</f>
        <v>38</v>
      </c>
      <c r="M82" s="197">
        <f ca="1">IF(MOD(ROW()-13,2)=0,IF(ISBLANK(OFFSET('11. SEGUIMIENTO 2026'!$Q$14,INT((ROW()-13)/2),0)),"",OFFSET('11. SEGUIMIENTO 2026'!$Q$14,INT((ROW()-13)/2),0)),IF(ISBLANK(OFFSET('9. METAS'!$U$20,INT((ROW()-14)/2),0)),"",OFFSET('9. METAS'!$U$20,INT((ROW()-14)/2),0)))</f>
        <v>35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METAS'!$L$20,INT((ROW()-13)/2),0)),"",OFFSET('9. METAS'!$L$20,INT((ROW()-13)/2),0))</f>
        <v>26000</v>
      </c>
      <c r="I83" s="763"/>
      <c r="J83" s="195">
        <f ca="1">IF(MOD(ROW()-13,2)=0,IF(ISBLANK(OFFSET('11. SEGUIMIENTO 2026'!$N$14,INT((ROW()-13)/2),0)),"",OFFSET('11. SEGUIMIENTO 2026'!$N$14,INT((ROW()-13)/2),0)),IF(ISBLANK(OFFSET('9. METAS'!$R$20,INT((ROW()-14)/2),0)),"",OFFSET('9. METAS'!$R$20,INT((ROW()-14)/2),0)))</f>
        <v>2302</v>
      </c>
      <c r="K83" s="196" t="str">
        <f ca="1">IF(MOD(ROW()-13,2)=0,IF(ISBLANK(OFFSET('11. SEGUIMIENTO 2026'!$O$14,INT((ROW()-13)/2),0)),"",OFFSET('11. SEGUIMIENTO 2026'!$O$14,INT((ROW()-13)/2),0)),IF(ISBLANK(OFFSET('9. METAS'!$S$20,INT((ROW()-14)/2),0)),"",OFFSET('9. METAS'!$S$20,INT((ROW()-14)/2),0)))</f>
        <v/>
      </c>
      <c r="L83" s="196" t="str">
        <f ca="1">IF(MOD(ROW()-13,2)=0,IF(ISBLANK(OFFSET('11. SEGUIMIENTO 2026'!$P$14,INT((ROW()-13)/2),0)),"",OFFSET('11. SEGUIMIENTO 2026'!$P$14,INT((ROW()-13)/2),0)),IF(ISBLANK(OFFSET('9. METAS'!$T$20,INT((ROW()-14)/2),0)),"",OFFSET('9. METAS'!$T$20,INT((ROW()-14)/2),0)))</f>
        <v/>
      </c>
      <c r="M83" s="197" t="str">
        <f ca="1">IF(MOD(ROW()-13,2)=0,IF(ISBLANK(OFFSET('11. SEGUIMIENTO 2026'!$Q$14,INT((ROW()-13)/2),0)),"",OFFSET('11. SEGUIMIENTO 2026'!$Q$14,INT((ROW()-13)/2),0)),IF(ISBLANK(OFFSET('9. METAS'!$U$20,INT((ROW()-14)/2),0)),"",OFFSET('9. METAS'!$U$20,INT((ROW()-14)/2),0)))</f>
        <v/>
      </c>
      <c r="N83" s="769">
        <f ca="1">IFERROR(J83/J84,"ND")</f>
        <v>1.0008695652173913</v>
      </c>
      <c r="O83" s="771" t="str">
        <f ca="1">IFERROR(((J83+K83+L83)/H83),"ND")</f>
        <v>ND</v>
      </c>
      <c r="P83" s="775" t="str">
        <f ca="1">IF(ISBLANK(OFFSET('11. SEGUIMIENTO 2026'!$AB$14,INT((ROW()-13)/2),0)),"",OFFSET('11. SEGUIMIENTO 2026'!$AB$14,INT((ROW()-13)/2),0))</f>
        <v/>
      </c>
    </row>
    <row r="84" spans="3:16">
      <c r="C84" s="747"/>
      <c r="D84" s="749"/>
      <c r="E84" s="749"/>
      <c r="F84" s="751"/>
      <c r="G84" s="753"/>
      <c r="H84" s="760"/>
      <c r="I84" s="764"/>
      <c r="J84" s="195">
        <f ca="1">IF(MOD(ROW()-13,2)=0,IF(ISBLANK(OFFSET('11. SEGUIMIENTO 2026'!$N$14,INT((ROW()-13)/2),0)),"",OFFSET('11. SEGUIMIENTO 2026'!$N$14,INT((ROW()-13)/2),0)),IF(ISBLANK(OFFSET('9. METAS'!$R$20,INT((ROW()-14)/2),0)),"",OFFSET('9. METAS'!$R$20,INT((ROW()-14)/2),0)))</f>
        <v>2300</v>
      </c>
      <c r="K84" s="196">
        <f ca="1">IF(MOD(ROW()-13,2)=0,IF(ISBLANK(OFFSET('11. SEGUIMIENTO 2026'!$O$14,INT((ROW()-13)/2),0)),"",OFFSET('11. SEGUIMIENTO 2026'!$O$14,INT((ROW()-13)/2),0)),IF(ISBLANK(OFFSET('9. METAS'!$S$20,INT((ROW()-14)/2),0)),"",OFFSET('9. METAS'!$S$20,INT((ROW()-14)/2),0)))</f>
        <v>7900</v>
      </c>
      <c r="L84" s="196">
        <f ca="1">IF(MOD(ROW()-13,2)=0,IF(ISBLANK(OFFSET('11. SEGUIMIENTO 2026'!$P$14,INT((ROW()-13)/2),0)),"",OFFSET('11. SEGUIMIENTO 2026'!$P$14,INT((ROW()-13)/2),0)),IF(ISBLANK(OFFSET('9. METAS'!$T$20,INT((ROW()-14)/2),0)),"",OFFSET('9. METAS'!$T$20,INT((ROW()-14)/2),0)))</f>
        <v>7900</v>
      </c>
      <c r="M84" s="197">
        <f ca="1">IF(MOD(ROW()-13,2)=0,IF(ISBLANK(OFFSET('11. SEGUIMIENTO 2026'!$Q$14,INT((ROW()-13)/2),0)),"",OFFSET('11. SEGUIMIENTO 2026'!$Q$14,INT((ROW()-13)/2),0)),IF(ISBLANK(OFFSET('9. METAS'!$U$20,INT((ROW()-14)/2),0)),"",OFFSET('9. METAS'!$U$20,INT((ROW()-14)/2),0)))</f>
        <v>7900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METAS'!$L$20,INT((ROW()-13)/2),0)),"",OFFSET('9. METAS'!$L$20,INT((ROW()-13)/2),0))</f>
        <v>4840</v>
      </c>
      <c r="I85" s="763"/>
      <c r="J85" s="195">
        <f ca="1">IF(MOD(ROW()-13,2)=0,IF(ISBLANK(OFFSET('11. SEGUIMIENTO 2026'!$N$14,INT((ROW()-13)/2),0)),"",OFFSET('11. SEGUIMIENTO 2026'!$N$14,INT((ROW()-13)/2),0)),IF(ISBLANK(OFFSET('9. METAS'!$R$20,INT((ROW()-14)/2),0)),"",OFFSET('9. METAS'!$R$20,INT((ROW()-14)/2),0)))</f>
        <v>1350</v>
      </c>
      <c r="K85" s="196" t="str">
        <f ca="1">IF(MOD(ROW()-13,2)=0,IF(ISBLANK(OFFSET('11. SEGUIMIENTO 2026'!$O$14,INT((ROW()-13)/2),0)),"",OFFSET('11. SEGUIMIENTO 2026'!$O$14,INT((ROW()-13)/2),0)),IF(ISBLANK(OFFSET('9. METAS'!$S$20,INT((ROW()-14)/2),0)),"",OFFSET('9. METAS'!$S$20,INT((ROW()-14)/2),0)))</f>
        <v/>
      </c>
      <c r="L85" s="196" t="str">
        <f ca="1">IF(MOD(ROW()-13,2)=0,IF(ISBLANK(OFFSET('11. SEGUIMIENTO 2026'!$P$14,INT((ROW()-13)/2),0)),"",OFFSET('11. SEGUIMIENTO 2026'!$P$14,INT((ROW()-13)/2),0)),IF(ISBLANK(OFFSET('9. METAS'!$T$20,INT((ROW()-14)/2),0)),"",OFFSET('9. METAS'!$T$20,INT((ROW()-14)/2),0)))</f>
        <v/>
      </c>
      <c r="M85" s="197" t="str">
        <f ca="1">IF(MOD(ROW()-13,2)=0,IF(ISBLANK(OFFSET('11. SEGUIMIENTO 2026'!$Q$14,INT((ROW()-13)/2),0)),"",OFFSET('11. SEGUIMIENTO 2026'!$Q$14,INT((ROW()-13)/2),0)),IF(ISBLANK(OFFSET('9. METAS'!$U$20,INT((ROW()-14)/2),0)),"",OFFSET('9. METAS'!$U$20,INT((ROW()-14)/2),0)))</f>
        <v/>
      </c>
      <c r="N85" s="769">
        <f ca="1">IFERROR(J85/J86,"ND")</f>
        <v>1</v>
      </c>
      <c r="O85" s="771" t="str">
        <f ca="1">IFERROR(((J85+K85+L85)/H85),"ND")</f>
        <v>ND</v>
      </c>
      <c r="P85" s="775" t="str">
        <f ca="1">IF(ISBLANK(OFFSET('11. SEGUIMIENTO 2026'!$AB$14,INT((ROW()-13)/2),0)),"",OFFSET('11. SEGUIMIENTO 2026'!$AB$14,INT((ROW()-13)/2),0))</f>
        <v/>
      </c>
    </row>
    <row r="86" spans="3:16">
      <c r="C86" s="747"/>
      <c r="D86" s="749"/>
      <c r="E86" s="749"/>
      <c r="F86" s="751"/>
      <c r="G86" s="753"/>
      <c r="H86" s="760"/>
      <c r="I86" s="764"/>
      <c r="J86" s="195">
        <f ca="1">IF(MOD(ROW()-13,2)=0,IF(ISBLANK(OFFSET('11. SEGUIMIENTO 2026'!$N$14,INT((ROW()-13)/2),0)),"",OFFSET('11. SEGUIMIENTO 2026'!$N$14,INT((ROW()-13)/2),0)),IF(ISBLANK(OFFSET('9. METAS'!$R$20,INT((ROW()-14)/2),0)),"",OFFSET('9. METAS'!$R$20,INT((ROW()-14)/2),0)))</f>
        <v>1350</v>
      </c>
      <c r="K86" s="196">
        <f ca="1">IF(MOD(ROW()-13,2)=0,IF(ISBLANK(OFFSET('11. SEGUIMIENTO 2026'!$O$14,INT((ROW()-13)/2),0)),"",OFFSET('11. SEGUIMIENTO 2026'!$O$14,INT((ROW()-13)/2),0)),IF(ISBLANK(OFFSET('9. METAS'!$S$20,INT((ROW()-14)/2),0)),"",OFFSET('9. METAS'!$S$20,INT((ROW()-14)/2),0)))</f>
        <v>1190</v>
      </c>
      <c r="L86" s="196">
        <f ca="1">IF(MOD(ROW()-13,2)=0,IF(ISBLANK(OFFSET('11. SEGUIMIENTO 2026'!$P$14,INT((ROW()-13)/2),0)),"",OFFSET('11. SEGUIMIENTO 2026'!$P$14,INT((ROW()-13)/2),0)),IF(ISBLANK(OFFSET('9. METAS'!$T$20,INT((ROW()-14)/2),0)),"",OFFSET('9. METAS'!$T$20,INT((ROW()-14)/2),0)))</f>
        <v>1150</v>
      </c>
      <c r="M86" s="197">
        <f ca="1">IF(MOD(ROW()-13,2)=0,IF(ISBLANK(OFFSET('11. SEGUIMIENTO 2026'!$Q$14,INT((ROW()-13)/2),0)),"",OFFSET('11. SEGUIMIENTO 2026'!$Q$14,INT((ROW()-13)/2),0)),IF(ISBLANK(OFFSET('9. METAS'!$U$20,INT((ROW()-14)/2),0)),"",OFFSET('9. METAS'!$U$20,INT((ROW()-14)/2),0)))</f>
        <v>1150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METAS'!$L$20,INT((ROW()-13)/2),0)),"",OFFSET('9. METAS'!$L$20,INT((ROW()-13)/2),0))</f>
        <v>500000</v>
      </c>
      <c r="I87" s="763"/>
      <c r="J87" s="195">
        <f ca="1">IF(MOD(ROW()-13,2)=0,IF(ISBLANK(OFFSET('11. SEGUIMIENTO 2026'!$N$14,INT((ROW()-13)/2),0)),"",OFFSET('11. SEGUIMIENTO 2026'!$N$14,INT((ROW()-13)/2),0)),IF(ISBLANK(OFFSET('9. METAS'!$R$20,INT((ROW()-14)/2),0)),"",OFFSET('9. METAS'!$R$20,INT((ROW()-14)/2),0)))</f>
        <v>131530</v>
      </c>
      <c r="K87" s="196" t="str">
        <f ca="1">IF(MOD(ROW()-13,2)=0,IF(ISBLANK(OFFSET('11. SEGUIMIENTO 2026'!$O$14,INT((ROW()-13)/2),0)),"",OFFSET('11. SEGUIMIENTO 2026'!$O$14,INT((ROW()-13)/2),0)),IF(ISBLANK(OFFSET('9. METAS'!$S$20,INT((ROW()-14)/2),0)),"",OFFSET('9. METAS'!$S$20,INT((ROW()-14)/2),0)))</f>
        <v/>
      </c>
      <c r="L87" s="196" t="str">
        <f ca="1">IF(MOD(ROW()-13,2)=0,IF(ISBLANK(OFFSET('11. SEGUIMIENTO 2026'!$P$14,INT((ROW()-13)/2),0)),"",OFFSET('11. SEGUIMIENTO 2026'!$P$14,INT((ROW()-13)/2),0)),IF(ISBLANK(OFFSET('9. METAS'!$T$20,INT((ROW()-14)/2),0)),"",OFFSET('9. METAS'!$T$20,INT((ROW()-14)/2),0)))</f>
        <v/>
      </c>
      <c r="M87" s="197" t="str">
        <f ca="1">IF(MOD(ROW()-13,2)=0,IF(ISBLANK(OFFSET('11. SEGUIMIENTO 2026'!$Q$14,INT((ROW()-13)/2),0)),"",OFFSET('11. SEGUIMIENTO 2026'!$Q$14,INT((ROW()-13)/2),0)),IF(ISBLANK(OFFSET('9. METAS'!$U$20,INT((ROW()-14)/2),0)),"",OFFSET('9. METAS'!$U$20,INT((ROW()-14)/2),0)))</f>
        <v/>
      </c>
      <c r="N87" s="769">
        <f ca="1">IFERROR(J87/J88,"ND")</f>
        <v>1.0002281368821293</v>
      </c>
      <c r="O87" s="771" t="str">
        <f ca="1">IFERROR(((J87+K87+L87)/H87),"ND")</f>
        <v>ND</v>
      </c>
      <c r="P87" s="775" t="str">
        <f ca="1">IF(ISBLANK(OFFSET('11. SEGUIMIENTO 2026'!$AB$14,INT((ROW()-13)/2),0)),"",OFFSET('11. SEGUIMIENTO 2026'!$AB$14,INT((ROW()-13)/2),0))</f>
        <v/>
      </c>
    </row>
    <row r="88" spans="3:16">
      <c r="C88" s="747"/>
      <c r="D88" s="749"/>
      <c r="E88" s="749"/>
      <c r="F88" s="751"/>
      <c r="G88" s="753"/>
      <c r="H88" s="760"/>
      <c r="I88" s="764"/>
      <c r="J88" s="195">
        <f ca="1">IF(MOD(ROW()-13,2)=0,IF(ISBLANK(OFFSET('11. SEGUIMIENTO 2026'!$N$14,INT((ROW()-13)/2),0)),"",OFFSET('11. SEGUIMIENTO 2026'!$N$14,INT((ROW()-13)/2),0)),IF(ISBLANK(OFFSET('9. METAS'!$R$20,INT((ROW()-14)/2),0)),"",OFFSET('9. METAS'!$R$20,INT((ROW()-14)/2),0)))</f>
        <v>131500</v>
      </c>
      <c r="K88" s="196">
        <f ca="1">IF(MOD(ROW()-13,2)=0,IF(ISBLANK(OFFSET('11. SEGUIMIENTO 2026'!$O$14,INT((ROW()-13)/2),0)),"",OFFSET('11. SEGUIMIENTO 2026'!$O$14,INT((ROW()-13)/2),0)),IF(ISBLANK(OFFSET('9. METAS'!$S$20,INT((ROW()-14)/2),0)),"",OFFSET('9. METAS'!$S$20,INT((ROW()-14)/2),0)))</f>
        <v>120500</v>
      </c>
      <c r="L88" s="196">
        <f ca="1">IF(MOD(ROW()-13,2)=0,IF(ISBLANK(OFFSET('11. SEGUIMIENTO 2026'!$P$14,INT((ROW()-13)/2),0)),"",OFFSET('11. SEGUIMIENTO 2026'!$P$14,INT((ROW()-13)/2),0)),IF(ISBLANK(OFFSET('9. METAS'!$T$20,INT((ROW()-14)/2),0)),"",OFFSET('9. METAS'!$T$20,INT((ROW()-14)/2),0)))</f>
        <v>124000</v>
      </c>
      <c r="M88" s="197">
        <f ca="1">IF(MOD(ROW()-13,2)=0,IF(ISBLANK(OFFSET('11. SEGUIMIENTO 2026'!$Q$14,INT((ROW()-13)/2),0)),"",OFFSET('11. SEGUIMIENTO 2026'!$Q$14,INT((ROW()-13)/2),0)),IF(ISBLANK(OFFSET('9. METAS'!$U$20,INT((ROW()-14)/2),0)),"",OFFSET('9. METAS'!$U$20,INT((ROW()-14)/2),0)))</f>
        <v>124000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METAS'!$L$20,INT((ROW()-13)/2),0)),"",OFFSET('9. METAS'!$L$20,INT((ROW()-13)/2),0))</f>
        <v>20900</v>
      </c>
      <c r="I89" s="763"/>
      <c r="J89" s="195">
        <f ca="1">IF(MOD(ROW()-13,2)=0,IF(ISBLANK(OFFSET('11. SEGUIMIENTO 2026'!$N$14,INT((ROW()-13)/2),0)),"",OFFSET('11. SEGUIMIENTO 2026'!$N$14,INT((ROW()-13)/2),0)),IF(ISBLANK(OFFSET('9. METAS'!$R$20,INT((ROW()-14)/2),0)),"",OFFSET('9. METAS'!$R$20,INT((ROW()-14)/2),0)))</f>
        <v>5116.92</v>
      </c>
      <c r="K89" s="196" t="str">
        <f ca="1">IF(MOD(ROW()-13,2)=0,IF(ISBLANK(OFFSET('11. SEGUIMIENTO 2026'!$O$14,INT((ROW()-13)/2),0)),"",OFFSET('11. SEGUIMIENTO 2026'!$O$14,INT((ROW()-13)/2),0)),IF(ISBLANK(OFFSET('9. METAS'!$S$20,INT((ROW()-14)/2),0)),"",OFFSET('9. METAS'!$S$20,INT((ROW()-14)/2),0)))</f>
        <v/>
      </c>
      <c r="L89" s="196" t="str">
        <f ca="1">IF(MOD(ROW()-13,2)=0,IF(ISBLANK(OFFSET('11. SEGUIMIENTO 2026'!$P$14,INT((ROW()-13)/2),0)),"",OFFSET('11. SEGUIMIENTO 2026'!$P$14,INT((ROW()-13)/2),0)),IF(ISBLANK(OFFSET('9. METAS'!$T$20,INT((ROW()-14)/2),0)),"",OFFSET('9. METAS'!$T$20,INT((ROW()-14)/2),0)))</f>
        <v/>
      </c>
      <c r="M89" s="197" t="str">
        <f ca="1">IF(MOD(ROW()-13,2)=0,IF(ISBLANK(OFFSET('11. SEGUIMIENTO 2026'!$Q$14,INT((ROW()-13)/2),0)),"",OFFSET('11. SEGUIMIENTO 2026'!$Q$14,INT((ROW()-13)/2),0)),IF(ISBLANK(OFFSET('9. METAS'!$U$20,INT((ROW()-14)/2),0)),"",OFFSET('9. METAS'!$U$20,INT((ROW()-14)/2),0)))</f>
        <v/>
      </c>
      <c r="N89" s="769">
        <f ca="1">IFERROR(J89/J90,"ND")</f>
        <v>1.0033176470588236</v>
      </c>
      <c r="O89" s="771" t="str">
        <f ca="1">IFERROR(((J89+K89+L89)/H89),"ND")</f>
        <v>ND</v>
      </c>
      <c r="P89" s="775" t="str">
        <f ca="1">IF(ISBLANK(OFFSET('11. SEGUIMIENTO 2026'!$AB$14,INT((ROW()-13)/2),0)),"",OFFSET('11. SEGUIMIENTO 2026'!$AB$14,INT((ROW()-13)/2),0))</f>
        <v/>
      </c>
    </row>
    <row r="90" spans="3:16">
      <c r="C90" s="747"/>
      <c r="D90" s="749"/>
      <c r="E90" s="749"/>
      <c r="F90" s="751"/>
      <c r="G90" s="753"/>
      <c r="H90" s="760"/>
      <c r="I90" s="764"/>
      <c r="J90" s="195">
        <f ca="1">IF(MOD(ROW()-13,2)=0,IF(ISBLANK(OFFSET('11. SEGUIMIENTO 2026'!$N$14,INT((ROW()-13)/2),0)),"",OFFSET('11. SEGUIMIENTO 2026'!$N$14,INT((ROW()-13)/2),0)),IF(ISBLANK(OFFSET('9. METAS'!$R$20,INT((ROW()-14)/2),0)),"",OFFSET('9. METAS'!$R$20,INT((ROW()-14)/2),0)))</f>
        <v>5100</v>
      </c>
      <c r="K90" s="196">
        <f ca="1">IF(MOD(ROW()-13,2)=0,IF(ISBLANK(OFFSET('11. SEGUIMIENTO 2026'!$O$14,INT((ROW()-13)/2),0)),"",OFFSET('11. SEGUIMIENTO 2026'!$O$14,INT((ROW()-13)/2),0)),IF(ISBLANK(OFFSET('9. METAS'!$S$20,INT((ROW()-14)/2),0)),"",OFFSET('9. METAS'!$S$20,INT((ROW()-14)/2),0)))</f>
        <v>5300</v>
      </c>
      <c r="L90" s="196">
        <f ca="1">IF(MOD(ROW()-13,2)=0,IF(ISBLANK(OFFSET('11. SEGUIMIENTO 2026'!$P$14,INT((ROW()-13)/2),0)),"",OFFSET('11. SEGUIMIENTO 2026'!$P$14,INT((ROW()-13)/2),0)),IF(ISBLANK(OFFSET('9. METAS'!$T$20,INT((ROW()-14)/2),0)),"",OFFSET('9. METAS'!$T$20,INT((ROW()-14)/2),0)))</f>
        <v>5200</v>
      </c>
      <c r="M90" s="197">
        <f ca="1">IF(MOD(ROW()-13,2)=0,IF(ISBLANK(OFFSET('11. SEGUIMIENTO 2026'!$Q$14,INT((ROW()-13)/2),0)),"",OFFSET('11. SEGUIMIENTO 2026'!$Q$14,INT((ROW()-13)/2),0)),IF(ISBLANK(OFFSET('9. METAS'!$U$20,INT((ROW()-14)/2),0)),"",OFFSET('9. METAS'!$U$20,INT((ROW()-14)/2),0)))</f>
        <v>5300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METAS'!$L$20,INT((ROW()-13)/2),0)),"",OFFSET('9. METAS'!$L$20,INT((ROW()-13)/2),0))</f>
        <v>35</v>
      </c>
      <c r="I91" s="763"/>
      <c r="J91" s="195">
        <f ca="1">IF(MOD(ROW()-13,2)=0,IF(ISBLANK(OFFSET('11. SEGUIMIENTO 2026'!$N$14,INT((ROW()-13)/2),0)),"",OFFSET('11. SEGUIMIENTO 2026'!$N$14,INT((ROW()-13)/2),0)),IF(ISBLANK(OFFSET('9. METAS'!$R$20,INT((ROW()-14)/2),0)),"",OFFSET('9. METAS'!$R$20,INT((ROW()-14)/2),0)))</f>
        <v>7</v>
      </c>
      <c r="K91" s="196" t="str">
        <f ca="1">IF(MOD(ROW()-13,2)=0,IF(ISBLANK(OFFSET('11. SEGUIMIENTO 2026'!$O$14,INT((ROW()-13)/2),0)),"",OFFSET('11. SEGUIMIENTO 2026'!$O$14,INT((ROW()-13)/2),0)),IF(ISBLANK(OFFSET('9. METAS'!$S$20,INT((ROW()-14)/2),0)),"",OFFSET('9. METAS'!$S$20,INT((ROW()-14)/2),0)))</f>
        <v/>
      </c>
      <c r="L91" s="196" t="str">
        <f ca="1">IF(MOD(ROW()-13,2)=0,IF(ISBLANK(OFFSET('11. SEGUIMIENTO 2026'!$P$14,INT((ROW()-13)/2),0)),"",OFFSET('11. SEGUIMIENTO 2026'!$P$14,INT((ROW()-13)/2),0)),IF(ISBLANK(OFFSET('9. METAS'!$T$20,INT((ROW()-14)/2),0)),"",OFFSET('9. METAS'!$T$20,INT((ROW()-14)/2),0)))</f>
        <v/>
      </c>
      <c r="M91" s="197" t="str">
        <f ca="1">IF(MOD(ROW()-13,2)=0,IF(ISBLANK(OFFSET('11. SEGUIMIENTO 2026'!$Q$14,INT((ROW()-13)/2),0)),"",OFFSET('11. SEGUIMIENTO 2026'!$Q$14,INT((ROW()-13)/2),0)),IF(ISBLANK(OFFSET('9. METAS'!$U$20,INT((ROW()-14)/2),0)),"",OFFSET('9. METAS'!$U$20,INT((ROW()-14)/2),0)))</f>
        <v/>
      </c>
      <c r="N91" s="769">
        <f ca="1">IFERROR(J91/J92,"ND")</f>
        <v>1</v>
      </c>
      <c r="O91" s="771" t="str">
        <f ca="1">IFERROR(((J91+K91+L91)/H91),"ND")</f>
        <v>ND</v>
      </c>
      <c r="P91" s="775" t="str">
        <f ca="1">IF(ISBLANK(OFFSET('11. SEGUIMIENTO 2026'!$AB$14,INT((ROW()-13)/2),0)),"",OFFSET('11. SEGUIMIENTO 2026'!$AB$14,INT((ROW()-13)/2),0))</f>
        <v/>
      </c>
    </row>
    <row r="92" spans="3:16">
      <c r="C92" s="747"/>
      <c r="D92" s="749"/>
      <c r="E92" s="749"/>
      <c r="F92" s="751"/>
      <c r="G92" s="753"/>
      <c r="H92" s="760"/>
      <c r="I92" s="764"/>
      <c r="J92" s="195">
        <f ca="1">IF(MOD(ROW()-13,2)=0,IF(ISBLANK(OFFSET('11. SEGUIMIENTO 2026'!$N$14,INT((ROW()-13)/2),0)),"",OFFSET('11. SEGUIMIENTO 2026'!$N$14,INT((ROW()-13)/2),0)),IF(ISBLANK(OFFSET('9. METAS'!$R$20,INT((ROW()-14)/2),0)),"",OFFSET('9. METAS'!$R$20,INT((ROW()-14)/2),0)))</f>
        <v>7</v>
      </c>
      <c r="K92" s="196">
        <f ca="1">IF(MOD(ROW()-13,2)=0,IF(ISBLANK(OFFSET('11. SEGUIMIENTO 2026'!$O$14,INT((ROW()-13)/2),0)),"",OFFSET('11. SEGUIMIENTO 2026'!$O$14,INT((ROW()-13)/2),0)),IF(ISBLANK(OFFSET('9. METAS'!$S$20,INT((ROW()-14)/2),0)),"",OFFSET('9. METAS'!$S$20,INT((ROW()-14)/2),0)))</f>
        <v>10</v>
      </c>
      <c r="L92" s="196">
        <f ca="1">IF(MOD(ROW()-13,2)=0,IF(ISBLANK(OFFSET('11. SEGUIMIENTO 2026'!$P$14,INT((ROW()-13)/2),0)),"",OFFSET('11. SEGUIMIENTO 2026'!$P$14,INT((ROW()-13)/2),0)),IF(ISBLANK(OFFSET('9. METAS'!$T$20,INT((ROW()-14)/2),0)),"",OFFSET('9. METAS'!$T$20,INT((ROW()-14)/2),0)))</f>
        <v>9</v>
      </c>
      <c r="M92" s="197">
        <f ca="1">IF(MOD(ROW()-13,2)=0,IF(ISBLANK(OFFSET('11. SEGUIMIENTO 2026'!$Q$14,INT((ROW()-13)/2),0)),"",OFFSET('11. SEGUIMIENTO 2026'!$Q$14,INT((ROW()-13)/2),0)),IF(ISBLANK(OFFSET('9. METAS'!$U$20,INT((ROW()-14)/2),0)),"",OFFSET('9. METAS'!$U$20,INT((ROW()-14)/2),0)))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METAS'!$L$20,INT((ROW()-13)/2),0)),"",OFFSET('9. METAS'!$L$20,INT((ROW()-13)/2),0))</f>
        <v>120</v>
      </c>
      <c r="I93" s="763"/>
      <c r="J93" s="195">
        <f ca="1">IF(MOD(ROW()-13,2)=0,IF(ISBLANK(OFFSET('11. SEGUIMIENTO 2026'!$N$14,INT((ROW()-13)/2),0)),"",OFFSET('11. SEGUIMIENTO 2026'!$N$14,INT((ROW()-13)/2),0)),IF(ISBLANK(OFFSET('9. METAS'!$R$20,INT((ROW()-14)/2),0)),"",OFFSET('9. METAS'!$R$20,INT((ROW()-14)/2),0)))</f>
        <v>0</v>
      </c>
      <c r="K93" s="196" t="str">
        <f ca="1">IF(MOD(ROW()-13,2)=0,IF(ISBLANK(OFFSET('11. SEGUIMIENTO 2026'!$O$14,INT((ROW()-13)/2),0)),"",OFFSET('11. SEGUIMIENTO 2026'!$O$14,INT((ROW()-13)/2),0)),IF(ISBLANK(OFFSET('9. METAS'!$S$20,INT((ROW()-14)/2),0)),"",OFFSET('9. METAS'!$S$20,INT((ROW()-14)/2),0)))</f>
        <v/>
      </c>
      <c r="L93" s="196" t="str">
        <f ca="1">IF(MOD(ROW()-13,2)=0,IF(ISBLANK(OFFSET('11. SEGUIMIENTO 2026'!$P$14,INT((ROW()-13)/2),0)),"",OFFSET('11. SEGUIMIENTO 2026'!$P$14,INT((ROW()-13)/2),0)),IF(ISBLANK(OFFSET('9. METAS'!$T$20,INT((ROW()-14)/2),0)),"",OFFSET('9. METAS'!$T$20,INT((ROW()-14)/2),0)))</f>
        <v/>
      </c>
      <c r="M93" s="197" t="str">
        <f ca="1">IF(MOD(ROW()-13,2)=0,IF(ISBLANK(OFFSET('11. SEGUIMIENTO 2026'!$Q$14,INT((ROW()-13)/2),0)),"",OFFSET('11. SEGUIMIENTO 2026'!$Q$14,INT((ROW()-13)/2),0)),IF(ISBLANK(OFFSET('9. METAS'!$U$20,INT((ROW()-14)/2),0)),"",OFFSET('9. METAS'!$U$20,INT((ROW()-14)/2),0)))</f>
        <v/>
      </c>
      <c r="N93" s="769">
        <f ca="1">IFERROR(J93/J94,"ND")</f>
        <v>0</v>
      </c>
      <c r="O93" s="771" t="str">
        <f ca="1">IFERROR(((J93+K93+L93)/H93),"ND")</f>
        <v>ND</v>
      </c>
      <c r="P93" s="775" t="str">
        <f ca="1">IF(ISBLANK(OFFSET('11. SEGUIMIENTO 2026'!$AB$14,INT((ROW()-13)/2),0)),"",OFFSET('11. SEGUIMIENTO 2026'!$AB$14,INT((ROW()-13)/2),0))</f>
        <v/>
      </c>
    </row>
    <row r="94" spans="3:16">
      <c r="C94" s="747"/>
      <c r="D94" s="749"/>
      <c r="E94" s="749"/>
      <c r="F94" s="751"/>
      <c r="G94" s="753"/>
      <c r="H94" s="760"/>
      <c r="I94" s="764"/>
      <c r="J94" s="195">
        <f ca="1">IF(MOD(ROW()-13,2)=0,IF(ISBLANK(OFFSET('11. SEGUIMIENTO 2026'!$N$14,INT((ROW()-13)/2),0)),"",OFFSET('11. SEGUIMIENTO 2026'!$N$14,INT((ROW()-13)/2),0)),IF(ISBLANK(OFFSET('9. METAS'!$R$20,INT((ROW()-14)/2),0)),"",OFFSET('9. METAS'!$R$20,INT((ROW()-14)/2),0)))</f>
        <v>30</v>
      </c>
      <c r="K94" s="196">
        <f ca="1">IF(MOD(ROW()-13,2)=0,IF(ISBLANK(OFFSET('11. SEGUIMIENTO 2026'!$O$14,INT((ROW()-13)/2),0)),"",OFFSET('11. SEGUIMIENTO 2026'!$O$14,INT((ROW()-13)/2),0)),IF(ISBLANK(OFFSET('9. METAS'!$S$20,INT((ROW()-14)/2),0)),"",OFFSET('9. METAS'!$S$20,INT((ROW()-14)/2),0)))</f>
        <v>35</v>
      </c>
      <c r="L94" s="196">
        <f ca="1">IF(MOD(ROW()-13,2)=0,IF(ISBLANK(OFFSET('11. SEGUIMIENTO 2026'!$P$14,INT((ROW()-13)/2),0)),"",OFFSET('11. SEGUIMIENTO 2026'!$P$14,INT((ROW()-13)/2),0)),IF(ISBLANK(OFFSET('9. METAS'!$T$20,INT((ROW()-14)/2),0)),"",OFFSET('9. METAS'!$T$20,INT((ROW()-14)/2),0)))</f>
        <v>30</v>
      </c>
      <c r="M94" s="197">
        <f ca="1">IF(MOD(ROW()-13,2)=0,IF(ISBLANK(OFFSET('11. SEGUIMIENTO 2026'!$Q$14,INT((ROW()-13)/2),0)),"",OFFSET('11. SEGUIMIENTO 2026'!$Q$14,INT((ROW()-13)/2),0)),IF(ISBLANK(OFFSET('9. METAS'!$U$20,INT((ROW()-14)/2),0)),"",OFFSET('9. METAS'!$U$20,INT((ROW()-14)/2),0)))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METAS'!$L$20,INT((ROW()-13)/2),0)),"",OFFSET('9. METAS'!$L$20,INT((ROW()-13)/2),0))</f>
        <v>2400</v>
      </c>
      <c r="I95" s="763"/>
      <c r="J95" s="195">
        <f ca="1">IF(MOD(ROW()-13,2)=0,IF(ISBLANK(OFFSET('11. SEGUIMIENTO 2026'!$N$14,INT((ROW()-13)/2),0)),"",OFFSET('11. SEGUIMIENTO 2026'!$N$14,INT((ROW()-13)/2),0)),IF(ISBLANK(OFFSET('9. METAS'!$R$20,INT((ROW()-14)/2),0)),"",OFFSET('9. METAS'!$R$20,INT((ROW()-14)/2),0)))</f>
        <v>597</v>
      </c>
      <c r="K95" s="196" t="str">
        <f ca="1">IF(MOD(ROW()-13,2)=0,IF(ISBLANK(OFFSET('11. SEGUIMIENTO 2026'!$O$14,INT((ROW()-13)/2),0)),"",OFFSET('11. SEGUIMIENTO 2026'!$O$14,INT((ROW()-13)/2),0)),IF(ISBLANK(OFFSET('9. METAS'!$S$20,INT((ROW()-14)/2),0)),"",OFFSET('9. METAS'!$S$20,INT((ROW()-14)/2),0)))</f>
        <v/>
      </c>
      <c r="L95" s="196" t="str">
        <f ca="1">IF(MOD(ROW()-13,2)=0,IF(ISBLANK(OFFSET('11. SEGUIMIENTO 2026'!$P$14,INT((ROW()-13)/2),0)),"",OFFSET('11. SEGUIMIENTO 2026'!$P$14,INT((ROW()-13)/2),0)),IF(ISBLANK(OFFSET('9. METAS'!$T$20,INT((ROW()-14)/2),0)),"",OFFSET('9. METAS'!$T$20,INT((ROW()-14)/2),0)))</f>
        <v/>
      </c>
      <c r="M95" s="197" t="str">
        <f ca="1">IF(MOD(ROW()-13,2)=0,IF(ISBLANK(OFFSET('11. SEGUIMIENTO 2026'!$Q$14,INT((ROW()-13)/2),0)),"",OFFSET('11. SEGUIMIENTO 2026'!$Q$14,INT((ROW()-13)/2),0)),IF(ISBLANK(OFFSET('9. METAS'!$U$20,INT((ROW()-14)/2),0)),"",OFFSET('9. METAS'!$U$20,INT((ROW()-14)/2),0)))</f>
        <v/>
      </c>
      <c r="N95" s="769">
        <f ca="1">IFERROR(J95/J96,"ND")</f>
        <v>1.0118644067796609</v>
      </c>
      <c r="O95" s="771" t="str">
        <f ca="1">IFERROR(((J95+K95+L95)/H95),"ND")</f>
        <v>ND</v>
      </c>
      <c r="P95" s="775" t="str">
        <f ca="1">IF(ISBLANK(OFFSET('11. SEGUIMIENTO 2026'!$AB$14,INT((ROW()-13)/2),0)),"",OFFSET('11. SEGUIMIENTO 2026'!$AB$14,INT((ROW()-13)/2),0))</f>
        <v/>
      </c>
    </row>
    <row r="96" spans="3:16">
      <c r="C96" s="747"/>
      <c r="D96" s="749"/>
      <c r="E96" s="749"/>
      <c r="F96" s="751"/>
      <c r="G96" s="753"/>
      <c r="H96" s="760"/>
      <c r="I96" s="764"/>
      <c r="J96" s="195">
        <f ca="1">IF(MOD(ROW()-13,2)=0,IF(ISBLANK(OFFSET('11. SEGUIMIENTO 2026'!$N$14,INT((ROW()-13)/2),0)),"",OFFSET('11. SEGUIMIENTO 2026'!$N$14,INT((ROW()-13)/2),0)),IF(ISBLANK(OFFSET('9. METAS'!$R$20,INT((ROW()-14)/2),0)),"",OFFSET('9. METAS'!$R$20,INT((ROW()-14)/2),0)))</f>
        <v>590</v>
      </c>
      <c r="K96" s="196">
        <f ca="1">IF(MOD(ROW()-13,2)=0,IF(ISBLANK(OFFSET('11. SEGUIMIENTO 2026'!$O$14,INT((ROW()-13)/2),0)),"",OFFSET('11. SEGUIMIENTO 2026'!$O$14,INT((ROW()-13)/2),0)),IF(ISBLANK(OFFSET('9. METAS'!$S$20,INT((ROW()-14)/2),0)),"",OFFSET('9. METAS'!$S$20,INT((ROW()-14)/2),0)))</f>
        <v>620</v>
      </c>
      <c r="L96" s="196">
        <f ca="1">IF(MOD(ROW()-13,2)=0,IF(ISBLANK(OFFSET('11. SEGUIMIENTO 2026'!$P$14,INT((ROW()-13)/2),0)),"",OFFSET('11. SEGUIMIENTO 2026'!$P$14,INT((ROW()-13)/2),0)),IF(ISBLANK(OFFSET('9. METAS'!$T$20,INT((ROW()-14)/2),0)),"",OFFSET('9. METAS'!$T$20,INT((ROW()-14)/2),0)))</f>
        <v>595</v>
      </c>
      <c r="M96" s="197">
        <f ca="1">IF(MOD(ROW()-13,2)=0,IF(ISBLANK(OFFSET('11. SEGUIMIENTO 2026'!$Q$14,INT((ROW()-13)/2),0)),"",OFFSET('11. SEGUIMIENTO 2026'!$Q$14,INT((ROW()-13)/2),0)),IF(ISBLANK(OFFSET('9. METAS'!$U$20,INT((ROW()-14)/2),0)),"",OFFSET('9. METAS'!$U$20,INT((ROW()-14)/2),0)))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METAS'!$L$20,INT((ROW()-13)/2),0)),"",OFFSET('9. METAS'!$L$20,INT((ROW()-13)/2),0))</f>
        <v>9</v>
      </c>
      <c r="I97" s="763"/>
      <c r="J97" s="195">
        <f ca="1">IF(MOD(ROW()-13,2)=0,IF(ISBLANK(OFFSET('11. SEGUIMIENTO 2026'!$N$14,INT((ROW()-13)/2),0)),"",OFFSET('11. SEGUIMIENTO 2026'!$N$14,INT((ROW()-13)/2),0)),IF(ISBLANK(OFFSET('9. METAS'!$R$20,INT((ROW()-14)/2),0)),"",OFFSET('9. METAS'!$R$20,INT((ROW()-14)/2),0)))</f>
        <v>0</v>
      </c>
      <c r="K97" s="196" t="str">
        <f ca="1">IF(MOD(ROW()-13,2)=0,IF(ISBLANK(OFFSET('11. SEGUIMIENTO 2026'!$O$14,INT((ROW()-13)/2),0)),"",OFFSET('11. SEGUIMIENTO 2026'!$O$14,INT((ROW()-13)/2),0)),IF(ISBLANK(OFFSET('9. METAS'!$S$20,INT((ROW()-14)/2),0)),"",OFFSET('9. METAS'!$S$20,INT((ROW()-14)/2),0)))</f>
        <v/>
      </c>
      <c r="L97" s="196" t="str">
        <f ca="1">IF(MOD(ROW()-13,2)=0,IF(ISBLANK(OFFSET('11. SEGUIMIENTO 2026'!$P$14,INT((ROW()-13)/2),0)),"",OFFSET('11. SEGUIMIENTO 2026'!$P$14,INT((ROW()-13)/2),0)),IF(ISBLANK(OFFSET('9. METAS'!$T$20,INT((ROW()-14)/2),0)),"",OFFSET('9. METAS'!$T$20,INT((ROW()-14)/2),0)))</f>
        <v/>
      </c>
      <c r="M97" s="197" t="str">
        <f ca="1">IF(MOD(ROW()-13,2)=0,IF(ISBLANK(OFFSET('11. SEGUIMIENTO 2026'!$Q$14,INT((ROW()-13)/2),0)),"",OFFSET('11. SEGUIMIENTO 2026'!$Q$14,INT((ROW()-13)/2),0)),IF(ISBLANK(OFFSET('9. METAS'!$U$20,INT((ROW()-14)/2),0)),"",OFFSET('9. METAS'!$U$20,INT((ROW()-14)/2),0)))</f>
        <v/>
      </c>
      <c r="N97" s="769">
        <f ca="1">IFERROR(J97/J98,"ND")</f>
        <v>0</v>
      </c>
      <c r="O97" s="771" t="str">
        <f ca="1">IFERROR(((J97+K97+L97)/H97),"ND")</f>
        <v>ND</v>
      </c>
      <c r="P97" s="775" t="str">
        <f ca="1">IF(ISBLANK(OFFSET('11. SEGUIMIENTO 2026'!$AB$14,INT((ROW()-13)/2),0)),"",OFFSET('11. SEGUIMIENTO 2026'!$AB$14,INT((ROW()-13)/2),0))</f>
        <v/>
      </c>
    </row>
    <row r="98" spans="3:16">
      <c r="C98" s="747"/>
      <c r="D98" s="749"/>
      <c r="E98" s="749"/>
      <c r="F98" s="751"/>
      <c r="G98" s="753"/>
      <c r="H98" s="760"/>
      <c r="I98" s="764"/>
      <c r="J98" s="195">
        <f ca="1">IF(MOD(ROW()-13,2)=0,IF(ISBLANK(OFFSET('11. SEGUIMIENTO 2026'!$N$14,INT((ROW()-13)/2),0)),"",OFFSET('11. SEGUIMIENTO 2026'!$N$14,INT((ROW()-13)/2),0)),IF(ISBLANK(OFFSET('9. METAS'!$R$20,INT((ROW()-14)/2),0)),"",OFFSET('9. METAS'!$R$20,INT((ROW()-14)/2),0)))</f>
        <v>3</v>
      </c>
      <c r="K98" s="196">
        <f ca="1">IF(MOD(ROW()-13,2)=0,IF(ISBLANK(OFFSET('11. SEGUIMIENTO 2026'!$O$14,INT((ROW()-13)/2),0)),"",OFFSET('11. SEGUIMIENTO 2026'!$O$14,INT((ROW()-13)/2),0)),IF(ISBLANK(OFFSET('9. METAS'!$S$20,INT((ROW()-14)/2),0)),"",OFFSET('9. METAS'!$S$20,INT((ROW()-14)/2),0)))</f>
        <v>2</v>
      </c>
      <c r="L98" s="196">
        <f ca="1">IF(MOD(ROW()-13,2)=0,IF(ISBLANK(OFFSET('11. SEGUIMIENTO 2026'!$P$14,INT((ROW()-13)/2),0)),"",OFFSET('11. SEGUIMIENTO 2026'!$P$14,INT((ROW()-13)/2),0)),IF(ISBLANK(OFFSET('9. METAS'!$T$20,INT((ROW()-14)/2),0)),"",OFFSET('9. METAS'!$T$20,INT((ROW()-14)/2),0)))</f>
        <v>2</v>
      </c>
      <c r="M98" s="197">
        <f ca="1">IF(MOD(ROW()-13,2)=0,IF(ISBLANK(OFFSET('11. SEGUIMIENTO 2026'!$Q$14,INT((ROW()-13)/2),0)),"",OFFSET('11. SEGUIMIENTO 2026'!$Q$14,INT((ROW()-13)/2),0)),IF(ISBLANK(OFFSET('9. METAS'!$U$20,INT((ROW()-14)/2),0)),"",OFFSET('9. METAS'!$U$20,INT((ROW()-14)/2),0)))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METAS'!$L$20,INT((ROW()-13)/2),0)),"",OFFSET('9. METAS'!$L$20,INT((ROW()-13)/2),0))</f>
        <v>1250</v>
      </c>
      <c r="I99" s="763"/>
      <c r="J99" s="195">
        <f ca="1">IF(MOD(ROW()-13,2)=0,IF(ISBLANK(OFFSET('11. SEGUIMIENTO 2026'!$N$14,INT((ROW()-13)/2),0)),"",OFFSET('11. SEGUIMIENTO 2026'!$N$14,INT((ROW()-13)/2),0)),IF(ISBLANK(OFFSET('9. METAS'!$R$20,INT((ROW()-14)/2),0)),"",OFFSET('9. METAS'!$R$20,INT((ROW()-14)/2),0)))</f>
        <v>101</v>
      </c>
      <c r="K99" s="196" t="str">
        <f ca="1">IF(MOD(ROW()-13,2)=0,IF(ISBLANK(OFFSET('11. SEGUIMIENTO 2026'!$O$14,INT((ROW()-13)/2),0)),"",OFFSET('11. SEGUIMIENTO 2026'!$O$14,INT((ROW()-13)/2),0)),IF(ISBLANK(OFFSET('9. METAS'!$S$20,INT((ROW()-14)/2),0)),"",OFFSET('9. METAS'!$S$20,INT((ROW()-14)/2),0)))</f>
        <v/>
      </c>
      <c r="L99" s="196" t="str">
        <f ca="1">IF(MOD(ROW()-13,2)=0,IF(ISBLANK(OFFSET('11. SEGUIMIENTO 2026'!$P$14,INT((ROW()-13)/2),0)),"",OFFSET('11. SEGUIMIENTO 2026'!$P$14,INT((ROW()-13)/2),0)),IF(ISBLANK(OFFSET('9. METAS'!$T$20,INT((ROW()-14)/2),0)),"",OFFSET('9. METAS'!$T$20,INT((ROW()-14)/2),0)))</f>
        <v/>
      </c>
      <c r="M99" s="197" t="str">
        <f ca="1">IF(MOD(ROW()-13,2)=0,IF(ISBLANK(OFFSET('11. SEGUIMIENTO 2026'!$Q$14,INT((ROW()-13)/2),0)),"",OFFSET('11. SEGUIMIENTO 2026'!$Q$14,INT((ROW()-13)/2),0)),IF(ISBLANK(OFFSET('9. METAS'!$U$20,INT((ROW()-14)/2),0)),"",OFFSET('9. METAS'!$U$20,INT((ROW()-14)/2),0)))</f>
        <v/>
      </c>
      <c r="N99" s="769">
        <f ca="1">IFERROR(J99/J100,"ND")</f>
        <v>0.33666666666666667</v>
      </c>
      <c r="O99" s="771" t="str">
        <f ca="1">IFERROR(((J99+K99+L99)/H99),"ND")</f>
        <v>ND</v>
      </c>
      <c r="P99" s="775" t="str">
        <f ca="1">IF(ISBLANK(OFFSET('11. SEGUIMIENTO 2026'!$AB$14,INT((ROW()-13)/2),0)),"",OFFSET('11. SEGUIMIENTO 2026'!$AB$14,INT((ROW()-13)/2),0))</f>
        <v/>
      </c>
    </row>
    <row r="100" spans="3:16">
      <c r="C100" s="747"/>
      <c r="D100" s="749"/>
      <c r="E100" s="749"/>
      <c r="F100" s="751"/>
      <c r="G100" s="753"/>
      <c r="H100" s="760"/>
      <c r="I100" s="764"/>
      <c r="J100" s="195">
        <f ca="1">IF(MOD(ROW()-13,2)=0,IF(ISBLANK(OFFSET('11. SEGUIMIENTO 2026'!$N$14,INT((ROW()-13)/2),0)),"",OFFSET('11. SEGUIMIENTO 2026'!$N$14,INT((ROW()-13)/2),0)),IF(ISBLANK(OFFSET('9. METAS'!$R$20,INT((ROW()-14)/2),0)),"",OFFSET('9. METAS'!$R$20,INT((ROW()-14)/2),0)))</f>
        <v>300</v>
      </c>
      <c r="K100" s="196">
        <f ca="1">IF(MOD(ROW()-13,2)=0,IF(ISBLANK(OFFSET('11. SEGUIMIENTO 2026'!$O$14,INT((ROW()-13)/2),0)),"",OFFSET('11. SEGUIMIENTO 2026'!$O$14,INT((ROW()-13)/2),0)),IF(ISBLANK(OFFSET('9. METAS'!$S$20,INT((ROW()-14)/2),0)),"",OFFSET('9. METAS'!$S$20,INT((ROW()-14)/2),0)))</f>
        <v>350</v>
      </c>
      <c r="L100" s="196">
        <f ca="1">IF(MOD(ROW()-13,2)=0,IF(ISBLANK(OFFSET('11. SEGUIMIENTO 2026'!$P$14,INT((ROW()-13)/2),0)),"",OFFSET('11. SEGUIMIENTO 2026'!$P$14,INT((ROW()-13)/2),0)),IF(ISBLANK(OFFSET('9. METAS'!$T$20,INT((ROW()-14)/2),0)),"",OFFSET('9. METAS'!$T$20,INT((ROW()-14)/2),0)))</f>
        <v>300</v>
      </c>
      <c r="M100" s="197">
        <f ca="1">IF(MOD(ROW()-13,2)=0,IF(ISBLANK(OFFSET('11. SEGUIMIENTO 2026'!$Q$14,INT((ROW()-13)/2),0)),"",OFFSET('11. SEGUIMIENTO 2026'!$Q$14,INT((ROW()-13)/2),0)),IF(ISBLANK(OFFSET('9. METAS'!$U$20,INT((ROW()-14)/2),0)),"",OFFSET('9. METAS'!$U$20,INT((ROW()-14)/2),0)))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METAS'!$L$20,INT((ROW()-13)/2),0)),"",OFFSET('9. METAS'!$L$20,INT((ROW()-13)/2),0))</f>
        <v>28</v>
      </c>
      <c r="I101" s="763"/>
      <c r="J101" s="195">
        <f ca="1">IF(MOD(ROW()-13,2)=0,IF(ISBLANK(OFFSET('11. SEGUIMIENTO 2026'!$N$14,INT((ROW()-13)/2),0)),"",OFFSET('11. SEGUIMIENTO 2026'!$N$14,INT((ROW()-13)/2),0)),IF(ISBLANK(OFFSET('9. METAS'!$R$20,INT((ROW()-14)/2),0)),"",OFFSET('9. METAS'!$R$20,INT((ROW()-14)/2),0)))</f>
        <v>6</v>
      </c>
      <c r="K101" s="196" t="str">
        <f ca="1">IF(MOD(ROW()-13,2)=0,IF(ISBLANK(OFFSET('11. SEGUIMIENTO 2026'!$O$14,INT((ROW()-13)/2),0)),"",OFFSET('11. SEGUIMIENTO 2026'!$O$14,INT((ROW()-13)/2),0)),IF(ISBLANK(OFFSET('9. METAS'!$S$20,INT((ROW()-14)/2),0)),"",OFFSET('9. METAS'!$S$20,INT((ROW()-14)/2),0)))</f>
        <v/>
      </c>
      <c r="L101" s="196" t="str">
        <f ca="1">IF(MOD(ROW()-13,2)=0,IF(ISBLANK(OFFSET('11. SEGUIMIENTO 2026'!$P$14,INT((ROW()-13)/2),0)),"",OFFSET('11. SEGUIMIENTO 2026'!$P$14,INT((ROW()-13)/2),0)),IF(ISBLANK(OFFSET('9. METAS'!$T$20,INT((ROW()-14)/2),0)),"",OFFSET('9. METAS'!$T$20,INT((ROW()-14)/2),0)))</f>
        <v/>
      </c>
      <c r="M101" s="197" t="str">
        <f ca="1">IF(MOD(ROW()-13,2)=0,IF(ISBLANK(OFFSET('11. SEGUIMIENTO 2026'!$Q$14,INT((ROW()-13)/2),0)),"",OFFSET('11. SEGUIMIENTO 2026'!$Q$14,INT((ROW()-13)/2),0)),IF(ISBLANK(OFFSET('9. METAS'!$U$20,INT((ROW()-14)/2),0)),"",OFFSET('9. METAS'!$U$20,INT((ROW()-14)/2),0)))</f>
        <v/>
      </c>
      <c r="N101" s="769">
        <f ca="1">IFERROR(J101/J102,"ND")</f>
        <v>0.8571428571428571</v>
      </c>
      <c r="O101" s="771" t="str">
        <f ca="1">IFERROR(((J101+K101+L101)/H101),"ND")</f>
        <v>ND</v>
      </c>
      <c r="P101" s="775" t="str">
        <f ca="1">IF(ISBLANK(OFFSET('11. SEGUIMIENTO 2026'!$AB$14,INT((ROW()-13)/2),0)),"",OFFSET('11. SEGUIMIENTO 2026'!$AB$14,INT((ROW()-13)/2),0))</f>
        <v/>
      </c>
    </row>
    <row r="102" spans="3:16">
      <c r="C102" s="747"/>
      <c r="D102" s="749"/>
      <c r="E102" s="749"/>
      <c r="F102" s="751"/>
      <c r="G102" s="753"/>
      <c r="H102" s="760"/>
      <c r="I102" s="764"/>
      <c r="J102" s="195">
        <f ca="1">IF(MOD(ROW()-13,2)=0,IF(ISBLANK(OFFSET('11. SEGUIMIENTO 2026'!$N$14,INT((ROW()-13)/2),0)),"",OFFSET('11. SEGUIMIENTO 2026'!$N$14,INT((ROW()-13)/2),0)),IF(ISBLANK(OFFSET('9. METAS'!$R$20,INT((ROW()-14)/2),0)),"",OFFSET('9. METAS'!$R$20,INT((ROW()-14)/2),0)))</f>
        <v>7</v>
      </c>
      <c r="K102" s="196">
        <f ca="1">IF(MOD(ROW()-13,2)=0,IF(ISBLANK(OFFSET('11. SEGUIMIENTO 2026'!$O$14,INT((ROW()-13)/2),0)),"",OFFSET('11. SEGUIMIENTO 2026'!$O$14,INT((ROW()-13)/2),0)),IF(ISBLANK(OFFSET('9. METAS'!$S$20,INT((ROW()-14)/2),0)),"",OFFSET('9. METAS'!$S$20,INT((ROW()-14)/2),0)))</f>
        <v>7</v>
      </c>
      <c r="L102" s="196">
        <f ca="1">IF(MOD(ROW()-13,2)=0,IF(ISBLANK(OFFSET('11. SEGUIMIENTO 2026'!$P$14,INT((ROW()-13)/2),0)),"",OFFSET('11. SEGUIMIENTO 2026'!$P$14,INT((ROW()-13)/2),0)),IF(ISBLANK(OFFSET('9. METAS'!$T$20,INT((ROW()-14)/2),0)),"",OFFSET('9. METAS'!$T$20,INT((ROW()-14)/2),0)))</f>
        <v>7</v>
      </c>
      <c r="M102" s="197">
        <f ca="1">IF(MOD(ROW()-13,2)=0,IF(ISBLANK(OFFSET('11. SEGUIMIENTO 2026'!$Q$14,INT((ROW()-13)/2),0)),"",OFFSET('11. SEGUIMIENTO 2026'!$Q$14,INT((ROW()-13)/2),0)),IF(ISBLANK(OFFSET('9. METAS'!$U$20,INT((ROW()-14)/2),0)),"",OFFSET('9. METAS'!$U$20,INT((ROW()-14)/2),0)))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METAS'!$L$20,INT((ROW()-13)/2),0)),"",OFFSET('9. METAS'!$L$20,INT((ROW()-13)/2),0))</f>
        <v>250</v>
      </c>
      <c r="I103" s="763"/>
      <c r="J103" s="195">
        <f ca="1">IF(MOD(ROW()-13,2)=0,IF(ISBLANK(OFFSET('11. SEGUIMIENTO 2026'!$N$14,INT((ROW()-13)/2),0)),"",OFFSET('11. SEGUIMIENTO 2026'!$N$14,INT((ROW()-13)/2),0)),IF(ISBLANK(OFFSET('9. METAS'!$R$20,INT((ROW()-14)/2),0)),"",OFFSET('9. METAS'!$R$20,INT((ROW()-14)/2),0)))</f>
        <v>56</v>
      </c>
      <c r="K103" s="196" t="str">
        <f ca="1">IF(MOD(ROW()-13,2)=0,IF(ISBLANK(OFFSET('11. SEGUIMIENTO 2026'!$O$14,INT((ROW()-13)/2),0)),"",OFFSET('11. SEGUIMIENTO 2026'!$O$14,INT((ROW()-13)/2),0)),IF(ISBLANK(OFFSET('9. METAS'!$S$20,INT((ROW()-14)/2),0)),"",OFFSET('9. METAS'!$S$20,INT((ROW()-14)/2),0)))</f>
        <v/>
      </c>
      <c r="L103" s="196" t="str">
        <f ca="1">IF(MOD(ROW()-13,2)=0,IF(ISBLANK(OFFSET('11. SEGUIMIENTO 2026'!$P$14,INT((ROW()-13)/2),0)),"",OFFSET('11. SEGUIMIENTO 2026'!$P$14,INT((ROW()-13)/2),0)),IF(ISBLANK(OFFSET('9. METAS'!$T$20,INT((ROW()-14)/2),0)),"",OFFSET('9. METAS'!$T$20,INT((ROW()-14)/2),0)))</f>
        <v/>
      </c>
      <c r="M103" s="197" t="str">
        <f ca="1">IF(MOD(ROW()-13,2)=0,IF(ISBLANK(OFFSET('11. SEGUIMIENTO 2026'!$Q$14,INT((ROW()-13)/2),0)),"",OFFSET('11. SEGUIMIENTO 2026'!$Q$14,INT((ROW()-13)/2),0)),IF(ISBLANK(OFFSET('9. METAS'!$U$20,INT((ROW()-14)/2),0)),"",OFFSET('9. METAS'!$U$20,INT((ROW()-14)/2),0)))</f>
        <v/>
      </c>
      <c r="N103" s="769">
        <f ca="1">IFERROR(J103/J104,"ND")</f>
        <v>0.93333333333333335</v>
      </c>
      <c r="O103" s="771" t="str">
        <f ca="1">IFERROR(((J103+K103+L103)/H103),"ND")</f>
        <v>ND</v>
      </c>
      <c r="P103" s="775" t="str">
        <f ca="1">IF(ISBLANK(OFFSET('11. SEGUIMIENTO 2026'!$AB$14,INT((ROW()-13)/2),0)),"",OFFSET('11. SEGUIMIENTO 2026'!$AB$14,INT((ROW()-13)/2),0))</f>
        <v/>
      </c>
    </row>
    <row r="104" spans="3:16">
      <c r="C104" s="747"/>
      <c r="D104" s="749"/>
      <c r="E104" s="749"/>
      <c r="F104" s="751"/>
      <c r="G104" s="753"/>
      <c r="H104" s="760"/>
      <c r="I104" s="764"/>
      <c r="J104" s="195">
        <f ca="1">IF(MOD(ROW()-13,2)=0,IF(ISBLANK(OFFSET('11. SEGUIMIENTO 2026'!$N$14,INT((ROW()-13)/2),0)),"",OFFSET('11. SEGUIMIENTO 2026'!$N$14,INT((ROW()-13)/2),0)),IF(ISBLANK(OFFSET('9. METAS'!$R$20,INT((ROW()-14)/2),0)),"",OFFSET('9. METAS'!$R$20,INT((ROW()-14)/2),0)))</f>
        <v>60</v>
      </c>
      <c r="K104" s="196">
        <f ca="1">IF(MOD(ROW()-13,2)=0,IF(ISBLANK(OFFSET('11. SEGUIMIENTO 2026'!$O$14,INT((ROW()-13)/2),0)),"",OFFSET('11. SEGUIMIENTO 2026'!$O$14,INT((ROW()-13)/2),0)),IF(ISBLANK(OFFSET('9. METAS'!$S$20,INT((ROW()-14)/2),0)),"",OFFSET('9. METAS'!$S$20,INT((ROW()-14)/2),0)))</f>
        <v>70</v>
      </c>
      <c r="L104" s="196">
        <f ca="1">IF(MOD(ROW()-13,2)=0,IF(ISBLANK(OFFSET('11. SEGUIMIENTO 2026'!$P$14,INT((ROW()-13)/2),0)),"",OFFSET('11. SEGUIMIENTO 2026'!$P$14,INT((ROW()-13)/2),0)),IF(ISBLANK(OFFSET('9. METAS'!$T$20,INT((ROW()-14)/2),0)),"",OFFSET('9. METAS'!$T$20,INT((ROW()-14)/2),0)))</f>
        <v>60</v>
      </c>
      <c r="M104" s="197">
        <f ca="1">IF(MOD(ROW()-13,2)=0,IF(ISBLANK(OFFSET('11. SEGUIMIENTO 2026'!$Q$14,INT((ROW()-13)/2),0)),"",OFFSET('11. SEGUIMIENTO 2026'!$Q$14,INT((ROW()-13)/2),0)),IF(ISBLANK(OFFSET('9. METAS'!$U$20,INT((ROW()-14)/2),0)),"",OFFSET('9. METAS'!$U$20,INT((ROW()-14)/2),0)))</f>
        <v>60</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METAS'!$L$20,INT((ROW()-13)/2),0)),"",OFFSET('9. METAS'!$L$20,INT((ROW()-13)/2),0))</f>
        <v>80</v>
      </c>
      <c r="I105" s="763"/>
      <c r="J105" s="195">
        <f ca="1">IF(MOD(ROW()-13,2)=0,IF(ISBLANK(OFFSET('11. SEGUIMIENTO 2026'!$N$14,INT((ROW()-13)/2),0)),"",OFFSET('11. SEGUIMIENTO 2026'!$N$14,INT((ROW()-13)/2),0)),IF(ISBLANK(OFFSET('9. METAS'!$R$20,INT((ROW()-14)/2),0)),"",OFFSET('9. METAS'!$R$20,INT((ROW()-14)/2),0)))</f>
        <v>0</v>
      </c>
      <c r="K105" s="196" t="str">
        <f ca="1">IF(MOD(ROW()-13,2)=0,IF(ISBLANK(OFFSET('11. SEGUIMIENTO 2026'!$O$14,INT((ROW()-13)/2),0)),"",OFFSET('11. SEGUIMIENTO 2026'!$O$14,INT((ROW()-13)/2),0)),IF(ISBLANK(OFFSET('9. METAS'!$S$20,INT((ROW()-14)/2),0)),"",OFFSET('9. METAS'!$S$20,INT((ROW()-14)/2),0)))</f>
        <v/>
      </c>
      <c r="L105" s="196" t="str">
        <f ca="1">IF(MOD(ROW()-13,2)=0,IF(ISBLANK(OFFSET('11. SEGUIMIENTO 2026'!$P$14,INT((ROW()-13)/2),0)),"",OFFSET('11. SEGUIMIENTO 2026'!$P$14,INT((ROW()-13)/2),0)),IF(ISBLANK(OFFSET('9. METAS'!$T$20,INT((ROW()-14)/2),0)),"",OFFSET('9. METAS'!$T$20,INT((ROW()-14)/2),0)))</f>
        <v/>
      </c>
      <c r="M105" s="197" t="str">
        <f ca="1">IF(MOD(ROW()-13,2)=0,IF(ISBLANK(OFFSET('11. SEGUIMIENTO 2026'!$Q$14,INT((ROW()-13)/2),0)),"",OFFSET('11. SEGUIMIENTO 2026'!$Q$14,INT((ROW()-13)/2),0)),IF(ISBLANK(OFFSET('9. METAS'!$U$20,INT((ROW()-14)/2),0)),"",OFFSET('9. METAS'!$U$20,INT((ROW()-14)/2),0)))</f>
        <v/>
      </c>
      <c r="N105" s="769">
        <f ca="1">IFERROR(J105/J106,"ND")</f>
        <v>0</v>
      </c>
      <c r="O105" s="771" t="str">
        <f ca="1">IFERROR(((J105+K105+L105)/H105),"ND")</f>
        <v>ND</v>
      </c>
      <c r="P105" s="775" t="str">
        <f ca="1">IF(ISBLANK(OFFSET('11. SEGUIMIENTO 2026'!$AB$14,INT((ROW()-13)/2),0)),"",OFFSET('11. SEGUIMIENTO 2026'!$AB$14,INT((ROW()-13)/2),0))</f>
        <v/>
      </c>
    </row>
    <row r="106" spans="3:16">
      <c r="C106" s="747"/>
      <c r="D106" s="749"/>
      <c r="E106" s="749"/>
      <c r="F106" s="751"/>
      <c r="G106" s="753"/>
      <c r="H106" s="760"/>
      <c r="I106" s="764"/>
      <c r="J106" s="195">
        <f ca="1">IF(MOD(ROW()-13,2)=0,IF(ISBLANK(OFFSET('11. SEGUIMIENTO 2026'!$N$14,INT((ROW()-13)/2),0)),"",OFFSET('11. SEGUIMIENTO 2026'!$N$14,INT((ROW()-13)/2),0)),IF(ISBLANK(OFFSET('9. METAS'!$R$20,INT((ROW()-14)/2),0)),"",OFFSET('9. METAS'!$R$20,INT((ROW()-14)/2),0)))</f>
        <v>20</v>
      </c>
      <c r="K106" s="196">
        <f ca="1">IF(MOD(ROW()-13,2)=0,IF(ISBLANK(OFFSET('11. SEGUIMIENTO 2026'!$O$14,INT((ROW()-13)/2),0)),"",OFFSET('11. SEGUIMIENTO 2026'!$O$14,INT((ROW()-13)/2),0)),IF(ISBLANK(OFFSET('9. METAS'!$S$20,INT((ROW()-14)/2),0)),"",OFFSET('9. METAS'!$S$20,INT((ROW()-14)/2),0)))</f>
        <v>25</v>
      </c>
      <c r="L106" s="196">
        <f ca="1">IF(MOD(ROW()-13,2)=0,IF(ISBLANK(OFFSET('11. SEGUIMIENTO 2026'!$P$14,INT((ROW()-13)/2),0)),"",OFFSET('11. SEGUIMIENTO 2026'!$P$14,INT((ROW()-13)/2),0)),IF(ISBLANK(OFFSET('9. METAS'!$T$20,INT((ROW()-14)/2),0)),"",OFFSET('9. METAS'!$T$20,INT((ROW()-14)/2),0)))</f>
        <v>15</v>
      </c>
      <c r="M106" s="197">
        <f ca="1">IF(MOD(ROW()-13,2)=0,IF(ISBLANK(OFFSET('11. SEGUIMIENTO 2026'!$Q$14,INT((ROW()-13)/2),0)),"",OFFSET('11. SEGUIMIENTO 2026'!$Q$14,INT((ROW()-13)/2),0)),IF(ISBLANK(OFFSET('9. METAS'!$U$20,INT((ROW()-14)/2),0)),"",OFFSET('9. METAS'!$U$20,INT((ROW()-14)/2),0)))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METAS'!$L$20,INT((ROW()-13)/2),0)),"",OFFSET('9. METAS'!$L$20,INT((ROW()-13)/2),0))</f>
        <v>180</v>
      </c>
      <c r="I107" s="763"/>
      <c r="J107" s="195">
        <f ca="1">IF(MOD(ROW()-13,2)=0,IF(ISBLANK(OFFSET('11. SEGUIMIENTO 2026'!$N$14,INT((ROW()-13)/2),0)),"",OFFSET('11. SEGUIMIENTO 2026'!$N$14,INT((ROW()-13)/2),0)),IF(ISBLANK(OFFSET('9. METAS'!$R$20,INT((ROW()-14)/2),0)),"",OFFSET('9. METAS'!$R$20,INT((ROW()-14)/2),0)))</f>
        <v>120</v>
      </c>
      <c r="K107" s="196" t="str">
        <f ca="1">IF(MOD(ROW()-13,2)=0,IF(ISBLANK(OFFSET('11. SEGUIMIENTO 2026'!$O$14,INT((ROW()-13)/2),0)),"",OFFSET('11. SEGUIMIENTO 2026'!$O$14,INT((ROW()-13)/2),0)),IF(ISBLANK(OFFSET('9. METAS'!$S$20,INT((ROW()-14)/2),0)),"",OFFSET('9. METAS'!$S$20,INT((ROW()-14)/2),0)))</f>
        <v/>
      </c>
      <c r="L107" s="196" t="str">
        <f ca="1">IF(MOD(ROW()-13,2)=0,IF(ISBLANK(OFFSET('11. SEGUIMIENTO 2026'!$P$14,INT((ROW()-13)/2),0)),"",OFFSET('11. SEGUIMIENTO 2026'!$P$14,INT((ROW()-13)/2),0)),IF(ISBLANK(OFFSET('9. METAS'!$T$20,INT((ROW()-14)/2),0)),"",OFFSET('9. METAS'!$T$20,INT((ROW()-14)/2),0)))</f>
        <v/>
      </c>
      <c r="M107" s="197" t="str">
        <f ca="1">IF(MOD(ROW()-13,2)=0,IF(ISBLANK(OFFSET('11. SEGUIMIENTO 2026'!$Q$14,INT((ROW()-13)/2),0)),"",OFFSET('11. SEGUIMIENTO 2026'!$Q$14,INT((ROW()-13)/2),0)),IF(ISBLANK(OFFSET('9. METAS'!$U$20,INT((ROW()-14)/2),0)),"",OFFSET('9. METAS'!$U$20,INT((ROW()-14)/2),0)))</f>
        <v/>
      </c>
      <c r="N107" s="769">
        <f ca="1">IFERROR(J107/J108,"ND")</f>
        <v>2.4</v>
      </c>
      <c r="O107" s="771" t="str">
        <f ca="1">IFERROR(((J107+K107+L107)/H107),"ND")</f>
        <v>ND</v>
      </c>
      <c r="P107" s="775" t="str">
        <f ca="1">IF(ISBLANK(OFFSET('11. SEGUIMIENTO 2026'!$AB$14,INT((ROW()-13)/2),0)),"",OFFSET('11. SEGUIMIENTO 2026'!$AB$14,INT((ROW()-13)/2),0))</f>
        <v/>
      </c>
    </row>
    <row r="108" spans="3:16">
      <c r="C108" s="747"/>
      <c r="D108" s="749"/>
      <c r="E108" s="749"/>
      <c r="F108" s="751"/>
      <c r="G108" s="753"/>
      <c r="H108" s="760"/>
      <c r="I108" s="764"/>
      <c r="J108" s="195">
        <f ca="1">IF(MOD(ROW()-13,2)=0,IF(ISBLANK(OFFSET('11. SEGUIMIENTO 2026'!$N$14,INT((ROW()-13)/2),0)),"",OFFSET('11. SEGUIMIENTO 2026'!$N$14,INT((ROW()-13)/2),0)),IF(ISBLANK(OFFSET('9. METAS'!$R$20,INT((ROW()-14)/2),0)),"",OFFSET('9. METAS'!$R$20,INT((ROW()-14)/2),0)))</f>
        <v>50</v>
      </c>
      <c r="K108" s="196">
        <f ca="1">IF(MOD(ROW()-13,2)=0,IF(ISBLANK(OFFSET('11. SEGUIMIENTO 2026'!$O$14,INT((ROW()-13)/2),0)),"",OFFSET('11. SEGUIMIENTO 2026'!$O$14,INT((ROW()-13)/2),0)),IF(ISBLANK(OFFSET('9. METAS'!$S$20,INT((ROW()-14)/2),0)),"",OFFSET('9. METAS'!$S$20,INT((ROW()-14)/2),0)))</f>
        <v>60</v>
      </c>
      <c r="L108" s="196">
        <f ca="1">IF(MOD(ROW()-13,2)=0,IF(ISBLANK(OFFSET('11. SEGUIMIENTO 2026'!$P$14,INT((ROW()-13)/2),0)),"",OFFSET('11. SEGUIMIENTO 2026'!$P$14,INT((ROW()-13)/2),0)),IF(ISBLANK(OFFSET('9. METAS'!$T$20,INT((ROW()-14)/2),0)),"",OFFSET('9. METAS'!$T$20,INT((ROW()-14)/2),0)))</f>
        <v>20</v>
      </c>
      <c r="M108" s="197">
        <f ca="1">IF(MOD(ROW()-13,2)=0,IF(ISBLANK(OFFSET('11. SEGUIMIENTO 2026'!$Q$14,INT((ROW()-13)/2),0)),"",OFFSET('11. SEGUIMIENTO 2026'!$Q$14,INT((ROW()-13)/2),0)),IF(ISBLANK(OFFSET('9. METAS'!$U$20,INT((ROW()-14)/2),0)),"",OFFSET('9. METAS'!$U$20,INT((ROW()-14)/2),0)))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METAS'!$L$20,INT((ROW()-13)/2),0)),"",OFFSET('9. METAS'!$L$20,INT((ROW()-13)/2),0))</f>
        <v>3839</v>
      </c>
      <c r="I109" s="763"/>
      <c r="J109" s="195">
        <f ca="1">IF(MOD(ROW()-13,2)=0,IF(ISBLANK(OFFSET('11. SEGUIMIENTO 2026'!$N$14,INT((ROW()-13)/2),0)),"",OFFSET('11. SEGUIMIENTO 2026'!$N$14,INT((ROW()-13)/2),0)),IF(ISBLANK(OFFSET('9. METAS'!$R$20,INT((ROW()-14)/2),0)),"",OFFSET('9. METAS'!$R$20,INT((ROW()-14)/2),0)))</f>
        <v>4484</v>
      </c>
      <c r="K109" s="196" t="str">
        <f ca="1">IF(MOD(ROW()-13,2)=0,IF(ISBLANK(OFFSET('11. SEGUIMIENTO 2026'!$O$14,INT((ROW()-13)/2),0)),"",OFFSET('11. SEGUIMIENTO 2026'!$O$14,INT((ROW()-13)/2),0)),IF(ISBLANK(OFFSET('9. METAS'!$S$20,INT((ROW()-14)/2),0)),"",OFFSET('9. METAS'!$S$20,INT((ROW()-14)/2),0)))</f>
        <v/>
      </c>
      <c r="L109" s="196" t="str">
        <f ca="1">IF(MOD(ROW()-13,2)=0,IF(ISBLANK(OFFSET('11. SEGUIMIENTO 2026'!$P$14,INT((ROW()-13)/2),0)),"",OFFSET('11. SEGUIMIENTO 2026'!$P$14,INT((ROW()-13)/2),0)),IF(ISBLANK(OFFSET('9. METAS'!$T$20,INT((ROW()-14)/2),0)),"",OFFSET('9. METAS'!$T$20,INT((ROW()-14)/2),0)))</f>
        <v/>
      </c>
      <c r="M109" s="197" t="str">
        <f ca="1">IF(MOD(ROW()-13,2)=0,IF(ISBLANK(OFFSET('11. SEGUIMIENTO 2026'!$Q$14,INT((ROW()-13)/2),0)),"",OFFSET('11. SEGUIMIENTO 2026'!$Q$14,INT((ROW()-13)/2),0)),IF(ISBLANK(OFFSET('9. METAS'!$U$20,INT((ROW()-14)/2),0)),"",OFFSET('9. METAS'!$U$20,INT((ROW()-14)/2),0)))</f>
        <v/>
      </c>
      <c r="N109" s="769">
        <f ca="1">IFERROR(J109/J110,"ND")</f>
        <v>4.6757038581856101</v>
      </c>
      <c r="O109" s="771" t="str">
        <f ca="1">IFERROR(((J109+K109+L109)/H109),"ND")</f>
        <v>ND</v>
      </c>
      <c r="P109" s="775" t="str">
        <f ca="1">IF(ISBLANK(OFFSET('11. SEGUIMIENTO 2026'!$AB$14,INT((ROW()-13)/2),0)),"",OFFSET('11. SEGUIMIENTO 2026'!$AB$14,INT((ROW()-13)/2),0))</f>
        <v/>
      </c>
    </row>
    <row r="110" spans="3:16">
      <c r="C110" s="747"/>
      <c r="D110" s="749"/>
      <c r="E110" s="749"/>
      <c r="F110" s="751"/>
      <c r="G110" s="753"/>
      <c r="H110" s="760"/>
      <c r="I110" s="764"/>
      <c r="J110" s="195">
        <f ca="1">IF(MOD(ROW()-13,2)=0,IF(ISBLANK(OFFSET('11. SEGUIMIENTO 2026'!$N$14,INT((ROW()-13)/2),0)),"",OFFSET('11. SEGUIMIENTO 2026'!$N$14,INT((ROW()-13)/2),0)),IF(ISBLANK(OFFSET('9. METAS'!$R$20,INT((ROW()-14)/2),0)),"",OFFSET('9. METAS'!$R$20,INT((ROW()-14)/2),0)))</f>
        <v>959</v>
      </c>
      <c r="K110" s="196">
        <f ca="1">IF(MOD(ROW()-13,2)=0,IF(ISBLANK(OFFSET('11. SEGUIMIENTO 2026'!$O$14,INT((ROW()-13)/2),0)),"",OFFSET('11. SEGUIMIENTO 2026'!$O$14,INT((ROW()-13)/2),0)),IF(ISBLANK(OFFSET('9. METAS'!$S$20,INT((ROW()-14)/2),0)),"",OFFSET('9. METAS'!$S$20,INT((ROW()-14)/2),0)))</f>
        <v>959</v>
      </c>
      <c r="L110" s="196">
        <f ca="1">IF(MOD(ROW()-13,2)=0,IF(ISBLANK(OFFSET('11. SEGUIMIENTO 2026'!$P$14,INT((ROW()-13)/2),0)),"",OFFSET('11. SEGUIMIENTO 2026'!$P$14,INT((ROW()-13)/2),0)),IF(ISBLANK(OFFSET('9. METAS'!$T$20,INT((ROW()-14)/2),0)),"",OFFSET('9. METAS'!$T$20,INT((ROW()-14)/2),0)))</f>
        <v>959</v>
      </c>
      <c r="M110" s="197">
        <f ca="1">IF(MOD(ROW()-13,2)=0,IF(ISBLANK(OFFSET('11. SEGUIMIENTO 2026'!$Q$14,INT((ROW()-13)/2),0)),"",OFFSET('11. SEGUIMIENTO 2026'!$Q$14,INT((ROW()-13)/2),0)),IF(ISBLANK(OFFSET('9. METAS'!$U$20,INT((ROW()-14)/2),0)),"",OFFSET('9. METAS'!$U$20,INT((ROW()-14)/2),0)))</f>
        <v>959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METAS'!$L$20,INT((ROW()-13)/2),0)),"",OFFSET('9. METAS'!$L$20,INT((ROW()-13)/2),0))</f>
        <v>88</v>
      </c>
      <c r="I111" s="763"/>
      <c r="J111" s="195">
        <f ca="1">IF(MOD(ROW()-13,2)=0,IF(ISBLANK(OFFSET('11. SEGUIMIENTO 2026'!$N$14,INT((ROW()-13)/2),0)),"",OFFSET('11. SEGUIMIENTO 2026'!$N$14,INT((ROW()-13)/2),0)),IF(ISBLANK(OFFSET('9. METAS'!$R$20,INT((ROW()-14)/2),0)),"",OFFSET('9. METAS'!$R$20,INT((ROW()-14)/2),0)))</f>
        <v>17</v>
      </c>
      <c r="K111" s="196" t="str">
        <f ca="1">IF(MOD(ROW()-13,2)=0,IF(ISBLANK(OFFSET('11. SEGUIMIENTO 2026'!$O$14,INT((ROW()-13)/2),0)),"",OFFSET('11. SEGUIMIENTO 2026'!$O$14,INT((ROW()-13)/2),0)),IF(ISBLANK(OFFSET('9. METAS'!$S$20,INT((ROW()-14)/2),0)),"",OFFSET('9. METAS'!$S$20,INT((ROW()-14)/2),0)))</f>
        <v/>
      </c>
      <c r="L111" s="196" t="str">
        <f ca="1">IF(MOD(ROW()-13,2)=0,IF(ISBLANK(OFFSET('11. SEGUIMIENTO 2026'!$P$14,INT((ROW()-13)/2),0)),"",OFFSET('11. SEGUIMIENTO 2026'!$P$14,INT((ROW()-13)/2),0)),IF(ISBLANK(OFFSET('9. METAS'!$T$20,INT((ROW()-14)/2),0)),"",OFFSET('9. METAS'!$T$20,INT((ROW()-14)/2),0)))</f>
        <v/>
      </c>
      <c r="M111" s="197" t="str">
        <f ca="1">IF(MOD(ROW()-13,2)=0,IF(ISBLANK(OFFSET('11. SEGUIMIENTO 2026'!$Q$14,INT((ROW()-13)/2),0)),"",OFFSET('11. SEGUIMIENTO 2026'!$Q$14,INT((ROW()-13)/2),0)),IF(ISBLANK(OFFSET('9. METAS'!$U$20,INT((ROW()-14)/2),0)),"",OFFSET('9. METAS'!$U$20,INT((ROW()-14)/2),0)))</f>
        <v/>
      </c>
      <c r="N111" s="769">
        <f ca="1">IFERROR(J111/J112,"ND")</f>
        <v>0.77272727272727271</v>
      </c>
      <c r="O111" s="771" t="str">
        <f ca="1">IFERROR(((J111+K111+L111)/H111),"ND")</f>
        <v>ND</v>
      </c>
      <c r="P111" s="775" t="str">
        <f ca="1">IF(ISBLANK(OFFSET('11. SEGUIMIENTO 2026'!$AB$14,INT((ROW()-13)/2),0)),"",OFFSET('11. SEGUIMIENTO 2026'!$AB$14,INT((ROW()-13)/2),0))</f>
        <v/>
      </c>
    </row>
    <row r="112" spans="3:16">
      <c r="C112" s="747"/>
      <c r="D112" s="749"/>
      <c r="E112" s="749"/>
      <c r="F112" s="751"/>
      <c r="G112" s="753"/>
      <c r="H112" s="760"/>
      <c r="I112" s="764"/>
      <c r="J112" s="195">
        <f ca="1">IF(MOD(ROW()-13,2)=0,IF(ISBLANK(OFFSET('11. SEGUIMIENTO 2026'!$N$14,INT((ROW()-13)/2),0)),"",OFFSET('11. SEGUIMIENTO 2026'!$N$14,INT((ROW()-13)/2),0)),IF(ISBLANK(OFFSET('9. METAS'!$R$20,INT((ROW()-14)/2),0)),"",OFFSET('9. METAS'!$R$20,INT((ROW()-14)/2),0)))</f>
        <v>22</v>
      </c>
      <c r="K112" s="196">
        <f ca="1">IF(MOD(ROW()-13,2)=0,IF(ISBLANK(OFFSET('11. SEGUIMIENTO 2026'!$O$14,INT((ROW()-13)/2),0)),"",OFFSET('11. SEGUIMIENTO 2026'!$O$14,INT((ROW()-13)/2),0)),IF(ISBLANK(OFFSET('9. METAS'!$S$20,INT((ROW()-14)/2),0)),"",OFFSET('9. METAS'!$S$20,INT((ROW()-14)/2),0)))</f>
        <v>22</v>
      </c>
      <c r="L112" s="196">
        <f ca="1">IF(MOD(ROW()-13,2)=0,IF(ISBLANK(OFFSET('11. SEGUIMIENTO 2026'!$P$14,INT((ROW()-13)/2),0)),"",OFFSET('11. SEGUIMIENTO 2026'!$P$14,INT((ROW()-13)/2),0)),IF(ISBLANK(OFFSET('9. METAS'!$T$20,INT((ROW()-14)/2),0)),"",OFFSET('9. METAS'!$T$20,INT((ROW()-14)/2),0)))</f>
        <v>22</v>
      </c>
      <c r="M112" s="197">
        <f ca="1">IF(MOD(ROW()-13,2)=0,IF(ISBLANK(OFFSET('11. SEGUIMIENTO 2026'!$Q$14,INT((ROW()-13)/2),0)),"",OFFSET('11. SEGUIMIENTO 2026'!$Q$14,INT((ROW()-13)/2),0)),IF(ISBLANK(OFFSET('9. METAS'!$U$20,INT((ROW()-14)/2),0)),"",OFFSET('9. METAS'!$U$20,INT((ROW()-14)/2),0)))</f>
        <v>22</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METAS'!$L$20,INT((ROW()-13)/2),0)),"",OFFSET('9. METAS'!$L$20,INT((ROW()-13)/2),0))</f>
        <v>14000</v>
      </c>
      <c r="I113" s="763"/>
      <c r="J113" s="195">
        <f ca="1">IF(MOD(ROW()-13,2)=0,IF(ISBLANK(OFFSET('11. SEGUIMIENTO 2026'!$N$14,INT((ROW()-13)/2),0)),"",OFFSET('11. SEGUIMIENTO 2026'!$N$14,INT((ROW()-13)/2),0)),IF(ISBLANK(OFFSET('9. METAS'!$R$20,INT((ROW()-14)/2),0)),"",OFFSET('9. METAS'!$R$20,INT((ROW()-14)/2),0)))</f>
        <v>2695.84</v>
      </c>
      <c r="K113" s="196" t="str">
        <f ca="1">IF(MOD(ROW()-13,2)=0,IF(ISBLANK(OFFSET('11. SEGUIMIENTO 2026'!$O$14,INT((ROW()-13)/2),0)),"",OFFSET('11. SEGUIMIENTO 2026'!$O$14,INT((ROW()-13)/2),0)),IF(ISBLANK(OFFSET('9. METAS'!$S$20,INT((ROW()-14)/2),0)),"",OFFSET('9. METAS'!$S$20,INT((ROW()-14)/2),0)))</f>
        <v/>
      </c>
      <c r="L113" s="196" t="str">
        <f ca="1">IF(MOD(ROW()-13,2)=0,IF(ISBLANK(OFFSET('11. SEGUIMIENTO 2026'!$P$14,INT((ROW()-13)/2),0)),"",OFFSET('11. SEGUIMIENTO 2026'!$P$14,INT((ROW()-13)/2),0)),IF(ISBLANK(OFFSET('9. METAS'!$T$20,INT((ROW()-14)/2),0)),"",OFFSET('9. METAS'!$T$20,INT((ROW()-14)/2),0)))</f>
        <v/>
      </c>
      <c r="M113" s="197" t="str">
        <f ca="1">IF(MOD(ROW()-13,2)=0,IF(ISBLANK(OFFSET('11. SEGUIMIENTO 2026'!$Q$14,INT((ROW()-13)/2),0)),"",OFFSET('11. SEGUIMIENTO 2026'!$Q$14,INT((ROW()-13)/2),0)),IF(ISBLANK(OFFSET('9. METAS'!$U$20,INT((ROW()-14)/2),0)),"",OFFSET('9. METAS'!$U$20,INT((ROW()-14)/2),0)))</f>
        <v/>
      </c>
      <c r="N113" s="769">
        <f ca="1">IFERROR(J113/J114,"ND")</f>
        <v>0.77024000000000004</v>
      </c>
      <c r="O113" s="771" t="str">
        <f ca="1">IFERROR(((J113+K113+L113)/H113),"ND")</f>
        <v>ND</v>
      </c>
      <c r="P113" s="775" t="str">
        <f ca="1">IF(ISBLANK(OFFSET('11. SEGUIMIENTO 2026'!$AB$14,INT((ROW()-13)/2),0)),"",OFFSET('11. SEGUIMIENTO 2026'!$AB$14,INT((ROW()-13)/2),0))</f>
        <v/>
      </c>
    </row>
    <row r="114" spans="3:16">
      <c r="C114" s="747"/>
      <c r="D114" s="749"/>
      <c r="E114" s="749"/>
      <c r="F114" s="751"/>
      <c r="G114" s="753"/>
      <c r="H114" s="760"/>
      <c r="I114" s="764"/>
      <c r="J114" s="195">
        <f ca="1">IF(MOD(ROW()-13,2)=0,IF(ISBLANK(OFFSET('11. SEGUIMIENTO 2026'!$N$14,INT((ROW()-13)/2),0)),"",OFFSET('11. SEGUIMIENTO 2026'!$N$14,INT((ROW()-13)/2),0)),IF(ISBLANK(OFFSET('9. METAS'!$R$20,INT((ROW()-14)/2),0)),"",OFFSET('9. METAS'!$R$20,INT((ROW()-14)/2),0)))</f>
        <v>3500</v>
      </c>
      <c r="K114" s="196">
        <f ca="1">IF(MOD(ROW()-13,2)=0,IF(ISBLANK(OFFSET('11. SEGUIMIENTO 2026'!$O$14,INT((ROW()-13)/2),0)),"",OFFSET('11. SEGUIMIENTO 2026'!$O$14,INT((ROW()-13)/2),0)),IF(ISBLANK(OFFSET('9. METAS'!$S$20,INT((ROW()-14)/2),0)),"",OFFSET('9. METAS'!$S$20,INT((ROW()-14)/2),0)))</f>
        <v>3500</v>
      </c>
      <c r="L114" s="196">
        <f ca="1">IF(MOD(ROW()-13,2)=0,IF(ISBLANK(OFFSET('11. SEGUIMIENTO 2026'!$P$14,INT((ROW()-13)/2),0)),"",OFFSET('11. SEGUIMIENTO 2026'!$P$14,INT((ROW()-13)/2),0)),IF(ISBLANK(OFFSET('9. METAS'!$T$20,INT((ROW()-14)/2),0)),"",OFFSET('9. METAS'!$T$20,INT((ROW()-14)/2),0)))</f>
        <v>3500</v>
      </c>
      <c r="M114" s="197">
        <f ca="1">IF(MOD(ROW()-13,2)=0,IF(ISBLANK(OFFSET('11. SEGUIMIENTO 2026'!$Q$14,INT((ROW()-13)/2),0)),"",OFFSET('11. SEGUIMIENTO 2026'!$Q$14,INT((ROW()-13)/2),0)),IF(ISBLANK(OFFSET('9. METAS'!$U$20,INT((ROW()-14)/2),0)),"",OFFSET('9. METAS'!$U$20,INT((ROW()-14)/2),0)))</f>
        <v>3500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METAS'!$L$20,INT((ROW()-13)/2),0)),"",OFFSET('9. METAS'!$L$20,INT((ROW()-13)/2),0))</f>
        <v>6000000</v>
      </c>
      <c r="I115" s="763"/>
      <c r="J115" s="195">
        <f ca="1">IF(MOD(ROW()-13,2)=0,IF(ISBLANK(OFFSET('11. SEGUIMIENTO 2026'!$N$14,INT((ROW()-13)/2),0)),"",OFFSET('11. SEGUIMIENTO 2026'!$N$14,INT((ROW()-13)/2),0)),IF(ISBLANK(OFFSET('9. METAS'!$R$20,INT((ROW()-14)/2),0)),"",OFFSET('9. METAS'!$R$20,INT((ROW()-14)/2),0)))</f>
        <v>944530</v>
      </c>
      <c r="K115" s="196" t="str">
        <f ca="1">IF(MOD(ROW()-13,2)=0,IF(ISBLANK(OFFSET('11. SEGUIMIENTO 2026'!$O$14,INT((ROW()-13)/2),0)),"",OFFSET('11. SEGUIMIENTO 2026'!$O$14,INT((ROW()-13)/2),0)),IF(ISBLANK(OFFSET('9. METAS'!$S$20,INT((ROW()-14)/2),0)),"",OFFSET('9. METAS'!$S$20,INT((ROW()-14)/2),0)))</f>
        <v/>
      </c>
      <c r="L115" s="196" t="str">
        <f ca="1">IF(MOD(ROW()-13,2)=0,IF(ISBLANK(OFFSET('11. SEGUIMIENTO 2026'!$P$14,INT((ROW()-13)/2),0)),"",OFFSET('11. SEGUIMIENTO 2026'!$P$14,INT((ROW()-13)/2),0)),IF(ISBLANK(OFFSET('9. METAS'!$T$20,INT((ROW()-14)/2),0)),"",OFFSET('9. METAS'!$T$20,INT((ROW()-14)/2),0)))</f>
        <v/>
      </c>
      <c r="M115" s="197" t="str">
        <f ca="1">IF(MOD(ROW()-13,2)=0,IF(ISBLANK(OFFSET('11. SEGUIMIENTO 2026'!$Q$14,INT((ROW()-13)/2),0)),"",OFFSET('11. SEGUIMIENTO 2026'!$Q$14,INT((ROW()-13)/2),0)),IF(ISBLANK(OFFSET('9. METAS'!$U$20,INT((ROW()-14)/2),0)),"",OFFSET('9. METAS'!$U$20,INT((ROW()-14)/2),0)))</f>
        <v/>
      </c>
      <c r="N115" s="769">
        <f ca="1">IFERROR(J115/J116,"ND")</f>
        <v>0.62968666666666662</v>
      </c>
      <c r="O115" s="771" t="str">
        <f ca="1">IFERROR(((J115+K115+L115)/H115),"ND")</f>
        <v>ND</v>
      </c>
      <c r="P115" s="775" t="str">
        <f ca="1">IF(ISBLANK(OFFSET('11. SEGUIMIENTO 2026'!$AB$14,INT((ROW()-13)/2),0)),"",OFFSET('11. SEGUIMIENTO 2026'!$AB$14,INT((ROW()-13)/2),0))</f>
        <v/>
      </c>
    </row>
    <row r="116" spans="3:16">
      <c r="C116" s="747"/>
      <c r="D116" s="749"/>
      <c r="E116" s="749"/>
      <c r="F116" s="751"/>
      <c r="G116" s="753"/>
      <c r="H116" s="760"/>
      <c r="I116" s="764"/>
      <c r="J116" s="195">
        <f ca="1">IF(MOD(ROW()-13,2)=0,IF(ISBLANK(OFFSET('11. SEGUIMIENTO 2026'!$N$14,INT((ROW()-13)/2),0)),"",OFFSET('11. SEGUIMIENTO 2026'!$N$14,INT((ROW()-13)/2),0)),IF(ISBLANK(OFFSET('9. METAS'!$R$20,INT((ROW()-14)/2),0)),"",OFFSET('9. METAS'!$R$20,INT((ROW()-14)/2),0)))</f>
        <v>1500000</v>
      </c>
      <c r="K116" s="196">
        <f ca="1">IF(MOD(ROW()-13,2)=0,IF(ISBLANK(OFFSET('11. SEGUIMIENTO 2026'!$O$14,INT((ROW()-13)/2),0)),"",OFFSET('11. SEGUIMIENTO 2026'!$O$14,INT((ROW()-13)/2),0)),IF(ISBLANK(OFFSET('9. METAS'!$S$20,INT((ROW()-14)/2),0)),"",OFFSET('9. METAS'!$S$20,INT((ROW()-14)/2),0)))</f>
        <v>1500000</v>
      </c>
      <c r="L116" s="196">
        <f ca="1">IF(MOD(ROW()-13,2)=0,IF(ISBLANK(OFFSET('11. SEGUIMIENTO 2026'!$P$14,INT((ROW()-13)/2),0)),"",OFFSET('11. SEGUIMIENTO 2026'!$P$14,INT((ROW()-13)/2),0)),IF(ISBLANK(OFFSET('9. METAS'!$T$20,INT((ROW()-14)/2),0)),"",OFFSET('9. METAS'!$T$20,INT((ROW()-14)/2),0)))</f>
        <v>1500000</v>
      </c>
      <c r="M116" s="197">
        <f ca="1">IF(MOD(ROW()-13,2)=0,IF(ISBLANK(OFFSET('11. SEGUIMIENTO 2026'!$Q$14,INT((ROW()-13)/2),0)),"",OFFSET('11. SEGUIMIENTO 2026'!$Q$14,INT((ROW()-13)/2),0)),IF(ISBLANK(OFFSET('9. METAS'!$U$20,INT((ROW()-14)/2),0)),"",OFFSET('9. METAS'!$U$20,INT((ROW()-14)/2),0)))</f>
        <v>1500000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METAS'!$L$20,INT((ROW()-13)/2),0)),"",OFFSET('9. METAS'!$L$20,INT((ROW()-13)/2),0))</f>
        <v>10000</v>
      </c>
      <c r="I117" s="763"/>
      <c r="J117" s="195">
        <f ca="1">IF(MOD(ROW()-13,2)=0,IF(ISBLANK(OFFSET('11. SEGUIMIENTO 2026'!$N$14,INT((ROW()-13)/2),0)),"",OFFSET('11. SEGUIMIENTO 2026'!$N$14,INT((ROW()-13)/2),0)),IF(ISBLANK(OFFSET('9. METAS'!$R$20,INT((ROW()-14)/2),0)),"",OFFSET('9. METAS'!$R$20,INT((ROW()-14)/2),0)))</f>
        <v>1286.1300000000001</v>
      </c>
      <c r="K117" s="196" t="str">
        <f ca="1">IF(MOD(ROW()-13,2)=0,IF(ISBLANK(OFFSET('11. SEGUIMIENTO 2026'!$O$14,INT((ROW()-13)/2),0)),"",OFFSET('11. SEGUIMIENTO 2026'!$O$14,INT((ROW()-13)/2),0)),IF(ISBLANK(OFFSET('9. METAS'!$S$20,INT((ROW()-14)/2),0)),"",OFFSET('9. METAS'!$S$20,INT((ROW()-14)/2),0)))</f>
        <v/>
      </c>
      <c r="L117" s="196" t="str">
        <f ca="1">IF(MOD(ROW()-13,2)=0,IF(ISBLANK(OFFSET('11. SEGUIMIENTO 2026'!$P$14,INT((ROW()-13)/2),0)),"",OFFSET('11. SEGUIMIENTO 2026'!$P$14,INT((ROW()-13)/2),0)),IF(ISBLANK(OFFSET('9. METAS'!$T$20,INT((ROW()-14)/2),0)),"",OFFSET('9. METAS'!$T$20,INT((ROW()-14)/2),0)))</f>
        <v/>
      </c>
      <c r="M117" s="197" t="str">
        <f ca="1">IF(MOD(ROW()-13,2)=0,IF(ISBLANK(OFFSET('11. SEGUIMIENTO 2026'!$Q$14,INT((ROW()-13)/2),0)),"",OFFSET('11. SEGUIMIENTO 2026'!$Q$14,INT((ROW()-13)/2),0)),IF(ISBLANK(OFFSET('9. METAS'!$U$20,INT((ROW()-14)/2),0)),"",OFFSET('9. METAS'!$U$20,INT((ROW()-14)/2),0)))</f>
        <v/>
      </c>
      <c r="N117" s="769">
        <f ca="1">IFERROR(J117/J118,"ND")</f>
        <v>0.51445200000000002</v>
      </c>
      <c r="O117" s="771" t="str">
        <f ca="1">IFERROR(((J117+K117+L117)/H117),"ND")</f>
        <v>ND</v>
      </c>
      <c r="P117" s="775" t="str">
        <f ca="1">IF(ISBLANK(OFFSET('11. SEGUIMIENTO 2026'!$AB$14,INT((ROW()-13)/2),0)),"",OFFSET('11. SEGUIMIENTO 2026'!$AB$14,INT((ROW()-13)/2),0))</f>
        <v/>
      </c>
    </row>
    <row r="118" spans="3:16">
      <c r="C118" s="747"/>
      <c r="D118" s="749"/>
      <c r="E118" s="749"/>
      <c r="F118" s="751"/>
      <c r="G118" s="753"/>
      <c r="H118" s="760"/>
      <c r="I118" s="764"/>
      <c r="J118" s="195">
        <f ca="1">IF(MOD(ROW()-13,2)=0,IF(ISBLANK(OFFSET('11. SEGUIMIENTO 2026'!$N$14,INT((ROW()-13)/2),0)),"",OFFSET('11. SEGUIMIENTO 2026'!$N$14,INT((ROW()-13)/2),0)),IF(ISBLANK(OFFSET('9. METAS'!$R$20,INT((ROW()-14)/2),0)),"",OFFSET('9. METAS'!$R$20,INT((ROW()-14)/2),0)))</f>
        <v>2500</v>
      </c>
      <c r="K118" s="196">
        <f ca="1">IF(MOD(ROW()-13,2)=0,IF(ISBLANK(OFFSET('11. SEGUIMIENTO 2026'!$O$14,INT((ROW()-13)/2),0)),"",OFFSET('11. SEGUIMIENTO 2026'!$O$14,INT((ROW()-13)/2),0)),IF(ISBLANK(OFFSET('9. METAS'!$S$20,INT((ROW()-14)/2),0)),"",OFFSET('9. METAS'!$S$20,INT((ROW()-14)/2),0)))</f>
        <v>2500</v>
      </c>
      <c r="L118" s="196">
        <f ca="1">IF(MOD(ROW()-13,2)=0,IF(ISBLANK(OFFSET('11. SEGUIMIENTO 2026'!$P$14,INT((ROW()-13)/2),0)),"",OFFSET('11. SEGUIMIENTO 2026'!$P$14,INT((ROW()-13)/2),0)),IF(ISBLANK(OFFSET('9. METAS'!$T$20,INT((ROW()-14)/2),0)),"",OFFSET('9. METAS'!$T$20,INT((ROW()-14)/2),0)))</f>
        <v>2500</v>
      </c>
      <c r="M118" s="197">
        <f ca="1">IF(MOD(ROW()-13,2)=0,IF(ISBLANK(OFFSET('11. SEGUIMIENTO 2026'!$Q$14,INT((ROW()-13)/2),0)),"",OFFSET('11. SEGUIMIENTO 2026'!$Q$14,INT((ROW()-13)/2),0)),IF(ISBLANK(OFFSET('9. METAS'!$U$20,INT((ROW()-14)/2),0)),"",OFFSET('9. METAS'!$U$20,INT((ROW()-14)/2),0)))</f>
        <v>2500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METAS'!$L$20,INT((ROW()-13)/2),0)),"",OFFSET('9. METAS'!$L$20,INT((ROW()-13)/2),0))</f>
        <v>320</v>
      </c>
      <c r="I119" s="763"/>
      <c r="J119" s="195">
        <f ca="1">IF(MOD(ROW()-13,2)=0,IF(ISBLANK(OFFSET('11. SEGUIMIENTO 2026'!$N$14,INT((ROW()-13)/2),0)),"",OFFSET('11. SEGUIMIENTO 2026'!$N$14,INT((ROW()-13)/2),0)),IF(ISBLANK(OFFSET('9. METAS'!$R$20,INT((ROW()-14)/2),0)),"",OFFSET('9. METAS'!$R$20,INT((ROW()-14)/2),0)))</f>
        <v>23</v>
      </c>
      <c r="K119" s="196" t="str">
        <f ca="1">IF(MOD(ROW()-13,2)=0,IF(ISBLANK(OFFSET('11. SEGUIMIENTO 2026'!$O$14,INT((ROW()-13)/2),0)),"",OFFSET('11. SEGUIMIENTO 2026'!$O$14,INT((ROW()-13)/2),0)),IF(ISBLANK(OFFSET('9. METAS'!$S$20,INT((ROW()-14)/2),0)),"",OFFSET('9. METAS'!$S$20,INT((ROW()-14)/2),0)))</f>
        <v/>
      </c>
      <c r="L119" s="196" t="str">
        <f ca="1">IF(MOD(ROW()-13,2)=0,IF(ISBLANK(OFFSET('11. SEGUIMIENTO 2026'!$P$14,INT((ROW()-13)/2),0)),"",OFFSET('11. SEGUIMIENTO 2026'!$P$14,INT((ROW()-13)/2),0)),IF(ISBLANK(OFFSET('9. METAS'!$T$20,INT((ROW()-14)/2),0)),"",OFFSET('9. METAS'!$T$20,INT((ROW()-14)/2),0)))</f>
        <v/>
      </c>
      <c r="M119" s="197" t="str">
        <f ca="1">IF(MOD(ROW()-13,2)=0,IF(ISBLANK(OFFSET('11. SEGUIMIENTO 2026'!$Q$14,INT((ROW()-13)/2),0)),"",OFFSET('11. SEGUIMIENTO 2026'!$Q$14,INT((ROW()-13)/2),0)),IF(ISBLANK(OFFSET('9. METAS'!$U$20,INT((ROW()-14)/2),0)),"",OFFSET('9. METAS'!$U$20,INT((ROW()-14)/2),0)))</f>
        <v/>
      </c>
      <c r="N119" s="769">
        <f ca="1">IFERROR(J119/J120,"ND")</f>
        <v>0.28749999999999998</v>
      </c>
      <c r="O119" s="771" t="str">
        <f ca="1">IFERROR(((J119+K119+L119)/H119),"ND")</f>
        <v>ND</v>
      </c>
      <c r="P119" s="775" t="str">
        <f ca="1">IF(ISBLANK(OFFSET('11. SEGUIMIENTO 2026'!$AB$14,INT((ROW()-13)/2),0)),"",OFFSET('11. SEGUIMIENTO 2026'!$AB$14,INT((ROW()-13)/2),0))</f>
        <v/>
      </c>
    </row>
    <row r="120" spans="3:16">
      <c r="C120" s="747"/>
      <c r="D120" s="749"/>
      <c r="E120" s="749"/>
      <c r="F120" s="751"/>
      <c r="G120" s="753"/>
      <c r="H120" s="760"/>
      <c r="I120" s="764"/>
      <c r="J120" s="195">
        <f ca="1">IF(MOD(ROW()-13,2)=0,IF(ISBLANK(OFFSET('11. SEGUIMIENTO 2026'!$N$14,INT((ROW()-13)/2),0)),"",OFFSET('11. SEGUIMIENTO 2026'!$N$14,INT((ROW()-13)/2),0)),IF(ISBLANK(OFFSET('9. METAS'!$R$20,INT((ROW()-14)/2),0)),"",OFFSET('9. METAS'!$R$20,INT((ROW()-14)/2),0)))</f>
        <v>80</v>
      </c>
      <c r="K120" s="196">
        <f ca="1">IF(MOD(ROW()-13,2)=0,IF(ISBLANK(OFFSET('11. SEGUIMIENTO 2026'!$O$14,INT((ROW()-13)/2),0)),"",OFFSET('11. SEGUIMIENTO 2026'!$O$14,INT((ROW()-13)/2),0)),IF(ISBLANK(OFFSET('9. METAS'!$S$20,INT((ROW()-14)/2),0)),"",OFFSET('9. METAS'!$S$20,INT((ROW()-14)/2),0)))</f>
        <v>80</v>
      </c>
      <c r="L120" s="196">
        <f ca="1">IF(MOD(ROW()-13,2)=0,IF(ISBLANK(OFFSET('11. SEGUIMIENTO 2026'!$P$14,INT((ROW()-13)/2),0)),"",OFFSET('11. SEGUIMIENTO 2026'!$P$14,INT((ROW()-13)/2),0)),IF(ISBLANK(OFFSET('9. METAS'!$T$20,INT((ROW()-14)/2),0)),"",OFFSET('9. METAS'!$T$20,INT((ROW()-14)/2),0)))</f>
        <v>80</v>
      </c>
      <c r="M120" s="197">
        <f ca="1">IF(MOD(ROW()-13,2)=0,IF(ISBLANK(OFFSET('11. SEGUIMIENTO 2026'!$Q$14,INT((ROW()-13)/2),0)),"",OFFSET('11. SEGUIMIENTO 2026'!$Q$14,INT((ROW()-13)/2),0)),IF(ISBLANK(OFFSET('9. METAS'!$U$20,INT((ROW()-14)/2),0)),"",OFFSET('9. METAS'!$U$20,INT((ROW()-14)/2),0)))</f>
        <v>80</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METAS'!$L$20,INT((ROW()-13)/2),0)),"",OFFSET('9. METAS'!$L$20,INT((ROW()-13)/2),0))</f>
        <v>400000</v>
      </c>
      <c r="I121" s="763"/>
      <c r="J121" s="195">
        <f ca="1">IF(MOD(ROW()-13,2)=0,IF(ISBLANK(OFFSET('11. SEGUIMIENTO 2026'!$N$14,INT((ROW()-13)/2),0)),"",OFFSET('11. SEGUIMIENTO 2026'!$N$14,INT((ROW()-13)/2),0)),IF(ISBLANK(OFFSET('9. METAS'!$R$20,INT((ROW()-14)/2),0)),"",OFFSET('9. METAS'!$R$20,INT((ROW()-14)/2),0)))</f>
        <v>67750</v>
      </c>
      <c r="K121" s="196" t="str">
        <f ca="1">IF(MOD(ROW()-13,2)=0,IF(ISBLANK(OFFSET('11. SEGUIMIENTO 2026'!$O$14,INT((ROW()-13)/2),0)),"",OFFSET('11. SEGUIMIENTO 2026'!$O$14,INT((ROW()-13)/2),0)),IF(ISBLANK(OFFSET('9. METAS'!$S$20,INT((ROW()-14)/2),0)),"",OFFSET('9. METAS'!$S$20,INT((ROW()-14)/2),0)))</f>
        <v/>
      </c>
      <c r="L121" s="196" t="str">
        <f ca="1">IF(MOD(ROW()-13,2)=0,IF(ISBLANK(OFFSET('11. SEGUIMIENTO 2026'!$P$14,INT((ROW()-13)/2),0)),"",OFFSET('11. SEGUIMIENTO 2026'!$P$14,INT((ROW()-13)/2),0)),IF(ISBLANK(OFFSET('9. METAS'!$T$20,INT((ROW()-14)/2),0)),"",OFFSET('9. METAS'!$T$20,INT((ROW()-14)/2),0)))</f>
        <v/>
      </c>
      <c r="M121" s="197" t="str">
        <f ca="1">IF(MOD(ROW()-13,2)=0,IF(ISBLANK(OFFSET('11. SEGUIMIENTO 2026'!$Q$14,INT((ROW()-13)/2),0)),"",OFFSET('11. SEGUIMIENTO 2026'!$Q$14,INT((ROW()-13)/2),0)),IF(ISBLANK(OFFSET('9. METAS'!$U$20,INT((ROW()-14)/2),0)),"",OFFSET('9. METAS'!$U$20,INT((ROW()-14)/2),0)))</f>
        <v/>
      </c>
      <c r="N121" s="769">
        <f ca="1">IFERROR(J121/J122,"ND")</f>
        <v>0.67749999999999999</v>
      </c>
      <c r="O121" s="771" t="str">
        <f ca="1">IFERROR(((J121+K121+L121)/H121),"ND")</f>
        <v>ND</v>
      </c>
      <c r="P121" s="775" t="str">
        <f ca="1">IF(ISBLANK(OFFSET('11. SEGUIMIENTO 2026'!$AB$14,INT((ROW()-13)/2),0)),"",OFFSET('11. SEGUIMIENTO 2026'!$AB$14,INT((ROW()-13)/2),0))</f>
        <v/>
      </c>
    </row>
    <row r="122" spans="3:16">
      <c r="C122" s="747"/>
      <c r="D122" s="749"/>
      <c r="E122" s="749"/>
      <c r="F122" s="751"/>
      <c r="G122" s="753"/>
      <c r="H122" s="760"/>
      <c r="I122" s="764"/>
      <c r="J122" s="195">
        <f ca="1">IF(MOD(ROW()-13,2)=0,IF(ISBLANK(OFFSET('11. SEGUIMIENTO 2026'!$N$14,INT((ROW()-13)/2),0)),"",OFFSET('11. SEGUIMIENTO 2026'!$N$14,INT((ROW()-13)/2),0)),IF(ISBLANK(OFFSET('9. METAS'!$R$20,INT((ROW()-14)/2),0)),"",OFFSET('9. METAS'!$R$20,INT((ROW()-14)/2),0)))</f>
        <v>100000</v>
      </c>
      <c r="K122" s="196">
        <f ca="1">IF(MOD(ROW()-13,2)=0,IF(ISBLANK(OFFSET('11. SEGUIMIENTO 2026'!$O$14,INT((ROW()-13)/2),0)),"",OFFSET('11. SEGUIMIENTO 2026'!$O$14,INT((ROW()-13)/2),0)),IF(ISBLANK(OFFSET('9. METAS'!$S$20,INT((ROW()-14)/2),0)),"",OFFSET('9. METAS'!$S$20,INT((ROW()-14)/2),0)))</f>
        <v>100000</v>
      </c>
      <c r="L122" s="196">
        <f ca="1">IF(MOD(ROW()-13,2)=0,IF(ISBLANK(OFFSET('11. SEGUIMIENTO 2026'!$P$14,INT((ROW()-13)/2),0)),"",OFFSET('11. SEGUIMIENTO 2026'!$P$14,INT((ROW()-13)/2),0)),IF(ISBLANK(OFFSET('9. METAS'!$T$20,INT((ROW()-14)/2),0)),"",OFFSET('9. METAS'!$T$20,INT((ROW()-14)/2),0)))</f>
        <v>100000</v>
      </c>
      <c r="M122" s="197">
        <f ca="1">IF(MOD(ROW()-13,2)=0,IF(ISBLANK(OFFSET('11. SEGUIMIENTO 2026'!$Q$14,INT((ROW()-13)/2),0)),"",OFFSET('11. SEGUIMIENTO 2026'!$Q$14,INT((ROW()-13)/2),0)),IF(ISBLANK(OFFSET('9. METAS'!$U$20,INT((ROW()-14)/2),0)),"",OFFSET('9. METAS'!$U$20,INT((ROW()-14)/2),0)))</f>
        <v>100000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METAS'!$L$20,INT((ROW()-13)/2),0)),"",OFFSET('9. METAS'!$L$20,INT((ROW()-13)/2),0))</f>
        <v>72.599999999999994</v>
      </c>
      <c r="I123" s="763"/>
      <c r="J123" s="195">
        <f ca="1">IF(MOD(ROW()-13,2)=0,IF(ISBLANK(OFFSET('11. SEGUIMIENTO 2026'!$N$14,INT((ROW()-13)/2),0)),"",OFFSET('11. SEGUIMIENTO 2026'!$N$14,INT((ROW()-13)/2),0)),IF(ISBLANK(OFFSET('9. METAS'!$R$20,INT((ROW()-14)/2),0)),"",OFFSET('9. METAS'!$R$20,INT((ROW()-14)/2),0)))</f>
        <v>14</v>
      </c>
      <c r="K123" s="196" t="str">
        <f ca="1">IF(MOD(ROW()-13,2)=0,IF(ISBLANK(OFFSET('11. SEGUIMIENTO 2026'!$O$14,INT((ROW()-13)/2),0)),"",OFFSET('11. SEGUIMIENTO 2026'!$O$14,INT((ROW()-13)/2),0)),IF(ISBLANK(OFFSET('9. METAS'!$S$20,INT((ROW()-14)/2),0)),"",OFFSET('9. METAS'!$S$20,INT((ROW()-14)/2),0)))</f>
        <v/>
      </c>
      <c r="L123" s="196" t="str">
        <f ca="1">IF(MOD(ROW()-13,2)=0,IF(ISBLANK(OFFSET('11. SEGUIMIENTO 2026'!$P$14,INT((ROW()-13)/2),0)),"",OFFSET('11. SEGUIMIENTO 2026'!$P$14,INT((ROW()-13)/2),0)),IF(ISBLANK(OFFSET('9. METAS'!$T$20,INT((ROW()-14)/2),0)),"",OFFSET('9. METAS'!$T$20,INT((ROW()-14)/2),0)))</f>
        <v/>
      </c>
      <c r="M123" s="197" t="str">
        <f ca="1">IF(MOD(ROW()-13,2)=0,IF(ISBLANK(OFFSET('11. SEGUIMIENTO 2026'!$Q$14,INT((ROW()-13)/2),0)),"",OFFSET('11. SEGUIMIENTO 2026'!$Q$14,INT((ROW()-13)/2),0)),IF(ISBLANK(OFFSET('9. METAS'!$U$20,INT((ROW()-14)/2),0)),"",OFFSET('9. METAS'!$U$20,INT((ROW()-14)/2),0)))</f>
        <v/>
      </c>
      <c r="N123" s="769">
        <f ca="1">IFERROR(J123/J124,"ND")</f>
        <v>0.77777777777777779</v>
      </c>
      <c r="O123" s="771" t="str">
        <f ca="1">IFERROR(((J123+K123+L123)/H123),"ND")</f>
        <v>ND</v>
      </c>
      <c r="P123" s="775" t="str">
        <f ca="1">IF(ISBLANK(OFFSET('11. SEGUIMIENTO 2026'!$AB$14,INT((ROW()-13)/2),0)),"",OFFSET('11. SEGUIMIENTO 2026'!$AB$14,INT((ROW()-13)/2),0))</f>
        <v/>
      </c>
    </row>
    <row r="124" spans="3:16">
      <c r="C124" s="747"/>
      <c r="D124" s="749"/>
      <c r="E124" s="749"/>
      <c r="F124" s="751"/>
      <c r="G124" s="753"/>
      <c r="H124" s="760"/>
      <c r="I124" s="764"/>
      <c r="J124" s="195">
        <f ca="1">IF(MOD(ROW()-13,2)=0,IF(ISBLANK(OFFSET('11. SEGUIMIENTO 2026'!$N$14,INT((ROW()-13)/2),0)),"",OFFSET('11. SEGUIMIENTO 2026'!$N$14,INT((ROW()-13)/2),0)),IF(ISBLANK(OFFSET('9. METAS'!$R$20,INT((ROW()-14)/2),0)),"",OFFSET('9. METAS'!$R$20,INT((ROW()-14)/2),0)))</f>
        <v>18</v>
      </c>
      <c r="K124" s="196">
        <f ca="1">IF(MOD(ROW()-13,2)=0,IF(ISBLANK(OFFSET('11. SEGUIMIENTO 2026'!$O$14,INT((ROW()-13)/2),0)),"",OFFSET('11. SEGUIMIENTO 2026'!$O$14,INT((ROW()-13)/2),0)),IF(ISBLANK(OFFSET('9. METAS'!$S$20,INT((ROW()-14)/2),0)),"",OFFSET('9. METAS'!$S$20,INT((ROW()-14)/2),0)))</f>
        <v>19</v>
      </c>
      <c r="L124" s="196">
        <f ca="1">IF(MOD(ROW()-13,2)=0,IF(ISBLANK(OFFSET('11. SEGUIMIENTO 2026'!$P$14,INT((ROW()-13)/2),0)),"",OFFSET('11. SEGUIMIENTO 2026'!$P$14,INT((ROW()-13)/2),0)),IF(ISBLANK(OFFSET('9. METAS'!$T$20,INT((ROW()-14)/2),0)),"",OFFSET('9. METAS'!$T$20,INT((ROW()-14)/2),0)))</f>
        <v>18</v>
      </c>
      <c r="M124" s="197">
        <f ca="1">IF(MOD(ROW()-13,2)=0,IF(ISBLANK(OFFSET('11. SEGUIMIENTO 2026'!$Q$14,INT((ROW()-13)/2),0)),"",OFFSET('11. SEGUIMIENTO 2026'!$Q$14,INT((ROW()-13)/2),0)),IF(ISBLANK(OFFSET('9. METAS'!$U$20,INT((ROW()-14)/2),0)),"",OFFSET('9. METAS'!$U$20,INT((ROW()-14)/2),0)))</f>
        <v>18</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METAS'!$L$20,INT((ROW()-13)/2),0)),"",OFFSET('9. METAS'!$L$20,INT((ROW()-13)/2),0))</f>
        <v>31.46</v>
      </c>
      <c r="I125" s="763"/>
      <c r="J125" s="195">
        <f ca="1">IF(MOD(ROW()-13,2)=0,IF(ISBLANK(OFFSET('11. SEGUIMIENTO 2026'!$N$14,INT((ROW()-13)/2),0)),"",OFFSET('11. SEGUIMIENTO 2026'!$N$14,INT((ROW()-13)/2),0)),IF(ISBLANK(OFFSET('9. METAS'!$R$20,INT((ROW()-14)/2),0)),"",OFFSET('9. METAS'!$R$20,INT((ROW()-14)/2),0)))</f>
        <v>5</v>
      </c>
      <c r="K125" s="196" t="str">
        <f ca="1">IF(MOD(ROW()-13,2)=0,IF(ISBLANK(OFFSET('11. SEGUIMIENTO 2026'!$O$14,INT((ROW()-13)/2),0)),"",OFFSET('11. SEGUIMIENTO 2026'!$O$14,INT((ROW()-13)/2),0)),IF(ISBLANK(OFFSET('9. METAS'!$S$20,INT((ROW()-14)/2),0)),"",OFFSET('9. METAS'!$S$20,INT((ROW()-14)/2),0)))</f>
        <v/>
      </c>
      <c r="L125" s="196" t="str">
        <f ca="1">IF(MOD(ROW()-13,2)=0,IF(ISBLANK(OFFSET('11. SEGUIMIENTO 2026'!$P$14,INT((ROW()-13)/2),0)),"",OFFSET('11. SEGUIMIENTO 2026'!$P$14,INT((ROW()-13)/2),0)),IF(ISBLANK(OFFSET('9. METAS'!$T$20,INT((ROW()-14)/2),0)),"",OFFSET('9. METAS'!$T$20,INT((ROW()-14)/2),0)))</f>
        <v/>
      </c>
      <c r="M125" s="197" t="str">
        <f ca="1">IF(MOD(ROW()-13,2)=0,IF(ISBLANK(OFFSET('11. SEGUIMIENTO 2026'!$Q$14,INT((ROW()-13)/2),0)),"",OFFSET('11. SEGUIMIENTO 2026'!$Q$14,INT((ROW()-13)/2),0)),IF(ISBLANK(OFFSET('9. METAS'!$U$20,INT((ROW()-14)/2),0)),"",OFFSET('9. METAS'!$U$20,INT((ROW()-14)/2),0)))</f>
        <v/>
      </c>
      <c r="N125" s="769">
        <f ca="1">IFERROR(J125/J126,"ND")</f>
        <v>0.7142857142857143</v>
      </c>
      <c r="O125" s="771" t="str">
        <f ca="1">IFERROR(((J125+K125+L125)/H125),"ND")</f>
        <v>ND</v>
      </c>
      <c r="P125" s="775" t="str">
        <f ca="1">IF(ISBLANK(OFFSET('11. SEGUIMIENTO 2026'!$AB$14,INT((ROW()-13)/2),0)),"",OFFSET('11. SEGUIMIENTO 2026'!$AB$14,INT((ROW()-13)/2),0))</f>
        <v/>
      </c>
    </row>
    <row r="126" spans="3:16">
      <c r="C126" s="747"/>
      <c r="D126" s="749"/>
      <c r="E126" s="749"/>
      <c r="F126" s="751"/>
      <c r="G126" s="753"/>
      <c r="H126" s="760"/>
      <c r="I126" s="764"/>
      <c r="J126" s="195">
        <f ca="1">IF(MOD(ROW()-13,2)=0,IF(ISBLANK(OFFSET('11. SEGUIMIENTO 2026'!$N$14,INT((ROW()-13)/2),0)),"",OFFSET('11. SEGUIMIENTO 2026'!$N$14,INT((ROW()-13)/2),0)),IF(ISBLANK(OFFSET('9. METAS'!$R$20,INT((ROW()-14)/2),0)),"",OFFSET('9. METAS'!$R$20,INT((ROW()-14)/2),0)))</f>
        <v>7</v>
      </c>
      <c r="K126" s="196">
        <f ca="1">IF(MOD(ROW()-13,2)=0,IF(ISBLANK(OFFSET('11. SEGUIMIENTO 2026'!$O$14,INT((ROW()-13)/2),0)),"",OFFSET('11. SEGUIMIENTO 2026'!$O$14,INT((ROW()-13)/2),0)),IF(ISBLANK(OFFSET('9. METAS'!$S$20,INT((ROW()-14)/2),0)),"",OFFSET('9. METAS'!$S$20,INT((ROW()-14)/2),0)))</f>
        <v>8</v>
      </c>
      <c r="L126" s="196">
        <f ca="1">IF(MOD(ROW()-13,2)=0,IF(ISBLANK(OFFSET('11. SEGUIMIENTO 2026'!$P$14,INT((ROW()-13)/2),0)),"",OFFSET('11. SEGUIMIENTO 2026'!$P$14,INT((ROW()-13)/2),0)),IF(ISBLANK(OFFSET('9. METAS'!$T$20,INT((ROW()-14)/2),0)),"",OFFSET('9. METAS'!$T$20,INT((ROW()-14)/2),0)))</f>
        <v>8</v>
      </c>
      <c r="M126" s="197">
        <f ca="1">IF(MOD(ROW()-13,2)=0,IF(ISBLANK(OFFSET('11. SEGUIMIENTO 2026'!$Q$14,INT((ROW()-13)/2),0)),"",OFFSET('11. SEGUIMIENTO 2026'!$Q$14,INT((ROW()-13)/2),0)),IF(ISBLANK(OFFSET('9. METAS'!$U$20,INT((ROW()-14)/2),0)),"",OFFSET('9. METAS'!$U$20,INT((ROW()-14)/2),0)))</f>
        <v>8</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METAS'!$L$20,INT((ROW()-13)/2),0)),"",OFFSET('9. METAS'!$L$20,INT((ROW()-13)/2),0))</f>
        <v>320</v>
      </c>
      <c r="I127" s="763"/>
      <c r="J127" s="195">
        <f ca="1">IF(MOD(ROW()-13,2)=0,IF(ISBLANK(OFFSET('11. SEGUIMIENTO 2026'!$N$14,INT((ROW()-13)/2),0)),"",OFFSET('11. SEGUIMIENTO 2026'!$N$14,INT((ROW()-13)/2),0)),IF(ISBLANK(OFFSET('9. METAS'!$R$20,INT((ROW()-14)/2),0)),"",OFFSET('9. METAS'!$R$20,INT((ROW()-14)/2),0)))</f>
        <v>38</v>
      </c>
      <c r="K127" s="196" t="str">
        <f ca="1">IF(MOD(ROW()-13,2)=0,IF(ISBLANK(OFFSET('11. SEGUIMIENTO 2026'!$O$14,INT((ROW()-13)/2),0)),"",OFFSET('11. SEGUIMIENTO 2026'!$O$14,INT((ROW()-13)/2),0)),IF(ISBLANK(OFFSET('9. METAS'!$S$20,INT((ROW()-14)/2),0)),"",OFFSET('9. METAS'!$S$20,INT((ROW()-14)/2),0)))</f>
        <v/>
      </c>
      <c r="L127" s="196" t="str">
        <f ca="1">IF(MOD(ROW()-13,2)=0,IF(ISBLANK(OFFSET('11. SEGUIMIENTO 2026'!$P$14,INT((ROW()-13)/2),0)),"",OFFSET('11. SEGUIMIENTO 2026'!$P$14,INT((ROW()-13)/2),0)),IF(ISBLANK(OFFSET('9. METAS'!$T$20,INT((ROW()-14)/2),0)),"",OFFSET('9. METAS'!$T$20,INT((ROW()-14)/2),0)))</f>
        <v/>
      </c>
      <c r="M127" s="197" t="str">
        <f ca="1">IF(MOD(ROW()-13,2)=0,IF(ISBLANK(OFFSET('11. SEGUIMIENTO 2026'!$Q$14,INT((ROW()-13)/2),0)),"",OFFSET('11. SEGUIMIENTO 2026'!$Q$14,INT((ROW()-13)/2),0)),IF(ISBLANK(OFFSET('9. METAS'!$U$20,INT((ROW()-14)/2),0)),"",OFFSET('9. METAS'!$U$20,INT((ROW()-14)/2),0)))</f>
        <v/>
      </c>
      <c r="N127" s="769">
        <f ca="1">IFERROR(J127/J128,"ND")</f>
        <v>0.47499999999999998</v>
      </c>
      <c r="O127" s="771" t="str">
        <f ca="1">IFERROR(((J127+K127+L127)/H127),"ND")</f>
        <v>ND</v>
      </c>
      <c r="P127" s="775" t="str">
        <f ca="1">IF(ISBLANK(OFFSET('11. SEGUIMIENTO 2026'!$AB$14,INT((ROW()-13)/2),0)),"",OFFSET('11. SEGUIMIENTO 2026'!$AB$14,INT((ROW()-13)/2),0))</f>
        <v/>
      </c>
    </row>
    <row r="128" spans="3:16">
      <c r="C128" s="747"/>
      <c r="D128" s="749"/>
      <c r="E128" s="749"/>
      <c r="F128" s="751"/>
      <c r="G128" s="753"/>
      <c r="H128" s="760"/>
      <c r="I128" s="764"/>
      <c r="J128" s="195">
        <f ca="1">IF(MOD(ROW()-13,2)=0,IF(ISBLANK(OFFSET('11. SEGUIMIENTO 2026'!$N$14,INT((ROW()-13)/2),0)),"",OFFSET('11. SEGUIMIENTO 2026'!$N$14,INT((ROW()-13)/2),0)),IF(ISBLANK(OFFSET('9. METAS'!$R$20,INT((ROW()-14)/2),0)),"",OFFSET('9. METAS'!$R$20,INT((ROW()-14)/2),0)))</f>
        <v>80</v>
      </c>
      <c r="K128" s="196">
        <f ca="1">IF(MOD(ROW()-13,2)=0,IF(ISBLANK(OFFSET('11. SEGUIMIENTO 2026'!$O$14,INT((ROW()-13)/2),0)),"",OFFSET('11. SEGUIMIENTO 2026'!$O$14,INT((ROW()-13)/2),0)),IF(ISBLANK(OFFSET('9. METAS'!$S$20,INT((ROW()-14)/2),0)),"",OFFSET('9. METAS'!$S$20,INT((ROW()-14)/2),0)))</f>
        <v>80</v>
      </c>
      <c r="L128" s="196">
        <f ca="1">IF(MOD(ROW()-13,2)=0,IF(ISBLANK(OFFSET('11. SEGUIMIENTO 2026'!$P$14,INT((ROW()-13)/2),0)),"",OFFSET('11. SEGUIMIENTO 2026'!$P$14,INT((ROW()-13)/2),0)),IF(ISBLANK(OFFSET('9. METAS'!$T$20,INT((ROW()-14)/2),0)),"",OFFSET('9. METAS'!$T$20,INT((ROW()-14)/2),0)))</f>
        <v>80</v>
      </c>
      <c r="M128" s="197">
        <f ca="1">IF(MOD(ROW()-13,2)=0,IF(ISBLANK(OFFSET('11. SEGUIMIENTO 2026'!$Q$14,INT((ROW()-13)/2),0)),"",OFFSET('11. SEGUIMIENTO 2026'!$Q$14,INT((ROW()-13)/2),0)),IF(ISBLANK(OFFSET('9. METAS'!$U$20,INT((ROW()-14)/2),0)),"",OFFSET('9. METAS'!$U$20,INT((ROW()-14)/2),0)))</f>
        <v>80</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METAS'!$L$20,INT((ROW()-13)/2),0)),"",OFFSET('9. METAS'!$L$20,INT((ROW()-13)/2),0))</f>
        <v>5000</v>
      </c>
      <c r="I129" s="763"/>
      <c r="J129" s="195">
        <f ca="1">IF(MOD(ROW()-13,2)=0,IF(ISBLANK(OFFSET('11. SEGUIMIENTO 2026'!$N$14,INT((ROW()-13)/2),0)),"",OFFSET('11. SEGUIMIENTO 2026'!$N$14,INT((ROW()-13)/2),0)),IF(ISBLANK(OFFSET('9. METAS'!$R$20,INT((ROW()-14)/2),0)),"",OFFSET('9. METAS'!$R$20,INT((ROW()-14)/2),0)))</f>
        <v>1100</v>
      </c>
      <c r="K129" s="196" t="str">
        <f ca="1">IF(MOD(ROW()-13,2)=0,IF(ISBLANK(OFFSET('11. SEGUIMIENTO 2026'!$O$14,INT((ROW()-13)/2),0)),"",OFFSET('11. SEGUIMIENTO 2026'!$O$14,INT((ROW()-13)/2),0)),IF(ISBLANK(OFFSET('9. METAS'!$S$20,INT((ROW()-14)/2),0)),"",OFFSET('9. METAS'!$S$20,INT((ROW()-14)/2),0)))</f>
        <v/>
      </c>
      <c r="L129" s="196" t="str">
        <f ca="1">IF(MOD(ROW()-13,2)=0,IF(ISBLANK(OFFSET('11. SEGUIMIENTO 2026'!$P$14,INT((ROW()-13)/2),0)),"",OFFSET('11. SEGUIMIENTO 2026'!$P$14,INT((ROW()-13)/2),0)),IF(ISBLANK(OFFSET('9. METAS'!$T$20,INT((ROW()-14)/2),0)),"",OFFSET('9. METAS'!$T$20,INT((ROW()-14)/2),0)))</f>
        <v/>
      </c>
      <c r="M129" s="197" t="str">
        <f ca="1">IF(MOD(ROW()-13,2)=0,IF(ISBLANK(OFFSET('11. SEGUIMIENTO 2026'!$Q$14,INT((ROW()-13)/2),0)),"",OFFSET('11. SEGUIMIENTO 2026'!$Q$14,INT((ROW()-13)/2),0)),IF(ISBLANK(OFFSET('9. METAS'!$U$20,INT((ROW()-14)/2),0)),"",OFFSET('9. METAS'!$U$20,INT((ROW()-14)/2),0)))</f>
        <v/>
      </c>
      <c r="N129" s="769">
        <f ca="1">IFERROR(J129/J130,"ND")</f>
        <v>0.88</v>
      </c>
      <c r="O129" s="771" t="str">
        <f ca="1">IFERROR(((J129+K129+L129)/H129),"ND")</f>
        <v>ND</v>
      </c>
      <c r="P129" s="775" t="str">
        <f ca="1">IF(ISBLANK(OFFSET('11. SEGUIMIENTO 2026'!$AB$14,INT((ROW()-13)/2),0)),"",OFFSET('11. SEGUIMIENTO 2026'!$AB$14,INT((ROW()-13)/2),0))</f>
        <v/>
      </c>
    </row>
    <row r="130" spans="3:16">
      <c r="C130" s="747"/>
      <c r="D130" s="749"/>
      <c r="E130" s="749"/>
      <c r="F130" s="751"/>
      <c r="G130" s="753"/>
      <c r="H130" s="760"/>
      <c r="I130" s="764"/>
      <c r="J130" s="195" t="str">
        <f ca="1">IF(MOD(ROW()-13,2)=0,IF(ISBLANK(OFFSET('11. SEGUIMIENTO 2026'!$N$14,INT((ROW()-13)/2),0)),"",OFFSET('11. SEGUIMIENTO 2026'!$N$14,INT((ROW()-13)/2),0)),IF(ISBLANK(OFFSET('9. METAS'!$R$20,INT((ROW()-14)/2),0)),"",OFFSET('9. METAS'!$R$20,INT((ROW()-14)/2),0)))</f>
        <v>1250</v>
      </c>
      <c r="K130" s="196" t="str">
        <f ca="1">IF(MOD(ROW()-13,2)=0,IF(ISBLANK(OFFSET('11. SEGUIMIENTO 2026'!$O$14,INT((ROW()-13)/2),0)),"",OFFSET('11. SEGUIMIENTO 2026'!$O$14,INT((ROW()-13)/2),0)),IF(ISBLANK(OFFSET('9. METAS'!$S$20,INT((ROW()-14)/2),0)),"",OFFSET('9. METAS'!$S$20,INT((ROW()-14)/2),0)))</f>
        <v>1250</v>
      </c>
      <c r="L130" s="196" t="str">
        <f ca="1">IF(MOD(ROW()-13,2)=0,IF(ISBLANK(OFFSET('11. SEGUIMIENTO 2026'!$P$14,INT((ROW()-13)/2),0)),"",OFFSET('11. SEGUIMIENTO 2026'!$P$14,INT((ROW()-13)/2),0)),IF(ISBLANK(OFFSET('9. METAS'!$T$20,INT((ROW()-14)/2),0)),"",OFFSET('9. METAS'!$T$20,INT((ROW()-14)/2),0)))</f>
        <v>1250</v>
      </c>
      <c r="M130" s="197" t="str">
        <f ca="1">IF(MOD(ROW()-13,2)=0,IF(ISBLANK(OFFSET('11. SEGUIMIENTO 2026'!$Q$14,INT((ROW()-13)/2),0)),"",OFFSET('11. SEGUIMIENTO 2026'!$Q$14,INT((ROW()-13)/2),0)),IF(ISBLANK(OFFSET('9. METAS'!$U$20,INT((ROW()-14)/2),0)),"",OFFSET('9. METAS'!$U$20,INT((ROW()-14)/2),0)))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t="str">
        <f ca="1">IF(ISBLANK(OFFSET('9. METAS'!$L$20,INT((ROW()-13)/2),0)),"",OFFSET('9. METAS'!$L$20,INT((ROW()-13)/2),0))</f>
        <v>18600</v>
      </c>
      <c r="I131" s="763"/>
      <c r="J131" s="195">
        <f ca="1">IF(MOD(ROW()-13,2)=0,IF(ISBLANK(OFFSET('11. SEGUIMIENTO 2026'!$N$14,INT((ROW()-13)/2),0)),"",OFFSET('11. SEGUIMIENTO 2026'!$N$14,INT((ROW()-13)/2),0)),IF(ISBLANK(OFFSET('9. METAS'!$R$20,INT((ROW()-14)/2),0)),"",OFFSET('9. METAS'!$R$20,INT((ROW()-14)/2),0)))</f>
        <v>4425</v>
      </c>
      <c r="K131" s="196" t="str">
        <f ca="1">IF(MOD(ROW()-13,2)=0,IF(ISBLANK(OFFSET('11. SEGUIMIENTO 2026'!$O$14,INT((ROW()-13)/2),0)),"",OFFSET('11. SEGUIMIENTO 2026'!$O$14,INT((ROW()-13)/2),0)),IF(ISBLANK(OFFSET('9. METAS'!$S$20,INT((ROW()-14)/2),0)),"",OFFSET('9. METAS'!$S$20,INT((ROW()-14)/2),0)))</f>
        <v/>
      </c>
      <c r="L131" s="196" t="str">
        <f ca="1">IF(MOD(ROW()-13,2)=0,IF(ISBLANK(OFFSET('11. SEGUIMIENTO 2026'!$P$14,INT((ROW()-13)/2),0)),"",OFFSET('11. SEGUIMIENTO 2026'!$P$14,INT((ROW()-13)/2),0)),IF(ISBLANK(OFFSET('9. METAS'!$T$20,INT((ROW()-14)/2),0)),"",OFFSET('9. METAS'!$T$20,INT((ROW()-14)/2),0)))</f>
        <v/>
      </c>
      <c r="M131" s="197" t="str">
        <f ca="1">IF(MOD(ROW()-13,2)=0,IF(ISBLANK(OFFSET('11. SEGUIMIENTO 2026'!$Q$14,INT((ROW()-13)/2),0)),"",OFFSET('11. SEGUIMIENTO 2026'!$Q$14,INT((ROW()-13)/2),0)),IF(ISBLANK(OFFSET('9. METAS'!$U$20,INT((ROW()-14)/2),0)),"",OFFSET('9. METAS'!$U$20,INT((ROW()-14)/2),0)))</f>
        <v/>
      </c>
      <c r="N131" s="769">
        <f ca="1">IFERROR(J131/J132,"ND")</f>
        <v>0.95161290322580649</v>
      </c>
      <c r="O131" s="771" t="str">
        <f ca="1">IFERROR(((J131+K131+L131)/H131),"ND")</f>
        <v>ND</v>
      </c>
      <c r="P131" s="775" t="str">
        <f ca="1">IF(ISBLANK(OFFSET('11. SEGUIMIENTO 2026'!$AB$14,INT((ROW()-13)/2),0)),"",OFFSET('11. SEGUIMIENTO 2026'!$AB$14,INT((ROW()-13)/2),0))</f>
        <v/>
      </c>
    </row>
    <row r="132" spans="3:16">
      <c r="C132" s="747"/>
      <c r="D132" s="749"/>
      <c r="E132" s="749"/>
      <c r="F132" s="751"/>
      <c r="G132" s="753"/>
      <c r="H132" s="760"/>
      <c r="I132" s="764"/>
      <c r="J132" s="195" t="str">
        <f ca="1">IF(MOD(ROW()-13,2)=0,IF(ISBLANK(OFFSET('11. SEGUIMIENTO 2026'!$N$14,INT((ROW()-13)/2),0)),"",OFFSET('11. SEGUIMIENTO 2026'!$N$14,INT((ROW()-13)/2),0)),IF(ISBLANK(OFFSET('9. METAS'!$R$20,INT((ROW()-14)/2),0)),"",OFFSET('9. METAS'!$R$20,INT((ROW()-14)/2),0)))</f>
        <v>4650</v>
      </c>
      <c r="K132" s="196">
        <f ca="1">IF(MOD(ROW()-13,2)=0,IF(ISBLANK(OFFSET('11. SEGUIMIENTO 2026'!$O$14,INT((ROW()-13)/2),0)),"",OFFSET('11. SEGUIMIENTO 2026'!$O$14,INT((ROW()-13)/2),0)),IF(ISBLANK(OFFSET('9. METAS'!$S$20,INT((ROW()-14)/2),0)),"",OFFSET('9. METAS'!$S$20,INT((ROW()-14)/2),0)))</f>
        <v>4650</v>
      </c>
      <c r="L132" s="196" t="str">
        <f ca="1">IF(MOD(ROW()-13,2)=0,IF(ISBLANK(OFFSET('11. SEGUIMIENTO 2026'!$P$14,INT((ROW()-13)/2),0)),"",OFFSET('11. SEGUIMIENTO 2026'!$P$14,INT((ROW()-13)/2),0)),IF(ISBLANK(OFFSET('9. METAS'!$T$20,INT((ROW()-14)/2),0)),"",OFFSET('9. METAS'!$T$20,INT((ROW()-14)/2),0)))</f>
        <v>4650</v>
      </c>
      <c r="M132" s="197" t="str">
        <f ca="1">IF(MOD(ROW()-13,2)=0,IF(ISBLANK(OFFSET('11. SEGUIMIENTO 2026'!$Q$14,INT((ROW()-13)/2),0)),"",OFFSET('11. SEGUIMIENTO 2026'!$Q$14,INT((ROW()-13)/2),0)),IF(ISBLANK(OFFSET('9. METAS'!$U$20,INT((ROW()-14)/2),0)),"",OFFSET('9. METAS'!$U$20,INT((ROW()-14)/2),0)))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METAS'!$L$20,INT((ROW()-13)/2),0)),"",OFFSET('9. METAS'!$L$20,INT((ROW()-13)/2),0))</f>
        <v>4600</v>
      </c>
      <c r="I133" s="763"/>
      <c r="J133" s="195">
        <f ca="1">IF(MOD(ROW()-13,2)=0,IF(ISBLANK(OFFSET('11. SEGUIMIENTO 2026'!$N$14,INT((ROW()-13)/2),0)),"",OFFSET('11. SEGUIMIENTO 2026'!$N$14,INT((ROW()-13)/2),0)),IF(ISBLANK(OFFSET('9. METAS'!$R$20,INT((ROW()-14)/2),0)),"",OFFSET('9. METAS'!$R$20,INT((ROW()-14)/2),0)))</f>
        <v>1152</v>
      </c>
      <c r="K133" s="196" t="str">
        <f ca="1">IF(MOD(ROW()-13,2)=0,IF(ISBLANK(OFFSET('11. SEGUIMIENTO 2026'!$O$14,INT((ROW()-13)/2),0)),"",OFFSET('11. SEGUIMIENTO 2026'!$O$14,INT((ROW()-13)/2),0)),IF(ISBLANK(OFFSET('9. METAS'!$S$20,INT((ROW()-14)/2),0)),"",OFFSET('9. METAS'!$S$20,INT((ROW()-14)/2),0)))</f>
        <v/>
      </c>
      <c r="L133" s="196" t="str">
        <f ca="1">IF(MOD(ROW()-13,2)=0,IF(ISBLANK(OFFSET('11. SEGUIMIENTO 2026'!$P$14,INT((ROW()-13)/2),0)),"",OFFSET('11. SEGUIMIENTO 2026'!$P$14,INT((ROW()-13)/2),0)),IF(ISBLANK(OFFSET('9. METAS'!$T$20,INT((ROW()-14)/2),0)),"",OFFSET('9. METAS'!$T$20,INT((ROW()-14)/2),0)))</f>
        <v/>
      </c>
      <c r="M133" s="197" t="str">
        <f ca="1">IF(MOD(ROW()-13,2)=0,IF(ISBLANK(OFFSET('11. SEGUIMIENTO 2026'!$Q$14,INT((ROW()-13)/2),0)),"",OFFSET('11. SEGUIMIENTO 2026'!$Q$14,INT((ROW()-13)/2),0)),IF(ISBLANK(OFFSET('9. METAS'!$U$20,INT((ROW()-14)/2),0)),"",OFFSET('9. METAS'!$U$20,INT((ROW()-14)/2),0)))</f>
        <v/>
      </c>
      <c r="N133" s="769">
        <f ca="1">IFERROR(J133/J134,"ND")</f>
        <v>1.0017391304347827</v>
      </c>
      <c r="O133" s="771" t="str">
        <f ca="1">IFERROR(((J133+K133+L133)/H133),"ND")</f>
        <v>ND</v>
      </c>
      <c r="P133" s="775" t="str">
        <f ca="1">IF(ISBLANK(OFFSET('11. SEGUIMIENTO 2026'!$AB$14,INT((ROW()-13)/2),0)),"",OFFSET('11. SEGUIMIENTO 2026'!$AB$14,INT((ROW()-13)/2),0))</f>
        <v/>
      </c>
    </row>
    <row r="134" spans="3:16">
      <c r="C134" s="747"/>
      <c r="D134" s="749"/>
      <c r="E134" s="749"/>
      <c r="F134" s="751"/>
      <c r="G134" s="753"/>
      <c r="H134" s="760"/>
      <c r="I134" s="764"/>
      <c r="J134" s="195" t="str">
        <f ca="1">IF(MOD(ROW()-13,2)=0,IF(ISBLANK(OFFSET('11. SEGUIMIENTO 2026'!$N$14,INT((ROW()-13)/2),0)),"",OFFSET('11. SEGUIMIENTO 2026'!$N$14,INT((ROW()-13)/2),0)),IF(ISBLANK(OFFSET('9. METAS'!$R$20,INT((ROW()-14)/2),0)),"",OFFSET('9. METAS'!$R$20,INT((ROW()-14)/2),0)))</f>
        <v>1150</v>
      </c>
      <c r="K134" s="196" t="str">
        <f ca="1">IF(MOD(ROW()-13,2)=0,IF(ISBLANK(OFFSET('11. SEGUIMIENTO 2026'!$O$14,INT((ROW()-13)/2),0)),"",OFFSET('11. SEGUIMIENTO 2026'!$O$14,INT((ROW()-13)/2),0)),IF(ISBLANK(OFFSET('9. METAS'!$S$20,INT((ROW()-14)/2),0)),"",OFFSET('9. METAS'!$S$20,INT((ROW()-14)/2),0)))</f>
        <v>1150</v>
      </c>
      <c r="L134" s="196" t="str">
        <f ca="1">IF(MOD(ROW()-13,2)=0,IF(ISBLANK(OFFSET('11. SEGUIMIENTO 2026'!$P$14,INT((ROW()-13)/2),0)),"",OFFSET('11. SEGUIMIENTO 2026'!$P$14,INT((ROW()-13)/2),0)),IF(ISBLANK(OFFSET('9. METAS'!$T$20,INT((ROW()-14)/2),0)),"",OFFSET('9. METAS'!$T$20,INT((ROW()-14)/2),0)))</f>
        <v>1150</v>
      </c>
      <c r="M134" s="197" t="str">
        <f ca="1">IF(MOD(ROW()-13,2)=0,IF(ISBLANK(OFFSET('11. SEGUIMIENTO 2026'!$Q$14,INT((ROW()-13)/2),0)),"",OFFSET('11. SEGUIMIENTO 2026'!$Q$14,INT((ROW()-13)/2),0)),IF(ISBLANK(OFFSET('9. METAS'!$U$20,INT((ROW()-14)/2),0)),"",OFFSET('9. METAS'!$U$20,INT((ROW()-14)/2),0)))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METAS'!$L$20,INT((ROW()-13)/2),0)),"",OFFSET('9. METAS'!$L$20,INT((ROW()-13)/2),0))</f>
        <v>380000</v>
      </c>
      <c r="I135" s="763"/>
      <c r="J135" s="195">
        <f ca="1">IF(MOD(ROW()-13,2)=0,IF(ISBLANK(OFFSET('11. SEGUIMIENTO 2026'!$N$14,INT((ROW()-13)/2),0)),"",OFFSET('11. SEGUIMIENTO 2026'!$N$14,INT((ROW()-13)/2),0)),IF(ISBLANK(OFFSET('9. METAS'!$R$20,INT((ROW()-14)/2),0)),"",OFFSET('9. METAS'!$R$20,INT((ROW()-14)/2),0)))</f>
        <v>92370.35</v>
      </c>
      <c r="K135" s="196" t="str">
        <f ca="1">IF(MOD(ROW()-13,2)=0,IF(ISBLANK(OFFSET('11. SEGUIMIENTO 2026'!$O$14,INT((ROW()-13)/2),0)),"",OFFSET('11. SEGUIMIENTO 2026'!$O$14,INT((ROW()-13)/2),0)),IF(ISBLANK(OFFSET('9. METAS'!$S$20,INT((ROW()-14)/2),0)),"",OFFSET('9. METAS'!$S$20,INT((ROW()-14)/2),0)))</f>
        <v/>
      </c>
      <c r="L135" s="196" t="str">
        <f ca="1">IF(MOD(ROW()-13,2)=0,IF(ISBLANK(OFFSET('11. SEGUIMIENTO 2026'!$P$14,INT((ROW()-13)/2),0)),"",OFFSET('11. SEGUIMIENTO 2026'!$P$14,INT((ROW()-13)/2),0)),IF(ISBLANK(OFFSET('9. METAS'!$T$20,INT((ROW()-14)/2),0)),"",OFFSET('9. METAS'!$T$20,INT((ROW()-14)/2),0)))</f>
        <v/>
      </c>
      <c r="M135" s="197" t="str">
        <f ca="1">IF(MOD(ROW()-13,2)=0,IF(ISBLANK(OFFSET('11. SEGUIMIENTO 2026'!$Q$14,INT((ROW()-13)/2),0)),"",OFFSET('11. SEGUIMIENTO 2026'!$Q$14,INT((ROW()-13)/2),0)),IF(ISBLANK(OFFSET('9. METAS'!$U$20,INT((ROW()-14)/2),0)),"",OFFSET('9. METAS'!$U$20,INT((ROW()-14)/2),0)))</f>
        <v/>
      </c>
      <c r="N135" s="769">
        <f ca="1">IFERROR(J135/J136,"ND")</f>
        <v>0.97231947368421057</v>
      </c>
      <c r="O135" s="771" t="str">
        <f ca="1">IFERROR(((J135+K135+L135)/H135),"ND")</f>
        <v>ND</v>
      </c>
      <c r="P135" s="775" t="str">
        <f ca="1">IF(ISBLANK(OFFSET('11. SEGUIMIENTO 2026'!$AB$14,INT((ROW()-13)/2),0)),"",OFFSET('11. SEGUIMIENTO 2026'!$AB$14,INT((ROW()-13)/2),0))</f>
        <v/>
      </c>
    </row>
    <row r="136" spans="3:16">
      <c r="C136" s="747"/>
      <c r="D136" s="749"/>
      <c r="E136" s="749"/>
      <c r="F136" s="751"/>
      <c r="G136" s="753"/>
      <c r="H136" s="760"/>
      <c r="I136" s="764"/>
      <c r="J136" s="195">
        <f ca="1">IF(MOD(ROW()-13,2)=0,IF(ISBLANK(OFFSET('11. SEGUIMIENTO 2026'!$N$14,INT((ROW()-13)/2),0)),"",OFFSET('11. SEGUIMIENTO 2026'!$N$14,INT((ROW()-13)/2),0)),IF(ISBLANK(OFFSET('9. METAS'!$R$20,INT((ROW()-14)/2),0)),"",OFFSET('9. METAS'!$R$20,INT((ROW()-14)/2),0)))</f>
        <v>95000</v>
      </c>
      <c r="K136" s="196">
        <f ca="1">IF(MOD(ROW()-13,2)=0,IF(ISBLANK(OFFSET('11. SEGUIMIENTO 2026'!$O$14,INT((ROW()-13)/2),0)),"",OFFSET('11. SEGUIMIENTO 2026'!$O$14,INT((ROW()-13)/2),0)),IF(ISBLANK(OFFSET('9. METAS'!$S$20,INT((ROW()-14)/2),0)),"",OFFSET('9. METAS'!$S$20,INT((ROW()-14)/2),0)))</f>
        <v>95000</v>
      </c>
      <c r="L136" s="196">
        <f ca="1">IF(MOD(ROW()-13,2)=0,IF(ISBLANK(OFFSET('11. SEGUIMIENTO 2026'!$P$14,INT((ROW()-13)/2),0)),"",OFFSET('11. SEGUIMIENTO 2026'!$P$14,INT((ROW()-13)/2),0)),IF(ISBLANK(OFFSET('9. METAS'!$T$20,INT((ROW()-14)/2),0)),"",OFFSET('9. METAS'!$T$20,INT((ROW()-14)/2),0)))</f>
        <v>95000</v>
      </c>
      <c r="M136" s="197">
        <f ca="1">IF(MOD(ROW()-13,2)=0,IF(ISBLANK(OFFSET('11. SEGUIMIENTO 2026'!$Q$14,INT((ROW()-13)/2),0)),"",OFFSET('11. SEGUIMIENTO 2026'!$Q$14,INT((ROW()-13)/2),0)),IF(ISBLANK(OFFSET('9. METAS'!$U$20,INT((ROW()-14)/2),0)),"",OFFSET('9. METAS'!$U$20,INT((ROW()-14)/2),0)))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METAS'!$L$20,INT((ROW()-13)/2),0)),"",OFFSET('9. METAS'!$L$20,INT((ROW()-13)/2),0))</f>
        <v>140</v>
      </c>
      <c r="I137" s="763"/>
      <c r="J137" s="195">
        <f ca="1">IF(MOD(ROW()-13,2)=0,IF(ISBLANK(OFFSET('11. SEGUIMIENTO 2026'!$N$14,INT((ROW()-13)/2),0)),"",OFFSET('11. SEGUIMIENTO 2026'!$N$14,INT((ROW()-13)/2),0)),IF(ISBLANK(OFFSET('9. METAS'!$R$20,INT((ROW()-14)/2),0)),"",OFFSET('9. METAS'!$R$20,INT((ROW()-14)/2),0)))</f>
        <v>23</v>
      </c>
      <c r="K137" s="196" t="str">
        <f ca="1">IF(MOD(ROW()-13,2)=0,IF(ISBLANK(OFFSET('11. SEGUIMIENTO 2026'!$O$14,INT((ROW()-13)/2),0)),"",OFFSET('11. SEGUIMIENTO 2026'!$O$14,INT((ROW()-13)/2),0)),IF(ISBLANK(OFFSET('9. METAS'!$S$20,INT((ROW()-14)/2),0)),"",OFFSET('9. METAS'!$S$20,INT((ROW()-14)/2),0)))</f>
        <v/>
      </c>
      <c r="L137" s="196" t="str">
        <f ca="1">IF(MOD(ROW()-13,2)=0,IF(ISBLANK(OFFSET('11. SEGUIMIENTO 2026'!$P$14,INT((ROW()-13)/2),0)),"",OFFSET('11. SEGUIMIENTO 2026'!$P$14,INT((ROW()-13)/2),0)),IF(ISBLANK(OFFSET('9. METAS'!$T$20,INT((ROW()-14)/2),0)),"",OFFSET('9. METAS'!$T$20,INT((ROW()-14)/2),0)))</f>
        <v/>
      </c>
      <c r="M137" s="197" t="str">
        <f ca="1">IF(MOD(ROW()-13,2)=0,IF(ISBLANK(OFFSET('11. SEGUIMIENTO 2026'!$Q$14,INT((ROW()-13)/2),0)),"",OFFSET('11. SEGUIMIENTO 2026'!$Q$14,INT((ROW()-13)/2),0)),IF(ISBLANK(OFFSET('9. METAS'!$U$20,INT((ROW()-14)/2),0)),"",OFFSET('9. METAS'!$U$20,INT((ROW()-14)/2),0)))</f>
        <v/>
      </c>
      <c r="N137" s="769">
        <f ca="1">IFERROR(J137/J138,"ND")</f>
        <v>0.65714285714285714</v>
      </c>
      <c r="O137" s="771" t="str">
        <f ca="1">IFERROR(((J137+K137+L137)/H137),"ND")</f>
        <v>ND</v>
      </c>
      <c r="P137" s="775" t="str">
        <f ca="1">IF(ISBLANK(OFFSET('11. SEGUIMIENTO 2026'!$AB$14,INT((ROW()-13)/2),0)),"",OFFSET('11. SEGUIMIENTO 2026'!$AB$14,INT((ROW()-13)/2),0))</f>
        <v/>
      </c>
    </row>
    <row r="138" spans="3:16">
      <c r="C138" s="747"/>
      <c r="D138" s="749"/>
      <c r="E138" s="749"/>
      <c r="F138" s="751"/>
      <c r="G138" s="753"/>
      <c r="H138" s="760"/>
      <c r="I138" s="764"/>
      <c r="J138" s="195">
        <f ca="1">IF(MOD(ROW()-13,2)=0,IF(ISBLANK(OFFSET('11. SEGUIMIENTO 2026'!$N$14,INT((ROW()-13)/2),0)),"",OFFSET('11. SEGUIMIENTO 2026'!$N$14,INT((ROW()-13)/2),0)),IF(ISBLANK(OFFSET('9. METAS'!$R$20,INT((ROW()-14)/2),0)),"",OFFSET('9. METAS'!$R$20,INT((ROW()-14)/2),0)))</f>
        <v>35</v>
      </c>
      <c r="K138" s="196">
        <f ca="1">IF(MOD(ROW()-13,2)=0,IF(ISBLANK(OFFSET('11. SEGUIMIENTO 2026'!$O$14,INT((ROW()-13)/2),0)),"",OFFSET('11. SEGUIMIENTO 2026'!$O$14,INT((ROW()-13)/2),0)),IF(ISBLANK(OFFSET('9. METAS'!$S$20,INT((ROW()-14)/2),0)),"",OFFSET('9. METAS'!$S$20,INT((ROW()-14)/2),0)))</f>
        <v>35</v>
      </c>
      <c r="L138" s="196">
        <f ca="1">IF(MOD(ROW()-13,2)=0,IF(ISBLANK(OFFSET('11. SEGUIMIENTO 2026'!$P$14,INT((ROW()-13)/2),0)),"",OFFSET('11. SEGUIMIENTO 2026'!$P$14,INT((ROW()-13)/2),0)),IF(ISBLANK(OFFSET('9. METAS'!$T$20,INT((ROW()-14)/2),0)),"",OFFSET('9. METAS'!$T$20,INT((ROW()-14)/2),0)))</f>
        <v>35</v>
      </c>
      <c r="M138" s="197">
        <f ca="1">IF(MOD(ROW()-13,2)=0,IF(ISBLANK(OFFSET('11. SEGUIMIENTO 2026'!$Q$14,INT((ROW()-13)/2),0)),"",OFFSET('11. SEGUIMIENTO 2026'!$Q$14,INT((ROW()-13)/2),0)),IF(ISBLANK(OFFSET('9. METAS'!$U$20,INT((ROW()-14)/2),0)),"",OFFSET('9. METAS'!$U$20,INT((ROW()-14)/2),0)))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METAS'!$L$20,INT((ROW()-13)/2),0)),"",OFFSET('9. METAS'!$L$20,INT((ROW()-13)/2),0))</f>
        <v>20</v>
      </c>
      <c r="I139" s="763"/>
      <c r="J139" s="195">
        <f ca="1">IF(MOD(ROW()-13,2)=0,IF(ISBLANK(OFFSET('11. SEGUIMIENTO 2026'!$N$14,INT((ROW()-13)/2),0)),"",OFFSET('11. SEGUIMIENTO 2026'!$N$14,INT((ROW()-13)/2),0)),IF(ISBLANK(OFFSET('9. METAS'!$R$20,INT((ROW()-14)/2),0)),"",OFFSET('9. METAS'!$R$20,INT((ROW()-14)/2),0)))</f>
        <v>3</v>
      </c>
      <c r="K139" s="196" t="str">
        <f ca="1">IF(MOD(ROW()-13,2)=0,IF(ISBLANK(OFFSET('11. SEGUIMIENTO 2026'!$O$14,INT((ROW()-13)/2),0)),"",OFFSET('11. SEGUIMIENTO 2026'!$O$14,INT((ROW()-13)/2),0)),IF(ISBLANK(OFFSET('9. METAS'!$S$20,INT((ROW()-14)/2),0)),"",OFFSET('9. METAS'!$S$20,INT((ROW()-14)/2),0)))</f>
        <v/>
      </c>
      <c r="L139" s="196" t="str">
        <f ca="1">IF(MOD(ROW()-13,2)=0,IF(ISBLANK(OFFSET('11. SEGUIMIENTO 2026'!$P$14,INT((ROW()-13)/2),0)),"",OFFSET('11. SEGUIMIENTO 2026'!$P$14,INT((ROW()-13)/2),0)),IF(ISBLANK(OFFSET('9. METAS'!$T$20,INT((ROW()-14)/2),0)),"",OFFSET('9. METAS'!$T$20,INT((ROW()-14)/2),0)))</f>
        <v/>
      </c>
      <c r="M139" s="197" t="str">
        <f ca="1">IF(MOD(ROW()-13,2)=0,IF(ISBLANK(OFFSET('11. SEGUIMIENTO 2026'!$Q$14,INT((ROW()-13)/2),0)),"",OFFSET('11. SEGUIMIENTO 2026'!$Q$14,INT((ROW()-13)/2),0)),IF(ISBLANK(OFFSET('9. METAS'!$U$20,INT((ROW()-14)/2),0)),"",OFFSET('9. METAS'!$U$20,INT((ROW()-14)/2),0)))</f>
        <v/>
      </c>
      <c r="N139" s="769">
        <f ca="1">IFERROR(J139/J140,"ND")</f>
        <v>0.6</v>
      </c>
      <c r="O139" s="771" t="str">
        <f ca="1">IFERROR(((J139+K139+L139)/H139),"ND")</f>
        <v>ND</v>
      </c>
      <c r="P139" s="775" t="str">
        <f ca="1">IF(ISBLANK(OFFSET('11. SEGUIMIENTO 2026'!$AB$14,INT((ROW()-13)/2),0)),"",OFFSET('11. SEGUIMIENTO 2026'!$AB$14,INT((ROW()-13)/2),0))</f>
        <v/>
      </c>
    </row>
    <row r="140" spans="3:16">
      <c r="C140" s="747"/>
      <c r="D140" s="749"/>
      <c r="E140" s="749"/>
      <c r="F140" s="751"/>
      <c r="G140" s="753"/>
      <c r="H140" s="760"/>
      <c r="I140" s="764"/>
      <c r="J140" s="195">
        <f ca="1">IF(MOD(ROW()-13,2)=0,IF(ISBLANK(OFFSET('11. SEGUIMIENTO 2026'!$N$14,INT((ROW()-13)/2),0)),"",OFFSET('11. SEGUIMIENTO 2026'!$N$14,INT((ROW()-13)/2),0)),IF(ISBLANK(OFFSET('9. METAS'!$R$20,INT((ROW()-14)/2),0)),"",OFFSET('9. METAS'!$R$20,INT((ROW()-14)/2),0)))</f>
        <v>5</v>
      </c>
      <c r="K140" s="196">
        <f ca="1">IF(MOD(ROW()-13,2)=0,IF(ISBLANK(OFFSET('11. SEGUIMIENTO 2026'!$O$14,INT((ROW()-13)/2),0)),"",OFFSET('11. SEGUIMIENTO 2026'!$O$14,INT((ROW()-13)/2),0)),IF(ISBLANK(OFFSET('9. METAS'!$S$20,INT((ROW()-14)/2),0)),"",OFFSET('9. METAS'!$S$20,INT((ROW()-14)/2),0)))</f>
        <v>5</v>
      </c>
      <c r="L140" s="196">
        <f ca="1">IF(MOD(ROW()-13,2)=0,IF(ISBLANK(OFFSET('11. SEGUIMIENTO 2026'!$P$14,INT((ROW()-13)/2),0)),"",OFFSET('11. SEGUIMIENTO 2026'!$P$14,INT((ROW()-13)/2),0)),IF(ISBLANK(OFFSET('9. METAS'!$T$20,INT((ROW()-14)/2),0)),"",OFFSET('9. METAS'!$T$20,INT((ROW()-14)/2),0)))</f>
        <v>5</v>
      </c>
      <c r="M140" s="197">
        <f ca="1">IF(MOD(ROW()-13,2)=0,IF(ISBLANK(OFFSET('11. SEGUIMIENTO 2026'!$Q$14,INT((ROW()-13)/2),0)),"",OFFSET('11. SEGUIMIENTO 2026'!$Q$14,INT((ROW()-13)/2),0)),IF(ISBLANK(OFFSET('9. METAS'!$U$20,INT((ROW()-14)/2),0)),"",OFFSET('9. METAS'!$U$20,INT((ROW()-14)/2),0)))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METAS'!$L$20,INT((ROW()-13)/2),0)),"",OFFSET('9. METAS'!$L$20,INT((ROW()-13)/2),0))</f>
        <v>210</v>
      </c>
      <c r="I141" s="763"/>
      <c r="J141" s="195">
        <f ca="1">IF(MOD(ROW()-13,2)=0,IF(ISBLANK(OFFSET('11. SEGUIMIENTO 2026'!$N$14,INT((ROW()-13)/2),0)),"",OFFSET('11. SEGUIMIENTO 2026'!$N$14,INT((ROW()-13)/2),0)),IF(ISBLANK(OFFSET('9. METAS'!$R$20,INT((ROW()-14)/2),0)),"",OFFSET('9. METAS'!$R$20,INT((ROW()-14)/2),0)))</f>
        <v>52</v>
      </c>
      <c r="K141" s="196" t="str">
        <f ca="1">IF(MOD(ROW()-13,2)=0,IF(ISBLANK(OFFSET('11. SEGUIMIENTO 2026'!$O$14,INT((ROW()-13)/2),0)),"",OFFSET('11. SEGUIMIENTO 2026'!$O$14,INT((ROW()-13)/2),0)),IF(ISBLANK(OFFSET('9. METAS'!$S$20,INT((ROW()-14)/2),0)),"",OFFSET('9. METAS'!$S$20,INT((ROW()-14)/2),0)))</f>
        <v/>
      </c>
      <c r="L141" s="196" t="str">
        <f ca="1">IF(MOD(ROW()-13,2)=0,IF(ISBLANK(OFFSET('11. SEGUIMIENTO 2026'!$P$14,INT((ROW()-13)/2),0)),"",OFFSET('11. SEGUIMIENTO 2026'!$P$14,INT((ROW()-13)/2),0)),IF(ISBLANK(OFFSET('9. METAS'!$T$20,INT((ROW()-14)/2),0)),"",OFFSET('9. METAS'!$T$20,INT((ROW()-14)/2),0)))</f>
        <v/>
      </c>
      <c r="M141" s="197" t="str">
        <f ca="1">IF(MOD(ROW()-13,2)=0,IF(ISBLANK(OFFSET('11. SEGUIMIENTO 2026'!$Q$14,INT((ROW()-13)/2),0)),"",OFFSET('11. SEGUIMIENTO 2026'!$Q$14,INT((ROW()-13)/2),0)),IF(ISBLANK(OFFSET('9. METAS'!$U$20,INT((ROW()-14)/2),0)),"",OFFSET('9. METAS'!$U$20,INT((ROW()-14)/2),0)))</f>
        <v/>
      </c>
      <c r="N141" s="769">
        <f ca="1">IFERROR(J141/J142,"ND")</f>
        <v>0.99047619047619051</v>
      </c>
      <c r="O141" s="771" t="str">
        <f ca="1">IFERROR(((J141+K141+L141)/H141),"ND")</f>
        <v>ND</v>
      </c>
      <c r="P141" s="775" t="str">
        <f ca="1">IF(ISBLANK(OFFSET('11. SEGUIMIENTO 2026'!$AB$14,INT((ROW()-13)/2),0)),"",OFFSET('11. SEGUIMIENTO 2026'!$AB$14,INT((ROW()-13)/2),0))</f>
        <v/>
      </c>
    </row>
    <row r="142" spans="3:16">
      <c r="C142" s="747"/>
      <c r="D142" s="749"/>
      <c r="E142" s="749"/>
      <c r="F142" s="751"/>
      <c r="G142" s="753"/>
      <c r="H142" s="760"/>
      <c r="I142" s="764"/>
      <c r="J142" s="195">
        <f ca="1">IF(MOD(ROW()-13,2)=0,IF(ISBLANK(OFFSET('11. SEGUIMIENTO 2026'!$N$14,INT((ROW()-13)/2),0)),"",OFFSET('11. SEGUIMIENTO 2026'!$N$14,INT((ROW()-13)/2),0)),IF(ISBLANK(OFFSET('9. METAS'!$R$20,INT((ROW()-14)/2),0)),"",OFFSET('9. METAS'!$R$20,INT((ROW()-14)/2),0)))</f>
        <v>52.5</v>
      </c>
      <c r="K142" s="196">
        <f ca="1">IF(MOD(ROW()-13,2)=0,IF(ISBLANK(OFFSET('11. SEGUIMIENTO 2026'!$O$14,INT((ROW()-13)/2),0)),"",OFFSET('11. SEGUIMIENTO 2026'!$O$14,INT((ROW()-13)/2),0)),IF(ISBLANK(OFFSET('9. METAS'!$S$20,INT((ROW()-14)/2),0)),"",OFFSET('9. METAS'!$S$20,INT((ROW()-14)/2),0)))</f>
        <v>52.5</v>
      </c>
      <c r="L142" s="196">
        <f ca="1">IF(MOD(ROW()-13,2)=0,IF(ISBLANK(OFFSET('11. SEGUIMIENTO 2026'!$P$14,INT((ROW()-13)/2),0)),"",OFFSET('11. SEGUIMIENTO 2026'!$P$14,INT((ROW()-13)/2),0)),IF(ISBLANK(OFFSET('9. METAS'!$T$20,INT((ROW()-14)/2),0)),"",OFFSET('9. METAS'!$T$20,INT((ROW()-14)/2),0)))</f>
        <v>52.5</v>
      </c>
      <c r="M142" s="197">
        <f ca="1">IF(MOD(ROW()-13,2)=0,IF(ISBLANK(OFFSET('11. SEGUIMIENTO 2026'!$Q$14,INT((ROW()-13)/2),0)),"",OFFSET('11. SEGUIMIENTO 2026'!$Q$14,INT((ROW()-13)/2),0)),IF(ISBLANK(OFFSET('9. METAS'!$U$20,INT((ROW()-14)/2),0)),"",OFFSET('9. METAS'!$U$20,INT((ROW()-14)/2),0)))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METAS'!$L$20,INT((ROW()-13)/2),0)),"",OFFSET('9. METAS'!$L$20,INT((ROW()-13)/2),0))</f>
        <v>1100</v>
      </c>
      <c r="I143" s="763"/>
      <c r="J143" s="195">
        <f ca="1">IF(MOD(ROW()-13,2)=0,IF(ISBLANK(OFFSET('11. SEGUIMIENTO 2026'!$N$14,INT((ROW()-13)/2),0)),"",OFFSET('11. SEGUIMIENTO 2026'!$N$14,INT((ROW()-13)/2),0)),IF(ISBLANK(OFFSET('9. METAS'!$R$20,INT((ROW()-14)/2),0)),"",OFFSET('9. METAS'!$R$20,INT((ROW()-14)/2),0)))</f>
        <v>276</v>
      </c>
      <c r="K143" s="196" t="str">
        <f ca="1">IF(MOD(ROW()-13,2)=0,IF(ISBLANK(OFFSET('11. SEGUIMIENTO 2026'!$O$14,INT((ROW()-13)/2),0)),"",OFFSET('11. SEGUIMIENTO 2026'!$O$14,INT((ROW()-13)/2),0)),IF(ISBLANK(OFFSET('9. METAS'!$S$20,INT((ROW()-14)/2),0)),"",OFFSET('9. METAS'!$S$20,INT((ROW()-14)/2),0)))</f>
        <v/>
      </c>
      <c r="L143" s="196" t="str">
        <f ca="1">IF(MOD(ROW()-13,2)=0,IF(ISBLANK(OFFSET('11. SEGUIMIENTO 2026'!$P$14,INT((ROW()-13)/2),0)),"",OFFSET('11. SEGUIMIENTO 2026'!$P$14,INT((ROW()-13)/2),0)),IF(ISBLANK(OFFSET('9. METAS'!$T$20,INT((ROW()-14)/2),0)),"",OFFSET('9. METAS'!$T$20,INT((ROW()-14)/2),0)))</f>
        <v/>
      </c>
      <c r="M143" s="197" t="str">
        <f ca="1">IF(MOD(ROW()-13,2)=0,IF(ISBLANK(OFFSET('11. SEGUIMIENTO 2026'!$Q$14,INT((ROW()-13)/2),0)),"",OFFSET('11. SEGUIMIENTO 2026'!$Q$14,INT((ROW()-13)/2),0)),IF(ISBLANK(OFFSET('9. METAS'!$U$20,INT((ROW()-14)/2),0)),"",OFFSET('9. METAS'!$U$20,INT((ROW()-14)/2),0)))</f>
        <v/>
      </c>
      <c r="N143" s="769">
        <f ca="1">IFERROR(J143/J144,"ND")</f>
        <v>1.0036363636363637</v>
      </c>
      <c r="O143" s="771" t="str">
        <f ca="1">IFERROR(((J143+K143+L143)/H143),"ND")</f>
        <v>ND</v>
      </c>
      <c r="P143" s="775" t="str">
        <f ca="1">IF(ISBLANK(OFFSET('11. SEGUIMIENTO 2026'!$AB$14,INT((ROW()-13)/2),0)),"",OFFSET('11. SEGUIMIENTO 2026'!$AB$14,INT((ROW()-13)/2),0))</f>
        <v/>
      </c>
    </row>
    <row r="144" spans="3:16">
      <c r="C144" s="747"/>
      <c r="D144" s="749"/>
      <c r="E144" s="749"/>
      <c r="F144" s="751"/>
      <c r="G144" s="753"/>
      <c r="H144" s="760"/>
      <c r="I144" s="764"/>
      <c r="J144" s="195">
        <f ca="1">IF(MOD(ROW()-13,2)=0,IF(ISBLANK(OFFSET('11. SEGUIMIENTO 2026'!$N$14,INT((ROW()-13)/2),0)),"",OFFSET('11. SEGUIMIENTO 2026'!$N$14,INT((ROW()-13)/2),0)),IF(ISBLANK(OFFSET('9. METAS'!$R$20,INT((ROW()-14)/2),0)),"",OFFSET('9. METAS'!$R$20,INT((ROW()-14)/2),0)))</f>
        <v>275</v>
      </c>
      <c r="K144" s="196">
        <f ca="1">IF(MOD(ROW()-13,2)=0,IF(ISBLANK(OFFSET('11. SEGUIMIENTO 2026'!$O$14,INT((ROW()-13)/2),0)),"",OFFSET('11. SEGUIMIENTO 2026'!$O$14,INT((ROW()-13)/2),0)),IF(ISBLANK(OFFSET('9. METAS'!$S$20,INT((ROW()-14)/2),0)),"",OFFSET('9. METAS'!$S$20,INT((ROW()-14)/2),0)))</f>
        <v>275</v>
      </c>
      <c r="L144" s="196">
        <f ca="1">IF(MOD(ROW()-13,2)=0,IF(ISBLANK(OFFSET('11. SEGUIMIENTO 2026'!$P$14,INT((ROW()-13)/2),0)),"",OFFSET('11. SEGUIMIENTO 2026'!$P$14,INT((ROW()-13)/2),0)),IF(ISBLANK(OFFSET('9. METAS'!$T$20,INT((ROW()-14)/2),0)),"",OFFSET('9. METAS'!$T$20,INT((ROW()-14)/2),0)))</f>
        <v>275</v>
      </c>
      <c r="M144" s="197">
        <f ca="1">IF(MOD(ROW()-13,2)=0,IF(ISBLANK(OFFSET('11. SEGUIMIENTO 2026'!$Q$14,INT((ROW()-13)/2),0)),"",OFFSET('11. SEGUIMIENTO 2026'!$Q$14,INT((ROW()-13)/2),0)),IF(ISBLANK(OFFSET('9. METAS'!$U$20,INT((ROW()-14)/2),0)),"",OFFSET('9. METAS'!$U$20,INT((ROW()-14)/2),0)))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METAS'!$L$20,INT((ROW()-13)/2),0)),"",OFFSET('9. METAS'!$L$20,INT((ROW()-13)/2),0))</f>
        <v>1320</v>
      </c>
      <c r="I145" s="763"/>
      <c r="J145" s="195">
        <f ca="1">IF(MOD(ROW()-13,2)=0,IF(ISBLANK(OFFSET('11. SEGUIMIENTO 2026'!$N$14,INT((ROW()-13)/2),0)),"",OFFSET('11. SEGUIMIENTO 2026'!$N$14,INT((ROW()-13)/2),0)),IF(ISBLANK(OFFSET('9. METAS'!$R$20,INT((ROW()-14)/2),0)),"",OFFSET('9. METAS'!$R$20,INT((ROW()-14)/2),0)))</f>
        <v>271</v>
      </c>
      <c r="K145" s="196" t="str">
        <f ca="1">IF(MOD(ROW()-13,2)=0,IF(ISBLANK(OFFSET('11. SEGUIMIENTO 2026'!$O$14,INT((ROW()-13)/2),0)),"",OFFSET('11. SEGUIMIENTO 2026'!$O$14,INT((ROW()-13)/2),0)),IF(ISBLANK(OFFSET('9. METAS'!$S$20,INT((ROW()-14)/2),0)),"",OFFSET('9. METAS'!$S$20,INT((ROW()-14)/2),0)))</f>
        <v/>
      </c>
      <c r="L145" s="196" t="str">
        <f ca="1">IF(MOD(ROW()-13,2)=0,IF(ISBLANK(OFFSET('11. SEGUIMIENTO 2026'!$P$14,INT((ROW()-13)/2),0)),"",OFFSET('11. SEGUIMIENTO 2026'!$P$14,INT((ROW()-13)/2),0)),IF(ISBLANK(OFFSET('9. METAS'!$T$20,INT((ROW()-14)/2),0)),"",OFFSET('9. METAS'!$T$20,INT((ROW()-14)/2),0)))</f>
        <v/>
      </c>
      <c r="M145" s="197" t="str">
        <f ca="1">IF(MOD(ROW()-13,2)=0,IF(ISBLANK(OFFSET('11. SEGUIMIENTO 2026'!$Q$14,INT((ROW()-13)/2),0)),"",OFFSET('11. SEGUIMIENTO 2026'!$Q$14,INT((ROW()-13)/2),0)),IF(ISBLANK(OFFSET('9. METAS'!$U$20,INT((ROW()-14)/2),0)),"",OFFSET('9. METAS'!$U$20,INT((ROW()-14)/2),0)))</f>
        <v/>
      </c>
      <c r="N145" s="769">
        <f ca="1">IFERROR(J145/J146,"ND")</f>
        <v>0.82121212121212117</v>
      </c>
      <c r="O145" s="771" t="str">
        <f ca="1">IFERROR(((J145+K145+L145)/H145),"ND")</f>
        <v>ND</v>
      </c>
      <c r="P145" s="775" t="str">
        <f ca="1">IF(ISBLANK(OFFSET('11. SEGUIMIENTO 2026'!$AB$14,INT((ROW()-13)/2),0)),"",OFFSET('11. SEGUIMIENTO 2026'!$AB$14,INT((ROW()-13)/2),0))</f>
        <v/>
      </c>
    </row>
    <row r="146" spans="3:16">
      <c r="C146" s="747"/>
      <c r="D146" s="749"/>
      <c r="E146" s="749"/>
      <c r="F146" s="751"/>
      <c r="G146" s="753"/>
      <c r="H146" s="760"/>
      <c r="I146" s="764"/>
      <c r="J146" s="195">
        <f ca="1">IF(MOD(ROW()-13,2)=0,IF(ISBLANK(OFFSET('11. SEGUIMIENTO 2026'!$N$14,INT((ROW()-13)/2),0)),"",OFFSET('11. SEGUIMIENTO 2026'!$N$14,INT((ROW()-13)/2),0)),IF(ISBLANK(OFFSET('9. METAS'!$R$20,INT((ROW()-14)/2),0)),"",OFFSET('9. METAS'!$R$20,INT((ROW()-14)/2),0)))</f>
        <v>330</v>
      </c>
      <c r="K146" s="196">
        <f ca="1">IF(MOD(ROW()-13,2)=0,IF(ISBLANK(OFFSET('11. SEGUIMIENTO 2026'!$O$14,INT((ROW()-13)/2),0)),"",OFFSET('11. SEGUIMIENTO 2026'!$O$14,INT((ROW()-13)/2),0)),IF(ISBLANK(OFFSET('9. METAS'!$S$20,INT((ROW()-14)/2),0)),"",OFFSET('9. METAS'!$S$20,INT((ROW()-14)/2),0)))</f>
        <v>330</v>
      </c>
      <c r="L146" s="196">
        <f ca="1">IF(MOD(ROW()-13,2)=0,IF(ISBLANK(OFFSET('11. SEGUIMIENTO 2026'!$P$14,INT((ROW()-13)/2),0)),"",OFFSET('11. SEGUIMIENTO 2026'!$P$14,INT((ROW()-13)/2),0)),IF(ISBLANK(OFFSET('9. METAS'!$T$20,INT((ROW()-14)/2),0)),"",OFFSET('9. METAS'!$T$20,INT((ROW()-14)/2),0)))</f>
        <v>330</v>
      </c>
      <c r="M146" s="197">
        <f ca="1">IF(MOD(ROW()-13,2)=0,IF(ISBLANK(OFFSET('11. SEGUIMIENTO 2026'!$Q$14,INT((ROW()-13)/2),0)),"",OFFSET('11. SEGUIMIENTO 2026'!$Q$14,INT((ROW()-13)/2),0)),IF(ISBLANK(OFFSET('9. METAS'!$U$20,INT((ROW()-14)/2),0)),"",OFFSET('9. METAS'!$U$20,INT((ROW()-14)/2),0)))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METAS'!$L$20,INT((ROW()-13)/2),0)),"",OFFSET('9. METAS'!$L$20,INT((ROW()-13)/2),0))</f>
        <v>792</v>
      </c>
      <c r="I147" s="763"/>
      <c r="J147" s="195">
        <f ca="1">IF(MOD(ROW()-13,2)=0,IF(ISBLANK(OFFSET('11. SEGUIMIENTO 2026'!$N$14,INT((ROW()-13)/2),0)),"",OFFSET('11. SEGUIMIENTO 2026'!$N$14,INT((ROW()-13)/2),0)),IF(ISBLANK(OFFSET('9. METAS'!$R$20,INT((ROW()-14)/2),0)),"",OFFSET('9. METAS'!$R$20,INT((ROW()-14)/2),0)))</f>
        <v>218</v>
      </c>
      <c r="K147" s="196" t="str">
        <f ca="1">IF(MOD(ROW()-13,2)=0,IF(ISBLANK(OFFSET('11. SEGUIMIENTO 2026'!$O$14,INT((ROW()-13)/2),0)),"",OFFSET('11. SEGUIMIENTO 2026'!$O$14,INT((ROW()-13)/2),0)),IF(ISBLANK(OFFSET('9. METAS'!$S$20,INT((ROW()-14)/2),0)),"",OFFSET('9. METAS'!$S$20,INT((ROW()-14)/2),0)))</f>
        <v/>
      </c>
      <c r="L147" s="196" t="str">
        <f ca="1">IF(MOD(ROW()-13,2)=0,IF(ISBLANK(OFFSET('11. SEGUIMIENTO 2026'!$P$14,INT((ROW()-13)/2),0)),"",OFFSET('11. SEGUIMIENTO 2026'!$P$14,INT((ROW()-13)/2),0)),IF(ISBLANK(OFFSET('9. METAS'!$T$20,INT((ROW()-14)/2),0)),"",OFFSET('9. METAS'!$T$20,INT((ROW()-14)/2),0)))</f>
        <v/>
      </c>
      <c r="M147" s="197" t="str">
        <f ca="1">IF(MOD(ROW()-13,2)=0,IF(ISBLANK(OFFSET('11. SEGUIMIENTO 2026'!$Q$14,INT((ROW()-13)/2),0)),"",OFFSET('11. SEGUIMIENTO 2026'!$Q$14,INT((ROW()-13)/2),0)),IF(ISBLANK(OFFSET('9. METAS'!$U$20,INT((ROW()-14)/2),0)),"",OFFSET('9. METAS'!$U$20,INT((ROW()-14)/2),0)))</f>
        <v/>
      </c>
      <c r="N147" s="769">
        <f ca="1">IFERROR(J147/J148,"ND")</f>
        <v>1.101010101010101</v>
      </c>
      <c r="O147" s="771" t="str">
        <f ca="1">IFERROR(((J147+K147+L147)/H147),"ND")</f>
        <v>ND</v>
      </c>
      <c r="P147" s="775" t="str">
        <f ca="1">IF(ISBLANK(OFFSET('11. SEGUIMIENTO 2026'!$AB$14,INT((ROW()-13)/2),0)),"",OFFSET('11. SEGUIMIENTO 2026'!$AB$14,INT((ROW()-13)/2),0))</f>
        <v/>
      </c>
    </row>
    <row r="148" spans="3:16">
      <c r="C148" s="747"/>
      <c r="D148" s="749"/>
      <c r="E148" s="749"/>
      <c r="F148" s="751"/>
      <c r="G148" s="753"/>
      <c r="H148" s="760"/>
      <c r="I148" s="764"/>
      <c r="J148" s="195">
        <f ca="1">IF(MOD(ROW()-13,2)=0,IF(ISBLANK(OFFSET('11. SEGUIMIENTO 2026'!$N$14,INT((ROW()-13)/2),0)),"",OFFSET('11. SEGUIMIENTO 2026'!$N$14,INT((ROW()-13)/2),0)),IF(ISBLANK(OFFSET('9. METAS'!$R$20,INT((ROW()-14)/2),0)),"",OFFSET('9. METAS'!$R$20,INT((ROW()-14)/2),0)))</f>
        <v>198</v>
      </c>
      <c r="K148" s="196">
        <f ca="1">IF(MOD(ROW()-13,2)=0,IF(ISBLANK(OFFSET('11. SEGUIMIENTO 2026'!$O$14,INT((ROW()-13)/2),0)),"",OFFSET('11. SEGUIMIENTO 2026'!$O$14,INT((ROW()-13)/2),0)),IF(ISBLANK(OFFSET('9. METAS'!$S$20,INT((ROW()-14)/2),0)),"",OFFSET('9. METAS'!$S$20,INT((ROW()-14)/2),0)))</f>
        <v>198</v>
      </c>
      <c r="L148" s="196">
        <f ca="1">IF(MOD(ROW()-13,2)=0,IF(ISBLANK(OFFSET('11. SEGUIMIENTO 2026'!$P$14,INT((ROW()-13)/2),0)),"",OFFSET('11. SEGUIMIENTO 2026'!$P$14,INT((ROW()-13)/2),0)),IF(ISBLANK(OFFSET('9. METAS'!$T$20,INT((ROW()-14)/2),0)),"",OFFSET('9. METAS'!$T$20,INT((ROW()-14)/2),0)))</f>
        <v>198</v>
      </c>
      <c r="M148" s="197">
        <f ca="1">IF(MOD(ROW()-13,2)=0,IF(ISBLANK(OFFSET('11. SEGUIMIENTO 2026'!$Q$14,INT((ROW()-13)/2),0)),"",OFFSET('11. SEGUIMIENTO 2026'!$Q$14,INT((ROW()-13)/2),0)),IF(ISBLANK(OFFSET('9. METAS'!$U$20,INT((ROW()-14)/2),0)),"",OFFSET('9. METAS'!$U$20,INT((ROW()-14)/2),0)))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METAS'!$L$20,INT((ROW()-13)/2),0)),"",OFFSET('9. METAS'!$L$20,INT((ROW()-13)/2),0))</f>
        <v>132</v>
      </c>
      <c r="I149" s="763"/>
      <c r="J149" s="195">
        <f ca="1">IF(MOD(ROW()-13,2)=0,IF(ISBLANK(OFFSET('11. SEGUIMIENTO 2026'!$N$14,INT((ROW()-13)/2),0)),"",OFFSET('11. SEGUIMIENTO 2026'!$N$14,INT((ROW()-13)/2),0)),IF(ISBLANK(OFFSET('9. METAS'!$R$20,INT((ROW()-14)/2),0)),"",OFFSET('9. METAS'!$R$20,INT((ROW()-14)/2),0)))</f>
        <v>12</v>
      </c>
      <c r="K149" s="196" t="str">
        <f ca="1">IF(MOD(ROW()-13,2)=0,IF(ISBLANK(OFFSET('11. SEGUIMIENTO 2026'!$O$14,INT((ROW()-13)/2),0)),"",OFFSET('11. SEGUIMIENTO 2026'!$O$14,INT((ROW()-13)/2),0)),IF(ISBLANK(OFFSET('9. METAS'!$S$20,INT((ROW()-14)/2),0)),"",OFFSET('9. METAS'!$S$20,INT((ROW()-14)/2),0)))</f>
        <v/>
      </c>
      <c r="L149" s="196" t="str">
        <f ca="1">IF(MOD(ROW()-13,2)=0,IF(ISBLANK(OFFSET('11. SEGUIMIENTO 2026'!$P$14,INT((ROW()-13)/2),0)),"",OFFSET('11. SEGUIMIENTO 2026'!$P$14,INT((ROW()-13)/2),0)),IF(ISBLANK(OFFSET('9. METAS'!$T$20,INT((ROW()-14)/2),0)),"",OFFSET('9. METAS'!$T$20,INT((ROW()-14)/2),0)))</f>
        <v/>
      </c>
      <c r="M149" s="197" t="str">
        <f ca="1">IF(MOD(ROW()-13,2)=0,IF(ISBLANK(OFFSET('11. SEGUIMIENTO 2026'!$Q$14,INT((ROW()-13)/2),0)),"",OFFSET('11. SEGUIMIENTO 2026'!$Q$14,INT((ROW()-13)/2),0)),IF(ISBLANK(OFFSET('9. METAS'!$U$20,INT((ROW()-14)/2),0)),"",OFFSET('9. METAS'!$U$20,INT((ROW()-14)/2),0)))</f>
        <v/>
      </c>
      <c r="N149" s="769">
        <f ca="1">IFERROR(J149/J150,"ND")</f>
        <v>0.36363636363636365</v>
      </c>
      <c r="O149" s="771" t="str">
        <f ca="1">IFERROR(((J149+K149+L149)/H149),"ND")</f>
        <v>ND</v>
      </c>
      <c r="P149" s="775" t="str">
        <f ca="1">IF(ISBLANK(OFFSET('11. SEGUIMIENTO 2026'!$AB$14,INT((ROW()-13)/2),0)),"",OFFSET('11. SEGUIMIENTO 2026'!$AB$14,INT((ROW()-13)/2),0))</f>
        <v/>
      </c>
    </row>
    <row r="150" spans="3:16">
      <c r="C150" s="747"/>
      <c r="D150" s="749"/>
      <c r="E150" s="749"/>
      <c r="F150" s="751"/>
      <c r="G150" s="753"/>
      <c r="H150" s="760"/>
      <c r="I150" s="764"/>
      <c r="J150" s="195">
        <f ca="1">IF(MOD(ROW()-13,2)=0,IF(ISBLANK(OFFSET('11. SEGUIMIENTO 2026'!$N$14,INT((ROW()-13)/2),0)),"",OFFSET('11. SEGUIMIENTO 2026'!$N$14,INT((ROW()-13)/2),0)),IF(ISBLANK(OFFSET('9. METAS'!$R$20,INT((ROW()-14)/2),0)),"",OFFSET('9. METAS'!$R$20,INT((ROW()-14)/2),0)))</f>
        <v>33</v>
      </c>
      <c r="K150" s="196">
        <f ca="1">IF(MOD(ROW()-13,2)=0,IF(ISBLANK(OFFSET('11. SEGUIMIENTO 2026'!$O$14,INT((ROW()-13)/2),0)),"",OFFSET('11. SEGUIMIENTO 2026'!$O$14,INT((ROW()-13)/2),0)),IF(ISBLANK(OFFSET('9. METAS'!$S$20,INT((ROW()-14)/2),0)),"",OFFSET('9. METAS'!$S$20,INT((ROW()-14)/2),0)))</f>
        <v>33</v>
      </c>
      <c r="L150" s="196">
        <f ca="1">IF(MOD(ROW()-13,2)=0,IF(ISBLANK(OFFSET('11. SEGUIMIENTO 2026'!$P$14,INT((ROW()-13)/2),0)),"",OFFSET('11. SEGUIMIENTO 2026'!$P$14,INT((ROW()-13)/2),0)),IF(ISBLANK(OFFSET('9. METAS'!$T$20,INT((ROW()-14)/2),0)),"",OFFSET('9. METAS'!$T$20,INT((ROW()-14)/2),0)))</f>
        <v>33</v>
      </c>
      <c r="M150" s="197">
        <f ca="1">IF(MOD(ROW()-13,2)=0,IF(ISBLANK(OFFSET('11. SEGUIMIENTO 2026'!$Q$14,INT((ROW()-13)/2),0)),"",OFFSET('11. SEGUIMIENTO 2026'!$Q$14,INT((ROW()-13)/2),0)),IF(ISBLANK(OFFSET('9. METAS'!$U$20,INT((ROW()-14)/2),0)),"",OFFSET('9. METAS'!$U$20,INT((ROW()-14)/2),0)))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METAS'!$L$20,INT((ROW()-13)/2),0)),"",OFFSET('9. METAS'!$L$20,INT((ROW()-13)/2),0))</f>
        <v>61</v>
      </c>
      <c r="I151" s="763"/>
      <c r="J151" s="195">
        <f ca="1">IF(MOD(ROW()-13,2)=0,IF(ISBLANK(OFFSET('11. SEGUIMIENTO 2026'!$N$14,INT((ROW()-13)/2),0)),"",OFFSET('11. SEGUIMIENTO 2026'!$N$14,INT((ROW()-13)/2),0)),IF(ISBLANK(OFFSET('9. METAS'!$R$20,INT((ROW()-14)/2),0)),"",OFFSET('9. METAS'!$R$20,INT((ROW()-14)/2),0)))</f>
        <v>7</v>
      </c>
      <c r="K151" s="196" t="str">
        <f ca="1">IF(MOD(ROW()-13,2)=0,IF(ISBLANK(OFFSET('11. SEGUIMIENTO 2026'!$O$14,INT((ROW()-13)/2),0)),"",OFFSET('11. SEGUIMIENTO 2026'!$O$14,INT((ROW()-13)/2),0)),IF(ISBLANK(OFFSET('9. METAS'!$S$20,INT((ROW()-14)/2),0)),"",OFFSET('9. METAS'!$S$20,INT((ROW()-14)/2),0)))</f>
        <v/>
      </c>
      <c r="L151" s="196" t="str">
        <f ca="1">IF(MOD(ROW()-13,2)=0,IF(ISBLANK(OFFSET('11. SEGUIMIENTO 2026'!$P$14,INT((ROW()-13)/2),0)),"",OFFSET('11. SEGUIMIENTO 2026'!$P$14,INT((ROW()-13)/2),0)),IF(ISBLANK(OFFSET('9. METAS'!$T$20,INT((ROW()-14)/2),0)),"",OFFSET('9. METAS'!$T$20,INT((ROW()-14)/2),0)))</f>
        <v/>
      </c>
      <c r="M151" s="197" t="str">
        <f ca="1">IF(MOD(ROW()-13,2)=0,IF(ISBLANK(OFFSET('11. SEGUIMIENTO 2026'!$Q$14,INT((ROW()-13)/2),0)),"",OFFSET('11. SEGUIMIENTO 2026'!$Q$14,INT((ROW()-13)/2),0)),IF(ISBLANK(OFFSET('9. METAS'!$U$20,INT((ROW()-14)/2),0)),"",OFFSET('9. METAS'!$U$20,INT((ROW()-14)/2),0)))</f>
        <v/>
      </c>
      <c r="N151" s="769">
        <f ca="1">IFERROR(J151/J152,"ND")</f>
        <v>1.75</v>
      </c>
      <c r="O151" s="771" t="str">
        <f ca="1">IFERROR(((J151+K151+L151)/H151),"ND")</f>
        <v>ND</v>
      </c>
      <c r="P151" s="775" t="str">
        <f ca="1">IF(ISBLANK(OFFSET('11. SEGUIMIENTO 2026'!$AB$14,INT((ROW()-13)/2),0)),"",OFFSET('11. SEGUIMIENTO 2026'!$AB$14,INT((ROW()-13)/2),0))</f>
        <v/>
      </c>
    </row>
    <row r="152" spans="3:16">
      <c r="C152" s="747"/>
      <c r="D152" s="749"/>
      <c r="E152" s="749"/>
      <c r="F152" s="751"/>
      <c r="G152" s="753"/>
      <c r="H152" s="760"/>
      <c r="I152" s="764"/>
      <c r="J152" s="195">
        <f ca="1">IF(MOD(ROW()-13,2)=0,IF(ISBLANK(OFFSET('11. SEGUIMIENTO 2026'!$N$14,INT((ROW()-13)/2),0)),"",OFFSET('11. SEGUIMIENTO 2026'!$N$14,INT((ROW()-13)/2),0)),IF(ISBLANK(OFFSET('9. METAS'!$R$20,INT((ROW()-14)/2),0)),"",OFFSET('9. METAS'!$R$20,INT((ROW()-14)/2),0)))</f>
        <v>4</v>
      </c>
      <c r="K152" s="196">
        <f ca="1">IF(MOD(ROW()-13,2)=0,IF(ISBLANK(OFFSET('11. SEGUIMIENTO 2026'!$O$14,INT((ROW()-13)/2),0)),"",OFFSET('11. SEGUIMIENTO 2026'!$O$14,INT((ROW()-13)/2),0)),IF(ISBLANK(OFFSET('9. METAS'!$S$20,INT((ROW()-14)/2),0)),"",OFFSET('9. METAS'!$S$20,INT((ROW()-14)/2),0)))</f>
        <v>31</v>
      </c>
      <c r="L152" s="196">
        <f ca="1">IF(MOD(ROW()-13,2)=0,IF(ISBLANK(OFFSET('11. SEGUIMIENTO 2026'!$P$14,INT((ROW()-13)/2),0)),"",OFFSET('11. SEGUIMIENTO 2026'!$P$14,INT((ROW()-13)/2),0)),IF(ISBLANK(OFFSET('9. METAS'!$T$20,INT((ROW()-14)/2),0)),"",OFFSET('9. METAS'!$T$20,INT((ROW()-14)/2),0)))</f>
        <v>20</v>
      </c>
      <c r="M152" s="197">
        <f ca="1">IF(MOD(ROW()-13,2)=0,IF(ISBLANK(OFFSET('11. SEGUIMIENTO 2026'!$Q$14,INT((ROW()-13)/2),0)),"",OFFSET('11. SEGUIMIENTO 2026'!$Q$14,INT((ROW()-13)/2),0)),IF(ISBLANK(OFFSET('9. METAS'!$U$20,INT((ROW()-14)/2),0)),"",OFFSET('9. METAS'!$U$20,INT((ROW()-14)/2),0)))</f>
        <v>6</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METAS'!$L$20,INT((ROW()-13)/2),0)),"",OFFSET('9. METAS'!$L$20,INT((ROW()-13)/2),0))</f>
        <v>34</v>
      </c>
      <c r="I153" s="763"/>
      <c r="J153" s="195">
        <f ca="1">IF(MOD(ROW()-13,2)=0,IF(ISBLANK(OFFSET('11. SEGUIMIENTO 2026'!$N$14,INT((ROW()-13)/2),0)),"",OFFSET('11. SEGUIMIENTO 2026'!$N$14,INT((ROW()-13)/2),0)),IF(ISBLANK(OFFSET('9. METAS'!$R$20,INT((ROW()-14)/2),0)),"",OFFSET('9. METAS'!$R$20,INT((ROW()-14)/2),0)))</f>
        <v>4</v>
      </c>
      <c r="K153" s="196" t="str">
        <f ca="1">IF(MOD(ROW()-13,2)=0,IF(ISBLANK(OFFSET('11. SEGUIMIENTO 2026'!$O$14,INT((ROW()-13)/2),0)),"",OFFSET('11. SEGUIMIENTO 2026'!$O$14,INT((ROW()-13)/2),0)),IF(ISBLANK(OFFSET('9. METAS'!$S$20,INT((ROW()-14)/2),0)),"",OFFSET('9. METAS'!$S$20,INT((ROW()-14)/2),0)))</f>
        <v/>
      </c>
      <c r="L153" s="196" t="str">
        <f ca="1">IF(MOD(ROW()-13,2)=0,IF(ISBLANK(OFFSET('11. SEGUIMIENTO 2026'!$P$14,INT((ROW()-13)/2),0)),"",OFFSET('11. SEGUIMIENTO 2026'!$P$14,INT((ROW()-13)/2),0)),IF(ISBLANK(OFFSET('9. METAS'!$T$20,INT((ROW()-14)/2),0)),"",OFFSET('9. METAS'!$T$20,INT((ROW()-14)/2),0)))</f>
        <v/>
      </c>
      <c r="M153" s="197" t="str">
        <f ca="1">IF(MOD(ROW()-13,2)=0,IF(ISBLANK(OFFSET('11. SEGUIMIENTO 2026'!$Q$14,INT((ROW()-13)/2),0)),"",OFFSET('11. SEGUIMIENTO 2026'!$Q$14,INT((ROW()-13)/2),0)),IF(ISBLANK(OFFSET('9. METAS'!$U$20,INT((ROW()-14)/2),0)),"",OFFSET('9. METAS'!$U$20,INT((ROW()-14)/2),0)))</f>
        <v/>
      </c>
      <c r="N153" s="769">
        <f ca="1">IFERROR(J153/J154,"ND")</f>
        <v>2</v>
      </c>
      <c r="O153" s="771" t="str">
        <f ca="1">IFERROR(((J153+K153+L153)/H153),"ND")</f>
        <v>ND</v>
      </c>
      <c r="P153" s="775" t="str">
        <f ca="1">IF(ISBLANK(OFFSET('11. SEGUIMIENTO 2026'!$AB$14,INT((ROW()-13)/2),0)),"",OFFSET('11. SEGUIMIENTO 2026'!$AB$14,INT((ROW()-13)/2),0))</f>
        <v/>
      </c>
    </row>
    <row r="154" spans="3:16">
      <c r="C154" s="747"/>
      <c r="D154" s="749"/>
      <c r="E154" s="749"/>
      <c r="F154" s="751"/>
      <c r="G154" s="753"/>
      <c r="H154" s="760"/>
      <c r="I154" s="764"/>
      <c r="J154" s="195">
        <f ca="1">IF(MOD(ROW()-13,2)=0,IF(ISBLANK(OFFSET('11. SEGUIMIENTO 2026'!$N$14,INT((ROW()-13)/2),0)),"",OFFSET('11. SEGUIMIENTO 2026'!$N$14,INT((ROW()-13)/2),0)),IF(ISBLANK(OFFSET('9. METAS'!$R$20,INT((ROW()-14)/2),0)),"",OFFSET('9. METAS'!$R$20,INT((ROW()-14)/2),0)))</f>
        <v>2</v>
      </c>
      <c r="K154" s="196">
        <f ca="1">IF(MOD(ROW()-13,2)=0,IF(ISBLANK(OFFSET('11. SEGUIMIENTO 2026'!$O$14,INT((ROW()-13)/2),0)),"",OFFSET('11. SEGUIMIENTO 2026'!$O$14,INT((ROW()-13)/2),0)),IF(ISBLANK(OFFSET('9. METAS'!$S$20,INT((ROW()-14)/2),0)),"",OFFSET('9. METAS'!$S$20,INT((ROW()-14)/2),0)))</f>
        <v>19</v>
      </c>
      <c r="L154" s="196">
        <f ca="1">IF(MOD(ROW()-13,2)=0,IF(ISBLANK(OFFSET('11. SEGUIMIENTO 2026'!$P$14,INT((ROW()-13)/2),0)),"",OFFSET('11. SEGUIMIENTO 2026'!$P$14,INT((ROW()-13)/2),0)),IF(ISBLANK(OFFSET('9. METAS'!$T$20,INT((ROW()-14)/2),0)),"",OFFSET('9. METAS'!$T$20,INT((ROW()-14)/2),0)))</f>
        <v>10</v>
      </c>
      <c r="M154" s="197">
        <f ca="1">IF(MOD(ROW()-13,2)=0,IF(ISBLANK(OFFSET('11. SEGUIMIENTO 2026'!$Q$14,INT((ROW()-13)/2),0)),"",OFFSET('11. SEGUIMIENTO 2026'!$Q$14,INT((ROW()-13)/2),0)),IF(ISBLANK(OFFSET('9. METAS'!$U$20,INT((ROW()-14)/2),0)),"",OFFSET('9. METAS'!$U$20,INT((ROW()-14)/2),0)))</f>
        <v>3</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METAS'!$L$20,INT((ROW()-13)/2),0)),"",OFFSET('9. METAS'!$L$20,INT((ROW()-13)/2),0))</f>
        <v>20</v>
      </c>
      <c r="I155" s="763"/>
      <c r="J155" s="195">
        <f ca="1">IF(MOD(ROW()-13,2)=0,IF(ISBLANK(OFFSET('11. SEGUIMIENTO 2026'!$N$14,INT((ROW()-13)/2),0)),"",OFFSET('11. SEGUIMIENTO 2026'!$N$14,INT((ROW()-13)/2),0)),IF(ISBLANK(OFFSET('9. METAS'!$R$20,INT((ROW()-14)/2),0)),"",OFFSET('9. METAS'!$R$20,INT((ROW()-14)/2),0)))</f>
        <v>1</v>
      </c>
      <c r="K155" s="196" t="str">
        <f ca="1">IF(MOD(ROW()-13,2)=0,IF(ISBLANK(OFFSET('11. SEGUIMIENTO 2026'!$O$14,INT((ROW()-13)/2),0)),"",OFFSET('11. SEGUIMIENTO 2026'!$O$14,INT((ROW()-13)/2),0)),IF(ISBLANK(OFFSET('9. METAS'!$S$20,INT((ROW()-14)/2),0)),"",OFFSET('9. METAS'!$S$20,INT((ROW()-14)/2),0)))</f>
        <v/>
      </c>
      <c r="L155" s="196" t="str">
        <f ca="1">IF(MOD(ROW()-13,2)=0,IF(ISBLANK(OFFSET('11. SEGUIMIENTO 2026'!$P$14,INT((ROW()-13)/2),0)),"",OFFSET('11. SEGUIMIENTO 2026'!$P$14,INT((ROW()-13)/2),0)),IF(ISBLANK(OFFSET('9. METAS'!$T$20,INT((ROW()-14)/2),0)),"",OFFSET('9. METAS'!$T$20,INT((ROW()-14)/2),0)))</f>
        <v/>
      </c>
      <c r="M155" s="197" t="str">
        <f ca="1">IF(MOD(ROW()-13,2)=0,IF(ISBLANK(OFFSET('11. SEGUIMIENTO 2026'!$Q$14,INT((ROW()-13)/2),0)),"",OFFSET('11. SEGUIMIENTO 2026'!$Q$14,INT((ROW()-13)/2),0)),IF(ISBLANK(OFFSET('9. METAS'!$U$20,INT((ROW()-14)/2),0)),"",OFFSET('9. METAS'!$U$20,INT((ROW()-14)/2),0)))</f>
        <v/>
      </c>
      <c r="N155" s="769">
        <f ca="1">IFERROR(J155/J156,"ND")</f>
        <v>0.5</v>
      </c>
      <c r="O155" s="771" t="str">
        <f ca="1">IFERROR(((J155+K155+L155)/H155),"ND")</f>
        <v>ND</v>
      </c>
      <c r="P155" s="775" t="str">
        <f ca="1">IF(ISBLANK(OFFSET('11. SEGUIMIENTO 2026'!$AB$14,INT((ROW()-13)/2),0)),"",OFFSET('11. SEGUIMIENTO 2026'!$AB$14,INT((ROW()-13)/2),0))</f>
        <v/>
      </c>
    </row>
    <row r="156" spans="3:16">
      <c r="C156" s="747"/>
      <c r="D156" s="749"/>
      <c r="E156" s="749"/>
      <c r="F156" s="751"/>
      <c r="G156" s="753"/>
      <c r="H156" s="760"/>
      <c r="I156" s="764"/>
      <c r="J156" s="195">
        <f ca="1">IF(MOD(ROW()-13,2)=0,IF(ISBLANK(OFFSET('11. SEGUIMIENTO 2026'!$N$14,INT((ROW()-13)/2),0)),"",OFFSET('11. SEGUIMIENTO 2026'!$N$14,INT((ROW()-13)/2),0)),IF(ISBLANK(OFFSET('9. METAS'!$R$20,INT((ROW()-14)/2),0)),"",OFFSET('9. METAS'!$R$20,INT((ROW()-14)/2),0)))</f>
        <v>2</v>
      </c>
      <c r="K156" s="196">
        <f ca="1">IF(MOD(ROW()-13,2)=0,IF(ISBLANK(OFFSET('11. SEGUIMIENTO 2026'!$O$14,INT((ROW()-13)/2),0)),"",OFFSET('11. SEGUIMIENTO 2026'!$O$14,INT((ROW()-13)/2),0)),IF(ISBLANK(OFFSET('9. METAS'!$S$20,INT((ROW()-14)/2),0)),"",OFFSET('9. METAS'!$S$20,INT((ROW()-14)/2),0)))</f>
        <v>9</v>
      </c>
      <c r="L156" s="196">
        <f ca="1">IF(MOD(ROW()-13,2)=0,IF(ISBLANK(OFFSET('11. SEGUIMIENTO 2026'!$P$14,INT((ROW()-13)/2),0)),"",OFFSET('11. SEGUIMIENTO 2026'!$P$14,INT((ROW()-13)/2),0)),IF(ISBLANK(OFFSET('9. METAS'!$T$20,INT((ROW()-14)/2),0)),"",OFFSET('9. METAS'!$T$20,INT((ROW()-14)/2),0)))</f>
        <v>7</v>
      </c>
      <c r="M156" s="197">
        <f ca="1">IF(MOD(ROW()-13,2)=0,IF(ISBLANK(OFFSET('11. SEGUIMIENTO 2026'!$Q$14,INT((ROW()-13)/2),0)),"",OFFSET('11. SEGUIMIENTO 2026'!$Q$14,INT((ROW()-13)/2),0)),IF(ISBLANK(OFFSET('9. METAS'!$U$20,INT((ROW()-14)/2),0)),"",OFFSET('9. METAS'!$U$20,INT((ROW()-14)/2),0)))</f>
        <v>2</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METAS'!$L$20,INT((ROW()-13)/2),0)),"",OFFSET('9. METAS'!$L$20,INT((ROW()-13)/2),0))</f>
        <v>5</v>
      </c>
      <c r="I157" s="763"/>
      <c r="J157" s="195">
        <f ca="1">IF(MOD(ROW()-13,2)=0,IF(ISBLANK(OFFSET('11. SEGUIMIENTO 2026'!$N$14,INT((ROW()-13)/2),0)),"",OFFSET('11. SEGUIMIENTO 2026'!$N$14,INT((ROW()-13)/2),0)),IF(ISBLANK(OFFSET('9. METAS'!$R$20,INT((ROW()-14)/2),0)),"",OFFSET('9. METAS'!$R$20,INT((ROW()-14)/2),0)))</f>
        <v>1</v>
      </c>
      <c r="K157" s="196" t="str">
        <f ca="1">IF(MOD(ROW()-13,2)=0,IF(ISBLANK(OFFSET('11. SEGUIMIENTO 2026'!$O$14,INT((ROW()-13)/2),0)),"",OFFSET('11. SEGUIMIENTO 2026'!$O$14,INT((ROW()-13)/2),0)),IF(ISBLANK(OFFSET('9. METAS'!$S$20,INT((ROW()-14)/2),0)),"",OFFSET('9. METAS'!$S$20,INT((ROW()-14)/2),0)))</f>
        <v/>
      </c>
      <c r="L157" s="196" t="str">
        <f ca="1">IF(MOD(ROW()-13,2)=0,IF(ISBLANK(OFFSET('11. SEGUIMIENTO 2026'!$P$14,INT((ROW()-13)/2),0)),"",OFFSET('11. SEGUIMIENTO 2026'!$P$14,INT((ROW()-13)/2),0)),IF(ISBLANK(OFFSET('9. METAS'!$T$20,INT((ROW()-14)/2),0)),"",OFFSET('9. METAS'!$T$20,INT((ROW()-14)/2),0)))</f>
        <v/>
      </c>
      <c r="M157" s="197" t="str">
        <f ca="1">IF(MOD(ROW()-13,2)=0,IF(ISBLANK(OFFSET('11. SEGUIMIENTO 2026'!$Q$14,INT((ROW()-13)/2),0)),"",OFFSET('11. SEGUIMIENTO 2026'!$Q$14,INT((ROW()-13)/2),0)),IF(ISBLANK(OFFSET('9. METAS'!$U$20,INT((ROW()-14)/2),0)),"",OFFSET('9. METAS'!$U$20,INT((ROW()-14)/2),0)))</f>
        <v/>
      </c>
      <c r="N157" s="769" t="str">
        <f ca="1">IFERROR(J157/J158,"ND")</f>
        <v>ND</v>
      </c>
      <c r="O157" s="771" t="str">
        <f ca="1">IFERROR(((J157+K157+L157)/H157),"ND")</f>
        <v>ND</v>
      </c>
      <c r="P157" s="775" t="str">
        <f ca="1">IF(ISBLANK(OFFSET('11. SEGUIMIENTO 2026'!$AB$14,INT((ROW()-13)/2),0)),"",OFFSET('11. SEGUIMIENTO 2026'!$AB$14,INT((ROW()-13)/2),0))</f>
        <v/>
      </c>
    </row>
    <row r="158" spans="3:16">
      <c r="C158" s="747"/>
      <c r="D158" s="749"/>
      <c r="E158" s="749"/>
      <c r="F158" s="751"/>
      <c r="G158" s="753"/>
      <c r="H158" s="760"/>
      <c r="I158" s="764"/>
      <c r="J158" s="195">
        <f ca="1">IF(MOD(ROW()-13,2)=0,IF(ISBLANK(OFFSET('11. SEGUIMIENTO 2026'!$N$14,INT((ROW()-13)/2),0)),"",OFFSET('11. SEGUIMIENTO 2026'!$N$14,INT((ROW()-13)/2),0)),IF(ISBLANK(OFFSET('9. METAS'!$R$20,INT((ROW()-14)/2),0)),"",OFFSET('9. METAS'!$R$20,INT((ROW()-14)/2),0)))</f>
        <v>0</v>
      </c>
      <c r="K158" s="196">
        <f ca="1">IF(MOD(ROW()-13,2)=0,IF(ISBLANK(OFFSET('11. SEGUIMIENTO 2026'!$O$14,INT((ROW()-13)/2),0)),"",OFFSET('11. SEGUIMIENTO 2026'!$O$14,INT((ROW()-13)/2),0)),IF(ISBLANK(OFFSET('9. METAS'!$S$20,INT((ROW()-14)/2),0)),"",OFFSET('9. METAS'!$S$20,INT((ROW()-14)/2),0)))</f>
        <v>2</v>
      </c>
      <c r="L158" s="196">
        <f ca="1">IF(MOD(ROW()-13,2)=0,IF(ISBLANK(OFFSET('11. SEGUIMIENTO 2026'!$P$14,INT((ROW()-13)/2),0)),"",OFFSET('11. SEGUIMIENTO 2026'!$P$14,INT((ROW()-13)/2),0)),IF(ISBLANK(OFFSET('9. METAS'!$T$20,INT((ROW()-14)/2),0)),"",OFFSET('9. METAS'!$T$20,INT((ROW()-14)/2),0)))</f>
        <v>2</v>
      </c>
      <c r="M158" s="197">
        <f ca="1">IF(MOD(ROW()-13,2)=0,IF(ISBLANK(OFFSET('11. SEGUIMIENTO 2026'!$Q$14,INT((ROW()-13)/2),0)),"",OFFSET('11. SEGUIMIENTO 2026'!$Q$14,INT((ROW()-13)/2),0)),IF(ISBLANK(OFFSET('9. METAS'!$U$20,INT((ROW()-14)/2),0)),"",OFFSET('9. METAS'!$U$20,INT((ROW()-14)/2),0)))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METAS'!$L$20,INT((ROW()-13)/2),0)),"",OFFSET('9. METAS'!$L$20,INT((ROW()-13)/2),0))</f>
        <v>2</v>
      </c>
      <c r="I159" s="763"/>
      <c r="J159" s="195">
        <f ca="1">IF(MOD(ROW()-13,2)=0,IF(ISBLANK(OFFSET('11. SEGUIMIENTO 2026'!$N$14,INT((ROW()-13)/2),0)),"",OFFSET('11. SEGUIMIENTO 2026'!$N$14,INT((ROW()-13)/2),0)),IF(ISBLANK(OFFSET('9. METAS'!$R$20,INT((ROW()-14)/2),0)),"",OFFSET('9. METAS'!$R$20,INT((ROW()-14)/2),0)))</f>
        <v>1</v>
      </c>
      <c r="K159" s="196" t="str">
        <f ca="1">IF(MOD(ROW()-13,2)=0,IF(ISBLANK(OFFSET('11. SEGUIMIENTO 2026'!$O$14,INT((ROW()-13)/2),0)),"",OFFSET('11. SEGUIMIENTO 2026'!$O$14,INT((ROW()-13)/2),0)),IF(ISBLANK(OFFSET('9. METAS'!$S$20,INT((ROW()-14)/2),0)),"",OFFSET('9. METAS'!$S$20,INT((ROW()-14)/2),0)))</f>
        <v/>
      </c>
      <c r="L159" s="196" t="str">
        <f ca="1">IF(MOD(ROW()-13,2)=0,IF(ISBLANK(OFFSET('11. SEGUIMIENTO 2026'!$P$14,INT((ROW()-13)/2),0)),"",OFFSET('11. SEGUIMIENTO 2026'!$P$14,INT((ROW()-13)/2),0)),IF(ISBLANK(OFFSET('9. METAS'!$T$20,INT((ROW()-14)/2),0)),"",OFFSET('9. METAS'!$T$20,INT((ROW()-14)/2),0)))</f>
        <v/>
      </c>
      <c r="M159" s="197" t="str">
        <f ca="1">IF(MOD(ROW()-13,2)=0,IF(ISBLANK(OFFSET('11. SEGUIMIENTO 2026'!$Q$14,INT((ROW()-13)/2),0)),"",OFFSET('11. SEGUIMIENTO 2026'!$Q$14,INT((ROW()-13)/2),0)),IF(ISBLANK(OFFSET('9. METAS'!$U$20,INT((ROW()-14)/2),0)),"",OFFSET('9. METAS'!$U$20,INT((ROW()-14)/2),0)))</f>
        <v/>
      </c>
      <c r="N159" s="769" t="str">
        <f ca="1">IFERROR(J159/J160,"ND")</f>
        <v>ND</v>
      </c>
      <c r="O159" s="771" t="str">
        <f ca="1">IFERROR(((J159+K159+L159)/H159),"ND")</f>
        <v>ND</v>
      </c>
      <c r="P159" s="775" t="str">
        <f ca="1">IF(ISBLANK(OFFSET('11. SEGUIMIENTO 2026'!$AB$14,INT((ROW()-13)/2),0)),"",OFFSET('11. SEGUIMIENTO 2026'!$AB$14,INT((ROW()-13)/2),0))</f>
        <v/>
      </c>
    </row>
    <row r="160" spans="3:16">
      <c r="C160" s="747"/>
      <c r="D160" s="749"/>
      <c r="E160" s="749"/>
      <c r="F160" s="751"/>
      <c r="G160" s="753"/>
      <c r="H160" s="760"/>
      <c r="I160" s="764"/>
      <c r="J160" s="195">
        <f ca="1">IF(MOD(ROW()-13,2)=0,IF(ISBLANK(OFFSET('11. SEGUIMIENTO 2026'!$N$14,INT((ROW()-13)/2),0)),"",OFFSET('11. SEGUIMIENTO 2026'!$N$14,INT((ROW()-13)/2),0)),IF(ISBLANK(OFFSET('9. METAS'!$R$20,INT((ROW()-14)/2),0)),"",OFFSET('9. METAS'!$R$20,INT((ROW()-14)/2),0)))</f>
        <v>0</v>
      </c>
      <c r="K160" s="196">
        <f ca="1">IF(MOD(ROW()-13,2)=0,IF(ISBLANK(OFFSET('11. SEGUIMIENTO 2026'!$O$14,INT((ROW()-13)/2),0)),"",OFFSET('11. SEGUIMIENTO 2026'!$O$14,INT((ROW()-13)/2),0)),IF(ISBLANK(OFFSET('9. METAS'!$S$20,INT((ROW()-14)/2),0)),"",OFFSET('9. METAS'!$S$20,INT((ROW()-14)/2),0)))</f>
        <v>1</v>
      </c>
      <c r="L160" s="196">
        <f ca="1">IF(MOD(ROW()-13,2)=0,IF(ISBLANK(OFFSET('11. SEGUIMIENTO 2026'!$P$14,INT((ROW()-13)/2),0)),"",OFFSET('11. SEGUIMIENTO 2026'!$P$14,INT((ROW()-13)/2),0)),IF(ISBLANK(OFFSET('9. METAS'!$T$20,INT((ROW()-14)/2),0)),"",OFFSET('9. METAS'!$T$20,INT((ROW()-14)/2),0)))</f>
        <v>1</v>
      </c>
      <c r="M160" s="197">
        <f ca="1">IF(MOD(ROW()-13,2)=0,IF(ISBLANK(OFFSET('11. SEGUIMIENTO 2026'!$Q$14,INT((ROW()-13)/2),0)),"",OFFSET('11. SEGUIMIENTO 2026'!$Q$14,INT((ROW()-13)/2),0)),IF(ISBLANK(OFFSET('9. METAS'!$U$20,INT((ROW()-14)/2),0)),"",OFFSET('9. METAS'!$U$20,INT((ROW()-14)/2),0)))</f>
        <v>0</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METAS'!$L$20,INT((ROW()-13)/2),0)),"",OFFSET('9. METAS'!$L$20,INT((ROW()-13)/2),0))</f>
        <v>59</v>
      </c>
      <c r="I161" s="763"/>
      <c r="J161" s="195">
        <f ca="1">IF(MOD(ROW()-13,2)=0,IF(ISBLANK(OFFSET('11. SEGUIMIENTO 2026'!$N$14,INT((ROW()-13)/2),0)),"",OFFSET('11. SEGUIMIENTO 2026'!$N$14,INT((ROW()-13)/2),0)),IF(ISBLANK(OFFSET('9. METAS'!$R$20,INT((ROW()-14)/2),0)),"",OFFSET('9. METAS'!$R$20,INT((ROW()-14)/2),0)))</f>
        <v>2</v>
      </c>
      <c r="K161" s="196" t="str">
        <f ca="1">IF(MOD(ROW()-13,2)=0,IF(ISBLANK(OFFSET('11. SEGUIMIENTO 2026'!$O$14,INT((ROW()-13)/2),0)),"",OFFSET('11. SEGUIMIENTO 2026'!$O$14,INT((ROW()-13)/2),0)),IF(ISBLANK(OFFSET('9. METAS'!$S$20,INT((ROW()-14)/2),0)),"",OFFSET('9. METAS'!$S$20,INT((ROW()-14)/2),0)))</f>
        <v/>
      </c>
      <c r="L161" s="196" t="str">
        <f ca="1">IF(MOD(ROW()-13,2)=0,IF(ISBLANK(OFFSET('11. SEGUIMIENTO 2026'!$P$14,INT((ROW()-13)/2),0)),"",OFFSET('11. SEGUIMIENTO 2026'!$P$14,INT((ROW()-13)/2),0)),IF(ISBLANK(OFFSET('9. METAS'!$T$20,INT((ROW()-14)/2),0)),"",OFFSET('9. METAS'!$T$20,INT((ROW()-14)/2),0)))</f>
        <v/>
      </c>
      <c r="M161" s="197" t="str">
        <f ca="1">IF(MOD(ROW()-13,2)=0,IF(ISBLANK(OFFSET('11. SEGUIMIENTO 2026'!$Q$14,INT((ROW()-13)/2),0)),"",OFFSET('11. SEGUIMIENTO 2026'!$Q$14,INT((ROW()-13)/2),0)),IF(ISBLANK(OFFSET('9. METAS'!$U$20,INT((ROW()-14)/2),0)),"",OFFSET('9. METAS'!$U$20,INT((ROW()-14)/2),0)))</f>
        <v/>
      </c>
      <c r="N161" s="769">
        <f ca="1">IFERROR(J161/J162,"ND")</f>
        <v>0.18181818181818182</v>
      </c>
      <c r="O161" s="771" t="str">
        <f ca="1">IFERROR(((J161+K161+L161)/H161),"ND")</f>
        <v>ND</v>
      </c>
      <c r="P161" s="775" t="str">
        <f ca="1">IF(ISBLANK(OFFSET('11. SEGUIMIENTO 2026'!$AB$14,INT((ROW()-13)/2),0)),"",OFFSET('11. SEGUIMIENTO 2026'!$AB$14,INT((ROW()-13)/2),0))</f>
        <v/>
      </c>
    </row>
    <row r="162" spans="3:16">
      <c r="C162" s="747"/>
      <c r="D162" s="749"/>
      <c r="E162" s="749"/>
      <c r="F162" s="751"/>
      <c r="G162" s="753"/>
      <c r="H162" s="760"/>
      <c r="I162" s="764"/>
      <c r="J162" s="195">
        <f ca="1">IF(MOD(ROW()-13,2)=0,IF(ISBLANK(OFFSET('11. SEGUIMIENTO 2026'!$N$14,INT((ROW()-13)/2),0)),"",OFFSET('11. SEGUIMIENTO 2026'!$N$14,INT((ROW()-13)/2),0)),IF(ISBLANK(OFFSET('9. METAS'!$R$20,INT((ROW()-14)/2),0)),"",OFFSET('9. METAS'!$R$20,INT((ROW()-14)/2),0)))</f>
        <v>11</v>
      </c>
      <c r="K162" s="196">
        <f ca="1">IF(MOD(ROW()-13,2)=0,IF(ISBLANK(OFFSET('11. SEGUIMIENTO 2026'!$O$14,INT((ROW()-13)/2),0)),"",OFFSET('11. SEGUIMIENTO 2026'!$O$14,INT((ROW()-13)/2),0)),IF(ISBLANK(OFFSET('9. METAS'!$S$20,INT((ROW()-14)/2),0)),"",OFFSET('9. METAS'!$S$20,INT((ROW()-14)/2),0)))</f>
        <v>16</v>
      </c>
      <c r="L162" s="196">
        <f ca="1">IF(MOD(ROW()-13,2)=0,IF(ISBLANK(OFFSET('11. SEGUIMIENTO 2026'!$P$14,INT((ROW()-13)/2),0)),"",OFFSET('11. SEGUIMIENTO 2026'!$P$14,INT((ROW()-13)/2),0)),IF(ISBLANK(OFFSET('9. METAS'!$T$20,INT((ROW()-14)/2),0)),"",OFFSET('9. METAS'!$T$20,INT((ROW()-14)/2),0)))</f>
        <v>17</v>
      </c>
      <c r="M162" s="197">
        <f ca="1">IF(MOD(ROW()-13,2)=0,IF(ISBLANK(OFFSET('11. SEGUIMIENTO 2026'!$Q$14,INT((ROW()-13)/2),0)),"",OFFSET('11. SEGUIMIENTO 2026'!$Q$14,INT((ROW()-13)/2),0)),IF(ISBLANK(OFFSET('9. METAS'!$U$20,INT((ROW()-14)/2),0)),"",OFFSET('9. METAS'!$U$20,INT((ROW()-14)/2),0)))</f>
        <v>15</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METAS'!$L$20,INT((ROW()-13)/2),0)),"",OFFSET('9. METAS'!$L$20,INT((ROW()-13)/2),0))</f>
        <v>84</v>
      </c>
      <c r="I163" s="763"/>
      <c r="J163" s="195">
        <f ca="1">IF(MOD(ROW()-13,2)=0,IF(ISBLANK(OFFSET('11. SEGUIMIENTO 2026'!$N$14,INT((ROW()-13)/2),0)),"",OFFSET('11. SEGUIMIENTO 2026'!$N$14,INT((ROW()-13)/2),0)),IF(ISBLANK(OFFSET('9. METAS'!$R$20,INT((ROW()-14)/2),0)),"",OFFSET('9. METAS'!$R$20,INT((ROW()-14)/2),0)))</f>
        <v>21</v>
      </c>
      <c r="K163" s="196" t="str">
        <f ca="1">IF(MOD(ROW()-13,2)=0,IF(ISBLANK(OFFSET('11. SEGUIMIENTO 2026'!$O$14,INT((ROW()-13)/2),0)),"",OFFSET('11. SEGUIMIENTO 2026'!$O$14,INT((ROW()-13)/2),0)),IF(ISBLANK(OFFSET('9. METAS'!$S$20,INT((ROW()-14)/2),0)),"",OFFSET('9. METAS'!$S$20,INT((ROW()-14)/2),0)))</f>
        <v/>
      </c>
      <c r="L163" s="196" t="str">
        <f ca="1">IF(MOD(ROW()-13,2)=0,IF(ISBLANK(OFFSET('11. SEGUIMIENTO 2026'!$P$14,INT((ROW()-13)/2),0)),"",OFFSET('11. SEGUIMIENTO 2026'!$P$14,INT((ROW()-13)/2),0)),IF(ISBLANK(OFFSET('9. METAS'!$T$20,INT((ROW()-14)/2),0)),"",OFFSET('9. METAS'!$T$20,INT((ROW()-14)/2),0)))</f>
        <v/>
      </c>
      <c r="M163" s="197" t="str">
        <f ca="1">IF(MOD(ROW()-13,2)=0,IF(ISBLANK(OFFSET('11. SEGUIMIENTO 2026'!$Q$14,INT((ROW()-13)/2),0)),"",OFFSET('11. SEGUIMIENTO 2026'!$Q$14,INT((ROW()-13)/2),0)),IF(ISBLANK(OFFSET('9. METAS'!$U$20,INT((ROW()-14)/2),0)),"",OFFSET('9. METAS'!$U$20,INT((ROW()-14)/2),0)))</f>
        <v/>
      </c>
      <c r="N163" s="769">
        <f ca="1">IFERROR(J163/J164,"ND")</f>
        <v>1</v>
      </c>
      <c r="O163" s="771" t="str">
        <f ca="1">IFERROR(((J163+K163+L163)/H163),"ND")</f>
        <v>ND</v>
      </c>
      <c r="P163" s="775" t="str">
        <f ca="1">IF(ISBLANK(OFFSET('11. SEGUIMIENTO 2026'!$AB$14,INT((ROW()-13)/2),0)),"",OFFSET('11. SEGUIMIENTO 2026'!$AB$14,INT((ROW()-13)/2),0))</f>
        <v/>
      </c>
    </row>
    <row r="164" spans="3:16">
      <c r="C164" s="747"/>
      <c r="D164" s="749"/>
      <c r="E164" s="749"/>
      <c r="F164" s="751"/>
      <c r="G164" s="753"/>
      <c r="H164" s="760"/>
      <c r="I164" s="764"/>
      <c r="J164" s="195">
        <f ca="1">IF(MOD(ROW()-13,2)=0,IF(ISBLANK(OFFSET('11. SEGUIMIENTO 2026'!$N$14,INT((ROW()-13)/2),0)),"",OFFSET('11. SEGUIMIENTO 2026'!$N$14,INT((ROW()-13)/2),0)),IF(ISBLANK(OFFSET('9. METAS'!$R$20,INT((ROW()-14)/2),0)),"",OFFSET('9. METAS'!$R$20,INT((ROW()-14)/2),0)))</f>
        <v>21</v>
      </c>
      <c r="K164" s="196">
        <f ca="1">IF(MOD(ROW()-13,2)=0,IF(ISBLANK(OFFSET('11. SEGUIMIENTO 2026'!$O$14,INT((ROW()-13)/2),0)),"",OFFSET('11. SEGUIMIENTO 2026'!$O$14,INT((ROW()-13)/2),0)),IF(ISBLANK(OFFSET('9. METAS'!$S$20,INT((ROW()-14)/2),0)),"",OFFSET('9. METAS'!$S$20,INT((ROW()-14)/2),0)))</f>
        <v>21</v>
      </c>
      <c r="L164" s="196">
        <f ca="1">IF(MOD(ROW()-13,2)=0,IF(ISBLANK(OFFSET('11. SEGUIMIENTO 2026'!$P$14,INT((ROW()-13)/2),0)),"",OFFSET('11. SEGUIMIENTO 2026'!$P$14,INT((ROW()-13)/2),0)),IF(ISBLANK(OFFSET('9. METAS'!$T$20,INT((ROW()-14)/2),0)),"",OFFSET('9. METAS'!$T$20,INT((ROW()-14)/2),0)))</f>
        <v>21</v>
      </c>
      <c r="M164" s="197">
        <f ca="1">IF(MOD(ROW()-13,2)=0,IF(ISBLANK(OFFSET('11. SEGUIMIENTO 2026'!$Q$14,INT((ROW()-13)/2),0)),"",OFFSET('11. SEGUIMIENTO 2026'!$Q$14,INT((ROW()-13)/2),0)),IF(ISBLANK(OFFSET('9. METAS'!$U$20,INT((ROW()-14)/2),0)),"",OFFSET('9. METAS'!$U$20,INT((ROW()-14)/2),0)))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METAS'!$L$20,INT((ROW()-13)/2),0)),"",OFFSET('9. METAS'!$L$20,INT((ROW()-13)/2),0))</f>
        <v>44</v>
      </c>
      <c r="I165" s="763"/>
      <c r="J165" s="195">
        <f ca="1">IF(MOD(ROW()-13,2)=0,IF(ISBLANK(OFFSET('11. SEGUIMIENTO 2026'!$N$14,INT((ROW()-13)/2),0)),"",OFFSET('11. SEGUIMIENTO 2026'!$N$14,INT((ROW()-13)/2),0)),IF(ISBLANK(OFFSET('9. METAS'!$R$20,INT((ROW()-14)/2),0)),"",OFFSET('9. METAS'!$R$20,INT((ROW()-14)/2),0)))</f>
        <v>13</v>
      </c>
      <c r="K165" s="196" t="str">
        <f ca="1">IF(MOD(ROW()-13,2)=0,IF(ISBLANK(OFFSET('11. SEGUIMIENTO 2026'!$O$14,INT((ROW()-13)/2),0)),"",OFFSET('11. SEGUIMIENTO 2026'!$O$14,INT((ROW()-13)/2),0)),IF(ISBLANK(OFFSET('9. METAS'!$S$20,INT((ROW()-14)/2),0)),"",OFFSET('9. METAS'!$S$20,INT((ROW()-14)/2),0)))</f>
        <v/>
      </c>
      <c r="L165" s="196" t="str">
        <f ca="1">IF(MOD(ROW()-13,2)=0,IF(ISBLANK(OFFSET('11. SEGUIMIENTO 2026'!$P$14,INT((ROW()-13)/2),0)),"",OFFSET('11. SEGUIMIENTO 2026'!$P$14,INT((ROW()-13)/2),0)),IF(ISBLANK(OFFSET('9. METAS'!$T$20,INT((ROW()-14)/2),0)),"",OFFSET('9. METAS'!$T$20,INT((ROW()-14)/2),0)))</f>
        <v/>
      </c>
      <c r="M165" s="197" t="str">
        <f ca="1">IF(MOD(ROW()-13,2)=0,IF(ISBLANK(OFFSET('11. SEGUIMIENTO 2026'!$Q$14,INT((ROW()-13)/2),0)),"",OFFSET('11. SEGUIMIENTO 2026'!$Q$14,INT((ROW()-13)/2),0)),IF(ISBLANK(OFFSET('9. METAS'!$U$20,INT((ROW()-14)/2),0)),"",OFFSET('9. METAS'!$U$20,INT((ROW()-14)/2),0)))</f>
        <v/>
      </c>
      <c r="N165" s="769" t="str">
        <f ca="1">IFERROR(J165/J166,"ND")</f>
        <v>ND</v>
      </c>
      <c r="O165" s="771" t="str">
        <f ca="1">IFERROR(((J165+K165+L165)/H165),"ND")</f>
        <v>ND</v>
      </c>
      <c r="P165" s="775" t="str">
        <f ca="1">IF(ISBLANK(OFFSET('11. SEGUIMIENTO 2026'!$AB$14,INT((ROW()-13)/2),0)),"",OFFSET('11. SEGUIMIENTO 2026'!$AB$14,INT((ROW()-13)/2),0))</f>
        <v/>
      </c>
    </row>
    <row r="166" spans="3:16">
      <c r="C166" s="747"/>
      <c r="D166" s="749"/>
      <c r="E166" s="749"/>
      <c r="F166" s="751"/>
      <c r="G166" s="753"/>
      <c r="H166" s="760"/>
      <c r="I166" s="764"/>
      <c r="J166" s="195">
        <f ca="1">IF(MOD(ROW()-13,2)=0,IF(ISBLANK(OFFSET('11. SEGUIMIENTO 2026'!$N$14,INT((ROW()-13)/2),0)),"",OFFSET('11. SEGUIMIENTO 2026'!$N$14,INT((ROW()-13)/2),0)),IF(ISBLANK(OFFSET('9. METAS'!$R$20,INT((ROW()-14)/2),0)),"",OFFSET('9. METAS'!$R$20,INT((ROW()-14)/2),0)))</f>
        <v>0</v>
      </c>
      <c r="K166" s="196">
        <f ca="1">IF(MOD(ROW()-13,2)=0,IF(ISBLANK(OFFSET('11. SEGUIMIENTO 2026'!$O$14,INT((ROW()-13)/2),0)),"",OFFSET('11. SEGUIMIENTO 2026'!$O$14,INT((ROW()-13)/2),0)),IF(ISBLANK(OFFSET('9. METAS'!$S$20,INT((ROW()-14)/2),0)),"",OFFSET('9. METAS'!$S$20,INT((ROW()-14)/2),0)))</f>
        <v>5</v>
      </c>
      <c r="L166" s="196">
        <f ca="1">IF(MOD(ROW()-13,2)=0,IF(ISBLANK(OFFSET('11. SEGUIMIENTO 2026'!$P$14,INT((ROW()-13)/2),0)),"",OFFSET('11. SEGUIMIENTO 2026'!$P$14,INT((ROW()-13)/2),0)),IF(ISBLANK(OFFSET('9. METAS'!$T$20,INT((ROW()-14)/2),0)),"",OFFSET('9. METAS'!$T$20,INT((ROW()-14)/2),0)))</f>
        <v>27</v>
      </c>
      <c r="M166" s="197">
        <f ca="1">IF(MOD(ROW()-13,2)=0,IF(ISBLANK(OFFSET('11. SEGUIMIENTO 2026'!$Q$14,INT((ROW()-13)/2),0)),"",OFFSET('11. SEGUIMIENTO 2026'!$Q$14,INT((ROW()-13)/2),0)),IF(ISBLANK(OFFSET('9. METAS'!$U$20,INT((ROW()-14)/2),0)),"",OFFSET('9. METAS'!$U$20,INT((ROW()-14)/2),0)))</f>
        <v>12</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METAS'!$L$20,INT((ROW()-13)/2),0)),"",OFFSET('9. METAS'!$L$20,INT((ROW()-13)/2),0))</f>
        <v>61</v>
      </c>
      <c r="I167" s="763"/>
      <c r="J167" s="195">
        <f ca="1">IF(MOD(ROW()-13,2)=0,IF(ISBLANK(OFFSET('11. SEGUIMIENTO 2026'!$N$14,INT((ROW()-13)/2),0)),"",OFFSET('11. SEGUIMIENTO 2026'!$N$14,INT((ROW()-13)/2),0)),IF(ISBLANK(OFFSET('9. METAS'!$R$20,INT((ROW()-14)/2),0)),"",OFFSET('9. METAS'!$R$20,INT((ROW()-14)/2),0)))</f>
        <v>17</v>
      </c>
      <c r="K167" s="196" t="str">
        <f ca="1">IF(MOD(ROW()-13,2)=0,IF(ISBLANK(OFFSET('11. SEGUIMIENTO 2026'!$O$14,INT((ROW()-13)/2),0)),"",OFFSET('11. SEGUIMIENTO 2026'!$O$14,INT((ROW()-13)/2),0)),IF(ISBLANK(OFFSET('9. METAS'!$S$20,INT((ROW()-14)/2),0)),"",OFFSET('9. METAS'!$S$20,INT((ROW()-14)/2),0)))</f>
        <v/>
      </c>
      <c r="L167" s="196" t="str">
        <f ca="1">IF(MOD(ROW()-13,2)=0,IF(ISBLANK(OFFSET('11. SEGUIMIENTO 2026'!$P$14,INT((ROW()-13)/2),0)),"",OFFSET('11. SEGUIMIENTO 2026'!$P$14,INT((ROW()-13)/2),0)),IF(ISBLANK(OFFSET('9. METAS'!$T$20,INT((ROW()-14)/2),0)),"",OFFSET('9. METAS'!$T$20,INT((ROW()-14)/2),0)))</f>
        <v/>
      </c>
      <c r="M167" s="197" t="str">
        <f ca="1">IF(MOD(ROW()-13,2)=0,IF(ISBLANK(OFFSET('11. SEGUIMIENTO 2026'!$Q$14,INT((ROW()-13)/2),0)),"",OFFSET('11. SEGUIMIENTO 2026'!$Q$14,INT((ROW()-13)/2),0)),IF(ISBLANK(OFFSET('9. METAS'!$U$20,INT((ROW()-14)/2),0)),"",OFFSET('9. METAS'!$U$20,INT((ROW()-14)/2),0)))</f>
        <v/>
      </c>
      <c r="N167" s="769">
        <f ca="1">IFERROR(J167/J168,"ND")</f>
        <v>0.53125</v>
      </c>
      <c r="O167" s="771" t="str">
        <f ca="1">IFERROR(((J167+K167+L167)/H167),"ND")</f>
        <v>ND</v>
      </c>
      <c r="P167" s="775" t="str">
        <f ca="1">IF(ISBLANK(OFFSET('11. SEGUIMIENTO 2026'!$AB$14,INT((ROW()-13)/2),0)),"",OFFSET('11. SEGUIMIENTO 2026'!$AB$14,INT((ROW()-13)/2),0))</f>
        <v/>
      </c>
    </row>
    <row r="168" spans="3:16">
      <c r="C168" s="747"/>
      <c r="D168" s="749"/>
      <c r="E168" s="749"/>
      <c r="F168" s="751"/>
      <c r="G168" s="753"/>
      <c r="H168" s="760"/>
      <c r="I168" s="764"/>
      <c r="J168" s="195">
        <f ca="1">IF(MOD(ROW()-13,2)=0,IF(ISBLANK(OFFSET('11. SEGUIMIENTO 2026'!$N$14,INT((ROW()-13)/2),0)),"",OFFSET('11. SEGUIMIENTO 2026'!$N$14,INT((ROW()-13)/2),0)),IF(ISBLANK(OFFSET('9. METAS'!$R$20,INT((ROW()-14)/2),0)),"",OFFSET('9. METAS'!$R$20,INT((ROW()-14)/2),0)))</f>
        <v>32</v>
      </c>
      <c r="K168" s="196">
        <f ca="1">IF(MOD(ROW()-13,2)=0,IF(ISBLANK(OFFSET('11. SEGUIMIENTO 2026'!$O$14,INT((ROW()-13)/2),0)),"",OFFSET('11. SEGUIMIENTO 2026'!$O$14,INT((ROW()-13)/2),0)),IF(ISBLANK(OFFSET('9. METAS'!$S$20,INT((ROW()-14)/2),0)),"",OFFSET('9. METAS'!$S$20,INT((ROW()-14)/2),0)))</f>
        <v>17</v>
      </c>
      <c r="L168" s="196">
        <f ca="1">IF(MOD(ROW()-13,2)=0,IF(ISBLANK(OFFSET('11. SEGUIMIENTO 2026'!$P$14,INT((ROW()-13)/2),0)),"",OFFSET('11. SEGUIMIENTO 2026'!$P$14,INT((ROW()-13)/2),0)),IF(ISBLANK(OFFSET('9. METAS'!$T$20,INT((ROW()-14)/2),0)),"",OFFSET('9. METAS'!$T$20,INT((ROW()-14)/2),0)))</f>
        <v>9</v>
      </c>
      <c r="M168" s="197">
        <f ca="1">IF(MOD(ROW()-13,2)=0,IF(ISBLANK(OFFSET('11. SEGUIMIENTO 2026'!$Q$14,INT((ROW()-13)/2),0)),"",OFFSET('11. SEGUIMIENTO 2026'!$Q$14,INT((ROW()-13)/2),0)),IF(ISBLANK(OFFSET('9. METAS'!$U$20,INT((ROW()-14)/2),0)),"",OFFSET('9. METAS'!$U$20,INT((ROW()-14)/2),0)))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METAS'!$L$20,INT((ROW()-13)/2),0)),"",OFFSET('9. METAS'!$L$20,INT((ROW()-13)/2),0))</f>
        <v>37</v>
      </c>
      <c r="I169" s="763"/>
      <c r="J169" s="195">
        <f ca="1">IF(MOD(ROW()-13,2)=0,IF(ISBLANK(OFFSET('11. SEGUIMIENTO 2026'!$N$14,INT((ROW()-13)/2),0)),"",OFFSET('11. SEGUIMIENTO 2026'!$N$14,INT((ROW()-13)/2),0)),IF(ISBLANK(OFFSET('9. METAS'!$R$20,INT((ROW()-14)/2),0)),"",OFFSET('9. METAS'!$R$20,INT((ROW()-14)/2),0)))</f>
        <v>0</v>
      </c>
      <c r="K169" s="196" t="str">
        <f ca="1">IF(MOD(ROW()-13,2)=0,IF(ISBLANK(OFFSET('11. SEGUIMIENTO 2026'!$O$14,INT((ROW()-13)/2),0)),"",OFFSET('11. SEGUIMIENTO 2026'!$O$14,INT((ROW()-13)/2),0)),IF(ISBLANK(OFFSET('9. METAS'!$S$20,INT((ROW()-14)/2),0)),"",OFFSET('9. METAS'!$S$20,INT((ROW()-14)/2),0)))</f>
        <v/>
      </c>
      <c r="L169" s="196" t="str">
        <f ca="1">IF(MOD(ROW()-13,2)=0,IF(ISBLANK(OFFSET('11. SEGUIMIENTO 2026'!$P$14,INT((ROW()-13)/2),0)),"",OFFSET('11. SEGUIMIENTO 2026'!$P$14,INT((ROW()-13)/2),0)),IF(ISBLANK(OFFSET('9. METAS'!$T$20,INT((ROW()-14)/2),0)),"",OFFSET('9. METAS'!$T$20,INT((ROW()-14)/2),0)))</f>
        <v/>
      </c>
      <c r="M169" s="197" t="str">
        <f ca="1">IF(MOD(ROW()-13,2)=0,IF(ISBLANK(OFFSET('11. SEGUIMIENTO 2026'!$Q$14,INT((ROW()-13)/2),0)),"",OFFSET('11. SEGUIMIENTO 2026'!$Q$14,INT((ROW()-13)/2),0)),IF(ISBLANK(OFFSET('9. METAS'!$U$20,INT((ROW()-14)/2),0)),"",OFFSET('9. METAS'!$U$20,INT((ROW()-14)/2),0)))</f>
        <v/>
      </c>
      <c r="N169" s="769">
        <f ca="1">IFERROR(J169/J170,"ND")</f>
        <v>0</v>
      </c>
      <c r="O169" s="771" t="str">
        <f ca="1">IFERROR(((J169+K169+L169)/H169),"ND")</f>
        <v>ND</v>
      </c>
      <c r="P169" s="775" t="str">
        <f ca="1">IF(ISBLANK(OFFSET('11. SEGUIMIENTO 2026'!$AB$14,INT((ROW()-13)/2),0)),"",OFFSET('11. SEGUIMIENTO 2026'!$AB$14,INT((ROW()-13)/2),0))</f>
        <v/>
      </c>
    </row>
    <row r="170" spans="3:16">
      <c r="C170" s="747"/>
      <c r="D170" s="749"/>
      <c r="E170" s="749"/>
      <c r="F170" s="751"/>
      <c r="G170" s="753"/>
      <c r="H170" s="760"/>
      <c r="I170" s="764"/>
      <c r="J170" s="195">
        <f ca="1">IF(MOD(ROW()-13,2)=0,IF(ISBLANK(OFFSET('11. SEGUIMIENTO 2026'!$N$14,INT((ROW()-13)/2),0)),"",OFFSET('11. SEGUIMIENTO 2026'!$N$14,INT((ROW()-13)/2),0)),IF(ISBLANK(OFFSET('9. METAS'!$R$20,INT((ROW()-14)/2),0)),"",OFFSET('9. METAS'!$R$20,INT((ROW()-14)/2),0)))</f>
        <v>15</v>
      </c>
      <c r="K170" s="196">
        <f ca="1">IF(MOD(ROW()-13,2)=0,IF(ISBLANK(OFFSET('11. SEGUIMIENTO 2026'!$O$14,INT((ROW()-13)/2),0)),"",OFFSET('11. SEGUIMIENTO 2026'!$O$14,INT((ROW()-13)/2),0)),IF(ISBLANK(OFFSET('9. METAS'!$S$20,INT((ROW()-14)/2),0)),"",OFFSET('9. METAS'!$S$20,INT((ROW()-14)/2),0)))</f>
        <v>12</v>
      </c>
      <c r="L170" s="196">
        <f ca="1">IF(MOD(ROW()-13,2)=0,IF(ISBLANK(OFFSET('11. SEGUIMIENTO 2026'!$P$14,INT((ROW()-13)/2),0)),"",OFFSET('11. SEGUIMIENTO 2026'!$P$14,INT((ROW()-13)/2),0)),IF(ISBLANK(OFFSET('9. METAS'!$T$20,INT((ROW()-14)/2),0)),"",OFFSET('9. METAS'!$T$20,INT((ROW()-14)/2),0)))</f>
        <v>8</v>
      </c>
      <c r="M170" s="197">
        <f ca="1">IF(MOD(ROW()-13,2)=0,IF(ISBLANK(OFFSET('11. SEGUIMIENTO 2026'!$Q$14,INT((ROW()-13)/2),0)),"",OFFSET('11. SEGUIMIENTO 2026'!$Q$14,INT((ROW()-13)/2),0)),IF(ISBLANK(OFFSET('9. METAS'!$U$20,INT((ROW()-14)/2),0)),"",OFFSET('9. METAS'!$U$20,INT((ROW()-14)/2),0)))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METAS'!$L$20,INT((ROW()-13)/2),0)),"",OFFSET('9. METAS'!$L$20,INT((ROW()-13)/2),0))</f>
        <v>18</v>
      </c>
      <c r="I171" s="763"/>
      <c r="J171" s="195">
        <f ca="1">IF(MOD(ROW()-13,2)=0,IF(ISBLANK(OFFSET('11. SEGUIMIENTO 2026'!$N$14,INT((ROW()-13)/2),0)),"",OFFSET('11. SEGUIMIENTO 2026'!$N$14,INT((ROW()-13)/2),0)),IF(ISBLANK(OFFSET('9. METAS'!$R$20,INT((ROW()-14)/2),0)),"",OFFSET('9. METAS'!$R$20,INT((ROW()-14)/2),0)))</f>
        <v>3</v>
      </c>
      <c r="K171" s="196" t="str">
        <f ca="1">IF(MOD(ROW()-13,2)=0,IF(ISBLANK(OFFSET('11. SEGUIMIENTO 2026'!$O$14,INT((ROW()-13)/2),0)),"",OFFSET('11. SEGUIMIENTO 2026'!$O$14,INT((ROW()-13)/2),0)),IF(ISBLANK(OFFSET('9. METAS'!$S$20,INT((ROW()-14)/2),0)),"",OFFSET('9. METAS'!$S$20,INT((ROW()-14)/2),0)))</f>
        <v/>
      </c>
      <c r="L171" s="196" t="str">
        <f ca="1">IF(MOD(ROW()-13,2)=0,IF(ISBLANK(OFFSET('11. SEGUIMIENTO 2026'!$P$14,INT((ROW()-13)/2),0)),"",OFFSET('11. SEGUIMIENTO 2026'!$P$14,INT((ROW()-13)/2),0)),IF(ISBLANK(OFFSET('9. METAS'!$T$20,INT((ROW()-14)/2),0)),"",OFFSET('9. METAS'!$T$20,INT((ROW()-14)/2),0)))</f>
        <v/>
      </c>
      <c r="M171" s="197" t="str">
        <f ca="1">IF(MOD(ROW()-13,2)=0,IF(ISBLANK(OFFSET('11. SEGUIMIENTO 2026'!$Q$14,INT((ROW()-13)/2),0)),"",OFFSET('11. SEGUIMIENTO 2026'!$Q$14,INT((ROW()-13)/2),0)),IF(ISBLANK(OFFSET('9. METAS'!$U$20,INT((ROW()-14)/2),0)),"",OFFSET('9. METAS'!$U$20,INT((ROW()-14)/2),0)))</f>
        <v/>
      </c>
      <c r="N171" s="769">
        <f ca="1">IFERROR(J171/J172,"ND")</f>
        <v>0.75</v>
      </c>
      <c r="O171" s="771" t="str">
        <f ca="1">IFERROR(((J171+K171+L171)/H171),"ND")</f>
        <v>ND</v>
      </c>
      <c r="P171" s="775" t="str">
        <f ca="1">IF(ISBLANK(OFFSET('11. SEGUIMIENTO 2026'!$AB$14,INT((ROW()-13)/2),0)),"",OFFSET('11. SEGUIMIENTO 2026'!$AB$14,INT((ROW()-13)/2),0))</f>
        <v/>
      </c>
    </row>
    <row r="172" spans="3:16">
      <c r="C172" s="747"/>
      <c r="D172" s="749"/>
      <c r="E172" s="749"/>
      <c r="F172" s="751"/>
      <c r="G172" s="753"/>
      <c r="H172" s="760"/>
      <c r="I172" s="764"/>
      <c r="J172" s="195">
        <f ca="1">IF(MOD(ROW()-13,2)=0,IF(ISBLANK(OFFSET('11. SEGUIMIENTO 2026'!$N$14,INT((ROW()-13)/2),0)),"",OFFSET('11. SEGUIMIENTO 2026'!$N$14,INT((ROW()-13)/2),0)),IF(ISBLANK(OFFSET('9. METAS'!$R$20,INT((ROW()-14)/2),0)),"",OFFSET('9. METAS'!$R$20,INT((ROW()-14)/2),0)))</f>
        <v>4</v>
      </c>
      <c r="K172" s="196">
        <f ca="1">IF(MOD(ROW()-13,2)=0,IF(ISBLANK(OFFSET('11. SEGUIMIENTO 2026'!$O$14,INT((ROW()-13)/2),0)),"",OFFSET('11. SEGUIMIENTO 2026'!$O$14,INT((ROW()-13)/2),0)),IF(ISBLANK(OFFSET('9. METAS'!$S$20,INT((ROW()-14)/2),0)),"",OFFSET('9. METAS'!$S$20,INT((ROW()-14)/2),0)))</f>
        <v>3</v>
      </c>
      <c r="L172" s="196">
        <f ca="1">IF(MOD(ROW()-13,2)=0,IF(ISBLANK(OFFSET('11. SEGUIMIENTO 2026'!$P$14,INT((ROW()-13)/2),0)),"",OFFSET('11. SEGUIMIENTO 2026'!$P$14,INT((ROW()-13)/2),0)),IF(ISBLANK(OFFSET('9. METAS'!$T$20,INT((ROW()-14)/2),0)),"",OFFSET('9. METAS'!$T$20,INT((ROW()-14)/2),0)))</f>
        <v>10</v>
      </c>
      <c r="M172" s="197">
        <f ca="1">IF(MOD(ROW()-13,2)=0,IF(ISBLANK(OFFSET('11. SEGUIMIENTO 2026'!$Q$14,INT((ROW()-13)/2),0)),"",OFFSET('11. SEGUIMIENTO 2026'!$Q$14,INT((ROW()-13)/2),0)),IF(ISBLANK(OFFSET('9. METAS'!$U$20,INT((ROW()-14)/2),0)),"",OFFSET('9. METAS'!$U$20,INT((ROW()-14)/2),0)))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METAS'!$L$20,INT((ROW()-13)/2),0)),"",OFFSET('9. METAS'!$L$20,INT((ROW()-13)/2),0))</f>
        <v>61</v>
      </c>
      <c r="I173" s="763"/>
      <c r="J173" s="195">
        <f ca="1">IF(MOD(ROW()-13,2)=0,IF(ISBLANK(OFFSET('11. SEGUIMIENTO 2026'!$N$14,INT((ROW()-13)/2),0)),"",OFFSET('11. SEGUIMIENTO 2026'!$N$14,INT((ROW()-13)/2),0)),IF(ISBLANK(OFFSET('9. METAS'!$R$20,INT((ROW()-14)/2),0)),"",OFFSET('9. METAS'!$R$20,INT((ROW()-14)/2),0)))</f>
        <v>14</v>
      </c>
      <c r="K173" s="196" t="str">
        <f ca="1">IF(MOD(ROW()-13,2)=0,IF(ISBLANK(OFFSET('11. SEGUIMIENTO 2026'!$O$14,INT((ROW()-13)/2),0)),"",OFFSET('11. SEGUIMIENTO 2026'!$O$14,INT((ROW()-13)/2),0)),IF(ISBLANK(OFFSET('9. METAS'!$S$20,INT((ROW()-14)/2),0)),"",OFFSET('9. METAS'!$S$20,INT((ROW()-14)/2),0)))</f>
        <v/>
      </c>
      <c r="L173" s="196" t="str">
        <f ca="1">IF(MOD(ROW()-13,2)=0,IF(ISBLANK(OFFSET('11. SEGUIMIENTO 2026'!$P$14,INT((ROW()-13)/2),0)),"",OFFSET('11. SEGUIMIENTO 2026'!$P$14,INT((ROW()-13)/2),0)),IF(ISBLANK(OFFSET('9. METAS'!$T$20,INT((ROW()-14)/2),0)),"",OFFSET('9. METAS'!$T$20,INT((ROW()-14)/2),0)))</f>
        <v/>
      </c>
      <c r="M173" s="197" t="str">
        <f ca="1">IF(MOD(ROW()-13,2)=0,IF(ISBLANK(OFFSET('11. SEGUIMIENTO 2026'!$Q$14,INT((ROW()-13)/2),0)),"",OFFSET('11. SEGUIMIENTO 2026'!$Q$14,INT((ROW()-13)/2),0)),IF(ISBLANK(OFFSET('9. METAS'!$U$20,INT((ROW()-14)/2),0)),"",OFFSET('9. METAS'!$U$20,INT((ROW()-14)/2),0)))</f>
        <v/>
      </c>
      <c r="N173" s="769">
        <f ca="1">IFERROR(J173/J174,"ND")</f>
        <v>0.4375</v>
      </c>
      <c r="O173" s="771" t="str">
        <f ca="1">IFERROR(((J173+K173+L173)/H173),"ND")</f>
        <v>ND</v>
      </c>
      <c r="P173" s="775" t="str">
        <f ca="1">IF(ISBLANK(OFFSET('11. SEGUIMIENTO 2026'!$AB$14,INT((ROW()-13)/2),0)),"",OFFSET('11. SEGUIMIENTO 2026'!$AB$14,INT((ROW()-13)/2),0))</f>
        <v/>
      </c>
    </row>
    <row r="174" spans="3:16">
      <c r="C174" s="747"/>
      <c r="D174" s="749"/>
      <c r="E174" s="749"/>
      <c r="F174" s="751"/>
      <c r="G174" s="753"/>
      <c r="H174" s="760"/>
      <c r="I174" s="764"/>
      <c r="J174" s="195">
        <f ca="1">IF(MOD(ROW()-13,2)=0,IF(ISBLANK(OFFSET('11. SEGUIMIENTO 2026'!$N$14,INT((ROW()-13)/2),0)),"",OFFSET('11. SEGUIMIENTO 2026'!$N$14,INT((ROW()-13)/2),0)),IF(ISBLANK(OFFSET('9. METAS'!$R$20,INT((ROW()-14)/2),0)),"",OFFSET('9. METAS'!$R$20,INT((ROW()-14)/2),0)))</f>
        <v>32</v>
      </c>
      <c r="K174" s="196">
        <f ca="1">IF(MOD(ROW()-13,2)=0,IF(ISBLANK(OFFSET('11. SEGUIMIENTO 2026'!$O$14,INT((ROW()-13)/2),0)),"",OFFSET('11. SEGUIMIENTO 2026'!$O$14,INT((ROW()-13)/2),0)),IF(ISBLANK(OFFSET('9. METAS'!$S$20,INT((ROW()-14)/2),0)),"",OFFSET('9. METAS'!$S$20,INT((ROW()-14)/2),0)))</f>
        <v>17</v>
      </c>
      <c r="L174" s="196">
        <f ca="1">IF(MOD(ROW()-13,2)=0,IF(ISBLANK(OFFSET('11. SEGUIMIENTO 2026'!$P$14,INT((ROW()-13)/2),0)),"",OFFSET('11. SEGUIMIENTO 2026'!$P$14,INT((ROW()-13)/2),0)),IF(ISBLANK(OFFSET('9. METAS'!$T$20,INT((ROW()-14)/2),0)),"",OFFSET('9. METAS'!$T$20,INT((ROW()-14)/2),0)))</f>
        <v>9</v>
      </c>
      <c r="M174" s="197">
        <f ca="1">IF(MOD(ROW()-13,2)=0,IF(ISBLANK(OFFSET('11. SEGUIMIENTO 2026'!$Q$14,INT((ROW()-13)/2),0)),"",OFFSET('11. SEGUIMIENTO 2026'!$Q$14,INT((ROW()-13)/2),0)),IF(ISBLANK(OFFSET('9. METAS'!$U$20,INT((ROW()-14)/2),0)),"",OFFSET('9. METAS'!$U$20,INT((ROW()-14)/2),0)))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METAS'!$L$20,INT((ROW()-13)/2),0)),"",OFFSET('9. METAS'!$L$20,INT((ROW()-13)/2),0))</f>
        <v>78</v>
      </c>
      <c r="I175" s="763"/>
      <c r="J175" s="195">
        <f ca="1">IF(MOD(ROW()-13,2)=0,IF(ISBLANK(OFFSET('11. SEGUIMIENTO 2026'!$N$14,INT((ROW()-13)/2),0)),"",OFFSET('11. SEGUIMIENTO 2026'!$N$14,INT((ROW()-13)/2),0)),IF(ISBLANK(OFFSET('9. METAS'!$R$20,INT((ROW()-14)/2),0)),"",OFFSET('9. METAS'!$R$20,INT((ROW()-14)/2),0)))</f>
        <v>42</v>
      </c>
      <c r="K175" s="196" t="str">
        <f ca="1">IF(MOD(ROW()-13,2)=0,IF(ISBLANK(OFFSET('11. SEGUIMIENTO 2026'!$O$14,INT((ROW()-13)/2),0)),"",OFFSET('11. SEGUIMIENTO 2026'!$O$14,INT((ROW()-13)/2),0)),IF(ISBLANK(OFFSET('9. METAS'!$S$20,INT((ROW()-14)/2),0)),"",OFFSET('9. METAS'!$S$20,INT((ROW()-14)/2),0)))</f>
        <v/>
      </c>
      <c r="L175" s="196" t="str">
        <f ca="1">IF(MOD(ROW()-13,2)=0,IF(ISBLANK(OFFSET('11. SEGUIMIENTO 2026'!$P$14,INT((ROW()-13)/2),0)),"",OFFSET('11. SEGUIMIENTO 2026'!$P$14,INT((ROW()-13)/2),0)),IF(ISBLANK(OFFSET('9. METAS'!$T$20,INT((ROW()-14)/2),0)),"",OFFSET('9. METAS'!$T$20,INT((ROW()-14)/2),0)))</f>
        <v/>
      </c>
      <c r="M175" s="197" t="str">
        <f ca="1">IF(MOD(ROW()-13,2)=0,IF(ISBLANK(OFFSET('11. SEGUIMIENTO 2026'!$Q$14,INT((ROW()-13)/2),0)),"",OFFSET('11. SEGUIMIENTO 2026'!$Q$14,INT((ROW()-13)/2),0)),IF(ISBLANK(OFFSET('9. METAS'!$U$20,INT((ROW()-14)/2),0)),"",OFFSET('9. METAS'!$U$20,INT((ROW()-14)/2),0)))</f>
        <v/>
      </c>
      <c r="N175" s="769">
        <f ca="1">IFERROR(J175/J176,"ND")</f>
        <v>1.3548387096774193</v>
      </c>
      <c r="O175" s="771" t="str">
        <f ca="1">IFERROR(((J175+K175+L175)/H175),"ND")</f>
        <v>ND</v>
      </c>
      <c r="P175" s="775" t="str">
        <f ca="1">IF(ISBLANK(OFFSET('11. SEGUIMIENTO 2026'!$AB$14,INT((ROW()-13)/2),0)),"",OFFSET('11. SEGUIMIENTO 2026'!$AB$14,INT((ROW()-13)/2),0))</f>
        <v/>
      </c>
    </row>
    <row r="176" spans="3:16">
      <c r="C176" s="747"/>
      <c r="D176" s="749"/>
      <c r="E176" s="749"/>
      <c r="F176" s="751"/>
      <c r="G176" s="753"/>
      <c r="H176" s="760"/>
      <c r="I176" s="764"/>
      <c r="J176" s="195">
        <f ca="1">IF(MOD(ROW()-13,2)=0,IF(ISBLANK(OFFSET('11. SEGUIMIENTO 2026'!$N$14,INT((ROW()-13)/2),0)),"",OFFSET('11. SEGUIMIENTO 2026'!$N$14,INT((ROW()-13)/2),0)),IF(ISBLANK(OFFSET('9. METAS'!$R$20,INT((ROW()-14)/2),0)),"",OFFSET('9. METAS'!$R$20,INT((ROW()-14)/2),0)))</f>
        <v>31</v>
      </c>
      <c r="K176" s="196">
        <f ca="1">IF(MOD(ROW()-13,2)=0,IF(ISBLANK(OFFSET('11. SEGUIMIENTO 2026'!$O$14,INT((ROW()-13)/2),0)),"",OFFSET('11. SEGUIMIENTO 2026'!$O$14,INT((ROW()-13)/2),0)),IF(ISBLANK(OFFSET('9. METAS'!$S$20,INT((ROW()-14)/2),0)),"",OFFSET('9. METAS'!$S$20,INT((ROW()-14)/2),0)))</f>
        <v>19</v>
      </c>
      <c r="L176" s="196">
        <f ca="1">IF(MOD(ROW()-13,2)=0,IF(ISBLANK(OFFSET('11. SEGUIMIENTO 2026'!$P$14,INT((ROW()-13)/2),0)),"",OFFSET('11. SEGUIMIENTO 2026'!$P$14,INT((ROW()-13)/2),0)),IF(ISBLANK(OFFSET('9. METAS'!$T$20,INT((ROW()-14)/2),0)),"",OFFSET('9. METAS'!$T$20,INT((ROW()-14)/2),0)))</f>
        <v>17</v>
      </c>
      <c r="M176" s="197">
        <f ca="1">IF(MOD(ROW()-13,2)=0,IF(ISBLANK(OFFSET('11. SEGUIMIENTO 2026'!$Q$14,INT((ROW()-13)/2),0)),"",OFFSET('11. SEGUIMIENTO 2026'!$Q$14,INT((ROW()-13)/2),0)),IF(ISBLANK(OFFSET('9. METAS'!$U$20,INT((ROW()-14)/2),0)),"",OFFSET('9. METAS'!$U$20,INT((ROW()-14)/2),0)))</f>
        <v>11</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METAS'!$L$20,INT((ROW()-13)/2),0)),"",OFFSET('9. METAS'!$L$20,INT((ROW()-13)/2),0))</f>
        <v>61</v>
      </c>
      <c r="I177" s="763"/>
      <c r="J177" s="195">
        <f ca="1">IF(MOD(ROW()-13,2)=0,IF(ISBLANK(OFFSET('11. SEGUIMIENTO 2026'!$N$14,INT((ROW()-13)/2),0)),"",OFFSET('11. SEGUIMIENTO 2026'!$N$14,INT((ROW()-13)/2),0)),IF(ISBLANK(OFFSET('9. METAS'!$R$20,INT((ROW()-14)/2),0)),"",OFFSET('9. METAS'!$R$20,INT((ROW()-14)/2),0)))</f>
        <v>1</v>
      </c>
      <c r="K177" s="196" t="str">
        <f ca="1">IF(MOD(ROW()-13,2)=0,IF(ISBLANK(OFFSET('11. SEGUIMIENTO 2026'!$O$14,INT((ROW()-13)/2),0)),"",OFFSET('11. SEGUIMIENTO 2026'!$O$14,INT((ROW()-13)/2),0)),IF(ISBLANK(OFFSET('9. METAS'!$S$20,INT((ROW()-14)/2),0)),"",OFFSET('9. METAS'!$S$20,INT((ROW()-14)/2),0)))</f>
        <v/>
      </c>
      <c r="L177" s="196" t="str">
        <f ca="1">IF(MOD(ROW()-13,2)=0,IF(ISBLANK(OFFSET('11. SEGUIMIENTO 2026'!$P$14,INT((ROW()-13)/2),0)),"",OFFSET('11. SEGUIMIENTO 2026'!$P$14,INT((ROW()-13)/2),0)),IF(ISBLANK(OFFSET('9. METAS'!$T$20,INT((ROW()-14)/2),0)),"",OFFSET('9. METAS'!$T$20,INT((ROW()-14)/2),0)))</f>
        <v/>
      </c>
      <c r="M177" s="197" t="str">
        <f ca="1">IF(MOD(ROW()-13,2)=0,IF(ISBLANK(OFFSET('11. SEGUIMIENTO 2026'!$Q$14,INT((ROW()-13)/2),0)),"",OFFSET('11. SEGUIMIENTO 2026'!$Q$14,INT((ROW()-13)/2),0)),IF(ISBLANK(OFFSET('9. METAS'!$U$20,INT((ROW()-14)/2),0)),"",OFFSET('9. METAS'!$U$20,INT((ROW()-14)/2),0)))</f>
        <v/>
      </c>
      <c r="N177" s="769">
        <f ca="1">IFERROR(J177/J178,"ND")</f>
        <v>0.25</v>
      </c>
      <c r="O177" s="771" t="str">
        <f ca="1">IFERROR(((J177+K177+L177)/H177),"ND")</f>
        <v>ND</v>
      </c>
      <c r="P177" s="775" t="str">
        <f ca="1">IF(ISBLANK(OFFSET('11. SEGUIMIENTO 2026'!$AB$14,INT((ROW()-13)/2),0)),"",OFFSET('11. SEGUIMIENTO 2026'!$AB$14,INT((ROW()-13)/2),0))</f>
        <v/>
      </c>
    </row>
    <row r="178" spans="3:16">
      <c r="C178" s="747"/>
      <c r="D178" s="749"/>
      <c r="E178" s="749"/>
      <c r="F178" s="751"/>
      <c r="G178" s="753"/>
      <c r="H178" s="760"/>
      <c r="I178" s="764"/>
      <c r="J178" s="195">
        <f ca="1">IF(MOD(ROW()-13,2)=0,IF(ISBLANK(OFFSET('11. SEGUIMIENTO 2026'!$N$14,INT((ROW()-13)/2),0)),"",OFFSET('11. SEGUIMIENTO 2026'!$N$14,INT((ROW()-13)/2),0)),IF(ISBLANK(OFFSET('9. METAS'!$R$20,INT((ROW()-14)/2),0)),"",OFFSET('9. METAS'!$R$20,INT((ROW()-14)/2),0)))</f>
        <v>4</v>
      </c>
      <c r="K178" s="196">
        <f ca="1">IF(MOD(ROW()-13,2)=0,IF(ISBLANK(OFFSET('11. SEGUIMIENTO 2026'!$O$14,INT((ROW()-13)/2),0)),"",OFFSET('11. SEGUIMIENTO 2026'!$O$14,INT((ROW()-13)/2),0)),IF(ISBLANK(OFFSET('9. METAS'!$S$20,INT((ROW()-14)/2),0)),"",OFFSET('9. METAS'!$S$20,INT((ROW()-14)/2),0)))</f>
        <v>31</v>
      </c>
      <c r="L178" s="196">
        <f ca="1">IF(MOD(ROW()-13,2)=0,IF(ISBLANK(OFFSET('11. SEGUIMIENTO 2026'!$P$14,INT((ROW()-13)/2),0)),"",OFFSET('11. SEGUIMIENTO 2026'!$P$14,INT((ROW()-13)/2),0)),IF(ISBLANK(OFFSET('9. METAS'!$T$20,INT((ROW()-14)/2),0)),"",OFFSET('9. METAS'!$T$20,INT((ROW()-14)/2),0)))</f>
        <v>20</v>
      </c>
      <c r="M178" s="197">
        <f ca="1">IF(MOD(ROW()-13,2)=0,IF(ISBLANK(OFFSET('11. SEGUIMIENTO 2026'!$Q$14,INT((ROW()-13)/2),0)),"",OFFSET('11. SEGUIMIENTO 2026'!$Q$14,INT((ROW()-13)/2),0)),IF(ISBLANK(OFFSET('9. METAS'!$U$20,INT((ROW()-14)/2),0)),"",OFFSET('9. METAS'!$U$20,INT((ROW()-14)/2),0)))</f>
        <v>6</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METAS'!$L$20,INT((ROW()-13)/2),0)),"",OFFSET('9. METAS'!$L$20,INT((ROW()-13)/2),0))</f>
        <v>45.185185185185183</v>
      </c>
      <c r="I179" s="763"/>
      <c r="J179" s="195">
        <f ca="1">IF(MOD(ROW()-13,2)=0,IF(ISBLANK(OFFSET('11. SEGUIMIENTO 2026'!$N$14,INT((ROW()-13)/2),0)),"",OFFSET('11. SEGUIMIENTO 2026'!$N$14,INT((ROW()-13)/2),0)),IF(ISBLANK(OFFSET('9. METAS'!$R$20,INT((ROW()-14)/2),0)),"",OFFSET('9. METAS'!$R$20,INT((ROW()-14)/2),0)))</f>
        <v>0</v>
      </c>
      <c r="K179" s="196" t="str">
        <f ca="1">IF(MOD(ROW()-13,2)=0,IF(ISBLANK(OFFSET('11. SEGUIMIENTO 2026'!$O$14,INT((ROW()-13)/2),0)),"",OFFSET('11. SEGUIMIENTO 2026'!$O$14,INT((ROW()-13)/2),0)),IF(ISBLANK(OFFSET('9. METAS'!$S$20,INT((ROW()-14)/2),0)),"",OFFSET('9. METAS'!$S$20,INT((ROW()-14)/2),0)))</f>
        <v/>
      </c>
      <c r="L179" s="196" t="str">
        <f ca="1">IF(MOD(ROW()-13,2)=0,IF(ISBLANK(OFFSET('11. SEGUIMIENTO 2026'!$P$14,INT((ROW()-13)/2),0)),"",OFFSET('11. SEGUIMIENTO 2026'!$P$14,INT((ROW()-13)/2),0)),IF(ISBLANK(OFFSET('9. METAS'!$T$20,INT((ROW()-14)/2),0)),"",OFFSET('9. METAS'!$T$20,INT((ROW()-14)/2),0)))</f>
        <v/>
      </c>
      <c r="M179" s="197" t="str">
        <f ca="1">IF(MOD(ROW()-13,2)=0,IF(ISBLANK(OFFSET('11. SEGUIMIENTO 2026'!$Q$14,INT((ROW()-13)/2),0)),"",OFFSET('11. SEGUIMIENTO 2026'!$Q$14,INT((ROW()-13)/2),0)),IF(ISBLANK(OFFSET('9. METAS'!$U$20,INT((ROW()-14)/2),0)),"",OFFSET('9. METAS'!$U$20,INT((ROW()-14)/2),0)))</f>
        <v/>
      </c>
      <c r="N179" s="769">
        <f ca="1">IFERROR(J179/J180,"ND")</f>
        <v>0</v>
      </c>
      <c r="O179" s="771" t="str">
        <f ca="1">IFERROR(((J179+K179+L179)/H179),"ND")</f>
        <v>ND</v>
      </c>
      <c r="P179" s="775" t="str">
        <f ca="1">IF(ISBLANK(OFFSET('11. SEGUIMIENTO 2026'!$AB$14,INT((ROW()-13)/2),0)),"",OFFSET('11. SEGUIMIENTO 2026'!$AB$14,INT((ROW()-13)/2),0))</f>
        <v/>
      </c>
    </row>
    <row r="180" spans="3:16">
      <c r="C180" s="747"/>
      <c r="D180" s="749"/>
      <c r="E180" s="749"/>
      <c r="F180" s="751"/>
      <c r="G180" s="753"/>
      <c r="H180" s="760"/>
      <c r="I180" s="764"/>
      <c r="J180" s="195">
        <f ca="1">IF(MOD(ROW()-13,2)=0,IF(ISBLANK(OFFSET('11. SEGUIMIENTO 2026'!$N$14,INT((ROW()-13)/2),0)),"",OFFSET('11. SEGUIMIENTO 2026'!$N$14,INT((ROW()-13)/2),0)),IF(ISBLANK(OFFSET('9. METAS'!$R$20,INT((ROW()-14)/2),0)),"",OFFSET('9. METAS'!$R$20,INT((ROW()-14)/2),0)))</f>
        <v>2.9629629629629628</v>
      </c>
      <c r="K180" s="196">
        <f ca="1">IF(MOD(ROW()-13,2)=0,IF(ISBLANK(OFFSET('11. SEGUIMIENTO 2026'!$O$14,INT((ROW()-13)/2),0)),"",OFFSET('11. SEGUIMIENTO 2026'!$O$14,INT((ROW()-13)/2),0)),IF(ISBLANK(OFFSET('9. METAS'!$S$20,INT((ROW()-14)/2),0)),"",OFFSET('9. METAS'!$S$20,INT((ROW()-14)/2),0)))</f>
        <v>22.962962962962962</v>
      </c>
      <c r="L180" s="196">
        <f ca="1">IF(MOD(ROW()-13,2)=0,IF(ISBLANK(OFFSET('11. SEGUIMIENTO 2026'!$P$14,INT((ROW()-13)/2),0)),"",OFFSET('11. SEGUIMIENTO 2026'!$P$14,INT((ROW()-13)/2),0)),IF(ISBLANK(OFFSET('9. METAS'!$T$20,INT((ROW()-14)/2),0)),"",OFFSET('9. METAS'!$T$20,INT((ROW()-14)/2),0)))</f>
        <v>14.814814814814813</v>
      </c>
      <c r="M180" s="197">
        <f ca="1">IF(MOD(ROW()-13,2)=0,IF(ISBLANK(OFFSET('11. SEGUIMIENTO 2026'!$Q$14,INT((ROW()-13)/2),0)),"",OFFSET('11. SEGUIMIENTO 2026'!$Q$14,INT((ROW()-13)/2),0)),IF(ISBLANK(OFFSET('9. METAS'!$U$20,INT((ROW()-14)/2),0)),"",OFFSET('9. METAS'!$U$20,INT((ROW()-14)/2),0)))</f>
        <v>4</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METAS'!$L$20,INT((ROW()-13)/2),0)),"",OFFSET('9. METAS'!$L$20,INT((ROW()-13)/2),0))</f>
        <v>61</v>
      </c>
      <c r="I181" s="763"/>
      <c r="J181" s="195">
        <f ca="1">IF(MOD(ROW()-13,2)=0,IF(ISBLANK(OFFSET('11. SEGUIMIENTO 2026'!$N$14,INT((ROW()-13)/2),0)),"",OFFSET('11. SEGUIMIENTO 2026'!$N$14,INT((ROW()-13)/2),0)),IF(ISBLANK(OFFSET('9. METAS'!$R$20,INT((ROW()-14)/2),0)),"",OFFSET('9. METAS'!$R$20,INT((ROW()-14)/2),0)))</f>
        <v>7</v>
      </c>
      <c r="K181" s="196" t="str">
        <f ca="1">IF(MOD(ROW()-13,2)=0,IF(ISBLANK(OFFSET('11. SEGUIMIENTO 2026'!$O$14,INT((ROW()-13)/2),0)),"",OFFSET('11. SEGUIMIENTO 2026'!$O$14,INT((ROW()-13)/2),0)),IF(ISBLANK(OFFSET('9. METAS'!$S$20,INT((ROW()-14)/2),0)),"",OFFSET('9. METAS'!$S$20,INT((ROW()-14)/2),0)))</f>
        <v/>
      </c>
      <c r="L181" s="196" t="str">
        <f ca="1">IF(MOD(ROW()-13,2)=0,IF(ISBLANK(OFFSET('11. SEGUIMIENTO 2026'!$P$14,INT((ROW()-13)/2),0)),"",OFFSET('11. SEGUIMIENTO 2026'!$P$14,INT((ROW()-13)/2),0)),IF(ISBLANK(OFFSET('9. METAS'!$T$20,INT((ROW()-14)/2),0)),"",OFFSET('9. METAS'!$T$20,INT((ROW()-14)/2),0)))</f>
        <v/>
      </c>
      <c r="M181" s="197" t="str">
        <f ca="1">IF(MOD(ROW()-13,2)=0,IF(ISBLANK(OFFSET('11. SEGUIMIENTO 2026'!$Q$14,INT((ROW()-13)/2),0)),"",OFFSET('11. SEGUIMIENTO 2026'!$Q$14,INT((ROW()-13)/2),0)),IF(ISBLANK(OFFSET('9. METAS'!$U$20,INT((ROW()-14)/2),0)),"",OFFSET('9. METAS'!$U$20,INT((ROW()-14)/2),0)))</f>
        <v/>
      </c>
      <c r="N181" s="769">
        <f ca="1">IFERROR(J181/J182,"ND")</f>
        <v>1.75</v>
      </c>
      <c r="O181" s="771" t="str">
        <f ca="1">IFERROR(((J181+K181+L181)/H181),"ND")</f>
        <v>ND</v>
      </c>
      <c r="P181" s="775" t="str">
        <f ca="1">IF(ISBLANK(OFFSET('11. SEGUIMIENTO 2026'!$AB$14,INT((ROW()-13)/2),0)),"",OFFSET('11. SEGUIMIENTO 2026'!$AB$14,INT((ROW()-13)/2),0))</f>
        <v/>
      </c>
    </row>
    <row r="182" spans="3:16">
      <c r="C182" s="747"/>
      <c r="D182" s="749"/>
      <c r="E182" s="749"/>
      <c r="F182" s="751"/>
      <c r="G182" s="753"/>
      <c r="H182" s="760"/>
      <c r="I182" s="764"/>
      <c r="J182" s="195">
        <f ca="1">IF(MOD(ROW()-13,2)=0,IF(ISBLANK(OFFSET('11. SEGUIMIENTO 2026'!$N$14,INT((ROW()-13)/2),0)),"",OFFSET('11. SEGUIMIENTO 2026'!$N$14,INT((ROW()-13)/2),0)),IF(ISBLANK(OFFSET('9. METAS'!$R$20,INT((ROW()-14)/2),0)),"",OFFSET('9. METAS'!$R$20,INT((ROW()-14)/2),0)))</f>
        <v>4</v>
      </c>
      <c r="K182" s="196">
        <f ca="1">IF(MOD(ROW()-13,2)=0,IF(ISBLANK(OFFSET('11. SEGUIMIENTO 2026'!$O$14,INT((ROW()-13)/2),0)),"",OFFSET('11. SEGUIMIENTO 2026'!$O$14,INT((ROW()-13)/2),0)),IF(ISBLANK(OFFSET('9. METAS'!$S$20,INT((ROW()-14)/2),0)),"",OFFSET('9. METAS'!$S$20,INT((ROW()-14)/2),0)))</f>
        <v>31</v>
      </c>
      <c r="L182" s="196">
        <f ca="1">IF(MOD(ROW()-13,2)=0,IF(ISBLANK(OFFSET('11. SEGUIMIENTO 2026'!$P$14,INT((ROW()-13)/2),0)),"",OFFSET('11. SEGUIMIENTO 2026'!$P$14,INT((ROW()-13)/2),0)),IF(ISBLANK(OFFSET('9. METAS'!$T$20,INT((ROW()-14)/2),0)),"",OFFSET('9. METAS'!$T$20,INT((ROW()-14)/2),0)))</f>
        <v>20</v>
      </c>
      <c r="M182" s="197">
        <f ca="1">IF(MOD(ROW()-13,2)=0,IF(ISBLANK(OFFSET('11. SEGUIMIENTO 2026'!$Q$14,INT((ROW()-13)/2),0)),"",OFFSET('11. SEGUIMIENTO 2026'!$Q$14,INT((ROW()-13)/2),0)),IF(ISBLANK(OFFSET('9. METAS'!$U$20,INT((ROW()-14)/2),0)),"",OFFSET('9. METAS'!$U$20,INT((ROW()-14)/2),0)))</f>
        <v>6</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METAS'!$L$20,INT((ROW()-13)/2),0)),"",OFFSET('9. METAS'!$L$20,INT((ROW()-13)/2),0))</f>
        <v>223</v>
      </c>
      <c r="I183" s="763"/>
      <c r="J183" s="195">
        <f ca="1">IF(MOD(ROW()-13,2)=0,IF(ISBLANK(OFFSET('11. SEGUIMIENTO 2026'!$N$14,INT((ROW()-13)/2),0)),"",OFFSET('11. SEGUIMIENTO 2026'!$N$14,INT((ROW()-13)/2),0)),IF(ISBLANK(OFFSET('9. METAS'!$R$20,INT((ROW()-14)/2),0)),"",OFFSET('9. METAS'!$R$20,INT((ROW()-14)/2),0)))</f>
        <v>2</v>
      </c>
      <c r="K183" s="196" t="str">
        <f ca="1">IF(MOD(ROW()-13,2)=0,IF(ISBLANK(OFFSET('11. SEGUIMIENTO 2026'!$O$14,INT((ROW()-13)/2),0)),"",OFFSET('11. SEGUIMIENTO 2026'!$O$14,INT((ROW()-13)/2),0)),IF(ISBLANK(OFFSET('9. METAS'!$S$20,INT((ROW()-14)/2),0)),"",OFFSET('9. METAS'!$S$20,INT((ROW()-14)/2),0)))</f>
        <v/>
      </c>
      <c r="L183" s="196" t="str">
        <f ca="1">IF(MOD(ROW()-13,2)=0,IF(ISBLANK(OFFSET('11. SEGUIMIENTO 2026'!$P$14,INT((ROW()-13)/2),0)),"",OFFSET('11. SEGUIMIENTO 2026'!$P$14,INT((ROW()-13)/2),0)),IF(ISBLANK(OFFSET('9. METAS'!$T$20,INT((ROW()-14)/2),0)),"",OFFSET('9. METAS'!$T$20,INT((ROW()-14)/2),0)))</f>
        <v/>
      </c>
      <c r="M183" s="197" t="str">
        <f ca="1">IF(MOD(ROW()-13,2)=0,IF(ISBLANK(OFFSET('11. SEGUIMIENTO 2026'!$Q$14,INT((ROW()-13)/2),0)),"",OFFSET('11. SEGUIMIENTO 2026'!$Q$14,INT((ROW()-13)/2),0)),IF(ISBLANK(OFFSET('9. METAS'!$U$20,INT((ROW()-14)/2),0)),"",OFFSET('9. METAS'!$U$20,INT((ROW()-14)/2),0)))</f>
        <v/>
      </c>
      <c r="N183" s="769">
        <f ca="1">IFERROR(J183/J184,"ND")</f>
        <v>2</v>
      </c>
      <c r="O183" s="771" t="str">
        <f ca="1">IFERROR(((J183+K183+L183)/H183),"ND")</f>
        <v>ND</v>
      </c>
      <c r="P183" s="775" t="str">
        <f ca="1">IF(ISBLANK(OFFSET('11. SEGUIMIENTO 2026'!$AB$14,INT((ROW()-13)/2),0)),"",OFFSET('11. SEGUIMIENTO 2026'!$AB$14,INT((ROW()-13)/2),0))</f>
        <v/>
      </c>
    </row>
    <row r="184" spans="3:16">
      <c r="C184" s="747"/>
      <c r="D184" s="749"/>
      <c r="E184" s="749"/>
      <c r="F184" s="751"/>
      <c r="G184" s="753"/>
      <c r="H184" s="760"/>
      <c r="I184" s="764"/>
      <c r="J184" s="195">
        <f ca="1">IF(MOD(ROW()-13,2)=0,IF(ISBLANK(OFFSET('11. SEGUIMIENTO 2026'!$N$14,INT((ROW()-13)/2),0)),"",OFFSET('11. SEGUIMIENTO 2026'!$N$14,INT((ROW()-13)/2),0)),IF(ISBLANK(OFFSET('9. METAS'!$R$20,INT((ROW()-14)/2),0)),"",OFFSET('9. METAS'!$R$20,INT((ROW()-14)/2),0)))</f>
        <v>1</v>
      </c>
      <c r="K184" s="196">
        <f ca="1">IF(MOD(ROW()-13,2)=0,IF(ISBLANK(OFFSET('11. SEGUIMIENTO 2026'!$O$14,INT((ROW()-13)/2),0)),"",OFFSET('11. SEGUIMIENTO 2026'!$O$14,INT((ROW()-13)/2),0)),IF(ISBLANK(OFFSET('9. METAS'!$S$20,INT((ROW()-14)/2),0)),"",OFFSET('9. METAS'!$S$20,INT((ROW()-14)/2),0)))</f>
        <v>18</v>
      </c>
      <c r="L184" s="196">
        <f ca="1">IF(MOD(ROW()-13,2)=0,IF(ISBLANK(OFFSET('11. SEGUIMIENTO 2026'!$P$14,INT((ROW()-13)/2),0)),"",OFFSET('11. SEGUIMIENTO 2026'!$P$14,INT((ROW()-13)/2),0)),IF(ISBLANK(OFFSET('9. METAS'!$T$20,INT((ROW()-14)/2),0)),"",OFFSET('9. METAS'!$T$20,INT((ROW()-14)/2),0)))</f>
        <v>80</v>
      </c>
      <c r="M184" s="197">
        <f ca="1">IF(MOD(ROW()-13,2)=0,IF(ISBLANK(OFFSET('11. SEGUIMIENTO 2026'!$Q$14,INT((ROW()-13)/2),0)),"",OFFSET('11. SEGUIMIENTO 2026'!$Q$14,INT((ROW()-13)/2),0)),IF(ISBLANK(OFFSET('9. METAS'!$U$20,INT((ROW()-14)/2),0)),"",OFFSET('9. METAS'!$U$20,INT((ROW()-14)/2),0)))</f>
        <v>124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METAS'!$L$20,INT((ROW()-13)/2),0)),"",OFFSET('9. METAS'!$L$20,INT((ROW()-13)/2),0))</f>
        <v>61</v>
      </c>
      <c r="I185" s="763"/>
      <c r="J185" s="195">
        <f ca="1">IF(MOD(ROW()-13,2)=0,IF(ISBLANK(OFFSET('11. SEGUIMIENTO 2026'!$N$14,INT((ROW()-13)/2),0)),"",OFFSET('11. SEGUIMIENTO 2026'!$N$14,INT((ROW()-13)/2),0)),IF(ISBLANK(OFFSET('9. METAS'!$R$20,INT((ROW()-14)/2),0)),"",OFFSET('9. METAS'!$R$20,INT((ROW()-14)/2),0)))</f>
        <v>6</v>
      </c>
      <c r="K185" s="196" t="str">
        <f ca="1">IF(MOD(ROW()-13,2)=0,IF(ISBLANK(OFFSET('11. SEGUIMIENTO 2026'!$O$14,INT((ROW()-13)/2),0)),"",OFFSET('11. SEGUIMIENTO 2026'!$O$14,INT((ROW()-13)/2),0)),IF(ISBLANK(OFFSET('9. METAS'!$S$20,INT((ROW()-14)/2),0)),"",OFFSET('9. METAS'!$S$20,INT((ROW()-14)/2),0)))</f>
        <v/>
      </c>
      <c r="L185" s="196" t="str">
        <f ca="1">IF(MOD(ROW()-13,2)=0,IF(ISBLANK(OFFSET('11. SEGUIMIENTO 2026'!$P$14,INT((ROW()-13)/2),0)),"",OFFSET('11. SEGUIMIENTO 2026'!$P$14,INT((ROW()-13)/2),0)),IF(ISBLANK(OFFSET('9. METAS'!$T$20,INT((ROW()-14)/2),0)),"",OFFSET('9. METAS'!$T$20,INT((ROW()-14)/2),0)))</f>
        <v/>
      </c>
      <c r="M185" s="197" t="str">
        <f ca="1">IF(MOD(ROW()-13,2)=0,IF(ISBLANK(OFFSET('11. SEGUIMIENTO 2026'!$Q$14,INT((ROW()-13)/2),0)),"",OFFSET('11. SEGUIMIENTO 2026'!$Q$14,INT((ROW()-13)/2),0)),IF(ISBLANK(OFFSET('9. METAS'!$U$20,INT((ROW()-14)/2),0)),"",OFFSET('9. METAS'!$U$20,INT((ROW()-14)/2),0)))</f>
        <v/>
      </c>
      <c r="N185" s="769">
        <f ca="1">IFERROR(J185/J186,"ND")</f>
        <v>1.5</v>
      </c>
      <c r="O185" s="771" t="str">
        <f ca="1">IFERROR(((J185+K185+L185)/H185),"ND")</f>
        <v>ND</v>
      </c>
      <c r="P185" s="775" t="str">
        <f ca="1">IF(ISBLANK(OFFSET('11. SEGUIMIENTO 2026'!$AB$14,INT((ROW()-13)/2),0)),"",OFFSET('11. SEGUIMIENTO 2026'!$AB$14,INT((ROW()-13)/2),0))</f>
        <v/>
      </c>
    </row>
    <row r="186" spans="3:16">
      <c r="C186" s="747"/>
      <c r="D186" s="749"/>
      <c r="E186" s="749"/>
      <c r="F186" s="751"/>
      <c r="G186" s="753"/>
      <c r="H186" s="760"/>
      <c r="I186" s="764"/>
      <c r="J186" s="195">
        <f ca="1">IF(MOD(ROW()-13,2)=0,IF(ISBLANK(OFFSET('11. SEGUIMIENTO 2026'!$N$14,INT((ROW()-13)/2),0)),"",OFFSET('11. SEGUIMIENTO 2026'!$N$14,INT((ROW()-13)/2),0)),IF(ISBLANK(OFFSET('9. METAS'!$R$20,INT((ROW()-14)/2),0)),"",OFFSET('9. METAS'!$R$20,INT((ROW()-14)/2),0)))</f>
        <v>4</v>
      </c>
      <c r="K186" s="196">
        <f ca="1">IF(MOD(ROW()-13,2)=0,IF(ISBLANK(OFFSET('11. SEGUIMIENTO 2026'!$O$14,INT((ROW()-13)/2),0)),"",OFFSET('11. SEGUIMIENTO 2026'!$O$14,INT((ROW()-13)/2),0)),IF(ISBLANK(OFFSET('9. METAS'!$S$20,INT((ROW()-14)/2),0)),"",OFFSET('9. METAS'!$S$20,INT((ROW()-14)/2),0)))</f>
        <v>31</v>
      </c>
      <c r="L186" s="196">
        <f ca="1">IF(MOD(ROW()-13,2)=0,IF(ISBLANK(OFFSET('11. SEGUIMIENTO 2026'!$P$14,INT((ROW()-13)/2),0)),"",OFFSET('11. SEGUIMIENTO 2026'!$P$14,INT((ROW()-13)/2),0)),IF(ISBLANK(OFFSET('9. METAS'!$T$20,INT((ROW()-14)/2),0)),"",OFFSET('9. METAS'!$T$20,INT((ROW()-14)/2),0)))</f>
        <v>20</v>
      </c>
      <c r="M186" s="197">
        <f ca="1">IF(MOD(ROW()-13,2)=0,IF(ISBLANK(OFFSET('11. SEGUIMIENTO 2026'!$Q$14,INT((ROW()-13)/2),0)),"",OFFSET('11. SEGUIMIENTO 2026'!$Q$14,INT((ROW()-13)/2),0)),IF(ISBLANK(OFFSET('9. METAS'!$U$20,INT((ROW()-14)/2),0)),"",OFFSET('9. METAS'!$U$20,INT((ROW()-14)/2),0)))</f>
        <v>6</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METAS'!$L$20,INT((ROW()-13)/2),0)),"",OFFSET('9. METAS'!$L$20,INT((ROW()-13)/2),0))</f>
        <v>223</v>
      </c>
      <c r="I187" s="763"/>
      <c r="J187" s="195">
        <f ca="1">IF(MOD(ROW()-13,2)=0,IF(ISBLANK(OFFSET('11. SEGUIMIENTO 2026'!$N$14,INT((ROW()-13)/2),0)),"",OFFSET('11. SEGUIMIENTO 2026'!$N$14,INT((ROW()-13)/2),0)),IF(ISBLANK(OFFSET('9. METAS'!$R$20,INT((ROW()-14)/2),0)),"",OFFSET('9. METAS'!$R$20,INT((ROW()-14)/2),0)))</f>
        <v>0</v>
      </c>
      <c r="K187" s="196" t="str">
        <f ca="1">IF(MOD(ROW()-13,2)=0,IF(ISBLANK(OFFSET('11. SEGUIMIENTO 2026'!$O$14,INT((ROW()-13)/2),0)),"",OFFSET('11. SEGUIMIENTO 2026'!$O$14,INT((ROW()-13)/2),0)),IF(ISBLANK(OFFSET('9. METAS'!$S$20,INT((ROW()-14)/2),0)),"",OFFSET('9. METAS'!$S$20,INT((ROW()-14)/2),0)))</f>
        <v/>
      </c>
      <c r="L187" s="196" t="str">
        <f ca="1">IF(MOD(ROW()-13,2)=0,IF(ISBLANK(OFFSET('11. SEGUIMIENTO 2026'!$P$14,INT((ROW()-13)/2),0)),"",OFFSET('11. SEGUIMIENTO 2026'!$P$14,INT((ROW()-13)/2),0)),IF(ISBLANK(OFFSET('9. METAS'!$T$20,INT((ROW()-14)/2),0)),"",OFFSET('9. METAS'!$T$20,INT((ROW()-14)/2),0)))</f>
        <v/>
      </c>
      <c r="M187" s="197" t="str">
        <f ca="1">IF(MOD(ROW()-13,2)=0,IF(ISBLANK(OFFSET('11. SEGUIMIENTO 2026'!$Q$14,INT((ROW()-13)/2),0)),"",OFFSET('11. SEGUIMIENTO 2026'!$Q$14,INT((ROW()-13)/2),0)),IF(ISBLANK(OFFSET('9. METAS'!$U$20,INT((ROW()-14)/2),0)),"",OFFSET('9. METAS'!$U$20,INT((ROW()-14)/2),0)))</f>
        <v/>
      </c>
      <c r="N187" s="769">
        <f ca="1">IFERROR(J187/J188,"ND")</f>
        <v>0</v>
      </c>
      <c r="O187" s="771" t="str">
        <f ca="1">IFERROR(((J187+K187+L187)/H187),"ND")</f>
        <v>ND</v>
      </c>
      <c r="P187" s="775" t="str">
        <f ca="1">IF(ISBLANK(OFFSET('11. SEGUIMIENTO 2026'!$AB$14,INT((ROW()-13)/2),0)),"",OFFSET('11. SEGUIMIENTO 2026'!$AB$14,INT((ROW()-13)/2),0))</f>
        <v/>
      </c>
    </row>
    <row r="188" spans="3:16">
      <c r="C188" s="747"/>
      <c r="D188" s="749"/>
      <c r="E188" s="749"/>
      <c r="F188" s="751"/>
      <c r="G188" s="753"/>
      <c r="H188" s="760"/>
      <c r="I188" s="764"/>
      <c r="J188" s="195">
        <f ca="1">IF(MOD(ROW()-13,2)=0,IF(ISBLANK(OFFSET('11. SEGUIMIENTO 2026'!$N$14,INT((ROW()-13)/2),0)),"",OFFSET('11. SEGUIMIENTO 2026'!$N$14,INT((ROW()-13)/2),0)),IF(ISBLANK(OFFSET('9. METAS'!$R$20,INT((ROW()-14)/2),0)),"",OFFSET('9. METAS'!$R$20,INT((ROW()-14)/2),0)))</f>
        <v>1</v>
      </c>
      <c r="K188" s="196">
        <f ca="1">IF(MOD(ROW()-13,2)=0,IF(ISBLANK(OFFSET('11. SEGUIMIENTO 2026'!$O$14,INT((ROW()-13)/2),0)),"",OFFSET('11. SEGUIMIENTO 2026'!$O$14,INT((ROW()-13)/2),0)),IF(ISBLANK(OFFSET('9. METAS'!$S$20,INT((ROW()-14)/2),0)),"",OFFSET('9. METAS'!$S$20,INT((ROW()-14)/2),0)))</f>
        <v>18</v>
      </c>
      <c r="L188" s="196">
        <f ca="1">IF(MOD(ROW()-13,2)=0,IF(ISBLANK(OFFSET('11. SEGUIMIENTO 2026'!$P$14,INT((ROW()-13)/2),0)),"",OFFSET('11. SEGUIMIENTO 2026'!$P$14,INT((ROW()-13)/2),0)),IF(ISBLANK(OFFSET('9. METAS'!$T$20,INT((ROW()-14)/2),0)),"",OFFSET('9. METAS'!$T$20,INT((ROW()-14)/2),0)))</f>
        <v>80</v>
      </c>
      <c r="M188" s="197">
        <f ca="1">IF(MOD(ROW()-13,2)=0,IF(ISBLANK(OFFSET('11. SEGUIMIENTO 2026'!$Q$14,INT((ROW()-13)/2),0)),"",OFFSET('11. SEGUIMIENTO 2026'!$Q$14,INT((ROW()-13)/2),0)),IF(ISBLANK(OFFSET('9. METAS'!$U$20,INT((ROW()-14)/2),0)),"",OFFSET('9. METAS'!$U$20,INT((ROW()-14)/2),0)))</f>
        <v>124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METAS'!$L$20,INT((ROW()-13)/2),0)),"",OFFSET('9. METAS'!$L$20,INT((ROW()-13)/2),0))</f>
        <v/>
      </c>
      <c r="I189" s="763"/>
      <c r="J189" s="195" t="str">
        <f ca="1">IF(MOD(ROW()-13,2)=0,IF(ISBLANK(OFFSET('11. SEGUIMIENTO 2026'!$N$14,INT((ROW()-13)/2),0)),"",OFFSET('11. SEGUIMIENTO 2026'!$N$14,INT((ROW()-13)/2),0)),IF(ISBLANK(OFFSET('9. METAS'!$R$20,INT((ROW()-14)/2),0)),"",OFFSET('9. METAS'!$R$20,INT((ROW()-14)/2),0)))</f>
        <v/>
      </c>
      <c r="K189" s="196" t="str">
        <f ca="1">IF(MOD(ROW()-13,2)=0,IF(ISBLANK(OFFSET('11. SEGUIMIENTO 2026'!$O$14,INT((ROW()-13)/2),0)),"",OFFSET('11. SEGUIMIENTO 2026'!$O$14,INT((ROW()-13)/2),0)),IF(ISBLANK(OFFSET('9. METAS'!$S$20,INT((ROW()-14)/2),0)),"",OFFSET('9. METAS'!$S$20,INT((ROW()-14)/2),0)))</f>
        <v/>
      </c>
      <c r="L189" s="196" t="str">
        <f ca="1">IF(MOD(ROW()-13,2)=0,IF(ISBLANK(OFFSET('11. SEGUIMIENTO 2026'!$P$14,INT((ROW()-13)/2),0)),"",OFFSET('11. SEGUIMIENTO 2026'!$P$14,INT((ROW()-13)/2),0)),IF(ISBLANK(OFFSET('9. METAS'!$T$20,INT((ROW()-14)/2),0)),"",OFFSET('9. METAS'!$T$20,INT((ROW()-14)/2),0)))</f>
        <v/>
      </c>
      <c r="M189" s="197" t="str">
        <f ca="1">IF(MOD(ROW()-13,2)=0,IF(ISBLANK(OFFSET('11. SEGUIMIENTO 2026'!$Q$14,INT((ROW()-13)/2),0)),"",OFFSET('11. SEGUIMIENTO 2026'!$Q$14,INT((ROW()-13)/2),0)),IF(ISBLANK(OFFSET('9. METAS'!$U$20,INT((ROW()-14)/2),0)),"",OFFSET('9. METAS'!$U$20,INT((ROW()-14)/2),0)))</f>
        <v/>
      </c>
      <c r="N189" s="769" t="str">
        <f ca="1">IFERROR(J189/J190,"ND")</f>
        <v>ND</v>
      </c>
      <c r="O189" s="771" t="str">
        <f ca="1">IFERROR(((J189+K189+L189)/H189),"ND")</f>
        <v>ND</v>
      </c>
      <c r="P189" s="775" t="str">
        <f ca="1">IF(ISBLANK(OFFSET('11. SEGUIMIENTO 2026'!$AB$14,INT((ROW()-13)/2),0)),"",OFFSET('11. SEGUIMIENTO 2026'!$AB$14,INT((ROW()-13)/2),0))</f>
        <v/>
      </c>
    </row>
    <row r="190" spans="3:16">
      <c r="C190" s="747"/>
      <c r="D190" s="749"/>
      <c r="E190" s="749"/>
      <c r="F190" s="751"/>
      <c r="G190" s="753"/>
      <c r="H190" s="760"/>
      <c r="I190" s="764"/>
      <c r="J190" s="195" t="str">
        <f ca="1">IF(MOD(ROW()-13,2)=0,IF(ISBLANK(OFFSET('11. SEGUIMIENTO 2026'!$N$14,INT((ROW()-13)/2),0)),"",OFFSET('11. SEGUIMIENTO 2026'!$N$14,INT((ROW()-13)/2),0)),IF(ISBLANK(OFFSET('9. METAS'!$R$20,INT((ROW()-14)/2),0)),"",OFFSET('9. METAS'!$R$20,INT((ROW()-14)/2),0)))</f>
        <v/>
      </c>
      <c r="K190" s="196" t="str">
        <f ca="1">IF(MOD(ROW()-13,2)=0,IF(ISBLANK(OFFSET('11. SEGUIMIENTO 2026'!$O$14,INT((ROW()-13)/2),0)),"",OFFSET('11. SEGUIMIENTO 2026'!$O$14,INT((ROW()-13)/2),0)),IF(ISBLANK(OFFSET('9. METAS'!$S$20,INT((ROW()-14)/2),0)),"",OFFSET('9. METAS'!$S$20,INT((ROW()-14)/2),0)))</f>
        <v/>
      </c>
      <c r="L190" s="196" t="str">
        <f ca="1">IF(MOD(ROW()-13,2)=0,IF(ISBLANK(OFFSET('11. SEGUIMIENTO 2026'!$P$14,INT((ROW()-13)/2),0)),"",OFFSET('11. SEGUIMIENTO 2026'!$P$14,INT((ROW()-13)/2),0)),IF(ISBLANK(OFFSET('9. METAS'!$T$20,INT((ROW()-14)/2),0)),"",OFFSET('9. METAS'!$T$20,INT((ROW()-14)/2),0)))</f>
        <v/>
      </c>
      <c r="M190" s="197" t="str">
        <f ca="1">IF(MOD(ROW()-13,2)=0,IF(ISBLANK(OFFSET('11. SEGUIMIENTO 2026'!$Q$14,INT((ROW()-13)/2),0)),"",OFFSET('11. SEGUIMIENTO 2026'!$Q$14,INT((ROW()-13)/2),0)),IF(ISBLANK(OFFSET('9. METAS'!$U$20,INT((ROW()-14)/2),0)),"",OFFSET('9. METAS'!$U$20,INT((ROW()-14)/2),0)))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METAS'!$L$20,INT((ROW()-13)/2),0)),"",OFFSET('9. METAS'!$L$20,INT((ROW()-13)/2),0))</f>
        <v/>
      </c>
      <c r="I191" s="763"/>
      <c r="J191" s="195" t="str">
        <f ca="1">IF(MOD(ROW()-13,2)=0,IF(ISBLANK(OFFSET('11. SEGUIMIENTO 2026'!$N$14,INT((ROW()-13)/2),0)),"",OFFSET('11. SEGUIMIENTO 2026'!$N$14,INT((ROW()-13)/2),0)),IF(ISBLANK(OFFSET('9. METAS'!$R$20,INT((ROW()-14)/2),0)),"",OFFSET('9. METAS'!$R$20,INT((ROW()-14)/2),0)))</f>
        <v/>
      </c>
      <c r="K191" s="196" t="str">
        <f ca="1">IF(MOD(ROW()-13,2)=0,IF(ISBLANK(OFFSET('11. SEGUIMIENTO 2026'!$O$14,INT((ROW()-13)/2),0)),"",OFFSET('11. SEGUIMIENTO 2026'!$O$14,INT((ROW()-13)/2),0)),IF(ISBLANK(OFFSET('9. METAS'!$S$20,INT((ROW()-14)/2),0)),"",OFFSET('9. METAS'!$S$20,INT((ROW()-14)/2),0)))</f>
        <v/>
      </c>
      <c r="L191" s="196" t="str">
        <f ca="1">IF(MOD(ROW()-13,2)=0,IF(ISBLANK(OFFSET('11. SEGUIMIENTO 2026'!$P$14,INT((ROW()-13)/2),0)),"",OFFSET('11. SEGUIMIENTO 2026'!$P$14,INT((ROW()-13)/2),0)),IF(ISBLANK(OFFSET('9. METAS'!$T$20,INT((ROW()-14)/2),0)),"",OFFSET('9. METAS'!$T$20,INT((ROW()-14)/2),0)))</f>
        <v/>
      </c>
      <c r="M191" s="197" t="str">
        <f ca="1">IF(MOD(ROW()-13,2)=0,IF(ISBLANK(OFFSET('11. SEGUIMIENTO 2026'!$Q$14,INT((ROW()-13)/2),0)),"",OFFSET('11. SEGUIMIENTO 2026'!$Q$14,INT((ROW()-13)/2),0)),IF(ISBLANK(OFFSET('9. METAS'!$U$20,INT((ROW()-14)/2),0)),"",OFFSET('9. METAS'!$U$20,INT((ROW()-14)/2),0)))</f>
        <v/>
      </c>
      <c r="N191" s="769" t="str">
        <f ca="1">IFERROR(J191/J192,"ND")</f>
        <v>ND</v>
      </c>
      <c r="O191" s="771" t="str">
        <f ca="1">IFERROR(((J191+K191+L191)/H191),"ND")</f>
        <v>ND</v>
      </c>
      <c r="P191" s="775" t="str">
        <f ca="1">IF(ISBLANK(OFFSET('11. SEGUIMIENTO 2026'!$AB$14,INT((ROW()-13)/2),0)),"",OFFSET('11. SEGUIMIENTO 2026'!$AB$14,INT((ROW()-13)/2),0))</f>
        <v/>
      </c>
    </row>
    <row r="192" spans="3:16">
      <c r="C192" s="747"/>
      <c r="D192" s="749"/>
      <c r="E192" s="749"/>
      <c r="F192" s="751"/>
      <c r="G192" s="753"/>
      <c r="H192" s="760"/>
      <c r="I192" s="764"/>
      <c r="J192" s="195" t="str">
        <f ca="1">IF(MOD(ROW()-13,2)=0,IF(ISBLANK(OFFSET('11. SEGUIMIENTO 2026'!$N$14,INT((ROW()-13)/2),0)),"",OFFSET('11. SEGUIMIENTO 2026'!$N$14,INT((ROW()-13)/2),0)),IF(ISBLANK(OFFSET('9. METAS'!$R$20,INT((ROW()-14)/2),0)),"",OFFSET('9. METAS'!$R$20,INT((ROW()-14)/2),0)))</f>
        <v/>
      </c>
      <c r="K192" s="196" t="str">
        <f ca="1">IF(MOD(ROW()-13,2)=0,IF(ISBLANK(OFFSET('11. SEGUIMIENTO 2026'!$O$14,INT((ROW()-13)/2),0)),"",OFFSET('11. SEGUIMIENTO 2026'!$O$14,INT((ROW()-13)/2),0)),IF(ISBLANK(OFFSET('9. METAS'!$S$20,INT((ROW()-14)/2),0)),"",OFFSET('9. METAS'!$S$20,INT((ROW()-14)/2),0)))</f>
        <v/>
      </c>
      <c r="L192" s="196" t="str">
        <f ca="1">IF(MOD(ROW()-13,2)=0,IF(ISBLANK(OFFSET('11. SEGUIMIENTO 2026'!$P$14,INT((ROW()-13)/2),0)),"",OFFSET('11. SEGUIMIENTO 2026'!$P$14,INT((ROW()-13)/2),0)),IF(ISBLANK(OFFSET('9. METAS'!$T$20,INT((ROW()-14)/2),0)),"",OFFSET('9. METAS'!$T$20,INT((ROW()-14)/2),0)))</f>
        <v/>
      </c>
      <c r="M192" s="197" t="str">
        <f ca="1">IF(MOD(ROW()-13,2)=0,IF(ISBLANK(OFFSET('11. SEGUIMIENTO 2026'!$Q$14,INT((ROW()-13)/2),0)),"",OFFSET('11. SEGUIMIENTO 2026'!$Q$14,INT((ROW()-13)/2),0)),IF(ISBLANK(OFFSET('9. METAS'!$U$20,INT((ROW()-14)/2),0)),"",OFFSET('9. METAS'!$U$20,INT((ROW()-14)/2),0)))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METAS'!$L$20,INT((ROW()-13)/2),0)),"",OFFSET('9. METAS'!$L$20,INT((ROW()-13)/2),0))</f>
        <v/>
      </c>
      <c r="I193" s="763"/>
      <c r="J193" s="195" t="str">
        <f ca="1">IF(MOD(ROW()-13,2)=0,IF(ISBLANK(OFFSET('11. SEGUIMIENTO 2026'!$N$14,INT((ROW()-13)/2),0)),"",OFFSET('11. SEGUIMIENTO 2026'!$N$14,INT((ROW()-13)/2),0)),IF(ISBLANK(OFFSET('9. METAS'!$R$20,INT((ROW()-14)/2),0)),"",OFFSET('9. METAS'!$R$20,INT((ROW()-14)/2),0)))</f>
        <v/>
      </c>
      <c r="K193" s="196" t="str">
        <f ca="1">IF(MOD(ROW()-13,2)=0,IF(ISBLANK(OFFSET('11. SEGUIMIENTO 2026'!$O$14,INT((ROW()-13)/2),0)),"",OFFSET('11. SEGUIMIENTO 2026'!$O$14,INT((ROW()-13)/2),0)),IF(ISBLANK(OFFSET('9. METAS'!$S$20,INT((ROW()-14)/2),0)),"",OFFSET('9. METAS'!$S$20,INT((ROW()-14)/2),0)))</f>
        <v/>
      </c>
      <c r="L193" s="196" t="str">
        <f ca="1">IF(MOD(ROW()-13,2)=0,IF(ISBLANK(OFFSET('11. SEGUIMIENTO 2026'!$P$14,INT((ROW()-13)/2),0)),"",OFFSET('11. SEGUIMIENTO 2026'!$P$14,INT((ROW()-13)/2),0)),IF(ISBLANK(OFFSET('9. METAS'!$T$20,INT((ROW()-14)/2),0)),"",OFFSET('9. METAS'!$T$20,INT((ROW()-14)/2),0)))</f>
        <v/>
      </c>
      <c r="M193" s="197" t="str">
        <f ca="1">IF(MOD(ROW()-13,2)=0,IF(ISBLANK(OFFSET('11. SEGUIMIENTO 2026'!$Q$14,INT((ROW()-13)/2),0)),"",OFFSET('11. SEGUIMIENTO 2026'!$Q$14,INT((ROW()-13)/2),0)),IF(ISBLANK(OFFSET('9. METAS'!$U$20,INT((ROW()-14)/2),0)),"",OFFSET('9. METAS'!$U$20,INT((ROW()-14)/2),0)))</f>
        <v/>
      </c>
      <c r="N193" s="769" t="str">
        <f ca="1">IFERROR(J193/J194,"ND")</f>
        <v>ND</v>
      </c>
      <c r="O193" s="771" t="str">
        <f ca="1">IFERROR(((J193+K193+L193)/H193),"ND")</f>
        <v>ND</v>
      </c>
      <c r="P193" s="775"/>
    </row>
    <row r="194" spans="3:16">
      <c r="C194" s="747"/>
      <c r="D194" s="749"/>
      <c r="E194" s="749"/>
      <c r="F194" s="751"/>
      <c r="G194" s="753"/>
      <c r="H194" s="760"/>
      <c r="I194" s="764"/>
      <c r="J194" s="195" t="str">
        <f ca="1">IF(MOD(ROW()-13,2)=0,IF(ISBLANK(OFFSET('11. SEGUIMIENTO 2026'!$N$14,INT((ROW()-13)/2),0)),"",OFFSET('11. SEGUIMIENTO 2026'!$N$14,INT((ROW()-13)/2),0)),IF(ISBLANK(OFFSET('9. METAS'!$R$20,INT((ROW()-14)/2),0)),"",OFFSET('9. METAS'!$R$20,INT((ROW()-14)/2),0)))</f>
        <v/>
      </c>
      <c r="K194" s="196" t="str">
        <f ca="1">IF(MOD(ROW()-13,2)=0,IF(ISBLANK(OFFSET('11. SEGUIMIENTO 2026'!$O$14,INT((ROW()-13)/2),0)),"",OFFSET('11. SEGUIMIENTO 2026'!$O$14,INT((ROW()-13)/2),0)),IF(ISBLANK(OFFSET('9. METAS'!$S$20,INT((ROW()-14)/2),0)),"",OFFSET('9. METAS'!$S$20,INT((ROW()-14)/2),0)))</f>
        <v/>
      </c>
      <c r="L194" s="196" t="str">
        <f ca="1">IF(MOD(ROW()-13,2)=0,IF(ISBLANK(OFFSET('11. SEGUIMIENTO 2026'!$P$14,INT((ROW()-13)/2),0)),"",OFFSET('11. SEGUIMIENTO 2026'!$P$14,INT((ROW()-13)/2),0)),IF(ISBLANK(OFFSET('9. METAS'!$T$20,INT((ROW()-14)/2),0)),"",OFFSET('9. METAS'!$T$20,INT((ROW()-14)/2),0)))</f>
        <v/>
      </c>
      <c r="M194" s="197" t="str">
        <f ca="1">IF(MOD(ROW()-13,2)=0,IF(ISBLANK(OFFSET('11. SEGUIMIENTO 2026'!$Q$14,INT((ROW()-13)/2),0)),"",OFFSET('11. SEGUIMIENTO 2026'!$Q$14,INT((ROW()-13)/2),0)),IF(ISBLANK(OFFSET('9. METAS'!$U$20,INT((ROW()-14)/2),0)),"",OFFSET('9. METAS'!$U$20,INT((ROW()-14)/2),0)))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METAS'!$L$20,INT((ROW()-13)/2),0)),"",OFFSET('9. METAS'!$L$20,INT((ROW()-13)/2),0))</f>
        <v/>
      </c>
      <c r="I195" s="763"/>
      <c r="J195" s="195" t="str">
        <f ca="1">IF(MOD(ROW()-13,2)=0,IF(ISBLANK(OFFSET('11. SEGUIMIENTO 2026'!$N$14,INT((ROW()-13)/2),0)),"",OFFSET('11. SEGUIMIENTO 2026'!$N$14,INT((ROW()-13)/2),0)),IF(ISBLANK(OFFSET('9. METAS'!$R$20,INT((ROW()-14)/2),0)),"",OFFSET('9. METAS'!$R$20,INT((ROW()-14)/2),0)))</f>
        <v/>
      </c>
      <c r="K195" s="196" t="str">
        <f ca="1">IF(MOD(ROW()-13,2)=0,IF(ISBLANK(OFFSET('11. SEGUIMIENTO 2026'!$O$14,INT((ROW()-13)/2),0)),"",OFFSET('11. SEGUIMIENTO 2026'!$O$14,INT((ROW()-13)/2),0)),IF(ISBLANK(OFFSET('9. METAS'!$S$20,INT((ROW()-14)/2),0)),"",OFFSET('9. METAS'!$S$20,INT((ROW()-14)/2),0)))</f>
        <v/>
      </c>
      <c r="L195" s="196" t="str">
        <f ca="1">IF(MOD(ROW()-13,2)=0,IF(ISBLANK(OFFSET('11. SEGUIMIENTO 2026'!$P$14,INT((ROW()-13)/2),0)),"",OFFSET('11. SEGUIMIENTO 2026'!$P$14,INT((ROW()-13)/2),0)),IF(ISBLANK(OFFSET('9. METAS'!$T$20,INT((ROW()-14)/2),0)),"",OFFSET('9. METAS'!$T$20,INT((ROW()-14)/2),0)))</f>
        <v/>
      </c>
      <c r="M195" s="197" t="str">
        <f ca="1">IF(MOD(ROW()-13,2)=0,IF(ISBLANK(OFFSET('11. SEGUIMIENTO 2026'!$Q$14,INT((ROW()-13)/2),0)),"",OFFSET('11. SEGUIMIENTO 2026'!$Q$14,INT((ROW()-13)/2),0)),IF(ISBLANK(OFFSET('9. METAS'!$U$20,INT((ROW()-14)/2),0)),"",OFFSET('9. METAS'!$U$20,INT((ROW()-14)/2),0)))</f>
        <v/>
      </c>
      <c r="N195" s="769" t="str">
        <f ca="1">IFERROR(J195/J196,"ND")</f>
        <v>ND</v>
      </c>
      <c r="O195" s="771" t="str">
        <f ca="1">IFERROR(((J195+K195+L195)/H195),"ND")</f>
        <v>ND</v>
      </c>
      <c r="P195" s="775"/>
    </row>
    <row r="196" spans="3:16">
      <c r="C196" s="747"/>
      <c r="D196" s="749"/>
      <c r="E196" s="749"/>
      <c r="F196" s="751"/>
      <c r="G196" s="753"/>
      <c r="H196" s="760"/>
      <c r="I196" s="764"/>
      <c r="J196" s="195" t="str">
        <f ca="1">IF(MOD(ROW()-13,2)=0,IF(ISBLANK(OFFSET('11. SEGUIMIENTO 2026'!$N$14,INT((ROW()-13)/2),0)),"",OFFSET('11. SEGUIMIENTO 2026'!$N$14,INT((ROW()-13)/2),0)),IF(ISBLANK(OFFSET('9. METAS'!$R$20,INT((ROW()-14)/2),0)),"",OFFSET('9. METAS'!$R$20,INT((ROW()-14)/2),0)))</f>
        <v/>
      </c>
      <c r="K196" s="196" t="str">
        <f ca="1">IF(MOD(ROW()-13,2)=0,IF(ISBLANK(OFFSET('11. SEGUIMIENTO 2026'!$O$14,INT((ROW()-13)/2),0)),"",OFFSET('11. SEGUIMIENTO 2026'!$O$14,INT((ROW()-13)/2),0)),IF(ISBLANK(OFFSET('9. METAS'!$S$20,INT((ROW()-14)/2),0)),"",OFFSET('9. METAS'!$S$20,INT((ROW()-14)/2),0)))</f>
        <v/>
      </c>
      <c r="L196" s="196" t="str">
        <f ca="1">IF(MOD(ROW()-13,2)=0,IF(ISBLANK(OFFSET('11. SEGUIMIENTO 2026'!$P$14,INT((ROW()-13)/2),0)),"",OFFSET('11. SEGUIMIENTO 2026'!$P$14,INT((ROW()-13)/2),0)),IF(ISBLANK(OFFSET('9. METAS'!$T$20,INT((ROW()-14)/2),0)),"",OFFSET('9. METAS'!$T$20,INT((ROW()-14)/2),0)))</f>
        <v/>
      </c>
      <c r="M196" s="197" t="str">
        <f ca="1">IF(MOD(ROW()-13,2)=0,IF(ISBLANK(OFFSET('11. SEGUIMIENTO 2026'!$Q$14,INT((ROW()-13)/2),0)),"",OFFSET('11. SEGUIMIENTO 2026'!$Q$14,INT((ROW()-13)/2),0)),IF(ISBLANK(OFFSET('9. METAS'!$U$20,INT((ROW()-14)/2),0)),"",OFFSET('9. METAS'!$U$20,INT((ROW()-14)/2),0)))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METAS'!$L$20,INT((ROW()-13)/2),0)),"",OFFSET('9. METAS'!$L$20,INT((ROW()-13)/2),0))</f>
        <v/>
      </c>
      <c r="I197" s="763"/>
      <c r="J197" s="195" t="str">
        <f ca="1">IF(MOD(ROW()-13,2)=0,IF(ISBLANK(OFFSET('11. SEGUIMIENTO 2026'!$N$14,INT((ROW()-13)/2),0)),"",OFFSET('11. SEGUIMIENTO 2026'!$N$14,INT((ROW()-13)/2),0)),IF(ISBLANK(OFFSET('9. METAS'!$R$20,INT((ROW()-14)/2),0)),"",OFFSET('9. METAS'!$R$20,INT((ROW()-14)/2),0)))</f>
        <v/>
      </c>
      <c r="K197" s="196" t="str">
        <f ca="1">IF(MOD(ROW()-13,2)=0,IF(ISBLANK(OFFSET('11. SEGUIMIENTO 2026'!$O$14,INT((ROW()-13)/2),0)),"",OFFSET('11. SEGUIMIENTO 2026'!$O$14,INT((ROW()-13)/2),0)),IF(ISBLANK(OFFSET('9. METAS'!$S$20,INT((ROW()-14)/2),0)),"",OFFSET('9. METAS'!$S$20,INT((ROW()-14)/2),0)))</f>
        <v/>
      </c>
      <c r="L197" s="196" t="str">
        <f ca="1">IF(MOD(ROW()-13,2)=0,IF(ISBLANK(OFFSET('11. SEGUIMIENTO 2026'!$P$14,INT((ROW()-13)/2),0)),"",OFFSET('11. SEGUIMIENTO 2026'!$P$14,INT((ROW()-13)/2),0)),IF(ISBLANK(OFFSET('9. METAS'!$T$20,INT((ROW()-14)/2),0)),"",OFFSET('9. METAS'!$T$20,INT((ROW()-14)/2),0)))</f>
        <v/>
      </c>
      <c r="M197" s="197" t="str">
        <f ca="1">IF(MOD(ROW()-13,2)=0,IF(ISBLANK(OFFSET('11. SEGUIMIENTO 2026'!$Q$14,INT((ROW()-13)/2),0)),"",OFFSET('11. SEGUIMIENTO 2026'!$Q$14,INT((ROW()-13)/2),0)),IF(ISBLANK(OFFSET('9. METAS'!$U$20,INT((ROW()-14)/2),0)),"",OFFSET('9. METAS'!$U$20,INT((ROW()-14)/2),0)))</f>
        <v/>
      </c>
      <c r="N197" s="769" t="str">
        <f ca="1">IFERROR(J197/J198,"ND")</f>
        <v>ND</v>
      </c>
      <c r="O197" s="771" t="str">
        <f ca="1">IFERROR(((J197+K197+L197)/H197),"ND")</f>
        <v>ND</v>
      </c>
      <c r="P197" s="775"/>
    </row>
    <row r="198" spans="3:16">
      <c r="C198" s="747"/>
      <c r="D198" s="749"/>
      <c r="E198" s="749"/>
      <c r="F198" s="751"/>
      <c r="G198" s="753"/>
      <c r="H198" s="760"/>
      <c r="I198" s="764"/>
      <c r="J198" s="195" t="str">
        <f ca="1">IF(MOD(ROW()-13,2)=0,IF(ISBLANK(OFFSET('11. SEGUIMIENTO 2026'!$N$14,INT((ROW()-13)/2),0)),"",OFFSET('11. SEGUIMIENTO 2026'!$N$14,INT((ROW()-13)/2),0)),IF(ISBLANK(OFFSET('9. METAS'!$R$20,INT((ROW()-14)/2),0)),"",OFFSET('9. METAS'!$R$20,INT((ROW()-14)/2),0)))</f>
        <v/>
      </c>
      <c r="K198" s="196" t="str">
        <f ca="1">IF(MOD(ROW()-13,2)=0,IF(ISBLANK(OFFSET('11. SEGUIMIENTO 2026'!$O$14,INT((ROW()-13)/2),0)),"",OFFSET('11. SEGUIMIENTO 2026'!$O$14,INT((ROW()-13)/2),0)),IF(ISBLANK(OFFSET('9. METAS'!$S$20,INT((ROW()-14)/2),0)),"",OFFSET('9. METAS'!$S$20,INT((ROW()-14)/2),0)))</f>
        <v/>
      </c>
      <c r="L198" s="196" t="str">
        <f ca="1">IF(MOD(ROW()-13,2)=0,IF(ISBLANK(OFFSET('11. SEGUIMIENTO 2026'!$P$14,INT((ROW()-13)/2),0)),"",OFFSET('11. SEGUIMIENTO 2026'!$P$14,INT((ROW()-13)/2),0)),IF(ISBLANK(OFFSET('9. METAS'!$T$20,INT((ROW()-14)/2),0)),"",OFFSET('9. METAS'!$T$20,INT((ROW()-14)/2),0)))</f>
        <v/>
      </c>
      <c r="M198" s="197" t="str">
        <f ca="1">IF(MOD(ROW()-13,2)=0,IF(ISBLANK(OFFSET('11. SEGUIMIENTO 2026'!$Q$14,INT((ROW()-13)/2),0)),"",OFFSET('11. SEGUIMIENTO 2026'!$Q$14,INT((ROW()-13)/2),0)),IF(ISBLANK(OFFSET('9. METAS'!$U$20,INT((ROW()-14)/2),0)),"",OFFSET('9. METAS'!$U$20,INT((ROW()-14)/2),0)))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METAS'!$L$20,INT((ROW()-13)/2),0)),"",OFFSET('9. METAS'!$L$20,INT((ROW()-13)/2),0))</f>
        <v/>
      </c>
      <c r="I199" s="763"/>
      <c r="J199" s="195" t="str">
        <f ca="1">IF(MOD(ROW()-13,2)=0,IF(ISBLANK(OFFSET('11. SEGUIMIENTO 2026'!$N$14,INT((ROW()-13)/2),0)),"",OFFSET('11. SEGUIMIENTO 2026'!$N$14,INT((ROW()-13)/2),0)),IF(ISBLANK(OFFSET('9. METAS'!$R$20,INT((ROW()-14)/2),0)),"",OFFSET('9. METAS'!$R$20,INT((ROW()-14)/2),0)))</f>
        <v/>
      </c>
      <c r="K199" s="196" t="str">
        <f ca="1">IF(MOD(ROW()-13,2)=0,IF(ISBLANK(OFFSET('11. SEGUIMIENTO 2026'!$O$14,INT((ROW()-13)/2),0)),"",OFFSET('11. SEGUIMIENTO 2026'!$O$14,INT((ROW()-13)/2),0)),IF(ISBLANK(OFFSET('9. METAS'!$S$20,INT((ROW()-14)/2),0)),"",OFFSET('9. METAS'!$S$20,INT((ROW()-14)/2),0)))</f>
        <v/>
      </c>
      <c r="L199" s="196" t="str">
        <f ca="1">IF(MOD(ROW()-13,2)=0,IF(ISBLANK(OFFSET('11. SEGUIMIENTO 2026'!$P$14,INT((ROW()-13)/2),0)),"",OFFSET('11. SEGUIMIENTO 2026'!$P$14,INT((ROW()-13)/2),0)),IF(ISBLANK(OFFSET('9. METAS'!$T$20,INT((ROW()-14)/2),0)),"",OFFSET('9. METAS'!$T$20,INT((ROW()-14)/2),0)))</f>
        <v/>
      </c>
      <c r="M199" s="197" t="str">
        <f ca="1">IF(MOD(ROW()-13,2)=0,IF(ISBLANK(OFFSET('11. SEGUIMIENTO 2026'!$Q$14,INT((ROW()-13)/2),0)),"",OFFSET('11. SEGUIMIENTO 2026'!$Q$14,INT((ROW()-13)/2),0)),IF(ISBLANK(OFFSET('9. METAS'!$U$20,INT((ROW()-14)/2),0)),"",OFFSET('9. METAS'!$U$20,INT((ROW()-14)/2),0)))</f>
        <v/>
      </c>
      <c r="N199" s="769" t="str">
        <f ca="1">IFERROR(J199/J200,"ND")</f>
        <v>ND</v>
      </c>
      <c r="O199" s="771" t="str">
        <f ca="1">IFERROR(((J199+K199+L199)/H199),"ND")</f>
        <v>ND</v>
      </c>
      <c r="P199" s="775"/>
    </row>
    <row r="200" spans="3:16">
      <c r="C200" s="747"/>
      <c r="D200" s="749"/>
      <c r="E200" s="749"/>
      <c r="F200" s="751"/>
      <c r="G200" s="753"/>
      <c r="H200" s="760"/>
      <c r="I200" s="764"/>
      <c r="J200" s="195" t="str">
        <f ca="1">IF(MOD(ROW()-13,2)=0,IF(ISBLANK(OFFSET('11. SEGUIMIENTO 2026'!$N$14,INT((ROW()-13)/2),0)),"",OFFSET('11. SEGUIMIENTO 2026'!$N$14,INT((ROW()-13)/2),0)),IF(ISBLANK(OFFSET('9. METAS'!$R$20,INT((ROW()-14)/2),0)),"",OFFSET('9. METAS'!$R$20,INT((ROW()-14)/2),0)))</f>
        <v/>
      </c>
      <c r="K200" s="196" t="str">
        <f ca="1">IF(MOD(ROW()-13,2)=0,IF(ISBLANK(OFFSET('11. SEGUIMIENTO 2026'!$O$14,INT((ROW()-13)/2),0)),"",OFFSET('11. SEGUIMIENTO 2026'!$O$14,INT((ROW()-13)/2),0)),IF(ISBLANK(OFFSET('9. METAS'!$S$20,INT((ROW()-14)/2),0)),"",OFFSET('9. METAS'!$S$20,INT((ROW()-14)/2),0)))</f>
        <v/>
      </c>
      <c r="L200" s="196" t="str">
        <f ca="1">IF(MOD(ROW()-13,2)=0,IF(ISBLANK(OFFSET('11. SEGUIMIENTO 2026'!$P$14,INT((ROW()-13)/2),0)),"",OFFSET('11. SEGUIMIENTO 2026'!$P$14,INT((ROW()-13)/2),0)),IF(ISBLANK(OFFSET('9. METAS'!$T$20,INT((ROW()-14)/2),0)),"",OFFSET('9. METAS'!$T$20,INT((ROW()-14)/2),0)))</f>
        <v/>
      </c>
      <c r="M200" s="197" t="str">
        <f ca="1">IF(MOD(ROW()-13,2)=0,IF(ISBLANK(OFFSET('11. SEGUIMIENTO 2026'!$Q$14,INT((ROW()-13)/2),0)),"",OFFSET('11. SEGUIMIENTO 2026'!$Q$14,INT((ROW()-13)/2),0)),IF(ISBLANK(OFFSET('9. METAS'!$U$20,INT((ROW()-14)/2),0)),"",OFFSET('9. METAS'!$U$20,INT((ROW()-14)/2),0)))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METAS'!$L$20,INT((ROW()-13)/2),0)),"",OFFSET('9. METAS'!$L$20,INT((ROW()-13)/2),0))</f>
        <v/>
      </c>
      <c r="I201" s="763"/>
      <c r="J201" s="195" t="str">
        <f ca="1">IF(MOD(ROW()-13,2)=0,IF(ISBLANK(OFFSET('11. SEGUIMIENTO 2026'!$N$14,INT((ROW()-13)/2),0)),"",OFFSET('11. SEGUIMIENTO 2026'!$N$14,INT((ROW()-13)/2),0)),IF(ISBLANK(OFFSET('9. METAS'!$R$20,INT((ROW()-14)/2),0)),"",OFFSET('9. METAS'!$R$20,INT((ROW()-14)/2),0)))</f>
        <v/>
      </c>
      <c r="K201" s="196" t="str">
        <f ca="1">IF(MOD(ROW()-13,2)=0,IF(ISBLANK(OFFSET('11. SEGUIMIENTO 2026'!$O$14,INT((ROW()-13)/2),0)),"",OFFSET('11. SEGUIMIENTO 2026'!$O$14,INT((ROW()-13)/2),0)),IF(ISBLANK(OFFSET('9. METAS'!$S$20,INT((ROW()-14)/2),0)),"",OFFSET('9. METAS'!$S$20,INT((ROW()-14)/2),0)))</f>
        <v/>
      </c>
      <c r="L201" s="196" t="str">
        <f ca="1">IF(MOD(ROW()-13,2)=0,IF(ISBLANK(OFFSET('11. SEGUIMIENTO 2026'!$P$14,INT((ROW()-13)/2),0)),"",OFFSET('11. SEGUIMIENTO 2026'!$P$14,INT((ROW()-13)/2),0)),IF(ISBLANK(OFFSET('9. METAS'!$T$20,INT((ROW()-14)/2),0)),"",OFFSET('9. METAS'!$T$20,INT((ROW()-14)/2),0)))</f>
        <v/>
      </c>
      <c r="M201" s="197" t="str">
        <f ca="1">IF(MOD(ROW()-13,2)=0,IF(ISBLANK(OFFSET('11. SEGUIMIENTO 2026'!$Q$14,INT((ROW()-13)/2),0)),"",OFFSET('11. SEGUIMIENTO 2026'!$Q$14,INT((ROW()-13)/2),0)),IF(ISBLANK(OFFSET('9. METAS'!$U$20,INT((ROW()-14)/2),0)),"",OFFSET('9. METAS'!$U$20,INT((ROW()-14)/2),0)))</f>
        <v/>
      </c>
      <c r="N201" s="769" t="str">
        <f ca="1">IFERROR(J201/J202,"ND")</f>
        <v>ND</v>
      </c>
      <c r="O201" s="771" t="str">
        <f ca="1">IFERROR(((J201+K201+L201)/H201),"ND")</f>
        <v>ND</v>
      </c>
      <c r="P201" s="775"/>
    </row>
    <row r="202" spans="3:16">
      <c r="C202" s="747"/>
      <c r="D202" s="749"/>
      <c r="E202" s="749"/>
      <c r="F202" s="751"/>
      <c r="G202" s="753"/>
      <c r="H202" s="760"/>
      <c r="I202" s="764"/>
      <c r="J202" s="195" t="str">
        <f ca="1">IF(MOD(ROW()-13,2)=0,IF(ISBLANK(OFFSET('11. SEGUIMIENTO 2026'!$N$14,INT((ROW()-13)/2),0)),"",OFFSET('11. SEGUIMIENTO 2026'!$N$14,INT((ROW()-13)/2),0)),IF(ISBLANK(OFFSET('9. METAS'!$R$20,INT((ROW()-14)/2),0)),"",OFFSET('9. METAS'!$R$20,INT((ROW()-14)/2),0)))</f>
        <v/>
      </c>
      <c r="K202" s="196" t="str">
        <f ca="1">IF(MOD(ROW()-13,2)=0,IF(ISBLANK(OFFSET('11. SEGUIMIENTO 2026'!$O$14,INT((ROW()-13)/2),0)),"",OFFSET('11. SEGUIMIENTO 2026'!$O$14,INT((ROW()-13)/2),0)),IF(ISBLANK(OFFSET('9. METAS'!$S$20,INT((ROW()-14)/2),0)),"",OFFSET('9. METAS'!$S$20,INT((ROW()-14)/2),0)))</f>
        <v/>
      </c>
      <c r="L202" s="196" t="str">
        <f ca="1">IF(MOD(ROW()-13,2)=0,IF(ISBLANK(OFFSET('11. SEGUIMIENTO 2026'!$P$14,INT((ROW()-13)/2),0)),"",OFFSET('11. SEGUIMIENTO 2026'!$P$14,INT((ROW()-13)/2),0)),IF(ISBLANK(OFFSET('9. METAS'!$T$20,INT((ROW()-14)/2),0)),"",OFFSET('9. METAS'!$T$20,INT((ROW()-14)/2),0)))</f>
        <v/>
      </c>
      <c r="M202" s="197" t="str">
        <f ca="1">IF(MOD(ROW()-13,2)=0,IF(ISBLANK(OFFSET('11. SEGUIMIENTO 2026'!$Q$14,INT((ROW()-13)/2),0)),"",OFFSET('11. SEGUIMIENTO 2026'!$Q$14,INT((ROW()-13)/2),0)),IF(ISBLANK(OFFSET('9. METAS'!$U$20,INT((ROW()-14)/2),0)),"",OFFSET('9. METAS'!$U$20,INT((ROW()-14)/2),0)))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METAS'!$L$20,INT((ROW()-13)/2),0)),"",OFFSET('9. METAS'!$L$20,INT((ROW()-13)/2),0))</f>
        <v/>
      </c>
      <c r="I203" s="763"/>
      <c r="J203" s="195" t="str">
        <f ca="1">IF(MOD(ROW()-13,2)=0,IF(ISBLANK(OFFSET('11. SEGUIMIENTO 2026'!$N$14,INT((ROW()-13)/2),0)),"",OFFSET('11. SEGUIMIENTO 2026'!$N$14,INT((ROW()-13)/2),0)),IF(ISBLANK(OFFSET('9. METAS'!$R$20,INT((ROW()-14)/2),0)),"",OFFSET('9. METAS'!$R$20,INT((ROW()-14)/2),0)))</f>
        <v/>
      </c>
      <c r="K203" s="196" t="str">
        <f ca="1">IF(MOD(ROW()-13,2)=0,IF(ISBLANK(OFFSET('11. SEGUIMIENTO 2026'!$O$14,INT((ROW()-13)/2),0)),"",OFFSET('11. SEGUIMIENTO 2026'!$O$14,INT((ROW()-13)/2),0)),IF(ISBLANK(OFFSET('9. METAS'!$S$20,INT((ROW()-14)/2),0)),"",OFFSET('9. METAS'!$S$20,INT((ROW()-14)/2),0)))</f>
        <v/>
      </c>
      <c r="L203" s="196" t="str">
        <f ca="1">IF(MOD(ROW()-13,2)=0,IF(ISBLANK(OFFSET('11. SEGUIMIENTO 2026'!$P$14,INT((ROW()-13)/2),0)),"",OFFSET('11. SEGUIMIENTO 2026'!$P$14,INT((ROW()-13)/2),0)),IF(ISBLANK(OFFSET('9. METAS'!$T$20,INT((ROW()-14)/2),0)),"",OFFSET('9. METAS'!$T$20,INT((ROW()-14)/2),0)))</f>
        <v/>
      </c>
      <c r="M203" s="197" t="str">
        <f ca="1">IF(MOD(ROW()-13,2)=0,IF(ISBLANK(OFFSET('11. SEGUIMIENTO 2026'!$Q$14,INT((ROW()-13)/2),0)),"",OFFSET('11. SEGUIMIENTO 2026'!$Q$14,INT((ROW()-13)/2),0)),IF(ISBLANK(OFFSET('9. METAS'!$U$20,INT((ROW()-14)/2),0)),"",OFFSET('9. METAS'!$U$20,INT((ROW()-14)/2),0)))</f>
        <v/>
      </c>
      <c r="N203" s="769" t="str">
        <f ca="1">IFERROR(J203/J204,"ND")</f>
        <v>ND</v>
      </c>
      <c r="O203" s="771" t="str">
        <f ca="1">IFERROR(((J203+K203+L203)/H203),"ND")</f>
        <v>ND</v>
      </c>
      <c r="P203" s="775"/>
    </row>
    <row r="204" spans="3:16">
      <c r="C204" s="747"/>
      <c r="D204" s="749"/>
      <c r="E204" s="749"/>
      <c r="F204" s="751"/>
      <c r="G204" s="753"/>
      <c r="H204" s="760"/>
      <c r="I204" s="764"/>
      <c r="J204" s="195" t="str">
        <f ca="1">IF(MOD(ROW()-13,2)=0,IF(ISBLANK(OFFSET('11. SEGUIMIENTO 2026'!$N$14,INT((ROW()-13)/2),0)),"",OFFSET('11. SEGUIMIENTO 2026'!$N$14,INT((ROW()-13)/2),0)),IF(ISBLANK(OFFSET('9. METAS'!$R$20,INT((ROW()-14)/2),0)),"",OFFSET('9. METAS'!$R$20,INT((ROW()-14)/2),0)))</f>
        <v/>
      </c>
      <c r="K204" s="196" t="str">
        <f ca="1">IF(MOD(ROW()-13,2)=0,IF(ISBLANK(OFFSET('11. SEGUIMIENTO 2026'!$O$14,INT((ROW()-13)/2),0)),"",OFFSET('11. SEGUIMIENTO 2026'!$O$14,INT((ROW()-13)/2),0)),IF(ISBLANK(OFFSET('9. METAS'!$S$20,INT((ROW()-14)/2),0)),"",OFFSET('9. METAS'!$S$20,INT((ROW()-14)/2),0)))</f>
        <v/>
      </c>
      <c r="L204" s="196" t="str">
        <f ca="1">IF(MOD(ROW()-13,2)=0,IF(ISBLANK(OFFSET('11. SEGUIMIENTO 2026'!$P$14,INT((ROW()-13)/2),0)),"",OFFSET('11. SEGUIMIENTO 2026'!$P$14,INT((ROW()-13)/2),0)),IF(ISBLANK(OFFSET('9. METAS'!$T$20,INT((ROW()-14)/2),0)),"",OFFSET('9. METAS'!$T$20,INT((ROW()-14)/2),0)))</f>
        <v/>
      </c>
      <c r="M204" s="197" t="str">
        <f ca="1">IF(MOD(ROW()-13,2)=0,IF(ISBLANK(OFFSET('11. SEGUIMIENTO 2026'!$Q$14,INT((ROW()-13)/2),0)),"",OFFSET('11. SEGUIMIENTO 2026'!$Q$14,INT((ROW()-13)/2),0)),IF(ISBLANK(OFFSET('9. METAS'!$U$20,INT((ROW()-14)/2),0)),"",OFFSET('9. METAS'!$U$20,INT((ROW()-14)/2),0)))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METAS'!$L$20,INT((ROW()-13)/2),0)),"",OFFSET('9. METAS'!$L$20,INT((ROW()-13)/2),0))</f>
        <v/>
      </c>
      <c r="I205" s="763"/>
      <c r="J205" s="195" t="str">
        <f ca="1">IF(MOD(ROW()-13,2)=0,IF(ISBLANK(OFFSET('11. SEGUIMIENTO 2026'!$N$14,INT((ROW()-13)/2),0)),"",OFFSET('11. SEGUIMIENTO 2026'!$N$14,INT((ROW()-13)/2),0)),IF(ISBLANK(OFFSET('9. METAS'!$R$20,INT((ROW()-14)/2),0)),"",OFFSET('9. METAS'!$R$20,INT((ROW()-14)/2),0)))</f>
        <v/>
      </c>
      <c r="K205" s="196" t="str">
        <f ca="1">IF(MOD(ROW()-13,2)=0,IF(ISBLANK(OFFSET('11. SEGUIMIENTO 2026'!$O$14,INT((ROW()-13)/2),0)),"",OFFSET('11. SEGUIMIENTO 2026'!$O$14,INT((ROW()-13)/2),0)),IF(ISBLANK(OFFSET('9. METAS'!$S$20,INT((ROW()-14)/2),0)),"",OFFSET('9. METAS'!$S$20,INT((ROW()-14)/2),0)))</f>
        <v/>
      </c>
      <c r="L205" s="196" t="str">
        <f ca="1">IF(MOD(ROW()-13,2)=0,IF(ISBLANK(OFFSET('11. SEGUIMIENTO 2026'!$P$14,INT((ROW()-13)/2),0)),"",OFFSET('11. SEGUIMIENTO 2026'!$P$14,INT((ROW()-13)/2),0)),IF(ISBLANK(OFFSET('9. METAS'!$T$20,INT((ROW()-14)/2),0)),"",OFFSET('9. METAS'!$T$20,INT((ROW()-14)/2),0)))</f>
        <v/>
      </c>
      <c r="M205" s="197" t="str">
        <f ca="1">IF(MOD(ROW()-13,2)=0,IF(ISBLANK(OFFSET('11. SEGUIMIENTO 2026'!$Q$14,INT((ROW()-13)/2),0)),"",OFFSET('11. SEGUIMIENTO 2026'!$Q$14,INT((ROW()-13)/2),0)),IF(ISBLANK(OFFSET('9. METAS'!$U$20,INT((ROW()-14)/2),0)),"",OFFSET('9. METAS'!$U$20,INT((ROW()-14)/2),0)))</f>
        <v/>
      </c>
      <c r="N205" s="769" t="str">
        <f ca="1">IFERROR(J205/J206,"ND")</f>
        <v>ND</v>
      </c>
      <c r="O205" s="771" t="str">
        <f ca="1">IFERROR(((J205+K205+L205)/H205),"ND")</f>
        <v>ND</v>
      </c>
      <c r="P205" s="775"/>
    </row>
    <row r="206" spans="3:16">
      <c r="C206" s="747"/>
      <c r="D206" s="749"/>
      <c r="E206" s="749"/>
      <c r="F206" s="751"/>
      <c r="G206" s="753"/>
      <c r="H206" s="760"/>
      <c r="I206" s="764"/>
      <c r="J206" s="195" t="str">
        <f ca="1">IF(MOD(ROW()-13,2)=0,IF(ISBLANK(OFFSET('11. SEGUIMIENTO 2026'!$N$14,INT((ROW()-13)/2),0)),"",OFFSET('11. SEGUIMIENTO 2026'!$N$14,INT((ROW()-13)/2),0)),IF(ISBLANK(OFFSET('9. METAS'!$R$20,INT((ROW()-14)/2),0)),"",OFFSET('9. METAS'!$R$20,INT((ROW()-14)/2),0)))</f>
        <v/>
      </c>
      <c r="K206" s="196" t="str">
        <f ca="1">IF(MOD(ROW()-13,2)=0,IF(ISBLANK(OFFSET('11. SEGUIMIENTO 2026'!$O$14,INT((ROW()-13)/2),0)),"",OFFSET('11. SEGUIMIENTO 2026'!$O$14,INT((ROW()-13)/2),0)),IF(ISBLANK(OFFSET('9. METAS'!$S$20,INT((ROW()-14)/2),0)),"",OFFSET('9. METAS'!$S$20,INT((ROW()-14)/2),0)))</f>
        <v/>
      </c>
      <c r="L206" s="196" t="str">
        <f ca="1">IF(MOD(ROW()-13,2)=0,IF(ISBLANK(OFFSET('11. SEGUIMIENTO 2026'!$P$14,INT((ROW()-13)/2),0)),"",OFFSET('11. SEGUIMIENTO 2026'!$P$14,INT((ROW()-13)/2),0)),IF(ISBLANK(OFFSET('9. METAS'!$T$20,INT((ROW()-14)/2),0)),"",OFFSET('9. METAS'!$T$20,INT((ROW()-14)/2),0)))</f>
        <v/>
      </c>
      <c r="M206" s="197" t="str">
        <f ca="1">IF(MOD(ROW()-13,2)=0,IF(ISBLANK(OFFSET('11. SEGUIMIENTO 2026'!$Q$14,INT((ROW()-13)/2),0)),"",OFFSET('11. SEGUIMIENTO 2026'!$Q$14,INT((ROW()-13)/2),0)),IF(ISBLANK(OFFSET('9. METAS'!$U$20,INT((ROW()-14)/2),0)),"",OFFSET('9. METAS'!$U$20,INT((ROW()-14)/2),0)))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METAS'!$L$20,INT((ROW()-13)/2),0)),"",OFFSET('9. METAS'!$L$20,INT((ROW()-13)/2),0))</f>
        <v/>
      </c>
      <c r="I207" s="763"/>
      <c r="J207" s="195" t="str">
        <f ca="1">IF(MOD(ROW()-13,2)=0,IF(ISBLANK(OFFSET('11. SEGUIMIENTO 2026'!$N$14,INT((ROW()-13)/2),0)),"",OFFSET('11. SEGUIMIENTO 2026'!$N$14,INT((ROW()-13)/2),0)),IF(ISBLANK(OFFSET('9. METAS'!$R$20,INT((ROW()-14)/2),0)),"",OFFSET('9. METAS'!$R$20,INT((ROW()-14)/2),0)))</f>
        <v/>
      </c>
      <c r="K207" s="196" t="str">
        <f ca="1">IF(MOD(ROW()-13,2)=0,IF(ISBLANK(OFFSET('11. SEGUIMIENTO 2026'!$O$14,INT((ROW()-13)/2),0)),"",OFFSET('11. SEGUIMIENTO 2026'!$O$14,INT((ROW()-13)/2),0)),IF(ISBLANK(OFFSET('9. METAS'!$S$20,INT((ROW()-14)/2),0)),"",OFFSET('9. METAS'!$S$20,INT((ROW()-14)/2),0)))</f>
        <v/>
      </c>
      <c r="L207" s="196" t="str">
        <f ca="1">IF(MOD(ROW()-13,2)=0,IF(ISBLANK(OFFSET('11. SEGUIMIENTO 2026'!$P$14,INT((ROW()-13)/2),0)),"",OFFSET('11. SEGUIMIENTO 2026'!$P$14,INT((ROW()-13)/2),0)),IF(ISBLANK(OFFSET('9. METAS'!$T$20,INT((ROW()-14)/2),0)),"",OFFSET('9. METAS'!$T$20,INT((ROW()-14)/2),0)))</f>
        <v/>
      </c>
      <c r="M207" s="197" t="str">
        <f ca="1">IF(MOD(ROW()-13,2)=0,IF(ISBLANK(OFFSET('11. SEGUIMIENTO 2026'!$Q$14,INT((ROW()-13)/2),0)),"",OFFSET('11. SEGUIMIENTO 2026'!$Q$14,INT((ROW()-13)/2),0)),IF(ISBLANK(OFFSET('9. METAS'!$U$20,INT((ROW()-14)/2),0)),"",OFFSET('9. METAS'!$U$20,INT((ROW()-14)/2),0)))</f>
        <v/>
      </c>
      <c r="N207" s="769" t="str">
        <f ca="1">IFERROR(J207/J208,"ND")</f>
        <v>ND</v>
      </c>
      <c r="O207" s="771" t="str">
        <f ca="1">IFERROR(((J207+K207+L207)/H207),"ND")</f>
        <v>ND</v>
      </c>
      <c r="P207" s="775"/>
    </row>
    <row r="208" spans="3:16">
      <c r="C208" s="747"/>
      <c r="D208" s="749"/>
      <c r="E208" s="749"/>
      <c r="F208" s="751"/>
      <c r="G208" s="753"/>
      <c r="H208" s="760"/>
      <c r="I208" s="764"/>
      <c r="J208" s="195" t="str">
        <f ca="1">IF(MOD(ROW()-13,2)=0,IF(ISBLANK(OFFSET('11. SEGUIMIENTO 2026'!$N$14,INT((ROW()-13)/2),0)),"",OFFSET('11. SEGUIMIENTO 2026'!$N$14,INT((ROW()-13)/2),0)),IF(ISBLANK(OFFSET('9. METAS'!$R$20,INT((ROW()-14)/2),0)),"",OFFSET('9. METAS'!$R$20,INT((ROW()-14)/2),0)))</f>
        <v/>
      </c>
      <c r="K208" s="196" t="str">
        <f ca="1">IF(MOD(ROW()-13,2)=0,IF(ISBLANK(OFFSET('11. SEGUIMIENTO 2026'!$O$14,INT((ROW()-13)/2),0)),"",OFFSET('11. SEGUIMIENTO 2026'!$O$14,INT((ROW()-13)/2),0)),IF(ISBLANK(OFFSET('9. METAS'!$S$20,INT((ROW()-14)/2),0)),"",OFFSET('9. METAS'!$S$20,INT((ROW()-14)/2),0)))</f>
        <v/>
      </c>
      <c r="L208" s="196" t="str">
        <f ca="1">IF(MOD(ROW()-13,2)=0,IF(ISBLANK(OFFSET('11. SEGUIMIENTO 2026'!$P$14,INT((ROW()-13)/2),0)),"",OFFSET('11. SEGUIMIENTO 2026'!$P$14,INT((ROW()-13)/2),0)),IF(ISBLANK(OFFSET('9. METAS'!$T$20,INT((ROW()-14)/2),0)),"",OFFSET('9. METAS'!$T$20,INT((ROW()-14)/2),0)))</f>
        <v/>
      </c>
      <c r="M208" s="197" t="str">
        <f ca="1">IF(MOD(ROW()-13,2)=0,IF(ISBLANK(OFFSET('11. SEGUIMIENTO 2026'!$Q$14,INT((ROW()-13)/2),0)),"",OFFSET('11. SEGUIMIENTO 2026'!$Q$14,INT((ROW()-13)/2),0)),IF(ISBLANK(OFFSET('9. METAS'!$U$20,INT((ROW()-14)/2),0)),"",OFFSET('9. METAS'!$U$20,INT((ROW()-14)/2),0)))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METAS'!$L$20,INT((ROW()-13)/2),0)),"",OFFSET('9. METAS'!$L$20,INT((ROW()-13)/2),0))</f>
        <v/>
      </c>
      <c r="I209" s="763"/>
      <c r="J209" s="195" t="str">
        <f ca="1">IF(MOD(ROW()-13,2)=0,IF(ISBLANK(OFFSET('11. SEGUIMIENTO 2026'!$N$14,INT((ROW()-13)/2),0)),"",OFFSET('11. SEGUIMIENTO 2026'!$N$14,INT((ROW()-13)/2),0)),IF(ISBLANK(OFFSET('9. METAS'!$R$20,INT((ROW()-14)/2),0)),"",OFFSET('9. METAS'!$R$20,INT((ROW()-14)/2),0)))</f>
        <v/>
      </c>
      <c r="K209" s="196" t="str">
        <f ca="1">IF(MOD(ROW()-13,2)=0,IF(ISBLANK(OFFSET('11. SEGUIMIENTO 2026'!$O$14,INT((ROW()-13)/2),0)),"",OFFSET('11. SEGUIMIENTO 2026'!$O$14,INT((ROW()-13)/2),0)),IF(ISBLANK(OFFSET('9. METAS'!$S$20,INT((ROW()-14)/2),0)),"",OFFSET('9. METAS'!$S$20,INT((ROW()-14)/2),0)))</f>
        <v/>
      </c>
      <c r="L209" s="196" t="str">
        <f ca="1">IF(MOD(ROW()-13,2)=0,IF(ISBLANK(OFFSET('11. SEGUIMIENTO 2026'!$P$14,INT((ROW()-13)/2),0)),"",OFFSET('11. SEGUIMIENTO 2026'!$P$14,INT((ROW()-13)/2),0)),IF(ISBLANK(OFFSET('9. METAS'!$T$20,INT((ROW()-14)/2),0)),"",OFFSET('9. METAS'!$T$20,INT((ROW()-14)/2),0)))</f>
        <v/>
      </c>
      <c r="M209" s="197" t="str">
        <f ca="1">IF(MOD(ROW()-13,2)=0,IF(ISBLANK(OFFSET('11. SEGUIMIENTO 2026'!$Q$14,INT((ROW()-13)/2),0)),"",OFFSET('11. SEGUIMIENTO 2026'!$Q$14,INT((ROW()-13)/2),0)),IF(ISBLANK(OFFSET('9. METAS'!$U$20,INT((ROW()-14)/2),0)),"",OFFSET('9. METAS'!$U$20,INT((ROW()-14)/2),0)))</f>
        <v/>
      </c>
      <c r="N209" s="769" t="str">
        <f ca="1">IFERROR(J209/J210,"ND")</f>
        <v>ND</v>
      </c>
      <c r="O209" s="771" t="str">
        <f ca="1">IFERROR(((J209+K209+L209)/H209),"ND")</f>
        <v>ND</v>
      </c>
      <c r="P209" s="775"/>
    </row>
    <row r="210" spans="3:16">
      <c r="C210" s="747"/>
      <c r="D210" s="749"/>
      <c r="E210" s="749"/>
      <c r="F210" s="751"/>
      <c r="G210" s="753"/>
      <c r="H210" s="760"/>
      <c r="I210" s="764"/>
      <c r="J210" s="195" t="str">
        <f ca="1">IF(MOD(ROW()-13,2)=0,IF(ISBLANK(OFFSET('11. SEGUIMIENTO 2026'!$N$14,INT((ROW()-13)/2),0)),"",OFFSET('11. SEGUIMIENTO 2026'!$N$14,INT((ROW()-13)/2),0)),IF(ISBLANK(OFFSET('9. METAS'!$R$20,INT((ROW()-14)/2),0)),"",OFFSET('9. METAS'!$R$20,INT((ROW()-14)/2),0)))</f>
        <v/>
      </c>
      <c r="K210" s="196" t="str">
        <f ca="1">IF(MOD(ROW()-13,2)=0,IF(ISBLANK(OFFSET('11. SEGUIMIENTO 2026'!$O$14,INT((ROW()-13)/2),0)),"",OFFSET('11. SEGUIMIENTO 2026'!$O$14,INT((ROW()-13)/2),0)),IF(ISBLANK(OFFSET('9. METAS'!$S$20,INT((ROW()-14)/2),0)),"",OFFSET('9. METAS'!$S$20,INT((ROW()-14)/2),0)))</f>
        <v/>
      </c>
      <c r="L210" s="196" t="str">
        <f ca="1">IF(MOD(ROW()-13,2)=0,IF(ISBLANK(OFFSET('11. SEGUIMIENTO 2026'!$P$14,INT((ROW()-13)/2),0)),"",OFFSET('11. SEGUIMIENTO 2026'!$P$14,INT((ROW()-13)/2),0)),IF(ISBLANK(OFFSET('9. METAS'!$T$20,INT((ROW()-14)/2),0)),"",OFFSET('9. METAS'!$T$20,INT((ROW()-14)/2),0)))</f>
        <v/>
      </c>
      <c r="M210" s="197" t="str">
        <f ca="1">IF(MOD(ROW()-13,2)=0,IF(ISBLANK(OFFSET('11. SEGUIMIENTO 2026'!$Q$14,INT((ROW()-13)/2),0)),"",OFFSET('11. SEGUIMIENTO 2026'!$Q$14,INT((ROW()-13)/2),0)),IF(ISBLANK(OFFSET('9. METAS'!$U$20,INT((ROW()-14)/2),0)),"",OFFSET('9. METAS'!$U$20,INT((ROW()-14)/2),0)))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METAS'!$L$20,INT((ROW()-13)/2),0)),"",OFFSET('9. METAS'!$L$20,INT((ROW()-13)/2),0))</f>
        <v/>
      </c>
      <c r="I211" s="763"/>
      <c r="J211" s="195" t="str">
        <f ca="1">IF(MOD(ROW()-13,2)=0,IF(ISBLANK(OFFSET('11. SEGUIMIENTO 2026'!$N$14,INT((ROW()-13)/2),0)),"",OFFSET('11. SEGUIMIENTO 2026'!$N$14,INT((ROW()-13)/2),0)),IF(ISBLANK(OFFSET('9. METAS'!$R$20,INT((ROW()-14)/2),0)),"",OFFSET('9. METAS'!$R$20,INT((ROW()-14)/2),0)))</f>
        <v/>
      </c>
      <c r="K211" s="196" t="str">
        <f ca="1">IF(MOD(ROW()-13,2)=0,IF(ISBLANK(OFFSET('11. SEGUIMIENTO 2026'!$O$14,INT((ROW()-13)/2),0)),"",OFFSET('11. SEGUIMIENTO 2026'!$O$14,INT((ROW()-13)/2),0)),IF(ISBLANK(OFFSET('9. METAS'!$S$20,INT((ROW()-14)/2),0)),"",OFFSET('9. METAS'!$S$20,INT((ROW()-14)/2),0)))</f>
        <v/>
      </c>
      <c r="L211" s="196" t="str">
        <f ca="1">IF(MOD(ROW()-13,2)=0,IF(ISBLANK(OFFSET('11. SEGUIMIENTO 2026'!$P$14,INT((ROW()-13)/2),0)),"",OFFSET('11. SEGUIMIENTO 2026'!$P$14,INT((ROW()-13)/2),0)),IF(ISBLANK(OFFSET('9. METAS'!$T$20,INT((ROW()-14)/2),0)),"",OFFSET('9. METAS'!$T$20,INT((ROW()-14)/2),0)))</f>
        <v/>
      </c>
      <c r="M211" s="197" t="str">
        <f ca="1">IF(MOD(ROW()-13,2)=0,IF(ISBLANK(OFFSET('11. SEGUIMIENTO 2026'!$Q$14,INT((ROW()-13)/2),0)),"",OFFSET('11. SEGUIMIENTO 2026'!$Q$14,INT((ROW()-13)/2),0)),IF(ISBLANK(OFFSET('9. METAS'!$U$20,INT((ROW()-14)/2),0)),"",OFFSET('9. METAS'!$U$20,INT((ROW()-14)/2),0)))</f>
        <v/>
      </c>
      <c r="N211" s="769" t="str">
        <f ca="1">IFERROR(J211/J212,"ND")</f>
        <v>ND</v>
      </c>
      <c r="O211" s="771" t="str">
        <f ca="1">IFERROR(((J211+K211+L211)/H211),"ND")</f>
        <v>ND</v>
      </c>
      <c r="P211" s="775"/>
    </row>
    <row r="212" spans="3:16">
      <c r="C212" s="747"/>
      <c r="D212" s="749"/>
      <c r="E212" s="749"/>
      <c r="F212" s="751"/>
      <c r="G212" s="753"/>
      <c r="H212" s="760"/>
      <c r="I212" s="764"/>
      <c r="J212" s="195" t="str">
        <f ca="1">IF(MOD(ROW()-13,2)=0,IF(ISBLANK(OFFSET('11. SEGUIMIENTO 2026'!$N$14,INT((ROW()-13)/2),0)),"",OFFSET('11. SEGUIMIENTO 2026'!$N$14,INT((ROW()-13)/2),0)),IF(ISBLANK(OFFSET('9. METAS'!$R$20,INT((ROW()-14)/2),0)),"",OFFSET('9. METAS'!$R$20,INT((ROW()-14)/2),0)))</f>
        <v/>
      </c>
      <c r="K212" s="196" t="str">
        <f ca="1">IF(MOD(ROW()-13,2)=0,IF(ISBLANK(OFFSET('11. SEGUIMIENTO 2026'!$O$14,INT((ROW()-13)/2),0)),"",OFFSET('11. SEGUIMIENTO 2026'!$O$14,INT((ROW()-13)/2),0)),IF(ISBLANK(OFFSET('9. METAS'!$S$20,INT((ROW()-14)/2),0)),"",OFFSET('9. METAS'!$S$20,INT((ROW()-14)/2),0)))</f>
        <v/>
      </c>
      <c r="L212" s="196" t="str">
        <f ca="1">IF(MOD(ROW()-13,2)=0,IF(ISBLANK(OFFSET('11. SEGUIMIENTO 2026'!$P$14,INT((ROW()-13)/2),0)),"",OFFSET('11. SEGUIMIENTO 2026'!$P$14,INT((ROW()-13)/2),0)),IF(ISBLANK(OFFSET('9. METAS'!$T$20,INT((ROW()-14)/2),0)),"",OFFSET('9. METAS'!$T$20,INT((ROW()-14)/2),0)))</f>
        <v/>
      </c>
      <c r="M212" s="197" t="str">
        <f ca="1">IF(MOD(ROW()-13,2)=0,IF(ISBLANK(OFFSET('11. SEGUIMIENTO 2026'!$Q$14,INT((ROW()-13)/2),0)),"",OFFSET('11. SEGUIMIENTO 2026'!$Q$14,INT((ROW()-13)/2),0)),IF(ISBLANK(OFFSET('9. METAS'!$U$20,INT((ROW()-14)/2),0)),"",OFFSET('9. METAS'!$U$20,INT((ROW()-14)/2),0)))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METAS'!$L$20,INT((ROW()-13)/2),0)),"",OFFSET('9. METAS'!$L$20,INT((ROW()-13)/2),0))</f>
        <v/>
      </c>
      <c r="I213" s="763"/>
      <c r="J213" s="195" t="str">
        <f ca="1">IF(MOD(ROW()-13,2)=0,IF(ISBLANK(OFFSET('11. SEGUIMIENTO 2026'!$N$14,INT((ROW()-13)/2),0)),"",OFFSET('11. SEGUIMIENTO 2026'!$N$14,INT((ROW()-13)/2),0)),IF(ISBLANK(OFFSET('9. METAS'!$R$20,INT((ROW()-14)/2),0)),"",OFFSET('9. METAS'!$R$20,INT((ROW()-14)/2),0)))</f>
        <v/>
      </c>
      <c r="K213" s="196" t="str">
        <f ca="1">IF(MOD(ROW()-13,2)=0,IF(ISBLANK(OFFSET('11. SEGUIMIENTO 2026'!$O$14,INT((ROW()-13)/2),0)),"",OFFSET('11. SEGUIMIENTO 2026'!$O$14,INT((ROW()-13)/2),0)),IF(ISBLANK(OFFSET('9. METAS'!$S$20,INT((ROW()-14)/2),0)),"",OFFSET('9. METAS'!$S$20,INT((ROW()-14)/2),0)))</f>
        <v/>
      </c>
      <c r="L213" s="196" t="str">
        <f ca="1">IF(MOD(ROW()-13,2)=0,IF(ISBLANK(OFFSET('11. SEGUIMIENTO 2026'!$P$14,INT((ROW()-13)/2),0)),"",OFFSET('11. SEGUIMIENTO 2026'!$P$14,INT((ROW()-13)/2),0)),IF(ISBLANK(OFFSET('9. METAS'!$T$20,INT((ROW()-14)/2),0)),"",OFFSET('9. METAS'!$T$20,INT((ROW()-14)/2),0)))</f>
        <v/>
      </c>
      <c r="M213" s="197" t="str">
        <f ca="1">IF(MOD(ROW()-13,2)=0,IF(ISBLANK(OFFSET('11. SEGUIMIENTO 2026'!$Q$14,INT((ROW()-13)/2),0)),"",OFFSET('11. SEGUIMIENTO 2026'!$Q$14,INT((ROW()-13)/2),0)),IF(ISBLANK(OFFSET('9. METAS'!$U$20,INT((ROW()-14)/2),0)),"",OFFSET('9. METAS'!$U$20,INT((ROW()-14)/2),0)))</f>
        <v/>
      </c>
      <c r="N213" s="769" t="str">
        <f ca="1">IFERROR(J213/J214,"ND")</f>
        <v>ND</v>
      </c>
      <c r="O213" s="771" t="str">
        <f ca="1">IFERROR(((J213+K213+L213)/H213),"ND")</f>
        <v>ND</v>
      </c>
      <c r="P213" s="775"/>
    </row>
    <row r="214" spans="3:16">
      <c r="C214" s="747"/>
      <c r="D214" s="749"/>
      <c r="E214" s="749"/>
      <c r="F214" s="751"/>
      <c r="G214" s="753"/>
      <c r="H214" s="760"/>
      <c r="I214" s="764"/>
      <c r="J214" s="195" t="str">
        <f ca="1">IF(MOD(ROW()-13,2)=0,IF(ISBLANK(OFFSET('11. SEGUIMIENTO 2026'!$N$14,INT((ROW()-13)/2),0)),"",OFFSET('11. SEGUIMIENTO 2026'!$N$14,INT((ROW()-13)/2),0)),IF(ISBLANK(OFFSET('9. METAS'!$R$20,INT((ROW()-14)/2),0)),"",OFFSET('9. METAS'!$R$20,INT((ROW()-14)/2),0)))</f>
        <v/>
      </c>
      <c r="K214" s="196" t="str">
        <f ca="1">IF(MOD(ROW()-13,2)=0,IF(ISBLANK(OFFSET('11. SEGUIMIENTO 2026'!$O$14,INT((ROW()-13)/2),0)),"",OFFSET('11. SEGUIMIENTO 2026'!$O$14,INT((ROW()-13)/2),0)),IF(ISBLANK(OFFSET('9. METAS'!$S$20,INT((ROW()-14)/2),0)),"",OFFSET('9. METAS'!$S$20,INT((ROW()-14)/2),0)))</f>
        <v/>
      </c>
      <c r="L214" s="196" t="str">
        <f ca="1">IF(MOD(ROW()-13,2)=0,IF(ISBLANK(OFFSET('11. SEGUIMIENTO 2026'!$P$14,INT((ROW()-13)/2),0)),"",OFFSET('11. SEGUIMIENTO 2026'!$P$14,INT((ROW()-13)/2),0)),IF(ISBLANK(OFFSET('9. METAS'!$T$20,INT((ROW()-14)/2),0)),"",OFFSET('9. METAS'!$T$20,INT((ROW()-14)/2),0)))</f>
        <v/>
      </c>
      <c r="M214" s="197" t="str">
        <f ca="1">IF(MOD(ROW()-13,2)=0,IF(ISBLANK(OFFSET('11. SEGUIMIENTO 2026'!$Q$14,INT((ROW()-13)/2),0)),"",OFFSET('11. SEGUIMIENTO 2026'!$Q$14,INT((ROW()-13)/2),0)),IF(ISBLANK(OFFSET('9. METAS'!$U$20,INT((ROW()-14)/2),0)),"",OFFSET('9. METAS'!$U$20,INT((ROW()-14)/2),0)))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METAS'!$L$20,INT((ROW()-13)/2),0)),"",OFFSET('9. METAS'!$L$20,INT((ROW()-13)/2),0))</f>
        <v/>
      </c>
      <c r="I215" s="763"/>
      <c r="J215" s="195" t="str">
        <f ca="1">IF(MOD(ROW()-13,2)=0,IF(ISBLANK(OFFSET('11. SEGUIMIENTO 2026'!$N$14,INT((ROW()-13)/2),0)),"",OFFSET('11. SEGUIMIENTO 2026'!$N$14,INT((ROW()-13)/2),0)),IF(ISBLANK(OFFSET('9. METAS'!$R$20,INT((ROW()-14)/2),0)),"",OFFSET('9. METAS'!$R$20,INT((ROW()-14)/2),0)))</f>
        <v/>
      </c>
      <c r="K215" s="196" t="str">
        <f ca="1">IF(MOD(ROW()-13,2)=0,IF(ISBLANK(OFFSET('11. SEGUIMIENTO 2026'!$O$14,INT((ROW()-13)/2),0)),"",OFFSET('11. SEGUIMIENTO 2026'!$O$14,INT((ROW()-13)/2),0)),IF(ISBLANK(OFFSET('9. METAS'!$S$20,INT((ROW()-14)/2),0)),"",OFFSET('9. METAS'!$S$20,INT((ROW()-14)/2),0)))</f>
        <v/>
      </c>
      <c r="L215" s="196" t="str">
        <f ca="1">IF(MOD(ROW()-13,2)=0,IF(ISBLANK(OFFSET('11. SEGUIMIENTO 2026'!$P$14,INT((ROW()-13)/2),0)),"",OFFSET('11. SEGUIMIENTO 2026'!$P$14,INT((ROW()-13)/2),0)),IF(ISBLANK(OFFSET('9. METAS'!$T$20,INT((ROW()-14)/2),0)),"",OFFSET('9. METAS'!$T$20,INT((ROW()-14)/2),0)))</f>
        <v/>
      </c>
      <c r="M215" s="197" t="str">
        <f ca="1">IF(MOD(ROW()-13,2)=0,IF(ISBLANK(OFFSET('11. SEGUIMIENTO 2026'!$Q$14,INT((ROW()-13)/2),0)),"",OFFSET('11. SEGUIMIENTO 2026'!$Q$14,INT((ROW()-13)/2),0)),IF(ISBLANK(OFFSET('9. METAS'!$U$20,INT((ROW()-14)/2),0)),"",OFFSET('9. METAS'!$U$20,INT((ROW()-14)/2),0)))</f>
        <v/>
      </c>
      <c r="N215" s="769" t="str">
        <f ca="1">IFERROR(J215/J216,"ND")</f>
        <v>ND</v>
      </c>
      <c r="O215" s="771" t="str">
        <f ca="1">IFERROR(((J215+K215+L215)/H215),"ND")</f>
        <v>ND</v>
      </c>
      <c r="P215" s="775"/>
    </row>
    <row r="216" spans="3:16">
      <c r="C216" s="747"/>
      <c r="D216" s="749"/>
      <c r="E216" s="749"/>
      <c r="F216" s="751"/>
      <c r="G216" s="753"/>
      <c r="H216" s="760"/>
      <c r="I216" s="764"/>
      <c r="J216" s="195" t="str">
        <f ca="1">IF(MOD(ROW()-13,2)=0,IF(ISBLANK(OFFSET('11. SEGUIMIENTO 2026'!$N$14,INT((ROW()-13)/2),0)),"",OFFSET('11. SEGUIMIENTO 2026'!$N$14,INT((ROW()-13)/2),0)),IF(ISBLANK(OFFSET('9. METAS'!$R$20,INT((ROW()-14)/2),0)),"",OFFSET('9. METAS'!$R$20,INT((ROW()-14)/2),0)))</f>
        <v/>
      </c>
      <c r="K216" s="196" t="str">
        <f ca="1">IF(MOD(ROW()-13,2)=0,IF(ISBLANK(OFFSET('11. SEGUIMIENTO 2026'!$O$14,INT((ROW()-13)/2),0)),"",OFFSET('11. SEGUIMIENTO 2026'!$O$14,INT((ROW()-13)/2),0)),IF(ISBLANK(OFFSET('9. METAS'!$S$20,INT((ROW()-14)/2),0)),"",OFFSET('9. METAS'!$S$20,INT((ROW()-14)/2),0)))</f>
        <v/>
      </c>
      <c r="L216" s="196" t="str">
        <f ca="1">IF(MOD(ROW()-13,2)=0,IF(ISBLANK(OFFSET('11. SEGUIMIENTO 2026'!$P$14,INT((ROW()-13)/2),0)),"",OFFSET('11. SEGUIMIENTO 2026'!$P$14,INT((ROW()-13)/2),0)),IF(ISBLANK(OFFSET('9. METAS'!$T$20,INT((ROW()-14)/2),0)),"",OFFSET('9. METAS'!$T$20,INT((ROW()-14)/2),0)))</f>
        <v/>
      </c>
      <c r="M216" s="197" t="str">
        <f ca="1">IF(MOD(ROW()-13,2)=0,IF(ISBLANK(OFFSET('11. SEGUIMIENTO 2026'!$Q$14,INT((ROW()-13)/2),0)),"",OFFSET('11. SEGUIMIENTO 2026'!$Q$14,INT((ROW()-13)/2),0)),IF(ISBLANK(OFFSET('9. METAS'!$U$20,INT((ROW()-14)/2),0)),"",OFFSET('9. METAS'!$U$20,INT((ROW()-14)/2),0)))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METAS'!$L$20,INT((ROW()-13)/2),0)),"",OFFSET('9. METAS'!$L$20,INT((ROW()-13)/2),0))</f>
        <v/>
      </c>
      <c r="I217" s="763"/>
      <c r="J217" s="195" t="str">
        <f ca="1">IF(MOD(ROW()-13,2)=0,IF(ISBLANK(OFFSET('11. SEGUIMIENTO 2026'!$N$14,INT((ROW()-13)/2),0)),"",OFFSET('11. SEGUIMIENTO 2026'!$N$14,INT((ROW()-13)/2),0)),IF(ISBLANK(OFFSET('9. METAS'!$R$20,INT((ROW()-14)/2),0)),"",OFFSET('9. METAS'!$R$20,INT((ROW()-14)/2),0)))</f>
        <v/>
      </c>
      <c r="K217" s="196" t="str">
        <f ca="1">IF(MOD(ROW()-13,2)=0,IF(ISBLANK(OFFSET('11. SEGUIMIENTO 2026'!$O$14,INT((ROW()-13)/2),0)),"",OFFSET('11. SEGUIMIENTO 2026'!$O$14,INT((ROW()-13)/2),0)),IF(ISBLANK(OFFSET('9. METAS'!$S$20,INT((ROW()-14)/2),0)),"",OFFSET('9. METAS'!$S$20,INT((ROW()-14)/2),0)))</f>
        <v/>
      </c>
      <c r="L217" s="196" t="str">
        <f ca="1">IF(MOD(ROW()-13,2)=0,IF(ISBLANK(OFFSET('11. SEGUIMIENTO 2026'!$P$14,INT((ROW()-13)/2),0)),"",OFFSET('11. SEGUIMIENTO 2026'!$P$14,INT((ROW()-13)/2),0)),IF(ISBLANK(OFFSET('9. METAS'!$T$20,INT((ROW()-14)/2),0)),"",OFFSET('9. METAS'!$T$20,INT((ROW()-14)/2),0)))</f>
        <v/>
      </c>
      <c r="M217" s="197" t="str">
        <f ca="1">IF(MOD(ROW()-13,2)=0,IF(ISBLANK(OFFSET('11. SEGUIMIENTO 2026'!$Q$14,INT((ROW()-13)/2),0)),"",OFFSET('11. SEGUIMIENTO 2026'!$Q$14,INT((ROW()-13)/2),0)),IF(ISBLANK(OFFSET('9. METAS'!$U$20,INT((ROW()-14)/2),0)),"",OFFSET('9. METAS'!$U$20,INT((ROW()-14)/2),0)))</f>
        <v/>
      </c>
      <c r="N217" s="769" t="str">
        <f ca="1">IFERROR(J217/J218,"ND")</f>
        <v>ND</v>
      </c>
      <c r="O217" s="771" t="str">
        <f ca="1">IFERROR(((J217+K217+L217)/H217),"ND")</f>
        <v>ND</v>
      </c>
      <c r="P217" s="775"/>
    </row>
    <row r="218" spans="3:16">
      <c r="C218" s="747"/>
      <c r="D218" s="749"/>
      <c r="E218" s="749"/>
      <c r="F218" s="751"/>
      <c r="G218" s="753"/>
      <c r="H218" s="760"/>
      <c r="I218" s="764"/>
      <c r="J218" s="195" t="str">
        <f ca="1">IF(MOD(ROW()-13,2)=0,IF(ISBLANK(OFFSET('11. SEGUIMIENTO 2026'!$N$14,INT((ROW()-13)/2),0)),"",OFFSET('11. SEGUIMIENTO 2026'!$N$14,INT((ROW()-13)/2),0)),IF(ISBLANK(OFFSET('9. METAS'!$R$20,INT((ROW()-14)/2),0)),"",OFFSET('9. METAS'!$R$20,INT((ROW()-14)/2),0)))</f>
        <v/>
      </c>
      <c r="K218" s="196" t="str">
        <f ca="1">IF(MOD(ROW()-13,2)=0,IF(ISBLANK(OFFSET('11. SEGUIMIENTO 2026'!$O$14,INT((ROW()-13)/2),0)),"",OFFSET('11. SEGUIMIENTO 2026'!$O$14,INT((ROW()-13)/2),0)),IF(ISBLANK(OFFSET('9. METAS'!$S$20,INT((ROW()-14)/2),0)),"",OFFSET('9. METAS'!$S$20,INT((ROW()-14)/2),0)))</f>
        <v/>
      </c>
      <c r="L218" s="196" t="str">
        <f ca="1">IF(MOD(ROW()-13,2)=0,IF(ISBLANK(OFFSET('11. SEGUIMIENTO 2026'!$P$14,INT((ROW()-13)/2),0)),"",OFFSET('11. SEGUIMIENTO 2026'!$P$14,INT((ROW()-13)/2),0)),IF(ISBLANK(OFFSET('9. METAS'!$T$20,INT((ROW()-14)/2),0)),"",OFFSET('9. METAS'!$T$20,INT((ROW()-14)/2),0)))</f>
        <v/>
      </c>
      <c r="M218" s="197" t="str">
        <f ca="1">IF(MOD(ROW()-13,2)=0,IF(ISBLANK(OFFSET('11. SEGUIMIENTO 2026'!$Q$14,INT((ROW()-13)/2),0)),"",OFFSET('11. SEGUIMIENTO 2026'!$Q$14,INT((ROW()-13)/2),0)),IF(ISBLANK(OFFSET('9. METAS'!$U$20,INT((ROW()-14)/2),0)),"",OFFSET('9. METAS'!$U$20,INT((ROW()-14)/2),0)))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METAS'!$L$20,INT((ROW()-13)/2),0)),"",OFFSET('9. METAS'!$L$20,INT((ROW()-13)/2),0))</f>
        <v/>
      </c>
      <c r="I219" s="763"/>
      <c r="J219" s="195" t="str">
        <f ca="1">IF(MOD(ROW()-13,2)=0,IF(ISBLANK(OFFSET('11. SEGUIMIENTO 2026'!$N$14,INT((ROW()-13)/2),0)),"",OFFSET('11. SEGUIMIENTO 2026'!$N$14,INT((ROW()-13)/2),0)),IF(ISBLANK(OFFSET('9. METAS'!$R$20,INT((ROW()-14)/2),0)),"",OFFSET('9. METAS'!$R$20,INT((ROW()-14)/2),0)))</f>
        <v/>
      </c>
      <c r="K219" s="196" t="str">
        <f ca="1">IF(MOD(ROW()-13,2)=0,IF(ISBLANK(OFFSET('11. SEGUIMIENTO 2026'!$O$14,INT((ROW()-13)/2),0)),"",OFFSET('11. SEGUIMIENTO 2026'!$O$14,INT((ROW()-13)/2),0)),IF(ISBLANK(OFFSET('9. METAS'!$S$20,INT((ROW()-14)/2),0)),"",OFFSET('9. METAS'!$S$20,INT((ROW()-14)/2),0)))</f>
        <v/>
      </c>
      <c r="L219" s="196" t="str">
        <f ca="1">IF(MOD(ROW()-13,2)=0,IF(ISBLANK(OFFSET('11. SEGUIMIENTO 2026'!$P$14,INT((ROW()-13)/2),0)),"",OFFSET('11. SEGUIMIENTO 2026'!$P$14,INT((ROW()-13)/2),0)),IF(ISBLANK(OFFSET('9. METAS'!$T$20,INT((ROW()-14)/2),0)),"",OFFSET('9. METAS'!$T$20,INT((ROW()-14)/2),0)))</f>
        <v/>
      </c>
      <c r="M219" s="197" t="str">
        <f ca="1">IF(MOD(ROW()-13,2)=0,IF(ISBLANK(OFFSET('11. SEGUIMIENTO 2026'!$Q$14,INT((ROW()-13)/2),0)),"",OFFSET('11. SEGUIMIENTO 2026'!$Q$14,INT((ROW()-13)/2),0)),IF(ISBLANK(OFFSET('9. METAS'!$U$20,INT((ROW()-14)/2),0)),"",OFFSET('9. METAS'!$U$20,INT((ROW()-14)/2),0)))</f>
        <v/>
      </c>
      <c r="N219" s="769" t="str">
        <f ca="1">IFERROR(J219/J220,"ND")</f>
        <v>ND</v>
      </c>
      <c r="O219" s="771" t="str">
        <f ca="1">IFERROR(((J219+K219+L219)/H219),"ND")</f>
        <v>ND</v>
      </c>
      <c r="P219" s="775"/>
    </row>
    <row r="220" spans="3:16">
      <c r="C220" s="747"/>
      <c r="D220" s="749"/>
      <c r="E220" s="749"/>
      <c r="F220" s="751"/>
      <c r="G220" s="753"/>
      <c r="H220" s="760"/>
      <c r="I220" s="764"/>
      <c r="J220" s="195" t="str">
        <f ca="1">IF(MOD(ROW()-13,2)=0,IF(ISBLANK(OFFSET('11. SEGUIMIENTO 2026'!$N$14,INT((ROW()-13)/2),0)),"",OFFSET('11. SEGUIMIENTO 2026'!$N$14,INT((ROW()-13)/2),0)),IF(ISBLANK(OFFSET('9. METAS'!$R$20,INT((ROW()-14)/2),0)),"",OFFSET('9. METAS'!$R$20,INT((ROW()-14)/2),0)))</f>
        <v/>
      </c>
      <c r="K220" s="196" t="str">
        <f ca="1">IF(MOD(ROW()-13,2)=0,IF(ISBLANK(OFFSET('11. SEGUIMIENTO 2026'!$O$14,INT((ROW()-13)/2),0)),"",OFFSET('11. SEGUIMIENTO 2026'!$O$14,INT((ROW()-13)/2),0)),IF(ISBLANK(OFFSET('9. METAS'!$S$20,INT((ROW()-14)/2),0)),"",OFFSET('9. METAS'!$S$20,INT((ROW()-14)/2),0)))</f>
        <v/>
      </c>
      <c r="L220" s="196" t="str">
        <f ca="1">IF(MOD(ROW()-13,2)=0,IF(ISBLANK(OFFSET('11. SEGUIMIENTO 2026'!$P$14,INT((ROW()-13)/2),0)),"",OFFSET('11. SEGUIMIENTO 2026'!$P$14,INT((ROW()-13)/2),0)),IF(ISBLANK(OFFSET('9. METAS'!$T$20,INT((ROW()-14)/2),0)),"",OFFSET('9. METAS'!$T$20,INT((ROW()-14)/2),0)))</f>
        <v/>
      </c>
      <c r="M220" s="197" t="str">
        <f ca="1">IF(MOD(ROW()-13,2)=0,IF(ISBLANK(OFFSET('11. SEGUIMIENTO 2026'!$Q$14,INT((ROW()-13)/2),0)),"",OFFSET('11. SEGUIMIENTO 2026'!$Q$14,INT((ROW()-13)/2),0)),IF(ISBLANK(OFFSET('9. METAS'!$U$20,INT((ROW()-14)/2),0)),"",OFFSET('9. METAS'!$U$20,INT((ROW()-14)/2),0)))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METAS'!$L$20,INT((ROW()-13)/2),0)),"",OFFSET('9. METAS'!$L$20,INT((ROW()-13)/2),0))</f>
        <v/>
      </c>
      <c r="I221" s="763"/>
      <c r="J221" s="195" t="str">
        <f ca="1">IF(MOD(ROW()-13,2)=0,IF(ISBLANK(OFFSET('11. SEGUIMIENTO 2026'!$N$14,INT((ROW()-13)/2),0)),"",OFFSET('11. SEGUIMIENTO 2026'!$N$14,INT((ROW()-13)/2),0)),IF(ISBLANK(OFFSET('9. METAS'!$R$20,INT((ROW()-14)/2),0)),"",OFFSET('9. METAS'!$R$20,INT((ROW()-14)/2),0)))</f>
        <v/>
      </c>
      <c r="K221" s="196" t="str">
        <f ca="1">IF(MOD(ROW()-13,2)=0,IF(ISBLANK(OFFSET('11. SEGUIMIENTO 2026'!$O$14,INT((ROW()-13)/2),0)),"",OFFSET('11. SEGUIMIENTO 2026'!$O$14,INT((ROW()-13)/2),0)),IF(ISBLANK(OFFSET('9. METAS'!$S$20,INT((ROW()-14)/2),0)),"",OFFSET('9. METAS'!$S$20,INT((ROW()-14)/2),0)))</f>
        <v/>
      </c>
      <c r="L221" s="196" t="str">
        <f ca="1">IF(MOD(ROW()-13,2)=0,IF(ISBLANK(OFFSET('11. SEGUIMIENTO 2026'!$P$14,INT((ROW()-13)/2),0)),"",OFFSET('11. SEGUIMIENTO 2026'!$P$14,INT((ROW()-13)/2),0)),IF(ISBLANK(OFFSET('9. METAS'!$T$20,INT((ROW()-14)/2),0)),"",OFFSET('9. METAS'!$T$20,INT((ROW()-14)/2),0)))</f>
        <v/>
      </c>
      <c r="M221" s="197" t="str">
        <f ca="1">IF(MOD(ROW()-13,2)=0,IF(ISBLANK(OFFSET('11. SEGUIMIENTO 2026'!$Q$14,INT((ROW()-13)/2),0)),"",OFFSET('11. SEGUIMIENTO 2026'!$Q$14,INT((ROW()-13)/2),0)),IF(ISBLANK(OFFSET('9. METAS'!$U$20,INT((ROW()-14)/2),0)),"",OFFSET('9. METAS'!$U$20,INT((ROW()-14)/2),0)))</f>
        <v/>
      </c>
      <c r="N221" s="769" t="str">
        <f ca="1">IFERROR(J221/J222,"ND")</f>
        <v>ND</v>
      </c>
      <c r="O221" s="771" t="str">
        <f ca="1">IFERROR(((J221+K221+L221)/H221),"ND")</f>
        <v>ND</v>
      </c>
      <c r="P221" s="775"/>
    </row>
    <row r="222" spans="3:16">
      <c r="C222" s="747"/>
      <c r="D222" s="749"/>
      <c r="E222" s="749"/>
      <c r="F222" s="751"/>
      <c r="G222" s="753"/>
      <c r="H222" s="760"/>
      <c r="I222" s="764"/>
      <c r="J222" s="195" t="str">
        <f ca="1">IF(MOD(ROW()-13,2)=0,IF(ISBLANK(OFFSET('11. SEGUIMIENTO 2026'!$N$14,INT((ROW()-13)/2),0)),"",OFFSET('11. SEGUIMIENTO 2026'!$N$14,INT((ROW()-13)/2),0)),IF(ISBLANK(OFFSET('9. METAS'!$R$20,INT((ROW()-14)/2),0)),"",OFFSET('9. METAS'!$R$20,INT((ROW()-14)/2),0)))</f>
        <v/>
      </c>
      <c r="K222" s="196" t="str">
        <f ca="1">IF(MOD(ROW()-13,2)=0,IF(ISBLANK(OFFSET('11. SEGUIMIENTO 2026'!$O$14,INT((ROW()-13)/2),0)),"",OFFSET('11. SEGUIMIENTO 2026'!$O$14,INT((ROW()-13)/2),0)),IF(ISBLANK(OFFSET('9. METAS'!$S$20,INT((ROW()-14)/2),0)),"",OFFSET('9. METAS'!$S$20,INT((ROW()-14)/2),0)))</f>
        <v/>
      </c>
      <c r="L222" s="196" t="str">
        <f ca="1">IF(MOD(ROW()-13,2)=0,IF(ISBLANK(OFFSET('11. SEGUIMIENTO 2026'!$P$14,INT((ROW()-13)/2),0)),"",OFFSET('11. SEGUIMIENTO 2026'!$P$14,INT((ROW()-13)/2),0)),IF(ISBLANK(OFFSET('9. METAS'!$T$20,INT((ROW()-14)/2),0)),"",OFFSET('9. METAS'!$T$20,INT((ROW()-14)/2),0)))</f>
        <v/>
      </c>
      <c r="M222" s="197" t="str">
        <f ca="1">IF(MOD(ROW()-13,2)=0,IF(ISBLANK(OFFSET('11. SEGUIMIENTO 2026'!$Q$14,INT((ROW()-13)/2),0)),"",OFFSET('11. SEGUIMIENTO 2026'!$Q$14,INT((ROW()-13)/2),0)),IF(ISBLANK(OFFSET('9. METAS'!$U$20,INT((ROW()-14)/2),0)),"",OFFSET('9. METAS'!$U$20,INT((ROW()-14)/2),0)))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METAS'!$L$20,INT((ROW()-13)/2),0)),"",OFFSET('9. METAS'!$L$20,INT((ROW()-13)/2),0))</f>
        <v/>
      </c>
      <c r="I223" s="763"/>
      <c r="J223" s="195" t="str">
        <f ca="1">IF(MOD(ROW()-13,2)=0,IF(ISBLANK(OFFSET('11. SEGUIMIENTO 2026'!$N$14,INT((ROW()-13)/2),0)),"",OFFSET('11. SEGUIMIENTO 2026'!$N$14,INT((ROW()-13)/2),0)),IF(ISBLANK(OFFSET('9. METAS'!$R$20,INT((ROW()-14)/2),0)),"",OFFSET('9. METAS'!$R$20,INT((ROW()-14)/2),0)))</f>
        <v/>
      </c>
      <c r="K223" s="196" t="str">
        <f ca="1">IF(MOD(ROW()-13,2)=0,IF(ISBLANK(OFFSET('11. SEGUIMIENTO 2026'!$O$14,INT((ROW()-13)/2),0)),"",OFFSET('11. SEGUIMIENTO 2026'!$O$14,INT((ROW()-13)/2),0)),IF(ISBLANK(OFFSET('9. METAS'!$S$20,INT((ROW()-14)/2),0)),"",OFFSET('9. METAS'!$S$20,INT((ROW()-14)/2),0)))</f>
        <v/>
      </c>
      <c r="L223" s="196" t="str">
        <f ca="1">IF(MOD(ROW()-13,2)=0,IF(ISBLANK(OFFSET('11. SEGUIMIENTO 2026'!$P$14,INT((ROW()-13)/2),0)),"",OFFSET('11. SEGUIMIENTO 2026'!$P$14,INT((ROW()-13)/2),0)),IF(ISBLANK(OFFSET('9. METAS'!$T$20,INT((ROW()-14)/2),0)),"",OFFSET('9. METAS'!$T$20,INT((ROW()-14)/2),0)))</f>
        <v/>
      </c>
      <c r="M223" s="197" t="str">
        <f ca="1">IF(MOD(ROW()-13,2)=0,IF(ISBLANK(OFFSET('11. SEGUIMIENTO 2026'!$Q$14,INT((ROW()-13)/2),0)),"",OFFSET('11. SEGUIMIENTO 2026'!$Q$14,INT((ROW()-13)/2),0)),IF(ISBLANK(OFFSET('9. METAS'!$U$20,INT((ROW()-14)/2),0)),"",OFFSET('9. METAS'!$U$20,INT((ROW()-14)/2),0)))</f>
        <v/>
      </c>
      <c r="N223" s="769" t="str">
        <f ca="1">IFERROR(J223/J224,"ND")</f>
        <v>ND</v>
      </c>
      <c r="O223" s="771" t="str">
        <f ca="1">IFERROR(((J223+K223+L223)/H223),"ND")</f>
        <v>ND</v>
      </c>
      <c r="P223" s="775"/>
    </row>
    <row r="224" spans="3:16">
      <c r="C224" s="747"/>
      <c r="D224" s="749"/>
      <c r="E224" s="749"/>
      <c r="F224" s="751"/>
      <c r="G224" s="753"/>
      <c r="H224" s="760"/>
      <c r="I224" s="764"/>
      <c r="J224" s="195" t="str">
        <f ca="1">IF(MOD(ROW()-13,2)=0,IF(ISBLANK(OFFSET('11. SEGUIMIENTO 2026'!$N$14,INT((ROW()-13)/2),0)),"",OFFSET('11. SEGUIMIENTO 2026'!$N$14,INT((ROW()-13)/2),0)),IF(ISBLANK(OFFSET('9. METAS'!$R$20,INT((ROW()-14)/2),0)),"",OFFSET('9. METAS'!$R$20,INT((ROW()-14)/2),0)))</f>
        <v/>
      </c>
      <c r="K224" s="196" t="str">
        <f ca="1">IF(MOD(ROW()-13,2)=0,IF(ISBLANK(OFFSET('11. SEGUIMIENTO 2026'!$O$14,INT((ROW()-13)/2),0)),"",OFFSET('11. SEGUIMIENTO 2026'!$O$14,INT((ROW()-13)/2),0)),IF(ISBLANK(OFFSET('9. METAS'!$S$20,INT((ROW()-14)/2),0)),"",OFFSET('9. METAS'!$S$20,INT((ROW()-14)/2),0)))</f>
        <v/>
      </c>
      <c r="L224" s="196" t="str">
        <f ca="1">IF(MOD(ROW()-13,2)=0,IF(ISBLANK(OFFSET('11. SEGUIMIENTO 2026'!$P$14,INT((ROW()-13)/2),0)),"",OFFSET('11. SEGUIMIENTO 2026'!$P$14,INT((ROW()-13)/2),0)),IF(ISBLANK(OFFSET('9. METAS'!$T$20,INT((ROW()-14)/2),0)),"",OFFSET('9. METAS'!$T$20,INT((ROW()-14)/2),0)))</f>
        <v/>
      </c>
      <c r="M224" s="197" t="str">
        <f ca="1">IF(MOD(ROW()-13,2)=0,IF(ISBLANK(OFFSET('11. SEGUIMIENTO 2026'!$Q$14,INT((ROW()-13)/2),0)),"",OFFSET('11. SEGUIMIENTO 2026'!$Q$14,INT((ROW()-13)/2),0)),IF(ISBLANK(OFFSET('9. METAS'!$U$20,INT((ROW()-14)/2),0)),"",OFFSET('9. METAS'!$U$20,INT((ROW()-14)/2),0)))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METAS'!$L$20,INT((ROW()-13)/2),0)),"",OFFSET('9. METAS'!$L$20,INT((ROW()-13)/2),0))</f>
        <v/>
      </c>
      <c r="I225" s="763"/>
      <c r="J225" s="195" t="str">
        <f ca="1">IF(MOD(ROW()-13,2)=0,IF(ISBLANK(OFFSET('11. SEGUIMIENTO 2026'!$N$14,INT((ROW()-13)/2),0)),"",OFFSET('11. SEGUIMIENTO 2026'!$N$14,INT((ROW()-13)/2),0)),IF(ISBLANK(OFFSET('9. METAS'!$R$20,INT((ROW()-14)/2),0)),"",OFFSET('9. METAS'!$R$20,INT((ROW()-14)/2),0)))</f>
        <v/>
      </c>
      <c r="K225" s="196" t="str">
        <f ca="1">IF(MOD(ROW()-13,2)=0,IF(ISBLANK(OFFSET('11. SEGUIMIENTO 2026'!$O$14,INT((ROW()-13)/2),0)),"",OFFSET('11. SEGUIMIENTO 2026'!$O$14,INT((ROW()-13)/2),0)),IF(ISBLANK(OFFSET('9. METAS'!$S$20,INT((ROW()-14)/2),0)),"",OFFSET('9. METAS'!$S$20,INT((ROW()-14)/2),0)))</f>
        <v/>
      </c>
      <c r="L225" s="196" t="str">
        <f ca="1">IF(MOD(ROW()-13,2)=0,IF(ISBLANK(OFFSET('11. SEGUIMIENTO 2026'!$P$14,INT((ROW()-13)/2),0)),"",OFFSET('11. SEGUIMIENTO 2026'!$P$14,INT((ROW()-13)/2),0)),IF(ISBLANK(OFFSET('9. METAS'!$T$20,INT((ROW()-14)/2),0)),"",OFFSET('9. METAS'!$T$20,INT((ROW()-14)/2),0)))</f>
        <v/>
      </c>
      <c r="M225" s="197" t="str">
        <f ca="1">IF(MOD(ROW()-13,2)=0,IF(ISBLANK(OFFSET('11. SEGUIMIENTO 2026'!$Q$14,INT((ROW()-13)/2),0)),"",OFFSET('11. SEGUIMIENTO 2026'!$Q$14,INT((ROW()-13)/2),0)),IF(ISBLANK(OFFSET('9. METAS'!$U$20,INT((ROW()-14)/2),0)),"",OFFSET('9. METAS'!$U$20,INT((ROW()-14)/2),0)))</f>
        <v/>
      </c>
      <c r="N225" s="769" t="str">
        <f ca="1">IFERROR(J225/J226,"ND")</f>
        <v>ND</v>
      </c>
      <c r="O225" s="771" t="str">
        <f ca="1">IFERROR(((J225+K225+L225)/H225),"ND")</f>
        <v>ND</v>
      </c>
      <c r="P225" s="775"/>
    </row>
    <row r="226" spans="3:16">
      <c r="C226" s="747"/>
      <c r="D226" s="749"/>
      <c r="E226" s="749"/>
      <c r="F226" s="751"/>
      <c r="G226" s="753"/>
      <c r="H226" s="760"/>
      <c r="I226" s="764"/>
      <c r="J226" s="195" t="str">
        <f ca="1">IF(MOD(ROW()-13,2)=0,IF(ISBLANK(OFFSET('11. SEGUIMIENTO 2026'!$N$14,INT((ROW()-13)/2),0)),"",OFFSET('11. SEGUIMIENTO 2026'!$N$14,INT((ROW()-13)/2),0)),IF(ISBLANK(OFFSET('9. METAS'!$R$20,INT((ROW()-14)/2),0)),"",OFFSET('9. METAS'!$R$20,INT((ROW()-14)/2),0)))</f>
        <v/>
      </c>
      <c r="K226" s="196" t="str">
        <f ca="1">IF(MOD(ROW()-13,2)=0,IF(ISBLANK(OFFSET('11. SEGUIMIENTO 2026'!$O$14,INT((ROW()-13)/2),0)),"",OFFSET('11. SEGUIMIENTO 2026'!$O$14,INT((ROW()-13)/2),0)),IF(ISBLANK(OFFSET('9. METAS'!$S$20,INT((ROW()-14)/2),0)),"",OFFSET('9. METAS'!$S$20,INT((ROW()-14)/2),0)))</f>
        <v/>
      </c>
      <c r="L226" s="196" t="str">
        <f ca="1">IF(MOD(ROW()-13,2)=0,IF(ISBLANK(OFFSET('11. SEGUIMIENTO 2026'!$P$14,INT((ROW()-13)/2),0)),"",OFFSET('11. SEGUIMIENTO 2026'!$P$14,INT((ROW()-13)/2),0)),IF(ISBLANK(OFFSET('9. METAS'!$T$20,INT((ROW()-14)/2),0)),"",OFFSET('9. METAS'!$T$20,INT((ROW()-14)/2),0)))</f>
        <v/>
      </c>
      <c r="M226" s="197" t="str">
        <f ca="1">IF(MOD(ROW()-13,2)=0,IF(ISBLANK(OFFSET('11. SEGUIMIENTO 2026'!$Q$14,INT((ROW()-13)/2),0)),"",OFFSET('11. SEGUIMIENTO 2026'!$Q$14,INT((ROW()-13)/2),0)),IF(ISBLANK(OFFSET('9. METAS'!$U$20,INT((ROW()-14)/2),0)),"",OFFSET('9. METAS'!$U$20,INT((ROW()-14)/2),0)))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METAS'!$L$20,INT((ROW()-13)/2),0)),"",OFFSET('9. METAS'!$L$20,INT((ROW()-13)/2),0))</f>
        <v/>
      </c>
      <c r="I227" s="763"/>
      <c r="J227" s="195" t="str">
        <f ca="1">IF(MOD(ROW()-13,2)=0,IF(ISBLANK(OFFSET('11. SEGUIMIENTO 2026'!$N$14,INT((ROW()-13)/2),0)),"",OFFSET('11. SEGUIMIENTO 2026'!$N$14,INT((ROW()-13)/2),0)),IF(ISBLANK(OFFSET('9. METAS'!$R$20,INT((ROW()-14)/2),0)),"",OFFSET('9. METAS'!$R$20,INT((ROW()-14)/2),0)))</f>
        <v/>
      </c>
      <c r="K227" s="196" t="str">
        <f ca="1">IF(MOD(ROW()-13,2)=0,IF(ISBLANK(OFFSET('11. SEGUIMIENTO 2026'!$O$14,INT((ROW()-13)/2),0)),"",OFFSET('11. SEGUIMIENTO 2026'!$O$14,INT((ROW()-13)/2),0)),IF(ISBLANK(OFFSET('9. METAS'!$S$20,INT((ROW()-14)/2),0)),"",OFFSET('9. METAS'!$S$20,INT((ROW()-14)/2),0)))</f>
        <v/>
      </c>
      <c r="L227" s="196" t="str">
        <f ca="1">IF(MOD(ROW()-13,2)=0,IF(ISBLANK(OFFSET('11. SEGUIMIENTO 2026'!$P$14,INT((ROW()-13)/2),0)),"",OFFSET('11. SEGUIMIENTO 2026'!$P$14,INT((ROW()-13)/2),0)),IF(ISBLANK(OFFSET('9. METAS'!$T$20,INT((ROW()-14)/2),0)),"",OFFSET('9. METAS'!$T$20,INT((ROW()-14)/2),0)))</f>
        <v/>
      </c>
      <c r="M227" s="197" t="str">
        <f ca="1">IF(MOD(ROW()-13,2)=0,IF(ISBLANK(OFFSET('11. SEGUIMIENTO 2026'!$Q$14,INT((ROW()-13)/2),0)),"",OFFSET('11. SEGUIMIENTO 2026'!$Q$14,INT((ROW()-13)/2),0)),IF(ISBLANK(OFFSET('9. METAS'!$U$20,INT((ROW()-14)/2),0)),"",OFFSET('9. METAS'!$U$20,INT((ROW()-14)/2),0)))</f>
        <v/>
      </c>
      <c r="N227" s="769" t="str">
        <f ca="1">IFERROR(J227/J228,"ND")</f>
        <v>ND</v>
      </c>
      <c r="O227" s="771" t="str">
        <f ca="1">IFERROR(((J227+K227+L227)/H227),"ND")</f>
        <v>ND</v>
      </c>
      <c r="P227" s="775"/>
    </row>
    <row r="228" spans="3:16">
      <c r="C228" s="747"/>
      <c r="D228" s="749"/>
      <c r="E228" s="749"/>
      <c r="F228" s="751"/>
      <c r="G228" s="753"/>
      <c r="H228" s="760"/>
      <c r="I228" s="764"/>
      <c r="J228" s="195" t="str">
        <f ca="1">IF(MOD(ROW()-13,2)=0,IF(ISBLANK(OFFSET('11. SEGUIMIENTO 2026'!$N$14,INT((ROW()-13)/2),0)),"",OFFSET('11. SEGUIMIENTO 2026'!$N$14,INT((ROW()-13)/2),0)),IF(ISBLANK(OFFSET('9. METAS'!$R$20,INT((ROW()-14)/2),0)),"",OFFSET('9. METAS'!$R$20,INT((ROW()-14)/2),0)))</f>
        <v/>
      </c>
      <c r="K228" s="196" t="str">
        <f ca="1">IF(MOD(ROW()-13,2)=0,IF(ISBLANK(OFFSET('11. SEGUIMIENTO 2026'!$O$14,INT((ROW()-13)/2),0)),"",OFFSET('11. SEGUIMIENTO 2026'!$O$14,INT((ROW()-13)/2),0)),IF(ISBLANK(OFFSET('9. METAS'!$S$20,INT((ROW()-14)/2),0)),"",OFFSET('9. METAS'!$S$20,INT((ROW()-14)/2),0)))</f>
        <v/>
      </c>
      <c r="L228" s="196" t="str">
        <f ca="1">IF(MOD(ROW()-13,2)=0,IF(ISBLANK(OFFSET('11. SEGUIMIENTO 2026'!$P$14,INT((ROW()-13)/2),0)),"",OFFSET('11. SEGUIMIENTO 2026'!$P$14,INT((ROW()-13)/2),0)),IF(ISBLANK(OFFSET('9. METAS'!$T$20,INT((ROW()-14)/2),0)),"",OFFSET('9. METAS'!$T$20,INT((ROW()-14)/2),0)))</f>
        <v/>
      </c>
      <c r="M228" s="197" t="str">
        <f ca="1">IF(MOD(ROW()-13,2)=0,IF(ISBLANK(OFFSET('11. SEGUIMIENTO 2026'!$Q$14,INT((ROW()-13)/2),0)),"",OFFSET('11. SEGUIMIENTO 2026'!$Q$14,INT((ROW()-13)/2),0)),IF(ISBLANK(OFFSET('9. METAS'!$U$20,INT((ROW()-14)/2),0)),"",OFFSET('9. METAS'!$U$20,INT((ROW()-14)/2),0)))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METAS'!$L$20,INT((ROW()-13)/2),0)),"",OFFSET('9. METAS'!$L$20,INT((ROW()-13)/2),0))</f>
        <v/>
      </c>
      <c r="I229" s="763"/>
      <c r="J229" s="195" t="str">
        <f ca="1">IF(MOD(ROW()-13,2)=0,IF(ISBLANK(OFFSET('11. SEGUIMIENTO 2026'!$N$14,INT((ROW()-13)/2),0)),"",OFFSET('11. SEGUIMIENTO 2026'!$N$14,INT((ROW()-13)/2),0)),IF(ISBLANK(OFFSET('9. METAS'!$R$20,INT((ROW()-14)/2),0)),"",OFFSET('9. METAS'!$R$20,INT((ROW()-14)/2),0)))</f>
        <v/>
      </c>
      <c r="K229" s="196" t="str">
        <f ca="1">IF(MOD(ROW()-13,2)=0,IF(ISBLANK(OFFSET('11. SEGUIMIENTO 2026'!$O$14,INT((ROW()-13)/2),0)),"",OFFSET('11. SEGUIMIENTO 2026'!$O$14,INT((ROW()-13)/2),0)),IF(ISBLANK(OFFSET('9. METAS'!$S$20,INT((ROW()-14)/2),0)),"",OFFSET('9. METAS'!$S$20,INT((ROW()-14)/2),0)))</f>
        <v/>
      </c>
      <c r="L229" s="196" t="str">
        <f ca="1">IF(MOD(ROW()-13,2)=0,IF(ISBLANK(OFFSET('11. SEGUIMIENTO 2026'!$P$14,INT((ROW()-13)/2),0)),"",OFFSET('11. SEGUIMIENTO 2026'!$P$14,INT((ROW()-13)/2),0)),IF(ISBLANK(OFFSET('9. METAS'!$T$20,INT((ROW()-14)/2),0)),"",OFFSET('9. METAS'!$T$20,INT((ROW()-14)/2),0)))</f>
        <v/>
      </c>
      <c r="M229" s="197" t="str">
        <f ca="1">IF(MOD(ROW()-13,2)=0,IF(ISBLANK(OFFSET('11. SEGUIMIENTO 2026'!$Q$14,INT((ROW()-13)/2),0)),"",OFFSET('11. SEGUIMIENTO 2026'!$Q$14,INT((ROW()-13)/2),0)),IF(ISBLANK(OFFSET('9. METAS'!$U$20,INT((ROW()-14)/2),0)),"",OFFSET('9. METAS'!$U$20,INT((ROW()-14)/2),0)))</f>
        <v/>
      </c>
      <c r="N229" s="769" t="str">
        <f ca="1">IFERROR(J229/J230,"ND")</f>
        <v>ND</v>
      </c>
      <c r="O229" s="771" t="str">
        <f ca="1">IFERROR(((J229+K229+L229)/H229),"ND")</f>
        <v>ND</v>
      </c>
      <c r="P229" s="775"/>
    </row>
    <row r="230" spans="3:16">
      <c r="C230" s="747"/>
      <c r="D230" s="749"/>
      <c r="E230" s="749"/>
      <c r="F230" s="751"/>
      <c r="G230" s="753"/>
      <c r="H230" s="760"/>
      <c r="I230" s="764"/>
      <c r="J230" s="195" t="str">
        <f ca="1">IF(MOD(ROW()-13,2)=0,IF(ISBLANK(OFFSET('11. SEGUIMIENTO 2026'!$N$14,INT((ROW()-13)/2),0)),"",OFFSET('11. SEGUIMIENTO 2026'!$N$14,INT((ROW()-13)/2),0)),IF(ISBLANK(OFFSET('9. METAS'!$R$20,INT((ROW()-14)/2),0)),"",OFFSET('9. METAS'!$R$20,INT((ROW()-14)/2),0)))</f>
        <v/>
      </c>
      <c r="K230" s="196" t="str">
        <f ca="1">IF(MOD(ROW()-13,2)=0,IF(ISBLANK(OFFSET('11. SEGUIMIENTO 2026'!$O$14,INT((ROW()-13)/2),0)),"",OFFSET('11. SEGUIMIENTO 2026'!$O$14,INT((ROW()-13)/2),0)),IF(ISBLANK(OFFSET('9. METAS'!$S$20,INT((ROW()-14)/2),0)),"",OFFSET('9. METAS'!$S$20,INT((ROW()-14)/2),0)))</f>
        <v/>
      </c>
      <c r="L230" s="196" t="str">
        <f ca="1">IF(MOD(ROW()-13,2)=0,IF(ISBLANK(OFFSET('11. SEGUIMIENTO 2026'!$P$14,INT((ROW()-13)/2),0)),"",OFFSET('11. SEGUIMIENTO 2026'!$P$14,INT((ROW()-13)/2),0)),IF(ISBLANK(OFFSET('9. METAS'!$T$20,INT((ROW()-14)/2),0)),"",OFFSET('9. METAS'!$T$20,INT((ROW()-14)/2),0)))</f>
        <v/>
      </c>
      <c r="M230" s="197" t="str">
        <f ca="1">IF(MOD(ROW()-13,2)=0,IF(ISBLANK(OFFSET('11. SEGUIMIENTO 2026'!$Q$14,INT((ROW()-13)/2),0)),"",OFFSET('11. SEGUIMIENTO 2026'!$Q$14,INT((ROW()-13)/2),0)),IF(ISBLANK(OFFSET('9. METAS'!$U$20,INT((ROW()-14)/2),0)),"",OFFSET('9. METAS'!$U$20,INT((ROW()-14)/2),0)))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METAS'!$L$20,INT((ROW()-13)/2),0)),"",OFFSET('9. METAS'!$L$20,INT((ROW()-13)/2),0))</f>
        <v/>
      </c>
      <c r="I231" s="763"/>
      <c r="J231" s="195" t="str">
        <f ca="1">IF(MOD(ROW()-13,2)=0,IF(ISBLANK(OFFSET('11. SEGUIMIENTO 2026'!$N$14,INT((ROW()-13)/2),0)),"",OFFSET('11. SEGUIMIENTO 2026'!$N$14,INT((ROW()-13)/2),0)),IF(ISBLANK(OFFSET('9. METAS'!$R$20,INT((ROW()-14)/2),0)),"",OFFSET('9. METAS'!$R$20,INT((ROW()-14)/2),0)))</f>
        <v/>
      </c>
      <c r="K231" s="196" t="str">
        <f ca="1">IF(MOD(ROW()-13,2)=0,IF(ISBLANK(OFFSET('11. SEGUIMIENTO 2026'!$O$14,INT((ROW()-13)/2),0)),"",OFFSET('11. SEGUIMIENTO 2026'!$O$14,INT((ROW()-13)/2),0)),IF(ISBLANK(OFFSET('9. METAS'!$S$20,INT((ROW()-14)/2),0)),"",OFFSET('9. METAS'!$S$20,INT((ROW()-14)/2),0)))</f>
        <v/>
      </c>
      <c r="L231" s="196" t="str">
        <f ca="1">IF(MOD(ROW()-13,2)=0,IF(ISBLANK(OFFSET('11. SEGUIMIENTO 2026'!$P$14,INT((ROW()-13)/2),0)),"",OFFSET('11. SEGUIMIENTO 2026'!$P$14,INT((ROW()-13)/2),0)),IF(ISBLANK(OFFSET('9. METAS'!$T$20,INT((ROW()-14)/2),0)),"",OFFSET('9. METAS'!$T$20,INT((ROW()-14)/2),0)))</f>
        <v/>
      </c>
      <c r="M231" s="197" t="str">
        <f ca="1">IF(MOD(ROW()-13,2)=0,IF(ISBLANK(OFFSET('11. SEGUIMIENTO 2026'!$Q$14,INT((ROW()-13)/2),0)),"",OFFSET('11. SEGUIMIENTO 2026'!$Q$14,INT((ROW()-13)/2),0)),IF(ISBLANK(OFFSET('9. METAS'!$U$20,INT((ROW()-14)/2),0)),"",OFFSET('9. METAS'!$U$20,INT((ROW()-14)/2),0)))</f>
        <v/>
      </c>
      <c r="N231" s="769" t="str">
        <f ca="1">IFERROR(J231/J232,"ND")</f>
        <v>ND</v>
      </c>
      <c r="O231" s="771" t="str">
        <f ca="1">IFERROR(((J231+K231+L231)/H231),"ND")</f>
        <v>ND</v>
      </c>
      <c r="P231" s="775"/>
    </row>
    <row r="232" spans="3:16">
      <c r="C232" s="747"/>
      <c r="D232" s="749"/>
      <c r="E232" s="749"/>
      <c r="F232" s="751"/>
      <c r="G232" s="753"/>
      <c r="H232" s="760"/>
      <c r="I232" s="764"/>
      <c r="J232" s="195" t="str">
        <f ca="1">IF(MOD(ROW()-13,2)=0,IF(ISBLANK(OFFSET('11. SEGUIMIENTO 2026'!$N$14,INT((ROW()-13)/2),0)),"",OFFSET('11. SEGUIMIENTO 2026'!$N$14,INT((ROW()-13)/2),0)),IF(ISBLANK(OFFSET('9. METAS'!$R$20,INT((ROW()-14)/2),0)),"",OFFSET('9. METAS'!$R$20,INT((ROW()-14)/2),0)))</f>
        <v/>
      </c>
      <c r="K232" s="196" t="str">
        <f ca="1">IF(MOD(ROW()-13,2)=0,IF(ISBLANK(OFFSET('11. SEGUIMIENTO 2026'!$O$14,INT((ROW()-13)/2),0)),"",OFFSET('11. SEGUIMIENTO 2026'!$O$14,INT((ROW()-13)/2),0)),IF(ISBLANK(OFFSET('9. METAS'!$S$20,INT((ROW()-14)/2),0)),"",OFFSET('9. METAS'!$S$20,INT((ROW()-14)/2),0)))</f>
        <v/>
      </c>
      <c r="L232" s="196" t="str">
        <f ca="1">IF(MOD(ROW()-13,2)=0,IF(ISBLANK(OFFSET('11. SEGUIMIENTO 2026'!$P$14,INT((ROW()-13)/2),0)),"",OFFSET('11. SEGUIMIENTO 2026'!$P$14,INT((ROW()-13)/2),0)),IF(ISBLANK(OFFSET('9. METAS'!$T$20,INT((ROW()-14)/2),0)),"",OFFSET('9. METAS'!$T$20,INT((ROW()-14)/2),0)))</f>
        <v/>
      </c>
      <c r="M232" s="197" t="str">
        <f ca="1">IF(MOD(ROW()-13,2)=0,IF(ISBLANK(OFFSET('11. SEGUIMIENTO 2026'!$Q$14,INT((ROW()-13)/2),0)),"",OFFSET('11. SEGUIMIENTO 2026'!$Q$14,INT((ROW()-13)/2),0)),IF(ISBLANK(OFFSET('9. METAS'!$U$20,INT((ROW()-14)/2),0)),"",OFFSET('9. METAS'!$U$20,INT((ROW()-14)/2),0)))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METAS'!$L$20,INT((ROW()-13)/2),0)),"",OFFSET('9. METAS'!$L$20,INT((ROW()-13)/2),0))</f>
        <v/>
      </c>
      <c r="I233" s="763"/>
      <c r="J233" s="195" t="str">
        <f ca="1">IF(MOD(ROW()-13,2)=0,IF(ISBLANK(OFFSET('11. SEGUIMIENTO 2026'!$N$14,INT((ROW()-13)/2),0)),"",OFFSET('11. SEGUIMIENTO 2026'!$N$14,INT((ROW()-13)/2),0)),IF(ISBLANK(OFFSET('9. METAS'!$R$20,INT((ROW()-14)/2),0)),"",OFFSET('9. METAS'!$R$20,INT((ROW()-14)/2),0)))</f>
        <v/>
      </c>
      <c r="K233" s="196" t="str">
        <f ca="1">IF(MOD(ROW()-13,2)=0,IF(ISBLANK(OFFSET('11. SEGUIMIENTO 2026'!$O$14,INT((ROW()-13)/2),0)),"",OFFSET('11. SEGUIMIENTO 2026'!$O$14,INT((ROW()-13)/2),0)),IF(ISBLANK(OFFSET('9. METAS'!$S$20,INT((ROW()-14)/2),0)),"",OFFSET('9. METAS'!$S$20,INT((ROW()-14)/2),0)))</f>
        <v/>
      </c>
      <c r="L233" s="196" t="str">
        <f ca="1">IF(MOD(ROW()-13,2)=0,IF(ISBLANK(OFFSET('11. SEGUIMIENTO 2026'!$P$14,INT((ROW()-13)/2),0)),"",OFFSET('11. SEGUIMIENTO 2026'!$P$14,INT((ROW()-13)/2),0)),IF(ISBLANK(OFFSET('9. METAS'!$T$20,INT((ROW()-14)/2),0)),"",OFFSET('9. METAS'!$T$20,INT((ROW()-14)/2),0)))</f>
        <v/>
      </c>
      <c r="M233" s="197" t="str">
        <f ca="1">IF(MOD(ROW()-13,2)=0,IF(ISBLANK(OFFSET('11. SEGUIMIENTO 2026'!$Q$14,INT((ROW()-13)/2),0)),"",OFFSET('11. SEGUIMIENTO 2026'!$Q$14,INT((ROW()-13)/2),0)),IF(ISBLANK(OFFSET('9. METAS'!$U$20,INT((ROW()-14)/2),0)),"",OFFSET('9. METAS'!$U$20,INT((ROW()-14)/2),0)))</f>
        <v/>
      </c>
      <c r="N233" s="769" t="str">
        <f ca="1">IFERROR(J233/J234,"ND")</f>
        <v>ND</v>
      </c>
      <c r="O233" s="771" t="str">
        <f ca="1">IFERROR(((J233+K233+L233)/H233),"ND")</f>
        <v>ND</v>
      </c>
      <c r="P233" s="775"/>
    </row>
    <row r="234" spans="3:16">
      <c r="C234" s="747"/>
      <c r="D234" s="749"/>
      <c r="E234" s="749"/>
      <c r="F234" s="751"/>
      <c r="G234" s="753"/>
      <c r="H234" s="760"/>
      <c r="I234" s="764"/>
      <c r="J234" s="195" t="str">
        <f ca="1">IF(MOD(ROW()-13,2)=0,IF(ISBLANK(OFFSET('11. SEGUIMIENTO 2026'!$N$14,INT((ROW()-13)/2),0)),"",OFFSET('11. SEGUIMIENTO 2026'!$N$14,INT((ROW()-13)/2),0)),IF(ISBLANK(OFFSET('9. METAS'!$R$20,INT((ROW()-14)/2),0)),"",OFFSET('9. METAS'!$R$20,INT((ROW()-14)/2),0)))</f>
        <v/>
      </c>
      <c r="K234" s="196" t="str">
        <f ca="1">IF(MOD(ROW()-13,2)=0,IF(ISBLANK(OFFSET('11. SEGUIMIENTO 2026'!$O$14,INT((ROW()-13)/2),0)),"",OFFSET('11. SEGUIMIENTO 2026'!$O$14,INT((ROW()-13)/2),0)),IF(ISBLANK(OFFSET('9. METAS'!$S$20,INT((ROW()-14)/2),0)),"",OFFSET('9. METAS'!$S$20,INT((ROW()-14)/2),0)))</f>
        <v/>
      </c>
      <c r="L234" s="196" t="str">
        <f ca="1">IF(MOD(ROW()-13,2)=0,IF(ISBLANK(OFFSET('11. SEGUIMIENTO 2026'!$P$14,INT((ROW()-13)/2),0)),"",OFFSET('11. SEGUIMIENTO 2026'!$P$14,INT((ROW()-13)/2),0)),IF(ISBLANK(OFFSET('9. METAS'!$T$20,INT((ROW()-14)/2),0)),"",OFFSET('9. METAS'!$T$20,INT((ROW()-14)/2),0)))</f>
        <v/>
      </c>
      <c r="M234" s="197" t="str">
        <f ca="1">IF(MOD(ROW()-13,2)=0,IF(ISBLANK(OFFSET('11. SEGUIMIENTO 2026'!$Q$14,INT((ROW()-13)/2),0)),"",OFFSET('11. SEGUIMIENTO 2026'!$Q$14,INT((ROW()-13)/2),0)),IF(ISBLANK(OFFSET('9. METAS'!$U$20,INT((ROW()-14)/2),0)),"",OFFSET('9. METAS'!$U$20,INT((ROW()-14)/2),0)))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METAS'!$L$20,INT((ROW()-13)/2),0)),"",OFFSET('9. METAS'!$L$20,INT((ROW()-13)/2),0))</f>
        <v/>
      </c>
      <c r="I235" s="763"/>
      <c r="J235" s="195" t="str">
        <f ca="1">IF(MOD(ROW()-13,2)=0,IF(ISBLANK(OFFSET('11. SEGUIMIENTO 2026'!$N$14,INT((ROW()-13)/2),0)),"",OFFSET('11. SEGUIMIENTO 2026'!$N$14,INT((ROW()-13)/2),0)),IF(ISBLANK(OFFSET('9. METAS'!$R$20,INT((ROW()-14)/2),0)),"",OFFSET('9. METAS'!$R$20,INT((ROW()-14)/2),0)))</f>
        <v/>
      </c>
      <c r="K235" s="196" t="str">
        <f ca="1">IF(MOD(ROW()-13,2)=0,IF(ISBLANK(OFFSET('11. SEGUIMIENTO 2026'!$O$14,INT((ROW()-13)/2),0)),"",OFFSET('11. SEGUIMIENTO 2026'!$O$14,INT((ROW()-13)/2),0)),IF(ISBLANK(OFFSET('9. METAS'!$S$20,INT((ROW()-14)/2),0)),"",OFFSET('9. METAS'!$S$20,INT((ROW()-14)/2),0)))</f>
        <v/>
      </c>
      <c r="L235" s="196" t="str">
        <f ca="1">IF(MOD(ROW()-13,2)=0,IF(ISBLANK(OFFSET('11. SEGUIMIENTO 2026'!$P$14,INT((ROW()-13)/2),0)),"",OFFSET('11. SEGUIMIENTO 2026'!$P$14,INT((ROW()-13)/2),0)),IF(ISBLANK(OFFSET('9. METAS'!$T$20,INT((ROW()-14)/2),0)),"",OFFSET('9. METAS'!$T$20,INT((ROW()-14)/2),0)))</f>
        <v/>
      </c>
      <c r="M235" s="197" t="str">
        <f ca="1">IF(MOD(ROW()-13,2)=0,IF(ISBLANK(OFFSET('11. SEGUIMIENTO 2026'!$Q$14,INT((ROW()-13)/2),0)),"",OFFSET('11. SEGUIMIENTO 2026'!$Q$14,INT((ROW()-13)/2),0)),IF(ISBLANK(OFFSET('9. METAS'!$U$20,INT((ROW()-14)/2),0)),"",OFFSET('9. METAS'!$U$20,INT((ROW()-14)/2),0)))</f>
        <v/>
      </c>
      <c r="N235" s="769" t="str">
        <f ca="1">IFERROR(J235/J236,"ND")</f>
        <v>ND</v>
      </c>
      <c r="O235" s="771" t="str">
        <f ca="1">IFERROR(((J235+K235+L235)/H235),"ND")</f>
        <v>ND</v>
      </c>
      <c r="P235" s="775"/>
    </row>
    <row r="236" spans="3:16">
      <c r="C236" s="747"/>
      <c r="D236" s="749"/>
      <c r="E236" s="749"/>
      <c r="F236" s="751"/>
      <c r="G236" s="753"/>
      <c r="H236" s="760"/>
      <c r="I236" s="764"/>
      <c r="J236" s="195" t="str">
        <f ca="1">IF(MOD(ROW()-13,2)=0,IF(ISBLANK(OFFSET('11. SEGUIMIENTO 2026'!$N$14,INT((ROW()-13)/2),0)),"",OFFSET('11. SEGUIMIENTO 2026'!$N$14,INT((ROW()-13)/2),0)),IF(ISBLANK(OFFSET('9. METAS'!$R$20,INT((ROW()-14)/2),0)),"",OFFSET('9. METAS'!$R$20,INT((ROW()-14)/2),0)))</f>
        <v/>
      </c>
      <c r="K236" s="196" t="str">
        <f ca="1">IF(MOD(ROW()-13,2)=0,IF(ISBLANK(OFFSET('11. SEGUIMIENTO 2026'!$O$14,INT((ROW()-13)/2),0)),"",OFFSET('11. SEGUIMIENTO 2026'!$O$14,INT((ROW()-13)/2),0)),IF(ISBLANK(OFFSET('9. METAS'!$S$20,INT((ROW()-14)/2),0)),"",OFFSET('9. METAS'!$S$20,INT((ROW()-14)/2),0)))</f>
        <v/>
      </c>
      <c r="L236" s="196" t="str">
        <f ca="1">IF(MOD(ROW()-13,2)=0,IF(ISBLANK(OFFSET('11. SEGUIMIENTO 2026'!$P$14,INT((ROW()-13)/2),0)),"",OFFSET('11. SEGUIMIENTO 2026'!$P$14,INT((ROW()-13)/2),0)),IF(ISBLANK(OFFSET('9. METAS'!$T$20,INT((ROW()-14)/2),0)),"",OFFSET('9. METAS'!$T$20,INT((ROW()-14)/2),0)))</f>
        <v/>
      </c>
      <c r="M236" s="197" t="str">
        <f ca="1">IF(MOD(ROW()-13,2)=0,IF(ISBLANK(OFFSET('11. SEGUIMIENTO 2026'!$Q$14,INT((ROW()-13)/2),0)),"",OFFSET('11. SEGUIMIENTO 2026'!$Q$14,INT((ROW()-13)/2),0)),IF(ISBLANK(OFFSET('9. METAS'!$U$20,INT((ROW()-14)/2),0)),"",OFFSET('9. METAS'!$U$20,INT((ROW()-14)/2),0)))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METAS'!$L$20,INT((ROW()-13)/2),0)),"",OFFSET('9. METAS'!$L$20,INT((ROW()-13)/2),0))</f>
        <v/>
      </c>
      <c r="I237" s="763"/>
      <c r="J237" s="195" t="str">
        <f ca="1">IF(MOD(ROW()-13,2)=0,IF(ISBLANK(OFFSET('11. SEGUIMIENTO 2026'!$N$14,INT((ROW()-13)/2),0)),"",OFFSET('11. SEGUIMIENTO 2026'!$N$14,INT((ROW()-13)/2),0)),IF(ISBLANK(OFFSET('9. METAS'!$R$20,INT((ROW()-14)/2),0)),"",OFFSET('9. METAS'!$R$20,INT((ROW()-14)/2),0)))</f>
        <v/>
      </c>
      <c r="K237" s="196" t="str">
        <f ca="1">IF(MOD(ROW()-13,2)=0,IF(ISBLANK(OFFSET('11. SEGUIMIENTO 2026'!$O$14,INT((ROW()-13)/2),0)),"",OFFSET('11. SEGUIMIENTO 2026'!$O$14,INT((ROW()-13)/2),0)),IF(ISBLANK(OFFSET('9. METAS'!$S$20,INT((ROW()-14)/2),0)),"",OFFSET('9. METAS'!$S$20,INT((ROW()-14)/2),0)))</f>
        <v/>
      </c>
      <c r="L237" s="196" t="str">
        <f ca="1">IF(MOD(ROW()-13,2)=0,IF(ISBLANK(OFFSET('11. SEGUIMIENTO 2026'!$P$14,INT((ROW()-13)/2),0)),"",OFFSET('11. SEGUIMIENTO 2026'!$P$14,INT((ROW()-13)/2),0)),IF(ISBLANK(OFFSET('9. METAS'!$T$20,INT((ROW()-14)/2),0)),"",OFFSET('9. METAS'!$T$20,INT((ROW()-14)/2),0)))</f>
        <v/>
      </c>
      <c r="M237" s="197" t="str">
        <f ca="1">IF(MOD(ROW()-13,2)=0,IF(ISBLANK(OFFSET('11. SEGUIMIENTO 2026'!$Q$14,INT((ROW()-13)/2),0)),"",OFFSET('11. SEGUIMIENTO 2026'!$Q$14,INT((ROW()-13)/2),0)),IF(ISBLANK(OFFSET('9. METAS'!$U$20,INT((ROW()-14)/2),0)),"",OFFSET('9. METAS'!$U$20,INT((ROW()-14)/2),0)))</f>
        <v/>
      </c>
      <c r="N237" s="769" t="str">
        <f ca="1">IFERROR(J237/J238,"ND")</f>
        <v>ND</v>
      </c>
      <c r="O237" s="771" t="str">
        <f ca="1">IFERROR(((J237+K237+L237)/H237),"ND")</f>
        <v>ND</v>
      </c>
      <c r="P237" s="775"/>
    </row>
    <row r="238" spans="3:16">
      <c r="C238" s="747"/>
      <c r="D238" s="749"/>
      <c r="E238" s="749"/>
      <c r="F238" s="751"/>
      <c r="G238" s="753"/>
      <c r="H238" s="760"/>
      <c r="I238" s="764"/>
      <c r="J238" s="195" t="str">
        <f ca="1">IF(MOD(ROW()-13,2)=0,IF(ISBLANK(OFFSET('11. SEGUIMIENTO 2026'!$N$14,INT((ROW()-13)/2),0)),"",OFFSET('11. SEGUIMIENTO 2026'!$N$14,INT((ROW()-13)/2),0)),IF(ISBLANK(OFFSET('9. METAS'!$R$20,INT((ROW()-14)/2),0)),"",OFFSET('9. METAS'!$R$20,INT((ROW()-14)/2),0)))</f>
        <v/>
      </c>
      <c r="K238" s="196" t="str">
        <f ca="1">IF(MOD(ROW()-13,2)=0,IF(ISBLANK(OFFSET('11. SEGUIMIENTO 2026'!$O$14,INT((ROW()-13)/2),0)),"",OFFSET('11. SEGUIMIENTO 2026'!$O$14,INT((ROW()-13)/2),0)),IF(ISBLANK(OFFSET('9. METAS'!$S$20,INT((ROW()-14)/2),0)),"",OFFSET('9. METAS'!$S$20,INT((ROW()-14)/2),0)))</f>
        <v/>
      </c>
      <c r="L238" s="196" t="str">
        <f ca="1">IF(MOD(ROW()-13,2)=0,IF(ISBLANK(OFFSET('11. SEGUIMIENTO 2026'!$P$14,INT((ROW()-13)/2),0)),"",OFFSET('11. SEGUIMIENTO 2026'!$P$14,INT((ROW()-13)/2),0)),IF(ISBLANK(OFFSET('9. METAS'!$T$20,INT((ROW()-14)/2),0)),"",OFFSET('9. METAS'!$T$20,INT((ROW()-14)/2),0)))</f>
        <v/>
      </c>
      <c r="M238" s="197" t="str">
        <f ca="1">IF(MOD(ROW()-13,2)=0,IF(ISBLANK(OFFSET('11. SEGUIMIENTO 2026'!$Q$14,INT((ROW()-13)/2),0)),"",OFFSET('11. SEGUIMIENTO 2026'!$Q$14,INT((ROW()-13)/2),0)),IF(ISBLANK(OFFSET('9. METAS'!$U$20,INT((ROW()-14)/2),0)),"",OFFSET('9. METAS'!$U$20,INT((ROW()-14)/2),0)))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METAS'!$L$20,INT((ROW()-13)/2),0)),"",OFFSET('9. METAS'!$L$20,INT((ROW()-13)/2),0))</f>
        <v/>
      </c>
      <c r="I239" s="763"/>
      <c r="J239" s="195" t="str">
        <f ca="1">IF(MOD(ROW()-13,2)=0,IF(ISBLANK(OFFSET('11. SEGUIMIENTO 2026'!$N$14,INT((ROW()-13)/2),0)),"",OFFSET('11. SEGUIMIENTO 2026'!$N$14,INT((ROW()-13)/2),0)),IF(ISBLANK(OFFSET('9. METAS'!$R$20,INT((ROW()-14)/2),0)),"",OFFSET('9. METAS'!$R$20,INT((ROW()-14)/2),0)))</f>
        <v/>
      </c>
      <c r="K239" s="196" t="str">
        <f ca="1">IF(MOD(ROW()-13,2)=0,IF(ISBLANK(OFFSET('11. SEGUIMIENTO 2026'!$O$14,INT((ROW()-13)/2),0)),"",OFFSET('11. SEGUIMIENTO 2026'!$O$14,INT((ROW()-13)/2),0)),IF(ISBLANK(OFFSET('9. METAS'!$S$20,INT((ROW()-14)/2),0)),"",OFFSET('9. METAS'!$S$20,INT((ROW()-14)/2),0)))</f>
        <v/>
      </c>
      <c r="L239" s="196" t="str">
        <f ca="1">IF(MOD(ROW()-13,2)=0,IF(ISBLANK(OFFSET('11. SEGUIMIENTO 2026'!$P$14,INT((ROW()-13)/2),0)),"",OFFSET('11. SEGUIMIENTO 2026'!$P$14,INT((ROW()-13)/2),0)),IF(ISBLANK(OFFSET('9. METAS'!$T$20,INT((ROW()-14)/2),0)),"",OFFSET('9. METAS'!$T$20,INT((ROW()-14)/2),0)))</f>
        <v/>
      </c>
      <c r="M239" s="197" t="str">
        <f ca="1">IF(MOD(ROW()-13,2)=0,IF(ISBLANK(OFFSET('11. SEGUIMIENTO 2026'!$Q$14,INT((ROW()-13)/2),0)),"",OFFSET('11. SEGUIMIENTO 2026'!$Q$14,INT((ROW()-13)/2),0)),IF(ISBLANK(OFFSET('9. METAS'!$U$20,INT((ROW()-14)/2),0)),"",OFFSET('9. METAS'!$U$20,INT((ROW()-14)/2),0)))</f>
        <v/>
      </c>
      <c r="N239" s="769" t="str">
        <f ca="1">IFERROR(J239/J240,"ND")</f>
        <v>ND</v>
      </c>
      <c r="O239" s="771" t="str">
        <f ca="1">IFERROR(((J239+K239+L239)/H239),"ND")</f>
        <v>ND</v>
      </c>
      <c r="P239" s="775"/>
    </row>
    <row r="240" spans="3:16">
      <c r="C240" s="747"/>
      <c r="D240" s="749"/>
      <c r="E240" s="749"/>
      <c r="F240" s="751"/>
      <c r="G240" s="753"/>
      <c r="H240" s="760"/>
      <c r="I240" s="764"/>
      <c r="J240" s="195" t="str">
        <f ca="1">IF(MOD(ROW()-13,2)=0,IF(ISBLANK(OFFSET('11. SEGUIMIENTO 2026'!$N$14,INT((ROW()-13)/2),0)),"",OFFSET('11. SEGUIMIENTO 2026'!$N$14,INT((ROW()-13)/2),0)),IF(ISBLANK(OFFSET('9. METAS'!$R$20,INT((ROW()-14)/2),0)),"",OFFSET('9. METAS'!$R$20,INT((ROW()-14)/2),0)))</f>
        <v/>
      </c>
      <c r="K240" s="196" t="str">
        <f ca="1">IF(MOD(ROW()-13,2)=0,IF(ISBLANK(OFFSET('11. SEGUIMIENTO 2026'!$O$14,INT((ROW()-13)/2),0)),"",OFFSET('11. SEGUIMIENTO 2026'!$O$14,INT((ROW()-13)/2),0)),IF(ISBLANK(OFFSET('9. METAS'!$S$20,INT((ROW()-14)/2),0)),"",OFFSET('9. METAS'!$S$20,INT((ROW()-14)/2),0)))</f>
        <v/>
      </c>
      <c r="L240" s="196" t="str">
        <f ca="1">IF(MOD(ROW()-13,2)=0,IF(ISBLANK(OFFSET('11. SEGUIMIENTO 2026'!$P$14,INT((ROW()-13)/2),0)),"",OFFSET('11. SEGUIMIENTO 2026'!$P$14,INT((ROW()-13)/2),0)),IF(ISBLANK(OFFSET('9. METAS'!$T$20,INT((ROW()-14)/2),0)),"",OFFSET('9. METAS'!$T$20,INT((ROW()-14)/2),0)))</f>
        <v/>
      </c>
      <c r="M240" s="197" t="str">
        <f ca="1">IF(MOD(ROW()-13,2)=0,IF(ISBLANK(OFFSET('11. SEGUIMIENTO 2026'!$Q$14,INT((ROW()-13)/2),0)),"",OFFSET('11. SEGUIMIENTO 2026'!$Q$14,INT((ROW()-13)/2),0)),IF(ISBLANK(OFFSET('9. METAS'!$U$20,INT((ROW()-14)/2),0)),"",OFFSET('9. METAS'!$U$20,INT((ROW()-14)/2),0)))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METAS'!$L$20,INT((ROW()-13)/2),0)),"",OFFSET('9. METAS'!$L$20,INT((ROW()-13)/2),0))</f>
        <v/>
      </c>
      <c r="I241" s="763"/>
      <c r="J241" s="195" t="str">
        <f ca="1">IF(MOD(ROW()-13,2)=0,IF(ISBLANK(OFFSET('11. SEGUIMIENTO 2026'!$N$14,INT((ROW()-13)/2),0)),"",OFFSET('11. SEGUIMIENTO 2026'!$N$14,INT((ROW()-13)/2),0)),IF(ISBLANK(OFFSET('9. METAS'!$R$20,INT((ROW()-14)/2),0)),"",OFFSET('9. METAS'!$R$20,INT((ROW()-14)/2),0)))</f>
        <v/>
      </c>
      <c r="K241" s="196" t="str">
        <f ca="1">IF(MOD(ROW()-13,2)=0,IF(ISBLANK(OFFSET('11. SEGUIMIENTO 2026'!$O$14,INT((ROW()-13)/2),0)),"",OFFSET('11. SEGUIMIENTO 2026'!$O$14,INT((ROW()-13)/2),0)),IF(ISBLANK(OFFSET('9. METAS'!$S$20,INT((ROW()-14)/2),0)),"",OFFSET('9. METAS'!$S$20,INT((ROW()-14)/2),0)))</f>
        <v/>
      </c>
      <c r="L241" s="196" t="str">
        <f ca="1">IF(MOD(ROW()-13,2)=0,IF(ISBLANK(OFFSET('11. SEGUIMIENTO 2026'!$P$14,INT((ROW()-13)/2),0)),"",OFFSET('11. SEGUIMIENTO 2026'!$P$14,INT((ROW()-13)/2),0)),IF(ISBLANK(OFFSET('9. METAS'!$T$20,INT((ROW()-14)/2),0)),"",OFFSET('9. METAS'!$T$20,INT((ROW()-14)/2),0)))</f>
        <v/>
      </c>
      <c r="M241" s="197" t="str">
        <f ca="1">IF(MOD(ROW()-13,2)=0,IF(ISBLANK(OFFSET('11. SEGUIMIENTO 2026'!$Q$14,INT((ROW()-13)/2),0)),"",OFFSET('11. SEGUIMIENTO 2026'!$Q$14,INT((ROW()-13)/2),0)),IF(ISBLANK(OFFSET('9. METAS'!$U$20,INT((ROW()-14)/2),0)),"",OFFSET('9. METAS'!$U$20,INT((ROW()-14)/2),0)))</f>
        <v/>
      </c>
      <c r="N241" s="769" t="str">
        <f ca="1">IFERROR(J241/J242,"ND")</f>
        <v>ND</v>
      </c>
      <c r="O241" s="771" t="str">
        <f ca="1">IFERROR(((J241+K241+L241)/H241),"ND")</f>
        <v>ND</v>
      </c>
      <c r="P241" s="775"/>
    </row>
    <row r="242" spans="3:16">
      <c r="C242" s="747"/>
      <c r="D242" s="749"/>
      <c r="E242" s="749"/>
      <c r="F242" s="751"/>
      <c r="G242" s="753"/>
      <c r="H242" s="760"/>
      <c r="I242" s="764"/>
      <c r="J242" s="195" t="str">
        <f ca="1">IF(MOD(ROW()-13,2)=0,IF(ISBLANK(OFFSET('11. SEGUIMIENTO 2026'!$N$14,INT((ROW()-13)/2),0)),"",OFFSET('11. SEGUIMIENTO 2026'!$N$14,INT((ROW()-13)/2),0)),IF(ISBLANK(OFFSET('9. METAS'!$R$20,INT((ROW()-14)/2),0)),"",OFFSET('9. METAS'!$R$20,INT((ROW()-14)/2),0)))</f>
        <v/>
      </c>
      <c r="K242" s="196" t="str">
        <f ca="1">IF(MOD(ROW()-13,2)=0,IF(ISBLANK(OFFSET('11. SEGUIMIENTO 2026'!$O$14,INT((ROW()-13)/2),0)),"",OFFSET('11. SEGUIMIENTO 2026'!$O$14,INT((ROW()-13)/2),0)),IF(ISBLANK(OFFSET('9. METAS'!$S$20,INT((ROW()-14)/2),0)),"",OFFSET('9. METAS'!$S$20,INT((ROW()-14)/2),0)))</f>
        <v/>
      </c>
      <c r="L242" s="196" t="str">
        <f ca="1">IF(MOD(ROW()-13,2)=0,IF(ISBLANK(OFFSET('11. SEGUIMIENTO 2026'!$P$14,INT((ROW()-13)/2),0)),"",OFFSET('11. SEGUIMIENTO 2026'!$P$14,INT((ROW()-13)/2),0)),IF(ISBLANK(OFFSET('9. METAS'!$T$20,INT((ROW()-14)/2),0)),"",OFFSET('9. METAS'!$T$20,INT((ROW()-14)/2),0)))</f>
        <v/>
      </c>
      <c r="M242" s="197" t="str">
        <f ca="1">IF(MOD(ROW()-13,2)=0,IF(ISBLANK(OFFSET('11. SEGUIMIENTO 2026'!$Q$14,INT((ROW()-13)/2),0)),"",OFFSET('11. SEGUIMIENTO 2026'!$Q$14,INT((ROW()-13)/2),0)),IF(ISBLANK(OFFSET('9. METAS'!$U$20,INT((ROW()-14)/2),0)),"",OFFSET('9. METAS'!$U$20,INT((ROW()-14)/2),0)))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METAS'!$L$20,INT((ROW()-13)/2),0)),"",OFFSET('9. METAS'!$L$20,INT((ROW()-13)/2),0))</f>
        <v/>
      </c>
      <c r="I243" s="763"/>
      <c r="J243" s="195" t="str">
        <f ca="1">IF(MOD(ROW()-13,2)=0,IF(ISBLANK(OFFSET('11. SEGUIMIENTO 2026'!$N$14,INT((ROW()-13)/2),0)),"",OFFSET('11. SEGUIMIENTO 2026'!$N$14,INT((ROW()-13)/2),0)),IF(ISBLANK(OFFSET('9. METAS'!$R$20,INT((ROW()-14)/2),0)),"",OFFSET('9. METAS'!$R$20,INT((ROW()-14)/2),0)))</f>
        <v/>
      </c>
      <c r="K243" s="196" t="str">
        <f ca="1">IF(MOD(ROW()-13,2)=0,IF(ISBLANK(OFFSET('11. SEGUIMIENTO 2026'!$O$14,INT((ROW()-13)/2),0)),"",OFFSET('11. SEGUIMIENTO 2026'!$O$14,INT((ROW()-13)/2),0)),IF(ISBLANK(OFFSET('9. METAS'!$S$20,INT((ROW()-14)/2),0)),"",OFFSET('9. METAS'!$S$20,INT((ROW()-14)/2),0)))</f>
        <v/>
      </c>
      <c r="L243" s="196" t="str">
        <f ca="1">IF(MOD(ROW()-13,2)=0,IF(ISBLANK(OFFSET('11. SEGUIMIENTO 2026'!$P$14,INT((ROW()-13)/2),0)),"",OFFSET('11. SEGUIMIENTO 2026'!$P$14,INT((ROW()-13)/2),0)),IF(ISBLANK(OFFSET('9. METAS'!$T$20,INT((ROW()-14)/2),0)),"",OFFSET('9. METAS'!$T$20,INT((ROW()-14)/2),0)))</f>
        <v/>
      </c>
      <c r="M243" s="197" t="str">
        <f ca="1">IF(MOD(ROW()-13,2)=0,IF(ISBLANK(OFFSET('11. SEGUIMIENTO 2026'!$Q$14,INT((ROW()-13)/2),0)),"",OFFSET('11. SEGUIMIENTO 2026'!$Q$14,INT((ROW()-13)/2),0)),IF(ISBLANK(OFFSET('9. METAS'!$U$20,INT((ROW()-14)/2),0)),"",OFFSET('9. METAS'!$U$20,INT((ROW()-14)/2),0)))</f>
        <v/>
      </c>
      <c r="N243" s="769" t="str">
        <f ca="1">IFERROR(J243/J244,"ND")</f>
        <v>ND</v>
      </c>
      <c r="O243" s="771" t="str">
        <f ca="1">IFERROR(((J243+K243+L243)/H243),"ND")</f>
        <v>ND</v>
      </c>
      <c r="P243" s="775"/>
    </row>
    <row r="244" spans="3:16">
      <c r="C244" s="747"/>
      <c r="D244" s="749"/>
      <c r="E244" s="749"/>
      <c r="F244" s="751"/>
      <c r="G244" s="753"/>
      <c r="H244" s="760"/>
      <c r="I244" s="764"/>
      <c r="J244" s="195" t="str">
        <f ca="1">IF(MOD(ROW()-13,2)=0,IF(ISBLANK(OFFSET('11. SEGUIMIENTO 2026'!$N$14,INT((ROW()-13)/2),0)),"",OFFSET('11. SEGUIMIENTO 2026'!$N$14,INT((ROW()-13)/2),0)),IF(ISBLANK(OFFSET('9. METAS'!$R$20,INT((ROW()-14)/2),0)),"",OFFSET('9. METAS'!$R$20,INT((ROW()-14)/2),0)))</f>
        <v/>
      </c>
      <c r="K244" s="196" t="str">
        <f ca="1">IF(MOD(ROW()-13,2)=0,IF(ISBLANK(OFFSET('11. SEGUIMIENTO 2026'!$O$14,INT((ROW()-13)/2),0)),"",OFFSET('11. SEGUIMIENTO 2026'!$O$14,INT((ROW()-13)/2),0)),IF(ISBLANK(OFFSET('9. METAS'!$S$20,INT((ROW()-14)/2),0)),"",OFFSET('9. METAS'!$S$20,INT((ROW()-14)/2),0)))</f>
        <v/>
      </c>
      <c r="L244" s="196" t="str">
        <f ca="1">IF(MOD(ROW()-13,2)=0,IF(ISBLANK(OFFSET('11. SEGUIMIENTO 2026'!$P$14,INT((ROW()-13)/2),0)),"",OFFSET('11. SEGUIMIENTO 2026'!$P$14,INT((ROW()-13)/2),0)),IF(ISBLANK(OFFSET('9. METAS'!$T$20,INT((ROW()-14)/2),0)),"",OFFSET('9. METAS'!$T$20,INT((ROW()-14)/2),0)))</f>
        <v/>
      </c>
      <c r="M244" s="197" t="str">
        <f ca="1">IF(MOD(ROW()-13,2)=0,IF(ISBLANK(OFFSET('11. SEGUIMIENTO 2026'!$Q$14,INT((ROW()-13)/2),0)),"",OFFSET('11. SEGUIMIENTO 2026'!$Q$14,INT((ROW()-13)/2),0)),IF(ISBLANK(OFFSET('9. METAS'!$U$20,INT((ROW()-14)/2),0)),"",OFFSET('9. METAS'!$U$20,INT((ROW()-14)/2),0)))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METAS'!$L$20,INT((ROW()-13)/2),0)),"",OFFSET('9. METAS'!$L$20,INT((ROW()-13)/2),0))</f>
        <v/>
      </c>
      <c r="I245" s="763"/>
      <c r="J245" s="195" t="str">
        <f ca="1">IF(MOD(ROW()-13,2)=0,IF(ISBLANK(OFFSET('11. SEGUIMIENTO 2026'!$N$14,INT((ROW()-13)/2),0)),"",OFFSET('11. SEGUIMIENTO 2026'!$N$14,INT((ROW()-13)/2),0)),IF(ISBLANK(OFFSET('9. METAS'!$R$20,INT((ROW()-14)/2),0)),"",OFFSET('9. METAS'!$R$20,INT((ROW()-14)/2),0)))</f>
        <v/>
      </c>
      <c r="K245" s="196" t="str">
        <f ca="1">IF(MOD(ROW()-13,2)=0,IF(ISBLANK(OFFSET('11. SEGUIMIENTO 2026'!$O$14,INT((ROW()-13)/2),0)),"",OFFSET('11. SEGUIMIENTO 2026'!$O$14,INT((ROW()-13)/2),0)),IF(ISBLANK(OFFSET('9. METAS'!$S$20,INT((ROW()-14)/2),0)),"",OFFSET('9. METAS'!$S$20,INT((ROW()-14)/2),0)))</f>
        <v/>
      </c>
      <c r="L245" s="196" t="str">
        <f ca="1">IF(MOD(ROW()-13,2)=0,IF(ISBLANK(OFFSET('11. SEGUIMIENTO 2026'!$P$14,INT((ROW()-13)/2),0)),"",OFFSET('11. SEGUIMIENTO 2026'!$P$14,INT((ROW()-13)/2),0)),IF(ISBLANK(OFFSET('9. METAS'!$T$20,INT((ROW()-14)/2),0)),"",OFFSET('9. METAS'!$T$20,INT((ROW()-14)/2),0)))</f>
        <v/>
      </c>
      <c r="M245" s="197" t="str">
        <f ca="1">IF(MOD(ROW()-13,2)=0,IF(ISBLANK(OFFSET('11. SEGUIMIENTO 2026'!$Q$14,INT((ROW()-13)/2),0)),"",OFFSET('11. SEGUIMIENTO 2026'!$Q$14,INT((ROW()-13)/2),0)),IF(ISBLANK(OFFSET('9. METAS'!$U$20,INT((ROW()-14)/2),0)),"",OFFSET('9. METAS'!$U$20,INT((ROW()-14)/2),0)))</f>
        <v/>
      </c>
      <c r="N245" s="769" t="str">
        <f ca="1">IFERROR(J245/J246,"ND")</f>
        <v>ND</v>
      </c>
      <c r="O245" s="771" t="str">
        <f ca="1">IFERROR(((J245+K245+L245)/H245),"ND")</f>
        <v>ND</v>
      </c>
      <c r="P245" s="775"/>
    </row>
    <row r="246" spans="3:16">
      <c r="C246" s="747"/>
      <c r="D246" s="749"/>
      <c r="E246" s="749"/>
      <c r="F246" s="751"/>
      <c r="G246" s="753"/>
      <c r="H246" s="760"/>
      <c r="I246" s="764"/>
      <c r="J246" s="195" t="str">
        <f ca="1">IF(MOD(ROW()-13,2)=0,IF(ISBLANK(OFFSET('11. SEGUIMIENTO 2026'!$N$14,INT((ROW()-13)/2),0)),"",OFFSET('11. SEGUIMIENTO 2026'!$N$14,INT((ROW()-13)/2),0)),IF(ISBLANK(OFFSET('9. METAS'!$R$20,INT((ROW()-14)/2),0)),"",OFFSET('9. METAS'!$R$20,INT((ROW()-14)/2),0)))</f>
        <v/>
      </c>
      <c r="K246" s="196" t="str">
        <f ca="1">IF(MOD(ROW()-13,2)=0,IF(ISBLANK(OFFSET('11. SEGUIMIENTO 2026'!$O$14,INT((ROW()-13)/2),0)),"",OFFSET('11. SEGUIMIENTO 2026'!$O$14,INT((ROW()-13)/2),0)),IF(ISBLANK(OFFSET('9. METAS'!$S$20,INT((ROW()-14)/2),0)),"",OFFSET('9. METAS'!$S$20,INT((ROW()-14)/2),0)))</f>
        <v/>
      </c>
      <c r="L246" s="196" t="str">
        <f ca="1">IF(MOD(ROW()-13,2)=0,IF(ISBLANK(OFFSET('11. SEGUIMIENTO 2026'!$P$14,INT((ROW()-13)/2),0)),"",OFFSET('11. SEGUIMIENTO 2026'!$P$14,INT((ROW()-13)/2),0)),IF(ISBLANK(OFFSET('9. METAS'!$T$20,INT((ROW()-14)/2),0)),"",OFFSET('9. METAS'!$T$20,INT((ROW()-14)/2),0)))</f>
        <v/>
      </c>
      <c r="M246" s="197" t="str">
        <f ca="1">IF(MOD(ROW()-13,2)=0,IF(ISBLANK(OFFSET('11. SEGUIMIENTO 2026'!$Q$14,INT((ROW()-13)/2),0)),"",OFFSET('11. SEGUIMIENTO 2026'!$Q$14,INT((ROW()-13)/2),0)),IF(ISBLANK(OFFSET('9. METAS'!$U$20,INT((ROW()-14)/2),0)),"",OFFSET('9. METAS'!$U$20,INT((ROW()-14)/2),0)))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METAS'!$L$20,INT((ROW()-13)/2),0)),"",OFFSET('9. METAS'!$L$20,INT((ROW()-13)/2),0))</f>
        <v/>
      </c>
      <c r="I247" s="763"/>
      <c r="J247" s="195" t="str">
        <f ca="1">IF(MOD(ROW()-13,2)=0,IF(ISBLANK(OFFSET('11. SEGUIMIENTO 2026'!$N$14,INT((ROW()-13)/2),0)),"",OFFSET('11. SEGUIMIENTO 2026'!$N$14,INT((ROW()-13)/2),0)),IF(ISBLANK(OFFSET('9. METAS'!$R$20,INT((ROW()-14)/2),0)),"",OFFSET('9. METAS'!$R$20,INT((ROW()-14)/2),0)))</f>
        <v/>
      </c>
      <c r="K247" s="196" t="str">
        <f ca="1">IF(MOD(ROW()-13,2)=0,IF(ISBLANK(OFFSET('11. SEGUIMIENTO 2026'!$O$14,INT((ROW()-13)/2),0)),"",OFFSET('11. SEGUIMIENTO 2026'!$O$14,INT((ROW()-13)/2),0)),IF(ISBLANK(OFFSET('9. METAS'!$S$20,INT((ROW()-14)/2),0)),"",OFFSET('9. METAS'!$S$20,INT((ROW()-14)/2),0)))</f>
        <v/>
      </c>
      <c r="L247" s="196" t="str">
        <f ca="1">IF(MOD(ROW()-13,2)=0,IF(ISBLANK(OFFSET('11. SEGUIMIENTO 2026'!$P$14,INT((ROW()-13)/2),0)),"",OFFSET('11. SEGUIMIENTO 2026'!$P$14,INT((ROW()-13)/2),0)),IF(ISBLANK(OFFSET('9. METAS'!$T$20,INT((ROW()-14)/2),0)),"",OFFSET('9. METAS'!$T$20,INT((ROW()-14)/2),0)))</f>
        <v/>
      </c>
      <c r="M247" s="197" t="str">
        <f ca="1">IF(MOD(ROW()-13,2)=0,IF(ISBLANK(OFFSET('11. SEGUIMIENTO 2026'!$Q$14,INT((ROW()-13)/2),0)),"",OFFSET('11. SEGUIMIENTO 2026'!$Q$14,INT((ROW()-13)/2),0)),IF(ISBLANK(OFFSET('9. METAS'!$U$20,INT((ROW()-14)/2),0)),"",OFFSET('9. METAS'!$U$20,INT((ROW()-14)/2),0)))</f>
        <v/>
      </c>
      <c r="N247" s="769" t="str">
        <f ca="1">IFERROR(J247/J248,"ND")</f>
        <v>ND</v>
      </c>
      <c r="O247" s="771" t="str">
        <f ca="1">IFERROR(((J247+K247+L247)/H247),"ND")</f>
        <v>ND</v>
      </c>
      <c r="P247" s="775"/>
    </row>
    <row r="248" spans="3:16">
      <c r="C248" s="747"/>
      <c r="D248" s="749"/>
      <c r="E248" s="749"/>
      <c r="F248" s="751"/>
      <c r="G248" s="753"/>
      <c r="H248" s="760"/>
      <c r="I248" s="764"/>
      <c r="J248" s="195" t="str">
        <f ca="1">IF(MOD(ROW()-13,2)=0,IF(ISBLANK(OFFSET('11. SEGUIMIENTO 2026'!$N$14,INT((ROW()-13)/2),0)),"",OFFSET('11. SEGUIMIENTO 2026'!$N$14,INT((ROW()-13)/2),0)),IF(ISBLANK(OFFSET('9. METAS'!$R$20,INT((ROW()-14)/2),0)),"",OFFSET('9. METAS'!$R$20,INT((ROW()-14)/2),0)))</f>
        <v/>
      </c>
      <c r="K248" s="196" t="str">
        <f ca="1">IF(MOD(ROW()-13,2)=0,IF(ISBLANK(OFFSET('11. SEGUIMIENTO 2026'!$O$14,INT((ROW()-13)/2),0)),"",OFFSET('11. SEGUIMIENTO 2026'!$O$14,INT((ROW()-13)/2),0)),IF(ISBLANK(OFFSET('9. METAS'!$S$20,INT((ROW()-14)/2),0)),"",OFFSET('9. METAS'!$S$20,INT((ROW()-14)/2),0)))</f>
        <v/>
      </c>
      <c r="L248" s="196" t="str">
        <f ca="1">IF(MOD(ROW()-13,2)=0,IF(ISBLANK(OFFSET('11. SEGUIMIENTO 2026'!$P$14,INT((ROW()-13)/2),0)),"",OFFSET('11. SEGUIMIENTO 2026'!$P$14,INT((ROW()-13)/2),0)),IF(ISBLANK(OFFSET('9. METAS'!$T$20,INT((ROW()-14)/2),0)),"",OFFSET('9. METAS'!$T$20,INT((ROW()-14)/2),0)))</f>
        <v/>
      </c>
      <c r="M248" s="197" t="str">
        <f ca="1">IF(MOD(ROW()-13,2)=0,IF(ISBLANK(OFFSET('11. SEGUIMIENTO 2026'!$Q$14,INT((ROW()-13)/2),0)),"",OFFSET('11. SEGUIMIENTO 2026'!$Q$14,INT((ROW()-13)/2),0)),IF(ISBLANK(OFFSET('9. METAS'!$U$20,INT((ROW()-14)/2),0)),"",OFFSET('9. METAS'!$U$20,INT((ROW()-14)/2),0)))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METAS'!$L$20,INT((ROW()-13)/2),0)),"",OFFSET('9. METAS'!$L$20,INT((ROW()-13)/2),0))</f>
        <v/>
      </c>
      <c r="I249" s="763"/>
      <c r="J249" s="195" t="str">
        <f ca="1">IF(MOD(ROW()-13,2)=0,IF(ISBLANK(OFFSET('11. SEGUIMIENTO 2026'!$N$14,INT((ROW()-13)/2),0)),"",OFFSET('11. SEGUIMIENTO 2026'!$N$14,INT((ROW()-13)/2),0)),IF(ISBLANK(OFFSET('9. METAS'!$R$20,INT((ROW()-14)/2),0)),"",OFFSET('9. METAS'!$R$20,INT((ROW()-14)/2),0)))</f>
        <v/>
      </c>
      <c r="K249" s="196" t="str">
        <f ca="1">IF(MOD(ROW()-13,2)=0,IF(ISBLANK(OFFSET('11. SEGUIMIENTO 2026'!$O$14,INT((ROW()-13)/2),0)),"",OFFSET('11. SEGUIMIENTO 2026'!$O$14,INT((ROW()-13)/2),0)),IF(ISBLANK(OFFSET('9. METAS'!$S$20,INT((ROW()-14)/2),0)),"",OFFSET('9. METAS'!$S$20,INT((ROW()-14)/2),0)))</f>
        <v/>
      </c>
      <c r="L249" s="196" t="str">
        <f ca="1">IF(MOD(ROW()-13,2)=0,IF(ISBLANK(OFFSET('11. SEGUIMIENTO 2026'!$P$14,INT((ROW()-13)/2),0)),"",OFFSET('11. SEGUIMIENTO 2026'!$P$14,INT((ROW()-13)/2),0)),IF(ISBLANK(OFFSET('9. METAS'!$T$20,INT((ROW()-14)/2),0)),"",OFFSET('9. METAS'!$T$20,INT((ROW()-14)/2),0)))</f>
        <v/>
      </c>
      <c r="M249" s="197" t="str">
        <f ca="1">IF(MOD(ROW()-13,2)=0,IF(ISBLANK(OFFSET('11. SEGUIMIENTO 2026'!$Q$14,INT((ROW()-13)/2),0)),"",OFFSET('11. SEGUIMIENTO 2026'!$Q$14,INT((ROW()-13)/2),0)),IF(ISBLANK(OFFSET('9. METAS'!$U$20,INT((ROW()-14)/2),0)),"",OFFSET('9. METAS'!$U$20,INT((ROW()-14)/2),0)))</f>
        <v/>
      </c>
      <c r="N249" s="769" t="str">
        <f ca="1">IFERROR(J249/J250,"ND")</f>
        <v>ND</v>
      </c>
      <c r="O249" s="771" t="str">
        <f ca="1">IFERROR(((J249+K249+L249)/H249),"ND")</f>
        <v>ND</v>
      </c>
      <c r="P249" s="775"/>
    </row>
    <row r="250" spans="3:16">
      <c r="C250" s="747"/>
      <c r="D250" s="749"/>
      <c r="E250" s="749"/>
      <c r="F250" s="751"/>
      <c r="G250" s="753"/>
      <c r="H250" s="760"/>
      <c r="I250" s="764"/>
      <c r="J250" s="195" t="str">
        <f ca="1">IF(MOD(ROW()-13,2)=0,IF(ISBLANK(OFFSET('11. SEGUIMIENTO 2026'!$N$14,INT((ROW()-13)/2),0)),"",OFFSET('11. SEGUIMIENTO 2026'!$N$14,INT((ROW()-13)/2),0)),IF(ISBLANK(OFFSET('9. METAS'!$R$20,INT((ROW()-14)/2),0)),"",OFFSET('9. METAS'!$R$20,INT((ROW()-14)/2),0)))</f>
        <v/>
      </c>
      <c r="K250" s="196" t="str">
        <f ca="1">IF(MOD(ROW()-13,2)=0,IF(ISBLANK(OFFSET('11. SEGUIMIENTO 2026'!$O$14,INT((ROW()-13)/2),0)),"",OFFSET('11. SEGUIMIENTO 2026'!$O$14,INT((ROW()-13)/2),0)),IF(ISBLANK(OFFSET('9. METAS'!$S$20,INT((ROW()-14)/2),0)),"",OFFSET('9. METAS'!$S$20,INT((ROW()-14)/2),0)))</f>
        <v/>
      </c>
      <c r="L250" s="196" t="str">
        <f ca="1">IF(MOD(ROW()-13,2)=0,IF(ISBLANK(OFFSET('11. SEGUIMIENTO 2026'!$P$14,INT((ROW()-13)/2),0)),"",OFFSET('11. SEGUIMIENTO 2026'!$P$14,INT((ROW()-13)/2),0)),IF(ISBLANK(OFFSET('9. METAS'!$T$20,INT((ROW()-14)/2),0)),"",OFFSET('9. METAS'!$T$20,INT((ROW()-14)/2),0)))</f>
        <v/>
      </c>
      <c r="M250" s="197" t="str">
        <f ca="1">IF(MOD(ROW()-13,2)=0,IF(ISBLANK(OFFSET('11. SEGUIMIENTO 2026'!$Q$14,INT((ROW()-13)/2),0)),"",OFFSET('11. SEGUIMIENTO 2026'!$Q$14,INT((ROW()-13)/2),0)),IF(ISBLANK(OFFSET('9. METAS'!$U$20,INT((ROW()-14)/2),0)),"",OFFSET('9. METAS'!$U$20,INT((ROW()-14)/2),0)))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METAS'!$L$20,INT((ROW()-13)/2),0)),"",OFFSET('9. METAS'!$L$20,INT((ROW()-13)/2),0))</f>
        <v/>
      </c>
      <c r="I251" s="763"/>
      <c r="J251" s="195" t="str">
        <f ca="1">IF(MOD(ROW()-13,2)=0,IF(ISBLANK(OFFSET('11. SEGUIMIENTO 2026'!$N$14,INT((ROW()-13)/2),0)),"",OFFSET('11. SEGUIMIENTO 2026'!$N$14,INT((ROW()-13)/2),0)),IF(ISBLANK(OFFSET('9. METAS'!$R$20,INT((ROW()-14)/2),0)),"",OFFSET('9. METAS'!$R$20,INT((ROW()-14)/2),0)))</f>
        <v/>
      </c>
      <c r="K251" s="196" t="str">
        <f ca="1">IF(MOD(ROW()-13,2)=0,IF(ISBLANK(OFFSET('11. SEGUIMIENTO 2026'!$O$14,INT((ROW()-13)/2),0)),"",OFFSET('11. SEGUIMIENTO 2026'!$O$14,INT((ROW()-13)/2),0)),IF(ISBLANK(OFFSET('9. METAS'!$S$20,INT((ROW()-14)/2),0)),"",OFFSET('9. METAS'!$S$20,INT((ROW()-14)/2),0)))</f>
        <v/>
      </c>
      <c r="L251" s="196" t="str">
        <f ca="1">IF(MOD(ROW()-13,2)=0,IF(ISBLANK(OFFSET('11. SEGUIMIENTO 2026'!$P$14,INT((ROW()-13)/2),0)),"",OFFSET('11. SEGUIMIENTO 2026'!$P$14,INT((ROW()-13)/2),0)),IF(ISBLANK(OFFSET('9. METAS'!$T$20,INT((ROW()-14)/2),0)),"",OFFSET('9. METAS'!$T$20,INT((ROW()-14)/2),0)))</f>
        <v/>
      </c>
      <c r="M251" s="197" t="str">
        <f ca="1">IF(MOD(ROW()-13,2)=0,IF(ISBLANK(OFFSET('11. SEGUIMIENTO 2026'!$Q$14,INT((ROW()-13)/2),0)),"",OFFSET('11. SEGUIMIENTO 2026'!$Q$14,INT((ROW()-13)/2),0)),IF(ISBLANK(OFFSET('9. METAS'!$U$20,INT((ROW()-14)/2),0)),"",OFFSET('9. METAS'!$U$20,INT((ROW()-14)/2),0)))</f>
        <v/>
      </c>
      <c r="N251" s="769" t="str">
        <f ca="1">IFERROR(J251/J252,"ND")</f>
        <v>ND</v>
      </c>
      <c r="O251" s="771" t="str">
        <f ca="1">IFERROR(((J251+K251+L251)/H251),"ND")</f>
        <v>ND</v>
      </c>
      <c r="P251" s="775"/>
    </row>
    <row r="252" spans="3:16">
      <c r="C252" s="747"/>
      <c r="D252" s="749"/>
      <c r="E252" s="749"/>
      <c r="F252" s="751"/>
      <c r="G252" s="753"/>
      <c r="H252" s="760"/>
      <c r="I252" s="764"/>
      <c r="J252" s="195" t="str">
        <f ca="1">IF(MOD(ROW()-13,2)=0,IF(ISBLANK(OFFSET('11. SEGUIMIENTO 2026'!$N$14,INT((ROW()-13)/2),0)),"",OFFSET('11. SEGUIMIENTO 2026'!$N$14,INT((ROW()-13)/2),0)),IF(ISBLANK(OFFSET('9. METAS'!$R$20,INT((ROW()-14)/2),0)),"",OFFSET('9. METAS'!$R$20,INT((ROW()-14)/2),0)))</f>
        <v/>
      </c>
      <c r="K252" s="196" t="str">
        <f ca="1">IF(MOD(ROW()-13,2)=0,IF(ISBLANK(OFFSET('11. SEGUIMIENTO 2026'!$O$14,INT((ROW()-13)/2),0)),"",OFFSET('11. SEGUIMIENTO 2026'!$O$14,INT((ROW()-13)/2),0)),IF(ISBLANK(OFFSET('9. METAS'!$S$20,INT((ROW()-14)/2),0)),"",OFFSET('9. METAS'!$S$20,INT((ROW()-14)/2),0)))</f>
        <v/>
      </c>
      <c r="L252" s="196" t="str">
        <f ca="1">IF(MOD(ROW()-13,2)=0,IF(ISBLANK(OFFSET('11. SEGUIMIENTO 2026'!$P$14,INT((ROW()-13)/2),0)),"",OFFSET('11. SEGUIMIENTO 2026'!$P$14,INT((ROW()-13)/2),0)),IF(ISBLANK(OFFSET('9. METAS'!$T$20,INT((ROW()-14)/2),0)),"",OFFSET('9. METAS'!$T$20,INT((ROW()-14)/2),0)))</f>
        <v/>
      </c>
      <c r="M252" s="197" t="str">
        <f ca="1">IF(MOD(ROW()-13,2)=0,IF(ISBLANK(OFFSET('11. SEGUIMIENTO 2026'!$Q$14,INT((ROW()-13)/2),0)),"",OFFSET('11. SEGUIMIENTO 2026'!$Q$14,INT((ROW()-13)/2),0)),IF(ISBLANK(OFFSET('9. METAS'!$U$20,INT((ROW()-14)/2),0)),"",OFFSET('9. METAS'!$U$20,INT((ROW()-14)/2),0)))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METAS'!$L$20,INT((ROW()-13)/2),0)),"",OFFSET('9. METAS'!$L$20,INT((ROW()-13)/2),0))</f>
        <v/>
      </c>
      <c r="I253" s="763"/>
      <c r="J253" s="195" t="str">
        <f ca="1">IF(MOD(ROW()-13,2)=0,IF(ISBLANK(OFFSET('11. SEGUIMIENTO 2026'!$N$14,INT((ROW()-13)/2),0)),"",OFFSET('11. SEGUIMIENTO 2026'!$N$14,INT((ROW()-13)/2),0)),IF(ISBLANK(OFFSET('9. METAS'!$R$20,INT((ROW()-14)/2),0)),"",OFFSET('9. METAS'!$R$20,INT((ROW()-14)/2),0)))</f>
        <v/>
      </c>
      <c r="K253" s="196" t="str">
        <f ca="1">IF(MOD(ROW()-13,2)=0,IF(ISBLANK(OFFSET('11. SEGUIMIENTO 2026'!$O$14,INT((ROW()-13)/2),0)),"",OFFSET('11. SEGUIMIENTO 2026'!$O$14,INT((ROW()-13)/2),0)),IF(ISBLANK(OFFSET('9. METAS'!$S$20,INT((ROW()-14)/2),0)),"",OFFSET('9. METAS'!$S$20,INT((ROW()-14)/2),0)))</f>
        <v/>
      </c>
      <c r="L253" s="196" t="str">
        <f ca="1">IF(MOD(ROW()-13,2)=0,IF(ISBLANK(OFFSET('11. SEGUIMIENTO 2026'!$P$14,INT((ROW()-13)/2),0)),"",OFFSET('11. SEGUIMIENTO 2026'!$P$14,INT((ROW()-13)/2),0)),IF(ISBLANK(OFFSET('9. METAS'!$T$20,INT((ROW()-14)/2),0)),"",OFFSET('9. METAS'!$T$20,INT((ROW()-14)/2),0)))</f>
        <v/>
      </c>
      <c r="M253" s="197" t="str">
        <f ca="1">IF(MOD(ROW()-13,2)=0,IF(ISBLANK(OFFSET('11. SEGUIMIENTO 2026'!$Q$14,INT((ROW()-13)/2),0)),"",OFFSET('11. SEGUIMIENTO 2026'!$Q$14,INT((ROW()-13)/2),0)),IF(ISBLANK(OFFSET('9. METAS'!$U$20,INT((ROW()-14)/2),0)),"",OFFSET('9. METAS'!$U$20,INT((ROW()-14)/2),0)))</f>
        <v/>
      </c>
      <c r="N253" s="769" t="str">
        <f ca="1">IFERROR(J253/J254,"ND")</f>
        <v>ND</v>
      </c>
      <c r="O253" s="771" t="str">
        <f ca="1">IFERROR(((J253+K253+L253)/H253),"ND")</f>
        <v>ND</v>
      </c>
      <c r="P253" s="775"/>
    </row>
    <row r="254" spans="3:16">
      <c r="C254" s="747"/>
      <c r="D254" s="749"/>
      <c r="E254" s="749"/>
      <c r="F254" s="751"/>
      <c r="G254" s="753"/>
      <c r="H254" s="760"/>
      <c r="I254" s="764"/>
      <c r="J254" s="195" t="str">
        <f ca="1">IF(MOD(ROW()-13,2)=0,IF(ISBLANK(OFFSET('11. SEGUIMIENTO 2026'!$N$14,INT((ROW()-13)/2),0)),"",OFFSET('11. SEGUIMIENTO 2026'!$N$14,INT((ROW()-13)/2),0)),IF(ISBLANK(OFFSET('9. METAS'!$R$20,INT((ROW()-14)/2),0)),"",OFFSET('9. METAS'!$R$20,INT((ROW()-14)/2),0)))</f>
        <v/>
      </c>
      <c r="K254" s="196" t="str">
        <f ca="1">IF(MOD(ROW()-13,2)=0,IF(ISBLANK(OFFSET('11. SEGUIMIENTO 2026'!$O$14,INT((ROW()-13)/2),0)),"",OFFSET('11. SEGUIMIENTO 2026'!$O$14,INT((ROW()-13)/2),0)),IF(ISBLANK(OFFSET('9. METAS'!$S$20,INT((ROW()-14)/2),0)),"",OFFSET('9. METAS'!$S$20,INT((ROW()-14)/2),0)))</f>
        <v/>
      </c>
      <c r="L254" s="196" t="str">
        <f ca="1">IF(MOD(ROW()-13,2)=0,IF(ISBLANK(OFFSET('11. SEGUIMIENTO 2026'!$P$14,INT((ROW()-13)/2),0)),"",OFFSET('11. SEGUIMIENTO 2026'!$P$14,INT((ROW()-13)/2),0)),IF(ISBLANK(OFFSET('9. METAS'!$T$20,INT((ROW()-14)/2),0)),"",OFFSET('9. METAS'!$T$20,INT((ROW()-14)/2),0)))</f>
        <v/>
      </c>
      <c r="M254" s="197" t="str">
        <f ca="1">IF(MOD(ROW()-13,2)=0,IF(ISBLANK(OFFSET('11. SEGUIMIENTO 2026'!$Q$14,INT((ROW()-13)/2),0)),"",OFFSET('11. SEGUIMIENTO 2026'!$Q$14,INT((ROW()-13)/2),0)),IF(ISBLANK(OFFSET('9. METAS'!$U$20,INT((ROW()-14)/2),0)),"",OFFSET('9. METAS'!$U$20,INT((ROW()-14)/2),0)))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METAS'!$L$20,INT((ROW()-13)/2),0)),"",OFFSET('9. METAS'!$L$20,INT((ROW()-13)/2),0))</f>
        <v/>
      </c>
      <c r="I255" s="763"/>
      <c r="J255" s="195" t="str">
        <f ca="1">IF(MOD(ROW()-13,2)=0,IF(ISBLANK(OFFSET('11. SEGUIMIENTO 2026'!$N$14,INT((ROW()-13)/2),0)),"",OFFSET('11. SEGUIMIENTO 2026'!$N$14,INT((ROW()-13)/2),0)),IF(ISBLANK(OFFSET('9. METAS'!$R$20,INT((ROW()-14)/2),0)),"",OFFSET('9. METAS'!$R$20,INT((ROW()-14)/2),0)))</f>
        <v/>
      </c>
      <c r="K255" s="196" t="str">
        <f ca="1">IF(MOD(ROW()-13,2)=0,IF(ISBLANK(OFFSET('11. SEGUIMIENTO 2026'!$O$14,INT((ROW()-13)/2),0)),"",OFFSET('11. SEGUIMIENTO 2026'!$O$14,INT((ROW()-13)/2),0)),IF(ISBLANK(OFFSET('9. METAS'!$S$20,INT((ROW()-14)/2),0)),"",OFFSET('9. METAS'!$S$20,INT((ROW()-14)/2),0)))</f>
        <v/>
      </c>
      <c r="L255" s="196" t="str">
        <f ca="1">IF(MOD(ROW()-13,2)=0,IF(ISBLANK(OFFSET('11. SEGUIMIENTO 2026'!$P$14,INT((ROW()-13)/2),0)),"",OFFSET('11. SEGUIMIENTO 2026'!$P$14,INT((ROW()-13)/2),0)),IF(ISBLANK(OFFSET('9. METAS'!$T$20,INT((ROW()-14)/2),0)),"",OFFSET('9. METAS'!$T$20,INT((ROW()-14)/2),0)))</f>
        <v/>
      </c>
      <c r="M255" s="197" t="str">
        <f ca="1">IF(MOD(ROW()-13,2)=0,IF(ISBLANK(OFFSET('11. SEGUIMIENTO 2026'!$Q$14,INT((ROW()-13)/2),0)),"",OFFSET('11. SEGUIMIENTO 2026'!$Q$14,INT((ROW()-13)/2),0)),IF(ISBLANK(OFFSET('9. METAS'!$U$20,INT((ROW()-14)/2),0)),"",OFFSET('9. METAS'!$U$20,INT((ROW()-14)/2),0)))</f>
        <v/>
      </c>
      <c r="N255" s="769" t="str">
        <f ca="1">IFERROR(J255/J256,"ND")</f>
        <v>ND</v>
      </c>
      <c r="O255" s="771" t="str">
        <f ca="1">IFERROR(((J255+K255+L255)/H255),"ND")</f>
        <v>ND</v>
      </c>
      <c r="P255" s="775"/>
    </row>
    <row r="256" spans="3:16">
      <c r="C256" s="747"/>
      <c r="D256" s="749"/>
      <c r="E256" s="749"/>
      <c r="F256" s="751"/>
      <c r="G256" s="753"/>
      <c r="H256" s="760"/>
      <c r="I256" s="764"/>
      <c r="J256" s="195" t="str">
        <f ca="1">IF(MOD(ROW()-13,2)=0,IF(ISBLANK(OFFSET('11. SEGUIMIENTO 2026'!$N$14,INT((ROW()-13)/2),0)),"",OFFSET('11. SEGUIMIENTO 2026'!$N$14,INT((ROW()-13)/2),0)),IF(ISBLANK(OFFSET('9. METAS'!$R$20,INT((ROW()-14)/2),0)),"",OFFSET('9. METAS'!$R$20,INT((ROW()-14)/2),0)))</f>
        <v/>
      </c>
      <c r="K256" s="196" t="str">
        <f ca="1">IF(MOD(ROW()-13,2)=0,IF(ISBLANK(OFFSET('11. SEGUIMIENTO 2026'!$O$14,INT((ROW()-13)/2),0)),"",OFFSET('11. SEGUIMIENTO 2026'!$O$14,INT((ROW()-13)/2),0)),IF(ISBLANK(OFFSET('9. METAS'!$S$20,INT((ROW()-14)/2),0)),"",OFFSET('9. METAS'!$S$20,INT((ROW()-14)/2),0)))</f>
        <v/>
      </c>
      <c r="L256" s="196" t="str">
        <f ca="1">IF(MOD(ROW()-13,2)=0,IF(ISBLANK(OFFSET('11. SEGUIMIENTO 2026'!$P$14,INT((ROW()-13)/2),0)),"",OFFSET('11. SEGUIMIENTO 2026'!$P$14,INT((ROW()-13)/2),0)),IF(ISBLANK(OFFSET('9. METAS'!$T$20,INT((ROW()-14)/2),0)),"",OFFSET('9. METAS'!$T$20,INT((ROW()-14)/2),0)))</f>
        <v/>
      </c>
      <c r="M256" s="197" t="str">
        <f ca="1">IF(MOD(ROW()-13,2)=0,IF(ISBLANK(OFFSET('11. SEGUIMIENTO 2026'!$Q$14,INT((ROW()-13)/2),0)),"",OFFSET('11. SEGUIMIENTO 2026'!$Q$14,INT((ROW()-13)/2),0)),IF(ISBLANK(OFFSET('9. METAS'!$U$20,INT((ROW()-14)/2),0)),"",OFFSET('9. METAS'!$U$20,INT((ROW()-14)/2),0)))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METAS'!$L$20,INT((ROW()-13)/2),0)),"",OFFSET('9. METAS'!$L$20,INT((ROW()-13)/2),0))</f>
        <v/>
      </c>
      <c r="I257" s="763"/>
      <c r="J257" s="195" t="str">
        <f ca="1">IF(MOD(ROW()-13,2)=0,IF(ISBLANK(OFFSET('11. SEGUIMIENTO 2026'!$N$14,INT((ROW()-13)/2),0)),"",OFFSET('11. SEGUIMIENTO 2026'!$N$14,INT((ROW()-13)/2),0)),IF(ISBLANK(OFFSET('9. METAS'!$R$20,INT((ROW()-14)/2),0)),"",OFFSET('9. METAS'!$R$20,INT((ROW()-14)/2),0)))</f>
        <v/>
      </c>
      <c r="K257" s="196" t="str">
        <f ca="1">IF(MOD(ROW()-13,2)=0,IF(ISBLANK(OFFSET('11. SEGUIMIENTO 2026'!$O$14,INT((ROW()-13)/2),0)),"",OFFSET('11. SEGUIMIENTO 2026'!$O$14,INT((ROW()-13)/2),0)),IF(ISBLANK(OFFSET('9. METAS'!$S$20,INT((ROW()-14)/2),0)),"",OFFSET('9. METAS'!$S$20,INT((ROW()-14)/2),0)))</f>
        <v/>
      </c>
      <c r="L257" s="196" t="str">
        <f ca="1">IF(MOD(ROW()-13,2)=0,IF(ISBLANK(OFFSET('11. SEGUIMIENTO 2026'!$P$14,INT((ROW()-13)/2),0)),"",OFFSET('11. SEGUIMIENTO 2026'!$P$14,INT((ROW()-13)/2),0)),IF(ISBLANK(OFFSET('9. METAS'!$T$20,INT((ROW()-14)/2),0)),"",OFFSET('9. METAS'!$T$20,INT((ROW()-14)/2),0)))</f>
        <v/>
      </c>
      <c r="M257" s="197" t="str">
        <f ca="1">IF(MOD(ROW()-13,2)=0,IF(ISBLANK(OFFSET('11. SEGUIMIENTO 2026'!$Q$14,INT((ROW()-13)/2),0)),"",OFFSET('11. SEGUIMIENTO 2026'!$Q$14,INT((ROW()-13)/2),0)),IF(ISBLANK(OFFSET('9. METAS'!$U$20,INT((ROW()-14)/2),0)),"",OFFSET('9. METAS'!$U$20,INT((ROW()-14)/2),0)))</f>
        <v/>
      </c>
      <c r="N257" s="769" t="str">
        <f ca="1">IFERROR(J257/J258,"ND")</f>
        <v>ND</v>
      </c>
      <c r="O257" s="771" t="str">
        <f ca="1">IFERROR(((J257+K257+L257)/H257),"ND")</f>
        <v>ND</v>
      </c>
      <c r="P257" s="775"/>
    </row>
    <row r="258" spans="3:16">
      <c r="C258" s="747"/>
      <c r="D258" s="749"/>
      <c r="E258" s="749"/>
      <c r="F258" s="751"/>
      <c r="G258" s="753"/>
      <c r="H258" s="760"/>
      <c r="I258" s="764"/>
      <c r="J258" s="195" t="str">
        <f ca="1">IF(MOD(ROW()-13,2)=0,IF(ISBLANK(OFFSET('11. SEGUIMIENTO 2026'!$N$14,INT((ROW()-13)/2),0)),"",OFFSET('11. SEGUIMIENTO 2026'!$N$14,INT((ROW()-13)/2),0)),IF(ISBLANK(OFFSET('9. METAS'!$R$20,INT((ROW()-14)/2),0)),"",OFFSET('9. METAS'!$R$20,INT((ROW()-14)/2),0)))</f>
        <v/>
      </c>
      <c r="K258" s="196" t="str">
        <f ca="1">IF(MOD(ROW()-13,2)=0,IF(ISBLANK(OFFSET('11. SEGUIMIENTO 2026'!$O$14,INT((ROW()-13)/2),0)),"",OFFSET('11. SEGUIMIENTO 2026'!$O$14,INT((ROW()-13)/2),0)),IF(ISBLANK(OFFSET('9. METAS'!$S$20,INT((ROW()-14)/2),0)),"",OFFSET('9. METAS'!$S$20,INT((ROW()-14)/2),0)))</f>
        <v/>
      </c>
      <c r="L258" s="196" t="str">
        <f ca="1">IF(MOD(ROW()-13,2)=0,IF(ISBLANK(OFFSET('11. SEGUIMIENTO 2026'!$P$14,INT((ROW()-13)/2),0)),"",OFFSET('11. SEGUIMIENTO 2026'!$P$14,INT((ROW()-13)/2),0)),IF(ISBLANK(OFFSET('9. METAS'!$T$20,INT((ROW()-14)/2),0)),"",OFFSET('9. METAS'!$T$20,INT((ROW()-14)/2),0)))</f>
        <v/>
      </c>
      <c r="M258" s="197" t="str">
        <f ca="1">IF(MOD(ROW()-13,2)=0,IF(ISBLANK(OFFSET('11. SEGUIMIENTO 2026'!$Q$14,INT((ROW()-13)/2),0)),"",OFFSET('11. SEGUIMIENTO 2026'!$Q$14,INT((ROW()-13)/2),0)),IF(ISBLANK(OFFSET('9. METAS'!$U$20,INT((ROW()-14)/2),0)),"",OFFSET('9. METAS'!$U$20,INT((ROW()-14)/2),0)))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METAS'!$L$20,INT((ROW()-13)/2),0)),"",OFFSET('9. METAS'!$L$20,INT((ROW()-13)/2),0))</f>
        <v/>
      </c>
      <c r="I259" s="763"/>
      <c r="J259" s="195" t="str">
        <f ca="1">IF(MOD(ROW()-13,2)=0,IF(ISBLANK(OFFSET('11. SEGUIMIENTO 2026'!$N$14,INT((ROW()-13)/2),0)),"",OFFSET('11. SEGUIMIENTO 2026'!$N$14,INT((ROW()-13)/2),0)),IF(ISBLANK(OFFSET('9. METAS'!$R$20,INT((ROW()-14)/2),0)),"",OFFSET('9. METAS'!$R$20,INT((ROW()-14)/2),0)))</f>
        <v/>
      </c>
      <c r="K259" s="196" t="str">
        <f ca="1">IF(MOD(ROW()-13,2)=0,IF(ISBLANK(OFFSET('11. SEGUIMIENTO 2026'!$O$14,INT((ROW()-13)/2),0)),"",OFFSET('11. SEGUIMIENTO 2026'!$O$14,INT((ROW()-13)/2),0)),IF(ISBLANK(OFFSET('9. METAS'!$S$20,INT((ROW()-14)/2),0)),"",OFFSET('9. METAS'!$S$20,INT((ROW()-14)/2),0)))</f>
        <v/>
      </c>
      <c r="L259" s="196" t="str">
        <f ca="1">IF(MOD(ROW()-13,2)=0,IF(ISBLANK(OFFSET('11. SEGUIMIENTO 2026'!$P$14,INT((ROW()-13)/2),0)),"",OFFSET('11. SEGUIMIENTO 2026'!$P$14,INT((ROW()-13)/2),0)),IF(ISBLANK(OFFSET('9. METAS'!$T$20,INT((ROW()-14)/2),0)),"",OFFSET('9. METAS'!$T$20,INT((ROW()-14)/2),0)))</f>
        <v/>
      </c>
      <c r="M259" s="197" t="str">
        <f ca="1">IF(MOD(ROW()-13,2)=0,IF(ISBLANK(OFFSET('11. SEGUIMIENTO 2026'!$Q$14,INT((ROW()-13)/2),0)),"",OFFSET('11. SEGUIMIENTO 2026'!$Q$14,INT((ROW()-13)/2),0)),IF(ISBLANK(OFFSET('9. METAS'!$U$20,INT((ROW()-14)/2),0)),"",OFFSET('9. METAS'!$U$20,INT((ROW()-14)/2),0)))</f>
        <v/>
      </c>
      <c r="N259" s="769" t="str">
        <f ca="1">IFERROR(J259/J260,"ND")</f>
        <v>ND</v>
      </c>
      <c r="O259" s="771" t="str">
        <f ca="1">IFERROR(((J259+K259+L259)/H259),"ND")</f>
        <v>ND</v>
      </c>
      <c r="P259" s="775"/>
    </row>
    <row r="260" spans="3:16">
      <c r="C260" s="747"/>
      <c r="D260" s="749"/>
      <c r="E260" s="749"/>
      <c r="F260" s="751"/>
      <c r="G260" s="753"/>
      <c r="H260" s="760"/>
      <c r="I260" s="764"/>
      <c r="J260" s="195" t="str">
        <f ca="1">IF(MOD(ROW()-13,2)=0,IF(ISBLANK(OFFSET('11. SEGUIMIENTO 2026'!$N$14,INT((ROW()-13)/2),0)),"",OFFSET('11. SEGUIMIENTO 2026'!$N$14,INT((ROW()-13)/2),0)),IF(ISBLANK(OFFSET('9. METAS'!$R$20,INT((ROW()-14)/2),0)),"",OFFSET('9. METAS'!$R$20,INT((ROW()-14)/2),0)))</f>
        <v/>
      </c>
      <c r="K260" s="196" t="str">
        <f ca="1">IF(MOD(ROW()-13,2)=0,IF(ISBLANK(OFFSET('11. SEGUIMIENTO 2026'!$O$14,INT((ROW()-13)/2),0)),"",OFFSET('11. SEGUIMIENTO 2026'!$O$14,INT((ROW()-13)/2),0)),IF(ISBLANK(OFFSET('9. METAS'!$S$20,INT((ROW()-14)/2),0)),"",OFFSET('9. METAS'!$S$20,INT((ROW()-14)/2),0)))</f>
        <v/>
      </c>
      <c r="L260" s="196" t="str">
        <f ca="1">IF(MOD(ROW()-13,2)=0,IF(ISBLANK(OFFSET('11. SEGUIMIENTO 2026'!$P$14,INT((ROW()-13)/2),0)),"",OFFSET('11. SEGUIMIENTO 2026'!$P$14,INT((ROW()-13)/2),0)),IF(ISBLANK(OFFSET('9. METAS'!$T$20,INT((ROW()-14)/2),0)),"",OFFSET('9. METAS'!$T$20,INT((ROW()-14)/2),0)))</f>
        <v/>
      </c>
      <c r="M260" s="197" t="str">
        <f ca="1">IF(MOD(ROW()-13,2)=0,IF(ISBLANK(OFFSET('11. SEGUIMIENTO 2026'!$Q$14,INT((ROW()-13)/2),0)),"",OFFSET('11. SEGUIMIENTO 2026'!$Q$14,INT((ROW()-13)/2),0)),IF(ISBLANK(OFFSET('9. METAS'!$U$20,INT((ROW()-14)/2),0)),"",OFFSET('9. METAS'!$U$20,INT((ROW()-14)/2),0)))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METAS'!$L$20,INT((ROW()-13)/2),0)),"",OFFSET('9. METAS'!$L$20,INT((ROW()-13)/2),0))</f>
        <v/>
      </c>
      <c r="I261" s="763"/>
      <c r="J261" s="195" t="str">
        <f ca="1">IF(MOD(ROW()-13,2)=0,IF(ISBLANK(OFFSET('11. SEGUIMIENTO 2026'!$N$14,INT((ROW()-13)/2),0)),"",OFFSET('11. SEGUIMIENTO 2026'!$N$14,INT((ROW()-13)/2),0)),IF(ISBLANK(OFFSET('9. METAS'!$R$20,INT((ROW()-14)/2),0)),"",OFFSET('9. METAS'!$R$20,INT((ROW()-14)/2),0)))</f>
        <v/>
      </c>
      <c r="K261" s="196" t="str">
        <f ca="1">IF(MOD(ROW()-13,2)=0,IF(ISBLANK(OFFSET('11. SEGUIMIENTO 2026'!$O$14,INT((ROW()-13)/2),0)),"",OFFSET('11. SEGUIMIENTO 2026'!$O$14,INT((ROW()-13)/2),0)),IF(ISBLANK(OFFSET('9. METAS'!$S$20,INT((ROW()-14)/2),0)),"",OFFSET('9. METAS'!$S$20,INT((ROW()-14)/2),0)))</f>
        <v/>
      </c>
      <c r="L261" s="196" t="str">
        <f ca="1">IF(MOD(ROW()-13,2)=0,IF(ISBLANK(OFFSET('11. SEGUIMIENTO 2026'!$P$14,INT((ROW()-13)/2),0)),"",OFFSET('11. SEGUIMIENTO 2026'!$P$14,INT((ROW()-13)/2),0)),IF(ISBLANK(OFFSET('9. METAS'!$T$20,INT((ROW()-14)/2),0)),"",OFFSET('9. METAS'!$T$20,INT((ROW()-14)/2),0)))</f>
        <v/>
      </c>
      <c r="M261" s="197" t="str">
        <f ca="1">IF(MOD(ROW()-13,2)=0,IF(ISBLANK(OFFSET('11. SEGUIMIENTO 2026'!$Q$14,INT((ROW()-13)/2),0)),"",OFFSET('11. SEGUIMIENTO 2026'!$Q$14,INT((ROW()-13)/2),0)),IF(ISBLANK(OFFSET('9. METAS'!$U$20,INT((ROW()-14)/2),0)),"",OFFSET('9. METAS'!$U$20,INT((ROW()-14)/2),0)))</f>
        <v/>
      </c>
      <c r="N261" s="769" t="str">
        <f ca="1">IFERROR(J261/J262,"ND")</f>
        <v>ND</v>
      </c>
      <c r="O261" s="771" t="str">
        <f ca="1">IFERROR(((J261+K261+L261)/H261),"ND")</f>
        <v>ND</v>
      </c>
      <c r="P261" s="775"/>
    </row>
    <row r="262" spans="3:16">
      <c r="C262" s="747"/>
      <c r="D262" s="749"/>
      <c r="E262" s="749"/>
      <c r="F262" s="751"/>
      <c r="G262" s="753"/>
      <c r="H262" s="760"/>
      <c r="I262" s="764"/>
      <c r="J262" s="195" t="str">
        <f ca="1">IF(MOD(ROW()-13,2)=0,IF(ISBLANK(OFFSET('11. SEGUIMIENTO 2026'!$N$14,INT((ROW()-13)/2),0)),"",OFFSET('11. SEGUIMIENTO 2026'!$N$14,INT((ROW()-13)/2),0)),IF(ISBLANK(OFFSET('9. METAS'!$R$20,INT((ROW()-14)/2),0)),"",OFFSET('9. METAS'!$R$20,INT((ROW()-14)/2),0)))</f>
        <v/>
      </c>
      <c r="K262" s="196" t="str">
        <f ca="1">IF(MOD(ROW()-13,2)=0,IF(ISBLANK(OFFSET('11. SEGUIMIENTO 2026'!$O$14,INT((ROW()-13)/2),0)),"",OFFSET('11. SEGUIMIENTO 2026'!$O$14,INT((ROW()-13)/2),0)),IF(ISBLANK(OFFSET('9. METAS'!$S$20,INT((ROW()-14)/2),0)),"",OFFSET('9. METAS'!$S$20,INT((ROW()-14)/2),0)))</f>
        <v/>
      </c>
      <c r="L262" s="196" t="str">
        <f ca="1">IF(MOD(ROW()-13,2)=0,IF(ISBLANK(OFFSET('11. SEGUIMIENTO 2026'!$P$14,INT((ROW()-13)/2),0)),"",OFFSET('11. SEGUIMIENTO 2026'!$P$14,INT((ROW()-13)/2),0)),IF(ISBLANK(OFFSET('9. METAS'!$T$20,INT((ROW()-14)/2),0)),"",OFFSET('9. METAS'!$T$20,INT((ROW()-14)/2),0)))</f>
        <v/>
      </c>
      <c r="M262" s="197" t="str">
        <f ca="1">IF(MOD(ROW()-13,2)=0,IF(ISBLANK(OFFSET('11. SEGUIMIENTO 2026'!$Q$14,INT((ROW()-13)/2),0)),"",OFFSET('11. SEGUIMIENTO 2026'!$Q$14,INT((ROW()-13)/2),0)),IF(ISBLANK(OFFSET('9. METAS'!$U$20,INT((ROW()-14)/2),0)),"",OFFSET('9. METAS'!$U$20,INT((ROW()-14)/2),0)))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METAS'!$L$20,INT((ROW()-13)/2),0)),"",OFFSET('9. METAS'!$L$20,INT((ROW()-13)/2),0))</f>
        <v/>
      </c>
      <c r="I263" s="763"/>
      <c r="J263" s="195" t="str">
        <f ca="1">IF(MOD(ROW()-13,2)=0,IF(ISBLANK(OFFSET('11. SEGUIMIENTO 2026'!$N$14,INT((ROW()-13)/2),0)),"",OFFSET('11. SEGUIMIENTO 2026'!$N$14,INT((ROW()-13)/2),0)),IF(ISBLANK(OFFSET('9. METAS'!$R$20,INT((ROW()-14)/2),0)),"",OFFSET('9. METAS'!$R$20,INT((ROW()-14)/2),0)))</f>
        <v/>
      </c>
      <c r="K263" s="196" t="str">
        <f ca="1">IF(MOD(ROW()-13,2)=0,IF(ISBLANK(OFFSET('11. SEGUIMIENTO 2026'!$O$14,INT((ROW()-13)/2),0)),"",OFFSET('11. SEGUIMIENTO 2026'!$O$14,INT((ROW()-13)/2),0)),IF(ISBLANK(OFFSET('9. METAS'!$S$20,INT((ROW()-14)/2),0)),"",OFFSET('9. METAS'!$S$20,INT((ROW()-14)/2),0)))</f>
        <v/>
      </c>
      <c r="L263" s="196" t="str">
        <f ca="1">IF(MOD(ROW()-13,2)=0,IF(ISBLANK(OFFSET('11. SEGUIMIENTO 2026'!$P$14,INT((ROW()-13)/2),0)),"",OFFSET('11. SEGUIMIENTO 2026'!$P$14,INT((ROW()-13)/2),0)),IF(ISBLANK(OFFSET('9. METAS'!$T$20,INT((ROW()-14)/2),0)),"",OFFSET('9. METAS'!$T$20,INT((ROW()-14)/2),0)))</f>
        <v/>
      </c>
      <c r="M263" s="197" t="str">
        <f ca="1">IF(MOD(ROW()-13,2)=0,IF(ISBLANK(OFFSET('11. SEGUIMIENTO 2026'!$Q$14,INT((ROW()-13)/2),0)),"",OFFSET('11. SEGUIMIENTO 2026'!$Q$14,INT((ROW()-13)/2),0)),IF(ISBLANK(OFFSET('9. METAS'!$U$20,INT((ROW()-14)/2),0)),"",OFFSET('9. METAS'!$U$20,INT((ROW()-14)/2),0)))</f>
        <v/>
      </c>
      <c r="N263" s="769" t="str">
        <f ca="1">IFERROR(J263/J264,"ND")</f>
        <v>ND</v>
      </c>
      <c r="O263" s="771" t="str">
        <f ca="1">IFERROR(((J263+K263+L263)/H263),"ND")</f>
        <v>ND</v>
      </c>
      <c r="P263" s="775"/>
    </row>
    <row r="264" spans="3:16">
      <c r="C264" s="747"/>
      <c r="D264" s="749"/>
      <c r="E264" s="749"/>
      <c r="F264" s="751"/>
      <c r="G264" s="753"/>
      <c r="H264" s="760"/>
      <c r="I264" s="764"/>
      <c r="J264" s="195" t="str">
        <f ca="1">IF(MOD(ROW()-13,2)=0,IF(ISBLANK(OFFSET('11. SEGUIMIENTO 2026'!$N$14,INT((ROW()-13)/2),0)),"",OFFSET('11. SEGUIMIENTO 2026'!$N$14,INT((ROW()-13)/2),0)),IF(ISBLANK(OFFSET('9. METAS'!$R$20,INT((ROW()-14)/2),0)),"",OFFSET('9. METAS'!$R$20,INT((ROW()-14)/2),0)))</f>
        <v/>
      </c>
      <c r="K264" s="196" t="str">
        <f ca="1">IF(MOD(ROW()-13,2)=0,IF(ISBLANK(OFFSET('11. SEGUIMIENTO 2026'!$O$14,INT((ROW()-13)/2),0)),"",OFFSET('11. SEGUIMIENTO 2026'!$O$14,INT((ROW()-13)/2),0)),IF(ISBLANK(OFFSET('9. METAS'!$S$20,INT((ROW()-14)/2),0)),"",OFFSET('9. METAS'!$S$20,INT((ROW()-14)/2),0)))</f>
        <v/>
      </c>
      <c r="L264" s="196" t="str">
        <f ca="1">IF(MOD(ROW()-13,2)=0,IF(ISBLANK(OFFSET('11. SEGUIMIENTO 2026'!$P$14,INT((ROW()-13)/2),0)),"",OFFSET('11. SEGUIMIENTO 2026'!$P$14,INT((ROW()-13)/2),0)),IF(ISBLANK(OFFSET('9. METAS'!$T$20,INT((ROW()-14)/2),0)),"",OFFSET('9. METAS'!$T$20,INT((ROW()-14)/2),0)))</f>
        <v/>
      </c>
      <c r="M264" s="197" t="str">
        <f ca="1">IF(MOD(ROW()-13,2)=0,IF(ISBLANK(OFFSET('11. SEGUIMIENTO 2026'!$Q$14,INT((ROW()-13)/2),0)),"",OFFSET('11. SEGUIMIENTO 2026'!$Q$14,INT((ROW()-13)/2),0)),IF(ISBLANK(OFFSET('9. METAS'!$U$20,INT((ROW()-14)/2),0)),"",OFFSET('9. METAS'!$U$20,INT((ROW()-14)/2),0)))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METAS'!$L$20,INT((ROW()-13)/2),0)),"",OFFSET('9. METAS'!$L$20,INT((ROW()-13)/2),0))</f>
        <v/>
      </c>
      <c r="I265" s="763"/>
      <c r="J265" s="195" t="str">
        <f ca="1">IF(MOD(ROW()-13,2)=0,IF(ISBLANK(OFFSET('11. SEGUIMIENTO 2026'!$N$14,INT((ROW()-13)/2),0)),"",OFFSET('11. SEGUIMIENTO 2026'!$N$14,INT((ROW()-13)/2),0)),IF(ISBLANK(OFFSET('9. METAS'!$R$20,INT((ROW()-14)/2),0)),"",OFFSET('9. METAS'!$R$20,INT((ROW()-14)/2),0)))</f>
        <v/>
      </c>
      <c r="K265" s="196" t="str">
        <f ca="1">IF(MOD(ROW()-13,2)=0,IF(ISBLANK(OFFSET('11. SEGUIMIENTO 2026'!$O$14,INT((ROW()-13)/2),0)),"",OFFSET('11. SEGUIMIENTO 2026'!$O$14,INT((ROW()-13)/2),0)),IF(ISBLANK(OFFSET('9. METAS'!$S$20,INT((ROW()-14)/2),0)),"",OFFSET('9. METAS'!$S$20,INT((ROW()-14)/2),0)))</f>
        <v/>
      </c>
      <c r="L265" s="196" t="str">
        <f ca="1">IF(MOD(ROW()-13,2)=0,IF(ISBLANK(OFFSET('11. SEGUIMIENTO 2026'!$P$14,INT((ROW()-13)/2),0)),"",OFFSET('11. SEGUIMIENTO 2026'!$P$14,INT((ROW()-13)/2),0)),IF(ISBLANK(OFFSET('9. METAS'!$T$20,INT((ROW()-14)/2),0)),"",OFFSET('9. METAS'!$T$20,INT((ROW()-14)/2),0)))</f>
        <v/>
      </c>
      <c r="M265" s="197" t="str">
        <f ca="1">IF(MOD(ROW()-13,2)=0,IF(ISBLANK(OFFSET('11. SEGUIMIENTO 2026'!$Q$14,INT((ROW()-13)/2),0)),"",OFFSET('11. SEGUIMIENTO 2026'!$Q$14,INT((ROW()-13)/2),0)),IF(ISBLANK(OFFSET('9. METAS'!$U$20,INT((ROW()-14)/2),0)),"",OFFSET('9. METAS'!$U$20,INT((ROW()-14)/2),0)))</f>
        <v/>
      </c>
      <c r="N265" s="769" t="str">
        <f ca="1">IFERROR(J265/J266,"ND")</f>
        <v>ND</v>
      </c>
      <c r="O265" s="771" t="str">
        <f ca="1">IFERROR(((J265+K265+L265)/H265),"ND")</f>
        <v>ND</v>
      </c>
      <c r="P265" s="775"/>
    </row>
    <row r="266" spans="3:16">
      <c r="C266" s="747"/>
      <c r="D266" s="749"/>
      <c r="E266" s="749"/>
      <c r="F266" s="751"/>
      <c r="G266" s="753"/>
      <c r="H266" s="760"/>
      <c r="I266" s="764"/>
      <c r="J266" s="195" t="str">
        <f ca="1">IF(MOD(ROW()-13,2)=0,IF(ISBLANK(OFFSET('11. SEGUIMIENTO 2026'!$N$14,INT((ROW()-13)/2),0)),"",OFFSET('11. SEGUIMIENTO 2026'!$N$14,INT((ROW()-13)/2),0)),IF(ISBLANK(OFFSET('9. METAS'!$R$20,INT((ROW()-14)/2),0)),"",OFFSET('9. METAS'!$R$20,INT((ROW()-14)/2),0)))</f>
        <v/>
      </c>
      <c r="K266" s="196" t="str">
        <f ca="1">IF(MOD(ROW()-13,2)=0,IF(ISBLANK(OFFSET('11. SEGUIMIENTO 2026'!$O$14,INT((ROW()-13)/2),0)),"",OFFSET('11. SEGUIMIENTO 2026'!$O$14,INT((ROW()-13)/2),0)),IF(ISBLANK(OFFSET('9. METAS'!$S$20,INT((ROW()-14)/2),0)),"",OFFSET('9. METAS'!$S$20,INT((ROW()-14)/2),0)))</f>
        <v/>
      </c>
      <c r="L266" s="196" t="str">
        <f ca="1">IF(MOD(ROW()-13,2)=0,IF(ISBLANK(OFFSET('11. SEGUIMIENTO 2026'!$P$14,INT((ROW()-13)/2),0)),"",OFFSET('11. SEGUIMIENTO 2026'!$P$14,INT((ROW()-13)/2),0)),IF(ISBLANK(OFFSET('9. METAS'!$T$20,INT((ROW()-14)/2),0)),"",OFFSET('9. METAS'!$T$20,INT((ROW()-14)/2),0)))</f>
        <v/>
      </c>
      <c r="M266" s="197" t="str">
        <f ca="1">IF(MOD(ROW()-13,2)=0,IF(ISBLANK(OFFSET('11. SEGUIMIENTO 2026'!$Q$14,INT((ROW()-13)/2),0)),"",OFFSET('11. SEGUIMIENTO 2026'!$Q$14,INT((ROW()-13)/2),0)),IF(ISBLANK(OFFSET('9. METAS'!$U$20,INT((ROW()-14)/2),0)),"",OFFSET('9. METAS'!$U$20,INT((ROW()-14)/2),0)))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METAS'!$L$20,INT((ROW()-13)/2),0)),"",OFFSET('9. METAS'!$L$20,INT((ROW()-13)/2),0))</f>
        <v/>
      </c>
      <c r="I267" s="763"/>
      <c r="J267" s="195" t="str">
        <f ca="1">IF(MOD(ROW()-13,2)=0,IF(ISBLANK(OFFSET('11. SEGUIMIENTO 2026'!$N$14,INT((ROW()-13)/2),0)),"",OFFSET('11. SEGUIMIENTO 2026'!$N$14,INT((ROW()-13)/2),0)),IF(ISBLANK(OFFSET('9. METAS'!$R$20,INT((ROW()-14)/2),0)),"",OFFSET('9. METAS'!$R$20,INT((ROW()-14)/2),0)))</f>
        <v/>
      </c>
      <c r="K267" s="196" t="str">
        <f ca="1">IF(MOD(ROW()-13,2)=0,IF(ISBLANK(OFFSET('11. SEGUIMIENTO 2026'!$O$14,INT((ROW()-13)/2),0)),"",OFFSET('11. SEGUIMIENTO 2026'!$O$14,INT((ROW()-13)/2),0)),IF(ISBLANK(OFFSET('9. METAS'!$S$20,INT((ROW()-14)/2),0)),"",OFFSET('9. METAS'!$S$20,INT((ROW()-14)/2),0)))</f>
        <v/>
      </c>
      <c r="L267" s="196" t="str">
        <f ca="1">IF(MOD(ROW()-13,2)=0,IF(ISBLANK(OFFSET('11. SEGUIMIENTO 2026'!$P$14,INT((ROW()-13)/2),0)),"",OFFSET('11. SEGUIMIENTO 2026'!$P$14,INT((ROW()-13)/2),0)),IF(ISBLANK(OFFSET('9. METAS'!$T$20,INT((ROW()-14)/2),0)),"",OFFSET('9. METAS'!$T$20,INT((ROW()-14)/2),0)))</f>
        <v/>
      </c>
      <c r="M267" s="197" t="str">
        <f ca="1">IF(MOD(ROW()-13,2)=0,IF(ISBLANK(OFFSET('11. SEGUIMIENTO 2026'!$Q$14,INT((ROW()-13)/2),0)),"",OFFSET('11. SEGUIMIENTO 2026'!$Q$14,INT((ROW()-13)/2),0)),IF(ISBLANK(OFFSET('9. METAS'!$U$20,INT((ROW()-14)/2),0)),"",OFFSET('9. METAS'!$U$20,INT((ROW()-14)/2),0)))</f>
        <v/>
      </c>
      <c r="N267" s="769" t="str">
        <f ca="1">IFERROR(J267/J268,"ND")</f>
        <v>ND</v>
      </c>
      <c r="O267" s="771" t="str">
        <f ca="1">IFERROR(((J267+K267+L267)/H267),"ND")</f>
        <v>ND</v>
      </c>
      <c r="P267" s="775"/>
    </row>
    <row r="268" spans="3:16">
      <c r="C268" s="747"/>
      <c r="D268" s="749"/>
      <c r="E268" s="749"/>
      <c r="F268" s="751"/>
      <c r="G268" s="753"/>
      <c r="H268" s="760"/>
      <c r="I268" s="764"/>
      <c r="J268" s="195" t="str">
        <f ca="1">IF(MOD(ROW()-13,2)=0,IF(ISBLANK(OFFSET('11. SEGUIMIENTO 2026'!$N$14,INT((ROW()-13)/2),0)),"",OFFSET('11. SEGUIMIENTO 2026'!$N$14,INT((ROW()-13)/2),0)),IF(ISBLANK(OFFSET('9. METAS'!$R$20,INT((ROW()-14)/2),0)),"",OFFSET('9. METAS'!$R$20,INT((ROW()-14)/2),0)))</f>
        <v/>
      </c>
      <c r="K268" s="196" t="str">
        <f ca="1">IF(MOD(ROW()-13,2)=0,IF(ISBLANK(OFFSET('11. SEGUIMIENTO 2026'!$O$14,INT((ROW()-13)/2),0)),"",OFFSET('11. SEGUIMIENTO 2026'!$O$14,INT((ROW()-13)/2),0)),IF(ISBLANK(OFFSET('9. METAS'!$S$20,INT((ROW()-14)/2),0)),"",OFFSET('9. METAS'!$S$20,INT((ROW()-14)/2),0)))</f>
        <v/>
      </c>
      <c r="L268" s="196" t="str">
        <f ca="1">IF(MOD(ROW()-13,2)=0,IF(ISBLANK(OFFSET('11. SEGUIMIENTO 2026'!$P$14,INT((ROW()-13)/2),0)),"",OFFSET('11. SEGUIMIENTO 2026'!$P$14,INT((ROW()-13)/2),0)),IF(ISBLANK(OFFSET('9. METAS'!$T$20,INT((ROW()-14)/2),0)),"",OFFSET('9. METAS'!$T$20,INT((ROW()-14)/2),0)))</f>
        <v/>
      </c>
      <c r="M268" s="197" t="str">
        <f ca="1">IF(MOD(ROW()-13,2)=0,IF(ISBLANK(OFFSET('11. SEGUIMIENTO 2026'!$Q$14,INT((ROW()-13)/2),0)),"",OFFSET('11. SEGUIMIENTO 2026'!$Q$14,INT((ROW()-13)/2),0)),IF(ISBLANK(OFFSET('9. METAS'!$U$20,INT((ROW()-14)/2),0)),"",OFFSET('9. METAS'!$U$20,INT((ROW()-14)/2),0)))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METAS'!$L$20,INT((ROW()-13)/2),0)),"",OFFSET('9. METAS'!$L$20,INT((ROW()-13)/2),0))</f>
        <v/>
      </c>
      <c r="I269" s="763"/>
      <c r="J269" s="195" t="str">
        <f ca="1">IF(MOD(ROW()-13,2)=0,IF(ISBLANK(OFFSET('11. SEGUIMIENTO 2026'!$N$14,INT((ROW()-13)/2),0)),"",OFFSET('11. SEGUIMIENTO 2026'!$N$14,INT((ROW()-13)/2),0)),IF(ISBLANK(OFFSET('9. METAS'!$R$20,INT((ROW()-14)/2),0)),"",OFFSET('9. METAS'!$R$20,INT((ROW()-14)/2),0)))</f>
        <v/>
      </c>
      <c r="K269" s="196" t="str">
        <f ca="1">IF(MOD(ROW()-13,2)=0,IF(ISBLANK(OFFSET('11. SEGUIMIENTO 2026'!$O$14,INT((ROW()-13)/2),0)),"",OFFSET('11. SEGUIMIENTO 2026'!$O$14,INT((ROW()-13)/2),0)),IF(ISBLANK(OFFSET('9. METAS'!$S$20,INT((ROW()-14)/2),0)),"",OFFSET('9. METAS'!$S$20,INT((ROW()-14)/2),0)))</f>
        <v/>
      </c>
      <c r="L269" s="196" t="str">
        <f ca="1">IF(MOD(ROW()-13,2)=0,IF(ISBLANK(OFFSET('11. SEGUIMIENTO 2026'!$P$14,INT((ROW()-13)/2),0)),"",OFFSET('11. SEGUIMIENTO 2026'!$P$14,INT((ROW()-13)/2),0)),IF(ISBLANK(OFFSET('9. METAS'!$T$20,INT((ROW()-14)/2),0)),"",OFFSET('9. METAS'!$T$20,INT((ROW()-14)/2),0)))</f>
        <v/>
      </c>
      <c r="M269" s="197" t="str">
        <f ca="1">IF(MOD(ROW()-13,2)=0,IF(ISBLANK(OFFSET('11. SEGUIMIENTO 2026'!$Q$14,INT((ROW()-13)/2),0)),"",OFFSET('11. SEGUIMIENTO 2026'!$Q$14,INT((ROW()-13)/2),0)),IF(ISBLANK(OFFSET('9. METAS'!$U$20,INT((ROW()-14)/2),0)),"",OFFSET('9. METAS'!$U$20,INT((ROW()-14)/2),0)))</f>
        <v/>
      </c>
      <c r="N269" s="769" t="str">
        <f ca="1">IFERROR(J269/J270,"ND")</f>
        <v>ND</v>
      </c>
      <c r="O269" s="771" t="str">
        <f ca="1">IFERROR(((J269+K269+L269)/H269),"ND")</f>
        <v>ND</v>
      </c>
      <c r="P269" s="775"/>
    </row>
    <row r="270" spans="3:16">
      <c r="C270" s="747"/>
      <c r="D270" s="749"/>
      <c r="E270" s="749"/>
      <c r="F270" s="751"/>
      <c r="G270" s="753"/>
      <c r="H270" s="760"/>
      <c r="I270" s="764"/>
      <c r="J270" s="195" t="str">
        <f ca="1">IF(MOD(ROW()-13,2)=0,IF(ISBLANK(OFFSET('11. SEGUIMIENTO 2026'!$N$14,INT((ROW()-13)/2),0)),"",OFFSET('11. SEGUIMIENTO 2026'!$N$14,INT((ROW()-13)/2),0)),IF(ISBLANK(OFFSET('9. METAS'!$R$20,INT((ROW()-14)/2),0)),"",OFFSET('9. METAS'!$R$20,INT((ROW()-14)/2),0)))</f>
        <v/>
      </c>
      <c r="K270" s="196" t="str">
        <f ca="1">IF(MOD(ROW()-13,2)=0,IF(ISBLANK(OFFSET('11. SEGUIMIENTO 2026'!$O$14,INT((ROW()-13)/2),0)),"",OFFSET('11. SEGUIMIENTO 2026'!$O$14,INT((ROW()-13)/2),0)),IF(ISBLANK(OFFSET('9. METAS'!$S$20,INT((ROW()-14)/2),0)),"",OFFSET('9. METAS'!$S$20,INT((ROW()-14)/2),0)))</f>
        <v/>
      </c>
      <c r="L270" s="196" t="str">
        <f ca="1">IF(MOD(ROW()-13,2)=0,IF(ISBLANK(OFFSET('11. SEGUIMIENTO 2026'!$P$14,INT((ROW()-13)/2),0)),"",OFFSET('11. SEGUIMIENTO 2026'!$P$14,INT((ROW()-13)/2),0)),IF(ISBLANK(OFFSET('9. METAS'!$T$20,INT((ROW()-14)/2),0)),"",OFFSET('9. METAS'!$T$20,INT((ROW()-14)/2),0)))</f>
        <v/>
      </c>
      <c r="M270" s="197" t="str">
        <f ca="1">IF(MOD(ROW()-13,2)=0,IF(ISBLANK(OFFSET('11. SEGUIMIENTO 2026'!$Q$14,INT((ROW()-13)/2),0)),"",OFFSET('11. SEGUIMIENTO 2026'!$Q$14,INT((ROW()-13)/2),0)),IF(ISBLANK(OFFSET('9. METAS'!$U$20,INT((ROW()-14)/2),0)),"",OFFSET('9. METAS'!$U$20,INT((ROW()-14)/2),0)))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METAS'!$L$20,INT((ROW()-13)/2),0)),"",OFFSET('9. METAS'!$L$20,INT((ROW()-13)/2),0))</f>
        <v/>
      </c>
      <c r="I271" s="763"/>
      <c r="J271" s="195" t="str">
        <f ca="1">IF(MOD(ROW()-13,2)=0,IF(ISBLANK(OFFSET('11. SEGUIMIENTO 2026'!$N$14,INT((ROW()-13)/2),0)),"",OFFSET('11. SEGUIMIENTO 2026'!$N$14,INT((ROW()-13)/2),0)),IF(ISBLANK(OFFSET('9. METAS'!$R$20,INT((ROW()-14)/2),0)),"",OFFSET('9. METAS'!$R$20,INT((ROW()-14)/2),0)))</f>
        <v/>
      </c>
      <c r="K271" s="196" t="str">
        <f ca="1">IF(MOD(ROW()-13,2)=0,IF(ISBLANK(OFFSET('11. SEGUIMIENTO 2026'!$O$14,INT((ROW()-13)/2),0)),"",OFFSET('11. SEGUIMIENTO 2026'!$O$14,INT((ROW()-13)/2),0)),IF(ISBLANK(OFFSET('9. METAS'!$S$20,INT((ROW()-14)/2),0)),"",OFFSET('9. METAS'!$S$20,INT((ROW()-14)/2),0)))</f>
        <v/>
      </c>
      <c r="L271" s="196" t="str">
        <f ca="1">IF(MOD(ROW()-13,2)=0,IF(ISBLANK(OFFSET('11. SEGUIMIENTO 2026'!$P$14,INT((ROW()-13)/2),0)),"",OFFSET('11. SEGUIMIENTO 2026'!$P$14,INT((ROW()-13)/2),0)),IF(ISBLANK(OFFSET('9. METAS'!$T$20,INT((ROW()-14)/2),0)),"",OFFSET('9. METAS'!$T$20,INT((ROW()-14)/2),0)))</f>
        <v/>
      </c>
      <c r="M271" s="197" t="str">
        <f ca="1">IF(MOD(ROW()-13,2)=0,IF(ISBLANK(OFFSET('11. SEGUIMIENTO 2026'!$Q$14,INT((ROW()-13)/2),0)),"",OFFSET('11. SEGUIMIENTO 2026'!$Q$14,INT((ROW()-13)/2),0)),IF(ISBLANK(OFFSET('9. METAS'!$U$20,INT((ROW()-14)/2),0)),"",OFFSET('9. METAS'!$U$20,INT((ROW()-14)/2),0)))</f>
        <v/>
      </c>
      <c r="N271" s="769" t="str">
        <f ca="1">IFERROR(J271/J272,"ND")</f>
        <v>ND</v>
      </c>
      <c r="O271" s="771" t="str">
        <f ca="1">IFERROR(((J271+K271+L271)/H271),"ND")</f>
        <v>ND</v>
      </c>
      <c r="P271" s="775"/>
    </row>
    <row r="272" spans="3:16">
      <c r="C272" s="747"/>
      <c r="D272" s="749"/>
      <c r="E272" s="749"/>
      <c r="F272" s="751"/>
      <c r="G272" s="753"/>
      <c r="H272" s="760"/>
      <c r="I272" s="764"/>
      <c r="J272" s="195" t="str">
        <f ca="1">IF(MOD(ROW()-13,2)=0,IF(ISBLANK(OFFSET('11. SEGUIMIENTO 2026'!$N$14,INT((ROW()-13)/2),0)),"",OFFSET('11. SEGUIMIENTO 2026'!$N$14,INT((ROW()-13)/2),0)),IF(ISBLANK(OFFSET('9. METAS'!$R$20,INT((ROW()-14)/2),0)),"",OFFSET('9. METAS'!$R$20,INT((ROW()-14)/2),0)))</f>
        <v/>
      </c>
      <c r="K272" s="196" t="str">
        <f ca="1">IF(MOD(ROW()-13,2)=0,IF(ISBLANK(OFFSET('11. SEGUIMIENTO 2026'!$O$14,INT((ROW()-13)/2),0)),"",OFFSET('11. SEGUIMIENTO 2026'!$O$14,INT((ROW()-13)/2),0)),IF(ISBLANK(OFFSET('9. METAS'!$S$20,INT((ROW()-14)/2),0)),"",OFFSET('9. METAS'!$S$20,INT((ROW()-14)/2),0)))</f>
        <v/>
      </c>
      <c r="L272" s="196" t="str">
        <f ca="1">IF(MOD(ROW()-13,2)=0,IF(ISBLANK(OFFSET('11. SEGUIMIENTO 2026'!$P$14,INT((ROW()-13)/2),0)),"",OFFSET('11. SEGUIMIENTO 2026'!$P$14,INT((ROW()-13)/2),0)),IF(ISBLANK(OFFSET('9. METAS'!$T$20,INT((ROW()-14)/2),0)),"",OFFSET('9. METAS'!$T$20,INT((ROW()-14)/2),0)))</f>
        <v/>
      </c>
      <c r="M272" s="197" t="str">
        <f ca="1">IF(MOD(ROW()-13,2)=0,IF(ISBLANK(OFFSET('11. SEGUIMIENTO 2026'!$Q$14,INT((ROW()-13)/2),0)),"",OFFSET('11. SEGUIMIENTO 2026'!$Q$14,INT((ROW()-13)/2),0)),IF(ISBLANK(OFFSET('9. METAS'!$U$20,INT((ROW()-14)/2),0)),"",OFFSET('9. METAS'!$U$20,INT((ROW()-14)/2),0)))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METAS'!$L$20,INT((ROW()-13)/2),0)),"",OFFSET('9. METAS'!$L$20,INT((ROW()-13)/2),0))</f>
        <v/>
      </c>
      <c r="I273" s="763"/>
      <c r="J273" s="195" t="str">
        <f ca="1">IF(MOD(ROW()-13,2)=0,IF(ISBLANK(OFFSET('11. SEGUIMIENTO 2026'!$N$14,INT((ROW()-13)/2),0)),"",OFFSET('11. SEGUIMIENTO 2026'!$N$14,INT((ROW()-13)/2),0)),IF(ISBLANK(OFFSET('9. METAS'!$R$20,INT((ROW()-14)/2),0)),"",OFFSET('9. METAS'!$R$20,INT((ROW()-14)/2),0)))</f>
        <v/>
      </c>
      <c r="K273" s="196" t="str">
        <f ca="1">IF(MOD(ROW()-13,2)=0,IF(ISBLANK(OFFSET('11. SEGUIMIENTO 2026'!$O$14,INT((ROW()-13)/2),0)),"",OFFSET('11. SEGUIMIENTO 2026'!$O$14,INT((ROW()-13)/2),0)),IF(ISBLANK(OFFSET('9. METAS'!$S$20,INT((ROW()-14)/2),0)),"",OFFSET('9. METAS'!$S$20,INT((ROW()-14)/2),0)))</f>
        <v/>
      </c>
      <c r="L273" s="196" t="str">
        <f ca="1">IF(MOD(ROW()-13,2)=0,IF(ISBLANK(OFFSET('11. SEGUIMIENTO 2026'!$P$14,INT((ROW()-13)/2),0)),"",OFFSET('11. SEGUIMIENTO 2026'!$P$14,INT((ROW()-13)/2),0)),IF(ISBLANK(OFFSET('9. METAS'!$T$20,INT((ROW()-14)/2),0)),"",OFFSET('9. METAS'!$T$20,INT((ROW()-14)/2),0)))</f>
        <v/>
      </c>
      <c r="M273" s="197" t="str">
        <f ca="1">IF(MOD(ROW()-13,2)=0,IF(ISBLANK(OFFSET('11. SEGUIMIENTO 2026'!$Q$14,INT((ROW()-13)/2),0)),"",OFFSET('11. SEGUIMIENTO 2026'!$Q$14,INT((ROW()-13)/2),0)),IF(ISBLANK(OFFSET('9. METAS'!$U$20,INT((ROW()-14)/2),0)),"",OFFSET('9. METAS'!$U$20,INT((ROW()-14)/2),0)))</f>
        <v/>
      </c>
      <c r="N273" s="769" t="str">
        <f ca="1">IFERROR(J273/J274,"ND")</f>
        <v>ND</v>
      </c>
      <c r="O273" s="771" t="str">
        <f ca="1">IFERROR(((J273+K273+L273)/H273),"ND")</f>
        <v>ND</v>
      </c>
      <c r="P273" s="775"/>
    </row>
    <row r="274" spans="3:16">
      <c r="C274" s="747"/>
      <c r="D274" s="749"/>
      <c r="E274" s="749"/>
      <c r="F274" s="751"/>
      <c r="G274" s="753"/>
      <c r="H274" s="760"/>
      <c r="I274" s="764"/>
      <c r="J274" s="195" t="str">
        <f ca="1">IF(MOD(ROW()-13,2)=0,IF(ISBLANK(OFFSET('11. SEGUIMIENTO 2026'!$N$14,INT((ROW()-13)/2),0)),"",OFFSET('11. SEGUIMIENTO 2026'!$N$14,INT((ROW()-13)/2),0)),IF(ISBLANK(OFFSET('9. METAS'!$R$20,INT((ROW()-14)/2),0)),"",OFFSET('9. METAS'!$R$20,INT((ROW()-14)/2),0)))</f>
        <v/>
      </c>
      <c r="K274" s="196" t="str">
        <f ca="1">IF(MOD(ROW()-13,2)=0,IF(ISBLANK(OFFSET('11. SEGUIMIENTO 2026'!$O$14,INT((ROW()-13)/2),0)),"",OFFSET('11. SEGUIMIENTO 2026'!$O$14,INT((ROW()-13)/2),0)),IF(ISBLANK(OFFSET('9. METAS'!$S$20,INT((ROW()-14)/2),0)),"",OFFSET('9. METAS'!$S$20,INT((ROW()-14)/2),0)))</f>
        <v/>
      </c>
      <c r="L274" s="196" t="str">
        <f ca="1">IF(MOD(ROW()-13,2)=0,IF(ISBLANK(OFFSET('11. SEGUIMIENTO 2026'!$P$14,INT((ROW()-13)/2),0)),"",OFFSET('11. SEGUIMIENTO 2026'!$P$14,INT((ROW()-13)/2),0)),IF(ISBLANK(OFFSET('9. METAS'!$T$20,INT((ROW()-14)/2),0)),"",OFFSET('9. METAS'!$T$20,INT((ROW()-14)/2),0)))</f>
        <v/>
      </c>
      <c r="M274" s="197" t="str">
        <f ca="1">IF(MOD(ROW()-13,2)=0,IF(ISBLANK(OFFSET('11. SEGUIMIENTO 2026'!$Q$14,INT((ROW()-13)/2),0)),"",OFFSET('11. SEGUIMIENTO 2026'!$Q$14,INT((ROW()-13)/2),0)),IF(ISBLANK(OFFSET('9. METAS'!$U$20,INT((ROW()-14)/2),0)),"",OFFSET('9. METAS'!$U$20,INT((ROW()-14)/2),0)))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METAS'!$L$20,INT((ROW()-13)/2),0)),"",OFFSET('9. METAS'!$L$20,INT((ROW()-13)/2),0))</f>
        <v/>
      </c>
      <c r="I275" s="763"/>
      <c r="J275" s="195" t="str">
        <f ca="1">IF(MOD(ROW()-13,2)=0,IF(ISBLANK(OFFSET('11. SEGUIMIENTO 2026'!$N$14,INT((ROW()-13)/2),0)),"",OFFSET('11. SEGUIMIENTO 2026'!$N$14,INT((ROW()-13)/2),0)),IF(ISBLANK(OFFSET('9. METAS'!$R$20,INT((ROW()-14)/2),0)),"",OFFSET('9. METAS'!$R$20,INT((ROW()-14)/2),0)))</f>
        <v/>
      </c>
      <c r="K275" s="196" t="str">
        <f ca="1">IF(MOD(ROW()-13,2)=0,IF(ISBLANK(OFFSET('11. SEGUIMIENTO 2026'!$O$14,INT((ROW()-13)/2),0)),"",OFFSET('11. SEGUIMIENTO 2026'!$O$14,INT((ROW()-13)/2),0)),IF(ISBLANK(OFFSET('9. METAS'!$S$20,INT((ROW()-14)/2),0)),"",OFFSET('9. METAS'!$S$20,INT((ROW()-14)/2),0)))</f>
        <v/>
      </c>
      <c r="L275" s="196" t="str">
        <f ca="1">IF(MOD(ROW()-13,2)=0,IF(ISBLANK(OFFSET('11. SEGUIMIENTO 2026'!$P$14,INT((ROW()-13)/2),0)),"",OFFSET('11. SEGUIMIENTO 2026'!$P$14,INT((ROW()-13)/2),0)),IF(ISBLANK(OFFSET('9. METAS'!$T$20,INT((ROW()-14)/2),0)),"",OFFSET('9. METAS'!$T$20,INT((ROW()-14)/2),0)))</f>
        <v/>
      </c>
      <c r="M275" s="197" t="str">
        <f ca="1">IF(MOD(ROW()-13,2)=0,IF(ISBLANK(OFFSET('11. SEGUIMIENTO 2026'!$Q$14,INT((ROW()-13)/2),0)),"",OFFSET('11. SEGUIMIENTO 2026'!$Q$14,INT((ROW()-13)/2),0)),IF(ISBLANK(OFFSET('9. METAS'!$U$20,INT((ROW()-14)/2),0)),"",OFFSET('9. METAS'!$U$20,INT((ROW()-14)/2),0)))</f>
        <v/>
      </c>
      <c r="N275" s="769" t="str">
        <f ca="1">IFERROR(J275/J276,"ND")</f>
        <v>ND</v>
      </c>
      <c r="O275" s="771" t="str">
        <f ca="1">IFERROR(((J275+K275+L275)/H275),"ND")</f>
        <v>ND</v>
      </c>
      <c r="P275" s="775"/>
    </row>
    <row r="276" spans="3:16">
      <c r="C276" s="747"/>
      <c r="D276" s="749"/>
      <c r="E276" s="749"/>
      <c r="F276" s="751"/>
      <c r="G276" s="753"/>
      <c r="H276" s="760"/>
      <c r="I276" s="764"/>
      <c r="J276" s="195" t="str">
        <f ca="1">IF(MOD(ROW()-13,2)=0,IF(ISBLANK(OFFSET('11. SEGUIMIENTO 2026'!$N$14,INT((ROW()-13)/2),0)),"",OFFSET('11. SEGUIMIENTO 2026'!$N$14,INT((ROW()-13)/2),0)),IF(ISBLANK(OFFSET('9. METAS'!$R$20,INT((ROW()-14)/2),0)),"",OFFSET('9. METAS'!$R$20,INT((ROW()-14)/2),0)))</f>
        <v/>
      </c>
      <c r="K276" s="196" t="str">
        <f ca="1">IF(MOD(ROW()-13,2)=0,IF(ISBLANK(OFFSET('11. SEGUIMIENTO 2026'!$O$14,INT((ROW()-13)/2),0)),"",OFFSET('11. SEGUIMIENTO 2026'!$O$14,INT((ROW()-13)/2),0)),IF(ISBLANK(OFFSET('9. METAS'!$S$20,INT((ROW()-14)/2),0)),"",OFFSET('9. METAS'!$S$20,INT((ROW()-14)/2),0)))</f>
        <v/>
      </c>
      <c r="L276" s="196" t="str">
        <f ca="1">IF(MOD(ROW()-13,2)=0,IF(ISBLANK(OFFSET('11. SEGUIMIENTO 2026'!$P$14,INT((ROW()-13)/2),0)),"",OFFSET('11. SEGUIMIENTO 2026'!$P$14,INT((ROW()-13)/2),0)),IF(ISBLANK(OFFSET('9. METAS'!$T$20,INT((ROW()-14)/2),0)),"",OFFSET('9. METAS'!$T$20,INT((ROW()-14)/2),0)))</f>
        <v/>
      </c>
      <c r="M276" s="197" t="str">
        <f ca="1">IF(MOD(ROW()-13,2)=0,IF(ISBLANK(OFFSET('11. SEGUIMIENTO 2026'!$Q$14,INT((ROW()-13)/2),0)),"",OFFSET('11. SEGUIMIENTO 2026'!$Q$14,INT((ROW()-13)/2),0)),IF(ISBLANK(OFFSET('9. METAS'!$U$20,INT((ROW()-14)/2),0)),"",OFFSET('9. METAS'!$U$20,INT((ROW()-14)/2),0)))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METAS'!$L$20,INT((ROW()-13)/2),0)),"",OFFSET('9. METAS'!$L$20,INT((ROW()-13)/2),0))</f>
        <v/>
      </c>
      <c r="I277" s="763"/>
      <c r="J277" s="195" t="str">
        <f ca="1">IF(MOD(ROW()-13,2)=0,IF(ISBLANK(OFFSET('11. SEGUIMIENTO 2026'!$N$14,INT((ROW()-13)/2),0)),"",OFFSET('11. SEGUIMIENTO 2026'!$N$14,INT((ROW()-13)/2),0)),IF(ISBLANK(OFFSET('9. METAS'!$R$20,INT((ROW()-14)/2),0)),"",OFFSET('9. METAS'!$R$20,INT((ROW()-14)/2),0)))</f>
        <v/>
      </c>
      <c r="K277" s="196" t="str">
        <f ca="1">IF(MOD(ROW()-13,2)=0,IF(ISBLANK(OFFSET('11. SEGUIMIENTO 2026'!$O$14,INT((ROW()-13)/2),0)),"",OFFSET('11. SEGUIMIENTO 2026'!$O$14,INT((ROW()-13)/2),0)),IF(ISBLANK(OFFSET('9. METAS'!$S$20,INT((ROW()-14)/2),0)),"",OFFSET('9. METAS'!$S$20,INT((ROW()-14)/2),0)))</f>
        <v/>
      </c>
      <c r="L277" s="196" t="str">
        <f ca="1">IF(MOD(ROW()-13,2)=0,IF(ISBLANK(OFFSET('11. SEGUIMIENTO 2026'!$P$14,INT((ROW()-13)/2),0)),"",OFFSET('11. SEGUIMIENTO 2026'!$P$14,INT((ROW()-13)/2),0)),IF(ISBLANK(OFFSET('9. METAS'!$T$20,INT((ROW()-14)/2),0)),"",OFFSET('9. METAS'!$T$20,INT((ROW()-14)/2),0)))</f>
        <v/>
      </c>
      <c r="M277" s="197" t="str">
        <f ca="1">IF(MOD(ROW()-13,2)=0,IF(ISBLANK(OFFSET('11. SEGUIMIENTO 2026'!$Q$14,INT((ROW()-13)/2),0)),"",OFFSET('11. SEGUIMIENTO 2026'!$Q$14,INT((ROW()-13)/2),0)),IF(ISBLANK(OFFSET('9. METAS'!$U$20,INT((ROW()-14)/2),0)),"",OFFSET('9. METAS'!$U$20,INT((ROW()-14)/2),0)))</f>
        <v/>
      </c>
      <c r="N277" s="769" t="str">
        <f ca="1">IFERROR(J277/J278,"ND")</f>
        <v>ND</v>
      </c>
      <c r="O277" s="771" t="str">
        <f ca="1">IFERROR(((J277+K277+L277)/H277),"ND")</f>
        <v>ND</v>
      </c>
      <c r="P277" s="775"/>
    </row>
    <row r="278" spans="3:16">
      <c r="C278" s="747"/>
      <c r="D278" s="749"/>
      <c r="E278" s="749"/>
      <c r="F278" s="751"/>
      <c r="G278" s="753"/>
      <c r="H278" s="760"/>
      <c r="I278" s="764"/>
      <c r="J278" s="195" t="str">
        <f ca="1">IF(MOD(ROW()-13,2)=0,IF(ISBLANK(OFFSET('11. SEGUIMIENTO 2026'!$N$14,INT((ROW()-13)/2),0)),"",OFFSET('11. SEGUIMIENTO 2026'!$N$14,INT((ROW()-13)/2),0)),IF(ISBLANK(OFFSET('9. METAS'!$R$20,INT((ROW()-14)/2),0)),"",OFFSET('9. METAS'!$R$20,INT((ROW()-14)/2),0)))</f>
        <v/>
      </c>
      <c r="K278" s="196" t="str">
        <f ca="1">IF(MOD(ROW()-13,2)=0,IF(ISBLANK(OFFSET('11. SEGUIMIENTO 2026'!$O$14,INT((ROW()-13)/2),0)),"",OFFSET('11. SEGUIMIENTO 2026'!$O$14,INT((ROW()-13)/2),0)),IF(ISBLANK(OFFSET('9. METAS'!$S$20,INT((ROW()-14)/2),0)),"",OFFSET('9. METAS'!$S$20,INT((ROW()-14)/2),0)))</f>
        <v/>
      </c>
      <c r="L278" s="196" t="str">
        <f ca="1">IF(MOD(ROW()-13,2)=0,IF(ISBLANK(OFFSET('11. SEGUIMIENTO 2026'!$P$14,INT((ROW()-13)/2),0)),"",OFFSET('11. SEGUIMIENTO 2026'!$P$14,INT((ROW()-13)/2),0)),IF(ISBLANK(OFFSET('9. METAS'!$T$20,INT((ROW()-14)/2),0)),"",OFFSET('9. METAS'!$T$20,INT((ROW()-14)/2),0)))</f>
        <v/>
      </c>
      <c r="M278" s="197" t="str">
        <f ca="1">IF(MOD(ROW()-13,2)=0,IF(ISBLANK(OFFSET('11. SEGUIMIENTO 2026'!$Q$14,INT((ROW()-13)/2),0)),"",OFFSET('11. SEGUIMIENTO 2026'!$Q$14,INT((ROW()-13)/2),0)),IF(ISBLANK(OFFSET('9. METAS'!$U$20,INT((ROW()-14)/2),0)),"",OFFSET('9. METAS'!$U$20,INT((ROW()-14)/2),0)))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METAS'!$L$20,INT((ROW()-13)/2),0)),"",OFFSET('9. METAS'!$L$20,INT((ROW()-13)/2),0))</f>
        <v/>
      </c>
      <c r="I279" s="763"/>
      <c r="J279" s="195" t="str">
        <f ca="1">IF(MOD(ROW()-13,2)=0,IF(ISBLANK(OFFSET('11. SEGUIMIENTO 2026'!$N$14,INT((ROW()-13)/2),0)),"",OFFSET('11. SEGUIMIENTO 2026'!$N$14,INT((ROW()-13)/2),0)),IF(ISBLANK(OFFSET('9. METAS'!$R$20,INT((ROW()-14)/2),0)),"",OFFSET('9. METAS'!$R$20,INT((ROW()-14)/2),0)))</f>
        <v/>
      </c>
      <c r="K279" s="196" t="str">
        <f ca="1">IF(MOD(ROW()-13,2)=0,IF(ISBLANK(OFFSET('11. SEGUIMIENTO 2026'!$O$14,INT((ROW()-13)/2),0)),"",OFFSET('11. SEGUIMIENTO 2026'!$O$14,INT((ROW()-13)/2),0)),IF(ISBLANK(OFFSET('9. METAS'!$S$20,INT((ROW()-14)/2),0)),"",OFFSET('9. METAS'!$S$20,INT((ROW()-14)/2),0)))</f>
        <v/>
      </c>
      <c r="L279" s="196" t="str">
        <f ca="1">IF(MOD(ROW()-13,2)=0,IF(ISBLANK(OFFSET('11. SEGUIMIENTO 2026'!$P$14,INT((ROW()-13)/2),0)),"",OFFSET('11. SEGUIMIENTO 2026'!$P$14,INT((ROW()-13)/2),0)),IF(ISBLANK(OFFSET('9. METAS'!$T$20,INT((ROW()-14)/2),0)),"",OFFSET('9. METAS'!$T$20,INT((ROW()-14)/2),0)))</f>
        <v/>
      </c>
      <c r="M279" s="197" t="str">
        <f ca="1">IF(MOD(ROW()-13,2)=0,IF(ISBLANK(OFFSET('11. SEGUIMIENTO 2026'!$Q$14,INT((ROW()-13)/2),0)),"",OFFSET('11. SEGUIMIENTO 2026'!$Q$14,INT((ROW()-13)/2),0)),IF(ISBLANK(OFFSET('9. METAS'!$U$20,INT((ROW()-14)/2),0)),"",OFFSET('9. METAS'!$U$20,INT((ROW()-14)/2),0)))</f>
        <v/>
      </c>
      <c r="N279" s="769" t="str">
        <f ca="1">IFERROR(J279/J280,"ND")</f>
        <v>ND</v>
      </c>
      <c r="O279" s="771" t="str">
        <f ca="1">IFERROR(((J279+K279+L279)/H279),"ND")</f>
        <v>ND</v>
      </c>
      <c r="P279" s="775"/>
    </row>
    <row r="280" spans="3:16">
      <c r="C280" s="747"/>
      <c r="D280" s="749"/>
      <c r="E280" s="749"/>
      <c r="F280" s="751"/>
      <c r="G280" s="753"/>
      <c r="H280" s="760"/>
      <c r="I280" s="764"/>
      <c r="J280" s="195" t="str">
        <f ca="1">IF(MOD(ROW()-13,2)=0,IF(ISBLANK(OFFSET('11. SEGUIMIENTO 2026'!$N$14,INT((ROW()-13)/2),0)),"",OFFSET('11. SEGUIMIENTO 2026'!$N$14,INT((ROW()-13)/2),0)),IF(ISBLANK(OFFSET('9. METAS'!$R$20,INT((ROW()-14)/2),0)),"",OFFSET('9. METAS'!$R$20,INT((ROW()-14)/2),0)))</f>
        <v/>
      </c>
      <c r="K280" s="196" t="str">
        <f ca="1">IF(MOD(ROW()-13,2)=0,IF(ISBLANK(OFFSET('11. SEGUIMIENTO 2026'!$O$14,INT((ROW()-13)/2),0)),"",OFFSET('11. SEGUIMIENTO 2026'!$O$14,INT((ROW()-13)/2),0)),IF(ISBLANK(OFFSET('9. METAS'!$S$20,INT((ROW()-14)/2),0)),"",OFFSET('9. METAS'!$S$20,INT((ROW()-14)/2),0)))</f>
        <v/>
      </c>
      <c r="L280" s="196" t="str">
        <f ca="1">IF(MOD(ROW()-13,2)=0,IF(ISBLANK(OFFSET('11. SEGUIMIENTO 2026'!$P$14,INT((ROW()-13)/2),0)),"",OFFSET('11. SEGUIMIENTO 2026'!$P$14,INT((ROW()-13)/2),0)),IF(ISBLANK(OFFSET('9. METAS'!$T$20,INT((ROW()-14)/2),0)),"",OFFSET('9. METAS'!$T$20,INT((ROW()-14)/2),0)))</f>
        <v/>
      </c>
      <c r="M280" s="197" t="str">
        <f ca="1">IF(MOD(ROW()-13,2)=0,IF(ISBLANK(OFFSET('11. SEGUIMIENTO 2026'!$Q$14,INT((ROW()-13)/2),0)),"",OFFSET('11. SEGUIMIENTO 2026'!$Q$14,INT((ROW()-13)/2),0)),IF(ISBLANK(OFFSET('9. METAS'!$U$20,INT((ROW()-14)/2),0)),"",OFFSET('9. METAS'!$U$20,INT((ROW()-14)/2),0)))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METAS'!$L$20,INT((ROW()-13)/2),0)),"",OFFSET('9. METAS'!$L$20,INT((ROW()-13)/2),0))</f>
        <v/>
      </c>
      <c r="I281" s="763"/>
      <c r="J281" s="195" t="str">
        <f ca="1">IF(MOD(ROW()-13,2)=0,IF(ISBLANK(OFFSET('11. SEGUIMIENTO 2026'!$N$14,INT((ROW()-13)/2),0)),"",OFFSET('11. SEGUIMIENTO 2026'!$N$14,INT((ROW()-13)/2),0)),IF(ISBLANK(OFFSET('9. METAS'!$R$20,INT((ROW()-14)/2),0)),"",OFFSET('9. METAS'!$R$20,INT((ROW()-14)/2),0)))</f>
        <v/>
      </c>
      <c r="K281" s="196" t="str">
        <f ca="1">IF(MOD(ROW()-13,2)=0,IF(ISBLANK(OFFSET('11. SEGUIMIENTO 2026'!$O$14,INT((ROW()-13)/2),0)),"",OFFSET('11. SEGUIMIENTO 2026'!$O$14,INT((ROW()-13)/2),0)),IF(ISBLANK(OFFSET('9. METAS'!$S$20,INT((ROW()-14)/2),0)),"",OFFSET('9. METAS'!$S$20,INT((ROW()-14)/2),0)))</f>
        <v/>
      </c>
      <c r="L281" s="196" t="str">
        <f ca="1">IF(MOD(ROW()-13,2)=0,IF(ISBLANK(OFFSET('11. SEGUIMIENTO 2026'!$P$14,INT((ROW()-13)/2),0)),"",OFFSET('11. SEGUIMIENTO 2026'!$P$14,INT((ROW()-13)/2),0)),IF(ISBLANK(OFFSET('9. METAS'!$T$20,INT((ROW()-14)/2),0)),"",OFFSET('9. METAS'!$T$20,INT((ROW()-14)/2),0)))</f>
        <v/>
      </c>
      <c r="M281" s="197" t="str">
        <f ca="1">IF(MOD(ROW()-13,2)=0,IF(ISBLANK(OFFSET('11. SEGUIMIENTO 2026'!$Q$14,INT((ROW()-13)/2),0)),"",OFFSET('11. SEGUIMIENTO 2026'!$Q$14,INT((ROW()-13)/2),0)),IF(ISBLANK(OFFSET('9. METAS'!$U$20,INT((ROW()-14)/2),0)),"",OFFSET('9. METAS'!$U$20,INT((ROW()-14)/2),0)))</f>
        <v/>
      </c>
      <c r="N281" s="769" t="str">
        <f ca="1">IFERROR(J281/J282,"ND")</f>
        <v>ND</v>
      </c>
      <c r="O281" s="771" t="str">
        <f ca="1">IFERROR(((J281+K281+L281)/H281),"ND")</f>
        <v>ND</v>
      </c>
      <c r="P281" s="775"/>
    </row>
    <row r="282" spans="3:16">
      <c r="C282" s="747"/>
      <c r="D282" s="749"/>
      <c r="E282" s="749"/>
      <c r="F282" s="751"/>
      <c r="G282" s="753"/>
      <c r="H282" s="760"/>
      <c r="I282" s="764"/>
      <c r="J282" s="195" t="str">
        <f ca="1">IF(MOD(ROW()-13,2)=0,IF(ISBLANK(OFFSET('11. SEGUIMIENTO 2026'!$N$14,INT((ROW()-13)/2),0)),"",OFFSET('11. SEGUIMIENTO 2026'!$N$14,INT((ROW()-13)/2),0)),IF(ISBLANK(OFFSET('9. METAS'!$R$20,INT((ROW()-14)/2),0)),"",OFFSET('9. METAS'!$R$20,INT((ROW()-14)/2),0)))</f>
        <v/>
      </c>
      <c r="K282" s="196" t="str">
        <f ca="1">IF(MOD(ROW()-13,2)=0,IF(ISBLANK(OFFSET('11. SEGUIMIENTO 2026'!$O$14,INT((ROW()-13)/2),0)),"",OFFSET('11. SEGUIMIENTO 2026'!$O$14,INT((ROW()-13)/2),0)),IF(ISBLANK(OFFSET('9. METAS'!$S$20,INT((ROW()-14)/2),0)),"",OFFSET('9. METAS'!$S$20,INT((ROW()-14)/2),0)))</f>
        <v/>
      </c>
      <c r="L282" s="196" t="str">
        <f ca="1">IF(MOD(ROW()-13,2)=0,IF(ISBLANK(OFFSET('11. SEGUIMIENTO 2026'!$P$14,INT((ROW()-13)/2),0)),"",OFFSET('11. SEGUIMIENTO 2026'!$P$14,INT((ROW()-13)/2),0)),IF(ISBLANK(OFFSET('9. METAS'!$T$20,INT((ROW()-14)/2),0)),"",OFFSET('9. METAS'!$T$20,INT((ROW()-14)/2),0)))</f>
        <v/>
      </c>
      <c r="M282" s="197" t="str">
        <f ca="1">IF(MOD(ROW()-13,2)=0,IF(ISBLANK(OFFSET('11. SEGUIMIENTO 2026'!$Q$14,INT((ROW()-13)/2),0)),"",OFFSET('11. SEGUIMIENTO 2026'!$Q$14,INT((ROW()-13)/2),0)),IF(ISBLANK(OFFSET('9. METAS'!$U$20,INT((ROW()-14)/2),0)),"",OFFSET('9. METAS'!$U$20,INT((ROW()-14)/2),0)))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METAS'!$L$20,INT((ROW()-13)/2),0)),"",OFFSET('9. METAS'!$L$20,INT((ROW()-13)/2),0))</f>
        <v/>
      </c>
      <c r="I283" s="763"/>
      <c r="J283" s="195" t="str">
        <f ca="1">IF(MOD(ROW()-13,2)=0,IF(ISBLANK(OFFSET('11. SEGUIMIENTO 2026'!$N$14,INT((ROW()-13)/2),0)),"",OFFSET('11. SEGUIMIENTO 2026'!$N$14,INT((ROW()-13)/2),0)),IF(ISBLANK(OFFSET('9. METAS'!$R$20,INT((ROW()-14)/2),0)),"",OFFSET('9. METAS'!$R$20,INT((ROW()-14)/2),0)))</f>
        <v/>
      </c>
      <c r="K283" s="196" t="str">
        <f ca="1">IF(MOD(ROW()-13,2)=0,IF(ISBLANK(OFFSET('11. SEGUIMIENTO 2026'!$O$14,INT((ROW()-13)/2),0)),"",OFFSET('11. SEGUIMIENTO 2026'!$O$14,INT((ROW()-13)/2),0)),IF(ISBLANK(OFFSET('9. METAS'!$S$20,INT((ROW()-14)/2),0)),"",OFFSET('9. METAS'!$S$20,INT((ROW()-14)/2),0)))</f>
        <v/>
      </c>
      <c r="L283" s="196" t="str">
        <f ca="1">IF(MOD(ROW()-13,2)=0,IF(ISBLANK(OFFSET('11. SEGUIMIENTO 2026'!$P$14,INT((ROW()-13)/2),0)),"",OFFSET('11. SEGUIMIENTO 2026'!$P$14,INT((ROW()-13)/2),0)),IF(ISBLANK(OFFSET('9. METAS'!$T$20,INT((ROW()-14)/2),0)),"",OFFSET('9. METAS'!$T$20,INT((ROW()-14)/2),0)))</f>
        <v/>
      </c>
      <c r="M283" s="197" t="str">
        <f ca="1">IF(MOD(ROW()-13,2)=0,IF(ISBLANK(OFFSET('11. SEGUIMIENTO 2026'!$Q$14,INT((ROW()-13)/2),0)),"",OFFSET('11. SEGUIMIENTO 2026'!$Q$14,INT((ROW()-13)/2),0)),IF(ISBLANK(OFFSET('9. METAS'!$U$20,INT((ROW()-14)/2),0)),"",OFFSET('9. METAS'!$U$20,INT((ROW()-14)/2),0)))</f>
        <v/>
      </c>
      <c r="N283" s="769" t="str">
        <f ca="1">IFERROR(J283/J284,"ND")</f>
        <v>ND</v>
      </c>
      <c r="O283" s="771" t="str">
        <f ca="1">IFERROR(((J283+K283+L283)/H283),"ND")</f>
        <v>ND</v>
      </c>
      <c r="P283" s="775"/>
    </row>
    <row r="284" spans="3:16">
      <c r="C284" s="747"/>
      <c r="D284" s="749"/>
      <c r="E284" s="749"/>
      <c r="F284" s="751"/>
      <c r="G284" s="753"/>
      <c r="H284" s="760"/>
      <c r="I284" s="764"/>
      <c r="J284" s="195" t="str">
        <f ca="1">IF(MOD(ROW()-13,2)=0,IF(ISBLANK(OFFSET('11. SEGUIMIENTO 2026'!$N$14,INT((ROW()-13)/2),0)),"",OFFSET('11. SEGUIMIENTO 2026'!$N$14,INT((ROW()-13)/2),0)),IF(ISBLANK(OFFSET('9. METAS'!$R$20,INT((ROW()-14)/2),0)),"",OFFSET('9. METAS'!$R$20,INT((ROW()-14)/2),0)))</f>
        <v/>
      </c>
      <c r="K284" s="196" t="str">
        <f ca="1">IF(MOD(ROW()-13,2)=0,IF(ISBLANK(OFFSET('11. SEGUIMIENTO 2026'!$O$14,INT((ROW()-13)/2),0)),"",OFFSET('11. SEGUIMIENTO 2026'!$O$14,INT((ROW()-13)/2),0)),IF(ISBLANK(OFFSET('9. METAS'!$S$20,INT((ROW()-14)/2),0)),"",OFFSET('9. METAS'!$S$20,INT((ROW()-14)/2),0)))</f>
        <v/>
      </c>
      <c r="L284" s="196" t="str">
        <f ca="1">IF(MOD(ROW()-13,2)=0,IF(ISBLANK(OFFSET('11. SEGUIMIENTO 2026'!$P$14,INT((ROW()-13)/2),0)),"",OFFSET('11. SEGUIMIENTO 2026'!$P$14,INT((ROW()-13)/2),0)),IF(ISBLANK(OFFSET('9. METAS'!$T$20,INT((ROW()-14)/2),0)),"",OFFSET('9. METAS'!$T$20,INT((ROW()-14)/2),0)))</f>
        <v/>
      </c>
      <c r="M284" s="197" t="str">
        <f ca="1">IF(MOD(ROW()-13,2)=0,IF(ISBLANK(OFFSET('11. SEGUIMIENTO 2026'!$Q$14,INT((ROW()-13)/2),0)),"",OFFSET('11. SEGUIMIENTO 2026'!$Q$14,INT((ROW()-13)/2),0)),IF(ISBLANK(OFFSET('9. METAS'!$U$20,INT((ROW()-14)/2),0)),"",OFFSET('9. METAS'!$U$20,INT((ROW()-14)/2),0)))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METAS'!$L$20,INT((ROW()-13)/2),0)),"",OFFSET('9. METAS'!$L$20,INT((ROW()-13)/2),0))</f>
        <v/>
      </c>
      <c r="I285" s="763"/>
      <c r="J285" s="195" t="str">
        <f ca="1">IF(MOD(ROW()-13,2)=0,IF(ISBLANK(OFFSET('11. SEGUIMIENTO 2026'!$N$14,INT((ROW()-13)/2),0)),"",OFFSET('11. SEGUIMIENTO 2026'!$N$14,INT((ROW()-13)/2),0)),IF(ISBLANK(OFFSET('9. METAS'!$R$20,INT((ROW()-14)/2),0)),"",OFFSET('9. METAS'!$R$20,INT((ROW()-14)/2),0)))</f>
        <v/>
      </c>
      <c r="K285" s="196" t="str">
        <f ca="1">IF(MOD(ROW()-13,2)=0,IF(ISBLANK(OFFSET('11. SEGUIMIENTO 2026'!$O$14,INT((ROW()-13)/2),0)),"",OFFSET('11. SEGUIMIENTO 2026'!$O$14,INT((ROW()-13)/2),0)),IF(ISBLANK(OFFSET('9. METAS'!$S$20,INT((ROW()-14)/2),0)),"",OFFSET('9. METAS'!$S$20,INT((ROW()-14)/2),0)))</f>
        <v/>
      </c>
      <c r="L285" s="196" t="str">
        <f ca="1">IF(MOD(ROW()-13,2)=0,IF(ISBLANK(OFFSET('11. SEGUIMIENTO 2026'!$P$14,INT((ROW()-13)/2),0)),"",OFFSET('11. SEGUIMIENTO 2026'!$P$14,INT((ROW()-13)/2),0)),IF(ISBLANK(OFFSET('9. METAS'!$T$20,INT((ROW()-14)/2),0)),"",OFFSET('9. METAS'!$T$20,INT((ROW()-14)/2),0)))</f>
        <v/>
      </c>
      <c r="M285" s="197" t="str">
        <f ca="1">IF(MOD(ROW()-13,2)=0,IF(ISBLANK(OFFSET('11. SEGUIMIENTO 2026'!$Q$14,INT((ROW()-13)/2),0)),"",OFFSET('11. SEGUIMIENTO 2026'!$Q$14,INT((ROW()-13)/2),0)),IF(ISBLANK(OFFSET('9. METAS'!$U$20,INT((ROW()-14)/2),0)),"",OFFSET('9. METAS'!$U$20,INT((ROW()-14)/2),0)))</f>
        <v/>
      </c>
      <c r="N285" s="769" t="str">
        <f ca="1">IFERROR(J285/J286,"ND")</f>
        <v>ND</v>
      </c>
      <c r="O285" s="771" t="str">
        <f ca="1">IFERROR(((J285+K285+L285)/H285),"ND")</f>
        <v>ND</v>
      </c>
      <c r="P285" s="775"/>
    </row>
    <row r="286" spans="3:16">
      <c r="C286" s="747"/>
      <c r="D286" s="749"/>
      <c r="E286" s="749"/>
      <c r="F286" s="751"/>
      <c r="G286" s="753"/>
      <c r="H286" s="760"/>
      <c r="I286" s="764"/>
      <c r="J286" s="195" t="str">
        <f ca="1">IF(MOD(ROW()-13,2)=0,IF(ISBLANK(OFFSET('11. SEGUIMIENTO 2026'!$N$14,INT((ROW()-13)/2),0)),"",OFFSET('11. SEGUIMIENTO 2026'!$N$14,INT((ROW()-13)/2),0)),IF(ISBLANK(OFFSET('9. METAS'!$R$20,INT((ROW()-14)/2),0)),"",OFFSET('9. METAS'!$R$20,INT((ROW()-14)/2),0)))</f>
        <v/>
      </c>
      <c r="K286" s="196" t="str">
        <f ca="1">IF(MOD(ROW()-13,2)=0,IF(ISBLANK(OFFSET('11. SEGUIMIENTO 2026'!$O$14,INT((ROW()-13)/2),0)),"",OFFSET('11. SEGUIMIENTO 2026'!$O$14,INT((ROW()-13)/2),0)),IF(ISBLANK(OFFSET('9. METAS'!$S$20,INT((ROW()-14)/2),0)),"",OFFSET('9. METAS'!$S$20,INT((ROW()-14)/2),0)))</f>
        <v/>
      </c>
      <c r="L286" s="196" t="str">
        <f ca="1">IF(MOD(ROW()-13,2)=0,IF(ISBLANK(OFFSET('11. SEGUIMIENTO 2026'!$P$14,INT((ROW()-13)/2),0)),"",OFFSET('11. SEGUIMIENTO 2026'!$P$14,INT((ROW()-13)/2),0)),IF(ISBLANK(OFFSET('9. METAS'!$T$20,INT((ROW()-14)/2),0)),"",OFFSET('9. METAS'!$T$20,INT((ROW()-14)/2),0)))</f>
        <v/>
      </c>
      <c r="M286" s="197" t="str">
        <f ca="1">IF(MOD(ROW()-13,2)=0,IF(ISBLANK(OFFSET('11. SEGUIMIENTO 2026'!$Q$14,INT((ROW()-13)/2),0)),"",OFFSET('11. SEGUIMIENTO 2026'!$Q$14,INT((ROW()-13)/2),0)),IF(ISBLANK(OFFSET('9. METAS'!$U$20,INT((ROW()-14)/2),0)),"",OFFSET('9. METAS'!$U$20,INT((ROW()-14)/2),0)))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METAS'!$L$20,INT((ROW()-13)/2),0)),"",OFFSET('9. METAS'!$L$20,INT((ROW()-13)/2),0))</f>
        <v/>
      </c>
      <c r="I287" s="763"/>
      <c r="J287" s="195" t="str">
        <f ca="1">IF(MOD(ROW()-13,2)=0,IF(ISBLANK(OFFSET('11. SEGUIMIENTO 2026'!$N$14,INT((ROW()-13)/2),0)),"",OFFSET('11. SEGUIMIENTO 2026'!$N$14,INT((ROW()-13)/2),0)),IF(ISBLANK(OFFSET('9. METAS'!$R$20,INT((ROW()-14)/2),0)),"",OFFSET('9. METAS'!$R$20,INT((ROW()-14)/2),0)))</f>
        <v/>
      </c>
      <c r="K287" s="196" t="str">
        <f ca="1">IF(MOD(ROW()-13,2)=0,IF(ISBLANK(OFFSET('11. SEGUIMIENTO 2026'!$O$14,INT((ROW()-13)/2),0)),"",OFFSET('11. SEGUIMIENTO 2026'!$O$14,INT((ROW()-13)/2),0)),IF(ISBLANK(OFFSET('9. METAS'!$S$20,INT((ROW()-14)/2),0)),"",OFFSET('9. METAS'!$S$20,INT((ROW()-14)/2),0)))</f>
        <v/>
      </c>
      <c r="L287" s="196" t="str">
        <f ca="1">IF(MOD(ROW()-13,2)=0,IF(ISBLANK(OFFSET('11. SEGUIMIENTO 2026'!$P$14,INT((ROW()-13)/2),0)),"",OFFSET('11. SEGUIMIENTO 2026'!$P$14,INT((ROW()-13)/2),0)),IF(ISBLANK(OFFSET('9. METAS'!$T$20,INT((ROW()-14)/2),0)),"",OFFSET('9. METAS'!$T$20,INT((ROW()-14)/2),0)))</f>
        <v/>
      </c>
      <c r="M287" s="197" t="str">
        <f ca="1">IF(MOD(ROW()-13,2)=0,IF(ISBLANK(OFFSET('11. SEGUIMIENTO 2026'!$Q$14,INT((ROW()-13)/2),0)),"",OFFSET('11. SEGUIMIENTO 2026'!$Q$14,INT((ROW()-13)/2),0)),IF(ISBLANK(OFFSET('9. METAS'!$U$20,INT((ROW()-14)/2),0)),"",OFFSET('9. METAS'!$U$20,INT((ROW()-14)/2),0)))</f>
        <v/>
      </c>
      <c r="N287" s="769" t="str">
        <f ca="1">IFERROR(J287/J288,"ND")</f>
        <v>ND</v>
      </c>
      <c r="O287" s="771" t="str">
        <f ca="1">IFERROR(((J287+K287+L287)/H287),"ND")</f>
        <v>ND</v>
      </c>
      <c r="P287" s="775"/>
    </row>
    <row r="288" spans="3:16">
      <c r="C288" s="747"/>
      <c r="D288" s="749"/>
      <c r="E288" s="749"/>
      <c r="F288" s="751"/>
      <c r="G288" s="753"/>
      <c r="H288" s="760"/>
      <c r="I288" s="764"/>
      <c r="J288" s="195" t="str">
        <f ca="1">IF(MOD(ROW()-13,2)=0,IF(ISBLANK(OFFSET('11. SEGUIMIENTO 2026'!$N$14,INT((ROW()-13)/2),0)),"",OFFSET('11. SEGUIMIENTO 2026'!$N$14,INT((ROW()-13)/2),0)),IF(ISBLANK(OFFSET('9. METAS'!$R$20,INT((ROW()-14)/2),0)),"",OFFSET('9. METAS'!$R$20,INT((ROW()-14)/2),0)))</f>
        <v/>
      </c>
      <c r="K288" s="196" t="str">
        <f ca="1">IF(MOD(ROW()-13,2)=0,IF(ISBLANK(OFFSET('11. SEGUIMIENTO 2026'!$O$14,INT((ROW()-13)/2),0)),"",OFFSET('11. SEGUIMIENTO 2026'!$O$14,INT((ROW()-13)/2),0)),IF(ISBLANK(OFFSET('9. METAS'!$S$20,INT((ROW()-14)/2),0)),"",OFFSET('9. METAS'!$S$20,INT((ROW()-14)/2),0)))</f>
        <v/>
      </c>
      <c r="L288" s="196" t="str">
        <f ca="1">IF(MOD(ROW()-13,2)=0,IF(ISBLANK(OFFSET('11. SEGUIMIENTO 2026'!$P$14,INT((ROW()-13)/2),0)),"",OFFSET('11. SEGUIMIENTO 2026'!$P$14,INT((ROW()-13)/2),0)),IF(ISBLANK(OFFSET('9. METAS'!$T$20,INT((ROW()-14)/2),0)),"",OFFSET('9. METAS'!$T$20,INT((ROW()-14)/2),0)))</f>
        <v/>
      </c>
      <c r="M288" s="197" t="str">
        <f ca="1">IF(MOD(ROW()-13,2)=0,IF(ISBLANK(OFFSET('11. SEGUIMIENTO 2026'!$Q$14,INT((ROW()-13)/2),0)),"",OFFSET('11. SEGUIMIENTO 2026'!$Q$14,INT((ROW()-13)/2),0)),IF(ISBLANK(OFFSET('9. METAS'!$U$20,INT((ROW()-14)/2),0)),"",OFFSET('9. METAS'!$U$20,INT((ROW()-14)/2),0)))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METAS'!$L$20,INT((ROW()-13)/2),0)),"",OFFSET('9. METAS'!$L$20,INT((ROW()-13)/2),0))</f>
        <v/>
      </c>
      <c r="I289" s="763"/>
      <c r="J289" s="195" t="str">
        <f ca="1">IF(MOD(ROW()-13,2)=0,IF(ISBLANK(OFFSET('11. SEGUIMIENTO 2026'!$N$14,INT((ROW()-13)/2),0)),"",OFFSET('11. SEGUIMIENTO 2026'!$N$14,INT((ROW()-13)/2),0)),IF(ISBLANK(OFFSET('9. METAS'!$R$20,INT((ROW()-14)/2),0)),"",OFFSET('9. METAS'!$R$20,INT((ROW()-14)/2),0)))</f>
        <v/>
      </c>
      <c r="K289" s="196" t="str">
        <f ca="1">IF(MOD(ROW()-13,2)=0,IF(ISBLANK(OFFSET('11. SEGUIMIENTO 2026'!$O$14,INT((ROW()-13)/2),0)),"",OFFSET('11. SEGUIMIENTO 2026'!$O$14,INT((ROW()-13)/2),0)),IF(ISBLANK(OFFSET('9. METAS'!$S$20,INT((ROW()-14)/2),0)),"",OFFSET('9. METAS'!$S$20,INT((ROW()-14)/2),0)))</f>
        <v/>
      </c>
      <c r="L289" s="196" t="str">
        <f ca="1">IF(MOD(ROW()-13,2)=0,IF(ISBLANK(OFFSET('11. SEGUIMIENTO 2026'!$P$14,INT((ROW()-13)/2),0)),"",OFFSET('11. SEGUIMIENTO 2026'!$P$14,INT((ROW()-13)/2),0)),IF(ISBLANK(OFFSET('9. METAS'!$T$20,INT((ROW()-14)/2),0)),"",OFFSET('9. METAS'!$T$20,INT((ROW()-14)/2),0)))</f>
        <v/>
      </c>
      <c r="M289" s="197" t="str">
        <f ca="1">IF(MOD(ROW()-13,2)=0,IF(ISBLANK(OFFSET('11. SEGUIMIENTO 2026'!$Q$14,INT((ROW()-13)/2),0)),"",OFFSET('11. SEGUIMIENTO 2026'!$Q$14,INT((ROW()-13)/2),0)),IF(ISBLANK(OFFSET('9. METAS'!$U$20,INT((ROW()-14)/2),0)),"",OFFSET('9. METAS'!$U$20,INT((ROW()-14)/2),0)))</f>
        <v/>
      </c>
      <c r="N289" s="769" t="str">
        <f ca="1">IFERROR(J289/J290,"ND")</f>
        <v>ND</v>
      </c>
      <c r="O289" s="771" t="str">
        <f ca="1">IFERROR(((J289+K289+L289)/H289),"ND")</f>
        <v>ND</v>
      </c>
      <c r="P289" s="775"/>
    </row>
    <row r="290" spans="3:16">
      <c r="C290" s="747"/>
      <c r="D290" s="749"/>
      <c r="E290" s="749"/>
      <c r="F290" s="751"/>
      <c r="G290" s="753"/>
      <c r="H290" s="760"/>
      <c r="I290" s="764"/>
      <c r="J290" s="195" t="str">
        <f ca="1">IF(MOD(ROW()-13,2)=0,IF(ISBLANK(OFFSET('11. SEGUIMIENTO 2026'!$N$14,INT((ROW()-13)/2),0)),"",OFFSET('11. SEGUIMIENTO 2026'!$N$14,INT((ROW()-13)/2),0)),IF(ISBLANK(OFFSET('9. METAS'!$R$20,INT((ROW()-14)/2),0)),"",OFFSET('9. METAS'!$R$20,INT((ROW()-14)/2),0)))</f>
        <v/>
      </c>
      <c r="K290" s="196" t="str">
        <f ca="1">IF(MOD(ROW()-13,2)=0,IF(ISBLANK(OFFSET('11. SEGUIMIENTO 2026'!$O$14,INT((ROW()-13)/2),0)),"",OFFSET('11. SEGUIMIENTO 2026'!$O$14,INT((ROW()-13)/2),0)),IF(ISBLANK(OFFSET('9. METAS'!$S$20,INT((ROW()-14)/2),0)),"",OFFSET('9. METAS'!$S$20,INT((ROW()-14)/2),0)))</f>
        <v/>
      </c>
      <c r="L290" s="196" t="str">
        <f ca="1">IF(MOD(ROW()-13,2)=0,IF(ISBLANK(OFFSET('11. SEGUIMIENTO 2026'!$P$14,INT((ROW()-13)/2),0)),"",OFFSET('11. SEGUIMIENTO 2026'!$P$14,INT((ROW()-13)/2),0)),IF(ISBLANK(OFFSET('9. METAS'!$T$20,INT((ROW()-14)/2),0)),"",OFFSET('9. METAS'!$T$20,INT((ROW()-14)/2),0)))</f>
        <v/>
      </c>
      <c r="M290" s="197" t="str">
        <f ca="1">IF(MOD(ROW()-13,2)=0,IF(ISBLANK(OFFSET('11. SEGUIMIENTO 2026'!$Q$14,INT((ROW()-13)/2),0)),"",OFFSET('11. SEGUIMIENTO 2026'!$Q$14,INT((ROW()-13)/2),0)),IF(ISBLANK(OFFSET('9. METAS'!$U$20,INT((ROW()-14)/2),0)),"",OFFSET('9. METAS'!$U$20,INT((ROW()-14)/2),0)))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METAS'!$L$20,INT((ROW()-13)/2),0)),"",OFFSET('9. METAS'!$L$20,INT((ROW()-13)/2),0))</f>
        <v/>
      </c>
      <c r="I291" s="763"/>
      <c r="J291" s="195" t="str">
        <f ca="1">IF(MOD(ROW()-13,2)=0,IF(ISBLANK(OFFSET('11. SEGUIMIENTO 2026'!$N$14,INT((ROW()-13)/2),0)),"",OFFSET('11. SEGUIMIENTO 2026'!$N$14,INT((ROW()-13)/2),0)),IF(ISBLANK(OFFSET('9. METAS'!$R$20,INT((ROW()-14)/2),0)),"",OFFSET('9. METAS'!$R$20,INT((ROW()-14)/2),0)))</f>
        <v/>
      </c>
      <c r="K291" s="196" t="str">
        <f ca="1">IF(MOD(ROW()-13,2)=0,IF(ISBLANK(OFFSET('11. SEGUIMIENTO 2026'!$O$14,INT((ROW()-13)/2),0)),"",OFFSET('11. SEGUIMIENTO 2026'!$O$14,INT((ROW()-13)/2),0)),IF(ISBLANK(OFFSET('9. METAS'!$S$20,INT((ROW()-14)/2),0)),"",OFFSET('9. METAS'!$S$20,INT((ROW()-14)/2),0)))</f>
        <v/>
      </c>
      <c r="L291" s="196" t="str">
        <f ca="1">IF(MOD(ROW()-13,2)=0,IF(ISBLANK(OFFSET('11. SEGUIMIENTO 2026'!$P$14,INT((ROW()-13)/2),0)),"",OFFSET('11. SEGUIMIENTO 2026'!$P$14,INT((ROW()-13)/2),0)),IF(ISBLANK(OFFSET('9. METAS'!$T$20,INT((ROW()-14)/2),0)),"",OFFSET('9. METAS'!$T$20,INT((ROW()-14)/2),0)))</f>
        <v/>
      </c>
      <c r="M291" s="197" t="str">
        <f ca="1">IF(MOD(ROW()-13,2)=0,IF(ISBLANK(OFFSET('11. SEGUIMIENTO 2026'!$Q$14,INT((ROW()-13)/2),0)),"",OFFSET('11. SEGUIMIENTO 2026'!$Q$14,INT((ROW()-13)/2),0)),IF(ISBLANK(OFFSET('9. METAS'!$U$20,INT((ROW()-14)/2),0)),"",OFFSET('9. METAS'!$U$20,INT((ROW()-14)/2),0)))</f>
        <v/>
      </c>
      <c r="N291" s="769" t="str">
        <f ca="1">IFERROR(J291/J292,"ND")</f>
        <v>ND</v>
      </c>
      <c r="O291" s="771" t="str">
        <f ca="1">IFERROR(((J291+K291+L291)/H291),"ND")</f>
        <v>ND</v>
      </c>
      <c r="P291" s="775"/>
    </row>
    <row r="292" spans="3:16">
      <c r="C292" s="747"/>
      <c r="D292" s="749"/>
      <c r="E292" s="749"/>
      <c r="F292" s="751"/>
      <c r="G292" s="753"/>
      <c r="H292" s="760"/>
      <c r="I292" s="764"/>
      <c r="J292" s="195" t="str">
        <f ca="1">IF(MOD(ROW()-13,2)=0,IF(ISBLANK(OFFSET('11. SEGUIMIENTO 2026'!$N$14,INT((ROW()-13)/2),0)),"",OFFSET('11. SEGUIMIENTO 2026'!$N$14,INT((ROW()-13)/2),0)),IF(ISBLANK(OFFSET('9. METAS'!$R$20,INT((ROW()-14)/2),0)),"",OFFSET('9. METAS'!$R$20,INT((ROW()-14)/2),0)))</f>
        <v/>
      </c>
      <c r="K292" s="196" t="str">
        <f ca="1">IF(MOD(ROW()-13,2)=0,IF(ISBLANK(OFFSET('11. SEGUIMIENTO 2026'!$O$14,INT((ROW()-13)/2),0)),"",OFFSET('11. SEGUIMIENTO 2026'!$O$14,INT((ROW()-13)/2),0)),IF(ISBLANK(OFFSET('9. METAS'!$S$20,INT((ROW()-14)/2),0)),"",OFFSET('9. METAS'!$S$20,INT((ROW()-14)/2),0)))</f>
        <v/>
      </c>
      <c r="L292" s="196" t="str">
        <f ca="1">IF(MOD(ROW()-13,2)=0,IF(ISBLANK(OFFSET('11. SEGUIMIENTO 2026'!$P$14,INT((ROW()-13)/2),0)),"",OFFSET('11. SEGUIMIENTO 2026'!$P$14,INT((ROW()-13)/2),0)),IF(ISBLANK(OFFSET('9. METAS'!$T$20,INT((ROW()-14)/2),0)),"",OFFSET('9. METAS'!$T$20,INT((ROW()-14)/2),0)))</f>
        <v/>
      </c>
      <c r="M292" s="197" t="str">
        <f ca="1">IF(MOD(ROW()-13,2)=0,IF(ISBLANK(OFFSET('11. SEGUIMIENTO 2026'!$Q$14,INT((ROW()-13)/2),0)),"",OFFSET('11. SEGUIMIENTO 2026'!$Q$14,INT((ROW()-13)/2),0)),IF(ISBLANK(OFFSET('9. METAS'!$U$20,INT((ROW()-14)/2),0)),"",OFFSET('9. METAS'!$U$20,INT((ROW()-14)/2),0)))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METAS'!$L$20,INT((ROW()-13)/2),0)),"",OFFSET('9. METAS'!$L$20,INT((ROW()-13)/2),0))</f>
        <v/>
      </c>
      <c r="I293" s="763"/>
      <c r="J293" s="195" t="str">
        <f ca="1">IF(MOD(ROW()-13,2)=0,IF(ISBLANK(OFFSET('11. SEGUIMIENTO 2026'!$N$14,INT((ROW()-13)/2),0)),"",OFFSET('11. SEGUIMIENTO 2026'!$N$14,INT((ROW()-13)/2),0)),IF(ISBLANK(OFFSET('9. METAS'!$R$20,INT((ROW()-14)/2),0)),"",OFFSET('9. METAS'!$R$20,INT((ROW()-14)/2),0)))</f>
        <v/>
      </c>
      <c r="K293" s="196" t="str">
        <f ca="1">IF(MOD(ROW()-13,2)=0,IF(ISBLANK(OFFSET('11. SEGUIMIENTO 2026'!$O$14,INT((ROW()-13)/2),0)),"",OFFSET('11. SEGUIMIENTO 2026'!$O$14,INT((ROW()-13)/2),0)),IF(ISBLANK(OFFSET('9. METAS'!$S$20,INT((ROW()-14)/2),0)),"",OFFSET('9. METAS'!$S$20,INT((ROW()-14)/2),0)))</f>
        <v/>
      </c>
      <c r="L293" s="196" t="str">
        <f ca="1">IF(MOD(ROW()-13,2)=0,IF(ISBLANK(OFFSET('11. SEGUIMIENTO 2026'!$P$14,INT((ROW()-13)/2),0)),"",OFFSET('11. SEGUIMIENTO 2026'!$P$14,INT((ROW()-13)/2),0)),IF(ISBLANK(OFFSET('9. METAS'!$T$20,INT((ROW()-14)/2),0)),"",OFFSET('9. METAS'!$T$20,INT((ROW()-14)/2),0)))</f>
        <v/>
      </c>
      <c r="M293" s="197" t="str">
        <f ca="1">IF(MOD(ROW()-13,2)=0,IF(ISBLANK(OFFSET('11. SEGUIMIENTO 2026'!$Q$14,INT((ROW()-13)/2),0)),"",OFFSET('11. SEGUIMIENTO 2026'!$Q$14,INT((ROW()-13)/2),0)),IF(ISBLANK(OFFSET('9. METAS'!$U$20,INT((ROW()-14)/2),0)),"",OFFSET('9. METAS'!$U$20,INT((ROW()-14)/2),0)))</f>
        <v/>
      </c>
      <c r="N293" s="769" t="str">
        <f ca="1">IFERROR(J293/J294,"ND")</f>
        <v>ND</v>
      </c>
      <c r="O293" s="771" t="str">
        <f ca="1">IFERROR(((J293+K293+L293)/H293),"ND")</f>
        <v>ND</v>
      </c>
      <c r="P293" s="775"/>
    </row>
    <row r="294" spans="3:16">
      <c r="C294" s="747"/>
      <c r="D294" s="749"/>
      <c r="E294" s="749"/>
      <c r="F294" s="751"/>
      <c r="G294" s="753"/>
      <c r="H294" s="760"/>
      <c r="I294" s="764"/>
      <c r="J294" s="195" t="str">
        <f ca="1">IF(MOD(ROW()-13,2)=0,IF(ISBLANK(OFFSET('11. SEGUIMIENTO 2026'!$N$14,INT((ROW()-13)/2),0)),"",OFFSET('11. SEGUIMIENTO 2026'!$N$14,INT((ROW()-13)/2),0)),IF(ISBLANK(OFFSET('9. METAS'!$R$20,INT((ROW()-14)/2),0)),"",OFFSET('9. METAS'!$R$20,INT((ROW()-14)/2),0)))</f>
        <v/>
      </c>
      <c r="K294" s="196" t="str">
        <f ca="1">IF(MOD(ROW()-13,2)=0,IF(ISBLANK(OFFSET('11. SEGUIMIENTO 2026'!$O$14,INT((ROW()-13)/2),0)),"",OFFSET('11. SEGUIMIENTO 2026'!$O$14,INT((ROW()-13)/2),0)),IF(ISBLANK(OFFSET('9. METAS'!$S$20,INT((ROW()-14)/2),0)),"",OFFSET('9. METAS'!$S$20,INT((ROW()-14)/2),0)))</f>
        <v/>
      </c>
      <c r="L294" s="196" t="str">
        <f ca="1">IF(MOD(ROW()-13,2)=0,IF(ISBLANK(OFFSET('11. SEGUIMIENTO 2026'!$P$14,INT((ROW()-13)/2),0)),"",OFFSET('11. SEGUIMIENTO 2026'!$P$14,INT((ROW()-13)/2),0)),IF(ISBLANK(OFFSET('9. METAS'!$T$20,INT((ROW()-14)/2),0)),"",OFFSET('9. METAS'!$T$20,INT((ROW()-14)/2),0)))</f>
        <v/>
      </c>
      <c r="M294" s="197" t="str">
        <f ca="1">IF(MOD(ROW()-13,2)=0,IF(ISBLANK(OFFSET('11. SEGUIMIENTO 2026'!$Q$14,INT((ROW()-13)/2),0)),"",OFFSET('11. SEGUIMIENTO 2026'!$Q$14,INT((ROW()-13)/2),0)),IF(ISBLANK(OFFSET('9. METAS'!$U$20,INT((ROW()-14)/2),0)),"",OFFSET('9. METAS'!$U$20,INT((ROW()-14)/2),0)))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METAS'!$L$20,INT((ROW()-13)/2),0)),"",OFFSET('9. METAS'!$L$20,INT((ROW()-13)/2),0))</f>
        <v/>
      </c>
      <c r="I295" s="763"/>
      <c r="J295" s="195" t="str">
        <f ca="1">IF(MOD(ROW()-13,2)=0,IF(ISBLANK(OFFSET('11. SEGUIMIENTO 2026'!$N$14,INT((ROW()-13)/2),0)),"",OFFSET('11. SEGUIMIENTO 2026'!$N$14,INT((ROW()-13)/2),0)),IF(ISBLANK(OFFSET('9. METAS'!$R$20,INT((ROW()-14)/2),0)),"",OFFSET('9. METAS'!$R$20,INT((ROW()-14)/2),0)))</f>
        <v/>
      </c>
      <c r="K295" s="196" t="str">
        <f ca="1">IF(MOD(ROW()-13,2)=0,IF(ISBLANK(OFFSET('11. SEGUIMIENTO 2026'!$O$14,INT((ROW()-13)/2),0)),"",OFFSET('11. SEGUIMIENTO 2026'!$O$14,INT((ROW()-13)/2),0)),IF(ISBLANK(OFFSET('9. METAS'!$S$20,INT((ROW()-14)/2),0)),"",OFFSET('9. METAS'!$S$20,INT((ROW()-14)/2),0)))</f>
        <v/>
      </c>
      <c r="L295" s="196" t="str">
        <f ca="1">IF(MOD(ROW()-13,2)=0,IF(ISBLANK(OFFSET('11. SEGUIMIENTO 2026'!$P$14,INT((ROW()-13)/2),0)),"",OFFSET('11. SEGUIMIENTO 2026'!$P$14,INT((ROW()-13)/2),0)),IF(ISBLANK(OFFSET('9. METAS'!$T$20,INT((ROW()-14)/2),0)),"",OFFSET('9. METAS'!$T$20,INT((ROW()-14)/2),0)))</f>
        <v/>
      </c>
      <c r="M295" s="197" t="str">
        <f ca="1">IF(MOD(ROW()-13,2)=0,IF(ISBLANK(OFFSET('11. SEGUIMIENTO 2026'!$Q$14,INT((ROW()-13)/2),0)),"",OFFSET('11. SEGUIMIENTO 2026'!$Q$14,INT((ROW()-13)/2),0)),IF(ISBLANK(OFFSET('9. METAS'!$U$20,INT((ROW()-14)/2),0)),"",OFFSET('9. METAS'!$U$20,INT((ROW()-14)/2),0)))</f>
        <v/>
      </c>
      <c r="N295" s="769" t="str">
        <f ca="1">IFERROR(J295/J296,"ND")</f>
        <v>ND</v>
      </c>
      <c r="O295" s="771" t="str">
        <f ca="1">IFERROR(((J295+K295+L295)/H295),"ND")</f>
        <v>ND</v>
      </c>
      <c r="P295" s="775"/>
    </row>
    <row r="296" spans="3:16">
      <c r="C296" s="747"/>
      <c r="D296" s="749"/>
      <c r="E296" s="749"/>
      <c r="F296" s="751"/>
      <c r="G296" s="753"/>
      <c r="H296" s="760"/>
      <c r="I296" s="764"/>
      <c r="J296" s="195" t="str">
        <f ca="1">IF(MOD(ROW()-13,2)=0,IF(ISBLANK(OFFSET('11. SEGUIMIENTO 2026'!$N$14,INT((ROW()-13)/2),0)),"",OFFSET('11. SEGUIMIENTO 2026'!$N$14,INT((ROW()-13)/2),0)),IF(ISBLANK(OFFSET('9. METAS'!$R$20,INT((ROW()-14)/2),0)),"",OFFSET('9. METAS'!$R$20,INT((ROW()-14)/2),0)))</f>
        <v/>
      </c>
      <c r="K296" s="196" t="str">
        <f ca="1">IF(MOD(ROW()-13,2)=0,IF(ISBLANK(OFFSET('11. SEGUIMIENTO 2026'!$O$14,INT((ROW()-13)/2),0)),"",OFFSET('11. SEGUIMIENTO 2026'!$O$14,INT((ROW()-13)/2),0)),IF(ISBLANK(OFFSET('9. METAS'!$S$20,INT((ROW()-14)/2),0)),"",OFFSET('9. METAS'!$S$20,INT((ROW()-14)/2),0)))</f>
        <v/>
      </c>
      <c r="L296" s="196" t="str">
        <f ca="1">IF(MOD(ROW()-13,2)=0,IF(ISBLANK(OFFSET('11. SEGUIMIENTO 2026'!$P$14,INT((ROW()-13)/2),0)),"",OFFSET('11. SEGUIMIENTO 2026'!$P$14,INT((ROW()-13)/2),0)),IF(ISBLANK(OFFSET('9. METAS'!$T$20,INT((ROW()-14)/2),0)),"",OFFSET('9. METAS'!$T$20,INT((ROW()-14)/2),0)))</f>
        <v/>
      </c>
      <c r="M296" s="197" t="str">
        <f ca="1">IF(MOD(ROW()-13,2)=0,IF(ISBLANK(OFFSET('11. SEGUIMIENTO 2026'!$Q$14,INT((ROW()-13)/2),0)),"",OFFSET('11. SEGUIMIENTO 2026'!$Q$14,INT((ROW()-13)/2),0)),IF(ISBLANK(OFFSET('9. METAS'!$U$20,INT((ROW()-14)/2),0)),"",OFFSET('9. METAS'!$U$20,INT((ROW()-14)/2),0)))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METAS'!$L$20,INT((ROW()-13)/2),0)),"",OFFSET('9. METAS'!$L$20,INT((ROW()-13)/2),0))</f>
        <v/>
      </c>
      <c r="I297" s="763"/>
      <c r="J297" s="195" t="str">
        <f ca="1">IF(MOD(ROW()-13,2)=0,IF(ISBLANK(OFFSET('11. SEGUIMIENTO 2026'!$N$14,INT((ROW()-13)/2),0)),"",OFFSET('11. SEGUIMIENTO 2026'!$N$14,INT((ROW()-13)/2),0)),IF(ISBLANK(OFFSET('9. METAS'!$R$20,INT((ROW()-14)/2),0)),"",OFFSET('9. METAS'!$R$20,INT((ROW()-14)/2),0)))</f>
        <v/>
      </c>
      <c r="K297" s="196" t="str">
        <f ca="1">IF(MOD(ROW()-13,2)=0,IF(ISBLANK(OFFSET('11. SEGUIMIENTO 2026'!$O$14,INT((ROW()-13)/2),0)),"",OFFSET('11. SEGUIMIENTO 2026'!$O$14,INT((ROW()-13)/2),0)),IF(ISBLANK(OFFSET('9. METAS'!$S$20,INT((ROW()-14)/2),0)),"",OFFSET('9. METAS'!$S$20,INT((ROW()-14)/2),0)))</f>
        <v/>
      </c>
      <c r="L297" s="196" t="str">
        <f ca="1">IF(MOD(ROW()-13,2)=0,IF(ISBLANK(OFFSET('11. SEGUIMIENTO 2026'!$P$14,INT((ROW()-13)/2),0)),"",OFFSET('11. SEGUIMIENTO 2026'!$P$14,INT((ROW()-13)/2),0)),IF(ISBLANK(OFFSET('9. METAS'!$T$20,INT((ROW()-14)/2),0)),"",OFFSET('9. METAS'!$T$20,INT((ROW()-14)/2),0)))</f>
        <v/>
      </c>
      <c r="M297" s="197" t="str">
        <f ca="1">IF(MOD(ROW()-13,2)=0,IF(ISBLANK(OFFSET('11. SEGUIMIENTO 2026'!$Q$14,INT((ROW()-13)/2),0)),"",OFFSET('11. SEGUIMIENTO 2026'!$Q$14,INT((ROW()-13)/2),0)),IF(ISBLANK(OFFSET('9. METAS'!$U$20,INT((ROW()-14)/2),0)),"",OFFSET('9. METAS'!$U$20,INT((ROW()-14)/2),0)))</f>
        <v/>
      </c>
      <c r="N297" s="769" t="str">
        <f ca="1">IFERROR(J297/J298,"ND")</f>
        <v>ND</v>
      </c>
      <c r="O297" s="771" t="str">
        <f ca="1">IFERROR(((J297+K297+L297)/H297),"ND")</f>
        <v>ND</v>
      </c>
      <c r="P297" s="775"/>
    </row>
    <row r="298" spans="3:16">
      <c r="C298" s="747"/>
      <c r="D298" s="749"/>
      <c r="E298" s="749"/>
      <c r="F298" s="751"/>
      <c r="G298" s="753"/>
      <c r="H298" s="760"/>
      <c r="I298" s="764"/>
      <c r="J298" s="195" t="str">
        <f ca="1">IF(MOD(ROW()-13,2)=0,IF(ISBLANK(OFFSET('11. SEGUIMIENTO 2026'!$N$14,INT((ROW()-13)/2),0)),"",OFFSET('11. SEGUIMIENTO 2026'!$N$14,INT((ROW()-13)/2),0)),IF(ISBLANK(OFFSET('9. METAS'!$R$20,INT((ROW()-14)/2),0)),"",OFFSET('9. METAS'!$R$20,INT((ROW()-14)/2),0)))</f>
        <v/>
      </c>
      <c r="K298" s="196" t="str">
        <f ca="1">IF(MOD(ROW()-13,2)=0,IF(ISBLANK(OFFSET('11. SEGUIMIENTO 2026'!$O$14,INT((ROW()-13)/2),0)),"",OFFSET('11. SEGUIMIENTO 2026'!$O$14,INT((ROW()-13)/2),0)),IF(ISBLANK(OFFSET('9. METAS'!$S$20,INT((ROW()-14)/2),0)),"",OFFSET('9. METAS'!$S$20,INT((ROW()-14)/2),0)))</f>
        <v/>
      </c>
      <c r="L298" s="196" t="str">
        <f ca="1">IF(MOD(ROW()-13,2)=0,IF(ISBLANK(OFFSET('11. SEGUIMIENTO 2026'!$P$14,INT((ROW()-13)/2),0)),"",OFFSET('11. SEGUIMIENTO 2026'!$P$14,INT((ROW()-13)/2),0)),IF(ISBLANK(OFFSET('9. METAS'!$T$20,INT((ROW()-14)/2),0)),"",OFFSET('9. METAS'!$T$20,INT((ROW()-14)/2),0)))</f>
        <v/>
      </c>
      <c r="M298" s="197" t="str">
        <f ca="1">IF(MOD(ROW()-13,2)=0,IF(ISBLANK(OFFSET('11. SEGUIMIENTO 2026'!$Q$14,INT((ROW()-13)/2),0)),"",OFFSET('11. SEGUIMIENTO 2026'!$Q$14,INT((ROW()-13)/2),0)),IF(ISBLANK(OFFSET('9. METAS'!$U$20,INT((ROW()-14)/2),0)),"",OFFSET('9. METAS'!$U$20,INT((ROW()-14)/2),0)))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METAS'!$L$20,INT((ROW()-13)/2),0)),"",OFFSET('9. METAS'!$L$20,INT((ROW()-13)/2),0))</f>
        <v/>
      </c>
      <c r="I299" s="763"/>
      <c r="J299" s="195" t="str">
        <f ca="1">IF(MOD(ROW()-13,2)=0,IF(ISBLANK(OFFSET('11. SEGUIMIENTO 2026'!$N$14,INT((ROW()-13)/2),0)),"",OFFSET('11. SEGUIMIENTO 2026'!$N$14,INT((ROW()-13)/2),0)),IF(ISBLANK(OFFSET('9. METAS'!$R$20,INT((ROW()-14)/2),0)),"",OFFSET('9. METAS'!$R$20,INT((ROW()-14)/2),0)))</f>
        <v/>
      </c>
      <c r="K299" s="196" t="str">
        <f ca="1">IF(MOD(ROW()-13,2)=0,IF(ISBLANK(OFFSET('11. SEGUIMIENTO 2026'!$O$14,INT((ROW()-13)/2),0)),"",OFFSET('11. SEGUIMIENTO 2026'!$O$14,INT((ROW()-13)/2),0)),IF(ISBLANK(OFFSET('9. METAS'!$S$20,INT((ROW()-14)/2),0)),"",OFFSET('9. METAS'!$S$20,INT((ROW()-14)/2),0)))</f>
        <v/>
      </c>
      <c r="L299" s="196" t="str">
        <f ca="1">IF(MOD(ROW()-13,2)=0,IF(ISBLANK(OFFSET('11. SEGUIMIENTO 2026'!$P$14,INT((ROW()-13)/2),0)),"",OFFSET('11. SEGUIMIENTO 2026'!$P$14,INT((ROW()-13)/2),0)),IF(ISBLANK(OFFSET('9. METAS'!$T$20,INT((ROW()-14)/2),0)),"",OFFSET('9. METAS'!$T$20,INT((ROW()-14)/2),0)))</f>
        <v/>
      </c>
      <c r="M299" s="197" t="str">
        <f ca="1">IF(MOD(ROW()-13,2)=0,IF(ISBLANK(OFFSET('11. SEGUIMIENTO 2026'!$Q$14,INT((ROW()-13)/2),0)),"",OFFSET('11. SEGUIMIENTO 2026'!$Q$14,INT((ROW()-13)/2),0)),IF(ISBLANK(OFFSET('9. METAS'!$U$20,INT((ROW()-14)/2),0)),"",OFFSET('9. METAS'!$U$20,INT((ROW()-14)/2),0)))</f>
        <v/>
      </c>
      <c r="N299" s="769" t="str">
        <f ca="1">IFERROR(J299/J300,"ND")</f>
        <v>ND</v>
      </c>
      <c r="O299" s="771" t="str">
        <f ca="1">IFERROR(((J299+K299+L299)/H299),"ND")</f>
        <v>ND</v>
      </c>
      <c r="P299" s="775"/>
    </row>
    <row r="300" spans="3:16">
      <c r="C300" s="747"/>
      <c r="D300" s="749"/>
      <c r="E300" s="749"/>
      <c r="F300" s="751"/>
      <c r="G300" s="753"/>
      <c r="H300" s="760"/>
      <c r="I300" s="764"/>
      <c r="J300" s="195" t="str">
        <f ca="1">IF(MOD(ROW()-13,2)=0,IF(ISBLANK(OFFSET('11. SEGUIMIENTO 2026'!$N$14,INT((ROW()-13)/2),0)),"",OFFSET('11. SEGUIMIENTO 2026'!$N$14,INT((ROW()-13)/2),0)),IF(ISBLANK(OFFSET('9. METAS'!$R$20,INT((ROW()-14)/2),0)),"",OFFSET('9. METAS'!$R$20,INT((ROW()-14)/2),0)))</f>
        <v/>
      </c>
      <c r="K300" s="196" t="str">
        <f ca="1">IF(MOD(ROW()-13,2)=0,IF(ISBLANK(OFFSET('11. SEGUIMIENTO 2026'!$O$14,INT((ROW()-13)/2),0)),"",OFFSET('11. SEGUIMIENTO 2026'!$O$14,INT((ROW()-13)/2),0)),IF(ISBLANK(OFFSET('9. METAS'!$S$20,INT((ROW()-14)/2),0)),"",OFFSET('9. METAS'!$S$20,INT((ROW()-14)/2),0)))</f>
        <v/>
      </c>
      <c r="L300" s="196" t="str">
        <f ca="1">IF(MOD(ROW()-13,2)=0,IF(ISBLANK(OFFSET('11. SEGUIMIENTO 2026'!$P$14,INT((ROW()-13)/2),0)),"",OFFSET('11. SEGUIMIENTO 2026'!$P$14,INT((ROW()-13)/2),0)),IF(ISBLANK(OFFSET('9. METAS'!$T$20,INT((ROW()-14)/2),0)),"",OFFSET('9. METAS'!$T$20,INT((ROW()-14)/2),0)))</f>
        <v/>
      </c>
      <c r="M300" s="197" t="str">
        <f ca="1">IF(MOD(ROW()-13,2)=0,IF(ISBLANK(OFFSET('11. SEGUIMIENTO 2026'!$Q$14,INT((ROW()-13)/2),0)),"",OFFSET('11. SEGUIMIENTO 2026'!$Q$14,INT((ROW()-13)/2),0)),IF(ISBLANK(OFFSET('9. METAS'!$U$20,INT((ROW()-14)/2),0)),"",OFFSET('9. METAS'!$U$20,INT((ROW()-14)/2),0)))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METAS'!$L$20,INT((ROW()-13)/2),0)),"",OFFSET('9. METAS'!$L$20,INT((ROW()-13)/2),0))</f>
        <v/>
      </c>
      <c r="I301" s="763"/>
      <c r="J301" s="195" t="str">
        <f ca="1">IF(MOD(ROW()-13,2)=0,IF(ISBLANK(OFFSET('11. SEGUIMIENTO 2026'!$N$14,INT((ROW()-13)/2),0)),"",OFFSET('11. SEGUIMIENTO 2026'!$N$14,INT((ROW()-13)/2),0)),IF(ISBLANK(OFFSET('9. METAS'!$R$20,INT((ROW()-14)/2),0)),"",OFFSET('9. METAS'!$R$20,INT((ROW()-14)/2),0)))</f>
        <v/>
      </c>
      <c r="K301" s="196" t="str">
        <f ca="1">IF(MOD(ROW()-13,2)=0,IF(ISBLANK(OFFSET('11. SEGUIMIENTO 2026'!$O$14,INT((ROW()-13)/2),0)),"",OFFSET('11. SEGUIMIENTO 2026'!$O$14,INT((ROW()-13)/2),0)),IF(ISBLANK(OFFSET('9. METAS'!$S$20,INT((ROW()-14)/2),0)),"",OFFSET('9. METAS'!$S$20,INT((ROW()-14)/2),0)))</f>
        <v/>
      </c>
      <c r="L301" s="196" t="str">
        <f ca="1">IF(MOD(ROW()-13,2)=0,IF(ISBLANK(OFFSET('11. SEGUIMIENTO 2026'!$P$14,INT((ROW()-13)/2),0)),"",OFFSET('11. SEGUIMIENTO 2026'!$P$14,INT((ROW()-13)/2),0)),IF(ISBLANK(OFFSET('9. METAS'!$T$20,INT((ROW()-14)/2),0)),"",OFFSET('9. METAS'!$T$20,INT((ROW()-14)/2),0)))</f>
        <v/>
      </c>
      <c r="M301" s="197" t="str">
        <f ca="1">IF(MOD(ROW()-13,2)=0,IF(ISBLANK(OFFSET('11. SEGUIMIENTO 2026'!$Q$14,INT((ROW()-13)/2),0)),"",OFFSET('11. SEGUIMIENTO 2026'!$Q$14,INT((ROW()-13)/2),0)),IF(ISBLANK(OFFSET('9. METAS'!$U$20,INT((ROW()-14)/2),0)),"",OFFSET('9. METAS'!$U$20,INT((ROW()-14)/2),0)))</f>
        <v/>
      </c>
      <c r="N301" s="769" t="str">
        <f ca="1">IFERROR(J301/J302,"ND")</f>
        <v>ND</v>
      </c>
      <c r="O301" s="771" t="str">
        <f ca="1">IFERROR(((J301+K301+L301)/H301),"ND")</f>
        <v>ND</v>
      </c>
      <c r="P301" s="775"/>
    </row>
    <row r="302" spans="3:16">
      <c r="C302" s="747"/>
      <c r="D302" s="749"/>
      <c r="E302" s="749"/>
      <c r="F302" s="751"/>
      <c r="G302" s="753"/>
      <c r="H302" s="760"/>
      <c r="I302" s="764"/>
      <c r="J302" s="195" t="str">
        <f ca="1">IF(MOD(ROW()-13,2)=0,IF(ISBLANK(OFFSET('11. SEGUIMIENTO 2026'!$N$14,INT((ROW()-13)/2),0)),"",OFFSET('11. SEGUIMIENTO 2026'!$N$14,INT((ROW()-13)/2),0)),IF(ISBLANK(OFFSET('9. METAS'!$R$20,INT((ROW()-14)/2),0)),"",OFFSET('9. METAS'!$R$20,INT((ROW()-14)/2),0)))</f>
        <v/>
      </c>
      <c r="K302" s="196" t="str">
        <f ca="1">IF(MOD(ROW()-13,2)=0,IF(ISBLANK(OFFSET('11. SEGUIMIENTO 2026'!$O$14,INT((ROW()-13)/2),0)),"",OFFSET('11. SEGUIMIENTO 2026'!$O$14,INT((ROW()-13)/2),0)),IF(ISBLANK(OFFSET('9. METAS'!$S$20,INT((ROW()-14)/2),0)),"",OFFSET('9. METAS'!$S$20,INT((ROW()-14)/2),0)))</f>
        <v/>
      </c>
      <c r="L302" s="196" t="str">
        <f ca="1">IF(MOD(ROW()-13,2)=0,IF(ISBLANK(OFFSET('11. SEGUIMIENTO 2026'!$P$14,INT((ROW()-13)/2),0)),"",OFFSET('11. SEGUIMIENTO 2026'!$P$14,INT((ROW()-13)/2),0)),IF(ISBLANK(OFFSET('9. METAS'!$T$20,INT((ROW()-14)/2),0)),"",OFFSET('9. METAS'!$T$20,INT((ROW()-14)/2),0)))</f>
        <v/>
      </c>
      <c r="M302" s="197" t="str">
        <f ca="1">IF(MOD(ROW()-13,2)=0,IF(ISBLANK(OFFSET('11. SEGUIMIENTO 2026'!$Q$14,INT((ROW()-13)/2),0)),"",OFFSET('11. SEGUIMIENTO 2026'!$Q$14,INT((ROW()-13)/2),0)),IF(ISBLANK(OFFSET('9. METAS'!$U$20,INT((ROW()-14)/2),0)),"",OFFSET('9. METAS'!$U$20,INT((ROW()-14)/2),0)))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METAS'!$L$20,INT((ROW()-13)/2),0)),"",OFFSET('9. METAS'!$L$20,INT((ROW()-13)/2),0))</f>
        <v/>
      </c>
      <c r="I303" s="763"/>
      <c r="J303" s="195" t="str">
        <f ca="1">IF(MOD(ROW()-13,2)=0,IF(ISBLANK(OFFSET('11. SEGUIMIENTO 2026'!$N$14,INT((ROW()-13)/2),0)),"",OFFSET('11. SEGUIMIENTO 2026'!$N$14,INT((ROW()-13)/2),0)),IF(ISBLANK(OFFSET('9. METAS'!$R$20,INT((ROW()-14)/2),0)),"",OFFSET('9. METAS'!$R$20,INT((ROW()-14)/2),0)))</f>
        <v/>
      </c>
      <c r="K303" s="196" t="str">
        <f ca="1">IF(MOD(ROW()-13,2)=0,IF(ISBLANK(OFFSET('11. SEGUIMIENTO 2026'!$O$14,INT((ROW()-13)/2),0)),"",OFFSET('11. SEGUIMIENTO 2026'!$O$14,INT((ROW()-13)/2),0)),IF(ISBLANK(OFFSET('9. METAS'!$S$20,INT((ROW()-14)/2),0)),"",OFFSET('9. METAS'!$S$20,INT((ROW()-14)/2),0)))</f>
        <v/>
      </c>
      <c r="L303" s="196" t="str">
        <f ca="1">IF(MOD(ROW()-13,2)=0,IF(ISBLANK(OFFSET('11. SEGUIMIENTO 2026'!$P$14,INT((ROW()-13)/2),0)),"",OFFSET('11. SEGUIMIENTO 2026'!$P$14,INT((ROW()-13)/2),0)),IF(ISBLANK(OFFSET('9. METAS'!$T$20,INT((ROW()-14)/2),0)),"",OFFSET('9. METAS'!$T$20,INT((ROW()-14)/2),0)))</f>
        <v/>
      </c>
      <c r="M303" s="197" t="str">
        <f ca="1">IF(MOD(ROW()-13,2)=0,IF(ISBLANK(OFFSET('11. SEGUIMIENTO 2026'!$Q$14,INT((ROW()-13)/2),0)),"",OFFSET('11. SEGUIMIENTO 2026'!$Q$14,INT((ROW()-13)/2),0)),IF(ISBLANK(OFFSET('9. METAS'!$U$20,INT((ROW()-14)/2),0)),"",OFFSET('9. METAS'!$U$20,INT((ROW()-14)/2),0)))</f>
        <v/>
      </c>
      <c r="N303" s="769" t="str">
        <f ca="1">IFERROR(J303/J304,"ND")</f>
        <v>ND</v>
      </c>
      <c r="O303" s="771" t="str">
        <f ca="1">IFERROR(((J303+K303+L303)/H303),"ND")</f>
        <v>ND</v>
      </c>
      <c r="P303" s="775"/>
    </row>
    <row r="304" spans="3:16">
      <c r="C304" s="747"/>
      <c r="D304" s="749"/>
      <c r="E304" s="749"/>
      <c r="F304" s="751"/>
      <c r="G304" s="753"/>
      <c r="H304" s="760"/>
      <c r="I304" s="764"/>
      <c r="J304" s="195" t="str">
        <f ca="1">IF(MOD(ROW()-13,2)=0,IF(ISBLANK(OFFSET('11. SEGUIMIENTO 2026'!$N$14,INT((ROW()-13)/2),0)),"",OFFSET('11. SEGUIMIENTO 2026'!$N$14,INT((ROW()-13)/2),0)),IF(ISBLANK(OFFSET('9. METAS'!$R$20,INT((ROW()-14)/2),0)),"",OFFSET('9. METAS'!$R$20,INT((ROW()-14)/2),0)))</f>
        <v/>
      </c>
      <c r="K304" s="196" t="str">
        <f ca="1">IF(MOD(ROW()-13,2)=0,IF(ISBLANK(OFFSET('11. SEGUIMIENTO 2026'!$O$14,INT((ROW()-13)/2),0)),"",OFFSET('11. SEGUIMIENTO 2026'!$O$14,INT((ROW()-13)/2),0)),IF(ISBLANK(OFFSET('9. METAS'!$S$20,INT((ROW()-14)/2),0)),"",OFFSET('9. METAS'!$S$20,INT((ROW()-14)/2),0)))</f>
        <v/>
      </c>
      <c r="L304" s="196" t="str">
        <f ca="1">IF(MOD(ROW()-13,2)=0,IF(ISBLANK(OFFSET('11. SEGUIMIENTO 2026'!$P$14,INT((ROW()-13)/2),0)),"",OFFSET('11. SEGUIMIENTO 2026'!$P$14,INT((ROW()-13)/2),0)),IF(ISBLANK(OFFSET('9. METAS'!$T$20,INT((ROW()-14)/2),0)),"",OFFSET('9. METAS'!$T$20,INT((ROW()-14)/2),0)))</f>
        <v/>
      </c>
      <c r="M304" s="197" t="str">
        <f ca="1">IF(MOD(ROW()-13,2)=0,IF(ISBLANK(OFFSET('11. SEGUIMIENTO 2026'!$Q$14,INT((ROW()-13)/2),0)),"",OFFSET('11. SEGUIMIENTO 2026'!$Q$14,INT((ROW()-13)/2),0)),IF(ISBLANK(OFFSET('9. METAS'!$U$20,INT((ROW()-14)/2),0)),"",OFFSET('9. METAS'!$U$20,INT((ROW()-14)/2),0)))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METAS'!$L$20,INT((ROW()-13)/2),0)),"",OFFSET('9. METAS'!$L$20,INT((ROW()-13)/2),0))</f>
        <v/>
      </c>
      <c r="I305" s="763"/>
      <c r="J305" s="195" t="str">
        <f ca="1">IF(MOD(ROW()-13,2)=0,IF(ISBLANK(OFFSET('11. SEGUIMIENTO 2026'!$N$14,INT((ROW()-13)/2),0)),"",OFFSET('11. SEGUIMIENTO 2026'!$N$14,INT((ROW()-13)/2),0)),IF(ISBLANK(OFFSET('9. METAS'!$R$20,INT((ROW()-14)/2),0)),"",OFFSET('9. METAS'!$R$20,INT((ROW()-14)/2),0)))</f>
        <v/>
      </c>
      <c r="K305" s="196" t="str">
        <f ca="1">IF(MOD(ROW()-13,2)=0,IF(ISBLANK(OFFSET('11. SEGUIMIENTO 2026'!$O$14,INT((ROW()-13)/2),0)),"",OFFSET('11. SEGUIMIENTO 2026'!$O$14,INT((ROW()-13)/2),0)),IF(ISBLANK(OFFSET('9. METAS'!$S$20,INT((ROW()-14)/2),0)),"",OFFSET('9. METAS'!$S$20,INT((ROW()-14)/2),0)))</f>
        <v/>
      </c>
      <c r="L305" s="196" t="str">
        <f ca="1">IF(MOD(ROW()-13,2)=0,IF(ISBLANK(OFFSET('11. SEGUIMIENTO 2026'!$P$14,INT((ROW()-13)/2),0)),"",OFFSET('11. SEGUIMIENTO 2026'!$P$14,INT((ROW()-13)/2),0)),IF(ISBLANK(OFFSET('9. METAS'!$T$20,INT((ROW()-14)/2),0)),"",OFFSET('9. METAS'!$T$20,INT((ROW()-14)/2),0)))</f>
        <v/>
      </c>
      <c r="M305" s="197" t="str">
        <f ca="1">IF(MOD(ROW()-13,2)=0,IF(ISBLANK(OFFSET('11. SEGUIMIENTO 2026'!$Q$14,INT((ROW()-13)/2),0)),"",OFFSET('11. SEGUIMIENTO 2026'!$Q$14,INT((ROW()-13)/2),0)),IF(ISBLANK(OFFSET('9. METAS'!$U$20,INT((ROW()-14)/2),0)),"",OFFSET('9. METAS'!$U$20,INT((ROW()-14)/2),0)))</f>
        <v/>
      </c>
      <c r="N305" s="769" t="str">
        <f ca="1">IFERROR(J305/J306,"ND")</f>
        <v>ND</v>
      </c>
      <c r="O305" s="771" t="str">
        <f ca="1">IFERROR(((J305+K305+L305)/H305),"ND")</f>
        <v>ND</v>
      </c>
      <c r="P305" s="775"/>
    </row>
    <row r="306" spans="3:16">
      <c r="C306" s="747"/>
      <c r="D306" s="749"/>
      <c r="E306" s="749"/>
      <c r="F306" s="751"/>
      <c r="G306" s="753"/>
      <c r="H306" s="760"/>
      <c r="I306" s="764"/>
      <c r="J306" s="195" t="str">
        <f ca="1">IF(MOD(ROW()-13,2)=0,IF(ISBLANK(OFFSET('11. SEGUIMIENTO 2026'!$N$14,INT((ROW()-13)/2),0)),"",OFFSET('11. SEGUIMIENTO 2026'!$N$14,INT((ROW()-13)/2),0)),IF(ISBLANK(OFFSET('9. METAS'!$R$20,INT((ROW()-14)/2),0)),"",OFFSET('9. METAS'!$R$20,INT((ROW()-14)/2),0)))</f>
        <v/>
      </c>
      <c r="K306" s="196" t="str">
        <f ca="1">IF(MOD(ROW()-13,2)=0,IF(ISBLANK(OFFSET('11. SEGUIMIENTO 2026'!$O$14,INT((ROW()-13)/2),0)),"",OFFSET('11. SEGUIMIENTO 2026'!$O$14,INT((ROW()-13)/2),0)),IF(ISBLANK(OFFSET('9. METAS'!$S$20,INT((ROW()-14)/2),0)),"",OFFSET('9. METAS'!$S$20,INT((ROW()-14)/2),0)))</f>
        <v/>
      </c>
      <c r="L306" s="196" t="str">
        <f ca="1">IF(MOD(ROW()-13,2)=0,IF(ISBLANK(OFFSET('11. SEGUIMIENTO 2026'!$P$14,INT((ROW()-13)/2),0)),"",OFFSET('11. SEGUIMIENTO 2026'!$P$14,INT((ROW()-13)/2),0)),IF(ISBLANK(OFFSET('9. METAS'!$T$20,INT((ROW()-14)/2),0)),"",OFFSET('9. METAS'!$T$20,INT((ROW()-14)/2),0)))</f>
        <v/>
      </c>
      <c r="M306" s="197" t="str">
        <f ca="1">IF(MOD(ROW()-13,2)=0,IF(ISBLANK(OFFSET('11. SEGUIMIENTO 2026'!$Q$14,INT((ROW()-13)/2),0)),"",OFFSET('11. SEGUIMIENTO 2026'!$Q$14,INT((ROW()-13)/2),0)),IF(ISBLANK(OFFSET('9. METAS'!$U$20,INT((ROW()-14)/2),0)),"",OFFSET('9. METAS'!$U$20,INT((ROW()-14)/2),0)))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METAS'!$L$20,INT((ROW()-13)/2),0)),"",OFFSET('9. METAS'!$L$20,INT((ROW()-13)/2),0))</f>
        <v/>
      </c>
      <c r="I307" s="763"/>
      <c r="J307" s="195" t="str">
        <f ca="1">IF(MOD(ROW()-13,2)=0,IF(ISBLANK(OFFSET('11. SEGUIMIENTO 2026'!$N$14,INT((ROW()-13)/2),0)),"",OFFSET('11. SEGUIMIENTO 2026'!$N$14,INT((ROW()-13)/2),0)),IF(ISBLANK(OFFSET('9. METAS'!$R$20,INT((ROW()-14)/2),0)),"",OFFSET('9. METAS'!$R$20,INT((ROW()-14)/2),0)))</f>
        <v/>
      </c>
      <c r="K307" s="196" t="str">
        <f ca="1">IF(MOD(ROW()-13,2)=0,IF(ISBLANK(OFFSET('11. SEGUIMIENTO 2026'!$O$14,INT((ROW()-13)/2),0)),"",OFFSET('11. SEGUIMIENTO 2026'!$O$14,INT((ROW()-13)/2),0)),IF(ISBLANK(OFFSET('9. METAS'!$S$20,INT((ROW()-14)/2),0)),"",OFFSET('9. METAS'!$S$20,INT((ROW()-14)/2),0)))</f>
        <v/>
      </c>
      <c r="L307" s="196" t="str">
        <f ca="1">IF(MOD(ROW()-13,2)=0,IF(ISBLANK(OFFSET('11. SEGUIMIENTO 2026'!$P$14,INT((ROW()-13)/2),0)),"",OFFSET('11. SEGUIMIENTO 2026'!$P$14,INT((ROW()-13)/2),0)),IF(ISBLANK(OFFSET('9. METAS'!$T$20,INT((ROW()-14)/2),0)),"",OFFSET('9. METAS'!$T$20,INT((ROW()-14)/2),0)))</f>
        <v/>
      </c>
      <c r="M307" s="197" t="str">
        <f ca="1">IF(MOD(ROW()-13,2)=0,IF(ISBLANK(OFFSET('11. SEGUIMIENTO 2026'!$Q$14,INT((ROW()-13)/2),0)),"",OFFSET('11. SEGUIMIENTO 2026'!$Q$14,INT((ROW()-13)/2),0)),IF(ISBLANK(OFFSET('9. METAS'!$U$20,INT((ROW()-14)/2),0)),"",OFFSET('9. METAS'!$U$20,INT((ROW()-14)/2),0)))</f>
        <v/>
      </c>
      <c r="N307" s="769" t="str">
        <f ca="1">IFERROR(J307/J308,"ND")</f>
        <v>ND</v>
      </c>
      <c r="O307" s="771" t="str">
        <f ca="1">IFERROR(((J307+K307+L307)/H307),"ND")</f>
        <v>ND</v>
      </c>
      <c r="P307" s="775"/>
    </row>
    <row r="308" spans="3:16">
      <c r="C308" s="747"/>
      <c r="D308" s="749"/>
      <c r="E308" s="749"/>
      <c r="F308" s="751"/>
      <c r="G308" s="753"/>
      <c r="H308" s="760"/>
      <c r="I308" s="764"/>
      <c r="J308" s="195" t="str">
        <f ca="1">IF(MOD(ROW()-13,2)=0,IF(ISBLANK(OFFSET('11. SEGUIMIENTO 2026'!$N$14,INT((ROW()-13)/2),0)),"",OFFSET('11. SEGUIMIENTO 2026'!$N$14,INT((ROW()-13)/2),0)),IF(ISBLANK(OFFSET('9. METAS'!$R$20,INT((ROW()-14)/2),0)),"",OFFSET('9. METAS'!$R$20,INT((ROW()-14)/2),0)))</f>
        <v/>
      </c>
      <c r="K308" s="196" t="str">
        <f ca="1">IF(MOD(ROW()-13,2)=0,IF(ISBLANK(OFFSET('11. SEGUIMIENTO 2026'!$O$14,INT((ROW()-13)/2),0)),"",OFFSET('11. SEGUIMIENTO 2026'!$O$14,INT((ROW()-13)/2),0)),IF(ISBLANK(OFFSET('9. METAS'!$S$20,INT((ROW()-14)/2),0)),"",OFFSET('9. METAS'!$S$20,INT((ROW()-14)/2),0)))</f>
        <v/>
      </c>
      <c r="L308" s="196" t="str">
        <f ca="1">IF(MOD(ROW()-13,2)=0,IF(ISBLANK(OFFSET('11. SEGUIMIENTO 2026'!$P$14,INT((ROW()-13)/2),0)),"",OFFSET('11. SEGUIMIENTO 2026'!$P$14,INT((ROW()-13)/2),0)),IF(ISBLANK(OFFSET('9. METAS'!$T$20,INT((ROW()-14)/2),0)),"",OFFSET('9. METAS'!$T$20,INT((ROW()-14)/2),0)))</f>
        <v/>
      </c>
      <c r="M308" s="197" t="str">
        <f ca="1">IF(MOD(ROW()-13,2)=0,IF(ISBLANK(OFFSET('11. SEGUIMIENTO 2026'!$Q$14,INT((ROW()-13)/2),0)),"",OFFSET('11. SEGUIMIENTO 2026'!$Q$14,INT((ROW()-13)/2),0)),IF(ISBLANK(OFFSET('9. METAS'!$U$20,INT((ROW()-14)/2),0)),"",OFFSET('9. METAS'!$U$20,INT((ROW()-14)/2),0)))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METAS'!$L$20,INT((ROW()-13)/2),0)),"",OFFSET('9. METAS'!$L$20,INT((ROW()-13)/2),0))</f>
        <v/>
      </c>
      <c r="I309" s="763"/>
      <c r="J309" s="195" t="str">
        <f ca="1">IF(MOD(ROW()-13,2)=0,IF(ISBLANK(OFFSET('11. SEGUIMIENTO 2026'!$N$14,INT((ROW()-13)/2),0)),"",OFFSET('11. SEGUIMIENTO 2026'!$N$14,INT((ROW()-13)/2),0)),IF(ISBLANK(OFFSET('9. METAS'!$R$20,INT((ROW()-14)/2),0)),"",OFFSET('9. METAS'!$R$20,INT((ROW()-14)/2),0)))</f>
        <v/>
      </c>
      <c r="K309" s="196" t="str">
        <f ca="1">IF(MOD(ROW()-13,2)=0,IF(ISBLANK(OFFSET('11. SEGUIMIENTO 2026'!$O$14,INT((ROW()-13)/2),0)),"",OFFSET('11. SEGUIMIENTO 2026'!$O$14,INT((ROW()-13)/2),0)),IF(ISBLANK(OFFSET('9. METAS'!$S$20,INT((ROW()-14)/2),0)),"",OFFSET('9. METAS'!$S$20,INT((ROW()-14)/2),0)))</f>
        <v/>
      </c>
      <c r="L309" s="196" t="str">
        <f ca="1">IF(MOD(ROW()-13,2)=0,IF(ISBLANK(OFFSET('11. SEGUIMIENTO 2026'!$P$14,INT((ROW()-13)/2),0)),"",OFFSET('11. SEGUIMIENTO 2026'!$P$14,INT((ROW()-13)/2),0)),IF(ISBLANK(OFFSET('9. METAS'!$T$20,INT((ROW()-14)/2),0)),"",OFFSET('9. METAS'!$T$20,INT((ROW()-14)/2),0)))</f>
        <v/>
      </c>
      <c r="M309" s="197" t="str">
        <f ca="1">IF(MOD(ROW()-13,2)=0,IF(ISBLANK(OFFSET('11. SEGUIMIENTO 2026'!$Q$14,INT((ROW()-13)/2),0)),"",OFFSET('11. SEGUIMIENTO 2026'!$Q$14,INT((ROW()-13)/2),0)),IF(ISBLANK(OFFSET('9. METAS'!$U$20,INT((ROW()-14)/2),0)),"",OFFSET('9. METAS'!$U$20,INT((ROW()-14)/2),0)))</f>
        <v/>
      </c>
      <c r="N309" s="769" t="str">
        <f ca="1">IFERROR(J309/J310,"ND")</f>
        <v>ND</v>
      </c>
      <c r="O309" s="771" t="str">
        <f ca="1">IFERROR(((J309+K309+L309)/H309),"ND")</f>
        <v>ND</v>
      </c>
      <c r="P309" s="775"/>
    </row>
    <row r="310" spans="3:16">
      <c r="C310" s="747"/>
      <c r="D310" s="749"/>
      <c r="E310" s="749"/>
      <c r="F310" s="751"/>
      <c r="G310" s="753"/>
      <c r="H310" s="760"/>
      <c r="I310" s="764"/>
      <c r="J310" s="195" t="str">
        <f ca="1">IF(MOD(ROW()-13,2)=0,IF(ISBLANK(OFFSET('11. SEGUIMIENTO 2026'!$N$14,INT((ROW()-13)/2),0)),"",OFFSET('11. SEGUIMIENTO 2026'!$N$14,INT((ROW()-13)/2),0)),IF(ISBLANK(OFFSET('9. METAS'!$R$20,INT((ROW()-14)/2),0)),"",OFFSET('9. METAS'!$R$20,INT((ROW()-14)/2),0)))</f>
        <v/>
      </c>
      <c r="K310" s="196" t="str">
        <f ca="1">IF(MOD(ROW()-13,2)=0,IF(ISBLANK(OFFSET('11. SEGUIMIENTO 2026'!$O$14,INT((ROW()-13)/2),0)),"",OFFSET('11. SEGUIMIENTO 2026'!$O$14,INT((ROW()-13)/2),0)),IF(ISBLANK(OFFSET('9. METAS'!$S$20,INT((ROW()-14)/2),0)),"",OFFSET('9. METAS'!$S$20,INT((ROW()-14)/2),0)))</f>
        <v/>
      </c>
      <c r="L310" s="196" t="str">
        <f ca="1">IF(MOD(ROW()-13,2)=0,IF(ISBLANK(OFFSET('11. SEGUIMIENTO 2026'!$P$14,INT((ROW()-13)/2),0)),"",OFFSET('11. SEGUIMIENTO 2026'!$P$14,INT((ROW()-13)/2),0)),IF(ISBLANK(OFFSET('9. METAS'!$T$20,INT((ROW()-14)/2),0)),"",OFFSET('9. METAS'!$T$20,INT((ROW()-14)/2),0)))</f>
        <v/>
      </c>
      <c r="M310" s="197" t="str">
        <f ca="1">IF(MOD(ROW()-13,2)=0,IF(ISBLANK(OFFSET('11. SEGUIMIENTO 2026'!$Q$14,INT((ROW()-13)/2),0)),"",OFFSET('11. SEGUIMIENTO 2026'!$Q$14,INT((ROW()-13)/2),0)),IF(ISBLANK(OFFSET('9. METAS'!$U$20,INT((ROW()-14)/2),0)),"",OFFSET('9. METAS'!$U$20,INT((ROW()-14)/2),0)))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METAS'!$L$20,INT((ROW()-13)/2),0)),"",OFFSET('9. METAS'!$L$20,INT((ROW()-13)/2),0))</f>
        <v/>
      </c>
      <c r="I311" s="763"/>
      <c r="J311" s="195" t="str">
        <f ca="1">IF(MOD(ROW()-13,2)=0,IF(ISBLANK(OFFSET('11. SEGUIMIENTO 2026'!$N$14,INT((ROW()-13)/2),0)),"",OFFSET('11. SEGUIMIENTO 2026'!$N$14,INT((ROW()-13)/2),0)),IF(ISBLANK(OFFSET('9. METAS'!$R$20,INT((ROW()-14)/2),0)),"",OFFSET('9. METAS'!$R$20,INT((ROW()-14)/2),0)))</f>
        <v/>
      </c>
      <c r="K311" s="196" t="str">
        <f ca="1">IF(MOD(ROW()-13,2)=0,IF(ISBLANK(OFFSET('11. SEGUIMIENTO 2026'!$O$14,INT((ROW()-13)/2),0)),"",OFFSET('11. SEGUIMIENTO 2026'!$O$14,INT((ROW()-13)/2),0)),IF(ISBLANK(OFFSET('9. METAS'!$S$20,INT((ROW()-14)/2),0)),"",OFFSET('9. METAS'!$S$20,INT((ROW()-14)/2),0)))</f>
        <v/>
      </c>
      <c r="L311" s="196" t="str">
        <f ca="1">IF(MOD(ROW()-13,2)=0,IF(ISBLANK(OFFSET('11. SEGUIMIENTO 2026'!$P$14,INT((ROW()-13)/2),0)),"",OFFSET('11. SEGUIMIENTO 2026'!$P$14,INT((ROW()-13)/2),0)),IF(ISBLANK(OFFSET('9. METAS'!$T$20,INT((ROW()-14)/2),0)),"",OFFSET('9. METAS'!$T$20,INT((ROW()-14)/2),0)))</f>
        <v/>
      </c>
      <c r="M311" s="197" t="str">
        <f ca="1">IF(MOD(ROW()-13,2)=0,IF(ISBLANK(OFFSET('11. SEGUIMIENTO 2026'!$Q$14,INT((ROW()-13)/2),0)),"",OFFSET('11. SEGUIMIENTO 2026'!$Q$14,INT((ROW()-13)/2),0)),IF(ISBLANK(OFFSET('9. METAS'!$U$20,INT((ROW()-14)/2),0)),"",OFFSET('9. METAS'!$U$20,INT((ROW()-14)/2),0)))</f>
        <v/>
      </c>
      <c r="N311" s="769" t="str">
        <f ca="1">IFERROR(J311/J312,"ND")</f>
        <v>ND</v>
      </c>
      <c r="O311" s="771" t="str">
        <f ca="1">IFERROR(((J311+K311+L311)/H311),"ND")</f>
        <v>ND</v>
      </c>
      <c r="P311" s="775"/>
    </row>
    <row r="312" spans="3:16">
      <c r="C312" s="747"/>
      <c r="D312" s="749"/>
      <c r="E312" s="749"/>
      <c r="F312" s="751"/>
      <c r="G312" s="753"/>
      <c r="H312" s="760"/>
      <c r="I312" s="764"/>
      <c r="J312" s="195" t="str">
        <f ca="1">IF(MOD(ROW()-13,2)=0,IF(ISBLANK(OFFSET('11. SEGUIMIENTO 2026'!$N$14,INT((ROW()-13)/2),0)),"",OFFSET('11. SEGUIMIENTO 2026'!$N$14,INT((ROW()-13)/2),0)),IF(ISBLANK(OFFSET('9. METAS'!$R$20,INT((ROW()-14)/2),0)),"",OFFSET('9. METAS'!$R$20,INT((ROW()-14)/2),0)))</f>
        <v/>
      </c>
      <c r="K312" s="196" t="str">
        <f ca="1">IF(MOD(ROW()-13,2)=0,IF(ISBLANK(OFFSET('11. SEGUIMIENTO 2026'!$O$14,INT((ROW()-13)/2),0)),"",OFFSET('11. SEGUIMIENTO 2026'!$O$14,INT((ROW()-13)/2),0)),IF(ISBLANK(OFFSET('9. METAS'!$S$20,INT((ROW()-14)/2),0)),"",OFFSET('9. METAS'!$S$20,INT((ROW()-14)/2),0)))</f>
        <v/>
      </c>
      <c r="L312" s="196" t="str">
        <f ca="1">IF(MOD(ROW()-13,2)=0,IF(ISBLANK(OFFSET('11. SEGUIMIENTO 2026'!$P$14,INT((ROW()-13)/2),0)),"",OFFSET('11. SEGUIMIENTO 2026'!$P$14,INT((ROW()-13)/2),0)),IF(ISBLANK(OFFSET('9. METAS'!$T$20,INT((ROW()-14)/2),0)),"",OFFSET('9. METAS'!$T$20,INT((ROW()-14)/2),0)))</f>
        <v/>
      </c>
      <c r="M312" s="197" t="str">
        <f ca="1">IF(MOD(ROW()-13,2)=0,IF(ISBLANK(OFFSET('11. SEGUIMIENTO 2026'!$Q$14,INT((ROW()-13)/2),0)),"",OFFSET('11. SEGUIMIENTO 2026'!$Q$14,INT((ROW()-13)/2),0)),IF(ISBLANK(OFFSET('9. METAS'!$U$20,INT((ROW()-14)/2),0)),"",OFFSET('9. METAS'!$U$20,INT((ROW()-14)/2),0)))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METAS'!$L$20,INT((ROW()-13)/2),0)),"",OFFSET('9. METAS'!$L$20,INT((ROW()-13)/2),0))</f>
        <v/>
      </c>
      <c r="I313" s="763"/>
      <c r="J313" s="195" t="str">
        <f ca="1">IF(MOD(ROW()-13,2)=0,IF(ISBLANK(OFFSET('11. SEGUIMIENTO 2026'!$N$14,INT((ROW()-13)/2),0)),"",OFFSET('11. SEGUIMIENTO 2026'!$N$14,INT((ROW()-13)/2),0)),IF(ISBLANK(OFFSET('9. METAS'!$R$20,INT((ROW()-14)/2),0)),"",OFFSET('9. METAS'!$R$20,INT((ROW()-14)/2),0)))</f>
        <v/>
      </c>
      <c r="K313" s="196" t="str">
        <f ca="1">IF(MOD(ROW()-13,2)=0,IF(ISBLANK(OFFSET('11. SEGUIMIENTO 2026'!$O$14,INT((ROW()-13)/2),0)),"",OFFSET('11. SEGUIMIENTO 2026'!$O$14,INT((ROW()-13)/2),0)),IF(ISBLANK(OFFSET('9. METAS'!$S$20,INT((ROW()-14)/2),0)),"",OFFSET('9. METAS'!$S$20,INT((ROW()-14)/2),0)))</f>
        <v/>
      </c>
      <c r="L313" s="196" t="str">
        <f ca="1">IF(MOD(ROW()-13,2)=0,IF(ISBLANK(OFFSET('11. SEGUIMIENTO 2026'!$P$14,INT((ROW()-13)/2),0)),"",OFFSET('11. SEGUIMIENTO 2026'!$P$14,INT((ROW()-13)/2),0)),IF(ISBLANK(OFFSET('9. METAS'!$T$20,INT((ROW()-14)/2),0)),"",OFFSET('9. METAS'!$T$20,INT((ROW()-14)/2),0)))</f>
        <v/>
      </c>
      <c r="M313" s="197" t="str">
        <f ca="1">IF(MOD(ROW()-13,2)=0,IF(ISBLANK(OFFSET('11. SEGUIMIENTO 2026'!$Q$14,INT((ROW()-13)/2),0)),"",OFFSET('11. SEGUIMIENTO 2026'!$Q$14,INT((ROW()-13)/2),0)),IF(ISBLANK(OFFSET('9. METAS'!$U$20,INT((ROW()-14)/2),0)),"",OFFSET('9. METAS'!$U$20,INT((ROW()-14)/2),0)))</f>
        <v/>
      </c>
      <c r="N313" s="769" t="str">
        <f ca="1">IFERROR(J313/J314,"ND")</f>
        <v>ND</v>
      </c>
      <c r="O313" s="771" t="str">
        <f ca="1">IFERROR(((J313+K313+L313)/H313),"ND")</f>
        <v>ND</v>
      </c>
      <c r="P313" s="775"/>
    </row>
    <row r="314" spans="3:16">
      <c r="C314" s="747"/>
      <c r="D314" s="749"/>
      <c r="E314" s="749"/>
      <c r="F314" s="751"/>
      <c r="G314" s="753"/>
      <c r="H314" s="760"/>
      <c r="I314" s="764"/>
      <c r="J314" s="195" t="str">
        <f ca="1">IF(MOD(ROW()-13,2)=0,IF(ISBLANK(OFFSET('11. SEGUIMIENTO 2026'!$N$14,INT((ROW()-13)/2),0)),"",OFFSET('11. SEGUIMIENTO 2026'!$N$14,INT((ROW()-13)/2),0)),IF(ISBLANK(OFFSET('9. METAS'!$R$20,INT((ROW()-14)/2),0)),"",OFFSET('9. METAS'!$R$20,INT((ROW()-14)/2),0)))</f>
        <v/>
      </c>
      <c r="K314" s="196" t="str">
        <f ca="1">IF(MOD(ROW()-13,2)=0,IF(ISBLANK(OFFSET('11. SEGUIMIENTO 2026'!$O$14,INT((ROW()-13)/2),0)),"",OFFSET('11. SEGUIMIENTO 2026'!$O$14,INT((ROW()-13)/2),0)),IF(ISBLANK(OFFSET('9. METAS'!$S$20,INT((ROW()-14)/2),0)),"",OFFSET('9. METAS'!$S$20,INT((ROW()-14)/2),0)))</f>
        <v/>
      </c>
      <c r="L314" s="196" t="str">
        <f ca="1">IF(MOD(ROW()-13,2)=0,IF(ISBLANK(OFFSET('11. SEGUIMIENTO 2026'!$P$14,INT((ROW()-13)/2),0)),"",OFFSET('11. SEGUIMIENTO 2026'!$P$14,INT((ROW()-13)/2),0)),IF(ISBLANK(OFFSET('9. METAS'!$T$20,INT((ROW()-14)/2),0)),"",OFFSET('9. METAS'!$T$20,INT((ROW()-14)/2),0)))</f>
        <v/>
      </c>
      <c r="M314" s="197" t="str">
        <f ca="1">IF(MOD(ROW()-13,2)=0,IF(ISBLANK(OFFSET('11. SEGUIMIENTO 2026'!$Q$14,INT((ROW()-13)/2),0)),"",OFFSET('11. SEGUIMIENTO 2026'!$Q$14,INT((ROW()-13)/2),0)),IF(ISBLANK(OFFSET('9. METAS'!$U$20,INT((ROW()-14)/2),0)),"",OFFSET('9. METAS'!$U$20,INT((ROW()-14)/2),0)))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METAS'!$L$20,INT((ROW()-13)/2),0)),"",OFFSET('9. METAS'!$L$20,INT((ROW()-13)/2),0))</f>
        <v/>
      </c>
      <c r="I315" s="763"/>
      <c r="J315" s="195" t="str">
        <f ca="1">IF(MOD(ROW()-13,2)=0,IF(ISBLANK(OFFSET('11. SEGUIMIENTO 2026'!$N$14,INT((ROW()-13)/2),0)),"",OFFSET('11. SEGUIMIENTO 2026'!$N$14,INT((ROW()-13)/2),0)),IF(ISBLANK(OFFSET('9. METAS'!$R$20,INT((ROW()-14)/2),0)),"",OFFSET('9. METAS'!$R$20,INT((ROW()-14)/2),0)))</f>
        <v/>
      </c>
      <c r="K315" s="196" t="str">
        <f ca="1">IF(MOD(ROW()-13,2)=0,IF(ISBLANK(OFFSET('11. SEGUIMIENTO 2026'!$O$14,INT((ROW()-13)/2),0)),"",OFFSET('11. SEGUIMIENTO 2026'!$O$14,INT((ROW()-13)/2),0)),IF(ISBLANK(OFFSET('9. METAS'!$S$20,INT((ROW()-14)/2),0)),"",OFFSET('9. METAS'!$S$20,INT((ROW()-14)/2),0)))</f>
        <v/>
      </c>
      <c r="L315" s="196" t="str">
        <f ca="1">IF(MOD(ROW()-13,2)=0,IF(ISBLANK(OFFSET('11. SEGUIMIENTO 2026'!$P$14,INT((ROW()-13)/2),0)),"",OFFSET('11. SEGUIMIENTO 2026'!$P$14,INT((ROW()-13)/2),0)),IF(ISBLANK(OFFSET('9. METAS'!$T$20,INT((ROW()-14)/2),0)),"",OFFSET('9. METAS'!$T$20,INT((ROW()-14)/2),0)))</f>
        <v/>
      </c>
      <c r="M315" s="197" t="str">
        <f ca="1">IF(MOD(ROW()-13,2)=0,IF(ISBLANK(OFFSET('11. SEGUIMIENTO 2026'!$Q$14,INT((ROW()-13)/2),0)),"",OFFSET('11. SEGUIMIENTO 2026'!$Q$14,INT((ROW()-13)/2),0)),IF(ISBLANK(OFFSET('9. METAS'!$U$20,INT((ROW()-14)/2),0)),"",OFFSET('9. METAS'!$U$20,INT((ROW()-14)/2),0)))</f>
        <v/>
      </c>
      <c r="N315" s="769" t="str">
        <f ca="1">IFERROR(J315/J316,"ND")</f>
        <v>ND</v>
      </c>
      <c r="O315" s="771" t="str">
        <f ca="1">IFERROR(((J315+K315+L315)/H315),"ND")</f>
        <v>ND</v>
      </c>
      <c r="P315" s="775"/>
    </row>
    <row r="316" spans="3:16">
      <c r="C316" s="747"/>
      <c r="D316" s="749"/>
      <c r="E316" s="749"/>
      <c r="F316" s="751"/>
      <c r="G316" s="753"/>
      <c r="H316" s="760"/>
      <c r="I316" s="764"/>
      <c r="J316" s="195" t="str">
        <f ca="1">IF(MOD(ROW()-13,2)=0,IF(ISBLANK(OFFSET('11. SEGUIMIENTO 2026'!$N$14,INT((ROW()-13)/2),0)),"",OFFSET('11. SEGUIMIENTO 2026'!$N$14,INT((ROW()-13)/2),0)),IF(ISBLANK(OFFSET('9. METAS'!$R$20,INT((ROW()-14)/2),0)),"",OFFSET('9. METAS'!$R$20,INT((ROW()-14)/2),0)))</f>
        <v/>
      </c>
      <c r="K316" s="196" t="str">
        <f ca="1">IF(MOD(ROW()-13,2)=0,IF(ISBLANK(OFFSET('11. SEGUIMIENTO 2026'!$O$14,INT((ROW()-13)/2),0)),"",OFFSET('11. SEGUIMIENTO 2026'!$O$14,INT((ROW()-13)/2),0)),IF(ISBLANK(OFFSET('9. METAS'!$S$20,INT((ROW()-14)/2),0)),"",OFFSET('9. METAS'!$S$20,INT((ROW()-14)/2),0)))</f>
        <v/>
      </c>
      <c r="L316" s="196" t="str">
        <f ca="1">IF(MOD(ROW()-13,2)=0,IF(ISBLANK(OFFSET('11. SEGUIMIENTO 2026'!$P$14,INT((ROW()-13)/2),0)),"",OFFSET('11. SEGUIMIENTO 2026'!$P$14,INT((ROW()-13)/2),0)),IF(ISBLANK(OFFSET('9. METAS'!$T$20,INT((ROW()-14)/2),0)),"",OFFSET('9. METAS'!$T$20,INT((ROW()-14)/2),0)))</f>
        <v/>
      </c>
      <c r="M316" s="197" t="str">
        <f ca="1">IF(MOD(ROW()-13,2)=0,IF(ISBLANK(OFFSET('11. SEGUIMIENTO 2026'!$Q$14,INT((ROW()-13)/2),0)),"",OFFSET('11. SEGUIMIENTO 2026'!$Q$14,INT((ROW()-13)/2),0)),IF(ISBLANK(OFFSET('9. METAS'!$U$20,INT((ROW()-14)/2),0)),"",OFFSET('9. METAS'!$U$20,INT((ROW()-14)/2),0)))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METAS'!$L$20,INT((ROW()-13)/2),0)),"",OFFSET('9. METAS'!$L$20,INT((ROW()-13)/2),0))</f>
        <v/>
      </c>
      <c r="I317" s="763"/>
      <c r="J317" s="195" t="str">
        <f ca="1">IF(MOD(ROW()-13,2)=0,IF(ISBLANK(OFFSET('11. SEGUIMIENTO 2026'!$N$14,INT((ROW()-13)/2),0)),"",OFFSET('11. SEGUIMIENTO 2026'!$N$14,INT((ROW()-13)/2),0)),IF(ISBLANK(OFFSET('9. METAS'!$R$20,INT((ROW()-14)/2),0)),"",OFFSET('9. METAS'!$R$20,INT((ROW()-14)/2),0)))</f>
        <v/>
      </c>
      <c r="K317" s="196" t="str">
        <f ca="1">IF(MOD(ROW()-13,2)=0,IF(ISBLANK(OFFSET('11. SEGUIMIENTO 2026'!$O$14,INT((ROW()-13)/2),0)),"",OFFSET('11. SEGUIMIENTO 2026'!$O$14,INT((ROW()-13)/2),0)),IF(ISBLANK(OFFSET('9. METAS'!$S$20,INT((ROW()-14)/2),0)),"",OFFSET('9. METAS'!$S$20,INT((ROW()-14)/2),0)))</f>
        <v/>
      </c>
      <c r="L317" s="196" t="str">
        <f ca="1">IF(MOD(ROW()-13,2)=0,IF(ISBLANK(OFFSET('11. SEGUIMIENTO 2026'!$P$14,INT((ROW()-13)/2),0)),"",OFFSET('11. SEGUIMIENTO 2026'!$P$14,INT((ROW()-13)/2),0)),IF(ISBLANK(OFFSET('9. METAS'!$T$20,INT((ROW()-14)/2),0)),"",OFFSET('9. METAS'!$T$20,INT((ROW()-14)/2),0)))</f>
        <v/>
      </c>
      <c r="M317" s="197" t="str">
        <f ca="1">IF(MOD(ROW()-13,2)=0,IF(ISBLANK(OFFSET('11. SEGUIMIENTO 2026'!$Q$14,INT((ROW()-13)/2),0)),"",OFFSET('11. SEGUIMIENTO 2026'!$Q$14,INT((ROW()-13)/2),0)),IF(ISBLANK(OFFSET('9. METAS'!$U$20,INT((ROW()-14)/2),0)),"",OFFSET('9. METAS'!$U$20,INT((ROW()-14)/2),0)))</f>
        <v/>
      </c>
      <c r="N317" s="769" t="str">
        <f ca="1">IFERROR(J317/J318,"ND")</f>
        <v>ND</v>
      </c>
      <c r="O317" s="771" t="str">
        <f ca="1">IFERROR(((J317+K317+L317)/H317),"ND")</f>
        <v>ND</v>
      </c>
      <c r="P317" s="775"/>
    </row>
    <row r="318" spans="3:16">
      <c r="C318" s="747"/>
      <c r="D318" s="749"/>
      <c r="E318" s="749"/>
      <c r="F318" s="751"/>
      <c r="G318" s="753"/>
      <c r="H318" s="760"/>
      <c r="I318" s="764"/>
      <c r="J318" s="195" t="str">
        <f ca="1">IF(MOD(ROW()-13,2)=0,IF(ISBLANK(OFFSET('11. SEGUIMIENTO 2026'!$N$14,INT((ROW()-13)/2),0)),"",OFFSET('11. SEGUIMIENTO 2026'!$N$14,INT((ROW()-13)/2),0)),IF(ISBLANK(OFFSET('9. METAS'!$R$20,INT((ROW()-14)/2),0)),"",OFFSET('9. METAS'!$R$20,INT((ROW()-14)/2),0)))</f>
        <v/>
      </c>
      <c r="K318" s="196" t="str">
        <f ca="1">IF(MOD(ROW()-13,2)=0,IF(ISBLANK(OFFSET('11. SEGUIMIENTO 2026'!$O$14,INT((ROW()-13)/2),0)),"",OFFSET('11. SEGUIMIENTO 2026'!$O$14,INT((ROW()-13)/2),0)),IF(ISBLANK(OFFSET('9. METAS'!$S$20,INT((ROW()-14)/2),0)),"",OFFSET('9. METAS'!$S$20,INT((ROW()-14)/2),0)))</f>
        <v/>
      </c>
      <c r="L318" s="196" t="str">
        <f ca="1">IF(MOD(ROW()-13,2)=0,IF(ISBLANK(OFFSET('11. SEGUIMIENTO 2026'!$P$14,INT((ROW()-13)/2),0)),"",OFFSET('11. SEGUIMIENTO 2026'!$P$14,INT((ROW()-13)/2),0)),IF(ISBLANK(OFFSET('9. METAS'!$T$20,INT((ROW()-14)/2),0)),"",OFFSET('9. METAS'!$T$20,INT((ROW()-14)/2),0)))</f>
        <v/>
      </c>
      <c r="M318" s="197" t="str">
        <f ca="1">IF(MOD(ROW()-13,2)=0,IF(ISBLANK(OFFSET('11. SEGUIMIENTO 2026'!$Q$14,INT((ROW()-13)/2),0)),"",OFFSET('11. SEGUIMIENTO 2026'!$Q$14,INT((ROW()-13)/2),0)),IF(ISBLANK(OFFSET('9. METAS'!$U$20,INT((ROW()-14)/2),0)),"",OFFSET('9. METAS'!$U$20,INT((ROW()-14)/2),0)))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METAS'!$L$20,INT((ROW()-13)/2),0)),"",OFFSET('9. METAS'!$L$20,INT((ROW()-13)/2),0))</f>
        <v/>
      </c>
      <c r="I319" s="763"/>
      <c r="J319" s="195" t="str">
        <f ca="1">IF(MOD(ROW()-13,2)=0,IF(ISBLANK(OFFSET('11. SEGUIMIENTO 2026'!$N$14,INT((ROW()-13)/2),0)),"",OFFSET('11. SEGUIMIENTO 2026'!$N$14,INT((ROW()-13)/2),0)),IF(ISBLANK(OFFSET('9. METAS'!$R$20,INT((ROW()-14)/2),0)),"",OFFSET('9. METAS'!$R$20,INT((ROW()-14)/2),0)))</f>
        <v/>
      </c>
      <c r="K319" s="196" t="str">
        <f ca="1">IF(MOD(ROW()-13,2)=0,IF(ISBLANK(OFFSET('11. SEGUIMIENTO 2026'!$O$14,INT((ROW()-13)/2),0)),"",OFFSET('11. SEGUIMIENTO 2026'!$O$14,INT((ROW()-13)/2),0)),IF(ISBLANK(OFFSET('9. METAS'!$S$20,INT((ROW()-14)/2),0)),"",OFFSET('9. METAS'!$S$20,INT((ROW()-14)/2),0)))</f>
        <v/>
      </c>
      <c r="L319" s="196" t="str">
        <f ca="1">IF(MOD(ROW()-13,2)=0,IF(ISBLANK(OFFSET('11. SEGUIMIENTO 2026'!$P$14,INT((ROW()-13)/2),0)),"",OFFSET('11. SEGUIMIENTO 2026'!$P$14,INT((ROW()-13)/2),0)),IF(ISBLANK(OFFSET('9. METAS'!$T$20,INT((ROW()-14)/2),0)),"",OFFSET('9. METAS'!$T$20,INT((ROW()-14)/2),0)))</f>
        <v/>
      </c>
      <c r="M319" s="197" t="str">
        <f ca="1">IF(MOD(ROW()-13,2)=0,IF(ISBLANK(OFFSET('11. SEGUIMIENTO 2026'!$Q$14,INT((ROW()-13)/2),0)),"",OFFSET('11. SEGUIMIENTO 2026'!$Q$14,INT((ROW()-13)/2),0)),IF(ISBLANK(OFFSET('9. METAS'!$U$20,INT((ROW()-14)/2),0)),"",OFFSET('9. METAS'!$U$20,INT((ROW()-14)/2),0)))</f>
        <v/>
      </c>
      <c r="N319" s="769" t="str">
        <f ca="1">IFERROR(J319/J320,"ND")</f>
        <v>ND</v>
      </c>
      <c r="O319" s="771" t="str">
        <f ca="1">IFERROR(((J319+K319+L319)/H319),"ND")</f>
        <v>ND</v>
      </c>
      <c r="P319" s="775"/>
    </row>
    <row r="320" spans="3:16">
      <c r="C320" s="747"/>
      <c r="D320" s="749"/>
      <c r="E320" s="749"/>
      <c r="F320" s="751"/>
      <c r="G320" s="753"/>
      <c r="H320" s="760"/>
      <c r="I320" s="764"/>
      <c r="J320" s="195" t="str">
        <f ca="1">IF(MOD(ROW()-13,2)=0,IF(ISBLANK(OFFSET('11. SEGUIMIENTO 2026'!$N$14,INT((ROW()-13)/2),0)),"",OFFSET('11. SEGUIMIENTO 2026'!$N$14,INT((ROW()-13)/2),0)),IF(ISBLANK(OFFSET('9. METAS'!$R$20,INT((ROW()-14)/2),0)),"",OFFSET('9. METAS'!$R$20,INT((ROW()-14)/2),0)))</f>
        <v/>
      </c>
      <c r="K320" s="196" t="str">
        <f ca="1">IF(MOD(ROW()-13,2)=0,IF(ISBLANK(OFFSET('11. SEGUIMIENTO 2026'!$O$14,INT((ROW()-13)/2),0)),"",OFFSET('11. SEGUIMIENTO 2026'!$O$14,INT((ROW()-13)/2),0)),IF(ISBLANK(OFFSET('9. METAS'!$S$20,INT((ROW()-14)/2),0)),"",OFFSET('9. METAS'!$S$20,INT((ROW()-14)/2),0)))</f>
        <v/>
      </c>
      <c r="L320" s="196" t="str">
        <f ca="1">IF(MOD(ROW()-13,2)=0,IF(ISBLANK(OFFSET('11. SEGUIMIENTO 2026'!$P$14,INT((ROW()-13)/2),0)),"",OFFSET('11. SEGUIMIENTO 2026'!$P$14,INT((ROW()-13)/2),0)),IF(ISBLANK(OFFSET('9. METAS'!$T$20,INT((ROW()-14)/2),0)),"",OFFSET('9. METAS'!$T$20,INT((ROW()-14)/2),0)))</f>
        <v/>
      </c>
      <c r="M320" s="197" t="str">
        <f ca="1">IF(MOD(ROW()-13,2)=0,IF(ISBLANK(OFFSET('11. SEGUIMIENTO 2026'!$Q$14,INT((ROW()-13)/2),0)),"",OFFSET('11. SEGUIMIENTO 2026'!$Q$14,INT((ROW()-13)/2),0)),IF(ISBLANK(OFFSET('9. METAS'!$U$20,INT((ROW()-14)/2),0)),"",OFFSET('9. METAS'!$U$20,INT((ROW()-14)/2),0)))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METAS'!$L$20,INT((ROW()-13)/2),0)),"",OFFSET('9. METAS'!$L$20,INT((ROW()-13)/2),0))</f>
        <v/>
      </c>
      <c r="I321" s="763"/>
      <c r="J321" s="195" t="str">
        <f ca="1">IF(MOD(ROW()-13,2)=0,IF(ISBLANK(OFFSET('11. SEGUIMIENTO 2026'!$N$14,INT((ROW()-13)/2),0)),"",OFFSET('11. SEGUIMIENTO 2026'!$N$14,INT((ROW()-13)/2),0)),IF(ISBLANK(OFFSET('9. METAS'!$R$20,INT((ROW()-14)/2),0)),"",OFFSET('9. METAS'!$R$20,INT((ROW()-14)/2),0)))</f>
        <v/>
      </c>
      <c r="K321" s="196" t="str">
        <f ca="1">IF(MOD(ROW()-13,2)=0,IF(ISBLANK(OFFSET('11. SEGUIMIENTO 2026'!$O$14,INT((ROW()-13)/2),0)),"",OFFSET('11. SEGUIMIENTO 2026'!$O$14,INT((ROW()-13)/2),0)),IF(ISBLANK(OFFSET('9. METAS'!$S$20,INT((ROW()-14)/2),0)),"",OFFSET('9. METAS'!$S$20,INT((ROW()-14)/2),0)))</f>
        <v/>
      </c>
      <c r="L321" s="196" t="str">
        <f ca="1">IF(MOD(ROW()-13,2)=0,IF(ISBLANK(OFFSET('11. SEGUIMIENTO 2026'!$P$14,INT((ROW()-13)/2),0)),"",OFFSET('11. SEGUIMIENTO 2026'!$P$14,INT((ROW()-13)/2),0)),IF(ISBLANK(OFFSET('9. METAS'!$T$20,INT((ROW()-14)/2),0)),"",OFFSET('9. METAS'!$T$20,INT((ROW()-14)/2),0)))</f>
        <v/>
      </c>
      <c r="M321" s="197" t="str">
        <f ca="1">IF(MOD(ROW()-13,2)=0,IF(ISBLANK(OFFSET('11. SEGUIMIENTO 2026'!$Q$14,INT((ROW()-13)/2),0)),"",OFFSET('11. SEGUIMIENTO 2026'!$Q$14,INT((ROW()-13)/2),0)),IF(ISBLANK(OFFSET('9. METAS'!$U$20,INT((ROW()-14)/2),0)),"",OFFSET('9. METAS'!$U$20,INT((ROW()-14)/2),0)))</f>
        <v/>
      </c>
      <c r="N321" s="769" t="str">
        <f ca="1">IFERROR(J321/J322,"ND")</f>
        <v>ND</v>
      </c>
      <c r="O321" s="771" t="str">
        <f ca="1">IFERROR(((J321+K321+L321)/H321),"ND")</f>
        <v>ND</v>
      </c>
      <c r="P321" s="775"/>
    </row>
    <row r="322" spans="3:16">
      <c r="C322" s="747"/>
      <c r="D322" s="749"/>
      <c r="E322" s="749"/>
      <c r="F322" s="751"/>
      <c r="G322" s="753"/>
      <c r="H322" s="760"/>
      <c r="I322" s="764"/>
      <c r="J322" s="195" t="str">
        <f ca="1">IF(MOD(ROW()-13,2)=0,IF(ISBLANK(OFFSET('11. SEGUIMIENTO 2026'!$N$14,INT((ROW()-13)/2),0)),"",OFFSET('11. SEGUIMIENTO 2026'!$N$14,INT((ROW()-13)/2),0)),IF(ISBLANK(OFFSET('9. METAS'!$R$20,INT((ROW()-14)/2),0)),"",OFFSET('9. METAS'!$R$20,INT((ROW()-14)/2),0)))</f>
        <v/>
      </c>
      <c r="K322" s="196" t="str">
        <f ca="1">IF(MOD(ROW()-13,2)=0,IF(ISBLANK(OFFSET('11. SEGUIMIENTO 2026'!$O$14,INT((ROW()-13)/2),0)),"",OFFSET('11. SEGUIMIENTO 2026'!$O$14,INT((ROW()-13)/2),0)),IF(ISBLANK(OFFSET('9. METAS'!$S$20,INT((ROW()-14)/2),0)),"",OFFSET('9. METAS'!$S$20,INT((ROW()-14)/2),0)))</f>
        <v/>
      </c>
      <c r="L322" s="196" t="str">
        <f ca="1">IF(MOD(ROW()-13,2)=0,IF(ISBLANK(OFFSET('11. SEGUIMIENTO 2026'!$P$14,INT((ROW()-13)/2),0)),"",OFFSET('11. SEGUIMIENTO 2026'!$P$14,INT((ROW()-13)/2),0)),IF(ISBLANK(OFFSET('9. METAS'!$T$20,INT((ROW()-14)/2),0)),"",OFFSET('9. METAS'!$T$20,INT((ROW()-14)/2),0)))</f>
        <v/>
      </c>
      <c r="M322" s="197" t="str">
        <f ca="1">IF(MOD(ROW()-13,2)=0,IF(ISBLANK(OFFSET('11. SEGUIMIENTO 2026'!$Q$14,INT((ROW()-13)/2),0)),"",OFFSET('11. SEGUIMIENTO 2026'!$Q$14,INT((ROW()-13)/2),0)),IF(ISBLANK(OFFSET('9. METAS'!$U$20,INT((ROW()-14)/2),0)),"",OFFSET('9. METAS'!$U$20,INT((ROW()-14)/2),0)))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METAS'!$L$20,INT((ROW()-13)/2),0)),"",OFFSET('9. METAS'!$L$20,INT((ROW()-13)/2),0))</f>
        <v/>
      </c>
      <c r="I323" s="763"/>
      <c r="J323" s="195" t="str">
        <f ca="1">IF(MOD(ROW()-13,2)=0,IF(ISBLANK(OFFSET('11. SEGUIMIENTO 2026'!$N$14,INT((ROW()-13)/2),0)),"",OFFSET('11. SEGUIMIENTO 2026'!$N$14,INT((ROW()-13)/2),0)),IF(ISBLANK(OFFSET('9. METAS'!$R$20,INT((ROW()-14)/2),0)),"",OFFSET('9. METAS'!$R$20,INT((ROW()-14)/2),0)))</f>
        <v/>
      </c>
      <c r="K323" s="196" t="str">
        <f ca="1">IF(MOD(ROW()-13,2)=0,IF(ISBLANK(OFFSET('11. SEGUIMIENTO 2026'!$O$14,INT((ROW()-13)/2),0)),"",OFFSET('11. SEGUIMIENTO 2026'!$O$14,INT((ROW()-13)/2),0)),IF(ISBLANK(OFFSET('9. METAS'!$S$20,INT((ROW()-14)/2),0)),"",OFFSET('9. METAS'!$S$20,INT((ROW()-14)/2),0)))</f>
        <v/>
      </c>
      <c r="L323" s="196" t="str">
        <f ca="1">IF(MOD(ROW()-13,2)=0,IF(ISBLANK(OFFSET('11. SEGUIMIENTO 2026'!$P$14,INT((ROW()-13)/2),0)),"",OFFSET('11. SEGUIMIENTO 2026'!$P$14,INT((ROW()-13)/2),0)),IF(ISBLANK(OFFSET('9. METAS'!$T$20,INT((ROW()-14)/2),0)),"",OFFSET('9. METAS'!$T$20,INT((ROW()-14)/2),0)))</f>
        <v/>
      </c>
      <c r="M323" s="197" t="str">
        <f ca="1">IF(MOD(ROW()-13,2)=0,IF(ISBLANK(OFFSET('11. SEGUIMIENTO 2026'!$Q$14,INT((ROW()-13)/2),0)),"",OFFSET('11. SEGUIMIENTO 2026'!$Q$14,INT((ROW()-13)/2),0)),IF(ISBLANK(OFFSET('9. METAS'!$U$20,INT((ROW()-14)/2),0)),"",OFFSET('9. METAS'!$U$20,INT((ROW()-14)/2),0)))</f>
        <v/>
      </c>
      <c r="N323" s="769" t="str">
        <f ca="1">IFERROR(J323/J324,"ND")</f>
        <v>ND</v>
      </c>
      <c r="O323" s="771" t="str">
        <f ca="1">IFERROR(((J323+K323+L323)/H323),"ND")</f>
        <v>ND</v>
      </c>
      <c r="P323" s="775"/>
    </row>
    <row r="324" spans="3:16">
      <c r="C324" s="747"/>
      <c r="D324" s="749"/>
      <c r="E324" s="749"/>
      <c r="F324" s="751"/>
      <c r="G324" s="753"/>
      <c r="H324" s="760"/>
      <c r="I324" s="764"/>
      <c r="J324" s="195" t="str">
        <f ca="1">IF(MOD(ROW()-13,2)=0,IF(ISBLANK(OFFSET('11. SEGUIMIENTO 2026'!$N$14,INT((ROW()-13)/2),0)),"",OFFSET('11. SEGUIMIENTO 2026'!$N$14,INT((ROW()-13)/2),0)),IF(ISBLANK(OFFSET('9. METAS'!$R$20,INT((ROW()-14)/2),0)),"",OFFSET('9. METAS'!$R$20,INT((ROW()-14)/2),0)))</f>
        <v/>
      </c>
      <c r="K324" s="196" t="str">
        <f ca="1">IF(MOD(ROW()-13,2)=0,IF(ISBLANK(OFFSET('11. SEGUIMIENTO 2026'!$O$14,INT((ROW()-13)/2),0)),"",OFFSET('11. SEGUIMIENTO 2026'!$O$14,INT((ROW()-13)/2),0)),IF(ISBLANK(OFFSET('9. METAS'!$S$20,INT((ROW()-14)/2),0)),"",OFFSET('9. METAS'!$S$20,INT((ROW()-14)/2),0)))</f>
        <v/>
      </c>
      <c r="L324" s="196" t="str">
        <f ca="1">IF(MOD(ROW()-13,2)=0,IF(ISBLANK(OFFSET('11. SEGUIMIENTO 2026'!$P$14,INT((ROW()-13)/2),0)),"",OFFSET('11. SEGUIMIENTO 2026'!$P$14,INT((ROW()-13)/2),0)),IF(ISBLANK(OFFSET('9. METAS'!$T$20,INT((ROW()-14)/2),0)),"",OFFSET('9. METAS'!$T$20,INT((ROW()-14)/2),0)))</f>
        <v/>
      </c>
      <c r="M324" s="197" t="str">
        <f ca="1">IF(MOD(ROW()-13,2)=0,IF(ISBLANK(OFFSET('11. SEGUIMIENTO 2026'!$Q$14,INT((ROW()-13)/2),0)),"",OFFSET('11. SEGUIMIENTO 2026'!$Q$14,INT((ROW()-13)/2),0)),IF(ISBLANK(OFFSET('9. METAS'!$U$20,INT((ROW()-14)/2),0)),"",OFFSET('9. METAS'!$U$20,INT((ROW()-14)/2),0)))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METAS'!$L$20,INT((ROW()-13)/2),0)),"",OFFSET('9. METAS'!$L$20,INT((ROW()-13)/2),0))</f>
        <v/>
      </c>
      <c r="I325" s="763"/>
      <c r="J325" s="195" t="str">
        <f ca="1">IF(MOD(ROW()-13,2)=0,IF(ISBLANK(OFFSET('11. SEGUIMIENTO 2026'!$N$14,INT((ROW()-13)/2),0)),"",OFFSET('11. SEGUIMIENTO 2026'!$N$14,INT((ROW()-13)/2),0)),IF(ISBLANK(OFFSET('9. METAS'!$R$20,INT((ROW()-14)/2),0)),"",OFFSET('9. METAS'!$R$20,INT((ROW()-14)/2),0)))</f>
        <v/>
      </c>
      <c r="K325" s="196" t="str">
        <f ca="1">IF(MOD(ROW()-13,2)=0,IF(ISBLANK(OFFSET('11. SEGUIMIENTO 2026'!$O$14,INT((ROW()-13)/2),0)),"",OFFSET('11. SEGUIMIENTO 2026'!$O$14,INT((ROW()-13)/2),0)),IF(ISBLANK(OFFSET('9. METAS'!$S$20,INT((ROW()-14)/2),0)),"",OFFSET('9. METAS'!$S$20,INT((ROW()-14)/2),0)))</f>
        <v/>
      </c>
      <c r="L325" s="196" t="str">
        <f ca="1">IF(MOD(ROW()-13,2)=0,IF(ISBLANK(OFFSET('11. SEGUIMIENTO 2026'!$P$14,INT((ROW()-13)/2),0)),"",OFFSET('11. SEGUIMIENTO 2026'!$P$14,INT((ROW()-13)/2),0)),IF(ISBLANK(OFFSET('9. METAS'!$T$20,INT((ROW()-14)/2),0)),"",OFFSET('9. METAS'!$T$20,INT((ROW()-14)/2),0)))</f>
        <v/>
      </c>
      <c r="M325" s="197" t="str">
        <f ca="1">IF(MOD(ROW()-13,2)=0,IF(ISBLANK(OFFSET('11. SEGUIMIENTO 2026'!$Q$14,INT((ROW()-13)/2),0)),"",OFFSET('11. SEGUIMIENTO 2026'!$Q$14,INT((ROW()-13)/2),0)),IF(ISBLANK(OFFSET('9. METAS'!$U$20,INT((ROW()-14)/2),0)),"",OFFSET('9. METAS'!$U$20,INT((ROW()-14)/2),0)))</f>
        <v/>
      </c>
      <c r="N325" s="769" t="str">
        <f ca="1">IFERROR(J325/J326,"ND")</f>
        <v>ND</v>
      </c>
      <c r="O325" s="771" t="str">
        <f ca="1">IFERROR(((J325+K325+L325)/H325),"ND")</f>
        <v>ND</v>
      </c>
      <c r="P325" s="775"/>
    </row>
    <row r="326" spans="3:16">
      <c r="C326" s="747"/>
      <c r="D326" s="749"/>
      <c r="E326" s="749"/>
      <c r="F326" s="751"/>
      <c r="G326" s="753"/>
      <c r="H326" s="760"/>
      <c r="I326" s="764"/>
      <c r="J326" s="195" t="str">
        <f ca="1">IF(MOD(ROW()-13,2)=0,IF(ISBLANK(OFFSET('11. SEGUIMIENTO 2026'!$N$14,INT((ROW()-13)/2),0)),"",OFFSET('11. SEGUIMIENTO 2026'!$N$14,INT((ROW()-13)/2),0)),IF(ISBLANK(OFFSET('9. METAS'!$R$20,INT((ROW()-14)/2),0)),"",OFFSET('9. METAS'!$R$20,INT((ROW()-14)/2),0)))</f>
        <v/>
      </c>
      <c r="K326" s="196" t="str">
        <f ca="1">IF(MOD(ROW()-13,2)=0,IF(ISBLANK(OFFSET('11. SEGUIMIENTO 2026'!$O$14,INT((ROW()-13)/2),0)),"",OFFSET('11. SEGUIMIENTO 2026'!$O$14,INT((ROW()-13)/2),0)),IF(ISBLANK(OFFSET('9. METAS'!$S$20,INT((ROW()-14)/2),0)),"",OFFSET('9. METAS'!$S$20,INT((ROW()-14)/2),0)))</f>
        <v/>
      </c>
      <c r="L326" s="196" t="str">
        <f ca="1">IF(MOD(ROW()-13,2)=0,IF(ISBLANK(OFFSET('11. SEGUIMIENTO 2026'!$P$14,INT((ROW()-13)/2),0)),"",OFFSET('11. SEGUIMIENTO 2026'!$P$14,INT((ROW()-13)/2),0)),IF(ISBLANK(OFFSET('9. METAS'!$T$20,INT((ROW()-14)/2),0)),"",OFFSET('9. METAS'!$T$20,INT((ROW()-14)/2),0)))</f>
        <v/>
      </c>
      <c r="M326" s="197" t="str">
        <f ca="1">IF(MOD(ROW()-13,2)=0,IF(ISBLANK(OFFSET('11. SEGUIMIENTO 2026'!$Q$14,INT((ROW()-13)/2),0)),"",OFFSET('11. SEGUIMIENTO 2026'!$Q$14,INT((ROW()-13)/2),0)),IF(ISBLANK(OFFSET('9. METAS'!$U$20,INT((ROW()-14)/2),0)),"",OFFSET('9. METAS'!$U$20,INT((ROW()-14)/2),0)))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METAS'!$L$20,INT((ROW()-13)/2),0)),"",OFFSET('9. METAS'!$L$20,INT((ROW()-13)/2),0))</f>
        <v/>
      </c>
      <c r="I327" s="763"/>
      <c r="J327" s="195" t="str">
        <f ca="1">IF(MOD(ROW()-13,2)=0,IF(ISBLANK(OFFSET('11. SEGUIMIENTO 2026'!$N$14,INT((ROW()-13)/2),0)),"",OFFSET('11. SEGUIMIENTO 2026'!$N$14,INT((ROW()-13)/2),0)),IF(ISBLANK(OFFSET('9. METAS'!$R$20,INT((ROW()-14)/2),0)),"",OFFSET('9. METAS'!$R$20,INT((ROW()-14)/2),0)))</f>
        <v/>
      </c>
      <c r="K327" s="196" t="str">
        <f ca="1">IF(MOD(ROW()-13,2)=0,IF(ISBLANK(OFFSET('11. SEGUIMIENTO 2026'!$O$14,INT((ROW()-13)/2),0)),"",OFFSET('11. SEGUIMIENTO 2026'!$O$14,INT((ROW()-13)/2),0)),IF(ISBLANK(OFFSET('9. METAS'!$S$20,INT((ROW()-14)/2),0)),"",OFFSET('9. METAS'!$S$20,INT((ROW()-14)/2),0)))</f>
        <v/>
      </c>
      <c r="L327" s="196" t="str">
        <f ca="1">IF(MOD(ROW()-13,2)=0,IF(ISBLANK(OFFSET('11. SEGUIMIENTO 2026'!$P$14,INT((ROW()-13)/2),0)),"",OFFSET('11. SEGUIMIENTO 2026'!$P$14,INT((ROW()-13)/2),0)),IF(ISBLANK(OFFSET('9. METAS'!$T$20,INT((ROW()-14)/2),0)),"",OFFSET('9. METAS'!$T$20,INT((ROW()-14)/2),0)))</f>
        <v/>
      </c>
      <c r="M327" s="197" t="str">
        <f ca="1">IF(MOD(ROW()-13,2)=0,IF(ISBLANK(OFFSET('11. SEGUIMIENTO 2026'!$Q$14,INT((ROW()-13)/2),0)),"",OFFSET('11. SEGUIMIENTO 2026'!$Q$14,INT((ROW()-13)/2),0)),IF(ISBLANK(OFFSET('9. METAS'!$U$20,INT((ROW()-14)/2),0)),"",OFFSET('9. METAS'!$U$20,INT((ROW()-14)/2),0)))</f>
        <v/>
      </c>
      <c r="N327" s="769" t="str">
        <f ca="1">IFERROR(J327/J328,"ND")</f>
        <v>ND</v>
      </c>
      <c r="O327" s="771" t="str">
        <f ca="1">IFERROR(((J327+K327+L327)/H327),"ND")</f>
        <v>ND</v>
      </c>
      <c r="P327" s="775"/>
    </row>
    <row r="328" spans="3:16">
      <c r="C328" s="747"/>
      <c r="D328" s="749"/>
      <c r="E328" s="749"/>
      <c r="F328" s="751"/>
      <c r="G328" s="753"/>
      <c r="H328" s="760"/>
      <c r="I328" s="764"/>
      <c r="J328" s="195" t="str">
        <f ca="1">IF(MOD(ROW()-13,2)=0,IF(ISBLANK(OFFSET('11. SEGUIMIENTO 2026'!$N$14,INT((ROW()-13)/2),0)),"",OFFSET('11. SEGUIMIENTO 2026'!$N$14,INT((ROW()-13)/2),0)),IF(ISBLANK(OFFSET('9. METAS'!$R$20,INT((ROW()-14)/2),0)),"",OFFSET('9. METAS'!$R$20,INT((ROW()-14)/2),0)))</f>
        <v/>
      </c>
      <c r="K328" s="196" t="str">
        <f ca="1">IF(MOD(ROW()-13,2)=0,IF(ISBLANK(OFFSET('11. SEGUIMIENTO 2026'!$O$14,INT((ROW()-13)/2),0)),"",OFFSET('11. SEGUIMIENTO 2026'!$O$14,INT((ROW()-13)/2),0)),IF(ISBLANK(OFFSET('9. METAS'!$S$20,INT((ROW()-14)/2),0)),"",OFFSET('9. METAS'!$S$20,INT((ROW()-14)/2),0)))</f>
        <v/>
      </c>
      <c r="L328" s="196" t="str">
        <f ca="1">IF(MOD(ROW()-13,2)=0,IF(ISBLANK(OFFSET('11. SEGUIMIENTO 2026'!$P$14,INT((ROW()-13)/2),0)),"",OFFSET('11. SEGUIMIENTO 2026'!$P$14,INT((ROW()-13)/2),0)),IF(ISBLANK(OFFSET('9. METAS'!$T$20,INT((ROW()-14)/2),0)),"",OFFSET('9. METAS'!$T$20,INT((ROW()-14)/2),0)))</f>
        <v/>
      </c>
      <c r="M328" s="197" t="str">
        <f ca="1">IF(MOD(ROW()-13,2)=0,IF(ISBLANK(OFFSET('11. SEGUIMIENTO 2026'!$Q$14,INT((ROW()-13)/2),0)),"",OFFSET('11. SEGUIMIENTO 2026'!$Q$14,INT((ROW()-13)/2),0)),IF(ISBLANK(OFFSET('9. METAS'!$U$20,INT((ROW()-14)/2),0)),"",OFFSET('9. METAS'!$U$20,INT((ROW()-14)/2),0)))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METAS'!$L$20,INT((ROW()-13)/2),0)),"",OFFSET('9. METAS'!$L$20,INT((ROW()-13)/2),0))</f>
        <v/>
      </c>
      <c r="I329" s="763"/>
      <c r="J329" s="195" t="str">
        <f ca="1">IF(MOD(ROW()-13,2)=0,IF(ISBLANK(OFFSET('11. SEGUIMIENTO 2026'!$N$14,INT((ROW()-13)/2),0)),"",OFFSET('11. SEGUIMIENTO 2026'!$N$14,INT((ROW()-13)/2),0)),IF(ISBLANK(OFFSET('9. METAS'!$R$20,INT((ROW()-14)/2),0)),"",OFFSET('9. METAS'!$R$20,INT((ROW()-14)/2),0)))</f>
        <v/>
      </c>
      <c r="K329" s="196" t="str">
        <f ca="1">IF(MOD(ROW()-13,2)=0,IF(ISBLANK(OFFSET('11. SEGUIMIENTO 2026'!$O$14,INT((ROW()-13)/2),0)),"",OFFSET('11. SEGUIMIENTO 2026'!$O$14,INT((ROW()-13)/2),0)),IF(ISBLANK(OFFSET('9. METAS'!$S$20,INT((ROW()-14)/2),0)),"",OFFSET('9. METAS'!$S$20,INT((ROW()-14)/2),0)))</f>
        <v/>
      </c>
      <c r="L329" s="196" t="str">
        <f ca="1">IF(MOD(ROW()-13,2)=0,IF(ISBLANK(OFFSET('11. SEGUIMIENTO 2026'!$P$14,INT((ROW()-13)/2),0)),"",OFFSET('11. SEGUIMIENTO 2026'!$P$14,INT((ROW()-13)/2),0)),IF(ISBLANK(OFFSET('9. METAS'!$T$20,INT((ROW()-14)/2),0)),"",OFFSET('9. METAS'!$T$20,INT((ROW()-14)/2),0)))</f>
        <v/>
      </c>
      <c r="M329" s="197" t="str">
        <f ca="1">IF(MOD(ROW()-13,2)=0,IF(ISBLANK(OFFSET('11. SEGUIMIENTO 2026'!$Q$14,INT((ROW()-13)/2),0)),"",OFFSET('11. SEGUIMIENTO 2026'!$Q$14,INT((ROW()-13)/2),0)),IF(ISBLANK(OFFSET('9. METAS'!$U$20,INT((ROW()-14)/2),0)),"",OFFSET('9. METAS'!$U$20,INT((ROW()-14)/2),0)))</f>
        <v/>
      </c>
      <c r="N329" s="769" t="str">
        <f ca="1">IFERROR(J329/J330,"ND")</f>
        <v>ND</v>
      </c>
      <c r="O329" s="771" t="str">
        <f ca="1">IFERROR(((J329+K329+L329)/H329),"ND")</f>
        <v>ND</v>
      </c>
      <c r="P329" s="775"/>
    </row>
    <row r="330" spans="3:16">
      <c r="C330" s="747"/>
      <c r="D330" s="749"/>
      <c r="E330" s="749"/>
      <c r="F330" s="751"/>
      <c r="G330" s="753"/>
      <c r="H330" s="760"/>
      <c r="I330" s="764"/>
      <c r="J330" s="195" t="str">
        <f ca="1">IF(MOD(ROW()-13,2)=0,IF(ISBLANK(OFFSET('11. SEGUIMIENTO 2026'!$N$14,INT((ROW()-13)/2),0)),"",OFFSET('11. SEGUIMIENTO 2026'!$N$14,INT((ROW()-13)/2),0)),IF(ISBLANK(OFFSET('9. METAS'!$R$20,INT((ROW()-14)/2),0)),"",OFFSET('9. METAS'!$R$20,INT((ROW()-14)/2),0)))</f>
        <v/>
      </c>
      <c r="K330" s="196" t="str">
        <f ca="1">IF(MOD(ROW()-13,2)=0,IF(ISBLANK(OFFSET('11. SEGUIMIENTO 2026'!$O$14,INT((ROW()-13)/2),0)),"",OFFSET('11. SEGUIMIENTO 2026'!$O$14,INT((ROW()-13)/2),0)),IF(ISBLANK(OFFSET('9. METAS'!$S$20,INT((ROW()-14)/2),0)),"",OFFSET('9. METAS'!$S$20,INT((ROW()-14)/2),0)))</f>
        <v/>
      </c>
      <c r="L330" s="196" t="str">
        <f ca="1">IF(MOD(ROW()-13,2)=0,IF(ISBLANK(OFFSET('11. SEGUIMIENTO 2026'!$P$14,INT((ROW()-13)/2),0)),"",OFFSET('11. SEGUIMIENTO 2026'!$P$14,INT((ROW()-13)/2),0)),IF(ISBLANK(OFFSET('9. METAS'!$T$20,INT((ROW()-14)/2),0)),"",OFFSET('9. METAS'!$T$20,INT((ROW()-14)/2),0)))</f>
        <v/>
      </c>
      <c r="M330" s="197" t="str">
        <f ca="1">IF(MOD(ROW()-13,2)=0,IF(ISBLANK(OFFSET('11. SEGUIMIENTO 2026'!$Q$14,INT((ROW()-13)/2),0)),"",OFFSET('11. SEGUIMIENTO 2026'!$Q$14,INT((ROW()-13)/2),0)),IF(ISBLANK(OFFSET('9. METAS'!$U$20,INT((ROW()-14)/2),0)),"",OFFSET('9. METAS'!$U$20,INT((ROW()-14)/2),0)))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METAS'!$L$20,INT((ROW()-13)/2),0)),"",OFFSET('9. METAS'!$L$20,INT((ROW()-13)/2),0))</f>
        <v/>
      </c>
      <c r="I331" s="763"/>
      <c r="J331" s="195" t="str">
        <f ca="1">IF(MOD(ROW()-13,2)=0,IF(ISBLANK(OFFSET('11. SEGUIMIENTO 2026'!$N$14,INT((ROW()-13)/2),0)),"",OFFSET('11. SEGUIMIENTO 2026'!$N$14,INT((ROW()-13)/2),0)),IF(ISBLANK(OFFSET('9. METAS'!$R$20,INT((ROW()-14)/2),0)),"",OFFSET('9. METAS'!$R$20,INT((ROW()-14)/2),0)))</f>
        <v/>
      </c>
      <c r="K331" s="196" t="str">
        <f ca="1">IF(MOD(ROW()-13,2)=0,IF(ISBLANK(OFFSET('11. SEGUIMIENTO 2026'!$O$14,INT((ROW()-13)/2),0)),"",OFFSET('11. SEGUIMIENTO 2026'!$O$14,INT((ROW()-13)/2),0)),IF(ISBLANK(OFFSET('9. METAS'!$S$20,INT((ROW()-14)/2),0)),"",OFFSET('9. METAS'!$S$20,INT((ROW()-14)/2),0)))</f>
        <v/>
      </c>
      <c r="L331" s="196" t="str">
        <f ca="1">IF(MOD(ROW()-13,2)=0,IF(ISBLANK(OFFSET('11. SEGUIMIENTO 2026'!$P$14,INT((ROW()-13)/2),0)),"",OFFSET('11. SEGUIMIENTO 2026'!$P$14,INT((ROW()-13)/2),0)),IF(ISBLANK(OFFSET('9. METAS'!$T$20,INT((ROW()-14)/2),0)),"",OFFSET('9. METAS'!$T$20,INT((ROW()-14)/2),0)))</f>
        <v/>
      </c>
      <c r="M331" s="197" t="str">
        <f ca="1">IF(MOD(ROW()-13,2)=0,IF(ISBLANK(OFFSET('11. SEGUIMIENTO 2026'!$Q$14,INT((ROW()-13)/2),0)),"",OFFSET('11. SEGUIMIENTO 2026'!$Q$14,INT((ROW()-13)/2),0)),IF(ISBLANK(OFFSET('9. METAS'!$U$20,INT((ROW()-14)/2),0)),"",OFFSET('9. METAS'!$U$20,INT((ROW()-14)/2),0)))</f>
        <v/>
      </c>
      <c r="N331" s="769" t="str">
        <f ca="1">IFERROR(J331/J332,"ND")</f>
        <v>ND</v>
      </c>
      <c r="O331" s="771" t="str">
        <f ca="1">IFERROR(((J331+K331+L331)/H331),"ND")</f>
        <v>ND</v>
      </c>
      <c r="P331" s="775"/>
    </row>
    <row r="332" spans="3:16">
      <c r="C332" s="747"/>
      <c r="D332" s="749"/>
      <c r="E332" s="749"/>
      <c r="F332" s="751"/>
      <c r="G332" s="753"/>
      <c r="H332" s="760"/>
      <c r="I332" s="764"/>
      <c r="J332" s="195" t="str">
        <f ca="1">IF(MOD(ROW()-13,2)=0,IF(ISBLANK(OFFSET('11. SEGUIMIENTO 2026'!$N$14,INT((ROW()-13)/2),0)),"",OFFSET('11. SEGUIMIENTO 2026'!$N$14,INT((ROW()-13)/2),0)),IF(ISBLANK(OFFSET('9. METAS'!$R$20,INT((ROW()-14)/2),0)),"",OFFSET('9. METAS'!$R$20,INT((ROW()-14)/2),0)))</f>
        <v/>
      </c>
      <c r="K332" s="196" t="str">
        <f ca="1">IF(MOD(ROW()-13,2)=0,IF(ISBLANK(OFFSET('11. SEGUIMIENTO 2026'!$O$14,INT((ROW()-13)/2),0)),"",OFFSET('11. SEGUIMIENTO 2026'!$O$14,INT((ROW()-13)/2),0)),IF(ISBLANK(OFFSET('9. METAS'!$S$20,INT((ROW()-14)/2),0)),"",OFFSET('9. METAS'!$S$20,INT((ROW()-14)/2),0)))</f>
        <v/>
      </c>
      <c r="L332" s="196" t="str">
        <f ca="1">IF(MOD(ROW()-13,2)=0,IF(ISBLANK(OFFSET('11. SEGUIMIENTO 2026'!$P$14,INT((ROW()-13)/2),0)),"",OFFSET('11. SEGUIMIENTO 2026'!$P$14,INT((ROW()-13)/2),0)),IF(ISBLANK(OFFSET('9. METAS'!$T$20,INT((ROW()-14)/2),0)),"",OFFSET('9. METAS'!$T$20,INT((ROW()-14)/2),0)))</f>
        <v/>
      </c>
      <c r="M332" s="197" t="str">
        <f ca="1">IF(MOD(ROW()-13,2)=0,IF(ISBLANK(OFFSET('11. SEGUIMIENTO 2026'!$Q$14,INT((ROW()-13)/2),0)),"",OFFSET('11. SEGUIMIENTO 2026'!$Q$14,INT((ROW()-13)/2),0)),IF(ISBLANK(OFFSET('9. METAS'!$U$20,INT((ROW()-14)/2),0)),"",OFFSET('9. METAS'!$U$20,INT((ROW()-14)/2),0)))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METAS'!$L$20,INT((ROW()-13)/2),0)),"",OFFSET('9. METAS'!$L$20,INT((ROW()-13)/2),0))</f>
        <v/>
      </c>
      <c r="I333" s="763"/>
      <c r="J333" s="195" t="str">
        <f ca="1">IF(MOD(ROW()-13,2)=0,IF(ISBLANK(OFFSET('11. SEGUIMIENTO 2026'!$N$14,INT((ROW()-13)/2),0)),"",OFFSET('11. SEGUIMIENTO 2026'!$N$14,INT((ROW()-13)/2),0)),IF(ISBLANK(OFFSET('9. METAS'!$R$20,INT((ROW()-14)/2),0)),"",OFFSET('9. METAS'!$R$20,INT((ROW()-14)/2),0)))</f>
        <v/>
      </c>
      <c r="K333" s="196" t="str">
        <f ca="1">IF(MOD(ROW()-13,2)=0,IF(ISBLANK(OFFSET('11. SEGUIMIENTO 2026'!$O$14,INT((ROW()-13)/2),0)),"",OFFSET('11. SEGUIMIENTO 2026'!$O$14,INT((ROW()-13)/2),0)),IF(ISBLANK(OFFSET('9. METAS'!$S$20,INT((ROW()-14)/2),0)),"",OFFSET('9. METAS'!$S$20,INT((ROW()-14)/2),0)))</f>
        <v/>
      </c>
      <c r="L333" s="196" t="str">
        <f ca="1">IF(MOD(ROW()-13,2)=0,IF(ISBLANK(OFFSET('11. SEGUIMIENTO 2026'!$P$14,INT((ROW()-13)/2),0)),"",OFFSET('11. SEGUIMIENTO 2026'!$P$14,INT((ROW()-13)/2),0)),IF(ISBLANK(OFFSET('9. METAS'!$T$20,INT((ROW()-14)/2),0)),"",OFFSET('9. METAS'!$T$20,INT((ROW()-14)/2),0)))</f>
        <v/>
      </c>
      <c r="M333" s="197" t="str">
        <f ca="1">IF(MOD(ROW()-13,2)=0,IF(ISBLANK(OFFSET('11. SEGUIMIENTO 2026'!$Q$14,INT((ROW()-13)/2),0)),"",OFFSET('11. SEGUIMIENTO 2026'!$Q$14,INT((ROW()-13)/2),0)),IF(ISBLANK(OFFSET('9. METAS'!$U$20,INT((ROW()-14)/2),0)),"",OFFSET('9. METAS'!$U$20,INT((ROW()-14)/2),0)))</f>
        <v/>
      </c>
      <c r="N333" s="769" t="str">
        <f ca="1">IFERROR(J333/J334,"ND")</f>
        <v>ND</v>
      </c>
      <c r="O333" s="771" t="str">
        <f ca="1">IFERROR(((J333+K333+L333)/H333),"ND")</f>
        <v>ND</v>
      </c>
      <c r="P333" s="775"/>
    </row>
    <row r="334" spans="3:16">
      <c r="C334" s="747"/>
      <c r="D334" s="749"/>
      <c r="E334" s="749"/>
      <c r="F334" s="751"/>
      <c r="G334" s="753"/>
      <c r="H334" s="760"/>
      <c r="I334" s="764"/>
      <c r="J334" s="195" t="str">
        <f ca="1">IF(MOD(ROW()-13,2)=0,IF(ISBLANK(OFFSET('11. SEGUIMIENTO 2026'!$N$14,INT((ROW()-13)/2),0)),"",OFFSET('11. SEGUIMIENTO 2026'!$N$14,INT((ROW()-13)/2),0)),IF(ISBLANK(OFFSET('9. METAS'!$R$20,INT((ROW()-14)/2),0)),"",OFFSET('9. METAS'!$R$20,INT((ROW()-14)/2),0)))</f>
        <v/>
      </c>
      <c r="K334" s="196" t="str">
        <f ca="1">IF(MOD(ROW()-13,2)=0,IF(ISBLANK(OFFSET('11. SEGUIMIENTO 2026'!$O$14,INT((ROW()-13)/2),0)),"",OFFSET('11. SEGUIMIENTO 2026'!$O$14,INT((ROW()-13)/2),0)),IF(ISBLANK(OFFSET('9. METAS'!$S$20,INT((ROW()-14)/2),0)),"",OFFSET('9. METAS'!$S$20,INT((ROW()-14)/2),0)))</f>
        <v/>
      </c>
      <c r="L334" s="196" t="str">
        <f ca="1">IF(MOD(ROW()-13,2)=0,IF(ISBLANK(OFFSET('11. SEGUIMIENTO 2026'!$P$14,INT((ROW()-13)/2),0)),"",OFFSET('11. SEGUIMIENTO 2026'!$P$14,INT((ROW()-13)/2),0)),IF(ISBLANK(OFFSET('9. METAS'!$T$20,INT((ROW()-14)/2),0)),"",OFFSET('9. METAS'!$T$20,INT((ROW()-14)/2),0)))</f>
        <v/>
      </c>
      <c r="M334" s="197" t="str">
        <f ca="1">IF(MOD(ROW()-13,2)=0,IF(ISBLANK(OFFSET('11. SEGUIMIENTO 2026'!$Q$14,INT((ROW()-13)/2),0)),"",OFFSET('11. SEGUIMIENTO 2026'!$Q$14,INT((ROW()-13)/2),0)),IF(ISBLANK(OFFSET('9. METAS'!$U$20,INT((ROW()-14)/2),0)),"",OFFSET('9. METAS'!$U$20,INT((ROW()-14)/2),0)))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METAS'!$L$20,INT((ROW()-13)/2),0)),"",OFFSET('9. METAS'!$L$20,INT((ROW()-13)/2),0))</f>
        <v/>
      </c>
      <c r="I335" s="763"/>
      <c r="J335" s="195" t="str">
        <f ca="1">IF(MOD(ROW()-13,2)=0,IF(ISBLANK(OFFSET('11. SEGUIMIENTO 2026'!$N$14,INT((ROW()-13)/2),0)),"",OFFSET('11. SEGUIMIENTO 2026'!$N$14,INT((ROW()-13)/2),0)),IF(ISBLANK(OFFSET('9. METAS'!$R$20,INT((ROW()-14)/2),0)),"",OFFSET('9. METAS'!$R$20,INT((ROW()-14)/2),0)))</f>
        <v/>
      </c>
      <c r="K335" s="196" t="str">
        <f ca="1">IF(MOD(ROW()-13,2)=0,IF(ISBLANK(OFFSET('11. SEGUIMIENTO 2026'!$O$14,INT((ROW()-13)/2),0)),"",OFFSET('11. SEGUIMIENTO 2026'!$O$14,INT((ROW()-13)/2),0)),IF(ISBLANK(OFFSET('9. METAS'!$S$20,INT((ROW()-14)/2),0)),"",OFFSET('9. METAS'!$S$20,INT((ROW()-14)/2),0)))</f>
        <v/>
      </c>
      <c r="L335" s="196" t="str">
        <f ca="1">IF(MOD(ROW()-13,2)=0,IF(ISBLANK(OFFSET('11. SEGUIMIENTO 2026'!$P$14,INT((ROW()-13)/2),0)),"",OFFSET('11. SEGUIMIENTO 2026'!$P$14,INT((ROW()-13)/2),0)),IF(ISBLANK(OFFSET('9. METAS'!$T$20,INT((ROW()-14)/2),0)),"",OFFSET('9. METAS'!$T$20,INT((ROW()-14)/2),0)))</f>
        <v/>
      </c>
      <c r="M335" s="197" t="str">
        <f ca="1">IF(MOD(ROW()-13,2)=0,IF(ISBLANK(OFFSET('11. SEGUIMIENTO 2026'!$Q$14,INT((ROW()-13)/2),0)),"",OFFSET('11. SEGUIMIENTO 2026'!$Q$14,INT((ROW()-13)/2),0)),IF(ISBLANK(OFFSET('9. METAS'!$U$20,INT((ROW()-14)/2),0)),"",OFFSET('9. METAS'!$U$20,INT((ROW()-14)/2),0)))</f>
        <v/>
      </c>
      <c r="N335" s="769" t="str">
        <f ca="1">IFERROR(J335/J336,"ND")</f>
        <v>ND</v>
      </c>
      <c r="O335" s="771" t="str">
        <f ca="1">IFERROR(((J335+K335+L335)/H335),"ND")</f>
        <v>ND</v>
      </c>
      <c r="P335" s="775"/>
    </row>
    <row r="336" spans="3:16">
      <c r="C336" s="747"/>
      <c r="D336" s="749"/>
      <c r="E336" s="749"/>
      <c r="F336" s="751"/>
      <c r="G336" s="753"/>
      <c r="H336" s="760"/>
      <c r="I336" s="764"/>
      <c r="J336" s="195" t="str">
        <f ca="1">IF(MOD(ROW()-13,2)=0,IF(ISBLANK(OFFSET('11. SEGUIMIENTO 2026'!$N$14,INT((ROW()-13)/2),0)),"",OFFSET('11. SEGUIMIENTO 2026'!$N$14,INT((ROW()-13)/2),0)),IF(ISBLANK(OFFSET('9. METAS'!$R$20,INT((ROW()-14)/2),0)),"",OFFSET('9. METAS'!$R$20,INT((ROW()-14)/2),0)))</f>
        <v/>
      </c>
      <c r="K336" s="196" t="str">
        <f ca="1">IF(MOD(ROW()-13,2)=0,IF(ISBLANK(OFFSET('11. SEGUIMIENTO 2026'!$O$14,INT((ROW()-13)/2),0)),"",OFFSET('11. SEGUIMIENTO 2026'!$O$14,INT((ROW()-13)/2),0)),IF(ISBLANK(OFFSET('9. METAS'!$S$20,INT((ROW()-14)/2),0)),"",OFFSET('9. METAS'!$S$20,INT((ROW()-14)/2),0)))</f>
        <v/>
      </c>
      <c r="L336" s="196" t="str">
        <f ca="1">IF(MOD(ROW()-13,2)=0,IF(ISBLANK(OFFSET('11. SEGUIMIENTO 2026'!$P$14,INT((ROW()-13)/2),0)),"",OFFSET('11. SEGUIMIENTO 2026'!$P$14,INT((ROW()-13)/2),0)),IF(ISBLANK(OFFSET('9. METAS'!$T$20,INT((ROW()-14)/2),0)),"",OFFSET('9. METAS'!$T$20,INT((ROW()-14)/2),0)))</f>
        <v/>
      </c>
      <c r="M336" s="197" t="str">
        <f ca="1">IF(MOD(ROW()-13,2)=0,IF(ISBLANK(OFFSET('11. SEGUIMIENTO 2026'!$Q$14,INT((ROW()-13)/2),0)),"",OFFSET('11. SEGUIMIENTO 2026'!$Q$14,INT((ROW()-13)/2),0)),IF(ISBLANK(OFFSET('9. METAS'!$U$20,INT((ROW()-14)/2),0)),"",OFFSET('9. METAS'!$U$20,INT((ROW()-14)/2),0)))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METAS'!$L$20,INT((ROW()-13)/2),0)),"",OFFSET('9. METAS'!$L$20,INT((ROW()-13)/2),0))</f>
        <v/>
      </c>
      <c r="I337" s="763"/>
      <c r="J337" s="195" t="str">
        <f ca="1">IF(MOD(ROW()-13,2)=0,IF(ISBLANK(OFFSET('11. SEGUIMIENTO 2026'!$N$14,INT((ROW()-13)/2),0)),"",OFFSET('11. SEGUIMIENTO 2026'!$N$14,INT((ROW()-13)/2),0)),IF(ISBLANK(OFFSET('9. METAS'!$R$20,INT((ROW()-14)/2),0)),"",OFFSET('9. METAS'!$R$20,INT((ROW()-14)/2),0)))</f>
        <v/>
      </c>
      <c r="K337" s="196" t="str">
        <f ca="1">IF(MOD(ROW()-13,2)=0,IF(ISBLANK(OFFSET('11. SEGUIMIENTO 2026'!$O$14,INT((ROW()-13)/2),0)),"",OFFSET('11. SEGUIMIENTO 2026'!$O$14,INT((ROW()-13)/2),0)),IF(ISBLANK(OFFSET('9. METAS'!$S$20,INT((ROW()-14)/2),0)),"",OFFSET('9. METAS'!$S$20,INT((ROW()-14)/2),0)))</f>
        <v/>
      </c>
      <c r="L337" s="196" t="str">
        <f ca="1">IF(MOD(ROW()-13,2)=0,IF(ISBLANK(OFFSET('11. SEGUIMIENTO 2026'!$P$14,INT((ROW()-13)/2),0)),"",OFFSET('11. SEGUIMIENTO 2026'!$P$14,INT((ROW()-13)/2),0)),IF(ISBLANK(OFFSET('9. METAS'!$T$20,INT((ROW()-14)/2),0)),"",OFFSET('9. METAS'!$T$20,INT((ROW()-14)/2),0)))</f>
        <v/>
      </c>
      <c r="M337" s="197" t="str">
        <f ca="1">IF(MOD(ROW()-13,2)=0,IF(ISBLANK(OFFSET('11. SEGUIMIENTO 2026'!$Q$14,INT((ROW()-13)/2),0)),"",OFFSET('11. SEGUIMIENTO 2026'!$Q$14,INT((ROW()-13)/2),0)),IF(ISBLANK(OFFSET('9. METAS'!$U$20,INT((ROW()-14)/2),0)),"",OFFSET('9. METAS'!$U$20,INT((ROW()-14)/2),0)))</f>
        <v/>
      </c>
      <c r="N337" s="769" t="str">
        <f ca="1">IFERROR(J337/J338,"ND")</f>
        <v>ND</v>
      </c>
      <c r="O337" s="771" t="str">
        <f ca="1">IFERROR(((J337+K337+L337)/H337),"ND")</f>
        <v>ND</v>
      </c>
      <c r="P337" s="775"/>
    </row>
    <row r="338" spans="3:16">
      <c r="C338" s="747"/>
      <c r="D338" s="749"/>
      <c r="E338" s="749"/>
      <c r="F338" s="751"/>
      <c r="G338" s="753"/>
      <c r="H338" s="760"/>
      <c r="I338" s="764"/>
      <c r="J338" s="195" t="str">
        <f ca="1">IF(MOD(ROW()-13,2)=0,IF(ISBLANK(OFFSET('11. SEGUIMIENTO 2026'!$N$14,INT((ROW()-13)/2),0)),"",OFFSET('11. SEGUIMIENTO 2026'!$N$14,INT((ROW()-13)/2),0)),IF(ISBLANK(OFFSET('9. METAS'!$R$20,INT((ROW()-14)/2),0)),"",OFFSET('9. METAS'!$R$20,INT((ROW()-14)/2),0)))</f>
        <v/>
      </c>
      <c r="K338" s="196" t="str">
        <f ca="1">IF(MOD(ROW()-13,2)=0,IF(ISBLANK(OFFSET('11. SEGUIMIENTO 2026'!$O$14,INT((ROW()-13)/2),0)),"",OFFSET('11. SEGUIMIENTO 2026'!$O$14,INT((ROW()-13)/2),0)),IF(ISBLANK(OFFSET('9. METAS'!$S$20,INT((ROW()-14)/2),0)),"",OFFSET('9. METAS'!$S$20,INT((ROW()-14)/2),0)))</f>
        <v/>
      </c>
      <c r="L338" s="196" t="str">
        <f ca="1">IF(MOD(ROW()-13,2)=0,IF(ISBLANK(OFFSET('11. SEGUIMIENTO 2026'!$P$14,INT((ROW()-13)/2),0)),"",OFFSET('11. SEGUIMIENTO 2026'!$P$14,INT((ROW()-13)/2),0)),IF(ISBLANK(OFFSET('9. METAS'!$T$20,INT((ROW()-14)/2),0)),"",OFFSET('9. METAS'!$T$20,INT((ROW()-14)/2),0)))</f>
        <v/>
      </c>
      <c r="M338" s="197" t="str">
        <f ca="1">IF(MOD(ROW()-13,2)=0,IF(ISBLANK(OFFSET('11. SEGUIMIENTO 2026'!$Q$14,INT((ROW()-13)/2),0)),"",OFFSET('11. SEGUIMIENTO 2026'!$Q$14,INT((ROW()-13)/2),0)),IF(ISBLANK(OFFSET('9. METAS'!$U$20,INT((ROW()-14)/2),0)),"",OFFSET('9. METAS'!$U$20,INT((ROW()-14)/2),0)))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METAS'!$L$20,INT((ROW()-13)/2),0)),"",OFFSET('9. METAS'!$L$20,INT((ROW()-13)/2),0))</f>
        <v/>
      </c>
      <c r="I339" s="763"/>
      <c r="J339" s="195" t="str">
        <f ca="1">IF(MOD(ROW()-13,2)=0,IF(ISBLANK(OFFSET('11. SEGUIMIENTO 2026'!$N$14,INT((ROW()-13)/2),0)),"",OFFSET('11. SEGUIMIENTO 2026'!$N$14,INT((ROW()-13)/2),0)),IF(ISBLANK(OFFSET('9. METAS'!$R$20,INT((ROW()-14)/2),0)),"",OFFSET('9. METAS'!$R$20,INT((ROW()-14)/2),0)))</f>
        <v/>
      </c>
      <c r="K339" s="196" t="str">
        <f ca="1">IF(MOD(ROW()-13,2)=0,IF(ISBLANK(OFFSET('11. SEGUIMIENTO 2026'!$O$14,INT((ROW()-13)/2),0)),"",OFFSET('11. SEGUIMIENTO 2026'!$O$14,INT((ROW()-13)/2),0)),IF(ISBLANK(OFFSET('9. METAS'!$S$20,INT((ROW()-14)/2),0)),"",OFFSET('9. METAS'!$S$20,INT((ROW()-14)/2),0)))</f>
        <v/>
      </c>
      <c r="L339" s="196" t="str">
        <f ca="1">IF(MOD(ROW()-13,2)=0,IF(ISBLANK(OFFSET('11. SEGUIMIENTO 2026'!$P$14,INT((ROW()-13)/2),0)),"",OFFSET('11. SEGUIMIENTO 2026'!$P$14,INT((ROW()-13)/2),0)),IF(ISBLANK(OFFSET('9. METAS'!$T$20,INT((ROW()-14)/2),0)),"",OFFSET('9. METAS'!$T$20,INT((ROW()-14)/2),0)))</f>
        <v/>
      </c>
      <c r="M339" s="197" t="str">
        <f ca="1">IF(MOD(ROW()-13,2)=0,IF(ISBLANK(OFFSET('11. SEGUIMIENTO 2026'!$Q$14,INT((ROW()-13)/2),0)),"",OFFSET('11. SEGUIMIENTO 2026'!$Q$14,INT((ROW()-13)/2),0)),IF(ISBLANK(OFFSET('9. METAS'!$U$20,INT((ROW()-14)/2),0)),"",OFFSET('9. METAS'!$U$20,INT((ROW()-14)/2),0)))</f>
        <v/>
      </c>
      <c r="N339" s="769" t="str">
        <f ca="1">IFERROR(J339/J340,"ND")</f>
        <v>ND</v>
      </c>
      <c r="O339" s="771" t="str">
        <f ca="1">IFERROR(((J339+K339+L339)/H339),"ND")</f>
        <v>ND</v>
      </c>
      <c r="P339" s="775"/>
    </row>
    <row r="340" spans="3:16">
      <c r="C340" s="747"/>
      <c r="D340" s="749"/>
      <c r="E340" s="749"/>
      <c r="F340" s="751"/>
      <c r="G340" s="753"/>
      <c r="H340" s="760"/>
      <c r="I340" s="764"/>
      <c r="J340" s="195" t="str">
        <f ca="1">IF(MOD(ROW()-13,2)=0,IF(ISBLANK(OFFSET('11. SEGUIMIENTO 2026'!$N$14,INT((ROW()-13)/2),0)),"",OFFSET('11. SEGUIMIENTO 2026'!$N$14,INT((ROW()-13)/2),0)),IF(ISBLANK(OFFSET('9. METAS'!$R$20,INT((ROW()-14)/2),0)),"",OFFSET('9. METAS'!$R$20,INT((ROW()-14)/2),0)))</f>
        <v/>
      </c>
      <c r="K340" s="196" t="str">
        <f ca="1">IF(MOD(ROW()-13,2)=0,IF(ISBLANK(OFFSET('11. SEGUIMIENTO 2026'!$O$14,INT((ROW()-13)/2),0)),"",OFFSET('11. SEGUIMIENTO 2026'!$O$14,INT((ROW()-13)/2),0)),IF(ISBLANK(OFFSET('9. METAS'!$S$20,INT((ROW()-14)/2),0)),"",OFFSET('9. METAS'!$S$20,INT((ROW()-14)/2),0)))</f>
        <v/>
      </c>
      <c r="L340" s="196" t="str">
        <f ca="1">IF(MOD(ROW()-13,2)=0,IF(ISBLANK(OFFSET('11. SEGUIMIENTO 2026'!$P$14,INT((ROW()-13)/2),0)),"",OFFSET('11. SEGUIMIENTO 2026'!$P$14,INT((ROW()-13)/2),0)),IF(ISBLANK(OFFSET('9. METAS'!$T$20,INT((ROW()-14)/2),0)),"",OFFSET('9. METAS'!$T$20,INT((ROW()-14)/2),0)))</f>
        <v/>
      </c>
      <c r="M340" s="197" t="str">
        <f ca="1">IF(MOD(ROW()-13,2)=0,IF(ISBLANK(OFFSET('11. SEGUIMIENTO 2026'!$Q$14,INT((ROW()-13)/2),0)),"",OFFSET('11. SEGUIMIENTO 2026'!$Q$14,INT((ROW()-13)/2),0)),IF(ISBLANK(OFFSET('9. METAS'!$U$20,INT((ROW()-14)/2),0)),"",OFFSET('9. METAS'!$U$20,INT((ROW()-14)/2),0)))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METAS'!$L$20,INT((ROW()-13)/2),0)),"",OFFSET('9. METAS'!$L$20,INT((ROW()-13)/2),0))</f>
        <v/>
      </c>
      <c r="I341" s="763"/>
      <c r="J341" s="195" t="str">
        <f ca="1">IF(MOD(ROW()-13,2)=0,IF(ISBLANK(OFFSET('11. SEGUIMIENTO 2026'!$N$14,INT((ROW()-13)/2),0)),"",OFFSET('11. SEGUIMIENTO 2026'!$N$14,INT((ROW()-13)/2),0)),IF(ISBLANK(OFFSET('9. METAS'!$R$20,INT((ROW()-14)/2),0)),"",OFFSET('9. METAS'!$R$20,INT((ROW()-14)/2),0)))</f>
        <v/>
      </c>
      <c r="K341" s="196" t="str">
        <f ca="1">IF(MOD(ROW()-13,2)=0,IF(ISBLANK(OFFSET('11. SEGUIMIENTO 2026'!$O$14,INT((ROW()-13)/2),0)),"",OFFSET('11. SEGUIMIENTO 2026'!$O$14,INT((ROW()-13)/2),0)),IF(ISBLANK(OFFSET('9. METAS'!$S$20,INT((ROW()-14)/2),0)),"",OFFSET('9. METAS'!$S$20,INT((ROW()-14)/2),0)))</f>
        <v/>
      </c>
      <c r="L341" s="196" t="str">
        <f ca="1">IF(MOD(ROW()-13,2)=0,IF(ISBLANK(OFFSET('11. SEGUIMIENTO 2026'!$P$14,INT((ROW()-13)/2),0)),"",OFFSET('11. SEGUIMIENTO 2026'!$P$14,INT((ROW()-13)/2),0)),IF(ISBLANK(OFFSET('9. METAS'!$T$20,INT((ROW()-14)/2),0)),"",OFFSET('9. METAS'!$T$20,INT((ROW()-14)/2),0)))</f>
        <v/>
      </c>
      <c r="M341" s="197" t="str">
        <f ca="1">IF(MOD(ROW()-13,2)=0,IF(ISBLANK(OFFSET('11. SEGUIMIENTO 2026'!$Q$14,INT((ROW()-13)/2),0)),"",OFFSET('11. SEGUIMIENTO 2026'!$Q$14,INT((ROW()-13)/2),0)),IF(ISBLANK(OFFSET('9. METAS'!$U$20,INT((ROW()-14)/2),0)),"",OFFSET('9. METAS'!$U$20,INT((ROW()-14)/2),0)))</f>
        <v/>
      </c>
      <c r="N341" s="769" t="str">
        <f ca="1">IFERROR(J341/J342,"ND")</f>
        <v>ND</v>
      </c>
      <c r="O341" s="771" t="str">
        <f ca="1">IFERROR(((J341+K341+L341)/H341),"ND")</f>
        <v>ND</v>
      </c>
      <c r="P341" s="775"/>
    </row>
    <row r="342" spans="3:16">
      <c r="C342" s="747"/>
      <c r="D342" s="749"/>
      <c r="E342" s="749"/>
      <c r="F342" s="751"/>
      <c r="G342" s="753"/>
      <c r="H342" s="760"/>
      <c r="I342" s="764"/>
      <c r="J342" s="195" t="str">
        <f ca="1">IF(MOD(ROW()-13,2)=0,IF(ISBLANK(OFFSET('11. SEGUIMIENTO 2026'!$N$14,INT((ROW()-13)/2),0)),"",OFFSET('11. SEGUIMIENTO 2026'!$N$14,INT((ROW()-13)/2),0)),IF(ISBLANK(OFFSET('9. METAS'!$R$20,INT((ROW()-14)/2),0)),"",OFFSET('9. METAS'!$R$20,INT((ROW()-14)/2),0)))</f>
        <v/>
      </c>
      <c r="K342" s="196" t="str">
        <f ca="1">IF(MOD(ROW()-13,2)=0,IF(ISBLANK(OFFSET('11. SEGUIMIENTO 2026'!$O$14,INT((ROW()-13)/2),0)),"",OFFSET('11. SEGUIMIENTO 2026'!$O$14,INT((ROW()-13)/2),0)),IF(ISBLANK(OFFSET('9. METAS'!$S$20,INT((ROW()-14)/2),0)),"",OFFSET('9. METAS'!$S$20,INT((ROW()-14)/2),0)))</f>
        <v/>
      </c>
      <c r="L342" s="196" t="str">
        <f ca="1">IF(MOD(ROW()-13,2)=0,IF(ISBLANK(OFFSET('11. SEGUIMIENTO 2026'!$P$14,INT((ROW()-13)/2),0)),"",OFFSET('11. SEGUIMIENTO 2026'!$P$14,INT((ROW()-13)/2),0)),IF(ISBLANK(OFFSET('9. METAS'!$T$20,INT((ROW()-14)/2),0)),"",OFFSET('9. METAS'!$T$20,INT((ROW()-14)/2),0)))</f>
        <v/>
      </c>
      <c r="M342" s="197" t="str">
        <f ca="1">IF(MOD(ROW()-13,2)=0,IF(ISBLANK(OFFSET('11. SEGUIMIENTO 2026'!$Q$14,INT((ROW()-13)/2),0)),"",OFFSET('11. SEGUIMIENTO 2026'!$Q$14,INT((ROW()-13)/2),0)),IF(ISBLANK(OFFSET('9. METAS'!$U$20,INT((ROW()-14)/2),0)),"",OFFSET('9. METAS'!$U$20,INT((ROW()-14)/2),0)))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METAS'!$L$20,INT((ROW()-13)/2),0)),"",OFFSET('9. METAS'!$L$20,INT((ROW()-13)/2),0))</f>
        <v/>
      </c>
      <c r="I343" s="763"/>
      <c r="J343" s="195" t="str">
        <f ca="1">IF(MOD(ROW()-13,2)=0,IF(ISBLANK(OFFSET('11. SEGUIMIENTO 2026'!$N$14,INT((ROW()-13)/2),0)),"",OFFSET('11. SEGUIMIENTO 2026'!$N$14,INT((ROW()-13)/2),0)),IF(ISBLANK(OFFSET('9. METAS'!$R$20,INT((ROW()-14)/2),0)),"",OFFSET('9. METAS'!$R$20,INT((ROW()-14)/2),0)))</f>
        <v/>
      </c>
      <c r="K343" s="196" t="str">
        <f ca="1">IF(MOD(ROW()-13,2)=0,IF(ISBLANK(OFFSET('11. SEGUIMIENTO 2026'!$O$14,INT((ROW()-13)/2),0)),"",OFFSET('11. SEGUIMIENTO 2026'!$O$14,INT((ROW()-13)/2),0)),IF(ISBLANK(OFFSET('9. METAS'!$S$20,INT((ROW()-14)/2),0)),"",OFFSET('9. METAS'!$S$20,INT((ROW()-14)/2),0)))</f>
        <v/>
      </c>
      <c r="L343" s="196" t="str">
        <f ca="1">IF(MOD(ROW()-13,2)=0,IF(ISBLANK(OFFSET('11. SEGUIMIENTO 2026'!$P$14,INT((ROW()-13)/2),0)),"",OFFSET('11. SEGUIMIENTO 2026'!$P$14,INT((ROW()-13)/2),0)),IF(ISBLANK(OFFSET('9. METAS'!$T$20,INT((ROW()-14)/2),0)),"",OFFSET('9. METAS'!$T$20,INT((ROW()-14)/2),0)))</f>
        <v/>
      </c>
      <c r="M343" s="197" t="str">
        <f ca="1">IF(MOD(ROW()-13,2)=0,IF(ISBLANK(OFFSET('11. SEGUIMIENTO 2026'!$Q$14,INT((ROW()-13)/2),0)),"",OFFSET('11. SEGUIMIENTO 2026'!$Q$14,INT((ROW()-13)/2),0)),IF(ISBLANK(OFFSET('9. METAS'!$U$20,INT((ROW()-14)/2),0)),"",OFFSET('9. METAS'!$U$20,INT((ROW()-14)/2),0)))</f>
        <v/>
      </c>
      <c r="N343" s="769" t="str">
        <f ca="1">IFERROR(J343/J344,"ND")</f>
        <v>ND</v>
      </c>
      <c r="O343" s="771" t="str">
        <f ca="1">IFERROR(((J343+K343+L343)/H343),"ND")</f>
        <v>ND</v>
      </c>
      <c r="P343" s="775"/>
    </row>
    <row r="344" spans="3:16">
      <c r="C344" s="747"/>
      <c r="D344" s="749"/>
      <c r="E344" s="749"/>
      <c r="F344" s="751"/>
      <c r="G344" s="753"/>
      <c r="H344" s="760"/>
      <c r="I344" s="764"/>
      <c r="J344" s="195" t="str">
        <f ca="1">IF(MOD(ROW()-13,2)=0,IF(ISBLANK(OFFSET('11. SEGUIMIENTO 2026'!$N$14,INT((ROW()-13)/2),0)),"",OFFSET('11. SEGUIMIENTO 2026'!$N$14,INT((ROW()-13)/2),0)),IF(ISBLANK(OFFSET('9. METAS'!$R$20,INT((ROW()-14)/2),0)),"",OFFSET('9. METAS'!$R$20,INT((ROW()-14)/2),0)))</f>
        <v/>
      </c>
      <c r="K344" s="196" t="str">
        <f ca="1">IF(MOD(ROW()-13,2)=0,IF(ISBLANK(OFFSET('11. SEGUIMIENTO 2026'!$O$14,INT((ROW()-13)/2),0)),"",OFFSET('11. SEGUIMIENTO 2026'!$O$14,INT((ROW()-13)/2),0)),IF(ISBLANK(OFFSET('9. METAS'!$S$20,INT((ROW()-14)/2),0)),"",OFFSET('9. METAS'!$S$20,INT((ROW()-14)/2),0)))</f>
        <v/>
      </c>
      <c r="L344" s="196" t="str">
        <f ca="1">IF(MOD(ROW()-13,2)=0,IF(ISBLANK(OFFSET('11. SEGUIMIENTO 2026'!$P$14,INT((ROW()-13)/2),0)),"",OFFSET('11. SEGUIMIENTO 2026'!$P$14,INT((ROW()-13)/2),0)),IF(ISBLANK(OFFSET('9. METAS'!$T$20,INT((ROW()-14)/2),0)),"",OFFSET('9. METAS'!$T$20,INT((ROW()-14)/2),0)))</f>
        <v/>
      </c>
      <c r="M344" s="197" t="str">
        <f ca="1">IF(MOD(ROW()-13,2)=0,IF(ISBLANK(OFFSET('11. SEGUIMIENTO 2026'!$Q$14,INT((ROW()-13)/2),0)),"",OFFSET('11. SEGUIMIENTO 2026'!$Q$14,INT((ROW()-13)/2),0)),IF(ISBLANK(OFFSET('9. METAS'!$U$20,INT((ROW()-14)/2),0)),"",OFFSET('9. METAS'!$U$20,INT((ROW()-14)/2),0)))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METAS'!$L$20,INT((ROW()-13)/2),0)),"",OFFSET('9. METAS'!$L$20,INT((ROW()-13)/2),0))</f>
        <v/>
      </c>
      <c r="I345" s="763"/>
      <c r="J345" s="195" t="str">
        <f ca="1">IF(MOD(ROW()-13,2)=0,IF(ISBLANK(OFFSET('11. SEGUIMIENTO 2026'!$N$14,INT((ROW()-13)/2),0)),"",OFFSET('11. SEGUIMIENTO 2026'!$N$14,INT((ROW()-13)/2),0)),IF(ISBLANK(OFFSET('9. METAS'!$R$20,INT((ROW()-14)/2),0)),"",OFFSET('9. METAS'!$R$20,INT((ROW()-14)/2),0)))</f>
        <v/>
      </c>
      <c r="K345" s="196" t="str">
        <f ca="1">IF(MOD(ROW()-13,2)=0,IF(ISBLANK(OFFSET('11. SEGUIMIENTO 2026'!$O$14,INT((ROW()-13)/2),0)),"",OFFSET('11. SEGUIMIENTO 2026'!$O$14,INT((ROW()-13)/2),0)),IF(ISBLANK(OFFSET('9. METAS'!$S$20,INT((ROW()-14)/2),0)),"",OFFSET('9. METAS'!$S$20,INT((ROW()-14)/2),0)))</f>
        <v/>
      </c>
      <c r="L345" s="196" t="str">
        <f ca="1">IF(MOD(ROW()-13,2)=0,IF(ISBLANK(OFFSET('11. SEGUIMIENTO 2026'!$P$14,INT((ROW()-13)/2),0)),"",OFFSET('11. SEGUIMIENTO 2026'!$P$14,INT((ROW()-13)/2),0)),IF(ISBLANK(OFFSET('9. METAS'!$T$20,INT((ROW()-14)/2),0)),"",OFFSET('9. METAS'!$T$20,INT((ROW()-14)/2),0)))</f>
        <v/>
      </c>
      <c r="M345" s="197" t="str">
        <f ca="1">IF(MOD(ROW()-13,2)=0,IF(ISBLANK(OFFSET('11. SEGUIMIENTO 2026'!$Q$14,INT((ROW()-13)/2),0)),"",OFFSET('11. SEGUIMIENTO 2026'!$Q$14,INT((ROW()-13)/2),0)),IF(ISBLANK(OFFSET('9. METAS'!$U$20,INT((ROW()-14)/2),0)),"",OFFSET('9. METAS'!$U$20,INT((ROW()-14)/2),0)))</f>
        <v/>
      </c>
      <c r="N345" s="769" t="str">
        <f ca="1">IFERROR(J345/J346,"ND")</f>
        <v>ND</v>
      </c>
      <c r="O345" s="771" t="str">
        <f ca="1">IFERROR(((J345+K345+L345)/H345),"ND")</f>
        <v>ND</v>
      </c>
      <c r="P345" s="775"/>
    </row>
    <row r="346" spans="3:16">
      <c r="C346" s="747"/>
      <c r="D346" s="749"/>
      <c r="E346" s="749"/>
      <c r="F346" s="751"/>
      <c r="G346" s="753"/>
      <c r="H346" s="760"/>
      <c r="I346" s="764"/>
      <c r="J346" s="195" t="str">
        <f ca="1">IF(MOD(ROW()-13,2)=0,IF(ISBLANK(OFFSET('11. SEGUIMIENTO 2026'!$N$14,INT((ROW()-13)/2),0)),"",OFFSET('11. SEGUIMIENTO 2026'!$N$14,INT((ROW()-13)/2),0)),IF(ISBLANK(OFFSET('9. METAS'!$R$20,INT((ROW()-14)/2),0)),"",OFFSET('9. METAS'!$R$20,INT((ROW()-14)/2),0)))</f>
        <v/>
      </c>
      <c r="K346" s="196" t="str">
        <f ca="1">IF(MOD(ROW()-13,2)=0,IF(ISBLANK(OFFSET('11. SEGUIMIENTO 2026'!$O$14,INT((ROW()-13)/2),0)),"",OFFSET('11. SEGUIMIENTO 2026'!$O$14,INT((ROW()-13)/2),0)),IF(ISBLANK(OFFSET('9. METAS'!$S$20,INT((ROW()-14)/2),0)),"",OFFSET('9. METAS'!$S$20,INT((ROW()-14)/2),0)))</f>
        <v/>
      </c>
      <c r="L346" s="196" t="str">
        <f ca="1">IF(MOD(ROW()-13,2)=0,IF(ISBLANK(OFFSET('11. SEGUIMIENTO 2026'!$P$14,INT((ROW()-13)/2),0)),"",OFFSET('11. SEGUIMIENTO 2026'!$P$14,INT((ROW()-13)/2),0)),IF(ISBLANK(OFFSET('9. METAS'!$T$20,INT((ROW()-14)/2),0)),"",OFFSET('9. METAS'!$T$20,INT((ROW()-14)/2),0)))</f>
        <v/>
      </c>
      <c r="M346" s="197" t="str">
        <f ca="1">IF(MOD(ROW()-13,2)=0,IF(ISBLANK(OFFSET('11. SEGUIMIENTO 2026'!$Q$14,INT((ROW()-13)/2),0)),"",OFFSET('11. SEGUIMIENTO 2026'!$Q$14,INT((ROW()-13)/2),0)),IF(ISBLANK(OFFSET('9. METAS'!$U$20,INT((ROW()-14)/2),0)),"",OFFSET('9. METAS'!$U$20,INT((ROW()-14)/2),0)))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METAS'!$L$20,INT((ROW()-13)/2),0)),"",OFFSET('9. METAS'!$L$20,INT((ROW()-13)/2),0))</f>
        <v/>
      </c>
      <c r="I347" s="763"/>
      <c r="J347" s="195" t="str">
        <f ca="1">IF(MOD(ROW()-13,2)=0,IF(ISBLANK(OFFSET('11. SEGUIMIENTO 2026'!$N$14,INT((ROW()-13)/2),0)),"",OFFSET('11. SEGUIMIENTO 2026'!$N$14,INT((ROW()-13)/2),0)),IF(ISBLANK(OFFSET('9. METAS'!$R$20,INT((ROW()-14)/2),0)),"",OFFSET('9. METAS'!$R$20,INT((ROW()-14)/2),0)))</f>
        <v/>
      </c>
      <c r="K347" s="196" t="str">
        <f ca="1">IF(MOD(ROW()-13,2)=0,IF(ISBLANK(OFFSET('11. SEGUIMIENTO 2026'!$O$14,INT((ROW()-13)/2),0)),"",OFFSET('11. SEGUIMIENTO 2026'!$O$14,INT((ROW()-13)/2),0)),IF(ISBLANK(OFFSET('9. METAS'!$S$20,INT((ROW()-14)/2),0)),"",OFFSET('9. METAS'!$S$20,INT((ROW()-14)/2),0)))</f>
        <v/>
      </c>
      <c r="L347" s="196" t="str">
        <f ca="1">IF(MOD(ROW()-13,2)=0,IF(ISBLANK(OFFSET('11. SEGUIMIENTO 2026'!$P$14,INT((ROW()-13)/2),0)),"",OFFSET('11. SEGUIMIENTO 2026'!$P$14,INT((ROW()-13)/2),0)),IF(ISBLANK(OFFSET('9. METAS'!$T$20,INT((ROW()-14)/2),0)),"",OFFSET('9. METAS'!$T$20,INT((ROW()-14)/2),0)))</f>
        <v/>
      </c>
      <c r="M347" s="197" t="str">
        <f ca="1">IF(MOD(ROW()-13,2)=0,IF(ISBLANK(OFFSET('11. SEGUIMIENTO 2026'!$Q$14,INT((ROW()-13)/2),0)),"",OFFSET('11. SEGUIMIENTO 2026'!$Q$14,INT((ROW()-13)/2),0)),IF(ISBLANK(OFFSET('9. METAS'!$U$20,INT((ROW()-14)/2),0)),"",OFFSET('9. METAS'!$U$20,INT((ROW()-14)/2),0)))</f>
        <v/>
      </c>
      <c r="N347" s="769" t="str">
        <f ca="1">IFERROR(J347/J348,"ND")</f>
        <v>ND</v>
      </c>
      <c r="O347" s="771" t="str">
        <f ca="1">IFERROR(((J347+K347+L347)/H347),"ND")</f>
        <v>ND</v>
      </c>
      <c r="P347" s="775"/>
    </row>
    <row r="348" spans="3:16">
      <c r="C348" s="747"/>
      <c r="D348" s="749"/>
      <c r="E348" s="749"/>
      <c r="F348" s="751"/>
      <c r="G348" s="753"/>
      <c r="H348" s="760"/>
      <c r="I348" s="764"/>
      <c r="J348" s="195" t="str">
        <f ca="1">IF(MOD(ROW()-13,2)=0,IF(ISBLANK(OFFSET('11. SEGUIMIENTO 2026'!$N$14,INT((ROW()-13)/2),0)),"",OFFSET('11. SEGUIMIENTO 2026'!$N$14,INT((ROW()-13)/2),0)),IF(ISBLANK(OFFSET('9. METAS'!$R$20,INT((ROW()-14)/2),0)),"",OFFSET('9. METAS'!$R$20,INT((ROW()-14)/2),0)))</f>
        <v/>
      </c>
      <c r="K348" s="196" t="str">
        <f ca="1">IF(MOD(ROW()-13,2)=0,IF(ISBLANK(OFFSET('11. SEGUIMIENTO 2026'!$O$14,INT((ROW()-13)/2),0)),"",OFFSET('11. SEGUIMIENTO 2026'!$O$14,INT((ROW()-13)/2),0)),IF(ISBLANK(OFFSET('9. METAS'!$S$20,INT((ROW()-14)/2),0)),"",OFFSET('9. METAS'!$S$20,INT((ROW()-14)/2),0)))</f>
        <v/>
      </c>
      <c r="L348" s="196" t="str">
        <f ca="1">IF(MOD(ROW()-13,2)=0,IF(ISBLANK(OFFSET('11. SEGUIMIENTO 2026'!$P$14,INT((ROW()-13)/2),0)),"",OFFSET('11. SEGUIMIENTO 2026'!$P$14,INT((ROW()-13)/2),0)),IF(ISBLANK(OFFSET('9. METAS'!$T$20,INT((ROW()-14)/2),0)),"",OFFSET('9. METAS'!$T$20,INT((ROW()-14)/2),0)))</f>
        <v/>
      </c>
      <c r="M348" s="197" t="str">
        <f ca="1">IF(MOD(ROW()-13,2)=0,IF(ISBLANK(OFFSET('11. SEGUIMIENTO 2026'!$Q$14,INT((ROW()-13)/2),0)),"",OFFSET('11. SEGUIMIENTO 2026'!$Q$14,INT((ROW()-13)/2),0)),IF(ISBLANK(OFFSET('9. METAS'!$U$20,INT((ROW()-14)/2),0)),"",OFFSET('9. METAS'!$U$20,INT((ROW()-14)/2),0)))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METAS'!$L$20,INT((ROW()-13)/2),0)),"",OFFSET('9. METAS'!$L$20,INT((ROW()-13)/2),0))</f>
        <v/>
      </c>
      <c r="I349" s="763"/>
      <c r="J349" s="195" t="str">
        <f ca="1">IF(MOD(ROW()-13,2)=0,IF(ISBLANK(OFFSET('11. SEGUIMIENTO 2026'!$N$14,INT((ROW()-13)/2),0)),"",OFFSET('11. SEGUIMIENTO 2026'!$N$14,INT((ROW()-13)/2),0)),IF(ISBLANK(OFFSET('9. METAS'!$R$20,INT((ROW()-14)/2),0)),"",OFFSET('9. METAS'!$R$20,INT((ROW()-14)/2),0)))</f>
        <v/>
      </c>
      <c r="K349" s="196" t="str">
        <f ca="1">IF(MOD(ROW()-13,2)=0,IF(ISBLANK(OFFSET('11. SEGUIMIENTO 2026'!$O$14,INT((ROW()-13)/2),0)),"",OFFSET('11. SEGUIMIENTO 2026'!$O$14,INT((ROW()-13)/2),0)),IF(ISBLANK(OFFSET('9. METAS'!$S$20,INT((ROW()-14)/2),0)),"",OFFSET('9. METAS'!$S$20,INT((ROW()-14)/2),0)))</f>
        <v/>
      </c>
      <c r="L349" s="196" t="str">
        <f ca="1">IF(MOD(ROW()-13,2)=0,IF(ISBLANK(OFFSET('11. SEGUIMIENTO 2026'!$P$14,INT((ROW()-13)/2),0)),"",OFFSET('11. SEGUIMIENTO 2026'!$P$14,INT((ROW()-13)/2),0)),IF(ISBLANK(OFFSET('9. METAS'!$T$20,INT((ROW()-14)/2),0)),"",OFFSET('9. METAS'!$T$20,INT((ROW()-14)/2),0)))</f>
        <v/>
      </c>
      <c r="M349" s="197" t="str">
        <f ca="1">IF(MOD(ROW()-13,2)=0,IF(ISBLANK(OFFSET('11. SEGUIMIENTO 2026'!$Q$14,INT((ROW()-13)/2),0)),"",OFFSET('11. SEGUIMIENTO 2026'!$Q$14,INT((ROW()-13)/2),0)),IF(ISBLANK(OFFSET('9. METAS'!$U$20,INT((ROW()-14)/2),0)),"",OFFSET('9. METAS'!$U$20,INT((ROW()-14)/2),0)))</f>
        <v/>
      </c>
      <c r="N349" s="769" t="str">
        <f ca="1">IFERROR(J349/J350,"ND")</f>
        <v>ND</v>
      </c>
      <c r="O349" s="771" t="str">
        <f ca="1">IFERROR(((J349+K349+L349)/H349),"ND")</f>
        <v>ND</v>
      </c>
      <c r="P349" s="775"/>
    </row>
    <row r="350" spans="3:16">
      <c r="C350" s="747"/>
      <c r="D350" s="749"/>
      <c r="E350" s="749"/>
      <c r="F350" s="751"/>
      <c r="G350" s="753"/>
      <c r="H350" s="760"/>
      <c r="I350" s="764"/>
      <c r="J350" s="195" t="str">
        <f ca="1">IF(MOD(ROW()-13,2)=0,IF(ISBLANK(OFFSET('11. SEGUIMIENTO 2026'!$N$14,INT((ROW()-13)/2),0)),"",OFFSET('11. SEGUIMIENTO 2026'!$N$14,INT((ROW()-13)/2),0)),IF(ISBLANK(OFFSET('9. METAS'!$R$20,INT((ROW()-14)/2),0)),"",OFFSET('9. METAS'!$R$20,INT((ROW()-14)/2),0)))</f>
        <v/>
      </c>
      <c r="K350" s="196" t="str">
        <f ca="1">IF(MOD(ROW()-13,2)=0,IF(ISBLANK(OFFSET('11. SEGUIMIENTO 2026'!$O$14,INT((ROW()-13)/2),0)),"",OFFSET('11. SEGUIMIENTO 2026'!$O$14,INT((ROW()-13)/2),0)),IF(ISBLANK(OFFSET('9. METAS'!$S$20,INT((ROW()-14)/2),0)),"",OFFSET('9. METAS'!$S$20,INT((ROW()-14)/2),0)))</f>
        <v/>
      </c>
      <c r="L350" s="196" t="str">
        <f ca="1">IF(MOD(ROW()-13,2)=0,IF(ISBLANK(OFFSET('11. SEGUIMIENTO 2026'!$P$14,INT((ROW()-13)/2),0)),"",OFFSET('11. SEGUIMIENTO 2026'!$P$14,INT((ROW()-13)/2),0)),IF(ISBLANK(OFFSET('9. METAS'!$T$20,INT((ROW()-14)/2),0)),"",OFFSET('9. METAS'!$T$20,INT((ROW()-14)/2),0)))</f>
        <v/>
      </c>
      <c r="M350" s="197" t="str">
        <f ca="1">IF(MOD(ROW()-13,2)=0,IF(ISBLANK(OFFSET('11. SEGUIMIENTO 2026'!$Q$14,INT((ROW()-13)/2),0)),"",OFFSET('11. SEGUIMIENTO 2026'!$Q$14,INT((ROW()-13)/2),0)),IF(ISBLANK(OFFSET('9. METAS'!$U$20,INT((ROW()-14)/2),0)),"",OFFSET('9. METAS'!$U$20,INT((ROW()-14)/2),0)))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METAS'!$L$20,INT((ROW()-13)/2),0)),"",OFFSET('9. METAS'!$L$20,INT((ROW()-13)/2),0))</f>
        <v/>
      </c>
      <c r="I351" s="763"/>
      <c r="J351" s="195" t="str">
        <f ca="1">IF(MOD(ROW()-13,2)=0,IF(ISBLANK(OFFSET('11. SEGUIMIENTO 2026'!$N$14,INT((ROW()-13)/2),0)),"",OFFSET('11. SEGUIMIENTO 2026'!$N$14,INT((ROW()-13)/2),0)),IF(ISBLANK(OFFSET('9. METAS'!$R$20,INT((ROW()-14)/2),0)),"",OFFSET('9. METAS'!$R$20,INT((ROW()-14)/2),0)))</f>
        <v/>
      </c>
      <c r="K351" s="196" t="str">
        <f ca="1">IF(MOD(ROW()-13,2)=0,IF(ISBLANK(OFFSET('11. SEGUIMIENTO 2026'!$O$14,INT((ROW()-13)/2),0)),"",OFFSET('11. SEGUIMIENTO 2026'!$O$14,INT((ROW()-13)/2),0)),IF(ISBLANK(OFFSET('9. METAS'!$S$20,INT((ROW()-14)/2),0)),"",OFFSET('9. METAS'!$S$20,INT((ROW()-14)/2),0)))</f>
        <v/>
      </c>
      <c r="L351" s="196" t="str">
        <f ca="1">IF(MOD(ROW()-13,2)=0,IF(ISBLANK(OFFSET('11. SEGUIMIENTO 2026'!$P$14,INT((ROW()-13)/2),0)),"",OFFSET('11. SEGUIMIENTO 2026'!$P$14,INT((ROW()-13)/2),0)),IF(ISBLANK(OFFSET('9. METAS'!$T$20,INT((ROW()-14)/2),0)),"",OFFSET('9. METAS'!$T$20,INT((ROW()-14)/2),0)))</f>
        <v/>
      </c>
      <c r="M351" s="197" t="str">
        <f ca="1">IF(MOD(ROW()-13,2)=0,IF(ISBLANK(OFFSET('11. SEGUIMIENTO 2026'!$Q$14,INT((ROW()-13)/2),0)),"",OFFSET('11. SEGUIMIENTO 2026'!$Q$14,INT((ROW()-13)/2),0)),IF(ISBLANK(OFFSET('9. METAS'!$U$20,INT((ROW()-14)/2),0)),"",OFFSET('9. METAS'!$U$20,INT((ROW()-14)/2),0)))</f>
        <v/>
      </c>
      <c r="N351" s="769" t="str">
        <f ca="1">IFERROR(J351/J352,"ND")</f>
        <v>ND</v>
      </c>
      <c r="O351" s="771" t="str">
        <f ca="1">IFERROR(((J351+K351+L351)/H351),"ND")</f>
        <v>ND</v>
      </c>
      <c r="P351" s="775"/>
    </row>
    <row r="352" spans="3:16">
      <c r="C352" s="747"/>
      <c r="D352" s="749"/>
      <c r="E352" s="749"/>
      <c r="F352" s="751"/>
      <c r="G352" s="753"/>
      <c r="H352" s="760"/>
      <c r="I352" s="764"/>
      <c r="J352" s="195" t="str">
        <f ca="1">IF(MOD(ROW()-13,2)=0,IF(ISBLANK(OFFSET('11. SEGUIMIENTO 2026'!$N$14,INT((ROW()-13)/2),0)),"",OFFSET('11. SEGUIMIENTO 2026'!$N$14,INT((ROW()-13)/2),0)),IF(ISBLANK(OFFSET('9. METAS'!$R$20,INT((ROW()-14)/2),0)),"",OFFSET('9. METAS'!$R$20,INT((ROW()-14)/2),0)))</f>
        <v/>
      </c>
      <c r="K352" s="196" t="str">
        <f ca="1">IF(MOD(ROW()-13,2)=0,IF(ISBLANK(OFFSET('11. SEGUIMIENTO 2026'!$O$14,INT((ROW()-13)/2),0)),"",OFFSET('11. SEGUIMIENTO 2026'!$O$14,INT((ROW()-13)/2),0)),IF(ISBLANK(OFFSET('9. METAS'!$S$20,INT((ROW()-14)/2),0)),"",OFFSET('9. METAS'!$S$20,INT((ROW()-14)/2),0)))</f>
        <v/>
      </c>
      <c r="L352" s="196" t="str">
        <f ca="1">IF(MOD(ROW()-13,2)=0,IF(ISBLANK(OFFSET('11. SEGUIMIENTO 2026'!$P$14,INT((ROW()-13)/2),0)),"",OFFSET('11. SEGUIMIENTO 2026'!$P$14,INT((ROW()-13)/2),0)),IF(ISBLANK(OFFSET('9. METAS'!$T$20,INT((ROW()-14)/2),0)),"",OFFSET('9. METAS'!$T$20,INT((ROW()-14)/2),0)))</f>
        <v/>
      </c>
      <c r="M352" s="197" t="str">
        <f ca="1">IF(MOD(ROW()-13,2)=0,IF(ISBLANK(OFFSET('11. SEGUIMIENTO 2026'!$Q$14,INT((ROW()-13)/2),0)),"",OFFSET('11. SEGUIMIENTO 2026'!$Q$14,INT((ROW()-13)/2),0)),IF(ISBLANK(OFFSET('9. METAS'!$U$20,INT((ROW()-14)/2),0)),"",OFFSET('9. METAS'!$U$20,INT((ROW()-14)/2),0)))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METAS'!$L$20,INT((ROW()-13)/2),0)),"",OFFSET('9. METAS'!$L$20,INT((ROW()-13)/2),0))</f>
        <v/>
      </c>
      <c r="I353" s="763"/>
      <c r="J353" s="195" t="str">
        <f ca="1">IF(MOD(ROW()-13,2)=0,IF(ISBLANK(OFFSET('11. SEGUIMIENTO 2026'!$N$14,INT((ROW()-13)/2),0)),"",OFFSET('11. SEGUIMIENTO 2026'!$N$14,INT((ROW()-13)/2),0)),IF(ISBLANK(OFFSET('9. METAS'!$R$20,INT((ROW()-14)/2),0)),"",OFFSET('9. METAS'!$R$20,INT((ROW()-14)/2),0)))</f>
        <v/>
      </c>
      <c r="K353" s="196" t="str">
        <f ca="1">IF(MOD(ROW()-13,2)=0,IF(ISBLANK(OFFSET('11. SEGUIMIENTO 2026'!$O$14,INT((ROW()-13)/2),0)),"",OFFSET('11. SEGUIMIENTO 2026'!$O$14,INT((ROW()-13)/2),0)),IF(ISBLANK(OFFSET('9. METAS'!$S$20,INT((ROW()-14)/2),0)),"",OFFSET('9. METAS'!$S$20,INT((ROW()-14)/2),0)))</f>
        <v/>
      </c>
      <c r="L353" s="196" t="str">
        <f ca="1">IF(MOD(ROW()-13,2)=0,IF(ISBLANK(OFFSET('11. SEGUIMIENTO 2026'!$P$14,INT((ROW()-13)/2),0)),"",OFFSET('11. SEGUIMIENTO 2026'!$P$14,INT((ROW()-13)/2),0)),IF(ISBLANK(OFFSET('9. METAS'!$T$20,INT((ROW()-14)/2),0)),"",OFFSET('9. METAS'!$T$20,INT((ROW()-14)/2),0)))</f>
        <v/>
      </c>
      <c r="M353" s="197" t="str">
        <f ca="1">IF(MOD(ROW()-13,2)=0,IF(ISBLANK(OFFSET('11. SEGUIMIENTO 2026'!$Q$14,INT((ROW()-13)/2),0)),"",OFFSET('11. SEGUIMIENTO 2026'!$Q$14,INT((ROW()-13)/2),0)),IF(ISBLANK(OFFSET('9. METAS'!$U$20,INT((ROW()-14)/2),0)),"",OFFSET('9. METAS'!$U$20,INT((ROW()-14)/2),0)))</f>
        <v/>
      </c>
      <c r="N353" s="769" t="str">
        <f ca="1">IFERROR(J353/J354,"ND")</f>
        <v>ND</v>
      </c>
      <c r="O353" s="771" t="str">
        <f ca="1">IFERROR(((J353+K353+L353)/H353),"ND")</f>
        <v>ND</v>
      </c>
      <c r="P353" s="775"/>
    </row>
    <row r="354" spans="3:16">
      <c r="C354" s="747"/>
      <c r="D354" s="749"/>
      <c r="E354" s="749"/>
      <c r="F354" s="751"/>
      <c r="G354" s="753"/>
      <c r="H354" s="760"/>
      <c r="I354" s="764"/>
      <c r="J354" s="195" t="str">
        <f ca="1">IF(MOD(ROW()-13,2)=0,IF(ISBLANK(OFFSET('11. SEGUIMIENTO 2026'!$N$14,INT((ROW()-13)/2),0)),"",OFFSET('11. SEGUIMIENTO 2026'!$N$14,INT((ROW()-13)/2),0)),IF(ISBLANK(OFFSET('9. METAS'!$R$20,INT((ROW()-14)/2),0)),"",OFFSET('9. METAS'!$R$20,INT((ROW()-14)/2),0)))</f>
        <v/>
      </c>
      <c r="K354" s="196" t="str">
        <f ca="1">IF(MOD(ROW()-13,2)=0,IF(ISBLANK(OFFSET('11. SEGUIMIENTO 2026'!$O$14,INT((ROW()-13)/2),0)),"",OFFSET('11. SEGUIMIENTO 2026'!$O$14,INT((ROW()-13)/2),0)),IF(ISBLANK(OFFSET('9. METAS'!$S$20,INT((ROW()-14)/2),0)),"",OFFSET('9. METAS'!$S$20,INT((ROW()-14)/2),0)))</f>
        <v/>
      </c>
      <c r="L354" s="196" t="str">
        <f ca="1">IF(MOD(ROW()-13,2)=0,IF(ISBLANK(OFFSET('11. SEGUIMIENTO 2026'!$P$14,INT((ROW()-13)/2),0)),"",OFFSET('11. SEGUIMIENTO 2026'!$P$14,INT((ROW()-13)/2),0)),IF(ISBLANK(OFFSET('9. METAS'!$T$20,INT((ROW()-14)/2),0)),"",OFFSET('9. METAS'!$T$20,INT((ROW()-14)/2),0)))</f>
        <v/>
      </c>
      <c r="M354" s="197" t="str">
        <f ca="1">IF(MOD(ROW()-13,2)=0,IF(ISBLANK(OFFSET('11. SEGUIMIENTO 2026'!$Q$14,INT((ROW()-13)/2),0)),"",OFFSET('11. SEGUIMIENTO 2026'!$Q$14,INT((ROW()-13)/2),0)),IF(ISBLANK(OFFSET('9. METAS'!$U$20,INT((ROW()-14)/2),0)),"",OFFSET('9. METAS'!$U$20,INT((ROW()-14)/2),0)))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METAS'!$L$20,INT((ROW()-13)/2),0)),"",OFFSET('9. METAS'!$L$20,INT((ROW()-13)/2),0))</f>
        <v/>
      </c>
      <c r="I355" s="763"/>
      <c r="J355" s="195" t="str">
        <f ca="1">IF(MOD(ROW()-13,2)=0,IF(ISBLANK(OFFSET('11. SEGUIMIENTO 2026'!$N$14,INT((ROW()-13)/2),0)),"",OFFSET('11. SEGUIMIENTO 2026'!$N$14,INT((ROW()-13)/2),0)),IF(ISBLANK(OFFSET('9. METAS'!$R$20,INT((ROW()-14)/2),0)),"",OFFSET('9. METAS'!$R$20,INT((ROW()-14)/2),0)))</f>
        <v/>
      </c>
      <c r="K355" s="196" t="str">
        <f ca="1">IF(MOD(ROW()-13,2)=0,IF(ISBLANK(OFFSET('11. SEGUIMIENTO 2026'!$O$14,INT((ROW()-13)/2),0)),"",OFFSET('11. SEGUIMIENTO 2026'!$O$14,INT((ROW()-13)/2),0)),IF(ISBLANK(OFFSET('9. METAS'!$S$20,INT((ROW()-14)/2),0)),"",OFFSET('9. METAS'!$S$20,INT((ROW()-14)/2),0)))</f>
        <v/>
      </c>
      <c r="L355" s="196" t="str">
        <f ca="1">IF(MOD(ROW()-13,2)=0,IF(ISBLANK(OFFSET('11. SEGUIMIENTO 2026'!$P$14,INT((ROW()-13)/2),0)),"",OFFSET('11. SEGUIMIENTO 2026'!$P$14,INT((ROW()-13)/2),0)),IF(ISBLANK(OFFSET('9. METAS'!$T$20,INT((ROW()-14)/2),0)),"",OFFSET('9. METAS'!$T$20,INT((ROW()-14)/2),0)))</f>
        <v/>
      </c>
      <c r="M355" s="197" t="str">
        <f ca="1">IF(MOD(ROW()-13,2)=0,IF(ISBLANK(OFFSET('11. SEGUIMIENTO 2026'!$Q$14,INT((ROW()-13)/2),0)),"",OFFSET('11. SEGUIMIENTO 2026'!$Q$14,INT((ROW()-13)/2),0)),IF(ISBLANK(OFFSET('9. METAS'!$U$20,INT((ROW()-14)/2),0)),"",OFFSET('9. METAS'!$U$20,INT((ROW()-14)/2),0)))</f>
        <v/>
      </c>
      <c r="N355" s="769" t="str">
        <f ca="1">IFERROR(J355/J356,"ND")</f>
        <v>ND</v>
      </c>
      <c r="O355" s="771" t="str">
        <f ca="1">IFERROR(((J355+K355+L355)/H355),"ND")</f>
        <v>ND</v>
      </c>
      <c r="P355" s="775"/>
    </row>
    <row r="356" spans="3:16">
      <c r="C356" s="747"/>
      <c r="D356" s="749"/>
      <c r="E356" s="749"/>
      <c r="F356" s="751"/>
      <c r="G356" s="753"/>
      <c r="H356" s="760"/>
      <c r="I356" s="764"/>
      <c r="J356" s="195" t="str">
        <f ca="1">IF(MOD(ROW()-13,2)=0,IF(ISBLANK(OFFSET('11. SEGUIMIENTO 2026'!$N$14,INT((ROW()-13)/2),0)),"",OFFSET('11. SEGUIMIENTO 2026'!$N$14,INT((ROW()-13)/2),0)),IF(ISBLANK(OFFSET('9. METAS'!$R$20,INT((ROW()-14)/2),0)),"",OFFSET('9. METAS'!$R$20,INT((ROW()-14)/2),0)))</f>
        <v/>
      </c>
      <c r="K356" s="196" t="str">
        <f ca="1">IF(MOD(ROW()-13,2)=0,IF(ISBLANK(OFFSET('11. SEGUIMIENTO 2026'!$O$14,INT((ROW()-13)/2),0)),"",OFFSET('11. SEGUIMIENTO 2026'!$O$14,INT((ROW()-13)/2),0)),IF(ISBLANK(OFFSET('9. METAS'!$S$20,INT((ROW()-14)/2),0)),"",OFFSET('9. METAS'!$S$20,INT((ROW()-14)/2),0)))</f>
        <v/>
      </c>
      <c r="L356" s="196" t="str">
        <f ca="1">IF(MOD(ROW()-13,2)=0,IF(ISBLANK(OFFSET('11. SEGUIMIENTO 2026'!$P$14,INT((ROW()-13)/2),0)),"",OFFSET('11. SEGUIMIENTO 2026'!$P$14,INT((ROW()-13)/2),0)),IF(ISBLANK(OFFSET('9. METAS'!$T$20,INT((ROW()-14)/2),0)),"",OFFSET('9. METAS'!$T$20,INT((ROW()-14)/2),0)))</f>
        <v/>
      </c>
      <c r="M356" s="197" t="str">
        <f ca="1">IF(MOD(ROW()-13,2)=0,IF(ISBLANK(OFFSET('11. SEGUIMIENTO 2026'!$Q$14,INT((ROW()-13)/2),0)),"",OFFSET('11. SEGUIMIENTO 2026'!$Q$14,INT((ROW()-13)/2),0)),IF(ISBLANK(OFFSET('9. METAS'!$U$20,INT((ROW()-14)/2),0)),"",OFFSET('9. METAS'!$U$20,INT((ROW()-14)/2),0)))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METAS'!$L$20,INT((ROW()-13)/2),0)),"",OFFSET('9. METAS'!$L$20,INT((ROW()-13)/2),0))</f>
        <v/>
      </c>
      <c r="I357" s="763"/>
      <c r="J357" s="195" t="str">
        <f ca="1">IF(MOD(ROW()-13,2)=0,IF(ISBLANK(OFFSET('11. SEGUIMIENTO 2026'!$N$14,INT((ROW()-13)/2),0)),"",OFFSET('11. SEGUIMIENTO 2026'!$N$14,INT((ROW()-13)/2),0)),IF(ISBLANK(OFFSET('9. METAS'!$R$20,INT((ROW()-14)/2),0)),"",OFFSET('9. METAS'!$R$20,INT((ROW()-14)/2),0)))</f>
        <v/>
      </c>
      <c r="K357" s="196" t="str">
        <f ca="1">IF(MOD(ROW()-13,2)=0,IF(ISBLANK(OFFSET('11. SEGUIMIENTO 2026'!$O$14,INT((ROW()-13)/2),0)),"",OFFSET('11. SEGUIMIENTO 2026'!$O$14,INT((ROW()-13)/2),0)),IF(ISBLANK(OFFSET('9. METAS'!$S$20,INT((ROW()-14)/2),0)),"",OFFSET('9. METAS'!$S$20,INT((ROW()-14)/2),0)))</f>
        <v/>
      </c>
      <c r="L357" s="196" t="str">
        <f ca="1">IF(MOD(ROW()-13,2)=0,IF(ISBLANK(OFFSET('11. SEGUIMIENTO 2026'!$P$14,INT((ROW()-13)/2),0)),"",OFFSET('11. SEGUIMIENTO 2026'!$P$14,INT((ROW()-13)/2),0)),IF(ISBLANK(OFFSET('9. METAS'!$T$20,INT((ROW()-14)/2),0)),"",OFFSET('9. METAS'!$T$20,INT((ROW()-14)/2),0)))</f>
        <v/>
      </c>
      <c r="M357" s="197" t="str">
        <f ca="1">IF(MOD(ROW()-13,2)=0,IF(ISBLANK(OFFSET('11. SEGUIMIENTO 2026'!$Q$14,INT((ROW()-13)/2),0)),"",OFFSET('11. SEGUIMIENTO 2026'!$Q$14,INT((ROW()-13)/2),0)),IF(ISBLANK(OFFSET('9. METAS'!$U$20,INT((ROW()-14)/2),0)),"",OFFSET('9. METAS'!$U$20,INT((ROW()-14)/2),0)))</f>
        <v/>
      </c>
      <c r="N357" s="769" t="str">
        <f ca="1">IFERROR(J357/J358,"ND")</f>
        <v>ND</v>
      </c>
      <c r="O357" s="771" t="str">
        <f ca="1">IFERROR(((J357+K357+L357)/H357),"ND")</f>
        <v>ND</v>
      </c>
      <c r="P357" s="775"/>
    </row>
    <row r="358" spans="3:16">
      <c r="C358" s="747"/>
      <c r="D358" s="749"/>
      <c r="E358" s="749"/>
      <c r="F358" s="751"/>
      <c r="G358" s="753"/>
      <c r="H358" s="760"/>
      <c r="I358" s="764"/>
      <c r="J358" s="195" t="str">
        <f ca="1">IF(MOD(ROW()-13,2)=0,IF(ISBLANK(OFFSET('11. SEGUIMIENTO 2026'!$N$14,INT((ROW()-13)/2),0)),"",OFFSET('11. SEGUIMIENTO 2026'!$N$14,INT((ROW()-13)/2),0)),IF(ISBLANK(OFFSET('9. METAS'!$R$20,INT((ROW()-14)/2),0)),"",OFFSET('9. METAS'!$R$20,INT((ROW()-14)/2),0)))</f>
        <v/>
      </c>
      <c r="K358" s="196" t="str">
        <f ca="1">IF(MOD(ROW()-13,2)=0,IF(ISBLANK(OFFSET('11. SEGUIMIENTO 2026'!$O$14,INT((ROW()-13)/2),0)),"",OFFSET('11. SEGUIMIENTO 2026'!$O$14,INT((ROW()-13)/2),0)),IF(ISBLANK(OFFSET('9. METAS'!$S$20,INT((ROW()-14)/2),0)),"",OFFSET('9. METAS'!$S$20,INT((ROW()-14)/2),0)))</f>
        <v/>
      </c>
      <c r="L358" s="196" t="str">
        <f ca="1">IF(MOD(ROW()-13,2)=0,IF(ISBLANK(OFFSET('11. SEGUIMIENTO 2026'!$P$14,INT((ROW()-13)/2),0)),"",OFFSET('11. SEGUIMIENTO 2026'!$P$14,INT((ROW()-13)/2),0)),IF(ISBLANK(OFFSET('9. METAS'!$T$20,INT((ROW()-14)/2),0)),"",OFFSET('9. METAS'!$T$20,INT((ROW()-14)/2),0)))</f>
        <v/>
      </c>
      <c r="M358" s="197" t="str">
        <f ca="1">IF(MOD(ROW()-13,2)=0,IF(ISBLANK(OFFSET('11. SEGUIMIENTO 2026'!$Q$14,INT((ROW()-13)/2),0)),"",OFFSET('11. SEGUIMIENTO 2026'!$Q$14,INT((ROW()-13)/2),0)),IF(ISBLANK(OFFSET('9. METAS'!$U$20,INT((ROW()-14)/2),0)),"",OFFSET('9. METAS'!$U$20,INT((ROW()-14)/2),0)))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METAS'!$L$20,INT((ROW()-13)/2),0)),"",OFFSET('9. METAS'!$L$20,INT((ROW()-13)/2),0))</f>
        <v/>
      </c>
      <c r="I359" s="763"/>
      <c r="J359" s="195" t="str">
        <f ca="1">IF(MOD(ROW()-13,2)=0,IF(ISBLANK(OFFSET('11. SEGUIMIENTO 2026'!$N$14,INT((ROW()-13)/2),0)),"",OFFSET('11. SEGUIMIENTO 2026'!$N$14,INT((ROW()-13)/2),0)),IF(ISBLANK(OFFSET('9. METAS'!$R$20,INT((ROW()-14)/2),0)),"",OFFSET('9. METAS'!$R$20,INT((ROW()-14)/2),0)))</f>
        <v/>
      </c>
      <c r="K359" s="196" t="str">
        <f ca="1">IF(MOD(ROW()-13,2)=0,IF(ISBLANK(OFFSET('11. SEGUIMIENTO 2026'!$O$14,INT((ROW()-13)/2),0)),"",OFFSET('11. SEGUIMIENTO 2026'!$O$14,INT((ROW()-13)/2),0)),IF(ISBLANK(OFFSET('9. METAS'!$S$20,INT((ROW()-14)/2),0)),"",OFFSET('9. METAS'!$S$20,INT((ROW()-14)/2),0)))</f>
        <v/>
      </c>
      <c r="L359" s="196" t="str">
        <f ca="1">IF(MOD(ROW()-13,2)=0,IF(ISBLANK(OFFSET('11. SEGUIMIENTO 2026'!$P$14,INT((ROW()-13)/2),0)),"",OFFSET('11. SEGUIMIENTO 2026'!$P$14,INT((ROW()-13)/2),0)),IF(ISBLANK(OFFSET('9. METAS'!$T$20,INT((ROW()-14)/2),0)),"",OFFSET('9. METAS'!$T$20,INT((ROW()-14)/2),0)))</f>
        <v/>
      </c>
      <c r="M359" s="197" t="str">
        <f ca="1">IF(MOD(ROW()-13,2)=0,IF(ISBLANK(OFFSET('11. SEGUIMIENTO 2026'!$Q$14,INT((ROW()-13)/2),0)),"",OFFSET('11. SEGUIMIENTO 2026'!$Q$14,INT((ROW()-13)/2),0)),IF(ISBLANK(OFFSET('9. METAS'!$U$20,INT((ROW()-14)/2),0)),"",OFFSET('9. METAS'!$U$20,INT((ROW()-14)/2),0)))</f>
        <v/>
      </c>
      <c r="N359" s="769" t="str">
        <f ca="1">IFERROR(J359/J360,"ND")</f>
        <v>ND</v>
      </c>
      <c r="O359" s="771" t="str">
        <f ca="1">IFERROR(((J359+K359+L359)/H359),"ND")</f>
        <v>ND</v>
      </c>
      <c r="P359" s="775"/>
    </row>
    <row r="360" spans="3:16">
      <c r="C360" s="747"/>
      <c r="D360" s="749"/>
      <c r="E360" s="749"/>
      <c r="F360" s="751"/>
      <c r="G360" s="753"/>
      <c r="H360" s="760"/>
      <c r="I360" s="764"/>
      <c r="J360" s="195" t="str">
        <f ca="1">IF(MOD(ROW()-13,2)=0,IF(ISBLANK(OFFSET('11. SEGUIMIENTO 2026'!$N$14,INT((ROW()-13)/2),0)),"",OFFSET('11. SEGUIMIENTO 2026'!$N$14,INT((ROW()-13)/2),0)),IF(ISBLANK(OFFSET('9. METAS'!$R$20,INT((ROW()-14)/2),0)),"",OFFSET('9. METAS'!$R$20,INT((ROW()-14)/2),0)))</f>
        <v/>
      </c>
      <c r="K360" s="196" t="str">
        <f ca="1">IF(MOD(ROW()-13,2)=0,IF(ISBLANK(OFFSET('11. SEGUIMIENTO 2026'!$O$14,INT((ROW()-13)/2),0)),"",OFFSET('11. SEGUIMIENTO 2026'!$O$14,INT((ROW()-13)/2),0)),IF(ISBLANK(OFFSET('9. METAS'!$S$20,INT((ROW()-14)/2),0)),"",OFFSET('9. METAS'!$S$20,INT((ROW()-14)/2),0)))</f>
        <v/>
      </c>
      <c r="L360" s="196" t="str">
        <f ca="1">IF(MOD(ROW()-13,2)=0,IF(ISBLANK(OFFSET('11. SEGUIMIENTO 2026'!$P$14,INT((ROW()-13)/2),0)),"",OFFSET('11. SEGUIMIENTO 2026'!$P$14,INT((ROW()-13)/2),0)),IF(ISBLANK(OFFSET('9. METAS'!$T$20,INT((ROW()-14)/2),0)),"",OFFSET('9. METAS'!$T$20,INT((ROW()-14)/2),0)))</f>
        <v/>
      </c>
      <c r="M360" s="197" t="str">
        <f ca="1">IF(MOD(ROW()-13,2)=0,IF(ISBLANK(OFFSET('11. SEGUIMIENTO 2026'!$Q$14,INT((ROW()-13)/2),0)),"",OFFSET('11. SEGUIMIENTO 2026'!$Q$14,INT((ROW()-13)/2),0)),IF(ISBLANK(OFFSET('9. METAS'!$U$20,INT((ROW()-14)/2),0)),"",OFFSET('9. METAS'!$U$20,INT((ROW()-14)/2),0)))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METAS'!$L$20,INT((ROW()-13)/2),0)),"",OFFSET('9. METAS'!$L$20,INT((ROW()-13)/2),0))</f>
        <v/>
      </c>
      <c r="I361" s="763"/>
      <c r="J361" s="195" t="str">
        <f ca="1">IF(MOD(ROW()-13,2)=0,IF(ISBLANK(OFFSET('11. SEGUIMIENTO 2026'!$N$14,INT((ROW()-13)/2),0)),"",OFFSET('11. SEGUIMIENTO 2026'!$N$14,INT((ROW()-13)/2),0)),IF(ISBLANK(OFFSET('9. METAS'!$R$20,INT((ROW()-14)/2),0)),"",OFFSET('9. METAS'!$R$20,INT((ROW()-14)/2),0)))</f>
        <v/>
      </c>
      <c r="K361" s="196" t="str">
        <f ca="1">IF(MOD(ROW()-13,2)=0,IF(ISBLANK(OFFSET('11. SEGUIMIENTO 2026'!$O$14,INT((ROW()-13)/2),0)),"",OFFSET('11. SEGUIMIENTO 2026'!$O$14,INT((ROW()-13)/2),0)),IF(ISBLANK(OFFSET('9. METAS'!$S$20,INT((ROW()-14)/2),0)),"",OFFSET('9. METAS'!$S$20,INT((ROW()-14)/2),0)))</f>
        <v/>
      </c>
      <c r="L361" s="196" t="str">
        <f ca="1">IF(MOD(ROW()-13,2)=0,IF(ISBLANK(OFFSET('11. SEGUIMIENTO 2026'!$P$14,INT((ROW()-13)/2),0)),"",OFFSET('11. SEGUIMIENTO 2026'!$P$14,INT((ROW()-13)/2),0)),IF(ISBLANK(OFFSET('9. METAS'!$T$20,INT((ROW()-14)/2),0)),"",OFFSET('9. METAS'!$T$20,INT((ROW()-14)/2),0)))</f>
        <v/>
      </c>
      <c r="M361" s="197" t="str">
        <f ca="1">IF(MOD(ROW()-13,2)=0,IF(ISBLANK(OFFSET('11. SEGUIMIENTO 2026'!$Q$14,INT((ROW()-13)/2),0)),"",OFFSET('11. SEGUIMIENTO 2026'!$Q$14,INT((ROW()-13)/2),0)),IF(ISBLANK(OFFSET('9. METAS'!$U$20,INT((ROW()-14)/2),0)),"",OFFSET('9. METAS'!$U$20,INT((ROW()-14)/2),0)))</f>
        <v/>
      </c>
      <c r="N361" s="769" t="str">
        <f ca="1">IFERROR(J361/J362,"ND")</f>
        <v>ND</v>
      </c>
      <c r="O361" s="771" t="str">
        <f ca="1">IFERROR(((J361+K361+L361)/H361),"ND")</f>
        <v>ND</v>
      </c>
      <c r="P361" s="775"/>
    </row>
    <row r="362" spans="3:16">
      <c r="C362" s="747"/>
      <c r="D362" s="749"/>
      <c r="E362" s="749"/>
      <c r="F362" s="751"/>
      <c r="G362" s="753"/>
      <c r="H362" s="760"/>
      <c r="I362" s="764"/>
      <c r="J362" s="195" t="str">
        <f ca="1">IF(MOD(ROW()-13,2)=0,IF(ISBLANK(OFFSET('11. SEGUIMIENTO 2026'!$N$14,INT((ROW()-13)/2),0)),"",OFFSET('11. SEGUIMIENTO 2026'!$N$14,INT((ROW()-13)/2),0)),IF(ISBLANK(OFFSET('9. METAS'!$R$20,INT((ROW()-14)/2),0)),"",OFFSET('9. METAS'!$R$20,INT((ROW()-14)/2),0)))</f>
        <v/>
      </c>
      <c r="K362" s="196" t="str">
        <f ca="1">IF(MOD(ROW()-13,2)=0,IF(ISBLANK(OFFSET('11. SEGUIMIENTO 2026'!$O$14,INT((ROW()-13)/2),0)),"",OFFSET('11. SEGUIMIENTO 2026'!$O$14,INT((ROW()-13)/2),0)),IF(ISBLANK(OFFSET('9. METAS'!$S$20,INT((ROW()-14)/2),0)),"",OFFSET('9. METAS'!$S$20,INT((ROW()-14)/2),0)))</f>
        <v/>
      </c>
      <c r="L362" s="196" t="str">
        <f ca="1">IF(MOD(ROW()-13,2)=0,IF(ISBLANK(OFFSET('11. SEGUIMIENTO 2026'!$P$14,INT((ROW()-13)/2),0)),"",OFFSET('11. SEGUIMIENTO 2026'!$P$14,INT((ROW()-13)/2),0)),IF(ISBLANK(OFFSET('9. METAS'!$T$20,INT((ROW()-14)/2),0)),"",OFFSET('9. METAS'!$T$20,INT((ROW()-14)/2),0)))</f>
        <v/>
      </c>
      <c r="M362" s="197" t="str">
        <f ca="1">IF(MOD(ROW()-13,2)=0,IF(ISBLANK(OFFSET('11. SEGUIMIENTO 2026'!$Q$14,INT((ROW()-13)/2),0)),"",OFFSET('11. SEGUIMIENTO 2026'!$Q$14,INT((ROW()-13)/2),0)),IF(ISBLANK(OFFSET('9. METAS'!$U$20,INT((ROW()-14)/2),0)),"",OFFSET('9. METAS'!$U$20,INT((ROW()-14)/2),0)))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METAS'!$L$20,INT((ROW()-13)/2),0)),"",OFFSET('9. METAS'!$L$20,INT((ROW()-13)/2),0))</f>
        <v/>
      </c>
      <c r="I363" s="763"/>
      <c r="J363" s="195" t="str">
        <f ca="1">IF(MOD(ROW()-13,2)=0,IF(ISBLANK(OFFSET('11. SEGUIMIENTO 2026'!$N$14,INT((ROW()-13)/2),0)),"",OFFSET('11. SEGUIMIENTO 2026'!$N$14,INT((ROW()-13)/2),0)),IF(ISBLANK(OFFSET('9. METAS'!$R$20,INT((ROW()-14)/2),0)),"",OFFSET('9. METAS'!$R$20,INT((ROW()-14)/2),0)))</f>
        <v/>
      </c>
      <c r="K363" s="196" t="str">
        <f ca="1">IF(MOD(ROW()-13,2)=0,IF(ISBLANK(OFFSET('11. SEGUIMIENTO 2026'!$O$14,INT((ROW()-13)/2),0)),"",OFFSET('11. SEGUIMIENTO 2026'!$O$14,INT((ROW()-13)/2),0)),IF(ISBLANK(OFFSET('9. METAS'!$S$20,INT((ROW()-14)/2),0)),"",OFFSET('9. METAS'!$S$20,INT((ROW()-14)/2),0)))</f>
        <v/>
      </c>
      <c r="L363" s="196" t="str">
        <f ca="1">IF(MOD(ROW()-13,2)=0,IF(ISBLANK(OFFSET('11. SEGUIMIENTO 2026'!$P$14,INT((ROW()-13)/2),0)),"",OFFSET('11. SEGUIMIENTO 2026'!$P$14,INT((ROW()-13)/2),0)),IF(ISBLANK(OFFSET('9. METAS'!$T$20,INT((ROW()-14)/2),0)),"",OFFSET('9. METAS'!$T$20,INT((ROW()-14)/2),0)))</f>
        <v/>
      </c>
      <c r="M363" s="197" t="str">
        <f ca="1">IF(MOD(ROW()-13,2)=0,IF(ISBLANK(OFFSET('11. SEGUIMIENTO 2026'!$Q$14,INT((ROW()-13)/2),0)),"",OFFSET('11. SEGUIMIENTO 2026'!$Q$14,INT((ROW()-13)/2),0)),IF(ISBLANK(OFFSET('9. METAS'!$U$20,INT((ROW()-14)/2),0)),"",OFFSET('9. METAS'!$U$20,INT((ROW()-14)/2),0)))</f>
        <v/>
      </c>
      <c r="N363" s="769" t="str">
        <f ca="1">IFERROR(J363/J364,"ND")</f>
        <v>ND</v>
      </c>
      <c r="O363" s="771" t="str">
        <f ca="1">IFERROR(((J363+K363+L363)/H363),"ND")</f>
        <v>ND</v>
      </c>
      <c r="P363" s="775"/>
    </row>
    <row r="364" spans="3:16">
      <c r="C364" s="747"/>
      <c r="D364" s="749"/>
      <c r="E364" s="749"/>
      <c r="F364" s="751"/>
      <c r="G364" s="753"/>
      <c r="H364" s="760"/>
      <c r="I364" s="764"/>
      <c r="J364" s="195" t="str">
        <f ca="1">IF(MOD(ROW()-13,2)=0,IF(ISBLANK(OFFSET('11. SEGUIMIENTO 2026'!$N$14,INT((ROW()-13)/2),0)),"",OFFSET('11. SEGUIMIENTO 2026'!$N$14,INT((ROW()-13)/2),0)),IF(ISBLANK(OFFSET('9. METAS'!$R$20,INT((ROW()-14)/2),0)),"",OFFSET('9. METAS'!$R$20,INT((ROW()-14)/2),0)))</f>
        <v/>
      </c>
      <c r="K364" s="196" t="str">
        <f ca="1">IF(MOD(ROW()-13,2)=0,IF(ISBLANK(OFFSET('11. SEGUIMIENTO 2026'!$O$14,INT((ROW()-13)/2),0)),"",OFFSET('11. SEGUIMIENTO 2026'!$O$14,INT((ROW()-13)/2),0)),IF(ISBLANK(OFFSET('9. METAS'!$S$20,INT((ROW()-14)/2),0)),"",OFFSET('9. METAS'!$S$20,INT((ROW()-14)/2),0)))</f>
        <v/>
      </c>
      <c r="L364" s="196" t="str">
        <f ca="1">IF(MOD(ROW()-13,2)=0,IF(ISBLANK(OFFSET('11. SEGUIMIENTO 2026'!$P$14,INT((ROW()-13)/2),0)),"",OFFSET('11. SEGUIMIENTO 2026'!$P$14,INT((ROW()-13)/2),0)),IF(ISBLANK(OFFSET('9. METAS'!$T$20,INT((ROW()-14)/2),0)),"",OFFSET('9. METAS'!$T$20,INT((ROW()-14)/2),0)))</f>
        <v/>
      </c>
      <c r="M364" s="197" t="str">
        <f ca="1">IF(MOD(ROW()-13,2)=0,IF(ISBLANK(OFFSET('11. SEGUIMIENTO 2026'!$Q$14,INT((ROW()-13)/2),0)),"",OFFSET('11. SEGUIMIENTO 2026'!$Q$14,INT((ROW()-13)/2),0)),IF(ISBLANK(OFFSET('9. METAS'!$U$20,INT((ROW()-14)/2),0)),"",OFFSET('9. METAS'!$U$20,INT((ROW()-14)/2),0)))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METAS'!$L$20,INT((ROW()-13)/2),0)),"",OFFSET('9. METAS'!$L$20,INT((ROW()-13)/2),0))</f>
        <v/>
      </c>
      <c r="I365" s="763"/>
      <c r="J365" s="195" t="str">
        <f ca="1">IF(MOD(ROW()-13,2)=0,IF(ISBLANK(OFFSET('11. SEGUIMIENTO 2026'!$N$14,INT((ROW()-13)/2),0)),"",OFFSET('11. SEGUIMIENTO 2026'!$N$14,INT((ROW()-13)/2),0)),IF(ISBLANK(OFFSET('9. METAS'!$R$20,INT((ROW()-14)/2),0)),"",OFFSET('9. METAS'!$R$20,INT((ROW()-14)/2),0)))</f>
        <v/>
      </c>
      <c r="K365" s="196" t="str">
        <f ca="1">IF(MOD(ROW()-13,2)=0,IF(ISBLANK(OFFSET('11. SEGUIMIENTO 2026'!$O$14,INT((ROW()-13)/2),0)),"",OFFSET('11. SEGUIMIENTO 2026'!$O$14,INT((ROW()-13)/2),0)),IF(ISBLANK(OFFSET('9. METAS'!$S$20,INT((ROW()-14)/2),0)),"",OFFSET('9. METAS'!$S$20,INT((ROW()-14)/2),0)))</f>
        <v/>
      </c>
      <c r="L365" s="196" t="str">
        <f ca="1">IF(MOD(ROW()-13,2)=0,IF(ISBLANK(OFFSET('11. SEGUIMIENTO 2026'!$P$14,INT((ROW()-13)/2),0)),"",OFFSET('11. SEGUIMIENTO 2026'!$P$14,INT((ROW()-13)/2),0)),IF(ISBLANK(OFFSET('9. METAS'!$T$20,INT((ROW()-14)/2),0)),"",OFFSET('9. METAS'!$T$20,INT((ROW()-14)/2),0)))</f>
        <v/>
      </c>
      <c r="M365" s="197" t="str">
        <f ca="1">IF(MOD(ROW()-13,2)=0,IF(ISBLANK(OFFSET('11. SEGUIMIENTO 2026'!$Q$14,INT((ROW()-13)/2),0)),"",OFFSET('11. SEGUIMIENTO 2026'!$Q$14,INT((ROW()-13)/2),0)),IF(ISBLANK(OFFSET('9. METAS'!$U$20,INT((ROW()-14)/2),0)),"",OFFSET('9. METAS'!$U$20,INT((ROW()-14)/2),0)))</f>
        <v/>
      </c>
      <c r="N365" s="769" t="str">
        <f ca="1">IFERROR(J365/J366,"ND")</f>
        <v>ND</v>
      </c>
      <c r="O365" s="771" t="str">
        <f ca="1">IFERROR(((J365+K365+L365)/H365),"ND")</f>
        <v>ND</v>
      </c>
      <c r="P365" s="775"/>
    </row>
    <row r="366" spans="3:16">
      <c r="C366" s="747"/>
      <c r="D366" s="749"/>
      <c r="E366" s="749"/>
      <c r="F366" s="751"/>
      <c r="G366" s="753"/>
      <c r="H366" s="760"/>
      <c r="I366" s="764"/>
      <c r="J366" s="195" t="str">
        <f ca="1">IF(MOD(ROW()-13,2)=0,IF(ISBLANK(OFFSET('11. SEGUIMIENTO 2026'!$N$14,INT((ROW()-13)/2),0)),"",OFFSET('11. SEGUIMIENTO 2026'!$N$14,INT((ROW()-13)/2),0)),IF(ISBLANK(OFFSET('9. METAS'!$R$20,INT((ROW()-14)/2),0)),"",OFFSET('9. METAS'!$R$20,INT((ROW()-14)/2),0)))</f>
        <v/>
      </c>
      <c r="K366" s="196" t="str">
        <f ca="1">IF(MOD(ROW()-13,2)=0,IF(ISBLANK(OFFSET('11. SEGUIMIENTO 2026'!$O$14,INT((ROW()-13)/2),0)),"",OFFSET('11. SEGUIMIENTO 2026'!$O$14,INT((ROW()-13)/2),0)),IF(ISBLANK(OFFSET('9. METAS'!$S$20,INT((ROW()-14)/2),0)),"",OFFSET('9. METAS'!$S$20,INT((ROW()-14)/2),0)))</f>
        <v/>
      </c>
      <c r="L366" s="196" t="str">
        <f ca="1">IF(MOD(ROW()-13,2)=0,IF(ISBLANK(OFFSET('11. SEGUIMIENTO 2026'!$P$14,INT((ROW()-13)/2),0)),"",OFFSET('11. SEGUIMIENTO 2026'!$P$14,INT((ROW()-13)/2),0)),IF(ISBLANK(OFFSET('9. METAS'!$T$20,INT((ROW()-14)/2),0)),"",OFFSET('9. METAS'!$T$20,INT((ROW()-14)/2),0)))</f>
        <v/>
      </c>
      <c r="M366" s="197" t="str">
        <f ca="1">IF(MOD(ROW()-13,2)=0,IF(ISBLANK(OFFSET('11. SEGUIMIENTO 2026'!$Q$14,INT((ROW()-13)/2),0)),"",OFFSET('11. SEGUIMIENTO 2026'!$Q$14,INT((ROW()-13)/2),0)),IF(ISBLANK(OFFSET('9. METAS'!$U$20,INT((ROW()-14)/2),0)),"",OFFSET('9. METAS'!$U$20,INT((ROW()-14)/2),0)))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METAS'!$L$20,INT((ROW()-13)/2),0)),"",OFFSET('9. METAS'!$L$20,INT((ROW()-13)/2),0))</f>
        <v/>
      </c>
      <c r="I367" s="763"/>
      <c r="J367" s="195" t="str">
        <f ca="1">IF(MOD(ROW()-13,2)=0,IF(ISBLANK(OFFSET('11. SEGUIMIENTO 2026'!$N$14,INT((ROW()-13)/2),0)),"",OFFSET('11. SEGUIMIENTO 2026'!$N$14,INT((ROW()-13)/2),0)),IF(ISBLANK(OFFSET('9. METAS'!$R$20,INT((ROW()-14)/2),0)),"",OFFSET('9. METAS'!$R$20,INT((ROW()-14)/2),0)))</f>
        <v/>
      </c>
      <c r="K367" s="196" t="str">
        <f ca="1">IF(MOD(ROW()-13,2)=0,IF(ISBLANK(OFFSET('11. SEGUIMIENTO 2026'!$O$14,INT((ROW()-13)/2),0)),"",OFFSET('11. SEGUIMIENTO 2026'!$O$14,INT((ROW()-13)/2),0)),IF(ISBLANK(OFFSET('9. METAS'!$S$20,INT((ROW()-14)/2),0)),"",OFFSET('9. METAS'!$S$20,INT((ROW()-14)/2),0)))</f>
        <v/>
      </c>
      <c r="L367" s="196" t="str">
        <f ca="1">IF(MOD(ROW()-13,2)=0,IF(ISBLANK(OFFSET('11. SEGUIMIENTO 2026'!$P$14,INT((ROW()-13)/2),0)),"",OFFSET('11. SEGUIMIENTO 2026'!$P$14,INT((ROW()-13)/2),0)),IF(ISBLANK(OFFSET('9. METAS'!$T$20,INT((ROW()-14)/2),0)),"",OFFSET('9. METAS'!$T$20,INT((ROW()-14)/2),0)))</f>
        <v/>
      </c>
      <c r="M367" s="197" t="str">
        <f ca="1">IF(MOD(ROW()-13,2)=0,IF(ISBLANK(OFFSET('11. SEGUIMIENTO 2026'!$Q$14,INT((ROW()-13)/2),0)),"",OFFSET('11. SEGUIMIENTO 2026'!$Q$14,INT((ROW()-13)/2),0)),IF(ISBLANK(OFFSET('9. METAS'!$U$20,INT((ROW()-14)/2),0)),"",OFFSET('9. METAS'!$U$20,INT((ROW()-14)/2),0)))</f>
        <v/>
      </c>
      <c r="N367" s="769" t="str">
        <f ca="1">IFERROR(J367/J368,"ND")</f>
        <v>ND</v>
      </c>
      <c r="O367" s="771" t="str">
        <f ca="1">IFERROR(((J367+K367+L367)/H367),"ND")</f>
        <v>ND</v>
      </c>
      <c r="P367" s="775"/>
    </row>
    <row r="368" spans="3:16">
      <c r="C368" s="747"/>
      <c r="D368" s="749"/>
      <c r="E368" s="749"/>
      <c r="F368" s="751"/>
      <c r="G368" s="753"/>
      <c r="H368" s="760"/>
      <c r="I368" s="764"/>
      <c r="J368" s="195" t="str">
        <f ca="1">IF(MOD(ROW()-13,2)=0,IF(ISBLANK(OFFSET('11. SEGUIMIENTO 2026'!$N$14,INT((ROW()-13)/2),0)),"",OFFSET('11. SEGUIMIENTO 2026'!$N$14,INT((ROW()-13)/2),0)),IF(ISBLANK(OFFSET('9. METAS'!$R$20,INT((ROW()-14)/2),0)),"",OFFSET('9. METAS'!$R$20,INT((ROW()-14)/2),0)))</f>
        <v/>
      </c>
      <c r="K368" s="196" t="str">
        <f ca="1">IF(MOD(ROW()-13,2)=0,IF(ISBLANK(OFFSET('11. SEGUIMIENTO 2026'!$O$14,INT((ROW()-13)/2),0)),"",OFFSET('11. SEGUIMIENTO 2026'!$O$14,INT((ROW()-13)/2),0)),IF(ISBLANK(OFFSET('9. METAS'!$S$20,INT((ROW()-14)/2),0)),"",OFFSET('9. METAS'!$S$20,INT((ROW()-14)/2),0)))</f>
        <v/>
      </c>
      <c r="L368" s="196" t="str">
        <f ca="1">IF(MOD(ROW()-13,2)=0,IF(ISBLANK(OFFSET('11. SEGUIMIENTO 2026'!$P$14,INT((ROW()-13)/2),0)),"",OFFSET('11. SEGUIMIENTO 2026'!$P$14,INT((ROW()-13)/2),0)),IF(ISBLANK(OFFSET('9. METAS'!$T$20,INT((ROW()-14)/2),0)),"",OFFSET('9. METAS'!$T$20,INT((ROW()-14)/2),0)))</f>
        <v/>
      </c>
      <c r="M368" s="197" t="str">
        <f ca="1">IF(MOD(ROW()-13,2)=0,IF(ISBLANK(OFFSET('11. SEGUIMIENTO 2026'!$Q$14,INT((ROW()-13)/2),0)),"",OFFSET('11. SEGUIMIENTO 2026'!$Q$14,INT((ROW()-13)/2),0)),IF(ISBLANK(OFFSET('9. METAS'!$U$20,INT((ROW()-14)/2),0)),"",OFFSET('9. METAS'!$U$20,INT((ROW()-14)/2),0)))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METAS'!$L$20,INT((ROW()-13)/2),0)),"",OFFSET('9. METAS'!$L$20,INT((ROW()-13)/2),0))</f>
        <v/>
      </c>
      <c r="I369" s="763"/>
      <c r="J369" s="195" t="str">
        <f ca="1">IF(MOD(ROW()-13,2)=0,IF(ISBLANK(OFFSET('11. SEGUIMIENTO 2026'!$N$14,INT((ROW()-13)/2),0)),"",OFFSET('11. SEGUIMIENTO 2026'!$N$14,INT((ROW()-13)/2),0)),IF(ISBLANK(OFFSET('9. METAS'!$R$20,INT((ROW()-14)/2),0)),"",OFFSET('9. METAS'!$R$20,INT((ROW()-14)/2),0)))</f>
        <v/>
      </c>
      <c r="K369" s="196" t="str">
        <f ca="1">IF(MOD(ROW()-13,2)=0,IF(ISBLANK(OFFSET('11. SEGUIMIENTO 2026'!$O$14,INT((ROW()-13)/2),0)),"",OFFSET('11. SEGUIMIENTO 2026'!$O$14,INT((ROW()-13)/2),0)),IF(ISBLANK(OFFSET('9. METAS'!$S$20,INT((ROW()-14)/2),0)),"",OFFSET('9. METAS'!$S$20,INT((ROW()-14)/2),0)))</f>
        <v/>
      </c>
      <c r="L369" s="196" t="str">
        <f ca="1">IF(MOD(ROW()-13,2)=0,IF(ISBLANK(OFFSET('11. SEGUIMIENTO 2026'!$P$14,INT((ROW()-13)/2),0)),"",OFFSET('11. SEGUIMIENTO 2026'!$P$14,INT((ROW()-13)/2),0)),IF(ISBLANK(OFFSET('9. METAS'!$T$20,INT((ROW()-14)/2),0)),"",OFFSET('9. METAS'!$T$20,INT((ROW()-14)/2),0)))</f>
        <v/>
      </c>
      <c r="M369" s="197" t="str">
        <f ca="1">IF(MOD(ROW()-13,2)=0,IF(ISBLANK(OFFSET('11. SEGUIMIENTO 2026'!$Q$14,INT((ROW()-13)/2),0)),"",OFFSET('11. SEGUIMIENTO 2026'!$Q$14,INT((ROW()-13)/2),0)),IF(ISBLANK(OFFSET('9. METAS'!$U$20,INT((ROW()-14)/2),0)),"",OFFSET('9. METAS'!$U$20,INT((ROW()-14)/2),0)))</f>
        <v/>
      </c>
      <c r="N369" s="769" t="str">
        <f ca="1">IFERROR(J369/J370,"ND")</f>
        <v>ND</v>
      </c>
      <c r="O369" s="771" t="str">
        <f ca="1">IFERROR(((J369+K369+L369)/H369),"ND")</f>
        <v>ND</v>
      </c>
      <c r="P369" s="775"/>
    </row>
    <row r="370" spans="3:16">
      <c r="C370" s="747"/>
      <c r="D370" s="749"/>
      <c r="E370" s="749"/>
      <c r="F370" s="751"/>
      <c r="G370" s="753"/>
      <c r="H370" s="760"/>
      <c r="I370" s="764"/>
      <c r="J370" s="195" t="str">
        <f ca="1">IF(MOD(ROW()-13,2)=0,IF(ISBLANK(OFFSET('11. SEGUIMIENTO 2026'!$N$14,INT((ROW()-13)/2),0)),"",OFFSET('11. SEGUIMIENTO 2026'!$N$14,INT((ROW()-13)/2),0)),IF(ISBLANK(OFFSET('9. METAS'!$R$20,INT((ROW()-14)/2),0)),"",OFFSET('9. METAS'!$R$20,INT((ROW()-14)/2),0)))</f>
        <v/>
      </c>
      <c r="K370" s="196" t="str">
        <f ca="1">IF(MOD(ROW()-13,2)=0,IF(ISBLANK(OFFSET('11. SEGUIMIENTO 2026'!$O$14,INT((ROW()-13)/2),0)),"",OFFSET('11. SEGUIMIENTO 2026'!$O$14,INT((ROW()-13)/2),0)),IF(ISBLANK(OFFSET('9. METAS'!$S$20,INT((ROW()-14)/2),0)),"",OFFSET('9. METAS'!$S$20,INT((ROW()-14)/2),0)))</f>
        <v/>
      </c>
      <c r="L370" s="196" t="str">
        <f ca="1">IF(MOD(ROW()-13,2)=0,IF(ISBLANK(OFFSET('11. SEGUIMIENTO 2026'!$P$14,INT((ROW()-13)/2),0)),"",OFFSET('11. SEGUIMIENTO 2026'!$P$14,INT((ROW()-13)/2),0)),IF(ISBLANK(OFFSET('9. METAS'!$T$20,INT((ROW()-14)/2),0)),"",OFFSET('9. METAS'!$T$20,INT((ROW()-14)/2),0)))</f>
        <v/>
      </c>
      <c r="M370" s="197" t="str">
        <f ca="1">IF(MOD(ROW()-13,2)=0,IF(ISBLANK(OFFSET('11. SEGUIMIENTO 2026'!$Q$14,INT((ROW()-13)/2),0)),"",OFFSET('11. SEGUIMIENTO 2026'!$Q$14,INT((ROW()-13)/2),0)),IF(ISBLANK(OFFSET('9. METAS'!$U$20,INT((ROW()-14)/2),0)),"",OFFSET('9. METAS'!$U$20,INT((ROW()-14)/2),0)))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METAS'!$L$20,INT((ROW()-13)/2),0)),"",OFFSET('9. METAS'!$L$20,INT((ROW()-13)/2),0))</f>
        <v/>
      </c>
      <c r="I371" s="763"/>
      <c r="J371" s="195" t="str">
        <f ca="1">IF(MOD(ROW()-13,2)=0,IF(ISBLANK(OFFSET('11. SEGUIMIENTO 2026'!$N$14,INT((ROW()-13)/2),0)),"",OFFSET('11. SEGUIMIENTO 2026'!$N$14,INT((ROW()-13)/2),0)),IF(ISBLANK(OFFSET('9. METAS'!$R$20,INT((ROW()-14)/2),0)),"",OFFSET('9. METAS'!$R$20,INT((ROW()-14)/2),0)))</f>
        <v/>
      </c>
      <c r="K371" s="196" t="str">
        <f ca="1">IF(MOD(ROW()-13,2)=0,IF(ISBLANK(OFFSET('11. SEGUIMIENTO 2026'!$O$14,INT((ROW()-13)/2),0)),"",OFFSET('11. SEGUIMIENTO 2026'!$O$14,INT((ROW()-13)/2),0)),IF(ISBLANK(OFFSET('9. METAS'!$S$20,INT((ROW()-14)/2),0)),"",OFFSET('9. METAS'!$S$20,INT((ROW()-14)/2),0)))</f>
        <v/>
      </c>
      <c r="L371" s="196" t="str">
        <f ca="1">IF(MOD(ROW()-13,2)=0,IF(ISBLANK(OFFSET('11. SEGUIMIENTO 2026'!$P$14,INT((ROW()-13)/2),0)),"",OFFSET('11. SEGUIMIENTO 2026'!$P$14,INT((ROW()-13)/2),0)),IF(ISBLANK(OFFSET('9. METAS'!$T$20,INT((ROW()-14)/2),0)),"",OFFSET('9. METAS'!$T$20,INT((ROW()-14)/2),0)))</f>
        <v/>
      </c>
      <c r="M371" s="197" t="str">
        <f ca="1">IF(MOD(ROW()-13,2)=0,IF(ISBLANK(OFFSET('11. SEGUIMIENTO 2026'!$Q$14,INT((ROW()-13)/2),0)),"",OFFSET('11. SEGUIMIENTO 2026'!$Q$14,INT((ROW()-13)/2),0)),IF(ISBLANK(OFFSET('9. METAS'!$U$20,INT((ROW()-14)/2),0)),"",OFFSET('9. METAS'!$U$20,INT((ROW()-14)/2),0)))</f>
        <v/>
      </c>
      <c r="N371" s="769" t="str">
        <f ca="1">IFERROR(J371/J372,"ND")</f>
        <v>ND</v>
      </c>
      <c r="O371" s="771" t="str">
        <f ca="1">IFERROR(((J371+K371+L371)/H371),"ND")</f>
        <v>ND</v>
      </c>
      <c r="P371" s="775"/>
    </row>
    <row r="372" spans="3:16">
      <c r="C372" s="747"/>
      <c r="D372" s="749"/>
      <c r="E372" s="749"/>
      <c r="F372" s="751"/>
      <c r="G372" s="753"/>
      <c r="H372" s="760"/>
      <c r="I372" s="764"/>
      <c r="J372" s="195" t="str">
        <f ca="1">IF(MOD(ROW()-13,2)=0,IF(ISBLANK(OFFSET('11. SEGUIMIENTO 2026'!$N$14,INT((ROW()-13)/2),0)),"",OFFSET('11. SEGUIMIENTO 2026'!$N$14,INT((ROW()-13)/2),0)),IF(ISBLANK(OFFSET('9. METAS'!$R$20,INT((ROW()-14)/2),0)),"",OFFSET('9. METAS'!$R$20,INT((ROW()-14)/2),0)))</f>
        <v/>
      </c>
      <c r="K372" s="196" t="str">
        <f ca="1">IF(MOD(ROW()-13,2)=0,IF(ISBLANK(OFFSET('11. SEGUIMIENTO 2026'!$O$14,INT((ROW()-13)/2),0)),"",OFFSET('11. SEGUIMIENTO 2026'!$O$14,INT((ROW()-13)/2),0)),IF(ISBLANK(OFFSET('9. METAS'!$S$20,INT((ROW()-14)/2),0)),"",OFFSET('9. METAS'!$S$20,INT((ROW()-14)/2),0)))</f>
        <v/>
      </c>
      <c r="L372" s="196" t="str">
        <f ca="1">IF(MOD(ROW()-13,2)=0,IF(ISBLANK(OFFSET('11. SEGUIMIENTO 2026'!$P$14,INT((ROW()-13)/2),0)),"",OFFSET('11. SEGUIMIENTO 2026'!$P$14,INT((ROW()-13)/2),0)),IF(ISBLANK(OFFSET('9. METAS'!$T$20,INT((ROW()-14)/2),0)),"",OFFSET('9. METAS'!$T$20,INT((ROW()-14)/2),0)))</f>
        <v/>
      </c>
      <c r="M372" s="197" t="str">
        <f ca="1">IF(MOD(ROW()-13,2)=0,IF(ISBLANK(OFFSET('11. SEGUIMIENTO 2026'!$Q$14,INT((ROW()-13)/2),0)),"",OFFSET('11. SEGUIMIENTO 2026'!$Q$14,INT((ROW()-13)/2),0)),IF(ISBLANK(OFFSET('9. METAS'!$U$20,INT((ROW()-14)/2),0)),"",OFFSET('9. METAS'!$U$20,INT((ROW()-14)/2),0)))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METAS'!$L$20,INT((ROW()-13)/2),0)),"",OFFSET('9. METAS'!$L$20,INT((ROW()-13)/2),0))</f>
        <v/>
      </c>
      <c r="I373" s="763"/>
      <c r="J373" s="195" t="str">
        <f ca="1">IF(MOD(ROW()-13,2)=0,IF(ISBLANK(OFFSET('11. SEGUIMIENTO 2026'!$N$14,INT((ROW()-13)/2),0)),"",OFFSET('11. SEGUIMIENTO 2026'!$N$14,INT((ROW()-13)/2),0)),IF(ISBLANK(OFFSET('9. METAS'!$R$20,INT((ROW()-14)/2),0)),"",OFFSET('9. METAS'!$R$20,INT((ROW()-14)/2),0)))</f>
        <v/>
      </c>
      <c r="K373" s="196" t="str">
        <f ca="1">IF(MOD(ROW()-13,2)=0,IF(ISBLANK(OFFSET('11. SEGUIMIENTO 2026'!$O$14,INT((ROW()-13)/2),0)),"",OFFSET('11. SEGUIMIENTO 2026'!$O$14,INT((ROW()-13)/2),0)),IF(ISBLANK(OFFSET('9. METAS'!$S$20,INT((ROW()-14)/2),0)),"",OFFSET('9. METAS'!$S$20,INT((ROW()-14)/2),0)))</f>
        <v/>
      </c>
      <c r="L373" s="196" t="str">
        <f ca="1">IF(MOD(ROW()-13,2)=0,IF(ISBLANK(OFFSET('11. SEGUIMIENTO 2026'!$P$14,INT((ROW()-13)/2),0)),"",OFFSET('11. SEGUIMIENTO 2026'!$P$14,INT((ROW()-13)/2),0)),IF(ISBLANK(OFFSET('9. METAS'!$T$20,INT((ROW()-14)/2),0)),"",OFFSET('9. METAS'!$T$20,INT((ROW()-14)/2),0)))</f>
        <v/>
      </c>
      <c r="M373" s="197" t="str">
        <f ca="1">IF(MOD(ROW()-13,2)=0,IF(ISBLANK(OFFSET('11. SEGUIMIENTO 2026'!$Q$14,INT((ROW()-13)/2),0)),"",OFFSET('11. SEGUIMIENTO 2026'!$Q$14,INT((ROW()-13)/2),0)),IF(ISBLANK(OFFSET('9. METAS'!$U$20,INT((ROW()-14)/2),0)),"",OFFSET('9. METAS'!$U$20,INT((ROW()-14)/2),0)))</f>
        <v/>
      </c>
      <c r="N373" s="769" t="str">
        <f ca="1">IFERROR(J373/J374,"ND")</f>
        <v>ND</v>
      </c>
      <c r="O373" s="771" t="str">
        <f ca="1">IFERROR(((J373+K373+L373)/H373),"ND")</f>
        <v>ND</v>
      </c>
      <c r="P373" s="775"/>
    </row>
    <row r="374" spans="3:16">
      <c r="C374" s="747"/>
      <c r="D374" s="749"/>
      <c r="E374" s="749"/>
      <c r="F374" s="751"/>
      <c r="G374" s="753"/>
      <c r="H374" s="760"/>
      <c r="I374" s="764"/>
      <c r="J374" s="195" t="str">
        <f ca="1">IF(MOD(ROW()-13,2)=0,IF(ISBLANK(OFFSET('11. SEGUIMIENTO 2026'!$N$14,INT((ROW()-13)/2),0)),"",OFFSET('11. SEGUIMIENTO 2026'!$N$14,INT((ROW()-13)/2),0)),IF(ISBLANK(OFFSET('9. METAS'!$R$20,INT((ROW()-14)/2),0)),"",OFFSET('9. METAS'!$R$20,INT((ROW()-14)/2),0)))</f>
        <v/>
      </c>
      <c r="K374" s="196" t="str">
        <f ca="1">IF(MOD(ROW()-13,2)=0,IF(ISBLANK(OFFSET('11. SEGUIMIENTO 2026'!$O$14,INT((ROW()-13)/2),0)),"",OFFSET('11. SEGUIMIENTO 2026'!$O$14,INT((ROW()-13)/2),0)),IF(ISBLANK(OFFSET('9. METAS'!$S$20,INT((ROW()-14)/2),0)),"",OFFSET('9. METAS'!$S$20,INT((ROW()-14)/2),0)))</f>
        <v/>
      </c>
      <c r="L374" s="196" t="str">
        <f ca="1">IF(MOD(ROW()-13,2)=0,IF(ISBLANK(OFFSET('11. SEGUIMIENTO 2026'!$P$14,INT((ROW()-13)/2),0)),"",OFFSET('11. SEGUIMIENTO 2026'!$P$14,INT((ROW()-13)/2),0)),IF(ISBLANK(OFFSET('9. METAS'!$T$20,INT((ROW()-14)/2),0)),"",OFFSET('9. METAS'!$T$20,INT((ROW()-14)/2),0)))</f>
        <v/>
      </c>
      <c r="M374" s="197" t="str">
        <f ca="1">IF(MOD(ROW()-13,2)=0,IF(ISBLANK(OFFSET('11. SEGUIMIENTO 2026'!$Q$14,INT((ROW()-13)/2),0)),"",OFFSET('11. SEGUIMIENTO 2026'!$Q$14,INT((ROW()-13)/2),0)),IF(ISBLANK(OFFSET('9. METAS'!$U$20,INT((ROW()-14)/2),0)),"",OFFSET('9. METAS'!$U$20,INT((ROW()-14)/2),0)))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METAS'!$L$20,INT((ROW()-13)/2),0)),"",OFFSET('9. METAS'!$L$20,INT((ROW()-13)/2),0))</f>
        <v/>
      </c>
      <c r="I375" s="763"/>
      <c r="J375" s="195" t="str">
        <f ca="1">IF(MOD(ROW()-13,2)=0,IF(ISBLANK(OFFSET('11. SEGUIMIENTO 2026'!$N$14,INT((ROW()-13)/2),0)),"",OFFSET('11. SEGUIMIENTO 2026'!$N$14,INT((ROW()-13)/2),0)),IF(ISBLANK(OFFSET('9. METAS'!$R$20,INT((ROW()-14)/2),0)),"",OFFSET('9. METAS'!$R$20,INT((ROW()-14)/2),0)))</f>
        <v/>
      </c>
      <c r="K375" s="196" t="str">
        <f ca="1">IF(MOD(ROW()-13,2)=0,IF(ISBLANK(OFFSET('11. SEGUIMIENTO 2026'!$O$14,INT((ROW()-13)/2),0)),"",OFFSET('11. SEGUIMIENTO 2026'!$O$14,INT((ROW()-13)/2),0)),IF(ISBLANK(OFFSET('9. METAS'!$S$20,INT((ROW()-14)/2),0)),"",OFFSET('9. METAS'!$S$20,INT((ROW()-14)/2),0)))</f>
        <v/>
      </c>
      <c r="L375" s="196" t="str">
        <f ca="1">IF(MOD(ROW()-13,2)=0,IF(ISBLANK(OFFSET('11. SEGUIMIENTO 2026'!$P$14,INT((ROW()-13)/2),0)),"",OFFSET('11. SEGUIMIENTO 2026'!$P$14,INT((ROW()-13)/2),0)),IF(ISBLANK(OFFSET('9. METAS'!$T$20,INT((ROW()-14)/2),0)),"",OFFSET('9. METAS'!$T$20,INT((ROW()-14)/2),0)))</f>
        <v/>
      </c>
      <c r="M375" s="197" t="str">
        <f ca="1">IF(MOD(ROW()-13,2)=0,IF(ISBLANK(OFFSET('11. SEGUIMIENTO 2026'!$Q$14,INT((ROW()-13)/2),0)),"",OFFSET('11. SEGUIMIENTO 2026'!$Q$14,INT((ROW()-13)/2),0)),IF(ISBLANK(OFFSET('9. METAS'!$U$20,INT((ROW()-14)/2),0)),"",OFFSET('9. METAS'!$U$20,INT((ROW()-14)/2),0)))</f>
        <v/>
      </c>
      <c r="N375" s="769" t="str">
        <f ca="1">IFERROR(J375/J376,"ND")</f>
        <v>ND</v>
      </c>
      <c r="O375" s="771" t="str">
        <f ca="1">IFERROR(((J375+K375+L375)/H375),"ND")</f>
        <v>ND</v>
      </c>
      <c r="P375" s="775"/>
    </row>
    <row r="376" spans="3:16">
      <c r="C376" s="747"/>
      <c r="D376" s="749"/>
      <c r="E376" s="749"/>
      <c r="F376" s="751"/>
      <c r="G376" s="753"/>
      <c r="H376" s="760"/>
      <c r="I376" s="764"/>
      <c r="J376" s="195" t="str">
        <f ca="1">IF(MOD(ROW()-13,2)=0,IF(ISBLANK(OFFSET('11. SEGUIMIENTO 2026'!$N$14,INT((ROW()-13)/2),0)),"",OFFSET('11. SEGUIMIENTO 2026'!$N$14,INT((ROW()-13)/2),0)),IF(ISBLANK(OFFSET('9. METAS'!$R$20,INT((ROW()-14)/2),0)),"",OFFSET('9. METAS'!$R$20,INT((ROW()-14)/2),0)))</f>
        <v/>
      </c>
      <c r="K376" s="196" t="str">
        <f ca="1">IF(MOD(ROW()-13,2)=0,IF(ISBLANK(OFFSET('11. SEGUIMIENTO 2026'!$O$14,INT((ROW()-13)/2),0)),"",OFFSET('11. SEGUIMIENTO 2026'!$O$14,INT((ROW()-13)/2),0)),IF(ISBLANK(OFFSET('9. METAS'!$S$20,INT((ROW()-14)/2),0)),"",OFFSET('9. METAS'!$S$20,INT((ROW()-14)/2),0)))</f>
        <v/>
      </c>
      <c r="L376" s="196" t="str">
        <f ca="1">IF(MOD(ROW()-13,2)=0,IF(ISBLANK(OFFSET('11. SEGUIMIENTO 2026'!$P$14,INT((ROW()-13)/2),0)),"",OFFSET('11. SEGUIMIENTO 2026'!$P$14,INT((ROW()-13)/2),0)),IF(ISBLANK(OFFSET('9. METAS'!$T$20,INT((ROW()-14)/2),0)),"",OFFSET('9. METAS'!$T$20,INT((ROW()-14)/2),0)))</f>
        <v/>
      </c>
      <c r="M376" s="197" t="str">
        <f ca="1">IF(MOD(ROW()-13,2)=0,IF(ISBLANK(OFFSET('11. SEGUIMIENTO 2026'!$Q$14,INT((ROW()-13)/2),0)),"",OFFSET('11. SEGUIMIENTO 2026'!$Q$14,INT((ROW()-13)/2),0)),IF(ISBLANK(OFFSET('9. METAS'!$U$20,INT((ROW()-14)/2),0)),"",OFFSET('9. METAS'!$U$20,INT((ROW()-14)/2),0)))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METAS'!$L$20,INT((ROW()-13)/2),0)),"",OFFSET('9. METAS'!$L$20,INT((ROW()-13)/2),0))</f>
        <v/>
      </c>
      <c r="I377" s="763"/>
      <c r="J377" s="195" t="str">
        <f ca="1">IF(MOD(ROW()-13,2)=0,IF(ISBLANK(OFFSET('11. SEGUIMIENTO 2026'!$N$14,INT((ROW()-13)/2),0)),"",OFFSET('11. SEGUIMIENTO 2026'!$N$14,INT((ROW()-13)/2),0)),IF(ISBLANK(OFFSET('9. METAS'!$R$20,INT((ROW()-14)/2),0)),"",OFFSET('9. METAS'!$R$20,INT((ROW()-14)/2),0)))</f>
        <v/>
      </c>
      <c r="K377" s="196" t="str">
        <f ca="1">IF(MOD(ROW()-13,2)=0,IF(ISBLANK(OFFSET('11. SEGUIMIENTO 2026'!$O$14,INT((ROW()-13)/2),0)),"",OFFSET('11. SEGUIMIENTO 2026'!$O$14,INT((ROW()-13)/2),0)),IF(ISBLANK(OFFSET('9. METAS'!$S$20,INT((ROW()-14)/2),0)),"",OFFSET('9. METAS'!$S$20,INT((ROW()-14)/2),0)))</f>
        <v/>
      </c>
      <c r="L377" s="196" t="str">
        <f ca="1">IF(MOD(ROW()-13,2)=0,IF(ISBLANK(OFFSET('11. SEGUIMIENTO 2026'!$P$14,INT((ROW()-13)/2),0)),"",OFFSET('11. SEGUIMIENTO 2026'!$P$14,INT((ROW()-13)/2),0)),IF(ISBLANK(OFFSET('9. METAS'!$T$20,INT((ROW()-14)/2),0)),"",OFFSET('9. METAS'!$T$20,INT((ROW()-14)/2),0)))</f>
        <v/>
      </c>
      <c r="M377" s="197" t="str">
        <f ca="1">IF(MOD(ROW()-13,2)=0,IF(ISBLANK(OFFSET('11. SEGUIMIENTO 2026'!$Q$14,INT((ROW()-13)/2),0)),"",OFFSET('11. SEGUIMIENTO 2026'!$Q$14,INT((ROW()-13)/2),0)),IF(ISBLANK(OFFSET('9. METAS'!$U$20,INT((ROW()-14)/2),0)),"",OFFSET('9. METAS'!$U$20,INT((ROW()-14)/2),0)))</f>
        <v/>
      </c>
      <c r="N377" s="769" t="str">
        <f ca="1">IFERROR(J377/J378,"ND")</f>
        <v>ND</v>
      </c>
      <c r="O377" s="771" t="str">
        <f ca="1">IFERROR(((J377+K377+L377)/H377),"ND")</f>
        <v>ND</v>
      </c>
      <c r="P377" s="775"/>
    </row>
    <row r="378" spans="3:16">
      <c r="C378" s="747"/>
      <c r="D378" s="749"/>
      <c r="E378" s="749"/>
      <c r="F378" s="751"/>
      <c r="G378" s="753"/>
      <c r="H378" s="760"/>
      <c r="I378" s="764"/>
      <c r="J378" s="195" t="str">
        <f ca="1">IF(MOD(ROW()-13,2)=0,IF(ISBLANK(OFFSET('11. SEGUIMIENTO 2026'!$N$14,INT((ROW()-13)/2),0)),"",OFFSET('11. SEGUIMIENTO 2026'!$N$14,INT((ROW()-13)/2),0)),IF(ISBLANK(OFFSET('9. METAS'!$R$20,INT((ROW()-14)/2),0)),"",OFFSET('9. METAS'!$R$20,INT((ROW()-14)/2),0)))</f>
        <v/>
      </c>
      <c r="K378" s="196" t="str">
        <f ca="1">IF(MOD(ROW()-13,2)=0,IF(ISBLANK(OFFSET('11. SEGUIMIENTO 2026'!$O$14,INT((ROW()-13)/2),0)),"",OFFSET('11. SEGUIMIENTO 2026'!$O$14,INT((ROW()-13)/2),0)),IF(ISBLANK(OFFSET('9. METAS'!$S$20,INT((ROW()-14)/2),0)),"",OFFSET('9. METAS'!$S$20,INT((ROW()-14)/2),0)))</f>
        <v/>
      </c>
      <c r="L378" s="196" t="str">
        <f ca="1">IF(MOD(ROW()-13,2)=0,IF(ISBLANK(OFFSET('11. SEGUIMIENTO 2026'!$P$14,INT((ROW()-13)/2),0)),"",OFFSET('11. SEGUIMIENTO 2026'!$P$14,INT((ROW()-13)/2),0)),IF(ISBLANK(OFFSET('9. METAS'!$T$20,INT((ROW()-14)/2),0)),"",OFFSET('9. METAS'!$T$20,INT((ROW()-14)/2),0)))</f>
        <v/>
      </c>
      <c r="M378" s="197" t="str">
        <f ca="1">IF(MOD(ROW()-13,2)=0,IF(ISBLANK(OFFSET('11. SEGUIMIENTO 2026'!$Q$14,INT((ROW()-13)/2),0)),"",OFFSET('11. SEGUIMIENTO 2026'!$Q$14,INT((ROW()-13)/2),0)),IF(ISBLANK(OFFSET('9. METAS'!$U$20,INT((ROW()-14)/2),0)),"",OFFSET('9. METAS'!$U$20,INT((ROW()-14)/2),0)))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METAS'!$L$20,INT((ROW()-13)/2),0)),"",OFFSET('9. METAS'!$L$20,INT((ROW()-13)/2),0))</f>
        <v/>
      </c>
      <c r="I379" s="763"/>
      <c r="J379" s="195" t="str">
        <f ca="1">IF(MOD(ROW()-13,2)=0,IF(ISBLANK(OFFSET('11. SEGUIMIENTO 2026'!$N$14,INT((ROW()-13)/2),0)),"",OFFSET('11. SEGUIMIENTO 2026'!$N$14,INT((ROW()-13)/2),0)),IF(ISBLANK(OFFSET('9. METAS'!$R$20,INT((ROW()-14)/2),0)),"",OFFSET('9. METAS'!$R$20,INT((ROW()-14)/2),0)))</f>
        <v/>
      </c>
      <c r="K379" s="196" t="str">
        <f ca="1">IF(MOD(ROW()-13,2)=0,IF(ISBLANK(OFFSET('11. SEGUIMIENTO 2026'!$O$14,INT((ROW()-13)/2),0)),"",OFFSET('11. SEGUIMIENTO 2026'!$O$14,INT((ROW()-13)/2),0)),IF(ISBLANK(OFFSET('9. METAS'!$S$20,INT((ROW()-14)/2),0)),"",OFFSET('9. METAS'!$S$20,INT((ROW()-14)/2),0)))</f>
        <v/>
      </c>
      <c r="L379" s="196" t="str">
        <f ca="1">IF(MOD(ROW()-13,2)=0,IF(ISBLANK(OFFSET('11. SEGUIMIENTO 2026'!$P$14,INT((ROW()-13)/2),0)),"",OFFSET('11. SEGUIMIENTO 2026'!$P$14,INT((ROW()-13)/2),0)),IF(ISBLANK(OFFSET('9. METAS'!$T$20,INT((ROW()-14)/2),0)),"",OFFSET('9. METAS'!$T$20,INT((ROW()-14)/2),0)))</f>
        <v/>
      </c>
      <c r="M379" s="197" t="str">
        <f ca="1">IF(MOD(ROW()-13,2)=0,IF(ISBLANK(OFFSET('11. SEGUIMIENTO 2026'!$Q$14,INT((ROW()-13)/2),0)),"",OFFSET('11. SEGUIMIENTO 2026'!$Q$14,INT((ROW()-13)/2),0)),IF(ISBLANK(OFFSET('9. METAS'!$U$20,INT((ROW()-14)/2),0)),"",OFFSET('9. METAS'!$U$20,INT((ROW()-14)/2),0)))</f>
        <v/>
      </c>
      <c r="N379" s="769" t="str">
        <f ca="1">IFERROR(J379/J380,"ND")</f>
        <v>ND</v>
      </c>
      <c r="O379" s="771" t="str">
        <f ca="1">IFERROR(((J379+K379+L379)/H379),"ND")</f>
        <v>ND</v>
      </c>
      <c r="P379" s="775"/>
    </row>
    <row r="380" spans="3:16">
      <c r="C380" s="747"/>
      <c r="D380" s="749"/>
      <c r="E380" s="749"/>
      <c r="F380" s="751"/>
      <c r="G380" s="753"/>
      <c r="H380" s="760"/>
      <c r="I380" s="764"/>
      <c r="J380" s="195" t="str">
        <f ca="1">IF(MOD(ROW()-13,2)=0,IF(ISBLANK(OFFSET('11. SEGUIMIENTO 2026'!$N$14,INT((ROW()-13)/2),0)),"",OFFSET('11. SEGUIMIENTO 2026'!$N$14,INT((ROW()-13)/2),0)),IF(ISBLANK(OFFSET('9. METAS'!$R$20,INT((ROW()-14)/2),0)),"",OFFSET('9. METAS'!$R$20,INT((ROW()-14)/2),0)))</f>
        <v/>
      </c>
      <c r="K380" s="196" t="str">
        <f ca="1">IF(MOD(ROW()-13,2)=0,IF(ISBLANK(OFFSET('11. SEGUIMIENTO 2026'!$O$14,INT((ROW()-13)/2),0)),"",OFFSET('11. SEGUIMIENTO 2026'!$O$14,INT((ROW()-13)/2),0)),IF(ISBLANK(OFFSET('9. METAS'!$S$20,INT((ROW()-14)/2),0)),"",OFFSET('9. METAS'!$S$20,INT((ROW()-14)/2),0)))</f>
        <v/>
      </c>
      <c r="L380" s="196" t="str">
        <f ca="1">IF(MOD(ROW()-13,2)=0,IF(ISBLANK(OFFSET('11. SEGUIMIENTO 2026'!$P$14,INT((ROW()-13)/2),0)),"",OFFSET('11. SEGUIMIENTO 2026'!$P$14,INT((ROW()-13)/2),0)),IF(ISBLANK(OFFSET('9. METAS'!$T$20,INT((ROW()-14)/2),0)),"",OFFSET('9. METAS'!$T$20,INT((ROW()-14)/2),0)))</f>
        <v/>
      </c>
      <c r="M380" s="197" t="str">
        <f ca="1">IF(MOD(ROW()-13,2)=0,IF(ISBLANK(OFFSET('11. SEGUIMIENTO 2026'!$Q$14,INT((ROW()-13)/2),0)),"",OFFSET('11. SEGUIMIENTO 2026'!$Q$14,INT((ROW()-13)/2),0)),IF(ISBLANK(OFFSET('9. METAS'!$U$20,INT((ROW()-14)/2),0)),"",OFFSET('9. METAS'!$U$20,INT((ROW()-14)/2),0)))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METAS'!$L$20,INT((ROW()-13)/2),0)),"",OFFSET('9. METAS'!$L$20,INT((ROW()-13)/2),0))</f>
        <v/>
      </c>
      <c r="I381" s="763"/>
      <c r="J381" s="195" t="str">
        <f ca="1">IF(MOD(ROW()-13,2)=0,IF(ISBLANK(OFFSET('11. SEGUIMIENTO 2026'!$N$14,INT((ROW()-13)/2),0)),"",OFFSET('11. SEGUIMIENTO 2026'!$N$14,INT((ROW()-13)/2),0)),IF(ISBLANK(OFFSET('9. METAS'!$R$20,INT((ROW()-14)/2),0)),"",OFFSET('9. METAS'!$R$20,INT((ROW()-14)/2),0)))</f>
        <v/>
      </c>
      <c r="K381" s="196" t="str">
        <f ca="1">IF(MOD(ROW()-13,2)=0,IF(ISBLANK(OFFSET('11. SEGUIMIENTO 2026'!$O$14,INT((ROW()-13)/2),0)),"",OFFSET('11. SEGUIMIENTO 2026'!$O$14,INT((ROW()-13)/2),0)),IF(ISBLANK(OFFSET('9. METAS'!$S$20,INT((ROW()-14)/2),0)),"",OFFSET('9. METAS'!$S$20,INT((ROW()-14)/2),0)))</f>
        <v/>
      </c>
      <c r="L381" s="196" t="str">
        <f ca="1">IF(MOD(ROW()-13,2)=0,IF(ISBLANK(OFFSET('11. SEGUIMIENTO 2026'!$P$14,INT((ROW()-13)/2),0)),"",OFFSET('11. SEGUIMIENTO 2026'!$P$14,INT((ROW()-13)/2),0)),IF(ISBLANK(OFFSET('9. METAS'!$T$20,INT((ROW()-14)/2),0)),"",OFFSET('9. METAS'!$T$20,INT((ROW()-14)/2),0)))</f>
        <v/>
      </c>
      <c r="M381" s="197" t="str">
        <f ca="1">IF(MOD(ROW()-13,2)=0,IF(ISBLANK(OFFSET('11. SEGUIMIENTO 2026'!$Q$14,INT((ROW()-13)/2),0)),"",OFFSET('11. SEGUIMIENTO 2026'!$Q$14,INT((ROW()-13)/2),0)),IF(ISBLANK(OFFSET('9. METAS'!$U$20,INT((ROW()-14)/2),0)),"",OFFSET('9. METAS'!$U$20,INT((ROW()-14)/2),0)))</f>
        <v/>
      </c>
      <c r="N381" s="769" t="str">
        <f ca="1">IFERROR(J381/J382,"ND")</f>
        <v>ND</v>
      </c>
      <c r="O381" s="771" t="str">
        <f ca="1">IFERROR(((J381+K381+L381)/H381),"ND")</f>
        <v>ND</v>
      </c>
      <c r="P381" s="775"/>
    </row>
    <row r="382" spans="3:16">
      <c r="C382" s="747"/>
      <c r="D382" s="749"/>
      <c r="E382" s="749"/>
      <c r="F382" s="751"/>
      <c r="G382" s="753"/>
      <c r="H382" s="760"/>
      <c r="I382" s="764"/>
      <c r="J382" s="195" t="str">
        <f ca="1">IF(MOD(ROW()-13,2)=0,IF(ISBLANK(OFFSET('11. SEGUIMIENTO 2026'!$N$14,INT((ROW()-13)/2),0)),"",OFFSET('11. SEGUIMIENTO 2026'!$N$14,INT((ROW()-13)/2),0)),IF(ISBLANK(OFFSET('9. METAS'!$R$20,INT((ROW()-14)/2),0)),"",OFFSET('9. METAS'!$R$20,INT((ROW()-14)/2),0)))</f>
        <v/>
      </c>
      <c r="K382" s="196" t="str">
        <f ca="1">IF(MOD(ROW()-13,2)=0,IF(ISBLANK(OFFSET('11. SEGUIMIENTO 2026'!$O$14,INT((ROW()-13)/2),0)),"",OFFSET('11. SEGUIMIENTO 2026'!$O$14,INT((ROW()-13)/2),0)),IF(ISBLANK(OFFSET('9. METAS'!$S$20,INT((ROW()-14)/2),0)),"",OFFSET('9. METAS'!$S$20,INT((ROW()-14)/2),0)))</f>
        <v/>
      </c>
      <c r="L382" s="196" t="str">
        <f ca="1">IF(MOD(ROW()-13,2)=0,IF(ISBLANK(OFFSET('11. SEGUIMIENTO 2026'!$P$14,INT((ROW()-13)/2),0)),"",OFFSET('11. SEGUIMIENTO 2026'!$P$14,INT((ROW()-13)/2),0)),IF(ISBLANK(OFFSET('9. METAS'!$T$20,INT((ROW()-14)/2),0)),"",OFFSET('9. METAS'!$T$20,INT((ROW()-14)/2),0)))</f>
        <v/>
      </c>
      <c r="M382" s="197" t="str">
        <f ca="1">IF(MOD(ROW()-13,2)=0,IF(ISBLANK(OFFSET('11. SEGUIMIENTO 2026'!$Q$14,INT((ROW()-13)/2),0)),"",OFFSET('11. SEGUIMIENTO 2026'!$Q$14,INT((ROW()-13)/2),0)),IF(ISBLANK(OFFSET('9. METAS'!$U$20,INT((ROW()-14)/2),0)),"",OFFSET('9. METAS'!$U$20,INT((ROW()-14)/2),0)))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METAS'!$L$20,INT((ROW()-13)/2),0)),"",OFFSET('9. METAS'!$L$20,INT((ROW()-13)/2),0))</f>
        <v/>
      </c>
      <c r="I383" s="763"/>
      <c r="J383" s="195" t="str">
        <f ca="1">IF(MOD(ROW()-13,2)=0,IF(ISBLANK(OFFSET('11. SEGUIMIENTO 2026'!$N$14,INT((ROW()-13)/2),0)),"",OFFSET('11. SEGUIMIENTO 2026'!$N$14,INT((ROW()-13)/2),0)),IF(ISBLANK(OFFSET('9. METAS'!$R$20,INT((ROW()-14)/2),0)),"",OFFSET('9. METAS'!$R$20,INT((ROW()-14)/2),0)))</f>
        <v/>
      </c>
      <c r="K383" s="196" t="str">
        <f ca="1">IF(MOD(ROW()-13,2)=0,IF(ISBLANK(OFFSET('11. SEGUIMIENTO 2026'!$O$14,INT((ROW()-13)/2),0)),"",OFFSET('11. SEGUIMIENTO 2026'!$O$14,INT((ROW()-13)/2),0)),IF(ISBLANK(OFFSET('9. METAS'!$S$20,INT((ROW()-14)/2),0)),"",OFFSET('9. METAS'!$S$20,INT((ROW()-14)/2),0)))</f>
        <v/>
      </c>
      <c r="L383" s="196" t="str">
        <f ca="1">IF(MOD(ROW()-13,2)=0,IF(ISBLANK(OFFSET('11. SEGUIMIENTO 2026'!$P$14,INT((ROW()-13)/2),0)),"",OFFSET('11. SEGUIMIENTO 2026'!$P$14,INT((ROW()-13)/2),0)),IF(ISBLANK(OFFSET('9. METAS'!$T$20,INT((ROW()-14)/2),0)),"",OFFSET('9. METAS'!$T$20,INT((ROW()-14)/2),0)))</f>
        <v/>
      </c>
      <c r="M383" s="197" t="str">
        <f ca="1">IF(MOD(ROW()-13,2)=0,IF(ISBLANK(OFFSET('11. SEGUIMIENTO 2026'!$Q$14,INT((ROW()-13)/2),0)),"",OFFSET('11. SEGUIMIENTO 2026'!$Q$14,INT((ROW()-13)/2),0)),IF(ISBLANK(OFFSET('9. METAS'!$U$20,INT((ROW()-14)/2),0)),"",OFFSET('9. METAS'!$U$20,INT((ROW()-14)/2),0)))</f>
        <v/>
      </c>
      <c r="N383" s="769" t="str">
        <f ca="1">IFERROR(J383/J384,"ND")</f>
        <v>ND</v>
      </c>
      <c r="O383" s="771" t="str">
        <f ca="1">IFERROR(((J383+K383+L383)/H383),"ND")</f>
        <v>ND</v>
      </c>
      <c r="P383" s="775"/>
    </row>
    <row r="384" spans="3:16">
      <c r="C384" s="747"/>
      <c r="D384" s="749"/>
      <c r="E384" s="749"/>
      <c r="F384" s="751"/>
      <c r="G384" s="753"/>
      <c r="H384" s="760"/>
      <c r="I384" s="764"/>
      <c r="J384" s="195" t="str">
        <f ca="1">IF(MOD(ROW()-13,2)=0,IF(ISBLANK(OFFSET('11. SEGUIMIENTO 2026'!$N$14,INT((ROW()-13)/2),0)),"",OFFSET('11. SEGUIMIENTO 2026'!$N$14,INT((ROW()-13)/2),0)),IF(ISBLANK(OFFSET('9. METAS'!$R$20,INT((ROW()-14)/2),0)),"",OFFSET('9. METAS'!$R$20,INT((ROW()-14)/2),0)))</f>
        <v/>
      </c>
      <c r="K384" s="196" t="str">
        <f ca="1">IF(MOD(ROW()-13,2)=0,IF(ISBLANK(OFFSET('11. SEGUIMIENTO 2026'!$O$14,INT((ROW()-13)/2),0)),"",OFFSET('11. SEGUIMIENTO 2026'!$O$14,INT((ROW()-13)/2),0)),IF(ISBLANK(OFFSET('9. METAS'!$S$20,INT((ROW()-14)/2),0)),"",OFFSET('9. METAS'!$S$20,INT((ROW()-14)/2),0)))</f>
        <v/>
      </c>
      <c r="L384" s="196" t="str">
        <f ca="1">IF(MOD(ROW()-13,2)=0,IF(ISBLANK(OFFSET('11. SEGUIMIENTO 2026'!$P$14,INT((ROW()-13)/2),0)),"",OFFSET('11. SEGUIMIENTO 2026'!$P$14,INT((ROW()-13)/2),0)),IF(ISBLANK(OFFSET('9. METAS'!$T$20,INT((ROW()-14)/2),0)),"",OFFSET('9. METAS'!$T$20,INT((ROW()-14)/2),0)))</f>
        <v/>
      </c>
      <c r="M384" s="197" t="str">
        <f ca="1">IF(MOD(ROW()-13,2)=0,IF(ISBLANK(OFFSET('11. SEGUIMIENTO 2026'!$Q$14,INT((ROW()-13)/2),0)),"",OFFSET('11. SEGUIMIENTO 2026'!$Q$14,INT((ROW()-13)/2),0)),IF(ISBLANK(OFFSET('9. METAS'!$U$20,INT((ROW()-14)/2),0)),"",OFFSET('9. METAS'!$U$20,INT((ROW()-14)/2),0)))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METAS'!$L$20,INT((ROW()-13)/2),0)),"",OFFSET('9. METAS'!$L$20,INT((ROW()-13)/2),0))</f>
        <v/>
      </c>
      <c r="I385" s="763"/>
      <c r="J385" s="195" t="str">
        <f ca="1">IF(MOD(ROW()-13,2)=0,IF(ISBLANK(OFFSET('11. SEGUIMIENTO 2026'!$N$14,INT((ROW()-13)/2),0)),"",OFFSET('11. SEGUIMIENTO 2026'!$N$14,INT((ROW()-13)/2),0)),IF(ISBLANK(OFFSET('9. METAS'!$R$20,INT((ROW()-14)/2),0)),"",OFFSET('9. METAS'!$R$20,INT((ROW()-14)/2),0)))</f>
        <v/>
      </c>
      <c r="K385" s="196" t="str">
        <f ca="1">IF(MOD(ROW()-13,2)=0,IF(ISBLANK(OFFSET('11. SEGUIMIENTO 2026'!$O$14,INT((ROW()-13)/2),0)),"",OFFSET('11. SEGUIMIENTO 2026'!$O$14,INT((ROW()-13)/2),0)),IF(ISBLANK(OFFSET('9. METAS'!$S$20,INT((ROW()-14)/2),0)),"",OFFSET('9. METAS'!$S$20,INT((ROW()-14)/2),0)))</f>
        <v/>
      </c>
      <c r="L385" s="196" t="str">
        <f ca="1">IF(MOD(ROW()-13,2)=0,IF(ISBLANK(OFFSET('11. SEGUIMIENTO 2026'!$P$14,INT((ROW()-13)/2),0)),"",OFFSET('11. SEGUIMIENTO 2026'!$P$14,INT((ROW()-13)/2),0)),IF(ISBLANK(OFFSET('9. METAS'!$T$20,INT((ROW()-14)/2),0)),"",OFFSET('9. METAS'!$T$20,INT((ROW()-14)/2),0)))</f>
        <v/>
      </c>
      <c r="M385" s="197" t="str">
        <f ca="1">IF(MOD(ROW()-13,2)=0,IF(ISBLANK(OFFSET('11. SEGUIMIENTO 2026'!$Q$14,INT((ROW()-13)/2),0)),"",OFFSET('11. SEGUIMIENTO 2026'!$Q$14,INT((ROW()-13)/2),0)),IF(ISBLANK(OFFSET('9. METAS'!$U$20,INT((ROW()-14)/2),0)),"",OFFSET('9. METAS'!$U$20,INT((ROW()-14)/2),0)))</f>
        <v/>
      </c>
      <c r="N385" s="769" t="str">
        <f ca="1">IFERROR(J385/J386,"ND")</f>
        <v>ND</v>
      </c>
      <c r="O385" s="771" t="str">
        <f ca="1">IFERROR(((J385+K385+L385)/H385),"ND")</f>
        <v>ND</v>
      </c>
      <c r="P385" s="775"/>
    </row>
    <row r="386" spans="3:16">
      <c r="C386" s="747"/>
      <c r="D386" s="749"/>
      <c r="E386" s="749"/>
      <c r="F386" s="751"/>
      <c r="G386" s="753"/>
      <c r="H386" s="760"/>
      <c r="I386" s="764"/>
      <c r="J386" s="195" t="str">
        <f ca="1">IF(MOD(ROW()-13,2)=0,IF(ISBLANK(OFFSET('11. SEGUIMIENTO 2026'!$N$14,INT((ROW()-13)/2),0)),"",OFFSET('11. SEGUIMIENTO 2026'!$N$14,INT((ROW()-13)/2),0)),IF(ISBLANK(OFFSET('9. METAS'!$R$20,INT((ROW()-14)/2),0)),"",OFFSET('9. METAS'!$R$20,INT((ROW()-14)/2),0)))</f>
        <v/>
      </c>
      <c r="K386" s="196" t="str">
        <f ca="1">IF(MOD(ROW()-13,2)=0,IF(ISBLANK(OFFSET('11. SEGUIMIENTO 2026'!$O$14,INT((ROW()-13)/2),0)),"",OFFSET('11. SEGUIMIENTO 2026'!$O$14,INT((ROW()-13)/2),0)),IF(ISBLANK(OFFSET('9. METAS'!$S$20,INT((ROW()-14)/2),0)),"",OFFSET('9. METAS'!$S$20,INT((ROW()-14)/2),0)))</f>
        <v/>
      </c>
      <c r="L386" s="196" t="str">
        <f ca="1">IF(MOD(ROW()-13,2)=0,IF(ISBLANK(OFFSET('11. SEGUIMIENTO 2026'!$P$14,INT((ROW()-13)/2),0)),"",OFFSET('11. SEGUIMIENTO 2026'!$P$14,INT((ROW()-13)/2),0)),IF(ISBLANK(OFFSET('9. METAS'!$T$20,INT((ROW()-14)/2),0)),"",OFFSET('9. METAS'!$T$20,INT((ROW()-14)/2),0)))</f>
        <v/>
      </c>
      <c r="M386" s="197" t="str">
        <f ca="1">IF(MOD(ROW()-13,2)=0,IF(ISBLANK(OFFSET('11. SEGUIMIENTO 2026'!$Q$14,INT((ROW()-13)/2),0)),"",OFFSET('11. SEGUIMIENTO 2026'!$Q$14,INT((ROW()-13)/2),0)),IF(ISBLANK(OFFSET('9. METAS'!$U$20,INT((ROW()-14)/2),0)),"",OFFSET('9. METAS'!$U$20,INT((ROW()-14)/2),0)))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METAS'!$L$20,INT((ROW()-13)/2),0)),"",OFFSET('9. METAS'!$L$20,INT((ROW()-13)/2),0))</f>
        <v/>
      </c>
      <c r="I387" s="763"/>
      <c r="J387" s="195" t="str">
        <f ca="1">IF(MOD(ROW()-13,2)=0,IF(ISBLANK(OFFSET('11. SEGUIMIENTO 2026'!$N$14,INT((ROW()-13)/2),0)),"",OFFSET('11. SEGUIMIENTO 2026'!$N$14,INT((ROW()-13)/2),0)),IF(ISBLANK(OFFSET('9. METAS'!$R$20,INT((ROW()-14)/2),0)),"",OFFSET('9. METAS'!$R$20,INT((ROW()-14)/2),0)))</f>
        <v/>
      </c>
      <c r="K387" s="196" t="str">
        <f ca="1">IF(MOD(ROW()-13,2)=0,IF(ISBLANK(OFFSET('11. SEGUIMIENTO 2026'!$O$14,INT((ROW()-13)/2),0)),"",OFFSET('11. SEGUIMIENTO 2026'!$O$14,INT((ROW()-13)/2),0)),IF(ISBLANK(OFFSET('9. METAS'!$S$20,INT((ROW()-14)/2),0)),"",OFFSET('9. METAS'!$S$20,INT((ROW()-14)/2),0)))</f>
        <v/>
      </c>
      <c r="L387" s="196" t="str">
        <f ca="1">IF(MOD(ROW()-13,2)=0,IF(ISBLANK(OFFSET('11. SEGUIMIENTO 2026'!$P$14,INT((ROW()-13)/2),0)),"",OFFSET('11. SEGUIMIENTO 2026'!$P$14,INT((ROW()-13)/2),0)),IF(ISBLANK(OFFSET('9. METAS'!$T$20,INT((ROW()-14)/2),0)),"",OFFSET('9. METAS'!$T$20,INT((ROW()-14)/2),0)))</f>
        <v/>
      </c>
      <c r="M387" s="197" t="str">
        <f ca="1">IF(MOD(ROW()-13,2)=0,IF(ISBLANK(OFFSET('11. SEGUIMIENTO 2026'!$Q$14,INT((ROW()-13)/2),0)),"",OFFSET('11. SEGUIMIENTO 2026'!$Q$14,INT((ROW()-13)/2),0)),IF(ISBLANK(OFFSET('9. METAS'!$U$20,INT((ROW()-14)/2),0)),"",OFFSET('9. METAS'!$U$20,INT((ROW()-14)/2),0)))</f>
        <v/>
      </c>
      <c r="N387" s="769" t="str">
        <f ca="1">IFERROR(J387/J388,"ND")</f>
        <v>ND</v>
      </c>
      <c r="O387" s="771" t="str">
        <f ca="1">IFERROR(((J387+K387+L387)/H387),"ND")</f>
        <v>ND</v>
      </c>
      <c r="P387" s="775"/>
    </row>
    <row r="388" spans="3:16">
      <c r="C388" s="747"/>
      <c r="D388" s="749"/>
      <c r="E388" s="749"/>
      <c r="F388" s="751"/>
      <c r="G388" s="753"/>
      <c r="H388" s="760"/>
      <c r="I388" s="764"/>
      <c r="J388" s="195" t="str">
        <f ca="1">IF(MOD(ROW()-13,2)=0,IF(ISBLANK(OFFSET('11. SEGUIMIENTO 2026'!$N$14,INT((ROW()-13)/2),0)),"",OFFSET('11. SEGUIMIENTO 2026'!$N$14,INT((ROW()-13)/2),0)),IF(ISBLANK(OFFSET('9. METAS'!$R$20,INT((ROW()-14)/2),0)),"",OFFSET('9. METAS'!$R$20,INT((ROW()-14)/2),0)))</f>
        <v/>
      </c>
      <c r="K388" s="196" t="str">
        <f ca="1">IF(MOD(ROW()-13,2)=0,IF(ISBLANK(OFFSET('11. SEGUIMIENTO 2026'!$O$14,INT((ROW()-13)/2),0)),"",OFFSET('11. SEGUIMIENTO 2026'!$O$14,INT((ROW()-13)/2),0)),IF(ISBLANK(OFFSET('9. METAS'!$S$20,INT((ROW()-14)/2),0)),"",OFFSET('9. METAS'!$S$20,INT((ROW()-14)/2),0)))</f>
        <v/>
      </c>
      <c r="L388" s="196" t="str">
        <f ca="1">IF(MOD(ROW()-13,2)=0,IF(ISBLANK(OFFSET('11. SEGUIMIENTO 2026'!$P$14,INT((ROW()-13)/2),0)),"",OFFSET('11. SEGUIMIENTO 2026'!$P$14,INT((ROW()-13)/2),0)),IF(ISBLANK(OFFSET('9. METAS'!$T$20,INT((ROW()-14)/2),0)),"",OFFSET('9. METAS'!$T$20,INT((ROW()-14)/2),0)))</f>
        <v/>
      </c>
      <c r="M388" s="197" t="str">
        <f ca="1">IF(MOD(ROW()-13,2)=0,IF(ISBLANK(OFFSET('11. SEGUIMIENTO 2026'!$Q$14,INT((ROW()-13)/2),0)),"",OFFSET('11. SEGUIMIENTO 2026'!$Q$14,INT((ROW()-13)/2),0)),IF(ISBLANK(OFFSET('9. METAS'!$U$20,INT((ROW()-14)/2),0)),"",OFFSET('9. METAS'!$U$20,INT((ROW()-14)/2),0)))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METAS'!$L$20,INT((ROW()-13)/2),0)),"",OFFSET('9. METAS'!$L$20,INT((ROW()-13)/2),0))</f>
        <v/>
      </c>
      <c r="I389" s="763"/>
      <c r="J389" s="195" t="str">
        <f ca="1">IF(MOD(ROW()-13,2)=0,IF(ISBLANK(OFFSET('11. SEGUIMIENTO 2026'!$N$14,INT((ROW()-13)/2),0)),"",OFFSET('11. SEGUIMIENTO 2026'!$N$14,INT((ROW()-13)/2),0)),IF(ISBLANK(OFFSET('9. METAS'!$R$20,INT((ROW()-14)/2),0)),"",OFFSET('9. METAS'!$R$20,INT((ROW()-14)/2),0)))</f>
        <v/>
      </c>
      <c r="K389" s="196" t="str">
        <f ca="1">IF(MOD(ROW()-13,2)=0,IF(ISBLANK(OFFSET('11. SEGUIMIENTO 2026'!$O$14,INT((ROW()-13)/2),0)),"",OFFSET('11. SEGUIMIENTO 2026'!$O$14,INT((ROW()-13)/2),0)),IF(ISBLANK(OFFSET('9. METAS'!$S$20,INT((ROW()-14)/2),0)),"",OFFSET('9. METAS'!$S$20,INT((ROW()-14)/2),0)))</f>
        <v/>
      </c>
      <c r="L389" s="196" t="str">
        <f ca="1">IF(MOD(ROW()-13,2)=0,IF(ISBLANK(OFFSET('11. SEGUIMIENTO 2026'!$P$14,INT((ROW()-13)/2),0)),"",OFFSET('11. SEGUIMIENTO 2026'!$P$14,INT((ROW()-13)/2),0)),IF(ISBLANK(OFFSET('9. METAS'!$T$20,INT((ROW()-14)/2),0)),"",OFFSET('9. METAS'!$T$20,INT((ROW()-14)/2),0)))</f>
        <v/>
      </c>
      <c r="M389" s="197" t="str">
        <f ca="1">IF(MOD(ROW()-13,2)=0,IF(ISBLANK(OFFSET('11. SEGUIMIENTO 2026'!$Q$14,INT((ROW()-13)/2),0)),"",OFFSET('11. SEGUIMIENTO 2026'!$Q$14,INT((ROW()-13)/2),0)),IF(ISBLANK(OFFSET('9. METAS'!$U$20,INT((ROW()-14)/2),0)),"",OFFSET('9. METAS'!$U$20,INT((ROW()-14)/2),0)))</f>
        <v/>
      </c>
      <c r="N389" s="769" t="str">
        <f ca="1">IFERROR(J389/J390,"ND")</f>
        <v>ND</v>
      </c>
      <c r="O389" s="771" t="str">
        <f ca="1">IFERROR(((J389+K389+L389)/H389),"ND")</f>
        <v>ND</v>
      </c>
      <c r="P389" s="775"/>
    </row>
    <row r="390" spans="3:16">
      <c r="C390" s="747"/>
      <c r="D390" s="749"/>
      <c r="E390" s="749"/>
      <c r="F390" s="751"/>
      <c r="G390" s="753"/>
      <c r="H390" s="760"/>
      <c r="I390" s="764"/>
      <c r="J390" s="195" t="str">
        <f ca="1">IF(MOD(ROW()-13,2)=0,IF(ISBLANK(OFFSET('11. SEGUIMIENTO 2026'!$N$14,INT((ROW()-13)/2),0)),"",OFFSET('11. SEGUIMIENTO 2026'!$N$14,INT((ROW()-13)/2),0)),IF(ISBLANK(OFFSET('9. METAS'!$R$20,INT((ROW()-14)/2),0)),"",OFFSET('9. METAS'!$R$20,INT((ROW()-14)/2),0)))</f>
        <v/>
      </c>
      <c r="K390" s="196" t="str">
        <f ca="1">IF(MOD(ROW()-13,2)=0,IF(ISBLANK(OFFSET('11. SEGUIMIENTO 2026'!$O$14,INT((ROW()-13)/2),0)),"",OFFSET('11. SEGUIMIENTO 2026'!$O$14,INT((ROW()-13)/2),0)),IF(ISBLANK(OFFSET('9. METAS'!$S$20,INT((ROW()-14)/2),0)),"",OFFSET('9. METAS'!$S$20,INT((ROW()-14)/2),0)))</f>
        <v/>
      </c>
      <c r="L390" s="196" t="str">
        <f ca="1">IF(MOD(ROW()-13,2)=0,IF(ISBLANK(OFFSET('11. SEGUIMIENTO 2026'!$P$14,INT((ROW()-13)/2),0)),"",OFFSET('11. SEGUIMIENTO 2026'!$P$14,INT((ROW()-13)/2),0)),IF(ISBLANK(OFFSET('9. METAS'!$T$20,INT((ROW()-14)/2),0)),"",OFFSET('9. METAS'!$T$20,INT((ROW()-14)/2),0)))</f>
        <v/>
      </c>
      <c r="M390" s="197" t="str">
        <f ca="1">IF(MOD(ROW()-13,2)=0,IF(ISBLANK(OFFSET('11. SEGUIMIENTO 2026'!$Q$14,INT((ROW()-13)/2),0)),"",OFFSET('11. SEGUIMIENTO 2026'!$Q$14,INT((ROW()-13)/2),0)),IF(ISBLANK(OFFSET('9. METAS'!$U$20,INT((ROW()-14)/2),0)),"",OFFSET('9. METAS'!$U$20,INT((ROW()-14)/2),0)))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METAS'!$L$20,INT((ROW()-13)/2),0)),"",OFFSET('9. METAS'!$L$20,INT((ROW()-13)/2),0))</f>
        <v/>
      </c>
      <c r="I391" s="763"/>
      <c r="J391" s="195" t="str">
        <f ca="1">IF(MOD(ROW()-13,2)=0,IF(ISBLANK(OFFSET('11. SEGUIMIENTO 2026'!$N$14,INT((ROW()-13)/2),0)),"",OFFSET('11. SEGUIMIENTO 2026'!$N$14,INT((ROW()-13)/2),0)),IF(ISBLANK(OFFSET('9. METAS'!$R$20,INT((ROW()-14)/2),0)),"",OFFSET('9. METAS'!$R$20,INT((ROW()-14)/2),0)))</f>
        <v/>
      </c>
      <c r="K391" s="196" t="str">
        <f ca="1">IF(MOD(ROW()-13,2)=0,IF(ISBLANK(OFFSET('11. SEGUIMIENTO 2026'!$O$14,INT((ROW()-13)/2),0)),"",OFFSET('11. SEGUIMIENTO 2026'!$O$14,INT((ROW()-13)/2),0)),IF(ISBLANK(OFFSET('9. METAS'!$S$20,INT((ROW()-14)/2),0)),"",OFFSET('9. METAS'!$S$20,INT((ROW()-14)/2),0)))</f>
        <v/>
      </c>
      <c r="L391" s="196" t="str">
        <f ca="1">IF(MOD(ROW()-13,2)=0,IF(ISBLANK(OFFSET('11. SEGUIMIENTO 2026'!$P$14,INT((ROW()-13)/2),0)),"",OFFSET('11. SEGUIMIENTO 2026'!$P$14,INT((ROW()-13)/2),0)),IF(ISBLANK(OFFSET('9. METAS'!$T$20,INT((ROW()-14)/2),0)),"",OFFSET('9. METAS'!$T$20,INT((ROW()-14)/2),0)))</f>
        <v/>
      </c>
      <c r="M391" s="197" t="str">
        <f ca="1">IF(MOD(ROW()-13,2)=0,IF(ISBLANK(OFFSET('11. SEGUIMIENTO 2026'!$Q$14,INT((ROW()-13)/2),0)),"",OFFSET('11. SEGUIMIENTO 2026'!$Q$14,INT((ROW()-13)/2),0)),IF(ISBLANK(OFFSET('9. METAS'!$U$20,INT((ROW()-14)/2),0)),"",OFFSET('9. METAS'!$U$20,INT((ROW()-14)/2),0)))</f>
        <v/>
      </c>
      <c r="N391" s="769" t="str">
        <f ca="1">IFERROR(J391/J392,"ND")</f>
        <v>ND</v>
      </c>
      <c r="O391" s="771" t="str">
        <f ca="1">IFERROR(((J391+K391+L391)/H391),"ND")</f>
        <v>ND</v>
      </c>
      <c r="P391" s="775"/>
    </row>
    <row r="392" spans="3:16">
      <c r="C392" s="747"/>
      <c r="D392" s="749"/>
      <c r="E392" s="749"/>
      <c r="F392" s="751"/>
      <c r="G392" s="753"/>
      <c r="H392" s="760"/>
      <c r="I392" s="764"/>
      <c r="J392" s="195" t="str">
        <f ca="1">IF(MOD(ROW()-13,2)=0,IF(ISBLANK(OFFSET('11. SEGUIMIENTO 2026'!$N$14,INT((ROW()-13)/2),0)),"",OFFSET('11. SEGUIMIENTO 2026'!$N$14,INT((ROW()-13)/2),0)),IF(ISBLANK(OFFSET('9. METAS'!$R$20,INT((ROW()-14)/2),0)),"",OFFSET('9. METAS'!$R$20,INT((ROW()-14)/2),0)))</f>
        <v/>
      </c>
      <c r="K392" s="196" t="str">
        <f ca="1">IF(MOD(ROW()-13,2)=0,IF(ISBLANK(OFFSET('11. SEGUIMIENTO 2026'!$O$14,INT((ROW()-13)/2),0)),"",OFFSET('11. SEGUIMIENTO 2026'!$O$14,INT((ROW()-13)/2),0)),IF(ISBLANK(OFFSET('9. METAS'!$S$20,INT((ROW()-14)/2),0)),"",OFFSET('9. METAS'!$S$20,INT((ROW()-14)/2),0)))</f>
        <v/>
      </c>
      <c r="L392" s="196" t="str">
        <f ca="1">IF(MOD(ROW()-13,2)=0,IF(ISBLANK(OFFSET('11. SEGUIMIENTO 2026'!$P$14,INT((ROW()-13)/2),0)),"",OFFSET('11. SEGUIMIENTO 2026'!$P$14,INT((ROW()-13)/2),0)),IF(ISBLANK(OFFSET('9. METAS'!$T$20,INT((ROW()-14)/2),0)),"",OFFSET('9. METAS'!$T$20,INT((ROW()-14)/2),0)))</f>
        <v/>
      </c>
      <c r="M392" s="197" t="str">
        <f ca="1">IF(MOD(ROW()-13,2)=0,IF(ISBLANK(OFFSET('11. SEGUIMIENTO 2026'!$Q$14,INT((ROW()-13)/2),0)),"",OFFSET('11. SEGUIMIENTO 2026'!$Q$14,INT((ROW()-13)/2),0)),IF(ISBLANK(OFFSET('9. METAS'!$U$20,INT((ROW()-14)/2),0)),"",OFFSET('9. METAS'!$U$20,INT((ROW()-14)/2),0)))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METAS'!$L$20,INT((ROW()-13)/2),0)),"",OFFSET('9. METAS'!$L$20,INT((ROW()-13)/2),0))</f>
        <v/>
      </c>
      <c r="I393" s="763"/>
      <c r="J393" s="195" t="str">
        <f ca="1">IF(MOD(ROW()-13,2)=0,IF(ISBLANK(OFFSET('11. SEGUIMIENTO 2026'!$N$14,INT((ROW()-13)/2),0)),"",OFFSET('11. SEGUIMIENTO 2026'!$N$14,INT((ROW()-13)/2),0)),IF(ISBLANK(OFFSET('9. METAS'!$R$20,INT((ROW()-14)/2),0)),"",OFFSET('9. METAS'!$R$20,INT((ROW()-14)/2),0)))</f>
        <v/>
      </c>
      <c r="K393" s="196" t="str">
        <f ca="1">IF(MOD(ROW()-13,2)=0,IF(ISBLANK(OFFSET('11. SEGUIMIENTO 2026'!$O$14,INT((ROW()-13)/2),0)),"",OFFSET('11. SEGUIMIENTO 2026'!$O$14,INT((ROW()-13)/2),0)),IF(ISBLANK(OFFSET('9. METAS'!$S$20,INT((ROW()-14)/2),0)),"",OFFSET('9. METAS'!$S$20,INT((ROW()-14)/2),0)))</f>
        <v/>
      </c>
      <c r="L393" s="196" t="str">
        <f ca="1">IF(MOD(ROW()-13,2)=0,IF(ISBLANK(OFFSET('11. SEGUIMIENTO 2026'!$P$14,INT((ROW()-13)/2),0)),"",OFFSET('11. SEGUIMIENTO 2026'!$P$14,INT((ROW()-13)/2),0)),IF(ISBLANK(OFFSET('9. METAS'!$T$20,INT((ROW()-14)/2),0)),"",OFFSET('9. METAS'!$T$20,INT((ROW()-14)/2),0)))</f>
        <v/>
      </c>
      <c r="M393" s="197" t="str">
        <f ca="1">IF(MOD(ROW()-13,2)=0,IF(ISBLANK(OFFSET('11. SEGUIMIENTO 2026'!$Q$14,INT((ROW()-13)/2),0)),"",OFFSET('11. SEGUIMIENTO 2026'!$Q$14,INT((ROW()-13)/2),0)),IF(ISBLANK(OFFSET('9. METAS'!$U$20,INT((ROW()-14)/2),0)),"",OFFSET('9. METAS'!$U$20,INT((ROW()-14)/2),0)))</f>
        <v/>
      </c>
      <c r="N393" s="769" t="str">
        <f ca="1">IFERROR(J393/J394,"ND")</f>
        <v>ND</v>
      </c>
      <c r="O393" s="771" t="str">
        <f ca="1">IFERROR(((J393+K393+L393)/H393),"ND")</f>
        <v>ND</v>
      </c>
      <c r="P393" s="775"/>
    </row>
    <row r="394" spans="3:16">
      <c r="C394" s="747"/>
      <c r="D394" s="749"/>
      <c r="E394" s="749"/>
      <c r="F394" s="751"/>
      <c r="G394" s="753"/>
      <c r="H394" s="760"/>
      <c r="I394" s="764"/>
      <c r="J394" s="195" t="str">
        <f ca="1">IF(MOD(ROW()-13,2)=0,IF(ISBLANK(OFFSET('11. SEGUIMIENTO 2026'!$N$14,INT((ROW()-13)/2),0)),"",OFFSET('11. SEGUIMIENTO 2026'!$N$14,INT((ROW()-13)/2),0)),IF(ISBLANK(OFFSET('9. METAS'!$R$20,INT((ROW()-14)/2),0)),"",OFFSET('9. METAS'!$R$20,INT((ROW()-14)/2),0)))</f>
        <v/>
      </c>
      <c r="K394" s="196" t="str">
        <f ca="1">IF(MOD(ROW()-13,2)=0,IF(ISBLANK(OFFSET('11. SEGUIMIENTO 2026'!$O$14,INT((ROW()-13)/2),0)),"",OFFSET('11. SEGUIMIENTO 2026'!$O$14,INT((ROW()-13)/2),0)),IF(ISBLANK(OFFSET('9. METAS'!$S$20,INT((ROW()-14)/2),0)),"",OFFSET('9. METAS'!$S$20,INT((ROW()-14)/2),0)))</f>
        <v/>
      </c>
      <c r="L394" s="196" t="str">
        <f ca="1">IF(MOD(ROW()-13,2)=0,IF(ISBLANK(OFFSET('11. SEGUIMIENTO 2026'!$P$14,INT((ROW()-13)/2),0)),"",OFFSET('11. SEGUIMIENTO 2026'!$P$14,INT((ROW()-13)/2),0)),IF(ISBLANK(OFFSET('9. METAS'!$T$20,INT((ROW()-14)/2),0)),"",OFFSET('9. METAS'!$T$20,INT((ROW()-14)/2),0)))</f>
        <v/>
      </c>
      <c r="M394" s="197" t="str">
        <f ca="1">IF(MOD(ROW()-13,2)=0,IF(ISBLANK(OFFSET('11. SEGUIMIENTO 2026'!$Q$14,INT((ROW()-13)/2),0)),"",OFFSET('11. SEGUIMIENTO 2026'!$Q$14,INT((ROW()-13)/2),0)),IF(ISBLANK(OFFSET('9. METAS'!$U$20,INT((ROW()-14)/2),0)),"",OFFSET('9. METAS'!$U$20,INT((ROW()-14)/2),0)))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METAS'!$L$20,INT((ROW()-13)/2),0)),"",OFFSET('9. METAS'!$L$20,INT((ROW()-13)/2),0))</f>
        <v/>
      </c>
      <c r="I395" s="763"/>
      <c r="J395" s="195" t="str">
        <f ca="1">IF(MOD(ROW()-13,2)=0,IF(ISBLANK(OFFSET('11. SEGUIMIENTO 2026'!$N$14,INT((ROW()-13)/2),0)),"",OFFSET('11. SEGUIMIENTO 2026'!$N$14,INT((ROW()-13)/2),0)),IF(ISBLANK(OFFSET('9. METAS'!$R$20,INT((ROW()-14)/2),0)),"",OFFSET('9. METAS'!$R$20,INT((ROW()-14)/2),0)))</f>
        <v/>
      </c>
      <c r="K395" s="196" t="str">
        <f ca="1">IF(MOD(ROW()-13,2)=0,IF(ISBLANK(OFFSET('11. SEGUIMIENTO 2026'!$O$14,INT((ROW()-13)/2),0)),"",OFFSET('11. SEGUIMIENTO 2026'!$O$14,INT((ROW()-13)/2),0)),IF(ISBLANK(OFFSET('9. METAS'!$S$20,INT((ROW()-14)/2),0)),"",OFFSET('9. METAS'!$S$20,INT((ROW()-14)/2),0)))</f>
        <v/>
      </c>
      <c r="L395" s="196" t="str">
        <f ca="1">IF(MOD(ROW()-13,2)=0,IF(ISBLANK(OFFSET('11. SEGUIMIENTO 2026'!$P$14,INT((ROW()-13)/2),0)),"",OFFSET('11. SEGUIMIENTO 2026'!$P$14,INT((ROW()-13)/2),0)),IF(ISBLANK(OFFSET('9. METAS'!$T$20,INT((ROW()-14)/2),0)),"",OFFSET('9. METAS'!$T$20,INT((ROW()-14)/2),0)))</f>
        <v/>
      </c>
      <c r="M395" s="197" t="str">
        <f ca="1">IF(MOD(ROW()-13,2)=0,IF(ISBLANK(OFFSET('11. SEGUIMIENTO 2026'!$Q$14,INT((ROW()-13)/2),0)),"",OFFSET('11. SEGUIMIENTO 2026'!$Q$14,INT((ROW()-13)/2),0)),IF(ISBLANK(OFFSET('9. METAS'!$U$20,INT((ROW()-14)/2),0)),"",OFFSET('9. METAS'!$U$20,INT((ROW()-14)/2),0)))</f>
        <v/>
      </c>
      <c r="N395" s="769" t="str">
        <f ca="1">IFERROR(J395/J396,"ND")</f>
        <v>ND</v>
      </c>
      <c r="O395" s="771" t="str">
        <f ca="1">IFERROR(((J395+K395+L395)/H395),"ND")</f>
        <v>ND</v>
      </c>
      <c r="P395" s="775"/>
    </row>
    <row r="396" spans="3:16">
      <c r="C396" s="747"/>
      <c r="D396" s="749"/>
      <c r="E396" s="749"/>
      <c r="F396" s="751"/>
      <c r="G396" s="753"/>
      <c r="H396" s="760"/>
      <c r="I396" s="764"/>
      <c r="J396" s="195" t="str">
        <f ca="1">IF(MOD(ROW()-13,2)=0,IF(ISBLANK(OFFSET('11. SEGUIMIENTO 2026'!$N$14,INT((ROW()-13)/2),0)),"",OFFSET('11. SEGUIMIENTO 2026'!$N$14,INT((ROW()-13)/2),0)),IF(ISBLANK(OFFSET('9. METAS'!$R$20,INT((ROW()-14)/2),0)),"",OFFSET('9. METAS'!$R$20,INT((ROW()-14)/2),0)))</f>
        <v/>
      </c>
      <c r="K396" s="196" t="str">
        <f ca="1">IF(MOD(ROW()-13,2)=0,IF(ISBLANK(OFFSET('11. SEGUIMIENTO 2026'!$O$14,INT((ROW()-13)/2),0)),"",OFFSET('11. SEGUIMIENTO 2026'!$O$14,INT((ROW()-13)/2),0)),IF(ISBLANK(OFFSET('9. METAS'!$S$20,INT((ROW()-14)/2),0)),"",OFFSET('9. METAS'!$S$20,INT((ROW()-14)/2),0)))</f>
        <v/>
      </c>
      <c r="L396" s="196" t="str">
        <f ca="1">IF(MOD(ROW()-13,2)=0,IF(ISBLANK(OFFSET('11. SEGUIMIENTO 2026'!$P$14,INT((ROW()-13)/2),0)),"",OFFSET('11. SEGUIMIENTO 2026'!$P$14,INT((ROW()-13)/2),0)),IF(ISBLANK(OFFSET('9. METAS'!$T$20,INT((ROW()-14)/2),0)),"",OFFSET('9. METAS'!$T$20,INT((ROW()-14)/2),0)))</f>
        <v/>
      </c>
      <c r="M396" s="197" t="str">
        <f ca="1">IF(MOD(ROW()-13,2)=0,IF(ISBLANK(OFFSET('11. SEGUIMIENTO 2026'!$Q$14,INT((ROW()-13)/2),0)),"",OFFSET('11. SEGUIMIENTO 2026'!$Q$14,INT((ROW()-13)/2),0)),IF(ISBLANK(OFFSET('9. METAS'!$U$20,INT((ROW()-14)/2),0)),"",OFFSET('9. METAS'!$U$20,INT((ROW()-14)/2),0)))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METAS'!$L$20,INT((ROW()-13)/2),0)),"",OFFSET('9. METAS'!$L$20,INT((ROW()-13)/2),0))</f>
        <v/>
      </c>
      <c r="I397" s="763"/>
      <c r="J397" s="195" t="str">
        <f ca="1">IF(MOD(ROW()-13,2)=0,IF(ISBLANK(OFFSET('11. SEGUIMIENTO 2026'!$N$14,INT((ROW()-13)/2),0)),"",OFFSET('11. SEGUIMIENTO 2026'!$N$14,INT((ROW()-13)/2),0)),IF(ISBLANK(OFFSET('9. METAS'!$R$20,INT((ROW()-14)/2),0)),"",OFFSET('9. METAS'!$R$20,INT((ROW()-14)/2),0)))</f>
        <v/>
      </c>
      <c r="K397" s="196" t="str">
        <f ca="1">IF(MOD(ROW()-13,2)=0,IF(ISBLANK(OFFSET('11. SEGUIMIENTO 2026'!$O$14,INT((ROW()-13)/2),0)),"",OFFSET('11. SEGUIMIENTO 2026'!$O$14,INT((ROW()-13)/2),0)),IF(ISBLANK(OFFSET('9. METAS'!$S$20,INT((ROW()-14)/2),0)),"",OFFSET('9. METAS'!$S$20,INT((ROW()-14)/2),0)))</f>
        <v/>
      </c>
      <c r="L397" s="196" t="str">
        <f ca="1">IF(MOD(ROW()-13,2)=0,IF(ISBLANK(OFFSET('11. SEGUIMIENTO 2026'!$P$14,INT((ROW()-13)/2),0)),"",OFFSET('11. SEGUIMIENTO 2026'!$P$14,INT((ROW()-13)/2),0)),IF(ISBLANK(OFFSET('9. METAS'!$T$20,INT((ROW()-14)/2),0)),"",OFFSET('9. METAS'!$T$20,INT((ROW()-14)/2),0)))</f>
        <v/>
      </c>
      <c r="M397" s="197" t="str">
        <f ca="1">IF(MOD(ROW()-13,2)=0,IF(ISBLANK(OFFSET('11. SEGUIMIENTO 2026'!$Q$14,INT((ROW()-13)/2),0)),"",OFFSET('11. SEGUIMIENTO 2026'!$Q$14,INT((ROW()-13)/2),0)),IF(ISBLANK(OFFSET('9. METAS'!$U$20,INT((ROW()-14)/2),0)),"",OFFSET('9. METAS'!$U$20,INT((ROW()-14)/2),0)))</f>
        <v/>
      </c>
      <c r="N397" s="769" t="str">
        <f ca="1">IFERROR(J397/J398,"ND")</f>
        <v>ND</v>
      </c>
      <c r="O397" s="771" t="str">
        <f ca="1">IFERROR(((J397+K397+L397)/H397),"ND")</f>
        <v>ND</v>
      </c>
      <c r="P397" s="775"/>
    </row>
    <row r="398" spans="3:16">
      <c r="C398" s="747"/>
      <c r="D398" s="749"/>
      <c r="E398" s="749"/>
      <c r="F398" s="751"/>
      <c r="G398" s="753"/>
      <c r="H398" s="760"/>
      <c r="I398" s="764"/>
      <c r="J398" s="195" t="str">
        <f ca="1">IF(MOD(ROW()-13,2)=0,IF(ISBLANK(OFFSET('11. SEGUIMIENTO 2026'!$N$14,INT((ROW()-13)/2),0)),"",OFFSET('11. SEGUIMIENTO 2026'!$N$14,INT((ROW()-13)/2),0)),IF(ISBLANK(OFFSET('9. METAS'!$R$20,INT((ROW()-14)/2),0)),"",OFFSET('9. METAS'!$R$20,INT((ROW()-14)/2),0)))</f>
        <v/>
      </c>
      <c r="K398" s="196" t="str">
        <f ca="1">IF(MOD(ROW()-13,2)=0,IF(ISBLANK(OFFSET('11. SEGUIMIENTO 2026'!$O$14,INT((ROW()-13)/2),0)),"",OFFSET('11. SEGUIMIENTO 2026'!$O$14,INT((ROW()-13)/2),0)),IF(ISBLANK(OFFSET('9. METAS'!$S$20,INT((ROW()-14)/2),0)),"",OFFSET('9. METAS'!$S$20,INT((ROW()-14)/2),0)))</f>
        <v/>
      </c>
      <c r="L398" s="196" t="str">
        <f ca="1">IF(MOD(ROW()-13,2)=0,IF(ISBLANK(OFFSET('11. SEGUIMIENTO 2026'!$P$14,INT((ROW()-13)/2),0)),"",OFFSET('11. SEGUIMIENTO 2026'!$P$14,INT((ROW()-13)/2),0)),IF(ISBLANK(OFFSET('9. METAS'!$T$20,INT((ROW()-14)/2),0)),"",OFFSET('9. METAS'!$T$20,INT((ROW()-14)/2),0)))</f>
        <v/>
      </c>
      <c r="M398" s="197" t="str">
        <f ca="1">IF(MOD(ROW()-13,2)=0,IF(ISBLANK(OFFSET('11. SEGUIMIENTO 2026'!$Q$14,INT((ROW()-13)/2),0)),"",OFFSET('11. SEGUIMIENTO 2026'!$Q$14,INT((ROW()-13)/2),0)),IF(ISBLANK(OFFSET('9. METAS'!$U$20,INT((ROW()-14)/2),0)),"",OFFSET('9. METAS'!$U$20,INT((ROW()-14)/2),0)))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METAS'!$L$20,INT((ROW()-13)/2),0)),"",OFFSET('9. METAS'!$L$20,INT((ROW()-13)/2),0))</f>
        <v/>
      </c>
      <c r="I399" s="763"/>
      <c r="J399" s="195" t="str">
        <f ca="1">IF(MOD(ROW()-13,2)=0,IF(ISBLANK(OFFSET('11. SEGUIMIENTO 2026'!$N$14,INT((ROW()-13)/2),0)),"",OFFSET('11. SEGUIMIENTO 2026'!$N$14,INT((ROW()-13)/2),0)),IF(ISBLANK(OFFSET('9. METAS'!$R$20,INT((ROW()-14)/2),0)),"",OFFSET('9. METAS'!$R$20,INT((ROW()-14)/2),0)))</f>
        <v/>
      </c>
      <c r="K399" s="196" t="str">
        <f ca="1">IF(MOD(ROW()-13,2)=0,IF(ISBLANK(OFFSET('11. SEGUIMIENTO 2026'!$O$14,INT((ROW()-13)/2),0)),"",OFFSET('11. SEGUIMIENTO 2026'!$O$14,INT((ROW()-13)/2),0)),IF(ISBLANK(OFFSET('9. METAS'!$S$20,INT((ROW()-14)/2),0)),"",OFFSET('9. METAS'!$S$20,INT((ROW()-14)/2),0)))</f>
        <v/>
      </c>
      <c r="L399" s="196" t="str">
        <f ca="1">IF(MOD(ROW()-13,2)=0,IF(ISBLANK(OFFSET('11. SEGUIMIENTO 2026'!$P$14,INT((ROW()-13)/2),0)),"",OFFSET('11. SEGUIMIENTO 2026'!$P$14,INT((ROW()-13)/2),0)),IF(ISBLANK(OFFSET('9. METAS'!$T$20,INT((ROW()-14)/2),0)),"",OFFSET('9. METAS'!$T$20,INT((ROW()-14)/2),0)))</f>
        <v/>
      </c>
      <c r="M399" s="197" t="str">
        <f ca="1">IF(MOD(ROW()-13,2)=0,IF(ISBLANK(OFFSET('11. SEGUIMIENTO 2026'!$Q$14,INT((ROW()-13)/2),0)),"",OFFSET('11. SEGUIMIENTO 2026'!$Q$14,INT((ROW()-13)/2),0)),IF(ISBLANK(OFFSET('9. METAS'!$U$20,INT((ROW()-14)/2),0)),"",OFFSET('9. METAS'!$U$20,INT((ROW()-14)/2),0)))</f>
        <v/>
      </c>
      <c r="N399" s="769" t="str">
        <f ca="1">IFERROR(J399/J400,"ND")</f>
        <v>ND</v>
      </c>
      <c r="O399" s="771" t="str">
        <f ca="1">IFERROR(((J399+K399+L399)/H399),"ND")</f>
        <v>ND</v>
      </c>
      <c r="P399" s="775"/>
    </row>
    <row r="400" spans="3:16">
      <c r="C400" s="747"/>
      <c r="D400" s="749"/>
      <c r="E400" s="749"/>
      <c r="F400" s="751"/>
      <c r="G400" s="753"/>
      <c r="H400" s="760"/>
      <c r="I400" s="764"/>
      <c r="J400" s="195" t="str">
        <f ca="1">IF(MOD(ROW()-13,2)=0,IF(ISBLANK(OFFSET('11. SEGUIMIENTO 2026'!$N$14,INT((ROW()-13)/2),0)),"",OFFSET('11. SEGUIMIENTO 2026'!$N$14,INT((ROW()-13)/2),0)),IF(ISBLANK(OFFSET('9. METAS'!$R$20,INT((ROW()-14)/2),0)),"",OFFSET('9. METAS'!$R$20,INT((ROW()-14)/2),0)))</f>
        <v/>
      </c>
      <c r="K400" s="196" t="str">
        <f ca="1">IF(MOD(ROW()-13,2)=0,IF(ISBLANK(OFFSET('11. SEGUIMIENTO 2026'!$O$14,INT((ROW()-13)/2),0)),"",OFFSET('11. SEGUIMIENTO 2026'!$O$14,INT((ROW()-13)/2),0)),IF(ISBLANK(OFFSET('9. METAS'!$S$20,INT((ROW()-14)/2),0)),"",OFFSET('9. METAS'!$S$20,INT((ROW()-14)/2),0)))</f>
        <v/>
      </c>
      <c r="L400" s="196" t="str">
        <f ca="1">IF(MOD(ROW()-13,2)=0,IF(ISBLANK(OFFSET('11. SEGUIMIENTO 2026'!$P$14,INT((ROW()-13)/2),0)),"",OFFSET('11. SEGUIMIENTO 2026'!$P$14,INT((ROW()-13)/2),0)),IF(ISBLANK(OFFSET('9. METAS'!$T$20,INT((ROW()-14)/2),0)),"",OFFSET('9. METAS'!$T$20,INT((ROW()-14)/2),0)))</f>
        <v/>
      </c>
      <c r="M400" s="197" t="str">
        <f ca="1">IF(MOD(ROW()-13,2)=0,IF(ISBLANK(OFFSET('11. SEGUIMIENTO 2026'!$Q$14,INT((ROW()-13)/2),0)),"",OFFSET('11. SEGUIMIENTO 2026'!$Q$14,INT((ROW()-13)/2),0)),IF(ISBLANK(OFFSET('9. METAS'!$U$20,INT((ROW()-14)/2),0)),"",OFFSET('9. METAS'!$U$20,INT((ROW()-14)/2),0)))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METAS'!$L$20,INT((ROW()-13)/2),0)),"",OFFSET('9. METAS'!$L$20,INT((ROW()-13)/2),0))</f>
        <v/>
      </c>
      <c r="I401" s="763"/>
      <c r="J401" s="195" t="str">
        <f ca="1">IF(MOD(ROW()-13,2)=0,IF(ISBLANK(OFFSET('11. SEGUIMIENTO 2026'!$N$14,INT((ROW()-13)/2),0)),"",OFFSET('11. SEGUIMIENTO 2026'!$N$14,INT((ROW()-13)/2),0)),IF(ISBLANK(OFFSET('9. METAS'!$R$20,INT((ROW()-14)/2),0)),"",OFFSET('9. METAS'!$R$20,INT((ROW()-14)/2),0)))</f>
        <v/>
      </c>
      <c r="K401" s="196" t="str">
        <f ca="1">IF(MOD(ROW()-13,2)=0,IF(ISBLANK(OFFSET('11. SEGUIMIENTO 2026'!$O$14,INT((ROW()-13)/2),0)),"",OFFSET('11. SEGUIMIENTO 2026'!$O$14,INT((ROW()-13)/2),0)),IF(ISBLANK(OFFSET('9. METAS'!$S$20,INT((ROW()-14)/2),0)),"",OFFSET('9. METAS'!$S$20,INT((ROW()-14)/2),0)))</f>
        <v/>
      </c>
      <c r="L401" s="196" t="str">
        <f ca="1">IF(MOD(ROW()-13,2)=0,IF(ISBLANK(OFFSET('11. SEGUIMIENTO 2026'!$P$14,INT((ROW()-13)/2),0)),"",OFFSET('11. SEGUIMIENTO 2026'!$P$14,INT((ROW()-13)/2),0)),IF(ISBLANK(OFFSET('9. METAS'!$T$20,INT((ROW()-14)/2),0)),"",OFFSET('9. METAS'!$T$20,INT((ROW()-14)/2),0)))</f>
        <v/>
      </c>
      <c r="M401" s="197" t="str">
        <f ca="1">IF(MOD(ROW()-13,2)=0,IF(ISBLANK(OFFSET('11. SEGUIMIENTO 2026'!$Q$14,INT((ROW()-13)/2),0)),"",OFFSET('11. SEGUIMIENTO 2026'!$Q$14,INT((ROW()-13)/2),0)),IF(ISBLANK(OFFSET('9. METAS'!$U$20,INT((ROW()-14)/2),0)),"",OFFSET('9. METAS'!$U$20,INT((ROW()-14)/2),0)))</f>
        <v/>
      </c>
      <c r="N401" s="769" t="str">
        <f ca="1">IFERROR(J401/J402,"ND")</f>
        <v>ND</v>
      </c>
      <c r="O401" s="771" t="str">
        <f ca="1">IFERROR(((J401+K401+L401)/H401),"ND")</f>
        <v>ND</v>
      </c>
      <c r="P401" s="775"/>
    </row>
    <row r="402" spans="3:16">
      <c r="C402" s="747"/>
      <c r="D402" s="749"/>
      <c r="E402" s="749"/>
      <c r="F402" s="751"/>
      <c r="G402" s="753"/>
      <c r="H402" s="760"/>
      <c r="I402" s="764"/>
      <c r="J402" s="195" t="str">
        <f ca="1">IF(MOD(ROW()-13,2)=0,IF(ISBLANK(OFFSET('11. SEGUIMIENTO 2026'!$N$14,INT((ROW()-13)/2),0)),"",OFFSET('11. SEGUIMIENTO 2026'!$N$14,INT((ROW()-13)/2),0)),IF(ISBLANK(OFFSET('9. METAS'!$R$20,INT((ROW()-14)/2),0)),"",OFFSET('9. METAS'!$R$20,INT((ROW()-14)/2),0)))</f>
        <v/>
      </c>
      <c r="K402" s="196" t="str">
        <f ca="1">IF(MOD(ROW()-13,2)=0,IF(ISBLANK(OFFSET('11. SEGUIMIENTO 2026'!$O$14,INT((ROW()-13)/2),0)),"",OFFSET('11. SEGUIMIENTO 2026'!$O$14,INT((ROW()-13)/2),0)),IF(ISBLANK(OFFSET('9. METAS'!$S$20,INT((ROW()-14)/2),0)),"",OFFSET('9. METAS'!$S$20,INT((ROW()-14)/2),0)))</f>
        <v/>
      </c>
      <c r="L402" s="196" t="str">
        <f ca="1">IF(MOD(ROW()-13,2)=0,IF(ISBLANK(OFFSET('11. SEGUIMIENTO 2026'!$P$14,INT((ROW()-13)/2),0)),"",OFFSET('11. SEGUIMIENTO 2026'!$P$14,INT((ROW()-13)/2),0)),IF(ISBLANK(OFFSET('9. METAS'!$T$20,INT((ROW()-14)/2),0)),"",OFFSET('9. METAS'!$T$20,INT((ROW()-14)/2),0)))</f>
        <v/>
      </c>
      <c r="M402" s="197" t="str">
        <f ca="1">IF(MOD(ROW()-13,2)=0,IF(ISBLANK(OFFSET('11. SEGUIMIENTO 2026'!$Q$14,INT((ROW()-13)/2),0)),"",OFFSET('11. SEGUIMIENTO 2026'!$Q$14,INT((ROW()-13)/2),0)),IF(ISBLANK(OFFSET('9. METAS'!$U$20,INT((ROW()-14)/2),0)),"",OFFSET('9. METAS'!$U$20,INT((ROW()-14)/2),0)))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METAS'!$L$20,INT((ROW()-13)/2),0)),"",OFFSET('9. METAS'!$L$20,INT((ROW()-13)/2),0))</f>
        <v/>
      </c>
      <c r="I403" s="763"/>
      <c r="J403" s="195" t="str">
        <f ca="1">IF(MOD(ROW()-13,2)=0,IF(ISBLANK(OFFSET('11. SEGUIMIENTO 2026'!$N$14,INT((ROW()-13)/2),0)),"",OFFSET('11. SEGUIMIENTO 2026'!$N$14,INT((ROW()-13)/2),0)),IF(ISBLANK(OFFSET('9. METAS'!$R$20,INT((ROW()-14)/2),0)),"",OFFSET('9. METAS'!$R$20,INT((ROW()-14)/2),0)))</f>
        <v/>
      </c>
      <c r="K403" s="196" t="str">
        <f ca="1">IF(MOD(ROW()-13,2)=0,IF(ISBLANK(OFFSET('11. SEGUIMIENTO 2026'!$O$14,INT((ROW()-13)/2),0)),"",OFFSET('11. SEGUIMIENTO 2026'!$O$14,INT((ROW()-13)/2),0)),IF(ISBLANK(OFFSET('9. METAS'!$S$20,INT((ROW()-14)/2),0)),"",OFFSET('9. METAS'!$S$20,INT((ROW()-14)/2),0)))</f>
        <v/>
      </c>
      <c r="L403" s="196" t="str">
        <f ca="1">IF(MOD(ROW()-13,2)=0,IF(ISBLANK(OFFSET('11. SEGUIMIENTO 2026'!$P$14,INT((ROW()-13)/2),0)),"",OFFSET('11. SEGUIMIENTO 2026'!$P$14,INT((ROW()-13)/2),0)),IF(ISBLANK(OFFSET('9. METAS'!$T$20,INT((ROW()-14)/2),0)),"",OFFSET('9. METAS'!$T$20,INT((ROW()-14)/2),0)))</f>
        <v/>
      </c>
      <c r="M403" s="197" t="str">
        <f ca="1">IF(MOD(ROW()-13,2)=0,IF(ISBLANK(OFFSET('11. SEGUIMIENTO 2026'!$Q$14,INT((ROW()-13)/2),0)),"",OFFSET('11. SEGUIMIENTO 2026'!$Q$14,INT((ROW()-13)/2),0)),IF(ISBLANK(OFFSET('9. METAS'!$U$20,INT((ROW()-14)/2),0)),"",OFFSET('9. METAS'!$U$20,INT((ROW()-14)/2),0)))</f>
        <v/>
      </c>
      <c r="N403" s="769" t="str">
        <f ca="1">IFERROR(J403/J404,"ND")</f>
        <v>ND</v>
      </c>
      <c r="O403" s="771" t="str">
        <f ca="1">IFERROR(((J403+K403+L403)/H403),"ND")</f>
        <v>ND</v>
      </c>
      <c r="P403" s="775"/>
    </row>
    <row r="404" spans="3:16">
      <c r="C404" s="747"/>
      <c r="D404" s="749"/>
      <c r="E404" s="749"/>
      <c r="F404" s="751"/>
      <c r="G404" s="753"/>
      <c r="H404" s="760"/>
      <c r="I404" s="764"/>
      <c r="J404" s="195" t="str">
        <f ca="1">IF(MOD(ROW()-13,2)=0,IF(ISBLANK(OFFSET('11. SEGUIMIENTO 2026'!$N$14,INT((ROW()-13)/2),0)),"",OFFSET('11. SEGUIMIENTO 2026'!$N$14,INT((ROW()-13)/2),0)),IF(ISBLANK(OFFSET('9. METAS'!$R$20,INT((ROW()-14)/2),0)),"",OFFSET('9. METAS'!$R$20,INT((ROW()-14)/2),0)))</f>
        <v/>
      </c>
      <c r="K404" s="196" t="str">
        <f ca="1">IF(MOD(ROW()-13,2)=0,IF(ISBLANK(OFFSET('11. SEGUIMIENTO 2026'!$O$14,INT((ROW()-13)/2),0)),"",OFFSET('11. SEGUIMIENTO 2026'!$O$14,INT((ROW()-13)/2),0)),IF(ISBLANK(OFFSET('9. METAS'!$S$20,INT((ROW()-14)/2),0)),"",OFFSET('9. METAS'!$S$20,INT((ROW()-14)/2),0)))</f>
        <v/>
      </c>
      <c r="L404" s="196" t="str">
        <f ca="1">IF(MOD(ROW()-13,2)=0,IF(ISBLANK(OFFSET('11. SEGUIMIENTO 2026'!$P$14,INT((ROW()-13)/2),0)),"",OFFSET('11. SEGUIMIENTO 2026'!$P$14,INT((ROW()-13)/2),0)),IF(ISBLANK(OFFSET('9. METAS'!$T$20,INT((ROW()-14)/2),0)),"",OFFSET('9. METAS'!$T$20,INT((ROW()-14)/2),0)))</f>
        <v/>
      </c>
      <c r="M404" s="197" t="str">
        <f ca="1">IF(MOD(ROW()-13,2)=0,IF(ISBLANK(OFFSET('11. SEGUIMIENTO 2026'!$Q$14,INT((ROW()-13)/2),0)),"",OFFSET('11. SEGUIMIENTO 2026'!$Q$14,INT((ROW()-13)/2),0)),IF(ISBLANK(OFFSET('9. METAS'!$U$20,INT((ROW()-14)/2),0)),"",OFFSET('9. METAS'!$U$20,INT((ROW()-14)/2),0)))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METAS'!$L$20,INT((ROW()-13)/2),0)),"",OFFSET('9. METAS'!$L$20,INT((ROW()-13)/2),0))</f>
        <v/>
      </c>
      <c r="I405" s="763"/>
      <c r="J405" s="195" t="str">
        <f ca="1">IF(MOD(ROW()-13,2)=0,IF(ISBLANK(OFFSET('11. SEGUIMIENTO 2026'!$N$14,INT((ROW()-13)/2),0)),"",OFFSET('11. SEGUIMIENTO 2026'!$N$14,INT((ROW()-13)/2),0)),IF(ISBLANK(OFFSET('9. METAS'!$R$20,INT((ROW()-14)/2),0)),"",OFFSET('9. METAS'!$R$20,INT((ROW()-14)/2),0)))</f>
        <v/>
      </c>
      <c r="K405" s="196" t="str">
        <f ca="1">IF(MOD(ROW()-13,2)=0,IF(ISBLANK(OFFSET('11. SEGUIMIENTO 2026'!$O$14,INT((ROW()-13)/2),0)),"",OFFSET('11. SEGUIMIENTO 2026'!$O$14,INT((ROW()-13)/2),0)),IF(ISBLANK(OFFSET('9. METAS'!$S$20,INT((ROW()-14)/2),0)),"",OFFSET('9. METAS'!$S$20,INT((ROW()-14)/2),0)))</f>
        <v/>
      </c>
      <c r="L405" s="196" t="str">
        <f ca="1">IF(MOD(ROW()-13,2)=0,IF(ISBLANK(OFFSET('11. SEGUIMIENTO 2026'!$P$14,INT((ROW()-13)/2),0)),"",OFFSET('11. SEGUIMIENTO 2026'!$P$14,INT((ROW()-13)/2),0)),IF(ISBLANK(OFFSET('9. METAS'!$T$20,INT((ROW()-14)/2),0)),"",OFFSET('9. METAS'!$T$20,INT((ROW()-14)/2),0)))</f>
        <v/>
      </c>
      <c r="M405" s="197" t="str">
        <f ca="1">IF(MOD(ROW()-13,2)=0,IF(ISBLANK(OFFSET('11. SEGUIMIENTO 2026'!$Q$14,INT((ROW()-13)/2),0)),"",OFFSET('11. SEGUIMIENTO 2026'!$Q$14,INT((ROW()-13)/2),0)),IF(ISBLANK(OFFSET('9. METAS'!$U$20,INT((ROW()-14)/2),0)),"",OFFSET('9. METAS'!$U$20,INT((ROW()-14)/2),0)))</f>
        <v/>
      </c>
      <c r="N405" s="769" t="str">
        <f ca="1">IFERROR(J405/J406,"ND")</f>
        <v>ND</v>
      </c>
      <c r="O405" s="771" t="str">
        <f ca="1">IFERROR(((J405+K405+L405)/H405),"ND")</f>
        <v>ND</v>
      </c>
      <c r="P405" s="775"/>
    </row>
    <row r="406" spans="3:16">
      <c r="C406" s="747"/>
      <c r="D406" s="749"/>
      <c r="E406" s="749"/>
      <c r="F406" s="751"/>
      <c r="G406" s="753"/>
      <c r="H406" s="760"/>
      <c r="I406" s="764"/>
      <c r="J406" s="195" t="str">
        <f ca="1">IF(MOD(ROW()-13,2)=0,IF(ISBLANK(OFFSET('11. SEGUIMIENTO 2026'!$N$14,INT((ROW()-13)/2),0)),"",OFFSET('11. SEGUIMIENTO 2026'!$N$14,INT((ROW()-13)/2),0)),IF(ISBLANK(OFFSET('9. METAS'!$R$20,INT((ROW()-14)/2),0)),"",OFFSET('9. METAS'!$R$20,INT((ROW()-14)/2),0)))</f>
        <v/>
      </c>
      <c r="K406" s="196" t="str">
        <f ca="1">IF(MOD(ROW()-13,2)=0,IF(ISBLANK(OFFSET('11. SEGUIMIENTO 2026'!$O$14,INT((ROW()-13)/2),0)),"",OFFSET('11. SEGUIMIENTO 2026'!$O$14,INT((ROW()-13)/2),0)),IF(ISBLANK(OFFSET('9. METAS'!$S$20,INT((ROW()-14)/2),0)),"",OFFSET('9. METAS'!$S$20,INT((ROW()-14)/2),0)))</f>
        <v/>
      </c>
      <c r="L406" s="196" t="str">
        <f ca="1">IF(MOD(ROW()-13,2)=0,IF(ISBLANK(OFFSET('11. SEGUIMIENTO 2026'!$P$14,INT((ROW()-13)/2),0)),"",OFFSET('11. SEGUIMIENTO 2026'!$P$14,INT((ROW()-13)/2),0)),IF(ISBLANK(OFFSET('9. METAS'!$T$20,INT((ROW()-14)/2),0)),"",OFFSET('9. METAS'!$T$20,INT((ROW()-14)/2),0)))</f>
        <v/>
      </c>
      <c r="M406" s="197" t="str">
        <f ca="1">IF(MOD(ROW()-13,2)=0,IF(ISBLANK(OFFSET('11. SEGUIMIENTO 2026'!$Q$14,INT((ROW()-13)/2),0)),"",OFFSET('11. SEGUIMIENTO 2026'!$Q$14,INT((ROW()-13)/2),0)),IF(ISBLANK(OFFSET('9. METAS'!$U$20,INT((ROW()-14)/2),0)),"",OFFSET('9. METAS'!$U$20,INT((ROW()-14)/2),0)))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METAS'!$L$20,INT((ROW()-13)/2),0)),"",OFFSET('9. METAS'!$L$20,INT((ROW()-13)/2),0))</f>
        <v/>
      </c>
      <c r="I407" s="763"/>
      <c r="J407" s="195" t="str">
        <f ca="1">IF(MOD(ROW()-13,2)=0,IF(ISBLANK(OFFSET('11. SEGUIMIENTO 2026'!$N$14,INT((ROW()-13)/2),0)),"",OFFSET('11. SEGUIMIENTO 2026'!$N$14,INT((ROW()-13)/2),0)),IF(ISBLANK(OFFSET('9. METAS'!$R$20,INT((ROW()-14)/2),0)),"",OFFSET('9. METAS'!$R$20,INT((ROW()-14)/2),0)))</f>
        <v/>
      </c>
      <c r="K407" s="196" t="str">
        <f ca="1">IF(MOD(ROW()-13,2)=0,IF(ISBLANK(OFFSET('11. SEGUIMIENTO 2026'!$O$14,INT((ROW()-13)/2),0)),"",OFFSET('11. SEGUIMIENTO 2026'!$O$14,INT((ROW()-13)/2),0)),IF(ISBLANK(OFFSET('9. METAS'!$S$20,INT((ROW()-14)/2),0)),"",OFFSET('9. METAS'!$S$20,INT((ROW()-14)/2),0)))</f>
        <v/>
      </c>
      <c r="L407" s="196" t="str">
        <f ca="1">IF(MOD(ROW()-13,2)=0,IF(ISBLANK(OFFSET('11. SEGUIMIENTO 2026'!$P$14,INT((ROW()-13)/2),0)),"",OFFSET('11. SEGUIMIENTO 2026'!$P$14,INT((ROW()-13)/2),0)),IF(ISBLANK(OFFSET('9. METAS'!$T$20,INT((ROW()-14)/2),0)),"",OFFSET('9. METAS'!$T$20,INT((ROW()-14)/2),0)))</f>
        <v/>
      </c>
      <c r="M407" s="197" t="str">
        <f ca="1">IF(MOD(ROW()-13,2)=0,IF(ISBLANK(OFFSET('11. SEGUIMIENTO 2026'!$Q$14,INT((ROW()-13)/2),0)),"",OFFSET('11. SEGUIMIENTO 2026'!$Q$14,INT((ROW()-13)/2),0)),IF(ISBLANK(OFFSET('9. METAS'!$U$20,INT((ROW()-14)/2),0)),"",OFFSET('9. METAS'!$U$20,INT((ROW()-14)/2),0)))</f>
        <v/>
      </c>
      <c r="N407" s="769" t="str">
        <f ca="1">IFERROR(J407/J408,"ND")</f>
        <v>ND</v>
      </c>
      <c r="O407" s="771" t="str">
        <f ca="1">IFERROR(((J407+K407+L407)/H407),"ND")</f>
        <v>ND</v>
      </c>
      <c r="P407" s="775"/>
    </row>
    <row r="408" spans="3:16">
      <c r="C408" s="747"/>
      <c r="D408" s="749"/>
      <c r="E408" s="749"/>
      <c r="F408" s="751"/>
      <c r="G408" s="753"/>
      <c r="H408" s="760"/>
      <c r="I408" s="764"/>
      <c r="J408" s="195" t="str">
        <f ca="1">IF(MOD(ROW()-13,2)=0,IF(ISBLANK(OFFSET('11. SEGUIMIENTO 2026'!$N$14,INT((ROW()-13)/2),0)),"",OFFSET('11. SEGUIMIENTO 2026'!$N$14,INT((ROW()-13)/2),0)),IF(ISBLANK(OFFSET('9. METAS'!$R$20,INT((ROW()-14)/2),0)),"",OFFSET('9. METAS'!$R$20,INT((ROW()-14)/2),0)))</f>
        <v/>
      </c>
      <c r="K408" s="196" t="str">
        <f ca="1">IF(MOD(ROW()-13,2)=0,IF(ISBLANK(OFFSET('11. SEGUIMIENTO 2026'!$O$14,INT((ROW()-13)/2),0)),"",OFFSET('11. SEGUIMIENTO 2026'!$O$14,INT((ROW()-13)/2),0)),IF(ISBLANK(OFFSET('9. METAS'!$S$20,INT((ROW()-14)/2),0)),"",OFFSET('9. METAS'!$S$20,INT((ROW()-14)/2),0)))</f>
        <v/>
      </c>
      <c r="L408" s="196" t="str">
        <f ca="1">IF(MOD(ROW()-13,2)=0,IF(ISBLANK(OFFSET('11. SEGUIMIENTO 2026'!$P$14,INT((ROW()-13)/2),0)),"",OFFSET('11. SEGUIMIENTO 2026'!$P$14,INT((ROW()-13)/2),0)),IF(ISBLANK(OFFSET('9. METAS'!$T$20,INT((ROW()-14)/2),0)),"",OFFSET('9. METAS'!$T$20,INT((ROW()-14)/2),0)))</f>
        <v/>
      </c>
      <c r="M408" s="197" t="str">
        <f ca="1">IF(MOD(ROW()-13,2)=0,IF(ISBLANK(OFFSET('11. SEGUIMIENTO 2026'!$Q$14,INT((ROW()-13)/2),0)),"",OFFSET('11. SEGUIMIENTO 2026'!$Q$14,INT((ROW()-13)/2),0)),IF(ISBLANK(OFFSET('9. METAS'!$U$20,INT((ROW()-14)/2),0)),"",OFFSET('9. METAS'!$U$20,INT((ROW()-14)/2),0)))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METAS'!$L$20,INT((ROW()-13)/2),0)),"",OFFSET('9. METAS'!$L$20,INT((ROW()-13)/2),0))</f>
        <v/>
      </c>
      <c r="I409" s="763"/>
      <c r="J409" s="195" t="str">
        <f ca="1">IF(MOD(ROW()-13,2)=0,IF(ISBLANK(OFFSET('11. SEGUIMIENTO 2026'!$N$14,INT((ROW()-13)/2),0)),"",OFFSET('11. SEGUIMIENTO 2026'!$N$14,INT((ROW()-13)/2),0)),IF(ISBLANK(OFFSET('9. METAS'!$R$20,INT((ROW()-14)/2),0)),"",OFFSET('9. METAS'!$R$20,INT((ROW()-14)/2),0)))</f>
        <v/>
      </c>
      <c r="K409" s="196" t="str">
        <f ca="1">IF(MOD(ROW()-13,2)=0,IF(ISBLANK(OFFSET('11. SEGUIMIENTO 2026'!$O$14,INT((ROW()-13)/2),0)),"",OFFSET('11. SEGUIMIENTO 2026'!$O$14,INT((ROW()-13)/2),0)),IF(ISBLANK(OFFSET('9. METAS'!$S$20,INT((ROW()-14)/2),0)),"",OFFSET('9. METAS'!$S$20,INT((ROW()-14)/2),0)))</f>
        <v/>
      </c>
      <c r="L409" s="196" t="str">
        <f ca="1">IF(MOD(ROW()-13,2)=0,IF(ISBLANK(OFFSET('11. SEGUIMIENTO 2026'!$P$14,INT((ROW()-13)/2),0)),"",OFFSET('11. SEGUIMIENTO 2026'!$P$14,INT((ROW()-13)/2),0)),IF(ISBLANK(OFFSET('9. METAS'!$T$20,INT((ROW()-14)/2),0)),"",OFFSET('9. METAS'!$T$20,INT((ROW()-14)/2),0)))</f>
        <v/>
      </c>
      <c r="M409" s="197" t="str">
        <f ca="1">IF(MOD(ROW()-13,2)=0,IF(ISBLANK(OFFSET('11. SEGUIMIENTO 2026'!$Q$14,INT((ROW()-13)/2),0)),"",OFFSET('11. SEGUIMIENTO 2026'!$Q$14,INT((ROW()-13)/2),0)),IF(ISBLANK(OFFSET('9. METAS'!$U$20,INT((ROW()-14)/2),0)),"",OFFSET('9. METAS'!$U$20,INT((ROW()-14)/2),0)))</f>
        <v/>
      </c>
      <c r="N409" s="769" t="str">
        <f ca="1">IFERROR(J409/J410,"ND")</f>
        <v>ND</v>
      </c>
      <c r="O409" s="771" t="str">
        <f ca="1">IFERROR(((J409+K409+L409)/H409),"ND")</f>
        <v>ND</v>
      </c>
      <c r="P409" s="775"/>
    </row>
    <row r="410" spans="3:16">
      <c r="C410" s="747"/>
      <c r="D410" s="749"/>
      <c r="E410" s="749"/>
      <c r="F410" s="751"/>
      <c r="G410" s="753"/>
      <c r="H410" s="760"/>
      <c r="I410" s="764"/>
      <c r="J410" s="195" t="str">
        <f ca="1">IF(MOD(ROW()-13,2)=0,IF(ISBLANK(OFFSET('11. SEGUIMIENTO 2026'!$N$14,INT((ROW()-13)/2),0)),"",OFFSET('11. SEGUIMIENTO 2026'!$N$14,INT((ROW()-13)/2),0)),IF(ISBLANK(OFFSET('9. METAS'!$R$20,INT((ROW()-14)/2),0)),"",OFFSET('9. METAS'!$R$20,INT((ROW()-14)/2),0)))</f>
        <v/>
      </c>
      <c r="K410" s="196" t="str">
        <f ca="1">IF(MOD(ROW()-13,2)=0,IF(ISBLANK(OFFSET('11. SEGUIMIENTO 2026'!$O$14,INT((ROW()-13)/2),0)),"",OFFSET('11. SEGUIMIENTO 2026'!$O$14,INT((ROW()-13)/2),0)),IF(ISBLANK(OFFSET('9. METAS'!$S$20,INT((ROW()-14)/2),0)),"",OFFSET('9. METAS'!$S$20,INT((ROW()-14)/2),0)))</f>
        <v/>
      </c>
      <c r="L410" s="196" t="str">
        <f ca="1">IF(MOD(ROW()-13,2)=0,IF(ISBLANK(OFFSET('11. SEGUIMIENTO 2026'!$P$14,INT((ROW()-13)/2),0)),"",OFFSET('11. SEGUIMIENTO 2026'!$P$14,INT((ROW()-13)/2),0)),IF(ISBLANK(OFFSET('9. METAS'!$T$20,INT((ROW()-14)/2),0)),"",OFFSET('9. METAS'!$T$20,INT((ROW()-14)/2),0)))</f>
        <v/>
      </c>
      <c r="M410" s="197" t="str">
        <f ca="1">IF(MOD(ROW()-13,2)=0,IF(ISBLANK(OFFSET('11. SEGUIMIENTO 2026'!$Q$14,INT((ROW()-13)/2),0)),"",OFFSET('11. SEGUIMIENTO 2026'!$Q$14,INT((ROW()-13)/2),0)),IF(ISBLANK(OFFSET('9. METAS'!$U$20,INT((ROW()-14)/2),0)),"",OFFSET('9. METAS'!$U$20,INT((ROW()-14)/2),0)))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METAS'!$L$20,INT((ROW()-13)/2),0)),"",OFFSET('9. METAS'!$L$20,INT((ROW()-13)/2),0))</f>
        <v/>
      </c>
      <c r="I411" s="763"/>
      <c r="J411" s="195" t="str">
        <f ca="1">IF(MOD(ROW()-13,2)=0,IF(ISBLANK(OFFSET('11. SEGUIMIENTO 2026'!$N$14,INT((ROW()-13)/2),0)),"",OFFSET('11. SEGUIMIENTO 2026'!$N$14,INT((ROW()-13)/2),0)),IF(ISBLANK(OFFSET('9. METAS'!$R$20,INT((ROW()-14)/2),0)),"",OFFSET('9. METAS'!$R$20,INT((ROW()-14)/2),0)))</f>
        <v/>
      </c>
      <c r="K411" s="196" t="str">
        <f ca="1">IF(MOD(ROW()-13,2)=0,IF(ISBLANK(OFFSET('11. SEGUIMIENTO 2026'!$O$14,INT((ROW()-13)/2),0)),"",OFFSET('11. SEGUIMIENTO 2026'!$O$14,INT((ROW()-13)/2),0)),IF(ISBLANK(OFFSET('9. METAS'!$S$20,INT((ROW()-14)/2),0)),"",OFFSET('9. METAS'!$S$20,INT((ROW()-14)/2),0)))</f>
        <v/>
      </c>
      <c r="L411" s="196" t="str">
        <f ca="1">IF(MOD(ROW()-13,2)=0,IF(ISBLANK(OFFSET('11. SEGUIMIENTO 2026'!$P$14,INT((ROW()-13)/2),0)),"",OFFSET('11. SEGUIMIENTO 2026'!$P$14,INT((ROW()-13)/2),0)),IF(ISBLANK(OFFSET('9. METAS'!$T$20,INT((ROW()-14)/2),0)),"",OFFSET('9. METAS'!$T$20,INT((ROW()-14)/2),0)))</f>
        <v/>
      </c>
      <c r="M411" s="197" t="str">
        <f ca="1">IF(MOD(ROW()-13,2)=0,IF(ISBLANK(OFFSET('11. SEGUIMIENTO 2026'!$Q$14,INT((ROW()-13)/2),0)),"",OFFSET('11. SEGUIMIENTO 2026'!$Q$14,INT((ROW()-13)/2),0)),IF(ISBLANK(OFFSET('9. METAS'!$U$20,INT((ROW()-14)/2),0)),"",OFFSET('9. METAS'!$U$20,INT((ROW()-14)/2),0)))</f>
        <v/>
      </c>
      <c r="N411" s="769" t="str">
        <f ca="1">IFERROR(J411/J412,"ND")</f>
        <v>ND</v>
      </c>
      <c r="O411" s="771" t="str">
        <f ca="1">IFERROR(((J411+K411+L411)/H411),"ND")</f>
        <v>ND</v>
      </c>
      <c r="P411" s="775"/>
    </row>
    <row r="412" spans="3:16">
      <c r="C412" s="747"/>
      <c r="D412" s="749"/>
      <c r="E412" s="749"/>
      <c r="F412" s="751"/>
      <c r="G412" s="753"/>
      <c r="H412" s="760"/>
      <c r="I412" s="764"/>
      <c r="J412" s="195" t="str">
        <f ca="1">IF(MOD(ROW()-13,2)=0,IF(ISBLANK(OFFSET('11. SEGUIMIENTO 2026'!$N$14,INT((ROW()-13)/2),0)),"",OFFSET('11. SEGUIMIENTO 2026'!$N$14,INT((ROW()-13)/2),0)),IF(ISBLANK(OFFSET('9. METAS'!$R$20,INT((ROW()-14)/2),0)),"",OFFSET('9. METAS'!$R$20,INT((ROW()-14)/2),0)))</f>
        <v/>
      </c>
      <c r="K412" s="196" t="str">
        <f ca="1">IF(MOD(ROW()-13,2)=0,IF(ISBLANK(OFFSET('11. SEGUIMIENTO 2026'!$O$14,INT((ROW()-13)/2),0)),"",OFFSET('11. SEGUIMIENTO 2026'!$O$14,INT((ROW()-13)/2),0)),IF(ISBLANK(OFFSET('9. METAS'!$S$20,INT((ROW()-14)/2),0)),"",OFFSET('9. METAS'!$S$20,INT((ROW()-14)/2),0)))</f>
        <v/>
      </c>
      <c r="L412" s="196" t="str">
        <f ca="1">IF(MOD(ROW()-13,2)=0,IF(ISBLANK(OFFSET('11. SEGUIMIENTO 2026'!$P$14,INT((ROW()-13)/2),0)),"",OFFSET('11. SEGUIMIENTO 2026'!$P$14,INT((ROW()-13)/2),0)),IF(ISBLANK(OFFSET('9. METAS'!$T$20,INT((ROW()-14)/2),0)),"",OFFSET('9. METAS'!$T$20,INT((ROW()-14)/2),0)))</f>
        <v/>
      </c>
      <c r="M412" s="197" t="str">
        <f ca="1">IF(MOD(ROW()-13,2)=0,IF(ISBLANK(OFFSET('11. SEGUIMIENTO 2026'!$Q$14,INT((ROW()-13)/2),0)),"",OFFSET('11. SEGUIMIENTO 2026'!$Q$14,INT((ROW()-13)/2),0)),IF(ISBLANK(OFFSET('9. METAS'!$U$20,INT((ROW()-14)/2),0)),"",OFFSET('9. METAS'!$U$20,INT((ROW()-14)/2),0)))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METAS'!$L$20,INT((ROW()-13)/2),0)),"",OFFSET('9. METAS'!$L$20,INT((ROW()-13)/2),0))</f>
        <v/>
      </c>
      <c r="I413" s="763"/>
      <c r="J413" s="195" t="str">
        <f ca="1">IF(MOD(ROW()-13,2)=0,IF(ISBLANK(OFFSET('11. SEGUIMIENTO 2026'!$N$14,INT((ROW()-13)/2),0)),"",OFFSET('11. SEGUIMIENTO 2026'!$N$14,INT((ROW()-13)/2),0)),IF(ISBLANK(OFFSET('9. METAS'!$R$20,INT((ROW()-14)/2),0)),"",OFFSET('9. METAS'!$R$20,INT((ROW()-14)/2),0)))</f>
        <v/>
      </c>
      <c r="K413" s="196" t="str">
        <f ca="1">IF(MOD(ROW()-13,2)=0,IF(ISBLANK(OFFSET('11. SEGUIMIENTO 2026'!$O$14,INT((ROW()-13)/2),0)),"",OFFSET('11. SEGUIMIENTO 2026'!$O$14,INT((ROW()-13)/2),0)),IF(ISBLANK(OFFSET('9. METAS'!$S$20,INT((ROW()-14)/2),0)),"",OFFSET('9. METAS'!$S$20,INT((ROW()-14)/2),0)))</f>
        <v/>
      </c>
      <c r="L413" s="196" t="str">
        <f ca="1">IF(MOD(ROW()-13,2)=0,IF(ISBLANK(OFFSET('11. SEGUIMIENTO 2026'!$P$14,INT((ROW()-13)/2),0)),"",OFFSET('11. SEGUIMIENTO 2026'!$P$14,INT((ROW()-13)/2),0)),IF(ISBLANK(OFFSET('9. METAS'!$T$20,INT((ROW()-14)/2),0)),"",OFFSET('9. METAS'!$T$20,INT((ROW()-14)/2),0)))</f>
        <v/>
      </c>
      <c r="M413" s="197" t="str">
        <f ca="1">IF(MOD(ROW()-13,2)=0,IF(ISBLANK(OFFSET('11. SEGUIMIENTO 2026'!$Q$14,INT((ROW()-13)/2),0)),"",OFFSET('11. SEGUIMIENTO 2026'!$Q$14,INT((ROW()-13)/2),0)),IF(ISBLANK(OFFSET('9. METAS'!$U$20,INT((ROW()-14)/2),0)),"",OFFSET('9. METAS'!$U$20,INT((ROW()-14)/2),0)))</f>
        <v/>
      </c>
      <c r="N413" s="769" t="str">
        <f ca="1">IFERROR(J413/J414,"ND")</f>
        <v>ND</v>
      </c>
      <c r="O413" s="771" t="str">
        <f ca="1">IFERROR(((J413+K413+L413)/H413),"ND")</f>
        <v>ND</v>
      </c>
      <c r="P413" s="775"/>
    </row>
    <row r="414" spans="3:16">
      <c r="C414" s="747"/>
      <c r="D414" s="749"/>
      <c r="E414" s="749"/>
      <c r="F414" s="751"/>
      <c r="G414" s="753"/>
      <c r="H414" s="760"/>
      <c r="I414" s="764"/>
      <c r="J414" s="195" t="str">
        <f ca="1">IF(MOD(ROW()-13,2)=0,IF(ISBLANK(OFFSET('11. SEGUIMIENTO 2026'!$N$14,INT((ROW()-13)/2),0)),"",OFFSET('11. SEGUIMIENTO 2026'!$N$14,INT((ROW()-13)/2),0)),IF(ISBLANK(OFFSET('9. METAS'!$R$20,INT((ROW()-14)/2),0)),"",OFFSET('9. METAS'!$R$20,INT((ROW()-14)/2),0)))</f>
        <v/>
      </c>
      <c r="K414" s="196" t="str">
        <f ca="1">IF(MOD(ROW()-13,2)=0,IF(ISBLANK(OFFSET('11. SEGUIMIENTO 2026'!$O$14,INT((ROW()-13)/2),0)),"",OFFSET('11. SEGUIMIENTO 2026'!$O$14,INT((ROW()-13)/2),0)),IF(ISBLANK(OFFSET('9. METAS'!$S$20,INT((ROW()-14)/2),0)),"",OFFSET('9. METAS'!$S$20,INT((ROW()-14)/2),0)))</f>
        <v/>
      </c>
      <c r="L414" s="196" t="str">
        <f ca="1">IF(MOD(ROW()-13,2)=0,IF(ISBLANK(OFFSET('11. SEGUIMIENTO 2026'!$P$14,INT((ROW()-13)/2),0)),"",OFFSET('11. SEGUIMIENTO 2026'!$P$14,INT((ROW()-13)/2),0)),IF(ISBLANK(OFFSET('9. METAS'!$T$20,INT((ROW()-14)/2),0)),"",OFFSET('9. METAS'!$T$20,INT((ROW()-14)/2),0)))</f>
        <v/>
      </c>
      <c r="M414" s="197" t="str">
        <f ca="1">IF(MOD(ROW()-13,2)=0,IF(ISBLANK(OFFSET('11. SEGUIMIENTO 2026'!$Q$14,INT((ROW()-13)/2),0)),"",OFFSET('11. SEGUIMIENTO 2026'!$Q$14,INT((ROW()-13)/2),0)),IF(ISBLANK(OFFSET('9. METAS'!$U$20,INT((ROW()-14)/2),0)),"",OFFSET('9. METAS'!$U$20,INT((ROW()-14)/2),0)))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METAS'!$L$20,INT((ROW()-13)/2),0)),"",OFFSET('9. METAS'!$L$20,INT((ROW()-13)/2),0))</f>
        <v/>
      </c>
      <c r="I415" s="763"/>
      <c r="J415" s="195" t="str">
        <f ca="1">IF(MOD(ROW()-13,2)=0,IF(ISBLANK(OFFSET('11. SEGUIMIENTO 2026'!$N$14,INT((ROW()-13)/2),0)),"",OFFSET('11. SEGUIMIENTO 2026'!$N$14,INT((ROW()-13)/2),0)),IF(ISBLANK(OFFSET('9. METAS'!$R$20,INT((ROW()-14)/2),0)),"",OFFSET('9. METAS'!$R$20,INT((ROW()-14)/2),0)))</f>
        <v/>
      </c>
      <c r="K415" s="196" t="str">
        <f ca="1">IF(MOD(ROW()-13,2)=0,IF(ISBLANK(OFFSET('11. SEGUIMIENTO 2026'!$O$14,INT((ROW()-13)/2),0)),"",OFFSET('11. SEGUIMIENTO 2026'!$O$14,INT((ROW()-13)/2),0)),IF(ISBLANK(OFFSET('9. METAS'!$S$20,INT((ROW()-14)/2),0)),"",OFFSET('9. METAS'!$S$20,INT((ROW()-14)/2),0)))</f>
        <v/>
      </c>
      <c r="L415" s="196" t="str">
        <f ca="1">IF(MOD(ROW()-13,2)=0,IF(ISBLANK(OFFSET('11. SEGUIMIENTO 2026'!$P$14,INT((ROW()-13)/2),0)),"",OFFSET('11. SEGUIMIENTO 2026'!$P$14,INT((ROW()-13)/2),0)),IF(ISBLANK(OFFSET('9. METAS'!$T$20,INT((ROW()-14)/2),0)),"",OFFSET('9. METAS'!$T$20,INT((ROW()-14)/2),0)))</f>
        <v/>
      </c>
      <c r="M415" s="197" t="str">
        <f ca="1">IF(MOD(ROW()-13,2)=0,IF(ISBLANK(OFFSET('11. SEGUIMIENTO 2026'!$Q$14,INT((ROW()-13)/2),0)),"",OFFSET('11. SEGUIMIENTO 2026'!$Q$14,INT((ROW()-13)/2),0)),IF(ISBLANK(OFFSET('9. METAS'!$U$20,INT((ROW()-14)/2),0)),"",OFFSET('9. METAS'!$U$20,INT((ROW()-14)/2),0)))</f>
        <v/>
      </c>
      <c r="N415" s="769" t="str">
        <f ca="1">IFERROR(J415/J416,"ND")</f>
        <v>ND</v>
      </c>
      <c r="O415" s="771" t="str">
        <f ca="1">IFERROR(((J415+K415+L415)/H415),"ND")</f>
        <v>ND</v>
      </c>
      <c r="P415" s="775"/>
    </row>
    <row r="416" spans="3:16">
      <c r="C416" s="747"/>
      <c r="D416" s="749"/>
      <c r="E416" s="749"/>
      <c r="F416" s="751"/>
      <c r="G416" s="753"/>
      <c r="H416" s="760"/>
      <c r="I416" s="764"/>
      <c r="J416" s="195" t="str">
        <f ca="1">IF(MOD(ROW()-13,2)=0,IF(ISBLANK(OFFSET('11. SEGUIMIENTO 2026'!$N$14,INT((ROW()-13)/2),0)),"",OFFSET('11. SEGUIMIENTO 2026'!$N$14,INT((ROW()-13)/2),0)),IF(ISBLANK(OFFSET('9. METAS'!$R$20,INT((ROW()-14)/2),0)),"",OFFSET('9. METAS'!$R$20,INT((ROW()-14)/2),0)))</f>
        <v/>
      </c>
      <c r="K416" s="196" t="str">
        <f ca="1">IF(MOD(ROW()-13,2)=0,IF(ISBLANK(OFFSET('11. SEGUIMIENTO 2026'!$O$14,INT((ROW()-13)/2),0)),"",OFFSET('11. SEGUIMIENTO 2026'!$O$14,INT((ROW()-13)/2),0)),IF(ISBLANK(OFFSET('9. METAS'!$S$20,INT((ROW()-14)/2),0)),"",OFFSET('9. METAS'!$S$20,INT((ROW()-14)/2),0)))</f>
        <v/>
      </c>
      <c r="L416" s="196" t="str">
        <f ca="1">IF(MOD(ROW()-13,2)=0,IF(ISBLANK(OFFSET('11. SEGUIMIENTO 2026'!$P$14,INT((ROW()-13)/2),0)),"",OFFSET('11. SEGUIMIENTO 2026'!$P$14,INT((ROW()-13)/2),0)),IF(ISBLANK(OFFSET('9. METAS'!$T$20,INT((ROW()-14)/2),0)),"",OFFSET('9. METAS'!$T$20,INT((ROW()-14)/2),0)))</f>
        <v/>
      </c>
      <c r="M416" s="197" t="str">
        <f ca="1">IF(MOD(ROW()-13,2)=0,IF(ISBLANK(OFFSET('11. SEGUIMIENTO 2026'!$Q$14,INT((ROW()-13)/2),0)),"",OFFSET('11. SEGUIMIENTO 2026'!$Q$14,INT((ROW()-13)/2),0)),IF(ISBLANK(OFFSET('9. METAS'!$U$20,INT((ROW()-14)/2),0)),"",OFFSET('9. METAS'!$U$20,INT((ROW()-14)/2),0)))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METAS'!$L$20,INT((ROW()-13)/2),0)),"",OFFSET('9. METAS'!$L$20,INT((ROW()-13)/2),0))</f>
        <v/>
      </c>
      <c r="I417" s="763"/>
      <c r="J417" s="195" t="str">
        <f ca="1">IF(MOD(ROW()-13,2)=0,IF(ISBLANK(OFFSET('11. SEGUIMIENTO 2026'!$N$14,INT((ROW()-13)/2),0)),"",OFFSET('11. SEGUIMIENTO 2026'!$N$14,INT((ROW()-13)/2),0)),IF(ISBLANK(OFFSET('9. METAS'!$R$20,INT((ROW()-14)/2),0)),"",OFFSET('9. METAS'!$R$20,INT((ROW()-14)/2),0)))</f>
        <v/>
      </c>
      <c r="K417" s="196" t="str">
        <f ca="1">IF(MOD(ROW()-13,2)=0,IF(ISBLANK(OFFSET('11. SEGUIMIENTO 2026'!$O$14,INT((ROW()-13)/2),0)),"",OFFSET('11. SEGUIMIENTO 2026'!$O$14,INT((ROW()-13)/2),0)),IF(ISBLANK(OFFSET('9. METAS'!$S$20,INT((ROW()-14)/2),0)),"",OFFSET('9. METAS'!$S$20,INT((ROW()-14)/2),0)))</f>
        <v/>
      </c>
      <c r="L417" s="196" t="str">
        <f ca="1">IF(MOD(ROW()-13,2)=0,IF(ISBLANK(OFFSET('11. SEGUIMIENTO 2026'!$P$14,INT((ROW()-13)/2),0)),"",OFFSET('11. SEGUIMIENTO 2026'!$P$14,INT((ROW()-13)/2),0)),IF(ISBLANK(OFFSET('9. METAS'!$T$20,INT((ROW()-14)/2),0)),"",OFFSET('9. METAS'!$T$20,INT((ROW()-14)/2),0)))</f>
        <v/>
      </c>
      <c r="M417" s="197" t="str">
        <f ca="1">IF(MOD(ROW()-13,2)=0,IF(ISBLANK(OFFSET('11. SEGUIMIENTO 2026'!$Q$14,INT((ROW()-13)/2),0)),"",OFFSET('11. SEGUIMIENTO 2026'!$Q$14,INT((ROW()-13)/2),0)),IF(ISBLANK(OFFSET('9. METAS'!$U$20,INT((ROW()-14)/2),0)),"",OFFSET('9. METAS'!$U$20,INT((ROW()-14)/2),0)))</f>
        <v/>
      </c>
      <c r="N417" s="769" t="str">
        <f ca="1">IFERROR(J417/J418,"ND")</f>
        <v>ND</v>
      </c>
      <c r="O417" s="771" t="str">
        <f ca="1">IFERROR(((J417+K417+L417)/H417),"ND")</f>
        <v>ND</v>
      </c>
      <c r="P417" s="775"/>
    </row>
    <row r="418" spans="3:16">
      <c r="C418" s="747"/>
      <c r="D418" s="749"/>
      <c r="E418" s="749"/>
      <c r="F418" s="751"/>
      <c r="G418" s="753"/>
      <c r="H418" s="760"/>
      <c r="I418" s="764"/>
      <c r="J418" s="195" t="str">
        <f ca="1">IF(MOD(ROW()-13,2)=0,IF(ISBLANK(OFFSET('11. SEGUIMIENTO 2026'!$N$14,INT((ROW()-13)/2),0)),"",OFFSET('11. SEGUIMIENTO 2026'!$N$14,INT((ROW()-13)/2),0)),IF(ISBLANK(OFFSET('9. METAS'!$R$20,INT((ROW()-14)/2),0)),"",OFFSET('9. METAS'!$R$20,INT((ROW()-14)/2),0)))</f>
        <v/>
      </c>
      <c r="K418" s="196" t="str">
        <f ca="1">IF(MOD(ROW()-13,2)=0,IF(ISBLANK(OFFSET('11. SEGUIMIENTO 2026'!$O$14,INT((ROW()-13)/2),0)),"",OFFSET('11. SEGUIMIENTO 2026'!$O$14,INT((ROW()-13)/2),0)),IF(ISBLANK(OFFSET('9. METAS'!$S$20,INT((ROW()-14)/2),0)),"",OFFSET('9. METAS'!$S$20,INT((ROW()-14)/2),0)))</f>
        <v/>
      </c>
      <c r="L418" s="196" t="str">
        <f ca="1">IF(MOD(ROW()-13,2)=0,IF(ISBLANK(OFFSET('11. SEGUIMIENTO 2026'!$P$14,INT((ROW()-13)/2),0)),"",OFFSET('11. SEGUIMIENTO 2026'!$P$14,INT((ROW()-13)/2),0)),IF(ISBLANK(OFFSET('9. METAS'!$T$20,INT((ROW()-14)/2),0)),"",OFFSET('9. METAS'!$T$20,INT((ROW()-14)/2),0)))</f>
        <v/>
      </c>
      <c r="M418" s="197" t="str">
        <f ca="1">IF(MOD(ROW()-13,2)=0,IF(ISBLANK(OFFSET('11. SEGUIMIENTO 2026'!$Q$14,INT((ROW()-13)/2),0)),"",OFFSET('11. SEGUIMIENTO 2026'!$Q$14,INT((ROW()-13)/2),0)),IF(ISBLANK(OFFSET('9. METAS'!$U$20,INT((ROW()-14)/2),0)),"",OFFSET('9. METAS'!$U$20,INT((ROW()-14)/2),0)))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METAS'!$L$20,INT((ROW()-13)/2),0)),"",OFFSET('9. METAS'!$L$20,INT((ROW()-13)/2),0))</f>
        <v/>
      </c>
      <c r="I419" s="763"/>
      <c r="J419" s="195" t="str">
        <f ca="1">IF(MOD(ROW()-13,2)=0,IF(ISBLANK(OFFSET('11. SEGUIMIENTO 2026'!$N$14,INT((ROW()-13)/2),0)),"",OFFSET('11. SEGUIMIENTO 2026'!$N$14,INT((ROW()-13)/2),0)),IF(ISBLANK(OFFSET('9. METAS'!$R$20,INT((ROW()-14)/2),0)),"",OFFSET('9. METAS'!$R$20,INT((ROW()-14)/2),0)))</f>
        <v/>
      </c>
      <c r="K419" s="196" t="str">
        <f ca="1">IF(MOD(ROW()-13,2)=0,IF(ISBLANK(OFFSET('11. SEGUIMIENTO 2026'!$O$14,INT((ROW()-13)/2),0)),"",OFFSET('11. SEGUIMIENTO 2026'!$O$14,INT((ROW()-13)/2),0)),IF(ISBLANK(OFFSET('9. METAS'!$S$20,INT((ROW()-14)/2),0)),"",OFFSET('9. METAS'!$S$20,INT((ROW()-14)/2),0)))</f>
        <v/>
      </c>
      <c r="L419" s="196" t="str">
        <f ca="1">IF(MOD(ROW()-13,2)=0,IF(ISBLANK(OFFSET('11. SEGUIMIENTO 2026'!$P$14,INT((ROW()-13)/2),0)),"",OFFSET('11. SEGUIMIENTO 2026'!$P$14,INT((ROW()-13)/2),0)),IF(ISBLANK(OFFSET('9. METAS'!$T$20,INT((ROW()-14)/2),0)),"",OFFSET('9. METAS'!$T$20,INT((ROW()-14)/2),0)))</f>
        <v/>
      </c>
      <c r="M419" s="197" t="str">
        <f ca="1">IF(MOD(ROW()-13,2)=0,IF(ISBLANK(OFFSET('11. SEGUIMIENTO 2026'!$Q$14,INT((ROW()-13)/2),0)),"",OFFSET('11. SEGUIMIENTO 2026'!$Q$14,INT((ROW()-13)/2),0)),IF(ISBLANK(OFFSET('9. METAS'!$U$20,INT((ROW()-14)/2),0)),"",OFFSET('9. METAS'!$U$20,INT((ROW()-14)/2),0)))</f>
        <v/>
      </c>
      <c r="N419" s="769" t="str">
        <f ca="1">IFERROR(J419/J420,"ND")</f>
        <v>ND</v>
      </c>
      <c r="O419" s="771" t="str">
        <f ca="1">IFERROR(((J419+K419+L419)/H419),"ND")</f>
        <v>ND</v>
      </c>
      <c r="P419" s="775"/>
    </row>
    <row r="420" spans="3:16">
      <c r="C420" s="747"/>
      <c r="D420" s="749"/>
      <c r="E420" s="749"/>
      <c r="F420" s="751"/>
      <c r="G420" s="753"/>
      <c r="H420" s="760"/>
      <c r="I420" s="764"/>
      <c r="J420" s="195" t="str">
        <f ca="1">IF(MOD(ROW()-13,2)=0,IF(ISBLANK(OFFSET('11. SEGUIMIENTO 2026'!$N$14,INT((ROW()-13)/2),0)),"",OFFSET('11. SEGUIMIENTO 2026'!$N$14,INT((ROW()-13)/2),0)),IF(ISBLANK(OFFSET('9. METAS'!$R$20,INT((ROW()-14)/2),0)),"",OFFSET('9. METAS'!$R$20,INT((ROW()-14)/2),0)))</f>
        <v/>
      </c>
      <c r="K420" s="196" t="str">
        <f ca="1">IF(MOD(ROW()-13,2)=0,IF(ISBLANK(OFFSET('11. SEGUIMIENTO 2026'!$O$14,INT((ROW()-13)/2),0)),"",OFFSET('11. SEGUIMIENTO 2026'!$O$14,INT((ROW()-13)/2),0)),IF(ISBLANK(OFFSET('9. METAS'!$S$20,INT((ROW()-14)/2),0)),"",OFFSET('9. METAS'!$S$20,INT((ROW()-14)/2),0)))</f>
        <v/>
      </c>
      <c r="L420" s="196" t="str">
        <f ca="1">IF(MOD(ROW()-13,2)=0,IF(ISBLANK(OFFSET('11. SEGUIMIENTO 2026'!$P$14,INT((ROW()-13)/2),0)),"",OFFSET('11. SEGUIMIENTO 2026'!$P$14,INT((ROW()-13)/2),0)),IF(ISBLANK(OFFSET('9. METAS'!$T$20,INT((ROW()-14)/2),0)),"",OFFSET('9. METAS'!$T$20,INT((ROW()-14)/2),0)))</f>
        <v/>
      </c>
      <c r="M420" s="197" t="str">
        <f ca="1">IF(MOD(ROW()-13,2)=0,IF(ISBLANK(OFFSET('11. SEGUIMIENTO 2026'!$Q$14,INT((ROW()-13)/2),0)),"",OFFSET('11. SEGUIMIENTO 2026'!$Q$14,INT((ROW()-13)/2),0)),IF(ISBLANK(OFFSET('9. METAS'!$U$20,INT((ROW()-14)/2),0)),"",OFFSET('9. METAS'!$U$20,INT((ROW()-14)/2),0)))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METAS'!$L$20,INT((ROW()-13)/2),0)),"",OFFSET('9. METAS'!$L$20,INT((ROW()-13)/2),0))</f>
        <v/>
      </c>
      <c r="I421" s="763"/>
      <c r="J421" s="195" t="str">
        <f ca="1">IF(MOD(ROW()-13,2)=0,IF(ISBLANK(OFFSET('11. SEGUIMIENTO 2026'!$N$14,INT((ROW()-13)/2),0)),"",OFFSET('11. SEGUIMIENTO 2026'!$N$14,INT((ROW()-13)/2),0)),IF(ISBLANK(OFFSET('9. METAS'!$R$20,INT((ROW()-14)/2),0)),"",OFFSET('9. METAS'!$R$20,INT((ROW()-14)/2),0)))</f>
        <v/>
      </c>
      <c r="K421" s="196" t="str">
        <f ca="1">IF(MOD(ROW()-13,2)=0,IF(ISBLANK(OFFSET('11. SEGUIMIENTO 2026'!$O$14,INT((ROW()-13)/2),0)),"",OFFSET('11. SEGUIMIENTO 2026'!$O$14,INT((ROW()-13)/2),0)),IF(ISBLANK(OFFSET('9. METAS'!$S$20,INT((ROW()-14)/2),0)),"",OFFSET('9. METAS'!$S$20,INT((ROW()-14)/2),0)))</f>
        <v/>
      </c>
      <c r="L421" s="196" t="str">
        <f ca="1">IF(MOD(ROW()-13,2)=0,IF(ISBLANK(OFFSET('11. SEGUIMIENTO 2026'!$P$14,INT((ROW()-13)/2),0)),"",OFFSET('11. SEGUIMIENTO 2026'!$P$14,INT((ROW()-13)/2),0)),IF(ISBLANK(OFFSET('9. METAS'!$T$20,INT((ROW()-14)/2),0)),"",OFFSET('9. METAS'!$T$20,INT((ROW()-14)/2),0)))</f>
        <v/>
      </c>
      <c r="M421" s="197" t="str">
        <f ca="1">IF(MOD(ROW()-13,2)=0,IF(ISBLANK(OFFSET('11. SEGUIMIENTO 2026'!$Q$14,INT((ROW()-13)/2),0)),"",OFFSET('11. SEGUIMIENTO 2026'!$Q$14,INT((ROW()-13)/2),0)),IF(ISBLANK(OFFSET('9. METAS'!$U$20,INT((ROW()-14)/2),0)),"",OFFSET('9. METAS'!$U$20,INT((ROW()-14)/2),0)))</f>
        <v/>
      </c>
      <c r="N421" s="769" t="str">
        <f ca="1">IFERROR(J421/J422,"ND")</f>
        <v>ND</v>
      </c>
      <c r="O421" s="771" t="str">
        <f ca="1">IFERROR(((J421+K421+L421)/H421),"ND")</f>
        <v>ND</v>
      </c>
      <c r="P421" s="775"/>
    </row>
    <row r="422" spans="3:16">
      <c r="C422" s="747"/>
      <c r="D422" s="749"/>
      <c r="E422" s="749"/>
      <c r="F422" s="751"/>
      <c r="G422" s="753"/>
      <c r="H422" s="760"/>
      <c r="I422" s="764"/>
      <c r="J422" s="195" t="str">
        <f ca="1">IF(MOD(ROW()-13,2)=0,IF(ISBLANK(OFFSET('11. SEGUIMIENTO 2026'!$N$14,INT((ROW()-13)/2),0)),"",OFFSET('11. SEGUIMIENTO 2026'!$N$14,INT((ROW()-13)/2),0)),IF(ISBLANK(OFFSET('9. METAS'!$R$20,INT((ROW()-14)/2),0)),"",OFFSET('9. METAS'!$R$20,INT((ROW()-14)/2),0)))</f>
        <v/>
      </c>
      <c r="K422" s="196" t="str">
        <f ca="1">IF(MOD(ROW()-13,2)=0,IF(ISBLANK(OFFSET('11. SEGUIMIENTO 2026'!$O$14,INT((ROW()-13)/2),0)),"",OFFSET('11. SEGUIMIENTO 2026'!$O$14,INT((ROW()-13)/2),0)),IF(ISBLANK(OFFSET('9. METAS'!$S$20,INT((ROW()-14)/2),0)),"",OFFSET('9. METAS'!$S$20,INT((ROW()-14)/2),0)))</f>
        <v/>
      </c>
      <c r="L422" s="196" t="str">
        <f ca="1">IF(MOD(ROW()-13,2)=0,IF(ISBLANK(OFFSET('11. SEGUIMIENTO 2026'!$P$14,INT((ROW()-13)/2),0)),"",OFFSET('11. SEGUIMIENTO 2026'!$P$14,INT((ROW()-13)/2),0)),IF(ISBLANK(OFFSET('9. METAS'!$T$20,INT((ROW()-14)/2),0)),"",OFFSET('9. METAS'!$T$20,INT((ROW()-14)/2),0)))</f>
        <v/>
      </c>
      <c r="M422" s="197" t="str">
        <f ca="1">IF(MOD(ROW()-13,2)=0,IF(ISBLANK(OFFSET('11. SEGUIMIENTO 2026'!$Q$14,INT((ROW()-13)/2),0)),"",OFFSET('11. SEGUIMIENTO 2026'!$Q$14,INT((ROW()-13)/2),0)),IF(ISBLANK(OFFSET('9. METAS'!$U$20,INT((ROW()-14)/2),0)),"",OFFSET('9. METAS'!$U$20,INT((ROW()-14)/2),0)))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METAS'!$L$20,INT((ROW()-13)/2),0)),"",OFFSET('9. METAS'!$L$20,INT((ROW()-13)/2),0))</f>
        <v/>
      </c>
      <c r="I423" s="763"/>
      <c r="J423" s="195" t="str">
        <f ca="1">IF(MOD(ROW()-13,2)=0,IF(ISBLANK(OFFSET('11. SEGUIMIENTO 2026'!$N$14,INT((ROW()-13)/2),0)),"",OFFSET('11. SEGUIMIENTO 2026'!$N$14,INT((ROW()-13)/2),0)),IF(ISBLANK(OFFSET('9. METAS'!$R$20,INT((ROW()-14)/2),0)),"",OFFSET('9. METAS'!$R$20,INT((ROW()-14)/2),0)))</f>
        <v/>
      </c>
      <c r="K423" s="196" t="str">
        <f ca="1">IF(MOD(ROW()-13,2)=0,IF(ISBLANK(OFFSET('11. SEGUIMIENTO 2026'!$O$14,INT((ROW()-13)/2),0)),"",OFFSET('11. SEGUIMIENTO 2026'!$O$14,INT((ROW()-13)/2),0)),IF(ISBLANK(OFFSET('9. METAS'!$S$20,INT((ROW()-14)/2),0)),"",OFFSET('9. METAS'!$S$20,INT((ROW()-14)/2),0)))</f>
        <v/>
      </c>
      <c r="L423" s="196" t="str">
        <f ca="1">IF(MOD(ROW()-13,2)=0,IF(ISBLANK(OFFSET('11. SEGUIMIENTO 2026'!$P$14,INT((ROW()-13)/2),0)),"",OFFSET('11. SEGUIMIENTO 2026'!$P$14,INT((ROW()-13)/2),0)),IF(ISBLANK(OFFSET('9. METAS'!$T$20,INT((ROW()-14)/2),0)),"",OFFSET('9. METAS'!$T$20,INT((ROW()-14)/2),0)))</f>
        <v/>
      </c>
      <c r="M423" s="197" t="str">
        <f ca="1">IF(MOD(ROW()-13,2)=0,IF(ISBLANK(OFFSET('11. SEGUIMIENTO 2026'!$Q$14,INT((ROW()-13)/2),0)),"",OFFSET('11. SEGUIMIENTO 2026'!$Q$14,INT((ROW()-13)/2),0)),IF(ISBLANK(OFFSET('9. METAS'!$U$20,INT((ROW()-14)/2),0)),"",OFFSET('9. METAS'!$U$20,INT((ROW()-14)/2),0)))</f>
        <v/>
      </c>
      <c r="N423" s="769" t="str">
        <f ca="1">IFERROR(J423/J424,"ND")</f>
        <v>ND</v>
      </c>
      <c r="O423" s="771" t="str">
        <f ca="1">IFERROR(((J423+K423+L423)/H423),"ND")</f>
        <v>ND</v>
      </c>
      <c r="P423" s="775"/>
    </row>
    <row r="424" spans="3:16">
      <c r="C424" s="747"/>
      <c r="D424" s="749"/>
      <c r="E424" s="749"/>
      <c r="F424" s="751"/>
      <c r="G424" s="753"/>
      <c r="H424" s="760"/>
      <c r="I424" s="764"/>
      <c r="J424" s="195" t="str">
        <f ca="1">IF(MOD(ROW()-13,2)=0,IF(ISBLANK(OFFSET('11. SEGUIMIENTO 2026'!$N$14,INT((ROW()-13)/2),0)),"",OFFSET('11. SEGUIMIENTO 2026'!$N$14,INT((ROW()-13)/2),0)),IF(ISBLANK(OFFSET('9. METAS'!$R$20,INT((ROW()-14)/2),0)),"",OFFSET('9. METAS'!$R$20,INT((ROW()-14)/2),0)))</f>
        <v/>
      </c>
      <c r="K424" s="196" t="str">
        <f ca="1">IF(MOD(ROW()-13,2)=0,IF(ISBLANK(OFFSET('11. SEGUIMIENTO 2026'!$O$14,INT((ROW()-13)/2),0)),"",OFFSET('11. SEGUIMIENTO 2026'!$O$14,INT((ROW()-13)/2),0)),IF(ISBLANK(OFFSET('9. METAS'!$S$20,INT((ROW()-14)/2),0)),"",OFFSET('9. METAS'!$S$20,INT((ROW()-14)/2),0)))</f>
        <v/>
      </c>
      <c r="L424" s="196" t="str">
        <f ca="1">IF(MOD(ROW()-13,2)=0,IF(ISBLANK(OFFSET('11. SEGUIMIENTO 2026'!$P$14,INT((ROW()-13)/2),0)),"",OFFSET('11. SEGUIMIENTO 2026'!$P$14,INT((ROW()-13)/2),0)),IF(ISBLANK(OFFSET('9. METAS'!$T$20,INT((ROW()-14)/2),0)),"",OFFSET('9. METAS'!$T$20,INT((ROW()-14)/2),0)))</f>
        <v/>
      </c>
      <c r="M424" s="197" t="str">
        <f ca="1">IF(MOD(ROW()-13,2)=0,IF(ISBLANK(OFFSET('11. SEGUIMIENTO 2026'!$Q$14,INT((ROW()-13)/2),0)),"",OFFSET('11. SEGUIMIENTO 2026'!$Q$14,INT((ROW()-13)/2),0)),IF(ISBLANK(OFFSET('9. METAS'!$U$20,INT((ROW()-14)/2),0)),"",OFFSET('9. METAS'!$U$20,INT((ROW()-14)/2),0)))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METAS'!$L$20,INT((ROW()-13)/2),0)),"",OFFSET('9. METAS'!$L$20,INT((ROW()-13)/2),0))</f>
        <v/>
      </c>
      <c r="I425" s="763"/>
      <c r="J425" s="195" t="str">
        <f ca="1">IF(MOD(ROW()-13,2)=0,IF(ISBLANK(OFFSET('11. SEGUIMIENTO 2026'!$N$14,INT((ROW()-13)/2),0)),"",OFFSET('11. SEGUIMIENTO 2026'!$N$14,INT((ROW()-13)/2),0)),IF(ISBLANK(OFFSET('9. METAS'!$R$20,INT((ROW()-14)/2),0)),"",OFFSET('9. METAS'!$R$20,INT((ROW()-14)/2),0)))</f>
        <v/>
      </c>
      <c r="K425" s="196" t="str">
        <f ca="1">IF(MOD(ROW()-13,2)=0,IF(ISBLANK(OFFSET('11. SEGUIMIENTO 2026'!$O$14,INT((ROW()-13)/2),0)),"",OFFSET('11. SEGUIMIENTO 2026'!$O$14,INT((ROW()-13)/2),0)),IF(ISBLANK(OFFSET('9. METAS'!$S$20,INT((ROW()-14)/2),0)),"",OFFSET('9. METAS'!$S$20,INT((ROW()-14)/2),0)))</f>
        <v/>
      </c>
      <c r="L425" s="196" t="str">
        <f ca="1">IF(MOD(ROW()-13,2)=0,IF(ISBLANK(OFFSET('11. SEGUIMIENTO 2026'!$P$14,INT((ROW()-13)/2),0)),"",OFFSET('11. SEGUIMIENTO 2026'!$P$14,INT((ROW()-13)/2),0)),IF(ISBLANK(OFFSET('9. METAS'!$T$20,INT((ROW()-14)/2),0)),"",OFFSET('9. METAS'!$T$20,INT((ROW()-14)/2),0)))</f>
        <v/>
      </c>
      <c r="M425" s="197" t="str">
        <f ca="1">IF(MOD(ROW()-13,2)=0,IF(ISBLANK(OFFSET('11. SEGUIMIENTO 2026'!$Q$14,INT((ROW()-13)/2),0)),"",OFFSET('11. SEGUIMIENTO 2026'!$Q$14,INT((ROW()-13)/2),0)),IF(ISBLANK(OFFSET('9. METAS'!$U$20,INT((ROW()-14)/2),0)),"",OFFSET('9. METAS'!$U$20,INT((ROW()-14)/2),0)))</f>
        <v/>
      </c>
      <c r="N425" s="769" t="str">
        <f ca="1">IFERROR(J425/J426,"ND")</f>
        <v>ND</v>
      </c>
      <c r="O425" s="771" t="str">
        <f ca="1">IFERROR(((J425+K425+L425)/H425),"ND")</f>
        <v>ND</v>
      </c>
      <c r="P425" s="775"/>
    </row>
    <row r="426" spans="3:16">
      <c r="C426" s="747"/>
      <c r="D426" s="749"/>
      <c r="E426" s="749"/>
      <c r="F426" s="751"/>
      <c r="G426" s="753"/>
      <c r="H426" s="760"/>
      <c r="I426" s="764"/>
      <c r="J426" s="195" t="str">
        <f ca="1">IF(MOD(ROW()-13,2)=0,IF(ISBLANK(OFFSET('11. SEGUIMIENTO 2026'!$N$14,INT((ROW()-13)/2),0)),"",OFFSET('11. SEGUIMIENTO 2026'!$N$14,INT((ROW()-13)/2),0)),IF(ISBLANK(OFFSET('9. METAS'!$R$20,INT((ROW()-14)/2),0)),"",OFFSET('9. METAS'!$R$20,INT((ROW()-14)/2),0)))</f>
        <v/>
      </c>
      <c r="K426" s="196" t="str">
        <f ca="1">IF(MOD(ROW()-13,2)=0,IF(ISBLANK(OFFSET('11. SEGUIMIENTO 2026'!$O$14,INT((ROW()-13)/2),0)),"",OFFSET('11. SEGUIMIENTO 2026'!$O$14,INT((ROW()-13)/2),0)),IF(ISBLANK(OFFSET('9. METAS'!$S$20,INT((ROW()-14)/2),0)),"",OFFSET('9. METAS'!$S$20,INT((ROW()-14)/2),0)))</f>
        <v/>
      </c>
      <c r="L426" s="196" t="str">
        <f ca="1">IF(MOD(ROW()-13,2)=0,IF(ISBLANK(OFFSET('11. SEGUIMIENTO 2026'!$P$14,INT((ROW()-13)/2),0)),"",OFFSET('11. SEGUIMIENTO 2026'!$P$14,INT((ROW()-13)/2),0)),IF(ISBLANK(OFFSET('9. METAS'!$T$20,INT((ROW()-14)/2),0)),"",OFFSET('9. METAS'!$T$20,INT((ROW()-14)/2),0)))</f>
        <v/>
      </c>
      <c r="M426" s="197" t="str">
        <f ca="1">IF(MOD(ROW()-13,2)=0,IF(ISBLANK(OFFSET('11. SEGUIMIENTO 2026'!$Q$14,INT((ROW()-13)/2),0)),"",OFFSET('11. SEGUIMIENTO 2026'!$Q$14,INT((ROW()-13)/2),0)),IF(ISBLANK(OFFSET('9. METAS'!$U$20,INT((ROW()-14)/2),0)),"",OFFSET('9. METAS'!$U$20,INT((ROW()-14)/2),0)))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METAS'!$L$20,INT((ROW()-13)/2),0)),"",OFFSET('9. METAS'!$L$20,INT((ROW()-13)/2),0))</f>
        <v/>
      </c>
      <c r="I427" s="763"/>
      <c r="J427" s="195" t="str">
        <f ca="1">IF(MOD(ROW()-13,2)=0,IF(ISBLANK(OFFSET('11. SEGUIMIENTO 2026'!$N$14,INT((ROW()-13)/2),0)),"",OFFSET('11. SEGUIMIENTO 2026'!$N$14,INT((ROW()-13)/2),0)),IF(ISBLANK(OFFSET('9. METAS'!$R$20,INT((ROW()-14)/2),0)),"",OFFSET('9. METAS'!$R$20,INT((ROW()-14)/2),0)))</f>
        <v/>
      </c>
      <c r="K427" s="196" t="str">
        <f ca="1">IF(MOD(ROW()-13,2)=0,IF(ISBLANK(OFFSET('11. SEGUIMIENTO 2026'!$O$14,INT((ROW()-13)/2),0)),"",OFFSET('11. SEGUIMIENTO 2026'!$O$14,INT((ROW()-13)/2),0)),IF(ISBLANK(OFFSET('9. METAS'!$S$20,INT((ROW()-14)/2),0)),"",OFFSET('9. METAS'!$S$20,INT((ROW()-14)/2),0)))</f>
        <v/>
      </c>
      <c r="L427" s="196" t="str">
        <f ca="1">IF(MOD(ROW()-13,2)=0,IF(ISBLANK(OFFSET('11. SEGUIMIENTO 2026'!$P$14,INT((ROW()-13)/2),0)),"",OFFSET('11. SEGUIMIENTO 2026'!$P$14,INT((ROW()-13)/2),0)),IF(ISBLANK(OFFSET('9. METAS'!$T$20,INT((ROW()-14)/2),0)),"",OFFSET('9. METAS'!$T$20,INT((ROW()-14)/2),0)))</f>
        <v/>
      </c>
      <c r="M427" s="197" t="str">
        <f ca="1">IF(MOD(ROW()-13,2)=0,IF(ISBLANK(OFFSET('11. SEGUIMIENTO 2026'!$Q$14,INT((ROW()-13)/2),0)),"",OFFSET('11. SEGUIMIENTO 2026'!$Q$14,INT((ROW()-13)/2),0)),IF(ISBLANK(OFFSET('9. METAS'!$U$20,INT((ROW()-14)/2),0)),"",OFFSET('9. METAS'!$U$20,INT((ROW()-14)/2),0)))</f>
        <v/>
      </c>
      <c r="N427" s="769" t="str">
        <f ca="1">IFERROR(J427/J428,"ND")</f>
        <v>ND</v>
      </c>
      <c r="O427" s="771" t="str">
        <f ca="1">IFERROR(((J427+K427+L427)/H427),"ND")</f>
        <v>ND</v>
      </c>
      <c r="P427" s="775"/>
    </row>
    <row r="428" spans="3:16">
      <c r="C428" s="747"/>
      <c r="D428" s="749"/>
      <c r="E428" s="749"/>
      <c r="F428" s="751"/>
      <c r="G428" s="753"/>
      <c r="H428" s="760"/>
      <c r="I428" s="764"/>
      <c r="J428" s="195" t="str">
        <f ca="1">IF(MOD(ROW()-13,2)=0,IF(ISBLANK(OFFSET('11. SEGUIMIENTO 2026'!$N$14,INT((ROW()-13)/2),0)),"",OFFSET('11. SEGUIMIENTO 2026'!$N$14,INT((ROW()-13)/2),0)),IF(ISBLANK(OFFSET('9. METAS'!$R$20,INT((ROW()-14)/2),0)),"",OFFSET('9. METAS'!$R$20,INT((ROW()-14)/2),0)))</f>
        <v/>
      </c>
      <c r="K428" s="196" t="str">
        <f ca="1">IF(MOD(ROW()-13,2)=0,IF(ISBLANK(OFFSET('11. SEGUIMIENTO 2026'!$O$14,INT((ROW()-13)/2),0)),"",OFFSET('11. SEGUIMIENTO 2026'!$O$14,INT((ROW()-13)/2),0)),IF(ISBLANK(OFFSET('9. METAS'!$S$20,INT((ROW()-14)/2),0)),"",OFFSET('9. METAS'!$S$20,INT((ROW()-14)/2),0)))</f>
        <v/>
      </c>
      <c r="L428" s="196" t="str">
        <f ca="1">IF(MOD(ROW()-13,2)=0,IF(ISBLANK(OFFSET('11. SEGUIMIENTO 2026'!$P$14,INT((ROW()-13)/2),0)),"",OFFSET('11. SEGUIMIENTO 2026'!$P$14,INT((ROW()-13)/2),0)),IF(ISBLANK(OFFSET('9. METAS'!$T$20,INT((ROW()-14)/2),0)),"",OFFSET('9. METAS'!$T$20,INT((ROW()-14)/2),0)))</f>
        <v/>
      </c>
      <c r="M428" s="197" t="str">
        <f ca="1">IF(MOD(ROW()-13,2)=0,IF(ISBLANK(OFFSET('11. SEGUIMIENTO 2026'!$Q$14,INT((ROW()-13)/2),0)),"",OFFSET('11. SEGUIMIENTO 2026'!$Q$14,INT((ROW()-13)/2),0)),IF(ISBLANK(OFFSET('9. METAS'!$U$20,INT((ROW()-14)/2),0)),"",OFFSET('9. METAS'!$U$20,INT((ROW()-14)/2),0)))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METAS'!$L$20,INT((ROW()-13)/2),0)),"",OFFSET('9. METAS'!$L$20,INT((ROW()-13)/2),0))</f>
        <v/>
      </c>
      <c r="I429" s="763"/>
      <c r="J429" s="195" t="str">
        <f ca="1">IF(MOD(ROW()-13,2)=0,IF(ISBLANK(OFFSET('11. SEGUIMIENTO 2026'!$N$14,INT((ROW()-13)/2),0)),"",OFFSET('11. SEGUIMIENTO 2026'!$N$14,INT((ROW()-13)/2),0)),IF(ISBLANK(OFFSET('9. METAS'!$R$20,INT((ROW()-14)/2),0)),"",OFFSET('9. METAS'!$R$20,INT((ROW()-14)/2),0)))</f>
        <v/>
      </c>
      <c r="K429" s="196" t="str">
        <f ca="1">IF(MOD(ROW()-13,2)=0,IF(ISBLANK(OFFSET('11. SEGUIMIENTO 2026'!$O$14,INT((ROW()-13)/2),0)),"",OFFSET('11. SEGUIMIENTO 2026'!$O$14,INT((ROW()-13)/2),0)),IF(ISBLANK(OFFSET('9. METAS'!$S$20,INT((ROW()-14)/2),0)),"",OFFSET('9. METAS'!$S$20,INT((ROW()-14)/2),0)))</f>
        <v/>
      </c>
      <c r="L429" s="196" t="str">
        <f ca="1">IF(MOD(ROW()-13,2)=0,IF(ISBLANK(OFFSET('11. SEGUIMIENTO 2026'!$P$14,INT((ROW()-13)/2),0)),"",OFFSET('11. SEGUIMIENTO 2026'!$P$14,INT((ROW()-13)/2),0)),IF(ISBLANK(OFFSET('9. METAS'!$T$20,INT((ROW()-14)/2),0)),"",OFFSET('9. METAS'!$T$20,INT((ROW()-14)/2),0)))</f>
        <v/>
      </c>
      <c r="M429" s="197" t="str">
        <f ca="1">IF(MOD(ROW()-13,2)=0,IF(ISBLANK(OFFSET('11. SEGUIMIENTO 2026'!$Q$14,INT((ROW()-13)/2),0)),"",OFFSET('11. SEGUIMIENTO 2026'!$Q$14,INT((ROW()-13)/2),0)),IF(ISBLANK(OFFSET('9. METAS'!$U$20,INT((ROW()-14)/2),0)),"",OFFSET('9. METAS'!$U$20,INT((ROW()-14)/2),0)))</f>
        <v/>
      </c>
      <c r="N429" s="769" t="str">
        <f ca="1">IFERROR(J429/J430,"ND")</f>
        <v>ND</v>
      </c>
      <c r="O429" s="771" t="str">
        <f ca="1">IFERROR(((J429+K429+L429)/H429),"ND")</f>
        <v>ND</v>
      </c>
      <c r="P429" s="775"/>
    </row>
    <row r="430" spans="3:16">
      <c r="C430" s="747"/>
      <c r="D430" s="749"/>
      <c r="E430" s="749"/>
      <c r="F430" s="751"/>
      <c r="G430" s="753"/>
      <c r="H430" s="760"/>
      <c r="I430" s="764"/>
      <c r="J430" s="195" t="str">
        <f ca="1">IF(MOD(ROW()-13,2)=0,IF(ISBLANK(OFFSET('11. SEGUIMIENTO 2026'!$N$14,INT((ROW()-13)/2),0)),"",OFFSET('11. SEGUIMIENTO 2026'!$N$14,INT((ROW()-13)/2),0)),IF(ISBLANK(OFFSET('9. METAS'!$R$20,INT((ROW()-14)/2),0)),"",OFFSET('9. METAS'!$R$20,INT((ROW()-14)/2),0)))</f>
        <v/>
      </c>
      <c r="K430" s="196" t="str">
        <f ca="1">IF(MOD(ROW()-13,2)=0,IF(ISBLANK(OFFSET('11. SEGUIMIENTO 2026'!$O$14,INT((ROW()-13)/2),0)),"",OFFSET('11. SEGUIMIENTO 2026'!$O$14,INT((ROW()-13)/2),0)),IF(ISBLANK(OFFSET('9. METAS'!$S$20,INT((ROW()-14)/2),0)),"",OFFSET('9. METAS'!$S$20,INT((ROW()-14)/2),0)))</f>
        <v/>
      </c>
      <c r="L430" s="196" t="str">
        <f ca="1">IF(MOD(ROW()-13,2)=0,IF(ISBLANK(OFFSET('11. SEGUIMIENTO 2026'!$P$14,INT((ROW()-13)/2),0)),"",OFFSET('11. SEGUIMIENTO 2026'!$P$14,INT((ROW()-13)/2),0)),IF(ISBLANK(OFFSET('9. METAS'!$T$20,INT((ROW()-14)/2),0)),"",OFFSET('9. METAS'!$T$20,INT((ROW()-14)/2),0)))</f>
        <v/>
      </c>
      <c r="M430" s="197" t="str">
        <f ca="1">IF(MOD(ROW()-13,2)=0,IF(ISBLANK(OFFSET('11. SEGUIMIENTO 2026'!$Q$14,INT((ROW()-13)/2),0)),"",OFFSET('11. SEGUIMIENTO 2026'!$Q$14,INT((ROW()-13)/2),0)),IF(ISBLANK(OFFSET('9. METAS'!$U$20,INT((ROW()-14)/2),0)),"",OFFSET('9. METAS'!$U$20,INT((ROW()-14)/2),0)))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METAS'!$L$20,INT((ROW()-13)/2),0)),"",OFFSET('9. METAS'!$L$20,INT((ROW()-13)/2),0))</f>
        <v/>
      </c>
      <c r="I431" s="763"/>
      <c r="J431" s="195" t="str">
        <f ca="1">IF(MOD(ROW()-13,2)=0,IF(ISBLANK(OFFSET('11. SEGUIMIENTO 2026'!$N$14,INT((ROW()-13)/2),0)),"",OFFSET('11. SEGUIMIENTO 2026'!$N$14,INT((ROW()-13)/2),0)),IF(ISBLANK(OFFSET('9. METAS'!$R$20,INT((ROW()-14)/2),0)),"",OFFSET('9. METAS'!$R$20,INT((ROW()-14)/2),0)))</f>
        <v/>
      </c>
      <c r="K431" s="196" t="str">
        <f ca="1">IF(MOD(ROW()-13,2)=0,IF(ISBLANK(OFFSET('11. SEGUIMIENTO 2026'!$O$14,INT((ROW()-13)/2),0)),"",OFFSET('11. SEGUIMIENTO 2026'!$O$14,INT((ROW()-13)/2),0)),IF(ISBLANK(OFFSET('9. METAS'!$S$20,INT((ROW()-14)/2),0)),"",OFFSET('9. METAS'!$S$20,INT((ROW()-14)/2),0)))</f>
        <v/>
      </c>
      <c r="L431" s="196" t="str">
        <f ca="1">IF(MOD(ROW()-13,2)=0,IF(ISBLANK(OFFSET('11. SEGUIMIENTO 2026'!$P$14,INT((ROW()-13)/2),0)),"",OFFSET('11. SEGUIMIENTO 2026'!$P$14,INT((ROW()-13)/2),0)),IF(ISBLANK(OFFSET('9. METAS'!$T$20,INT((ROW()-14)/2),0)),"",OFFSET('9. METAS'!$T$20,INT((ROW()-14)/2),0)))</f>
        <v/>
      </c>
      <c r="M431" s="197" t="str">
        <f ca="1">IF(MOD(ROW()-13,2)=0,IF(ISBLANK(OFFSET('11. SEGUIMIENTO 2026'!$Q$14,INT((ROW()-13)/2),0)),"",OFFSET('11. SEGUIMIENTO 2026'!$Q$14,INT((ROW()-13)/2),0)),IF(ISBLANK(OFFSET('9. METAS'!$U$20,INT((ROW()-14)/2),0)),"",OFFSET('9. METAS'!$U$20,INT((ROW()-14)/2),0)))</f>
        <v/>
      </c>
      <c r="N431" s="769" t="str">
        <f ca="1">IFERROR(J431/J432,"ND")</f>
        <v>ND</v>
      </c>
      <c r="O431" s="771" t="str">
        <f ca="1">IFERROR(((J431+K431+L431)/H431),"ND")</f>
        <v>ND</v>
      </c>
      <c r="P431" s="775"/>
    </row>
    <row r="432" spans="3:16">
      <c r="C432" s="747"/>
      <c r="D432" s="749"/>
      <c r="E432" s="749"/>
      <c r="F432" s="751"/>
      <c r="G432" s="753"/>
      <c r="H432" s="760"/>
      <c r="I432" s="764"/>
      <c r="J432" s="195" t="str">
        <f ca="1">IF(MOD(ROW()-13,2)=0,IF(ISBLANK(OFFSET('11. SEGUIMIENTO 2026'!$N$14,INT((ROW()-13)/2),0)),"",OFFSET('11. SEGUIMIENTO 2026'!$N$14,INT((ROW()-13)/2),0)),IF(ISBLANK(OFFSET('9. METAS'!$R$20,INT((ROW()-14)/2),0)),"",OFFSET('9. METAS'!$R$20,INT((ROW()-14)/2),0)))</f>
        <v/>
      </c>
      <c r="K432" s="196" t="str">
        <f ca="1">IF(MOD(ROW()-13,2)=0,IF(ISBLANK(OFFSET('11. SEGUIMIENTO 2026'!$O$14,INT((ROW()-13)/2),0)),"",OFFSET('11. SEGUIMIENTO 2026'!$O$14,INT((ROW()-13)/2),0)),IF(ISBLANK(OFFSET('9. METAS'!$S$20,INT((ROW()-14)/2),0)),"",OFFSET('9. METAS'!$S$20,INT((ROW()-14)/2),0)))</f>
        <v/>
      </c>
      <c r="L432" s="196" t="str">
        <f ca="1">IF(MOD(ROW()-13,2)=0,IF(ISBLANK(OFFSET('11. SEGUIMIENTO 2026'!$P$14,INT((ROW()-13)/2),0)),"",OFFSET('11. SEGUIMIENTO 2026'!$P$14,INT((ROW()-13)/2),0)),IF(ISBLANK(OFFSET('9. METAS'!$T$20,INT((ROW()-14)/2),0)),"",OFFSET('9. METAS'!$T$20,INT((ROW()-14)/2),0)))</f>
        <v/>
      </c>
      <c r="M432" s="197" t="str">
        <f ca="1">IF(MOD(ROW()-13,2)=0,IF(ISBLANK(OFFSET('11. SEGUIMIENTO 2026'!$Q$14,INT((ROW()-13)/2),0)),"",OFFSET('11. SEGUIMIENTO 2026'!$Q$14,INT((ROW()-13)/2),0)),IF(ISBLANK(OFFSET('9. METAS'!$U$20,INT((ROW()-14)/2),0)),"",OFFSET('9. METAS'!$U$20,INT((ROW()-14)/2),0)))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METAS'!$L$20,INT((ROW()-13)/2),0)),"",OFFSET('9. METAS'!$L$20,INT((ROW()-13)/2),0))</f>
        <v/>
      </c>
      <c r="I433" s="763"/>
      <c r="J433" s="195" t="str">
        <f ca="1">IF(MOD(ROW()-13,2)=0,IF(ISBLANK(OFFSET('11. SEGUIMIENTO 2026'!$N$14,INT((ROW()-13)/2),0)),"",OFFSET('11. SEGUIMIENTO 2026'!$N$14,INT((ROW()-13)/2),0)),IF(ISBLANK(OFFSET('9. METAS'!$R$20,INT((ROW()-14)/2),0)),"",OFFSET('9. METAS'!$R$20,INT((ROW()-14)/2),0)))</f>
        <v/>
      </c>
      <c r="K433" s="196" t="str">
        <f ca="1">IF(MOD(ROW()-13,2)=0,IF(ISBLANK(OFFSET('11. SEGUIMIENTO 2026'!$O$14,INT((ROW()-13)/2),0)),"",OFFSET('11. SEGUIMIENTO 2026'!$O$14,INT((ROW()-13)/2),0)),IF(ISBLANK(OFFSET('9. METAS'!$S$20,INT((ROW()-14)/2),0)),"",OFFSET('9. METAS'!$S$20,INT((ROW()-14)/2),0)))</f>
        <v/>
      </c>
      <c r="L433" s="196" t="str">
        <f ca="1">IF(MOD(ROW()-13,2)=0,IF(ISBLANK(OFFSET('11. SEGUIMIENTO 2026'!$P$14,INT((ROW()-13)/2),0)),"",OFFSET('11. SEGUIMIENTO 2026'!$P$14,INT((ROW()-13)/2),0)),IF(ISBLANK(OFFSET('9. METAS'!$T$20,INT((ROW()-14)/2),0)),"",OFFSET('9. METAS'!$T$20,INT((ROW()-14)/2),0)))</f>
        <v/>
      </c>
      <c r="M433" s="197" t="str">
        <f ca="1">IF(MOD(ROW()-13,2)=0,IF(ISBLANK(OFFSET('11. SEGUIMIENTO 2026'!$Q$14,INT((ROW()-13)/2),0)),"",OFFSET('11. SEGUIMIENTO 2026'!$Q$14,INT((ROW()-13)/2),0)),IF(ISBLANK(OFFSET('9. METAS'!$U$20,INT((ROW()-14)/2),0)),"",OFFSET('9. METAS'!$U$20,INT((ROW()-14)/2),0)))</f>
        <v/>
      </c>
      <c r="N433" s="769" t="str">
        <f ca="1">IFERROR(J433/J434,"ND")</f>
        <v>ND</v>
      </c>
      <c r="O433" s="771" t="str">
        <f ca="1">IFERROR(((J433+K433+L433)/H433),"ND")</f>
        <v>ND</v>
      </c>
      <c r="P433" s="775"/>
    </row>
    <row r="434" spans="3:16">
      <c r="C434" s="747"/>
      <c r="D434" s="749"/>
      <c r="E434" s="749"/>
      <c r="F434" s="751"/>
      <c r="G434" s="753"/>
      <c r="H434" s="760"/>
      <c r="I434" s="764"/>
      <c r="J434" s="195" t="str">
        <f ca="1">IF(MOD(ROW()-13,2)=0,IF(ISBLANK(OFFSET('11. SEGUIMIENTO 2026'!$N$14,INT((ROW()-13)/2),0)),"",OFFSET('11. SEGUIMIENTO 2026'!$N$14,INT((ROW()-13)/2),0)),IF(ISBLANK(OFFSET('9. METAS'!$R$20,INT((ROW()-14)/2),0)),"",OFFSET('9. METAS'!$R$20,INT((ROW()-14)/2),0)))</f>
        <v/>
      </c>
      <c r="K434" s="196" t="str">
        <f ca="1">IF(MOD(ROW()-13,2)=0,IF(ISBLANK(OFFSET('11. SEGUIMIENTO 2026'!$O$14,INT((ROW()-13)/2),0)),"",OFFSET('11. SEGUIMIENTO 2026'!$O$14,INT((ROW()-13)/2),0)),IF(ISBLANK(OFFSET('9. METAS'!$S$20,INT((ROW()-14)/2),0)),"",OFFSET('9. METAS'!$S$20,INT((ROW()-14)/2),0)))</f>
        <v/>
      </c>
      <c r="L434" s="196" t="str">
        <f ca="1">IF(MOD(ROW()-13,2)=0,IF(ISBLANK(OFFSET('11. SEGUIMIENTO 2026'!$P$14,INT((ROW()-13)/2),0)),"",OFFSET('11. SEGUIMIENTO 2026'!$P$14,INT((ROW()-13)/2),0)),IF(ISBLANK(OFFSET('9. METAS'!$T$20,INT((ROW()-14)/2),0)),"",OFFSET('9. METAS'!$T$20,INT((ROW()-14)/2),0)))</f>
        <v/>
      </c>
      <c r="M434" s="197" t="str">
        <f ca="1">IF(MOD(ROW()-13,2)=0,IF(ISBLANK(OFFSET('11. SEGUIMIENTO 2026'!$Q$14,INT((ROW()-13)/2),0)),"",OFFSET('11. SEGUIMIENTO 2026'!$Q$14,INT((ROW()-13)/2),0)),IF(ISBLANK(OFFSET('9. METAS'!$U$20,INT((ROW()-14)/2),0)),"",OFFSET('9. METAS'!$U$20,INT((ROW()-14)/2),0)))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METAS'!$L$20,INT((ROW()-13)/2),0)),"",OFFSET('9. METAS'!$L$20,INT((ROW()-13)/2),0))</f>
        <v/>
      </c>
      <c r="I435" s="763"/>
      <c r="J435" s="195" t="str">
        <f ca="1">IF(MOD(ROW()-13,2)=0,IF(ISBLANK(OFFSET('11. SEGUIMIENTO 2026'!$N$14,INT((ROW()-13)/2),0)),"",OFFSET('11. SEGUIMIENTO 2026'!$N$14,INT((ROW()-13)/2),0)),IF(ISBLANK(OFFSET('9. METAS'!$R$20,INT((ROW()-14)/2),0)),"",OFFSET('9. METAS'!$R$20,INT((ROW()-14)/2),0)))</f>
        <v/>
      </c>
      <c r="K435" s="196" t="str">
        <f ca="1">IF(MOD(ROW()-13,2)=0,IF(ISBLANK(OFFSET('11. SEGUIMIENTO 2026'!$O$14,INT((ROW()-13)/2),0)),"",OFFSET('11. SEGUIMIENTO 2026'!$O$14,INT((ROW()-13)/2),0)),IF(ISBLANK(OFFSET('9. METAS'!$S$20,INT((ROW()-14)/2),0)),"",OFFSET('9. METAS'!$S$20,INT((ROW()-14)/2),0)))</f>
        <v/>
      </c>
      <c r="L435" s="196" t="str">
        <f ca="1">IF(MOD(ROW()-13,2)=0,IF(ISBLANK(OFFSET('11. SEGUIMIENTO 2026'!$P$14,INT((ROW()-13)/2),0)),"",OFFSET('11. SEGUIMIENTO 2026'!$P$14,INT((ROW()-13)/2),0)),IF(ISBLANK(OFFSET('9. METAS'!$T$20,INT((ROW()-14)/2),0)),"",OFFSET('9. METAS'!$T$20,INT((ROW()-14)/2),0)))</f>
        <v/>
      </c>
      <c r="M435" s="197" t="str">
        <f ca="1">IF(MOD(ROW()-13,2)=0,IF(ISBLANK(OFFSET('11. SEGUIMIENTO 2026'!$Q$14,INT((ROW()-13)/2),0)),"",OFFSET('11. SEGUIMIENTO 2026'!$Q$14,INT((ROW()-13)/2),0)),IF(ISBLANK(OFFSET('9. METAS'!$U$20,INT((ROW()-14)/2),0)),"",OFFSET('9. METAS'!$U$20,INT((ROW()-14)/2),0)))</f>
        <v/>
      </c>
      <c r="N435" s="769" t="str">
        <f ca="1">IFERROR(J435/J436,"ND")</f>
        <v>ND</v>
      </c>
      <c r="O435" s="771" t="str">
        <f ca="1">IFERROR(((J435+K435+L435)/H435),"ND")</f>
        <v>ND</v>
      </c>
      <c r="P435" s="775"/>
    </row>
    <row r="436" spans="3:16">
      <c r="C436" s="747"/>
      <c r="D436" s="749"/>
      <c r="E436" s="749"/>
      <c r="F436" s="751"/>
      <c r="G436" s="753"/>
      <c r="H436" s="760"/>
      <c r="I436" s="764"/>
      <c r="J436" s="195" t="str">
        <f ca="1">IF(MOD(ROW()-13,2)=0,IF(ISBLANK(OFFSET('11. SEGUIMIENTO 2026'!$N$14,INT((ROW()-13)/2),0)),"",OFFSET('11. SEGUIMIENTO 2026'!$N$14,INT((ROW()-13)/2),0)),IF(ISBLANK(OFFSET('9. METAS'!$R$20,INT((ROW()-14)/2),0)),"",OFFSET('9. METAS'!$R$20,INT((ROW()-14)/2),0)))</f>
        <v/>
      </c>
      <c r="K436" s="196" t="str">
        <f ca="1">IF(MOD(ROW()-13,2)=0,IF(ISBLANK(OFFSET('11. SEGUIMIENTO 2026'!$O$14,INT((ROW()-13)/2),0)),"",OFFSET('11. SEGUIMIENTO 2026'!$O$14,INT((ROW()-13)/2),0)),IF(ISBLANK(OFFSET('9. METAS'!$S$20,INT((ROW()-14)/2),0)),"",OFFSET('9. METAS'!$S$20,INT((ROW()-14)/2),0)))</f>
        <v/>
      </c>
      <c r="L436" s="196" t="str">
        <f ca="1">IF(MOD(ROW()-13,2)=0,IF(ISBLANK(OFFSET('11. SEGUIMIENTO 2026'!$P$14,INT((ROW()-13)/2),0)),"",OFFSET('11. SEGUIMIENTO 2026'!$P$14,INT((ROW()-13)/2),0)),IF(ISBLANK(OFFSET('9. METAS'!$T$20,INT((ROW()-14)/2),0)),"",OFFSET('9. METAS'!$T$20,INT((ROW()-14)/2),0)))</f>
        <v/>
      </c>
      <c r="M436" s="197" t="str">
        <f ca="1">IF(MOD(ROW()-13,2)=0,IF(ISBLANK(OFFSET('11. SEGUIMIENTO 2026'!$Q$14,INT((ROW()-13)/2),0)),"",OFFSET('11. SEGUIMIENTO 2026'!$Q$14,INT((ROW()-13)/2),0)),IF(ISBLANK(OFFSET('9. METAS'!$U$20,INT((ROW()-14)/2),0)),"",OFFSET('9. METAS'!$U$20,INT((ROW()-14)/2),0)))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METAS'!$L$20,INT((ROW()-13)/2),0)),"",OFFSET('9. METAS'!$L$20,INT((ROW()-13)/2),0))</f>
        <v/>
      </c>
      <c r="I437" s="763"/>
      <c r="J437" s="195" t="str">
        <f ca="1">IF(MOD(ROW()-13,2)=0,IF(ISBLANK(OFFSET('11. SEGUIMIENTO 2026'!$N$14,INT((ROW()-13)/2),0)),"",OFFSET('11. SEGUIMIENTO 2026'!$N$14,INT((ROW()-13)/2),0)),IF(ISBLANK(OFFSET('9. METAS'!$R$20,INT((ROW()-14)/2),0)),"",OFFSET('9. METAS'!$R$20,INT((ROW()-14)/2),0)))</f>
        <v/>
      </c>
      <c r="K437" s="196" t="str">
        <f ca="1">IF(MOD(ROW()-13,2)=0,IF(ISBLANK(OFFSET('11. SEGUIMIENTO 2026'!$O$14,INT((ROW()-13)/2),0)),"",OFFSET('11. SEGUIMIENTO 2026'!$O$14,INT((ROW()-13)/2),0)),IF(ISBLANK(OFFSET('9. METAS'!$S$20,INT((ROW()-14)/2),0)),"",OFFSET('9. METAS'!$S$20,INT((ROW()-14)/2),0)))</f>
        <v/>
      </c>
      <c r="L437" s="196" t="str">
        <f ca="1">IF(MOD(ROW()-13,2)=0,IF(ISBLANK(OFFSET('11. SEGUIMIENTO 2026'!$P$14,INT((ROW()-13)/2),0)),"",OFFSET('11. SEGUIMIENTO 2026'!$P$14,INT((ROW()-13)/2),0)),IF(ISBLANK(OFFSET('9. METAS'!$T$20,INT((ROW()-14)/2),0)),"",OFFSET('9. METAS'!$T$20,INT((ROW()-14)/2),0)))</f>
        <v/>
      </c>
      <c r="M437" s="197" t="str">
        <f ca="1">IF(MOD(ROW()-13,2)=0,IF(ISBLANK(OFFSET('11. SEGUIMIENTO 2026'!$Q$14,INT((ROW()-13)/2),0)),"",OFFSET('11. SEGUIMIENTO 2026'!$Q$14,INT((ROW()-13)/2),0)),IF(ISBLANK(OFFSET('9. METAS'!$U$20,INT((ROW()-14)/2),0)),"",OFFSET('9. METAS'!$U$20,INT((ROW()-14)/2),0)))</f>
        <v/>
      </c>
      <c r="N437" s="769" t="str">
        <f ca="1">IFERROR(J437/J438,"ND")</f>
        <v>ND</v>
      </c>
      <c r="O437" s="771" t="str">
        <f ca="1">IFERROR(((J437+K437+L437)/H437),"ND")</f>
        <v>ND</v>
      </c>
      <c r="P437" s="775"/>
    </row>
    <row r="438" spans="3:16">
      <c r="C438" s="747"/>
      <c r="D438" s="749"/>
      <c r="E438" s="749"/>
      <c r="F438" s="751"/>
      <c r="G438" s="753"/>
      <c r="H438" s="760"/>
      <c r="I438" s="764"/>
      <c r="J438" s="195" t="str">
        <f ca="1">IF(MOD(ROW()-13,2)=0,IF(ISBLANK(OFFSET('11. SEGUIMIENTO 2026'!$N$14,INT((ROW()-13)/2),0)),"",OFFSET('11. SEGUIMIENTO 2026'!$N$14,INT((ROW()-13)/2),0)),IF(ISBLANK(OFFSET('9. METAS'!$R$20,INT((ROW()-14)/2),0)),"",OFFSET('9. METAS'!$R$20,INT((ROW()-14)/2),0)))</f>
        <v/>
      </c>
      <c r="K438" s="196" t="str">
        <f ca="1">IF(MOD(ROW()-13,2)=0,IF(ISBLANK(OFFSET('11. SEGUIMIENTO 2026'!$O$14,INT((ROW()-13)/2),0)),"",OFFSET('11. SEGUIMIENTO 2026'!$O$14,INT((ROW()-13)/2),0)),IF(ISBLANK(OFFSET('9. METAS'!$S$20,INT((ROW()-14)/2),0)),"",OFFSET('9. METAS'!$S$20,INT((ROW()-14)/2),0)))</f>
        <v/>
      </c>
      <c r="L438" s="196" t="str">
        <f ca="1">IF(MOD(ROW()-13,2)=0,IF(ISBLANK(OFFSET('11. SEGUIMIENTO 2026'!$P$14,INT((ROW()-13)/2),0)),"",OFFSET('11. SEGUIMIENTO 2026'!$P$14,INT((ROW()-13)/2),0)),IF(ISBLANK(OFFSET('9. METAS'!$T$20,INT((ROW()-14)/2),0)),"",OFFSET('9. METAS'!$T$20,INT((ROW()-14)/2),0)))</f>
        <v/>
      </c>
      <c r="M438" s="197" t="str">
        <f ca="1">IF(MOD(ROW()-13,2)=0,IF(ISBLANK(OFFSET('11. SEGUIMIENTO 2026'!$Q$14,INT((ROW()-13)/2),0)),"",OFFSET('11. SEGUIMIENTO 2026'!$Q$14,INT((ROW()-13)/2),0)),IF(ISBLANK(OFFSET('9. METAS'!$U$20,INT((ROW()-14)/2),0)),"",OFFSET('9. METAS'!$U$20,INT((ROW()-14)/2),0)))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METAS'!$L$20,INT((ROW()-13)/2),0)),"",OFFSET('9. METAS'!$L$20,INT((ROW()-13)/2),0))</f>
        <v/>
      </c>
      <c r="I439" s="763"/>
      <c r="J439" s="195" t="str">
        <f ca="1">IF(MOD(ROW()-13,2)=0,IF(ISBLANK(OFFSET('11. SEGUIMIENTO 2026'!$N$14,INT((ROW()-13)/2),0)),"",OFFSET('11. SEGUIMIENTO 2026'!$N$14,INT((ROW()-13)/2),0)),IF(ISBLANK(OFFSET('9. METAS'!$R$20,INT((ROW()-14)/2),0)),"",OFFSET('9. METAS'!$R$20,INT((ROW()-14)/2),0)))</f>
        <v/>
      </c>
      <c r="K439" s="196" t="str">
        <f ca="1">IF(MOD(ROW()-13,2)=0,IF(ISBLANK(OFFSET('11. SEGUIMIENTO 2026'!$O$14,INT((ROW()-13)/2),0)),"",OFFSET('11. SEGUIMIENTO 2026'!$O$14,INT((ROW()-13)/2),0)),IF(ISBLANK(OFFSET('9. METAS'!$S$20,INT((ROW()-14)/2),0)),"",OFFSET('9. METAS'!$S$20,INT((ROW()-14)/2),0)))</f>
        <v/>
      </c>
      <c r="L439" s="196" t="str">
        <f ca="1">IF(MOD(ROW()-13,2)=0,IF(ISBLANK(OFFSET('11. SEGUIMIENTO 2026'!$P$14,INT((ROW()-13)/2),0)),"",OFFSET('11. SEGUIMIENTO 2026'!$P$14,INT((ROW()-13)/2),0)),IF(ISBLANK(OFFSET('9. METAS'!$T$20,INT((ROW()-14)/2),0)),"",OFFSET('9. METAS'!$T$20,INT((ROW()-14)/2),0)))</f>
        <v/>
      </c>
      <c r="M439" s="197" t="str">
        <f ca="1">IF(MOD(ROW()-13,2)=0,IF(ISBLANK(OFFSET('11. SEGUIMIENTO 2026'!$Q$14,INT((ROW()-13)/2),0)),"",OFFSET('11. SEGUIMIENTO 2026'!$Q$14,INT((ROW()-13)/2),0)),IF(ISBLANK(OFFSET('9. METAS'!$U$20,INT((ROW()-14)/2),0)),"",OFFSET('9. METAS'!$U$20,INT((ROW()-14)/2),0)))</f>
        <v/>
      </c>
      <c r="N439" s="769" t="str">
        <f ca="1">IFERROR(J439/J440,"ND")</f>
        <v>ND</v>
      </c>
      <c r="O439" s="771" t="str">
        <f ca="1">IFERROR(((J439+K439+L439)/H439),"ND")</f>
        <v>ND</v>
      </c>
      <c r="P439" s="775"/>
    </row>
    <row r="440" spans="3:16">
      <c r="C440" s="747"/>
      <c r="D440" s="749"/>
      <c r="E440" s="749"/>
      <c r="F440" s="751"/>
      <c r="G440" s="753"/>
      <c r="H440" s="760"/>
      <c r="I440" s="764"/>
      <c r="J440" s="195" t="str">
        <f ca="1">IF(MOD(ROW()-13,2)=0,IF(ISBLANK(OFFSET('11. SEGUIMIENTO 2026'!$N$14,INT((ROW()-13)/2),0)),"",OFFSET('11. SEGUIMIENTO 2026'!$N$14,INT((ROW()-13)/2),0)),IF(ISBLANK(OFFSET('9. METAS'!$R$20,INT((ROW()-14)/2),0)),"",OFFSET('9. METAS'!$R$20,INT((ROW()-14)/2),0)))</f>
        <v/>
      </c>
      <c r="K440" s="196" t="str">
        <f ca="1">IF(MOD(ROW()-13,2)=0,IF(ISBLANK(OFFSET('11. SEGUIMIENTO 2026'!$O$14,INT((ROW()-13)/2),0)),"",OFFSET('11. SEGUIMIENTO 2026'!$O$14,INT((ROW()-13)/2),0)),IF(ISBLANK(OFFSET('9. METAS'!$S$20,INT((ROW()-14)/2),0)),"",OFFSET('9. METAS'!$S$20,INT((ROW()-14)/2),0)))</f>
        <v/>
      </c>
      <c r="L440" s="196" t="str">
        <f ca="1">IF(MOD(ROW()-13,2)=0,IF(ISBLANK(OFFSET('11. SEGUIMIENTO 2026'!$P$14,INT((ROW()-13)/2),0)),"",OFFSET('11. SEGUIMIENTO 2026'!$P$14,INT((ROW()-13)/2),0)),IF(ISBLANK(OFFSET('9. METAS'!$T$20,INT((ROW()-14)/2),0)),"",OFFSET('9. METAS'!$T$20,INT((ROW()-14)/2),0)))</f>
        <v/>
      </c>
      <c r="M440" s="197" t="str">
        <f ca="1">IF(MOD(ROW()-13,2)=0,IF(ISBLANK(OFFSET('11. SEGUIMIENTO 2026'!$Q$14,INT((ROW()-13)/2),0)),"",OFFSET('11. SEGUIMIENTO 2026'!$Q$14,INT((ROW()-13)/2),0)),IF(ISBLANK(OFFSET('9. METAS'!$U$20,INT((ROW()-14)/2),0)),"",OFFSET('9. METAS'!$U$20,INT((ROW()-14)/2),0)))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METAS'!$L$20,INT((ROW()-13)/2),0)),"",OFFSET('9. METAS'!$L$20,INT((ROW()-13)/2),0))</f>
        <v/>
      </c>
      <c r="I441" s="763"/>
      <c r="J441" s="195" t="str">
        <f ca="1">IF(MOD(ROW()-13,2)=0,IF(ISBLANK(OFFSET('11. SEGUIMIENTO 2026'!$N$14,INT((ROW()-13)/2),0)),"",OFFSET('11. SEGUIMIENTO 2026'!$N$14,INT((ROW()-13)/2),0)),IF(ISBLANK(OFFSET('9. METAS'!$R$20,INT((ROW()-14)/2),0)),"",OFFSET('9. METAS'!$R$20,INT((ROW()-14)/2),0)))</f>
        <v/>
      </c>
      <c r="K441" s="196" t="str">
        <f ca="1">IF(MOD(ROW()-13,2)=0,IF(ISBLANK(OFFSET('11. SEGUIMIENTO 2026'!$O$14,INT((ROW()-13)/2),0)),"",OFFSET('11. SEGUIMIENTO 2026'!$O$14,INT((ROW()-13)/2),0)),IF(ISBLANK(OFFSET('9. METAS'!$S$20,INT((ROW()-14)/2),0)),"",OFFSET('9. METAS'!$S$20,INT((ROW()-14)/2),0)))</f>
        <v/>
      </c>
      <c r="L441" s="196" t="str">
        <f ca="1">IF(MOD(ROW()-13,2)=0,IF(ISBLANK(OFFSET('11. SEGUIMIENTO 2026'!$P$14,INT((ROW()-13)/2),0)),"",OFFSET('11. SEGUIMIENTO 2026'!$P$14,INT((ROW()-13)/2),0)),IF(ISBLANK(OFFSET('9. METAS'!$T$20,INT((ROW()-14)/2),0)),"",OFFSET('9. METAS'!$T$20,INT((ROW()-14)/2),0)))</f>
        <v/>
      </c>
      <c r="M441" s="197" t="str">
        <f ca="1">IF(MOD(ROW()-13,2)=0,IF(ISBLANK(OFFSET('11. SEGUIMIENTO 2026'!$Q$14,INT((ROW()-13)/2),0)),"",OFFSET('11. SEGUIMIENTO 2026'!$Q$14,INT((ROW()-13)/2),0)),IF(ISBLANK(OFFSET('9. METAS'!$U$20,INT((ROW()-14)/2),0)),"",OFFSET('9. METAS'!$U$20,INT((ROW()-14)/2),0)))</f>
        <v/>
      </c>
      <c r="N441" s="769" t="str">
        <f ca="1">IFERROR(J441/J442,"ND")</f>
        <v>ND</v>
      </c>
      <c r="O441" s="771" t="str">
        <f ca="1">IFERROR(((J441+K441+L441)/H441),"ND")</f>
        <v>ND</v>
      </c>
      <c r="P441" s="775"/>
    </row>
    <row r="442" spans="3:16">
      <c r="C442" s="747"/>
      <c r="D442" s="749"/>
      <c r="E442" s="749"/>
      <c r="F442" s="751"/>
      <c r="G442" s="753"/>
      <c r="H442" s="760"/>
      <c r="I442" s="764"/>
      <c r="J442" s="195" t="str">
        <f ca="1">IF(MOD(ROW()-13,2)=0,IF(ISBLANK(OFFSET('11. SEGUIMIENTO 2026'!$N$14,INT((ROW()-13)/2),0)),"",OFFSET('11. SEGUIMIENTO 2026'!$N$14,INT((ROW()-13)/2),0)),IF(ISBLANK(OFFSET('9. METAS'!$R$20,INT((ROW()-14)/2),0)),"",OFFSET('9. METAS'!$R$20,INT((ROW()-14)/2),0)))</f>
        <v/>
      </c>
      <c r="K442" s="196" t="str">
        <f ca="1">IF(MOD(ROW()-13,2)=0,IF(ISBLANK(OFFSET('11. SEGUIMIENTO 2026'!$O$14,INT((ROW()-13)/2),0)),"",OFFSET('11. SEGUIMIENTO 2026'!$O$14,INT((ROW()-13)/2),0)),IF(ISBLANK(OFFSET('9. METAS'!$S$20,INT((ROW()-14)/2),0)),"",OFFSET('9. METAS'!$S$20,INT((ROW()-14)/2),0)))</f>
        <v/>
      </c>
      <c r="L442" s="196" t="str">
        <f ca="1">IF(MOD(ROW()-13,2)=0,IF(ISBLANK(OFFSET('11. SEGUIMIENTO 2026'!$P$14,INT((ROW()-13)/2),0)),"",OFFSET('11. SEGUIMIENTO 2026'!$P$14,INT((ROW()-13)/2),0)),IF(ISBLANK(OFFSET('9. METAS'!$T$20,INT((ROW()-14)/2),0)),"",OFFSET('9. METAS'!$T$20,INT((ROW()-14)/2),0)))</f>
        <v/>
      </c>
      <c r="M442" s="197" t="str">
        <f ca="1">IF(MOD(ROW()-13,2)=0,IF(ISBLANK(OFFSET('11. SEGUIMIENTO 2026'!$Q$14,INT((ROW()-13)/2),0)),"",OFFSET('11. SEGUIMIENTO 2026'!$Q$14,INT((ROW()-13)/2),0)),IF(ISBLANK(OFFSET('9. METAS'!$U$20,INT((ROW()-14)/2),0)),"",OFFSET('9. METAS'!$U$20,INT((ROW()-14)/2),0)))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METAS'!$L$20,INT((ROW()-13)/2),0)),"",OFFSET('9. METAS'!$L$20,INT((ROW()-13)/2),0))</f>
        <v/>
      </c>
      <c r="I443" s="763"/>
      <c r="J443" s="195" t="str">
        <f ca="1">IF(MOD(ROW()-13,2)=0,IF(ISBLANK(OFFSET('11. SEGUIMIENTO 2026'!$N$14,INT((ROW()-13)/2),0)),"",OFFSET('11. SEGUIMIENTO 2026'!$N$14,INT((ROW()-13)/2),0)),IF(ISBLANK(OFFSET('9. METAS'!$R$20,INT((ROW()-14)/2),0)),"",OFFSET('9. METAS'!$R$20,INT((ROW()-14)/2),0)))</f>
        <v/>
      </c>
      <c r="K443" s="196" t="str">
        <f ca="1">IF(MOD(ROW()-13,2)=0,IF(ISBLANK(OFFSET('11. SEGUIMIENTO 2026'!$O$14,INT((ROW()-13)/2),0)),"",OFFSET('11. SEGUIMIENTO 2026'!$O$14,INT((ROW()-13)/2),0)),IF(ISBLANK(OFFSET('9. METAS'!$S$20,INT((ROW()-14)/2),0)),"",OFFSET('9. METAS'!$S$20,INT((ROW()-14)/2),0)))</f>
        <v/>
      </c>
      <c r="L443" s="196" t="str">
        <f ca="1">IF(MOD(ROW()-13,2)=0,IF(ISBLANK(OFFSET('11. SEGUIMIENTO 2026'!$P$14,INT((ROW()-13)/2),0)),"",OFFSET('11. SEGUIMIENTO 2026'!$P$14,INT((ROW()-13)/2),0)),IF(ISBLANK(OFFSET('9. METAS'!$T$20,INT((ROW()-14)/2),0)),"",OFFSET('9. METAS'!$T$20,INT((ROW()-14)/2),0)))</f>
        <v/>
      </c>
      <c r="M443" s="197" t="str">
        <f ca="1">IF(MOD(ROW()-13,2)=0,IF(ISBLANK(OFFSET('11. SEGUIMIENTO 2026'!$Q$14,INT((ROW()-13)/2),0)),"",OFFSET('11. SEGUIMIENTO 2026'!$Q$14,INT((ROW()-13)/2),0)),IF(ISBLANK(OFFSET('9. METAS'!$U$20,INT((ROW()-14)/2),0)),"",OFFSET('9. METAS'!$U$20,INT((ROW()-14)/2),0)))</f>
        <v/>
      </c>
      <c r="N443" s="769" t="str">
        <f ca="1">IFERROR(J443/J444,"ND")</f>
        <v>ND</v>
      </c>
      <c r="O443" s="771" t="str">
        <f ca="1">IFERROR(((J443+K443+L443)/H443),"ND")</f>
        <v>ND</v>
      </c>
      <c r="P443" s="775"/>
    </row>
    <row r="444" spans="3:16">
      <c r="C444" s="747"/>
      <c r="D444" s="749"/>
      <c r="E444" s="749"/>
      <c r="F444" s="751"/>
      <c r="G444" s="753"/>
      <c r="H444" s="760"/>
      <c r="I444" s="764"/>
      <c r="J444" s="195" t="str">
        <f ca="1">IF(MOD(ROW()-13,2)=0,IF(ISBLANK(OFFSET('11. SEGUIMIENTO 2026'!$N$14,INT((ROW()-13)/2),0)),"",OFFSET('11. SEGUIMIENTO 2026'!$N$14,INT((ROW()-13)/2),0)),IF(ISBLANK(OFFSET('9. METAS'!$R$20,INT((ROW()-14)/2),0)),"",OFFSET('9. METAS'!$R$20,INT((ROW()-14)/2),0)))</f>
        <v/>
      </c>
      <c r="K444" s="196" t="str">
        <f ca="1">IF(MOD(ROW()-13,2)=0,IF(ISBLANK(OFFSET('11. SEGUIMIENTO 2026'!$O$14,INT((ROW()-13)/2),0)),"",OFFSET('11. SEGUIMIENTO 2026'!$O$14,INT((ROW()-13)/2),0)),IF(ISBLANK(OFFSET('9. METAS'!$S$20,INT((ROW()-14)/2),0)),"",OFFSET('9. METAS'!$S$20,INT((ROW()-14)/2),0)))</f>
        <v/>
      </c>
      <c r="L444" s="196" t="str">
        <f ca="1">IF(MOD(ROW()-13,2)=0,IF(ISBLANK(OFFSET('11. SEGUIMIENTO 2026'!$P$14,INT((ROW()-13)/2),0)),"",OFFSET('11. SEGUIMIENTO 2026'!$P$14,INT((ROW()-13)/2),0)),IF(ISBLANK(OFFSET('9. METAS'!$T$20,INT((ROW()-14)/2),0)),"",OFFSET('9. METAS'!$T$20,INT((ROW()-14)/2),0)))</f>
        <v/>
      </c>
      <c r="M444" s="197" t="str">
        <f ca="1">IF(MOD(ROW()-13,2)=0,IF(ISBLANK(OFFSET('11. SEGUIMIENTO 2026'!$Q$14,INT((ROW()-13)/2),0)),"",OFFSET('11. SEGUIMIENTO 2026'!$Q$14,INT((ROW()-13)/2),0)),IF(ISBLANK(OFFSET('9. METAS'!$U$20,INT((ROW()-14)/2),0)),"",OFFSET('9. METAS'!$U$20,INT((ROW()-14)/2),0)))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METAS'!$L$20,INT((ROW()-13)/2),0)),"",OFFSET('9. METAS'!$L$20,INT((ROW()-13)/2),0))</f>
        <v/>
      </c>
      <c r="I445" s="763"/>
      <c r="J445" s="195" t="str">
        <f ca="1">IF(MOD(ROW()-13,2)=0,IF(ISBLANK(OFFSET('11. SEGUIMIENTO 2026'!$N$14,INT((ROW()-13)/2),0)),"",OFFSET('11. SEGUIMIENTO 2026'!$N$14,INT((ROW()-13)/2),0)),IF(ISBLANK(OFFSET('9. METAS'!$R$20,INT((ROW()-14)/2),0)),"",OFFSET('9. METAS'!$R$20,INT((ROW()-14)/2),0)))</f>
        <v/>
      </c>
      <c r="K445" s="196" t="str">
        <f ca="1">IF(MOD(ROW()-13,2)=0,IF(ISBLANK(OFFSET('11. SEGUIMIENTO 2026'!$O$14,INT((ROW()-13)/2),0)),"",OFFSET('11. SEGUIMIENTO 2026'!$O$14,INT((ROW()-13)/2),0)),IF(ISBLANK(OFFSET('9. METAS'!$S$20,INT((ROW()-14)/2),0)),"",OFFSET('9. METAS'!$S$20,INT((ROW()-14)/2),0)))</f>
        <v/>
      </c>
      <c r="L445" s="196" t="str">
        <f ca="1">IF(MOD(ROW()-13,2)=0,IF(ISBLANK(OFFSET('11. SEGUIMIENTO 2026'!$P$14,INT((ROW()-13)/2),0)),"",OFFSET('11. SEGUIMIENTO 2026'!$P$14,INT((ROW()-13)/2),0)),IF(ISBLANK(OFFSET('9. METAS'!$T$20,INT((ROW()-14)/2),0)),"",OFFSET('9. METAS'!$T$20,INT((ROW()-14)/2),0)))</f>
        <v/>
      </c>
      <c r="M445" s="197" t="str">
        <f ca="1">IF(MOD(ROW()-13,2)=0,IF(ISBLANK(OFFSET('11. SEGUIMIENTO 2026'!$Q$14,INT((ROW()-13)/2),0)),"",OFFSET('11. SEGUIMIENTO 2026'!$Q$14,INT((ROW()-13)/2),0)),IF(ISBLANK(OFFSET('9. METAS'!$U$20,INT((ROW()-14)/2),0)),"",OFFSET('9. METAS'!$U$20,INT((ROW()-14)/2),0)))</f>
        <v/>
      </c>
      <c r="N445" s="769" t="str">
        <f ca="1">IFERROR(J445/J446,"ND")</f>
        <v>ND</v>
      </c>
      <c r="O445" s="771" t="str">
        <f ca="1">IFERROR(((J445+K445+L445)/H445),"ND")</f>
        <v>ND</v>
      </c>
      <c r="P445" s="775"/>
    </row>
    <row r="446" spans="3:16">
      <c r="C446" s="747"/>
      <c r="D446" s="749"/>
      <c r="E446" s="749"/>
      <c r="F446" s="751"/>
      <c r="G446" s="753"/>
      <c r="H446" s="760"/>
      <c r="I446" s="764"/>
      <c r="J446" s="195" t="str">
        <f ca="1">IF(MOD(ROW()-13,2)=0,IF(ISBLANK(OFFSET('11. SEGUIMIENTO 2026'!$N$14,INT((ROW()-13)/2),0)),"",OFFSET('11. SEGUIMIENTO 2026'!$N$14,INT((ROW()-13)/2),0)),IF(ISBLANK(OFFSET('9. METAS'!$R$20,INT((ROW()-14)/2),0)),"",OFFSET('9. METAS'!$R$20,INT((ROW()-14)/2),0)))</f>
        <v/>
      </c>
      <c r="K446" s="196" t="str">
        <f ca="1">IF(MOD(ROW()-13,2)=0,IF(ISBLANK(OFFSET('11. SEGUIMIENTO 2026'!$O$14,INT((ROW()-13)/2),0)),"",OFFSET('11. SEGUIMIENTO 2026'!$O$14,INT((ROW()-13)/2),0)),IF(ISBLANK(OFFSET('9. METAS'!$S$20,INT((ROW()-14)/2),0)),"",OFFSET('9. METAS'!$S$20,INT((ROW()-14)/2),0)))</f>
        <v/>
      </c>
      <c r="L446" s="196" t="str">
        <f ca="1">IF(MOD(ROW()-13,2)=0,IF(ISBLANK(OFFSET('11. SEGUIMIENTO 2026'!$P$14,INT((ROW()-13)/2),0)),"",OFFSET('11. SEGUIMIENTO 2026'!$P$14,INT((ROW()-13)/2),0)),IF(ISBLANK(OFFSET('9. METAS'!$T$20,INT((ROW()-14)/2),0)),"",OFFSET('9. METAS'!$T$20,INT((ROW()-14)/2),0)))</f>
        <v/>
      </c>
      <c r="M446" s="197" t="str">
        <f ca="1">IF(MOD(ROW()-13,2)=0,IF(ISBLANK(OFFSET('11. SEGUIMIENTO 2026'!$Q$14,INT((ROW()-13)/2),0)),"",OFFSET('11. SEGUIMIENTO 2026'!$Q$14,INT((ROW()-13)/2),0)),IF(ISBLANK(OFFSET('9. METAS'!$U$20,INT((ROW()-14)/2),0)),"",OFFSET('9. METAS'!$U$20,INT((ROW()-14)/2),0)))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METAS'!$L$20,INT((ROW()-13)/2),0)),"",OFFSET('9. METAS'!$L$20,INT((ROW()-13)/2),0))</f>
        <v/>
      </c>
      <c r="I447" s="763"/>
      <c r="J447" s="195" t="str">
        <f ca="1">IF(MOD(ROW()-13,2)=0,IF(ISBLANK(OFFSET('11. SEGUIMIENTO 2026'!$N$14,INT((ROW()-13)/2),0)),"",OFFSET('11. SEGUIMIENTO 2026'!$N$14,INT((ROW()-13)/2),0)),IF(ISBLANK(OFFSET('9. METAS'!$R$20,INT((ROW()-14)/2),0)),"",OFFSET('9. METAS'!$R$20,INT((ROW()-14)/2),0)))</f>
        <v/>
      </c>
      <c r="K447" s="196" t="str">
        <f ca="1">IF(MOD(ROW()-13,2)=0,IF(ISBLANK(OFFSET('11. SEGUIMIENTO 2026'!$O$14,INT((ROW()-13)/2),0)),"",OFFSET('11. SEGUIMIENTO 2026'!$O$14,INT((ROW()-13)/2),0)),IF(ISBLANK(OFFSET('9. METAS'!$S$20,INT((ROW()-14)/2),0)),"",OFFSET('9. METAS'!$S$20,INT((ROW()-14)/2),0)))</f>
        <v/>
      </c>
      <c r="L447" s="196" t="str">
        <f ca="1">IF(MOD(ROW()-13,2)=0,IF(ISBLANK(OFFSET('11. SEGUIMIENTO 2026'!$P$14,INT((ROW()-13)/2),0)),"",OFFSET('11. SEGUIMIENTO 2026'!$P$14,INT((ROW()-13)/2),0)),IF(ISBLANK(OFFSET('9. METAS'!$T$20,INT((ROW()-14)/2),0)),"",OFFSET('9. METAS'!$T$20,INT((ROW()-14)/2),0)))</f>
        <v/>
      </c>
      <c r="M447" s="197" t="str">
        <f ca="1">IF(MOD(ROW()-13,2)=0,IF(ISBLANK(OFFSET('11. SEGUIMIENTO 2026'!$Q$14,INT((ROW()-13)/2),0)),"",OFFSET('11. SEGUIMIENTO 2026'!$Q$14,INT((ROW()-13)/2),0)),IF(ISBLANK(OFFSET('9. METAS'!$U$20,INT((ROW()-14)/2),0)),"",OFFSET('9. METAS'!$U$20,INT((ROW()-14)/2),0)))</f>
        <v/>
      </c>
      <c r="N447" s="769" t="str">
        <f ca="1">IFERROR(J447/J448,"ND")</f>
        <v>ND</v>
      </c>
      <c r="O447" s="771" t="str">
        <f ca="1">IFERROR(((J447+K447+L447)/H447),"ND")</f>
        <v>ND</v>
      </c>
      <c r="P447" s="775"/>
    </row>
    <row r="448" spans="3:16">
      <c r="C448" s="747"/>
      <c r="D448" s="749"/>
      <c r="E448" s="749"/>
      <c r="F448" s="751"/>
      <c r="G448" s="753"/>
      <c r="H448" s="760"/>
      <c r="I448" s="764"/>
      <c r="J448" s="195" t="str">
        <f ca="1">IF(MOD(ROW()-13,2)=0,IF(ISBLANK(OFFSET('11. SEGUIMIENTO 2026'!$N$14,INT((ROW()-13)/2),0)),"",OFFSET('11. SEGUIMIENTO 2026'!$N$14,INT((ROW()-13)/2),0)),IF(ISBLANK(OFFSET('9. METAS'!$R$20,INT((ROW()-14)/2),0)),"",OFFSET('9. METAS'!$R$20,INT((ROW()-14)/2),0)))</f>
        <v/>
      </c>
      <c r="K448" s="196" t="str">
        <f ca="1">IF(MOD(ROW()-13,2)=0,IF(ISBLANK(OFFSET('11. SEGUIMIENTO 2026'!$O$14,INT((ROW()-13)/2),0)),"",OFFSET('11. SEGUIMIENTO 2026'!$O$14,INT((ROW()-13)/2),0)),IF(ISBLANK(OFFSET('9. METAS'!$S$20,INT((ROW()-14)/2),0)),"",OFFSET('9. METAS'!$S$20,INT((ROW()-14)/2),0)))</f>
        <v/>
      </c>
      <c r="L448" s="196" t="str">
        <f ca="1">IF(MOD(ROW()-13,2)=0,IF(ISBLANK(OFFSET('11. SEGUIMIENTO 2026'!$P$14,INT((ROW()-13)/2),0)),"",OFFSET('11. SEGUIMIENTO 2026'!$P$14,INT((ROW()-13)/2),0)),IF(ISBLANK(OFFSET('9. METAS'!$T$20,INT((ROW()-14)/2),0)),"",OFFSET('9. METAS'!$T$20,INT((ROW()-14)/2),0)))</f>
        <v/>
      </c>
      <c r="M448" s="197" t="str">
        <f ca="1">IF(MOD(ROW()-13,2)=0,IF(ISBLANK(OFFSET('11. SEGUIMIENTO 2026'!$Q$14,INT((ROW()-13)/2),0)),"",OFFSET('11. SEGUIMIENTO 2026'!$Q$14,INT((ROW()-13)/2),0)),IF(ISBLANK(OFFSET('9. METAS'!$U$20,INT((ROW()-14)/2),0)),"",OFFSET('9. METAS'!$U$20,INT((ROW()-14)/2),0)))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METAS'!$L$20,INT((ROW()-13)/2),0)),"",OFFSET('9. METAS'!$L$20,INT((ROW()-13)/2),0))</f>
        <v/>
      </c>
      <c r="I449" s="763"/>
      <c r="J449" s="195" t="str">
        <f ca="1">IF(MOD(ROW()-13,2)=0,IF(ISBLANK(OFFSET('11. SEGUIMIENTO 2026'!$N$14,INT((ROW()-13)/2),0)),"",OFFSET('11. SEGUIMIENTO 2026'!$N$14,INT((ROW()-13)/2),0)),IF(ISBLANK(OFFSET('9. METAS'!$R$20,INT((ROW()-14)/2),0)),"",OFFSET('9. METAS'!$R$20,INT((ROW()-14)/2),0)))</f>
        <v/>
      </c>
      <c r="K449" s="196" t="str">
        <f ca="1">IF(MOD(ROW()-13,2)=0,IF(ISBLANK(OFFSET('11. SEGUIMIENTO 2026'!$O$14,INT((ROW()-13)/2),0)),"",OFFSET('11. SEGUIMIENTO 2026'!$O$14,INT((ROW()-13)/2),0)),IF(ISBLANK(OFFSET('9. METAS'!$S$20,INT((ROW()-14)/2),0)),"",OFFSET('9. METAS'!$S$20,INT((ROW()-14)/2),0)))</f>
        <v/>
      </c>
      <c r="L449" s="196" t="str">
        <f ca="1">IF(MOD(ROW()-13,2)=0,IF(ISBLANK(OFFSET('11. SEGUIMIENTO 2026'!$P$14,INT((ROW()-13)/2),0)),"",OFFSET('11. SEGUIMIENTO 2026'!$P$14,INT((ROW()-13)/2),0)),IF(ISBLANK(OFFSET('9. METAS'!$T$20,INT((ROW()-14)/2),0)),"",OFFSET('9. METAS'!$T$20,INT((ROW()-14)/2),0)))</f>
        <v/>
      </c>
      <c r="M449" s="197" t="str">
        <f ca="1">IF(MOD(ROW()-13,2)=0,IF(ISBLANK(OFFSET('11. SEGUIMIENTO 2026'!$Q$14,INT((ROW()-13)/2),0)),"",OFFSET('11. SEGUIMIENTO 2026'!$Q$14,INT((ROW()-13)/2),0)),IF(ISBLANK(OFFSET('9. METAS'!$U$20,INT((ROW()-14)/2),0)),"",OFFSET('9. METAS'!$U$20,INT((ROW()-14)/2),0)))</f>
        <v/>
      </c>
      <c r="N449" s="769" t="str">
        <f ca="1">IFERROR(J449/J450,"ND")</f>
        <v>ND</v>
      </c>
      <c r="O449" s="771" t="str">
        <f ca="1">IFERROR(((J449+K449+L449)/H449),"ND")</f>
        <v>ND</v>
      </c>
      <c r="P449" s="775"/>
    </row>
    <row r="450" spans="3:16">
      <c r="C450" s="747"/>
      <c r="D450" s="749"/>
      <c r="E450" s="749"/>
      <c r="F450" s="751"/>
      <c r="G450" s="753"/>
      <c r="H450" s="760"/>
      <c r="I450" s="764"/>
      <c r="J450" s="195" t="str">
        <f ca="1">IF(MOD(ROW()-13,2)=0,IF(ISBLANK(OFFSET('11. SEGUIMIENTO 2026'!$N$14,INT((ROW()-13)/2),0)),"",OFFSET('11. SEGUIMIENTO 2026'!$N$14,INT((ROW()-13)/2),0)),IF(ISBLANK(OFFSET('9. METAS'!$R$20,INT((ROW()-14)/2),0)),"",OFFSET('9. METAS'!$R$20,INT((ROW()-14)/2),0)))</f>
        <v/>
      </c>
      <c r="K450" s="196" t="str">
        <f ca="1">IF(MOD(ROW()-13,2)=0,IF(ISBLANK(OFFSET('11. SEGUIMIENTO 2026'!$O$14,INT((ROW()-13)/2),0)),"",OFFSET('11. SEGUIMIENTO 2026'!$O$14,INT((ROW()-13)/2),0)),IF(ISBLANK(OFFSET('9. METAS'!$S$20,INT((ROW()-14)/2),0)),"",OFFSET('9. METAS'!$S$20,INT((ROW()-14)/2),0)))</f>
        <v/>
      </c>
      <c r="L450" s="196" t="str">
        <f ca="1">IF(MOD(ROW()-13,2)=0,IF(ISBLANK(OFFSET('11. SEGUIMIENTO 2026'!$P$14,INT((ROW()-13)/2),0)),"",OFFSET('11. SEGUIMIENTO 2026'!$P$14,INT((ROW()-13)/2),0)),IF(ISBLANK(OFFSET('9. METAS'!$T$20,INT((ROW()-14)/2),0)),"",OFFSET('9. METAS'!$T$20,INT((ROW()-14)/2),0)))</f>
        <v/>
      </c>
      <c r="M450" s="197" t="str">
        <f ca="1">IF(MOD(ROW()-13,2)=0,IF(ISBLANK(OFFSET('11. SEGUIMIENTO 2026'!$Q$14,INT((ROW()-13)/2),0)),"",OFFSET('11. SEGUIMIENTO 2026'!$Q$14,INT((ROW()-13)/2),0)),IF(ISBLANK(OFFSET('9. METAS'!$U$20,INT((ROW()-14)/2),0)),"",OFFSET('9. METAS'!$U$20,INT((ROW()-14)/2),0)))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METAS'!$L$20,INT((ROW()-13)/2),0)),"",OFFSET('9. METAS'!$L$20,INT((ROW()-13)/2),0))</f>
        <v/>
      </c>
      <c r="I451" s="763"/>
      <c r="J451" s="195" t="str">
        <f ca="1">IF(MOD(ROW()-13,2)=0,IF(ISBLANK(OFFSET('11. SEGUIMIENTO 2026'!$N$14,INT((ROW()-13)/2),0)),"",OFFSET('11. SEGUIMIENTO 2026'!$N$14,INT((ROW()-13)/2),0)),IF(ISBLANK(OFFSET('9. METAS'!$R$20,INT((ROW()-14)/2),0)),"",OFFSET('9. METAS'!$R$20,INT((ROW()-14)/2),0)))</f>
        <v/>
      </c>
      <c r="K451" s="196" t="str">
        <f ca="1">IF(MOD(ROW()-13,2)=0,IF(ISBLANK(OFFSET('11. SEGUIMIENTO 2026'!$O$14,INT((ROW()-13)/2),0)),"",OFFSET('11. SEGUIMIENTO 2026'!$O$14,INT((ROW()-13)/2),0)),IF(ISBLANK(OFFSET('9. METAS'!$S$20,INT((ROW()-14)/2),0)),"",OFFSET('9. METAS'!$S$20,INT((ROW()-14)/2),0)))</f>
        <v/>
      </c>
      <c r="L451" s="196" t="str">
        <f ca="1">IF(MOD(ROW()-13,2)=0,IF(ISBLANK(OFFSET('11. SEGUIMIENTO 2026'!$P$14,INT((ROW()-13)/2),0)),"",OFFSET('11. SEGUIMIENTO 2026'!$P$14,INT((ROW()-13)/2),0)),IF(ISBLANK(OFFSET('9. METAS'!$T$20,INT((ROW()-14)/2),0)),"",OFFSET('9. METAS'!$T$20,INT((ROW()-14)/2),0)))</f>
        <v/>
      </c>
      <c r="M451" s="197" t="str">
        <f ca="1">IF(MOD(ROW()-13,2)=0,IF(ISBLANK(OFFSET('11. SEGUIMIENTO 2026'!$Q$14,INT((ROW()-13)/2),0)),"",OFFSET('11. SEGUIMIENTO 2026'!$Q$14,INT((ROW()-13)/2),0)),IF(ISBLANK(OFFSET('9. METAS'!$U$20,INT((ROW()-14)/2),0)),"",OFFSET('9. METAS'!$U$20,INT((ROW()-14)/2),0)))</f>
        <v/>
      </c>
      <c r="N451" s="769" t="str">
        <f ca="1">IFERROR(J451/J452,"ND")</f>
        <v>ND</v>
      </c>
      <c r="O451" s="771" t="str">
        <f ca="1">IFERROR(((J451+K451+L451)/H451),"ND")</f>
        <v>ND</v>
      </c>
      <c r="P451" s="775"/>
    </row>
    <row r="452" spans="3:16">
      <c r="C452" s="747"/>
      <c r="D452" s="749"/>
      <c r="E452" s="749"/>
      <c r="F452" s="751"/>
      <c r="G452" s="753"/>
      <c r="H452" s="760"/>
      <c r="I452" s="764"/>
      <c r="J452" s="195" t="str">
        <f ca="1">IF(MOD(ROW()-13,2)=0,IF(ISBLANK(OFFSET('11. SEGUIMIENTO 2026'!$N$14,INT((ROW()-13)/2),0)),"",OFFSET('11. SEGUIMIENTO 2026'!$N$14,INT((ROW()-13)/2),0)),IF(ISBLANK(OFFSET('9. METAS'!$R$20,INT((ROW()-14)/2),0)),"",OFFSET('9. METAS'!$R$20,INT((ROW()-14)/2),0)))</f>
        <v/>
      </c>
      <c r="K452" s="196" t="str">
        <f ca="1">IF(MOD(ROW()-13,2)=0,IF(ISBLANK(OFFSET('11. SEGUIMIENTO 2026'!$O$14,INT((ROW()-13)/2),0)),"",OFFSET('11. SEGUIMIENTO 2026'!$O$14,INT((ROW()-13)/2),0)),IF(ISBLANK(OFFSET('9. METAS'!$S$20,INT((ROW()-14)/2),0)),"",OFFSET('9. METAS'!$S$20,INT((ROW()-14)/2),0)))</f>
        <v/>
      </c>
      <c r="L452" s="196" t="str">
        <f ca="1">IF(MOD(ROW()-13,2)=0,IF(ISBLANK(OFFSET('11. SEGUIMIENTO 2026'!$P$14,INT((ROW()-13)/2),0)),"",OFFSET('11. SEGUIMIENTO 2026'!$P$14,INT((ROW()-13)/2),0)),IF(ISBLANK(OFFSET('9. METAS'!$T$20,INT((ROW()-14)/2),0)),"",OFFSET('9. METAS'!$T$20,INT((ROW()-14)/2),0)))</f>
        <v/>
      </c>
      <c r="M452" s="197" t="str">
        <f ca="1">IF(MOD(ROW()-13,2)=0,IF(ISBLANK(OFFSET('11. SEGUIMIENTO 2026'!$Q$14,INT((ROW()-13)/2),0)),"",OFFSET('11. SEGUIMIENTO 2026'!$Q$14,INT((ROW()-13)/2),0)),IF(ISBLANK(OFFSET('9. METAS'!$U$20,INT((ROW()-14)/2),0)),"",OFFSET('9. METAS'!$U$20,INT((ROW()-14)/2),0)))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METAS'!$L$20,INT((ROW()-13)/2),0)),"",OFFSET('9. METAS'!$L$20,INT((ROW()-13)/2),0))</f>
        <v/>
      </c>
      <c r="I453" s="763"/>
      <c r="J453" s="195" t="str">
        <f ca="1">IF(MOD(ROW()-13,2)=0,IF(ISBLANK(OFFSET('11. SEGUIMIENTO 2026'!$N$14,INT((ROW()-13)/2),0)),"",OFFSET('11. SEGUIMIENTO 2026'!$N$14,INT((ROW()-13)/2),0)),IF(ISBLANK(OFFSET('9. METAS'!$R$20,INT((ROW()-14)/2),0)),"",OFFSET('9. METAS'!$R$20,INT((ROW()-14)/2),0)))</f>
        <v/>
      </c>
      <c r="K453" s="196" t="str">
        <f ca="1">IF(MOD(ROW()-13,2)=0,IF(ISBLANK(OFFSET('11. SEGUIMIENTO 2026'!$O$14,INT((ROW()-13)/2),0)),"",OFFSET('11. SEGUIMIENTO 2026'!$O$14,INT((ROW()-13)/2),0)),IF(ISBLANK(OFFSET('9. METAS'!$S$20,INT((ROW()-14)/2),0)),"",OFFSET('9. METAS'!$S$20,INT((ROW()-14)/2),0)))</f>
        <v/>
      </c>
      <c r="L453" s="196" t="str">
        <f ca="1">IF(MOD(ROW()-13,2)=0,IF(ISBLANK(OFFSET('11. SEGUIMIENTO 2026'!$P$14,INT((ROW()-13)/2),0)),"",OFFSET('11. SEGUIMIENTO 2026'!$P$14,INT((ROW()-13)/2),0)),IF(ISBLANK(OFFSET('9. METAS'!$T$20,INT((ROW()-14)/2),0)),"",OFFSET('9. METAS'!$T$20,INT((ROW()-14)/2),0)))</f>
        <v/>
      </c>
      <c r="M453" s="197" t="str">
        <f ca="1">IF(MOD(ROW()-13,2)=0,IF(ISBLANK(OFFSET('11. SEGUIMIENTO 2026'!$Q$14,INT((ROW()-13)/2),0)),"",OFFSET('11. SEGUIMIENTO 2026'!$Q$14,INT((ROW()-13)/2),0)),IF(ISBLANK(OFFSET('9. METAS'!$U$20,INT((ROW()-14)/2),0)),"",OFFSET('9. METAS'!$U$20,INT((ROW()-14)/2),0)))</f>
        <v/>
      </c>
      <c r="N453" s="769" t="str">
        <f ca="1">IFERROR(J453/J454,"ND")</f>
        <v>ND</v>
      </c>
      <c r="O453" s="771" t="str">
        <f ca="1">IFERROR(((J453+K453+L453)/H453),"ND")</f>
        <v>ND</v>
      </c>
      <c r="P453" s="775"/>
    </row>
    <row r="454" spans="3:16">
      <c r="C454" s="747"/>
      <c r="D454" s="749"/>
      <c r="E454" s="749"/>
      <c r="F454" s="751"/>
      <c r="G454" s="753"/>
      <c r="H454" s="760"/>
      <c r="I454" s="764"/>
      <c r="J454" s="195" t="str">
        <f ca="1">IF(MOD(ROW()-13,2)=0,IF(ISBLANK(OFFSET('11. SEGUIMIENTO 2026'!$N$14,INT((ROW()-13)/2),0)),"",OFFSET('11. SEGUIMIENTO 2026'!$N$14,INT((ROW()-13)/2),0)),IF(ISBLANK(OFFSET('9. METAS'!$R$20,INT((ROW()-14)/2),0)),"",OFFSET('9. METAS'!$R$20,INT((ROW()-14)/2),0)))</f>
        <v/>
      </c>
      <c r="K454" s="196" t="str">
        <f ca="1">IF(MOD(ROW()-13,2)=0,IF(ISBLANK(OFFSET('11. SEGUIMIENTO 2026'!$O$14,INT((ROW()-13)/2),0)),"",OFFSET('11. SEGUIMIENTO 2026'!$O$14,INT((ROW()-13)/2),0)),IF(ISBLANK(OFFSET('9. METAS'!$S$20,INT((ROW()-14)/2),0)),"",OFFSET('9. METAS'!$S$20,INT((ROW()-14)/2),0)))</f>
        <v/>
      </c>
      <c r="L454" s="196" t="str">
        <f ca="1">IF(MOD(ROW()-13,2)=0,IF(ISBLANK(OFFSET('11. SEGUIMIENTO 2026'!$P$14,INT((ROW()-13)/2),0)),"",OFFSET('11. SEGUIMIENTO 2026'!$P$14,INT((ROW()-13)/2),0)),IF(ISBLANK(OFFSET('9. METAS'!$T$20,INT((ROW()-14)/2),0)),"",OFFSET('9. METAS'!$T$20,INT((ROW()-14)/2),0)))</f>
        <v/>
      </c>
      <c r="M454" s="197" t="str">
        <f ca="1">IF(MOD(ROW()-13,2)=0,IF(ISBLANK(OFFSET('11. SEGUIMIENTO 2026'!$Q$14,INT((ROW()-13)/2),0)),"",OFFSET('11. SEGUIMIENTO 2026'!$Q$14,INT((ROW()-13)/2),0)),IF(ISBLANK(OFFSET('9. METAS'!$U$20,INT((ROW()-14)/2),0)),"",OFFSET('9. METAS'!$U$20,INT((ROW()-14)/2),0)))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METAS'!$L$20,INT((ROW()-13)/2),0)),"",OFFSET('9. METAS'!$L$20,INT((ROW()-13)/2),0))</f>
        <v/>
      </c>
      <c r="I455" s="763"/>
      <c r="J455" s="195" t="str">
        <f ca="1">IF(MOD(ROW()-13,2)=0,IF(ISBLANK(OFFSET('11. SEGUIMIENTO 2026'!$N$14,INT((ROW()-13)/2),0)),"",OFFSET('11. SEGUIMIENTO 2026'!$N$14,INT((ROW()-13)/2),0)),IF(ISBLANK(OFFSET('9. METAS'!$R$20,INT((ROW()-14)/2),0)),"",OFFSET('9. METAS'!$R$20,INT((ROW()-14)/2),0)))</f>
        <v/>
      </c>
      <c r="K455" s="196" t="str">
        <f ca="1">IF(MOD(ROW()-13,2)=0,IF(ISBLANK(OFFSET('11. SEGUIMIENTO 2026'!$O$14,INT((ROW()-13)/2),0)),"",OFFSET('11. SEGUIMIENTO 2026'!$O$14,INT((ROW()-13)/2),0)),IF(ISBLANK(OFFSET('9. METAS'!$S$20,INT((ROW()-14)/2),0)),"",OFFSET('9. METAS'!$S$20,INT((ROW()-14)/2),0)))</f>
        <v/>
      </c>
      <c r="L455" s="196" t="str">
        <f ca="1">IF(MOD(ROW()-13,2)=0,IF(ISBLANK(OFFSET('11. SEGUIMIENTO 2026'!$P$14,INT((ROW()-13)/2),0)),"",OFFSET('11. SEGUIMIENTO 2026'!$P$14,INT((ROW()-13)/2),0)),IF(ISBLANK(OFFSET('9. METAS'!$T$20,INT((ROW()-14)/2),0)),"",OFFSET('9. METAS'!$T$20,INT((ROW()-14)/2),0)))</f>
        <v/>
      </c>
      <c r="M455" s="197" t="str">
        <f ca="1">IF(MOD(ROW()-13,2)=0,IF(ISBLANK(OFFSET('11. SEGUIMIENTO 2026'!$Q$14,INT((ROW()-13)/2),0)),"",OFFSET('11. SEGUIMIENTO 2026'!$Q$14,INT((ROW()-13)/2),0)),IF(ISBLANK(OFFSET('9. METAS'!$U$20,INT((ROW()-14)/2),0)),"",OFFSET('9. METAS'!$U$20,INT((ROW()-14)/2),0)))</f>
        <v/>
      </c>
      <c r="N455" s="769" t="str">
        <f ca="1">IFERROR(J455/J456,"ND")</f>
        <v>ND</v>
      </c>
      <c r="O455" s="771" t="str">
        <f ca="1">IFERROR(((J455+K455+L455)/H455),"ND")</f>
        <v>ND</v>
      </c>
      <c r="P455" s="775"/>
    </row>
    <row r="456" spans="3:16">
      <c r="C456" s="747"/>
      <c r="D456" s="749"/>
      <c r="E456" s="749"/>
      <c r="F456" s="751"/>
      <c r="G456" s="753"/>
      <c r="H456" s="760"/>
      <c r="I456" s="764"/>
      <c r="J456" s="195" t="str">
        <f ca="1">IF(MOD(ROW()-13,2)=0,IF(ISBLANK(OFFSET('11. SEGUIMIENTO 2026'!$N$14,INT((ROW()-13)/2),0)),"",OFFSET('11. SEGUIMIENTO 2026'!$N$14,INT((ROW()-13)/2),0)),IF(ISBLANK(OFFSET('9. METAS'!$R$20,INT((ROW()-14)/2),0)),"",OFFSET('9. METAS'!$R$20,INT((ROW()-14)/2),0)))</f>
        <v/>
      </c>
      <c r="K456" s="196" t="str">
        <f ca="1">IF(MOD(ROW()-13,2)=0,IF(ISBLANK(OFFSET('11. SEGUIMIENTO 2026'!$O$14,INT((ROW()-13)/2),0)),"",OFFSET('11. SEGUIMIENTO 2026'!$O$14,INT((ROW()-13)/2),0)),IF(ISBLANK(OFFSET('9. METAS'!$S$20,INT((ROW()-14)/2),0)),"",OFFSET('9. METAS'!$S$20,INT((ROW()-14)/2),0)))</f>
        <v/>
      </c>
      <c r="L456" s="196" t="str">
        <f ca="1">IF(MOD(ROW()-13,2)=0,IF(ISBLANK(OFFSET('11. SEGUIMIENTO 2026'!$P$14,INT((ROW()-13)/2),0)),"",OFFSET('11. SEGUIMIENTO 2026'!$P$14,INT((ROW()-13)/2),0)),IF(ISBLANK(OFFSET('9. METAS'!$T$20,INT((ROW()-14)/2),0)),"",OFFSET('9. METAS'!$T$20,INT((ROW()-14)/2),0)))</f>
        <v/>
      </c>
      <c r="M456" s="197" t="str">
        <f ca="1">IF(MOD(ROW()-13,2)=0,IF(ISBLANK(OFFSET('11. SEGUIMIENTO 2026'!$Q$14,INT((ROW()-13)/2),0)),"",OFFSET('11. SEGUIMIENTO 2026'!$Q$14,INT((ROW()-13)/2),0)),IF(ISBLANK(OFFSET('9. METAS'!$U$20,INT((ROW()-14)/2),0)),"",OFFSET('9. METAS'!$U$20,INT((ROW()-14)/2),0)))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METAS'!$L$20,INT((ROW()-13)/2),0)),"",OFFSET('9. METAS'!$L$20,INT((ROW()-13)/2),0))</f>
        <v/>
      </c>
      <c r="I457" s="763"/>
      <c r="J457" s="195" t="str">
        <f ca="1">IF(MOD(ROW()-13,2)=0,IF(ISBLANK(OFFSET('11. SEGUIMIENTO 2026'!$N$14,INT((ROW()-13)/2),0)),"",OFFSET('11. SEGUIMIENTO 2026'!$N$14,INT((ROW()-13)/2),0)),IF(ISBLANK(OFFSET('9. METAS'!$R$20,INT((ROW()-14)/2),0)),"",OFFSET('9. METAS'!$R$20,INT((ROW()-14)/2),0)))</f>
        <v/>
      </c>
      <c r="K457" s="196" t="str">
        <f ca="1">IF(MOD(ROW()-13,2)=0,IF(ISBLANK(OFFSET('11. SEGUIMIENTO 2026'!$O$14,INT((ROW()-13)/2),0)),"",OFFSET('11. SEGUIMIENTO 2026'!$O$14,INT((ROW()-13)/2),0)),IF(ISBLANK(OFFSET('9. METAS'!$S$20,INT((ROW()-14)/2),0)),"",OFFSET('9. METAS'!$S$20,INT((ROW()-14)/2),0)))</f>
        <v/>
      </c>
      <c r="L457" s="196" t="str">
        <f ca="1">IF(MOD(ROW()-13,2)=0,IF(ISBLANK(OFFSET('11. SEGUIMIENTO 2026'!$P$14,INT((ROW()-13)/2),0)),"",OFFSET('11. SEGUIMIENTO 2026'!$P$14,INT((ROW()-13)/2),0)),IF(ISBLANK(OFFSET('9. METAS'!$T$20,INT((ROW()-14)/2),0)),"",OFFSET('9. METAS'!$T$20,INT((ROW()-14)/2),0)))</f>
        <v/>
      </c>
      <c r="M457" s="197" t="str">
        <f ca="1">IF(MOD(ROW()-13,2)=0,IF(ISBLANK(OFFSET('11. SEGUIMIENTO 2026'!$Q$14,INT((ROW()-13)/2),0)),"",OFFSET('11. SEGUIMIENTO 2026'!$Q$14,INT((ROW()-13)/2),0)),IF(ISBLANK(OFFSET('9. METAS'!$U$20,INT((ROW()-14)/2),0)),"",OFFSET('9. METAS'!$U$20,INT((ROW()-14)/2),0)))</f>
        <v/>
      </c>
      <c r="N457" s="769" t="str">
        <f ca="1">IFERROR(J457/J458,"ND")</f>
        <v>ND</v>
      </c>
      <c r="O457" s="771" t="str">
        <f ca="1">IFERROR(((J457+K457+L457)/H457),"ND")</f>
        <v>ND</v>
      </c>
      <c r="P457" s="775"/>
    </row>
    <row r="458" spans="3:16">
      <c r="C458" s="747"/>
      <c r="D458" s="749"/>
      <c r="E458" s="749"/>
      <c r="F458" s="751"/>
      <c r="G458" s="753"/>
      <c r="H458" s="760"/>
      <c r="I458" s="764"/>
      <c r="J458" s="195" t="str">
        <f ca="1">IF(MOD(ROW()-13,2)=0,IF(ISBLANK(OFFSET('11. SEGUIMIENTO 2026'!$N$14,INT((ROW()-13)/2),0)),"",OFFSET('11. SEGUIMIENTO 2026'!$N$14,INT((ROW()-13)/2),0)),IF(ISBLANK(OFFSET('9. METAS'!$R$20,INT((ROW()-14)/2),0)),"",OFFSET('9. METAS'!$R$20,INT((ROW()-14)/2),0)))</f>
        <v/>
      </c>
      <c r="K458" s="196" t="str">
        <f ca="1">IF(MOD(ROW()-13,2)=0,IF(ISBLANK(OFFSET('11. SEGUIMIENTO 2026'!$O$14,INT((ROW()-13)/2),0)),"",OFFSET('11. SEGUIMIENTO 2026'!$O$14,INT((ROW()-13)/2),0)),IF(ISBLANK(OFFSET('9. METAS'!$S$20,INT((ROW()-14)/2),0)),"",OFFSET('9. METAS'!$S$20,INT((ROW()-14)/2),0)))</f>
        <v/>
      </c>
      <c r="L458" s="196" t="str">
        <f ca="1">IF(MOD(ROW()-13,2)=0,IF(ISBLANK(OFFSET('11. SEGUIMIENTO 2026'!$P$14,INT((ROW()-13)/2),0)),"",OFFSET('11. SEGUIMIENTO 2026'!$P$14,INT((ROW()-13)/2),0)),IF(ISBLANK(OFFSET('9. METAS'!$T$20,INT((ROW()-14)/2),0)),"",OFFSET('9. METAS'!$T$20,INT((ROW()-14)/2),0)))</f>
        <v/>
      </c>
      <c r="M458" s="197" t="str">
        <f ca="1">IF(MOD(ROW()-13,2)=0,IF(ISBLANK(OFFSET('11. SEGUIMIENTO 2026'!$Q$14,INT((ROW()-13)/2),0)),"",OFFSET('11. SEGUIMIENTO 2026'!$Q$14,INT((ROW()-13)/2),0)),IF(ISBLANK(OFFSET('9. METAS'!$U$20,INT((ROW()-14)/2),0)),"",OFFSET('9. METAS'!$U$20,INT((ROW()-14)/2),0)))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METAS'!$L$20,INT((ROW()-13)/2),0)),"",OFFSET('9. METAS'!$L$20,INT((ROW()-13)/2),0))</f>
        <v/>
      </c>
      <c r="I459" s="763"/>
      <c r="J459" s="195" t="str">
        <f ca="1">IF(MOD(ROW()-13,2)=0,IF(ISBLANK(OFFSET('11. SEGUIMIENTO 2026'!$N$14,INT((ROW()-13)/2),0)),"",OFFSET('11. SEGUIMIENTO 2026'!$N$14,INT((ROW()-13)/2),0)),IF(ISBLANK(OFFSET('9. METAS'!$R$20,INT((ROW()-14)/2),0)),"",OFFSET('9. METAS'!$R$20,INT((ROW()-14)/2),0)))</f>
        <v/>
      </c>
      <c r="K459" s="196" t="str">
        <f ca="1">IF(MOD(ROW()-13,2)=0,IF(ISBLANK(OFFSET('11. SEGUIMIENTO 2026'!$O$14,INT((ROW()-13)/2),0)),"",OFFSET('11. SEGUIMIENTO 2026'!$O$14,INT((ROW()-13)/2),0)),IF(ISBLANK(OFFSET('9. METAS'!$S$20,INT((ROW()-14)/2),0)),"",OFFSET('9. METAS'!$S$20,INT((ROW()-14)/2),0)))</f>
        <v/>
      </c>
      <c r="L459" s="196" t="str">
        <f ca="1">IF(MOD(ROW()-13,2)=0,IF(ISBLANK(OFFSET('11. SEGUIMIENTO 2026'!$P$14,INT((ROW()-13)/2),0)),"",OFFSET('11. SEGUIMIENTO 2026'!$P$14,INT((ROW()-13)/2),0)),IF(ISBLANK(OFFSET('9. METAS'!$T$20,INT((ROW()-14)/2),0)),"",OFFSET('9. METAS'!$T$20,INT((ROW()-14)/2),0)))</f>
        <v/>
      </c>
      <c r="M459" s="197" t="str">
        <f ca="1">IF(MOD(ROW()-13,2)=0,IF(ISBLANK(OFFSET('11. SEGUIMIENTO 2026'!$Q$14,INT((ROW()-13)/2),0)),"",OFFSET('11. SEGUIMIENTO 2026'!$Q$14,INT((ROW()-13)/2),0)),IF(ISBLANK(OFFSET('9. METAS'!$U$20,INT((ROW()-14)/2),0)),"",OFFSET('9. METAS'!$U$20,INT((ROW()-14)/2),0)))</f>
        <v/>
      </c>
      <c r="N459" s="769" t="str">
        <f ca="1">IFERROR(J459/J460,"ND")</f>
        <v>ND</v>
      </c>
      <c r="O459" s="771" t="str">
        <f ca="1">IFERROR(((J459+K459+L459)/H459),"ND")</f>
        <v>ND</v>
      </c>
      <c r="P459" s="775"/>
    </row>
    <row r="460" spans="3:16">
      <c r="C460" s="747"/>
      <c r="D460" s="749"/>
      <c r="E460" s="749"/>
      <c r="F460" s="751"/>
      <c r="G460" s="753"/>
      <c r="H460" s="760"/>
      <c r="I460" s="764"/>
      <c r="J460" s="195" t="str">
        <f ca="1">IF(MOD(ROW()-13,2)=0,IF(ISBLANK(OFFSET('11. SEGUIMIENTO 2026'!$N$14,INT((ROW()-13)/2),0)),"",OFFSET('11. SEGUIMIENTO 2026'!$N$14,INT((ROW()-13)/2),0)),IF(ISBLANK(OFFSET('9. METAS'!$R$20,INT((ROW()-14)/2),0)),"",OFFSET('9. METAS'!$R$20,INT((ROW()-14)/2),0)))</f>
        <v/>
      </c>
      <c r="K460" s="196" t="str">
        <f ca="1">IF(MOD(ROW()-13,2)=0,IF(ISBLANK(OFFSET('11. SEGUIMIENTO 2026'!$O$14,INT((ROW()-13)/2),0)),"",OFFSET('11. SEGUIMIENTO 2026'!$O$14,INT((ROW()-13)/2),0)),IF(ISBLANK(OFFSET('9. METAS'!$S$20,INT((ROW()-14)/2),0)),"",OFFSET('9. METAS'!$S$20,INT((ROW()-14)/2),0)))</f>
        <v/>
      </c>
      <c r="L460" s="196" t="str">
        <f ca="1">IF(MOD(ROW()-13,2)=0,IF(ISBLANK(OFFSET('11. SEGUIMIENTO 2026'!$P$14,INT((ROW()-13)/2),0)),"",OFFSET('11. SEGUIMIENTO 2026'!$P$14,INT((ROW()-13)/2),0)),IF(ISBLANK(OFFSET('9. METAS'!$T$20,INT((ROW()-14)/2),0)),"",OFFSET('9. METAS'!$T$20,INT((ROW()-14)/2),0)))</f>
        <v/>
      </c>
      <c r="M460" s="197" t="str">
        <f ca="1">IF(MOD(ROW()-13,2)=0,IF(ISBLANK(OFFSET('11. SEGUIMIENTO 2026'!$Q$14,INT((ROW()-13)/2),0)),"",OFFSET('11. SEGUIMIENTO 2026'!$Q$14,INT((ROW()-13)/2),0)),IF(ISBLANK(OFFSET('9. METAS'!$U$20,INT((ROW()-14)/2),0)),"",OFFSET('9. METAS'!$U$20,INT((ROW()-14)/2),0)))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METAS'!$L$20,INT((ROW()-13)/2),0)),"",OFFSET('9. METAS'!$L$20,INT((ROW()-13)/2),0))</f>
        <v/>
      </c>
      <c r="I461" s="763"/>
      <c r="J461" s="195" t="str">
        <f ca="1">IF(MOD(ROW()-13,2)=0,IF(ISBLANK(OFFSET('11. SEGUIMIENTO 2026'!$N$14,INT((ROW()-13)/2),0)),"",OFFSET('11. SEGUIMIENTO 2026'!$N$14,INT((ROW()-13)/2),0)),IF(ISBLANK(OFFSET('9. METAS'!$R$20,INT((ROW()-14)/2),0)),"",OFFSET('9. METAS'!$R$20,INT((ROW()-14)/2),0)))</f>
        <v/>
      </c>
      <c r="K461" s="196" t="str">
        <f ca="1">IF(MOD(ROW()-13,2)=0,IF(ISBLANK(OFFSET('11. SEGUIMIENTO 2026'!$O$14,INT((ROW()-13)/2),0)),"",OFFSET('11. SEGUIMIENTO 2026'!$O$14,INT((ROW()-13)/2),0)),IF(ISBLANK(OFFSET('9. METAS'!$S$20,INT((ROW()-14)/2),0)),"",OFFSET('9. METAS'!$S$20,INT((ROW()-14)/2),0)))</f>
        <v/>
      </c>
      <c r="L461" s="196" t="str">
        <f ca="1">IF(MOD(ROW()-13,2)=0,IF(ISBLANK(OFFSET('11. SEGUIMIENTO 2026'!$P$14,INT((ROW()-13)/2),0)),"",OFFSET('11. SEGUIMIENTO 2026'!$P$14,INT((ROW()-13)/2),0)),IF(ISBLANK(OFFSET('9. METAS'!$T$20,INT((ROW()-14)/2),0)),"",OFFSET('9. METAS'!$T$20,INT((ROW()-14)/2),0)))</f>
        <v/>
      </c>
      <c r="M461" s="197" t="str">
        <f ca="1">IF(MOD(ROW()-13,2)=0,IF(ISBLANK(OFFSET('11. SEGUIMIENTO 2026'!$Q$14,INT((ROW()-13)/2),0)),"",OFFSET('11. SEGUIMIENTO 2026'!$Q$14,INT((ROW()-13)/2),0)),IF(ISBLANK(OFFSET('9. METAS'!$U$20,INT((ROW()-14)/2),0)),"",OFFSET('9. METAS'!$U$20,INT((ROW()-14)/2),0)))</f>
        <v/>
      </c>
      <c r="N461" s="769" t="str">
        <f ca="1">IFERROR(J461/J462,"ND")</f>
        <v>ND</v>
      </c>
      <c r="O461" s="771" t="str">
        <f ca="1">IFERROR(((J461+K461+L461)/H461),"ND")</f>
        <v>ND</v>
      </c>
      <c r="P461" s="775"/>
    </row>
    <row r="462" spans="3:16">
      <c r="C462" s="747"/>
      <c r="D462" s="749"/>
      <c r="E462" s="749"/>
      <c r="F462" s="751"/>
      <c r="G462" s="753"/>
      <c r="H462" s="760"/>
      <c r="I462" s="764"/>
      <c r="J462" s="195" t="str">
        <f ca="1">IF(MOD(ROW()-13,2)=0,IF(ISBLANK(OFFSET('11. SEGUIMIENTO 2026'!$N$14,INT((ROW()-13)/2),0)),"",OFFSET('11. SEGUIMIENTO 2026'!$N$14,INT((ROW()-13)/2),0)),IF(ISBLANK(OFFSET('9. METAS'!$R$20,INT((ROW()-14)/2),0)),"",OFFSET('9. METAS'!$R$20,INT((ROW()-14)/2),0)))</f>
        <v/>
      </c>
      <c r="K462" s="196" t="str">
        <f ca="1">IF(MOD(ROW()-13,2)=0,IF(ISBLANK(OFFSET('11. SEGUIMIENTO 2026'!$O$14,INT((ROW()-13)/2),0)),"",OFFSET('11. SEGUIMIENTO 2026'!$O$14,INT((ROW()-13)/2),0)),IF(ISBLANK(OFFSET('9. METAS'!$S$20,INT((ROW()-14)/2),0)),"",OFFSET('9. METAS'!$S$20,INT((ROW()-14)/2),0)))</f>
        <v/>
      </c>
      <c r="L462" s="196" t="str">
        <f ca="1">IF(MOD(ROW()-13,2)=0,IF(ISBLANK(OFFSET('11. SEGUIMIENTO 2026'!$P$14,INT((ROW()-13)/2),0)),"",OFFSET('11. SEGUIMIENTO 2026'!$P$14,INT((ROW()-13)/2),0)),IF(ISBLANK(OFFSET('9. METAS'!$T$20,INT((ROW()-14)/2),0)),"",OFFSET('9. METAS'!$T$20,INT((ROW()-14)/2),0)))</f>
        <v/>
      </c>
      <c r="M462" s="197" t="str">
        <f ca="1">IF(MOD(ROW()-13,2)=0,IF(ISBLANK(OFFSET('11. SEGUIMIENTO 2026'!$Q$14,INT((ROW()-13)/2),0)),"",OFFSET('11. SEGUIMIENTO 2026'!$Q$14,INT((ROW()-13)/2),0)),IF(ISBLANK(OFFSET('9. METAS'!$U$20,INT((ROW()-14)/2),0)),"",OFFSET('9. METAS'!$U$20,INT((ROW()-14)/2),0)))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METAS'!$L$20,INT((ROW()-13)/2),0)),"",OFFSET('9. METAS'!$L$20,INT((ROW()-13)/2),0))</f>
        <v/>
      </c>
      <c r="I463" s="763"/>
      <c r="J463" s="195" t="str">
        <f ca="1">IF(MOD(ROW()-13,2)=0,IF(ISBLANK(OFFSET('11. SEGUIMIENTO 2026'!$N$14,INT((ROW()-13)/2),0)),"",OFFSET('11. SEGUIMIENTO 2026'!$N$14,INT((ROW()-13)/2),0)),IF(ISBLANK(OFFSET('9. METAS'!$R$20,INT((ROW()-14)/2),0)),"",OFFSET('9. METAS'!$R$20,INT((ROW()-14)/2),0)))</f>
        <v/>
      </c>
      <c r="K463" s="196" t="str">
        <f ca="1">IF(MOD(ROW()-13,2)=0,IF(ISBLANK(OFFSET('11. SEGUIMIENTO 2026'!$O$14,INT((ROW()-13)/2),0)),"",OFFSET('11. SEGUIMIENTO 2026'!$O$14,INT((ROW()-13)/2),0)),IF(ISBLANK(OFFSET('9. METAS'!$S$20,INT((ROW()-14)/2),0)),"",OFFSET('9. METAS'!$S$20,INT((ROW()-14)/2),0)))</f>
        <v/>
      </c>
      <c r="L463" s="196" t="str">
        <f ca="1">IF(MOD(ROW()-13,2)=0,IF(ISBLANK(OFFSET('11. SEGUIMIENTO 2026'!$P$14,INT((ROW()-13)/2),0)),"",OFFSET('11. SEGUIMIENTO 2026'!$P$14,INT((ROW()-13)/2),0)),IF(ISBLANK(OFFSET('9. METAS'!$T$20,INT((ROW()-14)/2),0)),"",OFFSET('9. METAS'!$T$20,INT((ROW()-14)/2),0)))</f>
        <v/>
      </c>
      <c r="M463" s="197" t="str">
        <f ca="1">IF(MOD(ROW()-13,2)=0,IF(ISBLANK(OFFSET('11. SEGUIMIENTO 2026'!$Q$14,INT((ROW()-13)/2),0)),"",OFFSET('11. SEGUIMIENTO 2026'!$Q$14,INT((ROW()-13)/2),0)),IF(ISBLANK(OFFSET('9. METAS'!$U$20,INT((ROW()-14)/2),0)),"",OFFSET('9. METAS'!$U$20,INT((ROW()-14)/2),0)))</f>
        <v/>
      </c>
      <c r="N463" s="769" t="str">
        <f ca="1">IFERROR(J463/J464,"ND")</f>
        <v>ND</v>
      </c>
      <c r="O463" s="771" t="str">
        <f ca="1">IFERROR(((J463+K463+L463)/H463),"ND")</f>
        <v>ND</v>
      </c>
      <c r="P463" s="775"/>
    </row>
    <row r="464" spans="3:16">
      <c r="C464" s="747"/>
      <c r="D464" s="749"/>
      <c r="E464" s="749"/>
      <c r="F464" s="751"/>
      <c r="G464" s="753"/>
      <c r="H464" s="760"/>
      <c r="I464" s="764"/>
      <c r="J464" s="195" t="str">
        <f ca="1">IF(MOD(ROW()-13,2)=0,IF(ISBLANK(OFFSET('11. SEGUIMIENTO 2026'!$N$14,INT((ROW()-13)/2),0)),"",OFFSET('11. SEGUIMIENTO 2026'!$N$14,INT((ROW()-13)/2),0)),IF(ISBLANK(OFFSET('9. METAS'!$R$20,INT((ROW()-14)/2),0)),"",OFFSET('9. METAS'!$R$20,INT((ROW()-14)/2),0)))</f>
        <v/>
      </c>
      <c r="K464" s="196" t="str">
        <f ca="1">IF(MOD(ROW()-13,2)=0,IF(ISBLANK(OFFSET('11. SEGUIMIENTO 2026'!$O$14,INT((ROW()-13)/2),0)),"",OFFSET('11. SEGUIMIENTO 2026'!$O$14,INT((ROW()-13)/2),0)),IF(ISBLANK(OFFSET('9. METAS'!$S$20,INT((ROW()-14)/2),0)),"",OFFSET('9. METAS'!$S$20,INT((ROW()-14)/2),0)))</f>
        <v/>
      </c>
      <c r="L464" s="196" t="str">
        <f ca="1">IF(MOD(ROW()-13,2)=0,IF(ISBLANK(OFFSET('11. SEGUIMIENTO 2026'!$P$14,INT((ROW()-13)/2),0)),"",OFFSET('11. SEGUIMIENTO 2026'!$P$14,INT((ROW()-13)/2),0)),IF(ISBLANK(OFFSET('9. METAS'!$T$20,INT((ROW()-14)/2),0)),"",OFFSET('9. METAS'!$T$20,INT((ROW()-14)/2),0)))</f>
        <v/>
      </c>
      <c r="M464" s="197" t="str">
        <f ca="1">IF(MOD(ROW()-13,2)=0,IF(ISBLANK(OFFSET('11. SEGUIMIENTO 2026'!$Q$14,INT((ROW()-13)/2),0)),"",OFFSET('11. SEGUIMIENTO 2026'!$Q$14,INT((ROW()-13)/2),0)),IF(ISBLANK(OFFSET('9. METAS'!$U$20,INT((ROW()-14)/2),0)),"",OFFSET('9. METAS'!$U$20,INT((ROW()-14)/2),0)))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METAS'!$L$20,INT((ROW()-13)/2),0)),"",OFFSET('9. METAS'!$L$20,INT((ROW()-13)/2),0))</f>
        <v/>
      </c>
      <c r="I465" s="763"/>
      <c r="J465" s="195" t="str">
        <f ca="1">IF(MOD(ROW()-13,2)=0,IF(ISBLANK(OFFSET('11. SEGUIMIENTO 2026'!$N$14,INT((ROW()-13)/2),0)),"",OFFSET('11. SEGUIMIENTO 2026'!$N$14,INT((ROW()-13)/2),0)),IF(ISBLANK(OFFSET('9. METAS'!$R$20,INT((ROW()-14)/2),0)),"",OFFSET('9. METAS'!$R$20,INT((ROW()-14)/2),0)))</f>
        <v/>
      </c>
      <c r="K465" s="196" t="str">
        <f ca="1">IF(MOD(ROW()-13,2)=0,IF(ISBLANK(OFFSET('11. SEGUIMIENTO 2026'!$O$14,INT((ROW()-13)/2),0)),"",OFFSET('11. SEGUIMIENTO 2026'!$O$14,INT((ROW()-13)/2),0)),IF(ISBLANK(OFFSET('9. METAS'!$S$20,INT((ROW()-14)/2),0)),"",OFFSET('9. METAS'!$S$20,INT((ROW()-14)/2),0)))</f>
        <v/>
      </c>
      <c r="L465" s="196" t="str">
        <f ca="1">IF(MOD(ROW()-13,2)=0,IF(ISBLANK(OFFSET('11. SEGUIMIENTO 2026'!$P$14,INT((ROW()-13)/2),0)),"",OFFSET('11. SEGUIMIENTO 2026'!$P$14,INT((ROW()-13)/2),0)),IF(ISBLANK(OFFSET('9. METAS'!$T$20,INT((ROW()-14)/2),0)),"",OFFSET('9. METAS'!$T$20,INT((ROW()-14)/2),0)))</f>
        <v/>
      </c>
      <c r="M465" s="197" t="str">
        <f ca="1">IF(MOD(ROW()-13,2)=0,IF(ISBLANK(OFFSET('11. SEGUIMIENTO 2026'!$Q$14,INT((ROW()-13)/2),0)),"",OFFSET('11. SEGUIMIENTO 2026'!$Q$14,INT((ROW()-13)/2),0)),IF(ISBLANK(OFFSET('9. METAS'!$U$20,INT((ROW()-14)/2),0)),"",OFFSET('9. METAS'!$U$20,INT((ROW()-14)/2),0)))</f>
        <v/>
      </c>
      <c r="N465" s="769" t="str">
        <f ca="1">IFERROR(J465/J466,"ND")</f>
        <v>ND</v>
      </c>
      <c r="O465" s="771" t="str">
        <f ca="1">IFERROR(((J465+K465+L465)/H465),"ND")</f>
        <v>ND</v>
      </c>
      <c r="P465" s="775"/>
    </row>
    <row r="466" spans="3:16">
      <c r="C466" s="747"/>
      <c r="D466" s="749"/>
      <c r="E466" s="749"/>
      <c r="F466" s="751"/>
      <c r="G466" s="753"/>
      <c r="H466" s="760"/>
      <c r="I466" s="764"/>
      <c r="J466" s="195" t="str">
        <f ca="1">IF(MOD(ROW()-13,2)=0,IF(ISBLANK(OFFSET('11. SEGUIMIENTO 2026'!$N$14,INT((ROW()-13)/2),0)),"",OFFSET('11. SEGUIMIENTO 2026'!$N$14,INT((ROW()-13)/2),0)),IF(ISBLANK(OFFSET('9. METAS'!$R$20,INT((ROW()-14)/2),0)),"",OFFSET('9. METAS'!$R$20,INT((ROW()-14)/2),0)))</f>
        <v/>
      </c>
      <c r="K466" s="196" t="str">
        <f ca="1">IF(MOD(ROW()-13,2)=0,IF(ISBLANK(OFFSET('11. SEGUIMIENTO 2026'!$O$14,INT((ROW()-13)/2),0)),"",OFFSET('11. SEGUIMIENTO 2026'!$O$14,INT((ROW()-13)/2),0)),IF(ISBLANK(OFFSET('9. METAS'!$S$20,INT((ROW()-14)/2),0)),"",OFFSET('9. METAS'!$S$20,INT((ROW()-14)/2),0)))</f>
        <v/>
      </c>
      <c r="L466" s="196" t="str">
        <f ca="1">IF(MOD(ROW()-13,2)=0,IF(ISBLANK(OFFSET('11. SEGUIMIENTO 2026'!$P$14,INT((ROW()-13)/2),0)),"",OFFSET('11. SEGUIMIENTO 2026'!$P$14,INT((ROW()-13)/2),0)),IF(ISBLANK(OFFSET('9. METAS'!$T$20,INT((ROW()-14)/2),0)),"",OFFSET('9. METAS'!$T$20,INT((ROW()-14)/2),0)))</f>
        <v/>
      </c>
      <c r="M466" s="197" t="str">
        <f ca="1">IF(MOD(ROW()-13,2)=0,IF(ISBLANK(OFFSET('11. SEGUIMIENTO 2026'!$Q$14,INT((ROW()-13)/2),0)),"",OFFSET('11. SEGUIMIENTO 2026'!$Q$14,INT((ROW()-13)/2),0)),IF(ISBLANK(OFFSET('9. METAS'!$U$20,INT((ROW()-14)/2),0)),"",OFFSET('9. METAS'!$U$20,INT((ROW()-14)/2),0)))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METAS'!$L$20,INT((ROW()-13)/2),0)),"",OFFSET('9. METAS'!$L$20,INT((ROW()-13)/2),0))</f>
        <v/>
      </c>
      <c r="I467" s="763"/>
      <c r="J467" s="195" t="str">
        <f ca="1">IF(MOD(ROW()-13,2)=0,IF(ISBLANK(OFFSET('11. SEGUIMIENTO 2026'!$N$14,INT((ROW()-13)/2),0)),"",OFFSET('11. SEGUIMIENTO 2026'!$N$14,INT((ROW()-13)/2),0)),IF(ISBLANK(OFFSET('9. METAS'!$R$20,INT((ROW()-14)/2),0)),"",OFFSET('9. METAS'!$R$20,INT((ROW()-14)/2),0)))</f>
        <v/>
      </c>
      <c r="K467" s="196" t="str">
        <f ca="1">IF(MOD(ROW()-13,2)=0,IF(ISBLANK(OFFSET('11. SEGUIMIENTO 2026'!$O$14,INT((ROW()-13)/2),0)),"",OFFSET('11. SEGUIMIENTO 2026'!$O$14,INT((ROW()-13)/2),0)),IF(ISBLANK(OFFSET('9. METAS'!$S$20,INT((ROW()-14)/2),0)),"",OFFSET('9. METAS'!$S$20,INT((ROW()-14)/2),0)))</f>
        <v/>
      </c>
      <c r="L467" s="196" t="str">
        <f ca="1">IF(MOD(ROW()-13,2)=0,IF(ISBLANK(OFFSET('11. SEGUIMIENTO 2026'!$P$14,INT((ROW()-13)/2),0)),"",OFFSET('11. SEGUIMIENTO 2026'!$P$14,INT((ROW()-13)/2),0)),IF(ISBLANK(OFFSET('9. METAS'!$T$20,INT((ROW()-14)/2),0)),"",OFFSET('9. METAS'!$T$20,INT((ROW()-14)/2),0)))</f>
        <v/>
      </c>
      <c r="M467" s="197" t="str">
        <f ca="1">IF(MOD(ROW()-13,2)=0,IF(ISBLANK(OFFSET('11. SEGUIMIENTO 2026'!$Q$14,INT((ROW()-13)/2),0)),"",OFFSET('11. SEGUIMIENTO 2026'!$Q$14,INT((ROW()-13)/2),0)),IF(ISBLANK(OFFSET('9. METAS'!$U$20,INT((ROW()-14)/2),0)),"",OFFSET('9. METAS'!$U$20,INT((ROW()-14)/2),0)))</f>
        <v/>
      </c>
      <c r="N467" s="769" t="str">
        <f ca="1">IFERROR(J467/J468,"ND")</f>
        <v>ND</v>
      </c>
      <c r="O467" s="771" t="str">
        <f ca="1">IFERROR(((J467+K467+L467)/H467),"ND")</f>
        <v>ND</v>
      </c>
      <c r="P467" s="775"/>
    </row>
    <row r="468" spans="3:16">
      <c r="C468" s="747"/>
      <c r="D468" s="749"/>
      <c r="E468" s="749"/>
      <c r="F468" s="751"/>
      <c r="G468" s="753"/>
      <c r="H468" s="760"/>
      <c r="I468" s="764"/>
      <c r="J468" s="195" t="str">
        <f ca="1">IF(MOD(ROW()-13,2)=0,IF(ISBLANK(OFFSET('11. SEGUIMIENTO 2026'!$N$14,INT((ROW()-13)/2),0)),"",OFFSET('11. SEGUIMIENTO 2026'!$N$14,INT((ROW()-13)/2),0)),IF(ISBLANK(OFFSET('9. METAS'!$R$20,INT((ROW()-14)/2),0)),"",OFFSET('9. METAS'!$R$20,INT((ROW()-14)/2),0)))</f>
        <v/>
      </c>
      <c r="K468" s="196" t="str">
        <f ca="1">IF(MOD(ROW()-13,2)=0,IF(ISBLANK(OFFSET('11. SEGUIMIENTO 2026'!$O$14,INT((ROW()-13)/2),0)),"",OFFSET('11. SEGUIMIENTO 2026'!$O$14,INT((ROW()-13)/2),0)),IF(ISBLANK(OFFSET('9. METAS'!$S$20,INT((ROW()-14)/2),0)),"",OFFSET('9. METAS'!$S$20,INT((ROW()-14)/2),0)))</f>
        <v/>
      </c>
      <c r="L468" s="196" t="str">
        <f ca="1">IF(MOD(ROW()-13,2)=0,IF(ISBLANK(OFFSET('11. SEGUIMIENTO 2026'!$P$14,INT((ROW()-13)/2),0)),"",OFFSET('11. SEGUIMIENTO 2026'!$P$14,INT((ROW()-13)/2),0)),IF(ISBLANK(OFFSET('9. METAS'!$T$20,INT((ROW()-14)/2),0)),"",OFFSET('9. METAS'!$T$20,INT((ROW()-14)/2),0)))</f>
        <v/>
      </c>
      <c r="M468" s="197" t="str">
        <f ca="1">IF(MOD(ROW()-13,2)=0,IF(ISBLANK(OFFSET('11. SEGUIMIENTO 2026'!$Q$14,INT((ROW()-13)/2),0)),"",OFFSET('11. SEGUIMIENTO 2026'!$Q$14,INT((ROW()-13)/2),0)),IF(ISBLANK(OFFSET('9. METAS'!$U$20,INT((ROW()-14)/2),0)),"",OFFSET('9. METAS'!$U$20,INT((ROW()-14)/2),0)))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METAS'!$L$20,INT((ROW()-13)/2),0)),"",OFFSET('9. METAS'!$L$20,INT((ROW()-13)/2),0))</f>
        <v/>
      </c>
      <c r="I469" s="763"/>
      <c r="J469" s="195" t="str">
        <f ca="1">IF(MOD(ROW()-13,2)=0,IF(ISBLANK(OFFSET('11. SEGUIMIENTO 2026'!$N$14,INT((ROW()-13)/2),0)),"",OFFSET('11. SEGUIMIENTO 2026'!$N$14,INT((ROW()-13)/2),0)),IF(ISBLANK(OFFSET('9. METAS'!$R$20,INT((ROW()-14)/2),0)),"",OFFSET('9. METAS'!$R$20,INT((ROW()-14)/2),0)))</f>
        <v/>
      </c>
      <c r="K469" s="196" t="str">
        <f ca="1">IF(MOD(ROW()-13,2)=0,IF(ISBLANK(OFFSET('11. SEGUIMIENTO 2026'!$O$14,INT((ROW()-13)/2),0)),"",OFFSET('11. SEGUIMIENTO 2026'!$O$14,INT((ROW()-13)/2),0)),IF(ISBLANK(OFFSET('9. METAS'!$S$20,INT((ROW()-14)/2),0)),"",OFFSET('9. METAS'!$S$20,INT((ROW()-14)/2),0)))</f>
        <v/>
      </c>
      <c r="L469" s="196" t="str">
        <f ca="1">IF(MOD(ROW()-13,2)=0,IF(ISBLANK(OFFSET('11. SEGUIMIENTO 2026'!$P$14,INT((ROW()-13)/2),0)),"",OFFSET('11. SEGUIMIENTO 2026'!$P$14,INT((ROW()-13)/2),0)),IF(ISBLANK(OFFSET('9. METAS'!$T$20,INT((ROW()-14)/2),0)),"",OFFSET('9. METAS'!$T$20,INT((ROW()-14)/2),0)))</f>
        <v/>
      </c>
      <c r="M469" s="197" t="str">
        <f ca="1">IF(MOD(ROW()-13,2)=0,IF(ISBLANK(OFFSET('11. SEGUIMIENTO 2026'!$Q$14,INT((ROW()-13)/2),0)),"",OFFSET('11. SEGUIMIENTO 2026'!$Q$14,INT((ROW()-13)/2),0)),IF(ISBLANK(OFFSET('9. METAS'!$U$20,INT((ROW()-14)/2),0)),"",OFFSET('9. METAS'!$U$20,INT((ROW()-14)/2),0)))</f>
        <v/>
      </c>
      <c r="N469" s="769" t="str">
        <f ca="1">IFERROR(J469/J470,"ND")</f>
        <v>ND</v>
      </c>
      <c r="O469" s="771" t="str">
        <f ca="1">IFERROR(((J469+K469+L469)/H469),"ND")</f>
        <v>ND</v>
      </c>
      <c r="P469" s="775"/>
    </row>
    <row r="470" spans="3:16">
      <c r="C470" s="747"/>
      <c r="D470" s="749"/>
      <c r="E470" s="749"/>
      <c r="F470" s="751"/>
      <c r="G470" s="753"/>
      <c r="H470" s="760"/>
      <c r="I470" s="764"/>
      <c r="J470" s="195" t="str">
        <f ca="1">IF(MOD(ROW()-13,2)=0,IF(ISBLANK(OFFSET('11. SEGUIMIENTO 2026'!$N$14,INT((ROW()-13)/2),0)),"",OFFSET('11. SEGUIMIENTO 2026'!$N$14,INT((ROW()-13)/2),0)),IF(ISBLANK(OFFSET('9. METAS'!$R$20,INT((ROW()-14)/2),0)),"",OFFSET('9. METAS'!$R$20,INT((ROW()-14)/2),0)))</f>
        <v/>
      </c>
      <c r="K470" s="196" t="str">
        <f ca="1">IF(MOD(ROW()-13,2)=0,IF(ISBLANK(OFFSET('11. SEGUIMIENTO 2026'!$O$14,INT((ROW()-13)/2),0)),"",OFFSET('11. SEGUIMIENTO 2026'!$O$14,INT((ROW()-13)/2),0)),IF(ISBLANK(OFFSET('9. METAS'!$S$20,INT((ROW()-14)/2),0)),"",OFFSET('9. METAS'!$S$20,INT((ROW()-14)/2),0)))</f>
        <v/>
      </c>
      <c r="L470" s="196" t="str">
        <f ca="1">IF(MOD(ROW()-13,2)=0,IF(ISBLANK(OFFSET('11. SEGUIMIENTO 2026'!$P$14,INT((ROW()-13)/2),0)),"",OFFSET('11. SEGUIMIENTO 2026'!$P$14,INT((ROW()-13)/2),0)),IF(ISBLANK(OFFSET('9. METAS'!$T$20,INT((ROW()-14)/2),0)),"",OFFSET('9. METAS'!$T$20,INT((ROW()-14)/2),0)))</f>
        <v/>
      </c>
      <c r="M470" s="197" t="str">
        <f ca="1">IF(MOD(ROW()-13,2)=0,IF(ISBLANK(OFFSET('11. SEGUIMIENTO 2026'!$Q$14,INT((ROW()-13)/2),0)),"",OFFSET('11. SEGUIMIENTO 2026'!$Q$14,INT((ROW()-13)/2),0)),IF(ISBLANK(OFFSET('9. METAS'!$U$20,INT((ROW()-14)/2),0)),"",OFFSET('9. METAS'!$U$20,INT((ROW()-14)/2),0)))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METAS'!$L$20,INT((ROW()-13)/2),0)),"",OFFSET('9. METAS'!$L$20,INT((ROW()-13)/2),0))</f>
        <v/>
      </c>
      <c r="I471" s="763"/>
      <c r="J471" s="195" t="str">
        <f ca="1">IF(MOD(ROW()-13,2)=0,IF(ISBLANK(OFFSET('11. SEGUIMIENTO 2026'!$N$14,INT((ROW()-13)/2),0)),"",OFFSET('11. SEGUIMIENTO 2026'!$N$14,INT((ROW()-13)/2),0)),IF(ISBLANK(OFFSET('9. METAS'!$R$20,INT((ROW()-14)/2),0)),"",OFFSET('9. METAS'!$R$20,INT((ROW()-14)/2),0)))</f>
        <v/>
      </c>
      <c r="K471" s="196" t="str">
        <f ca="1">IF(MOD(ROW()-13,2)=0,IF(ISBLANK(OFFSET('11. SEGUIMIENTO 2026'!$O$14,INT((ROW()-13)/2),0)),"",OFFSET('11. SEGUIMIENTO 2026'!$O$14,INT((ROW()-13)/2),0)),IF(ISBLANK(OFFSET('9. METAS'!$S$20,INT((ROW()-14)/2),0)),"",OFFSET('9. METAS'!$S$20,INT((ROW()-14)/2),0)))</f>
        <v/>
      </c>
      <c r="L471" s="196" t="str">
        <f ca="1">IF(MOD(ROW()-13,2)=0,IF(ISBLANK(OFFSET('11. SEGUIMIENTO 2026'!$P$14,INT((ROW()-13)/2),0)),"",OFFSET('11. SEGUIMIENTO 2026'!$P$14,INT((ROW()-13)/2),0)),IF(ISBLANK(OFFSET('9. METAS'!$T$20,INT((ROW()-14)/2),0)),"",OFFSET('9. METAS'!$T$20,INT((ROW()-14)/2),0)))</f>
        <v/>
      </c>
      <c r="M471" s="197" t="str">
        <f ca="1">IF(MOD(ROW()-13,2)=0,IF(ISBLANK(OFFSET('11. SEGUIMIENTO 2026'!$Q$14,INT((ROW()-13)/2),0)),"",OFFSET('11. SEGUIMIENTO 2026'!$Q$14,INT((ROW()-13)/2),0)),IF(ISBLANK(OFFSET('9. METAS'!$U$20,INT((ROW()-14)/2),0)),"",OFFSET('9. METAS'!$U$20,INT((ROW()-14)/2),0)))</f>
        <v/>
      </c>
      <c r="N471" s="769" t="str">
        <f ca="1">IFERROR(J471/J472,"ND")</f>
        <v>ND</v>
      </c>
      <c r="O471" s="771" t="str">
        <f ca="1">IFERROR(((J471+K471+L471)/H471),"ND")</f>
        <v>ND</v>
      </c>
      <c r="P471" s="775"/>
    </row>
    <row r="472" spans="3:16">
      <c r="C472" s="747"/>
      <c r="D472" s="749"/>
      <c r="E472" s="749"/>
      <c r="F472" s="751"/>
      <c r="G472" s="753"/>
      <c r="H472" s="760"/>
      <c r="I472" s="764"/>
      <c r="J472" s="195" t="str">
        <f ca="1">IF(MOD(ROW()-13,2)=0,IF(ISBLANK(OFFSET('11. SEGUIMIENTO 2026'!$N$14,INT((ROW()-13)/2),0)),"",OFFSET('11. SEGUIMIENTO 2026'!$N$14,INT((ROW()-13)/2),0)),IF(ISBLANK(OFFSET('9. METAS'!$R$20,INT((ROW()-14)/2),0)),"",OFFSET('9. METAS'!$R$20,INT((ROW()-14)/2),0)))</f>
        <v/>
      </c>
      <c r="K472" s="196" t="str">
        <f ca="1">IF(MOD(ROW()-13,2)=0,IF(ISBLANK(OFFSET('11. SEGUIMIENTO 2026'!$O$14,INT((ROW()-13)/2),0)),"",OFFSET('11. SEGUIMIENTO 2026'!$O$14,INT((ROW()-13)/2),0)),IF(ISBLANK(OFFSET('9. METAS'!$S$20,INT((ROW()-14)/2),0)),"",OFFSET('9. METAS'!$S$20,INT((ROW()-14)/2),0)))</f>
        <v/>
      </c>
      <c r="L472" s="196" t="str">
        <f ca="1">IF(MOD(ROW()-13,2)=0,IF(ISBLANK(OFFSET('11. SEGUIMIENTO 2026'!$P$14,INT((ROW()-13)/2),0)),"",OFFSET('11. SEGUIMIENTO 2026'!$P$14,INT((ROW()-13)/2),0)),IF(ISBLANK(OFFSET('9. METAS'!$T$20,INT((ROW()-14)/2),0)),"",OFFSET('9. METAS'!$T$20,INT((ROW()-14)/2),0)))</f>
        <v/>
      </c>
      <c r="M472" s="197" t="str">
        <f ca="1">IF(MOD(ROW()-13,2)=0,IF(ISBLANK(OFFSET('11. SEGUIMIENTO 2026'!$Q$14,INT((ROW()-13)/2),0)),"",OFFSET('11. SEGUIMIENTO 2026'!$Q$14,INT((ROW()-13)/2),0)),IF(ISBLANK(OFFSET('9. METAS'!$U$20,INT((ROW()-14)/2),0)),"",OFFSET('9. METAS'!$U$20,INT((ROW()-14)/2),0)))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METAS'!$L$20,INT((ROW()-13)/2),0)),"",OFFSET('9. METAS'!$L$20,INT((ROW()-13)/2),0))</f>
        <v/>
      </c>
      <c r="I473" s="763"/>
      <c r="J473" s="195" t="str">
        <f ca="1">IF(MOD(ROW()-13,2)=0,IF(ISBLANK(OFFSET('11. SEGUIMIENTO 2026'!$N$14,INT((ROW()-13)/2),0)),"",OFFSET('11. SEGUIMIENTO 2026'!$N$14,INT((ROW()-13)/2),0)),IF(ISBLANK(OFFSET('9. METAS'!$R$20,INT((ROW()-14)/2),0)),"",OFFSET('9. METAS'!$R$20,INT((ROW()-14)/2),0)))</f>
        <v/>
      </c>
      <c r="K473" s="196" t="str">
        <f ca="1">IF(MOD(ROW()-13,2)=0,IF(ISBLANK(OFFSET('11. SEGUIMIENTO 2026'!$O$14,INT((ROW()-13)/2),0)),"",OFFSET('11. SEGUIMIENTO 2026'!$O$14,INT((ROW()-13)/2),0)),IF(ISBLANK(OFFSET('9. METAS'!$S$20,INT((ROW()-14)/2),0)),"",OFFSET('9. METAS'!$S$20,INT((ROW()-14)/2),0)))</f>
        <v/>
      </c>
      <c r="L473" s="196" t="str">
        <f ca="1">IF(MOD(ROW()-13,2)=0,IF(ISBLANK(OFFSET('11. SEGUIMIENTO 2026'!$P$14,INT((ROW()-13)/2),0)),"",OFFSET('11. SEGUIMIENTO 2026'!$P$14,INT((ROW()-13)/2),0)),IF(ISBLANK(OFFSET('9. METAS'!$T$20,INT((ROW()-14)/2),0)),"",OFFSET('9. METAS'!$T$20,INT((ROW()-14)/2),0)))</f>
        <v/>
      </c>
      <c r="M473" s="197" t="str">
        <f ca="1">IF(MOD(ROW()-13,2)=0,IF(ISBLANK(OFFSET('11. SEGUIMIENTO 2026'!$Q$14,INT((ROW()-13)/2),0)),"",OFFSET('11. SEGUIMIENTO 2026'!$Q$14,INT((ROW()-13)/2),0)),IF(ISBLANK(OFFSET('9. METAS'!$U$20,INT((ROW()-14)/2),0)),"",OFFSET('9. METAS'!$U$20,INT((ROW()-14)/2),0)))</f>
        <v/>
      </c>
      <c r="N473" s="769" t="str">
        <f ca="1">IFERROR(J473/J474,"ND")</f>
        <v>ND</v>
      </c>
      <c r="O473" s="771" t="str">
        <f ca="1">IFERROR(((J473+K473+L473)/H473),"ND")</f>
        <v>ND</v>
      </c>
      <c r="P473" s="775"/>
    </row>
    <row r="474" spans="3:16" ht="15.75" thickBot="1">
      <c r="C474" s="757"/>
      <c r="D474" s="758"/>
      <c r="E474" s="758"/>
      <c r="F474" s="759"/>
      <c r="G474" s="761"/>
      <c r="H474" s="824"/>
      <c r="I474" s="825"/>
      <c r="J474" s="198" t="str">
        <f ca="1">IF(MOD(ROW()-13,2)=0,IF(ISBLANK(OFFSET('11. SEGUIMIENTO 2026'!$N$14,INT((ROW()-13)/2),0)),"",OFFSET('11. SEGUIMIENTO 2026'!$N$14,INT((ROW()-13)/2),0)),IF(ISBLANK(OFFSET('9. METAS'!$R$20,INT((ROW()-14)/2),0)),"",OFFSET('9. METAS'!$R$20,INT((ROW()-14)/2),0)))</f>
        <v/>
      </c>
      <c r="K474" s="199" t="str">
        <f ca="1">IF(MOD(ROW()-13,2)=0,IF(ISBLANK(OFFSET('11. SEGUIMIENTO 2026'!$O$14,INT((ROW()-13)/2),0)),"",OFFSET('11. SEGUIMIENTO 2026'!$O$14,INT((ROW()-13)/2),0)),IF(ISBLANK(OFFSET('9. METAS'!$S$20,INT((ROW()-14)/2),0)),"",OFFSET('9. METAS'!$S$20,INT((ROW()-14)/2),0)))</f>
        <v/>
      </c>
      <c r="L474" s="199" t="str">
        <f ca="1">IF(MOD(ROW()-13,2)=0,IF(ISBLANK(OFFSET('11. SEGUIMIENTO 2026'!$P$14,INT((ROW()-13)/2),0)),"",OFFSET('11. SEGUIMIENTO 2026'!$P$14,INT((ROW()-13)/2),0)),IF(ISBLANK(OFFSET('9. METAS'!$T$20,INT((ROW()-14)/2),0)),"",OFFSET('9. METAS'!$T$20,INT((ROW()-14)/2),0)))</f>
        <v/>
      </c>
      <c r="M474" s="200" t="str">
        <f ca="1">IF(MOD(ROW()-13,2)=0,IF(ISBLANK(OFFSET('11. SEGUIMIENTO 2026'!$Q$14,INT((ROW()-13)/2),0)),"",OFFSET('11. SEGUIMIENTO 2026'!$Q$14,INT((ROW()-13)/2),0)),IF(ISBLANK(OFFSET('9. METAS'!$U$20,INT((ROW()-14)/2),0)),"",OFFSET('9. METAS'!$U$20,INT((ROW()-14)/2),0)))</f>
        <v/>
      </c>
      <c r="N474" s="826"/>
      <c r="O474" s="772"/>
      <c r="P474" s="82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D109" sqref="D109:D110"/>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3" width="12.75" style="25"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147</v>
      </c>
      <c r="E7" s="755"/>
      <c r="F7" s="755"/>
      <c r="G7" s="755"/>
      <c r="H7" s="755"/>
      <c r="I7" s="755"/>
      <c r="J7" s="755"/>
      <c r="K7" s="755"/>
      <c r="L7" s="755"/>
      <c r="M7" s="755"/>
      <c r="P7" s="187"/>
    </row>
    <row r="8" spans="3:16" ht="27" thickBot="1">
      <c r="C8" s="191"/>
      <c r="D8" s="832"/>
      <c r="E8" s="832"/>
      <c r="F8" s="832"/>
      <c r="G8" s="832"/>
      <c r="H8" s="832"/>
      <c r="I8" s="832"/>
      <c r="J8" s="832"/>
      <c r="K8" s="832"/>
      <c r="L8" s="832"/>
      <c r="M8" s="832"/>
      <c r="P8" s="187"/>
    </row>
    <row r="9" spans="3:16" ht="39.75" customHeight="1" thickBot="1">
      <c r="C9" s="781" t="s">
        <v>137</v>
      </c>
      <c r="D9" s="782"/>
      <c r="E9" s="783"/>
      <c r="F9" s="806" t="str">
        <f>IF(ISBLANK('17. CEDULA0126'!F9),"",'17. CEDULA0126'!F9)</f>
        <v>E-PPA 2.2  PROGRAMA DE INFRAESTRUCTURA BÁSICA URBANA, MEJORAMIENTO DE IMAGEN, SERVICIOS PÚBLICOS Y OBRAS PÚBLICAS DIGNAS, SUSTENTABLES E INCLUSIVAS.</v>
      </c>
      <c r="G9" s="807"/>
      <c r="H9" s="807"/>
      <c r="I9" s="807"/>
      <c r="J9" s="807"/>
      <c r="K9" s="807"/>
      <c r="L9" s="807"/>
      <c r="M9" s="807"/>
      <c r="N9" s="807"/>
      <c r="O9" s="807"/>
      <c r="P9" s="808"/>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817" t="s">
        <v>572</v>
      </c>
    </row>
    <row r="11" spans="3:16" ht="42" customHeight="1" thickBot="1">
      <c r="C11" s="744"/>
      <c r="D11" s="741"/>
      <c r="E11" s="741"/>
      <c r="F11" s="741"/>
      <c r="G11" s="741"/>
      <c r="H11" s="741" t="s">
        <v>127</v>
      </c>
      <c r="I11" s="820" t="s">
        <v>128</v>
      </c>
      <c r="J11" s="741" t="s">
        <v>136</v>
      </c>
      <c r="K11" s="741"/>
      <c r="L11" s="741"/>
      <c r="M11" s="741"/>
      <c r="N11" s="741" t="s">
        <v>133</v>
      </c>
      <c r="O11" s="741"/>
      <c r="P11" s="818"/>
    </row>
    <row r="12" spans="3:16" ht="42" customHeight="1" thickBot="1">
      <c r="C12" s="744"/>
      <c r="D12" s="741"/>
      <c r="E12" s="741"/>
      <c r="F12" s="741"/>
      <c r="G12" s="741"/>
      <c r="H12" s="741"/>
      <c r="I12" s="820"/>
      <c r="J12" s="185" t="s">
        <v>132</v>
      </c>
      <c r="K12" s="185" t="s">
        <v>129</v>
      </c>
      <c r="L12" s="185" t="s">
        <v>130</v>
      </c>
      <c r="M12" s="185" t="s">
        <v>131</v>
      </c>
      <c r="N12" s="185" t="s">
        <v>135</v>
      </c>
      <c r="O12" s="185" t="s">
        <v>90</v>
      </c>
      <c r="P12" s="819"/>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METAS'!$L$20,INT((ROW()-13)/2),0)),"",OFFSET('9. METAS'!$L$20,INT((ROW()-13)/2),0))</f>
        <v>0</v>
      </c>
      <c r="I13" s="766" t="s">
        <v>144</v>
      </c>
      <c r="J13" s="192">
        <f ca="1">IF(MOD(ROW()-13,2)=0,IF(ISBLANK(OFFSET('11. SEGUIMIENTO 2026'!$N$14,INT((ROW()-13)/2),0)),"",OFFSET('11. SEGUIMIENTO 2026'!$N$14,INT((ROW()-13)/2),0)),IF(ISBLANK(OFFSET('9. METAS'!$R$20,INT((ROW()-14)/2),0)),"",OFFSET('9. METAS'!$R$20,INT((ROW()-14)/2),0)))</f>
        <v>6.0699999999999997E-2</v>
      </c>
      <c r="K13" s="193">
        <f ca="1">IF(MOD(ROW()-13,2)=0,IF(ISBLANK(OFFSET('11. SEGUIMIENTO 2026'!$O$14,INT((ROW()-13)/2),0)),"",OFFSET('11. SEGUIMIENTO 2026'!$O$14,INT((ROW()-13)/2),0)),IF(ISBLANK(OFFSET('9. METAS'!$S$20,INT((ROW()-14)/2),0)),"",OFFSET('9. METAS'!$S$20,INT((ROW()-14)/2),0)))</f>
        <v>57</v>
      </c>
      <c r="L13" s="193">
        <f ca="1">IF(MOD(ROW()-13,2)=0,IF(ISBLANK(OFFSET('11. SEGUIMIENTO 2026'!$P$14,INT((ROW()-13)/2),0)),"",OFFSET('11. SEGUIMIENTO 2026'!$P$14,INT((ROW()-13)/2),0)),IF(ISBLANK(OFFSET('9. METAS'!$T$20,INT((ROW()-14)/2),0)),"",OFFSET('9. METAS'!$T$20,INT((ROW()-14)/2),0)))</f>
        <v>7</v>
      </c>
      <c r="M13" s="194">
        <f ca="1">IF(MOD(ROW()-13,2)=0,IF(ISBLANK(OFFSET('11. SEGUIMIENTO 2026'!$Q$14,INT((ROW()-13)/2),0)),"",OFFSET('11. SEGUIMIENTO 2026'!$Q$14,INT((ROW()-13)/2),0)),IF(ISBLANK(OFFSET('9. METAS'!$U$20,INT((ROW()-14)/2),0)),"",OFFSET('9. METAS'!$U$20,INT((ROW()-14)/2),0)))</f>
        <v>9</v>
      </c>
      <c r="N13" s="769" t="str">
        <f ca="1">IFERROR(J13/J14,"ND")</f>
        <v>ND</v>
      </c>
      <c r="O13" s="771" t="str">
        <f ca="1">IFERROR(((J13+K13+L13+M13)/H13),"ND")</f>
        <v>ND</v>
      </c>
      <c r="P13" s="773" t="str">
        <f ca="1">IF(ISBLANK(OFFSET('11. SEGUIMIENTO 2026'!$AC$14,INT((ROW()-13)/2),0)),"",OFFSET('11. SEGUIMIENTO 2026'!$AC$14,INT((ROW()-13)/2),0))</f>
        <v/>
      </c>
    </row>
    <row r="14" spans="3:16">
      <c r="C14" s="747"/>
      <c r="D14" s="749"/>
      <c r="E14" s="749"/>
      <c r="F14" s="751"/>
      <c r="G14" s="753"/>
      <c r="H14" s="760"/>
      <c r="I14" s="767"/>
      <c r="J14" s="195">
        <f ca="1">IF(MOD(ROW()-13,2)=0,IF(ISBLANK(OFFSET('11. SEGUIMIENTO 2026'!$N$14,INT((ROW()-13)/2),0)),"",OFFSET('11. SEGUIMIENTO 2026'!$N$14,INT((ROW()-13)/2),0)),IF(ISBLANK(OFFSET('9. METAS'!$R$20,INT((ROW()-14)/2),0)),"",OFFSET('9. METAS'!$R$20,INT((ROW()-14)/2),0)))</f>
        <v>0</v>
      </c>
      <c r="K14" s="196">
        <f ca="1">IF(MOD(ROW()-13,2)=0,IF(ISBLANK(OFFSET('11. SEGUIMIENTO 2026'!$O$14,INT((ROW()-13)/2),0)),"",OFFSET('11. SEGUIMIENTO 2026'!$O$14,INT((ROW()-13)/2),0)),IF(ISBLANK(OFFSET('9. METAS'!$S$20,INT((ROW()-14)/2),0)),"",OFFSET('9. METAS'!$S$20,INT((ROW()-14)/2),0)))</f>
        <v>0</v>
      </c>
      <c r="L14" s="196">
        <f ca="1">IF(MOD(ROW()-13,2)=0,IF(ISBLANK(OFFSET('11. SEGUIMIENTO 2026'!$P$14,INT((ROW()-13)/2),0)),"",OFFSET('11. SEGUIMIENTO 2026'!$P$14,INT((ROW()-13)/2),0)),IF(ISBLANK(OFFSET('9. METAS'!$T$20,INT((ROW()-14)/2),0)),"",OFFSET('9. METAS'!$T$20,INT((ROW()-14)/2),0)))</f>
        <v>0</v>
      </c>
      <c r="M14" s="197">
        <f ca="1">IF(MOD(ROW()-13,2)=0,IF(ISBLANK(OFFSET('11. SEGUIMIENTO 2026'!$Q$14,INT((ROW()-13)/2),0)),"",OFFSET('11. SEGUIMIENTO 2026'!$Q$14,INT((ROW()-13)/2),0)),IF(ISBLANK(OFFSET('9. METAS'!$U$20,INT((ROW()-14)/2),0)),"",OFFSET('9. METAS'!$U$20,INT((ROW()-14)/2),0)))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METAS'!$L$20,INT((ROW()-13)/2),0)),"",OFFSET('9. METAS'!$L$20,INT((ROW()-13)/2),0))</f>
        <v>61</v>
      </c>
      <c r="I15" s="763"/>
      <c r="J15" s="195">
        <f ca="1">IF(MOD(ROW()-13,2)=0,IF(ISBLANK(OFFSET('11. SEGUIMIENTO 2026'!$N$14,INT((ROW()-13)/2),0)),"",OFFSET('11. SEGUIMIENTO 2026'!$N$14,INT((ROW()-13)/2),0)),IF(ISBLANK(OFFSET('9. METAS'!$R$20,INT((ROW()-14)/2),0)),"",OFFSET('9. METAS'!$R$20,INT((ROW()-14)/2),0)))</f>
        <v>7</v>
      </c>
      <c r="K15" s="196" t="str">
        <f ca="1">IF(MOD(ROW()-13,2)=0,IF(ISBLANK(OFFSET('11. SEGUIMIENTO 2026'!$O$14,INT((ROW()-13)/2),0)),"",OFFSET('11. SEGUIMIENTO 2026'!$O$14,INT((ROW()-13)/2),0)),IF(ISBLANK(OFFSET('9. METAS'!$S$20,INT((ROW()-14)/2),0)),"",OFFSET('9. METAS'!$S$20,INT((ROW()-14)/2),0)))</f>
        <v/>
      </c>
      <c r="L15" s="196" t="str">
        <f ca="1">IF(MOD(ROW()-13,2)=0,IF(ISBLANK(OFFSET('11. SEGUIMIENTO 2026'!$P$14,INT((ROW()-13)/2),0)),"",OFFSET('11. SEGUIMIENTO 2026'!$P$14,INT((ROW()-13)/2),0)),IF(ISBLANK(OFFSET('9. METAS'!$T$20,INT((ROW()-14)/2),0)),"",OFFSET('9. METAS'!$T$20,INT((ROW()-14)/2),0)))</f>
        <v/>
      </c>
      <c r="M15" s="197" t="str">
        <f ca="1">IF(MOD(ROW()-13,2)=0,IF(ISBLANK(OFFSET('11. SEGUIMIENTO 2026'!$Q$14,INT((ROW()-13)/2),0)),"",OFFSET('11. SEGUIMIENTO 2026'!$Q$14,INT((ROW()-13)/2),0)),IF(ISBLANK(OFFSET('9. METAS'!$U$20,INT((ROW()-14)/2),0)),"",OFFSET('9. METAS'!$U$20,INT((ROW()-14)/2),0)))</f>
        <v/>
      </c>
      <c r="N15" s="769">
        <f ca="1">IFERROR(J15/J16,"ND")</f>
        <v>1.75</v>
      </c>
      <c r="O15" s="771" t="str">
        <f ca="1">IFERROR(((J15+K15+L15+M15)/H15),"ND")</f>
        <v>ND</v>
      </c>
      <c r="P15" s="775" t="str">
        <f ca="1">IF(ISBLANK(OFFSET('11. SEGUIMIENTO 2026'!$AC$14,INT((ROW()-13)/2),0)),"",OFFSET('11. SEGUIMIENTO 2026'!$AC$14,INT((ROW()-13)/2),0))</f>
        <v/>
      </c>
    </row>
    <row r="16" spans="3:16">
      <c r="C16" s="747"/>
      <c r="D16" s="749"/>
      <c r="E16" s="749"/>
      <c r="F16" s="751"/>
      <c r="G16" s="753"/>
      <c r="H16" s="760"/>
      <c r="I16" s="764"/>
      <c r="J16" s="195">
        <f ca="1">IF(MOD(ROW()-13,2)=0,IF(ISBLANK(OFFSET('11. SEGUIMIENTO 2026'!$N$14,INT((ROW()-13)/2),0)),"",OFFSET('11. SEGUIMIENTO 2026'!$N$14,INT((ROW()-13)/2),0)),IF(ISBLANK(OFFSET('9. METAS'!$R$20,INT((ROW()-14)/2),0)),"",OFFSET('9. METAS'!$R$20,INT((ROW()-14)/2),0)))</f>
        <v>4</v>
      </c>
      <c r="K16" s="196">
        <f ca="1">IF(MOD(ROW()-13,2)=0,IF(ISBLANK(OFFSET('11. SEGUIMIENTO 2026'!$O$14,INT((ROW()-13)/2),0)),"",OFFSET('11. SEGUIMIENTO 2026'!$O$14,INT((ROW()-13)/2),0)),IF(ISBLANK(OFFSET('9. METAS'!$S$20,INT((ROW()-14)/2),0)),"",OFFSET('9. METAS'!$S$20,INT((ROW()-14)/2),0)))</f>
        <v>31</v>
      </c>
      <c r="L16" s="196">
        <f ca="1">IF(MOD(ROW()-13,2)=0,IF(ISBLANK(OFFSET('11. SEGUIMIENTO 2026'!$P$14,INT((ROW()-13)/2),0)),"",OFFSET('11. SEGUIMIENTO 2026'!$P$14,INT((ROW()-13)/2),0)),IF(ISBLANK(OFFSET('9. METAS'!$T$20,INT((ROW()-14)/2),0)),"",OFFSET('9. METAS'!$T$20,INT((ROW()-14)/2),0)))</f>
        <v>20</v>
      </c>
      <c r="M16" s="197">
        <f ca="1">IF(MOD(ROW()-13,2)=0,IF(ISBLANK(OFFSET('11. SEGUIMIENTO 2026'!$Q$14,INT((ROW()-13)/2),0)),"",OFFSET('11. SEGUIMIENTO 2026'!$Q$14,INT((ROW()-13)/2),0)),IF(ISBLANK(OFFSET('9. METAS'!$U$20,INT((ROW()-14)/2),0)),"",OFFSET('9. METAS'!$U$20,INT((ROW()-14)/2),0)))</f>
        <v>6</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METAS'!$L$20,INT((ROW()-13)/2),0)),"",OFFSET('9. METAS'!$L$20,INT((ROW()-13)/2),0))</f>
        <v>60</v>
      </c>
      <c r="I17" s="763"/>
      <c r="J17" s="195">
        <f ca="1">IF(MOD(ROW()-13,2)=0,IF(ISBLANK(OFFSET('11. SEGUIMIENTO 2026'!$N$14,INT((ROW()-13)/2),0)),"",OFFSET('11. SEGUIMIENTO 2026'!$N$14,INT((ROW()-13)/2),0)),IF(ISBLANK(OFFSET('9. METAS'!$R$20,INT((ROW()-14)/2),0)),"",OFFSET('9. METAS'!$R$20,INT((ROW()-14)/2),0)))</f>
        <v>10</v>
      </c>
      <c r="K17" s="196" t="str">
        <f ca="1">IF(MOD(ROW()-13,2)=0,IF(ISBLANK(OFFSET('11. SEGUIMIENTO 2026'!$O$14,INT((ROW()-13)/2),0)),"",OFFSET('11. SEGUIMIENTO 2026'!$O$14,INT((ROW()-13)/2),0)),IF(ISBLANK(OFFSET('9. METAS'!$S$20,INT((ROW()-14)/2),0)),"",OFFSET('9. METAS'!$S$20,INT((ROW()-14)/2),0)))</f>
        <v/>
      </c>
      <c r="L17" s="196" t="str">
        <f ca="1">IF(MOD(ROW()-13,2)=0,IF(ISBLANK(OFFSET('11. SEGUIMIENTO 2026'!$P$14,INT((ROW()-13)/2),0)),"",OFFSET('11. SEGUIMIENTO 2026'!$P$14,INT((ROW()-13)/2),0)),IF(ISBLANK(OFFSET('9. METAS'!$T$20,INT((ROW()-14)/2),0)),"",OFFSET('9. METAS'!$T$20,INT((ROW()-14)/2),0)))</f>
        <v/>
      </c>
      <c r="M17" s="197" t="str">
        <f ca="1">IF(MOD(ROW()-13,2)=0,IF(ISBLANK(OFFSET('11. SEGUIMIENTO 2026'!$Q$14,INT((ROW()-13)/2),0)),"",OFFSET('11. SEGUIMIENTO 2026'!$Q$14,INT((ROW()-13)/2),0)),IF(ISBLANK(OFFSET('9. METAS'!$U$20,INT((ROW()-14)/2),0)),"",OFFSET('9. METAS'!$U$20,INT((ROW()-14)/2),0)))</f>
        <v/>
      </c>
      <c r="N17" s="769">
        <f ca="1">IFERROR(J17/J18,"ND")</f>
        <v>1</v>
      </c>
      <c r="O17" s="771" t="str">
        <f ca="1">IFERROR(((J17+K17+L17+M17)/H17),"ND")</f>
        <v>ND</v>
      </c>
      <c r="P17" s="775" t="str">
        <f ca="1">IF(ISBLANK(OFFSET('11. SEGUIMIENTO 2026'!$AC$14,INT((ROW()-13)/2),0)),"",OFFSET('11. SEGUIMIENTO 2026'!$AC$14,INT((ROW()-13)/2),0))</f>
        <v/>
      </c>
    </row>
    <row r="18" spans="3:16">
      <c r="C18" s="747"/>
      <c r="D18" s="749"/>
      <c r="E18" s="749"/>
      <c r="F18" s="751"/>
      <c r="G18" s="753"/>
      <c r="H18" s="760"/>
      <c r="I18" s="764"/>
      <c r="J18" s="195">
        <f ca="1">IF(MOD(ROW()-13,2)=0,IF(ISBLANK(OFFSET('11. SEGUIMIENTO 2026'!$N$14,INT((ROW()-13)/2),0)),"",OFFSET('11. SEGUIMIENTO 2026'!$N$14,INT((ROW()-13)/2),0)),IF(ISBLANK(OFFSET('9. METAS'!$R$20,INT((ROW()-14)/2),0)),"",OFFSET('9. METAS'!$R$20,INT((ROW()-14)/2),0)))</f>
        <v>10</v>
      </c>
      <c r="K18" s="196">
        <f ca="1">IF(MOD(ROW()-13,2)=0,IF(ISBLANK(OFFSET('11. SEGUIMIENTO 2026'!$O$14,INT((ROW()-13)/2),0)),"",OFFSET('11. SEGUIMIENTO 2026'!$O$14,INT((ROW()-13)/2),0)),IF(ISBLANK(OFFSET('9. METAS'!$S$20,INT((ROW()-14)/2),0)),"",OFFSET('9. METAS'!$S$20,INT((ROW()-14)/2),0)))</f>
        <v>15</v>
      </c>
      <c r="L18" s="196">
        <f ca="1">IF(MOD(ROW()-13,2)=0,IF(ISBLANK(OFFSET('11. SEGUIMIENTO 2026'!$P$14,INT((ROW()-13)/2),0)),"",OFFSET('11. SEGUIMIENTO 2026'!$P$14,INT((ROW()-13)/2),0)),IF(ISBLANK(OFFSET('9. METAS'!$T$20,INT((ROW()-14)/2),0)),"",OFFSET('9. METAS'!$T$20,INT((ROW()-14)/2),0)))</f>
        <v>20</v>
      </c>
      <c r="M18" s="197">
        <f ca="1">IF(MOD(ROW()-13,2)=0,IF(ISBLANK(OFFSET('11. SEGUIMIENTO 2026'!$Q$14,INT((ROW()-13)/2),0)),"",OFFSET('11. SEGUIMIENTO 2026'!$Q$14,INT((ROW()-13)/2),0)),IF(ISBLANK(OFFSET('9. METAS'!$U$20,INT((ROW()-14)/2),0)),"",OFFSET('9. METAS'!$U$20,INT((ROW()-14)/2),0)))</f>
        <v>15</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METAS'!$L$20,INT((ROW()-13)/2),0)),"",OFFSET('9. METAS'!$L$20,INT((ROW()-13)/2),0))</f>
        <v>30</v>
      </c>
      <c r="I19" s="763"/>
      <c r="J19" s="195">
        <f ca="1">IF(MOD(ROW()-13,2)=0,IF(ISBLANK(OFFSET('11. SEGUIMIENTO 2026'!$N$14,INT((ROW()-13)/2),0)),"",OFFSET('11. SEGUIMIENTO 2026'!$N$14,INT((ROW()-13)/2),0)),IF(ISBLANK(OFFSET('9. METAS'!$R$20,INT((ROW()-14)/2),0)),"",OFFSET('9. METAS'!$R$20,INT((ROW()-14)/2),0)))</f>
        <v>7</v>
      </c>
      <c r="K19" s="196" t="str">
        <f ca="1">IF(MOD(ROW()-13,2)=0,IF(ISBLANK(OFFSET('11. SEGUIMIENTO 2026'!$O$14,INT((ROW()-13)/2),0)),"",OFFSET('11. SEGUIMIENTO 2026'!$O$14,INT((ROW()-13)/2),0)),IF(ISBLANK(OFFSET('9. METAS'!$S$20,INT((ROW()-14)/2),0)),"",OFFSET('9. METAS'!$S$20,INT((ROW()-14)/2),0)))</f>
        <v/>
      </c>
      <c r="L19" s="196" t="str">
        <f ca="1">IF(MOD(ROW()-13,2)=0,IF(ISBLANK(OFFSET('11. SEGUIMIENTO 2026'!$P$14,INT((ROW()-13)/2),0)),"",OFFSET('11. SEGUIMIENTO 2026'!$P$14,INT((ROW()-13)/2),0)),IF(ISBLANK(OFFSET('9. METAS'!$T$20,INT((ROW()-14)/2),0)),"",OFFSET('9. METAS'!$T$20,INT((ROW()-14)/2),0)))</f>
        <v/>
      </c>
      <c r="M19" s="197" t="str">
        <f ca="1">IF(MOD(ROW()-13,2)=0,IF(ISBLANK(OFFSET('11. SEGUIMIENTO 2026'!$Q$14,INT((ROW()-13)/2),0)),"",OFFSET('11. SEGUIMIENTO 2026'!$Q$14,INT((ROW()-13)/2),0)),IF(ISBLANK(OFFSET('9. METAS'!$U$20,INT((ROW()-14)/2),0)),"",OFFSET('9. METAS'!$U$20,INT((ROW()-14)/2),0)))</f>
        <v/>
      </c>
      <c r="N19" s="769">
        <f ca="1">IFERROR(J19/J20,"ND")</f>
        <v>1</v>
      </c>
      <c r="O19" s="771" t="str">
        <f ca="1">IFERROR(((J19+K19+L19+M19)/H19),"ND")</f>
        <v>ND</v>
      </c>
      <c r="P19" s="775" t="str">
        <f ca="1">IF(ISBLANK(OFFSET('11. SEGUIMIENTO 2026'!$AC$14,INT((ROW()-13)/2),0)),"",OFFSET('11. SEGUIMIENTO 2026'!$AC$14,INT((ROW()-13)/2),0))</f>
        <v/>
      </c>
    </row>
    <row r="20" spans="3:16">
      <c r="C20" s="747"/>
      <c r="D20" s="749"/>
      <c r="E20" s="749"/>
      <c r="F20" s="751"/>
      <c r="G20" s="753"/>
      <c r="H20" s="760"/>
      <c r="I20" s="764"/>
      <c r="J20" s="195">
        <f ca="1">IF(MOD(ROW()-13,2)=0,IF(ISBLANK(OFFSET('11. SEGUIMIENTO 2026'!$N$14,INT((ROW()-13)/2),0)),"",OFFSET('11. SEGUIMIENTO 2026'!$N$14,INT((ROW()-13)/2),0)),IF(ISBLANK(OFFSET('9. METAS'!$R$20,INT((ROW()-14)/2),0)),"",OFFSET('9. METAS'!$R$20,INT((ROW()-14)/2),0)))</f>
        <v>7</v>
      </c>
      <c r="K20" s="196">
        <f ca="1">IF(MOD(ROW()-13,2)=0,IF(ISBLANK(OFFSET('11. SEGUIMIENTO 2026'!$O$14,INT((ROW()-13)/2),0)),"",OFFSET('11. SEGUIMIENTO 2026'!$O$14,INT((ROW()-13)/2),0)),IF(ISBLANK(OFFSET('9. METAS'!$S$20,INT((ROW()-14)/2),0)),"",OFFSET('9. METAS'!$S$20,INT((ROW()-14)/2),0)))</f>
        <v>7</v>
      </c>
      <c r="L20" s="196">
        <f ca="1">IF(MOD(ROW()-13,2)=0,IF(ISBLANK(OFFSET('11. SEGUIMIENTO 2026'!$P$14,INT((ROW()-13)/2),0)),"",OFFSET('11. SEGUIMIENTO 2026'!$P$14,INT((ROW()-13)/2),0)),IF(ISBLANK(OFFSET('9. METAS'!$T$20,INT((ROW()-14)/2),0)),"",OFFSET('9. METAS'!$T$20,INT((ROW()-14)/2),0)))</f>
        <v>8</v>
      </c>
      <c r="M20" s="197">
        <f ca="1">IF(MOD(ROW()-13,2)=0,IF(ISBLANK(OFFSET('11. SEGUIMIENTO 2026'!$Q$14,INT((ROW()-13)/2),0)),"",OFFSET('11. SEGUIMIENTO 2026'!$Q$14,INT((ROW()-13)/2),0)),IF(ISBLANK(OFFSET('9. METAS'!$U$20,INT((ROW()-14)/2),0)),"",OFFSET('9. METAS'!$U$20,INT((ROW()-14)/2),0)))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METAS'!$L$20,INT((ROW()-13)/2),0)),"",OFFSET('9. METAS'!$L$20,INT((ROW()-13)/2),0))</f>
        <v>40</v>
      </c>
      <c r="I21" s="763"/>
      <c r="J21" s="195">
        <f ca="1">IF(MOD(ROW()-13,2)=0,IF(ISBLANK(OFFSET('11. SEGUIMIENTO 2026'!$N$14,INT((ROW()-13)/2),0)),"",OFFSET('11. SEGUIMIENTO 2026'!$N$14,INT((ROW()-13)/2),0)),IF(ISBLANK(OFFSET('9. METAS'!$R$20,INT((ROW()-14)/2),0)),"",OFFSET('9. METAS'!$R$20,INT((ROW()-14)/2),0)))</f>
        <v>10</v>
      </c>
      <c r="K21" s="196" t="str">
        <f ca="1">IF(MOD(ROW()-13,2)=0,IF(ISBLANK(OFFSET('11. SEGUIMIENTO 2026'!$O$14,INT((ROW()-13)/2),0)),"",OFFSET('11. SEGUIMIENTO 2026'!$O$14,INT((ROW()-13)/2),0)),IF(ISBLANK(OFFSET('9. METAS'!$S$20,INT((ROW()-14)/2),0)),"",OFFSET('9. METAS'!$S$20,INT((ROW()-14)/2),0)))</f>
        <v/>
      </c>
      <c r="L21" s="196" t="str">
        <f ca="1">IF(MOD(ROW()-13,2)=0,IF(ISBLANK(OFFSET('11. SEGUIMIENTO 2026'!$P$14,INT((ROW()-13)/2),0)),"",OFFSET('11. SEGUIMIENTO 2026'!$P$14,INT((ROW()-13)/2),0)),IF(ISBLANK(OFFSET('9. METAS'!$T$20,INT((ROW()-14)/2),0)),"",OFFSET('9. METAS'!$T$20,INT((ROW()-14)/2),0)))</f>
        <v/>
      </c>
      <c r="M21" s="197" t="str">
        <f ca="1">IF(MOD(ROW()-13,2)=0,IF(ISBLANK(OFFSET('11. SEGUIMIENTO 2026'!$Q$14,INT((ROW()-13)/2),0)),"",OFFSET('11. SEGUIMIENTO 2026'!$Q$14,INT((ROW()-13)/2),0)),IF(ISBLANK(OFFSET('9. METAS'!$U$20,INT((ROW()-14)/2),0)),"",OFFSET('9. METAS'!$U$20,INT((ROW()-14)/2),0)))</f>
        <v/>
      </c>
      <c r="N21" s="769">
        <f ca="1">IFERROR(J21/J22,"ND")</f>
        <v>1</v>
      </c>
      <c r="O21" s="771" t="str">
        <f ca="1">IFERROR(((J21+K21+L21+M21)/H21),"ND")</f>
        <v>ND</v>
      </c>
      <c r="P21" s="775" t="str">
        <f ca="1">IF(ISBLANK(OFFSET('11. SEGUIMIENTO 2026'!$AC$14,INT((ROW()-13)/2),0)),"",OFFSET('11. SEGUIMIENTO 2026'!$AC$14,INT((ROW()-13)/2),0))</f>
        <v/>
      </c>
    </row>
    <row r="22" spans="3:16">
      <c r="C22" s="747"/>
      <c r="D22" s="749"/>
      <c r="E22" s="749"/>
      <c r="F22" s="751"/>
      <c r="G22" s="753"/>
      <c r="H22" s="760"/>
      <c r="I22" s="764"/>
      <c r="J22" s="195">
        <f ca="1">IF(MOD(ROW()-13,2)=0,IF(ISBLANK(OFFSET('11. SEGUIMIENTO 2026'!$N$14,INT((ROW()-13)/2),0)),"",OFFSET('11. SEGUIMIENTO 2026'!$N$14,INT((ROW()-13)/2),0)),IF(ISBLANK(OFFSET('9. METAS'!$R$20,INT((ROW()-14)/2),0)),"",OFFSET('9. METAS'!$R$20,INT((ROW()-14)/2),0)))</f>
        <v>10</v>
      </c>
      <c r="K22" s="196">
        <f ca="1">IF(MOD(ROW()-13,2)=0,IF(ISBLANK(OFFSET('11. SEGUIMIENTO 2026'!$O$14,INT((ROW()-13)/2),0)),"",OFFSET('11. SEGUIMIENTO 2026'!$O$14,INT((ROW()-13)/2),0)),IF(ISBLANK(OFFSET('9. METAS'!$S$20,INT((ROW()-14)/2),0)),"",OFFSET('9. METAS'!$S$20,INT((ROW()-14)/2),0)))</f>
        <v>10</v>
      </c>
      <c r="L22" s="196">
        <f ca="1">IF(MOD(ROW()-13,2)=0,IF(ISBLANK(OFFSET('11. SEGUIMIENTO 2026'!$P$14,INT((ROW()-13)/2),0)),"",OFFSET('11. SEGUIMIENTO 2026'!$P$14,INT((ROW()-13)/2),0)),IF(ISBLANK(OFFSET('9. METAS'!$T$20,INT((ROW()-14)/2),0)),"",OFFSET('9. METAS'!$T$20,INT((ROW()-14)/2),0)))</f>
        <v>10</v>
      </c>
      <c r="M22" s="197">
        <f ca="1">IF(MOD(ROW()-13,2)=0,IF(ISBLANK(OFFSET('11. SEGUIMIENTO 2026'!$Q$14,INT((ROW()-13)/2),0)),"",OFFSET('11. SEGUIMIENTO 2026'!$Q$14,INT((ROW()-13)/2),0)),IF(ISBLANK(OFFSET('9. METAS'!$U$20,INT((ROW()-14)/2),0)),"",OFFSET('9. METAS'!$U$20,INT((ROW()-14)/2),0)))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METAS'!$L$20,INT((ROW()-13)/2),0)),"",OFFSET('9. METAS'!$L$20,INT((ROW()-13)/2),0))</f>
        <v>10</v>
      </c>
      <c r="I23" s="763"/>
      <c r="J23" s="195">
        <f ca="1">IF(MOD(ROW()-13,2)=0,IF(ISBLANK(OFFSET('11. SEGUIMIENTO 2026'!$N$14,INT((ROW()-13)/2),0)),"",OFFSET('11. SEGUIMIENTO 2026'!$N$14,INT((ROW()-13)/2),0)),IF(ISBLANK(OFFSET('9. METAS'!$R$20,INT((ROW()-14)/2),0)),"",OFFSET('9. METAS'!$R$20,INT((ROW()-14)/2),0)))</f>
        <v>4</v>
      </c>
      <c r="K23" s="196" t="str">
        <f ca="1">IF(MOD(ROW()-13,2)=0,IF(ISBLANK(OFFSET('11. SEGUIMIENTO 2026'!$O$14,INT((ROW()-13)/2),0)),"",OFFSET('11. SEGUIMIENTO 2026'!$O$14,INT((ROW()-13)/2),0)),IF(ISBLANK(OFFSET('9. METAS'!$S$20,INT((ROW()-14)/2),0)),"",OFFSET('9. METAS'!$S$20,INT((ROW()-14)/2),0)))</f>
        <v/>
      </c>
      <c r="L23" s="196" t="str">
        <f ca="1">IF(MOD(ROW()-13,2)=0,IF(ISBLANK(OFFSET('11. SEGUIMIENTO 2026'!$P$14,INT((ROW()-13)/2),0)),"",OFFSET('11. SEGUIMIENTO 2026'!$P$14,INT((ROW()-13)/2),0)),IF(ISBLANK(OFFSET('9. METAS'!$T$20,INT((ROW()-14)/2),0)),"",OFFSET('9. METAS'!$T$20,INT((ROW()-14)/2),0)))</f>
        <v/>
      </c>
      <c r="M23" s="197" t="str">
        <f ca="1">IF(MOD(ROW()-13,2)=0,IF(ISBLANK(OFFSET('11. SEGUIMIENTO 2026'!$Q$14,INT((ROW()-13)/2),0)),"",OFFSET('11. SEGUIMIENTO 2026'!$Q$14,INT((ROW()-13)/2),0)),IF(ISBLANK(OFFSET('9. METAS'!$U$20,INT((ROW()-14)/2),0)),"",OFFSET('9. METAS'!$U$20,INT((ROW()-14)/2),0)))</f>
        <v/>
      </c>
      <c r="N23" s="769">
        <f ca="1">IFERROR(J23/J24,"ND")</f>
        <v>2</v>
      </c>
      <c r="O23" s="771" t="str">
        <f ca="1">IFERROR(((J23+K23+L23+M23)/H23),"ND")</f>
        <v>ND</v>
      </c>
      <c r="P23" s="775" t="str">
        <f ca="1">IF(ISBLANK(OFFSET('11. SEGUIMIENTO 2026'!$AC$14,INT((ROW()-13)/2),0)),"",OFFSET('11. SEGUIMIENTO 2026'!$AC$14,INT((ROW()-13)/2),0))</f>
        <v/>
      </c>
    </row>
    <row r="24" spans="3:16">
      <c r="C24" s="747"/>
      <c r="D24" s="749"/>
      <c r="E24" s="749"/>
      <c r="F24" s="751"/>
      <c r="G24" s="753"/>
      <c r="H24" s="760"/>
      <c r="I24" s="764"/>
      <c r="J24" s="195">
        <f ca="1">IF(MOD(ROW()-13,2)=0,IF(ISBLANK(OFFSET('11. SEGUIMIENTO 2026'!$N$14,INT((ROW()-13)/2),0)),"",OFFSET('11. SEGUIMIENTO 2026'!$N$14,INT((ROW()-13)/2),0)),IF(ISBLANK(OFFSET('9. METAS'!$R$20,INT((ROW()-14)/2),0)),"",OFFSET('9. METAS'!$R$20,INT((ROW()-14)/2),0)))</f>
        <v>2</v>
      </c>
      <c r="K24" s="196">
        <f ca="1">IF(MOD(ROW()-13,2)=0,IF(ISBLANK(OFFSET('11. SEGUIMIENTO 2026'!$O$14,INT((ROW()-13)/2),0)),"",OFFSET('11. SEGUIMIENTO 2026'!$O$14,INT((ROW()-13)/2),0)),IF(ISBLANK(OFFSET('9. METAS'!$S$20,INT((ROW()-14)/2),0)),"",OFFSET('9. METAS'!$S$20,INT((ROW()-14)/2),0)))</f>
        <v>3</v>
      </c>
      <c r="L24" s="196">
        <f ca="1">IF(MOD(ROW()-13,2)=0,IF(ISBLANK(OFFSET('11. SEGUIMIENTO 2026'!$P$14,INT((ROW()-13)/2),0)),"",OFFSET('11. SEGUIMIENTO 2026'!$P$14,INT((ROW()-13)/2),0)),IF(ISBLANK(OFFSET('9. METAS'!$T$20,INT((ROW()-14)/2),0)),"",OFFSET('9. METAS'!$T$20,INT((ROW()-14)/2),0)))</f>
        <v>3</v>
      </c>
      <c r="M24" s="197">
        <f ca="1">IF(MOD(ROW()-13,2)=0,IF(ISBLANK(OFFSET('11. SEGUIMIENTO 2026'!$Q$14,INT((ROW()-13)/2),0)),"",OFFSET('11. SEGUIMIENTO 2026'!$Q$14,INT((ROW()-13)/2),0)),IF(ISBLANK(OFFSET('9. METAS'!$U$20,INT((ROW()-14)/2),0)),"",OFFSET('9. METAS'!$U$20,INT((ROW()-14)/2),0)))</f>
        <v>2</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METAS'!$L$20,INT((ROW()-13)/2),0)),"",OFFSET('9. METAS'!$L$20,INT((ROW()-13)/2),0))</f>
        <v>5</v>
      </c>
      <c r="I25" s="763"/>
      <c r="J25" s="195">
        <f ca="1">IF(MOD(ROW()-13,2)=0,IF(ISBLANK(OFFSET('11. SEGUIMIENTO 2026'!$N$14,INT((ROW()-13)/2),0)),"",OFFSET('11. SEGUIMIENTO 2026'!$N$14,INT((ROW()-13)/2),0)),IF(ISBLANK(OFFSET('9. METAS'!$R$20,INT((ROW()-14)/2),0)),"",OFFSET('9. METAS'!$R$20,INT((ROW()-14)/2),0)))</f>
        <v>2</v>
      </c>
      <c r="K25" s="196" t="str">
        <f ca="1">IF(MOD(ROW()-13,2)=0,IF(ISBLANK(OFFSET('11. SEGUIMIENTO 2026'!$O$14,INT((ROW()-13)/2),0)),"",OFFSET('11. SEGUIMIENTO 2026'!$O$14,INT((ROW()-13)/2),0)),IF(ISBLANK(OFFSET('9. METAS'!$S$20,INT((ROW()-14)/2),0)),"",OFFSET('9. METAS'!$S$20,INT((ROW()-14)/2),0)))</f>
        <v/>
      </c>
      <c r="L25" s="196" t="str">
        <f ca="1">IF(MOD(ROW()-13,2)=0,IF(ISBLANK(OFFSET('11. SEGUIMIENTO 2026'!$P$14,INT((ROW()-13)/2),0)),"",OFFSET('11. SEGUIMIENTO 2026'!$P$14,INT((ROW()-13)/2),0)),IF(ISBLANK(OFFSET('9. METAS'!$T$20,INT((ROW()-14)/2),0)),"",OFFSET('9. METAS'!$T$20,INT((ROW()-14)/2),0)))</f>
        <v/>
      </c>
      <c r="M25" s="197" t="str">
        <f ca="1">IF(MOD(ROW()-13,2)=0,IF(ISBLANK(OFFSET('11. SEGUIMIENTO 2026'!$Q$14,INT((ROW()-13)/2),0)),"",OFFSET('11. SEGUIMIENTO 2026'!$Q$14,INT((ROW()-13)/2),0)),IF(ISBLANK(OFFSET('9. METAS'!$U$20,INT((ROW()-14)/2),0)),"",OFFSET('9. METAS'!$U$20,INT((ROW()-14)/2),0)))</f>
        <v/>
      </c>
      <c r="N25" s="769">
        <f ca="1">IFERROR(J25/J26,"ND")</f>
        <v>2</v>
      </c>
      <c r="O25" s="771" t="str">
        <f ca="1">IFERROR(((J25+K25+L25+M25)/H25),"ND")</f>
        <v>ND</v>
      </c>
      <c r="P25" s="775" t="str">
        <f ca="1">IF(ISBLANK(OFFSET('11. SEGUIMIENTO 2026'!$AC$14,INT((ROW()-13)/2),0)),"",OFFSET('11. SEGUIMIENTO 2026'!$AC$14,INT((ROW()-13)/2),0))</f>
        <v/>
      </c>
    </row>
    <row r="26" spans="3:16">
      <c r="C26" s="747"/>
      <c r="D26" s="749"/>
      <c r="E26" s="749"/>
      <c r="F26" s="751"/>
      <c r="G26" s="753"/>
      <c r="H26" s="760"/>
      <c r="I26" s="764"/>
      <c r="J26" s="195">
        <f ca="1">IF(MOD(ROW()-13,2)=0,IF(ISBLANK(OFFSET('11. SEGUIMIENTO 2026'!$N$14,INT((ROW()-13)/2),0)),"",OFFSET('11. SEGUIMIENTO 2026'!$N$14,INT((ROW()-13)/2),0)),IF(ISBLANK(OFFSET('9. METAS'!$R$20,INT((ROW()-14)/2),0)),"",OFFSET('9. METAS'!$R$20,INT((ROW()-14)/2),0)))</f>
        <v>1</v>
      </c>
      <c r="K26" s="196">
        <f ca="1">IF(MOD(ROW()-13,2)=0,IF(ISBLANK(OFFSET('11. SEGUIMIENTO 2026'!$O$14,INT((ROW()-13)/2),0)),"",OFFSET('11. SEGUIMIENTO 2026'!$O$14,INT((ROW()-13)/2),0)),IF(ISBLANK(OFFSET('9. METAS'!$S$20,INT((ROW()-14)/2),0)),"",OFFSET('9. METAS'!$S$20,INT((ROW()-14)/2),0)))</f>
        <v>2</v>
      </c>
      <c r="L26" s="196">
        <f ca="1">IF(MOD(ROW()-13,2)=0,IF(ISBLANK(OFFSET('11. SEGUIMIENTO 2026'!$P$14,INT((ROW()-13)/2),0)),"",OFFSET('11. SEGUIMIENTO 2026'!$P$14,INT((ROW()-13)/2),0)),IF(ISBLANK(OFFSET('9. METAS'!$T$20,INT((ROW()-14)/2),0)),"",OFFSET('9. METAS'!$T$20,INT((ROW()-14)/2),0)))</f>
        <v>1</v>
      </c>
      <c r="M26" s="197">
        <f ca="1">IF(MOD(ROW()-13,2)=0,IF(ISBLANK(OFFSET('11. SEGUIMIENTO 2026'!$Q$14,INT((ROW()-13)/2),0)),"",OFFSET('11. SEGUIMIENTO 2026'!$Q$14,INT((ROW()-13)/2),0)),IF(ISBLANK(OFFSET('9. METAS'!$U$20,INT((ROW()-14)/2),0)),"",OFFSET('9. METAS'!$U$20,INT((ROW()-14)/2),0)))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METAS'!$L$20,INT((ROW()-13)/2),0)),"",OFFSET('9. METAS'!$L$20,INT((ROW()-13)/2),0))</f>
        <v>250</v>
      </c>
      <c r="I27" s="763"/>
      <c r="J27" s="195">
        <f ca="1">IF(MOD(ROW()-13,2)=0,IF(ISBLANK(OFFSET('11. SEGUIMIENTO 2026'!$N$14,INT((ROW()-13)/2),0)),"",OFFSET('11. SEGUIMIENTO 2026'!$N$14,INT((ROW()-13)/2),0)),IF(ISBLANK(OFFSET('9. METAS'!$R$20,INT((ROW()-14)/2),0)),"",OFFSET('9. METAS'!$R$20,INT((ROW()-14)/2),0)))</f>
        <v>19</v>
      </c>
      <c r="K27" s="196" t="str">
        <f ca="1">IF(MOD(ROW()-13,2)=0,IF(ISBLANK(OFFSET('11. SEGUIMIENTO 2026'!$O$14,INT((ROW()-13)/2),0)),"",OFFSET('11. SEGUIMIENTO 2026'!$O$14,INT((ROW()-13)/2),0)),IF(ISBLANK(OFFSET('9. METAS'!$S$20,INT((ROW()-14)/2),0)),"",OFFSET('9. METAS'!$S$20,INT((ROW()-14)/2),0)))</f>
        <v/>
      </c>
      <c r="L27" s="196" t="str">
        <f ca="1">IF(MOD(ROW()-13,2)=0,IF(ISBLANK(OFFSET('11. SEGUIMIENTO 2026'!$P$14,INT((ROW()-13)/2),0)),"",OFFSET('11. SEGUIMIENTO 2026'!$P$14,INT((ROW()-13)/2),0)),IF(ISBLANK(OFFSET('9. METAS'!$T$20,INT((ROW()-14)/2),0)),"",OFFSET('9. METAS'!$T$20,INT((ROW()-14)/2),0)))</f>
        <v/>
      </c>
      <c r="M27" s="197" t="str">
        <f ca="1">IF(MOD(ROW()-13,2)=0,IF(ISBLANK(OFFSET('11. SEGUIMIENTO 2026'!$Q$14,INT((ROW()-13)/2),0)),"",OFFSET('11. SEGUIMIENTO 2026'!$Q$14,INT((ROW()-13)/2),0)),IF(ISBLANK(OFFSET('9. METAS'!$U$20,INT((ROW()-14)/2),0)),"",OFFSET('9. METAS'!$U$20,INT((ROW()-14)/2),0)))</f>
        <v/>
      </c>
      <c r="N27" s="769">
        <f ca="1">IFERROR(J27/J28,"ND")</f>
        <v>0.31666666666666665</v>
      </c>
      <c r="O27" s="771" t="str">
        <f ca="1">IFERROR(((J27+K27+L27+M27)/H27),"ND")</f>
        <v>ND</v>
      </c>
      <c r="P27" s="775" t="str">
        <f ca="1">IF(ISBLANK(OFFSET('11. SEGUIMIENTO 2026'!$AC$14,INT((ROW()-13)/2),0)),"",OFFSET('11. SEGUIMIENTO 2026'!$AC$14,INT((ROW()-13)/2),0))</f>
        <v/>
      </c>
    </row>
    <row r="28" spans="3:16">
      <c r="C28" s="747"/>
      <c r="D28" s="749"/>
      <c r="E28" s="749"/>
      <c r="F28" s="751"/>
      <c r="G28" s="753"/>
      <c r="H28" s="760"/>
      <c r="I28" s="764"/>
      <c r="J28" s="195">
        <f ca="1">IF(MOD(ROW()-13,2)=0,IF(ISBLANK(OFFSET('11. SEGUIMIENTO 2026'!$N$14,INT((ROW()-13)/2),0)),"",OFFSET('11. SEGUIMIENTO 2026'!$N$14,INT((ROW()-13)/2),0)),IF(ISBLANK(OFFSET('9. METAS'!$R$20,INT((ROW()-14)/2),0)),"",OFFSET('9. METAS'!$R$20,INT((ROW()-14)/2),0)))</f>
        <v>60</v>
      </c>
      <c r="K28" s="196">
        <f ca="1">IF(MOD(ROW()-13,2)=0,IF(ISBLANK(OFFSET('11. SEGUIMIENTO 2026'!$O$14,INT((ROW()-13)/2),0)),"",OFFSET('11. SEGUIMIENTO 2026'!$O$14,INT((ROW()-13)/2),0)),IF(ISBLANK(OFFSET('9. METAS'!$S$20,INT((ROW()-14)/2),0)),"",OFFSET('9. METAS'!$S$20,INT((ROW()-14)/2),0)))</f>
        <v>70</v>
      </c>
      <c r="L28" s="196">
        <f ca="1">IF(MOD(ROW()-13,2)=0,IF(ISBLANK(OFFSET('11. SEGUIMIENTO 2026'!$P$14,INT((ROW()-13)/2),0)),"",OFFSET('11. SEGUIMIENTO 2026'!$P$14,INT((ROW()-13)/2),0)),IF(ISBLANK(OFFSET('9. METAS'!$T$20,INT((ROW()-14)/2),0)),"",OFFSET('9. METAS'!$T$20,INT((ROW()-14)/2),0)))</f>
        <v>60</v>
      </c>
      <c r="M28" s="197">
        <f ca="1">IF(MOD(ROW()-13,2)=0,IF(ISBLANK(OFFSET('11. SEGUIMIENTO 2026'!$Q$14,INT((ROW()-13)/2),0)),"",OFFSET('11. SEGUIMIENTO 2026'!$Q$14,INT((ROW()-13)/2),0)),IF(ISBLANK(OFFSET('9. METAS'!$U$20,INT((ROW()-14)/2),0)),"",OFFSET('9. METAS'!$U$20,INT((ROW()-14)/2),0)))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METAS'!$L$20,INT((ROW()-13)/2),0)),"",OFFSET('9. METAS'!$L$20,INT((ROW()-13)/2),0))</f>
        <v>250</v>
      </c>
      <c r="I29" s="763"/>
      <c r="J29" s="195">
        <f ca="1">IF(MOD(ROW()-13,2)=0,IF(ISBLANK(OFFSET('11. SEGUIMIENTO 2026'!$N$14,INT((ROW()-13)/2),0)),"",OFFSET('11. SEGUIMIENTO 2026'!$N$14,INT((ROW()-13)/2),0)),IF(ISBLANK(OFFSET('9. METAS'!$R$20,INT((ROW()-14)/2),0)),"",OFFSET('9. METAS'!$R$20,INT((ROW()-14)/2),0)))</f>
        <v>19</v>
      </c>
      <c r="K29" s="196" t="str">
        <f ca="1">IF(MOD(ROW()-13,2)=0,IF(ISBLANK(OFFSET('11. SEGUIMIENTO 2026'!$O$14,INT((ROW()-13)/2),0)),"",OFFSET('11. SEGUIMIENTO 2026'!$O$14,INT((ROW()-13)/2),0)),IF(ISBLANK(OFFSET('9. METAS'!$S$20,INT((ROW()-14)/2),0)),"",OFFSET('9. METAS'!$S$20,INT((ROW()-14)/2),0)))</f>
        <v/>
      </c>
      <c r="L29" s="196" t="str">
        <f ca="1">IF(MOD(ROW()-13,2)=0,IF(ISBLANK(OFFSET('11. SEGUIMIENTO 2026'!$P$14,INT((ROW()-13)/2),0)),"",OFFSET('11. SEGUIMIENTO 2026'!$P$14,INT((ROW()-13)/2),0)),IF(ISBLANK(OFFSET('9. METAS'!$T$20,INT((ROW()-14)/2),0)),"",OFFSET('9. METAS'!$T$20,INT((ROW()-14)/2),0)))</f>
        <v/>
      </c>
      <c r="M29" s="197" t="str">
        <f ca="1">IF(MOD(ROW()-13,2)=0,IF(ISBLANK(OFFSET('11. SEGUIMIENTO 2026'!$Q$14,INT((ROW()-13)/2),0)),"",OFFSET('11. SEGUIMIENTO 2026'!$Q$14,INT((ROW()-13)/2),0)),IF(ISBLANK(OFFSET('9. METAS'!$U$20,INT((ROW()-14)/2),0)),"",OFFSET('9. METAS'!$U$20,INT((ROW()-14)/2),0)))</f>
        <v/>
      </c>
      <c r="N29" s="769">
        <f ca="1">IFERROR(J29/J30,"ND")</f>
        <v>0.31666666666666665</v>
      </c>
      <c r="O29" s="771" t="str">
        <f ca="1">IFERROR(((J29+K29+L29+M29)/H29),"ND")</f>
        <v>ND</v>
      </c>
      <c r="P29" s="775" t="str">
        <f ca="1">IF(ISBLANK(OFFSET('11. SEGUIMIENTO 2026'!$AC$14,INT((ROW()-13)/2),0)),"",OFFSET('11. SEGUIMIENTO 2026'!$AC$14,INT((ROW()-13)/2),0))</f>
        <v/>
      </c>
    </row>
    <row r="30" spans="3:16">
      <c r="C30" s="747"/>
      <c r="D30" s="749"/>
      <c r="E30" s="749"/>
      <c r="F30" s="751"/>
      <c r="G30" s="753"/>
      <c r="H30" s="760"/>
      <c r="I30" s="764"/>
      <c r="J30" s="195">
        <f ca="1">IF(MOD(ROW()-13,2)=0,IF(ISBLANK(OFFSET('11. SEGUIMIENTO 2026'!$N$14,INT((ROW()-13)/2),0)),"",OFFSET('11. SEGUIMIENTO 2026'!$N$14,INT((ROW()-13)/2),0)),IF(ISBLANK(OFFSET('9. METAS'!$R$20,INT((ROW()-14)/2),0)),"",OFFSET('9. METAS'!$R$20,INT((ROW()-14)/2),0)))</f>
        <v>60</v>
      </c>
      <c r="K30" s="196">
        <f ca="1">IF(MOD(ROW()-13,2)=0,IF(ISBLANK(OFFSET('11. SEGUIMIENTO 2026'!$O$14,INT((ROW()-13)/2),0)),"",OFFSET('11. SEGUIMIENTO 2026'!$O$14,INT((ROW()-13)/2),0)),IF(ISBLANK(OFFSET('9. METAS'!$S$20,INT((ROW()-14)/2),0)),"",OFFSET('9. METAS'!$S$20,INT((ROW()-14)/2),0)))</f>
        <v>70</v>
      </c>
      <c r="L30" s="196">
        <f ca="1">IF(MOD(ROW()-13,2)=0,IF(ISBLANK(OFFSET('11. SEGUIMIENTO 2026'!$P$14,INT((ROW()-13)/2),0)),"",OFFSET('11. SEGUIMIENTO 2026'!$P$14,INT((ROW()-13)/2),0)),IF(ISBLANK(OFFSET('9. METAS'!$T$20,INT((ROW()-14)/2),0)),"",OFFSET('9. METAS'!$T$20,INT((ROW()-14)/2),0)))</f>
        <v>60</v>
      </c>
      <c r="M30" s="197">
        <f ca="1">IF(MOD(ROW()-13,2)=0,IF(ISBLANK(OFFSET('11. SEGUIMIENTO 2026'!$Q$14,INT((ROW()-13)/2),0)),"",OFFSET('11. SEGUIMIENTO 2026'!$Q$14,INT((ROW()-13)/2),0)),IF(ISBLANK(OFFSET('9. METAS'!$U$20,INT((ROW()-14)/2),0)),"",OFFSET('9. METAS'!$U$20,INT((ROW()-14)/2),0)))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METAS'!$L$20,INT((ROW()-13)/2),0)),"",OFFSET('9. METAS'!$L$20,INT((ROW()-13)/2),0))</f>
        <v>220</v>
      </c>
      <c r="I31" s="763"/>
      <c r="J31" s="195">
        <f ca="1">IF(MOD(ROW()-13,2)=0,IF(ISBLANK(OFFSET('11. SEGUIMIENTO 2026'!$N$14,INT((ROW()-13)/2),0)),"",OFFSET('11. SEGUIMIENTO 2026'!$N$14,INT((ROW()-13)/2),0)),IF(ISBLANK(OFFSET('9. METAS'!$R$20,INT((ROW()-14)/2),0)),"",OFFSET('9. METAS'!$R$20,INT((ROW()-14)/2),0)))</f>
        <v>17</v>
      </c>
      <c r="K31" s="196" t="str">
        <f ca="1">IF(MOD(ROW()-13,2)=0,IF(ISBLANK(OFFSET('11. SEGUIMIENTO 2026'!$O$14,INT((ROW()-13)/2),0)),"",OFFSET('11. SEGUIMIENTO 2026'!$O$14,INT((ROW()-13)/2),0)),IF(ISBLANK(OFFSET('9. METAS'!$S$20,INT((ROW()-14)/2),0)),"",OFFSET('9. METAS'!$S$20,INT((ROW()-14)/2),0)))</f>
        <v/>
      </c>
      <c r="L31" s="196" t="str">
        <f ca="1">IF(MOD(ROW()-13,2)=0,IF(ISBLANK(OFFSET('11. SEGUIMIENTO 2026'!$P$14,INT((ROW()-13)/2),0)),"",OFFSET('11. SEGUIMIENTO 2026'!$P$14,INT((ROW()-13)/2),0)),IF(ISBLANK(OFFSET('9. METAS'!$T$20,INT((ROW()-14)/2),0)),"",OFFSET('9. METAS'!$T$20,INT((ROW()-14)/2),0)))</f>
        <v/>
      </c>
      <c r="M31" s="197" t="str">
        <f ca="1">IF(MOD(ROW()-13,2)=0,IF(ISBLANK(OFFSET('11. SEGUIMIENTO 2026'!$Q$14,INT((ROW()-13)/2),0)),"",OFFSET('11. SEGUIMIENTO 2026'!$Q$14,INT((ROW()-13)/2),0)),IF(ISBLANK(OFFSET('9. METAS'!$U$20,INT((ROW()-14)/2),0)),"",OFFSET('9. METAS'!$U$20,INT((ROW()-14)/2),0)))</f>
        <v/>
      </c>
      <c r="N31" s="769">
        <f ca="1">IFERROR(J31/J32,"ND")</f>
        <v>0.30909090909090908</v>
      </c>
      <c r="O31" s="771" t="str">
        <f ca="1">IFERROR(((J31+K31+L31+M31)/H31),"ND")</f>
        <v>ND</v>
      </c>
      <c r="P31" s="775" t="str">
        <f ca="1">IF(ISBLANK(OFFSET('11. SEGUIMIENTO 2026'!$AC$14,INT((ROW()-13)/2),0)),"",OFFSET('11. SEGUIMIENTO 2026'!$AC$14,INT((ROW()-13)/2),0))</f>
        <v/>
      </c>
    </row>
    <row r="32" spans="3:16">
      <c r="C32" s="747"/>
      <c r="D32" s="749"/>
      <c r="E32" s="749"/>
      <c r="F32" s="751"/>
      <c r="G32" s="753"/>
      <c r="H32" s="760"/>
      <c r="I32" s="764"/>
      <c r="J32" s="195">
        <f ca="1">IF(MOD(ROW()-13,2)=0,IF(ISBLANK(OFFSET('11. SEGUIMIENTO 2026'!$N$14,INT((ROW()-13)/2),0)),"",OFFSET('11. SEGUIMIENTO 2026'!$N$14,INT((ROW()-13)/2),0)),IF(ISBLANK(OFFSET('9. METAS'!$R$20,INT((ROW()-14)/2),0)),"",OFFSET('9. METAS'!$R$20,INT((ROW()-14)/2),0)))</f>
        <v>55</v>
      </c>
      <c r="K32" s="196">
        <f ca="1">IF(MOD(ROW()-13,2)=0,IF(ISBLANK(OFFSET('11. SEGUIMIENTO 2026'!$O$14,INT((ROW()-13)/2),0)),"",OFFSET('11. SEGUIMIENTO 2026'!$O$14,INT((ROW()-13)/2),0)),IF(ISBLANK(OFFSET('9. METAS'!$S$20,INT((ROW()-14)/2),0)),"",OFFSET('9. METAS'!$S$20,INT((ROW()-14)/2),0)))</f>
        <v>55</v>
      </c>
      <c r="L32" s="196">
        <f ca="1">IF(MOD(ROW()-13,2)=0,IF(ISBLANK(OFFSET('11. SEGUIMIENTO 2026'!$P$14,INT((ROW()-13)/2),0)),"",OFFSET('11. SEGUIMIENTO 2026'!$P$14,INT((ROW()-13)/2),0)),IF(ISBLANK(OFFSET('9. METAS'!$T$20,INT((ROW()-14)/2),0)),"",OFFSET('9. METAS'!$T$20,INT((ROW()-14)/2),0)))</f>
        <v>55</v>
      </c>
      <c r="M32" s="197">
        <f ca="1">IF(MOD(ROW()-13,2)=0,IF(ISBLANK(OFFSET('11. SEGUIMIENTO 2026'!$Q$14,INT((ROW()-13)/2),0)),"",OFFSET('11. SEGUIMIENTO 2026'!$Q$14,INT((ROW()-13)/2),0)),IF(ISBLANK(OFFSET('9. METAS'!$U$20,INT((ROW()-14)/2),0)),"",OFFSET('9. METAS'!$U$20,INT((ROW()-14)/2),0)))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METAS'!$L$20,INT((ROW()-13)/2),0)),"",OFFSET('9. METAS'!$L$20,INT((ROW()-13)/2),0))</f>
        <v>20</v>
      </c>
      <c r="I33" s="763"/>
      <c r="J33" s="195">
        <f ca="1">IF(MOD(ROW()-13,2)=0,IF(ISBLANK(OFFSET('11. SEGUIMIENTO 2026'!$N$14,INT((ROW()-13)/2),0)),"",OFFSET('11. SEGUIMIENTO 2026'!$N$14,INT((ROW()-13)/2),0)),IF(ISBLANK(OFFSET('9. METAS'!$R$20,INT((ROW()-14)/2),0)),"",OFFSET('9. METAS'!$R$20,INT((ROW()-14)/2),0)))</f>
        <v>4</v>
      </c>
      <c r="K33" s="196" t="str">
        <f ca="1">IF(MOD(ROW()-13,2)=0,IF(ISBLANK(OFFSET('11. SEGUIMIENTO 2026'!$O$14,INT((ROW()-13)/2),0)),"",OFFSET('11. SEGUIMIENTO 2026'!$O$14,INT((ROW()-13)/2),0)),IF(ISBLANK(OFFSET('9. METAS'!$S$20,INT((ROW()-14)/2),0)),"",OFFSET('9. METAS'!$S$20,INT((ROW()-14)/2),0)))</f>
        <v/>
      </c>
      <c r="L33" s="196" t="str">
        <f ca="1">IF(MOD(ROW()-13,2)=0,IF(ISBLANK(OFFSET('11. SEGUIMIENTO 2026'!$P$14,INT((ROW()-13)/2),0)),"",OFFSET('11. SEGUIMIENTO 2026'!$P$14,INT((ROW()-13)/2),0)),IF(ISBLANK(OFFSET('9. METAS'!$T$20,INT((ROW()-14)/2),0)),"",OFFSET('9. METAS'!$T$20,INT((ROW()-14)/2),0)))</f>
        <v/>
      </c>
      <c r="M33" s="197" t="str">
        <f ca="1">IF(MOD(ROW()-13,2)=0,IF(ISBLANK(OFFSET('11. SEGUIMIENTO 2026'!$Q$14,INT((ROW()-13)/2),0)),"",OFFSET('11. SEGUIMIENTO 2026'!$Q$14,INT((ROW()-13)/2),0)),IF(ISBLANK(OFFSET('9. METAS'!$U$20,INT((ROW()-14)/2),0)),"",OFFSET('9. METAS'!$U$20,INT((ROW()-14)/2),0)))</f>
        <v/>
      </c>
      <c r="N33" s="769">
        <f ca="1">IFERROR(J33/J34,"ND")</f>
        <v>0.8</v>
      </c>
      <c r="O33" s="771" t="str">
        <f ca="1">IFERROR(((J33+K33+L33+M33)/H33),"ND")</f>
        <v>ND</v>
      </c>
      <c r="P33" s="775" t="str">
        <f ca="1">IF(ISBLANK(OFFSET('11. SEGUIMIENTO 2026'!$AC$14,INT((ROW()-13)/2),0)),"",OFFSET('11. SEGUIMIENTO 2026'!$AC$14,INT((ROW()-13)/2),0))</f>
        <v/>
      </c>
    </row>
    <row r="34" spans="3:16">
      <c r="C34" s="747"/>
      <c r="D34" s="749"/>
      <c r="E34" s="749"/>
      <c r="F34" s="751"/>
      <c r="G34" s="753"/>
      <c r="H34" s="760"/>
      <c r="I34" s="764"/>
      <c r="J34" s="195">
        <f ca="1">IF(MOD(ROW()-13,2)=0,IF(ISBLANK(OFFSET('11. SEGUIMIENTO 2026'!$N$14,INT((ROW()-13)/2),0)),"",OFFSET('11. SEGUIMIENTO 2026'!$N$14,INT((ROW()-13)/2),0)),IF(ISBLANK(OFFSET('9. METAS'!$R$20,INT((ROW()-14)/2),0)),"",OFFSET('9. METAS'!$R$20,INT((ROW()-14)/2),0)))</f>
        <v>5</v>
      </c>
      <c r="K34" s="196">
        <f ca="1">IF(MOD(ROW()-13,2)=0,IF(ISBLANK(OFFSET('11. SEGUIMIENTO 2026'!$O$14,INT((ROW()-13)/2),0)),"",OFFSET('11. SEGUIMIENTO 2026'!$O$14,INT((ROW()-13)/2),0)),IF(ISBLANK(OFFSET('9. METAS'!$S$20,INT((ROW()-14)/2),0)),"",OFFSET('9. METAS'!$S$20,INT((ROW()-14)/2),0)))</f>
        <v>5</v>
      </c>
      <c r="L34" s="196">
        <f ca="1">IF(MOD(ROW()-13,2)=0,IF(ISBLANK(OFFSET('11. SEGUIMIENTO 2026'!$P$14,INT((ROW()-13)/2),0)),"",OFFSET('11. SEGUIMIENTO 2026'!$P$14,INT((ROW()-13)/2),0)),IF(ISBLANK(OFFSET('9. METAS'!$T$20,INT((ROW()-14)/2),0)),"",OFFSET('9. METAS'!$T$20,INT((ROW()-14)/2),0)))</f>
        <v>5</v>
      </c>
      <c r="M34" s="197">
        <f ca="1">IF(MOD(ROW()-13,2)=0,IF(ISBLANK(OFFSET('11. SEGUIMIENTO 2026'!$Q$14,INT((ROW()-13)/2),0)),"",OFFSET('11. SEGUIMIENTO 2026'!$Q$14,INT((ROW()-13)/2),0)),IF(ISBLANK(OFFSET('9. METAS'!$U$20,INT((ROW()-14)/2),0)),"",OFFSET('9. METAS'!$U$20,INT((ROW()-14)/2),0)))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METAS'!$L$20,INT((ROW()-13)/2),0)),"",OFFSET('9. METAS'!$L$20,INT((ROW()-13)/2),0))</f>
        <v>30</v>
      </c>
      <c r="I35" s="763"/>
      <c r="J35" s="195">
        <f ca="1">IF(MOD(ROW()-13,2)=0,IF(ISBLANK(OFFSET('11. SEGUIMIENTO 2026'!$N$14,INT((ROW()-13)/2),0)),"",OFFSET('11. SEGUIMIENTO 2026'!$N$14,INT((ROW()-13)/2),0)),IF(ISBLANK(OFFSET('9. METAS'!$R$20,INT((ROW()-14)/2),0)),"",OFFSET('9. METAS'!$R$20,INT((ROW()-14)/2),0)))</f>
        <v>8</v>
      </c>
      <c r="K35" s="196" t="str">
        <f ca="1">IF(MOD(ROW()-13,2)=0,IF(ISBLANK(OFFSET('11. SEGUIMIENTO 2026'!$O$14,INT((ROW()-13)/2),0)),"",OFFSET('11. SEGUIMIENTO 2026'!$O$14,INT((ROW()-13)/2),0)),IF(ISBLANK(OFFSET('9. METAS'!$S$20,INT((ROW()-14)/2),0)),"",OFFSET('9. METAS'!$S$20,INT((ROW()-14)/2),0)))</f>
        <v/>
      </c>
      <c r="L35" s="196" t="str">
        <f ca="1">IF(MOD(ROW()-13,2)=0,IF(ISBLANK(OFFSET('11. SEGUIMIENTO 2026'!$P$14,INT((ROW()-13)/2),0)),"",OFFSET('11. SEGUIMIENTO 2026'!$P$14,INT((ROW()-13)/2),0)),IF(ISBLANK(OFFSET('9. METAS'!$T$20,INT((ROW()-14)/2),0)),"",OFFSET('9. METAS'!$T$20,INT((ROW()-14)/2),0)))</f>
        <v/>
      </c>
      <c r="M35" s="197" t="str">
        <f ca="1">IF(MOD(ROW()-13,2)=0,IF(ISBLANK(OFFSET('11. SEGUIMIENTO 2026'!$Q$14,INT((ROW()-13)/2),0)),"",OFFSET('11. SEGUIMIENTO 2026'!$Q$14,INT((ROW()-13)/2),0)),IF(ISBLANK(OFFSET('9. METAS'!$U$20,INT((ROW()-14)/2),0)),"",OFFSET('9. METAS'!$U$20,INT((ROW()-14)/2),0)))</f>
        <v/>
      </c>
      <c r="N35" s="769">
        <f ca="1">IFERROR(J35/J36,"ND")</f>
        <v>1</v>
      </c>
      <c r="O35" s="771" t="str">
        <f ca="1">IFERROR(((J35+K35+L35+M35)/H35),"ND")</f>
        <v>ND</v>
      </c>
      <c r="P35" s="775" t="str">
        <f ca="1">IF(ISBLANK(OFFSET('11. SEGUIMIENTO 2026'!$AC$14,INT((ROW()-13)/2),0)),"",OFFSET('11. SEGUIMIENTO 2026'!$AC$14,INT((ROW()-13)/2),0))</f>
        <v/>
      </c>
    </row>
    <row r="36" spans="3:16">
      <c r="C36" s="747"/>
      <c r="D36" s="749"/>
      <c r="E36" s="749"/>
      <c r="F36" s="751"/>
      <c r="G36" s="753"/>
      <c r="H36" s="760"/>
      <c r="I36" s="764"/>
      <c r="J36" s="195">
        <f ca="1">IF(MOD(ROW()-13,2)=0,IF(ISBLANK(OFFSET('11. SEGUIMIENTO 2026'!$N$14,INT((ROW()-13)/2),0)),"",OFFSET('11. SEGUIMIENTO 2026'!$N$14,INT((ROW()-13)/2),0)),IF(ISBLANK(OFFSET('9. METAS'!$R$20,INT((ROW()-14)/2),0)),"",OFFSET('9. METAS'!$R$20,INT((ROW()-14)/2),0)))</f>
        <v>8</v>
      </c>
      <c r="K36" s="196">
        <f ca="1">IF(MOD(ROW()-13,2)=0,IF(ISBLANK(OFFSET('11. SEGUIMIENTO 2026'!$O$14,INT((ROW()-13)/2),0)),"",OFFSET('11. SEGUIMIENTO 2026'!$O$14,INT((ROW()-13)/2),0)),IF(ISBLANK(OFFSET('9. METAS'!$S$20,INT((ROW()-14)/2),0)),"",OFFSET('9. METAS'!$S$20,INT((ROW()-14)/2),0)))</f>
        <v>8</v>
      </c>
      <c r="L36" s="196">
        <f ca="1">IF(MOD(ROW()-13,2)=0,IF(ISBLANK(OFFSET('11. SEGUIMIENTO 2026'!$P$14,INT((ROW()-13)/2),0)),"",OFFSET('11. SEGUIMIENTO 2026'!$P$14,INT((ROW()-13)/2),0)),IF(ISBLANK(OFFSET('9. METAS'!$T$20,INT((ROW()-14)/2),0)),"",OFFSET('9. METAS'!$T$20,INT((ROW()-14)/2),0)))</f>
        <v>7</v>
      </c>
      <c r="M36" s="197">
        <f ca="1">IF(MOD(ROW()-13,2)=0,IF(ISBLANK(OFFSET('11. SEGUIMIENTO 2026'!$Q$14,INT((ROW()-13)/2),0)),"",OFFSET('11. SEGUIMIENTO 2026'!$Q$14,INT((ROW()-13)/2),0)),IF(ISBLANK(OFFSET('9. METAS'!$U$20,INT((ROW()-14)/2),0)),"",OFFSET('9. METAS'!$U$20,INT((ROW()-14)/2),0)))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METAS'!$L$20,INT((ROW()-13)/2),0)),"",OFFSET('9. METAS'!$L$20,INT((ROW()-13)/2),0))</f>
        <v>1500</v>
      </c>
      <c r="I37" s="763"/>
      <c r="J37" s="195">
        <f ca="1">IF(MOD(ROW()-13,2)=0,IF(ISBLANK(OFFSET('11. SEGUIMIENTO 2026'!$N$14,INT((ROW()-13)/2),0)),"",OFFSET('11. SEGUIMIENTO 2026'!$N$14,INT((ROW()-13)/2),0)),IF(ISBLANK(OFFSET('9. METAS'!$R$20,INT((ROW()-14)/2),0)),"",OFFSET('9. METAS'!$R$20,INT((ROW()-14)/2),0)))</f>
        <v>217</v>
      </c>
      <c r="K37" s="196" t="str">
        <f ca="1">IF(MOD(ROW()-13,2)=0,IF(ISBLANK(OFFSET('11. SEGUIMIENTO 2026'!$O$14,INT((ROW()-13)/2),0)),"",OFFSET('11. SEGUIMIENTO 2026'!$O$14,INT((ROW()-13)/2),0)),IF(ISBLANK(OFFSET('9. METAS'!$S$20,INT((ROW()-14)/2),0)),"",OFFSET('9. METAS'!$S$20,INT((ROW()-14)/2),0)))</f>
        <v/>
      </c>
      <c r="L37" s="196" t="str">
        <f ca="1">IF(MOD(ROW()-13,2)=0,IF(ISBLANK(OFFSET('11. SEGUIMIENTO 2026'!$P$14,INT((ROW()-13)/2),0)),"",OFFSET('11. SEGUIMIENTO 2026'!$P$14,INT((ROW()-13)/2),0)),IF(ISBLANK(OFFSET('9. METAS'!$T$20,INT((ROW()-14)/2),0)),"",OFFSET('9. METAS'!$T$20,INT((ROW()-14)/2),0)))</f>
        <v/>
      </c>
      <c r="M37" s="197" t="str">
        <f ca="1">IF(MOD(ROW()-13,2)=0,IF(ISBLANK(OFFSET('11. SEGUIMIENTO 2026'!$Q$14,INT((ROW()-13)/2),0)),"",OFFSET('11. SEGUIMIENTO 2026'!$Q$14,INT((ROW()-13)/2),0)),IF(ISBLANK(OFFSET('9. METAS'!$U$20,INT((ROW()-14)/2),0)),"",OFFSET('9. METAS'!$U$20,INT((ROW()-14)/2),0)))</f>
        <v/>
      </c>
      <c r="N37" s="769">
        <f ca="1">IFERROR(J37/J38,"ND")</f>
        <v>0.57866666666666666</v>
      </c>
      <c r="O37" s="771" t="str">
        <f ca="1">IFERROR(((J37+K37+L37+M37)/H37),"ND")</f>
        <v>ND</v>
      </c>
      <c r="P37" s="775" t="str">
        <f ca="1">IF(ISBLANK(OFFSET('11. SEGUIMIENTO 2026'!$AC$14,INT((ROW()-13)/2),0)),"",OFFSET('11. SEGUIMIENTO 2026'!$AC$14,INT((ROW()-13)/2),0))</f>
        <v/>
      </c>
    </row>
    <row r="38" spans="3:16">
      <c r="C38" s="747"/>
      <c r="D38" s="749"/>
      <c r="E38" s="749"/>
      <c r="F38" s="751"/>
      <c r="G38" s="753"/>
      <c r="H38" s="760"/>
      <c r="I38" s="764"/>
      <c r="J38" s="195">
        <f ca="1">IF(MOD(ROW()-13,2)=0,IF(ISBLANK(OFFSET('11. SEGUIMIENTO 2026'!$N$14,INT((ROW()-13)/2),0)),"",OFFSET('11. SEGUIMIENTO 2026'!$N$14,INT((ROW()-13)/2),0)),IF(ISBLANK(OFFSET('9. METAS'!$R$20,INT((ROW()-14)/2),0)),"",OFFSET('9. METAS'!$R$20,INT((ROW()-14)/2),0)))</f>
        <v>375</v>
      </c>
      <c r="K38" s="196">
        <f ca="1">IF(MOD(ROW()-13,2)=0,IF(ISBLANK(OFFSET('11. SEGUIMIENTO 2026'!$O$14,INT((ROW()-13)/2),0)),"",OFFSET('11. SEGUIMIENTO 2026'!$O$14,INT((ROW()-13)/2),0)),IF(ISBLANK(OFFSET('9. METAS'!$S$20,INT((ROW()-14)/2),0)),"",OFFSET('9. METAS'!$S$20,INT((ROW()-14)/2),0)))</f>
        <v>375</v>
      </c>
      <c r="L38" s="196">
        <f ca="1">IF(MOD(ROW()-13,2)=0,IF(ISBLANK(OFFSET('11. SEGUIMIENTO 2026'!$P$14,INT((ROW()-13)/2),0)),"",OFFSET('11. SEGUIMIENTO 2026'!$P$14,INT((ROW()-13)/2),0)),IF(ISBLANK(OFFSET('9. METAS'!$T$20,INT((ROW()-14)/2),0)),"",OFFSET('9. METAS'!$T$20,INT((ROW()-14)/2),0)))</f>
        <v>375</v>
      </c>
      <c r="M38" s="197">
        <f ca="1">IF(MOD(ROW()-13,2)=0,IF(ISBLANK(OFFSET('11. SEGUIMIENTO 2026'!$Q$14,INT((ROW()-13)/2),0)),"",OFFSET('11. SEGUIMIENTO 2026'!$Q$14,INT((ROW()-13)/2),0)),IF(ISBLANK(OFFSET('9. METAS'!$U$20,INT((ROW()-14)/2),0)),"",OFFSET('9. METAS'!$U$20,INT((ROW()-14)/2),0)))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METAS'!$L$20,INT((ROW()-13)/2),0)),"",OFFSET('9. METAS'!$L$20,INT((ROW()-13)/2),0))</f>
        <v>29</v>
      </c>
      <c r="I39" s="763"/>
      <c r="J39" s="195">
        <f ca="1">IF(MOD(ROW()-13,2)=0,IF(ISBLANK(OFFSET('11. SEGUIMIENTO 2026'!$N$14,INT((ROW()-13)/2),0)),"",OFFSET('11. SEGUIMIENTO 2026'!$N$14,INT((ROW()-13)/2),0)),IF(ISBLANK(OFFSET('9. METAS'!$R$20,INT((ROW()-14)/2),0)),"",OFFSET('9. METAS'!$R$20,INT((ROW()-14)/2),0)))</f>
        <v>6</v>
      </c>
      <c r="K39" s="196" t="str">
        <f ca="1">IF(MOD(ROW()-13,2)=0,IF(ISBLANK(OFFSET('11. SEGUIMIENTO 2026'!$O$14,INT((ROW()-13)/2),0)),"",OFFSET('11. SEGUIMIENTO 2026'!$O$14,INT((ROW()-13)/2),0)),IF(ISBLANK(OFFSET('9. METAS'!$S$20,INT((ROW()-14)/2),0)),"",OFFSET('9. METAS'!$S$20,INT((ROW()-14)/2),0)))</f>
        <v/>
      </c>
      <c r="L39" s="196" t="str">
        <f ca="1">IF(MOD(ROW()-13,2)=0,IF(ISBLANK(OFFSET('11. SEGUIMIENTO 2026'!$P$14,INT((ROW()-13)/2),0)),"",OFFSET('11. SEGUIMIENTO 2026'!$P$14,INT((ROW()-13)/2),0)),IF(ISBLANK(OFFSET('9. METAS'!$T$20,INT((ROW()-14)/2),0)),"",OFFSET('9. METAS'!$T$20,INT((ROW()-14)/2),0)))</f>
        <v/>
      </c>
      <c r="M39" s="197" t="str">
        <f ca="1">IF(MOD(ROW()-13,2)=0,IF(ISBLANK(OFFSET('11. SEGUIMIENTO 2026'!$Q$14,INT((ROW()-13)/2),0)),"",OFFSET('11. SEGUIMIENTO 2026'!$Q$14,INT((ROW()-13)/2),0)),IF(ISBLANK(OFFSET('9. METAS'!$U$20,INT((ROW()-14)/2),0)),"",OFFSET('9. METAS'!$U$20,INT((ROW()-14)/2),0)))</f>
        <v/>
      </c>
      <c r="N39" s="769">
        <f ca="1">IFERROR(J39/J40,"ND")</f>
        <v>1</v>
      </c>
      <c r="O39" s="771" t="str">
        <f ca="1">IFERROR(((J39+K39+L39+M39)/H39),"ND")</f>
        <v>ND</v>
      </c>
      <c r="P39" s="775" t="str">
        <f ca="1">IF(ISBLANK(OFFSET('11. SEGUIMIENTO 2026'!$AC$14,INT((ROW()-13)/2),0)),"",OFFSET('11. SEGUIMIENTO 2026'!$AC$14,INT((ROW()-13)/2),0))</f>
        <v/>
      </c>
    </row>
    <row r="40" spans="3:16">
      <c r="C40" s="747"/>
      <c r="D40" s="749"/>
      <c r="E40" s="749"/>
      <c r="F40" s="751"/>
      <c r="G40" s="753"/>
      <c r="H40" s="760"/>
      <c r="I40" s="764"/>
      <c r="J40" s="195">
        <f ca="1">IF(MOD(ROW()-13,2)=0,IF(ISBLANK(OFFSET('11. SEGUIMIENTO 2026'!$N$14,INT((ROW()-13)/2),0)),"",OFFSET('11. SEGUIMIENTO 2026'!$N$14,INT((ROW()-13)/2),0)),IF(ISBLANK(OFFSET('9. METAS'!$R$20,INT((ROW()-14)/2),0)),"",OFFSET('9. METAS'!$R$20,INT((ROW()-14)/2),0)))</f>
        <v>6</v>
      </c>
      <c r="K40" s="196">
        <f ca="1">IF(MOD(ROW()-13,2)=0,IF(ISBLANK(OFFSET('11. SEGUIMIENTO 2026'!$O$14,INT((ROW()-13)/2),0)),"",OFFSET('11. SEGUIMIENTO 2026'!$O$14,INT((ROW()-13)/2),0)),IF(ISBLANK(OFFSET('9. METAS'!$S$20,INT((ROW()-14)/2),0)),"",OFFSET('9. METAS'!$S$20,INT((ROW()-14)/2),0)))</f>
        <v>6</v>
      </c>
      <c r="L40" s="196">
        <f ca="1">IF(MOD(ROW()-13,2)=0,IF(ISBLANK(OFFSET('11. SEGUIMIENTO 2026'!$P$14,INT((ROW()-13)/2),0)),"",OFFSET('11. SEGUIMIENTO 2026'!$P$14,INT((ROW()-13)/2),0)),IF(ISBLANK(OFFSET('9. METAS'!$T$20,INT((ROW()-14)/2),0)),"",OFFSET('9. METAS'!$T$20,INT((ROW()-14)/2),0)))</f>
        <v>8</v>
      </c>
      <c r="M40" s="197">
        <f ca="1">IF(MOD(ROW()-13,2)=0,IF(ISBLANK(OFFSET('11. SEGUIMIENTO 2026'!$Q$14,INT((ROW()-13)/2),0)),"",OFFSET('11. SEGUIMIENTO 2026'!$Q$14,INT((ROW()-13)/2),0)),IF(ISBLANK(OFFSET('9. METAS'!$U$20,INT((ROW()-14)/2),0)),"",OFFSET('9. METAS'!$U$20,INT((ROW()-14)/2),0)))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METAS'!$L$20,INT((ROW()-13)/2),0)),"",OFFSET('9. METAS'!$L$20,INT((ROW()-13)/2),0))</f>
        <v>121</v>
      </c>
      <c r="I41" s="763"/>
      <c r="J41" s="195">
        <f ca="1">IF(MOD(ROW()-13,2)=0,IF(ISBLANK(OFFSET('11. SEGUIMIENTO 2026'!$N$14,INT((ROW()-13)/2),0)),"",OFFSET('11. SEGUIMIENTO 2026'!$N$14,INT((ROW()-13)/2),0)),IF(ISBLANK(OFFSET('9. METAS'!$R$20,INT((ROW()-14)/2),0)),"",OFFSET('9. METAS'!$R$20,INT((ROW()-14)/2),0)))</f>
        <v>25</v>
      </c>
      <c r="K41" s="196" t="str">
        <f ca="1">IF(MOD(ROW()-13,2)=0,IF(ISBLANK(OFFSET('11. SEGUIMIENTO 2026'!$O$14,INT((ROW()-13)/2),0)),"",OFFSET('11. SEGUIMIENTO 2026'!$O$14,INT((ROW()-13)/2),0)),IF(ISBLANK(OFFSET('9. METAS'!$S$20,INT((ROW()-14)/2),0)),"",OFFSET('9. METAS'!$S$20,INT((ROW()-14)/2),0)))</f>
        <v/>
      </c>
      <c r="L41" s="196" t="str">
        <f ca="1">IF(MOD(ROW()-13,2)=0,IF(ISBLANK(OFFSET('11. SEGUIMIENTO 2026'!$P$14,INT((ROW()-13)/2),0)),"",OFFSET('11. SEGUIMIENTO 2026'!$P$14,INT((ROW()-13)/2),0)),IF(ISBLANK(OFFSET('9. METAS'!$T$20,INT((ROW()-14)/2),0)),"",OFFSET('9. METAS'!$T$20,INT((ROW()-14)/2),0)))</f>
        <v/>
      </c>
      <c r="M41" s="197" t="str">
        <f ca="1">IF(MOD(ROW()-13,2)=0,IF(ISBLANK(OFFSET('11. SEGUIMIENTO 2026'!$Q$14,INT((ROW()-13)/2),0)),"",OFFSET('11. SEGUIMIENTO 2026'!$Q$14,INT((ROW()-13)/2),0)),IF(ISBLANK(OFFSET('9. METAS'!$U$20,INT((ROW()-14)/2),0)),"",OFFSET('9. METAS'!$U$20,INT((ROW()-14)/2),0)))</f>
        <v/>
      </c>
      <c r="N41" s="769">
        <f ca="1">IFERROR(J41/J42,"ND")</f>
        <v>0.96153846153846156</v>
      </c>
      <c r="O41" s="771" t="str">
        <f ca="1">IFERROR(((J41+K41+L41+M41)/H41),"ND")</f>
        <v>ND</v>
      </c>
      <c r="P41" s="775" t="str">
        <f ca="1">IF(ISBLANK(OFFSET('11. SEGUIMIENTO 2026'!$AC$14,INT((ROW()-13)/2),0)),"",OFFSET('11. SEGUIMIENTO 2026'!$AC$14,INT((ROW()-13)/2),0))</f>
        <v/>
      </c>
    </row>
    <row r="42" spans="3:16">
      <c r="C42" s="747"/>
      <c r="D42" s="749"/>
      <c r="E42" s="749"/>
      <c r="F42" s="751"/>
      <c r="G42" s="753"/>
      <c r="H42" s="760"/>
      <c r="I42" s="764"/>
      <c r="J42" s="195">
        <f ca="1">IF(MOD(ROW()-13,2)=0,IF(ISBLANK(OFFSET('11. SEGUIMIENTO 2026'!$N$14,INT((ROW()-13)/2),0)),"",OFFSET('11. SEGUIMIENTO 2026'!$N$14,INT((ROW()-13)/2),0)),IF(ISBLANK(OFFSET('9. METAS'!$R$20,INT((ROW()-14)/2),0)),"",OFFSET('9. METAS'!$R$20,INT((ROW()-14)/2),0)))</f>
        <v>26</v>
      </c>
      <c r="K42" s="196">
        <f ca="1">IF(MOD(ROW()-13,2)=0,IF(ISBLANK(OFFSET('11. SEGUIMIENTO 2026'!$O$14,INT((ROW()-13)/2),0)),"",OFFSET('11. SEGUIMIENTO 2026'!$O$14,INT((ROW()-13)/2),0)),IF(ISBLANK(OFFSET('9. METAS'!$S$20,INT((ROW()-14)/2),0)),"",OFFSET('9. METAS'!$S$20,INT((ROW()-14)/2),0)))</f>
        <v>30</v>
      </c>
      <c r="L42" s="196">
        <f ca="1">IF(MOD(ROW()-13,2)=0,IF(ISBLANK(OFFSET('11. SEGUIMIENTO 2026'!$P$14,INT((ROW()-13)/2),0)),"",OFFSET('11. SEGUIMIENTO 2026'!$P$14,INT((ROW()-13)/2),0)),IF(ISBLANK(OFFSET('9. METAS'!$T$20,INT((ROW()-14)/2),0)),"",OFFSET('9. METAS'!$T$20,INT((ROW()-14)/2),0)))</f>
        <v>32</v>
      </c>
      <c r="M42" s="197">
        <f ca="1">IF(MOD(ROW()-13,2)=0,IF(ISBLANK(OFFSET('11. SEGUIMIENTO 2026'!$Q$14,INT((ROW()-13)/2),0)),"",OFFSET('11. SEGUIMIENTO 2026'!$Q$14,INT((ROW()-13)/2),0)),IF(ISBLANK(OFFSET('9. METAS'!$U$20,INT((ROW()-14)/2),0)),"",OFFSET('9. METAS'!$U$20,INT((ROW()-14)/2),0)))</f>
        <v>33</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METAS'!$L$20,INT((ROW()-13)/2),0)),"",OFFSET('9. METAS'!$L$20,INT((ROW()-13)/2),0))</f>
        <v>73</v>
      </c>
      <c r="I43" s="763"/>
      <c r="J43" s="195">
        <f ca="1">IF(MOD(ROW()-13,2)=0,IF(ISBLANK(OFFSET('11. SEGUIMIENTO 2026'!$N$14,INT((ROW()-13)/2),0)),"",OFFSET('11. SEGUIMIENTO 2026'!$N$14,INT((ROW()-13)/2),0)),IF(ISBLANK(OFFSET('9. METAS'!$R$20,INT((ROW()-14)/2),0)),"",OFFSET('9. METAS'!$R$20,INT((ROW()-14)/2),0)))</f>
        <v>12</v>
      </c>
      <c r="K43" s="196" t="str">
        <f ca="1">IF(MOD(ROW()-13,2)=0,IF(ISBLANK(OFFSET('11. SEGUIMIENTO 2026'!$O$14,INT((ROW()-13)/2),0)),"",OFFSET('11. SEGUIMIENTO 2026'!$O$14,INT((ROW()-13)/2),0)),IF(ISBLANK(OFFSET('9. METAS'!$S$20,INT((ROW()-14)/2),0)),"",OFFSET('9. METAS'!$S$20,INT((ROW()-14)/2),0)))</f>
        <v/>
      </c>
      <c r="L43" s="196" t="str">
        <f ca="1">IF(MOD(ROW()-13,2)=0,IF(ISBLANK(OFFSET('11. SEGUIMIENTO 2026'!$P$14,INT((ROW()-13)/2),0)),"",OFFSET('11. SEGUIMIENTO 2026'!$P$14,INT((ROW()-13)/2),0)),IF(ISBLANK(OFFSET('9. METAS'!$T$20,INT((ROW()-14)/2),0)),"",OFFSET('9. METAS'!$T$20,INT((ROW()-14)/2),0)))</f>
        <v/>
      </c>
      <c r="M43" s="197" t="str">
        <f ca="1">IF(MOD(ROW()-13,2)=0,IF(ISBLANK(OFFSET('11. SEGUIMIENTO 2026'!$Q$14,INT((ROW()-13)/2),0)),"",OFFSET('11. SEGUIMIENTO 2026'!$Q$14,INT((ROW()-13)/2),0)),IF(ISBLANK(OFFSET('9. METAS'!$U$20,INT((ROW()-14)/2),0)),"",OFFSET('9. METAS'!$U$20,INT((ROW()-14)/2),0)))</f>
        <v/>
      </c>
      <c r="N43" s="769">
        <f ca="1">IFERROR(J43/J44,"ND")</f>
        <v>0.8571428571428571</v>
      </c>
      <c r="O43" s="771" t="str">
        <f ca="1">IFERROR(((J43+K43+L43+M43)/H43),"ND")</f>
        <v>ND</v>
      </c>
      <c r="P43" s="775" t="str">
        <f ca="1">IF(ISBLANK(OFFSET('11. SEGUIMIENTO 2026'!$AC$14,INT((ROW()-13)/2),0)),"",OFFSET('11. SEGUIMIENTO 2026'!$AC$14,INT((ROW()-13)/2),0))</f>
        <v/>
      </c>
    </row>
    <row r="44" spans="3:16">
      <c r="C44" s="747"/>
      <c r="D44" s="749"/>
      <c r="E44" s="749"/>
      <c r="F44" s="751"/>
      <c r="G44" s="753"/>
      <c r="H44" s="760"/>
      <c r="I44" s="764"/>
      <c r="J44" s="195">
        <f ca="1">IF(MOD(ROW()-13,2)=0,IF(ISBLANK(OFFSET('11. SEGUIMIENTO 2026'!$N$14,INT((ROW()-13)/2),0)),"",OFFSET('11. SEGUIMIENTO 2026'!$N$14,INT((ROW()-13)/2),0)),IF(ISBLANK(OFFSET('9. METAS'!$R$20,INT((ROW()-14)/2),0)),"",OFFSET('9. METAS'!$R$20,INT((ROW()-14)/2),0)))</f>
        <v>14</v>
      </c>
      <c r="K44" s="196">
        <f ca="1">IF(MOD(ROW()-13,2)=0,IF(ISBLANK(OFFSET('11. SEGUIMIENTO 2026'!$O$14,INT((ROW()-13)/2),0)),"",OFFSET('11. SEGUIMIENTO 2026'!$O$14,INT((ROW()-13)/2),0)),IF(ISBLANK(OFFSET('9. METAS'!$S$20,INT((ROW()-14)/2),0)),"",OFFSET('9. METAS'!$S$20,INT((ROW()-14)/2),0)))</f>
        <v>17</v>
      </c>
      <c r="L44" s="196">
        <f ca="1">IF(MOD(ROW()-13,2)=0,IF(ISBLANK(OFFSET('11. SEGUIMIENTO 2026'!$P$14,INT((ROW()-13)/2),0)),"",OFFSET('11. SEGUIMIENTO 2026'!$P$14,INT((ROW()-13)/2),0)),IF(ISBLANK(OFFSET('9. METAS'!$T$20,INT((ROW()-14)/2),0)),"",OFFSET('9. METAS'!$T$20,INT((ROW()-14)/2),0)))</f>
        <v>19</v>
      </c>
      <c r="M44" s="197">
        <f ca="1">IF(MOD(ROW()-13,2)=0,IF(ISBLANK(OFFSET('11. SEGUIMIENTO 2026'!$Q$14,INT((ROW()-13)/2),0)),"",OFFSET('11. SEGUIMIENTO 2026'!$Q$14,INT((ROW()-13)/2),0)),IF(ISBLANK(OFFSET('9. METAS'!$U$20,INT((ROW()-14)/2),0)),"",OFFSET('9. METAS'!$U$20,INT((ROW()-14)/2),0)))</f>
        <v>23</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METAS'!$L$20,INT((ROW()-13)/2),0)),"",OFFSET('9. METAS'!$L$20,INT((ROW()-13)/2),0))</f>
        <v>4826</v>
      </c>
      <c r="I45" s="763"/>
      <c r="J45" s="195">
        <f ca="1">IF(MOD(ROW()-13,2)=0,IF(ISBLANK(OFFSET('11. SEGUIMIENTO 2026'!$N$14,INT((ROW()-13)/2),0)),"",OFFSET('11. SEGUIMIENTO 2026'!$N$14,INT((ROW()-13)/2),0)),IF(ISBLANK(OFFSET('9. METAS'!$R$20,INT((ROW()-14)/2),0)),"",OFFSET('9. METAS'!$R$20,INT((ROW()-14)/2),0)))</f>
        <v>1026</v>
      </c>
      <c r="K45" s="196" t="str">
        <f ca="1">IF(MOD(ROW()-13,2)=0,IF(ISBLANK(OFFSET('11. SEGUIMIENTO 2026'!$O$14,INT((ROW()-13)/2),0)),"",OFFSET('11. SEGUIMIENTO 2026'!$O$14,INT((ROW()-13)/2),0)),IF(ISBLANK(OFFSET('9. METAS'!$S$20,INT((ROW()-14)/2),0)),"",OFFSET('9. METAS'!$S$20,INT((ROW()-14)/2),0)))</f>
        <v/>
      </c>
      <c r="L45" s="196" t="str">
        <f ca="1">IF(MOD(ROW()-13,2)=0,IF(ISBLANK(OFFSET('11. SEGUIMIENTO 2026'!$P$14,INT((ROW()-13)/2),0)),"",OFFSET('11. SEGUIMIENTO 2026'!$P$14,INT((ROW()-13)/2),0)),IF(ISBLANK(OFFSET('9. METAS'!$T$20,INT((ROW()-14)/2),0)),"",OFFSET('9. METAS'!$T$20,INT((ROW()-14)/2),0)))</f>
        <v/>
      </c>
      <c r="M45" s="197" t="str">
        <f ca="1">IF(MOD(ROW()-13,2)=0,IF(ISBLANK(OFFSET('11. SEGUIMIENTO 2026'!$Q$14,INT((ROW()-13)/2),0)),"",OFFSET('11. SEGUIMIENTO 2026'!$Q$14,INT((ROW()-13)/2),0)),IF(ISBLANK(OFFSET('9. METAS'!$U$20,INT((ROW()-14)/2),0)),"",OFFSET('9. METAS'!$U$20,INT((ROW()-14)/2),0)))</f>
        <v/>
      </c>
      <c r="N45" s="769">
        <f ca="1">IFERROR(J45/J46,"ND")</f>
        <v>0.89217391304347826</v>
      </c>
      <c r="O45" s="771" t="str">
        <f ca="1">IFERROR(((J45+K45+L45+M45)/H45),"ND")</f>
        <v>ND</v>
      </c>
      <c r="P45" s="775" t="str">
        <f ca="1">IF(ISBLANK(OFFSET('11. SEGUIMIENTO 2026'!$AC$14,INT((ROW()-13)/2),0)),"",OFFSET('11. SEGUIMIENTO 2026'!$AC$14,INT((ROW()-13)/2),0))</f>
        <v/>
      </c>
    </row>
    <row r="46" spans="3:16">
      <c r="C46" s="747"/>
      <c r="D46" s="749"/>
      <c r="E46" s="749"/>
      <c r="F46" s="751"/>
      <c r="G46" s="753"/>
      <c r="H46" s="760"/>
      <c r="I46" s="764"/>
      <c r="J46" s="195">
        <f ca="1">IF(MOD(ROW()-13,2)=0,IF(ISBLANK(OFFSET('11. SEGUIMIENTO 2026'!$N$14,INT((ROW()-13)/2),0)),"",OFFSET('11. SEGUIMIENTO 2026'!$N$14,INT((ROW()-13)/2),0)),IF(ISBLANK(OFFSET('9. METAS'!$R$20,INT((ROW()-14)/2),0)),"",OFFSET('9. METAS'!$R$20,INT((ROW()-14)/2),0)))</f>
        <v>1150</v>
      </c>
      <c r="K46" s="196">
        <f ca="1">IF(MOD(ROW()-13,2)=0,IF(ISBLANK(OFFSET('11. SEGUIMIENTO 2026'!$O$14,INT((ROW()-13)/2),0)),"",OFFSET('11. SEGUIMIENTO 2026'!$O$14,INT((ROW()-13)/2),0)),IF(ISBLANK(OFFSET('9. METAS'!$S$20,INT((ROW()-14)/2),0)),"",OFFSET('9. METAS'!$S$20,INT((ROW()-14)/2),0)))</f>
        <v>1200</v>
      </c>
      <c r="L46" s="196">
        <f ca="1">IF(MOD(ROW()-13,2)=0,IF(ISBLANK(OFFSET('11. SEGUIMIENTO 2026'!$P$14,INT((ROW()-13)/2),0)),"",OFFSET('11. SEGUIMIENTO 2026'!$P$14,INT((ROW()-13)/2),0)),IF(ISBLANK(OFFSET('9. METAS'!$T$20,INT((ROW()-14)/2),0)),"",OFFSET('9. METAS'!$T$20,INT((ROW()-14)/2),0)))</f>
        <v>1220</v>
      </c>
      <c r="M46" s="197">
        <f ca="1">IF(MOD(ROW()-13,2)=0,IF(ISBLANK(OFFSET('11. SEGUIMIENTO 2026'!$Q$14,INT((ROW()-13)/2),0)),"",OFFSET('11. SEGUIMIENTO 2026'!$Q$14,INT((ROW()-13)/2),0)),IF(ISBLANK(OFFSET('9. METAS'!$U$20,INT((ROW()-14)/2),0)),"",OFFSET('9. METAS'!$U$20,INT((ROW()-14)/2),0)))</f>
        <v>1256</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METAS'!$L$20,INT((ROW()-13)/2),0)),"",OFFSET('9. METAS'!$L$20,INT((ROW()-13)/2),0))</f>
        <v>726</v>
      </c>
      <c r="I47" s="763"/>
      <c r="J47" s="195">
        <f ca="1">IF(MOD(ROW()-13,2)=0,IF(ISBLANK(OFFSET('11. SEGUIMIENTO 2026'!$N$14,INT((ROW()-13)/2),0)),"",OFFSET('11. SEGUIMIENTO 2026'!$N$14,INT((ROW()-13)/2),0)),IF(ISBLANK(OFFSET('9. METAS'!$R$20,INT((ROW()-14)/2),0)),"",OFFSET('9. METAS'!$R$20,INT((ROW()-14)/2),0)))</f>
        <v>148</v>
      </c>
      <c r="K47" s="196" t="str">
        <f ca="1">IF(MOD(ROW()-13,2)=0,IF(ISBLANK(OFFSET('11. SEGUIMIENTO 2026'!$O$14,INT((ROW()-13)/2),0)),"",OFFSET('11. SEGUIMIENTO 2026'!$O$14,INT((ROW()-13)/2),0)),IF(ISBLANK(OFFSET('9. METAS'!$S$20,INT((ROW()-14)/2),0)),"",OFFSET('9. METAS'!$S$20,INT((ROW()-14)/2),0)))</f>
        <v/>
      </c>
      <c r="L47" s="196" t="str">
        <f ca="1">IF(MOD(ROW()-13,2)=0,IF(ISBLANK(OFFSET('11. SEGUIMIENTO 2026'!$P$14,INT((ROW()-13)/2),0)),"",OFFSET('11. SEGUIMIENTO 2026'!$P$14,INT((ROW()-13)/2),0)),IF(ISBLANK(OFFSET('9. METAS'!$T$20,INT((ROW()-14)/2),0)),"",OFFSET('9. METAS'!$T$20,INT((ROW()-14)/2),0)))</f>
        <v/>
      </c>
      <c r="M47" s="197" t="str">
        <f ca="1">IF(MOD(ROW()-13,2)=0,IF(ISBLANK(OFFSET('11. SEGUIMIENTO 2026'!$Q$14,INT((ROW()-13)/2),0)),"",OFFSET('11. SEGUIMIENTO 2026'!$Q$14,INT((ROW()-13)/2),0)),IF(ISBLANK(OFFSET('9. METAS'!$U$20,INT((ROW()-14)/2),0)),"",OFFSET('9. METAS'!$U$20,INT((ROW()-14)/2),0)))</f>
        <v/>
      </c>
      <c r="N47" s="769">
        <f ca="1">IFERROR(J47/J48,"ND")</f>
        <v>0.92500000000000004</v>
      </c>
      <c r="O47" s="771" t="str">
        <f ca="1">IFERROR(((J47+K47+L47+M47)/H47),"ND")</f>
        <v>ND</v>
      </c>
      <c r="P47" s="775" t="str">
        <f ca="1">IF(ISBLANK(OFFSET('11. SEGUIMIENTO 2026'!$AC$14,INT((ROW()-13)/2),0)),"",OFFSET('11. SEGUIMIENTO 2026'!$AC$14,INT((ROW()-13)/2),0))</f>
        <v/>
      </c>
    </row>
    <row r="48" spans="3:16">
      <c r="C48" s="747"/>
      <c r="D48" s="749"/>
      <c r="E48" s="749"/>
      <c r="F48" s="751"/>
      <c r="G48" s="753"/>
      <c r="H48" s="760"/>
      <c r="I48" s="764"/>
      <c r="J48" s="195">
        <f ca="1">IF(MOD(ROW()-13,2)=0,IF(ISBLANK(OFFSET('11. SEGUIMIENTO 2026'!$N$14,INT((ROW()-13)/2),0)),"",OFFSET('11. SEGUIMIENTO 2026'!$N$14,INT((ROW()-13)/2),0)),IF(ISBLANK(OFFSET('9. METAS'!$R$20,INT((ROW()-14)/2),0)),"",OFFSET('9. METAS'!$R$20,INT((ROW()-14)/2),0)))</f>
        <v>160</v>
      </c>
      <c r="K48" s="196">
        <f ca="1">IF(MOD(ROW()-13,2)=0,IF(ISBLANK(OFFSET('11. SEGUIMIENTO 2026'!$O$14,INT((ROW()-13)/2),0)),"",OFFSET('11. SEGUIMIENTO 2026'!$O$14,INT((ROW()-13)/2),0)),IF(ISBLANK(OFFSET('9. METAS'!$S$20,INT((ROW()-14)/2),0)),"",OFFSET('9. METAS'!$S$20,INT((ROW()-14)/2),0)))</f>
        <v>175</v>
      </c>
      <c r="L48" s="196">
        <f ca="1">IF(MOD(ROW()-13,2)=0,IF(ISBLANK(OFFSET('11. SEGUIMIENTO 2026'!$P$14,INT((ROW()-13)/2),0)),"",OFFSET('11. SEGUIMIENTO 2026'!$P$14,INT((ROW()-13)/2),0)),IF(ISBLANK(OFFSET('9. METAS'!$T$20,INT((ROW()-14)/2),0)),"",OFFSET('9. METAS'!$T$20,INT((ROW()-14)/2),0)))</f>
        <v>191</v>
      </c>
      <c r="M48" s="197">
        <f ca="1">IF(MOD(ROW()-13,2)=0,IF(ISBLANK(OFFSET('11. SEGUIMIENTO 2026'!$Q$14,INT((ROW()-13)/2),0)),"",OFFSET('11. SEGUIMIENTO 2026'!$Q$14,INT((ROW()-13)/2),0)),IF(ISBLANK(OFFSET('9. METAS'!$U$20,INT((ROW()-14)/2),0)),"",OFFSET('9. METAS'!$U$20,INT((ROW()-14)/2),0)))</f>
        <v>200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METAS'!$L$20,INT((ROW()-13)/2),0)),"",OFFSET('9. METAS'!$L$20,INT((ROW()-13)/2),0))</f>
        <v>10252</v>
      </c>
      <c r="I49" s="763"/>
      <c r="J49" s="195">
        <f ca="1">IF(MOD(ROW()-13,2)=0,IF(ISBLANK(OFFSET('11. SEGUIMIENTO 2026'!$N$14,INT((ROW()-13)/2),0)),"",OFFSET('11. SEGUIMIENTO 2026'!$N$14,INT((ROW()-13)/2),0)),IF(ISBLANK(OFFSET('9. METAS'!$R$20,INT((ROW()-14)/2),0)),"",OFFSET('9. METAS'!$R$20,INT((ROW()-14)/2),0)))</f>
        <v>2216</v>
      </c>
      <c r="K49" s="196" t="str">
        <f ca="1">IF(MOD(ROW()-13,2)=0,IF(ISBLANK(OFFSET('11. SEGUIMIENTO 2026'!$O$14,INT((ROW()-13)/2),0)),"",OFFSET('11. SEGUIMIENTO 2026'!$O$14,INT((ROW()-13)/2),0)),IF(ISBLANK(OFFSET('9. METAS'!$S$20,INT((ROW()-14)/2),0)),"",OFFSET('9. METAS'!$S$20,INT((ROW()-14)/2),0)))</f>
        <v/>
      </c>
      <c r="L49" s="196" t="str">
        <f ca="1">IF(MOD(ROW()-13,2)=0,IF(ISBLANK(OFFSET('11. SEGUIMIENTO 2026'!$P$14,INT((ROW()-13)/2),0)),"",OFFSET('11. SEGUIMIENTO 2026'!$P$14,INT((ROW()-13)/2),0)),IF(ISBLANK(OFFSET('9. METAS'!$T$20,INT((ROW()-14)/2),0)),"",OFFSET('9. METAS'!$T$20,INT((ROW()-14)/2),0)))</f>
        <v/>
      </c>
      <c r="M49" s="197" t="str">
        <f ca="1">IF(MOD(ROW()-13,2)=0,IF(ISBLANK(OFFSET('11. SEGUIMIENTO 2026'!$Q$14,INT((ROW()-13)/2),0)),"",OFFSET('11. SEGUIMIENTO 2026'!$Q$14,INT((ROW()-13)/2),0)),IF(ISBLANK(OFFSET('9. METAS'!$U$20,INT((ROW()-14)/2),0)),"",OFFSET('9. METAS'!$U$20,INT((ROW()-14)/2),0)))</f>
        <v/>
      </c>
      <c r="N49" s="769">
        <f ca="1">IFERROR(J49/J50,"ND")</f>
        <v>0.90264765784114054</v>
      </c>
      <c r="O49" s="771" t="str">
        <f ca="1">IFERROR(((J49+K49+L49+M49)/H49),"ND")</f>
        <v>ND</v>
      </c>
      <c r="P49" s="775" t="str">
        <f ca="1">IF(ISBLANK(OFFSET('11. SEGUIMIENTO 2026'!$AC$14,INT((ROW()-13)/2),0)),"",OFFSET('11. SEGUIMIENTO 2026'!$AC$14,INT((ROW()-13)/2),0))</f>
        <v/>
      </c>
    </row>
    <row r="50" spans="3:16">
      <c r="C50" s="747"/>
      <c r="D50" s="749"/>
      <c r="E50" s="749"/>
      <c r="F50" s="751"/>
      <c r="G50" s="753"/>
      <c r="H50" s="760"/>
      <c r="I50" s="764"/>
      <c r="J50" s="195">
        <f ca="1">IF(MOD(ROW()-13,2)=0,IF(ISBLANK(OFFSET('11. SEGUIMIENTO 2026'!$N$14,INT((ROW()-13)/2),0)),"",OFFSET('11. SEGUIMIENTO 2026'!$N$14,INT((ROW()-13)/2),0)),IF(ISBLANK(OFFSET('9. METAS'!$R$20,INT((ROW()-14)/2),0)),"",OFFSET('9. METAS'!$R$20,INT((ROW()-14)/2),0)))</f>
        <v>2455</v>
      </c>
      <c r="K50" s="196">
        <f ca="1">IF(MOD(ROW()-13,2)=0,IF(ISBLANK(OFFSET('11. SEGUIMIENTO 2026'!$O$14,INT((ROW()-13)/2),0)),"",OFFSET('11. SEGUIMIENTO 2026'!$O$14,INT((ROW()-13)/2),0)),IF(ISBLANK(OFFSET('9. METAS'!$S$20,INT((ROW()-14)/2),0)),"",OFFSET('9. METAS'!$S$20,INT((ROW()-14)/2),0)))</f>
        <v>2592</v>
      </c>
      <c r="L50" s="196">
        <f ca="1">IF(MOD(ROW()-13,2)=0,IF(ISBLANK(OFFSET('11. SEGUIMIENTO 2026'!$P$14,INT((ROW()-13)/2),0)),"",OFFSET('11. SEGUIMIENTO 2026'!$P$14,INT((ROW()-13)/2),0)),IF(ISBLANK(OFFSET('9. METAS'!$T$20,INT((ROW()-14)/2),0)),"",OFFSET('9. METAS'!$T$20,INT((ROW()-14)/2),0)))</f>
        <v>2740</v>
      </c>
      <c r="M50" s="197">
        <f ca="1">IF(MOD(ROW()-13,2)=0,IF(ISBLANK(OFFSET('11. SEGUIMIENTO 2026'!$Q$14,INT((ROW()-13)/2),0)),"",OFFSET('11. SEGUIMIENTO 2026'!$Q$14,INT((ROW()-13)/2),0)),IF(ISBLANK(OFFSET('9. METAS'!$U$20,INT((ROW()-14)/2),0)),"",OFFSET('9. METAS'!$U$20,INT((ROW()-14)/2),0)))</f>
        <v>2465</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METAS'!$L$20,INT((ROW()-13)/2),0)),"",OFFSET('9. METAS'!$L$20,INT((ROW()-13)/2),0))</f>
        <v>9726</v>
      </c>
      <c r="I51" s="763"/>
      <c r="J51" s="195">
        <f ca="1">IF(MOD(ROW()-13,2)=0,IF(ISBLANK(OFFSET('11. SEGUIMIENTO 2026'!$N$14,INT((ROW()-13)/2),0)),"",OFFSET('11. SEGUIMIENTO 2026'!$N$14,INT((ROW()-13)/2),0)),IF(ISBLANK(OFFSET('9. METAS'!$R$20,INT((ROW()-14)/2),0)),"",OFFSET('9. METAS'!$R$20,INT((ROW()-14)/2),0)))</f>
        <v>2076</v>
      </c>
      <c r="K51" s="196" t="str">
        <f ca="1">IF(MOD(ROW()-13,2)=0,IF(ISBLANK(OFFSET('11. SEGUIMIENTO 2026'!$O$14,INT((ROW()-13)/2),0)),"",OFFSET('11. SEGUIMIENTO 2026'!$O$14,INT((ROW()-13)/2),0)),IF(ISBLANK(OFFSET('9. METAS'!$S$20,INT((ROW()-14)/2),0)),"",OFFSET('9. METAS'!$S$20,INT((ROW()-14)/2),0)))</f>
        <v/>
      </c>
      <c r="L51" s="196" t="str">
        <f ca="1">IF(MOD(ROW()-13,2)=0,IF(ISBLANK(OFFSET('11. SEGUIMIENTO 2026'!$P$14,INT((ROW()-13)/2),0)),"",OFFSET('11. SEGUIMIENTO 2026'!$P$14,INT((ROW()-13)/2),0)),IF(ISBLANK(OFFSET('9. METAS'!$T$20,INT((ROW()-14)/2),0)),"",OFFSET('9. METAS'!$T$20,INT((ROW()-14)/2),0)))</f>
        <v/>
      </c>
      <c r="M51" s="197" t="str">
        <f ca="1">IF(MOD(ROW()-13,2)=0,IF(ISBLANK(OFFSET('11. SEGUIMIENTO 2026'!$Q$14,INT((ROW()-13)/2),0)),"",OFFSET('11. SEGUIMIENTO 2026'!$Q$14,INT((ROW()-13)/2),0)),IF(ISBLANK(OFFSET('9. METAS'!$U$20,INT((ROW()-14)/2),0)),"",OFFSET('9. METAS'!$U$20,INT((ROW()-14)/2),0)))</f>
        <v/>
      </c>
      <c r="N51" s="769">
        <f ca="1">IFERROR(J51/J52,"ND")</f>
        <v>0.88453344695355773</v>
      </c>
      <c r="O51" s="771" t="str">
        <f ca="1">IFERROR(((J51+K51+L51+M51)/H51),"ND")</f>
        <v>ND</v>
      </c>
      <c r="P51" s="775" t="str">
        <f ca="1">IF(ISBLANK(OFFSET('11. SEGUIMIENTO 2026'!$AC$14,INT((ROW()-13)/2),0)),"",OFFSET('11. SEGUIMIENTO 2026'!$AC$14,INT((ROW()-13)/2),0))</f>
        <v/>
      </c>
    </row>
    <row r="52" spans="3:16">
      <c r="C52" s="747"/>
      <c r="D52" s="749"/>
      <c r="E52" s="749"/>
      <c r="F52" s="751"/>
      <c r="G52" s="753"/>
      <c r="H52" s="760"/>
      <c r="I52" s="764"/>
      <c r="J52" s="195">
        <f ca="1">IF(MOD(ROW()-13,2)=0,IF(ISBLANK(OFFSET('11. SEGUIMIENTO 2026'!$N$14,INT((ROW()-13)/2),0)),"",OFFSET('11. SEGUIMIENTO 2026'!$N$14,INT((ROW()-13)/2),0)),IF(ISBLANK(OFFSET('9. METAS'!$R$20,INT((ROW()-14)/2),0)),"",OFFSET('9. METAS'!$R$20,INT((ROW()-14)/2),0)))</f>
        <v>2347</v>
      </c>
      <c r="K52" s="196">
        <f ca="1">IF(MOD(ROW()-13,2)=0,IF(ISBLANK(OFFSET('11. SEGUIMIENTO 2026'!$O$14,INT((ROW()-13)/2),0)),"",OFFSET('11. SEGUIMIENTO 2026'!$O$14,INT((ROW()-13)/2),0)),IF(ISBLANK(OFFSET('9. METAS'!$S$20,INT((ROW()-14)/2),0)),"",OFFSET('9. METAS'!$S$20,INT((ROW()-14)/2),0)))</f>
        <v>2649</v>
      </c>
      <c r="L52" s="196">
        <f ca="1">IF(MOD(ROW()-13,2)=0,IF(ISBLANK(OFFSET('11. SEGUIMIENTO 2026'!$P$14,INT((ROW()-13)/2),0)),"",OFFSET('11. SEGUIMIENTO 2026'!$P$14,INT((ROW()-13)/2),0)),IF(ISBLANK(OFFSET('9. METAS'!$T$20,INT((ROW()-14)/2),0)),"",OFFSET('9. METAS'!$T$20,INT((ROW()-14)/2),0)))</f>
        <v>2385</v>
      </c>
      <c r="M52" s="197">
        <f ca="1">IF(MOD(ROW()-13,2)=0,IF(ISBLANK(OFFSET('11. SEGUIMIENTO 2026'!$Q$14,INT((ROW()-13)/2),0)),"",OFFSET('11. SEGUIMIENTO 2026'!$Q$14,INT((ROW()-13)/2),0)),IF(ISBLANK(OFFSET('9. METAS'!$U$20,INT((ROW()-14)/2),0)),"",OFFSET('9. METAS'!$U$20,INT((ROW()-14)/2),0)))</f>
        <v>2345</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METAS'!$L$20,INT((ROW()-13)/2),0)),"",OFFSET('9. METAS'!$L$20,INT((ROW()-13)/2),0))</f>
        <v>660</v>
      </c>
      <c r="I53" s="763"/>
      <c r="J53" s="195">
        <f ca="1">IF(MOD(ROW()-13,2)=0,IF(ISBLANK(OFFSET('11. SEGUIMIENTO 2026'!$N$14,INT((ROW()-13)/2),0)),"",OFFSET('11. SEGUIMIENTO 2026'!$N$14,INT((ROW()-13)/2),0)),IF(ISBLANK(OFFSET('9. METAS'!$R$20,INT((ROW()-14)/2),0)),"",OFFSET('9. METAS'!$R$20,INT((ROW()-14)/2),0)))</f>
        <v>112</v>
      </c>
      <c r="K53" s="196" t="str">
        <f ca="1">IF(MOD(ROW()-13,2)=0,IF(ISBLANK(OFFSET('11. SEGUIMIENTO 2026'!$O$14,INT((ROW()-13)/2),0)),"",OFFSET('11. SEGUIMIENTO 2026'!$O$14,INT((ROW()-13)/2),0)),IF(ISBLANK(OFFSET('9. METAS'!$S$20,INT((ROW()-14)/2),0)),"",OFFSET('9. METAS'!$S$20,INT((ROW()-14)/2),0)))</f>
        <v/>
      </c>
      <c r="L53" s="196" t="str">
        <f ca="1">IF(MOD(ROW()-13,2)=0,IF(ISBLANK(OFFSET('11. SEGUIMIENTO 2026'!$P$14,INT((ROW()-13)/2),0)),"",OFFSET('11. SEGUIMIENTO 2026'!$P$14,INT((ROW()-13)/2),0)),IF(ISBLANK(OFFSET('9. METAS'!$T$20,INT((ROW()-14)/2),0)),"",OFFSET('9. METAS'!$T$20,INT((ROW()-14)/2),0)))</f>
        <v/>
      </c>
      <c r="M53" s="197" t="str">
        <f ca="1">IF(MOD(ROW()-13,2)=0,IF(ISBLANK(OFFSET('11. SEGUIMIENTO 2026'!$Q$14,INT((ROW()-13)/2),0)),"",OFFSET('11. SEGUIMIENTO 2026'!$Q$14,INT((ROW()-13)/2),0)),IF(ISBLANK(OFFSET('9. METAS'!$U$20,INT((ROW()-14)/2),0)),"",OFFSET('9. METAS'!$U$20,INT((ROW()-14)/2),0)))</f>
        <v/>
      </c>
      <c r="N53" s="769">
        <f ca="1">IFERROR(J53/J54,"ND")</f>
        <v>0.67878787878787883</v>
      </c>
      <c r="O53" s="771" t="str">
        <f ca="1">IFERROR(((J53+K53+L53+M53)/H53),"ND")</f>
        <v>ND</v>
      </c>
      <c r="P53" s="775" t="str">
        <f ca="1">IF(ISBLANK(OFFSET('11. SEGUIMIENTO 2026'!$AC$14,INT((ROW()-13)/2),0)),"",OFFSET('11. SEGUIMIENTO 2026'!$AC$14,INT((ROW()-13)/2),0))</f>
        <v/>
      </c>
    </row>
    <row r="54" spans="3:16">
      <c r="C54" s="747"/>
      <c r="D54" s="749"/>
      <c r="E54" s="749"/>
      <c r="F54" s="751"/>
      <c r="G54" s="753"/>
      <c r="H54" s="760"/>
      <c r="I54" s="764"/>
      <c r="J54" s="195">
        <f ca="1">IF(MOD(ROW()-13,2)=0,IF(ISBLANK(OFFSET('11. SEGUIMIENTO 2026'!$N$14,INT((ROW()-13)/2),0)),"",OFFSET('11. SEGUIMIENTO 2026'!$N$14,INT((ROW()-13)/2),0)),IF(ISBLANK(OFFSET('9. METAS'!$R$20,INT((ROW()-14)/2),0)),"",OFFSET('9. METAS'!$R$20,INT((ROW()-14)/2),0)))</f>
        <v>165</v>
      </c>
      <c r="K54" s="196">
        <f ca="1">IF(MOD(ROW()-13,2)=0,IF(ISBLANK(OFFSET('11. SEGUIMIENTO 2026'!$O$14,INT((ROW()-13)/2),0)),"",OFFSET('11. SEGUIMIENTO 2026'!$O$14,INT((ROW()-13)/2),0)),IF(ISBLANK(OFFSET('9. METAS'!$S$20,INT((ROW()-14)/2),0)),"",OFFSET('9. METAS'!$S$20,INT((ROW()-14)/2),0)))</f>
        <v>165</v>
      </c>
      <c r="L54" s="196">
        <f ca="1">IF(MOD(ROW()-13,2)=0,IF(ISBLANK(OFFSET('11. SEGUIMIENTO 2026'!$P$14,INT((ROW()-13)/2),0)),"",OFFSET('11. SEGUIMIENTO 2026'!$P$14,INT((ROW()-13)/2),0)),IF(ISBLANK(OFFSET('9. METAS'!$T$20,INT((ROW()-14)/2),0)),"",OFFSET('9. METAS'!$T$20,INT((ROW()-14)/2),0)))</f>
        <v>165</v>
      </c>
      <c r="M54" s="197">
        <f ca="1">IF(MOD(ROW()-13,2)=0,IF(ISBLANK(OFFSET('11. SEGUIMIENTO 2026'!$Q$14,INT((ROW()-13)/2),0)),"",OFFSET('11. SEGUIMIENTO 2026'!$Q$14,INT((ROW()-13)/2),0)),IF(ISBLANK(OFFSET('9. METAS'!$U$20,INT((ROW()-14)/2),0)),"",OFFSET('9. METAS'!$U$20,INT((ROW()-14)/2),0)))</f>
        <v>165</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METAS'!$L$20,INT((ROW()-13)/2),0)),"",OFFSET('9. METAS'!$L$20,INT((ROW()-13)/2),0))</f>
        <v>72538</v>
      </c>
      <c r="I55" s="763"/>
      <c r="J55" s="195">
        <f ca="1">IF(MOD(ROW()-13,2)=0,IF(ISBLANK(OFFSET('11. SEGUIMIENTO 2026'!$N$14,INT((ROW()-13)/2),0)),"",OFFSET('11. SEGUIMIENTO 2026'!$N$14,INT((ROW()-13)/2),0)),IF(ISBLANK(OFFSET('9. METAS'!$R$20,INT((ROW()-14)/2),0)),"",OFFSET('9. METAS'!$R$20,INT((ROW()-14)/2),0)))</f>
        <v>18910</v>
      </c>
      <c r="K55" s="196" t="str">
        <f ca="1">IF(MOD(ROW()-13,2)=0,IF(ISBLANK(OFFSET('11. SEGUIMIENTO 2026'!$O$14,INT((ROW()-13)/2),0)),"",OFFSET('11. SEGUIMIENTO 2026'!$O$14,INT((ROW()-13)/2),0)),IF(ISBLANK(OFFSET('9. METAS'!$S$20,INT((ROW()-14)/2),0)),"",OFFSET('9. METAS'!$S$20,INT((ROW()-14)/2),0)))</f>
        <v/>
      </c>
      <c r="L55" s="196" t="str">
        <f ca="1">IF(MOD(ROW()-13,2)=0,IF(ISBLANK(OFFSET('11. SEGUIMIENTO 2026'!$P$14,INT((ROW()-13)/2),0)),"",OFFSET('11. SEGUIMIENTO 2026'!$P$14,INT((ROW()-13)/2),0)),IF(ISBLANK(OFFSET('9. METAS'!$T$20,INT((ROW()-14)/2),0)),"",OFFSET('9. METAS'!$T$20,INT((ROW()-14)/2),0)))</f>
        <v/>
      </c>
      <c r="M55" s="197" t="str">
        <f ca="1">IF(MOD(ROW()-13,2)=0,IF(ISBLANK(OFFSET('11. SEGUIMIENTO 2026'!$Q$14,INT((ROW()-13)/2),0)),"",OFFSET('11. SEGUIMIENTO 2026'!$Q$14,INT((ROW()-13)/2),0)),IF(ISBLANK(OFFSET('9. METAS'!$U$20,INT((ROW()-14)/2),0)),"",OFFSET('9. METAS'!$U$20,INT((ROW()-14)/2),0)))</f>
        <v/>
      </c>
      <c r="N55" s="769">
        <f ca="1">IFERROR(J55/J56,"ND")</f>
        <v>1.1222551928783382</v>
      </c>
      <c r="O55" s="771" t="str">
        <f ca="1">IFERROR(((J55+K55+L55+M55)/H55),"ND")</f>
        <v>ND</v>
      </c>
      <c r="P55" s="775" t="str">
        <f ca="1">IF(ISBLANK(OFFSET('11. SEGUIMIENTO 2026'!$AC$14,INT((ROW()-13)/2),0)),"",OFFSET('11. SEGUIMIENTO 2026'!$AC$14,INT((ROW()-13)/2),0))</f>
        <v/>
      </c>
    </row>
    <row r="56" spans="3:16">
      <c r="C56" s="747"/>
      <c r="D56" s="749"/>
      <c r="E56" s="749"/>
      <c r="F56" s="751"/>
      <c r="G56" s="753"/>
      <c r="H56" s="760"/>
      <c r="I56" s="764"/>
      <c r="J56" s="195">
        <f ca="1">IF(MOD(ROW()-13,2)=0,IF(ISBLANK(OFFSET('11. SEGUIMIENTO 2026'!$N$14,INT((ROW()-13)/2),0)),"",OFFSET('11. SEGUIMIENTO 2026'!$N$14,INT((ROW()-13)/2),0)),IF(ISBLANK(OFFSET('9. METAS'!$R$20,INT((ROW()-14)/2),0)),"",OFFSET('9. METAS'!$R$20,INT((ROW()-14)/2),0)))</f>
        <v>16850</v>
      </c>
      <c r="K56" s="196">
        <f ca="1">IF(MOD(ROW()-13,2)=0,IF(ISBLANK(OFFSET('11. SEGUIMIENTO 2026'!$O$14,INT((ROW()-13)/2),0)),"",OFFSET('11. SEGUIMIENTO 2026'!$O$14,INT((ROW()-13)/2),0)),IF(ISBLANK(OFFSET('9. METAS'!$S$20,INT((ROW()-14)/2),0)),"",OFFSET('9. METAS'!$S$20,INT((ROW()-14)/2),0)))</f>
        <v>18877</v>
      </c>
      <c r="L56" s="196">
        <f ca="1">IF(MOD(ROW()-13,2)=0,IF(ISBLANK(OFFSET('11. SEGUIMIENTO 2026'!$P$14,INT((ROW()-13)/2),0)),"",OFFSET('11. SEGUIMIENTO 2026'!$P$14,INT((ROW()-13)/2),0)),IF(ISBLANK(OFFSET('9. METAS'!$T$20,INT((ROW()-14)/2),0)),"",OFFSET('9. METAS'!$T$20,INT((ROW()-14)/2),0)))</f>
        <v>18876</v>
      </c>
      <c r="M56" s="197">
        <f ca="1">IF(MOD(ROW()-13,2)=0,IF(ISBLANK(OFFSET('11. SEGUIMIENTO 2026'!$Q$14,INT((ROW()-13)/2),0)),"",OFFSET('11. SEGUIMIENTO 2026'!$Q$14,INT((ROW()-13)/2),0)),IF(ISBLANK(OFFSET('9. METAS'!$U$20,INT((ROW()-14)/2),0)),"",OFFSET('9. METAS'!$U$20,INT((ROW()-14)/2),0)))</f>
        <v>18136</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METAS'!$L$20,INT((ROW()-13)/2),0)),"",OFFSET('9. METAS'!$L$20,INT((ROW()-13)/2),0))</f>
        <v>108</v>
      </c>
      <c r="I57" s="763"/>
      <c r="J57" s="195">
        <f ca="1">IF(MOD(ROW()-13,2)=0,IF(ISBLANK(OFFSET('11. SEGUIMIENTO 2026'!$N$14,INT((ROW()-13)/2),0)),"",OFFSET('11. SEGUIMIENTO 2026'!$N$14,INT((ROW()-13)/2),0)),IF(ISBLANK(OFFSET('9. METAS'!$R$20,INT((ROW()-14)/2),0)),"",OFFSET('9. METAS'!$R$20,INT((ROW()-14)/2),0)))</f>
        <v>26</v>
      </c>
      <c r="K57" s="196" t="str">
        <f ca="1">IF(MOD(ROW()-13,2)=0,IF(ISBLANK(OFFSET('11. SEGUIMIENTO 2026'!$O$14,INT((ROW()-13)/2),0)),"",OFFSET('11. SEGUIMIENTO 2026'!$O$14,INT((ROW()-13)/2),0)),IF(ISBLANK(OFFSET('9. METAS'!$S$20,INT((ROW()-14)/2),0)),"",OFFSET('9. METAS'!$S$20,INT((ROW()-14)/2),0)))</f>
        <v/>
      </c>
      <c r="L57" s="196" t="str">
        <f ca="1">IF(MOD(ROW()-13,2)=0,IF(ISBLANK(OFFSET('11. SEGUIMIENTO 2026'!$P$14,INT((ROW()-13)/2),0)),"",OFFSET('11. SEGUIMIENTO 2026'!$P$14,INT((ROW()-13)/2),0)),IF(ISBLANK(OFFSET('9. METAS'!$T$20,INT((ROW()-14)/2),0)),"",OFFSET('9. METAS'!$T$20,INT((ROW()-14)/2),0)))</f>
        <v/>
      </c>
      <c r="M57" s="197" t="str">
        <f ca="1">IF(MOD(ROW()-13,2)=0,IF(ISBLANK(OFFSET('11. SEGUIMIENTO 2026'!$Q$14,INT((ROW()-13)/2),0)),"",OFFSET('11. SEGUIMIENTO 2026'!$Q$14,INT((ROW()-13)/2),0)),IF(ISBLANK(OFFSET('9. METAS'!$U$20,INT((ROW()-14)/2),0)),"",OFFSET('9. METAS'!$U$20,INT((ROW()-14)/2),0)))</f>
        <v/>
      </c>
      <c r="N57" s="769">
        <f ca="1">IFERROR(J57/J58,"ND")</f>
        <v>1</v>
      </c>
      <c r="O57" s="771" t="str">
        <f ca="1">IFERROR(((J57+K57+L57+M57)/H57),"ND")</f>
        <v>ND</v>
      </c>
      <c r="P57" s="775" t="str">
        <f ca="1">IF(ISBLANK(OFFSET('11. SEGUIMIENTO 2026'!$AC$14,INT((ROW()-13)/2),0)),"",OFFSET('11. SEGUIMIENTO 2026'!$AC$14,INT((ROW()-13)/2),0))</f>
        <v/>
      </c>
    </row>
    <row r="58" spans="3:16">
      <c r="C58" s="747"/>
      <c r="D58" s="749"/>
      <c r="E58" s="749"/>
      <c r="F58" s="751"/>
      <c r="G58" s="753"/>
      <c r="H58" s="760"/>
      <c r="I58" s="764"/>
      <c r="J58" s="195">
        <f ca="1">IF(MOD(ROW()-13,2)=0,IF(ISBLANK(OFFSET('11. SEGUIMIENTO 2026'!$N$14,INT((ROW()-13)/2),0)),"",OFFSET('11. SEGUIMIENTO 2026'!$N$14,INT((ROW()-13)/2),0)),IF(ISBLANK(OFFSET('9. METAS'!$R$20,INT((ROW()-14)/2),0)),"",OFFSET('9. METAS'!$R$20,INT((ROW()-14)/2),0)))</f>
        <v>26</v>
      </c>
      <c r="K58" s="196">
        <f ca="1">IF(MOD(ROW()-13,2)=0,IF(ISBLANK(OFFSET('11. SEGUIMIENTO 2026'!$O$14,INT((ROW()-13)/2),0)),"",OFFSET('11. SEGUIMIENTO 2026'!$O$14,INT((ROW()-13)/2),0)),IF(ISBLANK(OFFSET('9. METAS'!$S$20,INT((ROW()-14)/2),0)),"",OFFSET('9. METAS'!$S$20,INT((ROW()-14)/2),0)))</f>
        <v>28</v>
      </c>
      <c r="L58" s="196">
        <f ca="1">IF(MOD(ROW()-13,2)=0,IF(ISBLANK(OFFSET('11. SEGUIMIENTO 2026'!$P$14,INT((ROW()-13)/2),0)),"",OFFSET('11. SEGUIMIENTO 2026'!$P$14,INT((ROW()-13)/2),0)),IF(ISBLANK(OFFSET('9. METAS'!$T$20,INT((ROW()-14)/2),0)),"",OFFSET('9. METAS'!$T$20,INT((ROW()-14)/2),0)))</f>
        <v>28</v>
      </c>
      <c r="M58" s="197">
        <f ca="1">IF(MOD(ROW()-13,2)=0,IF(ISBLANK(OFFSET('11. SEGUIMIENTO 2026'!$Q$14,INT((ROW()-13)/2),0)),"",OFFSET('11. SEGUIMIENTO 2026'!$Q$14,INT((ROW()-13)/2),0)),IF(ISBLANK(OFFSET('9. METAS'!$U$20,INT((ROW()-14)/2),0)),"",OFFSET('9. METAS'!$U$20,INT((ROW()-14)/2),0)))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METAS'!$L$20,INT((ROW()-13)/2),0)),"",OFFSET('9. METAS'!$L$20,INT((ROW()-13)/2),0))</f>
        <v>42</v>
      </c>
      <c r="I59" s="763"/>
      <c r="J59" s="195">
        <f ca="1">IF(MOD(ROW()-13,2)=0,IF(ISBLANK(OFFSET('11. SEGUIMIENTO 2026'!$N$14,INT((ROW()-13)/2),0)),"",OFFSET('11. SEGUIMIENTO 2026'!$N$14,INT((ROW()-13)/2),0)),IF(ISBLANK(OFFSET('9. METAS'!$R$20,INT((ROW()-14)/2),0)),"",OFFSET('9. METAS'!$R$20,INT((ROW()-14)/2),0)))</f>
        <v>10</v>
      </c>
      <c r="K59" s="196" t="str">
        <f ca="1">IF(MOD(ROW()-13,2)=0,IF(ISBLANK(OFFSET('11. SEGUIMIENTO 2026'!$O$14,INT((ROW()-13)/2),0)),"",OFFSET('11. SEGUIMIENTO 2026'!$O$14,INT((ROW()-13)/2),0)),IF(ISBLANK(OFFSET('9. METAS'!$S$20,INT((ROW()-14)/2),0)),"",OFFSET('9. METAS'!$S$20,INT((ROW()-14)/2),0)))</f>
        <v/>
      </c>
      <c r="L59" s="196" t="str">
        <f ca="1">IF(MOD(ROW()-13,2)=0,IF(ISBLANK(OFFSET('11. SEGUIMIENTO 2026'!$P$14,INT((ROW()-13)/2),0)),"",OFFSET('11. SEGUIMIENTO 2026'!$P$14,INT((ROW()-13)/2),0)),IF(ISBLANK(OFFSET('9. METAS'!$T$20,INT((ROW()-14)/2),0)),"",OFFSET('9. METAS'!$T$20,INT((ROW()-14)/2),0)))</f>
        <v/>
      </c>
      <c r="M59" s="197" t="str">
        <f ca="1">IF(MOD(ROW()-13,2)=0,IF(ISBLANK(OFFSET('11. SEGUIMIENTO 2026'!$Q$14,INT((ROW()-13)/2),0)),"",OFFSET('11. SEGUIMIENTO 2026'!$Q$14,INT((ROW()-13)/2),0)),IF(ISBLANK(OFFSET('9. METAS'!$U$20,INT((ROW()-14)/2),0)),"",OFFSET('9. METAS'!$U$20,INT((ROW()-14)/2),0)))</f>
        <v/>
      </c>
      <c r="N59" s="769">
        <f ca="1">IFERROR(J59/J60,"ND")</f>
        <v>1</v>
      </c>
      <c r="O59" s="771" t="str">
        <f ca="1">IFERROR(((J59+K59+L59+M59)/H59),"ND")</f>
        <v>ND</v>
      </c>
      <c r="P59" s="775" t="str">
        <f ca="1">IF(ISBLANK(OFFSET('11. SEGUIMIENTO 2026'!$AC$14,INT((ROW()-13)/2),0)),"",OFFSET('11. SEGUIMIENTO 2026'!$AC$14,INT((ROW()-13)/2),0))</f>
        <v/>
      </c>
    </row>
    <row r="60" spans="3:16">
      <c r="C60" s="747"/>
      <c r="D60" s="749"/>
      <c r="E60" s="749"/>
      <c r="F60" s="751"/>
      <c r="G60" s="753"/>
      <c r="H60" s="760"/>
      <c r="I60" s="764"/>
      <c r="J60" s="195">
        <f ca="1">IF(MOD(ROW()-13,2)=0,IF(ISBLANK(OFFSET('11. SEGUIMIENTO 2026'!$N$14,INT((ROW()-13)/2),0)),"",OFFSET('11. SEGUIMIENTO 2026'!$N$14,INT((ROW()-13)/2),0)),IF(ISBLANK(OFFSET('9. METAS'!$R$20,INT((ROW()-14)/2),0)),"",OFFSET('9. METAS'!$R$20,INT((ROW()-14)/2),0)))</f>
        <v>10</v>
      </c>
      <c r="K60" s="196">
        <f ca="1">IF(MOD(ROW()-13,2)=0,IF(ISBLANK(OFFSET('11. SEGUIMIENTO 2026'!$O$14,INT((ROW()-13)/2),0)),"",OFFSET('11. SEGUIMIENTO 2026'!$O$14,INT((ROW()-13)/2),0)),IF(ISBLANK(OFFSET('9. METAS'!$S$20,INT((ROW()-14)/2),0)),"",OFFSET('9. METAS'!$S$20,INT((ROW()-14)/2),0)))</f>
        <v>11</v>
      </c>
      <c r="L60" s="196">
        <f ca="1">IF(MOD(ROW()-13,2)=0,IF(ISBLANK(OFFSET('11. SEGUIMIENTO 2026'!$P$14,INT((ROW()-13)/2),0)),"",OFFSET('11. SEGUIMIENTO 2026'!$P$14,INT((ROW()-13)/2),0)),IF(ISBLANK(OFFSET('9. METAS'!$T$20,INT((ROW()-14)/2),0)),"",OFFSET('9. METAS'!$T$20,INT((ROW()-14)/2),0)))</f>
        <v>11</v>
      </c>
      <c r="M60" s="197">
        <f ca="1">IF(MOD(ROW()-13,2)=0,IF(ISBLANK(OFFSET('11. SEGUIMIENTO 2026'!$Q$14,INT((ROW()-13)/2),0)),"",OFFSET('11. SEGUIMIENTO 2026'!$Q$14,INT((ROW()-13)/2),0)),IF(ISBLANK(OFFSET('9. METAS'!$U$20,INT((ROW()-14)/2),0)),"",OFFSET('9. METAS'!$U$20,INT((ROW()-14)/2),0)))</f>
        <v>10</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METAS'!$L$20,INT((ROW()-13)/2),0)),"",OFFSET('9. METAS'!$L$20,INT((ROW()-13)/2),0))</f>
        <v>184594</v>
      </c>
      <c r="I61" s="763"/>
      <c r="J61" s="195">
        <f ca="1">IF(MOD(ROW()-13,2)=0,IF(ISBLANK(OFFSET('11. SEGUIMIENTO 2026'!$N$14,INT((ROW()-13)/2),0)),"",OFFSET('11. SEGUIMIENTO 2026'!$N$14,INT((ROW()-13)/2),0)),IF(ISBLANK(OFFSET('9. METAS'!$R$20,INT((ROW()-14)/2),0)),"",OFFSET('9. METAS'!$R$20,INT((ROW()-14)/2),0)))</f>
        <v>6741.57</v>
      </c>
      <c r="K61" s="196" t="str">
        <f ca="1">IF(MOD(ROW()-13,2)=0,IF(ISBLANK(OFFSET('11. SEGUIMIENTO 2026'!$O$14,INT((ROW()-13)/2),0)),"",OFFSET('11. SEGUIMIENTO 2026'!$O$14,INT((ROW()-13)/2),0)),IF(ISBLANK(OFFSET('9. METAS'!$S$20,INT((ROW()-14)/2),0)),"",OFFSET('9. METAS'!$S$20,INT((ROW()-14)/2),0)))</f>
        <v/>
      </c>
      <c r="L61" s="196" t="str">
        <f ca="1">IF(MOD(ROW()-13,2)=0,IF(ISBLANK(OFFSET('11. SEGUIMIENTO 2026'!$P$14,INT((ROW()-13)/2),0)),"",OFFSET('11. SEGUIMIENTO 2026'!$P$14,INT((ROW()-13)/2),0)),IF(ISBLANK(OFFSET('9. METAS'!$T$20,INT((ROW()-14)/2),0)),"",OFFSET('9. METAS'!$T$20,INT((ROW()-14)/2),0)))</f>
        <v/>
      </c>
      <c r="M61" s="197" t="str">
        <f ca="1">IF(MOD(ROW()-13,2)=0,IF(ISBLANK(OFFSET('11. SEGUIMIENTO 2026'!$Q$14,INT((ROW()-13)/2),0)),"",OFFSET('11. SEGUIMIENTO 2026'!$Q$14,INT((ROW()-13)/2),0)),IF(ISBLANK(OFFSET('9. METAS'!$U$20,INT((ROW()-14)/2),0)),"",OFFSET('9. METAS'!$U$20,INT((ROW()-14)/2),0)))</f>
        <v/>
      </c>
      <c r="N61" s="769">
        <f ca="1">IFERROR(J61/J62,"ND")</f>
        <v>0.14608268868231164</v>
      </c>
      <c r="O61" s="771" t="str">
        <f ca="1">IFERROR(((J61+K61+L61+M61)/H61),"ND")</f>
        <v>ND</v>
      </c>
      <c r="P61" s="775" t="str">
        <f ca="1">IF(ISBLANK(OFFSET('11. SEGUIMIENTO 2026'!$AC$14,INT((ROW()-13)/2),0)),"",OFFSET('11. SEGUIMIENTO 2026'!$AC$14,INT((ROW()-13)/2),0))</f>
        <v/>
      </c>
    </row>
    <row r="62" spans="3:16">
      <c r="C62" s="747"/>
      <c r="D62" s="749"/>
      <c r="E62" s="749"/>
      <c r="F62" s="751"/>
      <c r="G62" s="753"/>
      <c r="H62" s="760"/>
      <c r="I62" s="764"/>
      <c r="J62" s="195">
        <f ca="1">IF(MOD(ROW()-13,2)=0,IF(ISBLANK(OFFSET('11. SEGUIMIENTO 2026'!$N$14,INT((ROW()-13)/2),0)),"",OFFSET('11. SEGUIMIENTO 2026'!$N$14,INT((ROW()-13)/2),0)),IF(ISBLANK(OFFSET('9. METAS'!$R$20,INT((ROW()-14)/2),0)),"",OFFSET('9. METAS'!$R$20,INT((ROW()-14)/2),0)))</f>
        <v>46149</v>
      </c>
      <c r="K62" s="196">
        <f ca="1">IF(MOD(ROW()-13,2)=0,IF(ISBLANK(OFFSET('11. SEGUIMIENTO 2026'!$O$14,INT((ROW()-13)/2),0)),"",OFFSET('11. SEGUIMIENTO 2026'!$O$14,INT((ROW()-13)/2),0)),IF(ISBLANK(OFFSET('9. METAS'!$S$20,INT((ROW()-14)/2),0)),"",OFFSET('9. METAS'!$S$20,INT((ROW()-14)/2),0)))</f>
        <v>46149</v>
      </c>
      <c r="L62" s="196">
        <f ca="1">IF(MOD(ROW()-13,2)=0,IF(ISBLANK(OFFSET('11. SEGUIMIENTO 2026'!$P$14,INT((ROW()-13)/2),0)),"",OFFSET('11. SEGUIMIENTO 2026'!$P$14,INT((ROW()-13)/2),0)),IF(ISBLANK(OFFSET('9. METAS'!$T$20,INT((ROW()-14)/2),0)),"",OFFSET('9. METAS'!$T$20,INT((ROW()-14)/2),0)))</f>
        <v>46149</v>
      </c>
      <c r="M62" s="197">
        <f ca="1">IF(MOD(ROW()-13,2)=0,IF(ISBLANK(OFFSET('11. SEGUIMIENTO 2026'!$Q$14,INT((ROW()-13)/2),0)),"",OFFSET('11. SEGUIMIENTO 2026'!$Q$14,INT((ROW()-13)/2),0)),IF(ISBLANK(OFFSET('9. METAS'!$U$20,INT((ROW()-14)/2),0)),"",OFFSET('9. METAS'!$U$20,INT((ROW()-14)/2),0)))</f>
        <v>46148</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METAS'!$L$20,INT((ROW()-13)/2),0)),"",OFFSET('9. METAS'!$L$20,INT((ROW()-13)/2),0))</f>
        <v>6051392</v>
      </c>
      <c r="I63" s="763"/>
      <c r="J63" s="195">
        <f ca="1">IF(MOD(ROW()-13,2)=0,IF(ISBLANK(OFFSET('11. SEGUIMIENTO 2026'!$N$14,INT((ROW()-13)/2),0)),"",OFFSET('11. SEGUIMIENTO 2026'!$N$14,INT((ROW()-13)/2),0)),IF(ISBLANK(OFFSET('9. METAS'!$R$20,INT((ROW()-14)/2),0)),"",OFFSET('9. METAS'!$R$20,INT((ROW()-14)/2),0)))</f>
        <v>5360000</v>
      </c>
      <c r="K63" s="196" t="str">
        <f ca="1">IF(MOD(ROW()-13,2)=0,IF(ISBLANK(OFFSET('11. SEGUIMIENTO 2026'!$O$14,INT((ROW()-13)/2),0)),"",OFFSET('11. SEGUIMIENTO 2026'!$O$14,INT((ROW()-13)/2),0)),IF(ISBLANK(OFFSET('9. METAS'!$S$20,INT((ROW()-14)/2),0)),"",OFFSET('9. METAS'!$S$20,INT((ROW()-14)/2),0)))</f>
        <v/>
      </c>
      <c r="L63" s="196" t="str">
        <f ca="1">IF(MOD(ROW()-13,2)=0,IF(ISBLANK(OFFSET('11. SEGUIMIENTO 2026'!$P$14,INT((ROW()-13)/2),0)),"",OFFSET('11. SEGUIMIENTO 2026'!$P$14,INT((ROW()-13)/2),0)),IF(ISBLANK(OFFSET('9. METAS'!$T$20,INT((ROW()-14)/2),0)),"",OFFSET('9. METAS'!$T$20,INT((ROW()-14)/2),0)))</f>
        <v/>
      </c>
      <c r="M63" s="197" t="str">
        <f ca="1">IF(MOD(ROW()-13,2)=0,IF(ISBLANK(OFFSET('11. SEGUIMIENTO 2026'!$Q$14,INT((ROW()-13)/2),0)),"",OFFSET('11. SEGUIMIENTO 2026'!$Q$14,INT((ROW()-13)/2),0)),IF(ISBLANK(OFFSET('9. METAS'!$U$20,INT((ROW()-14)/2),0)),"",OFFSET('9. METAS'!$U$20,INT((ROW()-14)/2),0)))</f>
        <v/>
      </c>
      <c r="N63" s="769">
        <f ca="1">IFERROR(J63/J64,"ND")</f>
        <v>3.5429864731949277</v>
      </c>
      <c r="O63" s="771" t="str">
        <f ca="1">IFERROR(((J63+K63+L63+M63)/H63),"ND")</f>
        <v>ND</v>
      </c>
      <c r="P63" s="775" t="str">
        <f ca="1">IF(ISBLANK(OFFSET('11. SEGUIMIENTO 2026'!$AC$14,INT((ROW()-13)/2),0)),"",OFFSET('11. SEGUIMIENTO 2026'!$AC$14,INT((ROW()-13)/2),0))</f>
        <v/>
      </c>
    </row>
    <row r="64" spans="3:16">
      <c r="C64" s="747"/>
      <c r="D64" s="749"/>
      <c r="E64" s="749"/>
      <c r="F64" s="751"/>
      <c r="G64" s="753"/>
      <c r="H64" s="760"/>
      <c r="I64" s="764"/>
      <c r="J64" s="195">
        <f ca="1">IF(MOD(ROW()-13,2)=0,IF(ISBLANK(OFFSET('11. SEGUIMIENTO 2026'!$N$14,INT((ROW()-13)/2),0)),"",OFFSET('11. SEGUIMIENTO 2026'!$N$14,INT((ROW()-13)/2),0)),IF(ISBLANK(OFFSET('9. METAS'!$R$20,INT((ROW()-14)/2),0)),"",OFFSET('9. METAS'!$R$20,INT((ROW()-14)/2),0)))</f>
        <v>1512848</v>
      </c>
      <c r="K64" s="196">
        <f ca="1">IF(MOD(ROW()-13,2)=0,IF(ISBLANK(OFFSET('11. SEGUIMIENTO 2026'!$O$14,INT((ROW()-13)/2),0)),"",OFFSET('11. SEGUIMIENTO 2026'!$O$14,INT((ROW()-13)/2),0)),IF(ISBLANK(OFFSET('9. METAS'!$S$20,INT((ROW()-14)/2),0)),"",OFFSET('9. METAS'!$S$20,INT((ROW()-14)/2),0)))</f>
        <v>1512848</v>
      </c>
      <c r="L64" s="196">
        <f ca="1">IF(MOD(ROW()-13,2)=0,IF(ISBLANK(OFFSET('11. SEGUIMIENTO 2026'!$P$14,INT((ROW()-13)/2),0)),"",OFFSET('11. SEGUIMIENTO 2026'!$P$14,INT((ROW()-13)/2),0)),IF(ISBLANK(OFFSET('9. METAS'!$T$20,INT((ROW()-14)/2),0)),"",OFFSET('9. METAS'!$T$20,INT((ROW()-14)/2),0)))</f>
        <v>1512848</v>
      </c>
      <c r="M64" s="197">
        <f ca="1">IF(MOD(ROW()-13,2)=0,IF(ISBLANK(OFFSET('11. SEGUIMIENTO 2026'!$Q$14,INT((ROW()-13)/2),0)),"",OFFSET('11. SEGUIMIENTO 2026'!$Q$14,INT((ROW()-13)/2),0)),IF(ISBLANK(OFFSET('9. METAS'!$U$20,INT((ROW()-14)/2),0)),"",OFFSET('9. METAS'!$U$20,INT((ROW()-14)/2),0)))</f>
        <v>1512848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METAS'!$L$20,INT((ROW()-13)/2),0)),"",OFFSET('9. METAS'!$L$20,INT((ROW()-13)/2),0))</f>
        <v>620</v>
      </c>
      <c r="I65" s="763"/>
      <c r="J65" s="195">
        <f ca="1">IF(MOD(ROW()-13,2)=0,IF(ISBLANK(OFFSET('11. SEGUIMIENTO 2026'!$N$14,INT((ROW()-13)/2),0)),"",OFFSET('11. SEGUIMIENTO 2026'!$N$14,INT((ROW()-13)/2),0)),IF(ISBLANK(OFFSET('9. METAS'!$R$20,INT((ROW()-14)/2),0)),"",OFFSET('9. METAS'!$R$20,INT((ROW()-14)/2),0)))</f>
        <v>22</v>
      </c>
      <c r="K65" s="196" t="str">
        <f ca="1">IF(MOD(ROW()-13,2)=0,IF(ISBLANK(OFFSET('11. SEGUIMIENTO 2026'!$O$14,INT((ROW()-13)/2),0)),"",OFFSET('11. SEGUIMIENTO 2026'!$O$14,INT((ROW()-13)/2),0)),IF(ISBLANK(OFFSET('9. METAS'!$S$20,INT((ROW()-14)/2),0)),"",OFFSET('9. METAS'!$S$20,INT((ROW()-14)/2),0)))</f>
        <v/>
      </c>
      <c r="L65" s="196" t="str">
        <f ca="1">IF(MOD(ROW()-13,2)=0,IF(ISBLANK(OFFSET('11. SEGUIMIENTO 2026'!$P$14,INT((ROW()-13)/2),0)),"",OFFSET('11. SEGUIMIENTO 2026'!$P$14,INT((ROW()-13)/2),0)),IF(ISBLANK(OFFSET('9. METAS'!$T$20,INT((ROW()-14)/2),0)),"",OFFSET('9. METAS'!$T$20,INT((ROW()-14)/2),0)))</f>
        <v/>
      </c>
      <c r="M65" s="197" t="str">
        <f ca="1">IF(MOD(ROW()-13,2)=0,IF(ISBLANK(OFFSET('11. SEGUIMIENTO 2026'!$Q$14,INT((ROW()-13)/2),0)),"",OFFSET('11. SEGUIMIENTO 2026'!$Q$14,INT((ROW()-13)/2),0)),IF(ISBLANK(OFFSET('9. METAS'!$U$20,INT((ROW()-14)/2),0)),"",OFFSET('9. METAS'!$U$20,INT((ROW()-14)/2),0)))</f>
        <v/>
      </c>
      <c r="N65" s="769">
        <f ca="1">IFERROR(J65/J66,"ND")</f>
        <v>0.14193548387096774</v>
      </c>
      <c r="O65" s="771" t="str">
        <f ca="1">IFERROR(((J65+K65+L65+M65)/H65),"ND")</f>
        <v>ND</v>
      </c>
      <c r="P65" s="775" t="str">
        <f ca="1">IF(ISBLANK(OFFSET('11. SEGUIMIENTO 2026'!$AC$14,INT((ROW()-13)/2),0)),"",OFFSET('11. SEGUIMIENTO 2026'!$AC$14,INT((ROW()-13)/2),0))</f>
        <v/>
      </c>
    </row>
    <row r="66" spans="3:16">
      <c r="C66" s="747"/>
      <c r="D66" s="749"/>
      <c r="E66" s="749"/>
      <c r="F66" s="751"/>
      <c r="G66" s="753"/>
      <c r="H66" s="760"/>
      <c r="I66" s="764"/>
      <c r="J66" s="195">
        <f ca="1">IF(MOD(ROW()-13,2)=0,IF(ISBLANK(OFFSET('11. SEGUIMIENTO 2026'!$N$14,INT((ROW()-13)/2),0)),"",OFFSET('11. SEGUIMIENTO 2026'!$N$14,INT((ROW()-13)/2),0)),IF(ISBLANK(OFFSET('9. METAS'!$R$20,INT((ROW()-14)/2),0)),"",OFFSET('9. METAS'!$R$20,INT((ROW()-14)/2),0)))</f>
        <v>155</v>
      </c>
      <c r="K66" s="196">
        <f ca="1">IF(MOD(ROW()-13,2)=0,IF(ISBLANK(OFFSET('11. SEGUIMIENTO 2026'!$O$14,INT((ROW()-13)/2),0)),"",OFFSET('11. SEGUIMIENTO 2026'!$O$14,INT((ROW()-13)/2),0)),IF(ISBLANK(OFFSET('9. METAS'!$S$20,INT((ROW()-14)/2),0)),"",OFFSET('9. METAS'!$S$20,INT((ROW()-14)/2),0)))</f>
        <v>155</v>
      </c>
      <c r="L66" s="196">
        <f ca="1">IF(MOD(ROW()-13,2)=0,IF(ISBLANK(OFFSET('11. SEGUIMIENTO 2026'!$P$14,INT((ROW()-13)/2),0)),"",OFFSET('11. SEGUIMIENTO 2026'!$P$14,INT((ROW()-13)/2),0)),IF(ISBLANK(OFFSET('9. METAS'!$T$20,INT((ROW()-14)/2),0)),"",OFFSET('9. METAS'!$T$20,INT((ROW()-14)/2),0)))</f>
        <v>155</v>
      </c>
      <c r="M66" s="197">
        <f ca="1">IF(MOD(ROW()-13,2)=0,IF(ISBLANK(OFFSET('11. SEGUIMIENTO 2026'!$Q$14,INT((ROW()-13)/2),0)),"",OFFSET('11. SEGUIMIENTO 2026'!$Q$14,INT((ROW()-13)/2),0)),IF(ISBLANK(OFFSET('9. METAS'!$U$20,INT((ROW()-14)/2),0)),"",OFFSET('9. METAS'!$U$20,INT((ROW()-14)/2),0)))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METAS'!$L$20,INT((ROW()-13)/2),0)),"",OFFSET('9. METAS'!$L$20,INT((ROW()-13)/2),0))</f>
        <v>4</v>
      </c>
      <c r="I67" s="763"/>
      <c r="J67" s="195">
        <f ca="1">IF(MOD(ROW()-13,2)=0,IF(ISBLANK(OFFSET('11. SEGUIMIENTO 2026'!$N$14,INT((ROW()-13)/2),0)),"",OFFSET('11. SEGUIMIENTO 2026'!$N$14,INT((ROW()-13)/2),0)),IF(ISBLANK(OFFSET('9. METAS'!$R$20,INT((ROW()-14)/2),0)),"",OFFSET('9. METAS'!$R$20,INT((ROW()-14)/2),0)))</f>
        <v>0</v>
      </c>
      <c r="K67" s="196" t="str">
        <f ca="1">IF(MOD(ROW()-13,2)=0,IF(ISBLANK(OFFSET('11. SEGUIMIENTO 2026'!$O$14,INT((ROW()-13)/2),0)),"",OFFSET('11. SEGUIMIENTO 2026'!$O$14,INT((ROW()-13)/2),0)),IF(ISBLANK(OFFSET('9. METAS'!$S$20,INT((ROW()-14)/2),0)),"",OFFSET('9. METAS'!$S$20,INT((ROW()-14)/2),0)))</f>
        <v/>
      </c>
      <c r="L67" s="196" t="str">
        <f ca="1">IF(MOD(ROW()-13,2)=0,IF(ISBLANK(OFFSET('11. SEGUIMIENTO 2026'!$P$14,INT((ROW()-13)/2),0)),"",OFFSET('11. SEGUIMIENTO 2026'!$P$14,INT((ROW()-13)/2),0)),IF(ISBLANK(OFFSET('9. METAS'!$T$20,INT((ROW()-14)/2),0)),"",OFFSET('9. METAS'!$T$20,INT((ROW()-14)/2),0)))</f>
        <v/>
      </c>
      <c r="M67" s="197" t="str">
        <f ca="1">IF(MOD(ROW()-13,2)=0,IF(ISBLANK(OFFSET('11. SEGUIMIENTO 2026'!$Q$14,INT((ROW()-13)/2),0)),"",OFFSET('11. SEGUIMIENTO 2026'!$Q$14,INT((ROW()-13)/2),0)),IF(ISBLANK(OFFSET('9. METAS'!$U$20,INT((ROW()-14)/2),0)),"",OFFSET('9. METAS'!$U$20,INT((ROW()-14)/2),0)))</f>
        <v/>
      </c>
      <c r="N67" s="769">
        <f ca="1">IFERROR(J67/J68,"ND")</f>
        <v>0</v>
      </c>
      <c r="O67" s="771" t="str">
        <f ca="1">IFERROR(((J67+K67+L67+M67)/H67),"ND")</f>
        <v>ND</v>
      </c>
      <c r="P67" s="775" t="str">
        <f ca="1">IF(ISBLANK(OFFSET('11. SEGUIMIENTO 2026'!$AC$14,INT((ROW()-13)/2),0)),"",OFFSET('11. SEGUIMIENTO 2026'!$AC$14,INT((ROW()-13)/2),0))</f>
        <v/>
      </c>
    </row>
    <row r="68" spans="3:16">
      <c r="C68" s="747"/>
      <c r="D68" s="749"/>
      <c r="E68" s="749"/>
      <c r="F68" s="751"/>
      <c r="G68" s="753"/>
      <c r="H68" s="760"/>
      <c r="I68" s="764"/>
      <c r="J68" s="195">
        <f ca="1">IF(MOD(ROW()-13,2)=0,IF(ISBLANK(OFFSET('11. SEGUIMIENTO 2026'!$N$14,INT((ROW()-13)/2),0)),"",OFFSET('11. SEGUIMIENTO 2026'!$N$14,INT((ROW()-13)/2),0)),IF(ISBLANK(OFFSET('9. METAS'!$R$20,INT((ROW()-14)/2),0)),"",OFFSET('9. METAS'!$R$20,INT((ROW()-14)/2),0)))</f>
        <v>1</v>
      </c>
      <c r="K68" s="196">
        <f ca="1">IF(MOD(ROW()-13,2)=0,IF(ISBLANK(OFFSET('11. SEGUIMIENTO 2026'!$O$14,INT((ROW()-13)/2),0)),"",OFFSET('11. SEGUIMIENTO 2026'!$O$14,INT((ROW()-13)/2),0)),IF(ISBLANK(OFFSET('9. METAS'!$S$20,INT((ROW()-14)/2),0)),"",OFFSET('9. METAS'!$S$20,INT((ROW()-14)/2),0)))</f>
        <v>1</v>
      </c>
      <c r="L68" s="196">
        <f ca="1">IF(MOD(ROW()-13,2)=0,IF(ISBLANK(OFFSET('11. SEGUIMIENTO 2026'!$P$14,INT((ROW()-13)/2),0)),"",OFFSET('11. SEGUIMIENTO 2026'!$P$14,INT((ROW()-13)/2),0)),IF(ISBLANK(OFFSET('9. METAS'!$T$20,INT((ROW()-14)/2),0)),"",OFFSET('9. METAS'!$T$20,INT((ROW()-14)/2),0)))</f>
        <v>1</v>
      </c>
      <c r="M68" s="197">
        <f ca="1">IF(MOD(ROW()-13,2)=0,IF(ISBLANK(OFFSET('11. SEGUIMIENTO 2026'!$Q$14,INT((ROW()-13)/2),0)),"",OFFSET('11. SEGUIMIENTO 2026'!$Q$14,INT((ROW()-13)/2),0)),IF(ISBLANK(OFFSET('9. METAS'!$U$20,INT((ROW()-14)/2),0)),"",OFFSET('9. METAS'!$U$20,INT((ROW()-14)/2),0)))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METAS'!$L$20,INT((ROW()-13)/2),0)),"",OFFSET('9. METAS'!$L$20,INT((ROW()-13)/2),0))</f>
        <v>6</v>
      </c>
      <c r="I69" s="763"/>
      <c r="J69" s="195">
        <f ca="1">IF(MOD(ROW()-13,2)=0,IF(ISBLANK(OFFSET('11. SEGUIMIENTO 2026'!$N$14,INT((ROW()-13)/2),0)),"",OFFSET('11. SEGUIMIENTO 2026'!$N$14,INT((ROW()-13)/2),0)),IF(ISBLANK(OFFSET('9. METAS'!$R$20,INT((ROW()-14)/2),0)),"",OFFSET('9. METAS'!$R$20,INT((ROW()-14)/2),0)))</f>
        <v>1</v>
      </c>
      <c r="K69" s="196" t="str">
        <f ca="1">IF(MOD(ROW()-13,2)=0,IF(ISBLANK(OFFSET('11. SEGUIMIENTO 2026'!$O$14,INT((ROW()-13)/2),0)),"",OFFSET('11. SEGUIMIENTO 2026'!$O$14,INT((ROW()-13)/2),0)),IF(ISBLANK(OFFSET('9. METAS'!$S$20,INT((ROW()-14)/2),0)),"",OFFSET('9. METAS'!$S$20,INT((ROW()-14)/2),0)))</f>
        <v/>
      </c>
      <c r="L69" s="196" t="str">
        <f ca="1">IF(MOD(ROW()-13,2)=0,IF(ISBLANK(OFFSET('11. SEGUIMIENTO 2026'!$P$14,INT((ROW()-13)/2),0)),"",OFFSET('11. SEGUIMIENTO 2026'!$P$14,INT((ROW()-13)/2),0)),IF(ISBLANK(OFFSET('9. METAS'!$T$20,INT((ROW()-14)/2),0)),"",OFFSET('9. METAS'!$T$20,INT((ROW()-14)/2),0)))</f>
        <v/>
      </c>
      <c r="M69" s="197" t="str">
        <f ca="1">IF(MOD(ROW()-13,2)=0,IF(ISBLANK(OFFSET('11. SEGUIMIENTO 2026'!$Q$14,INT((ROW()-13)/2),0)),"",OFFSET('11. SEGUIMIENTO 2026'!$Q$14,INT((ROW()-13)/2),0)),IF(ISBLANK(OFFSET('9. METAS'!$U$20,INT((ROW()-14)/2),0)),"",OFFSET('9. METAS'!$U$20,INT((ROW()-14)/2),0)))</f>
        <v/>
      </c>
      <c r="N69" s="769">
        <f ca="1">IFERROR(J69/J70,"ND")</f>
        <v>0.5</v>
      </c>
      <c r="O69" s="771" t="str">
        <f ca="1">IFERROR(((J69+K69+L69+M69)/H69),"ND")</f>
        <v>ND</v>
      </c>
      <c r="P69" s="775" t="str">
        <f ca="1">IF(ISBLANK(OFFSET('11. SEGUIMIENTO 2026'!$AC$14,INT((ROW()-13)/2),0)),"",OFFSET('11. SEGUIMIENTO 2026'!$AC$14,INT((ROW()-13)/2),0))</f>
        <v/>
      </c>
    </row>
    <row r="70" spans="3:16">
      <c r="C70" s="747"/>
      <c r="D70" s="749"/>
      <c r="E70" s="749"/>
      <c r="F70" s="751"/>
      <c r="G70" s="753"/>
      <c r="H70" s="760"/>
      <c r="I70" s="764"/>
      <c r="J70" s="195">
        <f ca="1">IF(MOD(ROW()-13,2)=0,IF(ISBLANK(OFFSET('11. SEGUIMIENTO 2026'!$N$14,INT((ROW()-13)/2),0)),"",OFFSET('11. SEGUIMIENTO 2026'!$N$14,INT((ROW()-13)/2),0)),IF(ISBLANK(OFFSET('9. METAS'!$R$20,INT((ROW()-14)/2),0)),"",OFFSET('9. METAS'!$R$20,INT((ROW()-14)/2),0)))</f>
        <v>2</v>
      </c>
      <c r="K70" s="196">
        <f ca="1">IF(MOD(ROW()-13,2)=0,IF(ISBLANK(OFFSET('11. SEGUIMIENTO 2026'!$O$14,INT((ROW()-13)/2),0)),"",OFFSET('11. SEGUIMIENTO 2026'!$O$14,INT((ROW()-13)/2),0)),IF(ISBLANK(OFFSET('9. METAS'!$S$20,INT((ROW()-14)/2),0)),"",OFFSET('9. METAS'!$S$20,INT((ROW()-14)/2),0)))</f>
        <v>1</v>
      </c>
      <c r="L70" s="196">
        <f ca="1">IF(MOD(ROW()-13,2)=0,IF(ISBLANK(OFFSET('11. SEGUIMIENTO 2026'!$P$14,INT((ROW()-13)/2),0)),"",OFFSET('11. SEGUIMIENTO 2026'!$P$14,INT((ROW()-13)/2),0)),IF(ISBLANK(OFFSET('9. METAS'!$T$20,INT((ROW()-14)/2),0)),"",OFFSET('9. METAS'!$T$20,INT((ROW()-14)/2),0)))</f>
        <v>2</v>
      </c>
      <c r="M70" s="197">
        <f ca="1">IF(MOD(ROW()-13,2)=0,IF(ISBLANK(OFFSET('11. SEGUIMIENTO 2026'!$Q$14,INT((ROW()-13)/2),0)),"",OFFSET('11. SEGUIMIENTO 2026'!$Q$14,INT((ROW()-13)/2),0)),IF(ISBLANK(OFFSET('9. METAS'!$U$20,INT((ROW()-14)/2),0)),"",OFFSET('9. METAS'!$U$20,INT((ROW()-14)/2),0)))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METAS'!$L$20,INT((ROW()-13)/2),0)),"",OFFSET('9. METAS'!$L$20,INT((ROW()-13)/2),0))</f>
        <v>4</v>
      </c>
      <c r="I71" s="763"/>
      <c r="J71" s="195">
        <f ca="1">IF(MOD(ROW()-13,2)=0,IF(ISBLANK(OFFSET('11. SEGUIMIENTO 2026'!$N$14,INT((ROW()-13)/2),0)),"",OFFSET('11. SEGUIMIENTO 2026'!$N$14,INT((ROW()-13)/2),0)),IF(ISBLANK(OFFSET('9. METAS'!$R$20,INT((ROW()-14)/2),0)),"",OFFSET('9. METAS'!$R$20,INT((ROW()-14)/2),0)))</f>
        <v>1</v>
      </c>
      <c r="K71" s="196" t="str">
        <f ca="1">IF(MOD(ROW()-13,2)=0,IF(ISBLANK(OFFSET('11. SEGUIMIENTO 2026'!$O$14,INT((ROW()-13)/2),0)),"",OFFSET('11. SEGUIMIENTO 2026'!$O$14,INT((ROW()-13)/2),0)),IF(ISBLANK(OFFSET('9. METAS'!$S$20,INT((ROW()-14)/2),0)),"",OFFSET('9. METAS'!$S$20,INT((ROW()-14)/2),0)))</f>
        <v/>
      </c>
      <c r="L71" s="196" t="str">
        <f ca="1">IF(MOD(ROW()-13,2)=0,IF(ISBLANK(OFFSET('11. SEGUIMIENTO 2026'!$P$14,INT((ROW()-13)/2),0)),"",OFFSET('11. SEGUIMIENTO 2026'!$P$14,INT((ROW()-13)/2),0)),IF(ISBLANK(OFFSET('9. METAS'!$T$20,INT((ROW()-14)/2),0)),"",OFFSET('9. METAS'!$T$20,INT((ROW()-14)/2),0)))</f>
        <v/>
      </c>
      <c r="M71" s="197" t="str">
        <f ca="1">IF(MOD(ROW()-13,2)=0,IF(ISBLANK(OFFSET('11. SEGUIMIENTO 2026'!$Q$14,INT((ROW()-13)/2),0)),"",OFFSET('11. SEGUIMIENTO 2026'!$Q$14,INT((ROW()-13)/2),0)),IF(ISBLANK(OFFSET('9. METAS'!$U$20,INT((ROW()-14)/2),0)),"",OFFSET('9. METAS'!$U$20,INT((ROW()-14)/2),0)))</f>
        <v/>
      </c>
      <c r="N71" s="769">
        <f ca="1">IFERROR(J71/J72,"ND")</f>
        <v>1</v>
      </c>
      <c r="O71" s="771" t="str">
        <f ca="1">IFERROR(((J71+K71+L71+M71)/H71),"ND")</f>
        <v>ND</v>
      </c>
      <c r="P71" s="775" t="str">
        <f ca="1">IF(ISBLANK(OFFSET('11. SEGUIMIENTO 2026'!$AC$14,INT((ROW()-13)/2),0)),"",OFFSET('11. SEGUIMIENTO 2026'!$AC$14,INT((ROW()-13)/2),0))</f>
        <v/>
      </c>
    </row>
    <row r="72" spans="3:16">
      <c r="C72" s="747"/>
      <c r="D72" s="749"/>
      <c r="E72" s="749"/>
      <c r="F72" s="751"/>
      <c r="G72" s="753"/>
      <c r="H72" s="760"/>
      <c r="I72" s="764"/>
      <c r="J72" s="195">
        <f ca="1">IF(MOD(ROW()-13,2)=0,IF(ISBLANK(OFFSET('11. SEGUIMIENTO 2026'!$N$14,INT((ROW()-13)/2),0)),"",OFFSET('11. SEGUIMIENTO 2026'!$N$14,INT((ROW()-13)/2),0)),IF(ISBLANK(OFFSET('9. METAS'!$R$20,INT((ROW()-14)/2),0)),"",OFFSET('9. METAS'!$R$20,INT((ROW()-14)/2),0)))</f>
        <v>1</v>
      </c>
      <c r="K72" s="196">
        <f ca="1">IF(MOD(ROW()-13,2)=0,IF(ISBLANK(OFFSET('11. SEGUIMIENTO 2026'!$O$14,INT((ROW()-13)/2),0)),"",OFFSET('11. SEGUIMIENTO 2026'!$O$14,INT((ROW()-13)/2),0)),IF(ISBLANK(OFFSET('9. METAS'!$S$20,INT((ROW()-14)/2),0)),"",OFFSET('9. METAS'!$S$20,INT((ROW()-14)/2),0)))</f>
        <v>1</v>
      </c>
      <c r="L72" s="196">
        <f ca="1">IF(MOD(ROW()-13,2)=0,IF(ISBLANK(OFFSET('11. SEGUIMIENTO 2026'!$P$14,INT((ROW()-13)/2),0)),"",OFFSET('11. SEGUIMIENTO 2026'!$P$14,INT((ROW()-13)/2),0)),IF(ISBLANK(OFFSET('9. METAS'!$T$20,INT((ROW()-14)/2),0)),"",OFFSET('9. METAS'!$T$20,INT((ROW()-14)/2),0)))</f>
        <v>1</v>
      </c>
      <c r="M72" s="197">
        <f ca="1">IF(MOD(ROW()-13,2)=0,IF(ISBLANK(OFFSET('11. SEGUIMIENTO 2026'!$Q$14,INT((ROW()-13)/2),0)),"",OFFSET('11. SEGUIMIENTO 2026'!$Q$14,INT((ROW()-13)/2),0)),IF(ISBLANK(OFFSET('9. METAS'!$U$20,INT((ROW()-14)/2),0)),"",OFFSET('9. METAS'!$U$20,INT((ROW()-14)/2),0)))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METAS'!$L$20,INT((ROW()-13)/2),0)),"",OFFSET('9. METAS'!$L$20,INT((ROW()-13)/2),0))</f>
        <v>9</v>
      </c>
      <c r="I73" s="763"/>
      <c r="J73" s="195">
        <f ca="1">IF(MOD(ROW()-13,2)=0,IF(ISBLANK(OFFSET('11. SEGUIMIENTO 2026'!$N$14,INT((ROW()-13)/2),0)),"",OFFSET('11. SEGUIMIENTO 2026'!$N$14,INT((ROW()-13)/2),0)),IF(ISBLANK(OFFSET('9. METAS'!$R$20,INT((ROW()-14)/2),0)),"",OFFSET('9. METAS'!$R$20,INT((ROW()-14)/2),0)))</f>
        <v>1</v>
      </c>
      <c r="K73" s="196" t="str">
        <f ca="1">IF(MOD(ROW()-13,2)=0,IF(ISBLANK(OFFSET('11. SEGUIMIENTO 2026'!$O$14,INT((ROW()-13)/2),0)),"",OFFSET('11. SEGUIMIENTO 2026'!$O$14,INT((ROW()-13)/2),0)),IF(ISBLANK(OFFSET('9. METAS'!$S$20,INT((ROW()-14)/2),0)),"",OFFSET('9. METAS'!$S$20,INT((ROW()-14)/2),0)))</f>
        <v/>
      </c>
      <c r="L73" s="196" t="str">
        <f ca="1">IF(MOD(ROW()-13,2)=0,IF(ISBLANK(OFFSET('11. SEGUIMIENTO 2026'!$P$14,INT((ROW()-13)/2),0)),"",OFFSET('11. SEGUIMIENTO 2026'!$P$14,INT((ROW()-13)/2),0)),IF(ISBLANK(OFFSET('9. METAS'!$T$20,INT((ROW()-14)/2),0)),"",OFFSET('9. METAS'!$T$20,INT((ROW()-14)/2),0)))</f>
        <v/>
      </c>
      <c r="M73" s="197" t="str">
        <f ca="1">IF(MOD(ROW()-13,2)=0,IF(ISBLANK(OFFSET('11. SEGUIMIENTO 2026'!$Q$14,INT((ROW()-13)/2),0)),"",OFFSET('11. SEGUIMIENTO 2026'!$Q$14,INT((ROW()-13)/2),0)),IF(ISBLANK(OFFSET('9. METAS'!$U$20,INT((ROW()-14)/2),0)),"",OFFSET('9. METAS'!$U$20,INT((ROW()-14)/2),0)))</f>
        <v/>
      </c>
      <c r="N73" s="769">
        <f ca="1">IFERROR(J73/J74,"ND")</f>
        <v>0.5</v>
      </c>
      <c r="O73" s="771" t="str">
        <f ca="1">IFERROR(((J73+K73+L73+M73)/H73),"ND")</f>
        <v>ND</v>
      </c>
      <c r="P73" s="775" t="str">
        <f ca="1">IF(ISBLANK(OFFSET('11. SEGUIMIENTO 2026'!$AC$14,INT((ROW()-13)/2),0)),"",OFFSET('11. SEGUIMIENTO 2026'!$AC$14,INT((ROW()-13)/2),0))</f>
        <v/>
      </c>
    </row>
    <row r="74" spans="3:16">
      <c r="C74" s="747"/>
      <c r="D74" s="749"/>
      <c r="E74" s="749"/>
      <c r="F74" s="751"/>
      <c r="G74" s="753"/>
      <c r="H74" s="760"/>
      <c r="I74" s="764"/>
      <c r="J74" s="195">
        <f ca="1">IF(MOD(ROW()-13,2)=0,IF(ISBLANK(OFFSET('11. SEGUIMIENTO 2026'!$N$14,INT((ROW()-13)/2),0)),"",OFFSET('11. SEGUIMIENTO 2026'!$N$14,INT((ROW()-13)/2),0)),IF(ISBLANK(OFFSET('9. METAS'!$R$20,INT((ROW()-14)/2),0)),"",OFFSET('9. METAS'!$R$20,INT((ROW()-14)/2),0)))</f>
        <v>2</v>
      </c>
      <c r="K74" s="196">
        <f ca="1">IF(MOD(ROW()-13,2)=0,IF(ISBLANK(OFFSET('11. SEGUIMIENTO 2026'!$O$14,INT((ROW()-13)/2),0)),"",OFFSET('11. SEGUIMIENTO 2026'!$O$14,INT((ROW()-13)/2),0)),IF(ISBLANK(OFFSET('9. METAS'!$S$20,INT((ROW()-14)/2),0)),"",OFFSET('9. METAS'!$S$20,INT((ROW()-14)/2),0)))</f>
        <v>3</v>
      </c>
      <c r="L74" s="196">
        <f ca="1">IF(MOD(ROW()-13,2)=0,IF(ISBLANK(OFFSET('11. SEGUIMIENTO 2026'!$P$14,INT((ROW()-13)/2),0)),"",OFFSET('11. SEGUIMIENTO 2026'!$P$14,INT((ROW()-13)/2),0)),IF(ISBLANK(OFFSET('9. METAS'!$T$20,INT((ROW()-14)/2),0)),"",OFFSET('9. METAS'!$T$20,INT((ROW()-14)/2),0)))</f>
        <v>2</v>
      </c>
      <c r="M74" s="197">
        <f ca="1">IF(MOD(ROW()-13,2)=0,IF(ISBLANK(OFFSET('11. SEGUIMIENTO 2026'!$Q$14,INT((ROW()-13)/2),0)),"",OFFSET('11. SEGUIMIENTO 2026'!$Q$14,INT((ROW()-13)/2),0)),IF(ISBLANK(OFFSET('9. METAS'!$U$20,INT((ROW()-14)/2),0)),"",OFFSET('9. METAS'!$U$20,INT((ROW()-14)/2),0)))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METAS'!$L$20,INT((ROW()-13)/2),0)),"",OFFSET('9. METAS'!$L$20,INT((ROW()-13)/2),0))</f>
        <v>4</v>
      </c>
      <c r="I75" s="763"/>
      <c r="J75" s="195">
        <f ca="1">IF(MOD(ROW()-13,2)=0,IF(ISBLANK(OFFSET('11. SEGUIMIENTO 2026'!$N$14,INT((ROW()-13)/2),0)),"",OFFSET('11. SEGUIMIENTO 2026'!$N$14,INT((ROW()-13)/2),0)),IF(ISBLANK(OFFSET('9. METAS'!$R$20,INT((ROW()-14)/2),0)),"",OFFSET('9. METAS'!$R$20,INT((ROW()-14)/2),0)))</f>
        <v>0</v>
      </c>
      <c r="K75" s="196" t="str">
        <f ca="1">IF(MOD(ROW()-13,2)=0,IF(ISBLANK(OFFSET('11. SEGUIMIENTO 2026'!$O$14,INT((ROW()-13)/2),0)),"",OFFSET('11. SEGUIMIENTO 2026'!$O$14,INT((ROW()-13)/2),0)),IF(ISBLANK(OFFSET('9. METAS'!$S$20,INT((ROW()-14)/2),0)),"",OFFSET('9. METAS'!$S$20,INT((ROW()-14)/2),0)))</f>
        <v/>
      </c>
      <c r="L75" s="196" t="str">
        <f ca="1">IF(MOD(ROW()-13,2)=0,IF(ISBLANK(OFFSET('11. SEGUIMIENTO 2026'!$P$14,INT((ROW()-13)/2),0)),"",OFFSET('11. SEGUIMIENTO 2026'!$P$14,INT((ROW()-13)/2),0)),IF(ISBLANK(OFFSET('9. METAS'!$T$20,INT((ROW()-14)/2),0)),"",OFFSET('9. METAS'!$T$20,INT((ROW()-14)/2),0)))</f>
        <v/>
      </c>
      <c r="M75" s="197" t="str">
        <f ca="1">IF(MOD(ROW()-13,2)=0,IF(ISBLANK(OFFSET('11. SEGUIMIENTO 2026'!$Q$14,INT((ROW()-13)/2),0)),"",OFFSET('11. SEGUIMIENTO 2026'!$Q$14,INT((ROW()-13)/2),0)),IF(ISBLANK(OFFSET('9. METAS'!$U$20,INT((ROW()-14)/2),0)),"",OFFSET('9. METAS'!$U$20,INT((ROW()-14)/2),0)))</f>
        <v/>
      </c>
      <c r="N75" s="769">
        <f ca="1">IFERROR(J75/J76,"ND")</f>
        <v>0</v>
      </c>
      <c r="O75" s="771" t="str">
        <f ca="1">IFERROR(((J75+K75+L75+M75)/H75),"ND")</f>
        <v>ND</v>
      </c>
      <c r="P75" s="775" t="str">
        <f ca="1">IF(ISBLANK(OFFSET('11. SEGUIMIENTO 2026'!$AC$14,INT((ROW()-13)/2),0)),"",OFFSET('11. SEGUIMIENTO 2026'!$AC$14,INT((ROW()-13)/2),0))</f>
        <v/>
      </c>
    </row>
    <row r="76" spans="3:16">
      <c r="C76" s="747"/>
      <c r="D76" s="749"/>
      <c r="E76" s="749"/>
      <c r="F76" s="751"/>
      <c r="G76" s="753"/>
      <c r="H76" s="760"/>
      <c r="I76" s="764"/>
      <c r="J76" s="195">
        <f ca="1">IF(MOD(ROW()-13,2)=0,IF(ISBLANK(OFFSET('11. SEGUIMIENTO 2026'!$N$14,INT((ROW()-13)/2),0)),"",OFFSET('11. SEGUIMIENTO 2026'!$N$14,INT((ROW()-13)/2),0)),IF(ISBLANK(OFFSET('9. METAS'!$R$20,INT((ROW()-14)/2),0)),"",OFFSET('9. METAS'!$R$20,INT((ROW()-14)/2),0)))</f>
        <v>2</v>
      </c>
      <c r="K76" s="196">
        <f ca="1">IF(MOD(ROW()-13,2)=0,IF(ISBLANK(OFFSET('11. SEGUIMIENTO 2026'!$O$14,INT((ROW()-13)/2),0)),"",OFFSET('11. SEGUIMIENTO 2026'!$O$14,INT((ROW()-13)/2),0)),IF(ISBLANK(OFFSET('9. METAS'!$S$20,INT((ROW()-14)/2),0)),"",OFFSET('9. METAS'!$S$20,INT((ROW()-14)/2),0)))</f>
        <v>2</v>
      </c>
      <c r="L76" s="196">
        <f ca="1">IF(MOD(ROW()-13,2)=0,IF(ISBLANK(OFFSET('11. SEGUIMIENTO 2026'!$P$14,INT((ROW()-13)/2),0)),"",OFFSET('11. SEGUIMIENTO 2026'!$P$14,INT((ROW()-13)/2),0)),IF(ISBLANK(OFFSET('9. METAS'!$T$20,INT((ROW()-14)/2),0)),"",OFFSET('9. METAS'!$T$20,INT((ROW()-14)/2),0)))</f>
        <v>2</v>
      </c>
      <c r="M76" s="197">
        <f ca="1">IF(MOD(ROW()-13,2)=0,IF(ISBLANK(OFFSET('11. SEGUIMIENTO 2026'!$Q$14,INT((ROW()-13)/2),0)),"",OFFSET('11. SEGUIMIENTO 2026'!$Q$14,INT((ROW()-13)/2),0)),IF(ISBLANK(OFFSET('9. METAS'!$U$20,INT((ROW()-14)/2),0)),"",OFFSET('9. METAS'!$U$20,INT((ROW()-14)/2),0)))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METAS'!$L$20,INT((ROW()-13)/2),0)),"",OFFSET('9. METAS'!$L$20,INT((ROW()-13)/2),0))</f>
        <v>2655</v>
      </c>
      <c r="I77" s="763"/>
      <c r="J77" s="195">
        <f ca="1">IF(MOD(ROW()-13,2)=0,IF(ISBLANK(OFFSET('11. SEGUIMIENTO 2026'!$N$14,INT((ROW()-13)/2),0)),"",OFFSET('11. SEGUIMIENTO 2026'!$N$14,INT((ROW()-13)/2),0)),IF(ISBLANK(OFFSET('9. METAS'!$R$20,INT((ROW()-14)/2),0)),"",OFFSET('9. METAS'!$R$20,INT((ROW()-14)/2),0)))</f>
        <v>672</v>
      </c>
      <c r="K77" s="196" t="str">
        <f ca="1">IF(MOD(ROW()-13,2)=0,IF(ISBLANK(OFFSET('11. SEGUIMIENTO 2026'!$O$14,INT((ROW()-13)/2),0)),"",OFFSET('11. SEGUIMIENTO 2026'!$O$14,INT((ROW()-13)/2),0)),IF(ISBLANK(OFFSET('9. METAS'!$S$20,INT((ROW()-14)/2),0)),"",OFFSET('9. METAS'!$S$20,INT((ROW()-14)/2),0)))</f>
        <v/>
      </c>
      <c r="L77" s="196" t="str">
        <f ca="1">IF(MOD(ROW()-13,2)=0,IF(ISBLANK(OFFSET('11. SEGUIMIENTO 2026'!$P$14,INT((ROW()-13)/2),0)),"",OFFSET('11. SEGUIMIENTO 2026'!$P$14,INT((ROW()-13)/2),0)),IF(ISBLANK(OFFSET('9. METAS'!$T$20,INT((ROW()-14)/2),0)),"",OFFSET('9. METAS'!$T$20,INT((ROW()-14)/2),0)))</f>
        <v/>
      </c>
      <c r="M77" s="197" t="str">
        <f ca="1">IF(MOD(ROW()-13,2)=0,IF(ISBLANK(OFFSET('11. SEGUIMIENTO 2026'!$Q$14,INT((ROW()-13)/2),0)),"",OFFSET('11. SEGUIMIENTO 2026'!$Q$14,INT((ROW()-13)/2),0)),IF(ISBLANK(OFFSET('9. METAS'!$U$20,INT((ROW()-14)/2),0)),"",OFFSET('9. METAS'!$U$20,INT((ROW()-14)/2),0)))</f>
        <v/>
      </c>
      <c r="N77" s="769">
        <f ca="1">IFERROR(J77/J78,"ND")</f>
        <v>1</v>
      </c>
      <c r="O77" s="771" t="str">
        <f ca="1">IFERROR(((J77+K77+L77+M77)/H77),"ND")</f>
        <v>ND</v>
      </c>
      <c r="P77" s="775" t="str">
        <f ca="1">IF(ISBLANK(OFFSET('11. SEGUIMIENTO 2026'!$AC$14,INT((ROW()-13)/2),0)),"",OFFSET('11. SEGUIMIENTO 2026'!$AC$14,INT((ROW()-13)/2),0))</f>
        <v/>
      </c>
    </row>
    <row r="78" spans="3:16">
      <c r="C78" s="747"/>
      <c r="D78" s="749"/>
      <c r="E78" s="749"/>
      <c r="F78" s="751"/>
      <c r="G78" s="753"/>
      <c r="H78" s="760"/>
      <c r="I78" s="764"/>
      <c r="J78" s="195">
        <f ca="1">IF(MOD(ROW()-13,2)=0,IF(ISBLANK(OFFSET('11. SEGUIMIENTO 2026'!$N$14,INT((ROW()-13)/2),0)),"",OFFSET('11. SEGUIMIENTO 2026'!$N$14,INT((ROW()-13)/2),0)),IF(ISBLANK(OFFSET('9. METAS'!$R$20,INT((ROW()-14)/2),0)),"",OFFSET('9. METAS'!$R$20,INT((ROW()-14)/2),0)))</f>
        <v>672</v>
      </c>
      <c r="K78" s="196">
        <f ca="1">IF(MOD(ROW()-13,2)=0,IF(ISBLANK(OFFSET('11. SEGUIMIENTO 2026'!$O$14,INT((ROW()-13)/2),0)),"",OFFSET('11. SEGUIMIENTO 2026'!$O$14,INT((ROW()-13)/2),0)),IF(ISBLANK(OFFSET('9. METAS'!$S$20,INT((ROW()-14)/2),0)),"",OFFSET('9. METAS'!$S$20,INT((ROW()-14)/2),0)))</f>
        <v>651</v>
      </c>
      <c r="L78" s="196">
        <f ca="1">IF(MOD(ROW()-13,2)=0,IF(ISBLANK(OFFSET('11. SEGUIMIENTO 2026'!$P$14,INT((ROW()-13)/2),0)),"",OFFSET('11. SEGUIMIENTO 2026'!$P$14,INT((ROW()-13)/2),0)),IF(ISBLANK(OFFSET('9. METAS'!$T$20,INT((ROW()-14)/2),0)),"",OFFSET('9. METAS'!$T$20,INT((ROW()-14)/2),0)))</f>
        <v>661</v>
      </c>
      <c r="M78" s="197">
        <f ca="1">IF(MOD(ROW()-13,2)=0,IF(ISBLANK(OFFSET('11. SEGUIMIENTO 2026'!$Q$14,INT((ROW()-13)/2),0)),"",OFFSET('11. SEGUIMIENTO 2026'!$Q$14,INT((ROW()-13)/2),0)),IF(ISBLANK(OFFSET('9. METAS'!$U$20,INT((ROW()-14)/2),0)),"",OFFSET('9. METAS'!$U$20,INT((ROW()-14)/2),0)))</f>
        <v>671</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METAS'!$L$20,INT((ROW()-13)/2),0)),"",OFFSET('9. METAS'!$L$20,INT((ROW()-13)/2),0))</f>
        <v>18500000</v>
      </c>
      <c r="I79" s="763"/>
      <c r="J79" s="195">
        <f ca="1">IF(MOD(ROW()-13,2)=0,IF(ISBLANK(OFFSET('11. SEGUIMIENTO 2026'!$N$14,INT((ROW()-13)/2),0)),"",OFFSET('11. SEGUIMIENTO 2026'!$N$14,INT((ROW()-13)/2),0)),IF(ISBLANK(OFFSET('9. METAS'!$R$20,INT((ROW()-14)/2),0)),"",OFFSET('9. METAS'!$R$20,INT((ROW()-14)/2),0)))</f>
        <v>4537192</v>
      </c>
      <c r="K79" s="196" t="str">
        <f ca="1">IF(MOD(ROW()-13,2)=0,IF(ISBLANK(OFFSET('11. SEGUIMIENTO 2026'!$O$14,INT((ROW()-13)/2),0)),"",OFFSET('11. SEGUIMIENTO 2026'!$O$14,INT((ROW()-13)/2),0)),IF(ISBLANK(OFFSET('9. METAS'!$S$20,INT((ROW()-14)/2),0)),"",OFFSET('9. METAS'!$S$20,INT((ROW()-14)/2),0)))</f>
        <v/>
      </c>
      <c r="L79" s="196" t="str">
        <f ca="1">IF(MOD(ROW()-13,2)=0,IF(ISBLANK(OFFSET('11. SEGUIMIENTO 2026'!$P$14,INT((ROW()-13)/2),0)),"",OFFSET('11. SEGUIMIENTO 2026'!$P$14,INT((ROW()-13)/2),0)),IF(ISBLANK(OFFSET('9. METAS'!$T$20,INT((ROW()-14)/2),0)),"",OFFSET('9. METAS'!$T$20,INT((ROW()-14)/2),0)))</f>
        <v/>
      </c>
      <c r="M79" s="197" t="str">
        <f ca="1">IF(MOD(ROW()-13,2)=0,IF(ISBLANK(OFFSET('11. SEGUIMIENTO 2026'!$Q$14,INT((ROW()-13)/2),0)),"",OFFSET('11. SEGUIMIENTO 2026'!$Q$14,INT((ROW()-13)/2),0)),IF(ISBLANK(OFFSET('9. METAS'!$U$20,INT((ROW()-14)/2),0)),"",OFFSET('9. METAS'!$U$20,INT((ROW()-14)/2),0)))</f>
        <v/>
      </c>
      <c r="N79" s="769">
        <f ca="1">IFERROR(J79/J80,"ND")</f>
        <v>1.008264888888889</v>
      </c>
      <c r="O79" s="771" t="str">
        <f ca="1">IFERROR(((J79+K79+L79+M79)/H79),"ND")</f>
        <v>ND</v>
      </c>
      <c r="P79" s="775" t="str">
        <f ca="1">IF(ISBLANK(OFFSET('11. SEGUIMIENTO 2026'!$AC$14,INT((ROW()-13)/2),0)),"",OFFSET('11. SEGUIMIENTO 2026'!$AC$14,INT((ROW()-13)/2),0))</f>
        <v/>
      </c>
    </row>
    <row r="80" spans="3:16">
      <c r="C80" s="747"/>
      <c r="D80" s="749"/>
      <c r="E80" s="749"/>
      <c r="F80" s="751"/>
      <c r="G80" s="753"/>
      <c r="H80" s="760"/>
      <c r="I80" s="764"/>
      <c r="J80" s="195">
        <f ca="1">IF(MOD(ROW()-13,2)=0,IF(ISBLANK(OFFSET('11. SEGUIMIENTO 2026'!$N$14,INT((ROW()-13)/2),0)),"",OFFSET('11. SEGUIMIENTO 2026'!$N$14,INT((ROW()-13)/2),0)),IF(ISBLANK(OFFSET('9. METAS'!$R$20,INT((ROW()-14)/2),0)),"",OFFSET('9. METAS'!$R$20,INT((ROW()-14)/2),0)))</f>
        <v>4500000</v>
      </c>
      <c r="K80" s="196">
        <f ca="1">IF(MOD(ROW()-13,2)=0,IF(ISBLANK(OFFSET('11. SEGUIMIENTO 2026'!$O$14,INT((ROW()-13)/2),0)),"",OFFSET('11. SEGUIMIENTO 2026'!$O$14,INT((ROW()-13)/2),0)),IF(ISBLANK(OFFSET('9. METAS'!$S$20,INT((ROW()-14)/2),0)),"",OFFSET('9. METAS'!$S$20,INT((ROW()-14)/2),0)))</f>
        <v>4200000</v>
      </c>
      <c r="L80" s="196">
        <f ca="1">IF(MOD(ROW()-13,2)=0,IF(ISBLANK(OFFSET('11. SEGUIMIENTO 2026'!$P$14,INT((ROW()-13)/2),0)),"",OFFSET('11. SEGUIMIENTO 2026'!$P$14,INT((ROW()-13)/2),0)),IF(ISBLANK(OFFSET('9. METAS'!$T$20,INT((ROW()-14)/2),0)),"",OFFSET('9. METAS'!$T$20,INT((ROW()-14)/2),0)))</f>
        <v>4300000</v>
      </c>
      <c r="M80" s="197">
        <f ca="1">IF(MOD(ROW()-13,2)=0,IF(ISBLANK(OFFSET('11. SEGUIMIENTO 2026'!$Q$14,INT((ROW()-13)/2),0)),"",OFFSET('11. SEGUIMIENTO 2026'!$Q$14,INT((ROW()-13)/2),0)),IF(ISBLANK(OFFSET('9. METAS'!$U$20,INT((ROW()-14)/2),0)),"",OFFSET('9. METAS'!$U$20,INT((ROW()-14)/2),0)))</f>
        <v>5500000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METAS'!$L$20,INT((ROW()-13)/2),0)),"",OFFSET('9. METAS'!$L$20,INT((ROW()-13)/2),0))</f>
        <v>175</v>
      </c>
      <c r="I81" s="763"/>
      <c r="J81" s="195">
        <f ca="1">IF(MOD(ROW()-13,2)=0,IF(ISBLANK(OFFSET('11. SEGUIMIENTO 2026'!$N$14,INT((ROW()-13)/2),0)),"",OFFSET('11. SEGUIMIENTO 2026'!$N$14,INT((ROW()-13)/2),0)),IF(ISBLANK(OFFSET('9. METAS'!$R$20,INT((ROW()-14)/2),0)),"",OFFSET('9. METAS'!$R$20,INT((ROW()-14)/2),0)))</f>
        <v>63</v>
      </c>
      <c r="K81" s="196" t="str">
        <f ca="1">IF(MOD(ROW()-13,2)=0,IF(ISBLANK(OFFSET('11. SEGUIMIENTO 2026'!$O$14,INT((ROW()-13)/2),0)),"",OFFSET('11. SEGUIMIENTO 2026'!$O$14,INT((ROW()-13)/2),0)),IF(ISBLANK(OFFSET('9. METAS'!$S$20,INT((ROW()-14)/2),0)),"",OFFSET('9. METAS'!$S$20,INT((ROW()-14)/2),0)))</f>
        <v/>
      </c>
      <c r="L81" s="196" t="str">
        <f ca="1">IF(MOD(ROW()-13,2)=0,IF(ISBLANK(OFFSET('11. SEGUIMIENTO 2026'!$P$14,INT((ROW()-13)/2),0)),"",OFFSET('11. SEGUIMIENTO 2026'!$P$14,INT((ROW()-13)/2),0)),IF(ISBLANK(OFFSET('9. METAS'!$T$20,INT((ROW()-14)/2),0)),"",OFFSET('9. METAS'!$T$20,INT((ROW()-14)/2),0)))</f>
        <v/>
      </c>
      <c r="M81" s="197" t="str">
        <f ca="1">IF(MOD(ROW()-13,2)=0,IF(ISBLANK(OFFSET('11. SEGUIMIENTO 2026'!$Q$14,INT((ROW()-13)/2),0)),"",OFFSET('11. SEGUIMIENTO 2026'!$Q$14,INT((ROW()-13)/2),0)),IF(ISBLANK(OFFSET('9. METAS'!$U$20,INT((ROW()-14)/2),0)),"",OFFSET('9. METAS'!$U$20,INT((ROW()-14)/2),0)))</f>
        <v/>
      </c>
      <c r="N81" s="769">
        <f ca="1">IFERROR(J81/J82,"ND")</f>
        <v>1</v>
      </c>
      <c r="O81" s="771" t="str">
        <f ca="1">IFERROR(((J81+K81+L81+M81)/H81),"ND")</f>
        <v>ND</v>
      </c>
      <c r="P81" s="775" t="str">
        <f ca="1">IF(ISBLANK(OFFSET('11. SEGUIMIENTO 2026'!$AC$14,INT((ROW()-13)/2),0)),"",OFFSET('11. SEGUIMIENTO 2026'!$AC$14,INT((ROW()-13)/2),0))</f>
        <v/>
      </c>
    </row>
    <row r="82" spans="3:16">
      <c r="C82" s="747"/>
      <c r="D82" s="749"/>
      <c r="E82" s="749"/>
      <c r="F82" s="751"/>
      <c r="G82" s="753"/>
      <c r="H82" s="760"/>
      <c r="I82" s="764"/>
      <c r="J82" s="195">
        <f ca="1">IF(MOD(ROW()-13,2)=0,IF(ISBLANK(OFFSET('11. SEGUIMIENTO 2026'!$N$14,INT((ROW()-13)/2),0)),"",OFFSET('11. SEGUIMIENTO 2026'!$N$14,INT((ROW()-13)/2),0)),IF(ISBLANK(OFFSET('9. METAS'!$R$20,INT((ROW()-14)/2),0)),"",OFFSET('9. METAS'!$R$20,INT((ROW()-14)/2),0)))</f>
        <v>63</v>
      </c>
      <c r="K82" s="196">
        <f ca="1">IF(MOD(ROW()-13,2)=0,IF(ISBLANK(OFFSET('11. SEGUIMIENTO 2026'!$O$14,INT((ROW()-13)/2),0)),"",OFFSET('11. SEGUIMIENTO 2026'!$O$14,INT((ROW()-13)/2),0)),IF(ISBLANK(OFFSET('9. METAS'!$S$20,INT((ROW()-14)/2),0)),"",OFFSET('9. METAS'!$S$20,INT((ROW()-14)/2),0)))</f>
        <v>39</v>
      </c>
      <c r="L82" s="196">
        <f ca="1">IF(MOD(ROW()-13,2)=0,IF(ISBLANK(OFFSET('11. SEGUIMIENTO 2026'!$P$14,INT((ROW()-13)/2),0)),"",OFFSET('11. SEGUIMIENTO 2026'!$P$14,INT((ROW()-13)/2),0)),IF(ISBLANK(OFFSET('9. METAS'!$T$20,INT((ROW()-14)/2),0)),"",OFFSET('9. METAS'!$T$20,INT((ROW()-14)/2),0)))</f>
        <v>38</v>
      </c>
      <c r="M82" s="197">
        <f ca="1">IF(MOD(ROW()-13,2)=0,IF(ISBLANK(OFFSET('11. SEGUIMIENTO 2026'!$Q$14,INT((ROW()-13)/2),0)),"",OFFSET('11. SEGUIMIENTO 2026'!$Q$14,INT((ROW()-13)/2),0)),IF(ISBLANK(OFFSET('9. METAS'!$U$20,INT((ROW()-14)/2),0)),"",OFFSET('9. METAS'!$U$20,INT((ROW()-14)/2),0)))</f>
        <v>35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METAS'!$L$20,INT((ROW()-13)/2),0)),"",OFFSET('9. METAS'!$L$20,INT((ROW()-13)/2),0))</f>
        <v>26000</v>
      </c>
      <c r="I83" s="763"/>
      <c r="J83" s="195">
        <f ca="1">IF(MOD(ROW()-13,2)=0,IF(ISBLANK(OFFSET('11. SEGUIMIENTO 2026'!$N$14,INT((ROW()-13)/2),0)),"",OFFSET('11. SEGUIMIENTO 2026'!$N$14,INT((ROW()-13)/2),0)),IF(ISBLANK(OFFSET('9. METAS'!$R$20,INT((ROW()-14)/2),0)),"",OFFSET('9. METAS'!$R$20,INT((ROW()-14)/2),0)))</f>
        <v>2302</v>
      </c>
      <c r="K83" s="196" t="str">
        <f ca="1">IF(MOD(ROW()-13,2)=0,IF(ISBLANK(OFFSET('11. SEGUIMIENTO 2026'!$O$14,INT((ROW()-13)/2),0)),"",OFFSET('11. SEGUIMIENTO 2026'!$O$14,INT((ROW()-13)/2),0)),IF(ISBLANK(OFFSET('9. METAS'!$S$20,INT((ROW()-14)/2),0)),"",OFFSET('9. METAS'!$S$20,INT((ROW()-14)/2),0)))</f>
        <v/>
      </c>
      <c r="L83" s="196" t="str">
        <f ca="1">IF(MOD(ROW()-13,2)=0,IF(ISBLANK(OFFSET('11. SEGUIMIENTO 2026'!$P$14,INT((ROW()-13)/2),0)),"",OFFSET('11. SEGUIMIENTO 2026'!$P$14,INT((ROW()-13)/2),0)),IF(ISBLANK(OFFSET('9. METAS'!$T$20,INT((ROW()-14)/2),0)),"",OFFSET('9. METAS'!$T$20,INT((ROW()-14)/2),0)))</f>
        <v/>
      </c>
      <c r="M83" s="197" t="str">
        <f ca="1">IF(MOD(ROW()-13,2)=0,IF(ISBLANK(OFFSET('11. SEGUIMIENTO 2026'!$Q$14,INT((ROW()-13)/2),0)),"",OFFSET('11. SEGUIMIENTO 2026'!$Q$14,INT((ROW()-13)/2),0)),IF(ISBLANK(OFFSET('9. METAS'!$U$20,INT((ROW()-14)/2),0)),"",OFFSET('9. METAS'!$U$20,INT((ROW()-14)/2),0)))</f>
        <v/>
      </c>
      <c r="N83" s="769">
        <f ca="1">IFERROR(J83/J84,"ND")</f>
        <v>1.0008695652173913</v>
      </c>
      <c r="O83" s="771" t="str">
        <f ca="1">IFERROR(((J83+K83+L83+M83)/H83),"ND")</f>
        <v>ND</v>
      </c>
      <c r="P83" s="775" t="str">
        <f ca="1">IF(ISBLANK(OFFSET('11. SEGUIMIENTO 2026'!$AC$14,INT((ROW()-13)/2),0)),"",OFFSET('11. SEGUIMIENTO 2026'!$AC$14,INT((ROW()-13)/2),0))</f>
        <v/>
      </c>
    </row>
    <row r="84" spans="3:16">
      <c r="C84" s="747"/>
      <c r="D84" s="749"/>
      <c r="E84" s="749"/>
      <c r="F84" s="751"/>
      <c r="G84" s="753"/>
      <c r="H84" s="760"/>
      <c r="I84" s="764"/>
      <c r="J84" s="195">
        <f ca="1">IF(MOD(ROW()-13,2)=0,IF(ISBLANK(OFFSET('11. SEGUIMIENTO 2026'!$N$14,INT((ROW()-13)/2),0)),"",OFFSET('11. SEGUIMIENTO 2026'!$N$14,INT((ROW()-13)/2),0)),IF(ISBLANK(OFFSET('9. METAS'!$R$20,INT((ROW()-14)/2),0)),"",OFFSET('9. METAS'!$R$20,INT((ROW()-14)/2),0)))</f>
        <v>2300</v>
      </c>
      <c r="K84" s="196">
        <f ca="1">IF(MOD(ROW()-13,2)=0,IF(ISBLANK(OFFSET('11. SEGUIMIENTO 2026'!$O$14,INT((ROW()-13)/2),0)),"",OFFSET('11. SEGUIMIENTO 2026'!$O$14,INT((ROW()-13)/2),0)),IF(ISBLANK(OFFSET('9. METAS'!$S$20,INT((ROW()-14)/2),0)),"",OFFSET('9. METAS'!$S$20,INT((ROW()-14)/2),0)))</f>
        <v>7900</v>
      </c>
      <c r="L84" s="196">
        <f ca="1">IF(MOD(ROW()-13,2)=0,IF(ISBLANK(OFFSET('11. SEGUIMIENTO 2026'!$P$14,INT((ROW()-13)/2),0)),"",OFFSET('11. SEGUIMIENTO 2026'!$P$14,INT((ROW()-13)/2),0)),IF(ISBLANK(OFFSET('9. METAS'!$T$20,INT((ROW()-14)/2),0)),"",OFFSET('9. METAS'!$T$20,INT((ROW()-14)/2),0)))</f>
        <v>7900</v>
      </c>
      <c r="M84" s="197">
        <f ca="1">IF(MOD(ROW()-13,2)=0,IF(ISBLANK(OFFSET('11. SEGUIMIENTO 2026'!$Q$14,INT((ROW()-13)/2),0)),"",OFFSET('11. SEGUIMIENTO 2026'!$Q$14,INT((ROW()-13)/2),0)),IF(ISBLANK(OFFSET('9. METAS'!$U$20,INT((ROW()-14)/2),0)),"",OFFSET('9. METAS'!$U$20,INT((ROW()-14)/2),0)))</f>
        <v>7900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METAS'!$L$20,INT((ROW()-13)/2),0)),"",OFFSET('9. METAS'!$L$20,INT((ROW()-13)/2),0))</f>
        <v>4840</v>
      </c>
      <c r="I85" s="763"/>
      <c r="J85" s="195">
        <f ca="1">IF(MOD(ROW()-13,2)=0,IF(ISBLANK(OFFSET('11. SEGUIMIENTO 2026'!$N$14,INT((ROW()-13)/2),0)),"",OFFSET('11. SEGUIMIENTO 2026'!$N$14,INT((ROW()-13)/2),0)),IF(ISBLANK(OFFSET('9. METAS'!$R$20,INT((ROW()-14)/2),0)),"",OFFSET('9. METAS'!$R$20,INT((ROW()-14)/2),0)))</f>
        <v>1350</v>
      </c>
      <c r="K85" s="196" t="str">
        <f ca="1">IF(MOD(ROW()-13,2)=0,IF(ISBLANK(OFFSET('11. SEGUIMIENTO 2026'!$O$14,INT((ROW()-13)/2),0)),"",OFFSET('11. SEGUIMIENTO 2026'!$O$14,INT((ROW()-13)/2),0)),IF(ISBLANK(OFFSET('9. METAS'!$S$20,INT((ROW()-14)/2),0)),"",OFFSET('9. METAS'!$S$20,INT((ROW()-14)/2),0)))</f>
        <v/>
      </c>
      <c r="L85" s="196" t="str">
        <f ca="1">IF(MOD(ROW()-13,2)=0,IF(ISBLANK(OFFSET('11. SEGUIMIENTO 2026'!$P$14,INT((ROW()-13)/2),0)),"",OFFSET('11. SEGUIMIENTO 2026'!$P$14,INT((ROW()-13)/2),0)),IF(ISBLANK(OFFSET('9. METAS'!$T$20,INT((ROW()-14)/2),0)),"",OFFSET('9. METAS'!$T$20,INT((ROW()-14)/2),0)))</f>
        <v/>
      </c>
      <c r="M85" s="197" t="str">
        <f ca="1">IF(MOD(ROW()-13,2)=0,IF(ISBLANK(OFFSET('11. SEGUIMIENTO 2026'!$Q$14,INT((ROW()-13)/2),0)),"",OFFSET('11. SEGUIMIENTO 2026'!$Q$14,INT((ROW()-13)/2),0)),IF(ISBLANK(OFFSET('9. METAS'!$U$20,INT((ROW()-14)/2),0)),"",OFFSET('9. METAS'!$U$20,INT((ROW()-14)/2),0)))</f>
        <v/>
      </c>
      <c r="N85" s="769">
        <f ca="1">IFERROR(J85/J86,"ND")</f>
        <v>1</v>
      </c>
      <c r="O85" s="771" t="str">
        <f ca="1">IFERROR(((J85+K85+L85+M85)/H85),"ND")</f>
        <v>ND</v>
      </c>
      <c r="P85" s="775" t="str">
        <f ca="1">IF(ISBLANK(OFFSET('11. SEGUIMIENTO 2026'!$AC$14,INT((ROW()-13)/2),0)),"",OFFSET('11. SEGUIMIENTO 2026'!$AC$14,INT((ROW()-13)/2),0))</f>
        <v/>
      </c>
    </row>
    <row r="86" spans="3:16">
      <c r="C86" s="747"/>
      <c r="D86" s="749"/>
      <c r="E86" s="749"/>
      <c r="F86" s="751"/>
      <c r="G86" s="753"/>
      <c r="H86" s="760"/>
      <c r="I86" s="764"/>
      <c r="J86" s="195">
        <f ca="1">IF(MOD(ROW()-13,2)=0,IF(ISBLANK(OFFSET('11. SEGUIMIENTO 2026'!$N$14,INT((ROW()-13)/2),0)),"",OFFSET('11. SEGUIMIENTO 2026'!$N$14,INT((ROW()-13)/2),0)),IF(ISBLANK(OFFSET('9. METAS'!$R$20,INT((ROW()-14)/2),0)),"",OFFSET('9. METAS'!$R$20,INT((ROW()-14)/2),0)))</f>
        <v>1350</v>
      </c>
      <c r="K86" s="196">
        <f ca="1">IF(MOD(ROW()-13,2)=0,IF(ISBLANK(OFFSET('11. SEGUIMIENTO 2026'!$O$14,INT((ROW()-13)/2),0)),"",OFFSET('11. SEGUIMIENTO 2026'!$O$14,INT((ROW()-13)/2),0)),IF(ISBLANK(OFFSET('9. METAS'!$S$20,INT((ROW()-14)/2),0)),"",OFFSET('9. METAS'!$S$20,INT((ROW()-14)/2),0)))</f>
        <v>1190</v>
      </c>
      <c r="L86" s="196">
        <f ca="1">IF(MOD(ROW()-13,2)=0,IF(ISBLANK(OFFSET('11. SEGUIMIENTO 2026'!$P$14,INT((ROW()-13)/2),0)),"",OFFSET('11. SEGUIMIENTO 2026'!$P$14,INT((ROW()-13)/2),0)),IF(ISBLANK(OFFSET('9. METAS'!$T$20,INT((ROW()-14)/2),0)),"",OFFSET('9. METAS'!$T$20,INT((ROW()-14)/2),0)))</f>
        <v>1150</v>
      </c>
      <c r="M86" s="197">
        <f ca="1">IF(MOD(ROW()-13,2)=0,IF(ISBLANK(OFFSET('11. SEGUIMIENTO 2026'!$Q$14,INT((ROW()-13)/2),0)),"",OFFSET('11. SEGUIMIENTO 2026'!$Q$14,INT((ROW()-13)/2),0)),IF(ISBLANK(OFFSET('9. METAS'!$U$20,INT((ROW()-14)/2),0)),"",OFFSET('9. METAS'!$U$20,INT((ROW()-14)/2),0)))</f>
        <v>1150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METAS'!$L$20,INT((ROW()-13)/2),0)),"",OFFSET('9. METAS'!$L$20,INT((ROW()-13)/2),0))</f>
        <v>500000</v>
      </c>
      <c r="I87" s="763"/>
      <c r="J87" s="195">
        <f ca="1">IF(MOD(ROW()-13,2)=0,IF(ISBLANK(OFFSET('11. SEGUIMIENTO 2026'!$N$14,INT((ROW()-13)/2),0)),"",OFFSET('11. SEGUIMIENTO 2026'!$N$14,INT((ROW()-13)/2),0)),IF(ISBLANK(OFFSET('9. METAS'!$R$20,INT((ROW()-14)/2),0)),"",OFFSET('9. METAS'!$R$20,INT((ROW()-14)/2),0)))</f>
        <v>131530</v>
      </c>
      <c r="K87" s="196" t="str">
        <f ca="1">IF(MOD(ROW()-13,2)=0,IF(ISBLANK(OFFSET('11. SEGUIMIENTO 2026'!$O$14,INT((ROW()-13)/2),0)),"",OFFSET('11. SEGUIMIENTO 2026'!$O$14,INT((ROW()-13)/2),0)),IF(ISBLANK(OFFSET('9. METAS'!$S$20,INT((ROW()-14)/2),0)),"",OFFSET('9. METAS'!$S$20,INT((ROW()-14)/2),0)))</f>
        <v/>
      </c>
      <c r="L87" s="196" t="str">
        <f ca="1">IF(MOD(ROW()-13,2)=0,IF(ISBLANK(OFFSET('11. SEGUIMIENTO 2026'!$P$14,INT((ROW()-13)/2),0)),"",OFFSET('11. SEGUIMIENTO 2026'!$P$14,INT((ROW()-13)/2),0)),IF(ISBLANK(OFFSET('9. METAS'!$T$20,INT((ROW()-14)/2),0)),"",OFFSET('9. METAS'!$T$20,INT((ROW()-14)/2),0)))</f>
        <v/>
      </c>
      <c r="M87" s="197" t="str">
        <f ca="1">IF(MOD(ROW()-13,2)=0,IF(ISBLANK(OFFSET('11. SEGUIMIENTO 2026'!$Q$14,INT((ROW()-13)/2),0)),"",OFFSET('11. SEGUIMIENTO 2026'!$Q$14,INT((ROW()-13)/2),0)),IF(ISBLANK(OFFSET('9. METAS'!$U$20,INT((ROW()-14)/2),0)),"",OFFSET('9. METAS'!$U$20,INT((ROW()-14)/2),0)))</f>
        <v/>
      </c>
      <c r="N87" s="769">
        <f ca="1">IFERROR(J87/J88,"ND")</f>
        <v>1.0002281368821293</v>
      </c>
      <c r="O87" s="771" t="str">
        <f ca="1">IFERROR(((J87+K87+L87+M87)/H87),"ND")</f>
        <v>ND</v>
      </c>
      <c r="P87" s="775" t="str">
        <f ca="1">IF(ISBLANK(OFFSET('11. SEGUIMIENTO 2026'!$AC$14,INT((ROW()-13)/2),0)),"",OFFSET('11. SEGUIMIENTO 2026'!$AC$14,INT((ROW()-13)/2),0))</f>
        <v/>
      </c>
    </row>
    <row r="88" spans="3:16">
      <c r="C88" s="747"/>
      <c r="D88" s="749"/>
      <c r="E88" s="749"/>
      <c r="F88" s="751"/>
      <c r="G88" s="753"/>
      <c r="H88" s="760"/>
      <c r="I88" s="764"/>
      <c r="J88" s="195">
        <f ca="1">IF(MOD(ROW()-13,2)=0,IF(ISBLANK(OFFSET('11. SEGUIMIENTO 2026'!$N$14,INT((ROW()-13)/2),0)),"",OFFSET('11. SEGUIMIENTO 2026'!$N$14,INT((ROW()-13)/2),0)),IF(ISBLANK(OFFSET('9. METAS'!$R$20,INT((ROW()-14)/2),0)),"",OFFSET('9. METAS'!$R$20,INT((ROW()-14)/2),0)))</f>
        <v>131500</v>
      </c>
      <c r="K88" s="196">
        <f ca="1">IF(MOD(ROW()-13,2)=0,IF(ISBLANK(OFFSET('11. SEGUIMIENTO 2026'!$O$14,INT((ROW()-13)/2),0)),"",OFFSET('11. SEGUIMIENTO 2026'!$O$14,INT((ROW()-13)/2),0)),IF(ISBLANK(OFFSET('9. METAS'!$S$20,INT((ROW()-14)/2),0)),"",OFFSET('9. METAS'!$S$20,INT((ROW()-14)/2),0)))</f>
        <v>120500</v>
      </c>
      <c r="L88" s="196">
        <f ca="1">IF(MOD(ROW()-13,2)=0,IF(ISBLANK(OFFSET('11. SEGUIMIENTO 2026'!$P$14,INT((ROW()-13)/2),0)),"",OFFSET('11. SEGUIMIENTO 2026'!$P$14,INT((ROW()-13)/2),0)),IF(ISBLANK(OFFSET('9. METAS'!$T$20,INT((ROW()-14)/2),0)),"",OFFSET('9. METAS'!$T$20,INT((ROW()-14)/2),0)))</f>
        <v>124000</v>
      </c>
      <c r="M88" s="197">
        <f ca="1">IF(MOD(ROW()-13,2)=0,IF(ISBLANK(OFFSET('11. SEGUIMIENTO 2026'!$Q$14,INT((ROW()-13)/2),0)),"",OFFSET('11. SEGUIMIENTO 2026'!$Q$14,INT((ROW()-13)/2),0)),IF(ISBLANK(OFFSET('9. METAS'!$U$20,INT((ROW()-14)/2),0)),"",OFFSET('9. METAS'!$U$20,INT((ROW()-14)/2),0)))</f>
        <v>124000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METAS'!$L$20,INT((ROW()-13)/2),0)),"",OFFSET('9. METAS'!$L$20,INT((ROW()-13)/2),0))</f>
        <v>20900</v>
      </c>
      <c r="I89" s="763"/>
      <c r="J89" s="195">
        <f ca="1">IF(MOD(ROW()-13,2)=0,IF(ISBLANK(OFFSET('11. SEGUIMIENTO 2026'!$N$14,INT((ROW()-13)/2),0)),"",OFFSET('11. SEGUIMIENTO 2026'!$N$14,INT((ROW()-13)/2),0)),IF(ISBLANK(OFFSET('9. METAS'!$R$20,INT((ROW()-14)/2),0)),"",OFFSET('9. METAS'!$R$20,INT((ROW()-14)/2),0)))</f>
        <v>5116.92</v>
      </c>
      <c r="K89" s="196" t="str">
        <f ca="1">IF(MOD(ROW()-13,2)=0,IF(ISBLANK(OFFSET('11. SEGUIMIENTO 2026'!$O$14,INT((ROW()-13)/2),0)),"",OFFSET('11. SEGUIMIENTO 2026'!$O$14,INT((ROW()-13)/2),0)),IF(ISBLANK(OFFSET('9. METAS'!$S$20,INT((ROW()-14)/2),0)),"",OFFSET('9. METAS'!$S$20,INT((ROW()-14)/2),0)))</f>
        <v/>
      </c>
      <c r="L89" s="196" t="str">
        <f ca="1">IF(MOD(ROW()-13,2)=0,IF(ISBLANK(OFFSET('11. SEGUIMIENTO 2026'!$P$14,INT((ROW()-13)/2),0)),"",OFFSET('11. SEGUIMIENTO 2026'!$P$14,INT((ROW()-13)/2),0)),IF(ISBLANK(OFFSET('9. METAS'!$T$20,INT((ROW()-14)/2),0)),"",OFFSET('9. METAS'!$T$20,INT((ROW()-14)/2),0)))</f>
        <v/>
      </c>
      <c r="M89" s="197" t="str">
        <f ca="1">IF(MOD(ROW()-13,2)=0,IF(ISBLANK(OFFSET('11. SEGUIMIENTO 2026'!$Q$14,INT((ROW()-13)/2),0)),"",OFFSET('11. SEGUIMIENTO 2026'!$Q$14,INT((ROW()-13)/2),0)),IF(ISBLANK(OFFSET('9. METAS'!$U$20,INT((ROW()-14)/2),0)),"",OFFSET('9. METAS'!$U$20,INT((ROW()-14)/2),0)))</f>
        <v/>
      </c>
      <c r="N89" s="769">
        <f ca="1">IFERROR(J89/J90,"ND")</f>
        <v>1.0033176470588236</v>
      </c>
      <c r="O89" s="771" t="str">
        <f ca="1">IFERROR(((J89+K89+L89+M89)/H89),"ND")</f>
        <v>ND</v>
      </c>
      <c r="P89" s="775" t="str">
        <f ca="1">IF(ISBLANK(OFFSET('11. SEGUIMIENTO 2026'!$AC$14,INT((ROW()-13)/2),0)),"",OFFSET('11. SEGUIMIENTO 2026'!$AC$14,INT((ROW()-13)/2),0))</f>
        <v/>
      </c>
    </row>
    <row r="90" spans="3:16">
      <c r="C90" s="747"/>
      <c r="D90" s="749"/>
      <c r="E90" s="749"/>
      <c r="F90" s="751"/>
      <c r="G90" s="753"/>
      <c r="H90" s="760"/>
      <c r="I90" s="764"/>
      <c r="J90" s="195">
        <f ca="1">IF(MOD(ROW()-13,2)=0,IF(ISBLANK(OFFSET('11. SEGUIMIENTO 2026'!$N$14,INT((ROW()-13)/2),0)),"",OFFSET('11. SEGUIMIENTO 2026'!$N$14,INT((ROW()-13)/2),0)),IF(ISBLANK(OFFSET('9. METAS'!$R$20,INT((ROW()-14)/2),0)),"",OFFSET('9. METAS'!$R$20,INT((ROW()-14)/2),0)))</f>
        <v>5100</v>
      </c>
      <c r="K90" s="196">
        <f ca="1">IF(MOD(ROW()-13,2)=0,IF(ISBLANK(OFFSET('11. SEGUIMIENTO 2026'!$O$14,INT((ROW()-13)/2),0)),"",OFFSET('11. SEGUIMIENTO 2026'!$O$14,INT((ROW()-13)/2),0)),IF(ISBLANK(OFFSET('9. METAS'!$S$20,INT((ROW()-14)/2),0)),"",OFFSET('9. METAS'!$S$20,INT((ROW()-14)/2),0)))</f>
        <v>5300</v>
      </c>
      <c r="L90" s="196">
        <f ca="1">IF(MOD(ROW()-13,2)=0,IF(ISBLANK(OFFSET('11. SEGUIMIENTO 2026'!$P$14,INT((ROW()-13)/2),0)),"",OFFSET('11. SEGUIMIENTO 2026'!$P$14,INT((ROW()-13)/2),0)),IF(ISBLANK(OFFSET('9. METAS'!$T$20,INT((ROW()-14)/2),0)),"",OFFSET('9. METAS'!$T$20,INT((ROW()-14)/2),0)))</f>
        <v>5200</v>
      </c>
      <c r="M90" s="197">
        <f ca="1">IF(MOD(ROW()-13,2)=0,IF(ISBLANK(OFFSET('11. SEGUIMIENTO 2026'!$Q$14,INT((ROW()-13)/2),0)),"",OFFSET('11. SEGUIMIENTO 2026'!$Q$14,INT((ROW()-13)/2),0)),IF(ISBLANK(OFFSET('9. METAS'!$U$20,INT((ROW()-14)/2),0)),"",OFFSET('9. METAS'!$U$20,INT((ROW()-14)/2),0)))</f>
        <v>5300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METAS'!$L$20,INT((ROW()-13)/2),0)),"",OFFSET('9. METAS'!$L$20,INT((ROW()-13)/2),0))</f>
        <v>35</v>
      </c>
      <c r="I91" s="763"/>
      <c r="J91" s="195">
        <f ca="1">IF(MOD(ROW()-13,2)=0,IF(ISBLANK(OFFSET('11. SEGUIMIENTO 2026'!$N$14,INT((ROW()-13)/2),0)),"",OFFSET('11. SEGUIMIENTO 2026'!$N$14,INT((ROW()-13)/2),0)),IF(ISBLANK(OFFSET('9. METAS'!$R$20,INT((ROW()-14)/2),0)),"",OFFSET('9. METAS'!$R$20,INT((ROW()-14)/2),0)))</f>
        <v>7</v>
      </c>
      <c r="K91" s="196" t="str">
        <f ca="1">IF(MOD(ROW()-13,2)=0,IF(ISBLANK(OFFSET('11. SEGUIMIENTO 2026'!$O$14,INT((ROW()-13)/2),0)),"",OFFSET('11. SEGUIMIENTO 2026'!$O$14,INT((ROW()-13)/2),0)),IF(ISBLANK(OFFSET('9. METAS'!$S$20,INT((ROW()-14)/2),0)),"",OFFSET('9. METAS'!$S$20,INT((ROW()-14)/2),0)))</f>
        <v/>
      </c>
      <c r="L91" s="196" t="str">
        <f ca="1">IF(MOD(ROW()-13,2)=0,IF(ISBLANK(OFFSET('11. SEGUIMIENTO 2026'!$P$14,INT((ROW()-13)/2),0)),"",OFFSET('11. SEGUIMIENTO 2026'!$P$14,INT((ROW()-13)/2),0)),IF(ISBLANK(OFFSET('9. METAS'!$T$20,INT((ROW()-14)/2),0)),"",OFFSET('9. METAS'!$T$20,INT((ROW()-14)/2),0)))</f>
        <v/>
      </c>
      <c r="M91" s="197" t="str">
        <f ca="1">IF(MOD(ROW()-13,2)=0,IF(ISBLANK(OFFSET('11. SEGUIMIENTO 2026'!$Q$14,INT((ROW()-13)/2),0)),"",OFFSET('11. SEGUIMIENTO 2026'!$Q$14,INT((ROW()-13)/2),0)),IF(ISBLANK(OFFSET('9. METAS'!$U$20,INT((ROW()-14)/2),0)),"",OFFSET('9. METAS'!$U$20,INT((ROW()-14)/2),0)))</f>
        <v/>
      </c>
      <c r="N91" s="769">
        <f ca="1">IFERROR(J91/J92,"ND")</f>
        <v>1</v>
      </c>
      <c r="O91" s="771" t="str">
        <f ca="1">IFERROR(((J91+K91+L91+M91)/H91),"ND")</f>
        <v>ND</v>
      </c>
      <c r="P91" s="775" t="str">
        <f ca="1">IF(ISBLANK(OFFSET('11. SEGUIMIENTO 2026'!$AC$14,INT((ROW()-13)/2),0)),"",OFFSET('11. SEGUIMIENTO 2026'!$AC$14,INT((ROW()-13)/2),0))</f>
        <v/>
      </c>
    </row>
    <row r="92" spans="3:16">
      <c r="C92" s="747"/>
      <c r="D92" s="749"/>
      <c r="E92" s="749"/>
      <c r="F92" s="751"/>
      <c r="G92" s="753"/>
      <c r="H92" s="760"/>
      <c r="I92" s="764"/>
      <c r="J92" s="195">
        <f ca="1">IF(MOD(ROW()-13,2)=0,IF(ISBLANK(OFFSET('11. SEGUIMIENTO 2026'!$N$14,INT((ROW()-13)/2),0)),"",OFFSET('11. SEGUIMIENTO 2026'!$N$14,INT((ROW()-13)/2),0)),IF(ISBLANK(OFFSET('9. METAS'!$R$20,INT((ROW()-14)/2),0)),"",OFFSET('9. METAS'!$R$20,INT((ROW()-14)/2),0)))</f>
        <v>7</v>
      </c>
      <c r="K92" s="196">
        <f ca="1">IF(MOD(ROW()-13,2)=0,IF(ISBLANK(OFFSET('11. SEGUIMIENTO 2026'!$O$14,INT((ROW()-13)/2),0)),"",OFFSET('11. SEGUIMIENTO 2026'!$O$14,INT((ROW()-13)/2),0)),IF(ISBLANK(OFFSET('9. METAS'!$S$20,INT((ROW()-14)/2),0)),"",OFFSET('9. METAS'!$S$20,INT((ROW()-14)/2),0)))</f>
        <v>10</v>
      </c>
      <c r="L92" s="196">
        <f ca="1">IF(MOD(ROW()-13,2)=0,IF(ISBLANK(OFFSET('11. SEGUIMIENTO 2026'!$P$14,INT((ROW()-13)/2),0)),"",OFFSET('11. SEGUIMIENTO 2026'!$P$14,INT((ROW()-13)/2),0)),IF(ISBLANK(OFFSET('9. METAS'!$T$20,INT((ROW()-14)/2),0)),"",OFFSET('9. METAS'!$T$20,INT((ROW()-14)/2),0)))</f>
        <v>9</v>
      </c>
      <c r="M92" s="197">
        <f ca="1">IF(MOD(ROW()-13,2)=0,IF(ISBLANK(OFFSET('11. SEGUIMIENTO 2026'!$Q$14,INT((ROW()-13)/2),0)),"",OFFSET('11. SEGUIMIENTO 2026'!$Q$14,INT((ROW()-13)/2),0)),IF(ISBLANK(OFFSET('9. METAS'!$U$20,INT((ROW()-14)/2),0)),"",OFFSET('9. METAS'!$U$20,INT((ROW()-14)/2),0)))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METAS'!$L$20,INT((ROW()-13)/2),0)),"",OFFSET('9. METAS'!$L$20,INT((ROW()-13)/2),0))</f>
        <v>120</v>
      </c>
      <c r="I93" s="763"/>
      <c r="J93" s="195">
        <f ca="1">IF(MOD(ROW()-13,2)=0,IF(ISBLANK(OFFSET('11. SEGUIMIENTO 2026'!$N$14,INT((ROW()-13)/2),0)),"",OFFSET('11. SEGUIMIENTO 2026'!$N$14,INT((ROW()-13)/2),0)),IF(ISBLANK(OFFSET('9. METAS'!$R$20,INT((ROW()-14)/2),0)),"",OFFSET('9. METAS'!$R$20,INT((ROW()-14)/2),0)))</f>
        <v>0</v>
      </c>
      <c r="K93" s="196" t="str">
        <f ca="1">IF(MOD(ROW()-13,2)=0,IF(ISBLANK(OFFSET('11. SEGUIMIENTO 2026'!$O$14,INT((ROW()-13)/2),0)),"",OFFSET('11. SEGUIMIENTO 2026'!$O$14,INT((ROW()-13)/2),0)),IF(ISBLANK(OFFSET('9. METAS'!$S$20,INT((ROW()-14)/2),0)),"",OFFSET('9. METAS'!$S$20,INT((ROW()-14)/2),0)))</f>
        <v/>
      </c>
      <c r="L93" s="196" t="str">
        <f ca="1">IF(MOD(ROW()-13,2)=0,IF(ISBLANK(OFFSET('11. SEGUIMIENTO 2026'!$P$14,INT((ROW()-13)/2),0)),"",OFFSET('11. SEGUIMIENTO 2026'!$P$14,INT((ROW()-13)/2),0)),IF(ISBLANK(OFFSET('9. METAS'!$T$20,INT((ROW()-14)/2),0)),"",OFFSET('9. METAS'!$T$20,INT((ROW()-14)/2),0)))</f>
        <v/>
      </c>
      <c r="M93" s="197" t="str">
        <f ca="1">IF(MOD(ROW()-13,2)=0,IF(ISBLANK(OFFSET('11. SEGUIMIENTO 2026'!$Q$14,INT((ROW()-13)/2),0)),"",OFFSET('11. SEGUIMIENTO 2026'!$Q$14,INT((ROW()-13)/2),0)),IF(ISBLANK(OFFSET('9. METAS'!$U$20,INT((ROW()-14)/2),0)),"",OFFSET('9. METAS'!$U$20,INT((ROW()-14)/2),0)))</f>
        <v/>
      </c>
      <c r="N93" s="769">
        <f ca="1">IFERROR(J93/J94,"ND")</f>
        <v>0</v>
      </c>
      <c r="O93" s="771" t="str">
        <f ca="1">IFERROR(((J93+K93+L93+M93)/H93),"ND")</f>
        <v>ND</v>
      </c>
      <c r="P93" s="775" t="str">
        <f ca="1">IF(ISBLANK(OFFSET('11. SEGUIMIENTO 2026'!$AC$14,INT((ROW()-13)/2),0)),"",OFFSET('11. SEGUIMIENTO 2026'!$AC$14,INT((ROW()-13)/2),0))</f>
        <v/>
      </c>
    </row>
    <row r="94" spans="3:16">
      <c r="C94" s="747"/>
      <c r="D94" s="749"/>
      <c r="E94" s="749"/>
      <c r="F94" s="751"/>
      <c r="G94" s="753"/>
      <c r="H94" s="760"/>
      <c r="I94" s="764"/>
      <c r="J94" s="195">
        <f ca="1">IF(MOD(ROW()-13,2)=0,IF(ISBLANK(OFFSET('11. SEGUIMIENTO 2026'!$N$14,INT((ROW()-13)/2),0)),"",OFFSET('11. SEGUIMIENTO 2026'!$N$14,INT((ROW()-13)/2),0)),IF(ISBLANK(OFFSET('9. METAS'!$R$20,INT((ROW()-14)/2),0)),"",OFFSET('9. METAS'!$R$20,INT((ROW()-14)/2),0)))</f>
        <v>30</v>
      </c>
      <c r="K94" s="196">
        <f ca="1">IF(MOD(ROW()-13,2)=0,IF(ISBLANK(OFFSET('11. SEGUIMIENTO 2026'!$O$14,INT((ROW()-13)/2),0)),"",OFFSET('11. SEGUIMIENTO 2026'!$O$14,INT((ROW()-13)/2),0)),IF(ISBLANK(OFFSET('9. METAS'!$S$20,INT((ROW()-14)/2),0)),"",OFFSET('9. METAS'!$S$20,INT((ROW()-14)/2),0)))</f>
        <v>35</v>
      </c>
      <c r="L94" s="196">
        <f ca="1">IF(MOD(ROW()-13,2)=0,IF(ISBLANK(OFFSET('11. SEGUIMIENTO 2026'!$P$14,INT((ROW()-13)/2),0)),"",OFFSET('11. SEGUIMIENTO 2026'!$P$14,INT((ROW()-13)/2),0)),IF(ISBLANK(OFFSET('9. METAS'!$T$20,INT((ROW()-14)/2),0)),"",OFFSET('9. METAS'!$T$20,INT((ROW()-14)/2),0)))</f>
        <v>30</v>
      </c>
      <c r="M94" s="197">
        <f ca="1">IF(MOD(ROW()-13,2)=0,IF(ISBLANK(OFFSET('11. SEGUIMIENTO 2026'!$Q$14,INT((ROW()-13)/2),0)),"",OFFSET('11. SEGUIMIENTO 2026'!$Q$14,INT((ROW()-13)/2),0)),IF(ISBLANK(OFFSET('9. METAS'!$U$20,INT((ROW()-14)/2),0)),"",OFFSET('9. METAS'!$U$20,INT((ROW()-14)/2),0)))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METAS'!$L$20,INT((ROW()-13)/2),0)),"",OFFSET('9. METAS'!$L$20,INT((ROW()-13)/2),0))</f>
        <v>2400</v>
      </c>
      <c r="I95" s="763"/>
      <c r="J95" s="195">
        <f ca="1">IF(MOD(ROW()-13,2)=0,IF(ISBLANK(OFFSET('11. SEGUIMIENTO 2026'!$N$14,INT((ROW()-13)/2),0)),"",OFFSET('11. SEGUIMIENTO 2026'!$N$14,INT((ROW()-13)/2),0)),IF(ISBLANK(OFFSET('9. METAS'!$R$20,INT((ROW()-14)/2),0)),"",OFFSET('9. METAS'!$R$20,INT((ROW()-14)/2),0)))</f>
        <v>597</v>
      </c>
      <c r="K95" s="196" t="str">
        <f ca="1">IF(MOD(ROW()-13,2)=0,IF(ISBLANK(OFFSET('11. SEGUIMIENTO 2026'!$O$14,INT((ROW()-13)/2),0)),"",OFFSET('11. SEGUIMIENTO 2026'!$O$14,INT((ROW()-13)/2),0)),IF(ISBLANK(OFFSET('9. METAS'!$S$20,INT((ROW()-14)/2),0)),"",OFFSET('9. METAS'!$S$20,INT((ROW()-14)/2),0)))</f>
        <v/>
      </c>
      <c r="L95" s="196" t="str">
        <f ca="1">IF(MOD(ROW()-13,2)=0,IF(ISBLANK(OFFSET('11. SEGUIMIENTO 2026'!$P$14,INT((ROW()-13)/2),0)),"",OFFSET('11. SEGUIMIENTO 2026'!$P$14,INT((ROW()-13)/2),0)),IF(ISBLANK(OFFSET('9. METAS'!$T$20,INT((ROW()-14)/2),0)),"",OFFSET('9. METAS'!$T$20,INT((ROW()-14)/2),0)))</f>
        <v/>
      </c>
      <c r="M95" s="197" t="str">
        <f ca="1">IF(MOD(ROW()-13,2)=0,IF(ISBLANK(OFFSET('11. SEGUIMIENTO 2026'!$Q$14,INT((ROW()-13)/2),0)),"",OFFSET('11. SEGUIMIENTO 2026'!$Q$14,INT((ROW()-13)/2),0)),IF(ISBLANK(OFFSET('9. METAS'!$U$20,INT((ROW()-14)/2),0)),"",OFFSET('9. METAS'!$U$20,INT((ROW()-14)/2),0)))</f>
        <v/>
      </c>
      <c r="N95" s="769">
        <f ca="1">IFERROR(J95/J96,"ND")</f>
        <v>1.0118644067796609</v>
      </c>
      <c r="O95" s="771" t="str">
        <f ca="1">IFERROR(((J95+K95+L95+M95)/H95),"ND")</f>
        <v>ND</v>
      </c>
      <c r="P95" s="775" t="str">
        <f ca="1">IF(ISBLANK(OFFSET('11. SEGUIMIENTO 2026'!$AC$14,INT((ROW()-13)/2),0)),"",OFFSET('11. SEGUIMIENTO 2026'!$AC$14,INT((ROW()-13)/2),0))</f>
        <v/>
      </c>
    </row>
    <row r="96" spans="3:16">
      <c r="C96" s="747"/>
      <c r="D96" s="749"/>
      <c r="E96" s="749"/>
      <c r="F96" s="751"/>
      <c r="G96" s="753"/>
      <c r="H96" s="760"/>
      <c r="I96" s="764"/>
      <c r="J96" s="195">
        <f ca="1">IF(MOD(ROW()-13,2)=0,IF(ISBLANK(OFFSET('11. SEGUIMIENTO 2026'!$N$14,INT((ROW()-13)/2),0)),"",OFFSET('11. SEGUIMIENTO 2026'!$N$14,INT((ROW()-13)/2),0)),IF(ISBLANK(OFFSET('9. METAS'!$R$20,INT((ROW()-14)/2),0)),"",OFFSET('9. METAS'!$R$20,INT((ROW()-14)/2),0)))</f>
        <v>590</v>
      </c>
      <c r="K96" s="196">
        <f ca="1">IF(MOD(ROW()-13,2)=0,IF(ISBLANK(OFFSET('11. SEGUIMIENTO 2026'!$O$14,INT((ROW()-13)/2),0)),"",OFFSET('11. SEGUIMIENTO 2026'!$O$14,INT((ROW()-13)/2),0)),IF(ISBLANK(OFFSET('9. METAS'!$S$20,INT((ROW()-14)/2),0)),"",OFFSET('9. METAS'!$S$20,INT((ROW()-14)/2),0)))</f>
        <v>620</v>
      </c>
      <c r="L96" s="196">
        <f ca="1">IF(MOD(ROW()-13,2)=0,IF(ISBLANK(OFFSET('11. SEGUIMIENTO 2026'!$P$14,INT((ROW()-13)/2),0)),"",OFFSET('11. SEGUIMIENTO 2026'!$P$14,INT((ROW()-13)/2),0)),IF(ISBLANK(OFFSET('9. METAS'!$T$20,INT((ROW()-14)/2),0)),"",OFFSET('9. METAS'!$T$20,INT((ROW()-14)/2),0)))</f>
        <v>595</v>
      </c>
      <c r="M96" s="197">
        <f ca="1">IF(MOD(ROW()-13,2)=0,IF(ISBLANK(OFFSET('11. SEGUIMIENTO 2026'!$Q$14,INT((ROW()-13)/2),0)),"",OFFSET('11. SEGUIMIENTO 2026'!$Q$14,INT((ROW()-13)/2),0)),IF(ISBLANK(OFFSET('9. METAS'!$U$20,INT((ROW()-14)/2),0)),"",OFFSET('9. METAS'!$U$20,INT((ROW()-14)/2),0)))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METAS'!$L$20,INT((ROW()-13)/2),0)),"",OFFSET('9. METAS'!$L$20,INT((ROW()-13)/2),0))</f>
        <v>9</v>
      </c>
      <c r="I97" s="763"/>
      <c r="J97" s="195">
        <f ca="1">IF(MOD(ROW()-13,2)=0,IF(ISBLANK(OFFSET('11. SEGUIMIENTO 2026'!$N$14,INT((ROW()-13)/2),0)),"",OFFSET('11. SEGUIMIENTO 2026'!$N$14,INT((ROW()-13)/2),0)),IF(ISBLANK(OFFSET('9. METAS'!$R$20,INT((ROW()-14)/2),0)),"",OFFSET('9. METAS'!$R$20,INT((ROW()-14)/2),0)))</f>
        <v>0</v>
      </c>
      <c r="K97" s="196" t="str">
        <f ca="1">IF(MOD(ROW()-13,2)=0,IF(ISBLANK(OFFSET('11. SEGUIMIENTO 2026'!$O$14,INT((ROW()-13)/2),0)),"",OFFSET('11. SEGUIMIENTO 2026'!$O$14,INT((ROW()-13)/2),0)),IF(ISBLANK(OFFSET('9. METAS'!$S$20,INT((ROW()-14)/2),0)),"",OFFSET('9. METAS'!$S$20,INT((ROW()-14)/2),0)))</f>
        <v/>
      </c>
      <c r="L97" s="196" t="str">
        <f ca="1">IF(MOD(ROW()-13,2)=0,IF(ISBLANK(OFFSET('11. SEGUIMIENTO 2026'!$P$14,INT((ROW()-13)/2),0)),"",OFFSET('11. SEGUIMIENTO 2026'!$P$14,INT((ROW()-13)/2),0)),IF(ISBLANK(OFFSET('9. METAS'!$T$20,INT((ROW()-14)/2),0)),"",OFFSET('9. METAS'!$T$20,INT((ROW()-14)/2),0)))</f>
        <v/>
      </c>
      <c r="M97" s="197" t="str">
        <f ca="1">IF(MOD(ROW()-13,2)=0,IF(ISBLANK(OFFSET('11. SEGUIMIENTO 2026'!$Q$14,INT((ROW()-13)/2),0)),"",OFFSET('11. SEGUIMIENTO 2026'!$Q$14,INT((ROW()-13)/2),0)),IF(ISBLANK(OFFSET('9. METAS'!$U$20,INT((ROW()-14)/2),0)),"",OFFSET('9. METAS'!$U$20,INT((ROW()-14)/2),0)))</f>
        <v/>
      </c>
      <c r="N97" s="769">
        <f ca="1">IFERROR(J97/J98,"ND")</f>
        <v>0</v>
      </c>
      <c r="O97" s="771" t="str">
        <f ca="1">IFERROR(((J97+K97+L97+M97)/H97),"ND")</f>
        <v>ND</v>
      </c>
      <c r="P97" s="775" t="str">
        <f ca="1">IF(ISBLANK(OFFSET('11. SEGUIMIENTO 2026'!$AC$14,INT((ROW()-13)/2),0)),"",OFFSET('11. SEGUIMIENTO 2026'!$AC$14,INT((ROW()-13)/2),0))</f>
        <v/>
      </c>
    </row>
    <row r="98" spans="3:16">
      <c r="C98" s="747"/>
      <c r="D98" s="749"/>
      <c r="E98" s="749"/>
      <c r="F98" s="751"/>
      <c r="G98" s="753"/>
      <c r="H98" s="760"/>
      <c r="I98" s="764"/>
      <c r="J98" s="195">
        <f ca="1">IF(MOD(ROW()-13,2)=0,IF(ISBLANK(OFFSET('11. SEGUIMIENTO 2026'!$N$14,INT((ROW()-13)/2),0)),"",OFFSET('11. SEGUIMIENTO 2026'!$N$14,INT((ROW()-13)/2),0)),IF(ISBLANK(OFFSET('9. METAS'!$R$20,INT((ROW()-14)/2),0)),"",OFFSET('9. METAS'!$R$20,INT((ROW()-14)/2),0)))</f>
        <v>3</v>
      </c>
      <c r="K98" s="196">
        <f ca="1">IF(MOD(ROW()-13,2)=0,IF(ISBLANK(OFFSET('11. SEGUIMIENTO 2026'!$O$14,INT((ROW()-13)/2),0)),"",OFFSET('11. SEGUIMIENTO 2026'!$O$14,INT((ROW()-13)/2),0)),IF(ISBLANK(OFFSET('9. METAS'!$S$20,INT((ROW()-14)/2),0)),"",OFFSET('9. METAS'!$S$20,INT((ROW()-14)/2),0)))</f>
        <v>2</v>
      </c>
      <c r="L98" s="196">
        <f ca="1">IF(MOD(ROW()-13,2)=0,IF(ISBLANK(OFFSET('11. SEGUIMIENTO 2026'!$P$14,INT((ROW()-13)/2),0)),"",OFFSET('11. SEGUIMIENTO 2026'!$P$14,INT((ROW()-13)/2),0)),IF(ISBLANK(OFFSET('9. METAS'!$T$20,INT((ROW()-14)/2),0)),"",OFFSET('9. METAS'!$T$20,INT((ROW()-14)/2),0)))</f>
        <v>2</v>
      </c>
      <c r="M98" s="197">
        <f ca="1">IF(MOD(ROW()-13,2)=0,IF(ISBLANK(OFFSET('11. SEGUIMIENTO 2026'!$Q$14,INT((ROW()-13)/2),0)),"",OFFSET('11. SEGUIMIENTO 2026'!$Q$14,INT((ROW()-13)/2),0)),IF(ISBLANK(OFFSET('9. METAS'!$U$20,INT((ROW()-14)/2),0)),"",OFFSET('9. METAS'!$U$20,INT((ROW()-14)/2),0)))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METAS'!$L$20,INT((ROW()-13)/2),0)),"",OFFSET('9. METAS'!$L$20,INT((ROW()-13)/2),0))</f>
        <v>1250</v>
      </c>
      <c r="I99" s="763"/>
      <c r="J99" s="195">
        <f ca="1">IF(MOD(ROW()-13,2)=0,IF(ISBLANK(OFFSET('11. SEGUIMIENTO 2026'!$N$14,INT((ROW()-13)/2),0)),"",OFFSET('11. SEGUIMIENTO 2026'!$N$14,INT((ROW()-13)/2),0)),IF(ISBLANK(OFFSET('9. METAS'!$R$20,INT((ROW()-14)/2),0)),"",OFFSET('9. METAS'!$R$20,INT((ROW()-14)/2),0)))</f>
        <v>101</v>
      </c>
      <c r="K99" s="196" t="str">
        <f ca="1">IF(MOD(ROW()-13,2)=0,IF(ISBLANK(OFFSET('11. SEGUIMIENTO 2026'!$O$14,INT((ROW()-13)/2),0)),"",OFFSET('11. SEGUIMIENTO 2026'!$O$14,INT((ROW()-13)/2),0)),IF(ISBLANK(OFFSET('9. METAS'!$S$20,INT((ROW()-14)/2),0)),"",OFFSET('9. METAS'!$S$20,INT((ROW()-14)/2),0)))</f>
        <v/>
      </c>
      <c r="L99" s="196" t="str">
        <f ca="1">IF(MOD(ROW()-13,2)=0,IF(ISBLANK(OFFSET('11. SEGUIMIENTO 2026'!$P$14,INT((ROW()-13)/2),0)),"",OFFSET('11. SEGUIMIENTO 2026'!$P$14,INT((ROW()-13)/2),0)),IF(ISBLANK(OFFSET('9. METAS'!$T$20,INT((ROW()-14)/2),0)),"",OFFSET('9. METAS'!$T$20,INT((ROW()-14)/2),0)))</f>
        <v/>
      </c>
      <c r="M99" s="197" t="str">
        <f ca="1">IF(MOD(ROW()-13,2)=0,IF(ISBLANK(OFFSET('11. SEGUIMIENTO 2026'!$Q$14,INT((ROW()-13)/2),0)),"",OFFSET('11. SEGUIMIENTO 2026'!$Q$14,INT((ROW()-13)/2),0)),IF(ISBLANK(OFFSET('9. METAS'!$U$20,INT((ROW()-14)/2),0)),"",OFFSET('9. METAS'!$U$20,INT((ROW()-14)/2),0)))</f>
        <v/>
      </c>
      <c r="N99" s="769">
        <f ca="1">IFERROR(J99/J100,"ND")</f>
        <v>0.33666666666666667</v>
      </c>
      <c r="O99" s="771" t="str">
        <f ca="1">IFERROR(((J99+K99+L99+M99)/H99),"ND")</f>
        <v>ND</v>
      </c>
      <c r="P99" s="775" t="str">
        <f ca="1">IF(ISBLANK(OFFSET('11. SEGUIMIENTO 2026'!$AC$14,INT((ROW()-13)/2),0)),"",OFFSET('11. SEGUIMIENTO 2026'!$AC$14,INT((ROW()-13)/2),0))</f>
        <v/>
      </c>
    </row>
    <row r="100" spans="3:16">
      <c r="C100" s="747"/>
      <c r="D100" s="749"/>
      <c r="E100" s="749"/>
      <c r="F100" s="751"/>
      <c r="G100" s="753"/>
      <c r="H100" s="760"/>
      <c r="I100" s="764"/>
      <c r="J100" s="195">
        <f ca="1">IF(MOD(ROW()-13,2)=0,IF(ISBLANK(OFFSET('11. SEGUIMIENTO 2026'!$N$14,INT((ROW()-13)/2),0)),"",OFFSET('11. SEGUIMIENTO 2026'!$N$14,INT((ROW()-13)/2),0)),IF(ISBLANK(OFFSET('9. METAS'!$R$20,INT((ROW()-14)/2),0)),"",OFFSET('9. METAS'!$R$20,INT((ROW()-14)/2),0)))</f>
        <v>300</v>
      </c>
      <c r="K100" s="196">
        <f ca="1">IF(MOD(ROW()-13,2)=0,IF(ISBLANK(OFFSET('11. SEGUIMIENTO 2026'!$O$14,INT((ROW()-13)/2),0)),"",OFFSET('11. SEGUIMIENTO 2026'!$O$14,INT((ROW()-13)/2),0)),IF(ISBLANK(OFFSET('9. METAS'!$S$20,INT((ROW()-14)/2),0)),"",OFFSET('9. METAS'!$S$20,INT((ROW()-14)/2),0)))</f>
        <v>350</v>
      </c>
      <c r="L100" s="196">
        <f ca="1">IF(MOD(ROW()-13,2)=0,IF(ISBLANK(OFFSET('11. SEGUIMIENTO 2026'!$P$14,INT((ROW()-13)/2),0)),"",OFFSET('11. SEGUIMIENTO 2026'!$P$14,INT((ROW()-13)/2),0)),IF(ISBLANK(OFFSET('9. METAS'!$T$20,INT((ROW()-14)/2),0)),"",OFFSET('9. METAS'!$T$20,INT((ROW()-14)/2),0)))</f>
        <v>300</v>
      </c>
      <c r="M100" s="197">
        <f ca="1">IF(MOD(ROW()-13,2)=0,IF(ISBLANK(OFFSET('11. SEGUIMIENTO 2026'!$Q$14,INT((ROW()-13)/2),0)),"",OFFSET('11. SEGUIMIENTO 2026'!$Q$14,INT((ROW()-13)/2),0)),IF(ISBLANK(OFFSET('9. METAS'!$U$20,INT((ROW()-14)/2),0)),"",OFFSET('9. METAS'!$U$20,INT((ROW()-14)/2),0)))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METAS'!$L$20,INT((ROW()-13)/2),0)),"",OFFSET('9. METAS'!$L$20,INT((ROW()-13)/2),0))</f>
        <v>28</v>
      </c>
      <c r="I101" s="763"/>
      <c r="J101" s="195">
        <f ca="1">IF(MOD(ROW()-13,2)=0,IF(ISBLANK(OFFSET('11. SEGUIMIENTO 2026'!$N$14,INT((ROW()-13)/2),0)),"",OFFSET('11. SEGUIMIENTO 2026'!$N$14,INT((ROW()-13)/2),0)),IF(ISBLANK(OFFSET('9. METAS'!$R$20,INT((ROW()-14)/2),0)),"",OFFSET('9. METAS'!$R$20,INT((ROW()-14)/2),0)))</f>
        <v>6</v>
      </c>
      <c r="K101" s="196" t="str">
        <f ca="1">IF(MOD(ROW()-13,2)=0,IF(ISBLANK(OFFSET('11. SEGUIMIENTO 2026'!$O$14,INT((ROW()-13)/2),0)),"",OFFSET('11. SEGUIMIENTO 2026'!$O$14,INT((ROW()-13)/2),0)),IF(ISBLANK(OFFSET('9. METAS'!$S$20,INT((ROW()-14)/2),0)),"",OFFSET('9. METAS'!$S$20,INT((ROW()-14)/2),0)))</f>
        <v/>
      </c>
      <c r="L101" s="196" t="str">
        <f ca="1">IF(MOD(ROW()-13,2)=0,IF(ISBLANK(OFFSET('11. SEGUIMIENTO 2026'!$P$14,INT((ROW()-13)/2),0)),"",OFFSET('11. SEGUIMIENTO 2026'!$P$14,INT((ROW()-13)/2),0)),IF(ISBLANK(OFFSET('9. METAS'!$T$20,INT((ROW()-14)/2),0)),"",OFFSET('9. METAS'!$T$20,INT((ROW()-14)/2),0)))</f>
        <v/>
      </c>
      <c r="M101" s="197" t="str">
        <f ca="1">IF(MOD(ROW()-13,2)=0,IF(ISBLANK(OFFSET('11. SEGUIMIENTO 2026'!$Q$14,INT((ROW()-13)/2),0)),"",OFFSET('11. SEGUIMIENTO 2026'!$Q$14,INT((ROW()-13)/2),0)),IF(ISBLANK(OFFSET('9. METAS'!$U$20,INT((ROW()-14)/2),0)),"",OFFSET('9. METAS'!$U$20,INT((ROW()-14)/2),0)))</f>
        <v/>
      </c>
      <c r="N101" s="769">
        <f ca="1">IFERROR(J101/J102,"ND")</f>
        <v>0.8571428571428571</v>
      </c>
      <c r="O101" s="771" t="str">
        <f ca="1">IFERROR(((J101+K101+L101+M101)/H101),"ND")</f>
        <v>ND</v>
      </c>
      <c r="P101" s="775" t="str">
        <f ca="1">IF(ISBLANK(OFFSET('11. SEGUIMIENTO 2026'!$AC$14,INT((ROW()-13)/2),0)),"",OFFSET('11. SEGUIMIENTO 2026'!$AC$14,INT((ROW()-13)/2),0))</f>
        <v/>
      </c>
    </row>
    <row r="102" spans="3:16">
      <c r="C102" s="747"/>
      <c r="D102" s="749"/>
      <c r="E102" s="749"/>
      <c r="F102" s="751"/>
      <c r="G102" s="753"/>
      <c r="H102" s="760"/>
      <c r="I102" s="764"/>
      <c r="J102" s="195">
        <f ca="1">IF(MOD(ROW()-13,2)=0,IF(ISBLANK(OFFSET('11. SEGUIMIENTO 2026'!$N$14,INT((ROW()-13)/2),0)),"",OFFSET('11. SEGUIMIENTO 2026'!$N$14,INT((ROW()-13)/2),0)),IF(ISBLANK(OFFSET('9. METAS'!$R$20,INT((ROW()-14)/2),0)),"",OFFSET('9. METAS'!$R$20,INT((ROW()-14)/2),0)))</f>
        <v>7</v>
      </c>
      <c r="K102" s="196">
        <f ca="1">IF(MOD(ROW()-13,2)=0,IF(ISBLANK(OFFSET('11. SEGUIMIENTO 2026'!$O$14,INT((ROW()-13)/2),0)),"",OFFSET('11. SEGUIMIENTO 2026'!$O$14,INT((ROW()-13)/2),0)),IF(ISBLANK(OFFSET('9. METAS'!$S$20,INT((ROW()-14)/2),0)),"",OFFSET('9. METAS'!$S$20,INT((ROW()-14)/2),0)))</f>
        <v>7</v>
      </c>
      <c r="L102" s="196">
        <f ca="1">IF(MOD(ROW()-13,2)=0,IF(ISBLANK(OFFSET('11. SEGUIMIENTO 2026'!$P$14,INT((ROW()-13)/2),0)),"",OFFSET('11. SEGUIMIENTO 2026'!$P$14,INT((ROW()-13)/2),0)),IF(ISBLANK(OFFSET('9. METAS'!$T$20,INT((ROW()-14)/2),0)),"",OFFSET('9. METAS'!$T$20,INT((ROW()-14)/2),0)))</f>
        <v>7</v>
      </c>
      <c r="M102" s="197">
        <f ca="1">IF(MOD(ROW()-13,2)=0,IF(ISBLANK(OFFSET('11. SEGUIMIENTO 2026'!$Q$14,INT((ROW()-13)/2),0)),"",OFFSET('11. SEGUIMIENTO 2026'!$Q$14,INT((ROW()-13)/2),0)),IF(ISBLANK(OFFSET('9. METAS'!$U$20,INT((ROW()-14)/2),0)),"",OFFSET('9. METAS'!$U$20,INT((ROW()-14)/2),0)))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METAS'!$L$20,INT((ROW()-13)/2),0)),"",OFFSET('9. METAS'!$L$20,INT((ROW()-13)/2),0))</f>
        <v>250</v>
      </c>
      <c r="I103" s="763"/>
      <c r="J103" s="195">
        <f ca="1">IF(MOD(ROW()-13,2)=0,IF(ISBLANK(OFFSET('11. SEGUIMIENTO 2026'!$N$14,INT((ROW()-13)/2),0)),"",OFFSET('11. SEGUIMIENTO 2026'!$N$14,INT((ROW()-13)/2),0)),IF(ISBLANK(OFFSET('9. METAS'!$R$20,INT((ROW()-14)/2),0)),"",OFFSET('9. METAS'!$R$20,INT((ROW()-14)/2),0)))</f>
        <v>56</v>
      </c>
      <c r="K103" s="196" t="str">
        <f ca="1">IF(MOD(ROW()-13,2)=0,IF(ISBLANK(OFFSET('11. SEGUIMIENTO 2026'!$O$14,INT((ROW()-13)/2),0)),"",OFFSET('11. SEGUIMIENTO 2026'!$O$14,INT((ROW()-13)/2),0)),IF(ISBLANK(OFFSET('9. METAS'!$S$20,INT((ROW()-14)/2),0)),"",OFFSET('9. METAS'!$S$20,INT((ROW()-14)/2),0)))</f>
        <v/>
      </c>
      <c r="L103" s="196" t="str">
        <f ca="1">IF(MOD(ROW()-13,2)=0,IF(ISBLANK(OFFSET('11. SEGUIMIENTO 2026'!$P$14,INT((ROW()-13)/2),0)),"",OFFSET('11. SEGUIMIENTO 2026'!$P$14,INT((ROW()-13)/2),0)),IF(ISBLANK(OFFSET('9. METAS'!$T$20,INT((ROW()-14)/2),0)),"",OFFSET('9. METAS'!$T$20,INT((ROW()-14)/2),0)))</f>
        <v/>
      </c>
      <c r="M103" s="197" t="str">
        <f ca="1">IF(MOD(ROW()-13,2)=0,IF(ISBLANK(OFFSET('11. SEGUIMIENTO 2026'!$Q$14,INT((ROW()-13)/2),0)),"",OFFSET('11. SEGUIMIENTO 2026'!$Q$14,INT((ROW()-13)/2),0)),IF(ISBLANK(OFFSET('9. METAS'!$U$20,INT((ROW()-14)/2),0)),"",OFFSET('9. METAS'!$U$20,INT((ROW()-14)/2),0)))</f>
        <v/>
      </c>
      <c r="N103" s="769">
        <f ca="1">IFERROR(J103/J104,"ND")</f>
        <v>0.93333333333333335</v>
      </c>
      <c r="O103" s="771" t="str">
        <f ca="1">IFERROR(((J103+K103+L103+M103)/H103),"ND")</f>
        <v>ND</v>
      </c>
      <c r="P103" s="775" t="str">
        <f ca="1">IF(ISBLANK(OFFSET('11. SEGUIMIENTO 2026'!$AC$14,INT((ROW()-13)/2),0)),"",OFFSET('11. SEGUIMIENTO 2026'!$AC$14,INT((ROW()-13)/2),0))</f>
        <v/>
      </c>
    </row>
    <row r="104" spans="3:16">
      <c r="C104" s="747"/>
      <c r="D104" s="749"/>
      <c r="E104" s="749"/>
      <c r="F104" s="751"/>
      <c r="G104" s="753"/>
      <c r="H104" s="760"/>
      <c r="I104" s="764"/>
      <c r="J104" s="195">
        <f ca="1">IF(MOD(ROW()-13,2)=0,IF(ISBLANK(OFFSET('11. SEGUIMIENTO 2026'!$N$14,INT((ROW()-13)/2),0)),"",OFFSET('11. SEGUIMIENTO 2026'!$N$14,INT((ROW()-13)/2),0)),IF(ISBLANK(OFFSET('9. METAS'!$R$20,INT((ROW()-14)/2),0)),"",OFFSET('9. METAS'!$R$20,INT((ROW()-14)/2),0)))</f>
        <v>60</v>
      </c>
      <c r="K104" s="196">
        <f ca="1">IF(MOD(ROW()-13,2)=0,IF(ISBLANK(OFFSET('11. SEGUIMIENTO 2026'!$O$14,INT((ROW()-13)/2),0)),"",OFFSET('11. SEGUIMIENTO 2026'!$O$14,INT((ROW()-13)/2),0)),IF(ISBLANK(OFFSET('9. METAS'!$S$20,INT((ROW()-14)/2),0)),"",OFFSET('9. METAS'!$S$20,INT((ROW()-14)/2),0)))</f>
        <v>70</v>
      </c>
      <c r="L104" s="196">
        <f ca="1">IF(MOD(ROW()-13,2)=0,IF(ISBLANK(OFFSET('11. SEGUIMIENTO 2026'!$P$14,INT((ROW()-13)/2),0)),"",OFFSET('11. SEGUIMIENTO 2026'!$P$14,INT((ROW()-13)/2),0)),IF(ISBLANK(OFFSET('9. METAS'!$T$20,INT((ROW()-14)/2),0)),"",OFFSET('9. METAS'!$T$20,INT((ROW()-14)/2),0)))</f>
        <v>60</v>
      </c>
      <c r="M104" s="197">
        <f ca="1">IF(MOD(ROW()-13,2)=0,IF(ISBLANK(OFFSET('11. SEGUIMIENTO 2026'!$Q$14,INT((ROW()-13)/2),0)),"",OFFSET('11. SEGUIMIENTO 2026'!$Q$14,INT((ROW()-13)/2),0)),IF(ISBLANK(OFFSET('9. METAS'!$U$20,INT((ROW()-14)/2),0)),"",OFFSET('9. METAS'!$U$20,INT((ROW()-14)/2),0)))</f>
        <v>60</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METAS'!$L$20,INT((ROW()-13)/2),0)),"",OFFSET('9. METAS'!$L$20,INT((ROW()-13)/2),0))</f>
        <v>80</v>
      </c>
      <c r="I105" s="763"/>
      <c r="J105" s="195">
        <f ca="1">IF(MOD(ROW()-13,2)=0,IF(ISBLANK(OFFSET('11. SEGUIMIENTO 2026'!$N$14,INT((ROW()-13)/2),0)),"",OFFSET('11. SEGUIMIENTO 2026'!$N$14,INT((ROW()-13)/2),0)),IF(ISBLANK(OFFSET('9. METAS'!$R$20,INT((ROW()-14)/2),0)),"",OFFSET('9. METAS'!$R$20,INT((ROW()-14)/2),0)))</f>
        <v>0</v>
      </c>
      <c r="K105" s="196" t="str">
        <f ca="1">IF(MOD(ROW()-13,2)=0,IF(ISBLANK(OFFSET('11. SEGUIMIENTO 2026'!$O$14,INT((ROW()-13)/2),0)),"",OFFSET('11. SEGUIMIENTO 2026'!$O$14,INT((ROW()-13)/2),0)),IF(ISBLANK(OFFSET('9. METAS'!$S$20,INT((ROW()-14)/2),0)),"",OFFSET('9. METAS'!$S$20,INT((ROW()-14)/2),0)))</f>
        <v/>
      </c>
      <c r="L105" s="196" t="str">
        <f ca="1">IF(MOD(ROW()-13,2)=0,IF(ISBLANK(OFFSET('11. SEGUIMIENTO 2026'!$P$14,INT((ROW()-13)/2),0)),"",OFFSET('11. SEGUIMIENTO 2026'!$P$14,INT((ROW()-13)/2),0)),IF(ISBLANK(OFFSET('9. METAS'!$T$20,INT((ROW()-14)/2),0)),"",OFFSET('9. METAS'!$T$20,INT((ROW()-14)/2),0)))</f>
        <v/>
      </c>
      <c r="M105" s="197" t="str">
        <f ca="1">IF(MOD(ROW()-13,2)=0,IF(ISBLANK(OFFSET('11. SEGUIMIENTO 2026'!$Q$14,INT((ROW()-13)/2),0)),"",OFFSET('11. SEGUIMIENTO 2026'!$Q$14,INT((ROW()-13)/2),0)),IF(ISBLANK(OFFSET('9. METAS'!$U$20,INT((ROW()-14)/2),0)),"",OFFSET('9. METAS'!$U$20,INT((ROW()-14)/2),0)))</f>
        <v/>
      </c>
      <c r="N105" s="769">
        <f ca="1">IFERROR(J105/J106,"ND")</f>
        <v>0</v>
      </c>
      <c r="O105" s="771" t="str">
        <f ca="1">IFERROR(((J105+K105+L105+M105)/H105),"ND")</f>
        <v>ND</v>
      </c>
      <c r="P105" s="775" t="str">
        <f ca="1">IF(ISBLANK(OFFSET('11. SEGUIMIENTO 2026'!$AC$14,INT((ROW()-13)/2),0)),"",OFFSET('11. SEGUIMIENTO 2026'!$AC$14,INT((ROW()-13)/2),0))</f>
        <v/>
      </c>
    </row>
    <row r="106" spans="3:16">
      <c r="C106" s="747"/>
      <c r="D106" s="749"/>
      <c r="E106" s="749"/>
      <c r="F106" s="751"/>
      <c r="G106" s="753"/>
      <c r="H106" s="760"/>
      <c r="I106" s="764"/>
      <c r="J106" s="195">
        <f ca="1">IF(MOD(ROW()-13,2)=0,IF(ISBLANK(OFFSET('11. SEGUIMIENTO 2026'!$N$14,INT((ROW()-13)/2),0)),"",OFFSET('11. SEGUIMIENTO 2026'!$N$14,INT((ROW()-13)/2),0)),IF(ISBLANK(OFFSET('9. METAS'!$R$20,INT((ROW()-14)/2),0)),"",OFFSET('9. METAS'!$R$20,INT((ROW()-14)/2),0)))</f>
        <v>20</v>
      </c>
      <c r="K106" s="196">
        <f ca="1">IF(MOD(ROW()-13,2)=0,IF(ISBLANK(OFFSET('11. SEGUIMIENTO 2026'!$O$14,INT((ROW()-13)/2),0)),"",OFFSET('11. SEGUIMIENTO 2026'!$O$14,INT((ROW()-13)/2),0)),IF(ISBLANK(OFFSET('9. METAS'!$S$20,INT((ROW()-14)/2),0)),"",OFFSET('9. METAS'!$S$20,INT((ROW()-14)/2),0)))</f>
        <v>25</v>
      </c>
      <c r="L106" s="196">
        <f ca="1">IF(MOD(ROW()-13,2)=0,IF(ISBLANK(OFFSET('11. SEGUIMIENTO 2026'!$P$14,INT((ROW()-13)/2),0)),"",OFFSET('11. SEGUIMIENTO 2026'!$P$14,INT((ROW()-13)/2),0)),IF(ISBLANK(OFFSET('9. METAS'!$T$20,INT((ROW()-14)/2),0)),"",OFFSET('9. METAS'!$T$20,INT((ROW()-14)/2),0)))</f>
        <v>15</v>
      </c>
      <c r="M106" s="197">
        <f ca="1">IF(MOD(ROW()-13,2)=0,IF(ISBLANK(OFFSET('11. SEGUIMIENTO 2026'!$Q$14,INT((ROW()-13)/2),0)),"",OFFSET('11. SEGUIMIENTO 2026'!$Q$14,INT((ROW()-13)/2),0)),IF(ISBLANK(OFFSET('9. METAS'!$U$20,INT((ROW()-14)/2),0)),"",OFFSET('9. METAS'!$U$20,INT((ROW()-14)/2),0)))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METAS'!$L$20,INT((ROW()-13)/2),0)),"",OFFSET('9. METAS'!$L$20,INT((ROW()-13)/2),0))</f>
        <v>180</v>
      </c>
      <c r="I107" s="763"/>
      <c r="J107" s="195">
        <f ca="1">IF(MOD(ROW()-13,2)=0,IF(ISBLANK(OFFSET('11. SEGUIMIENTO 2026'!$N$14,INT((ROW()-13)/2),0)),"",OFFSET('11. SEGUIMIENTO 2026'!$N$14,INT((ROW()-13)/2),0)),IF(ISBLANK(OFFSET('9. METAS'!$R$20,INT((ROW()-14)/2),0)),"",OFFSET('9. METAS'!$R$20,INT((ROW()-14)/2),0)))</f>
        <v>120</v>
      </c>
      <c r="K107" s="196" t="str">
        <f ca="1">IF(MOD(ROW()-13,2)=0,IF(ISBLANK(OFFSET('11. SEGUIMIENTO 2026'!$O$14,INT((ROW()-13)/2),0)),"",OFFSET('11. SEGUIMIENTO 2026'!$O$14,INT((ROW()-13)/2),0)),IF(ISBLANK(OFFSET('9. METAS'!$S$20,INT((ROW()-14)/2),0)),"",OFFSET('9. METAS'!$S$20,INT((ROW()-14)/2),0)))</f>
        <v/>
      </c>
      <c r="L107" s="196" t="str">
        <f ca="1">IF(MOD(ROW()-13,2)=0,IF(ISBLANK(OFFSET('11. SEGUIMIENTO 2026'!$P$14,INT((ROW()-13)/2),0)),"",OFFSET('11. SEGUIMIENTO 2026'!$P$14,INT((ROW()-13)/2),0)),IF(ISBLANK(OFFSET('9. METAS'!$T$20,INT((ROW()-14)/2),0)),"",OFFSET('9. METAS'!$T$20,INT((ROW()-14)/2),0)))</f>
        <v/>
      </c>
      <c r="M107" s="197" t="str">
        <f ca="1">IF(MOD(ROW()-13,2)=0,IF(ISBLANK(OFFSET('11. SEGUIMIENTO 2026'!$Q$14,INT((ROW()-13)/2),0)),"",OFFSET('11. SEGUIMIENTO 2026'!$Q$14,INT((ROW()-13)/2),0)),IF(ISBLANK(OFFSET('9. METAS'!$U$20,INT((ROW()-14)/2),0)),"",OFFSET('9. METAS'!$U$20,INT((ROW()-14)/2),0)))</f>
        <v/>
      </c>
      <c r="N107" s="769">
        <f ca="1">IFERROR(J107/J108,"ND")</f>
        <v>2.4</v>
      </c>
      <c r="O107" s="771" t="str">
        <f ca="1">IFERROR(((J107+K107+L107+M107)/H107),"ND")</f>
        <v>ND</v>
      </c>
      <c r="P107" s="775" t="str">
        <f ca="1">IF(ISBLANK(OFFSET('11. SEGUIMIENTO 2026'!$AC$14,INT((ROW()-13)/2),0)),"",OFFSET('11. SEGUIMIENTO 2026'!$AC$14,INT((ROW()-13)/2),0))</f>
        <v/>
      </c>
    </row>
    <row r="108" spans="3:16">
      <c r="C108" s="747"/>
      <c r="D108" s="749"/>
      <c r="E108" s="749"/>
      <c r="F108" s="751"/>
      <c r="G108" s="753"/>
      <c r="H108" s="760"/>
      <c r="I108" s="764"/>
      <c r="J108" s="195">
        <f ca="1">IF(MOD(ROW()-13,2)=0,IF(ISBLANK(OFFSET('11. SEGUIMIENTO 2026'!$N$14,INT((ROW()-13)/2),0)),"",OFFSET('11. SEGUIMIENTO 2026'!$N$14,INT((ROW()-13)/2),0)),IF(ISBLANK(OFFSET('9. METAS'!$R$20,INT((ROW()-14)/2),0)),"",OFFSET('9. METAS'!$R$20,INT((ROW()-14)/2),0)))</f>
        <v>50</v>
      </c>
      <c r="K108" s="196">
        <f ca="1">IF(MOD(ROW()-13,2)=0,IF(ISBLANK(OFFSET('11. SEGUIMIENTO 2026'!$O$14,INT((ROW()-13)/2),0)),"",OFFSET('11. SEGUIMIENTO 2026'!$O$14,INT((ROW()-13)/2),0)),IF(ISBLANK(OFFSET('9. METAS'!$S$20,INT((ROW()-14)/2),0)),"",OFFSET('9. METAS'!$S$20,INT((ROW()-14)/2),0)))</f>
        <v>60</v>
      </c>
      <c r="L108" s="196">
        <f ca="1">IF(MOD(ROW()-13,2)=0,IF(ISBLANK(OFFSET('11. SEGUIMIENTO 2026'!$P$14,INT((ROW()-13)/2),0)),"",OFFSET('11. SEGUIMIENTO 2026'!$P$14,INT((ROW()-13)/2),0)),IF(ISBLANK(OFFSET('9. METAS'!$T$20,INT((ROW()-14)/2),0)),"",OFFSET('9. METAS'!$T$20,INT((ROW()-14)/2),0)))</f>
        <v>20</v>
      </c>
      <c r="M108" s="197">
        <f ca="1">IF(MOD(ROW()-13,2)=0,IF(ISBLANK(OFFSET('11. SEGUIMIENTO 2026'!$Q$14,INT((ROW()-13)/2),0)),"",OFFSET('11. SEGUIMIENTO 2026'!$Q$14,INT((ROW()-13)/2),0)),IF(ISBLANK(OFFSET('9. METAS'!$U$20,INT((ROW()-14)/2),0)),"",OFFSET('9. METAS'!$U$20,INT((ROW()-14)/2),0)))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METAS'!$L$20,INT((ROW()-13)/2),0)),"",OFFSET('9. METAS'!$L$20,INT((ROW()-13)/2),0))</f>
        <v>3839</v>
      </c>
      <c r="I109" s="763"/>
      <c r="J109" s="195">
        <f ca="1">IF(MOD(ROW()-13,2)=0,IF(ISBLANK(OFFSET('11. SEGUIMIENTO 2026'!$N$14,INT((ROW()-13)/2),0)),"",OFFSET('11. SEGUIMIENTO 2026'!$N$14,INT((ROW()-13)/2),0)),IF(ISBLANK(OFFSET('9. METAS'!$R$20,INT((ROW()-14)/2),0)),"",OFFSET('9. METAS'!$R$20,INT((ROW()-14)/2),0)))</f>
        <v>4484</v>
      </c>
      <c r="K109" s="196" t="str">
        <f ca="1">IF(MOD(ROW()-13,2)=0,IF(ISBLANK(OFFSET('11. SEGUIMIENTO 2026'!$O$14,INT((ROW()-13)/2),0)),"",OFFSET('11. SEGUIMIENTO 2026'!$O$14,INT((ROW()-13)/2),0)),IF(ISBLANK(OFFSET('9. METAS'!$S$20,INT((ROW()-14)/2),0)),"",OFFSET('9. METAS'!$S$20,INT((ROW()-14)/2),0)))</f>
        <v/>
      </c>
      <c r="L109" s="196" t="str">
        <f ca="1">IF(MOD(ROW()-13,2)=0,IF(ISBLANK(OFFSET('11. SEGUIMIENTO 2026'!$P$14,INT((ROW()-13)/2),0)),"",OFFSET('11. SEGUIMIENTO 2026'!$P$14,INT((ROW()-13)/2),0)),IF(ISBLANK(OFFSET('9. METAS'!$T$20,INT((ROW()-14)/2),0)),"",OFFSET('9. METAS'!$T$20,INT((ROW()-14)/2),0)))</f>
        <v/>
      </c>
      <c r="M109" s="197" t="str">
        <f ca="1">IF(MOD(ROW()-13,2)=0,IF(ISBLANK(OFFSET('11. SEGUIMIENTO 2026'!$Q$14,INT((ROW()-13)/2),0)),"",OFFSET('11. SEGUIMIENTO 2026'!$Q$14,INT((ROW()-13)/2),0)),IF(ISBLANK(OFFSET('9. METAS'!$U$20,INT((ROW()-14)/2),0)),"",OFFSET('9. METAS'!$U$20,INT((ROW()-14)/2),0)))</f>
        <v/>
      </c>
      <c r="N109" s="769">
        <f ca="1">IFERROR(J109/J110,"ND")</f>
        <v>4.6757038581856101</v>
      </c>
      <c r="O109" s="771" t="str">
        <f ca="1">IFERROR(((J109+K109+L109+M109)/H109),"ND")</f>
        <v>ND</v>
      </c>
      <c r="P109" s="775" t="str">
        <f ca="1">IF(ISBLANK(OFFSET('11. SEGUIMIENTO 2026'!$AC$14,INT((ROW()-13)/2),0)),"",OFFSET('11. SEGUIMIENTO 2026'!$AC$14,INT((ROW()-13)/2),0))</f>
        <v/>
      </c>
    </row>
    <row r="110" spans="3:16">
      <c r="C110" s="747"/>
      <c r="D110" s="749"/>
      <c r="E110" s="749"/>
      <c r="F110" s="751"/>
      <c r="G110" s="753"/>
      <c r="H110" s="760"/>
      <c r="I110" s="764"/>
      <c r="J110" s="195">
        <f ca="1">IF(MOD(ROW()-13,2)=0,IF(ISBLANK(OFFSET('11. SEGUIMIENTO 2026'!$N$14,INT((ROW()-13)/2),0)),"",OFFSET('11. SEGUIMIENTO 2026'!$N$14,INT((ROW()-13)/2),0)),IF(ISBLANK(OFFSET('9. METAS'!$R$20,INT((ROW()-14)/2),0)),"",OFFSET('9. METAS'!$R$20,INT((ROW()-14)/2),0)))</f>
        <v>959</v>
      </c>
      <c r="K110" s="196">
        <f ca="1">IF(MOD(ROW()-13,2)=0,IF(ISBLANK(OFFSET('11. SEGUIMIENTO 2026'!$O$14,INT((ROW()-13)/2),0)),"",OFFSET('11. SEGUIMIENTO 2026'!$O$14,INT((ROW()-13)/2),0)),IF(ISBLANK(OFFSET('9. METAS'!$S$20,INT((ROW()-14)/2),0)),"",OFFSET('9. METAS'!$S$20,INT((ROW()-14)/2),0)))</f>
        <v>959</v>
      </c>
      <c r="L110" s="196">
        <f ca="1">IF(MOD(ROW()-13,2)=0,IF(ISBLANK(OFFSET('11. SEGUIMIENTO 2026'!$P$14,INT((ROW()-13)/2),0)),"",OFFSET('11. SEGUIMIENTO 2026'!$P$14,INT((ROW()-13)/2),0)),IF(ISBLANK(OFFSET('9. METAS'!$T$20,INT((ROW()-14)/2),0)),"",OFFSET('9. METAS'!$T$20,INT((ROW()-14)/2),0)))</f>
        <v>959</v>
      </c>
      <c r="M110" s="197">
        <f ca="1">IF(MOD(ROW()-13,2)=0,IF(ISBLANK(OFFSET('11. SEGUIMIENTO 2026'!$Q$14,INT((ROW()-13)/2),0)),"",OFFSET('11. SEGUIMIENTO 2026'!$Q$14,INT((ROW()-13)/2),0)),IF(ISBLANK(OFFSET('9. METAS'!$U$20,INT((ROW()-14)/2),0)),"",OFFSET('9. METAS'!$U$20,INT((ROW()-14)/2),0)))</f>
        <v>959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METAS'!$L$20,INT((ROW()-13)/2),0)),"",OFFSET('9. METAS'!$L$20,INT((ROW()-13)/2),0))</f>
        <v>88</v>
      </c>
      <c r="I111" s="763"/>
      <c r="J111" s="195">
        <f ca="1">IF(MOD(ROW()-13,2)=0,IF(ISBLANK(OFFSET('11. SEGUIMIENTO 2026'!$N$14,INT((ROW()-13)/2),0)),"",OFFSET('11. SEGUIMIENTO 2026'!$N$14,INT((ROW()-13)/2),0)),IF(ISBLANK(OFFSET('9. METAS'!$R$20,INT((ROW()-14)/2),0)),"",OFFSET('9. METAS'!$R$20,INT((ROW()-14)/2),0)))</f>
        <v>17</v>
      </c>
      <c r="K111" s="196" t="str">
        <f ca="1">IF(MOD(ROW()-13,2)=0,IF(ISBLANK(OFFSET('11. SEGUIMIENTO 2026'!$O$14,INT((ROW()-13)/2),0)),"",OFFSET('11. SEGUIMIENTO 2026'!$O$14,INT((ROW()-13)/2),0)),IF(ISBLANK(OFFSET('9. METAS'!$S$20,INT((ROW()-14)/2),0)),"",OFFSET('9. METAS'!$S$20,INT((ROW()-14)/2),0)))</f>
        <v/>
      </c>
      <c r="L111" s="196" t="str">
        <f ca="1">IF(MOD(ROW()-13,2)=0,IF(ISBLANK(OFFSET('11. SEGUIMIENTO 2026'!$P$14,INT((ROW()-13)/2),0)),"",OFFSET('11. SEGUIMIENTO 2026'!$P$14,INT((ROW()-13)/2),0)),IF(ISBLANK(OFFSET('9. METAS'!$T$20,INT((ROW()-14)/2),0)),"",OFFSET('9. METAS'!$T$20,INT((ROW()-14)/2),0)))</f>
        <v/>
      </c>
      <c r="M111" s="197" t="str">
        <f ca="1">IF(MOD(ROW()-13,2)=0,IF(ISBLANK(OFFSET('11. SEGUIMIENTO 2026'!$Q$14,INT((ROW()-13)/2),0)),"",OFFSET('11. SEGUIMIENTO 2026'!$Q$14,INT((ROW()-13)/2),0)),IF(ISBLANK(OFFSET('9. METAS'!$U$20,INT((ROW()-14)/2),0)),"",OFFSET('9. METAS'!$U$20,INT((ROW()-14)/2),0)))</f>
        <v/>
      </c>
      <c r="N111" s="769">
        <f ca="1">IFERROR(J111/J112,"ND")</f>
        <v>0.77272727272727271</v>
      </c>
      <c r="O111" s="771" t="str">
        <f ca="1">IFERROR(((J111+K111+L111+M111)/H111),"ND")</f>
        <v>ND</v>
      </c>
      <c r="P111" s="775" t="str">
        <f ca="1">IF(ISBLANK(OFFSET('11. SEGUIMIENTO 2026'!$AC$14,INT((ROW()-13)/2),0)),"",OFFSET('11. SEGUIMIENTO 2026'!$AC$14,INT((ROW()-13)/2),0))</f>
        <v/>
      </c>
    </row>
    <row r="112" spans="3:16">
      <c r="C112" s="747"/>
      <c r="D112" s="749"/>
      <c r="E112" s="749"/>
      <c r="F112" s="751"/>
      <c r="G112" s="753"/>
      <c r="H112" s="760"/>
      <c r="I112" s="764"/>
      <c r="J112" s="195">
        <f ca="1">IF(MOD(ROW()-13,2)=0,IF(ISBLANK(OFFSET('11. SEGUIMIENTO 2026'!$N$14,INT((ROW()-13)/2),0)),"",OFFSET('11. SEGUIMIENTO 2026'!$N$14,INT((ROW()-13)/2),0)),IF(ISBLANK(OFFSET('9. METAS'!$R$20,INT((ROW()-14)/2),0)),"",OFFSET('9. METAS'!$R$20,INT((ROW()-14)/2),0)))</f>
        <v>22</v>
      </c>
      <c r="K112" s="196">
        <f ca="1">IF(MOD(ROW()-13,2)=0,IF(ISBLANK(OFFSET('11. SEGUIMIENTO 2026'!$O$14,INT((ROW()-13)/2),0)),"",OFFSET('11. SEGUIMIENTO 2026'!$O$14,INT((ROW()-13)/2),0)),IF(ISBLANK(OFFSET('9. METAS'!$S$20,INT((ROW()-14)/2),0)),"",OFFSET('9. METAS'!$S$20,INT((ROW()-14)/2),0)))</f>
        <v>22</v>
      </c>
      <c r="L112" s="196">
        <f ca="1">IF(MOD(ROW()-13,2)=0,IF(ISBLANK(OFFSET('11. SEGUIMIENTO 2026'!$P$14,INT((ROW()-13)/2),0)),"",OFFSET('11. SEGUIMIENTO 2026'!$P$14,INT((ROW()-13)/2),0)),IF(ISBLANK(OFFSET('9. METAS'!$T$20,INT((ROW()-14)/2),0)),"",OFFSET('9. METAS'!$T$20,INT((ROW()-14)/2),0)))</f>
        <v>22</v>
      </c>
      <c r="M112" s="197">
        <f ca="1">IF(MOD(ROW()-13,2)=0,IF(ISBLANK(OFFSET('11. SEGUIMIENTO 2026'!$Q$14,INT((ROW()-13)/2),0)),"",OFFSET('11. SEGUIMIENTO 2026'!$Q$14,INT((ROW()-13)/2),0)),IF(ISBLANK(OFFSET('9. METAS'!$U$20,INT((ROW()-14)/2),0)),"",OFFSET('9. METAS'!$U$20,INT((ROW()-14)/2),0)))</f>
        <v>22</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METAS'!$L$20,INT((ROW()-13)/2),0)),"",OFFSET('9. METAS'!$L$20,INT((ROW()-13)/2),0))</f>
        <v>14000</v>
      </c>
      <c r="I113" s="763"/>
      <c r="J113" s="195">
        <f ca="1">IF(MOD(ROW()-13,2)=0,IF(ISBLANK(OFFSET('11. SEGUIMIENTO 2026'!$N$14,INT((ROW()-13)/2),0)),"",OFFSET('11. SEGUIMIENTO 2026'!$N$14,INT((ROW()-13)/2),0)),IF(ISBLANK(OFFSET('9. METAS'!$R$20,INT((ROW()-14)/2),0)),"",OFFSET('9. METAS'!$R$20,INT((ROW()-14)/2),0)))</f>
        <v>2695.84</v>
      </c>
      <c r="K113" s="196" t="str">
        <f ca="1">IF(MOD(ROW()-13,2)=0,IF(ISBLANK(OFFSET('11. SEGUIMIENTO 2026'!$O$14,INT((ROW()-13)/2),0)),"",OFFSET('11. SEGUIMIENTO 2026'!$O$14,INT((ROW()-13)/2),0)),IF(ISBLANK(OFFSET('9. METAS'!$S$20,INT((ROW()-14)/2),0)),"",OFFSET('9. METAS'!$S$20,INT((ROW()-14)/2),0)))</f>
        <v/>
      </c>
      <c r="L113" s="196" t="str">
        <f ca="1">IF(MOD(ROW()-13,2)=0,IF(ISBLANK(OFFSET('11. SEGUIMIENTO 2026'!$P$14,INT((ROW()-13)/2),0)),"",OFFSET('11. SEGUIMIENTO 2026'!$P$14,INT((ROW()-13)/2),0)),IF(ISBLANK(OFFSET('9. METAS'!$T$20,INT((ROW()-14)/2),0)),"",OFFSET('9. METAS'!$T$20,INT((ROW()-14)/2),0)))</f>
        <v/>
      </c>
      <c r="M113" s="197" t="str">
        <f ca="1">IF(MOD(ROW()-13,2)=0,IF(ISBLANK(OFFSET('11. SEGUIMIENTO 2026'!$Q$14,INT((ROW()-13)/2),0)),"",OFFSET('11. SEGUIMIENTO 2026'!$Q$14,INT((ROW()-13)/2),0)),IF(ISBLANK(OFFSET('9. METAS'!$U$20,INT((ROW()-14)/2),0)),"",OFFSET('9. METAS'!$U$20,INT((ROW()-14)/2),0)))</f>
        <v/>
      </c>
      <c r="N113" s="769">
        <f ca="1">IFERROR(J113/J114,"ND")</f>
        <v>0.77024000000000004</v>
      </c>
      <c r="O113" s="771" t="str">
        <f ca="1">IFERROR(((J113+K113+L113+M113)/H113),"ND")</f>
        <v>ND</v>
      </c>
      <c r="P113" s="775" t="str">
        <f ca="1">IF(ISBLANK(OFFSET('11. SEGUIMIENTO 2026'!$AC$14,INT((ROW()-13)/2),0)),"",OFFSET('11. SEGUIMIENTO 2026'!$AC$14,INT((ROW()-13)/2),0))</f>
        <v/>
      </c>
    </row>
    <row r="114" spans="3:16">
      <c r="C114" s="747"/>
      <c r="D114" s="749"/>
      <c r="E114" s="749"/>
      <c r="F114" s="751"/>
      <c r="G114" s="753"/>
      <c r="H114" s="760"/>
      <c r="I114" s="764"/>
      <c r="J114" s="195">
        <f ca="1">IF(MOD(ROW()-13,2)=0,IF(ISBLANK(OFFSET('11. SEGUIMIENTO 2026'!$N$14,INT((ROW()-13)/2),0)),"",OFFSET('11. SEGUIMIENTO 2026'!$N$14,INT((ROW()-13)/2),0)),IF(ISBLANK(OFFSET('9. METAS'!$R$20,INT((ROW()-14)/2),0)),"",OFFSET('9. METAS'!$R$20,INT((ROW()-14)/2),0)))</f>
        <v>3500</v>
      </c>
      <c r="K114" s="196">
        <f ca="1">IF(MOD(ROW()-13,2)=0,IF(ISBLANK(OFFSET('11. SEGUIMIENTO 2026'!$O$14,INT((ROW()-13)/2),0)),"",OFFSET('11. SEGUIMIENTO 2026'!$O$14,INT((ROW()-13)/2),0)),IF(ISBLANK(OFFSET('9. METAS'!$S$20,INT((ROW()-14)/2),0)),"",OFFSET('9. METAS'!$S$20,INT((ROW()-14)/2),0)))</f>
        <v>3500</v>
      </c>
      <c r="L114" s="196">
        <f ca="1">IF(MOD(ROW()-13,2)=0,IF(ISBLANK(OFFSET('11. SEGUIMIENTO 2026'!$P$14,INT((ROW()-13)/2),0)),"",OFFSET('11. SEGUIMIENTO 2026'!$P$14,INT((ROW()-13)/2),0)),IF(ISBLANK(OFFSET('9. METAS'!$T$20,INT((ROW()-14)/2),0)),"",OFFSET('9. METAS'!$T$20,INT((ROW()-14)/2),0)))</f>
        <v>3500</v>
      </c>
      <c r="M114" s="197">
        <f ca="1">IF(MOD(ROW()-13,2)=0,IF(ISBLANK(OFFSET('11. SEGUIMIENTO 2026'!$Q$14,INT((ROW()-13)/2),0)),"",OFFSET('11. SEGUIMIENTO 2026'!$Q$14,INT((ROW()-13)/2),0)),IF(ISBLANK(OFFSET('9. METAS'!$U$20,INT((ROW()-14)/2),0)),"",OFFSET('9. METAS'!$U$20,INT((ROW()-14)/2),0)))</f>
        <v>3500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METAS'!$L$20,INT((ROW()-13)/2),0)),"",OFFSET('9. METAS'!$L$20,INT((ROW()-13)/2),0))</f>
        <v>6000000</v>
      </c>
      <c r="I115" s="763"/>
      <c r="J115" s="195">
        <f ca="1">IF(MOD(ROW()-13,2)=0,IF(ISBLANK(OFFSET('11. SEGUIMIENTO 2026'!$N$14,INT((ROW()-13)/2),0)),"",OFFSET('11. SEGUIMIENTO 2026'!$N$14,INT((ROW()-13)/2),0)),IF(ISBLANK(OFFSET('9. METAS'!$R$20,INT((ROW()-14)/2),0)),"",OFFSET('9. METAS'!$R$20,INT((ROW()-14)/2),0)))</f>
        <v>944530</v>
      </c>
      <c r="K115" s="196" t="str">
        <f ca="1">IF(MOD(ROW()-13,2)=0,IF(ISBLANK(OFFSET('11. SEGUIMIENTO 2026'!$O$14,INT((ROW()-13)/2),0)),"",OFFSET('11. SEGUIMIENTO 2026'!$O$14,INT((ROW()-13)/2),0)),IF(ISBLANK(OFFSET('9. METAS'!$S$20,INT((ROW()-14)/2),0)),"",OFFSET('9. METAS'!$S$20,INT((ROW()-14)/2),0)))</f>
        <v/>
      </c>
      <c r="L115" s="196" t="str">
        <f ca="1">IF(MOD(ROW()-13,2)=0,IF(ISBLANK(OFFSET('11. SEGUIMIENTO 2026'!$P$14,INT((ROW()-13)/2),0)),"",OFFSET('11. SEGUIMIENTO 2026'!$P$14,INT((ROW()-13)/2),0)),IF(ISBLANK(OFFSET('9. METAS'!$T$20,INT((ROW()-14)/2),0)),"",OFFSET('9. METAS'!$T$20,INT((ROW()-14)/2),0)))</f>
        <v/>
      </c>
      <c r="M115" s="197" t="str">
        <f ca="1">IF(MOD(ROW()-13,2)=0,IF(ISBLANK(OFFSET('11. SEGUIMIENTO 2026'!$Q$14,INT((ROW()-13)/2),0)),"",OFFSET('11. SEGUIMIENTO 2026'!$Q$14,INT((ROW()-13)/2),0)),IF(ISBLANK(OFFSET('9. METAS'!$U$20,INT((ROW()-14)/2),0)),"",OFFSET('9. METAS'!$U$20,INT((ROW()-14)/2),0)))</f>
        <v/>
      </c>
      <c r="N115" s="769">
        <f ca="1">IFERROR(J115/J116,"ND")</f>
        <v>0.62968666666666662</v>
      </c>
      <c r="O115" s="771" t="str">
        <f ca="1">IFERROR(((J115+K115+L115+M115)/H115),"ND")</f>
        <v>ND</v>
      </c>
      <c r="P115" s="775" t="str">
        <f ca="1">IF(ISBLANK(OFFSET('11. SEGUIMIENTO 2026'!$AC$14,INT((ROW()-13)/2),0)),"",OFFSET('11. SEGUIMIENTO 2026'!$AC$14,INT((ROW()-13)/2),0))</f>
        <v/>
      </c>
    </row>
    <row r="116" spans="3:16">
      <c r="C116" s="747"/>
      <c r="D116" s="749"/>
      <c r="E116" s="749"/>
      <c r="F116" s="751"/>
      <c r="G116" s="753"/>
      <c r="H116" s="760"/>
      <c r="I116" s="764"/>
      <c r="J116" s="195">
        <f ca="1">IF(MOD(ROW()-13,2)=0,IF(ISBLANK(OFFSET('11. SEGUIMIENTO 2026'!$N$14,INT((ROW()-13)/2),0)),"",OFFSET('11. SEGUIMIENTO 2026'!$N$14,INT((ROW()-13)/2),0)),IF(ISBLANK(OFFSET('9. METAS'!$R$20,INT((ROW()-14)/2),0)),"",OFFSET('9. METAS'!$R$20,INT((ROW()-14)/2),0)))</f>
        <v>1500000</v>
      </c>
      <c r="K116" s="196">
        <f ca="1">IF(MOD(ROW()-13,2)=0,IF(ISBLANK(OFFSET('11. SEGUIMIENTO 2026'!$O$14,INT((ROW()-13)/2),0)),"",OFFSET('11. SEGUIMIENTO 2026'!$O$14,INT((ROW()-13)/2),0)),IF(ISBLANK(OFFSET('9. METAS'!$S$20,INT((ROW()-14)/2),0)),"",OFFSET('9. METAS'!$S$20,INT((ROW()-14)/2),0)))</f>
        <v>1500000</v>
      </c>
      <c r="L116" s="196">
        <f ca="1">IF(MOD(ROW()-13,2)=0,IF(ISBLANK(OFFSET('11. SEGUIMIENTO 2026'!$P$14,INT((ROW()-13)/2),0)),"",OFFSET('11. SEGUIMIENTO 2026'!$P$14,INT((ROW()-13)/2),0)),IF(ISBLANK(OFFSET('9. METAS'!$T$20,INT((ROW()-14)/2),0)),"",OFFSET('9. METAS'!$T$20,INT((ROW()-14)/2),0)))</f>
        <v>1500000</v>
      </c>
      <c r="M116" s="197">
        <f ca="1">IF(MOD(ROW()-13,2)=0,IF(ISBLANK(OFFSET('11. SEGUIMIENTO 2026'!$Q$14,INT((ROW()-13)/2),0)),"",OFFSET('11. SEGUIMIENTO 2026'!$Q$14,INT((ROW()-13)/2),0)),IF(ISBLANK(OFFSET('9. METAS'!$U$20,INT((ROW()-14)/2),0)),"",OFFSET('9. METAS'!$U$20,INT((ROW()-14)/2),0)))</f>
        <v>1500000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METAS'!$L$20,INT((ROW()-13)/2),0)),"",OFFSET('9. METAS'!$L$20,INT((ROW()-13)/2),0))</f>
        <v>10000</v>
      </c>
      <c r="I117" s="763"/>
      <c r="J117" s="195">
        <f ca="1">IF(MOD(ROW()-13,2)=0,IF(ISBLANK(OFFSET('11. SEGUIMIENTO 2026'!$N$14,INT((ROW()-13)/2),0)),"",OFFSET('11. SEGUIMIENTO 2026'!$N$14,INT((ROW()-13)/2),0)),IF(ISBLANK(OFFSET('9. METAS'!$R$20,INT((ROW()-14)/2),0)),"",OFFSET('9. METAS'!$R$20,INT((ROW()-14)/2),0)))</f>
        <v>1286.1300000000001</v>
      </c>
      <c r="K117" s="196" t="str">
        <f ca="1">IF(MOD(ROW()-13,2)=0,IF(ISBLANK(OFFSET('11. SEGUIMIENTO 2026'!$O$14,INT((ROW()-13)/2),0)),"",OFFSET('11. SEGUIMIENTO 2026'!$O$14,INT((ROW()-13)/2),0)),IF(ISBLANK(OFFSET('9. METAS'!$S$20,INT((ROW()-14)/2),0)),"",OFFSET('9. METAS'!$S$20,INT((ROW()-14)/2),0)))</f>
        <v/>
      </c>
      <c r="L117" s="196" t="str">
        <f ca="1">IF(MOD(ROW()-13,2)=0,IF(ISBLANK(OFFSET('11. SEGUIMIENTO 2026'!$P$14,INT((ROW()-13)/2),0)),"",OFFSET('11. SEGUIMIENTO 2026'!$P$14,INT((ROW()-13)/2),0)),IF(ISBLANK(OFFSET('9. METAS'!$T$20,INT((ROW()-14)/2),0)),"",OFFSET('9. METAS'!$T$20,INT((ROW()-14)/2),0)))</f>
        <v/>
      </c>
      <c r="M117" s="197" t="str">
        <f ca="1">IF(MOD(ROW()-13,2)=0,IF(ISBLANK(OFFSET('11. SEGUIMIENTO 2026'!$Q$14,INT((ROW()-13)/2),0)),"",OFFSET('11. SEGUIMIENTO 2026'!$Q$14,INT((ROW()-13)/2),0)),IF(ISBLANK(OFFSET('9. METAS'!$U$20,INT((ROW()-14)/2),0)),"",OFFSET('9. METAS'!$U$20,INT((ROW()-14)/2),0)))</f>
        <v/>
      </c>
      <c r="N117" s="769">
        <f ca="1">IFERROR(J117/J118,"ND")</f>
        <v>0.51445200000000002</v>
      </c>
      <c r="O117" s="771" t="str">
        <f ca="1">IFERROR(((J117+K117+L117+M117)/H117),"ND")</f>
        <v>ND</v>
      </c>
      <c r="P117" s="775" t="str">
        <f ca="1">IF(ISBLANK(OFFSET('11. SEGUIMIENTO 2026'!$AC$14,INT((ROW()-13)/2),0)),"",OFFSET('11. SEGUIMIENTO 2026'!$AC$14,INT((ROW()-13)/2),0))</f>
        <v/>
      </c>
    </row>
    <row r="118" spans="3:16">
      <c r="C118" s="747"/>
      <c r="D118" s="749"/>
      <c r="E118" s="749"/>
      <c r="F118" s="751"/>
      <c r="G118" s="753"/>
      <c r="H118" s="760"/>
      <c r="I118" s="764"/>
      <c r="J118" s="195">
        <f ca="1">IF(MOD(ROW()-13,2)=0,IF(ISBLANK(OFFSET('11. SEGUIMIENTO 2026'!$N$14,INT((ROW()-13)/2),0)),"",OFFSET('11. SEGUIMIENTO 2026'!$N$14,INT((ROW()-13)/2),0)),IF(ISBLANK(OFFSET('9. METAS'!$R$20,INT((ROW()-14)/2),0)),"",OFFSET('9. METAS'!$R$20,INT((ROW()-14)/2),0)))</f>
        <v>2500</v>
      </c>
      <c r="K118" s="196">
        <f ca="1">IF(MOD(ROW()-13,2)=0,IF(ISBLANK(OFFSET('11. SEGUIMIENTO 2026'!$O$14,INT((ROW()-13)/2),0)),"",OFFSET('11. SEGUIMIENTO 2026'!$O$14,INT((ROW()-13)/2),0)),IF(ISBLANK(OFFSET('9. METAS'!$S$20,INT((ROW()-14)/2),0)),"",OFFSET('9. METAS'!$S$20,INT((ROW()-14)/2),0)))</f>
        <v>2500</v>
      </c>
      <c r="L118" s="196">
        <f ca="1">IF(MOD(ROW()-13,2)=0,IF(ISBLANK(OFFSET('11. SEGUIMIENTO 2026'!$P$14,INT((ROW()-13)/2),0)),"",OFFSET('11. SEGUIMIENTO 2026'!$P$14,INT((ROW()-13)/2),0)),IF(ISBLANK(OFFSET('9. METAS'!$T$20,INT((ROW()-14)/2),0)),"",OFFSET('9. METAS'!$T$20,INT((ROW()-14)/2),0)))</f>
        <v>2500</v>
      </c>
      <c r="M118" s="197">
        <f ca="1">IF(MOD(ROW()-13,2)=0,IF(ISBLANK(OFFSET('11. SEGUIMIENTO 2026'!$Q$14,INT((ROW()-13)/2),0)),"",OFFSET('11. SEGUIMIENTO 2026'!$Q$14,INT((ROW()-13)/2),0)),IF(ISBLANK(OFFSET('9. METAS'!$U$20,INT((ROW()-14)/2),0)),"",OFFSET('9. METAS'!$U$20,INT((ROW()-14)/2),0)))</f>
        <v>2500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METAS'!$L$20,INT((ROW()-13)/2),0)),"",OFFSET('9. METAS'!$L$20,INT((ROW()-13)/2),0))</f>
        <v>320</v>
      </c>
      <c r="I119" s="763"/>
      <c r="J119" s="195">
        <f ca="1">IF(MOD(ROW()-13,2)=0,IF(ISBLANK(OFFSET('11. SEGUIMIENTO 2026'!$N$14,INT((ROW()-13)/2),0)),"",OFFSET('11. SEGUIMIENTO 2026'!$N$14,INT((ROW()-13)/2),0)),IF(ISBLANK(OFFSET('9. METAS'!$R$20,INT((ROW()-14)/2),0)),"",OFFSET('9. METAS'!$R$20,INT((ROW()-14)/2),0)))</f>
        <v>23</v>
      </c>
      <c r="K119" s="196" t="str">
        <f ca="1">IF(MOD(ROW()-13,2)=0,IF(ISBLANK(OFFSET('11. SEGUIMIENTO 2026'!$O$14,INT((ROW()-13)/2),0)),"",OFFSET('11. SEGUIMIENTO 2026'!$O$14,INT((ROW()-13)/2),0)),IF(ISBLANK(OFFSET('9. METAS'!$S$20,INT((ROW()-14)/2),0)),"",OFFSET('9. METAS'!$S$20,INT((ROW()-14)/2),0)))</f>
        <v/>
      </c>
      <c r="L119" s="196" t="str">
        <f ca="1">IF(MOD(ROW()-13,2)=0,IF(ISBLANK(OFFSET('11. SEGUIMIENTO 2026'!$P$14,INT((ROW()-13)/2),0)),"",OFFSET('11. SEGUIMIENTO 2026'!$P$14,INT((ROW()-13)/2),0)),IF(ISBLANK(OFFSET('9. METAS'!$T$20,INT((ROW()-14)/2),0)),"",OFFSET('9. METAS'!$T$20,INT((ROW()-14)/2),0)))</f>
        <v/>
      </c>
      <c r="M119" s="197" t="str">
        <f ca="1">IF(MOD(ROW()-13,2)=0,IF(ISBLANK(OFFSET('11. SEGUIMIENTO 2026'!$Q$14,INT((ROW()-13)/2),0)),"",OFFSET('11. SEGUIMIENTO 2026'!$Q$14,INT((ROW()-13)/2),0)),IF(ISBLANK(OFFSET('9. METAS'!$U$20,INT((ROW()-14)/2),0)),"",OFFSET('9. METAS'!$U$20,INT((ROW()-14)/2),0)))</f>
        <v/>
      </c>
      <c r="N119" s="769">
        <f ca="1">IFERROR(J119/J120,"ND")</f>
        <v>0.28749999999999998</v>
      </c>
      <c r="O119" s="771" t="str">
        <f ca="1">IFERROR(((J119+K119+L119+M119)/H119),"ND")</f>
        <v>ND</v>
      </c>
      <c r="P119" s="775" t="str">
        <f ca="1">IF(ISBLANK(OFFSET('11. SEGUIMIENTO 2026'!$AC$14,INT((ROW()-13)/2),0)),"",OFFSET('11. SEGUIMIENTO 2026'!$AC$14,INT((ROW()-13)/2),0))</f>
        <v/>
      </c>
    </row>
    <row r="120" spans="3:16">
      <c r="C120" s="747"/>
      <c r="D120" s="749"/>
      <c r="E120" s="749"/>
      <c r="F120" s="751"/>
      <c r="G120" s="753"/>
      <c r="H120" s="760"/>
      <c r="I120" s="764"/>
      <c r="J120" s="195">
        <f ca="1">IF(MOD(ROW()-13,2)=0,IF(ISBLANK(OFFSET('11. SEGUIMIENTO 2026'!$N$14,INT((ROW()-13)/2),0)),"",OFFSET('11. SEGUIMIENTO 2026'!$N$14,INT((ROW()-13)/2),0)),IF(ISBLANK(OFFSET('9. METAS'!$R$20,INT((ROW()-14)/2),0)),"",OFFSET('9. METAS'!$R$20,INT((ROW()-14)/2),0)))</f>
        <v>80</v>
      </c>
      <c r="K120" s="196">
        <f ca="1">IF(MOD(ROW()-13,2)=0,IF(ISBLANK(OFFSET('11. SEGUIMIENTO 2026'!$O$14,INT((ROW()-13)/2),0)),"",OFFSET('11. SEGUIMIENTO 2026'!$O$14,INT((ROW()-13)/2),0)),IF(ISBLANK(OFFSET('9. METAS'!$S$20,INT((ROW()-14)/2),0)),"",OFFSET('9. METAS'!$S$20,INT((ROW()-14)/2),0)))</f>
        <v>80</v>
      </c>
      <c r="L120" s="196">
        <f ca="1">IF(MOD(ROW()-13,2)=0,IF(ISBLANK(OFFSET('11. SEGUIMIENTO 2026'!$P$14,INT((ROW()-13)/2),0)),"",OFFSET('11. SEGUIMIENTO 2026'!$P$14,INT((ROW()-13)/2),0)),IF(ISBLANK(OFFSET('9. METAS'!$T$20,INT((ROW()-14)/2),0)),"",OFFSET('9. METAS'!$T$20,INT((ROW()-14)/2),0)))</f>
        <v>80</v>
      </c>
      <c r="M120" s="197">
        <f ca="1">IF(MOD(ROW()-13,2)=0,IF(ISBLANK(OFFSET('11. SEGUIMIENTO 2026'!$Q$14,INT((ROW()-13)/2),0)),"",OFFSET('11. SEGUIMIENTO 2026'!$Q$14,INT((ROW()-13)/2),0)),IF(ISBLANK(OFFSET('9. METAS'!$U$20,INT((ROW()-14)/2),0)),"",OFFSET('9. METAS'!$U$20,INT((ROW()-14)/2),0)))</f>
        <v>80</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METAS'!$L$20,INT((ROW()-13)/2),0)),"",OFFSET('9. METAS'!$L$20,INT((ROW()-13)/2),0))</f>
        <v>400000</v>
      </c>
      <c r="I121" s="763"/>
      <c r="J121" s="195">
        <f ca="1">IF(MOD(ROW()-13,2)=0,IF(ISBLANK(OFFSET('11. SEGUIMIENTO 2026'!$N$14,INT((ROW()-13)/2),0)),"",OFFSET('11. SEGUIMIENTO 2026'!$N$14,INT((ROW()-13)/2),0)),IF(ISBLANK(OFFSET('9. METAS'!$R$20,INT((ROW()-14)/2),0)),"",OFFSET('9. METAS'!$R$20,INT((ROW()-14)/2),0)))</f>
        <v>67750</v>
      </c>
      <c r="K121" s="196" t="str">
        <f ca="1">IF(MOD(ROW()-13,2)=0,IF(ISBLANK(OFFSET('11. SEGUIMIENTO 2026'!$O$14,INT((ROW()-13)/2),0)),"",OFFSET('11. SEGUIMIENTO 2026'!$O$14,INT((ROW()-13)/2),0)),IF(ISBLANK(OFFSET('9. METAS'!$S$20,INT((ROW()-14)/2),0)),"",OFFSET('9. METAS'!$S$20,INT((ROW()-14)/2),0)))</f>
        <v/>
      </c>
      <c r="L121" s="196" t="str">
        <f ca="1">IF(MOD(ROW()-13,2)=0,IF(ISBLANK(OFFSET('11. SEGUIMIENTO 2026'!$P$14,INT((ROW()-13)/2),0)),"",OFFSET('11. SEGUIMIENTO 2026'!$P$14,INT((ROW()-13)/2),0)),IF(ISBLANK(OFFSET('9. METAS'!$T$20,INT((ROW()-14)/2),0)),"",OFFSET('9. METAS'!$T$20,INT((ROW()-14)/2),0)))</f>
        <v/>
      </c>
      <c r="M121" s="197" t="str">
        <f ca="1">IF(MOD(ROW()-13,2)=0,IF(ISBLANK(OFFSET('11. SEGUIMIENTO 2026'!$Q$14,INT((ROW()-13)/2),0)),"",OFFSET('11. SEGUIMIENTO 2026'!$Q$14,INT((ROW()-13)/2),0)),IF(ISBLANK(OFFSET('9. METAS'!$U$20,INT((ROW()-14)/2),0)),"",OFFSET('9. METAS'!$U$20,INT((ROW()-14)/2),0)))</f>
        <v/>
      </c>
      <c r="N121" s="769">
        <f ca="1">IFERROR(J121/J122,"ND")</f>
        <v>0.67749999999999999</v>
      </c>
      <c r="O121" s="771" t="str">
        <f ca="1">IFERROR(((J121+K121+L121+M121)/H121),"ND")</f>
        <v>ND</v>
      </c>
      <c r="P121" s="775" t="str">
        <f ca="1">IF(ISBLANK(OFFSET('11. SEGUIMIENTO 2026'!$AC$14,INT((ROW()-13)/2),0)),"",OFFSET('11. SEGUIMIENTO 2026'!$AC$14,INT((ROW()-13)/2),0))</f>
        <v/>
      </c>
    </row>
    <row r="122" spans="3:16">
      <c r="C122" s="747"/>
      <c r="D122" s="749"/>
      <c r="E122" s="749"/>
      <c r="F122" s="751"/>
      <c r="G122" s="753"/>
      <c r="H122" s="760"/>
      <c r="I122" s="764"/>
      <c r="J122" s="195">
        <f ca="1">IF(MOD(ROW()-13,2)=0,IF(ISBLANK(OFFSET('11. SEGUIMIENTO 2026'!$N$14,INT((ROW()-13)/2),0)),"",OFFSET('11. SEGUIMIENTO 2026'!$N$14,INT((ROW()-13)/2),0)),IF(ISBLANK(OFFSET('9. METAS'!$R$20,INT((ROW()-14)/2),0)),"",OFFSET('9. METAS'!$R$20,INT((ROW()-14)/2),0)))</f>
        <v>100000</v>
      </c>
      <c r="K122" s="196">
        <f ca="1">IF(MOD(ROW()-13,2)=0,IF(ISBLANK(OFFSET('11. SEGUIMIENTO 2026'!$O$14,INT((ROW()-13)/2),0)),"",OFFSET('11. SEGUIMIENTO 2026'!$O$14,INT((ROW()-13)/2),0)),IF(ISBLANK(OFFSET('9. METAS'!$S$20,INT((ROW()-14)/2),0)),"",OFFSET('9. METAS'!$S$20,INT((ROW()-14)/2),0)))</f>
        <v>100000</v>
      </c>
      <c r="L122" s="196">
        <f ca="1">IF(MOD(ROW()-13,2)=0,IF(ISBLANK(OFFSET('11. SEGUIMIENTO 2026'!$P$14,INT((ROW()-13)/2),0)),"",OFFSET('11. SEGUIMIENTO 2026'!$P$14,INT((ROW()-13)/2),0)),IF(ISBLANK(OFFSET('9. METAS'!$T$20,INT((ROW()-14)/2),0)),"",OFFSET('9. METAS'!$T$20,INT((ROW()-14)/2),0)))</f>
        <v>100000</v>
      </c>
      <c r="M122" s="197">
        <f ca="1">IF(MOD(ROW()-13,2)=0,IF(ISBLANK(OFFSET('11. SEGUIMIENTO 2026'!$Q$14,INT((ROW()-13)/2),0)),"",OFFSET('11. SEGUIMIENTO 2026'!$Q$14,INT((ROW()-13)/2),0)),IF(ISBLANK(OFFSET('9. METAS'!$U$20,INT((ROW()-14)/2),0)),"",OFFSET('9. METAS'!$U$20,INT((ROW()-14)/2),0)))</f>
        <v>100000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METAS'!$L$20,INT((ROW()-13)/2),0)),"",OFFSET('9. METAS'!$L$20,INT((ROW()-13)/2),0))</f>
        <v>72.599999999999994</v>
      </c>
      <c r="I123" s="763"/>
      <c r="J123" s="195">
        <f ca="1">IF(MOD(ROW()-13,2)=0,IF(ISBLANK(OFFSET('11. SEGUIMIENTO 2026'!$N$14,INT((ROW()-13)/2),0)),"",OFFSET('11. SEGUIMIENTO 2026'!$N$14,INT((ROW()-13)/2),0)),IF(ISBLANK(OFFSET('9. METAS'!$R$20,INT((ROW()-14)/2),0)),"",OFFSET('9. METAS'!$R$20,INT((ROW()-14)/2),0)))</f>
        <v>14</v>
      </c>
      <c r="K123" s="196" t="str">
        <f ca="1">IF(MOD(ROW()-13,2)=0,IF(ISBLANK(OFFSET('11. SEGUIMIENTO 2026'!$O$14,INT((ROW()-13)/2),0)),"",OFFSET('11. SEGUIMIENTO 2026'!$O$14,INT((ROW()-13)/2),0)),IF(ISBLANK(OFFSET('9. METAS'!$S$20,INT((ROW()-14)/2),0)),"",OFFSET('9. METAS'!$S$20,INT((ROW()-14)/2),0)))</f>
        <v/>
      </c>
      <c r="L123" s="196" t="str">
        <f ca="1">IF(MOD(ROW()-13,2)=0,IF(ISBLANK(OFFSET('11. SEGUIMIENTO 2026'!$P$14,INT((ROW()-13)/2),0)),"",OFFSET('11. SEGUIMIENTO 2026'!$P$14,INT((ROW()-13)/2),0)),IF(ISBLANK(OFFSET('9. METAS'!$T$20,INT((ROW()-14)/2),0)),"",OFFSET('9. METAS'!$T$20,INT((ROW()-14)/2),0)))</f>
        <v/>
      </c>
      <c r="M123" s="197" t="str">
        <f ca="1">IF(MOD(ROW()-13,2)=0,IF(ISBLANK(OFFSET('11. SEGUIMIENTO 2026'!$Q$14,INT((ROW()-13)/2),0)),"",OFFSET('11. SEGUIMIENTO 2026'!$Q$14,INT((ROW()-13)/2),0)),IF(ISBLANK(OFFSET('9. METAS'!$U$20,INT((ROW()-14)/2),0)),"",OFFSET('9. METAS'!$U$20,INT((ROW()-14)/2),0)))</f>
        <v/>
      </c>
      <c r="N123" s="769">
        <f ca="1">IFERROR(J123/J124,"ND")</f>
        <v>0.77777777777777779</v>
      </c>
      <c r="O123" s="771" t="str">
        <f ca="1">IFERROR(((J123+K123+L123+M123)/H123),"ND")</f>
        <v>ND</v>
      </c>
      <c r="P123" s="775" t="str">
        <f ca="1">IF(ISBLANK(OFFSET('11. SEGUIMIENTO 2026'!$AC$14,INT((ROW()-13)/2),0)),"",OFFSET('11. SEGUIMIENTO 2026'!$AC$14,INT((ROW()-13)/2),0))</f>
        <v/>
      </c>
    </row>
    <row r="124" spans="3:16">
      <c r="C124" s="747"/>
      <c r="D124" s="749"/>
      <c r="E124" s="749"/>
      <c r="F124" s="751"/>
      <c r="G124" s="753"/>
      <c r="H124" s="760"/>
      <c r="I124" s="764"/>
      <c r="J124" s="195">
        <f ca="1">IF(MOD(ROW()-13,2)=0,IF(ISBLANK(OFFSET('11. SEGUIMIENTO 2026'!$N$14,INT((ROW()-13)/2),0)),"",OFFSET('11. SEGUIMIENTO 2026'!$N$14,INT((ROW()-13)/2),0)),IF(ISBLANK(OFFSET('9. METAS'!$R$20,INT((ROW()-14)/2),0)),"",OFFSET('9. METAS'!$R$20,INT((ROW()-14)/2),0)))</f>
        <v>18</v>
      </c>
      <c r="K124" s="196">
        <f ca="1">IF(MOD(ROW()-13,2)=0,IF(ISBLANK(OFFSET('11. SEGUIMIENTO 2026'!$O$14,INT((ROW()-13)/2),0)),"",OFFSET('11. SEGUIMIENTO 2026'!$O$14,INT((ROW()-13)/2),0)),IF(ISBLANK(OFFSET('9. METAS'!$S$20,INT((ROW()-14)/2),0)),"",OFFSET('9. METAS'!$S$20,INT((ROW()-14)/2),0)))</f>
        <v>19</v>
      </c>
      <c r="L124" s="196">
        <f ca="1">IF(MOD(ROW()-13,2)=0,IF(ISBLANK(OFFSET('11. SEGUIMIENTO 2026'!$P$14,INT((ROW()-13)/2),0)),"",OFFSET('11. SEGUIMIENTO 2026'!$P$14,INT((ROW()-13)/2),0)),IF(ISBLANK(OFFSET('9. METAS'!$T$20,INT((ROW()-14)/2),0)),"",OFFSET('9. METAS'!$T$20,INT((ROW()-14)/2),0)))</f>
        <v>18</v>
      </c>
      <c r="M124" s="197">
        <f ca="1">IF(MOD(ROW()-13,2)=0,IF(ISBLANK(OFFSET('11. SEGUIMIENTO 2026'!$Q$14,INT((ROW()-13)/2),0)),"",OFFSET('11. SEGUIMIENTO 2026'!$Q$14,INT((ROW()-13)/2),0)),IF(ISBLANK(OFFSET('9. METAS'!$U$20,INT((ROW()-14)/2),0)),"",OFFSET('9. METAS'!$U$20,INT((ROW()-14)/2),0)))</f>
        <v>18</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METAS'!$L$20,INT((ROW()-13)/2),0)),"",OFFSET('9. METAS'!$L$20,INT((ROW()-13)/2),0))</f>
        <v>31.46</v>
      </c>
      <c r="I125" s="763"/>
      <c r="J125" s="195">
        <f ca="1">IF(MOD(ROW()-13,2)=0,IF(ISBLANK(OFFSET('11. SEGUIMIENTO 2026'!$N$14,INT((ROW()-13)/2),0)),"",OFFSET('11. SEGUIMIENTO 2026'!$N$14,INT((ROW()-13)/2),0)),IF(ISBLANK(OFFSET('9. METAS'!$R$20,INT((ROW()-14)/2),0)),"",OFFSET('9. METAS'!$R$20,INT((ROW()-14)/2),0)))</f>
        <v>5</v>
      </c>
      <c r="K125" s="196" t="str">
        <f ca="1">IF(MOD(ROW()-13,2)=0,IF(ISBLANK(OFFSET('11. SEGUIMIENTO 2026'!$O$14,INT((ROW()-13)/2),0)),"",OFFSET('11. SEGUIMIENTO 2026'!$O$14,INT((ROW()-13)/2),0)),IF(ISBLANK(OFFSET('9. METAS'!$S$20,INT((ROW()-14)/2),0)),"",OFFSET('9. METAS'!$S$20,INT((ROW()-14)/2),0)))</f>
        <v/>
      </c>
      <c r="L125" s="196" t="str">
        <f ca="1">IF(MOD(ROW()-13,2)=0,IF(ISBLANK(OFFSET('11. SEGUIMIENTO 2026'!$P$14,INT((ROW()-13)/2),0)),"",OFFSET('11. SEGUIMIENTO 2026'!$P$14,INT((ROW()-13)/2),0)),IF(ISBLANK(OFFSET('9. METAS'!$T$20,INT((ROW()-14)/2),0)),"",OFFSET('9. METAS'!$T$20,INT((ROW()-14)/2),0)))</f>
        <v/>
      </c>
      <c r="M125" s="197" t="str">
        <f ca="1">IF(MOD(ROW()-13,2)=0,IF(ISBLANK(OFFSET('11. SEGUIMIENTO 2026'!$Q$14,INT((ROW()-13)/2),0)),"",OFFSET('11. SEGUIMIENTO 2026'!$Q$14,INT((ROW()-13)/2),0)),IF(ISBLANK(OFFSET('9. METAS'!$U$20,INT((ROW()-14)/2),0)),"",OFFSET('9. METAS'!$U$20,INT((ROW()-14)/2),0)))</f>
        <v/>
      </c>
      <c r="N125" s="769">
        <f ca="1">IFERROR(J125/J126,"ND")</f>
        <v>0.7142857142857143</v>
      </c>
      <c r="O125" s="771" t="str">
        <f ca="1">IFERROR(((J125+K125+L125+M125)/H125),"ND")</f>
        <v>ND</v>
      </c>
      <c r="P125" s="775" t="str">
        <f ca="1">IF(ISBLANK(OFFSET('11. SEGUIMIENTO 2026'!$AC$14,INT((ROW()-13)/2),0)),"",OFFSET('11. SEGUIMIENTO 2026'!$AC$14,INT((ROW()-13)/2),0))</f>
        <v/>
      </c>
    </row>
    <row r="126" spans="3:16">
      <c r="C126" s="747"/>
      <c r="D126" s="749"/>
      <c r="E126" s="749"/>
      <c r="F126" s="751"/>
      <c r="G126" s="753"/>
      <c r="H126" s="760"/>
      <c r="I126" s="764"/>
      <c r="J126" s="195">
        <f ca="1">IF(MOD(ROW()-13,2)=0,IF(ISBLANK(OFFSET('11. SEGUIMIENTO 2026'!$N$14,INT((ROW()-13)/2),0)),"",OFFSET('11. SEGUIMIENTO 2026'!$N$14,INT((ROW()-13)/2),0)),IF(ISBLANK(OFFSET('9. METAS'!$R$20,INT((ROW()-14)/2),0)),"",OFFSET('9. METAS'!$R$20,INT((ROW()-14)/2),0)))</f>
        <v>7</v>
      </c>
      <c r="K126" s="196">
        <f ca="1">IF(MOD(ROW()-13,2)=0,IF(ISBLANK(OFFSET('11. SEGUIMIENTO 2026'!$O$14,INT((ROW()-13)/2),0)),"",OFFSET('11. SEGUIMIENTO 2026'!$O$14,INT((ROW()-13)/2),0)),IF(ISBLANK(OFFSET('9. METAS'!$S$20,INT((ROW()-14)/2),0)),"",OFFSET('9. METAS'!$S$20,INT((ROW()-14)/2),0)))</f>
        <v>8</v>
      </c>
      <c r="L126" s="196">
        <f ca="1">IF(MOD(ROW()-13,2)=0,IF(ISBLANK(OFFSET('11. SEGUIMIENTO 2026'!$P$14,INT((ROW()-13)/2),0)),"",OFFSET('11. SEGUIMIENTO 2026'!$P$14,INT((ROW()-13)/2),0)),IF(ISBLANK(OFFSET('9. METAS'!$T$20,INT((ROW()-14)/2),0)),"",OFFSET('9. METAS'!$T$20,INT((ROW()-14)/2),0)))</f>
        <v>8</v>
      </c>
      <c r="M126" s="197">
        <f ca="1">IF(MOD(ROW()-13,2)=0,IF(ISBLANK(OFFSET('11. SEGUIMIENTO 2026'!$Q$14,INT((ROW()-13)/2),0)),"",OFFSET('11. SEGUIMIENTO 2026'!$Q$14,INT((ROW()-13)/2),0)),IF(ISBLANK(OFFSET('9. METAS'!$U$20,INT((ROW()-14)/2),0)),"",OFFSET('9. METAS'!$U$20,INT((ROW()-14)/2),0)))</f>
        <v>8</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METAS'!$L$20,INT((ROW()-13)/2),0)),"",OFFSET('9. METAS'!$L$20,INT((ROW()-13)/2),0))</f>
        <v>320</v>
      </c>
      <c r="I127" s="763"/>
      <c r="J127" s="195">
        <f ca="1">IF(MOD(ROW()-13,2)=0,IF(ISBLANK(OFFSET('11. SEGUIMIENTO 2026'!$N$14,INT((ROW()-13)/2),0)),"",OFFSET('11. SEGUIMIENTO 2026'!$N$14,INT((ROW()-13)/2),0)),IF(ISBLANK(OFFSET('9. METAS'!$R$20,INT((ROW()-14)/2),0)),"",OFFSET('9. METAS'!$R$20,INT((ROW()-14)/2),0)))</f>
        <v>38</v>
      </c>
      <c r="K127" s="196" t="str">
        <f ca="1">IF(MOD(ROW()-13,2)=0,IF(ISBLANK(OFFSET('11. SEGUIMIENTO 2026'!$O$14,INT((ROW()-13)/2),0)),"",OFFSET('11. SEGUIMIENTO 2026'!$O$14,INT((ROW()-13)/2),0)),IF(ISBLANK(OFFSET('9. METAS'!$S$20,INT((ROW()-14)/2),0)),"",OFFSET('9. METAS'!$S$20,INT((ROW()-14)/2),0)))</f>
        <v/>
      </c>
      <c r="L127" s="196" t="str">
        <f ca="1">IF(MOD(ROW()-13,2)=0,IF(ISBLANK(OFFSET('11. SEGUIMIENTO 2026'!$P$14,INT((ROW()-13)/2),0)),"",OFFSET('11. SEGUIMIENTO 2026'!$P$14,INT((ROW()-13)/2),0)),IF(ISBLANK(OFFSET('9. METAS'!$T$20,INT((ROW()-14)/2),0)),"",OFFSET('9. METAS'!$T$20,INT((ROW()-14)/2),0)))</f>
        <v/>
      </c>
      <c r="M127" s="197" t="str">
        <f ca="1">IF(MOD(ROW()-13,2)=0,IF(ISBLANK(OFFSET('11. SEGUIMIENTO 2026'!$Q$14,INT((ROW()-13)/2),0)),"",OFFSET('11. SEGUIMIENTO 2026'!$Q$14,INT((ROW()-13)/2),0)),IF(ISBLANK(OFFSET('9. METAS'!$U$20,INT((ROW()-14)/2),0)),"",OFFSET('9. METAS'!$U$20,INT((ROW()-14)/2),0)))</f>
        <v/>
      </c>
      <c r="N127" s="769">
        <f ca="1">IFERROR(J127/J128,"ND")</f>
        <v>0.47499999999999998</v>
      </c>
      <c r="O127" s="771" t="str">
        <f ca="1">IFERROR(((J127+K127+L127+M127)/H127),"ND")</f>
        <v>ND</v>
      </c>
      <c r="P127" s="775" t="str">
        <f ca="1">IF(ISBLANK(OFFSET('11. SEGUIMIENTO 2026'!$AC$14,INT((ROW()-13)/2),0)),"",OFFSET('11. SEGUIMIENTO 2026'!$AC$14,INT((ROW()-13)/2),0))</f>
        <v/>
      </c>
    </row>
    <row r="128" spans="3:16">
      <c r="C128" s="747"/>
      <c r="D128" s="749"/>
      <c r="E128" s="749"/>
      <c r="F128" s="751"/>
      <c r="G128" s="753"/>
      <c r="H128" s="760"/>
      <c r="I128" s="764"/>
      <c r="J128" s="195">
        <f ca="1">IF(MOD(ROW()-13,2)=0,IF(ISBLANK(OFFSET('11. SEGUIMIENTO 2026'!$N$14,INT((ROW()-13)/2),0)),"",OFFSET('11. SEGUIMIENTO 2026'!$N$14,INT((ROW()-13)/2),0)),IF(ISBLANK(OFFSET('9. METAS'!$R$20,INT((ROW()-14)/2),0)),"",OFFSET('9. METAS'!$R$20,INT((ROW()-14)/2),0)))</f>
        <v>80</v>
      </c>
      <c r="K128" s="196">
        <f ca="1">IF(MOD(ROW()-13,2)=0,IF(ISBLANK(OFFSET('11. SEGUIMIENTO 2026'!$O$14,INT((ROW()-13)/2),0)),"",OFFSET('11. SEGUIMIENTO 2026'!$O$14,INT((ROW()-13)/2),0)),IF(ISBLANK(OFFSET('9. METAS'!$S$20,INT((ROW()-14)/2),0)),"",OFFSET('9. METAS'!$S$20,INT((ROW()-14)/2),0)))</f>
        <v>80</v>
      </c>
      <c r="L128" s="196">
        <f ca="1">IF(MOD(ROW()-13,2)=0,IF(ISBLANK(OFFSET('11. SEGUIMIENTO 2026'!$P$14,INT((ROW()-13)/2),0)),"",OFFSET('11. SEGUIMIENTO 2026'!$P$14,INT((ROW()-13)/2),0)),IF(ISBLANK(OFFSET('9. METAS'!$T$20,INT((ROW()-14)/2),0)),"",OFFSET('9. METAS'!$T$20,INT((ROW()-14)/2),0)))</f>
        <v>80</v>
      </c>
      <c r="M128" s="197">
        <f ca="1">IF(MOD(ROW()-13,2)=0,IF(ISBLANK(OFFSET('11. SEGUIMIENTO 2026'!$Q$14,INT((ROW()-13)/2),0)),"",OFFSET('11. SEGUIMIENTO 2026'!$Q$14,INT((ROW()-13)/2),0)),IF(ISBLANK(OFFSET('9. METAS'!$U$20,INT((ROW()-14)/2),0)),"",OFFSET('9. METAS'!$U$20,INT((ROW()-14)/2),0)))</f>
        <v>80</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METAS'!$L$20,INT((ROW()-13)/2),0)),"",OFFSET('9. METAS'!$L$20,INT((ROW()-13)/2),0))</f>
        <v>5000</v>
      </c>
      <c r="I129" s="763"/>
      <c r="J129" s="195">
        <f ca="1">IF(MOD(ROW()-13,2)=0,IF(ISBLANK(OFFSET('11. SEGUIMIENTO 2026'!$N$14,INT((ROW()-13)/2),0)),"",OFFSET('11. SEGUIMIENTO 2026'!$N$14,INT((ROW()-13)/2),0)),IF(ISBLANK(OFFSET('9. METAS'!$R$20,INT((ROW()-14)/2),0)),"",OFFSET('9. METAS'!$R$20,INT((ROW()-14)/2),0)))</f>
        <v>1100</v>
      </c>
      <c r="K129" s="196" t="str">
        <f ca="1">IF(MOD(ROW()-13,2)=0,IF(ISBLANK(OFFSET('11. SEGUIMIENTO 2026'!$O$14,INT((ROW()-13)/2),0)),"",OFFSET('11. SEGUIMIENTO 2026'!$O$14,INT((ROW()-13)/2),0)),IF(ISBLANK(OFFSET('9. METAS'!$S$20,INT((ROW()-14)/2),0)),"",OFFSET('9. METAS'!$S$20,INT((ROW()-14)/2),0)))</f>
        <v/>
      </c>
      <c r="L129" s="196" t="str">
        <f ca="1">IF(MOD(ROW()-13,2)=0,IF(ISBLANK(OFFSET('11. SEGUIMIENTO 2026'!$P$14,INT((ROW()-13)/2),0)),"",OFFSET('11. SEGUIMIENTO 2026'!$P$14,INT((ROW()-13)/2),0)),IF(ISBLANK(OFFSET('9. METAS'!$T$20,INT((ROW()-14)/2),0)),"",OFFSET('9. METAS'!$T$20,INT((ROW()-14)/2),0)))</f>
        <v/>
      </c>
      <c r="M129" s="197" t="str">
        <f ca="1">IF(MOD(ROW()-13,2)=0,IF(ISBLANK(OFFSET('11. SEGUIMIENTO 2026'!$Q$14,INT((ROW()-13)/2),0)),"",OFFSET('11. SEGUIMIENTO 2026'!$Q$14,INT((ROW()-13)/2),0)),IF(ISBLANK(OFFSET('9. METAS'!$U$20,INT((ROW()-14)/2),0)),"",OFFSET('9. METAS'!$U$20,INT((ROW()-14)/2),0)))</f>
        <v/>
      </c>
      <c r="N129" s="769">
        <f ca="1">IFERROR(J129/J130,"ND")</f>
        <v>0.88</v>
      </c>
      <c r="O129" s="771" t="str">
        <f ca="1">IFERROR(((J129+K129+L129+M129)/H129),"ND")</f>
        <v>ND</v>
      </c>
      <c r="P129" s="775" t="str">
        <f ca="1">IF(ISBLANK(OFFSET('11. SEGUIMIENTO 2026'!$AC$14,INT((ROW()-13)/2),0)),"",OFFSET('11. SEGUIMIENTO 2026'!$AC$14,INT((ROW()-13)/2),0))</f>
        <v/>
      </c>
    </row>
    <row r="130" spans="3:16">
      <c r="C130" s="747"/>
      <c r="D130" s="749"/>
      <c r="E130" s="749"/>
      <c r="F130" s="751"/>
      <c r="G130" s="753"/>
      <c r="H130" s="760"/>
      <c r="I130" s="764"/>
      <c r="J130" s="195" t="str">
        <f ca="1">IF(MOD(ROW()-13,2)=0,IF(ISBLANK(OFFSET('11. SEGUIMIENTO 2026'!$N$14,INT((ROW()-13)/2),0)),"",OFFSET('11. SEGUIMIENTO 2026'!$N$14,INT((ROW()-13)/2),0)),IF(ISBLANK(OFFSET('9. METAS'!$R$20,INT((ROW()-14)/2),0)),"",OFFSET('9. METAS'!$R$20,INT((ROW()-14)/2),0)))</f>
        <v>1250</v>
      </c>
      <c r="K130" s="196" t="str">
        <f ca="1">IF(MOD(ROW()-13,2)=0,IF(ISBLANK(OFFSET('11. SEGUIMIENTO 2026'!$O$14,INT((ROW()-13)/2),0)),"",OFFSET('11. SEGUIMIENTO 2026'!$O$14,INT((ROW()-13)/2),0)),IF(ISBLANK(OFFSET('9. METAS'!$S$20,INT((ROW()-14)/2),0)),"",OFFSET('9. METAS'!$S$20,INT((ROW()-14)/2),0)))</f>
        <v>1250</v>
      </c>
      <c r="L130" s="196" t="str">
        <f ca="1">IF(MOD(ROW()-13,2)=0,IF(ISBLANK(OFFSET('11. SEGUIMIENTO 2026'!$P$14,INT((ROW()-13)/2),0)),"",OFFSET('11. SEGUIMIENTO 2026'!$P$14,INT((ROW()-13)/2),0)),IF(ISBLANK(OFFSET('9. METAS'!$T$20,INT((ROW()-14)/2),0)),"",OFFSET('9. METAS'!$T$20,INT((ROW()-14)/2),0)))</f>
        <v>1250</v>
      </c>
      <c r="M130" s="197" t="str">
        <f ca="1">IF(MOD(ROW()-13,2)=0,IF(ISBLANK(OFFSET('11. SEGUIMIENTO 2026'!$Q$14,INT((ROW()-13)/2),0)),"",OFFSET('11. SEGUIMIENTO 2026'!$Q$14,INT((ROW()-13)/2),0)),IF(ISBLANK(OFFSET('9. METAS'!$U$20,INT((ROW()-14)/2),0)),"",OFFSET('9. METAS'!$U$20,INT((ROW()-14)/2),0)))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t="str">
        <f ca="1">IF(ISBLANK(OFFSET('9. METAS'!$L$20,INT((ROW()-13)/2),0)),"",OFFSET('9. METAS'!$L$20,INT((ROW()-13)/2),0))</f>
        <v>18600</v>
      </c>
      <c r="I131" s="763"/>
      <c r="J131" s="195">
        <f ca="1">IF(MOD(ROW()-13,2)=0,IF(ISBLANK(OFFSET('11. SEGUIMIENTO 2026'!$N$14,INT((ROW()-13)/2),0)),"",OFFSET('11. SEGUIMIENTO 2026'!$N$14,INT((ROW()-13)/2),0)),IF(ISBLANK(OFFSET('9. METAS'!$R$20,INT((ROW()-14)/2),0)),"",OFFSET('9. METAS'!$R$20,INT((ROW()-14)/2),0)))</f>
        <v>4425</v>
      </c>
      <c r="K131" s="196" t="str">
        <f ca="1">IF(MOD(ROW()-13,2)=0,IF(ISBLANK(OFFSET('11. SEGUIMIENTO 2026'!$O$14,INT((ROW()-13)/2),0)),"",OFFSET('11. SEGUIMIENTO 2026'!$O$14,INT((ROW()-13)/2),0)),IF(ISBLANK(OFFSET('9. METAS'!$S$20,INT((ROW()-14)/2),0)),"",OFFSET('9. METAS'!$S$20,INT((ROW()-14)/2),0)))</f>
        <v/>
      </c>
      <c r="L131" s="196" t="str">
        <f ca="1">IF(MOD(ROW()-13,2)=0,IF(ISBLANK(OFFSET('11. SEGUIMIENTO 2026'!$P$14,INT((ROW()-13)/2),0)),"",OFFSET('11. SEGUIMIENTO 2026'!$P$14,INT((ROW()-13)/2),0)),IF(ISBLANK(OFFSET('9. METAS'!$T$20,INT((ROW()-14)/2),0)),"",OFFSET('9. METAS'!$T$20,INT((ROW()-14)/2),0)))</f>
        <v/>
      </c>
      <c r="M131" s="197" t="str">
        <f ca="1">IF(MOD(ROW()-13,2)=0,IF(ISBLANK(OFFSET('11. SEGUIMIENTO 2026'!$Q$14,INT((ROW()-13)/2),0)),"",OFFSET('11. SEGUIMIENTO 2026'!$Q$14,INT((ROW()-13)/2),0)),IF(ISBLANK(OFFSET('9. METAS'!$U$20,INT((ROW()-14)/2),0)),"",OFFSET('9. METAS'!$U$20,INT((ROW()-14)/2),0)))</f>
        <v/>
      </c>
      <c r="N131" s="769">
        <f ca="1">IFERROR(J131/J132,"ND")</f>
        <v>0.95161290322580649</v>
      </c>
      <c r="O131" s="771" t="str">
        <f ca="1">IFERROR(((J131+K131+L131+M131)/H131),"ND")</f>
        <v>ND</v>
      </c>
      <c r="P131" s="775" t="str">
        <f ca="1">IF(ISBLANK(OFFSET('11. SEGUIMIENTO 2026'!$AC$14,INT((ROW()-13)/2),0)),"",OFFSET('11. SEGUIMIENTO 2026'!$AC$14,INT((ROW()-13)/2),0))</f>
        <v/>
      </c>
    </row>
    <row r="132" spans="3:16">
      <c r="C132" s="747"/>
      <c r="D132" s="749"/>
      <c r="E132" s="749"/>
      <c r="F132" s="751"/>
      <c r="G132" s="753"/>
      <c r="H132" s="760"/>
      <c r="I132" s="764"/>
      <c r="J132" s="195" t="str">
        <f ca="1">IF(MOD(ROW()-13,2)=0,IF(ISBLANK(OFFSET('11. SEGUIMIENTO 2026'!$N$14,INT((ROW()-13)/2),0)),"",OFFSET('11. SEGUIMIENTO 2026'!$N$14,INT((ROW()-13)/2),0)),IF(ISBLANK(OFFSET('9. METAS'!$R$20,INT((ROW()-14)/2),0)),"",OFFSET('9. METAS'!$R$20,INT((ROW()-14)/2),0)))</f>
        <v>4650</v>
      </c>
      <c r="K132" s="196">
        <f ca="1">IF(MOD(ROW()-13,2)=0,IF(ISBLANK(OFFSET('11. SEGUIMIENTO 2026'!$O$14,INT((ROW()-13)/2),0)),"",OFFSET('11. SEGUIMIENTO 2026'!$O$14,INT((ROW()-13)/2),0)),IF(ISBLANK(OFFSET('9. METAS'!$S$20,INT((ROW()-14)/2),0)),"",OFFSET('9. METAS'!$S$20,INT((ROW()-14)/2),0)))</f>
        <v>4650</v>
      </c>
      <c r="L132" s="196" t="str">
        <f ca="1">IF(MOD(ROW()-13,2)=0,IF(ISBLANK(OFFSET('11. SEGUIMIENTO 2026'!$P$14,INT((ROW()-13)/2),0)),"",OFFSET('11. SEGUIMIENTO 2026'!$P$14,INT((ROW()-13)/2),0)),IF(ISBLANK(OFFSET('9. METAS'!$T$20,INT((ROW()-14)/2),0)),"",OFFSET('9. METAS'!$T$20,INT((ROW()-14)/2),0)))</f>
        <v>4650</v>
      </c>
      <c r="M132" s="197" t="str">
        <f ca="1">IF(MOD(ROW()-13,2)=0,IF(ISBLANK(OFFSET('11. SEGUIMIENTO 2026'!$Q$14,INT((ROW()-13)/2),0)),"",OFFSET('11. SEGUIMIENTO 2026'!$Q$14,INT((ROW()-13)/2),0)),IF(ISBLANK(OFFSET('9. METAS'!$U$20,INT((ROW()-14)/2),0)),"",OFFSET('9. METAS'!$U$20,INT((ROW()-14)/2),0)))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METAS'!$L$20,INT((ROW()-13)/2),0)),"",OFFSET('9. METAS'!$L$20,INT((ROW()-13)/2),0))</f>
        <v>4600</v>
      </c>
      <c r="I133" s="763"/>
      <c r="J133" s="195">
        <f ca="1">IF(MOD(ROW()-13,2)=0,IF(ISBLANK(OFFSET('11. SEGUIMIENTO 2026'!$N$14,INT((ROW()-13)/2),0)),"",OFFSET('11. SEGUIMIENTO 2026'!$N$14,INT((ROW()-13)/2),0)),IF(ISBLANK(OFFSET('9. METAS'!$R$20,INT((ROW()-14)/2),0)),"",OFFSET('9. METAS'!$R$20,INT((ROW()-14)/2),0)))</f>
        <v>1152</v>
      </c>
      <c r="K133" s="196" t="str">
        <f ca="1">IF(MOD(ROW()-13,2)=0,IF(ISBLANK(OFFSET('11. SEGUIMIENTO 2026'!$O$14,INT((ROW()-13)/2),0)),"",OFFSET('11. SEGUIMIENTO 2026'!$O$14,INT((ROW()-13)/2),0)),IF(ISBLANK(OFFSET('9. METAS'!$S$20,INT((ROW()-14)/2),0)),"",OFFSET('9. METAS'!$S$20,INT((ROW()-14)/2),0)))</f>
        <v/>
      </c>
      <c r="L133" s="196" t="str">
        <f ca="1">IF(MOD(ROW()-13,2)=0,IF(ISBLANK(OFFSET('11. SEGUIMIENTO 2026'!$P$14,INT((ROW()-13)/2),0)),"",OFFSET('11. SEGUIMIENTO 2026'!$P$14,INT((ROW()-13)/2),0)),IF(ISBLANK(OFFSET('9. METAS'!$T$20,INT((ROW()-14)/2),0)),"",OFFSET('9. METAS'!$T$20,INT((ROW()-14)/2),0)))</f>
        <v/>
      </c>
      <c r="M133" s="197" t="str">
        <f ca="1">IF(MOD(ROW()-13,2)=0,IF(ISBLANK(OFFSET('11. SEGUIMIENTO 2026'!$Q$14,INT((ROW()-13)/2),0)),"",OFFSET('11. SEGUIMIENTO 2026'!$Q$14,INT((ROW()-13)/2),0)),IF(ISBLANK(OFFSET('9. METAS'!$U$20,INT((ROW()-14)/2),0)),"",OFFSET('9. METAS'!$U$20,INT((ROW()-14)/2),0)))</f>
        <v/>
      </c>
      <c r="N133" s="769">
        <f ca="1">IFERROR(J133/J134,"ND")</f>
        <v>1.0017391304347827</v>
      </c>
      <c r="O133" s="771" t="str">
        <f ca="1">IFERROR(((J133+K133+L133+M133)/H133),"ND")</f>
        <v>ND</v>
      </c>
      <c r="P133" s="775" t="str">
        <f ca="1">IF(ISBLANK(OFFSET('11. SEGUIMIENTO 2026'!$AC$14,INT((ROW()-13)/2),0)),"",OFFSET('11. SEGUIMIENTO 2026'!$AC$14,INT((ROW()-13)/2),0))</f>
        <v/>
      </c>
    </row>
    <row r="134" spans="3:16">
      <c r="C134" s="747"/>
      <c r="D134" s="749"/>
      <c r="E134" s="749"/>
      <c r="F134" s="751"/>
      <c r="G134" s="753"/>
      <c r="H134" s="760"/>
      <c r="I134" s="764"/>
      <c r="J134" s="195" t="str">
        <f ca="1">IF(MOD(ROW()-13,2)=0,IF(ISBLANK(OFFSET('11. SEGUIMIENTO 2026'!$N$14,INT((ROW()-13)/2),0)),"",OFFSET('11. SEGUIMIENTO 2026'!$N$14,INT((ROW()-13)/2),0)),IF(ISBLANK(OFFSET('9. METAS'!$R$20,INT((ROW()-14)/2),0)),"",OFFSET('9. METAS'!$R$20,INT((ROW()-14)/2),0)))</f>
        <v>1150</v>
      </c>
      <c r="K134" s="196" t="str">
        <f ca="1">IF(MOD(ROW()-13,2)=0,IF(ISBLANK(OFFSET('11. SEGUIMIENTO 2026'!$O$14,INT((ROW()-13)/2),0)),"",OFFSET('11. SEGUIMIENTO 2026'!$O$14,INT((ROW()-13)/2),0)),IF(ISBLANK(OFFSET('9. METAS'!$S$20,INT((ROW()-14)/2),0)),"",OFFSET('9. METAS'!$S$20,INT((ROW()-14)/2),0)))</f>
        <v>1150</v>
      </c>
      <c r="L134" s="196" t="str">
        <f ca="1">IF(MOD(ROW()-13,2)=0,IF(ISBLANK(OFFSET('11. SEGUIMIENTO 2026'!$P$14,INT((ROW()-13)/2),0)),"",OFFSET('11. SEGUIMIENTO 2026'!$P$14,INT((ROW()-13)/2),0)),IF(ISBLANK(OFFSET('9. METAS'!$T$20,INT((ROW()-14)/2),0)),"",OFFSET('9. METAS'!$T$20,INT((ROW()-14)/2),0)))</f>
        <v>1150</v>
      </c>
      <c r="M134" s="197" t="str">
        <f ca="1">IF(MOD(ROW()-13,2)=0,IF(ISBLANK(OFFSET('11. SEGUIMIENTO 2026'!$Q$14,INT((ROW()-13)/2),0)),"",OFFSET('11. SEGUIMIENTO 2026'!$Q$14,INT((ROW()-13)/2),0)),IF(ISBLANK(OFFSET('9. METAS'!$U$20,INT((ROW()-14)/2),0)),"",OFFSET('9. METAS'!$U$20,INT((ROW()-14)/2),0)))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METAS'!$L$20,INT((ROW()-13)/2),0)),"",OFFSET('9. METAS'!$L$20,INT((ROW()-13)/2),0))</f>
        <v>380000</v>
      </c>
      <c r="I135" s="763"/>
      <c r="J135" s="195">
        <f ca="1">IF(MOD(ROW()-13,2)=0,IF(ISBLANK(OFFSET('11. SEGUIMIENTO 2026'!$N$14,INT((ROW()-13)/2),0)),"",OFFSET('11. SEGUIMIENTO 2026'!$N$14,INT((ROW()-13)/2),0)),IF(ISBLANK(OFFSET('9. METAS'!$R$20,INT((ROW()-14)/2),0)),"",OFFSET('9. METAS'!$R$20,INT((ROW()-14)/2),0)))</f>
        <v>92370.35</v>
      </c>
      <c r="K135" s="196" t="str">
        <f ca="1">IF(MOD(ROW()-13,2)=0,IF(ISBLANK(OFFSET('11. SEGUIMIENTO 2026'!$O$14,INT((ROW()-13)/2),0)),"",OFFSET('11. SEGUIMIENTO 2026'!$O$14,INT((ROW()-13)/2),0)),IF(ISBLANK(OFFSET('9. METAS'!$S$20,INT((ROW()-14)/2),0)),"",OFFSET('9. METAS'!$S$20,INT((ROW()-14)/2),0)))</f>
        <v/>
      </c>
      <c r="L135" s="196" t="str">
        <f ca="1">IF(MOD(ROW()-13,2)=0,IF(ISBLANK(OFFSET('11. SEGUIMIENTO 2026'!$P$14,INT((ROW()-13)/2),0)),"",OFFSET('11. SEGUIMIENTO 2026'!$P$14,INT((ROW()-13)/2),0)),IF(ISBLANK(OFFSET('9. METAS'!$T$20,INT((ROW()-14)/2),0)),"",OFFSET('9. METAS'!$T$20,INT((ROW()-14)/2),0)))</f>
        <v/>
      </c>
      <c r="M135" s="197" t="str">
        <f ca="1">IF(MOD(ROW()-13,2)=0,IF(ISBLANK(OFFSET('11. SEGUIMIENTO 2026'!$Q$14,INT((ROW()-13)/2),0)),"",OFFSET('11. SEGUIMIENTO 2026'!$Q$14,INT((ROW()-13)/2),0)),IF(ISBLANK(OFFSET('9. METAS'!$U$20,INT((ROW()-14)/2),0)),"",OFFSET('9. METAS'!$U$20,INT((ROW()-14)/2),0)))</f>
        <v/>
      </c>
      <c r="N135" s="769">
        <f ca="1">IFERROR(J135/J136,"ND")</f>
        <v>0.97231947368421057</v>
      </c>
      <c r="O135" s="771" t="str">
        <f ca="1">IFERROR(((J135+K135+L135+M135)/H135),"ND")</f>
        <v>ND</v>
      </c>
      <c r="P135" s="775" t="str">
        <f ca="1">IF(ISBLANK(OFFSET('11. SEGUIMIENTO 2026'!$AC$14,INT((ROW()-13)/2),0)),"",OFFSET('11. SEGUIMIENTO 2026'!$AC$14,INT((ROW()-13)/2),0))</f>
        <v/>
      </c>
    </row>
    <row r="136" spans="3:16">
      <c r="C136" s="747"/>
      <c r="D136" s="749"/>
      <c r="E136" s="749"/>
      <c r="F136" s="751"/>
      <c r="G136" s="753"/>
      <c r="H136" s="760"/>
      <c r="I136" s="764"/>
      <c r="J136" s="195">
        <f ca="1">IF(MOD(ROW()-13,2)=0,IF(ISBLANK(OFFSET('11. SEGUIMIENTO 2026'!$N$14,INT((ROW()-13)/2),0)),"",OFFSET('11. SEGUIMIENTO 2026'!$N$14,INT((ROW()-13)/2),0)),IF(ISBLANK(OFFSET('9. METAS'!$R$20,INT((ROW()-14)/2),0)),"",OFFSET('9. METAS'!$R$20,INT((ROW()-14)/2),0)))</f>
        <v>95000</v>
      </c>
      <c r="K136" s="196">
        <f ca="1">IF(MOD(ROW()-13,2)=0,IF(ISBLANK(OFFSET('11. SEGUIMIENTO 2026'!$O$14,INT((ROW()-13)/2),0)),"",OFFSET('11. SEGUIMIENTO 2026'!$O$14,INT((ROW()-13)/2),0)),IF(ISBLANK(OFFSET('9. METAS'!$S$20,INT((ROW()-14)/2),0)),"",OFFSET('9. METAS'!$S$20,INT((ROW()-14)/2),0)))</f>
        <v>95000</v>
      </c>
      <c r="L136" s="196">
        <f ca="1">IF(MOD(ROW()-13,2)=0,IF(ISBLANK(OFFSET('11. SEGUIMIENTO 2026'!$P$14,INT((ROW()-13)/2),0)),"",OFFSET('11. SEGUIMIENTO 2026'!$P$14,INT((ROW()-13)/2),0)),IF(ISBLANK(OFFSET('9. METAS'!$T$20,INT((ROW()-14)/2),0)),"",OFFSET('9. METAS'!$T$20,INT((ROW()-14)/2),0)))</f>
        <v>95000</v>
      </c>
      <c r="M136" s="197">
        <f ca="1">IF(MOD(ROW()-13,2)=0,IF(ISBLANK(OFFSET('11. SEGUIMIENTO 2026'!$Q$14,INT((ROW()-13)/2),0)),"",OFFSET('11. SEGUIMIENTO 2026'!$Q$14,INT((ROW()-13)/2),0)),IF(ISBLANK(OFFSET('9. METAS'!$U$20,INT((ROW()-14)/2),0)),"",OFFSET('9. METAS'!$U$20,INT((ROW()-14)/2),0)))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METAS'!$L$20,INT((ROW()-13)/2),0)),"",OFFSET('9. METAS'!$L$20,INT((ROW()-13)/2),0))</f>
        <v>140</v>
      </c>
      <c r="I137" s="763"/>
      <c r="J137" s="195">
        <f ca="1">IF(MOD(ROW()-13,2)=0,IF(ISBLANK(OFFSET('11. SEGUIMIENTO 2026'!$N$14,INT((ROW()-13)/2),0)),"",OFFSET('11. SEGUIMIENTO 2026'!$N$14,INT((ROW()-13)/2),0)),IF(ISBLANK(OFFSET('9. METAS'!$R$20,INT((ROW()-14)/2),0)),"",OFFSET('9. METAS'!$R$20,INT((ROW()-14)/2),0)))</f>
        <v>23</v>
      </c>
      <c r="K137" s="196" t="str">
        <f ca="1">IF(MOD(ROW()-13,2)=0,IF(ISBLANK(OFFSET('11. SEGUIMIENTO 2026'!$O$14,INT((ROW()-13)/2),0)),"",OFFSET('11. SEGUIMIENTO 2026'!$O$14,INT((ROW()-13)/2),0)),IF(ISBLANK(OFFSET('9. METAS'!$S$20,INT((ROW()-14)/2),0)),"",OFFSET('9. METAS'!$S$20,INT((ROW()-14)/2),0)))</f>
        <v/>
      </c>
      <c r="L137" s="196" t="str">
        <f ca="1">IF(MOD(ROW()-13,2)=0,IF(ISBLANK(OFFSET('11. SEGUIMIENTO 2026'!$P$14,INT((ROW()-13)/2),0)),"",OFFSET('11. SEGUIMIENTO 2026'!$P$14,INT((ROW()-13)/2),0)),IF(ISBLANK(OFFSET('9. METAS'!$T$20,INT((ROW()-14)/2),0)),"",OFFSET('9. METAS'!$T$20,INT((ROW()-14)/2),0)))</f>
        <v/>
      </c>
      <c r="M137" s="197" t="str">
        <f ca="1">IF(MOD(ROW()-13,2)=0,IF(ISBLANK(OFFSET('11. SEGUIMIENTO 2026'!$Q$14,INT((ROW()-13)/2),0)),"",OFFSET('11. SEGUIMIENTO 2026'!$Q$14,INT((ROW()-13)/2),0)),IF(ISBLANK(OFFSET('9. METAS'!$U$20,INT((ROW()-14)/2),0)),"",OFFSET('9. METAS'!$U$20,INT((ROW()-14)/2),0)))</f>
        <v/>
      </c>
      <c r="N137" s="769">
        <f ca="1">IFERROR(J137/J138,"ND")</f>
        <v>0.65714285714285714</v>
      </c>
      <c r="O137" s="771" t="str">
        <f ca="1">IFERROR(((J137+K137+L137+M137)/H137),"ND")</f>
        <v>ND</v>
      </c>
      <c r="P137" s="775" t="str">
        <f ca="1">IF(ISBLANK(OFFSET('11. SEGUIMIENTO 2026'!$AC$14,INT((ROW()-13)/2),0)),"",OFFSET('11. SEGUIMIENTO 2026'!$AC$14,INT((ROW()-13)/2),0))</f>
        <v/>
      </c>
    </row>
    <row r="138" spans="3:16">
      <c r="C138" s="747"/>
      <c r="D138" s="749"/>
      <c r="E138" s="749"/>
      <c r="F138" s="751"/>
      <c r="G138" s="753"/>
      <c r="H138" s="760"/>
      <c r="I138" s="764"/>
      <c r="J138" s="195">
        <f ca="1">IF(MOD(ROW()-13,2)=0,IF(ISBLANK(OFFSET('11. SEGUIMIENTO 2026'!$N$14,INT((ROW()-13)/2),0)),"",OFFSET('11. SEGUIMIENTO 2026'!$N$14,INT((ROW()-13)/2),0)),IF(ISBLANK(OFFSET('9. METAS'!$R$20,INT((ROW()-14)/2),0)),"",OFFSET('9. METAS'!$R$20,INT((ROW()-14)/2),0)))</f>
        <v>35</v>
      </c>
      <c r="K138" s="196">
        <f ca="1">IF(MOD(ROW()-13,2)=0,IF(ISBLANK(OFFSET('11. SEGUIMIENTO 2026'!$O$14,INT((ROW()-13)/2),0)),"",OFFSET('11. SEGUIMIENTO 2026'!$O$14,INT((ROW()-13)/2),0)),IF(ISBLANK(OFFSET('9. METAS'!$S$20,INT((ROW()-14)/2),0)),"",OFFSET('9. METAS'!$S$20,INT((ROW()-14)/2),0)))</f>
        <v>35</v>
      </c>
      <c r="L138" s="196">
        <f ca="1">IF(MOD(ROW()-13,2)=0,IF(ISBLANK(OFFSET('11. SEGUIMIENTO 2026'!$P$14,INT((ROW()-13)/2),0)),"",OFFSET('11. SEGUIMIENTO 2026'!$P$14,INT((ROW()-13)/2),0)),IF(ISBLANK(OFFSET('9. METAS'!$T$20,INT((ROW()-14)/2),0)),"",OFFSET('9. METAS'!$T$20,INT((ROW()-14)/2),0)))</f>
        <v>35</v>
      </c>
      <c r="M138" s="197">
        <f ca="1">IF(MOD(ROW()-13,2)=0,IF(ISBLANK(OFFSET('11. SEGUIMIENTO 2026'!$Q$14,INT((ROW()-13)/2),0)),"",OFFSET('11. SEGUIMIENTO 2026'!$Q$14,INT((ROW()-13)/2),0)),IF(ISBLANK(OFFSET('9. METAS'!$U$20,INT((ROW()-14)/2),0)),"",OFFSET('9. METAS'!$U$20,INT((ROW()-14)/2),0)))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METAS'!$L$20,INT((ROW()-13)/2),0)),"",OFFSET('9. METAS'!$L$20,INT((ROW()-13)/2),0))</f>
        <v>20</v>
      </c>
      <c r="I139" s="763"/>
      <c r="J139" s="195">
        <f ca="1">IF(MOD(ROW()-13,2)=0,IF(ISBLANK(OFFSET('11. SEGUIMIENTO 2026'!$N$14,INT((ROW()-13)/2),0)),"",OFFSET('11. SEGUIMIENTO 2026'!$N$14,INT((ROW()-13)/2),0)),IF(ISBLANK(OFFSET('9. METAS'!$R$20,INT((ROW()-14)/2),0)),"",OFFSET('9. METAS'!$R$20,INT((ROW()-14)/2),0)))</f>
        <v>3</v>
      </c>
      <c r="K139" s="196" t="str">
        <f ca="1">IF(MOD(ROW()-13,2)=0,IF(ISBLANK(OFFSET('11. SEGUIMIENTO 2026'!$O$14,INT((ROW()-13)/2),0)),"",OFFSET('11. SEGUIMIENTO 2026'!$O$14,INT((ROW()-13)/2),0)),IF(ISBLANK(OFFSET('9. METAS'!$S$20,INT((ROW()-14)/2),0)),"",OFFSET('9. METAS'!$S$20,INT((ROW()-14)/2),0)))</f>
        <v/>
      </c>
      <c r="L139" s="196" t="str">
        <f ca="1">IF(MOD(ROW()-13,2)=0,IF(ISBLANK(OFFSET('11. SEGUIMIENTO 2026'!$P$14,INT((ROW()-13)/2),0)),"",OFFSET('11. SEGUIMIENTO 2026'!$P$14,INT((ROW()-13)/2),0)),IF(ISBLANK(OFFSET('9. METAS'!$T$20,INT((ROW()-14)/2),0)),"",OFFSET('9. METAS'!$T$20,INT((ROW()-14)/2),0)))</f>
        <v/>
      </c>
      <c r="M139" s="197" t="str">
        <f ca="1">IF(MOD(ROW()-13,2)=0,IF(ISBLANK(OFFSET('11. SEGUIMIENTO 2026'!$Q$14,INT((ROW()-13)/2),0)),"",OFFSET('11. SEGUIMIENTO 2026'!$Q$14,INT((ROW()-13)/2),0)),IF(ISBLANK(OFFSET('9. METAS'!$U$20,INT((ROW()-14)/2),0)),"",OFFSET('9. METAS'!$U$20,INT((ROW()-14)/2),0)))</f>
        <v/>
      </c>
      <c r="N139" s="769">
        <f ca="1">IFERROR(J139/J140,"ND")</f>
        <v>0.6</v>
      </c>
      <c r="O139" s="771" t="str">
        <f ca="1">IFERROR(((J139+K139+L139+M139)/H139),"ND")</f>
        <v>ND</v>
      </c>
      <c r="P139" s="775" t="str">
        <f ca="1">IF(ISBLANK(OFFSET('11. SEGUIMIENTO 2026'!$AC$14,INT((ROW()-13)/2),0)),"",OFFSET('11. SEGUIMIENTO 2026'!$AC$14,INT((ROW()-13)/2),0))</f>
        <v/>
      </c>
    </row>
    <row r="140" spans="3:16">
      <c r="C140" s="747"/>
      <c r="D140" s="749"/>
      <c r="E140" s="749"/>
      <c r="F140" s="751"/>
      <c r="G140" s="753"/>
      <c r="H140" s="760"/>
      <c r="I140" s="764"/>
      <c r="J140" s="195">
        <f ca="1">IF(MOD(ROW()-13,2)=0,IF(ISBLANK(OFFSET('11. SEGUIMIENTO 2026'!$N$14,INT((ROW()-13)/2),0)),"",OFFSET('11. SEGUIMIENTO 2026'!$N$14,INT((ROW()-13)/2),0)),IF(ISBLANK(OFFSET('9. METAS'!$R$20,INT((ROW()-14)/2),0)),"",OFFSET('9. METAS'!$R$20,INT((ROW()-14)/2),0)))</f>
        <v>5</v>
      </c>
      <c r="K140" s="196">
        <f ca="1">IF(MOD(ROW()-13,2)=0,IF(ISBLANK(OFFSET('11. SEGUIMIENTO 2026'!$O$14,INT((ROW()-13)/2),0)),"",OFFSET('11. SEGUIMIENTO 2026'!$O$14,INT((ROW()-13)/2),0)),IF(ISBLANK(OFFSET('9. METAS'!$S$20,INT((ROW()-14)/2),0)),"",OFFSET('9. METAS'!$S$20,INT((ROW()-14)/2),0)))</f>
        <v>5</v>
      </c>
      <c r="L140" s="196">
        <f ca="1">IF(MOD(ROW()-13,2)=0,IF(ISBLANK(OFFSET('11. SEGUIMIENTO 2026'!$P$14,INT((ROW()-13)/2),0)),"",OFFSET('11. SEGUIMIENTO 2026'!$P$14,INT((ROW()-13)/2),0)),IF(ISBLANK(OFFSET('9. METAS'!$T$20,INT((ROW()-14)/2),0)),"",OFFSET('9. METAS'!$T$20,INT((ROW()-14)/2),0)))</f>
        <v>5</v>
      </c>
      <c r="M140" s="197">
        <f ca="1">IF(MOD(ROW()-13,2)=0,IF(ISBLANK(OFFSET('11. SEGUIMIENTO 2026'!$Q$14,INT((ROW()-13)/2),0)),"",OFFSET('11. SEGUIMIENTO 2026'!$Q$14,INT((ROW()-13)/2),0)),IF(ISBLANK(OFFSET('9. METAS'!$U$20,INT((ROW()-14)/2),0)),"",OFFSET('9. METAS'!$U$20,INT((ROW()-14)/2),0)))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METAS'!$L$20,INT((ROW()-13)/2),0)),"",OFFSET('9. METAS'!$L$20,INT((ROW()-13)/2),0))</f>
        <v>210</v>
      </c>
      <c r="I141" s="763"/>
      <c r="J141" s="195">
        <f ca="1">IF(MOD(ROW()-13,2)=0,IF(ISBLANK(OFFSET('11. SEGUIMIENTO 2026'!$N$14,INT((ROW()-13)/2),0)),"",OFFSET('11. SEGUIMIENTO 2026'!$N$14,INT((ROW()-13)/2),0)),IF(ISBLANK(OFFSET('9. METAS'!$R$20,INT((ROW()-14)/2),0)),"",OFFSET('9. METAS'!$R$20,INT((ROW()-14)/2),0)))</f>
        <v>52</v>
      </c>
      <c r="K141" s="196" t="str">
        <f ca="1">IF(MOD(ROW()-13,2)=0,IF(ISBLANK(OFFSET('11. SEGUIMIENTO 2026'!$O$14,INT((ROW()-13)/2),0)),"",OFFSET('11. SEGUIMIENTO 2026'!$O$14,INT((ROW()-13)/2),0)),IF(ISBLANK(OFFSET('9. METAS'!$S$20,INT((ROW()-14)/2),0)),"",OFFSET('9. METAS'!$S$20,INT((ROW()-14)/2),0)))</f>
        <v/>
      </c>
      <c r="L141" s="196" t="str">
        <f ca="1">IF(MOD(ROW()-13,2)=0,IF(ISBLANK(OFFSET('11. SEGUIMIENTO 2026'!$P$14,INT((ROW()-13)/2),0)),"",OFFSET('11. SEGUIMIENTO 2026'!$P$14,INT((ROW()-13)/2),0)),IF(ISBLANK(OFFSET('9. METAS'!$T$20,INT((ROW()-14)/2),0)),"",OFFSET('9. METAS'!$T$20,INT((ROW()-14)/2),0)))</f>
        <v/>
      </c>
      <c r="M141" s="197" t="str">
        <f ca="1">IF(MOD(ROW()-13,2)=0,IF(ISBLANK(OFFSET('11. SEGUIMIENTO 2026'!$Q$14,INT((ROW()-13)/2),0)),"",OFFSET('11. SEGUIMIENTO 2026'!$Q$14,INT((ROW()-13)/2),0)),IF(ISBLANK(OFFSET('9. METAS'!$U$20,INT((ROW()-14)/2),0)),"",OFFSET('9. METAS'!$U$20,INT((ROW()-14)/2),0)))</f>
        <v/>
      </c>
      <c r="N141" s="769">
        <f ca="1">IFERROR(J141/J142,"ND")</f>
        <v>0.99047619047619051</v>
      </c>
      <c r="O141" s="771" t="str">
        <f ca="1">IFERROR(((J141+K141+L141+M141)/H141),"ND")</f>
        <v>ND</v>
      </c>
      <c r="P141" s="775" t="str">
        <f ca="1">IF(ISBLANK(OFFSET('11. SEGUIMIENTO 2026'!$AC$14,INT((ROW()-13)/2),0)),"",OFFSET('11. SEGUIMIENTO 2026'!$AC$14,INT((ROW()-13)/2),0))</f>
        <v/>
      </c>
    </row>
    <row r="142" spans="3:16">
      <c r="C142" s="747"/>
      <c r="D142" s="749"/>
      <c r="E142" s="749"/>
      <c r="F142" s="751"/>
      <c r="G142" s="753"/>
      <c r="H142" s="760"/>
      <c r="I142" s="764"/>
      <c r="J142" s="195">
        <f ca="1">IF(MOD(ROW()-13,2)=0,IF(ISBLANK(OFFSET('11. SEGUIMIENTO 2026'!$N$14,INT((ROW()-13)/2),0)),"",OFFSET('11. SEGUIMIENTO 2026'!$N$14,INT((ROW()-13)/2),0)),IF(ISBLANK(OFFSET('9. METAS'!$R$20,INT((ROW()-14)/2),0)),"",OFFSET('9. METAS'!$R$20,INT((ROW()-14)/2),0)))</f>
        <v>52.5</v>
      </c>
      <c r="K142" s="196">
        <f ca="1">IF(MOD(ROW()-13,2)=0,IF(ISBLANK(OFFSET('11. SEGUIMIENTO 2026'!$O$14,INT((ROW()-13)/2),0)),"",OFFSET('11. SEGUIMIENTO 2026'!$O$14,INT((ROW()-13)/2),0)),IF(ISBLANK(OFFSET('9. METAS'!$S$20,INT((ROW()-14)/2),0)),"",OFFSET('9. METAS'!$S$20,INT((ROW()-14)/2),0)))</f>
        <v>52.5</v>
      </c>
      <c r="L142" s="196">
        <f ca="1">IF(MOD(ROW()-13,2)=0,IF(ISBLANK(OFFSET('11. SEGUIMIENTO 2026'!$P$14,INT((ROW()-13)/2),0)),"",OFFSET('11. SEGUIMIENTO 2026'!$P$14,INT((ROW()-13)/2),0)),IF(ISBLANK(OFFSET('9. METAS'!$T$20,INT((ROW()-14)/2),0)),"",OFFSET('9. METAS'!$T$20,INT((ROW()-14)/2),0)))</f>
        <v>52.5</v>
      </c>
      <c r="M142" s="197">
        <f ca="1">IF(MOD(ROW()-13,2)=0,IF(ISBLANK(OFFSET('11. SEGUIMIENTO 2026'!$Q$14,INT((ROW()-13)/2),0)),"",OFFSET('11. SEGUIMIENTO 2026'!$Q$14,INT((ROW()-13)/2),0)),IF(ISBLANK(OFFSET('9. METAS'!$U$20,INT((ROW()-14)/2),0)),"",OFFSET('9. METAS'!$U$20,INT((ROW()-14)/2),0)))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METAS'!$L$20,INT((ROW()-13)/2),0)),"",OFFSET('9. METAS'!$L$20,INT((ROW()-13)/2),0))</f>
        <v>1100</v>
      </c>
      <c r="I143" s="763"/>
      <c r="J143" s="195">
        <f ca="1">IF(MOD(ROW()-13,2)=0,IF(ISBLANK(OFFSET('11. SEGUIMIENTO 2026'!$N$14,INT((ROW()-13)/2),0)),"",OFFSET('11. SEGUIMIENTO 2026'!$N$14,INT((ROW()-13)/2),0)),IF(ISBLANK(OFFSET('9. METAS'!$R$20,INT((ROW()-14)/2),0)),"",OFFSET('9. METAS'!$R$20,INT((ROW()-14)/2),0)))</f>
        <v>276</v>
      </c>
      <c r="K143" s="196" t="str">
        <f ca="1">IF(MOD(ROW()-13,2)=0,IF(ISBLANK(OFFSET('11. SEGUIMIENTO 2026'!$O$14,INT((ROW()-13)/2),0)),"",OFFSET('11. SEGUIMIENTO 2026'!$O$14,INT((ROW()-13)/2),0)),IF(ISBLANK(OFFSET('9. METAS'!$S$20,INT((ROW()-14)/2),0)),"",OFFSET('9. METAS'!$S$20,INT((ROW()-14)/2),0)))</f>
        <v/>
      </c>
      <c r="L143" s="196" t="str">
        <f ca="1">IF(MOD(ROW()-13,2)=0,IF(ISBLANK(OFFSET('11. SEGUIMIENTO 2026'!$P$14,INT((ROW()-13)/2),0)),"",OFFSET('11. SEGUIMIENTO 2026'!$P$14,INT((ROW()-13)/2),0)),IF(ISBLANK(OFFSET('9. METAS'!$T$20,INT((ROW()-14)/2),0)),"",OFFSET('9. METAS'!$T$20,INT((ROW()-14)/2),0)))</f>
        <v/>
      </c>
      <c r="M143" s="197" t="str">
        <f ca="1">IF(MOD(ROW()-13,2)=0,IF(ISBLANK(OFFSET('11. SEGUIMIENTO 2026'!$Q$14,INT((ROW()-13)/2),0)),"",OFFSET('11. SEGUIMIENTO 2026'!$Q$14,INT((ROW()-13)/2),0)),IF(ISBLANK(OFFSET('9. METAS'!$U$20,INT((ROW()-14)/2),0)),"",OFFSET('9. METAS'!$U$20,INT((ROW()-14)/2),0)))</f>
        <v/>
      </c>
      <c r="N143" s="769">
        <f ca="1">IFERROR(J143/J144,"ND")</f>
        <v>1.0036363636363637</v>
      </c>
      <c r="O143" s="771" t="str">
        <f ca="1">IFERROR(((J143+K143+L143+M143)/H143),"ND")</f>
        <v>ND</v>
      </c>
      <c r="P143" s="775" t="str">
        <f ca="1">IF(ISBLANK(OFFSET('11. SEGUIMIENTO 2026'!$AC$14,INT((ROW()-13)/2),0)),"",OFFSET('11. SEGUIMIENTO 2026'!$AC$14,INT((ROW()-13)/2),0))</f>
        <v/>
      </c>
    </row>
    <row r="144" spans="3:16">
      <c r="C144" s="747"/>
      <c r="D144" s="749"/>
      <c r="E144" s="749"/>
      <c r="F144" s="751"/>
      <c r="G144" s="753"/>
      <c r="H144" s="760"/>
      <c r="I144" s="764"/>
      <c r="J144" s="195">
        <f ca="1">IF(MOD(ROW()-13,2)=0,IF(ISBLANK(OFFSET('11. SEGUIMIENTO 2026'!$N$14,INT((ROW()-13)/2),0)),"",OFFSET('11. SEGUIMIENTO 2026'!$N$14,INT((ROW()-13)/2),0)),IF(ISBLANK(OFFSET('9. METAS'!$R$20,INT((ROW()-14)/2),0)),"",OFFSET('9. METAS'!$R$20,INT((ROW()-14)/2),0)))</f>
        <v>275</v>
      </c>
      <c r="K144" s="196">
        <f ca="1">IF(MOD(ROW()-13,2)=0,IF(ISBLANK(OFFSET('11. SEGUIMIENTO 2026'!$O$14,INT((ROW()-13)/2),0)),"",OFFSET('11. SEGUIMIENTO 2026'!$O$14,INT((ROW()-13)/2),0)),IF(ISBLANK(OFFSET('9. METAS'!$S$20,INT((ROW()-14)/2),0)),"",OFFSET('9. METAS'!$S$20,INT((ROW()-14)/2),0)))</f>
        <v>275</v>
      </c>
      <c r="L144" s="196">
        <f ca="1">IF(MOD(ROW()-13,2)=0,IF(ISBLANK(OFFSET('11. SEGUIMIENTO 2026'!$P$14,INT((ROW()-13)/2),0)),"",OFFSET('11. SEGUIMIENTO 2026'!$P$14,INT((ROW()-13)/2),0)),IF(ISBLANK(OFFSET('9. METAS'!$T$20,INT((ROW()-14)/2),0)),"",OFFSET('9. METAS'!$T$20,INT((ROW()-14)/2),0)))</f>
        <v>275</v>
      </c>
      <c r="M144" s="197">
        <f ca="1">IF(MOD(ROW()-13,2)=0,IF(ISBLANK(OFFSET('11. SEGUIMIENTO 2026'!$Q$14,INT((ROW()-13)/2),0)),"",OFFSET('11. SEGUIMIENTO 2026'!$Q$14,INT((ROW()-13)/2),0)),IF(ISBLANK(OFFSET('9. METAS'!$U$20,INT((ROW()-14)/2),0)),"",OFFSET('9. METAS'!$U$20,INT((ROW()-14)/2),0)))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METAS'!$L$20,INT((ROW()-13)/2),0)),"",OFFSET('9. METAS'!$L$20,INT((ROW()-13)/2),0))</f>
        <v>1320</v>
      </c>
      <c r="I145" s="763"/>
      <c r="J145" s="195">
        <f ca="1">IF(MOD(ROW()-13,2)=0,IF(ISBLANK(OFFSET('11. SEGUIMIENTO 2026'!$N$14,INT((ROW()-13)/2),0)),"",OFFSET('11. SEGUIMIENTO 2026'!$N$14,INT((ROW()-13)/2),0)),IF(ISBLANK(OFFSET('9. METAS'!$R$20,INT((ROW()-14)/2),0)),"",OFFSET('9. METAS'!$R$20,INT((ROW()-14)/2),0)))</f>
        <v>271</v>
      </c>
      <c r="K145" s="196" t="str">
        <f ca="1">IF(MOD(ROW()-13,2)=0,IF(ISBLANK(OFFSET('11. SEGUIMIENTO 2026'!$O$14,INT((ROW()-13)/2),0)),"",OFFSET('11. SEGUIMIENTO 2026'!$O$14,INT((ROW()-13)/2),0)),IF(ISBLANK(OFFSET('9. METAS'!$S$20,INT((ROW()-14)/2),0)),"",OFFSET('9. METAS'!$S$20,INT((ROW()-14)/2),0)))</f>
        <v/>
      </c>
      <c r="L145" s="196" t="str">
        <f ca="1">IF(MOD(ROW()-13,2)=0,IF(ISBLANK(OFFSET('11. SEGUIMIENTO 2026'!$P$14,INT((ROW()-13)/2),0)),"",OFFSET('11. SEGUIMIENTO 2026'!$P$14,INT((ROW()-13)/2),0)),IF(ISBLANK(OFFSET('9. METAS'!$T$20,INT((ROW()-14)/2),0)),"",OFFSET('9. METAS'!$T$20,INT((ROW()-14)/2),0)))</f>
        <v/>
      </c>
      <c r="M145" s="197" t="str">
        <f ca="1">IF(MOD(ROW()-13,2)=0,IF(ISBLANK(OFFSET('11. SEGUIMIENTO 2026'!$Q$14,INT((ROW()-13)/2),0)),"",OFFSET('11. SEGUIMIENTO 2026'!$Q$14,INT((ROW()-13)/2),0)),IF(ISBLANK(OFFSET('9. METAS'!$U$20,INT((ROW()-14)/2),0)),"",OFFSET('9. METAS'!$U$20,INT((ROW()-14)/2),0)))</f>
        <v/>
      </c>
      <c r="N145" s="769">
        <f ca="1">IFERROR(J145/J146,"ND")</f>
        <v>0.82121212121212117</v>
      </c>
      <c r="O145" s="771" t="str">
        <f ca="1">IFERROR(((J145+K145+L145+M145)/H145),"ND")</f>
        <v>ND</v>
      </c>
      <c r="P145" s="775" t="str">
        <f ca="1">IF(ISBLANK(OFFSET('11. SEGUIMIENTO 2026'!$AC$14,INT((ROW()-13)/2),0)),"",OFFSET('11. SEGUIMIENTO 2026'!$AC$14,INT((ROW()-13)/2),0))</f>
        <v/>
      </c>
    </row>
    <row r="146" spans="3:16">
      <c r="C146" s="747"/>
      <c r="D146" s="749"/>
      <c r="E146" s="749"/>
      <c r="F146" s="751"/>
      <c r="G146" s="753"/>
      <c r="H146" s="760"/>
      <c r="I146" s="764"/>
      <c r="J146" s="195">
        <f ca="1">IF(MOD(ROW()-13,2)=0,IF(ISBLANK(OFFSET('11. SEGUIMIENTO 2026'!$N$14,INT((ROW()-13)/2),0)),"",OFFSET('11. SEGUIMIENTO 2026'!$N$14,INT((ROW()-13)/2),0)),IF(ISBLANK(OFFSET('9. METAS'!$R$20,INT((ROW()-14)/2),0)),"",OFFSET('9. METAS'!$R$20,INT((ROW()-14)/2),0)))</f>
        <v>330</v>
      </c>
      <c r="K146" s="196">
        <f ca="1">IF(MOD(ROW()-13,2)=0,IF(ISBLANK(OFFSET('11. SEGUIMIENTO 2026'!$O$14,INT((ROW()-13)/2),0)),"",OFFSET('11. SEGUIMIENTO 2026'!$O$14,INT((ROW()-13)/2),0)),IF(ISBLANK(OFFSET('9. METAS'!$S$20,INT((ROW()-14)/2),0)),"",OFFSET('9. METAS'!$S$20,INT((ROW()-14)/2),0)))</f>
        <v>330</v>
      </c>
      <c r="L146" s="196">
        <f ca="1">IF(MOD(ROW()-13,2)=0,IF(ISBLANK(OFFSET('11. SEGUIMIENTO 2026'!$P$14,INT((ROW()-13)/2),0)),"",OFFSET('11. SEGUIMIENTO 2026'!$P$14,INT((ROW()-13)/2),0)),IF(ISBLANK(OFFSET('9. METAS'!$T$20,INT((ROW()-14)/2),0)),"",OFFSET('9. METAS'!$T$20,INT((ROW()-14)/2),0)))</f>
        <v>330</v>
      </c>
      <c r="M146" s="197">
        <f ca="1">IF(MOD(ROW()-13,2)=0,IF(ISBLANK(OFFSET('11. SEGUIMIENTO 2026'!$Q$14,INT((ROW()-13)/2),0)),"",OFFSET('11. SEGUIMIENTO 2026'!$Q$14,INT((ROW()-13)/2),0)),IF(ISBLANK(OFFSET('9. METAS'!$U$20,INT((ROW()-14)/2),0)),"",OFFSET('9. METAS'!$U$20,INT((ROW()-14)/2),0)))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METAS'!$L$20,INT((ROW()-13)/2),0)),"",OFFSET('9. METAS'!$L$20,INT((ROW()-13)/2),0))</f>
        <v>792</v>
      </c>
      <c r="I147" s="763"/>
      <c r="J147" s="195">
        <f ca="1">IF(MOD(ROW()-13,2)=0,IF(ISBLANK(OFFSET('11. SEGUIMIENTO 2026'!$N$14,INT((ROW()-13)/2),0)),"",OFFSET('11. SEGUIMIENTO 2026'!$N$14,INT((ROW()-13)/2),0)),IF(ISBLANK(OFFSET('9. METAS'!$R$20,INT((ROW()-14)/2),0)),"",OFFSET('9. METAS'!$R$20,INT((ROW()-14)/2),0)))</f>
        <v>218</v>
      </c>
      <c r="K147" s="196" t="str">
        <f ca="1">IF(MOD(ROW()-13,2)=0,IF(ISBLANK(OFFSET('11. SEGUIMIENTO 2026'!$O$14,INT((ROW()-13)/2),0)),"",OFFSET('11. SEGUIMIENTO 2026'!$O$14,INT((ROW()-13)/2),0)),IF(ISBLANK(OFFSET('9. METAS'!$S$20,INT((ROW()-14)/2),0)),"",OFFSET('9. METAS'!$S$20,INT((ROW()-14)/2),0)))</f>
        <v/>
      </c>
      <c r="L147" s="196" t="str">
        <f ca="1">IF(MOD(ROW()-13,2)=0,IF(ISBLANK(OFFSET('11. SEGUIMIENTO 2026'!$P$14,INT((ROW()-13)/2),0)),"",OFFSET('11. SEGUIMIENTO 2026'!$P$14,INT((ROW()-13)/2),0)),IF(ISBLANK(OFFSET('9. METAS'!$T$20,INT((ROW()-14)/2),0)),"",OFFSET('9. METAS'!$T$20,INT((ROW()-14)/2),0)))</f>
        <v/>
      </c>
      <c r="M147" s="197" t="str">
        <f ca="1">IF(MOD(ROW()-13,2)=0,IF(ISBLANK(OFFSET('11. SEGUIMIENTO 2026'!$Q$14,INT((ROW()-13)/2),0)),"",OFFSET('11. SEGUIMIENTO 2026'!$Q$14,INT((ROW()-13)/2),0)),IF(ISBLANK(OFFSET('9. METAS'!$U$20,INT((ROW()-14)/2),0)),"",OFFSET('9. METAS'!$U$20,INT((ROW()-14)/2),0)))</f>
        <v/>
      </c>
      <c r="N147" s="769">
        <f ca="1">IFERROR(J147/J148,"ND")</f>
        <v>1.101010101010101</v>
      </c>
      <c r="O147" s="771" t="str">
        <f ca="1">IFERROR(((J147+K147+L147+M147)/H147),"ND")</f>
        <v>ND</v>
      </c>
      <c r="P147" s="775" t="str">
        <f ca="1">IF(ISBLANK(OFFSET('11. SEGUIMIENTO 2026'!$AC$14,INT((ROW()-13)/2),0)),"",OFFSET('11. SEGUIMIENTO 2026'!$AC$14,INT((ROW()-13)/2),0))</f>
        <v/>
      </c>
    </row>
    <row r="148" spans="3:16">
      <c r="C148" s="747"/>
      <c r="D148" s="749"/>
      <c r="E148" s="749"/>
      <c r="F148" s="751"/>
      <c r="G148" s="753"/>
      <c r="H148" s="760"/>
      <c r="I148" s="764"/>
      <c r="J148" s="195">
        <f ca="1">IF(MOD(ROW()-13,2)=0,IF(ISBLANK(OFFSET('11. SEGUIMIENTO 2026'!$N$14,INT((ROW()-13)/2),0)),"",OFFSET('11. SEGUIMIENTO 2026'!$N$14,INT((ROW()-13)/2),0)),IF(ISBLANK(OFFSET('9. METAS'!$R$20,INT((ROW()-14)/2),0)),"",OFFSET('9. METAS'!$R$20,INT((ROW()-14)/2),0)))</f>
        <v>198</v>
      </c>
      <c r="K148" s="196">
        <f ca="1">IF(MOD(ROW()-13,2)=0,IF(ISBLANK(OFFSET('11. SEGUIMIENTO 2026'!$O$14,INT((ROW()-13)/2),0)),"",OFFSET('11. SEGUIMIENTO 2026'!$O$14,INT((ROW()-13)/2),0)),IF(ISBLANK(OFFSET('9. METAS'!$S$20,INT((ROW()-14)/2),0)),"",OFFSET('9. METAS'!$S$20,INT((ROW()-14)/2),0)))</f>
        <v>198</v>
      </c>
      <c r="L148" s="196">
        <f ca="1">IF(MOD(ROW()-13,2)=0,IF(ISBLANK(OFFSET('11. SEGUIMIENTO 2026'!$P$14,INT((ROW()-13)/2),0)),"",OFFSET('11. SEGUIMIENTO 2026'!$P$14,INT((ROW()-13)/2),0)),IF(ISBLANK(OFFSET('9. METAS'!$T$20,INT((ROW()-14)/2),0)),"",OFFSET('9. METAS'!$T$20,INT((ROW()-14)/2),0)))</f>
        <v>198</v>
      </c>
      <c r="M148" s="197">
        <f ca="1">IF(MOD(ROW()-13,2)=0,IF(ISBLANK(OFFSET('11. SEGUIMIENTO 2026'!$Q$14,INT((ROW()-13)/2),0)),"",OFFSET('11. SEGUIMIENTO 2026'!$Q$14,INT((ROW()-13)/2),0)),IF(ISBLANK(OFFSET('9. METAS'!$U$20,INT((ROW()-14)/2),0)),"",OFFSET('9. METAS'!$U$20,INT((ROW()-14)/2),0)))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METAS'!$L$20,INT((ROW()-13)/2),0)),"",OFFSET('9. METAS'!$L$20,INT((ROW()-13)/2),0))</f>
        <v>132</v>
      </c>
      <c r="I149" s="763"/>
      <c r="J149" s="195">
        <f ca="1">IF(MOD(ROW()-13,2)=0,IF(ISBLANK(OFFSET('11. SEGUIMIENTO 2026'!$N$14,INT((ROW()-13)/2),0)),"",OFFSET('11. SEGUIMIENTO 2026'!$N$14,INT((ROW()-13)/2),0)),IF(ISBLANK(OFFSET('9. METAS'!$R$20,INT((ROW()-14)/2),0)),"",OFFSET('9. METAS'!$R$20,INT((ROW()-14)/2),0)))</f>
        <v>12</v>
      </c>
      <c r="K149" s="196" t="str">
        <f ca="1">IF(MOD(ROW()-13,2)=0,IF(ISBLANK(OFFSET('11. SEGUIMIENTO 2026'!$O$14,INT((ROW()-13)/2),0)),"",OFFSET('11. SEGUIMIENTO 2026'!$O$14,INT((ROW()-13)/2),0)),IF(ISBLANK(OFFSET('9. METAS'!$S$20,INT((ROW()-14)/2),0)),"",OFFSET('9. METAS'!$S$20,INT((ROW()-14)/2),0)))</f>
        <v/>
      </c>
      <c r="L149" s="196" t="str">
        <f ca="1">IF(MOD(ROW()-13,2)=0,IF(ISBLANK(OFFSET('11. SEGUIMIENTO 2026'!$P$14,INT((ROW()-13)/2),0)),"",OFFSET('11. SEGUIMIENTO 2026'!$P$14,INT((ROW()-13)/2),0)),IF(ISBLANK(OFFSET('9. METAS'!$T$20,INT((ROW()-14)/2),0)),"",OFFSET('9. METAS'!$T$20,INT((ROW()-14)/2),0)))</f>
        <v/>
      </c>
      <c r="M149" s="197" t="str">
        <f ca="1">IF(MOD(ROW()-13,2)=0,IF(ISBLANK(OFFSET('11. SEGUIMIENTO 2026'!$Q$14,INT((ROW()-13)/2),0)),"",OFFSET('11. SEGUIMIENTO 2026'!$Q$14,INT((ROW()-13)/2),0)),IF(ISBLANK(OFFSET('9. METAS'!$U$20,INT((ROW()-14)/2),0)),"",OFFSET('9. METAS'!$U$20,INT((ROW()-14)/2),0)))</f>
        <v/>
      </c>
      <c r="N149" s="769">
        <f ca="1">IFERROR(J149/J150,"ND")</f>
        <v>0.36363636363636365</v>
      </c>
      <c r="O149" s="771" t="str">
        <f ca="1">IFERROR(((J149+K149+L149+M149)/H149),"ND")</f>
        <v>ND</v>
      </c>
      <c r="P149" s="775" t="str">
        <f ca="1">IF(ISBLANK(OFFSET('11. SEGUIMIENTO 2026'!$AC$14,INT((ROW()-13)/2),0)),"",OFFSET('11. SEGUIMIENTO 2026'!$AC$14,INT((ROW()-13)/2),0))</f>
        <v/>
      </c>
    </row>
    <row r="150" spans="3:16">
      <c r="C150" s="747"/>
      <c r="D150" s="749"/>
      <c r="E150" s="749"/>
      <c r="F150" s="751"/>
      <c r="G150" s="753"/>
      <c r="H150" s="760"/>
      <c r="I150" s="764"/>
      <c r="J150" s="195">
        <f ca="1">IF(MOD(ROW()-13,2)=0,IF(ISBLANK(OFFSET('11. SEGUIMIENTO 2026'!$N$14,INT((ROW()-13)/2),0)),"",OFFSET('11. SEGUIMIENTO 2026'!$N$14,INT((ROW()-13)/2),0)),IF(ISBLANK(OFFSET('9. METAS'!$R$20,INT((ROW()-14)/2),0)),"",OFFSET('9. METAS'!$R$20,INT((ROW()-14)/2),0)))</f>
        <v>33</v>
      </c>
      <c r="K150" s="196">
        <f ca="1">IF(MOD(ROW()-13,2)=0,IF(ISBLANK(OFFSET('11. SEGUIMIENTO 2026'!$O$14,INT((ROW()-13)/2),0)),"",OFFSET('11. SEGUIMIENTO 2026'!$O$14,INT((ROW()-13)/2),0)),IF(ISBLANK(OFFSET('9. METAS'!$S$20,INT((ROW()-14)/2),0)),"",OFFSET('9. METAS'!$S$20,INT((ROW()-14)/2),0)))</f>
        <v>33</v>
      </c>
      <c r="L150" s="196">
        <f ca="1">IF(MOD(ROW()-13,2)=0,IF(ISBLANK(OFFSET('11. SEGUIMIENTO 2026'!$P$14,INT((ROW()-13)/2),0)),"",OFFSET('11. SEGUIMIENTO 2026'!$P$14,INT((ROW()-13)/2),0)),IF(ISBLANK(OFFSET('9. METAS'!$T$20,INT((ROW()-14)/2),0)),"",OFFSET('9. METAS'!$T$20,INT((ROW()-14)/2),0)))</f>
        <v>33</v>
      </c>
      <c r="M150" s="197">
        <f ca="1">IF(MOD(ROW()-13,2)=0,IF(ISBLANK(OFFSET('11. SEGUIMIENTO 2026'!$Q$14,INT((ROW()-13)/2),0)),"",OFFSET('11. SEGUIMIENTO 2026'!$Q$14,INT((ROW()-13)/2),0)),IF(ISBLANK(OFFSET('9. METAS'!$U$20,INT((ROW()-14)/2),0)),"",OFFSET('9. METAS'!$U$20,INT((ROW()-14)/2),0)))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METAS'!$L$20,INT((ROW()-13)/2),0)),"",OFFSET('9. METAS'!$L$20,INT((ROW()-13)/2),0))</f>
        <v>61</v>
      </c>
      <c r="I151" s="763"/>
      <c r="J151" s="195">
        <f ca="1">IF(MOD(ROW()-13,2)=0,IF(ISBLANK(OFFSET('11. SEGUIMIENTO 2026'!$N$14,INT((ROW()-13)/2),0)),"",OFFSET('11. SEGUIMIENTO 2026'!$N$14,INT((ROW()-13)/2),0)),IF(ISBLANK(OFFSET('9. METAS'!$R$20,INT((ROW()-14)/2),0)),"",OFFSET('9. METAS'!$R$20,INT((ROW()-14)/2),0)))</f>
        <v>7</v>
      </c>
      <c r="K151" s="196" t="str">
        <f ca="1">IF(MOD(ROW()-13,2)=0,IF(ISBLANK(OFFSET('11. SEGUIMIENTO 2026'!$O$14,INT((ROW()-13)/2),0)),"",OFFSET('11. SEGUIMIENTO 2026'!$O$14,INT((ROW()-13)/2),0)),IF(ISBLANK(OFFSET('9. METAS'!$S$20,INT((ROW()-14)/2),0)),"",OFFSET('9. METAS'!$S$20,INT((ROW()-14)/2),0)))</f>
        <v/>
      </c>
      <c r="L151" s="196" t="str">
        <f ca="1">IF(MOD(ROW()-13,2)=0,IF(ISBLANK(OFFSET('11. SEGUIMIENTO 2026'!$P$14,INT((ROW()-13)/2),0)),"",OFFSET('11. SEGUIMIENTO 2026'!$P$14,INT((ROW()-13)/2),0)),IF(ISBLANK(OFFSET('9. METAS'!$T$20,INT((ROW()-14)/2),0)),"",OFFSET('9. METAS'!$T$20,INT((ROW()-14)/2),0)))</f>
        <v/>
      </c>
      <c r="M151" s="197" t="str">
        <f ca="1">IF(MOD(ROW()-13,2)=0,IF(ISBLANK(OFFSET('11. SEGUIMIENTO 2026'!$Q$14,INT((ROW()-13)/2),0)),"",OFFSET('11. SEGUIMIENTO 2026'!$Q$14,INT((ROW()-13)/2),0)),IF(ISBLANK(OFFSET('9. METAS'!$U$20,INT((ROW()-14)/2),0)),"",OFFSET('9. METAS'!$U$20,INT((ROW()-14)/2),0)))</f>
        <v/>
      </c>
      <c r="N151" s="769">
        <f ca="1">IFERROR(J151/J152,"ND")</f>
        <v>1.75</v>
      </c>
      <c r="O151" s="771" t="str">
        <f ca="1">IFERROR(((J151+K151+L151+M151)/H151),"ND")</f>
        <v>ND</v>
      </c>
      <c r="P151" s="775" t="str">
        <f ca="1">IF(ISBLANK(OFFSET('11. SEGUIMIENTO 2026'!$AC$14,INT((ROW()-13)/2),0)),"",OFFSET('11. SEGUIMIENTO 2026'!$AC$14,INT((ROW()-13)/2),0))</f>
        <v/>
      </c>
    </row>
    <row r="152" spans="3:16">
      <c r="C152" s="747"/>
      <c r="D152" s="749"/>
      <c r="E152" s="749"/>
      <c r="F152" s="751"/>
      <c r="G152" s="753"/>
      <c r="H152" s="760"/>
      <c r="I152" s="764"/>
      <c r="J152" s="195">
        <f ca="1">IF(MOD(ROW()-13,2)=0,IF(ISBLANK(OFFSET('11. SEGUIMIENTO 2026'!$N$14,INT((ROW()-13)/2),0)),"",OFFSET('11. SEGUIMIENTO 2026'!$N$14,INT((ROW()-13)/2),0)),IF(ISBLANK(OFFSET('9. METAS'!$R$20,INT((ROW()-14)/2),0)),"",OFFSET('9. METAS'!$R$20,INT((ROW()-14)/2),0)))</f>
        <v>4</v>
      </c>
      <c r="K152" s="196">
        <f ca="1">IF(MOD(ROW()-13,2)=0,IF(ISBLANK(OFFSET('11. SEGUIMIENTO 2026'!$O$14,INT((ROW()-13)/2),0)),"",OFFSET('11. SEGUIMIENTO 2026'!$O$14,INT((ROW()-13)/2),0)),IF(ISBLANK(OFFSET('9. METAS'!$S$20,INT((ROW()-14)/2),0)),"",OFFSET('9. METAS'!$S$20,INT((ROW()-14)/2),0)))</f>
        <v>31</v>
      </c>
      <c r="L152" s="196">
        <f ca="1">IF(MOD(ROW()-13,2)=0,IF(ISBLANK(OFFSET('11. SEGUIMIENTO 2026'!$P$14,INT((ROW()-13)/2),0)),"",OFFSET('11. SEGUIMIENTO 2026'!$P$14,INT((ROW()-13)/2),0)),IF(ISBLANK(OFFSET('9. METAS'!$T$20,INT((ROW()-14)/2),0)),"",OFFSET('9. METAS'!$T$20,INT((ROW()-14)/2),0)))</f>
        <v>20</v>
      </c>
      <c r="M152" s="197">
        <f ca="1">IF(MOD(ROW()-13,2)=0,IF(ISBLANK(OFFSET('11. SEGUIMIENTO 2026'!$Q$14,INT((ROW()-13)/2),0)),"",OFFSET('11. SEGUIMIENTO 2026'!$Q$14,INT((ROW()-13)/2),0)),IF(ISBLANK(OFFSET('9. METAS'!$U$20,INT((ROW()-14)/2),0)),"",OFFSET('9. METAS'!$U$20,INT((ROW()-14)/2),0)))</f>
        <v>6</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METAS'!$L$20,INT((ROW()-13)/2),0)),"",OFFSET('9. METAS'!$L$20,INT((ROW()-13)/2),0))</f>
        <v>34</v>
      </c>
      <c r="I153" s="763"/>
      <c r="J153" s="195">
        <f ca="1">IF(MOD(ROW()-13,2)=0,IF(ISBLANK(OFFSET('11. SEGUIMIENTO 2026'!$N$14,INT((ROW()-13)/2),0)),"",OFFSET('11. SEGUIMIENTO 2026'!$N$14,INT((ROW()-13)/2),0)),IF(ISBLANK(OFFSET('9. METAS'!$R$20,INT((ROW()-14)/2),0)),"",OFFSET('9. METAS'!$R$20,INT((ROW()-14)/2),0)))</f>
        <v>4</v>
      </c>
      <c r="K153" s="196" t="str">
        <f ca="1">IF(MOD(ROW()-13,2)=0,IF(ISBLANK(OFFSET('11. SEGUIMIENTO 2026'!$O$14,INT((ROW()-13)/2),0)),"",OFFSET('11. SEGUIMIENTO 2026'!$O$14,INT((ROW()-13)/2),0)),IF(ISBLANK(OFFSET('9. METAS'!$S$20,INT((ROW()-14)/2),0)),"",OFFSET('9. METAS'!$S$20,INT((ROW()-14)/2),0)))</f>
        <v/>
      </c>
      <c r="L153" s="196" t="str">
        <f ca="1">IF(MOD(ROW()-13,2)=0,IF(ISBLANK(OFFSET('11. SEGUIMIENTO 2026'!$P$14,INT((ROW()-13)/2),0)),"",OFFSET('11. SEGUIMIENTO 2026'!$P$14,INT((ROW()-13)/2),0)),IF(ISBLANK(OFFSET('9. METAS'!$T$20,INT((ROW()-14)/2),0)),"",OFFSET('9. METAS'!$T$20,INT((ROW()-14)/2),0)))</f>
        <v/>
      </c>
      <c r="M153" s="197" t="str">
        <f ca="1">IF(MOD(ROW()-13,2)=0,IF(ISBLANK(OFFSET('11. SEGUIMIENTO 2026'!$Q$14,INT((ROW()-13)/2),0)),"",OFFSET('11. SEGUIMIENTO 2026'!$Q$14,INT((ROW()-13)/2),0)),IF(ISBLANK(OFFSET('9. METAS'!$U$20,INT((ROW()-14)/2),0)),"",OFFSET('9. METAS'!$U$20,INT((ROW()-14)/2),0)))</f>
        <v/>
      </c>
      <c r="N153" s="769">
        <f ca="1">IFERROR(J153/J154,"ND")</f>
        <v>2</v>
      </c>
      <c r="O153" s="771" t="str">
        <f ca="1">IFERROR(((J153+K153+L153+M153)/H153),"ND")</f>
        <v>ND</v>
      </c>
      <c r="P153" s="775" t="str">
        <f ca="1">IF(ISBLANK(OFFSET('11. SEGUIMIENTO 2026'!$AC$14,INT((ROW()-13)/2),0)),"",OFFSET('11. SEGUIMIENTO 2026'!$AC$14,INT((ROW()-13)/2),0))</f>
        <v/>
      </c>
    </row>
    <row r="154" spans="3:16">
      <c r="C154" s="747"/>
      <c r="D154" s="749"/>
      <c r="E154" s="749"/>
      <c r="F154" s="751"/>
      <c r="G154" s="753"/>
      <c r="H154" s="760"/>
      <c r="I154" s="764"/>
      <c r="J154" s="195">
        <f ca="1">IF(MOD(ROW()-13,2)=0,IF(ISBLANK(OFFSET('11. SEGUIMIENTO 2026'!$N$14,INT((ROW()-13)/2),0)),"",OFFSET('11. SEGUIMIENTO 2026'!$N$14,INT((ROW()-13)/2),0)),IF(ISBLANK(OFFSET('9. METAS'!$R$20,INT((ROW()-14)/2),0)),"",OFFSET('9. METAS'!$R$20,INT((ROW()-14)/2),0)))</f>
        <v>2</v>
      </c>
      <c r="K154" s="196">
        <f ca="1">IF(MOD(ROW()-13,2)=0,IF(ISBLANK(OFFSET('11. SEGUIMIENTO 2026'!$O$14,INT((ROW()-13)/2),0)),"",OFFSET('11. SEGUIMIENTO 2026'!$O$14,INT((ROW()-13)/2),0)),IF(ISBLANK(OFFSET('9. METAS'!$S$20,INT((ROW()-14)/2),0)),"",OFFSET('9. METAS'!$S$20,INT((ROW()-14)/2),0)))</f>
        <v>19</v>
      </c>
      <c r="L154" s="196">
        <f ca="1">IF(MOD(ROW()-13,2)=0,IF(ISBLANK(OFFSET('11. SEGUIMIENTO 2026'!$P$14,INT((ROW()-13)/2),0)),"",OFFSET('11. SEGUIMIENTO 2026'!$P$14,INT((ROW()-13)/2),0)),IF(ISBLANK(OFFSET('9. METAS'!$T$20,INT((ROW()-14)/2),0)),"",OFFSET('9. METAS'!$T$20,INT((ROW()-14)/2),0)))</f>
        <v>10</v>
      </c>
      <c r="M154" s="197">
        <f ca="1">IF(MOD(ROW()-13,2)=0,IF(ISBLANK(OFFSET('11. SEGUIMIENTO 2026'!$Q$14,INT((ROW()-13)/2),0)),"",OFFSET('11. SEGUIMIENTO 2026'!$Q$14,INT((ROW()-13)/2),0)),IF(ISBLANK(OFFSET('9. METAS'!$U$20,INT((ROW()-14)/2),0)),"",OFFSET('9. METAS'!$U$20,INT((ROW()-14)/2),0)))</f>
        <v>3</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METAS'!$L$20,INT((ROW()-13)/2),0)),"",OFFSET('9. METAS'!$L$20,INT((ROW()-13)/2),0))</f>
        <v>20</v>
      </c>
      <c r="I155" s="763"/>
      <c r="J155" s="195">
        <f ca="1">IF(MOD(ROW()-13,2)=0,IF(ISBLANK(OFFSET('11. SEGUIMIENTO 2026'!$N$14,INT((ROW()-13)/2),0)),"",OFFSET('11. SEGUIMIENTO 2026'!$N$14,INT((ROW()-13)/2),0)),IF(ISBLANK(OFFSET('9. METAS'!$R$20,INT((ROW()-14)/2),0)),"",OFFSET('9. METAS'!$R$20,INT((ROW()-14)/2),0)))</f>
        <v>1</v>
      </c>
      <c r="K155" s="196" t="str">
        <f ca="1">IF(MOD(ROW()-13,2)=0,IF(ISBLANK(OFFSET('11. SEGUIMIENTO 2026'!$O$14,INT((ROW()-13)/2),0)),"",OFFSET('11. SEGUIMIENTO 2026'!$O$14,INT((ROW()-13)/2),0)),IF(ISBLANK(OFFSET('9. METAS'!$S$20,INT((ROW()-14)/2),0)),"",OFFSET('9. METAS'!$S$20,INT((ROW()-14)/2),0)))</f>
        <v/>
      </c>
      <c r="L155" s="196" t="str">
        <f ca="1">IF(MOD(ROW()-13,2)=0,IF(ISBLANK(OFFSET('11. SEGUIMIENTO 2026'!$P$14,INT((ROW()-13)/2),0)),"",OFFSET('11. SEGUIMIENTO 2026'!$P$14,INT((ROW()-13)/2),0)),IF(ISBLANK(OFFSET('9. METAS'!$T$20,INT((ROW()-14)/2),0)),"",OFFSET('9. METAS'!$T$20,INT((ROW()-14)/2),0)))</f>
        <v/>
      </c>
      <c r="M155" s="197" t="str">
        <f ca="1">IF(MOD(ROW()-13,2)=0,IF(ISBLANK(OFFSET('11. SEGUIMIENTO 2026'!$Q$14,INT((ROW()-13)/2),0)),"",OFFSET('11. SEGUIMIENTO 2026'!$Q$14,INT((ROW()-13)/2),0)),IF(ISBLANK(OFFSET('9. METAS'!$U$20,INT((ROW()-14)/2),0)),"",OFFSET('9. METAS'!$U$20,INT((ROW()-14)/2),0)))</f>
        <v/>
      </c>
      <c r="N155" s="769">
        <f ca="1">IFERROR(J155/J156,"ND")</f>
        <v>0.5</v>
      </c>
      <c r="O155" s="771" t="str">
        <f ca="1">IFERROR(((J155+K155+L155+M155)/H155),"ND")</f>
        <v>ND</v>
      </c>
      <c r="P155" s="775" t="str">
        <f ca="1">IF(ISBLANK(OFFSET('11. SEGUIMIENTO 2026'!$AC$14,INT((ROW()-13)/2),0)),"",OFFSET('11. SEGUIMIENTO 2026'!$AC$14,INT((ROW()-13)/2),0))</f>
        <v/>
      </c>
    </row>
    <row r="156" spans="3:16">
      <c r="C156" s="747"/>
      <c r="D156" s="749"/>
      <c r="E156" s="749"/>
      <c r="F156" s="751"/>
      <c r="G156" s="753"/>
      <c r="H156" s="760"/>
      <c r="I156" s="764"/>
      <c r="J156" s="195">
        <f ca="1">IF(MOD(ROW()-13,2)=0,IF(ISBLANK(OFFSET('11. SEGUIMIENTO 2026'!$N$14,INT((ROW()-13)/2),0)),"",OFFSET('11. SEGUIMIENTO 2026'!$N$14,INT((ROW()-13)/2),0)),IF(ISBLANK(OFFSET('9. METAS'!$R$20,INT((ROW()-14)/2),0)),"",OFFSET('9. METAS'!$R$20,INT((ROW()-14)/2),0)))</f>
        <v>2</v>
      </c>
      <c r="K156" s="196">
        <f ca="1">IF(MOD(ROW()-13,2)=0,IF(ISBLANK(OFFSET('11. SEGUIMIENTO 2026'!$O$14,INT((ROW()-13)/2),0)),"",OFFSET('11. SEGUIMIENTO 2026'!$O$14,INT((ROW()-13)/2),0)),IF(ISBLANK(OFFSET('9. METAS'!$S$20,INT((ROW()-14)/2),0)),"",OFFSET('9. METAS'!$S$20,INT((ROW()-14)/2),0)))</f>
        <v>9</v>
      </c>
      <c r="L156" s="196">
        <f ca="1">IF(MOD(ROW()-13,2)=0,IF(ISBLANK(OFFSET('11. SEGUIMIENTO 2026'!$P$14,INT((ROW()-13)/2),0)),"",OFFSET('11. SEGUIMIENTO 2026'!$P$14,INT((ROW()-13)/2),0)),IF(ISBLANK(OFFSET('9. METAS'!$T$20,INT((ROW()-14)/2),0)),"",OFFSET('9. METAS'!$T$20,INT((ROW()-14)/2),0)))</f>
        <v>7</v>
      </c>
      <c r="M156" s="197">
        <f ca="1">IF(MOD(ROW()-13,2)=0,IF(ISBLANK(OFFSET('11. SEGUIMIENTO 2026'!$Q$14,INT((ROW()-13)/2),0)),"",OFFSET('11. SEGUIMIENTO 2026'!$Q$14,INT((ROW()-13)/2),0)),IF(ISBLANK(OFFSET('9. METAS'!$U$20,INT((ROW()-14)/2),0)),"",OFFSET('9. METAS'!$U$20,INT((ROW()-14)/2),0)))</f>
        <v>2</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METAS'!$L$20,INT((ROW()-13)/2),0)),"",OFFSET('9. METAS'!$L$20,INT((ROW()-13)/2),0))</f>
        <v>5</v>
      </c>
      <c r="I157" s="763"/>
      <c r="J157" s="195">
        <f ca="1">IF(MOD(ROW()-13,2)=0,IF(ISBLANK(OFFSET('11. SEGUIMIENTO 2026'!$N$14,INT((ROW()-13)/2),0)),"",OFFSET('11. SEGUIMIENTO 2026'!$N$14,INT((ROW()-13)/2),0)),IF(ISBLANK(OFFSET('9. METAS'!$R$20,INT((ROW()-14)/2),0)),"",OFFSET('9. METAS'!$R$20,INT((ROW()-14)/2),0)))</f>
        <v>1</v>
      </c>
      <c r="K157" s="196" t="str">
        <f ca="1">IF(MOD(ROW()-13,2)=0,IF(ISBLANK(OFFSET('11. SEGUIMIENTO 2026'!$O$14,INT((ROW()-13)/2),0)),"",OFFSET('11. SEGUIMIENTO 2026'!$O$14,INT((ROW()-13)/2),0)),IF(ISBLANK(OFFSET('9. METAS'!$S$20,INT((ROW()-14)/2),0)),"",OFFSET('9. METAS'!$S$20,INT((ROW()-14)/2),0)))</f>
        <v/>
      </c>
      <c r="L157" s="196" t="str">
        <f ca="1">IF(MOD(ROW()-13,2)=0,IF(ISBLANK(OFFSET('11. SEGUIMIENTO 2026'!$P$14,INT((ROW()-13)/2),0)),"",OFFSET('11. SEGUIMIENTO 2026'!$P$14,INT((ROW()-13)/2),0)),IF(ISBLANK(OFFSET('9. METAS'!$T$20,INT((ROW()-14)/2),0)),"",OFFSET('9. METAS'!$T$20,INT((ROW()-14)/2),0)))</f>
        <v/>
      </c>
      <c r="M157" s="197" t="str">
        <f ca="1">IF(MOD(ROW()-13,2)=0,IF(ISBLANK(OFFSET('11. SEGUIMIENTO 2026'!$Q$14,INT((ROW()-13)/2),0)),"",OFFSET('11. SEGUIMIENTO 2026'!$Q$14,INT((ROW()-13)/2),0)),IF(ISBLANK(OFFSET('9. METAS'!$U$20,INT((ROW()-14)/2),0)),"",OFFSET('9. METAS'!$U$20,INT((ROW()-14)/2),0)))</f>
        <v/>
      </c>
      <c r="N157" s="769" t="str">
        <f ca="1">IFERROR(J157/J158,"ND")</f>
        <v>ND</v>
      </c>
      <c r="O157" s="771" t="str">
        <f ca="1">IFERROR(((J157+K157+L157+M157)/H157),"ND")</f>
        <v>ND</v>
      </c>
      <c r="P157" s="775" t="str">
        <f ca="1">IF(ISBLANK(OFFSET('11. SEGUIMIENTO 2026'!$AC$14,INT((ROW()-13)/2),0)),"",OFFSET('11. SEGUIMIENTO 2026'!$AC$14,INT((ROW()-13)/2),0))</f>
        <v/>
      </c>
    </row>
    <row r="158" spans="3:16">
      <c r="C158" s="747"/>
      <c r="D158" s="749"/>
      <c r="E158" s="749"/>
      <c r="F158" s="751"/>
      <c r="G158" s="753"/>
      <c r="H158" s="760"/>
      <c r="I158" s="764"/>
      <c r="J158" s="195">
        <f ca="1">IF(MOD(ROW()-13,2)=0,IF(ISBLANK(OFFSET('11. SEGUIMIENTO 2026'!$N$14,INT((ROW()-13)/2),0)),"",OFFSET('11. SEGUIMIENTO 2026'!$N$14,INT((ROW()-13)/2),0)),IF(ISBLANK(OFFSET('9. METAS'!$R$20,INT((ROW()-14)/2),0)),"",OFFSET('9. METAS'!$R$20,INT((ROW()-14)/2),0)))</f>
        <v>0</v>
      </c>
      <c r="K158" s="196">
        <f ca="1">IF(MOD(ROW()-13,2)=0,IF(ISBLANK(OFFSET('11. SEGUIMIENTO 2026'!$O$14,INT((ROW()-13)/2),0)),"",OFFSET('11. SEGUIMIENTO 2026'!$O$14,INT((ROW()-13)/2),0)),IF(ISBLANK(OFFSET('9. METAS'!$S$20,INT((ROW()-14)/2),0)),"",OFFSET('9. METAS'!$S$20,INT((ROW()-14)/2),0)))</f>
        <v>2</v>
      </c>
      <c r="L158" s="196">
        <f ca="1">IF(MOD(ROW()-13,2)=0,IF(ISBLANK(OFFSET('11. SEGUIMIENTO 2026'!$P$14,INT((ROW()-13)/2),0)),"",OFFSET('11. SEGUIMIENTO 2026'!$P$14,INT((ROW()-13)/2),0)),IF(ISBLANK(OFFSET('9. METAS'!$T$20,INT((ROW()-14)/2),0)),"",OFFSET('9. METAS'!$T$20,INT((ROW()-14)/2),0)))</f>
        <v>2</v>
      </c>
      <c r="M158" s="197">
        <f ca="1">IF(MOD(ROW()-13,2)=0,IF(ISBLANK(OFFSET('11. SEGUIMIENTO 2026'!$Q$14,INT((ROW()-13)/2),0)),"",OFFSET('11. SEGUIMIENTO 2026'!$Q$14,INT((ROW()-13)/2),0)),IF(ISBLANK(OFFSET('9. METAS'!$U$20,INT((ROW()-14)/2),0)),"",OFFSET('9. METAS'!$U$20,INT((ROW()-14)/2),0)))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METAS'!$L$20,INT((ROW()-13)/2),0)),"",OFFSET('9. METAS'!$L$20,INT((ROW()-13)/2),0))</f>
        <v>2</v>
      </c>
      <c r="I159" s="763"/>
      <c r="J159" s="195">
        <f ca="1">IF(MOD(ROW()-13,2)=0,IF(ISBLANK(OFFSET('11. SEGUIMIENTO 2026'!$N$14,INT((ROW()-13)/2),0)),"",OFFSET('11. SEGUIMIENTO 2026'!$N$14,INT((ROW()-13)/2),0)),IF(ISBLANK(OFFSET('9. METAS'!$R$20,INT((ROW()-14)/2),0)),"",OFFSET('9. METAS'!$R$20,INT((ROW()-14)/2),0)))</f>
        <v>1</v>
      </c>
      <c r="K159" s="196" t="str">
        <f ca="1">IF(MOD(ROW()-13,2)=0,IF(ISBLANK(OFFSET('11. SEGUIMIENTO 2026'!$O$14,INT((ROW()-13)/2),0)),"",OFFSET('11. SEGUIMIENTO 2026'!$O$14,INT((ROW()-13)/2),0)),IF(ISBLANK(OFFSET('9. METAS'!$S$20,INT((ROW()-14)/2),0)),"",OFFSET('9. METAS'!$S$20,INT((ROW()-14)/2),0)))</f>
        <v/>
      </c>
      <c r="L159" s="196" t="str">
        <f ca="1">IF(MOD(ROW()-13,2)=0,IF(ISBLANK(OFFSET('11. SEGUIMIENTO 2026'!$P$14,INT((ROW()-13)/2),0)),"",OFFSET('11. SEGUIMIENTO 2026'!$P$14,INT((ROW()-13)/2),0)),IF(ISBLANK(OFFSET('9. METAS'!$T$20,INT((ROW()-14)/2),0)),"",OFFSET('9. METAS'!$T$20,INT((ROW()-14)/2),0)))</f>
        <v/>
      </c>
      <c r="M159" s="197" t="str">
        <f ca="1">IF(MOD(ROW()-13,2)=0,IF(ISBLANK(OFFSET('11. SEGUIMIENTO 2026'!$Q$14,INT((ROW()-13)/2),0)),"",OFFSET('11. SEGUIMIENTO 2026'!$Q$14,INT((ROW()-13)/2),0)),IF(ISBLANK(OFFSET('9. METAS'!$U$20,INT((ROW()-14)/2),0)),"",OFFSET('9. METAS'!$U$20,INT((ROW()-14)/2),0)))</f>
        <v/>
      </c>
      <c r="N159" s="769" t="str">
        <f ca="1">IFERROR(J159/J160,"ND")</f>
        <v>ND</v>
      </c>
      <c r="O159" s="771" t="str">
        <f ca="1">IFERROR(((J159+K159+L159+M159)/H159),"ND")</f>
        <v>ND</v>
      </c>
      <c r="P159" s="775" t="str">
        <f ca="1">IF(ISBLANK(OFFSET('11. SEGUIMIENTO 2026'!$AC$14,INT((ROW()-13)/2),0)),"",OFFSET('11. SEGUIMIENTO 2026'!$AC$14,INT((ROW()-13)/2),0))</f>
        <v/>
      </c>
    </row>
    <row r="160" spans="3:16">
      <c r="C160" s="747"/>
      <c r="D160" s="749"/>
      <c r="E160" s="749"/>
      <c r="F160" s="751"/>
      <c r="G160" s="753"/>
      <c r="H160" s="760"/>
      <c r="I160" s="764"/>
      <c r="J160" s="195">
        <f ca="1">IF(MOD(ROW()-13,2)=0,IF(ISBLANK(OFFSET('11. SEGUIMIENTO 2026'!$N$14,INT((ROW()-13)/2),0)),"",OFFSET('11. SEGUIMIENTO 2026'!$N$14,INT((ROW()-13)/2),0)),IF(ISBLANK(OFFSET('9. METAS'!$R$20,INT((ROW()-14)/2),0)),"",OFFSET('9. METAS'!$R$20,INT((ROW()-14)/2),0)))</f>
        <v>0</v>
      </c>
      <c r="K160" s="196">
        <f ca="1">IF(MOD(ROW()-13,2)=0,IF(ISBLANK(OFFSET('11. SEGUIMIENTO 2026'!$O$14,INT((ROW()-13)/2),0)),"",OFFSET('11. SEGUIMIENTO 2026'!$O$14,INT((ROW()-13)/2),0)),IF(ISBLANK(OFFSET('9. METAS'!$S$20,INT((ROW()-14)/2),0)),"",OFFSET('9. METAS'!$S$20,INT((ROW()-14)/2),0)))</f>
        <v>1</v>
      </c>
      <c r="L160" s="196">
        <f ca="1">IF(MOD(ROW()-13,2)=0,IF(ISBLANK(OFFSET('11. SEGUIMIENTO 2026'!$P$14,INT((ROW()-13)/2),0)),"",OFFSET('11. SEGUIMIENTO 2026'!$P$14,INT((ROW()-13)/2),0)),IF(ISBLANK(OFFSET('9. METAS'!$T$20,INT((ROW()-14)/2),0)),"",OFFSET('9. METAS'!$T$20,INT((ROW()-14)/2),0)))</f>
        <v>1</v>
      </c>
      <c r="M160" s="197">
        <f ca="1">IF(MOD(ROW()-13,2)=0,IF(ISBLANK(OFFSET('11. SEGUIMIENTO 2026'!$Q$14,INT((ROW()-13)/2),0)),"",OFFSET('11. SEGUIMIENTO 2026'!$Q$14,INT((ROW()-13)/2),0)),IF(ISBLANK(OFFSET('9. METAS'!$U$20,INT((ROW()-14)/2),0)),"",OFFSET('9. METAS'!$U$20,INT((ROW()-14)/2),0)))</f>
        <v>0</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METAS'!$L$20,INT((ROW()-13)/2),0)),"",OFFSET('9. METAS'!$L$20,INT((ROW()-13)/2),0))</f>
        <v>59</v>
      </c>
      <c r="I161" s="763"/>
      <c r="J161" s="195">
        <f ca="1">IF(MOD(ROW()-13,2)=0,IF(ISBLANK(OFFSET('11. SEGUIMIENTO 2026'!$N$14,INT((ROW()-13)/2),0)),"",OFFSET('11. SEGUIMIENTO 2026'!$N$14,INT((ROW()-13)/2),0)),IF(ISBLANK(OFFSET('9. METAS'!$R$20,INT((ROW()-14)/2),0)),"",OFFSET('9. METAS'!$R$20,INT((ROW()-14)/2),0)))</f>
        <v>2</v>
      </c>
      <c r="K161" s="196" t="str">
        <f ca="1">IF(MOD(ROW()-13,2)=0,IF(ISBLANK(OFFSET('11. SEGUIMIENTO 2026'!$O$14,INT((ROW()-13)/2),0)),"",OFFSET('11. SEGUIMIENTO 2026'!$O$14,INT((ROW()-13)/2),0)),IF(ISBLANK(OFFSET('9. METAS'!$S$20,INT((ROW()-14)/2),0)),"",OFFSET('9. METAS'!$S$20,INT((ROW()-14)/2),0)))</f>
        <v/>
      </c>
      <c r="L161" s="196" t="str">
        <f ca="1">IF(MOD(ROW()-13,2)=0,IF(ISBLANK(OFFSET('11. SEGUIMIENTO 2026'!$P$14,INT((ROW()-13)/2),0)),"",OFFSET('11. SEGUIMIENTO 2026'!$P$14,INT((ROW()-13)/2),0)),IF(ISBLANK(OFFSET('9. METAS'!$T$20,INT((ROW()-14)/2),0)),"",OFFSET('9. METAS'!$T$20,INT((ROW()-14)/2),0)))</f>
        <v/>
      </c>
      <c r="M161" s="197" t="str">
        <f ca="1">IF(MOD(ROW()-13,2)=0,IF(ISBLANK(OFFSET('11. SEGUIMIENTO 2026'!$Q$14,INT((ROW()-13)/2),0)),"",OFFSET('11. SEGUIMIENTO 2026'!$Q$14,INT((ROW()-13)/2),0)),IF(ISBLANK(OFFSET('9. METAS'!$U$20,INT((ROW()-14)/2),0)),"",OFFSET('9. METAS'!$U$20,INT((ROW()-14)/2),0)))</f>
        <v/>
      </c>
      <c r="N161" s="769">
        <f ca="1">IFERROR(J161/J162,"ND")</f>
        <v>0.18181818181818182</v>
      </c>
      <c r="O161" s="771" t="str">
        <f ca="1">IFERROR(((J161+K161+L161+M161)/H161),"ND")</f>
        <v>ND</v>
      </c>
      <c r="P161" s="775" t="str">
        <f ca="1">IF(ISBLANK(OFFSET('11. SEGUIMIENTO 2026'!$AC$14,INT((ROW()-13)/2),0)),"",OFFSET('11. SEGUIMIENTO 2026'!$AC$14,INT((ROW()-13)/2),0))</f>
        <v/>
      </c>
    </row>
    <row r="162" spans="3:16">
      <c r="C162" s="747"/>
      <c r="D162" s="749"/>
      <c r="E162" s="749"/>
      <c r="F162" s="751"/>
      <c r="G162" s="753"/>
      <c r="H162" s="760"/>
      <c r="I162" s="764"/>
      <c r="J162" s="195">
        <f ca="1">IF(MOD(ROW()-13,2)=0,IF(ISBLANK(OFFSET('11. SEGUIMIENTO 2026'!$N$14,INT((ROW()-13)/2),0)),"",OFFSET('11. SEGUIMIENTO 2026'!$N$14,INT((ROW()-13)/2),0)),IF(ISBLANK(OFFSET('9. METAS'!$R$20,INT((ROW()-14)/2),0)),"",OFFSET('9. METAS'!$R$20,INT((ROW()-14)/2),0)))</f>
        <v>11</v>
      </c>
      <c r="K162" s="196">
        <f ca="1">IF(MOD(ROW()-13,2)=0,IF(ISBLANK(OFFSET('11. SEGUIMIENTO 2026'!$O$14,INT((ROW()-13)/2),0)),"",OFFSET('11. SEGUIMIENTO 2026'!$O$14,INT((ROW()-13)/2),0)),IF(ISBLANK(OFFSET('9. METAS'!$S$20,INT((ROW()-14)/2),0)),"",OFFSET('9. METAS'!$S$20,INT((ROW()-14)/2),0)))</f>
        <v>16</v>
      </c>
      <c r="L162" s="196">
        <f ca="1">IF(MOD(ROW()-13,2)=0,IF(ISBLANK(OFFSET('11. SEGUIMIENTO 2026'!$P$14,INT((ROW()-13)/2),0)),"",OFFSET('11. SEGUIMIENTO 2026'!$P$14,INT((ROW()-13)/2),0)),IF(ISBLANK(OFFSET('9. METAS'!$T$20,INT((ROW()-14)/2),0)),"",OFFSET('9. METAS'!$T$20,INT((ROW()-14)/2),0)))</f>
        <v>17</v>
      </c>
      <c r="M162" s="197">
        <f ca="1">IF(MOD(ROW()-13,2)=0,IF(ISBLANK(OFFSET('11. SEGUIMIENTO 2026'!$Q$14,INT((ROW()-13)/2),0)),"",OFFSET('11. SEGUIMIENTO 2026'!$Q$14,INT((ROW()-13)/2),0)),IF(ISBLANK(OFFSET('9. METAS'!$U$20,INT((ROW()-14)/2),0)),"",OFFSET('9. METAS'!$U$20,INT((ROW()-14)/2),0)))</f>
        <v>15</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METAS'!$L$20,INT((ROW()-13)/2),0)),"",OFFSET('9. METAS'!$L$20,INT((ROW()-13)/2),0))</f>
        <v>84</v>
      </c>
      <c r="I163" s="763"/>
      <c r="J163" s="195">
        <f ca="1">IF(MOD(ROW()-13,2)=0,IF(ISBLANK(OFFSET('11. SEGUIMIENTO 2026'!$N$14,INT((ROW()-13)/2),0)),"",OFFSET('11. SEGUIMIENTO 2026'!$N$14,INT((ROW()-13)/2),0)),IF(ISBLANK(OFFSET('9. METAS'!$R$20,INT((ROW()-14)/2),0)),"",OFFSET('9. METAS'!$R$20,INT((ROW()-14)/2),0)))</f>
        <v>21</v>
      </c>
      <c r="K163" s="196" t="str">
        <f ca="1">IF(MOD(ROW()-13,2)=0,IF(ISBLANK(OFFSET('11. SEGUIMIENTO 2026'!$O$14,INT((ROW()-13)/2),0)),"",OFFSET('11. SEGUIMIENTO 2026'!$O$14,INT((ROW()-13)/2),0)),IF(ISBLANK(OFFSET('9. METAS'!$S$20,INT((ROW()-14)/2),0)),"",OFFSET('9. METAS'!$S$20,INT((ROW()-14)/2),0)))</f>
        <v/>
      </c>
      <c r="L163" s="196" t="str">
        <f ca="1">IF(MOD(ROW()-13,2)=0,IF(ISBLANK(OFFSET('11. SEGUIMIENTO 2026'!$P$14,INT((ROW()-13)/2),0)),"",OFFSET('11. SEGUIMIENTO 2026'!$P$14,INT((ROW()-13)/2),0)),IF(ISBLANK(OFFSET('9. METAS'!$T$20,INT((ROW()-14)/2),0)),"",OFFSET('9. METAS'!$T$20,INT((ROW()-14)/2),0)))</f>
        <v/>
      </c>
      <c r="M163" s="197" t="str">
        <f ca="1">IF(MOD(ROW()-13,2)=0,IF(ISBLANK(OFFSET('11. SEGUIMIENTO 2026'!$Q$14,INT((ROW()-13)/2),0)),"",OFFSET('11. SEGUIMIENTO 2026'!$Q$14,INT((ROW()-13)/2),0)),IF(ISBLANK(OFFSET('9. METAS'!$U$20,INT((ROW()-14)/2),0)),"",OFFSET('9. METAS'!$U$20,INT((ROW()-14)/2),0)))</f>
        <v/>
      </c>
      <c r="N163" s="769">
        <f ca="1">IFERROR(J163/J164,"ND")</f>
        <v>1</v>
      </c>
      <c r="O163" s="771" t="str">
        <f ca="1">IFERROR(((J163+K163+L163+M163)/H163),"ND")</f>
        <v>ND</v>
      </c>
      <c r="P163" s="775" t="str">
        <f ca="1">IF(ISBLANK(OFFSET('11. SEGUIMIENTO 2026'!$AC$14,INT((ROW()-13)/2),0)),"",OFFSET('11. SEGUIMIENTO 2026'!$AC$14,INT((ROW()-13)/2),0))</f>
        <v/>
      </c>
    </row>
    <row r="164" spans="3:16">
      <c r="C164" s="747"/>
      <c r="D164" s="749"/>
      <c r="E164" s="749"/>
      <c r="F164" s="751"/>
      <c r="G164" s="753"/>
      <c r="H164" s="760"/>
      <c r="I164" s="764"/>
      <c r="J164" s="195">
        <f ca="1">IF(MOD(ROW()-13,2)=0,IF(ISBLANK(OFFSET('11. SEGUIMIENTO 2026'!$N$14,INT((ROW()-13)/2),0)),"",OFFSET('11. SEGUIMIENTO 2026'!$N$14,INT((ROW()-13)/2),0)),IF(ISBLANK(OFFSET('9. METAS'!$R$20,INT((ROW()-14)/2),0)),"",OFFSET('9. METAS'!$R$20,INT((ROW()-14)/2),0)))</f>
        <v>21</v>
      </c>
      <c r="K164" s="196">
        <f ca="1">IF(MOD(ROW()-13,2)=0,IF(ISBLANK(OFFSET('11. SEGUIMIENTO 2026'!$O$14,INT((ROW()-13)/2),0)),"",OFFSET('11. SEGUIMIENTO 2026'!$O$14,INT((ROW()-13)/2),0)),IF(ISBLANK(OFFSET('9. METAS'!$S$20,INT((ROW()-14)/2),0)),"",OFFSET('9. METAS'!$S$20,INT((ROW()-14)/2),0)))</f>
        <v>21</v>
      </c>
      <c r="L164" s="196">
        <f ca="1">IF(MOD(ROW()-13,2)=0,IF(ISBLANK(OFFSET('11. SEGUIMIENTO 2026'!$P$14,INT((ROW()-13)/2),0)),"",OFFSET('11. SEGUIMIENTO 2026'!$P$14,INT((ROW()-13)/2),0)),IF(ISBLANK(OFFSET('9. METAS'!$T$20,INT((ROW()-14)/2),0)),"",OFFSET('9. METAS'!$T$20,INT((ROW()-14)/2),0)))</f>
        <v>21</v>
      </c>
      <c r="M164" s="197">
        <f ca="1">IF(MOD(ROW()-13,2)=0,IF(ISBLANK(OFFSET('11. SEGUIMIENTO 2026'!$Q$14,INT((ROW()-13)/2),0)),"",OFFSET('11. SEGUIMIENTO 2026'!$Q$14,INT((ROW()-13)/2),0)),IF(ISBLANK(OFFSET('9. METAS'!$U$20,INT((ROW()-14)/2),0)),"",OFFSET('9. METAS'!$U$20,INT((ROW()-14)/2),0)))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METAS'!$L$20,INT((ROW()-13)/2),0)),"",OFFSET('9. METAS'!$L$20,INT((ROW()-13)/2),0))</f>
        <v>44</v>
      </c>
      <c r="I165" s="763"/>
      <c r="J165" s="195">
        <f ca="1">IF(MOD(ROW()-13,2)=0,IF(ISBLANK(OFFSET('11. SEGUIMIENTO 2026'!$N$14,INT((ROW()-13)/2),0)),"",OFFSET('11. SEGUIMIENTO 2026'!$N$14,INT((ROW()-13)/2),0)),IF(ISBLANK(OFFSET('9. METAS'!$R$20,INT((ROW()-14)/2),0)),"",OFFSET('9. METAS'!$R$20,INT((ROW()-14)/2),0)))</f>
        <v>13</v>
      </c>
      <c r="K165" s="196" t="str">
        <f ca="1">IF(MOD(ROW()-13,2)=0,IF(ISBLANK(OFFSET('11. SEGUIMIENTO 2026'!$O$14,INT((ROW()-13)/2),0)),"",OFFSET('11. SEGUIMIENTO 2026'!$O$14,INT((ROW()-13)/2),0)),IF(ISBLANK(OFFSET('9. METAS'!$S$20,INT((ROW()-14)/2),0)),"",OFFSET('9. METAS'!$S$20,INT((ROW()-14)/2),0)))</f>
        <v/>
      </c>
      <c r="L165" s="196" t="str">
        <f ca="1">IF(MOD(ROW()-13,2)=0,IF(ISBLANK(OFFSET('11. SEGUIMIENTO 2026'!$P$14,INT((ROW()-13)/2),0)),"",OFFSET('11. SEGUIMIENTO 2026'!$P$14,INT((ROW()-13)/2),0)),IF(ISBLANK(OFFSET('9. METAS'!$T$20,INT((ROW()-14)/2),0)),"",OFFSET('9. METAS'!$T$20,INT((ROW()-14)/2),0)))</f>
        <v/>
      </c>
      <c r="M165" s="197" t="str">
        <f ca="1">IF(MOD(ROW()-13,2)=0,IF(ISBLANK(OFFSET('11. SEGUIMIENTO 2026'!$Q$14,INT((ROW()-13)/2),0)),"",OFFSET('11. SEGUIMIENTO 2026'!$Q$14,INT((ROW()-13)/2),0)),IF(ISBLANK(OFFSET('9. METAS'!$U$20,INT((ROW()-14)/2),0)),"",OFFSET('9. METAS'!$U$20,INT((ROW()-14)/2),0)))</f>
        <v/>
      </c>
      <c r="N165" s="769" t="str">
        <f ca="1">IFERROR(J165/J166,"ND")</f>
        <v>ND</v>
      </c>
      <c r="O165" s="771" t="str">
        <f ca="1">IFERROR(((J165+K165+L165+M165)/H165),"ND")</f>
        <v>ND</v>
      </c>
      <c r="P165" s="775" t="str">
        <f ca="1">IF(ISBLANK(OFFSET('11. SEGUIMIENTO 2026'!$AC$14,INT((ROW()-13)/2),0)),"",OFFSET('11. SEGUIMIENTO 2026'!$AC$14,INT((ROW()-13)/2),0))</f>
        <v/>
      </c>
    </row>
    <row r="166" spans="3:16">
      <c r="C166" s="747"/>
      <c r="D166" s="749"/>
      <c r="E166" s="749"/>
      <c r="F166" s="751"/>
      <c r="G166" s="753"/>
      <c r="H166" s="760"/>
      <c r="I166" s="764"/>
      <c r="J166" s="195">
        <f ca="1">IF(MOD(ROW()-13,2)=0,IF(ISBLANK(OFFSET('11. SEGUIMIENTO 2026'!$N$14,INT((ROW()-13)/2),0)),"",OFFSET('11. SEGUIMIENTO 2026'!$N$14,INT((ROW()-13)/2),0)),IF(ISBLANK(OFFSET('9. METAS'!$R$20,INT((ROW()-14)/2),0)),"",OFFSET('9. METAS'!$R$20,INT((ROW()-14)/2),0)))</f>
        <v>0</v>
      </c>
      <c r="K166" s="196">
        <f ca="1">IF(MOD(ROW()-13,2)=0,IF(ISBLANK(OFFSET('11. SEGUIMIENTO 2026'!$O$14,INT((ROW()-13)/2),0)),"",OFFSET('11. SEGUIMIENTO 2026'!$O$14,INT((ROW()-13)/2),0)),IF(ISBLANK(OFFSET('9. METAS'!$S$20,INT((ROW()-14)/2),0)),"",OFFSET('9. METAS'!$S$20,INT((ROW()-14)/2),0)))</f>
        <v>5</v>
      </c>
      <c r="L166" s="196">
        <f ca="1">IF(MOD(ROW()-13,2)=0,IF(ISBLANK(OFFSET('11. SEGUIMIENTO 2026'!$P$14,INT((ROW()-13)/2),0)),"",OFFSET('11. SEGUIMIENTO 2026'!$P$14,INT((ROW()-13)/2),0)),IF(ISBLANK(OFFSET('9. METAS'!$T$20,INT((ROW()-14)/2),0)),"",OFFSET('9. METAS'!$T$20,INT((ROW()-14)/2),0)))</f>
        <v>27</v>
      </c>
      <c r="M166" s="197">
        <f ca="1">IF(MOD(ROW()-13,2)=0,IF(ISBLANK(OFFSET('11. SEGUIMIENTO 2026'!$Q$14,INT((ROW()-13)/2),0)),"",OFFSET('11. SEGUIMIENTO 2026'!$Q$14,INT((ROW()-13)/2),0)),IF(ISBLANK(OFFSET('9. METAS'!$U$20,INT((ROW()-14)/2),0)),"",OFFSET('9. METAS'!$U$20,INT((ROW()-14)/2),0)))</f>
        <v>12</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METAS'!$L$20,INT((ROW()-13)/2),0)),"",OFFSET('9. METAS'!$L$20,INT((ROW()-13)/2),0))</f>
        <v>61</v>
      </c>
      <c r="I167" s="763"/>
      <c r="J167" s="195">
        <f ca="1">IF(MOD(ROW()-13,2)=0,IF(ISBLANK(OFFSET('11. SEGUIMIENTO 2026'!$N$14,INT((ROW()-13)/2),0)),"",OFFSET('11. SEGUIMIENTO 2026'!$N$14,INT((ROW()-13)/2),0)),IF(ISBLANK(OFFSET('9. METAS'!$R$20,INT((ROW()-14)/2),0)),"",OFFSET('9. METAS'!$R$20,INT((ROW()-14)/2),0)))</f>
        <v>17</v>
      </c>
      <c r="K167" s="196" t="str">
        <f ca="1">IF(MOD(ROW()-13,2)=0,IF(ISBLANK(OFFSET('11. SEGUIMIENTO 2026'!$O$14,INT((ROW()-13)/2),0)),"",OFFSET('11. SEGUIMIENTO 2026'!$O$14,INT((ROW()-13)/2),0)),IF(ISBLANK(OFFSET('9. METAS'!$S$20,INT((ROW()-14)/2),0)),"",OFFSET('9. METAS'!$S$20,INT((ROW()-14)/2),0)))</f>
        <v/>
      </c>
      <c r="L167" s="196" t="str">
        <f ca="1">IF(MOD(ROW()-13,2)=0,IF(ISBLANK(OFFSET('11. SEGUIMIENTO 2026'!$P$14,INT((ROW()-13)/2),0)),"",OFFSET('11. SEGUIMIENTO 2026'!$P$14,INT((ROW()-13)/2),0)),IF(ISBLANK(OFFSET('9. METAS'!$T$20,INT((ROW()-14)/2),0)),"",OFFSET('9. METAS'!$T$20,INT((ROW()-14)/2),0)))</f>
        <v/>
      </c>
      <c r="M167" s="197" t="str">
        <f ca="1">IF(MOD(ROW()-13,2)=0,IF(ISBLANK(OFFSET('11. SEGUIMIENTO 2026'!$Q$14,INT((ROW()-13)/2),0)),"",OFFSET('11. SEGUIMIENTO 2026'!$Q$14,INT((ROW()-13)/2),0)),IF(ISBLANK(OFFSET('9. METAS'!$U$20,INT((ROW()-14)/2),0)),"",OFFSET('9. METAS'!$U$20,INT((ROW()-14)/2),0)))</f>
        <v/>
      </c>
      <c r="N167" s="769">
        <f ca="1">IFERROR(J167/J168,"ND")</f>
        <v>0.53125</v>
      </c>
      <c r="O167" s="771" t="str">
        <f ca="1">IFERROR(((J167+K167+L167+M167)/H167),"ND")</f>
        <v>ND</v>
      </c>
      <c r="P167" s="775" t="str">
        <f ca="1">IF(ISBLANK(OFFSET('11. SEGUIMIENTO 2026'!$AC$14,INT((ROW()-13)/2),0)),"",OFFSET('11. SEGUIMIENTO 2026'!$AC$14,INT((ROW()-13)/2),0))</f>
        <v/>
      </c>
    </row>
    <row r="168" spans="3:16">
      <c r="C168" s="747"/>
      <c r="D168" s="749"/>
      <c r="E168" s="749"/>
      <c r="F168" s="751"/>
      <c r="G168" s="753"/>
      <c r="H168" s="760"/>
      <c r="I168" s="764"/>
      <c r="J168" s="195">
        <f ca="1">IF(MOD(ROW()-13,2)=0,IF(ISBLANK(OFFSET('11. SEGUIMIENTO 2026'!$N$14,INT((ROW()-13)/2),0)),"",OFFSET('11. SEGUIMIENTO 2026'!$N$14,INT((ROW()-13)/2),0)),IF(ISBLANK(OFFSET('9. METAS'!$R$20,INT((ROW()-14)/2),0)),"",OFFSET('9. METAS'!$R$20,INT((ROW()-14)/2),0)))</f>
        <v>32</v>
      </c>
      <c r="K168" s="196">
        <f ca="1">IF(MOD(ROW()-13,2)=0,IF(ISBLANK(OFFSET('11. SEGUIMIENTO 2026'!$O$14,INT((ROW()-13)/2),0)),"",OFFSET('11. SEGUIMIENTO 2026'!$O$14,INT((ROW()-13)/2),0)),IF(ISBLANK(OFFSET('9. METAS'!$S$20,INT((ROW()-14)/2),0)),"",OFFSET('9. METAS'!$S$20,INT((ROW()-14)/2),0)))</f>
        <v>17</v>
      </c>
      <c r="L168" s="196">
        <f ca="1">IF(MOD(ROW()-13,2)=0,IF(ISBLANK(OFFSET('11. SEGUIMIENTO 2026'!$P$14,INT((ROW()-13)/2),0)),"",OFFSET('11. SEGUIMIENTO 2026'!$P$14,INT((ROW()-13)/2),0)),IF(ISBLANK(OFFSET('9. METAS'!$T$20,INT((ROW()-14)/2),0)),"",OFFSET('9. METAS'!$T$20,INT((ROW()-14)/2),0)))</f>
        <v>9</v>
      </c>
      <c r="M168" s="197">
        <f ca="1">IF(MOD(ROW()-13,2)=0,IF(ISBLANK(OFFSET('11. SEGUIMIENTO 2026'!$Q$14,INT((ROW()-13)/2),0)),"",OFFSET('11. SEGUIMIENTO 2026'!$Q$14,INT((ROW()-13)/2),0)),IF(ISBLANK(OFFSET('9. METAS'!$U$20,INT((ROW()-14)/2),0)),"",OFFSET('9. METAS'!$U$20,INT((ROW()-14)/2),0)))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METAS'!$L$20,INT((ROW()-13)/2),0)),"",OFFSET('9. METAS'!$L$20,INT((ROW()-13)/2),0))</f>
        <v>37</v>
      </c>
      <c r="I169" s="763"/>
      <c r="J169" s="195">
        <f ca="1">IF(MOD(ROW()-13,2)=0,IF(ISBLANK(OFFSET('11. SEGUIMIENTO 2026'!$N$14,INT((ROW()-13)/2),0)),"",OFFSET('11. SEGUIMIENTO 2026'!$N$14,INT((ROW()-13)/2),0)),IF(ISBLANK(OFFSET('9. METAS'!$R$20,INT((ROW()-14)/2),0)),"",OFFSET('9. METAS'!$R$20,INT((ROW()-14)/2),0)))</f>
        <v>0</v>
      </c>
      <c r="K169" s="196" t="str">
        <f ca="1">IF(MOD(ROW()-13,2)=0,IF(ISBLANK(OFFSET('11. SEGUIMIENTO 2026'!$O$14,INT((ROW()-13)/2),0)),"",OFFSET('11. SEGUIMIENTO 2026'!$O$14,INT((ROW()-13)/2),0)),IF(ISBLANK(OFFSET('9. METAS'!$S$20,INT((ROW()-14)/2),0)),"",OFFSET('9. METAS'!$S$20,INT((ROW()-14)/2),0)))</f>
        <v/>
      </c>
      <c r="L169" s="196" t="str">
        <f ca="1">IF(MOD(ROW()-13,2)=0,IF(ISBLANK(OFFSET('11. SEGUIMIENTO 2026'!$P$14,INT((ROW()-13)/2),0)),"",OFFSET('11. SEGUIMIENTO 2026'!$P$14,INT((ROW()-13)/2),0)),IF(ISBLANK(OFFSET('9. METAS'!$T$20,INT((ROW()-14)/2),0)),"",OFFSET('9. METAS'!$T$20,INT((ROW()-14)/2),0)))</f>
        <v/>
      </c>
      <c r="M169" s="197" t="str">
        <f ca="1">IF(MOD(ROW()-13,2)=0,IF(ISBLANK(OFFSET('11. SEGUIMIENTO 2026'!$Q$14,INT((ROW()-13)/2),0)),"",OFFSET('11. SEGUIMIENTO 2026'!$Q$14,INT((ROW()-13)/2),0)),IF(ISBLANK(OFFSET('9. METAS'!$U$20,INT((ROW()-14)/2),0)),"",OFFSET('9. METAS'!$U$20,INT((ROW()-14)/2),0)))</f>
        <v/>
      </c>
      <c r="N169" s="769">
        <f ca="1">IFERROR(J169/J170,"ND")</f>
        <v>0</v>
      </c>
      <c r="O169" s="771" t="str">
        <f ca="1">IFERROR(((J169+K169+L169+M169)/H169),"ND")</f>
        <v>ND</v>
      </c>
      <c r="P169" s="775" t="str">
        <f ca="1">IF(ISBLANK(OFFSET('11. SEGUIMIENTO 2026'!$AC$14,INT((ROW()-13)/2),0)),"",OFFSET('11. SEGUIMIENTO 2026'!$AC$14,INT((ROW()-13)/2),0))</f>
        <v/>
      </c>
    </row>
    <row r="170" spans="3:16">
      <c r="C170" s="747"/>
      <c r="D170" s="749"/>
      <c r="E170" s="749"/>
      <c r="F170" s="751"/>
      <c r="G170" s="753"/>
      <c r="H170" s="760"/>
      <c r="I170" s="764"/>
      <c r="J170" s="195">
        <f ca="1">IF(MOD(ROW()-13,2)=0,IF(ISBLANK(OFFSET('11. SEGUIMIENTO 2026'!$N$14,INT((ROW()-13)/2),0)),"",OFFSET('11. SEGUIMIENTO 2026'!$N$14,INT((ROW()-13)/2),0)),IF(ISBLANK(OFFSET('9. METAS'!$R$20,INT((ROW()-14)/2),0)),"",OFFSET('9. METAS'!$R$20,INT((ROW()-14)/2),0)))</f>
        <v>15</v>
      </c>
      <c r="K170" s="196">
        <f ca="1">IF(MOD(ROW()-13,2)=0,IF(ISBLANK(OFFSET('11. SEGUIMIENTO 2026'!$O$14,INT((ROW()-13)/2),0)),"",OFFSET('11. SEGUIMIENTO 2026'!$O$14,INT((ROW()-13)/2),0)),IF(ISBLANK(OFFSET('9. METAS'!$S$20,INT((ROW()-14)/2),0)),"",OFFSET('9. METAS'!$S$20,INT((ROW()-14)/2),0)))</f>
        <v>12</v>
      </c>
      <c r="L170" s="196">
        <f ca="1">IF(MOD(ROW()-13,2)=0,IF(ISBLANK(OFFSET('11. SEGUIMIENTO 2026'!$P$14,INT((ROW()-13)/2),0)),"",OFFSET('11. SEGUIMIENTO 2026'!$P$14,INT((ROW()-13)/2),0)),IF(ISBLANK(OFFSET('9. METAS'!$T$20,INT((ROW()-14)/2),0)),"",OFFSET('9. METAS'!$T$20,INT((ROW()-14)/2),0)))</f>
        <v>8</v>
      </c>
      <c r="M170" s="197">
        <f ca="1">IF(MOD(ROW()-13,2)=0,IF(ISBLANK(OFFSET('11. SEGUIMIENTO 2026'!$Q$14,INT((ROW()-13)/2),0)),"",OFFSET('11. SEGUIMIENTO 2026'!$Q$14,INT((ROW()-13)/2),0)),IF(ISBLANK(OFFSET('9. METAS'!$U$20,INT((ROW()-14)/2),0)),"",OFFSET('9. METAS'!$U$20,INT((ROW()-14)/2),0)))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METAS'!$L$20,INT((ROW()-13)/2),0)),"",OFFSET('9. METAS'!$L$20,INT((ROW()-13)/2),0))</f>
        <v>18</v>
      </c>
      <c r="I171" s="763"/>
      <c r="J171" s="195">
        <f ca="1">IF(MOD(ROW()-13,2)=0,IF(ISBLANK(OFFSET('11. SEGUIMIENTO 2026'!$N$14,INT((ROW()-13)/2),0)),"",OFFSET('11. SEGUIMIENTO 2026'!$N$14,INT((ROW()-13)/2),0)),IF(ISBLANK(OFFSET('9. METAS'!$R$20,INT((ROW()-14)/2),0)),"",OFFSET('9. METAS'!$R$20,INT((ROW()-14)/2),0)))</f>
        <v>3</v>
      </c>
      <c r="K171" s="196" t="str">
        <f ca="1">IF(MOD(ROW()-13,2)=0,IF(ISBLANK(OFFSET('11. SEGUIMIENTO 2026'!$O$14,INT((ROW()-13)/2),0)),"",OFFSET('11. SEGUIMIENTO 2026'!$O$14,INT((ROW()-13)/2),0)),IF(ISBLANK(OFFSET('9. METAS'!$S$20,INT((ROW()-14)/2),0)),"",OFFSET('9. METAS'!$S$20,INT((ROW()-14)/2),0)))</f>
        <v/>
      </c>
      <c r="L171" s="196" t="str">
        <f ca="1">IF(MOD(ROW()-13,2)=0,IF(ISBLANK(OFFSET('11. SEGUIMIENTO 2026'!$P$14,INT((ROW()-13)/2),0)),"",OFFSET('11. SEGUIMIENTO 2026'!$P$14,INT((ROW()-13)/2),0)),IF(ISBLANK(OFFSET('9. METAS'!$T$20,INT((ROW()-14)/2),0)),"",OFFSET('9. METAS'!$T$20,INT((ROW()-14)/2),0)))</f>
        <v/>
      </c>
      <c r="M171" s="197" t="str">
        <f ca="1">IF(MOD(ROW()-13,2)=0,IF(ISBLANK(OFFSET('11. SEGUIMIENTO 2026'!$Q$14,INT((ROW()-13)/2),0)),"",OFFSET('11. SEGUIMIENTO 2026'!$Q$14,INT((ROW()-13)/2),0)),IF(ISBLANK(OFFSET('9. METAS'!$U$20,INT((ROW()-14)/2),0)),"",OFFSET('9. METAS'!$U$20,INT((ROW()-14)/2),0)))</f>
        <v/>
      </c>
      <c r="N171" s="769">
        <f ca="1">IFERROR(J171/J172,"ND")</f>
        <v>0.75</v>
      </c>
      <c r="O171" s="771" t="str">
        <f ca="1">IFERROR(((J171+K171+L171+M171)/H171),"ND")</f>
        <v>ND</v>
      </c>
      <c r="P171" s="775" t="str">
        <f ca="1">IF(ISBLANK(OFFSET('11. SEGUIMIENTO 2026'!$AC$14,INT((ROW()-13)/2),0)),"",OFFSET('11. SEGUIMIENTO 2026'!$AC$14,INT((ROW()-13)/2),0))</f>
        <v/>
      </c>
    </row>
    <row r="172" spans="3:16">
      <c r="C172" s="747"/>
      <c r="D172" s="749"/>
      <c r="E172" s="749"/>
      <c r="F172" s="751"/>
      <c r="G172" s="753"/>
      <c r="H172" s="760"/>
      <c r="I172" s="764"/>
      <c r="J172" s="195">
        <f ca="1">IF(MOD(ROW()-13,2)=0,IF(ISBLANK(OFFSET('11. SEGUIMIENTO 2026'!$N$14,INT((ROW()-13)/2),0)),"",OFFSET('11. SEGUIMIENTO 2026'!$N$14,INT((ROW()-13)/2),0)),IF(ISBLANK(OFFSET('9. METAS'!$R$20,INT((ROW()-14)/2),0)),"",OFFSET('9. METAS'!$R$20,INT((ROW()-14)/2),0)))</f>
        <v>4</v>
      </c>
      <c r="K172" s="196">
        <f ca="1">IF(MOD(ROW()-13,2)=0,IF(ISBLANK(OFFSET('11. SEGUIMIENTO 2026'!$O$14,INT((ROW()-13)/2),0)),"",OFFSET('11. SEGUIMIENTO 2026'!$O$14,INT((ROW()-13)/2),0)),IF(ISBLANK(OFFSET('9. METAS'!$S$20,INT((ROW()-14)/2),0)),"",OFFSET('9. METAS'!$S$20,INT((ROW()-14)/2),0)))</f>
        <v>3</v>
      </c>
      <c r="L172" s="196">
        <f ca="1">IF(MOD(ROW()-13,2)=0,IF(ISBLANK(OFFSET('11. SEGUIMIENTO 2026'!$P$14,INT((ROW()-13)/2),0)),"",OFFSET('11. SEGUIMIENTO 2026'!$P$14,INT((ROW()-13)/2),0)),IF(ISBLANK(OFFSET('9. METAS'!$T$20,INT((ROW()-14)/2),0)),"",OFFSET('9. METAS'!$T$20,INT((ROW()-14)/2),0)))</f>
        <v>10</v>
      </c>
      <c r="M172" s="197">
        <f ca="1">IF(MOD(ROW()-13,2)=0,IF(ISBLANK(OFFSET('11. SEGUIMIENTO 2026'!$Q$14,INT((ROW()-13)/2),0)),"",OFFSET('11. SEGUIMIENTO 2026'!$Q$14,INT((ROW()-13)/2),0)),IF(ISBLANK(OFFSET('9. METAS'!$U$20,INT((ROW()-14)/2),0)),"",OFFSET('9. METAS'!$U$20,INT((ROW()-14)/2),0)))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METAS'!$L$20,INT((ROW()-13)/2),0)),"",OFFSET('9. METAS'!$L$20,INT((ROW()-13)/2),0))</f>
        <v>61</v>
      </c>
      <c r="I173" s="763"/>
      <c r="J173" s="195">
        <f ca="1">IF(MOD(ROW()-13,2)=0,IF(ISBLANK(OFFSET('11. SEGUIMIENTO 2026'!$N$14,INT((ROW()-13)/2),0)),"",OFFSET('11. SEGUIMIENTO 2026'!$N$14,INT((ROW()-13)/2),0)),IF(ISBLANK(OFFSET('9. METAS'!$R$20,INT((ROW()-14)/2),0)),"",OFFSET('9. METAS'!$R$20,INT((ROW()-14)/2),0)))</f>
        <v>14</v>
      </c>
      <c r="K173" s="196" t="str">
        <f ca="1">IF(MOD(ROW()-13,2)=0,IF(ISBLANK(OFFSET('11. SEGUIMIENTO 2026'!$O$14,INT((ROW()-13)/2),0)),"",OFFSET('11. SEGUIMIENTO 2026'!$O$14,INT((ROW()-13)/2),0)),IF(ISBLANK(OFFSET('9. METAS'!$S$20,INT((ROW()-14)/2),0)),"",OFFSET('9. METAS'!$S$20,INT((ROW()-14)/2),0)))</f>
        <v/>
      </c>
      <c r="L173" s="196" t="str">
        <f ca="1">IF(MOD(ROW()-13,2)=0,IF(ISBLANK(OFFSET('11. SEGUIMIENTO 2026'!$P$14,INT((ROW()-13)/2),0)),"",OFFSET('11. SEGUIMIENTO 2026'!$P$14,INT((ROW()-13)/2),0)),IF(ISBLANK(OFFSET('9. METAS'!$T$20,INT((ROW()-14)/2),0)),"",OFFSET('9. METAS'!$T$20,INT((ROW()-14)/2),0)))</f>
        <v/>
      </c>
      <c r="M173" s="197" t="str">
        <f ca="1">IF(MOD(ROW()-13,2)=0,IF(ISBLANK(OFFSET('11. SEGUIMIENTO 2026'!$Q$14,INT((ROW()-13)/2),0)),"",OFFSET('11. SEGUIMIENTO 2026'!$Q$14,INT((ROW()-13)/2),0)),IF(ISBLANK(OFFSET('9. METAS'!$U$20,INT((ROW()-14)/2),0)),"",OFFSET('9. METAS'!$U$20,INT((ROW()-14)/2),0)))</f>
        <v/>
      </c>
      <c r="N173" s="769">
        <f ca="1">IFERROR(J173/J174,"ND")</f>
        <v>0.4375</v>
      </c>
      <c r="O173" s="771" t="str">
        <f ca="1">IFERROR(((J173+K173+L173+M173)/H173),"ND")</f>
        <v>ND</v>
      </c>
      <c r="P173" s="775" t="str">
        <f ca="1">IF(ISBLANK(OFFSET('11. SEGUIMIENTO 2026'!$AC$14,INT((ROW()-13)/2),0)),"",OFFSET('11. SEGUIMIENTO 2026'!$AC$14,INT((ROW()-13)/2),0))</f>
        <v/>
      </c>
    </row>
    <row r="174" spans="3:16">
      <c r="C174" s="747"/>
      <c r="D174" s="749"/>
      <c r="E174" s="749"/>
      <c r="F174" s="751"/>
      <c r="G174" s="753"/>
      <c r="H174" s="760"/>
      <c r="I174" s="764"/>
      <c r="J174" s="195">
        <f ca="1">IF(MOD(ROW()-13,2)=0,IF(ISBLANK(OFFSET('11. SEGUIMIENTO 2026'!$N$14,INT((ROW()-13)/2),0)),"",OFFSET('11. SEGUIMIENTO 2026'!$N$14,INT((ROW()-13)/2),0)),IF(ISBLANK(OFFSET('9. METAS'!$R$20,INT((ROW()-14)/2),0)),"",OFFSET('9. METAS'!$R$20,INT((ROW()-14)/2),0)))</f>
        <v>32</v>
      </c>
      <c r="K174" s="196">
        <f ca="1">IF(MOD(ROW()-13,2)=0,IF(ISBLANK(OFFSET('11. SEGUIMIENTO 2026'!$O$14,INT((ROW()-13)/2),0)),"",OFFSET('11. SEGUIMIENTO 2026'!$O$14,INT((ROW()-13)/2),0)),IF(ISBLANK(OFFSET('9. METAS'!$S$20,INT((ROW()-14)/2),0)),"",OFFSET('9. METAS'!$S$20,INT((ROW()-14)/2),0)))</f>
        <v>17</v>
      </c>
      <c r="L174" s="196">
        <f ca="1">IF(MOD(ROW()-13,2)=0,IF(ISBLANK(OFFSET('11. SEGUIMIENTO 2026'!$P$14,INT((ROW()-13)/2),0)),"",OFFSET('11. SEGUIMIENTO 2026'!$P$14,INT((ROW()-13)/2),0)),IF(ISBLANK(OFFSET('9. METAS'!$T$20,INT((ROW()-14)/2),0)),"",OFFSET('9. METAS'!$T$20,INT((ROW()-14)/2),0)))</f>
        <v>9</v>
      </c>
      <c r="M174" s="197">
        <f ca="1">IF(MOD(ROW()-13,2)=0,IF(ISBLANK(OFFSET('11. SEGUIMIENTO 2026'!$Q$14,INT((ROW()-13)/2),0)),"",OFFSET('11. SEGUIMIENTO 2026'!$Q$14,INT((ROW()-13)/2),0)),IF(ISBLANK(OFFSET('9. METAS'!$U$20,INT((ROW()-14)/2),0)),"",OFFSET('9. METAS'!$U$20,INT((ROW()-14)/2),0)))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METAS'!$L$20,INT((ROW()-13)/2),0)),"",OFFSET('9. METAS'!$L$20,INT((ROW()-13)/2),0))</f>
        <v>78</v>
      </c>
      <c r="I175" s="763"/>
      <c r="J175" s="195">
        <f ca="1">IF(MOD(ROW()-13,2)=0,IF(ISBLANK(OFFSET('11. SEGUIMIENTO 2026'!$N$14,INT((ROW()-13)/2),0)),"",OFFSET('11. SEGUIMIENTO 2026'!$N$14,INT((ROW()-13)/2),0)),IF(ISBLANK(OFFSET('9. METAS'!$R$20,INT((ROW()-14)/2),0)),"",OFFSET('9. METAS'!$R$20,INT((ROW()-14)/2),0)))</f>
        <v>42</v>
      </c>
      <c r="K175" s="196" t="str">
        <f ca="1">IF(MOD(ROW()-13,2)=0,IF(ISBLANK(OFFSET('11. SEGUIMIENTO 2026'!$O$14,INT((ROW()-13)/2),0)),"",OFFSET('11. SEGUIMIENTO 2026'!$O$14,INT((ROW()-13)/2),0)),IF(ISBLANK(OFFSET('9. METAS'!$S$20,INT((ROW()-14)/2),0)),"",OFFSET('9. METAS'!$S$20,INT((ROW()-14)/2),0)))</f>
        <v/>
      </c>
      <c r="L175" s="196" t="str">
        <f ca="1">IF(MOD(ROW()-13,2)=0,IF(ISBLANK(OFFSET('11. SEGUIMIENTO 2026'!$P$14,INT((ROW()-13)/2),0)),"",OFFSET('11. SEGUIMIENTO 2026'!$P$14,INT((ROW()-13)/2),0)),IF(ISBLANK(OFFSET('9. METAS'!$T$20,INT((ROW()-14)/2),0)),"",OFFSET('9. METAS'!$T$20,INT((ROW()-14)/2),0)))</f>
        <v/>
      </c>
      <c r="M175" s="197" t="str">
        <f ca="1">IF(MOD(ROW()-13,2)=0,IF(ISBLANK(OFFSET('11. SEGUIMIENTO 2026'!$Q$14,INT((ROW()-13)/2),0)),"",OFFSET('11. SEGUIMIENTO 2026'!$Q$14,INT((ROW()-13)/2),0)),IF(ISBLANK(OFFSET('9. METAS'!$U$20,INT((ROW()-14)/2),0)),"",OFFSET('9. METAS'!$U$20,INT((ROW()-14)/2),0)))</f>
        <v/>
      </c>
      <c r="N175" s="769">
        <f ca="1">IFERROR(J175/J176,"ND")</f>
        <v>1.3548387096774193</v>
      </c>
      <c r="O175" s="771" t="str">
        <f ca="1">IFERROR(((J175+K175+L175+M175)/H175),"ND")</f>
        <v>ND</v>
      </c>
      <c r="P175" s="775" t="str">
        <f ca="1">IF(ISBLANK(OFFSET('11. SEGUIMIENTO 2026'!$AC$14,INT((ROW()-13)/2),0)),"",OFFSET('11. SEGUIMIENTO 2026'!$AC$14,INT((ROW()-13)/2),0))</f>
        <v/>
      </c>
    </row>
    <row r="176" spans="3:16">
      <c r="C176" s="747"/>
      <c r="D176" s="749"/>
      <c r="E176" s="749"/>
      <c r="F176" s="751"/>
      <c r="G176" s="753"/>
      <c r="H176" s="760"/>
      <c r="I176" s="764"/>
      <c r="J176" s="195">
        <f ca="1">IF(MOD(ROW()-13,2)=0,IF(ISBLANK(OFFSET('11. SEGUIMIENTO 2026'!$N$14,INT((ROW()-13)/2),0)),"",OFFSET('11. SEGUIMIENTO 2026'!$N$14,INT((ROW()-13)/2),0)),IF(ISBLANK(OFFSET('9. METAS'!$R$20,INT((ROW()-14)/2),0)),"",OFFSET('9. METAS'!$R$20,INT((ROW()-14)/2),0)))</f>
        <v>31</v>
      </c>
      <c r="K176" s="196">
        <f ca="1">IF(MOD(ROW()-13,2)=0,IF(ISBLANK(OFFSET('11. SEGUIMIENTO 2026'!$O$14,INT((ROW()-13)/2),0)),"",OFFSET('11. SEGUIMIENTO 2026'!$O$14,INT((ROW()-13)/2),0)),IF(ISBLANK(OFFSET('9. METAS'!$S$20,INT((ROW()-14)/2),0)),"",OFFSET('9. METAS'!$S$20,INT((ROW()-14)/2),0)))</f>
        <v>19</v>
      </c>
      <c r="L176" s="196">
        <f ca="1">IF(MOD(ROW()-13,2)=0,IF(ISBLANK(OFFSET('11. SEGUIMIENTO 2026'!$P$14,INT((ROW()-13)/2),0)),"",OFFSET('11. SEGUIMIENTO 2026'!$P$14,INT((ROW()-13)/2),0)),IF(ISBLANK(OFFSET('9. METAS'!$T$20,INT((ROW()-14)/2),0)),"",OFFSET('9. METAS'!$T$20,INT((ROW()-14)/2),0)))</f>
        <v>17</v>
      </c>
      <c r="M176" s="197">
        <f ca="1">IF(MOD(ROW()-13,2)=0,IF(ISBLANK(OFFSET('11. SEGUIMIENTO 2026'!$Q$14,INT((ROW()-13)/2),0)),"",OFFSET('11. SEGUIMIENTO 2026'!$Q$14,INT((ROW()-13)/2),0)),IF(ISBLANK(OFFSET('9. METAS'!$U$20,INT((ROW()-14)/2),0)),"",OFFSET('9. METAS'!$U$20,INT((ROW()-14)/2),0)))</f>
        <v>11</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METAS'!$L$20,INT((ROW()-13)/2),0)),"",OFFSET('9. METAS'!$L$20,INT((ROW()-13)/2),0))</f>
        <v>61</v>
      </c>
      <c r="I177" s="763"/>
      <c r="J177" s="195">
        <f ca="1">IF(MOD(ROW()-13,2)=0,IF(ISBLANK(OFFSET('11. SEGUIMIENTO 2026'!$N$14,INT((ROW()-13)/2),0)),"",OFFSET('11. SEGUIMIENTO 2026'!$N$14,INT((ROW()-13)/2),0)),IF(ISBLANK(OFFSET('9. METAS'!$R$20,INT((ROW()-14)/2),0)),"",OFFSET('9. METAS'!$R$20,INT((ROW()-14)/2),0)))</f>
        <v>1</v>
      </c>
      <c r="K177" s="196" t="str">
        <f ca="1">IF(MOD(ROW()-13,2)=0,IF(ISBLANK(OFFSET('11. SEGUIMIENTO 2026'!$O$14,INT((ROW()-13)/2),0)),"",OFFSET('11. SEGUIMIENTO 2026'!$O$14,INT((ROW()-13)/2),0)),IF(ISBLANK(OFFSET('9. METAS'!$S$20,INT((ROW()-14)/2),0)),"",OFFSET('9. METAS'!$S$20,INT((ROW()-14)/2),0)))</f>
        <v/>
      </c>
      <c r="L177" s="196" t="str">
        <f ca="1">IF(MOD(ROW()-13,2)=0,IF(ISBLANK(OFFSET('11. SEGUIMIENTO 2026'!$P$14,INT((ROW()-13)/2),0)),"",OFFSET('11. SEGUIMIENTO 2026'!$P$14,INT((ROW()-13)/2),0)),IF(ISBLANK(OFFSET('9. METAS'!$T$20,INT((ROW()-14)/2),0)),"",OFFSET('9. METAS'!$T$20,INT((ROW()-14)/2),0)))</f>
        <v/>
      </c>
      <c r="M177" s="197" t="str">
        <f ca="1">IF(MOD(ROW()-13,2)=0,IF(ISBLANK(OFFSET('11. SEGUIMIENTO 2026'!$Q$14,INT((ROW()-13)/2),0)),"",OFFSET('11. SEGUIMIENTO 2026'!$Q$14,INT((ROW()-13)/2),0)),IF(ISBLANK(OFFSET('9. METAS'!$U$20,INT((ROW()-14)/2),0)),"",OFFSET('9. METAS'!$U$20,INT((ROW()-14)/2),0)))</f>
        <v/>
      </c>
      <c r="N177" s="769">
        <f ca="1">IFERROR(J177/J178,"ND")</f>
        <v>0.25</v>
      </c>
      <c r="O177" s="771" t="str">
        <f ca="1">IFERROR(((J177+K177+L177+M177)/H177),"ND")</f>
        <v>ND</v>
      </c>
      <c r="P177" s="775" t="str">
        <f ca="1">IF(ISBLANK(OFFSET('11. SEGUIMIENTO 2026'!$AC$14,INT((ROW()-13)/2),0)),"",OFFSET('11. SEGUIMIENTO 2026'!$AC$14,INT((ROW()-13)/2),0))</f>
        <v/>
      </c>
    </row>
    <row r="178" spans="3:16">
      <c r="C178" s="747"/>
      <c r="D178" s="749"/>
      <c r="E178" s="749"/>
      <c r="F178" s="751"/>
      <c r="G178" s="753"/>
      <c r="H178" s="760"/>
      <c r="I178" s="764"/>
      <c r="J178" s="195">
        <f ca="1">IF(MOD(ROW()-13,2)=0,IF(ISBLANK(OFFSET('11. SEGUIMIENTO 2026'!$N$14,INT((ROW()-13)/2),0)),"",OFFSET('11. SEGUIMIENTO 2026'!$N$14,INT((ROW()-13)/2),0)),IF(ISBLANK(OFFSET('9. METAS'!$R$20,INT((ROW()-14)/2),0)),"",OFFSET('9. METAS'!$R$20,INT((ROW()-14)/2),0)))</f>
        <v>4</v>
      </c>
      <c r="K178" s="196">
        <f ca="1">IF(MOD(ROW()-13,2)=0,IF(ISBLANK(OFFSET('11. SEGUIMIENTO 2026'!$O$14,INT((ROW()-13)/2),0)),"",OFFSET('11. SEGUIMIENTO 2026'!$O$14,INT((ROW()-13)/2),0)),IF(ISBLANK(OFFSET('9. METAS'!$S$20,INT((ROW()-14)/2),0)),"",OFFSET('9. METAS'!$S$20,INT((ROW()-14)/2),0)))</f>
        <v>31</v>
      </c>
      <c r="L178" s="196">
        <f ca="1">IF(MOD(ROW()-13,2)=0,IF(ISBLANK(OFFSET('11. SEGUIMIENTO 2026'!$P$14,INT((ROW()-13)/2),0)),"",OFFSET('11. SEGUIMIENTO 2026'!$P$14,INT((ROW()-13)/2),0)),IF(ISBLANK(OFFSET('9. METAS'!$T$20,INT((ROW()-14)/2),0)),"",OFFSET('9. METAS'!$T$20,INT((ROW()-14)/2),0)))</f>
        <v>20</v>
      </c>
      <c r="M178" s="197">
        <f ca="1">IF(MOD(ROW()-13,2)=0,IF(ISBLANK(OFFSET('11. SEGUIMIENTO 2026'!$Q$14,INT((ROW()-13)/2),0)),"",OFFSET('11. SEGUIMIENTO 2026'!$Q$14,INT((ROW()-13)/2),0)),IF(ISBLANK(OFFSET('9. METAS'!$U$20,INT((ROW()-14)/2),0)),"",OFFSET('9. METAS'!$U$20,INT((ROW()-14)/2),0)))</f>
        <v>6</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METAS'!$L$20,INT((ROW()-13)/2),0)),"",OFFSET('9. METAS'!$L$20,INT((ROW()-13)/2),0))</f>
        <v>45.185185185185183</v>
      </c>
      <c r="I179" s="763"/>
      <c r="J179" s="195">
        <f ca="1">IF(MOD(ROW()-13,2)=0,IF(ISBLANK(OFFSET('11. SEGUIMIENTO 2026'!$N$14,INT((ROW()-13)/2),0)),"",OFFSET('11. SEGUIMIENTO 2026'!$N$14,INT((ROW()-13)/2),0)),IF(ISBLANK(OFFSET('9. METAS'!$R$20,INT((ROW()-14)/2),0)),"",OFFSET('9. METAS'!$R$20,INT((ROW()-14)/2),0)))</f>
        <v>0</v>
      </c>
      <c r="K179" s="196" t="str">
        <f ca="1">IF(MOD(ROW()-13,2)=0,IF(ISBLANK(OFFSET('11. SEGUIMIENTO 2026'!$O$14,INT((ROW()-13)/2),0)),"",OFFSET('11. SEGUIMIENTO 2026'!$O$14,INT((ROW()-13)/2),0)),IF(ISBLANK(OFFSET('9. METAS'!$S$20,INT((ROW()-14)/2),0)),"",OFFSET('9. METAS'!$S$20,INT((ROW()-14)/2),0)))</f>
        <v/>
      </c>
      <c r="L179" s="196" t="str">
        <f ca="1">IF(MOD(ROW()-13,2)=0,IF(ISBLANK(OFFSET('11. SEGUIMIENTO 2026'!$P$14,INT((ROW()-13)/2),0)),"",OFFSET('11. SEGUIMIENTO 2026'!$P$14,INT((ROW()-13)/2),0)),IF(ISBLANK(OFFSET('9. METAS'!$T$20,INT((ROW()-14)/2),0)),"",OFFSET('9. METAS'!$T$20,INT((ROW()-14)/2),0)))</f>
        <v/>
      </c>
      <c r="M179" s="197" t="str">
        <f ca="1">IF(MOD(ROW()-13,2)=0,IF(ISBLANK(OFFSET('11. SEGUIMIENTO 2026'!$Q$14,INT((ROW()-13)/2),0)),"",OFFSET('11. SEGUIMIENTO 2026'!$Q$14,INT((ROW()-13)/2),0)),IF(ISBLANK(OFFSET('9. METAS'!$U$20,INT((ROW()-14)/2),0)),"",OFFSET('9. METAS'!$U$20,INT((ROW()-14)/2),0)))</f>
        <v/>
      </c>
      <c r="N179" s="769">
        <f ca="1">IFERROR(J179/J180,"ND")</f>
        <v>0</v>
      </c>
      <c r="O179" s="771" t="str">
        <f ca="1">IFERROR(((J179+K179+L179+M179)/H179),"ND")</f>
        <v>ND</v>
      </c>
      <c r="P179" s="775" t="str">
        <f ca="1">IF(ISBLANK(OFFSET('11. SEGUIMIENTO 2026'!$AC$14,INT((ROW()-13)/2),0)),"",OFFSET('11. SEGUIMIENTO 2026'!$AC$14,INT((ROW()-13)/2),0))</f>
        <v/>
      </c>
    </row>
    <row r="180" spans="3:16">
      <c r="C180" s="747"/>
      <c r="D180" s="749"/>
      <c r="E180" s="749"/>
      <c r="F180" s="751"/>
      <c r="G180" s="753"/>
      <c r="H180" s="760"/>
      <c r="I180" s="764"/>
      <c r="J180" s="195">
        <f ca="1">IF(MOD(ROW()-13,2)=0,IF(ISBLANK(OFFSET('11. SEGUIMIENTO 2026'!$N$14,INT((ROW()-13)/2),0)),"",OFFSET('11. SEGUIMIENTO 2026'!$N$14,INT((ROW()-13)/2),0)),IF(ISBLANK(OFFSET('9. METAS'!$R$20,INT((ROW()-14)/2),0)),"",OFFSET('9. METAS'!$R$20,INT((ROW()-14)/2),0)))</f>
        <v>2.9629629629629628</v>
      </c>
      <c r="K180" s="196">
        <f ca="1">IF(MOD(ROW()-13,2)=0,IF(ISBLANK(OFFSET('11. SEGUIMIENTO 2026'!$O$14,INT((ROW()-13)/2),0)),"",OFFSET('11. SEGUIMIENTO 2026'!$O$14,INT((ROW()-13)/2),0)),IF(ISBLANK(OFFSET('9. METAS'!$S$20,INT((ROW()-14)/2),0)),"",OFFSET('9. METAS'!$S$20,INT((ROW()-14)/2),0)))</f>
        <v>22.962962962962962</v>
      </c>
      <c r="L180" s="196">
        <f ca="1">IF(MOD(ROW()-13,2)=0,IF(ISBLANK(OFFSET('11. SEGUIMIENTO 2026'!$P$14,INT((ROW()-13)/2),0)),"",OFFSET('11. SEGUIMIENTO 2026'!$P$14,INT((ROW()-13)/2),0)),IF(ISBLANK(OFFSET('9. METAS'!$T$20,INT((ROW()-14)/2),0)),"",OFFSET('9. METAS'!$T$20,INT((ROW()-14)/2),0)))</f>
        <v>14.814814814814813</v>
      </c>
      <c r="M180" s="197">
        <f ca="1">IF(MOD(ROW()-13,2)=0,IF(ISBLANK(OFFSET('11. SEGUIMIENTO 2026'!$Q$14,INT((ROW()-13)/2),0)),"",OFFSET('11. SEGUIMIENTO 2026'!$Q$14,INT((ROW()-13)/2),0)),IF(ISBLANK(OFFSET('9. METAS'!$U$20,INT((ROW()-14)/2),0)),"",OFFSET('9. METAS'!$U$20,INT((ROW()-14)/2),0)))</f>
        <v>4</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METAS'!$L$20,INT((ROW()-13)/2),0)),"",OFFSET('9. METAS'!$L$20,INT((ROW()-13)/2),0))</f>
        <v>61</v>
      </c>
      <c r="I181" s="763"/>
      <c r="J181" s="195">
        <f ca="1">IF(MOD(ROW()-13,2)=0,IF(ISBLANK(OFFSET('11. SEGUIMIENTO 2026'!$N$14,INT((ROW()-13)/2),0)),"",OFFSET('11. SEGUIMIENTO 2026'!$N$14,INT((ROW()-13)/2),0)),IF(ISBLANK(OFFSET('9. METAS'!$R$20,INT((ROW()-14)/2),0)),"",OFFSET('9. METAS'!$R$20,INT((ROW()-14)/2),0)))</f>
        <v>7</v>
      </c>
      <c r="K181" s="196" t="str">
        <f ca="1">IF(MOD(ROW()-13,2)=0,IF(ISBLANK(OFFSET('11. SEGUIMIENTO 2026'!$O$14,INT((ROW()-13)/2),0)),"",OFFSET('11. SEGUIMIENTO 2026'!$O$14,INT((ROW()-13)/2),0)),IF(ISBLANK(OFFSET('9. METAS'!$S$20,INT((ROW()-14)/2),0)),"",OFFSET('9. METAS'!$S$20,INT((ROW()-14)/2),0)))</f>
        <v/>
      </c>
      <c r="L181" s="196" t="str">
        <f ca="1">IF(MOD(ROW()-13,2)=0,IF(ISBLANK(OFFSET('11. SEGUIMIENTO 2026'!$P$14,INT((ROW()-13)/2),0)),"",OFFSET('11. SEGUIMIENTO 2026'!$P$14,INT((ROW()-13)/2),0)),IF(ISBLANK(OFFSET('9. METAS'!$T$20,INT((ROW()-14)/2),0)),"",OFFSET('9. METAS'!$T$20,INT((ROW()-14)/2),0)))</f>
        <v/>
      </c>
      <c r="M181" s="197" t="str">
        <f ca="1">IF(MOD(ROW()-13,2)=0,IF(ISBLANK(OFFSET('11. SEGUIMIENTO 2026'!$Q$14,INT((ROW()-13)/2),0)),"",OFFSET('11. SEGUIMIENTO 2026'!$Q$14,INT((ROW()-13)/2),0)),IF(ISBLANK(OFFSET('9. METAS'!$U$20,INT((ROW()-14)/2),0)),"",OFFSET('9. METAS'!$U$20,INT((ROW()-14)/2),0)))</f>
        <v/>
      </c>
      <c r="N181" s="769">
        <f ca="1">IFERROR(J181/J182,"ND")</f>
        <v>1.75</v>
      </c>
      <c r="O181" s="771" t="str">
        <f ca="1">IFERROR(((J181+K181+L181+M181)/H181),"ND")</f>
        <v>ND</v>
      </c>
      <c r="P181" s="775" t="str">
        <f ca="1">IF(ISBLANK(OFFSET('11. SEGUIMIENTO 2026'!$AC$14,INT((ROW()-13)/2),0)),"",OFFSET('11. SEGUIMIENTO 2026'!$AC$14,INT((ROW()-13)/2),0))</f>
        <v/>
      </c>
    </row>
    <row r="182" spans="3:16">
      <c r="C182" s="747"/>
      <c r="D182" s="749"/>
      <c r="E182" s="749"/>
      <c r="F182" s="751"/>
      <c r="G182" s="753"/>
      <c r="H182" s="760"/>
      <c r="I182" s="764"/>
      <c r="J182" s="195">
        <f ca="1">IF(MOD(ROW()-13,2)=0,IF(ISBLANK(OFFSET('11. SEGUIMIENTO 2026'!$N$14,INT((ROW()-13)/2),0)),"",OFFSET('11. SEGUIMIENTO 2026'!$N$14,INT((ROW()-13)/2),0)),IF(ISBLANK(OFFSET('9. METAS'!$R$20,INT((ROW()-14)/2),0)),"",OFFSET('9. METAS'!$R$20,INT((ROW()-14)/2),0)))</f>
        <v>4</v>
      </c>
      <c r="K182" s="196">
        <f ca="1">IF(MOD(ROW()-13,2)=0,IF(ISBLANK(OFFSET('11. SEGUIMIENTO 2026'!$O$14,INT((ROW()-13)/2),0)),"",OFFSET('11. SEGUIMIENTO 2026'!$O$14,INT((ROW()-13)/2),0)),IF(ISBLANK(OFFSET('9. METAS'!$S$20,INT((ROW()-14)/2),0)),"",OFFSET('9. METAS'!$S$20,INT((ROW()-14)/2),0)))</f>
        <v>31</v>
      </c>
      <c r="L182" s="196">
        <f ca="1">IF(MOD(ROW()-13,2)=0,IF(ISBLANK(OFFSET('11. SEGUIMIENTO 2026'!$P$14,INT((ROW()-13)/2),0)),"",OFFSET('11. SEGUIMIENTO 2026'!$P$14,INT((ROW()-13)/2),0)),IF(ISBLANK(OFFSET('9. METAS'!$T$20,INT((ROW()-14)/2),0)),"",OFFSET('9. METAS'!$T$20,INT((ROW()-14)/2),0)))</f>
        <v>20</v>
      </c>
      <c r="M182" s="197">
        <f ca="1">IF(MOD(ROW()-13,2)=0,IF(ISBLANK(OFFSET('11. SEGUIMIENTO 2026'!$Q$14,INT((ROW()-13)/2),0)),"",OFFSET('11. SEGUIMIENTO 2026'!$Q$14,INT((ROW()-13)/2),0)),IF(ISBLANK(OFFSET('9. METAS'!$U$20,INT((ROW()-14)/2),0)),"",OFFSET('9. METAS'!$U$20,INT((ROW()-14)/2),0)))</f>
        <v>6</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METAS'!$L$20,INT((ROW()-13)/2),0)),"",OFFSET('9. METAS'!$L$20,INT((ROW()-13)/2),0))</f>
        <v>223</v>
      </c>
      <c r="I183" s="763"/>
      <c r="J183" s="195">
        <f ca="1">IF(MOD(ROW()-13,2)=0,IF(ISBLANK(OFFSET('11. SEGUIMIENTO 2026'!$N$14,INT((ROW()-13)/2),0)),"",OFFSET('11. SEGUIMIENTO 2026'!$N$14,INT((ROW()-13)/2),0)),IF(ISBLANK(OFFSET('9. METAS'!$R$20,INT((ROW()-14)/2),0)),"",OFFSET('9. METAS'!$R$20,INT((ROW()-14)/2),0)))</f>
        <v>2</v>
      </c>
      <c r="K183" s="196" t="str">
        <f ca="1">IF(MOD(ROW()-13,2)=0,IF(ISBLANK(OFFSET('11. SEGUIMIENTO 2026'!$O$14,INT((ROW()-13)/2),0)),"",OFFSET('11. SEGUIMIENTO 2026'!$O$14,INT((ROW()-13)/2),0)),IF(ISBLANK(OFFSET('9. METAS'!$S$20,INT((ROW()-14)/2),0)),"",OFFSET('9. METAS'!$S$20,INT((ROW()-14)/2),0)))</f>
        <v/>
      </c>
      <c r="L183" s="196" t="str">
        <f ca="1">IF(MOD(ROW()-13,2)=0,IF(ISBLANK(OFFSET('11. SEGUIMIENTO 2026'!$P$14,INT((ROW()-13)/2),0)),"",OFFSET('11. SEGUIMIENTO 2026'!$P$14,INT((ROW()-13)/2),0)),IF(ISBLANK(OFFSET('9. METAS'!$T$20,INT((ROW()-14)/2),0)),"",OFFSET('9. METAS'!$T$20,INT((ROW()-14)/2),0)))</f>
        <v/>
      </c>
      <c r="M183" s="197" t="str">
        <f ca="1">IF(MOD(ROW()-13,2)=0,IF(ISBLANK(OFFSET('11. SEGUIMIENTO 2026'!$Q$14,INT((ROW()-13)/2),0)),"",OFFSET('11. SEGUIMIENTO 2026'!$Q$14,INT((ROW()-13)/2),0)),IF(ISBLANK(OFFSET('9. METAS'!$U$20,INT((ROW()-14)/2),0)),"",OFFSET('9. METAS'!$U$20,INT((ROW()-14)/2),0)))</f>
        <v/>
      </c>
      <c r="N183" s="769">
        <f ca="1">IFERROR(J183/J184,"ND")</f>
        <v>2</v>
      </c>
      <c r="O183" s="771" t="str">
        <f ca="1">IFERROR(((J183+K183+L183+M183)/H183),"ND")</f>
        <v>ND</v>
      </c>
      <c r="P183" s="775" t="str">
        <f ca="1">IF(ISBLANK(OFFSET('11. SEGUIMIENTO 2026'!$AC$14,INT((ROW()-13)/2),0)),"",OFFSET('11. SEGUIMIENTO 2026'!$AC$14,INT((ROW()-13)/2),0))</f>
        <v/>
      </c>
    </row>
    <row r="184" spans="3:16">
      <c r="C184" s="747"/>
      <c r="D184" s="749"/>
      <c r="E184" s="749"/>
      <c r="F184" s="751"/>
      <c r="G184" s="753"/>
      <c r="H184" s="760"/>
      <c r="I184" s="764"/>
      <c r="J184" s="195">
        <f ca="1">IF(MOD(ROW()-13,2)=0,IF(ISBLANK(OFFSET('11. SEGUIMIENTO 2026'!$N$14,INT((ROW()-13)/2),0)),"",OFFSET('11. SEGUIMIENTO 2026'!$N$14,INT((ROW()-13)/2),0)),IF(ISBLANK(OFFSET('9. METAS'!$R$20,INT((ROW()-14)/2),0)),"",OFFSET('9. METAS'!$R$20,INT((ROW()-14)/2),0)))</f>
        <v>1</v>
      </c>
      <c r="K184" s="196">
        <f ca="1">IF(MOD(ROW()-13,2)=0,IF(ISBLANK(OFFSET('11. SEGUIMIENTO 2026'!$O$14,INT((ROW()-13)/2),0)),"",OFFSET('11. SEGUIMIENTO 2026'!$O$14,INT((ROW()-13)/2),0)),IF(ISBLANK(OFFSET('9. METAS'!$S$20,INT((ROW()-14)/2),0)),"",OFFSET('9. METAS'!$S$20,INT((ROW()-14)/2),0)))</f>
        <v>18</v>
      </c>
      <c r="L184" s="196">
        <f ca="1">IF(MOD(ROW()-13,2)=0,IF(ISBLANK(OFFSET('11. SEGUIMIENTO 2026'!$P$14,INT((ROW()-13)/2),0)),"",OFFSET('11. SEGUIMIENTO 2026'!$P$14,INT((ROW()-13)/2),0)),IF(ISBLANK(OFFSET('9. METAS'!$T$20,INT((ROW()-14)/2),0)),"",OFFSET('9. METAS'!$T$20,INT((ROW()-14)/2),0)))</f>
        <v>80</v>
      </c>
      <c r="M184" s="197">
        <f ca="1">IF(MOD(ROW()-13,2)=0,IF(ISBLANK(OFFSET('11. SEGUIMIENTO 2026'!$Q$14,INT((ROW()-13)/2),0)),"",OFFSET('11. SEGUIMIENTO 2026'!$Q$14,INT((ROW()-13)/2),0)),IF(ISBLANK(OFFSET('9. METAS'!$U$20,INT((ROW()-14)/2),0)),"",OFFSET('9. METAS'!$U$20,INT((ROW()-14)/2),0)))</f>
        <v>124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METAS'!$L$20,INT((ROW()-13)/2),0)),"",OFFSET('9. METAS'!$L$20,INT((ROW()-13)/2),0))</f>
        <v>61</v>
      </c>
      <c r="I185" s="763"/>
      <c r="J185" s="195">
        <f ca="1">IF(MOD(ROW()-13,2)=0,IF(ISBLANK(OFFSET('11. SEGUIMIENTO 2026'!$N$14,INT((ROW()-13)/2),0)),"",OFFSET('11. SEGUIMIENTO 2026'!$N$14,INT((ROW()-13)/2),0)),IF(ISBLANK(OFFSET('9. METAS'!$R$20,INT((ROW()-14)/2),0)),"",OFFSET('9. METAS'!$R$20,INT((ROW()-14)/2),0)))</f>
        <v>6</v>
      </c>
      <c r="K185" s="196" t="str">
        <f ca="1">IF(MOD(ROW()-13,2)=0,IF(ISBLANK(OFFSET('11. SEGUIMIENTO 2026'!$O$14,INT((ROW()-13)/2),0)),"",OFFSET('11. SEGUIMIENTO 2026'!$O$14,INT((ROW()-13)/2),0)),IF(ISBLANK(OFFSET('9. METAS'!$S$20,INT((ROW()-14)/2),0)),"",OFFSET('9. METAS'!$S$20,INT((ROW()-14)/2),0)))</f>
        <v/>
      </c>
      <c r="L185" s="196" t="str">
        <f ca="1">IF(MOD(ROW()-13,2)=0,IF(ISBLANK(OFFSET('11. SEGUIMIENTO 2026'!$P$14,INT((ROW()-13)/2),0)),"",OFFSET('11. SEGUIMIENTO 2026'!$P$14,INT((ROW()-13)/2),0)),IF(ISBLANK(OFFSET('9. METAS'!$T$20,INT((ROW()-14)/2),0)),"",OFFSET('9. METAS'!$T$20,INT((ROW()-14)/2),0)))</f>
        <v/>
      </c>
      <c r="M185" s="197" t="str">
        <f ca="1">IF(MOD(ROW()-13,2)=0,IF(ISBLANK(OFFSET('11. SEGUIMIENTO 2026'!$Q$14,INT((ROW()-13)/2),0)),"",OFFSET('11. SEGUIMIENTO 2026'!$Q$14,INT((ROW()-13)/2),0)),IF(ISBLANK(OFFSET('9. METAS'!$U$20,INT((ROW()-14)/2),0)),"",OFFSET('9. METAS'!$U$20,INT((ROW()-14)/2),0)))</f>
        <v/>
      </c>
      <c r="N185" s="769">
        <f ca="1">IFERROR(J185/J186,"ND")</f>
        <v>1.5</v>
      </c>
      <c r="O185" s="771" t="str">
        <f ca="1">IFERROR(((J185+K185+L185+M185)/H185),"ND")</f>
        <v>ND</v>
      </c>
      <c r="P185" s="775" t="str">
        <f ca="1">IF(ISBLANK(OFFSET('11. SEGUIMIENTO 2026'!$AC$14,INT((ROW()-13)/2),0)),"",OFFSET('11. SEGUIMIENTO 2026'!$AC$14,INT((ROW()-13)/2),0))</f>
        <v/>
      </c>
    </row>
    <row r="186" spans="3:16">
      <c r="C186" s="747"/>
      <c r="D186" s="749"/>
      <c r="E186" s="749"/>
      <c r="F186" s="751"/>
      <c r="G186" s="753"/>
      <c r="H186" s="760"/>
      <c r="I186" s="764"/>
      <c r="J186" s="195">
        <f ca="1">IF(MOD(ROW()-13,2)=0,IF(ISBLANK(OFFSET('11. SEGUIMIENTO 2026'!$N$14,INT((ROW()-13)/2),0)),"",OFFSET('11. SEGUIMIENTO 2026'!$N$14,INT((ROW()-13)/2),0)),IF(ISBLANK(OFFSET('9. METAS'!$R$20,INT((ROW()-14)/2),0)),"",OFFSET('9. METAS'!$R$20,INT((ROW()-14)/2),0)))</f>
        <v>4</v>
      </c>
      <c r="K186" s="196">
        <f ca="1">IF(MOD(ROW()-13,2)=0,IF(ISBLANK(OFFSET('11. SEGUIMIENTO 2026'!$O$14,INT((ROW()-13)/2),0)),"",OFFSET('11. SEGUIMIENTO 2026'!$O$14,INT((ROW()-13)/2),0)),IF(ISBLANK(OFFSET('9. METAS'!$S$20,INT((ROW()-14)/2),0)),"",OFFSET('9. METAS'!$S$20,INT((ROW()-14)/2),0)))</f>
        <v>31</v>
      </c>
      <c r="L186" s="196">
        <f ca="1">IF(MOD(ROW()-13,2)=0,IF(ISBLANK(OFFSET('11. SEGUIMIENTO 2026'!$P$14,INT((ROW()-13)/2),0)),"",OFFSET('11. SEGUIMIENTO 2026'!$P$14,INT((ROW()-13)/2),0)),IF(ISBLANK(OFFSET('9. METAS'!$T$20,INT((ROW()-14)/2),0)),"",OFFSET('9. METAS'!$T$20,INT((ROW()-14)/2),0)))</f>
        <v>20</v>
      </c>
      <c r="M186" s="197">
        <f ca="1">IF(MOD(ROW()-13,2)=0,IF(ISBLANK(OFFSET('11. SEGUIMIENTO 2026'!$Q$14,INT((ROW()-13)/2),0)),"",OFFSET('11. SEGUIMIENTO 2026'!$Q$14,INT((ROW()-13)/2),0)),IF(ISBLANK(OFFSET('9. METAS'!$U$20,INT((ROW()-14)/2),0)),"",OFFSET('9. METAS'!$U$20,INT((ROW()-14)/2),0)))</f>
        <v>6</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METAS'!$L$20,INT((ROW()-13)/2),0)),"",OFFSET('9. METAS'!$L$20,INT((ROW()-13)/2),0))</f>
        <v>223</v>
      </c>
      <c r="I187" s="763"/>
      <c r="J187" s="195">
        <f ca="1">IF(MOD(ROW()-13,2)=0,IF(ISBLANK(OFFSET('11. SEGUIMIENTO 2026'!$N$14,INT((ROW()-13)/2),0)),"",OFFSET('11. SEGUIMIENTO 2026'!$N$14,INT((ROW()-13)/2),0)),IF(ISBLANK(OFFSET('9. METAS'!$R$20,INT((ROW()-14)/2),0)),"",OFFSET('9. METAS'!$R$20,INT((ROW()-14)/2),0)))</f>
        <v>0</v>
      </c>
      <c r="K187" s="196" t="str">
        <f ca="1">IF(MOD(ROW()-13,2)=0,IF(ISBLANK(OFFSET('11. SEGUIMIENTO 2026'!$O$14,INT((ROW()-13)/2),0)),"",OFFSET('11. SEGUIMIENTO 2026'!$O$14,INT((ROW()-13)/2),0)),IF(ISBLANK(OFFSET('9. METAS'!$S$20,INT((ROW()-14)/2),0)),"",OFFSET('9. METAS'!$S$20,INT((ROW()-14)/2),0)))</f>
        <v/>
      </c>
      <c r="L187" s="196" t="str">
        <f ca="1">IF(MOD(ROW()-13,2)=0,IF(ISBLANK(OFFSET('11. SEGUIMIENTO 2026'!$P$14,INT((ROW()-13)/2),0)),"",OFFSET('11. SEGUIMIENTO 2026'!$P$14,INT((ROW()-13)/2),0)),IF(ISBLANK(OFFSET('9. METAS'!$T$20,INT((ROW()-14)/2),0)),"",OFFSET('9. METAS'!$T$20,INT((ROW()-14)/2),0)))</f>
        <v/>
      </c>
      <c r="M187" s="197" t="str">
        <f ca="1">IF(MOD(ROW()-13,2)=0,IF(ISBLANK(OFFSET('11. SEGUIMIENTO 2026'!$Q$14,INT((ROW()-13)/2),0)),"",OFFSET('11. SEGUIMIENTO 2026'!$Q$14,INT((ROW()-13)/2),0)),IF(ISBLANK(OFFSET('9. METAS'!$U$20,INT((ROW()-14)/2),0)),"",OFFSET('9. METAS'!$U$20,INT((ROW()-14)/2),0)))</f>
        <v/>
      </c>
      <c r="N187" s="769">
        <f ca="1">IFERROR(J187/J188,"ND")</f>
        <v>0</v>
      </c>
      <c r="O187" s="771" t="str">
        <f ca="1">IFERROR(((J187+K187+L187+M187)/H187),"ND")</f>
        <v>ND</v>
      </c>
      <c r="P187" s="775" t="str">
        <f ca="1">IF(ISBLANK(OFFSET('11. SEGUIMIENTO 2026'!$AC$14,INT((ROW()-13)/2),0)),"",OFFSET('11. SEGUIMIENTO 2026'!$AC$14,INT((ROW()-13)/2),0))</f>
        <v/>
      </c>
    </row>
    <row r="188" spans="3:16">
      <c r="C188" s="747"/>
      <c r="D188" s="749"/>
      <c r="E188" s="749"/>
      <c r="F188" s="751"/>
      <c r="G188" s="753"/>
      <c r="H188" s="760"/>
      <c r="I188" s="764"/>
      <c r="J188" s="195">
        <f ca="1">IF(MOD(ROW()-13,2)=0,IF(ISBLANK(OFFSET('11. SEGUIMIENTO 2026'!$N$14,INT((ROW()-13)/2),0)),"",OFFSET('11. SEGUIMIENTO 2026'!$N$14,INT((ROW()-13)/2),0)),IF(ISBLANK(OFFSET('9. METAS'!$R$20,INT((ROW()-14)/2),0)),"",OFFSET('9. METAS'!$R$20,INT((ROW()-14)/2),0)))</f>
        <v>1</v>
      </c>
      <c r="K188" s="196">
        <f ca="1">IF(MOD(ROW()-13,2)=0,IF(ISBLANK(OFFSET('11. SEGUIMIENTO 2026'!$O$14,INT((ROW()-13)/2),0)),"",OFFSET('11. SEGUIMIENTO 2026'!$O$14,INT((ROW()-13)/2),0)),IF(ISBLANK(OFFSET('9. METAS'!$S$20,INT((ROW()-14)/2),0)),"",OFFSET('9. METAS'!$S$20,INT((ROW()-14)/2),0)))</f>
        <v>18</v>
      </c>
      <c r="L188" s="196">
        <f ca="1">IF(MOD(ROW()-13,2)=0,IF(ISBLANK(OFFSET('11. SEGUIMIENTO 2026'!$P$14,INT((ROW()-13)/2),0)),"",OFFSET('11. SEGUIMIENTO 2026'!$P$14,INT((ROW()-13)/2),0)),IF(ISBLANK(OFFSET('9. METAS'!$T$20,INT((ROW()-14)/2),0)),"",OFFSET('9. METAS'!$T$20,INT((ROW()-14)/2),0)))</f>
        <v>80</v>
      </c>
      <c r="M188" s="197">
        <f ca="1">IF(MOD(ROW()-13,2)=0,IF(ISBLANK(OFFSET('11. SEGUIMIENTO 2026'!$Q$14,INT((ROW()-13)/2),0)),"",OFFSET('11. SEGUIMIENTO 2026'!$Q$14,INT((ROW()-13)/2),0)),IF(ISBLANK(OFFSET('9. METAS'!$U$20,INT((ROW()-14)/2),0)),"",OFFSET('9. METAS'!$U$20,INT((ROW()-14)/2),0)))</f>
        <v>124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METAS'!$L$20,INT((ROW()-13)/2),0)),"",OFFSET('9. METAS'!$L$20,INT((ROW()-13)/2),0))</f>
        <v/>
      </c>
      <c r="I189" s="763"/>
      <c r="J189" s="195" t="str">
        <f ca="1">IF(MOD(ROW()-13,2)=0,IF(ISBLANK(OFFSET('11. SEGUIMIENTO 2026'!$N$14,INT((ROW()-13)/2),0)),"",OFFSET('11. SEGUIMIENTO 2026'!$N$14,INT((ROW()-13)/2),0)),IF(ISBLANK(OFFSET('9. METAS'!$R$20,INT((ROW()-14)/2),0)),"",OFFSET('9. METAS'!$R$20,INT((ROW()-14)/2),0)))</f>
        <v/>
      </c>
      <c r="K189" s="196" t="str">
        <f ca="1">IF(MOD(ROW()-13,2)=0,IF(ISBLANK(OFFSET('11. SEGUIMIENTO 2026'!$O$14,INT((ROW()-13)/2),0)),"",OFFSET('11. SEGUIMIENTO 2026'!$O$14,INT((ROW()-13)/2),0)),IF(ISBLANK(OFFSET('9. METAS'!$S$20,INT((ROW()-14)/2),0)),"",OFFSET('9. METAS'!$S$20,INT((ROW()-14)/2),0)))</f>
        <v/>
      </c>
      <c r="L189" s="196" t="str">
        <f ca="1">IF(MOD(ROW()-13,2)=0,IF(ISBLANK(OFFSET('11. SEGUIMIENTO 2026'!$P$14,INT((ROW()-13)/2),0)),"",OFFSET('11. SEGUIMIENTO 2026'!$P$14,INT((ROW()-13)/2),0)),IF(ISBLANK(OFFSET('9. METAS'!$T$20,INT((ROW()-14)/2),0)),"",OFFSET('9. METAS'!$T$20,INT((ROW()-14)/2),0)))</f>
        <v/>
      </c>
      <c r="M189" s="197" t="str">
        <f ca="1">IF(MOD(ROW()-13,2)=0,IF(ISBLANK(OFFSET('11. SEGUIMIENTO 2026'!$Q$14,INT((ROW()-13)/2),0)),"",OFFSET('11. SEGUIMIENTO 2026'!$Q$14,INT((ROW()-13)/2),0)),IF(ISBLANK(OFFSET('9. METAS'!$U$20,INT((ROW()-14)/2),0)),"",OFFSET('9. METAS'!$U$20,INT((ROW()-14)/2),0)))</f>
        <v/>
      </c>
      <c r="N189" s="769" t="str">
        <f ca="1">IFERROR(J189/J190,"ND")</f>
        <v>ND</v>
      </c>
      <c r="O189" s="771" t="str">
        <f ca="1">IFERROR(((J189+K189+L189+M189)/H189),"ND")</f>
        <v>ND</v>
      </c>
      <c r="P189" s="775" t="str">
        <f ca="1">IF(ISBLANK(OFFSET('11. SEGUIMIENTO 2026'!$AC$14,INT((ROW()-13)/2),0)),"",OFFSET('11. SEGUIMIENTO 2026'!$AC$14,INT((ROW()-13)/2),0))</f>
        <v/>
      </c>
    </row>
    <row r="190" spans="3:16">
      <c r="C190" s="747"/>
      <c r="D190" s="749"/>
      <c r="E190" s="749"/>
      <c r="F190" s="751"/>
      <c r="G190" s="753"/>
      <c r="H190" s="760"/>
      <c r="I190" s="764"/>
      <c r="J190" s="195" t="str">
        <f ca="1">IF(MOD(ROW()-13,2)=0,IF(ISBLANK(OFFSET('11. SEGUIMIENTO 2026'!$N$14,INT((ROW()-13)/2),0)),"",OFFSET('11. SEGUIMIENTO 2026'!$N$14,INT((ROW()-13)/2),0)),IF(ISBLANK(OFFSET('9. METAS'!$R$20,INT((ROW()-14)/2),0)),"",OFFSET('9. METAS'!$R$20,INT((ROW()-14)/2),0)))</f>
        <v/>
      </c>
      <c r="K190" s="196" t="str">
        <f ca="1">IF(MOD(ROW()-13,2)=0,IF(ISBLANK(OFFSET('11. SEGUIMIENTO 2026'!$O$14,INT((ROW()-13)/2),0)),"",OFFSET('11. SEGUIMIENTO 2026'!$O$14,INT((ROW()-13)/2),0)),IF(ISBLANK(OFFSET('9. METAS'!$S$20,INT((ROW()-14)/2),0)),"",OFFSET('9. METAS'!$S$20,INT((ROW()-14)/2),0)))</f>
        <v/>
      </c>
      <c r="L190" s="196" t="str">
        <f ca="1">IF(MOD(ROW()-13,2)=0,IF(ISBLANK(OFFSET('11. SEGUIMIENTO 2026'!$P$14,INT((ROW()-13)/2),0)),"",OFFSET('11. SEGUIMIENTO 2026'!$P$14,INT((ROW()-13)/2),0)),IF(ISBLANK(OFFSET('9. METAS'!$T$20,INT((ROW()-14)/2),0)),"",OFFSET('9. METAS'!$T$20,INT((ROW()-14)/2),0)))</f>
        <v/>
      </c>
      <c r="M190" s="197" t="str">
        <f ca="1">IF(MOD(ROW()-13,2)=0,IF(ISBLANK(OFFSET('11. SEGUIMIENTO 2026'!$Q$14,INT((ROW()-13)/2),0)),"",OFFSET('11. SEGUIMIENTO 2026'!$Q$14,INT((ROW()-13)/2),0)),IF(ISBLANK(OFFSET('9. METAS'!$U$20,INT((ROW()-14)/2),0)),"",OFFSET('9. METAS'!$U$20,INT((ROW()-14)/2),0)))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METAS'!$L$20,INT((ROW()-13)/2),0)),"",OFFSET('9. METAS'!$L$20,INT((ROW()-13)/2),0))</f>
        <v/>
      </c>
      <c r="I191" s="763"/>
      <c r="J191" s="195" t="str">
        <f ca="1">IF(MOD(ROW()-13,2)=0,IF(ISBLANK(OFFSET('11. SEGUIMIENTO 2026'!$N$14,INT((ROW()-13)/2),0)),"",OFFSET('11. SEGUIMIENTO 2026'!$N$14,INT((ROW()-13)/2),0)),IF(ISBLANK(OFFSET('9. METAS'!$R$20,INT((ROW()-14)/2),0)),"",OFFSET('9. METAS'!$R$20,INT((ROW()-14)/2),0)))</f>
        <v/>
      </c>
      <c r="K191" s="196" t="str">
        <f ca="1">IF(MOD(ROW()-13,2)=0,IF(ISBLANK(OFFSET('11. SEGUIMIENTO 2026'!$O$14,INT((ROW()-13)/2),0)),"",OFFSET('11. SEGUIMIENTO 2026'!$O$14,INT((ROW()-13)/2),0)),IF(ISBLANK(OFFSET('9. METAS'!$S$20,INT((ROW()-14)/2),0)),"",OFFSET('9. METAS'!$S$20,INT((ROW()-14)/2),0)))</f>
        <v/>
      </c>
      <c r="L191" s="196" t="str">
        <f ca="1">IF(MOD(ROW()-13,2)=0,IF(ISBLANK(OFFSET('11. SEGUIMIENTO 2026'!$P$14,INT((ROW()-13)/2),0)),"",OFFSET('11. SEGUIMIENTO 2026'!$P$14,INT((ROW()-13)/2),0)),IF(ISBLANK(OFFSET('9. METAS'!$T$20,INT((ROW()-14)/2),0)),"",OFFSET('9. METAS'!$T$20,INT((ROW()-14)/2),0)))</f>
        <v/>
      </c>
      <c r="M191" s="197" t="str">
        <f ca="1">IF(MOD(ROW()-13,2)=0,IF(ISBLANK(OFFSET('11. SEGUIMIENTO 2026'!$Q$14,INT((ROW()-13)/2),0)),"",OFFSET('11. SEGUIMIENTO 2026'!$Q$14,INT((ROW()-13)/2),0)),IF(ISBLANK(OFFSET('9. METAS'!$U$20,INT((ROW()-14)/2),0)),"",OFFSET('9. METAS'!$U$20,INT((ROW()-14)/2),0)))</f>
        <v/>
      </c>
      <c r="N191" s="769" t="str">
        <f ca="1">IFERROR(J191/J192,"ND")</f>
        <v>ND</v>
      </c>
      <c r="O191" s="771" t="str">
        <f ca="1">IFERROR(((J191+K191+L191+M191)/H191),"ND")</f>
        <v>ND</v>
      </c>
      <c r="P191" s="775" t="str">
        <f ca="1">IF(ISBLANK(OFFSET('11. SEGUIMIENTO 2026'!$AC$14,INT((ROW()-13)/2),0)),"",OFFSET('11. SEGUIMIENTO 2026'!$AC$14,INT((ROW()-13)/2),0))</f>
        <v/>
      </c>
    </row>
    <row r="192" spans="3:16">
      <c r="C192" s="747"/>
      <c r="D192" s="749"/>
      <c r="E192" s="749"/>
      <c r="F192" s="751"/>
      <c r="G192" s="753"/>
      <c r="H192" s="760"/>
      <c r="I192" s="764"/>
      <c r="J192" s="195" t="str">
        <f ca="1">IF(MOD(ROW()-13,2)=0,IF(ISBLANK(OFFSET('11. SEGUIMIENTO 2026'!$N$14,INT((ROW()-13)/2),0)),"",OFFSET('11. SEGUIMIENTO 2026'!$N$14,INT((ROW()-13)/2),0)),IF(ISBLANK(OFFSET('9. METAS'!$R$20,INT((ROW()-14)/2),0)),"",OFFSET('9. METAS'!$R$20,INT((ROW()-14)/2),0)))</f>
        <v/>
      </c>
      <c r="K192" s="196" t="str">
        <f ca="1">IF(MOD(ROW()-13,2)=0,IF(ISBLANK(OFFSET('11. SEGUIMIENTO 2026'!$O$14,INT((ROW()-13)/2),0)),"",OFFSET('11. SEGUIMIENTO 2026'!$O$14,INT((ROW()-13)/2),0)),IF(ISBLANK(OFFSET('9. METAS'!$S$20,INT((ROW()-14)/2),0)),"",OFFSET('9. METAS'!$S$20,INT((ROW()-14)/2),0)))</f>
        <v/>
      </c>
      <c r="L192" s="196" t="str">
        <f ca="1">IF(MOD(ROW()-13,2)=0,IF(ISBLANK(OFFSET('11. SEGUIMIENTO 2026'!$P$14,INT((ROW()-13)/2),0)),"",OFFSET('11. SEGUIMIENTO 2026'!$P$14,INT((ROW()-13)/2),0)),IF(ISBLANK(OFFSET('9. METAS'!$T$20,INT((ROW()-14)/2),0)),"",OFFSET('9. METAS'!$T$20,INT((ROW()-14)/2),0)))</f>
        <v/>
      </c>
      <c r="M192" s="197" t="str">
        <f ca="1">IF(MOD(ROW()-13,2)=0,IF(ISBLANK(OFFSET('11. SEGUIMIENTO 2026'!$Q$14,INT((ROW()-13)/2),0)),"",OFFSET('11. SEGUIMIENTO 2026'!$Q$14,INT((ROW()-13)/2),0)),IF(ISBLANK(OFFSET('9. METAS'!$U$20,INT((ROW()-14)/2),0)),"",OFFSET('9. METAS'!$U$20,INT((ROW()-14)/2),0)))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METAS'!$L$20,INT((ROW()-13)/2),0)),"",OFFSET('9. METAS'!$L$20,INT((ROW()-13)/2),0))</f>
        <v/>
      </c>
      <c r="I193" s="763"/>
      <c r="J193" s="195" t="str">
        <f ca="1">IF(MOD(ROW()-13,2)=0,IF(ISBLANK(OFFSET('11. SEGUIMIENTO 2026'!$N$14,INT((ROW()-13)/2),0)),"",OFFSET('11. SEGUIMIENTO 2026'!$N$14,INT((ROW()-13)/2),0)),IF(ISBLANK(OFFSET('9. METAS'!$R$20,INT((ROW()-14)/2),0)),"",OFFSET('9. METAS'!$R$20,INT((ROW()-14)/2),0)))</f>
        <v/>
      </c>
      <c r="K193" s="196" t="str">
        <f ca="1">IF(MOD(ROW()-13,2)=0,IF(ISBLANK(OFFSET('11. SEGUIMIENTO 2026'!$O$14,INT((ROW()-13)/2),0)),"",OFFSET('11. SEGUIMIENTO 2026'!$O$14,INT((ROW()-13)/2),0)),IF(ISBLANK(OFFSET('9. METAS'!$S$20,INT((ROW()-14)/2),0)),"",OFFSET('9. METAS'!$S$20,INT((ROW()-14)/2),0)))</f>
        <v/>
      </c>
      <c r="L193" s="196" t="str">
        <f ca="1">IF(MOD(ROW()-13,2)=0,IF(ISBLANK(OFFSET('11. SEGUIMIENTO 2026'!$P$14,INT((ROW()-13)/2),0)),"",OFFSET('11. SEGUIMIENTO 2026'!$P$14,INT((ROW()-13)/2),0)),IF(ISBLANK(OFFSET('9. METAS'!$T$20,INT((ROW()-14)/2),0)),"",OFFSET('9. METAS'!$T$20,INT((ROW()-14)/2),0)))</f>
        <v/>
      </c>
      <c r="M193" s="197" t="str">
        <f ca="1">IF(MOD(ROW()-13,2)=0,IF(ISBLANK(OFFSET('11. SEGUIMIENTO 2026'!$Q$14,INT((ROW()-13)/2),0)),"",OFFSET('11. SEGUIMIENTO 2026'!$Q$14,INT((ROW()-13)/2),0)),IF(ISBLANK(OFFSET('9. METAS'!$U$20,INT((ROW()-14)/2),0)),"",OFFSET('9. METAS'!$U$20,INT((ROW()-14)/2),0)))</f>
        <v/>
      </c>
      <c r="N193" s="769" t="str">
        <f ca="1">IFERROR(J193/J194,"ND")</f>
        <v>ND</v>
      </c>
      <c r="O193" s="771" t="str">
        <f ca="1">IFERROR(((J193+K193+L193+M193)/H193),"ND")</f>
        <v>ND</v>
      </c>
      <c r="P193" s="775"/>
    </row>
    <row r="194" spans="3:16">
      <c r="C194" s="747"/>
      <c r="D194" s="749"/>
      <c r="E194" s="749"/>
      <c r="F194" s="751"/>
      <c r="G194" s="753"/>
      <c r="H194" s="760"/>
      <c r="I194" s="764"/>
      <c r="J194" s="195" t="str">
        <f ca="1">IF(MOD(ROW()-13,2)=0,IF(ISBLANK(OFFSET('11. SEGUIMIENTO 2026'!$N$14,INT((ROW()-13)/2),0)),"",OFFSET('11. SEGUIMIENTO 2026'!$N$14,INT((ROW()-13)/2),0)),IF(ISBLANK(OFFSET('9. METAS'!$R$20,INT((ROW()-14)/2),0)),"",OFFSET('9. METAS'!$R$20,INT((ROW()-14)/2),0)))</f>
        <v/>
      </c>
      <c r="K194" s="196" t="str">
        <f ca="1">IF(MOD(ROW()-13,2)=0,IF(ISBLANK(OFFSET('11. SEGUIMIENTO 2026'!$O$14,INT((ROW()-13)/2),0)),"",OFFSET('11. SEGUIMIENTO 2026'!$O$14,INT((ROW()-13)/2),0)),IF(ISBLANK(OFFSET('9. METAS'!$S$20,INT((ROW()-14)/2),0)),"",OFFSET('9. METAS'!$S$20,INT((ROW()-14)/2),0)))</f>
        <v/>
      </c>
      <c r="L194" s="196" t="str">
        <f ca="1">IF(MOD(ROW()-13,2)=0,IF(ISBLANK(OFFSET('11. SEGUIMIENTO 2026'!$P$14,INT((ROW()-13)/2),0)),"",OFFSET('11. SEGUIMIENTO 2026'!$P$14,INT((ROW()-13)/2),0)),IF(ISBLANK(OFFSET('9. METAS'!$T$20,INT((ROW()-14)/2),0)),"",OFFSET('9. METAS'!$T$20,INT((ROW()-14)/2),0)))</f>
        <v/>
      </c>
      <c r="M194" s="197" t="str">
        <f ca="1">IF(MOD(ROW()-13,2)=0,IF(ISBLANK(OFFSET('11. SEGUIMIENTO 2026'!$Q$14,INT((ROW()-13)/2),0)),"",OFFSET('11. SEGUIMIENTO 2026'!$Q$14,INT((ROW()-13)/2),0)),IF(ISBLANK(OFFSET('9. METAS'!$U$20,INT((ROW()-14)/2),0)),"",OFFSET('9. METAS'!$U$20,INT((ROW()-14)/2),0)))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METAS'!$L$20,INT((ROW()-13)/2),0)),"",OFFSET('9. METAS'!$L$20,INT((ROW()-13)/2),0))</f>
        <v/>
      </c>
      <c r="I195" s="763"/>
      <c r="J195" s="195" t="str">
        <f ca="1">IF(MOD(ROW()-13,2)=0,IF(ISBLANK(OFFSET('11. SEGUIMIENTO 2026'!$N$14,INT((ROW()-13)/2),0)),"",OFFSET('11. SEGUIMIENTO 2026'!$N$14,INT((ROW()-13)/2),0)),IF(ISBLANK(OFFSET('9. METAS'!$R$20,INT((ROW()-14)/2),0)),"",OFFSET('9. METAS'!$R$20,INT((ROW()-14)/2),0)))</f>
        <v/>
      </c>
      <c r="K195" s="196" t="str">
        <f ca="1">IF(MOD(ROW()-13,2)=0,IF(ISBLANK(OFFSET('11. SEGUIMIENTO 2026'!$O$14,INT((ROW()-13)/2),0)),"",OFFSET('11. SEGUIMIENTO 2026'!$O$14,INT((ROW()-13)/2),0)),IF(ISBLANK(OFFSET('9. METAS'!$S$20,INT((ROW()-14)/2),0)),"",OFFSET('9. METAS'!$S$20,INT((ROW()-14)/2),0)))</f>
        <v/>
      </c>
      <c r="L195" s="196" t="str">
        <f ca="1">IF(MOD(ROW()-13,2)=0,IF(ISBLANK(OFFSET('11. SEGUIMIENTO 2026'!$P$14,INT((ROW()-13)/2),0)),"",OFFSET('11. SEGUIMIENTO 2026'!$P$14,INT((ROW()-13)/2),0)),IF(ISBLANK(OFFSET('9. METAS'!$T$20,INT((ROW()-14)/2),0)),"",OFFSET('9. METAS'!$T$20,INT((ROW()-14)/2),0)))</f>
        <v/>
      </c>
      <c r="M195" s="197" t="str">
        <f ca="1">IF(MOD(ROW()-13,2)=0,IF(ISBLANK(OFFSET('11. SEGUIMIENTO 2026'!$Q$14,INT((ROW()-13)/2),0)),"",OFFSET('11. SEGUIMIENTO 2026'!$Q$14,INT((ROW()-13)/2),0)),IF(ISBLANK(OFFSET('9. METAS'!$U$20,INT((ROW()-14)/2),0)),"",OFFSET('9. METAS'!$U$20,INT((ROW()-14)/2),0)))</f>
        <v/>
      </c>
      <c r="N195" s="769" t="str">
        <f ca="1">IFERROR(J195/J196,"ND")</f>
        <v>ND</v>
      </c>
      <c r="O195" s="771" t="str">
        <f ca="1">IFERROR(((J195+K195+L195+M195)/H195),"ND")</f>
        <v>ND</v>
      </c>
      <c r="P195" s="775"/>
    </row>
    <row r="196" spans="3:16">
      <c r="C196" s="747"/>
      <c r="D196" s="749"/>
      <c r="E196" s="749"/>
      <c r="F196" s="751"/>
      <c r="G196" s="753"/>
      <c r="H196" s="760"/>
      <c r="I196" s="764"/>
      <c r="J196" s="195" t="str">
        <f ca="1">IF(MOD(ROW()-13,2)=0,IF(ISBLANK(OFFSET('11. SEGUIMIENTO 2026'!$N$14,INT((ROW()-13)/2),0)),"",OFFSET('11. SEGUIMIENTO 2026'!$N$14,INT((ROW()-13)/2),0)),IF(ISBLANK(OFFSET('9. METAS'!$R$20,INT((ROW()-14)/2),0)),"",OFFSET('9. METAS'!$R$20,INT((ROW()-14)/2),0)))</f>
        <v/>
      </c>
      <c r="K196" s="196" t="str">
        <f ca="1">IF(MOD(ROW()-13,2)=0,IF(ISBLANK(OFFSET('11. SEGUIMIENTO 2026'!$O$14,INT((ROW()-13)/2),0)),"",OFFSET('11. SEGUIMIENTO 2026'!$O$14,INT((ROW()-13)/2),0)),IF(ISBLANK(OFFSET('9. METAS'!$S$20,INT((ROW()-14)/2),0)),"",OFFSET('9. METAS'!$S$20,INT((ROW()-14)/2),0)))</f>
        <v/>
      </c>
      <c r="L196" s="196" t="str">
        <f ca="1">IF(MOD(ROW()-13,2)=0,IF(ISBLANK(OFFSET('11. SEGUIMIENTO 2026'!$P$14,INT((ROW()-13)/2),0)),"",OFFSET('11. SEGUIMIENTO 2026'!$P$14,INT((ROW()-13)/2),0)),IF(ISBLANK(OFFSET('9. METAS'!$T$20,INT((ROW()-14)/2),0)),"",OFFSET('9. METAS'!$T$20,INT((ROW()-14)/2),0)))</f>
        <v/>
      </c>
      <c r="M196" s="197" t="str">
        <f ca="1">IF(MOD(ROW()-13,2)=0,IF(ISBLANK(OFFSET('11. SEGUIMIENTO 2026'!$Q$14,INT((ROW()-13)/2),0)),"",OFFSET('11. SEGUIMIENTO 2026'!$Q$14,INT((ROW()-13)/2),0)),IF(ISBLANK(OFFSET('9. METAS'!$U$20,INT((ROW()-14)/2),0)),"",OFFSET('9. METAS'!$U$20,INT((ROW()-14)/2),0)))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METAS'!$L$20,INT((ROW()-13)/2),0)),"",OFFSET('9. METAS'!$L$20,INT((ROW()-13)/2),0))</f>
        <v/>
      </c>
      <c r="I197" s="763"/>
      <c r="J197" s="195" t="str">
        <f ca="1">IF(MOD(ROW()-13,2)=0,IF(ISBLANK(OFFSET('11. SEGUIMIENTO 2026'!$N$14,INT((ROW()-13)/2),0)),"",OFFSET('11. SEGUIMIENTO 2026'!$N$14,INT((ROW()-13)/2),0)),IF(ISBLANK(OFFSET('9. METAS'!$R$20,INT((ROW()-14)/2),0)),"",OFFSET('9. METAS'!$R$20,INT((ROW()-14)/2),0)))</f>
        <v/>
      </c>
      <c r="K197" s="196" t="str">
        <f ca="1">IF(MOD(ROW()-13,2)=0,IF(ISBLANK(OFFSET('11. SEGUIMIENTO 2026'!$O$14,INT((ROW()-13)/2),0)),"",OFFSET('11. SEGUIMIENTO 2026'!$O$14,INT((ROW()-13)/2),0)),IF(ISBLANK(OFFSET('9. METAS'!$S$20,INT((ROW()-14)/2),0)),"",OFFSET('9. METAS'!$S$20,INT((ROW()-14)/2),0)))</f>
        <v/>
      </c>
      <c r="L197" s="196" t="str">
        <f ca="1">IF(MOD(ROW()-13,2)=0,IF(ISBLANK(OFFSET('11. SEGUIMIENTO 2026'!$P$14,INT((ROW()-13)/2),0)),"",OFFSET('11. SEGUIMIENTO 2026'!$P$14,INT((ROW()-13)/2),0)),IF(ISBLANK(OFFSET('9. METAS'!$T$20,INT((ROW()-14)/2),0)),"",OFFSET('9. METAS'!$T$20,INT((ROW()-14)/2),0)))</f>
        <v/>
      </c>
      <c r="M197" s="197" t="str">
        <f ca="1">IF(MOD(ROW()-13,2)=0,IF(ISBLANK(OFFSET('11. SEGUIMIENTO 2026'!$Q$14,INT((ROW()-13)/2),0)),"",OFFSET('11. SEGUIMIENTO 2026'!$Q$14,INT((ROW()-13)/2),0)),IF(ISBLANK(OFFSET('9. METAS'!$U$20,INT((ROW()-14)/2),0)),"",OFFSET('9. METAS'!$U$20,INT((ROW()-14)/2),0)))</f>
        <v/>
      </c>
      <c r="N197" s="769" t="str">
        <f ca="1">IFERROR(J197/J198,"ND")</f>
        <v>ND</v>
      </c>
      <c r="O197" s="771" t="str">
        <f ca="1">IFERROR(((J197+K197+L197+M197)/H197),"ND")</f>
        <v>ND</v>
      </c>
      <c r="P197" s="775"/>
    </row>
    <row r="198" spans="3:16">
      <c r="C198" s="747"/>
      <c r="D198" s="749"/>
      <c r="E198" s="749"/>
      <c r="F198" s="751"/>
      <c r="G198" s="753"/>
      <c r="H198" s="760"/>
      <c r="I198" s="764"/>
      <c r="J198" s="195" t="str">
        <f ca="1">IF(MOD(ROW()-13,2)=0,IF(ISBLANK(OFFSET('11. SEGUIMIENTO 2026'!$N$14,INT((ROW()-13)/2),0)),"",OFFSET('11. SEGUIMIENTO 2026'!$N$14,INT((ROW()-13)/2),0)),IF(ISBLANK(OFFSET('9. METAS'!$R$20,INT((ROW()-14)/2),0)),"",OFFSET('9. METAS'!$R$20,INT((ROW()-14)/2),0)))</f>
        <v/>
      </c>
      <c r="K198" s="196" t="str">
        <f ca="1">IF(MOD(ROW()-13,2)=0,IF(ISBLANK(OFFSET('11. SEGUIMIENTO 2026'!$O$14,INT((ROW()-13)/2),0)),"",OFFSET('11. SEGUIMIENTO 2026'!$O$14,INT((ROW()-13)/2),0)),IF(ISBLANK(OFFSET('9. METAS'!$S$20,INT((ROW()-14)/2),0)),"",OFFSET('9. METAS'!$S$20,INT((ROW()-14)/2),0)))</f>
        <v/>
      </c>
      <c r="L198" s="196" t="str">
        <f ca="1">IF(MOD(ROW()-13,2)=0,IF(ISBLANK(OFFSET('11. SEGUIMIENTO 2026'!$P$14,INT((ROW()-13)/2),0)),"",OFFSET('11. SEGUIMIENTO 2026'!$P$14,INT((ROW()-13)/2),0)),IF(ISBLANK(OFFSET('9. METAS'!$T$20,INT((ROW()-14)/2),0)),"",OFFSET('9. METAS'!$T$20,INT((ROW()-14)/2),0)))</f>
        <v/>
      </c>
      <c r="M198" s="197" t="str">
        <f ca="1">IF(MOD(ROW()-13,2)=0,IF(ISBLANK(OFFSET('11. SEGUIMIENTO 2026'!$Q$14,INT((ROW()-13)/2),0)),"",OFFSET('11. SEGUIMIENTO 2026'!$Q$14,INT((ROW()-13)/2),0)),IF(ISBLANK(OFFSET('9. METAS'!$U$20,INT((ROW()-14)/2),0)),"",OFFSET('9. METAS'!$U$20,INT((ROW()-14)/2),0)))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METAS'!$L$20,INT((ROW()-13)/2),0)),"",OFFSET('9. METAS'!$L$20,INT((ROW()-13)/2),0))</f>
        <v/>
      </c>
      <c r="I199" s="763"/>
      <c r="J199" s="195" t="str">
        <f ca="1">IF(MOD(ROW()-13,2)=0,IF(ISBLANK(OFFSET('11. SEGUIMIENTO 2026'!$N$14,INT((ROW()-13)/2),0)),"",OFFSET('11. SEGUIMIENTO 2026'!$N$14,INT((ROW()-13)/2),0)),IF(ISBLANK(OFFSET('9. METAS'!$R$20,INT((ROW()-14)/2),0)),"",OFFSET('9. METAS'!$R$20,INT((ROW()-14)/2),0)))</f>
        <v/>
      </c>
      <c r="K199" s="196" t="str">
        <f ca="1">IF(MOD(ROW()-13,2)=0,IF(ISBLANK(OFFSET('11. SEGUIMIENTO 2026'!$O$14,INT((ROW()-13)/2),0)),"",OFFSET('11. SEGUIMIENTO 2026'!$O$14,INT((ROW()-13)/2),0)),IF(ISBLANK(OFFSET('9. METAS'!$S$20,INT((ROW()-14)/2),0)),"",OFFSET('9. METAS'!$S$20,INT((ROW()-14)/2),0)))</f>
        <v/>
      </c>
      <c r="L199" s="196" t="str">
        <f ca="1">IF(MOD(ROW()-13,2)=0,IF(ISBLANK(OFFSET('11. SEGUIMIENTO 2026'!$P$14,INT((ROW()-13)/2),0)),"",OFFSET('11. SEGUIMIENTO 2026'!$P$14,INT((ROW()-13)/2),0)),IF(ISBLANK(OFFSET('9. METAS'!$T$20,INT((ROW()-14)/2),0)),"",OFFSET('9. METAS'!$T$20,INT((ROW()-14)/2),0)))</f>
        <v/>
      </c>
      <c r="M199" s="197" t="str">
        <f ca="1">IF(MOD(ROW()-13,2)=0,IF(ISBLANK(OFFSET('11. SEGUIMIENTO 2026'!$Q$14,INT((ROW()-13)/2),0)),"",OFFSET('11. SEGUIMIENTO 2026'!$Q$14,INT((ROW()-13)/2),0)),IF(ISBLANK(OFFSET('9. METAS'!$U$20,INT((ROW()-14)/2),0)),"",OFFSET('9. METAS'!$U$20,INT((ROW()-14)/2),0)))</f>
        <v/>
      </c>
      <c r="N199" s="769" t="str">
        <f ca="1">IFERROR(J199/J200,"ND")</f>
        <v>ND</v>
      </c>
      <c r="O199" s="771" t="str">
        <f ca="1">IFERROR(((J199+K199+L199+M199)/H199),"ND")</f>
        <v>ND</v>
      </c>
      <c r="P199" s="775"/>
    </row>
    <row r="200" spans="3:16">
      <c r="C200" s="747"/>
      <c r="D200" s="749"/>
      <c r="E200" s="749"/>
      <c r="F200" s="751"/>
      <c r="G200" s="753"/>
      <c r="H200" s="760"/>
      <c r="I200" s="764"/>
      <c r="J200" s="195" t="str">
        <f ca="1">IF(MOD(ROW()-13,2)=0,IF(ISBLANK(OFFSET('11. SEGUIMIENTO 2026'!$N$14,INT((ROW()-13)/2),0)),"",OFFSET('11. SEGUIMIENTO 2026'!$N$14,INT((ROW()-13)/2),0)),IF(ISBLANK(OFFSET('9. METAS'!$R$20,INT((ROW()-14)/2),0)),"",OFFSET('9. METAS'!$R$20,INT((ROW()-14)/2),0)))</f>
        <v/>
      </c>
      <c r="K200" s="196" t="str">
        <f ca="1">IF(MOD(ROW()-13,2)=0,IF(ISBLANK(OFFSET('11. SEGUIMIENTO 2026'!$O$14,INT((ROW()-13)/2),0)),"",OFFSET('11. SEGUIMIENTO 2026'!$O$14,INT((ROW()-13)/2),0)),IF(ISBLANK(OFFSET('9. METAS'!$S$20,INT((ROW()-14)/2),0)),"",OFFSET('9. METAS'!$S$20,INT((ROW()-14)/2),0)))</f>
        <v/>
      </c>
      <c r="L200" s="196" t="str">
        <f ca="1">IF(MOD(ROW()-13,2)=0,IF(ISBLANK(OFFSET('11. SEGUIMIENTO 2026'!$P$14,INT((ROW()-13)/2),0)),"",OFFSET('11. SEGUIMIENTO 2026'!$P$14,INT((ROW()-13)/2),0)),IF(ISBLANK(OFFSET('9. METAS'!$T$20,INT((ROW()-14)/2),0)),"",OFFSET('9. METAS'!$T$20,INT((ROW()-14)/2),0)))</f>
        <v/>
      </c>
      <c r="M200" s="197" t="str">
        <f ca="1">IF(MOD(ROW()-13,2)=0,IF(ISBLANK(OFFSET('11. SEGUIMIENTO 2026'!$Q$14,INT((ROW()-13)/2),0)),"",OFFSET('11. SEGUIMIENTO 2026'!$Q$14,INT((ROW()-13)/2),0)),IF(ISBLANK(OFFSET('9. METAS'!$U$20,INT((ROW()-14)/2),0)),"",OFFSET('9. METAS'!$U$20,INT((ROW()-14)/2),0)))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METAS'!$L$20,INT((ROW()-13)/2),0)),"",OFFSET('9. METAS'!$L$20,INT((ROW()-13)/2),0))</f>
        <v/>
      </c>
      <c r="I201" s="763"/>
      <c r="J201" s="195" t="str">
        <f ca="1">IF(MOD(ROW()-13,2)=0,IF(ISBLANK(OFFSET('11. SEGUIMIENTO 2026'!$N$14,INT((ROW()-13)/2),0)),"",OFFSET('11. SEGUIMIENTO 2026'!$N$14,INT((ROW()-13)/2),0)),IF(ISBLANK(OFFSET('9. METAS'!$R$20,INT((ROW()-14)/2),0)),"",OFFSET('9. METAS'!$R$20,INT((ROW()-14)/2),0)))</f>
        <v/>
      </c>
      <c r="K201" s="196" t="str">
        <f ca="1">IF(MOD(ROW()-13,2)=0,IF(ISBLANK(OFFSET('11. SEGUIMIENTO 2026'!$O$14,INT((ROW()-13)/2),0)),"",OFFSET('11. SEGUIMIENTO 2026'!$O$14,INT((ROW()-13)/2),0)),IF(ISBLANK(OFFSET('9. METAS'!$S$20,INT((ROW()-14)/2),0)),"",OFFSET('9. METAS'!$S$20,INT((ROW()-14)/2),0)))</f>
        <v/>
      </c>
      <c r="L201" s="196" t="str">
        <f ca="1">IF(MOD(ROW()-13,2)=0,IF(ISBLANK(OFFSET('11. SEGUIMIENTO 2026'!$P$14,INT((ROW()-13)/2),0)),"",OFFSET('11. SEGUIMIENTO 2026'!$P$14,INT((ROW()-13)/2),0)),IF(ISBLANK(OFFSET('9. METAS'!$T$20,INT((ROW()-14)/2),0)),"",OFFSET('9. METAS'!$T$20,INT((ROW()-14)/2),0)))</f>
        <v/>
      </c>
      <c r="M201" s="197" t="str">
        <f ca="1">IF(MOD(ROW()-13,2)=0,IF(ISBLANK(OFFSET('11. SEGUIMIENTO 2026'!$Q$14,INT((ROW()-13)/2),0)),"",OFFSET('11. SEGUIMIENTO 2026'!$Q$14,INT((ROW()-13)/2),0)),IF(ISBLANK(OFFSET('9. METAS'!$U$20,INT((ROW()-14)/2),0)),"",OFFSET('9. METAS'!$U$20,INT((ROW()-14)/2),0)))</f>
        <v/>
      </c>
      <c r="N201" s="769" t="str">
        <f ca="1">IFERROR(J201/J202,"ND")</f>
        <v>ND</v>
      </c>
      <c r="O201" s="771" t="str">
        <f ca="1">IFERROR(((J201+K201+L201+M201)/H201),"ND")</f>
        <v>ND</v>
      </c>
      <c r="P201" s="775"/>
    </row>
    <row r="202" spans="3:16">
      <c r="C202" s="747"/>
      <c r="D202" s="749"/>
      <c r="E202" s="749"/>
      <c r="F202" s="751"/>
      <c r="G202" s="753"/>
      <c r="H202" s="760"/>
      <c r="I202" s="764"/>
      <c r="J202" s="195" t="str">
        <f ca="1">IF(MOD(ROW()-13,2)=0,IF(ISBLANK(OFFSET('11. SEGUIMIENTO 2026'!$N$14,INT((ROW()-13)/2),0)),"",OFFSET('11. SEGUIMIENTO 2026'!$N$14,INT((ROW()-13)/2),0)),IF(ISBLANK(OFFSET('9. METAS'!$R$20,INT((ROW()-14)/2),0)),"",OFFSET('9. METAS'!$R$20,INT((ROW()-14)/2),0)))</f>
        <v/>
      </c>
      <c r="K202" s="196" t="str">
        <f ca="1">IF(MOD(ROW()-13,2)=0,IF(ISBLANK(OFFSET('11. SEGUIMIENTO 2026'!$O$14,INT((ROW()-13)/2),0)),"",OFFSET('11. SEGUIMIENTO 2026'!$O$14,INT((ROW()-13)/2),0)),IF(ISBLANK(OFFSET('9. METAS'!$S$20,INT((ROW()-14)/2),0)),"",OFFSET('9. METAS'!$S$20,INT((ROW()-14)/2),0)))</f>
        <v/>
      </c>
      <c r="L202" s="196" t="str">
        <f ca="1">IF(MOD(ROW()-13,2)=0,IF(ISBLANK(OFFSET('11. SEGUIMIENTO 2026'!$P$14,INT((ROW()-13)/2),0)),"",OFFSET('11. SEGUIMIENTO 2026'!$P$14,INT((ROW()-13)/2),0)),IF(ISBLANK(OFFSET('9. METAS'!$T$20,INT((ROW()-14)/2),0)),"",OFFSET('9. METAS'!$T$20,INT((ROW()-14)/2),0)))</f>
        <v/>
      </c>
      <c r="M202" s="197" t="str">
        <f ca="1">IF(MOD(ROW()-13,2)=0,IF(ISBLANK(OFFSET('11. SEGUIMIENTO 2026'!$Q$14,INT((ROW()-13)/2),0)),"",OFFSET('11. SEGUIMIENTO 2026'!$Q$14,INT((ROW()-13)/2),0)),IF(ISBLANK(OFFSET('9. METAS'!$U$20,INT((ROW()-14)/2),0)),"",OFFSET('9. METAS'!$U$20,INT((ROW()-14)/2),0)))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METAS'!$L$20,INT((ROW()-13)/2),0)),"",OFFSET('9. METAS'!$L$20,INT((ROW()-13)/2),0))</f>
        <v/>
      </c>
      <c r="I203" s="763"/>
      <c r="J203" s="195" t="str">
        <f ca="1">IF(MOD(ROW()-13,2)=0,IF(ISBLANK(OFFSET('11. SEGUIMIENTO 2026'!$N$14,INT((ROW()-13)/2),0)),"",OFFSET('11. SEGUIMIENTO 2026'!$N$14,INT((ROW()-13)/2),0)),IF(ISBLANK(OFFSET('9. METAS'!$R$20,INT((ROW()-14)/2),0)),"",OFFSET('9. METAS'!$R$20,INT((ROW()-14)/2),0)))</f>
        <v/>
      </c>
      <c r="K203" s="196" t="str">
        <f ca="1">IF(MOD(ROW()-13,2)=0,IF(ISBLANK(OFFSET('11. SEGUIMIENTO 2026'!$O$14,INT((ROW()-13)/2),0)),"",OFFSET('11. SEGUIMIENTO 2026'!$O$14,INT((ROW()-13)/2),0)),IF(ISBLANK(OFFSET('9. METAS'!$S$20,INT((ROW()-14)/2),0)),"",OFFSET('9. METAS'!$S$20,INT((ROW()-14)/2),0)))</f>
        <v/>
      </c>
      <c r="L203" s="196" t="str">
        <f ca="1">IF(MOD(ROW()-13,2)=0,IF(ISBLANK(OFFSET('11. SEGUIMIENTO 2026'!$P$14,INT((ROW()-13)/2),0)),"",OFFSET('11. SEGUIMIENTO 2026'!$P$14,INT((ROW()-13)/2),0)),IF(ISBLANK(OFFSET('9. METAS'!$T$20,INT((ROW()-14)/2),0)),"",OFFSET('9. METAS'!$T$20,INT((ROW()-14)/2),0)))</f>
        <v/>
      </c>
      <c r="M203" s="197" t="str">
        <f ca="1">IF(MOD(ROW()-13,2)=0,IF(ISBLANK(OFFSET('11. SEGUIMIENTO 2026'!$Q$14,INT((ROW()-13)/2),0)),"",OFFSET('11. SEGUIMIENTO 2026'!$Q$14,INT((ROW()-13)/2),0)),IF(ISBLANK(OFFSET('9. METAS'!$U$20,INT((ROW()-14)/2),0)),"",OFFSET('9. METAS'!$U$20,INT((ROW()-14)/2),0)))</f>
        <v/>
      </c>
      <c r="N203" s="769" t="str">
        <f ca="1">IFERROR(J203/J204,"ND")</f>
        <v>ND</v>
      </c>
      <c r="O203" s="771" t="str">
        <f ca="1">IFERROR(((J203+K203+L203+M203)/H203),"ND")</f>
        <v>ND</v>
      </c>
      <c r="P203" s="775"/>
    </row>
    <row r="204" spans="3:16">
      <c r="C204" s="747"/>
      <c r="D204" s="749"/>
      <c r="E204" s="749"/>
      <c r="F204" s="751"/>
      <c r="G204" s="753"/>
      <c r="H204" s="760"/>
      <c r="I204" s="764"/>
      <c r="J204" s="195" t="str">
        <f ca="1">IF(MOD(ROW()-13,2)=0,IF(ISBLANK(OFFSET('11. SEGUIMIENTO 2026'!$N$14,INT((ROW()-13)/2),0)),"",OFFSET('11. SEGUIMIENTO 2026'!$N$14,INT((ROW()-13)/2),0)),IF(ISBLANK(OFFSET('9. METAS'!$R$20,INT((ROW()-14)/2),0)),"",OFFSET('9. METAS'!$R$20,INT((ROW()-14)/2),0)))</f>
        <v/>
      </c>
      <c r="K204" s="196" t="str">
        <f ca="1">IF(MOD(ROW()-13,2)=0,IF(ISBLANK(OFFSET('11. SEGUIMIENTO 2026'!$O$14,INT((ROW()-13)/2),0)),"",OFFSET('11. SEGUIMIENTO 2026'!$O$14,INT((ROW()-13)/2),0)),IF(ISBLANK(OFFSET('9. METAS'!$S$20,INT((ROW()-14)/2),0)),"",OFFSET('9. METAS'!$S$20,INT((ROW()-14)/2),0)))</f>
        <v/>
      </c>
      <c r="L204" s="196" t="str">
        <f ca="1">IF(MOD(ROW()-13,2)=0,IF(ISBLANK(OFFSET('11. SEGUIMIENTO 2026'!$P$14,INT((ROW()-13)/2),0)),"",OFFSET('11. SEGUIMIENTO 2026'!$P$14,INT((ROW()-13)/2),0)),IF(ISBLANK(OFFSET('9. METAS'!$T$20,INT((ROW()-14)/2),0)),"",OFFSET('9. METAS'!$T$20,INT((ROW()-14)/2),0)))</f>
        <v/>
      </c>
      <c r="M204" s="197" t="str">
        <f ca="1">IF(MOD(ROW()-13,2)=0,IF(ISBLANK(OFFSET('11. SEGUIMIENTO 2026'!$Q$14,INT((ROW()-13)/2),0)),"",OFFSET('11. SEGUIMIENTO 2026'!$Q$14,INT((ROW()-13)/2),0)),IF(ISBLANK(OFFSET('9. METAS'!$U$20,INT((ROW()-14)/2),0)),"",OFFSET('9. METAS'!$U$20,INT((ROW()-14)/2),0)))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METAS'!$L$20,INT((ROW()-13)/2),0)),"",OFFSET('9. METAS'!$L$20,INT((ROW()-13)/2),0))</f>
        <v/>
      </c>
      <c r="I205" s="763"/>
      <c r="J205" s="195" t="str">
        <f ca="1">IF(MOD(ROW()-13,2)=0,IF(ISBLANK(OFFSET('11. SEGUIMIENTO 2026'!$N$14,INT((ROW()-13)/2),0)),"",OFFSET('11. SEGUIMIENTO 2026'!$N$14,INT((ROW()-13)/2),0)),IF(ISBLANK(OFFSET('9. METAS'!$R$20,INT((ROW()-14)/2),0)),"",OFFSET('9. METAS'!$R$20,INT((ROW()-14)/2),0)))</f>
        <v/>
      </c>
      <c r="K205" s="196" t="str">
        <f ca="1">IF(MOD(ROW()-13,2)=0,IF(ISBLANK(OFFSET('11. SEGUIMIENTO 2026'!$O$14,INT((ROW()-13)/2),0)),"",OFFSET('11. SEGUIMIENTO 2026'!$O$14,INT((ROW()-13)/2),0)),IF(ISBLANK(OFFSET('9. METAS'!$S$20,INT((ROW()-14)/2),0)),"",OFFSET('9. METAS'!$S$20,INT((ROW()-14)/2),0)))</f>
        <v/>
      </c>
      <c r="L205" s="196" t="str">
        <f ca="1">IF(MOD(ROW()-13,2)=0,IF(ISBLANK(OFFSET('11. SEGUIMIENTO 2026'!$P$14,INT((ROW()-13)/2),0)),"",OFFSET('11. SEGUIMIENTO 2026'!$P$14,INT((ROW()-13)/2),0)),IF(ISBLANK(OFFSET('9. METAS'!$T$20,INT((ROW()-14)/2),0)),"",OFFSET('9. METAS'!$T$20,INT((ROW()-14)/2),0)))</f>
        <v/>
      </c>
      <c r="M205" s="197" t="str">
        <f ca="1">IF(MOD(ROW()-13,2)=0,IF(ISBLANK(OFFSET('11. SEGUIMIENTO 2026'!$Q$14,INT((ROW()-13)/2),0)),"",OFFSET('11. SEGUIMIENTO 2026'!$Q$14,INT((ROW()-13)/2),0)),IF(ISBLANK(OFFSET('9. METAS'!$U$20,INT((ROW()-14)/2),0)),"",OFFSET('9. METAS'!$U$20,INT((ROW()-14)/2),0)))</f>
        <v/>
      </c>
      <c r="N205" s="769" t="str">
        <f ca="1">IFERROR(J205/J206,"ND")</f>
        <v>ND</v>
      </c>
      <c r="O205" s="771" t="str">
        <f ca="1">IFERROR(((J205+K205+L205+M205)/H205),"ND")</f>
        <v>ND</v>
      </c>
      <c r="P205" s="775"/>
    </row>
    <row r="206" spans="3:16">
      <c r="C206" s="747"/>
      <c r="D206" s="749"/>
      <c r="E206" s="749"/>
      <c r="F206" s="751"/>
      <c r="G206" s="753"/>
      <c r="H206" s="760"/>
      <c r="I206" s="764"/>
      <c r="J206" s="195" t="str">
        <f ca="1">IF(MOD(ROW()-13,2)=0,IF(ISBLANK(OFFSET('11. SEGUIMIENTO 2026'!$N$14,INT((ROW()-13)/2),0)),"",OFFSET('11. SEGUIMIENTO 2026'!$N$14,INT((ROW()-13)/2),0)),IF(ISBLANK(OFFSET('9. METAS'!$R$20,INT((ROW()-14)/2),0)),"",OFFSET('9. METAS'!$R$20,INT((ROW()-14)/2),0)))</f>
        <v/>
      </c>
      <c r="K206" s="196" t="str">
        <f ca="1">IF(MOD(ROW()-13,2)=0,IF(ISBLANK(OFFSET('11. SEGUIMIENTO 2026'!$O$14,INT((ROW()-13)/2),0)),"",OFFSET('11. SEGUIMIENTO 2026'!$O$14,INT((ROW()-13)/2),0)),IF(ISBLANK(OFFSET('9. METAS'!$S$20,INT((ROW()-14)/2),0)),"",OFFSET('9. METAS'!$S$20,INT((ROW()-14)/2),0)))</f>
        <v/>
      </c>
      <c r="L206" s="196" t="str">
        <f ca="1">IF(MOD(ROW()-13,2)=0,IF(ISBLANK(OFFSET('11. SEGUIMIENTO 2026'!$P$14,INT((ROW()-13)/2),0)),"",OFFSET('11. SEGUIMIENTO 2026'!$P$14,INT((ROW()-13)/2),0)),IF(ISBLANK(OFFSET('9. METAS'!$T$20,INT((ROW()-14)/2),0)),"",OFFSET('9. METAS'!$T$20,INT((ROW()-14)/2),0)))</f>
        <v/>
      </c>
      <c r="M206" s="197" t="str">
        <f ca="1">IF(MOD(ROW()-13,2)=0,IF(ISBLANK(OFFSET('11. SEGUIMIENTO 2026'!$Q$14,INT((ROW()-13)/2),0)),"",OFFSET('11. SEGUIMIENTO 2026'!$Q$14,INT((ROW()-13)/2),0)),IF(ISBLANK(OFFSET('9. METAS'!$U$20,INT((ROW()-14)/2),0)),"",OFFSET('9. METAS'!$U$20,INT((ROW()-14)/2),0)))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METAS'!$L$20,INT((ROW()-13)/2),0)),"",OFFSET('9. METAS'!$L$20,INT((ROW()-13)/2),0))</f>
        <v/>
      </c>
      <c r="I207" s="763"/>
      <c r="J207" s="195" t="str">
        <f ca="1">IF(MOD(ROW()-13,2)=0,IF(ISBLANK(OFFSET('11. SEGUIMIENTO 2026'!$N$14,INT((ROW()-13)/2),0)),"",OFFSET('11. SEGUIMIENTO 2026'!$N$14,INT((ROW()-13)/2),0)),IF(ISBLANK(OFFSET('9. METAS'!$R$20,INT((ROW()-14)/2),0)),"",OFFSET('9. METAS'!$R$20,INT((ROW()-14)/2),0)))</f>
        <v/>
      </c>
      <c r="K207" s="196" t="str">
        <f ca="1">IF(MOD(ROW()-13,2)=0,IF(ISBLANK(OFFSET('11. SEGUIMIENTO 2026'!$O$14,INT((ROW()-13)/2),0)),"",OFFSET('11. SEGUIMIENTO 2026'!$O$14,INT((ROW()-13)/2),0)),IF(ISBLANK(OFFSET('9. METAS'!$S$20,INT((ROW()-14)/2),0)),"",OFFSET('9. METAS'!$S$20,INT((ROW()-14)/2),0)))</f>
        <v/>
      </c>
      <c r="L207" s="196" t="str">
        <f ca="1">IF(MOD(ROW()-13,2)=0,IF(ISBLANK(OFFSET('11. SEGUIMIENTO 2026'!$P$14,INT((ROW()-13)/2),0)),"",OFFSET('11. SEGUIMIENTO 2026'!$P$14,INT((ROW()-13)/2),0)),IF(ISBLANK(OFFSET('9. METAS'!$T$20,INT((ROW()-14)/2),0)),"",OFFSET('9. METAS'!$T$20,INT((ROW()-14)/2),0)))</f>
        <v/>
      </c>
      <c r="M207" s="197" t="str">
        <f ca="1">IF(MOD(ROW()-13,2)=0,IF(ISBLANK(OFFSET('11. SEGUIMIENTO 2026'!$Q$14,INT((ROW()-13)/2),0)),"",OFFSET('11. SEGUIMIENTO 2026'!$Q$14,INT((ROW()-13)/2),0)),IF(ISBLANK(OFFSET('9. METAS'!$U$20,INT((ROW()-14)/2),0)),"",OFFSET('9. METAS'!$U$20,INT((ROW()-14)/2),0)))</f>
        <v/>
      </c>
      <c r="N207" s="769" t="str">
        <f ca="1">IFERROR(J207/J208,"ND")</f>
        <v>ND</v>
      </c>
      <c r="O207" s="771" t="str">
        <f ca="1">IFERROR(((J207+K207+L207+M207)/H207),"ND")</f>
        <v>ND</v>
      </c>
      <c r="P207" s="775"/>
    </row>
    <row r="208" spans="3:16">
      <c r="C208" s="747"/>
      <c r="D208" s="749"/>
      <c r="E208" s="749"/>
      <c r="F208" s="751"/>
      <c r="G208" s="753"/>
      <c r="H208" s="760"/>
      <c r="I208" s="764"/>
      <c r="J208" s="195" t="str">
        <f ca="1">IF(MOD(ROW()-13,2)=0,IF(ISBLANK(OFFSET('11. SEGUIMIENTO 2026'!$N$14,INT((ROW()-13)/2),0)),"",OFFSET('11. SEGUIMIENTO 2026'!$N$14,INT((ROW()-13)/2),0)),IF(ISBLANK(OFFSET('9. METAS'!$R$20,INT((ROW()-14)/2),0)),"",OFFSET('9. METAS'!$R$20,INT((ROW()-14)/2),0)))</f>
        <v/>
      </c>
      <c r="K208" s="196" t="str">
        <f ca="1">IF(MOD(ROW()-13,2)=0,IF(ISBLANK(OFFSET('11. SEGUIMIENTO 2026'!$O$14,INT((ROW()-13)/2),0)),"",OFFSET('11. SEGUIMIENTO 2026'!$O$14,INT((ROW()-13)/2),0)),IF(ISBLANK(OFFSET('9. METAS'!$S$20,INT((ROW()-14)/2),0)),"",OFFSET('9. METAS'!$S$20,INT((ROW()-14)/2),0)))</f>
        <v/>
      </c>
      <c r="L208" s="196" t="str">
        <f ca="1">IF(MOD(ROW()-13,2)=0,IF(ISBLANK(OFFSET('11. SEGUIMIENTO 2026'!$P$14,INT((ROW()-13)/2),0)),"",OFFSET('11. SEGUIMIENTO 2026'!$P$14,INT((ROW()-13)/2),0)),IF(ISBLANK(OFFSET('9. METAS'!$T$20,INT((ROW()-14)/2),0)),"",OFFSET('9. METAS'!$T$20,INT((ROW()-14)/2),0)))</f>
        <v/>
      </c>
      <c r="M208" s="197" t="str">
        <f ca="1">IF(MOD(ROW()-13,2)=0,IF(ISBLANK(OFFSET('11. SEGUIMIENTO 2026'!$Q$14,INT((ROW()-13)/2),0)),"",OFFSET('11. SEGUIMIENTO 2026'!$Q$14,INT((ROW()-13)/2),0)),IF(ISBLANK(OFFSET('9. METAS'!$U$20,INT((ROW()-14)/2),0)),"",OFFSET('9. METAS'!$U$20,INT((ROW()-14)/2),0)))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METAS'!$L$20,INT((ROW()-13)/2),0)),"",OFFSET('9. METAS'!$L$20,INT((ROW()-13)/2),0))</f>
        <v/>
      </c>
      <c r="I209" s="763"/>
      <c r="J209" s="195" t="str">
        <f ca="1">IF(MOD(ROW()-13,2)=0,IF(ISBLANK(OFFSET('11. SEGUIMIENTO 2026'!$N$14,INT((ROW()-13)/2),0)),"",OFFSET('11. SEGUIMIENTO 2026'!$N$14,INT((ROW()-13)/2),0)),IF(ISBLANK(OFFSET('9. METAS'!$R$20,INT((ROW()-14)/2),0)),"",OFFSET('9. METAS'!$R$20,INT((ROW()-14)/2),0)))</f>
        <v/>
      </c>
      <c r="K209" s="196" t="str">
        <f ca="1">IF(MOD(ROW()-13,2)=0,IF(ISBLANK(OFFSET('11. SEGUIMIENTO 2026'!$O$14,INT((ROW()-13)/2),0)),"",OFFSET('11. SEGUIMIENTO 2026'!$O$14,INT((ROW()-13)/2),0)),IF(ISBLANK(OFFSET('9. METAS'!$S$20,INT((ROW()-14)/2),0)),"",OFFSET('9. METAS'!$S$20,INT((ROW()-14)/2),0)))</f>
        <v/>
      </c>
      <c r="L209" s="196" t="str">
        <f ca="1">IF(MOD(ROW()-13,2)=0,IF(ISBLANK(OFFSET('11. SEGUIMIENTO 2026'!$P$14,INT((ROW()-13)/2),0)),"",OFFSET('11. SEGUIMIENTO 2026'!$P$14,INT((ROW()-13)/2),0)),IF(ISBLANK(OFFSET('9. METAS'!$T$20,INT((ROW()-14)/2),0)),"",OFFSET('9. METAS'!$T$20,INT((ROW()-14)/2),0)))</f>
        <v/>
      </c>
      <c r="M209" s="197" t="str">
        <f ca="1">IF(MOD(ROW()-13,2)=0,IF(ISBLANK(OFFSET('11. SEGUIMIENTO 2026'!$Q$14,INT((ROW()-13)/2),0)),"",OFFSET('11. SEGUIMIENTO 2026'!$Q$14,INT((ROW()-13)/2),0)),IF(ISBLANK(OFFSET('9. METAS'!$U$20,INT((ROW()-14)/2),0)),"",OFFSET('9. METAS'!$U$20,INT((ROW()-14)/2),0)))</f>
        <v/>
      </c>
      <c r="N209" s="769" t="str">
        <f ca="1">IFERROR(J209/J210,"ND")</f>
        <v>ND</v>
      </c>
      <c r="O209" s="771" t="str">
        <f ca="1">IFERROR(((J209+K209+L209+M209)/H209),"ND")</f>
        <v>ND</v>
      </c>
      <c r="P209" s="775"/>
    </row>
    <row r="210" spans="3:16">
      <c r="C210" s="747"/>
      <c r="D210" s="749"/>
      <c r="E210" s="749"/>
      <c r="F210" s="751"/>
      <c r="G210" s="753"/>
      <c r="H210" s="760"/>
      <c r="I210" s="764"/>
      <c r="J210" s="195" t="str">
        <f ca="1">IF(MOD(ROW()-13,2)=0,IF(ISBLANK(OFFSET('11. SEGUIMIENTO 2026'!$N$14,INT((ROW()-13)/2),0)),"",OFFSET('11. SEGUIMIENTO 2026'!$N$14,INT((ROW()-13)/2),0)),IF(ISBLANK(OFFSET('9. METAS'!$R$20,INT((ROW()-14)/2),0)),"",OFFSET('9. METAS'!$R$20,INT((ROW()-14)/2),0)))</f>
        <v/>
      </c>
      <c r="K210" s="196" t="str">
        <f ca="1">IF(MOD(ROW()-13,2)=0,IF(ISBLANK(OFFSET('11. SEGUIMIENTO 2026'!$O$14,INT((ROW()-13)/2),0)),"",OFFSET('11. SEGUIMIENTO 2026'!$O$14,INT((ROW()-13)/2),0)),IF(ISBLANK(OFFSET('9. METAS'!$S$20,INT((ROW()-14)/2),0)),"",OFFSET('9. METAS'!$S$20,INT((ROW()-14)/2),0)))</f>
        <v/>
      </c>
      <c r="L210" s="196" t="str">
        <f ca="1">IF(MOD(ROW()-13,2)=0,IF(ISBLANK(OFFSET('11. SEGUIMIENTO 2026'!$P$14,INT((ROW()-13)/2),0)),"",OFFSET('11. SEGUIMIENTO 2026'!$P$14,INT((ROW()-13)/2),0)),IF(ISBLANK(OFFSET('9. METAS'!$T$20,INT((ROW()-14)/2),0)),"",OFFSET('9. METAS'!$T$20,INT((ROW()-14)/2),0)))</f>
        <v/>
      </c>
      <c r="M210" s="197" t="str">
        <f ca="1">IF(MOD(ROW()-13,2)=0,IF(ISBLANK(OFFSET('11. SEGUIMIENTO 2026'!$Q$14,INT((ROW()-13)/2),0)),"",OFFSET('11. SEGUIMIENTO 2026'!$Q$14,INT((ROW()-13)/2),0)),IF(ISBLANK(OFFSET('9. METAS'!$U$20,INT((ROW()-14)/2),0)),"",OFFSET('9. METAS'!$U$20,INT((ROW()-14)/2),0)))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METAS'!$L$20,INT((ROW()-13)/2),0)),"",OFFSET('9. METAS'!$L$20,INT((ROW()-13)/2),0))</f>
        <v/>
      </c>
      <c r="I211" s="763"/>
      <c r="J211" s="195" t="str">
        <f ca="1">IF(MOD(ROW()-13,2)=0,IF(ISBLANK(OFFSET('11. SEGUIMIENTO 2026'!$N$14,INT((ROW()-13)/2),0)),"",OFFSET('11. SEGUIMIENTO 2026'!$N$14,INT((ROW()-13)/2),0)),IF(ISBLANK(OFFSET('9. METAS'!$R$20,INT((ROW()-14)/2),0)),"",OFFSET('9. METAS'!$R$20,INT((ROW()-14)/2),0)))</f>
        <v/>
      </c>
      <c r="K211" s="196" t="str">
        <f ca="1">IF(MOD(ROW()-13,2)=0,IF(ISBLANK(OFFSET('11. SEGUIMIENTO 2026'!$O$14,INT((ROW()-13)/2),0)),"",OFFSET('11. SEGUIMIENTO 2026'!$O$14,INT((ROW()-13)/2),0)),IF(ISBLANK(OFFSET('9. METAS'!$S$20,INT((ROW()-14)/2),0)),"",OFFSET('9. METAS'!$S$20,INT((ROW()-14)/2),0)))</f>
        <v/>
      </c>
      <c r="L211" s="196" t="str">
        <f ca="1">IF(MOD(ROW()-13,2)=0,IF(ISBLANK(OFFSET('11. SEGUIMIENTO 2026'!$P$14,INT((ROW()-13)/2),0)),"",OFFSET('11. SEGUIMIENTO 2026'!$P$14,INT((ROW()-13)/2),0)),IF(ISBLANK(OFFSET('9. METAS'!$T$20,INT((ROW()-14)/2),0)),"",OFFSET('9. METAS'!$T$20,INT((ROW()-14)/2),0)))</f>
        <v/>
      </c>
      <c r="M211" s="197" t="str">
        <f ca="1">IF(MOD(ROW()-13,2)=0,IF(ISBLANK(OFFSET('11. SEGUIMIENTO 2026'!$Q$14,INT((ROW()-13)/2),0)),"",OFFSET('11. SEGUIMIENTO 2026'!$Q$14,INT((ROW()-13)/2),0)),IF(ISBLANK(OFFSET('9. METAS'!$U$20,INT((ROW()-14)/2),0)),"",OFFSET('9. METAS'!$U$20,INT((ROW()-14)/2),0)))</f>
        <v/>
      </c>
      <c r="N211" s="769" t="str">
        <f ca="1">IFERROR(J211/J212,"ND")</f>
        <v>ND</v>
      </c>
      <c r="O211" s="771" t="str">
        <f ca="1">IFERROR(((J211+K211+L211+M211)/H211),"ND")</f>
        <v>ND</v>
      </c>
      <c r="P211" s="775"/>
    </row>
    <row r="212" spans="3:16">
      <c r="C212" s="747"/>
      <c r="D212" s="749"/>
      <c r="E212" s="749"/>
      <c r="F212" s="751"/>
      <c r="G212" s="753"/>
      <c r="H212" s="760"/>
      <c r="I212" s="764"/>
      <c r="J212" s="195" t="str">
        <f ca="1">IF(MOD(ROW()-13,2)=0,IF(ISBLANK(OFFSET('11. SEGUIMIENTO 2026'!$N$14,INT((ROW()-13)/2),0)),"",OFFSET('11. SEGUIMIENTO 2026'!$N$14,INT((ROW()-13)/2),0)),IF(ISBLANK(OFFSET('9. METAS'!$R$20,INT((ROW()-14)/2),0)),"",OFFSET('9. METAS'!$R$20,INT((ROW()-14)/2),0)))</f>
        <v/>
      </c>
      <c r="K212" s="196" t="str">
        <f ca="1">IF(MOD(ROW()-13,2)=0,IF(ISBLANK(OFFSET('11. SEGUIMIENTO 2026'!$O$14,INT((ROW()-13)/2),0)),"",OFFSET('11. SEGUIMIENTO 2026'!$O$14,INT((ROW()-13)/2),0)),IF(ISBLANK(OFFSET('9. METAS'!$S$20,INT((ROW()-14)/2),0)),"",OFFSET('9. METAS'!$S$20,INT((ROW()-14)/2),0)))</f>
        <v/>
      </c>
      <c r="L212" s="196" t="str">
        <f ca="1">IF(MOD(ROW()-13,2)=0,IF(ISBLANK(OFFSET('11. SEGUIMIENTO 2026'!$P$14,INT((ROW()-13)/2),0)),"",OFFSET('11. SEGUIMIENTO 2026'!$P$14,INT((ROW()-13)/2),0)),IF(ISBLANK(OFFSET('9. METAS'!$T$20,INT((ROW()-14)/2),0)),"",OFFSET('9. METAS'!$T$20,INT((ROW()-14)/2),0)))</f>
        <v/>
      </c>
      <c r="M212" s="197" t="str">
        <f ca="1">IF(MOD(ROW()-13,2)=0,IF(ISBLANK(OFFSET('11. SEGUIMIENTO 2026'!$Q$14,INT((ROW()-13)/2),0)),"",OFFSET('11. SEGUIMIENTO 2026'!$Q$14,INT((ROW()-13)/2),0)),IF(ISBLANK(OFFSET('9. METAS'!$U$20,INT((ROW()-14)/2),0)),"",OFFSET('9. METAS'!$U$20,INT((ROW()-14)/2),0)))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METAS'!$L$20,INT((ROW()-13)/2),0)),"",OFFSET('9. METAS'!$L$20,INT((ROW()-13)/2),0))</f>
        <v/>
      </c>
      <c r="I213" s="763"/>
      <c r="J213" s="195" t="str">
        <f ca="1">IF(MOD(ROW()-13,2)=0,IF(ISBLANK(OFFSET('11. SEGUIMIENTO 2026'!$N$14,INT((ROW()-13)/2),0)),"",OFFSET('11. SEGUIMIENTO 2026'!$N$14,INT((ROW()-13)/2),0)),IF(ISBLANK(OFFSET('9. METAS'!$R$20,INT((ROW()-14)/2),0)),"",OFFSET('9. METAS'!$R$20,INT((ROW()-14)/2),0)))</f>
        <v/>
      </c>
      <c r="K213" s="196" t="str">
        <f ca="1">IF(MOD(ROW()-13,2)=0,IF(ISBLANK(OFFSET('11. SEGUIMIENTO 2026'!$O$14,INT((ROW()-13)/2),0)),"",OFFSET('11. SEGUIMIENTO 2026'!$O$14,INT((ROW()-13)/2),0)),IF(ISBLANK(OFFSET('9. METAS'!$S$20,INT((ROW()-14)/2),0)),"",OFFSET('9. METAS'!$S$20,INT((ROW()-14)/2),0)))</f>
        <v/>
      </c>
      <c r="L213" s="196" t="str">
        <f ca="1">IF(MOD(ROW()-13,2)=0,IF(ISBLANK(OFFSET('11. SEGUIMIENTO 2026'!$P$14,INT((ROW()-13)/2),0)),"",OFFSET('11. SEGUIMIENTO 2026'!$P$14,INT((ROW()-13)/2),0)),IF(ISBLANK(OFFSET('9. METAS'!$T$20,INT((ROW()-14)/2),0)),"",OFFSET('9. METAS'!$T$20,INT((ROW()-14)/2),0)))</f>
        <v/>
      </c>
      <c r="M213" s="197" t="str">
        <f ca="1">IF(MOD(ROW()-13,2)=0,IF(ISBLANK(OFFSET('11. SEGUIMIENTO 2026'!$Q$14,INT((ROW()-13)/2),0)),"",OFFSET('11. SEGUIMIENTO 2026'!$Q$14,INT((ROW()-13)/2),0)),IF(ISBLANK(OFFSET('9. METAS'!$U$20,INT((ROW()-14)/2),0)),"",OFFSET('9. METAS'!$U$20,INT((ROW()-14)/2),0)))</f>
        <v/>
      </c>
      <c r="N213" s="769" t="str">
        <f ca="1">IFERROR(J213/J214,"ND")</f>
        <v>ND</v>
      </c>
      <c r="O213" s="771" t="str">
        <f ca="1">IFERROR(((J213+K213+L213+M213)/H213),"ND")</f>
        <v>ND</v>
      </c>
      <c r="P213" s="775"/>
    </row>
    <row r="214" spans="3:16">
      <c r="C214" s="747"/>
      <c r="D214" s="749"/>
      <c r="E214" s="749"/>
      <c r="F214" s="751"/>
      <c r="G214" s="753"/>
      <c r="H214" s="760"/>
      <c r="I214" s="764"/>
      <c r="J214" s="195" t="str">
        <f ca="1">IF(MOD(ROW()-13,2)=0,IF(ISBLANK(OFFSET('11. SEGUIMIENTO 2026'!$N$14,INT((ROW()-13)/2),0)),"",OFFSET('11. SEGUIMIENTO 2026'!$N$14,INT((ROW()-13)/2),0)),IF(ISBLANK(OFFSET('9. METAS'!$R$20,INT((ROW()-14)/2),0)),"",OFFSET('9. METAS'!$R$20,INT((ROW()-14)/2),0)))</f>
        <v/>
      </c>
      <c r="K214" s="196" t="str">
        <f ca="1">IF(MOD(ROW()-13,2)=0,IF(ISBLANK(OFFSET('11. SEGUIMIENTO 2026'!$O$14,INT((ROW()-13)/2),0)),"",OFFSET('11. SEGUIMIENTO 2026'!$O$14,INT((ROW()-13)/2),0)),IF(ISBLANK(OFFSET('9. METAS'!$S$20,INT((ROW()-14)/2),0)),"",OFFSET('9. METAS'!$S$20,INT((ROW()-14)/2),0)))</f>
        <v/>
      </c>
      <c r="L214" s="196" t="str">
        <f ca="1">IF(MOD(ROW()-13,2)=0,IF(ISBLANK(OFFSET('11. SEGUIMIENTO 2026'!$P$14,INT((ROW()-13)/2),0)),"",OFFSET('11. SEGUIMIENTO 2026'!$P$14,INT((ROW()-13)/2),0)),IF(ISBLANK(OFFSET('9. METAS'!$T$20,INT((ROW()-14)/2),0)),"",OFFSET('9. METAS'!$T$20,INT((ROW()-14)/2),0)))</f>
        <v/>
      </c>
      <c r="M214" s="197" t="str">
        <f ca="1">IF(MOD(ROW()-13,2)=0,IF(ISBLANK(OFFSET('11. SEGUIMIENTO 2026'!$Q$14,INT((ROW()-13)/2),0)),"",OFFSET('11. SEGUIMIENTO 2026'!$Q$14,INT((ROW()-13)/2),0)),IF(ISBLANK(OFFSET('9. METAS'!$U$20,INT((ROW()-14)/2),0)),"",OFFSET('9. METAS'!$U$20,INT((ROW()-14)/2),0)))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METAS'!$L$20,INT((ROW()-13)/2),0)),"",OFFSET('9. METAS'!$L$20,INT((ROW()-13)/2),0))</f>
        <v/>
      </c>
      <c r="I215" s="763"/>
      <c r="J215" s="195" t="str">
        <f ca="1">IF(MOD(ROW()-13,2)=0,IF(ISBLANK(OFFSET('11. SEGUIMIENTO 2026'!$N$14,INT((ROW()-13)/2),0)),"",OFFSET('11. SEGUIMIENTO 2026'!$N$14,INT((ROW()-13)/2),0)),IF(ISBLANK(OFFSET('9. METAS'!$R$20,INT((ROW()-14)/2),0)),"",OFFSET('9. METAS'!$R$20,INT((ROW()-14)/2),0)))</f>
        <v/>
      </c>
      <c r="K215" s="196" t="str">
        <f ca="1">IF(MOD(ROW()-13,2)=0,IF(ISBLANK(OFFSET('11. SEGUIMIENTO 2026'!$O$14,INT((ROW()-13)/2),0)),"",OFFSET('11. SEGUIMIENTO 2026'!$O$14,INT((ROW()-13)/2),0)),IF(ISBLANK(OFFSET('9. METAS'!$S$20,INT((ROW()-14)/2),0)),"",OFFSET('9. METAS'!$S$20,INT((ROW()-14)/2),0)))</f>
        <v/>
      </c>
      <c r="L215" s="196" t="str">
        <f ca="1">IF(MOD(ROW()-13,2)=0,IF(ISBLANK(OFFSET('11. SEGUIMIENTO 2026'!$P$14,INT((ROW()-13)/2),0)),"",OFFSET('11. SEGUIMIENTO 2026'!$P$14,INT((ROW()-13)/2),0)),IF(ISBLANK(OFFSET('9. METAS'!$T$20,INT((ROW()-14)/2),0)),"",OFFSET('9. METAS'!$T$20,INT((ROW()-14)/2),0)))</f>
        <v/>
      </c>
      <c r="M215" s="197" t="str">
        <f ca="1">IF(MOD(ROW()-13,2)=0,IF(ISBLANK(OFFSET('11. SEGUIMIENTO 2026'!$Q$14,INT((ROW()-13)/2),0)),"",OFFSET('11. SEGUIMIENTO 2026'!$Q$14,INT((ROW()-13)/2),0)),IF(ISBLANK(OFFSET('9. METAS'!$U$20,INT((ROW()-14)/2),0)),"",OFFSET('9. METAS'!$U$20,INT((ROW()-14)/2),0)))</f>
        <v/>
      </c>
      <c r="N215" s="769" t="str">
        <f ca="1">IFERROR(J215/J216,"ND")</f>
        <v>ND</v>
      </c>
      <c r="O215" s="771" t="str">
        <f ca="1">IFERROR(((J215+K215+L215+M215)/H215),"ND")</f>
        <v>ND</v>
      </c>
      <c r="P215" s="775"/>
    </row>
    <row r="216" spans="3:16">
      <c r="C216" s="747"/>
      <c r="D216" s="749"/>
      <c r="E216" s="749"/>
      <c r="F216" s="751"/>
      <c r="G216" s="753"/>
      <c r="H216" s="760"/>
      <c r="I216" s="764"/>
      <c r="J216" s="195" t="str">
        <f ca="1">IF(MOD(ROW()-13,2)=0,IF(ISBLANK(OFFSET('11. SEGUIMIENTO 2026'!$N$14,INT((ROW()-13)/2),0)),"",OFFSET('11. SEGUIMIENTO 2026'!$N$14,INT((ROW()-13)/2),0)),IF(ISBLANK(OFFSET('9. METAS'!$R$20,INT((ROW()-14)/2),0)),"",OFFSET('9. METAS'!$R$20,INT((ROW()-14)/2),0)))</f>
        <v/>
      </c>
      <c r="K216" s="196" t="str">
        <f ca="1">IF(MOD(ROW()-13,2)=0,IF(ISBLANK(OFFSET('11. SEGUIMIENTO 2026'!$O$14,INT((ROW()-13)/2),0)),"",OFFSET('11. SEGUIMIENTO 2026'!$O$14,INT((ROW()-13)/2),0)),IF(ISBLANK(OFFSET('9. METAS'!$S$20,INT((ROW()-14)/2),0)),"",OFFSET('9. METAS'!$S$20,INT((ROW()-14)/2),0)))</f>
        <v/>
      </c>
      <c r="L216" s="196" t="str">
        <f ca="1">IF(MOD(ROW()-13,2)=0,IF(ISBLANK(OFFSET('11. SEGUIMIENTO 2026'!$P$14,INT((ROW()-13)/2),0)),"",OFFSET('11. SEGUIMIENTO 2026'!$P$14,INT((ROW()-13)/2),0)),IF(ISBLANK(OFFSET('9. METAS'!$T$20,INT((ROW()-14)/2),0)),"",OFFSET('9. METAS'!$T$20,INT((ROW()-14)/2),0)))</f>
        <v/>
      </c>
      <c r="M216" s="197" t="str">
        <f ca="1">IF(MOD(ROW()-13,2)=0,IF(ISBLANK(OFFSET('11. SEGUIMIENTO 2026'!$Q$14,INT((ROW()-13)/2),0)),"",OFFSET('11. SEGUIMIENTO 2026'!$Q$14,INT((ROW()-13)/2),0)),IF(ISBLANK(OFFSET('9. METAS'!$U$20,INT((ROW()-14)/2),0)),"",OFFSET('9. METAS'!$U$20,INT((ROW()-14)/2),0)))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METAS'!$L$20,INT((ROW()-13)/2),0)),"",OFFSET('9. METAS'!$L$20,INT((ROW()-13)/2),0))</f>
        <v/>
      </c>
      <c r="I217" s="763"/>
      <c r="J217" s="195" t="str">
        <f ca="1">IF(MOD(ROW()-13,2)=0,IF(ISBLANK(OFFSET('11. SEGUIMIENTO 2026'!$N$14,INT((ROW()-13)/2),0)),"",OFFSET('11. SEGUIMIENTO 2026'!$N$14,INT((ROW()-13)/2),0)),IF(ISBLANK(OFFSET('9. METAS'!$R$20,INT((ROW()-14)/2),0)),"",OFFSET('9. METAS'!$R$20,INT((ROW()-14)/2),0)))</f>
        <v/>
      </c>
      <c r="K217" s="196" t="str">
        <f ca="1">IF(MOD(ROW()-13,2)=0,IF(ISBLANK(OFFSET('11. SEGUIMIENTO 2026'!$O$14,INT((ROW()-13)/2),0)),"",OFFSET('11. SEGUIMIENTO 2026'!$O$14,INT((ROW()-13)/2),0)),IF(ISBLANK(OFFSET('9. METAS'!$S$20,INT((ROW()-14)/2),0)),"",OFFSET('9. METAS'!$S$20,INT((ROW()-14)/2),0)))</f>
        <v/>
      </c>
      <c r="L217" s="196" t="str">
        <f ca="1">IF(MOD(ROW()-13,2)=0,IF(ISBLANK(OFFSET('11. SEGUIMIENTO 2026'!$P$14,INT((ROW()-13)/2),0)),"",OFFSET('11. SEGUIMIENTO 2026'!$P$14,INT((ROW()-13)/2),0)),IF(ISBLANK(OFFSET('9. METAS'!$T$20,INT((ROW()-14)/2),0)),"",OFFSET('9. METAS'!$T$20,INT((ROW()-14)/2),0)))</f>
        <v/>
      </c>
      <c r="M217" s="197" t="str">
        <f ca="1">IF(MOD(ROW()-13,2)=0,IF(ISBLANK(OFFSET('11. SEGUIMIENTO 2026'!$Q$14,INT((ROW()-13)/2),0)),"",OFFSET('11. SEGUIMIENTO 2026'!$Q$14,INT((ROW()-13)/2),0)),IF(ISBLANK(OFFSET('9. METAS'!$U$20,INT((ROW()-14)/2),0)),"",OFFSET('9. METAS'!$U$20,INT((ROW()-14)/2),0)))</f>
        <v/>
      </c>
      <c r="N217" s="769" t="str">
        <f ca="1">IFERROR(J217/J218,"ND")</f>
        <v>ND</v>
      </c>
      <c r="O217" s="771" t="str">
        <f ca="1">IFERROR(((J217+K217+L217+M217)/H217),"ND")</f>
        <v>ND</v>
      </c>
      <c r="P217" s="775"/>
    </row>
    <row r="218" spans="3:16">
      <c r="C218" s="747"/>
      <c r="D218" s="749"/>
      <c r="E218" s="749"/>
      <c r="F218" s="751"/>
      <c r="G218" s="753"/>
      <c r="H218" s="760"/>
      <c r="I218" s="764"/>
      <c r="J218" s="195" t="str">
        <f ca="1">IF(MOD(ROW()-13,2)=0,IF(ISBLANK(OFFSET('11. SEGUIMIENTO 2026'!$N$14,INT((ROW()-13)/2),0)),"",OFFSET('11. SEGUIMIENTO 2026'!$N$14,INT((ROW()-13)/2),0)),IF(ISBLANK(OFFSET('9. METAS'!$R$20,INT((ROW()-14)/2),0)),"",OFFSET('9. METAS'!$R$20,INT((ROW()-14)/2),0)))</f>
        <v/>
      </c>
      <c r="K218" s="196" t="str">
        <f ca="1">IF(MOD(ROW()-13,2)=0,IF(ISBLANK(OFFSET('11. SEGUIMIENTO 2026'!$O$14,INT((ROW()-13)/2),0)),"",OFFSET('11. SEGUIMIENTO 2026'!$O$14,INT((ROW()-13)/2),0)),IF(ISBLANK(OFFSET('9. METAS'!$S$20,INT((ROW()-14)/2),0)),"",OFFSET('9. METAS'!$S$20,INT((ROW()-14)/2),0)))</f>
        <v/>
      </c>
      <c r="L218" s="196" t="str">
        <f ca="1">IF(MOD(ROW()-13,2)=0,IF(ISBLANK(OFFSET('11. SEGUIMIENTO 2026'!$P$14,INT((ROW()-13)/2),0)),"",OFFSET('11. SEGUIMIENTO 2026'!$P$14,INT((ROW()-13)/2),0)),IF(ISBLANK(OFFSET('9. METAS'!$T$20,INT((ROW()-14)/2),0)),"",OFFSET('9. METAS'!$T$20,INT((ROW()-14)/2),0)))</f>
        <v/>
      </c>
      <c r="M218" s="197" t="str">
        <f ca="1">IF(MOD(ROW()-13,2)=0,IF(ISBLANK(OFFSET('11. SEGUIMIENTO 2026'!$Q$14,INT((ROW()-13)/2),0)),"",OFFSET('11. SEGUIMIENTO 2026'!$Q$14,INT((ROW()-13)/2),0)),IF(ISBLANK(OFFSET('9. METAS'!$U$20,INT((ROW()-14)/2),0)),"",OFFSET('9. METAS'!$U$20,INT((ROW()-14)/2),0)))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METAS'!$L$20,INT((ROW()-13)/2),0)),"",OFFSET('9. METAS'!$L$20,INT((ROW()-13)/2),0))</f>
        <v/>
      </c>
      <c r="I219" s="763"/>
      <c r="J219" s="195" t="str">
        <f ca="1">IF(MOD(ROW()-13,2)=0,IF(ISBLANK(OFFSET('11. SEGUIMIENTO 2026'!$N$14,INT((ROW()-13)/2),0)),"",OFFSET('11. SEGUIMIENTO 2026'!$N$14,INT((ROW()-13)/2),0)),IF(ISBLANK(OFFSET('9. METAS'!$R$20,INT((ROW()-14)/2),0)),"",OFFSET('9. METAS'!$R$20,INT((ROW()-14)/2),0)))</f>
        <v/>
      </c>
      <c r="K219" s="196" t="str">
        <f ca="1">IF(MOD(ROW()-13,2)=0,IF(ISBLANK(OFFSET('11. SEGUIMIENTO 2026'!$O$14,INT((ROW()-13)/2),0)),"",OFFSET('11. SEGUIMIENTO 2026'!$O$14,INT((ROW()-13)/2),0)),IF(ISBLANK(OFFSET('9. METAS'!$S$20,INT((ROW()-14)/2),0)),"",OFFSET('9. METAS'!$S$20,INT((ROW()-14)/2),0)))</f>
        <v/>
      </c>
      <c r="L219" s="196" t="str">
        <f ca="1">IF(MOD(ROW()-13,2)=0,IF(ISBLANK(OFFSET('11. SEGUIMIENTO 2026'!$P$14,INT((ROW()-13)/2),0)),"",OFFSET('11. SEGUIMIENTO 2026'!$P$14,INT((ROW()-13)/2),0)),IF(ISBLANK(OFFSET('9. METAS'!$T$20,INT((ROW()-14)/2),0)),"",OFFSET('9. METAS'!$T$20,INT((ROW()-14)/2),0)))</f>
        <v/>
      </c>
      <c r="M219" s="197" t="str">
        <f ca="1">IF(MOD(ROW()-13,2)=0,IF(ISBLANK(OFFSET('11. SEGUIMIENTO 2026'!$Q$14,INT((ROW()-13)/2),0)),"",OFFSET('11. SEGUIMIENTO 2026'!$Q$14,INT((ROW()-13)/2),0)),IF(ISBLANK(OFFSET('9. METAS'!$U$20,INT((ROW()-14)/2),0)),"",OFFSET('9. METAS'!$U$20,INT((ROW()-14)/2),0)))</f>
        <v/>
      </c>
      <c r="N219" s="769" t="str">
        <f ca="1">IFERROR(J219/J220,"ND")</f>
        <v>ND</v>
      </c>
      <c r="O219" s="771" t="str">
        <f ca="1">IFERROR(((J219+K219+L219+M219)/H219),"ND")</f>
        <v>ND</v>
      </c>
      <c r="P219" s="775"/>
    </row>
    <row r="220" spans="3:16">
      <c r="C220" s="747"/>
      <c r="D220" s="749"/>
      <c r="E220" s="749"/>
      <c r="F220" s="751"/>
      <c r="G220" s="753"/>
      <c r="H220" s="760"/>
      <c r="I220" s="764"/>
      <c r="J220" s="195" t="str">
        <f ca="1">IF(MOD(ROW()-13,2)=0,IF(ISBLANK(OFFSET('11. SEGUIMIENTO 2026'!$N$14,INT((ROW()-13)/2),0)),"",OFFSET('11. SEGUIMIENTO 2026'!$N$14,INT((ROW()-13)/2),0)),IF(ISBLANK(OFFSET('9. METAS'!$R$20,INT((ROW()-14)/2),0)),"",OFFSET('9. METAS'!$R$20,INT((ROW()-14)/2),0)))</f>
        <v/>
      </c>
      <c r="K220" s="196" t="str">
        <f ca="1">IF(MOD(ROW()-13,2)=0,IF(ISBLANK(OFFSET('11. SEGUIMIENTO 2026'!$O$14,INT((ROW()-13)/2),0)),"",OFFSET('11. SEGUIMIENTO 2026'!$O$14,INT((ROW()-13)/2),0)),IF(ISBLANK(OFFSET('9. METAS'!$S$20,INT((ROW()-14)/2),0)),"",OFFSET('9. METAS'!$S$20,INT((ROW()-14)/2),0)))</f>
        <v/>
      </c>
      <c r="L220" s="196" t="str">
        <f ca="1">IF(MOD(ROW()-13,2)=0,IF(ISBLANK(OFFSET('11. SEGUIMIENTO 2026'!$P$14,INT((ROW()-13)/2),0)),"",OFFSET('11. SEGUIMIENTO 2026'!$P$14,INT((ROW()-13)/2),0)),IF(ISBLANK(OFFSET('9. METAS'!$T$20,INT((ROW()-14)/2),0)),"",OFFSET('9. METAS'!$T$20,INT((ROW()-14)/2),0)))</f>
        <v/>
      </c>
      <c r="M220" s="197" t="str">
        <f ca="1">IF(MOD(ROW()-13,2)=0,IF(ISBLANK(OFFSET('11. SEGUIMIENTO 2026'!$Q$14,INT((ROW()-13)/2),0)),"",OFFSET('11. SEGUIMIENTO 2026'!$Q$14,INT((ROW()-13)/2),0)),IF(ISBLANK(OFFSET('9. METAS'!$U$20,INT((ROW()-14)/2),0)),"",OFFSET('9. METAS'!$U$20,INT((ROW()-14)/2),0)))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METAS'!$L$20,INT((ROW()-13)/2),0)),"",OFFSET('9. METAS'!$L$20,INT((ROW()-13)/2),0))</f>
        <v/>
      </c>
      <c r="I221" s="763"/>
      <c r="J221" s="195" t="str">
        <f ca="1">IF(MOD(ROW()-13,2)=0,IF(ISBLANK(OFFSET('11. SEGUIMIENTO 2026'!$N$14,INT((ROW()-13)/2),0)),"",OFFSET('11. SEGUIMIENTO 2026'!$N$14,INT((ROW()-13)/2),0)),IF(ISBLANK(OFFSET('9. METAS'!$R$20,INT((ROW()-14)/2),0)),"",OFFSET('9. METAS'!$R$20,INT((ROW()-14)/2),0)))</f>
        <v/>
      </c>
      <c r="K221" s="196" t="str">
        <f ca="1">IF(MOD(ROW()-13,2)=0,IF(ISBLANK(OFFSET('11. SEGUIMIENTO 2026'!$O$14,INT((ROW()-13)/2),0)),"",OFFSET('11. SEGUIMIENTO 2026'!$O$14,INT((ROW()-13)/2),0)),IF(ISBLANK(OFFSET('9. METAS'!$S$20,INT((ROW()-14)/2),0)),"",OFFSET('9. METAS'!$S$20,INT((ROW()-14)/2),0)))</f>
        <v/>
      </c>
      <c r="L221" s="196" t="str">
        <f ca="1">IF(MOD(ROW()-13,2)=0,IF(ISBLANK(OFFSET('11. SEGUIMIENTO 2026'!$P$14,INT((ROW()-13)/2),0)),"",OFFSET('11. SEGUIMIENTO 2026'!$P$14,INT((ROW()-13)/2),0)),IF(ISBLANK(OFFSET('9. METAS'!$T$20,INT((ROW()-14)/2),0)),"",OFFSET('9. METAS'!$T$20,INT((ROW()-14)/2),0)))</f>
        <v/>
      </c>
      <c r="M221" s="197" t="str">
        <f ca="1">IF(MOD(ROW()-13,2)=0,IF(ISBLANK(OFFSET('11. SEGUIMIENTO 2026'!$Q$14,INT((ROW()-13)/2),0)),"",OFFSET('11. SEGUIMIENTO 2026'!$Q$14,INT((ROW()-13)/2),0)),IF(ISBLANK(OFFSET('9. METAS'!$U$20,INT((ROW()-14)/2),0)),"",OFFSET('9. METAS'!$U$20,INT((ROW()-14)/2),0)))</f>
        <v/>
      </c>
      <c r="N221" s="769" t="str">
        <f ca="1">IFERROR(J221/J222,"ND")</f>
        <v>ND</v>
      </c>
      <c r="O221" s="771" t="str">
        <f ca="1">IFERROR(((J221+K221+L221+M221)/H221),"ND")</f>
        <v>ND</v>
      </c>
      <c r="P221" s="775"/>
    </row>
    <row r="222" spans="3:16">
      <c r="C222" s="747"/>
      <c r="D222" s="749"/>
      <c r="E222" s="749"/>
      <c r="F222" s="751"/>
      <c r="G222" s="753"/>
      <c r="H222" s="760"/>
      <c r="I222" s="764"/>
      <c r="J222" s="195" t="str">
        <f ca="1">IF(MOD(ROW()-13,2)=0,IF(ISBLANK(OFFSET('11. SEGUIMIENTO 2026'!$N$14,INT((ROW()-13)/2),0)),"",OFFSET('11. SEGUIMIENTO 2026'!$N$14,INT((ROW()-13)/2),0)),IF(ISBLANK(OFFSET('9. METAS'!$R$20,INT((ROW()-14)/2),0)),"",OFFSET('9. METAS'!$R$20,INT((ROW()-14)/2),0)))</f>
        <v/>
      </c>
      <c r="K222" s="196" t="str">
        <f ca="1">IF(MOD(ROW()-13,2)=0,IF(ISBLANK(OFFSET('11. SEGUIMIENTO 2026'!$O$14,INT((ROW()-13)/2),0)),"",OFFSET('11. SEGUIMIENTO 2026'!$O$14,INT((ROW()-13)/2),0)),IF(ISBLANK(OFFSET('9. METAS'!$S$20,INT((ROW()-14)/2),0)),"",OFFSET('9. METAS'!$S$20,INT((ROW()-14)/2),0)))</f>
        <v/>
      </c>
      <c r="L222" s="196" t="str">
        <f ca="1">IF(MOD(ROW()-13,2)=0,IF(ISBLANK(OFFSET('11. SEGUIMIENTO 2026'!$P$14,INT((ROW()-13)/2),0)),"",OFFSET('11. SEGUIMIENTO 2026'!$P$14,INT((ROW()-13)/2),0)),IF(ISBLANK(OFFSET('9. METAS'!$T$20,INT((ROW()-14)/2),0)),"",OFFSET('9. METAS'!$T$20,INT((ROW()-14)/2),0)))</f>
        <v/>
      </c>
      <c r="M222" s="197" t="str">
        <f ca="1">IF(MOD(ROW()-13,2)=0,IF(ISBLANK(OFFSET('11. SEGUIMIENTO 2026'!$Q$14,INT((ROW()-13)/2),0)),"",OFFSET('11. SEGUIMIENTO 2026'!$Q$14,INT((ROW()-13)/2),0)),IF(ISBLANK(OFFSET('9. METAS'!$U$20,INT((ROW()-14)/2),0)),"",OFFSET('9. METAS'!$U$20,INT((ROW()-14)/2),0)))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METAS'!$L$20,INT((ROW()-13)/2),0)),"",OFFSET('9. METAS'!$L$20,INT((ROW()-13)/2),0))</f>
        <v/>
      </c>
      <c r="I223" s="763"/>
      <c r="J223" s="195" t="str">
        <f ca="1">IF(MOD(ROW()-13,2)=0,IF(ISBLANK(OFFSET('11. SEGUIMIENTO 2026'!$N$14,INT((ROW()-13)/2),0)),"",OFFSET('11. SEGUIMIENTO 2026'!$N$14,INT((ROW()-13)/2),0)),IF(ISBLANK(OFFSET('9. METAS'!$R$20,INT((ROW()-14)/2),0)),"",OFFSET('9. METAS'!$R$20,INT((ROW()-14)/2),0)))</f>
        <v/>
      </c>
      <c r="K223" s="196" t="str">
        <f ca="1">IF(MOD(ROW()-13,2)=0,IF(ISBLANK(OFFSET('11. SEGUIMIENTO 2026'!$O$14,INT((ROW()-13)/2),0)),"",OFFSET('11. SEGUIMIENTO 2026'!$O$14,INT((ROW()-13)/2),0)),IF(ISBLANK(OFFSET('9. METAS'!$S$20,INT((ROW()-14)/2),0)),"",OFFSET('9. METAS'!$S$20,INT((ROW()-14)/2),0)))</f>
        <v/>
      </c>
      <c r="L223" s="196" t="str">
        <f ca="1">IF(MOD(ROW()-13,2)=0,IF(ISBLANK(OFFSET('11. SEGUIMIENTO 2026'!$P$14,INT((ROW()-13)/2),0)),"",OFFSET('11. SEGUIMIENTO 2026'!$P$14,INT((ROW()-13)/2),0)),IF(ISBLANK(OFFSET('9. METAS'!$T$20,INT((ROW()-14)/2),0)),"",OFFSET('9. METAS'!$T$20,INT((ROW()-14)/2),0)))</f>
        <v/>
      </c>
      <c r="M223" s="197" t="str">
        <f ca="1">IF(MOD(ROW()-13,2)=0,IF(ISBLANK(OFFSET('11. SEGUIMIENTO 2026'!$Q$14,INT((ROW()-13)/2),0)),"",OFFSET('11. SEGUIMIENTO 2026'!$Q$14,INT((ROW()-13)/2),0)),IF(ISBLANK(OFFSET('9. METAS'!$U$20,INT((ROW()-14)/2),0)),"",OFFSET('9. METAS'!$U$20,INT((ROW()-14)/2),0)))</f>
        <v/>
      </c>
      <c r="N223" s="769" t="str">
        <f ca="1">IFERROR(J223/J224,"ND")</f>
        <v>ND</v>
      </c>
      <c r="O223" s="771" t="str">
        <f ca="1">IFERROR(((J223+K223+L223+M223)/H223),"ND")</f>
        <v>ND</v>
      </c>
      <c r="P223" s="775"/>
    </row>
    <row r="224" spans="3:16">
      <c r="C224" s="747"/>
      <c r="D224" s="749"/>
      <c r="E224" s="749"/>
      <c r="F224" s="751"/>
      <c r="G224" s="753"/>
      <c r="H224" s="760"/>
      <c r="I224" s="764"/>
      <c r="J224" s="195" t="str">
        <f ca="1">IF(MOD(ROW()-13,2)=0,IF(ISBLANK(OFFSET('11. SEGUIMIENTO 2026'!$N$14,INT((ROW()-13)/2),0)),"",OFFSET('11. SEGUIMIENTO 2026'!$N$14,INT((ROW()-13)/2),0)),IF(ISBLANK(OFFSET('9. METAS'!$R$20,INT((ROW()-14)/2),0)),"",OFFSET('9. METAS'!$R$20,INT((ROW()-14)/2),0)))</f>
        <v/>
      </c>
      <c r="K224" s="196" t="str">
        <f ca="1">IF(MOD(ROW()-13,2)=0,IF(ISBLANK(OFFSET('11. SEGUIMIENTO 2026'!$O$14,INT((ROW()-13)/2),0)),"",OFFSET('11. SEGUIMIENTO 2026'!$O$14,INT((ROW()-13)/2),0)),IF(ISBLANK(OFFSET('9. METAS'!$S$20,INT((ROW()-14)/2),0)),"",OFFSET('9. METAS'!$S$20,INT((ROW()-14)/2),0)))</f>
        <v/>
      </c>
      <c r="L224" s="196" t="str">
        <f ca="1">IF(MOD(ROW()-13,2)=0,IF(ISBLANK(OFFSET('11. SEGUIMIENTO 2026'!$P$14,INT((ROW()-13)/2),0)),"",OFFSET('11. SEGUIMIENTO 2026'!$P$14,INT((ROW()-13)/2),0)),IF(ISBLANK(OFFSET('9. METAS'!$T$20,INT((ROW()-14)/2),0)),"",OFFSET('9. METAS'!$T$20,INT((ROW()-14)/2),0)))</f>
        <v/>
      </c>
      <c r="M224" s="197" t="str">
        <f ca="1">IF(MOD(ROW()-13,2)=0,IF(ISBLANK(OFFSET('11. SEGUIMIENTO 2026'!$Q$14,INT((ROW()-13)/2),0)),"",OFFSET('11. SEGUIMIENTO 2026'!$Q$14,INT((ROW()-13)/2),0)),IF(ISBLANK(OFFSET('9. METAS'!$U$20,INT((ROW()-14)/2),0)),"",OFFSET('9. METAS'!$U$20,INT((ROW()-14)/2),0)))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METAS'!$L$20,INT((ROW()-13)/2),0)),"",OFFSET('9. METAS'!$L$20,INT((ROW()-13)/2),0))</f>
        <v/>
      </c>
      <c r="I225" s="763"/>
      <c r="J225" s="195" t="str">
        <f ca="1">IF(MOD(ROW()-13,2)=0,IF(ISBLANK(OFFSET('11. SEGUIMIENTO 2026'!$N$14,INT((ROW()-13)/2),0)),"",OFFSET('11. SEGUIMIENTO 2026'!$N$14,INT((ROW()-13)/2),0)),IF(ISBLANK(OFFSET('9. METAS'!$R$20,INT((ROW()-14)/2),0)),"",OFFSET('9. METAS'!$R$20,INT((ROW()-14)/2),0)))</f>
        <v/>
      </c>
      <c r="K225" s="196" t="str">
        <f ca="1">IF(MOD(ROW()-13,2)=0,IF(ISBLANK(OFFSET('11. SEGUIMIENTO 2026'!$O$14,INT((ROW()-13)/2),0)),"",OFFSET('11. SEGUIMIENTO 2026'!$O$14,INT((ROW()-13)/2),0)),IF(ISBLANK(OFFSET('9. METAS'!$S$20,INT((ROW()-14)/2),0)),"",OFFSET('9. METAS'!$S$20,INT((ROW()-14)/2),0)))</f>
        <v/>
      </c>
      <c r="L225" s="196" t="str">
        <f ca="1">IF(MOD(ROW()-13,2)=0,IF(ISBLANK(OFFSET('11. SEGUIMIENTO 2026'!$P$14,INT((ROW()-13)/2),0)),"",OFFSET('11. SEGUIMIENTO 2026'!$P$14,INT((ROW()-13)/2),0)),IF(ISBLANK(OFFSET('9. METAS'!$T$20,INT((ROW()-14)/2),0)),"",OFFSET('9. METAS'!$T$20,INT((ROW()-14)/2),0)))</f>
        <v/>
      </c>
      <c r="M225" s="197" t="str">
        <f ca="1">IF(MOD(ROW()-13,2)=0,IF(ISBLANK(OFFSET('11. SEGUIMIENTO 2026'!$Q$14,INT((ROW()-13)/2),0)),"",OFFSET('11. SEGUIMIENTO 2026'!$Q$14,INT((ROW()-13)/2),0)),IF(ISBLANK(OFFSET('9. METAS'!$U$20,INT((ROW()-14)/2),0)),"",OFFSET('9. METAS'!$U$20,INT((ROW()-14)/2),0)))</f>
        <v/>
      </c>
      <c r="N225" s="769" t="str">
        <f ca="1">IFERROR(J225/J226,"ND")</f>
        <v>ND</v>
      </c>
      <c r="O225" s="771" t="str">
        <f ca="1">IFERROR(((J225+K225+L225+M225)/H225),"ND")</f>
        <v>ND</v>
      </c>
      <c r="P225" s="775"/>
    </row>
    <row r="226" spans="3:16">
      <c r="C226" s="747"/>
      <c r="D226" s="749"/>
      <c r="E226" s="749"/>
      <c r="F226" s="751"/>
      <c r="G226" s="753"/>
      <c r="H226" s="760"/>
      <c r="I226" s="764"/>
      <c r="J226" s="195" t="str">
        <f ca="1">IF(MOD(ROW()-13,2)=0,IF(ISBLANK(OFFSET('11. SEGUIMIENTO 2026'!$N$14,INT((ROW()-13)/2),0)),"",OFFSET('11. SEGUIMIENTO 2026'!$N$14,INT((ROW()-13)/2),0)),IF(ISBLANK(OFFSET('9. METAS'!$R$20,INT((ROW()-14)/2),0)),"",OFFSET('9. METAS'!$R$20,INT((ROW()-14)/2),0)))</f>
        <v/>
      </c>
      <c r="K226" s="196" t="str">
        <f ca="1">IF(MOD(ROW()-13,2)=0,IF(ISBLANK(OFFSET('11. SEGUIMIENTO 2026'!$O$14,INT((ROW()-13)/2),0)),"",OFFSET('11. SEGUIMIENTO 2026'!$O$14,INT((ROW()-13)/2),0)),IF(ISBLANK(OFFSET('9. METAS'!$S$20,INT((ROW()-14)/2),0)),"",OFFSET('9. METAS'!$S$20,INT((ROW()-14)/2),0)))</f>
        <v/>
      </c>
      <c r="L226" s="196" t="str">
        <f ca="1">IF(MOD(ROW()-13,2)=0,IF(ISBLANK(OFFSET('11. SEGUIMIENTO 2026'!$P$14,INT((ROW()-13)/2),0)),"",OFFSET('11. SEGUIMIENTO 2026'!$P$14,INT((ROW()-13)/2),0)),IF(ISBLANK(OFFSET('9. METAS'!$T$20,INT((ROW()-14)/2),0)),"",OFFSET('9. METAS'!$T$20,INT((ROW()-14)/2),0)))</f>
        <v/>
      </c>
      <c r="M226" s="197" t="str">
        <f ca="1">IF(MOD(ROW()-13,2)=0,IF(ISBLANK(OFFSET('11. SEGUIMIENTO 2026'!$Q$14,INT((ROW()-13)/2),0)),"",OFFSET('11. SEGUIMIENTO 2026'!$Q$14,INT((ROW()-13)/2),0)),IF(ISBLANK(OFFSET('9. METAS'!$U$20,INT((ROW()-14)/2),0)),"",OFFSET('9. METAS'!$U$20,INT((ROW()-14)/2),0)))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METAS'!$L$20,INT((ROW()-13)/2),0)),"",OFFSET('9. METAS'!$L$20,INT((ROW()-13)/2),0))</f>
        <v/>
      </c>
      <c r="I227" s="763"/>
      <c r="J227" s="195" t="str">
        <f ca="1">IF(MOD(ROW()-13,2)=0,IF(ISBLANK(OFFSET('11. SEGUIMIENTO 2026'!$N$14,INT((ROW()-13)/2),0)),"",OFFSET('11. SEGUIMIENTO 2026'!$N$14,INT((ROW()-13)/2),0)),IF(ISBLANK(OFFSET('9. METAS'!$R$20,INT((ROW()-14)/2),0)),"",OFFSET('9. METAS'!$R$20,INT((ROW()-14)/2),0)))</f>
        <v/>
      </c>
      <c r="K227" s="196" t="str">
        <f ca="1">IF(MOD(ROW()-13,2)=0,IF(ISBLANK(OFFSET('11. SEGUIMIENTO 2026'!$O$14,INT((ROW()-13)/2),0)),"",OFFSET('11. SEGUIMIENTO 2026'!$O$14,INT((ROW()-13)/2),0)),IF(ISBLANK(OFFSET('9. METAS'!$S$20,INT((ROW()-14)/2),0)),"",OFFSET('9. METAS'!$S$20,INT((ROW()-14)/2),0)))</f>
        <v/>
      </c>
      <c r="L227" s="196" t="str">
        <f ca="1">IF(MOD(ROW()-13,2)=0,IF(ISBLANK(OFFSET('11. SEGUIMIENTO 2026'!$P$14,INT((ROW()-13)/2),0)),"",OFFSET('11. SEGUIMIENTO 2026'!$P$14,INT((ROW()-13)/2),0)),IF(ISBLANK(OFFSET('9. METAS'!$T$20,INT((ROW()-14)/2),0)),"",OFFSET('9. METAS'!$T$20,INT((ROW()-14)/2),0)))</f>
        <v/>
      </c>
      <c r="M227" s="197" t="str">
        <f ca="1">IF(MOD(ROW()-13,2)=0,IF(ISBLANK(OFFSET('11. SEGUIMIENTO 2026'!$Q$14,INT((ROW()-13)/2),0)),"",OFFSET('11. SEGUIMIENTO 2026'!$Q$14,INT((ROW()-13)/2),0)),IF(ISBLANK(OFFSET('9. METAS'!$U$20,INT((ROW()-14)/2),0)),"",OFFSET('9. METAS'!$U$20,INT((ROW()-14)/2),0)))</f>
        <v/>
      </c>
      <c r="N227" s="769" t="str">
        <f ca="1">IFERROR(J227/J228,"ND")</f>
        <v>ND</v>
      </c>
      <c r="O227" s="771" t="str">
        <f ca="1">IFERROR(((J227+K227+L227+M227)/H227),"ND")</f>
        <v>ND</v>
      </c>
      <c r="P227" s="775"/>
    </row>
    <row r="228" spans="3:16">
      <c r="C228" s="747"/>
      <c r="D228" s="749"/>
      <c r="E228" s="749"/>
      <c r="F228" s="751"/>
      <c r="G228" s="753"/>
      <c r="H228" s="760"/>
      <c r="I228" s="764"/>
      <c r="J228" s="195" t="str">
        <f ca="1">IF(MOD(ROW()-13,2)=0,IF(ISBLANK(OFFSET('11. SEGUIMIENTO 2026'!$N$14,INT((ROW()-13)/2),0)),"",OFFSET('11. SEGUIMIENTO 2026'!$N$14,INT((ROW()-13)/2),0)),IF(ISBLANK(OFFSET('9. METAS'!$R$20,INT((ROW()-14)/2),0)),"",OFFSET('9. METAS'!$R$20,INT((ROW()-14)/2),0)))</f>
        <v/>
      </c>
      <c r="K228" s="196" t="str">
        <f ca="1">IF(MOD(ROW()-13,2)=0,IF(ISBLANK(OFFSET('11. SEGUIMIENTO 2026'!$O$14,INT((ROW()-13)/2),0)),"",OFFSET('11. SEGUIMIENTO 2026'!$O$14,INT((ROW()-13)/2),0)),IF(ISBLANK(OFFSET('9. METAS'!$S$20,INT((ROW()-14)/2),0)),"",OFFSET('9. METAS'!$S$20,INT((ROW()-14)/2),0)))</f>
        <v/>
      </c>
      <c r="L228" s="196" t="str">
        <f ca="1">IF(MOD(ROW()-13,2)=0,IF(ISBLANK(OFFSET('11. SEGUIMIENTO 2026'!$P$14,INT((ROW()-13)/2),0)),"",OFFSET('11. SEGUIMIENTO 2026'!$P$14,INT((ROW()-13)/2),0)),IF(ISBLANK(OFFSET('9. METAS'!$T$20,INT((ROW()-14)/2),0)),"",OFFSET('9. METAS'!$T$20,INT((ROW()-14)/2),0)))</f>
        <v/>
      </c>
      <c r="M228" s="197" t="str">
        <f ca="1">IF(MOD(ROW()-13,2)=0,IF(ISBLANK(OFFSET('11. SEGUIMIENTO 2026'!$Q$14,INT((ROW()-13)/2),0)),"",OFFSET('11. SEGUIMIENTO 2026'!$Q$14,INT((ROW()-13)/2),0)),IF(ISBLANK(OFFSET('9. METAS'!$U$20,INT((ROW()-14)/2),0)),"",OFFSET('9. METAS'!$U$20,INT((ROW()-14)/2),0)))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METAS'!$L$20,INT((ROW()-13)/2),0)),"",OFFSET('9. METAS'!$L$20,INT((ROW()-13)/2),0))</f>
        <v/>
      </c>
      <c r="I229" s="763"/>
      <c r="J229" s="195" t="str">
        <f ca="1">IF(MOD(ROW()-13,2)=0,IF(ISBLANK(OFFSET('11. SEGUIMIENTO 2026'!$N$14,INT((ROW()-13)/2),0)),"",OFFSET('11. SEGUIMIENTO 2026'!$N$14,INT((ROW()-13)/2),0)),IF(ISBLANK(OFFSET('9. METAS'!$R$20,INT((ROW()-14)/2),0)),"",OFFSET('9. METAS'!$R$20,INT((ROW()-14)/2),0)))</f>
        <v/>
      </c>
      <c r="K229" s="196" t="str">
        <f ca="1">IF(MOD(ROW()-13,2)=0,IF(ISBLANK(OFFSET('11. SEGUIMIENTO 2026'!$O$14,INT((ROW()-13)/2),0)),"",OFFSET('11. SEGUIMIENTO 2026'!$O$14,INT((ROW()-13)/2),0)),IF(ISBLANK(OFFSET('9. METAS'!$S$20,INT((ROW()-14)/2),0)),"",OFFSET('9. METAS'!$S$20,INT((ROW()-14)/2),0)))</f>
        <v/>
      </c>
      <c r="L229" s="196" t="str">
        <f ca="1">IF(MOD(ROW()-13,2)=0,IF(ISBLANK(OFFSET('11. SEGUIMIENTO 2026'!$P$14,INT((ROW()-13)/2),0)),"",OFFSET('11. SEGUIMIENTO 2026'!$P$14,INT((ROW()-13)/2),0)),IF(ISBLANK(OFFSET('9. METAS'!$T$20,INT((ROW()-14)/2),0)),"",OFFSET('9. METAS'!$T$20,INT((ROW()-14)/2),0)))</f>
        <v/>
      </c>
      <c r="M229" s="197" t="str">
        <f ca="1">IF(MOD(ROW()-13,2)=0,IF(ISBLANK(OFFSET('11. SEGUIMIENTO 2026'!$Q$14,INT((ROW()-13)/2),0)),"",OFFSET('11. SEGUIMIENTO 2026'!$Q$14,INT((ROW()-13)/2),0)),IF(ISBLANK(OFFSET('9. METAS'!$U$20,INT((ROW()-14)/2),0)),"",OFFSET('9. METAS'!$U$20,INT((ROW()-14)/2),0)))</f>
        <v/>
      </c>
      <c r="N229" s="769" t="str">
        <f ca="1">IFERROR(J229/J230,"ND")</f>
        <v>ND</v>
      </c>
      <c r="O229" s="771" t="str">
        <f ca="1">IFERROR(((J229+K229+L229+M229)/H229),"ND")</f>
        <v>ND</v>
      </c>
      <c r="P229" s="775"/>
    </row>
    <row r="230" spans="3:16">
      <c r="C230" s="747"/>
      <c r="D230" s="749"/>
      <c r="E230" s="749"/>
      <c r="F230" s="751"/>
      <c r="G230" s="753"/>
      <c r="H230" s="760"/>
      <c r="I230" s="764"/>
      <c r="J230" s="195" t="str">
        <f ca="1">IF(MOD(ROW()-13,2)=0,IF(ISBLANK(OFFSET('11. SEGUIMIENTO 2026'!$N$14,INT((ROW()-13)/2),0)),"",OFFSET('11. SEGUIMIENTO 2026'!$N$14,INT((ROW()-13)/2),0)),IF(ISBLANK(OFFSET('9. METAS'!$R$20,INT((ROW()-14)/2),0)),"",OFFSET('9. METAS'!$R$20,INT((ROW()-14)/2),0)))</f>
        <v/>
      </c>
      <c r="K230" s="196" t="str">
        <f ca="1">IF(MOD(ROW()-13,2)=0,IF(ISBLANK(OFFSET('11. SEGUIMIENTO 2026'!$O$14,INT((ROW()-13)/2),0)),"",OFFSET('11. SEGUIMIENTO 2026'!$O$14,INT((ROW()-13)/2),0)),IF(ISBLANK(OFFSET('9. METAS'!$S$20,INT((ROW()-14)/2),0)),"",OFFSET('9. METAS'!$S$20,INT((ROW()-14)/2),0)))</f>
        <v/>
      </c>
      <c r="L230" s="196" t="str">
        <f ca="1">IF(MOD(ROW()-13,2)=0,IF(ISBLANK(OFFSET('11. SEGUIMIENTO 2026'!$P$14,INT((ROW()-13)/2),0)),"",OFFSET('11. SEGUIMIENTO 2026'!$P$14,INT((ROW()-13)/2),0)),IF(ISBLANK(OFFSET('9. METAS'!$T$20,INT((ROW()-14)/2),0)),"",OFFSET('9. METAS'!$T$20,INT((ROW()-14)/2),0)))</f>
        <v/>
      </c>
      <c r="M230" s="197" t="str">
        <f ca="1">IF(MOD(ROW()-13,2)=0,IF(ISBLANK(OFFSET('11. SEGUIMIENTO 2026'!$Q$14,INT((ROW()-13)/2),0)),"",OFFSET('11. SEGUIMIENTO 2026'!$Q$14,INT((ROW()-13)/2),0)),IF(ISBLANK(OFFSET('9. METAS'!$U$20,INT((ROW()-14)/2),0)),"",OFFSET('9. METAS'!$U$20,INT((ROW()-14)/2),0)))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METAS'!$L$20,INT((ROW()-13)/2),0)),"",OFFSET('9. METAS'!$L$20,INT((ROW()-13)/2),0))</f>
        <v/>
      </c>
      <c r="I231" s="763"/>
      <c r="J231" s="195" t="str">
        <f ca="1">IF(MOD(ROW()-13,2)=0,IF(ISBLANK(OFFSET('11. SEGUIMIENTO 2026'!$N$14,INT((ROW()-13)/2),0)),"",OFFSET('11. SEGUIMIENTO 2026'!$N$14,INT((ROW()-13)/2),0)),IF(ISBLANK(OFFSET('9. METAS'!$R$20,INT((ROW()-14)/2),0)),"",OFFSET('9. METAS'!$R$20,INT((ROW()-14)/2),0)))</f>
        <v/>
      </c>
      <c r="K231" s="196" t="str">
        <f ca="1">IF(MOD(ROW()-13,2)=0,IF(ISBLANK(OFFSET('11. SEGUIMIENTO 2026'!$O$14,INT((ROW()-13)/2),0)),"",OFFSET('11. SEGUIMIENTO 2026'!$O$14,INT((ROW()-13)/2),0)),IF(ISBLANK(OFFSET('9. METAS'!$S$20,INT((ROW()-14)/2),0)),"",OFFSET('9. METAS'!$S$20,INT((ROW()-14)/2),0)))</f>
        <v/>
      </c>
      <c r="L231" s="196" t="str">
        <f ca="1">IF(MOD(ROW()-13,2)=0,IF(ISBLANK(OFFSET('11. SEGUIMIENTO 2026'!$P$14,INT((ROW()-13)/2),0)),"",OFFSET('11. SEGUIMIENTO 2026'!$P$14,INT((ROW()-13)/2),0)),IF(ISBLANK(OFFSET('9. METAS'!$T$20,INT((ROW()-14)/2),0)),"",OFFSET('9. METAS'!$T$20,INT((ROW()-14)/2),0)))</f>
        <v/>
      </c>
      <c r="M231" s="197" t="str">
        <f ca="1">IF(MOD(ROW()-13,2)=0,IF(ISBLANK(OFFSET('11. SEGUIMIENTO 2026'!$Q$14,INT((ROW()-13)/2),0)),"",OFFSET('11. SEGUIMIENTO 2026'!$Q$14,INT((ROW()-13)/2),0)),IF(ISBLANK(OFFSET('9. METAS'!$U$20,INT((ROW()-14)/2),0)),"",OFFSET('9. METAS'!$U$20,INT((ROW()-14)/2),0)))</f>
        <v/>
      </c>
      <c r="N231" s="769" t="str">
        <f ca="1">IFERROR(J231/J232,"ND")</f>
        <v>ND</v>
      </c>
      <c r="O231" s="771" t="str">
        <f ca="1">IFERROR(((J231+K231+L231+M231)/H231),"ND")</f>
        <v>ND</v>
      </c>
      <c r="P231" s="775"/>
    </row>
    <row r="232" spans="3:16">
      <c r="C232" s="747"/>
      <c r="D232" s="749"/>
      <c r="E232" s="749"/>
      <c r="F232" s="751"/>
      <c r="G232" s="753"/>
      <c r="H232" s="760"/>
      <c r="I232" s="764"/>
      <c r="J232" s="195" t="str">
        <f ca="1">IF(MOD(ROW()-13,2)=0,IF(ISBLANK(OFFSET('11. SEGUIMIENTO 2026'!$N$14,INT((ROW()-13)/2),0)),"",OFFSET('11. SEGUIMIENTO 2026'!$N$14,INT((ROW()-13)/2),0)),IF(ISBLANK(OFFSET('9. METAS'!$R$20,INT((ROW()-14)/2),0)),"",OFFSET('9. METAS'!$R$20,INT((ROW()-14)/2),0)))</f>
        <v/>
      </c>
      <c r="K232" s="196" t="str">
        <f ca="1">IF(MOD(ROW()-13,2)=0,IF(ISBLANK(OFFSET('11. SEGUIMIENTO 2026'!$O$14,INT((ROW()-13)/2),0)),"",OFFSET('11. SEGUIMIENTO 2026'!$O$14,INT((ROW()-13)/2),0)),IF(ISBLANK(OFFSET('9. METAS'!$S$20,INT((ROW()-14)/2),0)),"",OFFSET('9. METAS'!$S$20,INT((ROW()-14)/2),0)))</f>
        <v/>
      </c>
      <c r="L232" s="196" t="str">
        <f ca="1">IF(MOD(ROW()-13,2)=0,IF(ISBLANK(OFFSET('11. SEGUIMIENTO 2026'!$P$14,INT((ROW()-13)/2),0)),"",OFFSET('11. SEGUIMIENTO 2026'!$P$14,INT((ROW()-13)/2),0)),IF(ISBLANK(OFFSET('9. METAS'!$T$20,INT((ROW()-14)/2),0)),"",OFFSET('9. METAS'!$T$20,INT((ROW()-14)/2),0)))</f>
        <v/>
      </c>
      <c r="M232" s="197" t="str">
        <f ca="1">IF(MOD(ROW()-13,2)=0,IF(ISBLANK(OFFSET('11. SEGUIMIENTO 2026'!$Q$14,INT((ROW()-13)/2),0)),"",OFFSET('11. SEGUIMIENTO 2026'!$Q$14,INT((ROW()-13)/2),0)),IF(ISBLANK(OFFSET('9. METAS'!$U$20,INT((ROW()-14)/2),0)),"",OFFSET('9. METAS'!$U$20,INT((ROW()-14)/2),0)))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METAS'!$L$20,INT((ROW()-13)/2),0)),"",OFFSET('9. METAS'!$L$20,INT((ROW()-13)/2),0))</f>
        <v/>
      </c>
      <c r="I233" s="763"/>
      <c r="J233" s="195" t="str">
        <f ca="1">IF(MOD(ROW()-13,2)=0,IF(ISBLANK(OFFSET('11. SEGUIMIENTO 2026'!$N$14,INT((ROW()-13)/2),0)),"",OFFSET('11. SEGUIMIENTO 2026'!$N$14,INT((ROW()-13)/2),0)),IF(ISBLANK(OFFSET('9. METAS'!$R$20,INT((ROW()-14)/2),0)),"",OFFSET('9. METAS'!$R$20,INT((ROW()-14)/2),0)))</f>
        <v/>
      </c>
      <c r="K233" s="196" t="str">
        <f ca="1">IF(MOD(ROW()-13,2)=0,IF(ISBLANK(OFFSET('11. SEGUIMIENTO 2026'!$O$14,INT((ROW()-13)/2),0)),"",OFFSET('11. SEGUIMIENTO 2026'!$O$14,INT((ROW()-13)/2),0)),IF(ISBLANK(OFFSET('9. METAS'!$S$20,INT((ROW()-14)/2),0)),"",OFFSET('9. METAS'!$S$20,INT((ROW()-14)/2),0)))</f>
        <v/>
      </c>
      <c r="L233" s="196" t="str">
        <f ca="1">IF(MOD(ROW()-13,2)=0,IF(ISBLANK(OFFSET('11. SEGUIMIENTO 2026'!$P$14,INT((ROW()-13)/2),0)),"",OFFSET('11. SEGUIMIENTO 2026'!$P$14,INT((ROW()-13)/2),0)),IF(ISBLANK(OFFSET('9. METAS'!$T$20,INT((ROW()-14)/2),0)),"",OFFSET('9. METAS'!$T$20,INT((ROW()-14)/2),0)))</f>
        <v/>
      </c>
      <c r="M233" s="197" t="str">
        <f ca="1">IF(MOD(ROW()-13,2)=0,IF(ISBLANK(OFFSET('11. SEGUIMIENTO 2026'!$Q$14,INT((ROW()-13)/2),0)),"",OFFSET('11. SEGUIMIENTO 2026'!$Q$14,INT((ROW()-13)/2),0)),IF(ISBLANK(OFFSET('9. METAS'!$U$20,INT((ROW()-14)/2),0)),"",OFFSET('9. METAS'!$U$20,INT((ROW()-14)/2),0)))</f>
        <v/>
      </c>
      <c r="N233" s="769" t="str">
        <f ca="1">IFERROR(J233/J234,"ND")</f>
        <v>ND</v>
      </c>
      <c r="O233" s="771" t="str">
        <f ca="1">IFERROR(((J233+K233+L233+M233)/H233),"ND")</f>
        <v>ND</v>
      </c>
      <c r="P233" s="775"/>
    </row>
    <row r="234" spans="3:16">
      <c r="C234" s="747"/>
      <c r="D234" s="749"/>
      <c r="E234" s="749"/>
      <c r="F234" s="751"/>
      <c r="G234" s="753"/>
      <c r="H234" s="760"/>
      <c r="I234" s="764"/>
      <c r="J234" s="195" t="str">
        <f ca="1">IF(MOD(ROW()-13,2)=0,IF(ISBLANK(OFFSET('11. SEGUIMIENTO 2026'!$N$14,INT((ROW()-13)/2),0)),"",OFFSET('11. SEGUIMIENTO 2026'!$N$14,INT((ROW()-13)/2),0)),IF(ISBLANK(OFFSET('9. METAS'!$R$20,INT((ROW()-14)/2),0)),"",OFFSET('9. METAS'!$R$20,INT((ROW()-14)/2),0)))</f>
        <v/>
      </c>
      <c r="K234" s="196" t="str">
        <f ca="1">IF(MOD(ROW()-13,2)=0,IF(ISBLANK(OFFSET('11. SEGUIMIENTO 2026'!$O$14,INT((ROW()-13)/2),0)),"",OFFSET('11. SEGUIMIENTO 2026'!$O$14,INT((ROW()-13)/2),0)),IF(ISBLANK(OFFSET('9. METAS'!$S$20,INT((ROW()-14)/2),0)),"",OFFSET('9. METAS'!$S$20,INT((ROW()-14)/2),0)))</f>
        <v/>
      </c>
      <c r="L234" s="196" t="str">
        <f ca="1">IF(MOD(ROW()-13,2)=0,IF(ISBLANK(OFFSET('11. SEGUIMIENTO 2026'!$P$14,INT((ROW()-13)/2),0)),"",OFFSET('11. SEGUIMIENTO 2026'!$P$14,INT((ROW()-13)/2),0)),IF(ISBLANK(OFFSET('9. METAS'!$T$20,INT((ROW()-14)/2),0)),"",OFFSET('9. METAS'!$T$20,INT((ROW()-14)/2),0)))</f>
        <v/>
      </c>
      <c r="M234" s="197" t="str">
        <f ca="1">IF(MOD(ROW()-13,2)=0,IF(ISBLANK(OFFSET('11. SEGUIMIENTO 2026'!$Q$14,INT((ROW()-13)/2),0)),"",OFFSET('11. SEGUIMIENTO 2026'!$Q$14,INT((ROW()-13)/2),0)),IF(ISBLANK(OFFSET('9. METAS'!$U$20,INT((ROW()-14)/2),0)),"",OFFSET('9. METAS'!$U$20,INT((ROW()-14)/2),0)))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METAS'!$L$20,INT((ROW()-13)/2),0)),"",OFFSET('9. METAS'!$L$20,INT((ROW()-13)/2),0))</f>
        <v/>
      </c>
      <c r="I235" s="763"/>
      <c r="J235" s="195" t="str">
        <f ca="1">IF(MOD(ROW()-13,2)=0,IF(ISBLANK(OFFSET('11. SEGUIMIENTO 2026'!$N$14,INT((ROW()-13)/2),0)),"",OFFSET('11. SEGUIMIENTO 2026'!$N$14,INT((ROW()-13)/2),0)),IF(ISBLANK(OFFSET('9. METAS'!$R$20,INT((ROW()-14)/2),0)),"",OFFSET('9. METAS'!$R$20,INT((ROW()-14)/2),0)))</f>
        <v/>
      </c>
      <c r="K235" s="196" t="str">
        <f ca="1">IF(MOD(ROW()-13,2)=0,IF(ISBLANK(OFFSET('11. SEGUIMIENTO 2026'!$O$14,INT((ROW()-13)/2),0)),"",OFFSET('11. SEGUIMIENTO 2026'!$O$14,INT((ROW()-13)/2),0)),IF(ISBLANK(OFFSET('9. METAS'!$S$20,INT((ROW()-14)/2),0)),"",OFFSET('9. METAS'!$S$20,INT((ROW()-14)/2),0)))</f>
        <v/>
      </c>
      <c r="L235" s="196" t="str">
        <f ca="1">IF(MOD(ROW()-13,2)=0,IF(ISBLANK(OFFSET('11. SEGUIMIENTO 2026'!$P$14,INT((ROW()-13)/2),0)),"",OFFSET('11. SEGUIMIENTO 2026'!$P$14,INT((ROW()-13)/2),0)),IF(ISBLANK(OFFSET('9. METAS'!$T$20,INT((ROW()-14)/2),0)),"",OFFSET('9. METAS'!$T$20,INT((ROW()-14)/2),0)))</f>
        <v/>
      </c>
      <c r="M235" s="197" t="str">
        <f ca="1">IF(MOD(ROW()-13,2)=0,IF(ISBLANK(OFFSET('11. SEGUIMIENTO 2026'!$Q$14,INT((ROW()-13)/2),0)),"",OFFSET('11. SEGUIMIENTO 2026'!$Q$14,INT((ROW()-13)/2),0)),IF(ISBLANK(OFFSET('9. METAS'!$U$20,INT((ROW()-14)/2),0)),"",OFFSET('9. METAS'!$U$20,INT((ROW()-14)/2),0)))</f>
        <v/>
      </c>
      <c r="N235" s="769" t="str">
        <f ca="1">IFERROR(J235/J236,"ND")</f>
        <v>ND</v>
      </c>
      <c r="O235" s="771" t="str">
        <f ca="1">IFERROR(((J235+K235+L235+M235)/H235),"ND")</f>
        <v>ND</v>
      </c>
      <c r="P235" s="775"/>
    </row>
    <row r="236" spans="3:16">
      <c r="C236" s="747"/>
      <c r="D236" s="749"/>
      <c r="E236" s="749"/>
      <c r="F236" s="751"/>
      <c r="G236" s="753"/>
      <c r="H236" s="760"/>
      <c r="I236" s="764"/>
      <c r="J236" s="195" t="str">
        <f ca="1">IF(MOD(ROW()-13,2)=0,IF(ISBLANK(OFFSET('11. SEGUIMIENTO 2026'!$N$14,INT((ROW()-13)/2),0)),"",OFFSET('11. SEGUIMIENTO 2026'!$N$14,INT((ROW()-13)/2),0)),IF(ISBLANK(OFFSET('9. METAS'!$R$20,INT((ROW()-14)/2),0)),"",OFFSET('9. METAS'!$R$20,INT((ROW()-14)/2),0)))</f>
        <v/>
      </c>
      <c r="K236" s="196" t="str">
        <f ca="1">IF(MOD(ROW()-13,2)=0,IF(ISBLANK(OFFSET('11. SEGUIMIENTO 2026'!$O$14,INT((ROW()-13)/2),0)),"",OFFSET('11. SEGUIMIENTO 2026'!$O$14,INT((ROW()-13)/2),0)),IF(ISBLANK(OFFSET('9. METAS'!$S$20,INT((ROW()-14)/2),0)),"",OFFSET('9. METAS'!$S$20,INT((ROW()-14)/2),0)))</f>
        <v/>
      </c>
      <c r="L236" s="196" t="str">
        <f ca="1">IF(MOD(ROW()-13,2)=0,IF(ISBLANK(OFFSET('11. SEGUIMIENTO 2026'!$P$14,INT((ROW()-13)/2),0)),"",OFFSET('11. SEGUIMIENTO 2026'!$P$14,INT((ROW()-13)/2),0)),IF(ISBLANK(OFFSET('9. METAS'!$T$20,INT((ROW()-14)/2),0)),"",OFFSET('9. METAS'!$T$20,INT((ROW()-14)/2),0)))</f>
        <v/>
      </c>
      <c r="M236" s="197" t="str">
        <f ca="1">IF(MOD(ROW()-13,2)=0,IF(ISBLANK(OFFSET('11. SEGUIMIENTO 2026'!$Q$14,INT((ROW()-13)/2),0)),"",OFFSET('11. SEGUIMIENTO 2026'!$Q$14,INT((ROW()-13)/2),0)),IF(ISBLANK(OFFSET('9. METAS'!$U$20,INT((ROW()-14)/2),0)),"",OFFSET('9. METAS'!$U$20,INT((ROW()-14)/2),0)))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METAS'!$L$20,INT((ROW()-13)/2),0)),"",OFFSET('9. METAS'!$L$20,INT((ROW()-13)/2),0))</f>
        <v/>
      </c>
      <c r="I237" s="763"/>
      <c r="J237" s="195" t="str">
        <f ca="1">IF(MOD(ROW()-13,2)=0,IF(ISBLANK(OFFSET('11. SEGUIMIENTO 2026'!$N$14,INT((ROW()-13)/2),0)),"",OFFSET('11. SEGUIMIENTO 2026'!$N$14,INT((ROW()-13)/2),0)),IF(ISBLANK(OFFSET('9. METAS'!$R$20,INT((ROW()-14)/2),0)),"",OFFSET('9. METAS'!$R$20,INT((ROW()-14)/2),0)))</f>
        <v/>
      </c>
      <c r="K237" s="196" t="str">
        <f ca="1">IF(MOD(ROW()-13,2)=0,IF(ISBLANK(OFFSET('11. SEGUIMIENTO 2026'!$O$14,INT((ROW()-13)/2),0)),"",OFFSET('11. SEGUIMIENTO 2026'!$O$14,INT((ROW()-13)/2),0)),IF(ISBLANK(OFFSET('9. METAS'!$S$20,INT((ROW()-14)/2),0)),"",OFFSET('9. METAS'!$S$20,INT((ROW()-14)/2),0)))</f>
        <v/>
      </c>
      <c r="L237" s="196" t="str">
        <f ca="1">IF(MOD(ROW()-13,2)=0,IF(ISBLANK(OFFSET('11. SEGUIMIENTO 2026'!$P$14,INT((ROW()-13)/2),0)),"",OFFSET('11. SEGUIMIENTO 2026'!$P$14,INT((ROW()-13)/2),0)),IF(ISBLANK(OFFSET('9. METAS'!$T$20,INT((ROW()-14)/2),0)),"",OFFSET('9. METAS'!$T$20,INT((ROW()-14)/2),0)))</f>
        <v/>
      </c>
      <c r="M237" s="197" t="str">
        <f ca="1">IF(MOD(ROW()-13,2)=0,IF(ISBLANK(OFFSET('11. SEGUIMIENTO 2026'!$Q$14,INT((ROW()-13)/2),0)),"",OFFSET('11. SEGUIMIENTO 2026'!$Q$14,INT((ROW()-13)/2),0)),IF(ISBLANK(OFFSET('9. METAS'!$U$20,INT((ROW()-14)/2),0)),"",OFFSET('9. METAS'!$U$20,INT((ROW()-14)/2),0)))</f>
        <v/>
      </c>
      <c r="N237" s="769" t="str">
        <f ca="1">IFERROR(J237/J238,"ND")</f>
        <v>ND</v>
      </c>
      <c r="O237" s="771" t="str">
        <f ca="1">IFERROR(((J237+K237+L237+M237)/H237),"ND")</f>
        <v>ND</v>
      </c>
      <c r="P237" s="775"/>
    </row>
    <row r="238" spans="3:16">
      <c r="C238" s="747"/>
      <c r="D238" s="749"/>
      <c r="E238" s="749"/>
      <c r="F238" s="751"/>
      <c r="G238" s="753"/>
      <c r="H238" s="760"/>
      <c r="I238" s="764"/>
      <c r="J238" s="195" t="str">
        <f ca="1">IF(MOD(ROW()-13,2)=0,IF(ISBLANK(OFFSET('11. SEGUIMIENTO 2026'!$N$14,INT((ROW()-13)/2),0)),"",OFFSET('11. SEGUIMIENTO 2026'!$N$14,INT((ROW()-13)/2),0)),IF(ISBLANK(OFFSET('9. METAS'!$R$20,INT((ROW()-14)/2),0)),"",OFFSET('9. METAS'!$R$20,INT((ROW()-14)/2),0)))</f>
        <v/>
      </c>
      <c r="K238" s="196" t="str">
        <f ca="1">IF(MOD(ROW()-13,2)=0,IF(ISBLANK(OFFSET('11. SEGUIMIENTO 2026'!$O$14,INT((ROW()-13)/2),0)),"",OFFSET('11. SEGUIMIENTO 2026'!$O$14,INT((ROW()-13)/2),0)),IF(ISBLANK(OFFSET('9. METAS'!$S$20,INT((ROW()-14)/2),0)),"",OFFSET('9. METAS'!$S$20,INT((ROW()-14)/2),0)))</f>
        <v/>
      </c>
      <c r="L238" s="196" t="str">
        <f ca="1">IF(MOD(ROW()-13,2)=0,IF(ISBLANK(OFFSET('11. SEGUIMIENTO 2026'!$P$14,INT((ROW()-13)/2),0)),"",OFFSET('11. SEGUIMIENTO 2026'!$P$14,INT((ROW()-13)/2),0)),IF(ISBLANK(OFFSET('9. METAS'!$T$20,INT((ROW()-14)/2),0)),"",OFFSET('9. METAS'!$T$20,INT((ROW()-14)/2),0)))</f>
        <v/>
      </c>
      <c r="M238" s="197" t="str">
        <f ca="1">IF(MOD(ROW()-13,2)=0,IF(ISBLANK(OFFSET('11. SEGUIMIENTO 2026'!$Q$14,INT((ROW()-13)/2),0)),"",OFFSET('11. SEGUIMIENTO 2026'!$Q$14,INT((ROW()-13)/2),0)),IF(ISBLANK(OFFSET('9. METAS'!$U$20,INT((ROW()-14)/2),0)),"",OFFSET('9. METAS'!$U$20,INT((ROW()-14)/2),0)))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METAS'!$L$20,INT((ROW()-13)/2),0)),"",OFFSET('9. METAS'!$L$20,INT((ROW()-13)/2),0))</f>
        <v/>
      </c>
      <c r="I239" s="763"/>
      <c r="J239" s="195" t="str">
        <f ca="1">IF(MOD(ROW()-13,2)=0,IF(ISBLANK(OFFSET('11. SEGUIMIENTO 2026'!$N$14,INT((ROW()-13)/2),0)),"",OFFSET('11. SEGUIMIENTO 2026'!$N$14,INT((ROW()-13)/2),0)),IF(ISBLANK(OFFSET('9. METAS'!$R$20,INT((ROW()-14)/2),0)),"",OFFSET('9. METAS'!$R$20,INT((ROW()-14)/2),0)))</f>
        <v/>
      </c>
      <c r="K239" s="196" t="str">
        <f ca="1">IF(MOD(ROW()-13,2)=0,IF(ISBLANK(OFFSET('11. SEGUIMIENTO 2026'!$O$14,INT((ROW()-13)/2),0)),"",OFFSET('11. SEGUIMIENTO 2026'!$O$14,INT((ROW()-13)/2),0)),IF(ISBLANK(OFFSET('9. METAS'!$S$20,INT((ROW()-14)/2),0)),"",OFFSET('9. METAS'!$S$20,INT((ROW()-14)/2),0)))</f>
        <v/>
      </c>
      <c r="L239" s="196" t="str">
        <f ca="1">IF(MOD(ROW()-13,2)=0,IF(ISBLANK(OFFSET('11. SEGUIMIENTO 2026'!$P$14,INT((ROW()-13)/2),0)),"",OFFSET('11. SEGUIMIENTO 2026'!$P$14,INT((ROW()-13)/2),0)),IF(ISBLANK(OFFSET('9. METAS'!$T$20,INT((ROW()-14)/2),0)),"",OFFSET('9. METAS'!$T$20,INT((ROW()-14)/2),0)))</f>
        <v/>
      </c>
      <c r="M239" s="197" t="str">
        <f ca="1">IF(MOD(ROW()-13,2)=0,IF(ISBLANK(OFFSET('11. SEGUIMIENTO 2026'!$Q$14,INT((ROW()-13)/2),0)),"",OFFSET('11. SEGUIMIENTO 2026'!$Q$14,INT((ROW()-13)/2),0)),IF(ISBLANK(OFFSET('9. METAS'!$U$20,INT((ROW()-14)/2),0)),"",OFFSET('9. METAS'!$U$20,INT((ROW()-14)/2),0)))</f>
        <v/>
      </c>
      <c r="N239" s="769" t="str">
        <f ca="1">IFERROR(J239/J240,"ND")</f>
        <v>ND</v>
      </c>
      <c r="O239" s="771" t="str">
        <f ca="1">IFERROR(((J239+K239+L239+M239)/H239),"ND")</f>
        <v>ND</v>
      </c>
      <c r="P239" s="775"/>
    </row>
    <row r="240" spans="3:16">
      <c r="C240" s="747"/>
      <c r="D240" s="749"/>
      <c r="E240" s="749"/>
      <c r="F240" s="751"/>
      <c r="G240" s="753"/>
      <c r="H240" s="760"/>
      <c r="I240" s="764"/>
      <c r="J240" s="195" t="str">
        <f ca="1">IF(MOD(ROW()-13,2)=0,IF(ISBLANK(OFFSET('11. SEGUIMIENTO 2026'!$N$14,INT((ROW()-13)/2),0)),"",OFFSET('11. SEGUIMIENTO 2026'!$N$14,INT((ROW()-13)/2),0)),IF(ISBLANK(OFFSET('9. METAS'!$R$20,INT((ROW()-14)/2),0)),"",OFFSET('9. METAS'!$R$20,INT((ROW()-14)/2),0)))</f>
        <v/>
      </c>
      <c r="K240" s="196" t="str">
        <f ca="1">IF(MOD(ROW()-13,2)=0,IF(ISBLANK(OFFSET('11. SEGUIMIENTO 2026'!$O$14,INT((ROW()-13)/2),0)),"",OFFSET('11. SEGUIMIENTO 2026'!$O$14,INT((ROW()-13)/2),0)),IF(ISBLANK(OFFSET('9. METAS'!$S$20,INT((ROW()-14)/2),0)),"",OFFSET('9. METAS'!$S$20,INT((ROW()-14)/2),0)))</f>
        <v/>
      </c>
      <c r="L240" s="196" t="str">
        <f ca="1">IF(MOD(ROW()-13,2)=0,IF(ISBLANK(OFFSET('11. SEGUIMIENTO 2026'!$P$14,INT((ROW()-13)/2),0)),"",OFFSET('11. SEGUIMIENTO 2026'!$P$14,INT((ROW()-13)/2),0)),IF(ISBLANK(OFFSET('9. METAS'!$T$20,INT((ROW()-14)/2),0)),"",OFFSET('9. METAS'!$T$20,INT((ROW()-14)/2),0)))</f>
        <v/>
      </c>
      <c r="M240" s="197" t="str">
        <f ca="1">IF(MOD(ROW()-13,2)=0,IF(ISBLANK(OFFSET('11. SEGUIMIENTO 2026'!$Q$14,INT((ROW()-13)/2),0)),"",OFFSET('11. SEGUIMIENTO 2026'!$Q$14,INT((ROW()-13)/2),0)),IF(ISBLANK(OFFSET('9. METAS'!$U$20,INT((ROW()-14)/2),0)),"",OFFSET('9. METAS'!$U$20,INT((ROW()-14)/2),0)))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METAS'!$L$20,INT((ROW()-13)/2),0)),"",OFFSET('9. METAS'!$L$20,INT((ROW()-13)/2),0))</f>
        <v/>
      </c>
      <c r="I241" s="763"/>
      <c r="J241" s="195" t="str">
        <f ca="1">IF(MOD(ROW()-13,2)=0,IF(ISBLANK(OFFSET('11. SEGUIMIENTO 2026'!$N$14,INT((ROW()-13)/2),0)),"",OFFSET('11. SEGUIMIENTO 2026'!$N$14,INT((ROW()-13)/2),0)),IF(ISBLANK(OFFSET('9. METAS'!$R$20,INT((ROW()-14)/2),0)),"",OFFSET('9. METAS'!$R$20,INT((ROW()-14)/2),0)))</f>
        <v/>
      </c>
      <c r="K241" s="196" t="str">
        <f ca="1">IF(MOD(ROW()-13,2)=0,IF(ISBLANK(OFFSET('11. SEGUIMIENTO 2026'!$O$14,INT((ROW()-13)/2),0)),"",OFFSET('11. SEGUIMIENTO 2026'!$O$14,INT((ROW()-13)/2),0)),IF(ISBLANK(OFFSET('9. METAS'!$S$20,INT((ROW()-14)/2),0)),"",OFFSET('9. METAS'!$S$20,INT((ROW()-14)/2),0)))</f>
        <v/>
      </c>
      <c r="L241" s="196" t="str">
        <f ca="1">IF(MOD(ROW()-13,2)=0,IF(ISBLANK(OFFSET('11. SEGUIMIENTO 2026'!$P$14,INT((ROW()-13)/2),0)),"",OFFSET('11. SEGUIMIENTO 2026'!$P$14,INT((ROW()-13)/2),0)),IF(ISBLANK(OFFSET('9. METAS'!$T$20,INT((ROW()-14)/2),0)),"",OFFSET('9. METAS'!$T$20,INT((ROW()-14)/2),0)))</f>
        <v/>
      </c>
      <c r="M241" s="197" t="str">
        <f ca="1">IF(MOD(ROW()-13,2)=0,IF(ISBLANK(OFFSET('11. SEGUIMIENTO 2026'!$Q$14,INT((ROW()-13)/2),0)),"",OFFSET('11. SEGUIMIENTO 2026'!$Q$14,INT((ROW()-13)/2),0)),IF(ISBLANK(OFFSET('9. METAS'!$U$20,INT((ROW()-14)/2),0)),"",OFFSET('9. METAS'!$U$20,INT((ROW()-14)/2),0)))</f>
        <v/>
      </c>
      <c r="N241" s="769" t="str">
        <f ca="1">IFERROR(J241/J242,"ND")</f>
        <v>ND</v>
      </c>
      <c r="O241" s="771" t="str">
        <f ca="1">IFERROR(((J241+K241+L241+M241)/H241),"ND")</f>
        <v>ND</v>
      </c>
      <c r="P241" s="775"/>
    </row>
    <row r="242" spans="3:16">
      <c r="C242" s="747"/>
      <c r="D242" s="749"/>
      <c r="E242" s="749"/>
      <c r="F242" s="751"/>
      <c r="G242" s="753"/>
      <c r="H242" s="760"/>
      <c r="I242" s="764"/>
      <c r="J242" s="195" t="str">
        <f ca="1">IF(MOD(ROW()-13,2)=0,IF(ISBLANK(OFFSET('11. SEGUIMIENTO 2026'!$N$14,INT((ROW()-13)/2),0)),"",OFFSET('11. SEGUIMIENTO 2026'!$N$14,INT((ROW()-13)/2),0)),IF(ISBLANK(OFFSET('9. METAS'!$R$20,INT((ROW()-14)/2),0)),"",OFFSET('9. METAS'!$R$20,INT((ROW()-14)/2),0)))</f>
        <v/>
      </c>
      <c r="K242" s="196" t="str">
        <f ca="1">IF(MOD(ROW()-13,2)=0,IF(ISBLANK(OFFSET('11. SEGUIMIENTO 2026'!$O$14,INT((ROW()-13)/2),0)),"",OFFSET('11. SEGUIMIENTO 2026'!$O$14,INT((ROW()-13)/2),0)),IF(ISBLANK(OFFSET('9. METAS'!$S$20,INT((ROW()-14)/2),0)),"",OFFSET('9. METAS'!$S$20,INT((ROW()-14)/2),0)))</f>
        <v/>
      </c>
      <c r="L242" s="196" t="str">
        <f ca="1">IF(MOD(ROW()-13,2)=0,IF(ISBLANK(OFFSET('11. SEGUIMIENTO 2026'!$P$14,INT((ROW()-13)/2),0)),"",OFFSET('11. SEGUIMIENTO 2026'!$P$14,INT((ROW()-13)/2),0)),IF(ISBLANK(OFFSET('9. METAS'!$T$20,INT((ROW()-14)/2),0)),"",OFFSET('9. METAS'!$T$20,INT((ROW()-14)/2),0)))</f>
        <v/>
      </c>
      <c r="M242" s="197" t="str">
        <f ca="1">IF(MOD(ROW()-13,2)=0,IF(ISBLANK(OFFSET('11. SEGUIMIENTO 2026'!$Q$14,INT((ROW()-13)/2),0)),"",OFFSET('11. SEGUIMIENTO 2026'!$Q$14,INT((ROW()-13)/2),0)),IF(ISBLANK(OFFSET('9. METAS'!$U$20,INT((ROW()-14)/2),0)),"",OFFSET('9. METAS'!$U$20,INT((ROW()-14)/2),0)))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METAS'!$L$20,INT((ROW()-13)/2),0)),"",OFFSET('9. METAS'!$L$20,INT((ROW()-13)/2),0))</f>
        <v/>
      </c>
      <c r="I243" s="763"/>
      <c r="J243" s="195" t="str">
        <f ca="1">IF(MOD(ROW()-13,2)=0,IF(ISBLANK(OFFSET('11. SEGUIMIENTO 2026'!$N$14,INT((ROW()-13)/2),0)),"",OFFSET('11. SEGUIMIENTO 2026'!$N$14,INT((ROW()-13)/2),0)),IF(ISBLANK(OFFSET('9. METAS'!$R$20,INT((ROW()-14)/2),0)),"",OFFSET('9. METAS'!$R$20,INT((ROW()-14)/2),0)))</f>
        <v/>
      </c>
      <c r="K243" s="196" t="str">
        <f ca="1">IF(MOD(ROW()-13,2)=0,IF(ISBLANK(OFFSET('11. SEGUIMIENTO 2026'!$O$14,INT((ROW()-13)/2),0)),"",OFFSET('11. SEGUIMIENTO 2026'!$O$14,INT((ROW()-13)/2),0)),IF(ISBLANK(OFFSET('9. METAS'!$S$20,INT((ROW()-14)/2),0)),"",OFFSET('9. METAS'!$S$20,INT((ROW()-14)/2),0)))</f>
        <v/>
      </c>
      <c r="L243" s="196" t="str">
        <f ca="1">IF(MOD(ROW()-13,2)=0,IF(ISBLANK(OFFSET('11. SEGUIMIENTO 2026'!$P$14,INT((ROW()-13)/2),0)),"",OFFSET('11. SEGUIMIENTO 2026'!$P$14,INT((ROW()-13)/2),0)),IF(ISBLANK(OFFSET('9. METAS'!$T$20,INT((ROW()-14)/2),0)),"",OFFSET('9. METAS'!$T$20,INT((ROW()-14)/2),0)))</f>
        <v/>
      </c>
      <c r="M243" s="197" t="str">
        <f ca="1">IF(MOD(ROW()-13,2)=0,IF(ISBLANK(OFFSET('11. SEGUIMIENTO 2026'!$Q$14,INT((ROW()-13)/2),0)),"",OFFSET('11. SEGUIMIENTO 2026'!$Q$14,INT((ROW()-13)/2),0)),IF(ISBLANK(OFFSET('9. METAS'!$U$20,INT((ROW()-14)/2),0)),"",OFFSET('9. METAS'!$U$20,INT((ROW()-14)/2),0)))</f>
        <v/>
      </c>
      <c r="N243" s="769" t="str">
        <f ca="1">IFERROR(J243/J244,"ND")</f>
        <v>ND</v>
      </c>
      <c r="O243" s="771" t="str">
        <f ca="1">IFERROR(((J243+K243+L243+M243)/H243),"ND")</f>
        <v>ND</v>
      </c>
      <c r="P243" s="775"/>
    </row>
    <row r="244" spans="3:16">
      <c r="C244" s="747"/>
      <c r="D244" s="749"/>
      <c r="E244" s="749"/>
      <c r="F244" s="751"/>
      <c r="G244" s="753"/>
      <c r="H244" s="760"/>
      <c r="I244" s="764"/>
      <c r="J244" s="195" t="str">
        <f ca="1">IF(MOD(ROW()-13,2)=0,IF(ISBLANK(OFFSET('11. SEGUIMIENTO 2026'!$N$14,INT((ROW()-13)/2),0)),"",OFFSET('11. SEGUIMIENTO 2026'!$N$14,INT((ROW()-13)/2),0)),IF(ISBLANK(OFFSET('9. METAS'!$R$20,INT((ROW()-14)/2),0)),"",OFFSET('9. METAS'!$R$20,INT((ROW()-14)/2),0)))</f>
        <v/>
      </c>
      <c r="K244" s="196" t="str">
        <f ca="1">IF(MOD(ROW()-13,2)=0,IF(ISBLANK(OFFSET('11. SEGUIMIENTO 2026'!$O$14,INT((ROW()-13)/2),0)),"",OFFSET('11. SEGUIMIENTO 2026'!$O$14,INT((ROW()-13)/2),0)),IF(ISBLANK(OFFSET('9. METAS'!$S$20,INT((ROW()-14)/2),0)),"",OFFSET('9. METAS'!$S$20,INT((ROW()-14)/2),0)))</f>
        <v/>
      </c>
      <c r="L244" s="196" t="str">
        <f ca="1">IF(MOD(ROW()-13,2)=0,IF(ISBLANK(OFFSET('11. SEGUIMIENTO 2026'!$P$14,INT((ROW()-13)/2),0)),"",OFFSET('11. SEGUIMIENTO 2026'!$P$14,INT((ROW()-13)/2),0)),IF(ISBLANK(OFFSET('9. METAS'!$T$20,INT((ROW()-14)/2),0)),"",OFFSET('9. METAS'!$T$20,INT((ROW()-14)/2),0)))</f>
        <v/>
      </c>
      <c r="M244" s="197" t="str">
        <f ca="1">IF(MOD(ROW()-13,2)=0,IF(ISBLANK(OFFSET('11. SEGUIMIENTO 2026'!$Q$14,INT((ROW()-13)/2),0)),"",OFFSET('11. SEGUIMIENTO 2026'!$Q$14,INT((ROW()-13)/2),0)),IF(ISBLANK(OFFSET('9. METAS'!$U$20,INT((ROW()-14)/2),0)),"",OFFSET('9. METAS'!$U$20,INT((ROW()-14)/2),0)))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METAS'!$L$20,INT((ROW()-13)/2),0)),"",OFFSET('9. METAS'!$L$20,INT((ROW()-13)/2),0))</f>
        <v/>
      </c>
      <c r="I245" s="763"/>
      <c r="J245" s="195" t="str">
        <f ca="1">IF(MOD(ROW()-13,2)=0,IF(ISBLANK(OFFSET('11. SEGUIMIENTO 2026'!$N$14,INT((ROW()-13)/2),0)),"",OFFSET('11. SEGUIMIENTO 2026'!$N$14,INT((ROW()-13)/2),0)),IF(ISBLANK(OFFSET('9. METAS'!$R$20,INT((ROW()-14)/2),0)),"",OFFSET('9. METAS'!$R$20,INT((ROW()-14)/2),0)))</f>
        <v/>
      </c>
      <c r="K245" s="196" t="str">
        <f ca="1">IF(MOD(ROW()-13,2)=0,IF(ISBLANK(OFFSET('11. SEGUIMIENTO 2026'!$O$14,INT((ROW()-13)/2),0)),"",OFFSET('11. SEGUIMIENTO 2026'!$O$14,INT((ROW()-13)/2),0)),IF(ISBLANK(OFFSET('9. METAS'!$S$20,INT((ROW()-14)/2),0)),"",OFFSET('9. METAS'!$S$20,INT((ROW()-14)/2),0)))</f>
        <v/>
      </c>
      <c r="L245" s="196" t="str">
        <f ca="1">IF(MOD(ROW()-13,2)=0,IF(ISBLANK(OFFSET('11. SEGUIMIENTO 2026'!$P$14,INT((ROW()-13)/2),0)),"",OFFSET('11. SEGUIMIENTO 2026'!$P$14,INT((ROW()-13)/2),0)),IF(ISBLANK(OFFSET('9. METAS'!$T$20,INT((ROW()-14)/2),0)),"",OFFSET('9. METAS'!$T$20,INT((ROW()-14)/2),0)))</f>
        <v/>
      </c>
      <c r="M245" s="197" t="str">
        <f ca="1">IF(MOD(ROW()-13,2)=0,IF(ISBLANK(OFFSET('11. SEGUIMIENTO 2026'!$Q$14,INT((ROW()-13)/2),0)),"",OFFSET('11. SEGUIMIENTO 2026'!$Q$14,INT((ROW()-13)/2),0)),IF(ISBLANK(OFFSET('9. METAS'!$U$20,INT((ROW()-14)/2),0)),"",OFFSET('9. METAS'!$U$20,INT((ROW()-14)/2),0)))</f>
        <v/>
      </c>
      <c r="N245" s="769" t="str">
        <f ca="1">IFERROR(J245/J246,"ND")</f>
        <v>ND</v>
      </c>
      <c r="O245" s="771" t="str">
        <f ca="1">IFERROR(((J245+K245+L245+M245)/H245),"ND")</f>
        <v>ND</v>
      </c>
      <c r="P245" s="775"/>
    </row>
    <row r="246" spans="3:16">
      <c r="C246" s="747"/>
      <c r="D246" s="749"/>
      <c r="E246" s="749"/>
      <c r="F246" s="751"/>
      <c r="G246" s="753"/>
      <c r="H246" s="760"/>
      <c r="I246" s="764"/>
      <c r="J246" s="195" t="str">
        <f ca="1">IF(MOD(ROW()-13,2)=0,IF(ISBLANK(OFFSET('11. SEGUIMIENTO 2026'!$N$14,INT((ROW()-13)/2),0)),"",OFFSET('11. SEGUIMIENTO 2026'!$N$14,INT((ROW()-13)/2),0)),IF(ISBLANK(OFFSET('9. METAS'!$R$20,INT((ROW()-14)/2),0)),"",OFFSET('9. METAS'!$R$20,INT((ROW()-14)/2),0)))</f>
        <v/>
      </c>
      <c r="K246" s="196" t="str">
        <f ca="1">IF(MOD(ROW()-13,2)=0,IF(ISBLANK(OFFSET('11. SEGUIMIENTO 2026'!$O$14,INT((ROW()-13)/2),0)),"",OFFSET('11. SEGUIMIENTO 2026'!$O$14,INT((ROW()-13)/2),0)),IF(ISBLANK(OFFSET('9. METAS'!$S$20,INT((ROW()-14)/2),0)),"",OFFSET('9. METAS'!$S$20,INT((ROW()-14)/2),0)))</f>
        <v/>
      </c>
      <c r="L246" s="196" t="str">
        <f ca="1">IF(MOD(ROW()-13,2)=0,IF(ISBLANK(OFFSET('11. SEGUIMIENTO 2026'!$P$14,INT((ROW()-13)/2),0)),"",OFFSET('11. SEGUIMIENTO 2026'!$P$14,INT((ROW()-13)/2),0)),IF(ISBLANK(OFFSET('9. METAS'!$T$20,INT((ROW()-14)/2),0)),"",OFFSET('9. METAS'!$T$20,INT((ROW()-14)/2),0)))</f>
        <v/>
      </c>
      <c r="M246" s="197" t="str">
        <f ca="1">IF(MOD(ROW()-13,2)=0,IF(ISBLANK(OFFSET('11. SEGUIMIENTO 2026'!$Q$14,INT((ROW()-13)/2),0)),"",OFFSET('11. SEGUIMIENTO 2026'!$Q$14,INT((ROW()-13)/2),0)),IF(ISBLANK(OFFSET('9. METAS'!$U$20,INT((ROW()-14)/2),0)),"",OFFSET('9. METAS'!$U$20,INT((ROW()-14)/2),0)))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METAS'!$L$20,INT((ROW()-13)/2),0)),"",OFFSET('9. METAS'!$L$20,INT((ROW()-13)/2),0))</f>
        <v/>
      </c>
      <c r="I247" s="763"/>
      <c r="J247" s="195" t="str">
        <f ca="1">IF(MOD(ROW()-13,2)=0,IF(ISBLANK(OFFSET('11. SEGUIMIENTO 2026'!$N$14,INT((ROW()-13)/2),0)),"",OFFSET('11. SEGUIMIENTO 2026'!$N$14,INT((ROW()-13)/2),0)),IF(ISBLANK(OFFSET('9. METAS'!$R$20,INT((ROW()-14)/2),0)),"",OFFSET('9. METAS'!$R$20,INT((ROW()-14)/2),0)))</f>
        <v/>
      </c>
      <c r="K247" s="196" t="str">
        <f ca="1">IF(MOD(ROW()-13,2)=0,IF(ISBLANK(OFFSET('11. SEGUIMIENTO 2026'!$O$14,INT((ROW()-13)/2),0)),"",OFFSET('11. SEGUIMIENTO 2026'!$O$14,INT((ROW()-13)/2),0)),IF(ISBLANK(OFFSET('9. METAS'!$S$20,INT((ROW()-14)/2),0)),"",OFFSET('9. METAS'!$S$20,INT((ROW()-14)/2),0)))</f>
        <v/>
      </c>
      <c r="L247" s="196" t="str">
        <f ca="1">IF(MOD(ROW()-13,2)=0,IF(ISBLANK(OFFSET('11. SEGUIMIENTO 2026'!$P$14,INT((ROW()-13)/2),0)),"",OFFSET('11. SEGUIMIENTO 2026'!$P$14,INT((ROW()-13)/2),0)),IF(ISBLANK(OFFSET('9. METAS'!$T$20,INT((ROW()-14)/2),0)),"",OFFSET('9. METAS'!$T$20,INT((ROW()-14)/2),0)))</f>
        <v/>
      </c>
      <c r="M247" s="197" t="str">
        <f ca="1">IF(MOD(ROW()-13,2)=0,IF(ISBLANK(OFFSET('11. SEGUIMIENTO 2026'!$Q$14,INT((ROW()-13)/2),0)),"",OFFSET('11. SEGUIMIENTO 2026'!$Q$14,INT((ROW()-13)/2),0)),IF(ISBLANK(OFFSET('9. METAS'!$U$20,INT((ROW()-14)/2),0)),"",OFFSET('9. METAS'!$U$20,INT((ROW()-14)/2),0)))</f>
        <v/>
      </c>
      <c r="N247" s="769" t="str">
        <f ca="1">IFERROR(J247/J248,"ND")</f>
        <v>ND</v>
      </c>
      <c r="O247" s="771" t="str">
        <f ca="1">IFERROR(((J247+K247+L247+M247)/H247),"ND")</f>
        <v>ND</v>
      </c>
      <c r="P247" s="775"/>
    </row>
    <row r="248" spans="3:16">
      <c r="C248" s="747"/>
      <c r="D248" s="749"/>
      <c r="E248" s="749"/>
      <c r="F248" s="751"/>
      <c r="G248" s="753"/>
      <c r="H248" s="760"/>
      <c r="I248" s="764"/>
      <c r="J248" s="195" t="str">
        <f ca="1">IF(MOD(ROW()-13,2)=0,IF(ISBLANK(OFFSET('11. SEGUIMIENTO 2026'!$N$14,INT((ROW()-13)/2),0)),"",OFFSET('11. SEGUIMIENTO 2026'!$N$14,INT((ROW()-13)/2),0)),IF(ISBLANK(OFFSET('9. METAS'!$R$20,INT((ROW()-14)/2),0)),"",OFFSET('9. METAS'!$R$20,INT((ROW()-14)/2),0)))</f>
        <v/>
      </c>
      <c r="K248" s="196" t="str">
        <f ca="1">IF(MOD(ROW()-13,2)=0,IF(ISBLANK(OFFSET('11. SEGUIMIENTO 2026'!$O$14,INT((ROW()-13)/2),0)),"",OFFSET('11. SEGUIMIENTO 2026'!$O$14,INT((ROW()-13)/2),0)),IF(ISBLANK(OFFSET('9. METAS'!$S$20,INT((ROW()-14)/2),0)),"",OFFSET('9. METAS'!$S$20,INT((ROW()-14)/2),0)))</f>
        <v/>
      </c>
      <c r="L248" s="196" t="str">
        <f ca="1">IF(MOD(ROW()-13,2)=0,IF(ISBLANK(OFFSET('11. SEGUIMIENTO 2026'!$P$14,INT((ROW()-13)/2),0)),"",OFFSET('11. SEGUIMIENTO 2026'!$P$14,INT((ROW()-13)/2),0)),IF(ISBLANK(OFFSET('9. METAS'!$T$20,INT((ROW()-14)/2),0)),"",OFFSET('9. METAS'!$T$20,INT((ROW()-14)/2),0)))</f>
        <v/>
      </c>
      <c r="M248" s="197" t="str">
        <f ca="1">IF(MOD(ROW()-13,2)=0,IF(ISBLANK(OFFSET('11. SEGUIMIENTO 2026'!$Q$14,INT((ROW()-13)/2),0)),"",OFFSET('11. SEGUIMIENTO 2026'!$Q$14,INT((ROW()-13)/2),0)),IF(ISBLANK(OFFSET('9. METAS'!$U$20,INT((ROW()-14)/2),0)),"",OFFSET('9. METAS'!$U$20,INT((ROW()-14)/2),0)))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METAS'!$L$20,INT((ROW()-13)/2),0)),"",OFFSET('9. METAS'!$L$20,INT((ROW()-13)/2),0))</f>
        <v/>
      </c>
      <c r="I249" s="763"/>
      <c r="J249" s="195" t="str">
        <f ca="1">IF(MOD(ROW()-13,2)=0,IF(ISBLANK(OFFSET('11. SEGUIMIENTO 2026'!$N$14,INT((ROW()-13)/2),0)),"",OFFSET('11. SEGUIMIENTO 2026'!$N$14,INT((ROW()-13)/2),0)),IF(ISBLANK(OFFSET('9. METAS'!$R$20,INT((ROW()-14)/2),0)),"",OFFSET('9. METAS'!$R$20,INT((ROW()-14)/2),0)))</f>
        <v/>
      </c>
      <c r="K249" s="196" t="str">
        <f ca="1">IF(MOD(ROW()-13,2)=0,IF(ISBLANK(OFFSET('11. SEGUIMIENTO 2026'!$O$14,INT((ROW()-13)/2),0)),"",OFFSET('11. SEGUIMIENTO 2026'!$O$14,INT((ROW()-13)/2),0)),IF(ISBLANK(OFFSET('9. METAS'!$S$20,INT((ROW()-14)/2),0)),"",OFFSET('9. METAS'!$S$20,INT((ROW()-14)/2),0)))</f>
        <v/>
      </c>
      <c r="L249" s="196" t="str">
        <f ca="1">IF(MOD(ROW()-13,2)=0,IF(ISBLANK(OFFSET('11. SEGUIMIENTO 2026'!$P$14,INT((ROW()-13)/2),0)),"",OFFSET('11. SEGUIMIENTO 2026'!$P$14,INT((ROW()-13)/2),0)),IF(ISBLANK(OFFSET('9. METAS'!$T$20,INT((ROW()-14)/2),0)),"",OFFSET('9. METAS'!$T$20,INT((ROW()-14)/2),0)))</f>
        <v/>
      </c>
      <c r="M249" s="197" t="str">
        <f ca="1">IF(MOD(ROW()-13,2)=0,IF(ISBLANK(OFFSET('11. SEGUIMIENTO 2026'!$Q$14,INT((ROW()-13)/2),0)),"",OFFSET('11. SEGUIMIENTO 2026'!$Q$14,INT((ROW()-13)/2),0)),IF(ISBLANK(OFFSET('9. METAS'!$U$20,INT((ROW()-14)/2),0)),"",OFFSET('9. METAS'!$U$20,INT((ROW()-14)/2),0)))</f>
        <v/>
      </c>
      <c r="N249" s="769" t="str">
        <f ca="1">IFERROR(J249/J250,"ND")</f>
        <v>ND</v>
      </c>
      <c r="O249" s="771" t="str">
        <f ca="1">IFERROR(((J249+K249+L249+M249)/H249),"ND")</f>
        <v>ND</v>
      </c>
      <c r="P249" s="775"/>
    </row>
    <row r="250" spans="3:16">
      <c r="C250" s="747"/>
      <c r="D250" s="749"/>
      <c r="E250" s="749"/>
      <c r="F250" s="751"/>
      <c r="G250" s="753"/>
      <c r="H250" s="760"/>
      <c r="I250" s="764"/>
      <c r="J250" s="195" t="str">
        <f ca="1">IF(MOD(ROW()-13,2)=0,IF(ISBLANK(OFFSET('11. SEGUIMIENTO 2026'!$N$14,INT((ROW()-13)/2),0)),"",OFFSET('11. SEGUIMIENTO 2026'!$N$14,INT((ROW()-13)/2),0)),IF(ISBLANK(OFFSET('9. METAS'!$R$20,INT((ROW()-14)/2),0)),"",OFFSET('9. METAS'!$R$20,INT((ROW()-14)/2),0)))</f>
        <v/>
      </c>
      <c r="K250" s="196" t="str">
        <f ca="1">IF(MOD(ROW()-13,2)=0,IF(ISBLANK(OFFSET('11. SEGUIMIENTO 2026'!$O$14,INT((ROW()-13)/2),0)),"",OFFSET('11. SEGUIMIENTO 2026'!$O$14,INT((ROW()-13)/2),0)),IF(ISBLANK(OFFSET('9. METAS'!$S$20,INT((ROW()-14)/2),0)),"",OFFSET('9. METAS'!$S$20,INT((ROW()-14)/2),0)))</f>
        <v/>
      </c>
      <c r="L250" s="196" t="str">
        <f ca="1">IF(MOD(ROW()-13,2)=0,IF(ISBLANK(OFFSET('11. SEGUIMIENTO 2026'!$P$14,INT((ROW()-13)/2),0)),"",OFFSET('11. SEGUIMIENTO 2026'!$P$14,INT((ROW()-13)/2),0)),IF(ISBLANK(OFFSET('9. METAS'!$T$20,INT((ROW()-14)/2),0)),"",OFFSET('9. METAS'!$T$20,INT((ROW()-14)/2),0)))</f>
        <v/>
      </c>
      <c r="M250" s="197" t="str">
        <f ca="1">IF(MOD(ROW()-13,2)=0,IF(ISBLANK(OFFSET('11. SEGUIMIENTO 2026'!$Q$14,INT((ROW()-13)/2),0)),"",OFFSET('11. SEGUIMIENTO 2026'!$Q$14,INT((ROW()-13)/2),0)),IF(ISBLANK(OFFSET('9. METAS'!$U$20,INT((ROW()-14)/2),0)),"",OFFSET('9. METAS'!$U$20,INT((ROW()-14)/2),0)))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METAS'!$L$20,INT((ROW()-13)/2),0)),"",OFFSET('9. METAS'!$L$20,INT((ROW()-13)/2),0))</f>
        <v/>
      </c>
      <c r="I251" s="763"/>
      <c r="J251" s="195" t="str">
        <f ca="1">IF(MOD(ROW()-13,2)=0,IF(ISBLANK(OFFSET('11. SEGUIMIENTO 2026'!$N$14,INT((ROW()-13)/2),0)),"",OFFSET('11. SEGUIMIENTO 2026'!$N$14,INT((ROW()-13)/2),0)),IF(ISBLANK(OFFSET('9. METAS'!$R$20,INT((ROW()-14)/2),0)),"",OFFSET('9. METAS'!$R$20,INT((ROW()-14)/2),0)))</f>
        <v/>
      </c>
      <c r="K251" s="196" t="str">
        <f ca="1">IF(MOD(ROW()-13,2)=0,IF(ISBLANK(OFFSET('11. SEGUIMIENTO 2026'!$O$14,INT((ROW()-13)/2),0)),"",OFFSET('11. SEGUIMIENTO 2026'!$O$14,INT((ROW()-13)/2),0)),IF(ISBLANK(OFFSET('9. METAS'!$S$20,INT((ROW()-14)/2),0)),"",OFFSET('9. METAS'!$S$20,INT((ROW()-14)/2),0)))</f>
        <v/>
      </c>
      <c r="L251" s="196" t="str">
        <f ca="1">IF(MOD(ROW()-13,2)=0,IF(ISBLANK(OFFSET('11. SEGUIMIENTO 2026'!$P$14,INT((ROW()-13)/2),0)),"",OFFSET('11. SEGUIMIENTO 2026'!$P$14,INT((ROW()-13)/2),0)),IF(ISBLANK(OFFSET('9. METAS'!$T$20,INT((ROW()-14)/2),0)),"",OFFSET('9. METAS'!$T$20,INT((ROW()-14)/2),0)))</f>
        <v/>
      </c>
      <c r="M251" s="197" t="str">
        <f ca="1">IF(MOD(ROW()-13,2)=0,IF(ISBLANK(OFFSET('11. SEGUIMIENTO 2026'!$Q$14,INT((ROW()-13)/2),0)),"",OFFSET('11. SEGUIMIENTO 2026'!$Q$14,INT((ROW()-13)/2),0)),IF(ISBLANK(OFFSET('9. METAS'!$U$20,INT((ROW()-14)/2),0)),"",OFFSET('9. METAS'!$U$20,INT((ROW()-14)/2),0)))</f>
        <v/>
      </c>
      <c r="N251" s="769" t="str">
        <f ca="1">IFERROR(J251/J252,"ND")</f>
        <v>ND</v>
      </c>
      <c r="O251" s="771" t="str">
        <f ca="1">IFERROR(((J251+K251+L251+M251)/H251),"ND")</f>
        <v>ND</v>
      </c>
      <c r="P251" s="775"/>
    </row>
    <row r="252" spans="3:16">
      <c r="C252" s="747"/>
      <c r="D252" s="749"/>
      <c r="E252" s="749"/>
      <c r="F252" s="751"/>
      <c r="G252" s="753"/>
      <c r="H252" s="760"/>
      <c r="I252" s="764"/>
      <c r="J252" s="195" t="str">
        <f ca="1">IF(MOD(ROW()-13,2)=0,IF(ISBLANK(OFFSET('11. SEGUIMIENTO 2026'!$N$14,INT((ROW()-13)/2),0)),"",OFFSET('11. SEGUIMIENTO 2026'!$N$14,INT((ROW()-13)/2),0)),IF(ISBLANK(OFFSET('9. METAS'!$R$20,INT((ROW()-14)/2),0)),"",OFFSET('9. METAS'!$R$20,INT((ROW()-14)/2),0)))</f>
        <v/>
      </c>
      <c r="K252" s="196" t="str">
        <f ca="1">IF(MOD(ROW()-13,2)=0,IF(ISBLANK(OFFSET('11. SEGUIMIENTO 2026'!$O$14,INT((ROW()-13)/2),0)),"",OFFSET('11. SEGUIMIENTO 2026'!$O$14,INT((ROW()-13)/2),0)),IF(ISBLANK(OFFSET('9. METAS'!$S$20,INT((ROW()-14)/2),0)),"",OFFSET('9. METAS'!$S$20,INT((ROW()-14)/2),0)))</f>
        <v/>
      </c>
      <c r="L252" s="196" t="str">
        <f ca="1">IF(MOD(ROW()-13,2)=0,IF(ISBLANK(OFFSET('11. SEGUIMIENTO 2026'!$P$14,INT((ROW()-13)/2),0)),"",OFFSET('11. SEGUIMIENTO 2026'!$P$14,INT((ROW()-13)/2),0)),IF(ISBLANK(OFFSET('9. METAS'!$T$20,INT((ROW()-14)/2),0)),"",OFFSET('9. METAS'!$T$20,INT((ROW()-14)/2),0)))</f>
        <v/>
      </c>
      <c r="M252" s="197" t="str">
        <f ca="1">IF(MOD(ROW()-13,2)=0,IF(ISBLANK(OFFSET('11. SEGUIMIENTO 2026'!$Q$14,INT((ROW()-13)/2),0)),"",OFFSET('11. SEGUIMIENTO 2026'!$Q$14,INT((ROW()-13)/2),0)),IF(ISBLANK(OFFSET('9. METAS'!$U$20,INT((ROW()-14)/2),0)),"",OFFSET('9. METAS'!$U$20,INT((ROW()-14)/2),0)))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METAS'!$L$20,INT((ROW()-13)/2),0)),"",OFFSET('9. METAS'!$L$20,INT((ROW()-13)/2),0))</f>
        <v/>
      </c>
      <c r="I253" s="763"/>
      <c r="J253" s="195" t="str">
        <f ca="1">IF(MOD(ROW()-13,2)=0,IF(ISBLANK(OFFSET('11. SEGUIMIENTO 2026'!$N$14,INT((ROW()-13)/2),0)),"",OFFSET('11. SEGUIMIENTO 2026'!$N$14,INT((ROW()-13)/2),0)),IF(ISBLANK(OFFSET('9. METAS'!$R$20,INT((ROW()-14)/2),0)),"",OFFSET('9. METAS'!$R$20,INT((ROW()-14)/2),0)))</f>
        <v/>
      </c>
      <c r="K253" s="196" t="str">
        <f ca="1">IF(MOD(ROW()-13,2)=0,IF(ISBLANK(OFFSET('11. SEGUIMIENTO 2026'!$O$14,INT((ROW()-13)/2),0)),"",OFFSET('11. SEGUIMIENTO 2026'!$O$14,INT((ROW()-13)/2),0)),IF(ISBLANK(OFFSET('9. METAS'!$S$20,INT((ROW()-14)/2),0)),"",OFFSET('9. METAS'!$S$20,INT((ROW()-14)/2),0)))</f>
        <v/>
      </c>
      <c r="L253" s="196" t="str">
        <f ca="1">IF(MOD(ROW()-13,2)=0,IF(ISBLANK(OFFSET('11. SEGUIMIENTO 2026'!$P$14,INT((ROW()-13)/2),0)),"",OFFSET('11. SEGUIMIENTO 2026'!$P$14,INT((ROW()-13)/2),0)),IF(ISBLANK(OFFSET('9. METAS'!$T$20,INT((ROW()-14)/2),0)),"",OFFSET('9. METAS'!$T$20,INT((ROW()-14)/2),0)))</f>
        <v/>
      </c>
      <c r="M253" s="197" t="str">
        <f ca="1">IF(MOD(ROW()-13,2)=0,IF(ISBLANK(OFFSET('11. SEGUIMIENTO 2026'!$Q$14,INT((ROW()-13)/2),0)),"",OFFSET('11. SEGUIMIENTO 2026'!$Q$14,INT((ROW()-13)/2),0)),IF(ISBLANK(OFFSET('9. METAS'!$U$20,INT((ROW()-14)/2),0)),"",OFFSET('9. METAS'!$U$20,INT((ROW()-14)/2),0)))</f>
        <v/>
      </c>
      <c r="N253" s="769" t="str">
        <f ca="1">IFERROR(J253/J254,"ND")</f>
        <v>ND</v>
      </c>
      <c r="O253" s="771" t="str">
        <f ca="1">IFERROR(((J253+K253+L253+M253)/H253),"ND")</f>
        <v>ND</v>
      </c>
      <c r="P253" s="775"/>
    </row>
    <row r="254" spans="3:16">
      <c r="C254" s="747"/>
      <c r="D254" s="749"/>
      <c r="E254" s="749"/>
      <c r="F254" s="751"/>
      <c r="G254" s="753"/>
      <c r="H254" s="760"/>
      <c r="I254" s="764"/>
      <c r="J254" s="195" t="str">
        <f ca="1">IF(MOD(ROW()-13,2)=0,IF(ISBLANK(OFFSET('11. SEGUIMIENTO 2026'!$N$14,INT((ROW()-13)/2),0)),"",OFFSET('11. SEGUIMIENTO 2026'!$N$14,INT((ROW()-13)/2),0)),IF(ISBLANK(OFFSET('9. METAS'!$R$20,INT((ROW()-14)/2),0)),"",OFFSET('9. METAS'!$R$20,INT((ROW()-14)/2),0)))</f>
        <v/>
      </c>
      <c r="K254" s="196" t="str">
        <f ca="1">IF(MOD(ROW()-13,2)=0,IF(ISBLANK(OFFSET('11. SEGUIMIENTO 2026'!$O$14,INT((ROW()-13)/2),0)),"",OFFSET('11. SEGUIMIENTO 2026'!$O$14,INT((ROW()-13)/2),0)),IF(ISBLANK(OFFSET('9. METAS'!$S$20,INT((ROW()-14)/2),0)),"",OFFSET('9. METAS'!$S$20,INT((ROW()-14)/2),0)))</f>
        <v/>
      </c>
      <c r="L254" s="196" t="str">
        <f ca="1">IF(MOD(ROW()-13,2)=0,IF(ISBLANK(OFFSET('11. SEGUIMIENTO 2026'!$P$14,INT((ROW()-13)/2),0)),"",OFFSET('11. SEGUIMIENTO 2026'!$P$14,INT((ROW()-13)/2),0)),IF(ISBLANK(OFFSET('9. METAS'!$T$20,INT((ROW()-14)/2),0)),"",OFFSET('9. METAS'!$T$20,INT((ROW()-14)/2),0)))</f>
        <v/>
      </c>
      <c r="M254" s="197" t="str">
        <f ca="1">IF(MOD(ROW()-13,2)=0,IF(ISBLANK(OFFSET('11. SEGUIMIENTO 2026'!$Q$14,INT((ROW()-13)/2),0)),"",OFFSET('11. SEGUIMIENTO 2026'!$Q$14,INT((ROW()-13)/2),0)),IF(ISBLANK(OFFSET('9. METAS'!$U$20,INT((ROW()-14)/2),0)),"",OFFSET('9. METAS'!$U$20,INT((ROW()-14)/2),0)))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METAS'!$L$20,INT((ROW()-13)/2),0)),"",OFFSET('9. METAS'!$L$20,INT((ROW()-13)/2),0))</f>
        <v/>
      </c>
      <c r="I255" s="763"/>
      <c r="J255" s="195" t="str">
        <f ca="1">IF(MOD(ROW()-13,2)=0,IF(ISBLANK(OFFSET('11. SEGUIMIENTO 2026'!$N$14,INT((ROW()-13)/2),0)),"",OFFSET('11. SEGUIMIENTO 2026'!$N$14,INT((ROW()-13)/2),0)),IF(ISBLANK(OFFSET('9. METAS'!$R$20,INT((ROW()-14)/2),0)),"",OFFSET('9. METAS'!$R$20,INT((ROW()-14)/2),0)))</f>
        <v/>
      </c>
      <c r="K255" s="196" t="str">
        <f ca="1">IF(MOD(ROW()-13,2)=0,IF(ISBLANK(OFFSET('11. SEGUIMIENTO 2026'!$O$14,INT((ROW()-13)/2),0)),"",OFFSET('11. SEGUIMIENTO 2026'!$O$14,INT((ROW()-13)/2),0)),IF(ISBLANK(OFFSET('9. METAS'!$S$20,INT((ROW()-14)/2),0)),"",OFFSET('9. METAS'!$S$20,INT((ROW()-14)/2),0)))</f>
        <v/>
      </c>
      <c r="L255" s="196" t="str">
        <f ca="1">IF(MOD(ROW()-13,2)=0,IF(ISBLANK(OFFSET('11. SEGUIMIENTO 2026'!$P$14,INT((ROW()-13)/2),0)),"",OFFSET('11. SEGUIMIENTO 2026'!$P$14,INT((ROW()-13)/2),0)),IF(ISBLANK(OFFSET('9. METAS'!$T$20,INT((ROW()-14)/2),0)),"",OFFSET('9. METAS'!$T$20,INT((ROW()-14)/2),0)))</f>
        <v/>
      </c>
      <c r="M255" s="197" t="str">
        <f ca="1">IF(MOD(ROW()-13,2)=0,IF(ISBLANK(OFFSET('11. SEGUIMIENTO 2026'!$Q$14,INT((ROW()-13)/2),0)),"",OFFSET('11. SEGUIMIENTO 2026'!$Q$14,INT((ROW()-13)/2),0)),IF(ISBLANK(OFFSET('9. METAS'!$U$20,INT((ROW()-14)/2),0)),"",OFFSET('9. METAS'!$U$20,INT((ROW()-14)/2),0)))</f>
        <v/>
      </c>
      <c r="N255" s="769" t="str">
        <f ca="1">IFERROR(J255/J256,"ND")</f>
        <v>ND</v>
      </c>
      <c r="O255" s="771" t="str">
        <f ca="1">IFERROR(((J255+K255+L255+M255)/H255),"ND")</f>
        <v>ND</v>
      </c>
      <c r="P255" s="775"/>
    </row>
    <row r="256" spans="3:16">
      <c r="C256" s="747"/>
      <c r="D256" s="749"/>
      <c r="E256" s="749"/>
      <c r="F256" s="751"/>
      <c r="G256" s="753"/>
      <c r="H256" s="760"/>
      <c r="I256" s="764"/>
      <c r="J256" s="195" t="str">
        <f ca="1">IF(MOD(ROW()-13,2)=0,IF(ISBLANK(OFFSET('11. SEGUIMIENTO 2026'!$N$14,INT((ROW()-13)/2),0)),"",OFFSET('11. SEGUIMIENTO 2026'!$N$14,INT((ROW()-13)/2),0)),IF(ISBLANK(OFFSET('9. METAS'!$R$20,INT((ROW()-14)/2),0)),"",OFFSET('9. METAS'!$R$20,INT((ROW()-14)/2),0)))</f>
        <v/>
      </c>
      <c r="K256" s="196" t="str">
        <f ca="1">IF(MOD(ROW()-13,2)=0,IF(ISBLANK(OFFSET('11. SEGUIMIENTO 2026'!$O$14,INT((ROW()-13)/2),0)),"",OFFSET('11. SEGUIMIENTO 2026'!$O$14,INT((ROW()-13)/2),0)),IF(ISBLANK(OFFSET('9. METAS'!$S$20,INT((ROW()-14)/2),0)),"",OFFSET('9. METAS'!$S$20,INT((ROW()-14)/2),0)))</f>
        <v/>
      </c>
      <c r="L256" s="196" t="str">
        <f ca="1">IF(MOD(ROW()-13,2)=0,IF(ISBLANK(OFFSET('11. SEGUIMIENTO 2026'!$P$14,INT((ROW()-13)/2),0)),"",OFFSET('11. SEGUIMIENTO 2026'!$P$14,INT((ROW()-13)/2),0)),IF(ISBLANK(OFFSET('9. METAS'!$T$20,INT((ROW()-14)/2),0)),"",OFFSET('9. METAS'!$T$20,INT((ROW()-14)/2),0)))</f>
        <v/>
      </c>
      <c r="M256" s="197" t="str">
        <f ca="1">IF(MOD(ROW()-13,2)=0,IF(ISBLANK(OFFSET('11. SEGUIMIENTO 2026'!$Q$14,INT((ROW()-13)/2),0)),"",OFFSET('11. SEGUIMIENTO 2026'!$Q$14,INT((ROW()-13)/2),0)),IF(ISBLANK(OFFSET('9. METAS'!$U$20,INT((ROW()-14)/2),0)),"",OFFSET('9. METAS'!$U$20,INT((ROW()-14)/2),0)))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METAS'!$L$20,INT((ROW()-13)/2),0)),"",OFFSET('9. METAS'!$L$20,INT((ROW()-13)/2),0))</f>
        <v/>
      </c>
      <c r="I257" s="763"/>
      <c r="J257" s="195" t="str">
        <f ca="1">IF(MOD(ROW()-13,2)=0,IF(ISBLANK(OFFSET('11. SEGUIMIENTO 2026'!$N$14,INT((ROW()-13)/2),0)),"",OFFSET('11. SEGUIMIENTO 2026'!$N$14,INT((ROW()-13)/2),0)),IF(ISBLANK(OFFSET('9. METAS'!$R$20,INT((ROW()-14)/2),0)),"",OFFSET('9. METAS'!$R$20,INT((ROW()-14)/2),0)))</f>
        <v/>
      </c>
      <c r="K257" s="196" t="str">
        <f ca="1">IF(MOD(ROW()-13,2)=0,IF(ISBLANK(OFFSET('11. SEGUIMIENTO 2026'!$O$14,INT((ROW()-13)/2),0)),"",OFFSET('11. SEGUIMIENTO 2026'!$O$14,INT((ROW()-13)/2),0)),IF(ISBLANK(OFFSET('9. METAS'!$S$20,INT((ROW()-14)/2),0)),"",OFFSET('9. METAS'!$S$20,INT((ROW()-14)/2),0)))</f>
        <v/>
      </c>
      <c r="L257" s="196" t="str">
        <f ca="1">IF(MOD(ROW()-13,2)=0,IF(ISBLANK(OFFSET('11. SEGUIMIENTO 2026'!$P$14,INT((ROW()-13)/2),0)),"",OFFSET('11. SEGUIMIENTO 2026'!$P$14,INT((ROW()-13)/2),0)),IF(ISBLANK(OFFSET('9. METAS'!$T$20,INT((ROW()-14)/2),0)),"",OFFSET('9. METAS'!$T$20,INT((ROW()-14)/2),0)))</f>
        <v/>
      </c>
      <c r="M257" s="197" t="str">
        <f ca="1">IF(MOD(ROW()-13,2)=0,IF(ISBLANK(OFFSET('11. SEGUIMIENTO 2026'!$Q$14,INT((ROW()-13)/2),0)),"",OFFSET('11. SEGUIMIENTO 2026'!$Q$14,INT((ROW()-13)/2),0)),IF(ISBLANK(OFFSET('9. METAS'!$U$20,INT((ROW()-14)/2),0)),"",OFFSET('9. METAS'!$U$20,INT((ROW()-14)/2),0)))</f>
        <v/>
      </c>
      <c r="N257" s="769" t="str">
        <f ca="1">IFERROR(J257/J258,"ND")</f>
        <v>ND</v>
      </c>
      <c r="O257" s="771" t="str">
        <f ca="1">IFERROR(((J257+K257+L257+M257)/H257),"ND")</f>
        <v>ND</v>
      </c>
      <c r="P257" s="775"/>
    </row>
    <row r="258" spans="3:16">
      <c r="C258" s="747"/>
      <c r="D258" s="749"/>
      <c r="E258" s="749"/>
      <c r="F258" s="751"/>
      <c r="G258" s="753"/>
      <c r="H258" s="760"/>
      <c r="I258" s="764"/>
      <c r="J258" s="195" t="str">
        <f ca="1">IF(MOD(ROW()-13,2)=0,IF(ISBLANK(OFFSET('11. SEGUIMIENTO 2026'!$N$14,INT((ROW()-13)/2),0)),"",OFFSET('11. SEGUIMIENTO 2026'!$N$14,INT((ROW()-13)/2),0)),IF(ISBLANK(OFFSET('9. METAS'!$R$20,INT((ROW()-14)/2),0)),"",OFFSET('9. METAS'!$R$20,INT((ROW()-14)/2),0)))</f>
        <v/>
      </c>
      <c r="K258" s="196" t="str">
        <f ca="1">IF(MOD(ROW()-13,2)=0,IF(ISBLANK(OFFSET('11. SEGUIMIENTO 2026'!$O$14,INT((ROW()-13)/2),0)),"",OFFSET('11. SEGUIMIENTO 2026'!$O$14,INT((ROW()-13)/2),0)),IF(ISBLANK(OFFSET('9. METAS'!$S$20,INT((ROW()-14)/2),0)),"",OFFSET('9. METAS'!$S$20,INT((ROW()-14)/2),0)))</f>
        <v/>
      </c>
      <c r="L258" s="196" t="str">
        <f ca="1">IF(MOD(ROW()-13,2)=0,IF(ISBLANK(OFFSET('11. SEGUIMIENTO 2026'!$P$14,INT((ROW()-13)/2),0)),"",OFFSET('11. SEGUIMIENTO 2026'!$P$14,INT((ROW()-13)/2),0)),IF(ISBLANK(OFFSET('9. METAS'!$T$20,INT((ROW()-14)/2),0)),"",OFFSET('9. METAS'!$T$20,INT((ROW()-14)/2),0)))</f>
        <v/>
      </c>
      <c r="M258" s="197" t="str">
        <f ca="1">IF(MOD(ROW()-13,2)=0,IF(ISBLANK(OFFSET('11. SEGUIMIENTO 2026'!$Q$14,INT((ROW()-13)/2),0)),"",OFFSET('11. SEGUIMIENTO 2026'!$Q$14,INT((ROW()-13)/2),0)),IF(ISBLANK(OFFSET('9. METAS'!$U$20,INT((ROW()-14)/2),0)),"",OFFSET('9. METAS'!$U$20,INT((ROW()-14)/2),0)))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METAS'!$L$20,INT((ROW()-13)/2),0)),"",OFFSET('9. METAS'!$L$20,INT((ROW()-13)/2),0))</f>
        <v/>
      </c>
      <c r="I259" s="763"/>
      <c r="J259" s="195" t="str">
        <f ca="1">IF(MOD(ROW()-13,2)=0,IF(ISBLANK(OFFSET('11. SEGUIMIENTO 2026'!$N$14,INT((ROW()-13)/2),0)),"",OFFSET('11. SEGUIMIENTO 2026'!$N$14,INT((ROW()-13)/2),0)),IF(ISBLANK(OFFSET('9. METAS'!$R$20,INT((ROW()-14)/2),0)),"",OFFSET('9. METAS'!$R$20,INT((ROW()-14)/2),0)))</f>
        <v/>
      </c>
      <c r="K259" s="196" t="str">
        <f ca="1">IF(MOD(ROW()-13,2)=0,IF(ISBLANK(OFFSET('11. SEGUIMIENTO 2026'!$O$14,INT((ROW()-13)/2),0)),"",OFFSET('11. SEGUIMIENTO 2026'!$O$14,INT((ROW()-13)/2),0)),IF(ISBLANK(OFFSET('9. METAS'!$S$20,INT((ROW()-14)/2),0)),"",OFFSET('9. METAS'!$S$20,INT((ROW()-14)/2),0)))</f>
        <v/>
      </c>
      <c r="L259" s="196" t="str">
        <f ca="1">IF(MOD(ROW()-13,2)=0,IF(ISBLANK(OFFSET('11. SEGUIMIENTO 2026'!$P$14,INT((ROW()-13)/2),0)),"",OFFSET('11. SEGUIMIENTO 2026'!$P$14,INT((ROW()-13)/2),0)),IF(ISBLANK(OFFSET('9. METAS'!$T$20,INT((ROW()-14)/2),0)),"",OFFSET('9. METAS'!$T$20,INT((ROW()-14)/2),0)))</f>
        <v/>
      </c>
      <c r="M259" s="197" t="str">
        <f ca="1">IF(MOD(ROW()-13,2)=0,IF(ISBLANK(OFFSET('11. SEGUIMIENTO 2026'!$Q$14,INT((ROW()-13)/2),0)),"",OFFSET('11. SEGUIMIENTO 2026'!$Q$14,INT((ROW()-13)/2),0)),IF(ISBLANK(OFFSET('9. METAS'!$U$20,INT((ROW()-14)/2),0)),"",OFFSET('9. METAS'!$U$20,INT((ROW()-14)/2),0)))</f>
        <v/>
      </c>
      <c r="N259" s="769" t="str">
        <f ca="1">IFERROR(J259/J260,"ND")</f>
        <v>ND</v>
      </c>
      <c r="O259" s="771" t="str">
        <f ca="1">IFERROR(((J259+K259+L259+M259)/H259),"ND")</f>
        <v>ND</v>
      </c>
      <c r="P259" s="775"/>
    </row>
    <row r="260" spans="3:16">
      <c r="C260" s="747"/>
      <c r="D260" s="749"/>
      <c r="E260" s="749"/>
      <c r="F260" s="751"/>
      <c r="G260" s="753"/>
      <c r="H260" s="760"/>
      <c r="I260" s="764"/>
      <c r="J260" s="195" t="str">
        <f ca="1">IF(MOD(ROW()-13,2)=0,IF(ISBLANK(OFFSET('11. SEGUIMIENTO 2026'!$N$14,INT((ROW()-13)/2),0)),"",OFFSET('11. SEGUIMIENTO 2026'!$N$14,INT((ROW()-13)/2),0)),IF(ISBLANK(OFFSET('9. METAS'!$R$20,INT((ROW()-14)/2),0)),"",OFFSET('9. METAS'!$R$20,INT((ROW()-14)/2),0)))</f>
        <v/>
      </c>
      <c r="K260" s="196" t="str">
        <f ca="1">IF(MOD(ROW()-13,2)=0,IF(ISBLANK(OFFSET('11. SEGUIMIENTO 2026'!$O$14,INT((ROW()-13)/2),0)),"",OFFSET('11. SEGUIMIENTO 2026'!$O$14,INT((ROW()-13)/2),0)),IF(ISBLANK(OFFSET('9. METAS'!$S$20,INT((ROW()-14)/2),0)),"",OFFSET('9. METAS'!$S$20,INT((ROW()-14)/2),0)))</f>
        <v/>
      </c>
      <c r="L260" s="196" t="str">
        <f ca="1">IF(MOD(ROW()-13,2)=0,IF(ISBLANK(OFFSET('11. SEGUIMIENTO 2026'!$P$14,INT((ROW()-13)/2),0)),"",OFFSET('11. SEGUIMIENTO 2026'!$P$14,INT((ROW()-13)/2),0)),IF(ISBLANK(OFFSET('9. METAS'!$T$20,INT((ROW()-14)/2),0)),"",OFFSET('9. METAS'!$T$20,INT((ROW()-14)/2),0)))</f>
        <v/>
      </c>
      <c r="M260" s="197" t="str">
        <f ca="1">IF(MOD(ROW()-13,2)=0,IF(ISBLANK(OFFSET('11. SEGUIMIENTO 2026'!$Q$14,INT((ROW()-13)/2),0)),"",OFFSET('11. SEGUIMIENTO 2026'!$Q$14,INT((ROW()-13)/2),0)),IF(ISBLANK(OFFSET('9. METAS'!$U$20,INT((ROW()-14)/2),0)),"",OFFSET('9. METAS'!$U$20,INT((ROW()-14)/2),0)))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METAS'!$L$20,INT((ROW()-13)/2),0)),"",OFFSET('9. METAS'!$L$20,INT((ROW()-13)/2),0))</f>
        <v/>
      </c>
      <c r="I261" s="763"/>
      <c r="J261" s="195" t="str">
        <f ca="1">IF(MOD(ROW()-13,2)=0,IF(ISBLANK(OFFSET('11. SEGUIMIENTO 2026'!$N$14,INT((ROW()-13)/2),0)),"",OFFSET('11. SEGUIMIENTO 2026'!$N$14,INT((ROW()-13)/2),0)),IF(ISBLANK(OFFSET('9. METAS'!$R$20,INT((ROW()-14)/2),0)),"",OFFSET('9. METAS'!$R$20,INT((ROW()-14)/2),0)))</f>
        <v/>
      </c>
      <c r="K261" s="196" t="str">
        <f ca="1">IF(MOD(ROW()-13,2)=0,IF(ISBLANK(OFFSET('11. SEGUIMIENTO 2026'!$O$14,INT((ROW()-13)/2),0)),"",OFFSET('11. SEGUIMIENTO 2026'!$O$14,INT((ROW()-13)/2),0)),IF(ISBLANK(OFFSET('9. METAS'!$S$20,INT((ROW()-14)/2),0)),"",OFFSET('9. METAS'!$S$20,INT((ROW()-14)/2),0)))</f>
        <v/>
      </c>
      <c r="L261" s="196" t="str">
        <f ca="1">IF(MOD(ROW()-13,2)=0,IF(ISBLANK(OFFSET('11. SEGUIMIENTO 2026'!$P$14,INT((ROW()-13)/2),0)),"",OFFSET('11. SEGUIMIENTO 2026'!$P$14,INT((ROW()-13)/2),0)),IF(ISBLANK(OFFSET('9. METAS'!$T$20,INT((ROW()-14)/2),0)),"",OFFSET('9. METAS'!$T$20,INT((ROW()-14)/2),0)))</f>
        <v/>
      </c>
      <c r="M261" s="197" t="str">
        <f ca="1">IF(MOD(ROW()-13,2)=0,IF(ISBLANK(OFFSET('11. SEGUIMIENTO 2026'!$Q$14,INT((ROW()-13)/2),0)),"",OFFSET('11. SEGUIMIENTO 2026'!$Q$14,INT((ROW()-13)/2),0)),IF(ISBLANK(OFFSET('9. METAS'!$U$20,INT((ROW()-14)/2),0)),"",OFFSET('9. METAS'!$U$20,INT((ROW()-14)/2),0)))</f>
        <v/>
      </c>
      <c r="N261" s="769" t="str">
        <f ca="1">IFERROR(J261/J262,"ND")</f>
        <v>ND</v>
      </c>
      <c r="O261" s="771" t="str">
        <f ca="1">IFERROR(((J261+K261+L261+M261)/H261),"ND")</f>
        <v>ND</v>
      </c>
      <c r="P261" s="775"/>
    </row>
    <row r="262" spans="3:16">
      <c r="C262" s="747"/>
      <c r="D262" s="749"/>
      <c r="E262" s="749"/>
      <c r="F262" s="751"/>
      <c r="G262" s="753"/>
      <c r="H262" s="760"/>
      <c r="I262" s="764"/>
      <c r="J262" s="195" t="str">
        <f ca="1">IF(MOD(ROW()-13,2)=0,IF(ISBLANK(OFFSET('11. SEGUIMIENTO 2026'!$N$14,INT((ROW()-13)/2),0)),"",OFFSET('11. SEGUIMIENTO 2026'!$N$14,INT((ROW()-13)/2),0)),IF(ISBLANK(OFFSET('9. METAS'!$R$20,INT((ROW()-14)/2),0)),"",OFFSET('9. METAS'!$R$20,INT((ROW()-14)/2),0)))</f>
        <v/>
      </c>
      <c r="K262" s="196" t="str">
        <f ca="1">IF(MOD(ROW()-13,2)=0,IF(ISBLANK(OFFSET('11. SEGUIMIENTO 2026'!$O$14,INT((ROW()-13)/2),0)),"",OFFSET('11. SEGUIMIENTO 2026'!$O$14,INT((ROW()-13)/2),0)),IF(ISBLANK(OFFSET('9. METAS'!$S$20,INT((ROW()-14)/2),0)),"",OFFSET('9. METAS'!$S$20,INT((ROW()-14)/2),0)))</f>
        <v/>
      </c>
      <c r="L262" s="196" t="str">
        <f ca="1">IF(MOD(ROW()-13,2)=0,IF(ISBLANK(OFFSET('11. SEGUIMIENTO 2026'!$P$14,INT((ROW()-13)/2),0)),"",OFFSET('11. SEGUIMIENTO 2026'!$P$14,INT((ROW()-13)/2),0)),IF(ISBLANK(OFFSET('9. METAS'!$T$20,INT((ROW()-14)/2),0)),"",OFFSET('9. METAS'!$T$20,INT((ROW()-14)/2),0)))</f>
        <v/>
      </c>
      <c r="M262" s="197" t="str">
        <f ca="1">IF(MOD(ROW()-13,2)=0,IF(ISBLANK(OFFSET('11. SEGUIMIENTO 2026'!$Q$14,INT((ROW()-13)/2),0)),"",OFFSET('11. SEGUIMIENTO 2026'!$Q$14,INT((ROW()-13)/2),0)),IF(ISBLANK(OFFSET('9. METAS'!$U$20,INT((ROW()-14)/2),0)),"",OFFSET('9. METAS'!$U$20,INT((ROW()-14)/2),0)))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METAS'!$L$20,INT((ROW()-13)/2),0)),"",OFFSET('9. METAS'!$L$20,INT((ROW()-13)/2),0))</f>
        <v/>
      </c>
      <c r="I263" s="763"/>
      <c r="J263" s="195" t="str">
        <f ca="1">IF(MOD(ROW()-13,2)=0,IF(ISBLANK(OFFSET('11. SEGUIMIENTO 2026'!$N$14,INT((ROW()-13)/2),0)),"",OFFSET('11. SEGUIMIENTO 2026'!$N$14,INT((ROW()-13)/2),0)),IF(ISBLANK(OFFSET('9. METAS'!$R$20,INT((ROW()-14)/2),0)),"",OFFSET('9. METAS'!$R$20,INT((ROW()-14)/2),0)))</f>
        <v/>
      </c>
      <c r="K263" s="196" t="str">
        <f ca="1">IF(MOD(ROW()-13,2)=0,IF(ISBLANK(OFFSET('11. SEGUIMIENTO 2026'!$O$14,INT((ROW()-13)/2),0)),"",OFFSET('11. SEGUIMIENTO 2026'!$O$14,INT((ROW()-13)/2),0)),IF(ISBLANK(OFFSET('9. METAS'!$S$20,INT((ROW()-14)/2),0)),"",OFFSET('9. METAS'!$S$20,INT((ROW()-14)/2),0)))</f>
        <v/>
      </c>
      <c r="L263" s="196" t="str">
        <f ca="1">IF(MOD(ROW()-13,2)=0,IF(ISBLANK(OFFSET('11. SEGUIMIENTO 2026'!$P$14,INT((ROW()-13)/2),0)),"",OFFSET('11. SEGUIMIENTO 2026'!$P$14,INT((ROW()-13)/2),0)),IF(ISBLANK(OFFSET('9. METAS'!$T$20,INT((ROW()-14)/2),0)),"",OFFSET('9. METAS'!$T$20,INT((ROW()-14)/2),0)))</f>
        <v/>
      </c>
      <c r="M263" s="197" t="str">
        <f ca="1">IF(MOD(ROW()-13,2)=0,IF(ISBLANK(OFFSET('11. SEGUIMIENTO 2026'!$Q$14,INT((ROW()-13)/2),0)),"",OFFSET('11. SEGUIMIENTO 2026'!$Q$14,INT((ROW()-13)/2),0)),IF(ISBLANK(OFFSET('9. METAS'!$U$20,INT((ROW()-14)/2),0)),"",OFFSET('9. METAS'!$U$20,INT((ROW()-14)/2),0)))</f>
        <v/>
      </c>
      <c r="N263" s="769" t="str">
        <f ca="1">IFERROR(J263/J264,"ND")</f>
        <v>ND</v>
      </c>
      <c r="O263" s="771" t="str">
        <f ca="1">IFERROR(((J263+K263+L263+M263)/H263),"ND")</f>
        <v>ND</v>
      </c>
      <c r="P263" s="775"/>
    </row>
    <row r="264" spans="3:16">
      <c r="C264" s="747"/>
      <c r="D264" s="749"/>
      <c r="E264" s="749"/>
      <c r="F264" s="751"/>
      <c r="G264" s="753"/>
      <c r="H264" s="760"/>
      <c r="I264" s="764"/>
      <c r="J264" s="195" t="str">
        <f ca="1">IF(MOD(ROW()-13,2)=0,IF(ISBLANK(OFFSET('11. SEGUIMIENTO 2026'!$N$14,INT((ROW()-13)/2),0)),"",OFFSET('11. SEGUIMIENTO 2026'!$N$14,INT((ROW()-13)/2),0)),IF(ISBLANK(OFFSET('9. METAS'!$R$20,INT((ROW()-14)/2),0)),"",OFFSET('9. METAS'!$R$20,INT((ROW()-14)/2),0)))</f>
        <v/>
      </c>
      <c r="K264" s="196" t="str">
        <f ca="1">IF(MOD(ROW()-13,2)=0,IF(ISBLANK(OFFSET('11. SEGUIMIENTO 2026'!$O$14,INT((ROW()-13)/2),0)),"",OFFSET('11. SEGUIMIENTO 2026'!$O$14,INT((ROW()-13)/2),0)),IF(ISBLANK(OFFSET('9. METAS'!$S$20,INT((ROW()-14)/2),0)),"",OFFSET('9. METAS'!$S$20,INT((ROW()-14)/2),0)))</f>
        <v/>
      </c>
      <c r="L264" s="196" t="str">
        <f ca="1">IF(MOD(ROW()-13,2)=0,IF(ISBLANK(OFFSET('11. SEGUIMIENTO 2026'!$P$14,INT((ROW()-13)/2),0)),"",OFFSET('11. SEGUIMIENTO 2026'!$P$14,INT((ROW()-13)/2),0)),IF(ISBLANK(OFFSET('9. METAS'!$T$20,INT((ROW()-14)/2),0)),"",OFFSET('9. METAS'!$T$20,INT((ROW()-14)/2),0)))</f>
        <v/>
      </c>
      <c r="M264" s="197" t="str">
        <f ca="1">IF(MOD(ROW()-13,2)=0,IF(ISBLANK(OFFSET('11. SEGUIMIENTO 2026'!$Q$14,INT((ROW()-13)/2),0)),"",OFFSET('11. SEGUIMIENTO 2026'!$Q$14,INT((ROW()-13)/2),0)),IF(ISBLANK(OFFSET('9. METAS'!$U$20,INT((ROW()-14)/2),0)),"",OFFSET('9. METAS'!$U$20,INT((ROW()-14)/2),0)))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METAS'!$L$20,INT((ROW()-13)/2),0)),"",OFFSET('9. METAS'!$L$20,INT((ROW()-13)/2),0))</f>
        <v/>
      </c>
      <c r="I265" s="763"/>
      <c r="J265" s="195" t="str">
        <f ca="1">IF(MOD(ROW()-13,2)=0,IF(ISBLANK(OFFSET('11. SEGUIMIENTO 2026'!$N$14,INT((ROW()-13)/2),0)),"",OFFSET('11. SEGUIMIENTO 2026'!$N$14,INT((ROW()-13)/2),0)),IF(ISBLANK(OFFSET('9. METAS'!$R$20,INT((ROW()-14)/2),0)),"",OFFSET('9. METAS'!$R$20,INT((ROW()-14)/2),0)))</f>
        <v/>
      </c>
      <c r="K265" s="196" t="str">
        <f ca="1">IF(MOD(ROW()-13,2)=0,IF(ISBLANK(OFFSET('11. SEGUIMIENTO 2026'!$O$14,INT((ROW()-13)/2),0)),"",OFFSET('11. SEGUIMIENTO 2026'!$O$14,INT((ROW()-13)/2),0)),IF(ISBLANK(OFFSET('9. METAS'!$S$20,INT((ROW()-14)/2),0)),"",OFFSET('9. METAS'!$S$20,INT((ROW()-14)/2),0)))</f>
        <v/>
      </c>
      <c r="L265" s="196" t="str">
        <f ca="1">IF(MOD(ROW()-13,2)=0,IF(ISBLANK(OFFSET('11. SEGUIMIENTO 2026'!$P$14,INT((ROW()-13)/2),0)),"",OFFSET('11. SEGUIMIENTO 2026'!$P$14,INT((ROW()-13)/2),0)),IF(ISBLANK(OFFSET('9. METAS'!$T$20,INT((ROW()-14)/2),0)),"",OFFSET('9. METAS'!$T$20,INT((ROW()-14)/2),0)))</f>
        <v/>
      </c>
      <c r="M265" s="197" t="str">
        <f ca="1">IF(MOD(ROW()-13,2)=0,IF(ISBLANK(OFFSET('11. SEGUIMIENTO 2026'!$Q$14,INT((ROW()-13)/2),0)),"",OFFSET('11. SEGUIMIENTO 2026'!$Q$14,INT((ROW()-13)/2),0)),IF(ISBLANK(OFFSET('9. METAS'!$U$20,INT((ROW()-14)/2),0)),"",OFFSET('9. METAS'!$U$20,INT((ROW()-14)/2),0)))</f>
        <v/>
      </c>
      <c r="N265" s="769" t="str">
        <f ca="1">IFERROR(J265/J266,"ND")</f>
        <v>ND</v>
      </c>
      <c r="O265" s="771" t="str">
        <f ca="1">IFERROR(((J265+K265+L265+M265)/H265),"ND")</f>
        <v>ND</v>
      </c>
      <c r="P265" s="775"/>
    </row>
    <row r="266" spans="3:16">
      <c r="C266" s="747"/>
      <c r="D266" s="749"/>
      <c r="E266" s="749"/>
      <c r="F266" s="751"/>
      <c r="G266" s="753"/>
      <c r="H266" s="760"/>
      <c r="I266" s="764"/>
      <c r="J266" s="195" t="str">
        <f ca="1">IF(MOD(ROW()-13,2)=0,IF(ISBLANK(OFFSET('11. SEGUIMIENTO 2026'!$N$14,INT((ROW()-13)/2),0)),"",OFFSET('11. SEGUIMIENTO 2026'!$N$14,INT((ROW()-13)/2),0)),IF(ISBLANK(OFFSET('9. METAS'!$R$20,INT((ROW()-14)/2),0)),"",OFFSET('9. METAS'!$R$20,INT((ROW()-14)/2),0)))</f>
        <v/>
      </c>
      <c r="K266" s="196" t="str">
        <f ca="1">IF(MOD(ROW()-13,2)=0,IF(ISBLANK(OFFSET('11. SEGUIMIENTO 2026'!$O$14,INT((ROW()-13)/2),0)),"",OFFSET('11. SEGUIMIENTO 2026'!$O$14,INT((ROW()-13)/2),0)),IF(ISBLANK(OFFSET('9. METAS'!$S$20,INT((ROW()-14)/2),0)),"",OFFSET('9. METAS'!$S$20,INT((ROW()-14)/2),0)))</f>
        <v/>
      </c>
      <c r="L266" s="196" t="str">
        <f ca="1">IF(MOD(ROW()-13,2)=0,IF(ISBLANK(OFFSET('11. SEGUIMIENTO 2026'!$P$14,INT((ROW()-13)/2),0)),"",OFFSET('11. SEGUIMIENTO 2026'!$P$14,INT((ROW()-13)/2),0)),IF(ISBLANK(OFFSET('9. METAS'!$T$20,INT((ROW()-14)/2),0)),"",OFFSET('9. METAS'!$T$20,INT((ROW()-14)/2),0)))</f>
        <v/>
      </c>
      <c r="M266" s="197" t="str">
        <f ca="1">IF(MOD(ROW()-13,2)=0,IF(ISBLANK(OFFSET('11. SEGUIMIENTO 2026'!$Q$14,INT((ROW()-13)/2),0)),"",OFFSET('11. SEGUIMIENTO 2026'!$Q$14,INT((ROW()-13)/2),0)),IF(ISBLANK(OFFSET('9. METAS'!$U$20,INT((ROW()-14)/2),0)),"",OFFSET('9. METAS'!$U$20,INT((ROW()-14)/2),0)))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METAS'!$L$20,INT((ROW()-13)/2),0)),"",OFFSET('9. METAS'!$L$20,INT((ROW()-13)/2),0))</f>
        <v/>
      </c>
      <c r="I267" s="763"/>
      <c r="J267" s="195" t="str">
        <f ca="1">IF(MOD(ROW()-13,2)=0,IF(ISBLANK(OFFSET('11. SEGUIMIENTO 2026'!$N$14,INT((ROW()-13)/2),0)),"",OFFSET('11. SEGUIMIENTO 2026'!$N$14,INT((ROW()-13)/2),0)),IF(ISBLANK(OFFSET('9. METAS'!$R$20,INT((ROW()-14)/2),0)),"",OFFSET('9. METAS'!$R$20,INT((ROW()-14)/2),0)))</f>
        <v/>
      </c>
      <c r="K267" s="196" t="str">
        <f ca="1">IF(MOD(ROW()-13,2)=0,IF(ISBLANK(OFFSET('11. SEGUIMIENTO 2026'!$O$14,INT((ROW()-13)/2),0)),"",OFFSET('11. SEGUIMIENTO 2026'!$O$14,INT((ROW()-13)/2),0)),IF(ISBLANK(OFFSET('9. METAS'!$S$20,INT((ROW()-14)/2),0)),"",OFFSET('9. METAS'!$S$20,INT((ROW()-14)/2),0)))</f>
        <v/>
      </c>
      <c r="L267" s="196" t="str">
        <f ca="1">IF(MOD(ROW()-13,2)=0,IF(ISBLANK(OFFSET('11. SEGUIMIENTO 2026'!$P$14,INT((ROW()-13)/2),0)),"",OFFSET('11. SEGUIMIENTO 2026'!$P$14,INT((ROW()-13)/2),0)),IF(ISBLANK(OFFSET('9. METAS'!$T$20,INT((ROW()-14)/2),0)),"",OFFSET('9. METAS'!$T$20,INT((ROW()-14)/2),0)))</f>
        <v/>
      </c>
      <c r="M267" s="197" t="str">
        <f ca="1">IF(MOD(ROW()-13,2)=0,IF(ISBLANK(OFFSET('11. SEGUIMIENTO 2026'!$Q$14,INT((ROW()-13)/2),0)),"",OFFSET('11. SEGUIMIENTO 2026'!$Q$14,INT((ROW()-13)/2),0)),IF(ISBLANK(OFFSET('9. METAS'!$U$20,INT((ROW()-14)/2),0)),"",OFFSET('9. METAS'!$U$20,INT((ROW()-14)/2),0)))</f>
        <v/>
      </c>
      <c r="N267" s="769" t="str">
        <f ca="1">IFERROR(J267/J268,"ND")</f>
        <v>ND</v>
      </c>
      <c r="O267" s="771" t="str">
        <f ca="1">IFERROR(((J267+K267+L267+M267)/H267),"ND")</f>
        <v>ND</v>
      </c>
      <c r="P267" s="775"/>
    </row>
    <row r="268" spans="3:16">
      <c r="C268" s="747"/>
      <c r="D268" s="749"/>
      <c r="E268" s="749"/>
      <c r="F268" s="751"/>
      <c r="G268" s="753"/>
      <c r="H268" s="760"/>
      <c r="I268" s="764"/>
      <c r="J268" s="195" t="str">
        <f ca="1">IF(MOD(ROW()-13,2)=0,IF(ISBLANK(OFFSET('11. SEGUIMIENTO 2026'!$N$14,INT((ROW()-13)/2),0)),"",OFFSET('11. SEGUIMIENTO 2026'!$N$14,INT((ROW()-13)/2),0)),IF(ISBLANK(OFFSET('9. METAS'!$R$20,INT((ROW()-14)/2),0)),"",OFFSET('9. METAS'!$R$20,INT((ROW()-14)/2),0)))</f>
        <v/>
      </c>
      <c r="K268" s="196" t="str">
        <f ca="1">IF(MOD(ROW()-13,2)=0,IF(ISBLANK(OFFSET('11. SEGUIMIENTO 2026'!$O$14,INT((ROW()-13)/2),0)),"",OFFSET('11. SEGUIMIENTO 2026'!$O$14,INT((ROW()-13)/2),0)),IF(ISBLANK(OFFSET('9. METAS'!$S$20,INT((ROW()-14)/2),0)),"",OFFSET('9. METAS'!$S$20,INT((ROW()-14)/2),0)))</f>
        <v/>
      </c>
      <c r="L268" s="196" t="str">
        <f ca="1">IF(MOD(ROW()-13,2)=0,IF(ISBLANK(OFFSET('11. SEGUIMIENTO 2026'!$P$14,INT((ROW()-13)/2),0)),"",OFFSET('11. SEGUIMIENTO 2026'!$P$14,INT((ROW()-13)/2),0)),IF(ISBLANK(OFFSET('9. METAS'!$T$20,INT((ROW()-14)/2),0)),"",OFFSET('9. METAS'!$T$20,INT((ROW()-14)/2),0)))</f>
        <v/>
      </c>
      <c r="M268" s="197" t="str">
        <f ca="1">IF(MOD(ROW()-13,2)=0,IF(ISBLANK(OFFSET('11. SEGUIMIENTO 2026'!$Q$14,INT((ROW()-13)/2),0)),"",OFFSET('11. SEGUIMIENTO 2026'!$Q$14,INT((ROW()-13)/2),0)),IF(ISBLANK(OFFSET('9. METAS'!$U$20,INT((ROW()-14)/2),0)),"",OFFSET('9. METAS'!$U$20,INT((ROW()-14)/2),0)))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METAS'!$L$20,INT((ROW()-13)/2),0)),"",OFFSET('9. METAS'!$L$20,INT((ROW()-13)/2),0))</f>
        <v/>
      </c>
      <c r="I269" s="763"/>
      <c r="J269" s="195" t="str">
        <f ca="1">IF(MOD(ROW()-13,2)=0,IF(ISBLANK(OFFSET('11. SEGUIMIENTO 2026'!$N$14,INT((ROW()-13)/2),0)),"",OFFSET('11. SEGUIMIENTO 2026'!$N$14,INT((ROW()-13)/2),0)),IF(ISBLANK(OFFSET('9. METAS'!$R$20,INT((ROW()-14)/2),0)),"",OFFSET('9. METAS'!$R$20,INT((ROW()-14)/2),0)))</f>
        <v/>
      </c>
      <c r="K269" s="196" t="str">
        <f ca="1">IF(MOD(ROW()-13,2)=0,IF(ISBLANK(OFFSET('11. SEGUIMIENTO 2026'!$O$14,INT((ROW()-13)/2),0)),"",OFFSET('11. SEGUIMIENTO 2026'!$O$14,INT((ROW()-13)/2),0)),IF(ISBLANK(OFFSET('9. METAS'!$S$20,INT((ROW()-14)/2),0)),"",OFFSET('9. METAS'!$S$20,INT((ROW()-14)/2),0)))</f>
        <v/>
      </c>
      <c r="L269" s="196" t="str">
        <f ca="1">IF(MOD(ROW()-13,2)=0,IF(ISBLANK(OFFSET('11. SEGUIMIENTO 2026'!$P$14,INT((ROW()-13)/2),0)),"",OFFSET('11. SEGUIMIENTO 2026'!$P$14,INT((ROW()-13)/2),0)),IF(ISBLANK(OFFSET('9. METAS'!$T$20,INT((ROW()-14)/2),0)),"",OFFSET('9. METAS'!$T$20,INT((ROW()-14)/2),0)))</f>
        <v/>
      </c>
      <c r="M269" s="197" t="str">
        <f ca="1">IF(MOD(ROW()-13,2)=0,IF(ISBLANK(OFFSET('11. SEGUIMIENTO 2026'!$Q$14,INT((ROW()-13)/2),0)),"",OFFSET('11. SEGUIMIENTO 2026'!$Q$14,INT((ROW()-13)/2),0)),IF(ISBLANK(OFFSET('9. METAS'!$U$20,INT((ROW()-14)/2),0)),"",OFFSET('9. METAS'!$U$20,INT((ROW()-14)/2),0)))</f>
        <v/>
      </c>
      <c r="N269" s="769" t="str">
        <f ca="1">IFERROR(J269/J270,"ND")</f>
        <v>ND</v>
      </c>
      <c r="O269" s="771" t="str">
        <f ca="1">IFERROR(((J269+K269+L269+M269)/H269),"ND")</f>
        <v>ND</v>
      </c>
      <c r="P269" s="775"/>
    </row>
    <row r="270" spans="3:16">
      <c r="C270" s="747"/>
      <c r="D270" s="749"/>
      <c r="E270" s="749"/>
      <c r="F270" s="751"/>
      <c r="G270" s="753"/>
      <c r="H270" s="760"/>
      <c r="I270" s="764"/>
      <c r="J270" s="195" t="str">
        <f ca="1">IF(MOD(ROW()-13,2)=0,IF(ISBLANK(OFFSET('11. SEGUIMIENTO 2026'!$N$14,INT((ROW()-13)/2),0)),"",OFFSET('11. SEGUIMIENTO 2026'!$N$14,INT((ROW()-13)/2),0)),IF(ISBLANK(OFFSET('9. METAS'!$R$20,INT((ROW()-14)/2),0)),"",OFFSET('9. METAS'!$R$20,INT((ROW()-14)/2),0)))</f>
        <v/>
      </c>
      <c r="K270" s="196" t="str">
        <f ca="1">IF(MOD(ROW()-13,2)=0,IF(ISBLANK(OFFSET('11. SEGUIMIENTO 2026'!$O$14,INT((ROW()-13)/2),0)),"",OFFSET('11. SEGUIMIENTO 2026'!$O$14,INT((ROW()-13)/2),0)),IF(ISBLANK(OFFSET('9. METAS'!$S$20,INT((ROW()-14)/2),0)),"",OFFSET('9. METAS'!$S$20,INT((ROW()-14)/2),0)))</f>
        <v/>
      </c>
      <c r="L270" s="196" t="str">
        <f ca="1">IF(MOD(ROW()-13,2)=0,IF(ISBLANK(OFFSET('11. SEGUIMIENTO 2026'!$P$14,INT((ROW()-13)/2),0)),"",OFFSET('11. SEGUIMIENTO 2026'!$P$14,INT((ROW()-13)/2),0)),IF(ISBLANK(OFFSET('9. METAS'!$T$20,INT((ROW()-14)/2),0)),"",OFFSET('9. METAS'!$T$20,INT((ROW()-14)/2),0)))</f>
        <v/>
      </c>
      <c r="M270" s="197" t="str">
        <f ca="1">IF(MOD(ROW()-13,2)=0,IF(ISBLANK(OFFSET('11. SEGUIMIENTO 2026'!$Q$14,INT((ROW()-13)/2),0)),"",OFFSET('11. SEGUIMIENTO 2026'!$Q$14,INT((ROW()-13)/2),0)),IF(ISBLANK(OFFSET('9. METAS'!$U$20,INT((ROW()-14)/2),0)),"",OFFSET('9. METAS'!$U$20,INT((ROW()-14)/2),0)))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METAS'!$L$20,INT((ROW()-13)/2),0)),"",OFFSET('9. METAS'!$L$20,INT((ROW()-13)/2),0))</f>
        <v/>
      </c>
      <c r="I271" s="763"/>
      <c r="J271" s="195" t="str">
        <f ca="1">IF(MOD(ROW()-13,2)=0,IF(ISBLANK(OFFSET('11. SEGUIMIENTO 2026'!$N$14,INT((ROW()-13)/2),0)),"",OFFSET('11. SEGUIMIENTO 2026'!$N$14,INT((ROW()-13)/2),0)),IF(ISBLANK(OFFSET('9. METAS'!$R$20,INT((ROW()-14)/2),0)),"",OFFSET('9. METAS'!$R$20,INT((ROW()-14)/2),0)))</f>
        <v/>
      </c>
      <c r="K271" s="196" t="str">
        <f ca="1">IF(MOD(ROW()-13,2)=0,IF(ISBLANK(OFFSET('11. SEGUIMIENTO 2026'!$O$14,INT((ROW()-13)/2),0)),"",OFFSET('11. SEGUIMIENTO 2026'!$O$14,INT((ROW()-13)/2),0)),IF(ISBLANK(OFFSET('9. METAS'!$S$20,INT((ROW()-14)/2),0)),"",OFFSET('9. METAS'!$S$20,INT((ROW()-14)/2),0)))</f>
        <v/>
      </c>
      <c r="L271" s="196" t="str">
        <f ca="1">IF(MOD(ROW()-13,2)=0,IF(ISBLANK(OFFSET('11. SEGUIMIENTO 2026'!$P$14,INT((ROW()-13)/2),0)),"",OFFSET('11. SEGUIMIENTO 2026'!$P$14,INT((ROW()-13)/2),0)),IF(ISBLANK(OFFSET('9. METAS'!$T$20,INT((ROW()-14)/2),0)),"",OFFSET('9. METAS'!$T$20,INT((ROW()-14)/2),0)))</f>
        <v/>
      </c>
      <c r="M271" s="197" t="str">
        <f ca="1">IF(MOD(ROW()-13,2)=0,IF(ISBLANK(OFFSET('11. SEGUIMIENTO 2026'!$Q$14,INT((ROW()-13)/2),0)),"",OFFSET('11. SEGUIMIENTO 2026'!$Q$14,INT((ROW()-13)/2),0)),IF(ISBLANK(OFFSET('9. METAS'!$U$20,INT((ROW()-14)/2),0)),"",OFFSET('9. METAS'!$U$20,INT((ROW()-14)/2),0)))</f>
        <v/>
      </c>
      <c r="N271" s="769" t="str">
        <f ca="1">IFERROR(J271/J272,"ND")</f>
        <v>ND</v>
      </c>
      <c r="O271" s="771" t="str">
        <f ca="1">IFERROR(((J271+K271+L271+M271)/H271),"ND")</f>
        <v>ND</v>
      </c>
      <c r="P271" s="775"/>
    </row>
    <row r="272" spans="3:16">
      <c r="C272" s="747"/>
      <c r="D272" s="749"/>
      <c r="E272" s="749"/>
      <c r="F272" s="751"/>
      <c r="G272" s="753"/>
      <c r="H272" s="760"/>
      <c r="I272" s="764"/>
      <c r="J272" s="195" t="str">
        <f ca="1">IF(MOD(ROW()-13,2)=0,IF(ISBLANK(OFFSET('11. SEGUIMIENTO 2026'!$N$14,INT((ROW()-13)/2),0)),"",OFFSET('11. SEGUIMIENTO 2026'!$N$14,INT((ROW()-13)/2),0)),IF(ISBLANK(OFFSET('9. METAS'!$R$20,INT((ROW()-14)/2),0)),"",OFFSET('9. METAS'!$R$20,INT((ROW()-14)/2),0)))</f>
        <v/>
      </c>
      <c r="K272" s="196" t="str">
        <f ca="1">IF(MOD(ROW()-13,2)=0,IF(ISBLANK(OFFSET('11. SEGUIMIENTO 2026'!$O$14,INT((ROW()-13)/2),0)),"",OFFSET('11. SEGUIMIENTO 2026'!$O$14,INT((ROW()-13)/2),0)),IF(ISBLANK(OFFSET('9. METAS'!$S$20,INT((ROW()-14)/2),0)),"",OFFSET('9. METAS'!$S$20,INT((ROW()-14)/2),0)))</f>
        <v/>
      </c>
      <c r="L272" s="196" t="str">
        <f ca="1">IF(MOD(ROW()-13,2)=0,IF(ISBLANK(OFFSET('11. SEGUIMIENTO 2026'!$P$14,INT((ROW()-13)/2),0)),"",OFFSET('11. SEGUIMIENTO 2026'!$P$14,INT((ROW()-13)/2),0)),IF(ISBLANK(OFFSET('9. METAS'!$T$20,INT((ROW()-14)/2),0)),"",OFFSET('9. METAS'!$T$20,INT((ROW()-14)/2),0)))</f>
        <v/>
      </c>
      <c r="M272" s="197" t="str">
        <f ca="1">IF(MOD(ROW()-13,2)=0,IF(ISBLANK(OFFSET('11. SEGUIMIENTO 2026'!$Q$14,INT((ROW()-13)/2),0)),"",OFFSET('11. SEGUIMIENTO 2026'!$Q$14,INT((ROW()-13)/2),0)),IF(ISBLANK(OFFSET('9. METAS'!$U$20,INT((ROW()-14)/2),0)),"",OFFSET('9. METAS'!$U$20,INT((ROW()-14)/2),0)))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METAS'!$L$20,INT((ROW()-13)/2),0)),"",OFFSET('9. METAS'!$L$20,INT((ROW()-13)/2),0))</f>
        <v/>
      </c>
      <c r="I273" s="763"/>
      <c r="J273" s="195" t="str">
        <f ca="1">IF(MOD(ROW()-13,2)=0,IF(ISBLANK(OFFSET('11. SEGUIMIENTO 2026'!$N$14,INT((ROW()-13)/2),0)),"",OFFSET('11. SEGUIMIENTO 2026'!$N$14,INT((ROW()-13)/2),0)),IF(ISBLANK(OFFSET('9. METAS'!$R$20,INT((ROW()-14)/2),0)),"",OFFSET('9. METAS'!$R$20,INT((ROW()-14)/2),0)))</f>
        <v/>
      </c>
      <c r="K273" s="196" t="str">
        <f ca="1">IF(MOD(ROW()-13,2)=0,IF(ISBLANK(OFFSET('11. SEGUIMIENTO 2026'!$O$14,INT((ROW()-13)/2),0)),"",OFFSET('11. SEGUIMIENTO 2026'!$O$14,INT((ROW()-13)/2),0)),IF(ISBLANK(OFFSET('9. METAS'!$S$20,INT((ROW()-14)/2),0)),"",OFFSET('9. METAS'!$S$20,INT((ROW()-14)/2),0)))</f>
        <v/>
      </c>
      <c r="L273" s="196" t="str">
        <f ca="1">IF(MOD(ROW()-13,2)=0,IF(ISBLANK(OFFSET('11. SEGUIMIENTO 2026'!$P$14,INT((ROW()-13)/2),0)),"",OFFSET('11. SEGUIMIENTO 2026'!$P$14,INT((ROW()-13)/2),0)),IF(ISBLANK(OFFSET('9. METAS'!$T$20,INT((ROW()-14)/2),0)),"",OFFSET('9. METAS'!$T$20,INT((ROW()-14)/2),0)))</f>
        <v/>
      </c>
      <c r="M273" s="197" t="str">
        <f ca="1">IF(MOD(ROW()-13,2)=0,IF(ISBLANK(OFFSET('11. SEGUIMIENTO 2026'!$Q$14,INT((ROW()-13)/2),0)),"",OFFSET('11. SEGUIMIENTO 2026'!$Q$14,INT((ROW()-13)/2),0)),IF(ISBLANK(OFFSET('9. METAS'!$U$20,INT((ROW()-14)/2),0)),"",OFFSET('9. METAS'!$U$20,INT((ROW()-14)/2),0)))</f>
        <v/>
      </c>
      <c r="N273" s="769" t="str">
        <f ca="1">IFERROR(J273/J274,"ND")</f>
        <v>ND</v>
      </c>
      <c r="O273" s="771" t="str">
        <f ca="1">IFERROR(((J273+K273+L273+M273)/H273),"ND")</f>
        <v>ND</v>
      </c>
      <c r="P273" s="775"/>
    </row>
    <row r="274" spans="3:16">
      <c r="C274" s="747"/>
      <c r="D274" s="749"/>
      <c r="E274" s="749"/>
      <c r="F274" s="751"/>
      <c r="G274" s="753"/>
      <c r="H274" s="760"/>
      <c r="I274" s="764"/>
      <c r="J274" s="195" t="str">
        <f ca="1">IF(MOD(ROW()-13,2)=0,IF(ISBLANK(OFFSET('11. SEGUIMIENTO 2026'!$N$14,INT((ROW()-13)/2),0)),"",OFFSET('11. SEGUIMIENTO 2026'!$N$14,INT((ROW()-13)/2),0)),IF(ISBLANK(OFFSET('9. METAS'!$R$20,INT((ROW()-14)/2),0)),"",OFFSET('9. METAS'!$R$20,INT((ROW()-14)/2),0)))</f>
        <v/>
      </c>
      <c r="K274" s="196" t="str">
        <f ca="1">IF(MOD(ROW()-13,2)=0,IF(ISBLANK(OFFSET('11. SEGUIMIENTO 2026'!$O$14,INT((ROW()-13)/2),0)),"",OFFSET('11. SEGUIMIENTO 2026'!$O$14,INT((ROW()-13)/2),0)),IF(ISBLANK(OFFSET('9. METAS'!$S$20,INT((ROW()-14)/2),0)),"",OFFSET('9. METAS'!$S$20,INT((ROW()-14)/2),0)))</f>
        <v/>
      </c>
      <c r="L274" s="196" t="str">
        <f ca="1">IF(MOD(ROW()-13,2)=0,IF(ISBLANK(OFFSET('11. SEGUIMIENTO 2026'!$P$14,INT((ROW()-13)/2),0)),"",OFFSET('11. SEGUIMIENTO 2026'!$P$14,INT((ROW()-13)/2),0)),IF(ISBLANK(OFFSET('9. METAS'!$T$20,INT((ROW()-14)/2),0)),"",OFFSET('9. METAS'!$T$20,INT((ROW()-14)/2),0)))</f>
        <v/>
      </c>
      <c r="M274" s="197" t="str">
        <f ca="1">IF(MOD(ROW()-13,2)=0,IF(ISBLANK(OFFSET('11. SEGUIMIENTO 2026'!$Q$14,INT((ROW()-13)/2),0)),"",OFFSET('11. SEGUIMIENTO 2026'!$Q$14,INT((ROW()-13)/2),0)),IF(ISBLANK(OFFSET('9. METAS'!$U$20,INT((ROW()-14)/2),0)),"",OFFSET('9. METAS'!$U$20,INT((ROW()-14)/2),0)))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METAS'!$L$20,INT((ROW()-13)/2),0)),"",OFFSET('9. METAS'!$L$20,INT((ROW()-13)/2),0))</f>
        <v/>
      </c>
      <c r="I275" s="763"/>
      <c r="J275" s="195" t="str">
        <f ca="1">IF(MOD(ROW()-13,2)=0,IF(ISBLANK(OFFSET('11. SEGUIMIENTO 2026'!$N$14,INT((ROW()-13)/2),0)),"",OFFSET('11. SEGUIMIENTO 2026'!$N$14,INT((ROW()-13)/2),0)),IF(ISBLANK(OFFSET('9. METAS'!$R$20,INT((ROW()-14)/2),0)),"",OFFSET('9. METAS'!$R$20,INT((ROW()-14)/2),0)))</f>
        <v/>
      </c>
      <c r="K275" s="196" t="str">
        <f ca="1">IF(MOD(ROW()-13,2)=0,IF(ISBLANK(OFFSET('11. SEGUIMIENTO 2026'!$O$14,INT((ROW()-13)/2),0)),"",OFFSET('11. SEGUIMIENTO 2026'!$O$14,INT((ROW()-13)/2),0)),IF(ISBLANK(OFFSET('9. METAS'!$S$20,INT((ROW()-14)/2),0)),"",OFFSET('9. METAS'!$S$20,INT((ROW()-14)/2),0)))</f>
        <v/>
      </c>
      <c r="L275" s="196" t="str">
        <f ca="1">IF(MOD(ROW()-13,2)=0,IF(ISBLANK(OFFSET('11. SEGUIMIENTO 2026'!$P$14,INT((ROW()-13)/2),0)),"",OFFSET('11. SEGUIMIENTO 2026'!$P$14,INT((ROW()-13)/2),0)),IF(ISBLANK(OFFSET('9. METAS'!$T$20,INT((ROW()-14)/2),0)),"",OFFSET('9. METAS'!$T$20,INT((ROW()-14)/2),0)))</f>
        <v/>
      </c>
      <c r="M275" s="197" t="str">
        <f ca="1">IF(MOD(ROW()-13,2)=0,IF(ISBLANK(OFFSET('11. SEGUIMIENTO 2026'!$Q$14,INT((ROW()-13)/2),0)),"",OFFSET('11. SEGUIMIENTO 2026'!$Q$14,INT((ROW()-13)/2),0)),IF(ISBLANK(OFFSET('9. METAS'!$U$20,INT((ROW()-14)/2),0)),"",OFFSET('9. METAS'!$U$20,INT((ROW()-14)/2),0)))</f>
        <v/>
      </c>
      <c r="N275" s="769" t="str">
        <f ca="1">IFERROR(J275/J276,"ND")</f>
        <v>ND</v>
      </c>
      <c r="O275" s="771" t="str">
        <f ca="1">IFERROR(((J275+K275+L275+M275)/H275),"ND")</f>
        <v>ND</v>
      </c>
      <c r="P275" s="775"/>
    </row>
    <row r="276" spans="3:16">
      <c r="C276" s="747"/>
      <c r="D276" s="749"/>
      <c r="E276" s="749"/>
      <c r="F276" s="751"/>
      <c r="G276" s="753"/>
      <c r="H276" s="760"/>
      <c r="I276" s="764"/>
      <c r="J276" s="195" t="str">
        <f ca="1">IF(MOD(ROW()-13,2)=0,IF(ISBLANK(OFFSET('11. SEGUIMIENTO 2026'!$N$14,INT((ROW()-13)/2),0)),"",OFFSET('11. SEGUIMIENTO 2026'!$N$14,INT((ROW()-13)/2),0)),IF(ISBLANK(OFFSET('9. METAS'!$R$20,INT((ROW()-14)/2),0)),"",OFFSET('9. METAS'!$R$20,INT((ROW()-14)/2),0)))</f>
        <v/>
      </c>
      <c r="K276" s="196" t="str">
        <f ca="1">IF(MOD(ROW()-13,2)=0,IF(ISBLANK(OFFSET('11. SEGUIMIENTO 2026'!$O$14,INT((ROW()-13)/2),0)),"",OFFSET('11. SEGUIMIENTO 2026'!$O$14,INT((ROW()-13)/2),0)),IF(ISBLANK(OFFSET('9. METAS'!$S$20,INT((ROW()-14)/2),0)),"",OFFSET('9. METAS'!$S$20,INT((ROW()-14)/2),0)))</f>
        <v/>
      </c>
      <c r="L276" s="196" t="str">
        <f ca="1">IF(MOD(ROW()-13,2)=0,IF(ISBLANK(OFFSET('11. SEGUIMIENTO 2026'!$P$14,INT((ROW()-13)/2),0)),"",OFFSET('11. SEGUIMIENTO 2026'!$P$14,INT((ROW()-13)/2),0)),IF(ISBLANK(OFFSET('9. METAS'!$T$20,INT((ROW()-14)/2),0)),"",OFFSET('9. METAS'!$T$20,INT((ROW()-14)/2),0)))</f>
        <v/>
      </c>
      <c r="M276" s="197" t="str">
        <f ca="1">IF(MOD(ROW()-13,2)=0,IF(ISBLANK(OFFSET('11. SEGUIMIENTO 2026'!$Q$14,INT((ROW()-13)/2),0)),"",OFFSET('11. SEGUIMIENTO 2026'!$Q$14,INT((ROW()-13)/2),0)),IF(ISBLANK(OFFSET('9. METAS'!$U$20,INT((ROW()-14)/2),0)),"",OFFSET('9. METAS'!$U$20,INT((ROW()-14)/2),0)))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METAS'!$L$20,INT((ROW()-13)/2),0)),"",OFFSET('9. METAS'!$L$20,INT((ROW()-13)/2),0))</f>
        <v/>
      </c>
      <c r="I277" s="763"/>
      <c r="J277" s="195" t="str">
        <f ca="1">IF(MOD(ROW()-13,2)=0,IF(ISBLANK(OFFSET('11. SEGUIMIENTO 2026'!$N$14,INT((ROW()-13)/2),0)),"",OFFSET('11. SEGUIMIENTO 2026'!$N$14,INT((ROW()-13)/2),0)),IF(ISBLANK(OFFSET('9. METAS'!$R$20,INT((ROW()-14)/2),0)),"",OFFSET('9. METAS'!$R$20,INT((ROW()-14)/2),0)))</f>
        <v/>
      </c>
      <c r="K277" s="196" t="str">
        <f ca="1">IF(MOD(ROW()-13,2)=0,IF(ISBLANK(OFFSET('11. SEGUIMIENTO 2026'!$O$14,INT((ROW()-13)/2),0)),"",OFFSET('11. SEGUIMIENTO 2026'!$O$14,INT((ROW()-13)/2),0)),IF(ISBLANK(OFFSET('9. METAS'!$S$20,INT((ROW()-14)/2),0)),"",OFFSET('9. METAS'!$S$20,INT((ROW()-14)/2),0)))</f>
        <v/>
      </c>
      <c r="L277" s="196" t="str">
        <f ca="1">IF(MOD(ROW()-13,2)=0,IF(ISBLANK(OFFSET('11. SEGUIMIENTO 2026'!$P$14,INT((ROW()-13)/2),0)),"",OFFSET('11. SEGUIMIENTO 2026'!$P$14,INT((ROW()-13)/2),0)),IF(ISBLANK(OFFSET('9. METAS'!$T$20,INT((ROW()-14)/2),0)),"",OFFSET('9. METAS'!$T$20,INT((ROW()-14)/2),0)))</f>
        <v/>
      </c>
      <c r="M277" s="197" t="str">
        <f ca="1">IF(MOD(ROW()-13,2)=0,IF(ISBLANK(OFFSET('11. SEGUIMIENTO 2026'!$Q$14,INT((ROW()-13)/2),0)),"",OFFSET('11. SEGUIMIENTO 2026'!$Q$14,INT((ROW()-13)/2),0)),IF(ISBLANK(OFFSET('9. METAS'!$U$20,INT((ROW()-14)/2),0)),"",OFFSET('9. METAS'!$U$20,INT((ROW()-14)/2),0)))</f>
        <v/>
      </c>
      <c r="N277" s="769" t="str">
        <f ca="1">IFERROR(J277/J278,"ND")</f>
        <v>ND</v>
      </c>
      <c r="O277" s="771" t="str">
        <f ca="1">IFERROR(((J277+K277+L277+M277)/H277),"ND")</f>
        <v>ND</v>
      </c>
      <c r="P277" s="775"/>
    </row>
    <row r="278" spans="3:16">
      <c r="C278" s="747"/>
      <c r="D278" s="749"/>
      <c r="E278" s="749"/>
      <c r="F278" s="751"/>
      <c r="G278" s="753"/>
      <c r="H278" s="760"/>
      <c r="I278" s="764"/>
      <c r="J278" s="195" t="str">
        <f ca="1">IF(MOD(ROW()-13,2)=0,IF(ISBLANK(OFFSET('11. SEGUIMIENTO 2026'!$N$14,INT((ROW()-13)/2),0)),"",OFFSET('11. SEGUIMIENTO 2026'!$N$14,INT((ROW()-13)/2),0)),IF(ISBLANK(OFFSET('9. METAS'!$R$20,INT((ROW()-14)/2),0)),"",OFFSET('9. METAS'!$R$20,INT((ROW()-14)/2),0)))</f>
        <v/>
      </c>
      <c r="K278" s="196" t="str">
        <f ca="1">IF(MOD(ROW()-13,2)=0,IF(ISBLANK(OFFSET('11. SEGUIMIENTO 2026'!$O$14,INT((ROW()-13)/2),0)),"",OFFSET('11. SEGUIMIENTO 2026'!$O$14,INT((ROW()-13)/2),0)),IF(ISBLANK(OFFSET('9. METAS'!$S$20,INT((ROW()-14)/2),0)),"",OFFSET('9. METAS'!$S$20,INT((ROW()-14)/2),0)))</f>
        <v/>
      </c>
      <c r="L278" s="196" t="str">
        <f ca="1">IF(MOD(ROW()-13,2)=0,IF(ISBLANK(OFFSET('11. SEGUIMIENTO 2026'!$P$14,INT((ROW()-13)/2),0)),"",OFFSET('11. SEGUIMIENTO 2026'!$P$14,INT((ROW()-13)/2),0)),IF(ISBLANK(OFFSET('9. METAS'!$T$20,INT((ROW()-14)/2),0)),"",OFFSET('9. METAS'!$T$20,INT((ROW()-14)/2),0)))</f>
        <v/>
      </c>
      <c r="M278" s="197" t="str">
        <f ca="1">IF(MOD(ROW()-13,2)=0,IF(ISBLANK(OFFSET('11. SEGUIMIENTO 2026'!$Q$14,INT((ROW()-13)/2),0)),"",OFFSET('11. SEGUIMIENTO 2026'!$Q$14,INT((ROW()-13)/2),0)),IF(ISBLANK(OFFSET('9. METAS'!$U$20,INT((ROW()-14)/2),0)),"",OFFSET('9. METAS'!$U$20,INT((ROW()-14)/2),0)))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METAS'!$L$20,INT((ROW()-13)/2),0)),"",OFFSET('9. METAS'!$L$20,INT((ROW()-13)/2),0))</f>
        <v/>
      </c>
      <c r="I279" s="763"/>
      <c r="J279" s="195" t="str">
        <f ca="1">IF(MOD(ROW()-13,2)=0,IF(ISBLANK(OFFSET('11. SEGUIMIENTO 2026'!$N$14,INT((ROW()-13)/2),0)),"",OFFSET('11. SEGUIMIENTO 2026'!$N$14,INT((ROW()-13)/2),0)),IF(ISBLANK(OFFSET('9. METAS'!$R$20,INT((ROW()-14)/2),0)),"",OFFSET('9. METAS'!$R$20,INT((ROW()-14)/2),0)))</f>
        <v/>
      </c>
      <c r="K279" s="196" t="str">
        <f ca="1">IF(MOD(ROW()-13,2)=0,IF(ISBLANK(OFFSET('11. SEGUIMIENTO 2026'!$O$14,INT((ROW()-13)/2),0)),"",OFFSET('11. SEGUIMIENTO 2026'!$O$14,INT((ROW()-13)/2),0)),IF(ISBLANK(OFFSET('9. METAS'!$S$20,INT((ROW()-14)/2),0)),"",OFFSET('9. METAS'!$S$20,INT((ROW()-14)/2),0)))</f>
        <v/>
      </c>
      <c r="L279" s="196" t="str">
        <f ca="1">IF(MOD(ROW()-13,2)=0,IF(ISBLANK(OFFSET('11. SEGUIMIENTO 2026'!$P$14,INT((ROW()-13)/2),0)),"",OFFSET('11. SEGUIMIENTO 2026'!$P$14,INT((ROW()-13)/2),0)),IF(ISBLANK(OFFSET('9. METAS'!$T$20,INT((ROW()-14)/2),0)),"",OFFSET('9. METAS'!$T$20,INT((ROW()-14)/2),0)))</f>
        <v/>
      </c>
      <c r="M279" s="197" t="str">
        <f ca="1">IF(MOD(ROW()-13,2)=0,IF(ISBLANK(OFFSET('11. SEGUIMIENTO 2026'!$Q$14,INT((ROW()-13)/2),0)),"",OFFSET('11. SEGUIMIENTO 2026'!$Q$14,INT((ROW()-13)/2),0)),IF(ISBLANK(OFFSET('9. METAS'!$U$20,INT((ROW()-14)/2),0)),"",OFFSET('9. METAS'!$U$20,INT((ROW()-14)/2),0)))</f>
        <v/>
      </c>
      <c r="N279" s="769" t="str">
        <f ca="1">IFERROR(J279/J280,"ND")</f>
        <v>ND</v>
      </c>
      <c r="O279" s="771" t="str">
        <f ca="1">IFERROR(((J279+K279+L279+M279)/H279),"ND")</f>
        <v>ND</v>
      </c>
      <c r="P279" s="775"/>
    </row>
    <row r="280" spans="3:16">
      <c r="C280" s="747"/>
      <c r="D280" s="749"/>
      <c r="E280" s="749"/>
      <c r="F280" s="751"/>
      <c r="G280" s="753"/>
      <c r="H280" s="760"/>
      <c r="I280" s="764"/>
      <c r="J280" s="195" t="str">
        <f ca="1">IF(MOD(ROW()-13,2)=0,IF(ISBLANK(OFFSET('11. SEGUIMIENTO 2026'!$N$14,INT((ROW()-13)/2),0)),"",OFFSET('11. SEGUIMIENTO 2026'!$N$14,INT((ROW()-13)/2),0)),IF(ISBLANK(OFFSET('9. METAS'!$R$20,INT((ROW()-14)/2),0)),"",OFFSET('9. METAS'!$R$20,INT((ROW()-14)/2),0)))</f>
        <v/>
      </c>
      <c r="K280" s="196" t="str">
        <f ca="1">IF(MOD(ROW()-13,2)=0,IF(ISBLANK(OFFSET('11. SEGUIMIENTO 2026'!$O$14,INT((ROW()-13)/2),0)),"",OFFSET('11. SEGUIMIENTO 2026'!$O$14,INT((ROW()-13)/2),0)),IF(ISBLANK(OFFSET('9. METAS'!$S$20,INT((ROW()-14)/2),0)),"",OFFSET('9. METAS'!$S$20,INT((ROW()-14)/2),0)))</f>
        <v/>
      </c>
      <c r="L280" s="196" t="str">
        <f ca="1">IF(MOD(ROW()-13,2)=0,IF(ISBLANK(OFFSET('11. SEGUIMIENTO 2026'!$P$14,INT((ROW()-13)/2),0)),"",OFFSET('11. SEGUIMIENTO 2026'!$P$14,INT((ROW()-13)/2),0)),IF(ISBLANK(OFFSET('9. METAS'!$T$20,INT((ROW()-14)/2),0)),"",OFFSET('9. METAS'!$T$20,INT((ROW()-14)/2),0)))</f>
        <v/>
      </c>
      <c r="M280" s="197" t="str">
        <f ca="1">IF(MOD(ROW()-13,2)=0,IF(ISBLANK(OFFSET('11. SEGUIMIENTO 2026'!$Q$14,INT((ROW()-13)/2),0)),"",OFFSET('11. SEGUIMIENTO 2026'!$Q$14,INT((ROW()-13)/2),0)),IF(ISBLANK(OFFSET('9. METAS'!$U$20,INT((ROW()-14)/2),0)),"",OFFSET('9. METAS'!$U$20,INT((ROW()-14)/2),0)))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METAS'!$L$20,INT((ROW()-13)/2),0)),"",OFFSET('9. METAS'!$L$20,INT((ROW()-13)/2),0))</f>
        <v/>
      </c>
      <c r="I281" s="763"/>
      <c r="J281" s="195" t="str">
        <f ca="1">IF(MOD(ROW()-13,2)=0,IF(ISBLANK(OFFSET('11. SEGUIMIENTO 2026'!$N$14,INT((ROW()-13)/2),0)),"",OFFSET('11. SEGUIMIENTO 2026'!$N$14,INT((ROW()-13)/2),0)),IF(ISBLANK(OFFSET('9. METAS'!$R$20,INT((ROW()-14)/2),0)),"",OFFSET('9. METAS'!$R$20,INT((ROW()-14)/2),0)))</f>
        <v/>
      </c>
      <c r="K281" s="196" t="str">
        <f ca="1">IF(MOD(ROW()-13,2)=0,IF(ISBLANK(OFFSET('11. SEGUIMIENTO 2026'!$O$14,INT((ROW()-13)/2),0)),"",OFFSET('11. SEGUIMIENTO 2026'!$O$14,INT((ROW()-13)/2),0)),IF(ISBLANK(OFFSET('9. METAS'!$S$20,INT((ROW()-14)/2),0)),"",OFFSET('9. METAS'!$S$20,INT((ROW()-14)/2),0)))</f>
        <v/>
      </c>
      <c r="L281" s="196" t="str">
        <f ca="1">IF(MOD(ROW()-13,2)=0,IF(ISBLANK(OFFSET('11. SEGUIMIENTO 2026'!$P$14,INT((ROW()-13)/2),0)),"",OFFSET('11. SEGUIMIENTO 2026'!$P$14,INT((ROW()-13)/2),0)),IF(ISBLANK(OFFSET('9. METAS'!$T$20,INT((ROW()-14)/2),0)),"",OFFSET('9. METAS'!$T$20,INT((ROW()-14)/2),0)))</f>
        <v/>
      </c>
      <c r="M281" s="197" t="str">
        <f ca="1">IF(MOD(ROW()-13,2)=0,IF(ISBLANK(OFFSET('11. SEGUIMIENTO 2026'!$Q$14,INT((ROW()-13)/2),0)),"",OFFSET('11. SEGUIMIENTO 2026'!$Q$14,INT((ROW()-13)/2),0)),IF(ISBLANK(OFFSET('9. METAS'!$U$20,INT((ROW()-14)/2),0)),"",OFFSET('9. METAS'!$U$20,INT((ROW()-14)/2),0)))</f>
        <v/>
      </c>
      <c r="N281" s="769" t="str">
        <f ca="1">IFERROR(J281/J282,"ND")</f>
        <v>ND</v>
      </c>
      <c r="O281" s="771" t="str">
        <f ca="1">IFERROR(((J281+K281+L281+M281)/H281),"ND")</f>
        <v>ND</v>
      </c>
      <c r="P281" s="775"/>
    </row>
    <row r="282" spans="3:16">
      <c r="C282" s="747"/>
      <c r="D282" s="749"/>
      <c r="E282" s="749"/>
      <c r="F282" s="751"/>
      <c r="G282" s="753"/>
      <c r="H282" s="760"/>
      <c r="I282" s="764"/>
      <c r="J282" s="195" t="str">
        <f ca="1">IF(MOD(ROW()-13,2)=0,IF(ISBLANK(OFFSET('11. SEGUIMIENTO 2026'!$N$14,INT((ROW()-13)/2),0)),"",OFFSET('11. SEGUIMIENTO 2026'!$N$14,INT((ROW()-13)/2),0)),IF(ISBLANK(OFFSET('9. METAS'!$R$20,INT((ROW()-14)/2),0)),"",OFFSET('9. METAS'!$R$20,INT((ROW()-14)/2),0)))</f>
        <v/>
      </c>
      <c r="K282" s="196" t="str">
        <f ca="1">IF(MOD(ROW()-13,2)=0,IF(ISBLANK(OFFSET('11. SEGUIMIENTO 2026'!$O$14,INT((ROW()-13)/2),0)),"",OFFSET('11. SEGUIMIENTO 2026'!$O$14,INT((ROW()-13)/2),0)),IF(ISBLANK(OFFSET('9. METAS'!$S$20,INT((ROW()-14)/2),0)),"",OFFSET('9. METAS'!$S$20,INT((ROW()-14)/2),0)))</f>
        <v/>
      </c>
      <c r="L282" s="196" t="str">
        <f ca="1">IF(MOD(ROW()-13,2)=0,IF(ISBLANK(OFFSET('11. SEGUIMIENTO 2026'!$P$14,INT((ROW()-13)/2),0)),"",OFFSET('11. SEGUIMIENTO 2026'!$P$14,INT((ROW()-13)/2),0)),IF(ISBLANK(OFFSET('9. METAS'!$T$20,INT((ROW()-14)/2),0)),"",OFFSET('9. METAS'!$T$20,INT((ROW()-14)/2),0)))</f>
        <v/>
      </c>
      <c r="M282" s="197" t="str">
        <f ca="1">IF(MOD(ROW()-13,2)=0,IF(ISBLANK(OFFSET('11. SEGUIMIENTO 2026'!$Q$14,INT((ROW()-13)/2),0)),"",OFFSET('11. SEGUIMIENTO 2026'!$Q$14,INT((ROW()-13)/2),0)),IF(ISBLANK(OFFSET('9. METAS'!$U$20,INT((ROW()-14)/2),0)),"",OFFSET('9. METAS'!$U$20,INT((ROW()-14)/2),0)))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METAS'!$L$20,INT((ROW()-13)/2),0)),"",OFFSET('9. METAS'!$L$20,INT((ROW()-13)/2),0))</f>
        <v/>
      </c>
      <c r="I283" s="763"/>
      <c r="J283" s="195" t="str">
        <f ca="1">IF(MOD(ROW()-13,2)=0,IF(ISBLANK(OFFSET('11. SEGUIMIENTO 2026'!$N$14,INT((ROW()-13)/2),0)),"",OFFSET('11. SEGUIMIENTO 2026'!$N$14,INT((ROW()-13)/2),0)),IF(ISBLANK(OFFSET('9. METAS'!$R$20,INT((ROW()-14)/2),0)),"",OFFSET('9. METAS'!$R$20,INT((ROW()-14)/2),0)))</f>
        <v/>
      </c>
      <c r="K283" s="196" t="str">
        <f ca="1">IF(MOD(ROW()-13,2)=0,IF(ISBLANK(OFFSET('11. SEGUIMIENTO 2026'!$O$14,INT((ROW()-13)/2),0)),"",OFFSET('11. SEGUIMIENTO 2026'!$O$14,INT((ROW()-13)/2),0)),IF(ISBLANK(OFFSET('9. METAS'!$S$20,INT((ROW()-14)/2),0)),"",OFFSET('9. METAS'!$S$20,INT((ROW()-14)/2),0)))</f>
        <v/>
      </c>
      <c r="L283" s="196" t="str">
        <f ca="1">IF(MOD(ROW()-13,2)=0,IF(ISBLANK(OFFSET('11. SEGUIMIENTO 2026'!$P$14,INT((ROW()-13)/2),0)),"",OFFSET('11. SEGUIMIENTO 2026'!$P$14,INT((ROW()-13)/2),0)),IF(ISBLANK(OFFSET('9. METAS'!$T$20,INT((ROW()-14)/2),0)),"",OFFSET('9. METAS'!$T$20,INT((ROW()-14)/2),0)))</f>
        <v/>
      </c>
      <c r="M283" s="197" t="str">
        <f ca="1">IF(MOD(ROW()-13,2)=0,IF(ISBLANK(OFFSET('11. SEGUIMIENTO 2026'!$Q$14,INT((ROW()-13)/2),0)),"",OFFSET('11. SEGUIMIENTO 2026'!$Q$14,INT((ROW()-13)/2),0)),IF(ISBLANK(OFFSET('9. METAS'!$U$20,INT((ROW()-14)/2),0)),"",OFFSET('9. METAS'!$U$20,INT((ROW()-14)/2),0)))</f>
        <v/>
      </c>
      <c r="N283" s="769" t="str">
        <f ca="1">IFERROR(J283/J284,"ND")</f>
        <v>ND</v>
      </c>
      <c r="O283" s="771" t="str">
        <f ca="1">IFERROR(((J283+K283+L283+M283)/H283),"ND")</f>
        <v>ND</v>
      </c>
      <c r="P283" s="775"/>
    </row>
    <row r="284" spans="3:16">
      <c r="C284" s="747"/>
      <c r="D284" s="749"/>
      <c r="E284" s="749"/>
      <c r="F284" s="751"/>
      <c r="G284" s="753"/>
      <c r="H284" s="760"/>
      <c r="I284" s="764"/>
      <c r="J284" s="195" t="str">
        <f ca="1">IF(MOD(ROW()-13,2)=0,IF(ISBLANK(OFFSET('11. SEGUIMIENTO 2026'!$N$14,INT((ROW()-13)/2),0)),"",OFFSET('11. SEGUIMIENTO 2026'!$N$14,INT((ROW()-13)/2),0)),IF(ISBLANK(OFFSET('9. METAS'!$R$20,INT((ROW()-14)/2),0)),"",OFFSET('9. METAS'!$R$20,INT((ROW()-14)/2),0)))</f>
        <v/>
      </c>
      <c r="K284" s="196" t="str">
        <f ca="1">IF(MOD(ROW()-13,2)=0,IF(ISBLANK(OFFSET('11. SEGUIMIENTO 2026'!$O$14,INT((ROW()-13)/2),0)),"",OFFSET('11. SEGUIMIENTO 2026'!$O$14,INT((ROW()-13)/2),0)),IF(ISBLANK(OFFSET('9. METAS'!$S$20,INT((ROW()-14)/2),0)),"",OFFSET('9. METAS'!$S$20,INT((ROW()-14)/2),0)))</f>
        <v/>
      </c>
      <c r="L284" s="196" t="str">
        <f ca="1">IF(MOD(ROW()-13,2)=0,IF(ISBLANK(OFFSET('11. SEGUIMIENTO 2026'!$P$14,INT((ROW()-13)/2),0)),"",OFFSET('11. SEGUIMIENTO 2026'!$P$14,INT((ROW()-13)/2),0)),IF(ISBLANK(OFFSET('9. METAS'!$T$20,INT((ROW()-14)/2),0)),"",OFFSET('9. METAS'!$T$20,INT((ROW()-14)/2),0)))</f>
        <v/>
      </c>
      <c r="M284" s="197" t="str">
        <f ca="1">IF(MOD(ROW()-13,2)=0,IF(ISBLANK(OFFSET('11. SEGUIMIENTO 2026'!$Q$14,INT((ROW()-13)/2),0)),"",OFFSET('11. SEGUIMIENTO 2026'!$Q$14,INT((ROW()-13)/2),0)),IF(ISBLANK(OFFSET('9. METAS'!$U$20,INT((ROW()-14)/2),0)),"",OFFSET('9. METAS'!$U$20,INT((ROW()-14)/2),0)))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METAS'!$L$20,INT((ROW()-13)/2),0)),"",OFFSET('9. METAS'!$L$20,INT((ROW()-13)/2),0))</f>
        <v/>
      </c>
      <c r="I285" s="763"/>
      <c r="J285" s="195" t="str">
        <f ca="1">IF(MOD(ROW()-13,2)=0,IF(ISBLANK(OFFSET('11. SEGUIMIENTO 2026'!$N$14,INT((ROW()-13)/2),0)),"",OFFSET('11. SEGUIMIENTO 2026'!$N$14,INT((ROW()-13)/2),0)),IF(ISBLANK(OFFSET('9. METAS'!$R$20,INT((ROW()-14)/2),0)),"",OFFSET('9. METAS'!$R$20,INT((ROW()-14)/2),0)))</f>
        <v/>
      </c>
      <c r="K285" s="196" t="str">
        <f ca="1">IF(MOD(ROW()-13,2)=0,IF(ISBLANK(OFFSET('11. SEGUIMIENTO 2026'!$O$14,INT((ROW()-13)/2),0)),"",OFFSET('11. SEGUIMIENTO 2026'!$O$14,INT((ROW()-13)/2),0)),IF(ISBLANK(OFFSET('9. METAS'!$S$20,INT((ROW()-14)/2),0)),"",OFFSET('9. METAS'!$S$20,INT((ROW()-14)/2),0)))</f>
        <v/>
      </c>
      <c r="L285" s="196" t="str">
        <f ca="1">IF(MOD(ROW()-13,2)=0,IF(ISBLANK(OFFSET('11. SEGUIMIENTO 2026'!$P$14,INT((ROW()-13)/2),0)),"",OFFSET('11. SEGUIMIENTO 2026'!$P$14,INT((ROW()-13)/2),0)),IF(ISBLANK(OFFSET('9. METAS'!$T$20,INT((ROW()-14)/2),0)),"",OFFSET('9. METAS'!$T$20,INT((ROW()-14)/2),0)))</f>
        <v/>
      </c>
      <c r="M285" s="197" t="str">
        <f ca="1">IF(MOD(ROW()-13,2)=0,IF(ISBLANK(OFFSET('11. SEGUIMIENTO 2026'!$Q$14,INT((ROW()-13)/2),0)),"",OFFSET('11. SEGUIMIENTO 2026'!$Q$14,INT((ROW()-13)/2),0)),IF(ISBLANK(OFFSET('9. METAS'!$U$20,INT((ROW()-14)/2),0)),"",OFFSET('9. METAS'!$U$20,INT((ROW()-14)/2),0)))</f>
        <v/>
      </c>
      <c r="N285" s="769" t="str">
        <f ca="1">IFERROR(J285/J286,"ND")</f>
        <v>ND</v>
      </c>
      <c r="O285" s="771" t="str">
        <f ca="1">IFERROR(((J285+K285+L285+M285)/H285),"ND")</f>
        <v>ND</v>
      </c>
      <c r="P285" s="775"/>
    </row>
    <row r="286" spans="3:16">
      <c r="C286" s="747"/>
      <c r="D286" s="749"/>
      <c r="E286" s="749"/>
      <c r="F286" s="751"/>
      <c r="G286" s="753"/>
      <c r="H286" s="760"/>
      <c r="I286" s="764"/>
      <c r="J286" s="195" t="str">
        <f ca="1">IF(MOD(ROW()-13,2)=0,IF(ISBLANK(OFFSET('11. SEGUIMIENTO 2026'!$N$14,INT((ROW()-13)/2),0)),"",OFFSET('11. SEGUIMIENTO 2026'!$N$14,INT((ROW()-13)/2),0)),IF(ISBLANK(OFFSET('9. METAS'!$R$20,INT((ROW()-14)/2),0)),"",OFFSET('9. METAS'!$R$20,INT((ROW()-14)/2),0)))</f>
        <v/>
      </c>
      <c r="K286" s="196" t="str">
        <f ca="1">IF(MOD(ROW()-13,2)=0,IF(ISBLANK(OFFSET('11. SEGUIMIENTO 2026'!$O$14,INT((ROW()-13)/2),0)),"",OFFSET('11. SEGUIMIENTO 2026'!$O$14,INT((ROW()-13)/2),0)),IF(ISBLANK(OFFSET('9. METAS'!$S$20,INT((ROW()-14)/2),0)),"",OFFSET('9. METAS'!$S$20,INT((ROW()-14)/2),0)))</f>
        <v/>
      </c>
      <c r="L286" s="196" t="str">
        <f ca="1">IF(MOD(ROW()-13,2)=0,IF(ISBLANK(OFFSET('11. SEGUIMIENTO 2026'!$P$14,INT((ROW()-13)/2),0)),"",OFFSET('11. SEGUIMIENTO 2026'!$P$14,INT((ROW()-13)/2),0)),IF(ISBLANK(OFFSET('9. METAS'!$T$20,INT((ROW()-14)/2),0)),"",OFFSET('9. METAS'!$T$20,INT((ROW()-14)/2),0)))</f>
        <v/>
      </c>
      <c r="M286" s="197" t="str">
        <f ca="1">IF(MOD(ROW()-13,2)=0,IF(ISBLANK(OFFSET('11. SEGUIMIENTO 2026'!$Q$14,INT((ROW()-13)/2),0)),"",OFFSET('11. SEGUIMIENTO 2026'!$Q$14,INT((ROW()-13)/2),0)),IF(ISBLANK(OFFSET('9. METAS'!$U$20,INT((ROW()-14)/2),0)),"",OFFSET('9. METAS'!$U$20,INT((ROW()-14)/2),0)))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METAS'!$L$20,INT((ROW()-13)/2),0)),"",OFFSET('9. METAS'!$L$20,INT((ROW()-13)/2),0))</f>
        <v/>
      </c>
      <c r="I287" s="763"/>
      <c r="J287" s="195" t="str">
        <f ca="1">IF(MOD(ROW()-13,2)=0,IF(ISBLANK(OFFSET('11. SEGUIMIENTO 2026'!$N$14,INT((ROW()-13)/2),0)),"",OFFSET('11. SEGUIMIENTO 2026'!$N$14,INT((ROW()-13)/2),0)),IF(ISBLANK(OFFSET('9. METAS'!$R$20,INT((ROW()-14)/2),0)),"",OFFSET('9. METAS'!$R$20,INT((ROW()-14)/2),0)))</f>
        <v/>
      </c>
      <c r="K287" s="196" t="str">
        <f ca="1">IF(MOD(ROW()-13,2)=0,IF(ISBLANK(OFFSET('11. SEGUIMIENTO 2026'!$O$14,INT((ROW()-13)/2),0)),"",OFFSET('11. SEGUIMIENTO 2026'!$O$14,INT((ROW()-13)/2),0)),IF(ISBLANK(OFFSET('9. METAS'!$S$20,INT((ROW()-14)/2),0)),"",OFFSET('9. METAS'!$S$20,INT((ROW()-14)/2),0)))</f>
        <v/>
      </c>
      <c r="L287" s="196" t="str">
        <f ca="1">IF(MOD(ROW()-13,2)=0,IF(ISBLANK(OFFSET('11. SEGUIMIENTO 2026'!$P$14,INT((ROW()-13)/2),0)),"",OFFSET('11. SEGUIMIENTO 2026'!$P$14,INT((ROW()-13)/2),0)),IF(ISBLANK(OFFSET('9. METAS'!$T$20,INT((ROW()-14)/2),0)),"",OFFSET('9. METAS'!$T$20,INT((ROW()-14)/2),0)))</f>
        <v/>
      </c>
      <c r="M287" s="197" t="str">
        <f ca="1">IF(MOD(ROW()-13,2)=0,IF(ISBLANK(OFFSET('11. SEGUIMIENTO 2026'!$Q$14,INT((ROW()-13)/2),0)),"",OFFSET('11. SEGUIMIENTO 2026'!$Q$14,INT((ROW()-13)/2),0)),IF(ISBLANK(OFFSET('9. METAS'!$U$20,INT((ROW()-14)/2),0)),"",OFFSET('9. METAS'!$U$20,INT((ROW()-14)/2),0)))</f>
        <v/>
      </c>
      <c r="N287" s="769" t="str">
        <f ca="1">IFERROR(J287/J288,"ND")</f>
        <v>ND</v>
      </c>
      <c r="O287" s="771" t="str">
        <f ca="1">IFERROR(((J287+K287+L287+M287)/H287),"ND")</f>
        <v>ND</v>
      </c>
      <c r="P287" s="775"/>
    </row>
    <row r="288" spans="3:16">
      <c r="C288" s="747"/>
      <c r="D288" s="749"/>
      <c r="E288" s="749"/>
      <c r="F288" s="751"/>
      <c r="G288" s="753"/>
      <c r="H288" s="760"/>
      <c r="I288" s="764"/>
      <c r="J288" s="195" t="str">
        <f ca="1">IF(MOD(ROW()-13,2)=0,IF(ISBLANK(OFFSET('11. SEGUIMIENTO 2026'!$N$14,INT((ROW()-13)/2),0)),"",OFFSET('11. SEGUIMIENTO 2026'!$N$14,INT((ROW()-13)/2),0)),IF(ISBLANK(OFFSET('9. METAS'!$R$20,INT((ROW()-14)/2),0)),"",OFFSET('9. METAS'!$R$20,INT((ROW()-14)/2),0)))</f>
        <v/>
      </c>
      <c r="K288" s="196" t="str">
        <f ca="1">IF(MOD(ROW()-13,2)=0,IF(ISBLANK(OFFSET('11. SEGUIMIENTO 2026'!$O$14,INT((ROW()-13)/2),0)),"",OFFSET('11. SEGUIMIENTO 2026'!$O$14,INT((ROW()-13)/2),0)),IF(ISBLANK(OFFSET('9. METAS'!$S$20,INT((ROW()-14)/2),0)),"",OFFSET('9. METAS'!$S$20,INT((ROW()-14)/2),0)))</f>
        <v/>
      </c>
      <c r="L288" s="196" t="str">
        <f ca="1">IF(MOD(ROW()-13,2)=0,IF(ISBLANK(OFFSET('11. SEGUIMIENTO 2026'!$P$14,INT((ROW()-13)/2),0)),"",OFFSET('11. SEGUIMIENTO 2026'!$P$14,INT((ROW()-13)/2),0)),IF(ISBLANK(OFFSET('9. METAS'!$T$20,INT((ROW()-14)/2),0)),"",OFFSET('9. METAS'!$T$20,INT((ROW()-14)/2),0)))</f>
        <v/>
      </c>
      <c r="M288" s="197" t="str">
        <f ca="1">IF(MOD(ROW()-13,2)=0,IF(ISBLANK(OFFSET('11. SEGUIMIENTO 2026'!$Q$14,INT((ROW()-13)/2),0)),"",OFFSET('11. SEGUIMIENTO 2026'!$Q$14,INT((ROW()-13)/2),0)),IF(ISBLANK(OFFSET('9. METAS'!$U$20,INT((ROW()-14)/2),0)),"",OFFSET('9. METAS'!$U$20,INT((ROW()-14)/2),0)))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METAS'!$L$20,INT((ROW()-13)/2),0)),"",OFFSET('9. METAS'!$L$20,INT((ROW()-13)/2),0))</f>
        <v/>
      </c>
      <c r="I289" s="763"/>
      <c r="J289" s="195" t="str">
        <f ca="1">IF(MOD(ROW()-13,2)=0,IF(ISBLANK(OFFSET('11. SEGUIMIENTO 2026'!$N$14,INT((ROW()-13)/2),0)),"",OFFSET('11. SEGUIMIENTO 2026'!$N$14,INT((ROW()-13)/2),0)),IF(ISBLANK(OFFSET('9. METAS'!$R$20,INT((ROW()-14)/2),0)),"",OFFSET('9. METAS'!$R$20,INT((ROW()-14)/2),0)))</f>
        <v/>
      </c>
      <c r="K289" s="196" t="str">
        <f ca="1">IF(MOD(ROW()-13,2)=0,IF(ISBLANK(OFFSET('11. SEGUIMIENTO 2026'!$O$14,INT((ROW()-13)/2),0)),"",OFFSET('11. SEGUIMIENTO 2026'!$O$14,INT((ROW()-13)/2),0)),IF(ISBLANK(OFFSET('9. METAS'!$S$20,INT((ROW()-14)/2),0)),"",OFFSET('9. METAS'!$S$20,INT((ROW()-14)/2),0)))</f>
        <v/>
      </c>
      <c r="L289" s="196" t="str">
        <f ca="1">IF(MOD(ROW()-13,2)=0,IF(ISBLANK(OFFSET('11. SEGUIMIENTO 2026'!$P$14,INT((ROW()-13)/2),0)),"",OFFSET('11. SEGUIMIENTO 2026'!$P$14,INT((ROW()-13)/2),0)),IF(ISBLANK(OFFSET('9. METAS'!$T$20,INT((ROW()-14)/2),0)),"",OFFSET('9. METAS'!$T$20,INT((ROW()-14)/2),0)))</f>
        <v/>
      </c>
      <c r="M289" s="197" t="str">
        <f ca="1">IF(MOD(ROW()-13,2)=0,IF(ISBLANK(OFFSET('11. SEGUIMIENTO 2026'!$Q$14,INT((ROW()-13)/2),0)),"",OFFSET('11. SEGUIMIENTO 2026'!$Q$14,INT((ROW()-13)/2),0)),IF(ISBLANK(OFFSET('9. METAS'!$U$20,INT((ROW()-14)/2),0)),"",OFFSET('9. METAS'!$U$20,INT((ROW()-14)/2),0)))</f>
        <v/>
      </c>
      <c r="N289" s="769" t="str">
        <f ca="1">IFERROR(J289/J290,"ND")</f>
        <v>ND</v>
      </c>
      <c r="O289" s="771" t="str">
        <f ca="1">IFERROR(((J289+K289+L289+M289)/H289),"ND")</f>
        <v>ND</v>
      </c>
      <c r="P289" s="775"/>
    </row>
    <row r="290" spans="3:16">
      <c r="C290" s="747"/>
      <c r="D290" s="749"/>
      <c r="E290" s="749"/>
      <c r="F290" s="751"/>
      <c r="G290" s="753"/>
      <c r="H290" s="760"/>
      <c r="I290" s="764"/>
      <c r="J290" s="195" t="str">
        <f ca="1">IF(MOD(ROW()-13,2)=0,IF(ISBLANK(OFFSET('11. SEGUIMIENTO 2026'!$N$14,INT((ROW()-13)/2),0)),"",OFFSET('11. SEGUIMIENTO 2026'!$N$14,INT((ROW()-13)/2),0)),IF(ISBLANK(OFFSET('9. METAS'!$R$20,INT((ROW()-14)/2),0)),"",OFFSET('9. METAS'!$R$20,INT((ROW()-14)/2),0)))</f>
        <v/>
      </c>
      <c r="K290" s="196" t="str">
        <f ca="1">IF(MOD(ROW()-13,2)=0,IF(ISBLANK(OFFSET('11. SEGUIMIENTO 2026'!$O$14,INT((ROW()-13)/2),0)),"",OFFSET('11. SEGUIMIENTO 2026'!$O$14,INT((ROW()-13)/2),0)),IF(ISBLANK(OFFSET('9. METAS'!$S$20,INT((ROW()-14)/2),0)),"",OFFSET('9. METAS'!$S$20,INT((ROW()-14)/2),0)))</f>
        <v/>
      </c>
      <c r="L290" s="196" t="str">
        <f ca="1">IF(MOD(ROW()-13,2)=0,IF(ISBLANK(OFFSET('11. SEGUIMIENTO 2026'!$P$14,INT((ROW()-13)/2),0)),"",OFFSET('11. SEGUIMIENTO 2026'!$P$14,INT((ROW()-13)/2),0)),IF(ISBLANK(OFFSET('9. METAS'!$T$20,INT((ROW()-14)/2),0)),"",OFFSET('9. METAS'!$T$20,INT((ROW()-14)/2),0)))</f>
        <v/>
      </c>
      <c r="M290" s="197" t="str">
        <f ca="1">IF(MOD(ROW()-13,2)=0,IF(ISBLANK(OFFSET('11. SEGUIMIENTO 2026'!$Q$14,INT((ROW()-13)/2),0)),"",OFFSET('11. SEGUIMIENTO 2026'!$Q$14,INT((ROW()-13)/2),0)),IF(ISBLANK(OFFSET('9. METAS'!$U$20,INT((ROW()-14)/2),0)),"",OFFSET('9. METAS'!$U$20,INT((ROW()-14)/2),0)))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METAS'!$L$20,INT((ROW()-13)/2),0)),"",OFFSET('9. METAS'!$L$20,INT((ROW()-13)/2),0))</f>
        <v/>
      </c>
      <c r="I291" s="763"/>
      <c r="J291" s="195" t="str">
        <f ca="1">IF(MOD(ROW()-13,2)=0,IF(ISBLANK(OFFSET('11. SEGUIMIENTO 2026'!$N$14,INT((ROW()-13)/2),0)),"",OFFSET('11. SEGUIMIENTO 2026'!$N$14,INT((ROW()-13)/2),0)),IF(ISBLANK(OFFSET('9. METAS'!$R$20,INT((ROW()-14)/2),0)),"",OFFSET('9. METAS'!$R$20,INT((ROW()-14)/2),0)))</f>
        <v/>
      </c>
      <c r="K291" s="196" t="str">
        <f ca="1">IF(MOD(ROW()-13,2)=0,IF(ISBLANK(OFFSET('11. SEGUIMIENTO 2026'!$O$14,INT((ROW()-13)/2),0)),"",OFFSET('11. SEGUIMIENTO 2026'!$O$14,INT((ROW()-13)/2),0)),IF(ISBLANK(OFFSET('9. METAS'!$S$20,INT((ROW()-14)/2),0)),"",OFFSET('9. METAS'!$S$20,INT((ROW()-14)/2),0)))</f>
        <v/>
      </c>
      <c r="L291" s="196" t="str">
        <f ca="1">IF(MOD(ROW()-13,2)=0,IF(ISBLANK(OFFSET('11. SEGUIMIENTO 2026'!$P$14,INT((ROW()-13)/2),0)),"",OFFSET('11. SEGUIMIENTO 2026'!$P$14,INT((ROW()-13)/2),0)),IF(ISBLANK(OFFSET('9. METAS'!$T$20,INT((ROW()-14)/2),0)),"",OFFSET('9. METAS'!$T$20,INT((ROW()-14)/2),0)))</f>
        <v/>
      </c>
      <c r="M291" s="197" t="str">
        <f ca="1">IF(MOD(ROW()-13,2)=0,IF(ISBLANK(OFFSET('11. SEGUIMIENTO 2026'!$Q$14,INT((ROW()-13)/2),0)),"",OFFSET('11. SEGUIMIENTO 2026'!$Q$14,INT((ROW()-13)/2),0)),IF(ISBLANK(OFFSET('9. METAS'!$U$20,INT((ROW()-14)/2),0)),"",OFFSET('9. METAS'!$U$20,INT((ROW()-14)/2),0)))</f>
        <v/>
      </c>
      <c r="N291" s="769" t="str">
        <f ca="1">IFERROR(J291/J292,"ND")</f>
        <v>ND</v>
      </c>
      <c r="O291" s="771" t="str">
        <f ca="1">IFERROR(((J291+K291+L291+M291)/H291),"ND")</f>
        <v>ND</v>
      </c>
      <c r="P291" s="775"/>
    </row>
    <row r="292" spans="3:16">
      <c r="C292" s="747"/>
      <c r="D292" s="749"/>
      <c r="E292" s="749"/>
      <c r="F292" s="751"/>
      <c r="G292" s="753"/>
      <c r="H292" s="760"/>
      <c r="I292" s="764"/>
      <c r="J292" s="195" t="str">
        <f ca="1">IF(MOD(ROW()-13,2)=0,IF(ISBLANK(OFFSET('11. SEGUIMIENTO 2026'!$N$14,INT((ROW()-13)/2),0)),"",OFFSET('11. SEGUIMIENTO 2026'!$N$14,INT((ROW()-13)/2),0)),IF(ISBLANK(OFFSET('9. METAS'!$R$20,INT((ROW()-14)/2),0)),"",OFFSET('9. METAS'!$R$20,INT((ROW()-14)/2),0)))</f>
        <v/>
      </c>
      <c r="K292" s="196" t="str">
        <f ca="1">IF(MOD(ROW()-13,2)=0,IF(ISBLANK(OFFSET('11. SEGUIMIENTO 2026'!$O$14,INT((ROW()-13)/2),0)),"",OFFSET('11. SEGUIMIENTO 2026'!$O$14,INT((ROW()-13)/2),0)),IF(ISBLANK(OFFSET('9. METAS'!$S$20,INT((ROW()-14)/2),0)),"",OFFSET('9. METAS'!$S$20,INT((ROW()-14)/2),0)))</f>
        <v/>
      </c>
      <c r="L292" s="196" t="str">
        <f ca="1">IF(MOD(ROW()-13,2)=0,IF(ISBLANK(OFFSET('11. SEGUIMIENTO 2026'!$P$14,INT((ROW()-13)/2),0)),"",OFFSET('11. SEGUIMIENTO 2026'!$P$14,INT((ROW()-13)/2),0)),IF(ISBLANK(OFFSET('9. METAS'!$T$20,INT((ROW()-14)/2),0)),"",OFFSET('9. METAS'!$T$20,INT((ROW()-14)/2),0)))</f>
        <v/>
      </c>
      <c r="M292" s="197" t="str">
        <f ca="1">IF(MOD(ROW()-13,2)=0,IF(ISBLANK(OFFSET('11. SEGUIMIENTO 2026'!$Q$14,INT((ROW()-13)/2),0)),"",OFFSET('11. SEGUIMIENTO 2026'!$Q$14,INT((ROW()-13)/2),0)),IF(ISBLANK(OFFSET('9. METAS'!$U$20,INT((ROW()-14)/2),0)),"",OFFSET('9. METAS'!$U$20,INT((ROW()-14)/2),0)))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METAS'!$L$20,INT((ROW()-13)/2),0)),"",OFFSET('9. METAS'!$L$20,INT((ROW()-13)/2),0))</f>
        <v/>
      </c>
      <c r="I293" s="763"/>
      <c r="J293" s="195" t="str">
        <f ca="1">IF(MOD(ROW()-13,2)=0,IF(ISBLANK(OFFSET('11. SEGUIMIENTO 2026'!$N$14,INT((ROW()-13)/2),0)),"",OFFSET('11. SEGUIMIENTO 2026'!$N$14,INT((ROW()-13)/2),0)),IF(ISBLANK(OFFSET('9. METAS'!$R$20,INT((ROW()-14)/2),0)),"",OFFSET('9. METAS'!$R$20,INT((ROW()-14)/2),0)))</f>
        <v/>
      </c>
      <c r="K293" s="196" t="str">
        <f ca="1">IF(MOD(ROW()-13,2)=0,IF(ISBLANK(OFFSET('11. SEGUIMIENTO 2026'!$O$14,INT((ROW()-13)/2),0)),"",OFFSET('11. SEGUIMIENTO 2026'!$O$14,INT((ROW()-13)/2),0)),IF(ISBLANK(OFFSET('9. METAS'!$S$20,INT((ROW()-14)/2),0)),"",OFFSET('9. METAS'!$S$20,INT((ROW()-14)/2),0)))</f>
        <v/>
      </c>
      <c r="L293" s="196" t="str">
        <f ca="1">IF(MOD(ROW()-13,2)=0,IF(ISBLANK(OFFSET('11. SEGUIMIENTO 2026'!$P$14,INT((ROW()-13)/2),0)),"",OFFSET('11. SEGUIMIENTO 2026'!$P$14,INT((ROW()-13)/2),0)),IF(ISBLANK(OFFSET('9. METAS'!$T$20,INT((ROW()-14)/2),0)),"",OFFSET('9. METAS'!$T$20,INT((ROW()-14)/2),0)))</f>
        <v/>
      </c>
      <c r="M293" s="197" t="str">
        <f ca="1">IF(MOD(ROW()-13,2)=0,IF(ISBLANK(OFFSET('11. SEGUIMIENTO 2026'!$Q$14,INT((ROW()-13)/2),0)),"",OFFSET('11. SEGUIMIENTO 2026'!$Q$14,INT((ROW()-13)/2),0)),IF(ISBLANK(OFFSET('9. METAS'!$U$20,INT((ROW()-14)/2),0)),"",OFFSET('9. METAS'!$U$20,INT((ROW()-14)/2),0)))</f>
        <v/>
      </c>
      <c r="N293" s="769" t="str">
        <f ca="1">IFERROR(J293/J294,"ND")</f>
        <v>ND</v>
      </c>
      <c r="O293" s="771" t="str">
        <f ca="1">IFERROR(((J293+K293+L293+M293)/H293),"ND")</f>
        <v>ND</v>
      </c>
      <c r="P293" s="775"/>
    </row>
    <row r="294" spans="3:16">
      <c r="C294" s="747"/>
      <c r="D294" s="749"/>
      <c r="E294" s="749"/>
      <c r="F294" s="751"/>
      <c r="G294" s="753"/>
      <c r="H294" s="760"/>
      <c r="I294" s="764"/>
      <c r="J294" s="195" t="str">
        <f ca="1">IF(MOD(ROW()-13,2)=0,IF(ISBLANK(OFFSET('11. SEGUIMIENTO 2026'!$N$14,INT((ROW()-13)/2),0)),"",OFFSET('11. SEGUIMIENTO 2026'!$N$14,INT((ROW()-13)/2),0)),IF(ISBLANK(OFFSET('9. METAS'!$R$20,INT((ROW()-14)/2),0)),"",OFFSET('9. METAS'!$R$20,INT((ROW()-14)/2),0)))</f>
        <v/>
      </c>
      <c r="K294" s="196" t="str">
        <f ca="1">IF(MOD(ROW()-13,2)=0,IF(ISBLANK(OFFSET('11. SEGUIMIENTO 2026'!$O$14,INT((ROW()-13)/2),0)),"",OFFSET('11. SEGUIMIENTO 2026'!$O$14,INT((ROW()-13)/2),0)),IF(ISBLANK(OFFSET('9. METAS'!$S$20,INT((ROW()-14)/2),0)),"",OFFSET('9. METAS'!$S$20,INT((ROW()-14)/2),0)))</f>
        <v/>
      </c>
      <c r="L294" s="196" t="str">
        <f ca="1">IF(MOD(ROW()-13,2)=0,IF(ISBLANK(OFFSET('11. SEGUIMIENTO 2026'!$P$14,INT((ROW()-13)/2),0)),"",OFFSET('11. SEGUIMIENTO 2026'!$P$14,INT((ROW()-13)/2),0)),IF(ISBLANK(OFFSET('9. METAS'!$T$20,INT((ROW()-14)/2),0)),"",OFFSET('9. METAS'!$T$20,INT((ROW()-14)/2),0)))</f>
        <v/>
      </c>
      <c r="M294" s="197" t="str">
        <f ca="1">IF(MOD(ROW()-13,2)=0,IF(ISBLANK(OFFSET('11. SEGUIMIENTO 2026'!$Q$14,INT((ROW()-13)/2),0)),"",OFFSET('11. SEGUIMIENTO 2026'!$Q$14,INT((ROW()-13)/2),0)),IF(ISBLANK(OFFSET('9. METAS'!$U$20,INT((ROW()-14)/2),0)),"",OFFSET('9. METAS'!$U$20,INT((ROW()-14)/2),0)))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METAS'!$L$20,INT((ROW()-13)/2),0)),"",OFFSET('9. METAS'!$L$20,INT((ROW()-13)/2),0))</f>
        <v/>
      </c>
      <c r="I295" s="763"/>
      <c r="J295" s="195" t="str">
        <f ca="1">IF(MOD(ROW()-13,2)=0,IF(ISBLANK(OFFSET('11. SEGUIMIENTO 2026'!$N$14,INT((ROW()-13)/2),0)),"",OFFSET('11. SEGUIMIENTO 2026'!$N$14,INT((ROW()-13)/2),0)),IF(ISBLANK(OFFSET('9. METAS'!$R$20,INT((ROW()-14)/2),0)),"",OFFSET('9. METAS'!$R$20,INT((ROW()-14)/2),0)))</f>
        <v/>
      </c>
      <c r="K295" s="196" t="str">
        <f ca="1">IF(MOD(ROW()-13,2)=0,IF(ISBLANK(OFFSET('11. SEGUIMIENTO 2026'!$O$14,INT((ROW()-13)/2),0)),"",OFFSET('11. SEGUIMIENTO 2026'!$O$14,INT((ROW()-13)/2),0)),IF(ISBLANK(OFFSET('9. METAS'!$S$20,INT((ROW()-14)/2),0)),"",OFFSET('9. METAS'!$S$20,INT((ROW()-14)/2),0)))</f>
        <v/>
      </c>
      <c r="L295" s="196" t="str">
        <f ca="1">IF(MOD(ROW()-13,2)=0,IF(ISBLANK(OFFSET('11. SEGUIMIENTO 2026'!$P$14,INT((ROW()-13)/2),0)),"",OFFSET('11. SEGUIMIENTO 2026'!$P$14,INT((ROW()-13)/2),0)),IF(ISBLANK(OFFSET('9. METAS'!$T$20,INT((ROW()-14)/2),0)),"",OFFSET('9. METAS'!$T$20,INT((ROW()-14)/2),0)))</f>
        <v/>
      </c>
      <c r="M295" s="197" t="str">
        <f ca="1">IF(MOD(ROW()-13,2)=0,IF(ISBLANK(OFFSET('11. SEGUIMIENTO 2026'!$Q$14,INT((ROW()-13)/2),0)),"",OFFSET('11. SEGUIMIENTO 2026'!$Q$14,INT((ROW()-13)/2),0)),IF(ISBLANK(OFFSET('9. METAS'!$U$20,INT((ROW()-14)/2),0)),"",OFFSET('9. METAS'!$U$20,INT((ROW()-14)/2),0)))</f>
        <v/>
      </c>
      <c r="N295" s="769" t="str">
        <f ca="1">IFERROR(J295/J296,"ND")</f>
        <v>ND</v>
      </c>
      <c r="O295" s="771" t="str">
        <f ca="1">IFERROR(((J295+K295+L295+M295)/H295),"ND")</f>
        <v>ND</v>
      </c>
      <c r="P295" s="775"/>
    </row>
    <row r="296" spans="3:16">
      <c r="C296" s="747"/>
      <c r="D296" s="749"/>
      <c r="E296" s="749"/>
      <c r="F296" s="751"/>
      <c r="G296" s="753"/>
      <c r="H296" s="760"/>
      <c r="I296" s="764"/>
      <c r="J296" s="195" t="str">
        <f ca="1">IF(MOD(ROW()-13,2)=0,IF(ISBLANK(OFFSET('11. SEGUIMIENTO 2026'!$N$14,INT((ROW()-13)/2),0)),"",OFFSET('11. SEGUIMIENTO 2026'!$N$14,INT((ROW()-13)/2),0)),IF(ISBLANK(OFFSET('9. METAS'!$R$20,INT((ROW()-14)/2),0)),"",OFFSET('9. METAS'!$R$20,INT((ROW()-14)/2),0)))</f>
        <v/>
      </c>
      <c r="K296" s="196" t="str">
        <f ca="1">IF(MOD(ROW()-13,2)=0,IF(ISBLANK(OFFSET('11. SEGUIMIENTO 2026'!$O$14,INT((ROW()-13)/2),0)),"",OFFSET('11. SEGUIMIENTO 2026'!$O$14,INT((ROW()-13)/2),0)),IF(ISBLANK(OFFSET('9. METAS'!$S$20,INT((ROW()-14)/2),0)),"",OFFSET('9. METAS'!$S$20,INT((ROW()-14)/2),0)))</f>
        <v/>
      </c>
      <c r="L296" s="196" t="str">
        <f ca="1">IF(MOD(ROW()-13,2)=0,IF(ISBLANK(OFFSET('11. SEGUIMIENTO 2026'!$P$14,INT((ROW()-13)/2),0)),"",OFFSET('11. SEGUIMIENTO 2026'!$P$14,INT((ROW()-13)/2),0)),IF(ISBLANK(OFFSET('9. METAS'!$T$20,INT((ROW()-14)/2),0)),"",OFFSET('9. METAS'!$T$20,INT((ROW()-14)/2),0)))</f>
        <v/>
      </c>
      <c r="M296" s="197" t="str">
        <f ca="1">IF(MOD(ROW()-13,2)=0,IF(ISBLANK(OFFSET('11. SEGUIMIENTO 2026'!$Q$14,INT((ROW()-13)/2),0)),"",OFFSET('11. SEGUIMIENTO 2026'!$Q$14,INT((ROW()-13)/2),0)),IF(ISBLANK(OFFSET('9. METAS'!$U$20,INT((ROW()-14)/2),0)),"",OFFSET('9. METAS'!$U$20,INT((ROW()-14)/2),0)))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METAS'!$L$20,INT((ROW()-13)/2),0)),"",OFFSET('9. METAS'!$L$20,INT((ROW()-13)/2),0))</f>
        <v/>
      </c>
      <c r="I297" s="763"/>
      <c r="J297" s="195" t="str">
        <f ca="1">IF(MOD(ROW()-13,2)=0,IF(ISBLANK(OFFSET('11. SEGUIMIENTO 2026'!$N$14,INT((ROW()-13)/2),0)),"",OFFSET('11. SEGUIMIENTO 2026'!$N$14,INT((ROW()-13)/2),0)),IF(ISBLANK(OFFSET('9. METAS'!$R$20,INT((ROW()-14)/2),0)),"",OFFSET('9. METAS'!$R$20,INT((ROW()-14)/2),0)))</f>
        <v/>
      </c>
      <c r="K297" s="196" t="str">
        <f ca="1">IF(MOD(ROW()-13,2)=0,IF(ISBLANK(OFFSET('11. SEGUIMIENTO 2026'!$O$14,INT((ROW()-13)/2),0)),"",OFFSET('11. SEGUIMIENTO 2026'!$O$14,INT((ROW()-13)/2),0)),IF(ISBLANK(OFFSET('9. METAS'!$S$20,INT((ROW()-14)/2),0)),"",OFFSET('9. METAS'!$S$20,INT((ROW()-14)/2),0)))</f>
        <v/>
      </c>
      <c r="L297" s="196" t="str">
        <f ca="1">IF(MOD(ROW()-13,2)=0,IF(ISBLANK(OFFSET('11. SEGUIMIENTO 2026'!$P$14,INT((ROW()-13)/2),0)),"",OFFSET('11. SEGUIMIENTO 2026'!$P$14,INT((ROW()-13)/2),0)),IF(ISBLANK(OFFSET('9. METAS'!$T$20,INT((ROW()-14)/2),0)),"",OFFSET('9. METAS'!$T$20,INT((ROW()-14)/2),0)))</f>
        <v/>
      </c>
      <c r="M297" s="197" t="str">
        <f ca="1">IF(MOD(ROW()-13,2)=0,IF(ISBLANK(OFFSET('11. SEGUIMIENTO 2026'!$Q$14,INT((ROW()-13)/2),0)),"",OFFSET('11. SEGUIMIENTO 2026'!$Q$14,INT((ROW()-13)/2),0)),IF(ISBLANK(OFFSET('9. METAS'!$U$20,INT((ROW()-14)/2),0)),"",OFFSET('9. METAS'!$U$20,INT((ROW()-14)/2),0)))</f>
        <v/>
      </c>
      <c r="N297" s="769" t="str">
        <f ca="1">IFERROR(J297/J298,"ND")</f>
        <v>ND</v>
      </c>
      <c r="O297" s="771" t="str">
        <f ca="1">IFERROR(((J297+K297+L297+M297)/H297),"ND")</f>
        <v>ND</v>
      </c>
      <c r="P297" s="775"/>
    </row>
    <row r="298" spans="3:16">
      <c r="C298" s="747"/>
      <c r="D298" s="749"/>
      <c r="E298" s="749"/>
      <c r="F298" s="751"/>
      <c r="G298" s="753"/>
      <c r="H298" s="760"/>
      <c r="I298" s="764"/>
      <c r="J298" s="195" t="str">
        <f ca="1">IF(MOD(ROW()-13,2)=0,IF(ISBLANK(OFFSET('11. SEGUIMIENTO 2026'!$N$14,INT((ROW()-13)/2),0)),"",OFFSET('11. SEGUIMIENTO 2026'!$N$14,INT((ROW()-13)/2),0)),IF(ISBLANK(OFFSET('9. METAS'!$R$20,INT((ROW()-14)/2),0)),"",OFFSET('9. METAS'!$R$20,INT((ROW()-14)/2),0)))</f>
        <v/>
      </c>
      <c r="K298" s="196" t="str">
        <f ca="1">IF(MOD(ROW()-13,2)=0,IF(ISBLANK(OFFSET('11. SEGUIMIENTO 2026'!$O$14,INT((ROW()-13)/2),0)),"",OFFSET('11. SEGUIMIENTO 2026'!$O$14,INT((ROW()-13)/2),0)),IF(ISBLANK(OFFSET('9. METAS'!$S$20,INT((ROW()-14)/2),0)),"",OFFSET('9. METAS'!$S$20,INT((ROW()-14)/2),0)))</f>
        <v/>
      </c>
      <c r="L298" s="196" t="str">
        <f ca="1">IF(MOD(ROW()-13,2)=0,IF(ISBLANK(OFFSET('11. SEGUIMIENTO 2026'!$P$14,INT((ROW()-13)/2),0)),"",OFFSET('11. SEGUIMIENTO 2026'!$P$14,INT((ROW()-13)/2),0)),IF(ISBLANK(OFFSET('9. METAS'!$T$20,INT((ROW()-14)/2),0)),"",OFFSET('9. METAS'!$T$20,INT((ROW()-14)/2),0)))</f>
        <v/>
      </c>
      <c r="M298" s="197" t="str">
        <f ca="1">IF(MOD(ROW()-13,2)=0,IF(ISBLANK(OFFSET('11. SEGUIMIENTO 2026'!$Q$14,INT((ROW()-13)/2),0)),"",OFFSET('11. SEGUIMIENTO 2026'!$Q$14,INT((ROW()-13)/2),0)),IF(ISBLANK(OFFSET('9. METAS'!$U$20,INT((ROW()-14)/2),0)),"",OFFSET('9. METAS'!$U$20,INT((ROW()-14)/2),0)))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METAS'!$L$20,INT((ROW()-13)/2),0)),"",OFFSET('9. METAS'!$L$20,INT((ROW()-13)/2),0))</f>
        <v/>
      </c>
      <c r="I299" s="763"/>
      <c r="J299" s="195" t="str">
        <f ca="1">IF(MOD(ROW()-13,2)=0,IF(ISBLANK(OFFSET('11. SEGUIMIENTO 2026'!$N$14,INT((ROW()-13)/2),0)),"",OFFSET('11. SEGUIMIENTO 2026'!$N$14,INT((ROW()-13)/2),0)),IF(ISBLANK(OFFSET('9. METAS'!$R$20,INT((ROW()-14)/2),0)),"",OFFSET('9. METAS'!$R$20,INT((ROW()-14)/2),0)))</f>
        <v/>
      </c>
      <c r="K299" s="196" t="str">
        <f ca="1">IF(MOD(ROW()-13,2)=0,IF(ISBLANK(OFFSET('11. SEGUIMIENTO 2026'!$O$14,INT((ROW()-13)/2),0)),"",OFFSET('11. SEGUIMIENTO 2026'!$O$14,INT((ROW()-13)/2),0)),IF(ISBLANK(OFFSET('9. METAS'!$S$20,INT((ROW()-14)/2),0)),"",OFFSET('9. METAS'!$S$20,INT((ROW()-14)/2),0)))</f>
        <v/>
      </c>
      <c r="L299" s="196" t="str">
        <f ca="1">IF(MOD(ROW()-13,2)=0,IF(ISBLANK(OFFSET('11. SEGUIMIENTO 2026'!$P$14,INT((ROW()-13)/2),0)),"",OFFSET('11. SEGUIMIENTO 2026'!$P$14,INT((ROW()-13)/2),0)),IF(ISBLANK(OFFSET('9. METAS'!$T$20,INT((ROW()-14)/2),0)),"",OFFSET('9. METAS'!$T$20,INT((ROW()-14)/2),0)))</f>
        <v/>
      </c>
      <c r="M299" s="197" t="str">
        <f ca="1">IF(MOD(ROW()-13,2)=0,IF(ISBLANK(OFFSET('11. SEGUIMIENTO 2026'!$Q$14,INT((ROW()-13)/2),0)),"",OFFSET('11. SEGUIMIENTO 2026'!$Q$14,INT((ROW()-13)/2),0)),IF(ISBLANK(OFFSET('9. METAS'!$U$20,INT((ROW()-14)/2),0)),"",OFFSET('9. METAS'!$U$20,INT((ROW()-14)/2),0)))</f>
        <v/>
      </c>
      <c r="N299" s="769" t="str">
        <f ca="1">IFERROR(J299/J300,"ND")</f>
        <v>ND</v>
      </c>
      <c r="O299" s="771" t="str">
        <f ca="1">IFERROR(((J299+K299+L299+M299)/H299),"ND")</f>
        <v>ND</v>
      </c>
      <c r="P299" s="775"/>
    </row>
    <row r="300" spans="3:16">
      <c r="C300" s="747"/>
      <c r="D300" s="749"/>
      <c r="E300" s="749"/>
      <c r="F300" s="751"/>
      <c r="G300" s="753"/>
      <c r="H300" s="760"/>
      <c r="I300" s="764"/>
      <c r="J300" s="195" t="str">
        <f ca="1">IF(MOD(ROW()-13,2)=0,IF(ISBLANK(OFFSET('11. SEGUIMIENTO 2026'!$N$14,INT((ROW()-13)/2),0)),"",OFFSET('11. SEGUIMIENTO 2026'!$N$14,INT((ROW()-13)/2),0)),IF(ISBLANK(OFFSET('9. METAS'!$R$20,INT((ROW()-14)/2),0)),"",OFFSET('9. METAS'!$R$20,INT((ROW()-14)/2),0)))</f>
        <v/>
      </c>
      <c r="K300" s="196" t="str">
        <f ca="1">IF(MOD(ROW()-13,2)=0,IF(ISBLANK(OFFSET('11. SEGUIMIENTO 2026'!$O$14,INT((ROW()-13)/2),0)),"",OFFSET('11. SEGUIMIENTO 2026'!$O$14,INT((ROW()-13)/2),0)),IF(ISBLANK(OFFSET('9. METAS'!$S$20,INT((ROW()-14)/2),0)),"",OFFSET('9. METAS'!$S$20,INT((ROW()-14)/2),0)))</f>
        <v/>
      </c>
      <c r="L300" s="196" t="str">
        <f ca="1">IF(MOD(ROW()-13,2)=0,IF(ISBLANK(OFFSET('11. SEGUIMIENTO 2026'!$P$14,INT((ROW()-13)/2),0)),"",OFFSET('11. SEGUIMIENTO 2026'!$P$14,INT((ROW()-13)/2),0)),IF(ISBLANK(OFFSET('9. METAS'!$T$20,INT((ROW()-14)/2),0)),"",OFFSET('9. METAS'!$T$20,INT((ROW()-14)/2),0)))</f>
        <v/>
      </c>
      <c r="M300" s="197" t="str">
        <f ca="1">IF(MOD(ROW()-13,2)=0,IF(ISBLANK(OFFSET('11. SEGUIMIENTO 2026'!$Q$14,INT((ROW()-13)/2),0)),"",OFFSET('11. SEGUIMIENTO 2026'!$Q$14,INT((ROW()-13)/2),0)),IF(ISBLANK(OFFSET('9. METAS'!$U$20,INT((ROW()-14)/2),0)),"",OFFSET('9. METAS'!$U$20,INT((ROW()-14)/2),0)))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METAS'!$L$20,INT((ROW()-13)/2),0)),"",OFFSET('9. METAS'!$L$20,INT((ROW()-13)/2),0))</f>
        <v/>
      </c>
      <c r="I301" s="763"/>
      <c r="J301" s="195" t="str">
        <f ca="1">IF(MOD(ROW()-13,2)=0,IF(ISBLANK(OFFSET('11. SEGUIMIENTO 2026'!$N$14,INT((ROW()-13)/2),0)),"",OFFSET('11. SEGUIMIENTO 2026'!$N$14,INT((ROW()-13)/2),0)),IF(ISBLANK(OFFSET('9. METAS'!$R$20,INT((ROW()-14)/2),0)),"",OFFSET('9. METAS'!$R$20,INT((ROW()-14)/2),0)))</f>
        <v/>
      </c>
      <c r="K301" s="196" t="str">
        <f ca="1">IF(MOD(ROW()-13,2)=0,IF(ISBLANK(OFFSET('11. SEGUIMIENTO 2026'!$O$14,INT((ROW()-13)/2),0)),"",OFFSET('11. SEGUIMIENTO 2026'!$O$14,INT((ROW()-13)/2),0)),IF(ISBLANK(OFFSET('9. METAS'!$S$20,INT((ROW()-14)/2),0)),"",OFFSET('9. METAS'!$S$20,INT((ROW()-14)/2),0)))</f>
        <v/>
      </c>
      <c r="L301" s="196" t="str">
        <f ca="1">IF(MOD(ROW()-13,2)=0,IF(ISBLANK(OFFSET('11. SEGUIMIENTO 2026'!$P$14,INT((ROW()-13)/2),0)),"",OFFSET('11. SEGUIMIENTO 2026'!$P$14,INT((ROW()-13)/2),0)),IF(ISBLANK(OFFSET('9. METAS'!$T$20,INT((ROW()-14)/2),0)),"",OFFSET('9. METAS'!$T$20,INT((ROW()-14)/2),0)))</f>
        <v/>
      </c>
      <c r="M301" s="197" t="str">
        <f ca="1">IF(MOD(ROW()-13,2)=0,IF(ISBLANK(OFFSET('11. SEGUIMIENTO 2026'!$Q$14,INT((ROW()-13)/2),0)),"",OFFSET('11. SEGUIMIENTO 2026'!$Q$14,INT((ROW()-13)/2),0)),IF(ISBLANK(OFFSET('9. METAS'!$U$20,INT((ROW()-14)/2),0)),"",OFFSET('9. METAS'!$U$20,INT((ROW()-14)/2),0)))</f>
        <v/>
      </c>
      <c r="N301" s="769" t="str">
        <f ca="1">IFERROR(J301/J302,"ND")</f>
        <v>ND</v>
      </c>
      <c r="O301" s="771" t="str">
        <f ca="1">IFERROR(((J301+K301+L301+M301)/H301),"ND")</f>
        <v>ND</v>
      </c>
      <c r="P301" s="775"/>
    </row>
    <row r="302" spans="3:16">
      <c r="C302" s="747"/>
      <c r="D302" s="749"/>
      <c r="E302" s="749"/>
      <c r="F302" s="751"/>
      <c r="G302" s="753"/>
      <c r="H302" s="760"/>
      <c r="I302" s="764"/>
      <c r="J302" s="195" t="str">
        <f ca="1">IF(MOD(ROW()-13,2)=0,IF(ISBLANK(OFFSET('11. SEGUIMIENTO 2026'!$N$14,INT((ROW()-13)/2),0)),"",OFFSET('11. SEGUIMIENTO 2026'!$N$14,INT((ROW()-13)/2),0)),IF(ISBLANK(OFFSET('9. METAS'!$R$20,INT((ROW()-14)/2),0)),"",OFFSET('9. METAS'!$R$20,INT((ROW()-14)/2),0)))</f>
        <v/>
      </c>
      <c r="K302" s="196" t="str">
        <f ca="1">IF(MOD(ROW()-13,2)=0,IF(ISBLANK(OFFSET('11. SEGUIMIENTO 2026'!$O$14,INT((ROW()-13)/2),0)),"",OFFSET('11. SEGUIMIENTO 2026'!$O$14,INT((ROW()-13)/2),0)),IF(ISBLANK(OFFSET('9. METAS'!$S$20,INT((ROW()-14)/2),0)),"",OFFSET('9. METAS'!$S$20,INT((ROW()-14)/2),0)))</f>
        <v/>
      </c>
      <c r="L302" s="196" t="str">
        <f ca="1">IF(MOD(ROW()-13,2)=0,IF(ISBLANK(OFFSET('11. SEGUIMIENTO 2026'!$P$14,INT((ROW()-13)/2),0)),"",OFFSET('11. SEGUIMIENTO 2026'!$P$14,INT((ROW()-13)/2),0)),IF(ISBLANK(OFFSET('9. METAS'!$T$20,INT((ROW()-14)/2),0)),"",OFFSET('9. METAS'!$T$20,INT((ROW()-14)/2),0)))</f>
        <v/>
      </c>
      <c r="M302" s="197" t="str">
        <f ca="1">IF(MOD(ROW()-13,2)=0,IF(ISBLANK(OFFSET('11. SEGUIMIENTO 2026'!$Q$14,INT((ROW()-13)/2),0)),"",OFFSET('11. SEGUIMIENTO 2026'!$Q$14,INT((ROW()-13)/2),0)),IF(ISBLANK(OFFSET('9. METAS'!$U$20,INT((ROW()-14)/2),0)),"",OFFSET('9. METAS'!$U$20,INT((ROW()-14)/2),0)))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METAS'!$L$20,INT((ROW()-13)/2),0)),"",OFFSET('9. METAS'!$L$20,INT((ROW()-13)/2),0))</f>
        <v/>
      </c>
      <c r="I303" s="763"/>
      <c r="J303" s="195" t="str">
        <f ca="1">IF(MOD(ROW()-13,2)=0,IF(ISBLANK(OFFSET('11. SEGUIMIENTO 2026'!$N$14,INT((ROW()-13)/2),0)),"",OFFSET('11. SEGUIMIENTO 2026'!$N$14,INT((ROW()-13)/2),0)),IF(ISBLANK(OFFSET('9. METAS'!$R$20,INT((ROW()-14)/2),0)),"",OFFSET('9. METAS'!$R$20,INT((ROW()-14)/2),0)))</f>
        <v/>
      </c>
      <c r="K303" s="196" t="str">
        <f ca="1">IF(MOD(ROW()-13,2)=0,IF(ISBLANK(OFFSET('11. SEGUIMIENTO 2026'!$O$14,INT((ROW()-13)/2),0)),"",OFFSET('11. SEGUIMIENTO 2026'!$O$14,INT((ROW()-13)/2),0)),IF(ISBLANK(OFFSET('9. METAS'!$S$20,INT((ROW()-14)/2),0)),"",OFFSET('9. METAS'!$S$20,INT((ROW()-14)/2),0)))</f>
        <v/>
      </c>
      <c r="L303" s="196" t="str">
        <f ca="1">IF(MOD(ROW()-13,2)=0,IF(ISBLANK(OFFSET('11. SEGUIMIENTO 2026'!$P$14,INT((ROW()-13)/2),0)),"",OFFSET('11. SEGUIMIENTO 2026'!$P$14,INT((ROW()-13)/2),0)),IF(ISBLANK(OFFSET('9. METAS'!$T$20,INT((ROW()-14)/2),0)),"",OFFSET('9. METAS'!$T$20,INT((ROW()-14)/2),0)))</f>
        <v/>
      </c>
      <c r="M303" s="197" t="str">
        <f ca="1">IF(MOD(ROW()-13,2)=0,IF(ISBLANK(OFFSET('11. SEGUIMIENTO 2026'!$Q$14,INT((ROW()-13)/2),0)),"",OFFSET('11. SEGUIMIENTO 2026'!$Q$14,INT((ROW()-13)/2),0)),IF(ISBLANK(OFFSET('9. METAS'!$U$20,INT((ROW()-14)/2),0)),"",OFFSET('9. METAS'!$U$20,INT((ROW()-14)/2),0)))</f>
        <v/>
      </c>
      <c r="N303" s="769" t="str">
        <f ca="1">IFERROR(J303/J304,"ND")</f>
        <v>ND</v>
      </c>
      <c r="O303" s="771" t="str">
        <f ca="1">IFERROR(((J303+K303+L303+M303)/H303),"ND")</f>
        <v>ND</v>
      </c>
      <c r="P303" s="775"/>
    </row>
    <row r="304" spans="3:16">
      <c r="C304" s="747"/>
      <c r="D304" s="749"/>
      <c r="E304" s="749"/>
      <c r="F304" s="751"/>
      <c r="G304" s="753"/>
      <c r="H304" s="760"/>
      <c r="I304" s="764"/>
      <c r="J304" s="195" t="str">
        <f ca="1">IF(MOD(ROW()-13,2)=0,IF(ISBLANK(OFFSET('11. SEGUIMIENTO 2026'!$N$14,INT((ROW()-13)/2),0)),"",OFFSET('11. SEGUIMIENTO 2026'!$N$14,INT((ROW()-13)/2),0)),IF(ISBLANK(OFFSET('9. METAS'!$R$20,INT((ROW()-14)/2),0)),"",OFFSET('9. METAS'!$R$20,INT((ROW()-14)/2),0)))</f>
        <v/>
      </c>
      <c r="K304" s="196" t="str">
        <f ca="1">IF(MOD(ROW()-13,2)=0,IF(ISBLANK(OFFSET('11. SEGUIMIENTO 2026'!$O$14,INT((ROW()-13)/2),0)),"",OFFSET('11. SEGUIMIENTO 2026'!$O$14,INT((ROW()-13)/2),0)),IF(ISBLANK(OFFSET('9. METAS'!$S$20,INT((ROW()-14)/2),0)),"",OFFSET('9. METAS'!$S$20,INT((ROW()-14)/2),0)))</f>
        <v/>
      </c>
      <c r="L304" s="196" t="str">
        <f ca="1">IF(MOD(ROW()-13,2)=0,IF(ISBLANK(OFFSET('11. SEGUIMIENTO 2026'!$P$14,INT((ROW()-13)/2),0)),"",OFFSET('11. SEGUIMIENTO 2026'!$P$14,INT((ROW()-13)/2),0)),IF(ISBLANK(OFFSET('9. METAS'!$T$20,INT((ROW()-14)/2),0)),"",OFFSET('9. METAS'!$T$20,INT((ROW()-14)/2),0)))</f>
        <v/>
      </c>
      <c r="M304" s="197" t="str">
        <f ca="1">IF(MOD(ROW()-13,2)=0,IF(ISBLANK(OFFSET('11. SEGUIMIENTO 2026'!$Q$14,INT((ROW()-13)/2),0)),"",OFFSET('11. SEGUIMIENTO 2026'!$Q$14,INT((ROW()-13)/2),0)),IF(ISBLANK(OFFSET('9. METAS'!$U$20,INT((ROW()-14)/2),0)),"",OFFSET('9. METAS'!$U$20,INT((ROW()-14)/2),0)))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METAS'!$L$20,INT((ROW()-13)/2),0)),"",OFFSET('9. METAS'!$L$20,INT((ROW()-13)/2),0))</f>
        <v/>
      </c>
      <c r="I305" s="763"/>
      <c r="J305" s="195" t="str">
        <f ca="1">IF(MOD(ROW()-13,2)=0,IF(ISBLANK(OFFSET('11. SEGUIMIENTO 2026'!$N$14,INT((ROW()-13)/2),0)),"",OFFSET('11. SEGUIMIENTO 2026'!$N$14,INT((ROW()-13)/2),0)),IF(ISBLANK(OFFSET('9. METAS'!$R$20,INT((ROW()-14)/2),0)),"",OFFSET('9. METAS'!$R$20,INT((ROW()-14)/2),0)))</f>
        <v/>
      </c>
      <c r="K305" s="196" t="str">
        <f ca="1">IF(MOD(ROW()-13,2)=0,IF(ISBLANK(OFFSET('11. SEGUIMIENTO 2026'!$O$14,INT((ROW()-13)/2),0)),"",OFFSET('11. SEGUIMIENTO 2026'!$O$14,INT((ROW()-13)/2),0)),IF(ISBLANK(OFFSET('9. METAS'!$S$20,INT((ROW()-14)/2),0)),"",OFFSET('9. METAS'!$S$20,INT((ROW()-14)/2),0)))</f>
        <v/>
      </c>
      <c r="L305" s="196" t="str">
        <f ca="1">IF(MOD(ROW()-13,2)=0,IF(ISBLANK(OFFSET('11. SEGUIMIENTO 2026'!$P$14,INT((ROW()-13)/2),0)),"",OFFSET('11. SEGUIMIENTO 2026'!$P$14,INT((ROW()-13)/2),0)),IF(ISBLANK(OFFSET('9. METAS'!$T$20,INT((ROW()-14)/2),0)),"",OFFSET('9. METAS'!$T$20,INT((ROW()-14)/2),0)))</f>
        <v/>
      </c>
      <c r="M305" s="197" t="str">
        <f ca="1">IF(MOD(ROW()-13,2)=0,IF(ISBLANK(OFFSET('11. SEGUIMIENTO 2026'!$Q$14,INT((ROW()-13)/2),0)),"",OFFSET('11. SEGUIMIENTO 2026'!$Q$14,INT((ROW()-13)/2),0)),IF(ISBLANK(OFFSET('9. METAS'!$U$20,INT((ROW()-14)/2),0)),"",OFFSET('9. METAS'!$U$20,INT((ROW()-14)/2),0)))</f>
        <v/>
      </c>
      <c r="N305" s="769" t="str">
        <f ca="1">IFERROR(J305/J306,"ND")</f>
        <v>ND</v>
      </c>
      <c r="O305" s="771" t="str">
        <f ca="1">IFERROR(((J305+K305+L305+M305)/H305),"ND")</f>
        <v>ND</v>
      </c>
      <c r="P305" s="775"/>
    </row>
    <row r="306" spans="3:16">
      <c r="C306" s="747"/>
      <c r="D306" s="749"/>
      <c r="E306" s="749"/>
      <c r="F306" s="751"/>
      <c r="G306" s="753"/>
      <c r="H306" s="760"/>
      <c r="I306" s="764"/>
      <c r="J306" s="195" t="str">
        <f ca="1">IF(MOD(ROW()-13,2)=0,IF(ISBLANK(OFFSET('11. SEGUIMIENTO 2026'!$N$14,INT((ROW()-13)/2),0)),"",OFFSET('11. SEGUIMIENTO 2026'!$N$14,INT((ROW()-13)/2),0)),IF(ISBLANK(OFFSET('9. METAS'!$R$20,INT((ROW()-14)/2),0)),"",OFFSET('9. METAS'!$R$20,INT((ROW()-14)/2),0)))</f>
        <v/>
      </c>
      <c r="K306" s="196" t="str">
        <f ca="1">IF(MOD(ROW()-13,2)=0,IF(ISBLANK(OFFSET('11. SEGUIMIENTO 2026'!$O$14,INT((ROW()-13)/2),0)),"",OFFSET('11. SEGUIMIENTO 2026'!$O$14,INT((ROW()-13)/2),0)),IF(ISBLANK(OFFSET('9. METAS'!$S$20,INT((ROW()-14)/2),0)),"",OFFSET('9. METAS'!$S$20,INT((ROW()-14)/2),0)))</f>
        <v/>
      </c>
      <c r="L306" s="196" t="str">
        <f ca="1">IF(MOD(ROW()-13,2)=0,IF(ISBLANK(OFFSET('11. SEGUIMIENTO 2026'!$P$14,INT((ROW()-13)/2),0)),"",OFFSET('11. SEGUIMIENTO 2026'!$P$14,INT((ROW()-13)/2),0)),IF(ISBLANK(OFFSET('9. METAS'!$T$20,INT((ROW()-14)/2),0)),"",OFFSET('9. METAS'!$T$20,INT((ROW()-14)/2),0)))</f>
        <v/>
      </c>
      <c r="M306" s="197" t="str">
        <f ca="1">IF(MOD(ROW()-13,2)=0,IF(ISBLANK(OFFSET('11. SEGUIMIENTO 2026'!$Q$14,INT((ROW()-13)/2),0)),"",OFFSET('11. SEGUIMIENTO 2026'!$Q$14,INT((ROW()-13)/2),0)),IF(ISBLANK(OFFSET('9. METAS'!$U$20,INT((ROW()-14)/2),0)),"",OFFSET('9. METAS'!$U$20,INT((ROW()-14)/2),0)))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METAS'!$L$20,INT((ROW()-13)/2),0)),"",OFFSET('9. METAS'!$L$20,INT((ROW()-13)/2),0))</f>
        <v/>
      </c>
      <c r="I307" s="763"/>
      <c r="J307" s="195" t="str">
        <f ca="1">IF(MOD(ROW()-13,2)=0,IF(ISBLANK(OFFSET('11. SEGUIMIENTO 2026'!$N$14,INT((ROW()-13)/2),0)),"",OFFSET('11. SEGUIMIENTO 2026'!$N$14,INT((ROW()-13)/2),0)),IF(ISBLANK(OFFSET('9. METAS'!$R$20,INT((ROW()-14)/2),0)),"",OFFSET('9. METAS'!$R$20,INT((ROW()-14)/2),0)))</f>
        <v/>
      </c>
      <c r="K307" s="196" t="str">
        <f ca="1">IF(MOD(ROW()-13,2)=0,IF(ISBLANK(OFFSET('11. SEGUIMIENTO 2026'!$O$14,INT((ROW()-13)/2),0)),"",OFFSET('11. SEGUIMIENTO 2026'!$O$14,INT((ROW()-13)/2),0)),IF(ISBLANK(OFFSET('9. METAS'!$S$20,INT((ROW()-14)/2),0)),"",OFFSET('9. METAS'!$S$20,INT((ROW()-14)/2),0)))</f>
        <v/>
      </c>
      <c r="L307" s="196" t="str">
        <f ca="1">IF(MOD(ROW()-13,2)=0,IF(ISBLANK(OFFSET('11. SEGUIMIENTO 2026'!$P$14,INT((ROW()-13)/2),0)),"",OFFSET('11. SEGUIMIENTO 2026'!$P$14,INT((ROW()-13)/2),0)),IF(ISBLANK(OFFSET('9. METAS'!$T$20,INT((ROW()-14)/2),0)),"",OFFSET('9. METAS'!$T$20,INT((ROW()-14)/2),0)))</f>
        <v/>
      </c>
      <c r="M307" s="197" t="str">
        <f ca="1">IF(MOD(ROW()-13,2)=0,IF(ISBLANK(OFFSET('11. SEGUIMIENTO 2026'!$Q$14,INT((ROW()-13)/2),0)),"",OFFSET('11. SEGUIMIENTO 2026'!$Q$14,INT((ROW()-13)/2),0)),IF(ISBLANK(OFFSET('9. METAS'!$U$20,INT((ROW()-14)/2),0)),"",OFFSET('9. METAS'!$U$20,INT((ROW()-14)/2),0)))</f>
        <v/>
      </c>
      <c r="N307" s="769" t="str">
        <f ca="1">IFERROR(J307/J308,"ND")</f>
        <v>ND</v>
      </c>
      <c r="O307" s="771" t="str">
        <f ca="1">IFERROR(((J307+K307+L307+M307)/H307),"ND")</f>
        <v>ND</v>
      </c>
      <c r="P307" s="775"/>
    </row>
    <row r="308" spans="3:16">
      <c r="C308" s="747"/>
      <c r="D308" s="749"/>
      <c r="E308" s="749"/>
      <c r="F308" s="751"/>
      <c r="G308" s="753"/>
      <c r="H308" s="760"/>
      <c r="I308" s="764"/>
      <c r="J308" s="195" t="str">
        <f ca="1">IF(MOD(ROW()-13,2)=0,IF(ISBLANK(OFFSET('11. SEGUIMIENTO 2026'!$N$14,INT((ROW()-13)/2),0)),"",OFFSET('11. SEGUIMIENTO 2026'!$N$14,INT((ROW()-13)/2),0)),IF(ISBLANK(OFFSET('9. METAS'!$R$20,INT((ROW()-14)/2),0)),"",OFFSET('9. METAS'!$R$20,INT((ROW()-14)/2),0)))</f>
        <v/>
      </c>
      <c r="K308" s="196" t="str">
        <f ca="1">IF(MOD(ROW()-13,2)=0,IF(ISBLANK(OFFSET('11. SEGUIMIENTO 2026'!$O$14,INT((ROW()-13)/2),0)),"",OFFSET('11. SEGUIMIENTO 2026'!$O$14,INT((ROW()-13)/2),0)),IF(ISBLANK(OFFSET('9. METAS'!$S$20,INT((ROW()-14)/2),0)),"",OFFSET('9. METAS'!$S$20,INT((ROW()-14)/2),0)))</f>
        <v/>
      </c>
      <c r="L308" s="196" t="str">
        <f ca="1">IF(MOD(ROW()-13,2)=0,IF(ISBLANK(OFFSET('11. SEGUIMIENTO 2026'!$P$14,INT((ROW()-13)/2),0)),"",OFFSET('11. SEGUIMIENTO 2026'!$P$14,INT((ROW()-13)/2),0)),IF(ISBLANK(OFFSET('9. METAS'!$T$20,INT((ROW()-14)/2),0)),"",OFFSET('9. METAS'!$T$20,INT((ROW()-14)/2),0)))</f>
        <v/>
      </c>
      <c r="M308" s="197" t="str">
        <f ca="1">IF(MOD(ROW()-13,2)=0,IF(ISBLANK(OFFSET('11. SEGUIMIENTO 2026'!$Q$14,INT((ROW()-13)/2),0)),"",OFFSET('11. SEGUIMIENTO 2026'!$Q$14,INT((ROW()-13)/2),0)),IF(ISBLANK(OFFSET('9. METAS'!$U$20,INT((ROW()-14)/2),0)),"",OFFSET('9. METAS'!$U$20,INT((ROW()-14)/2),0)))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METAS'!$L$20,INT((ROW()-13)/2),0)),"",OFFSET('9. METAS'!$L$20,INT((ROW()-13)/2),0))</f>
        <v/>
      </c>
      <c r="I309" s="763"/>
      <c r="J309" s="195" t="str">
        <f ca="1">IF(MOD(ROW()-13,2)=0,IF(ISBLANK(OFFSET('11. SEGUIMIENTO 2026'!$N$14,INT((ROW()-13)/2),0)),"",OFFSET('11. SEGUIMIENTO 2026'!$N$14,INT((ROW()-13)/2),0)),IF(ISBLANK(OFFSET('9. METAS'!$R$20,INT((ROW()-14)/2),0)),"",OFFSET('9. METAS'!$R$20,INT((ROW()-14)/2),0)))</f>
        <v/>
      </c>
      <c r="K309" s="196" t="str">
        <f ca="1">IF(MOD(ROW()-13,2)=0,IF(ISBLANK(OFFSET('11. SEGUIMIENTO 2026'!$O$14,INT((ROW()-13)/2),0)),"",OFFSET('11. SEGUIMIENTO 2026'!$O$14,INT((ROW()-13)/2),0)),IF(ISBLANK(OFFSET('9. METAS'!$S$20,INT((ROW()-14)/2),0)),"",OFFSET('9. METAS'!$S$20,INT((ROW()-14)/2),0)))</f>
        <v/>
      </c>
      <c r="L309" s="196" t="str">
        <f ca="1">IF(MOD(ROW()-13,2)=0,IF(ISBLANK(OFFSET('11. SEGUIMIENTO 2026'!$P$14,INT((ROW()-13)/2),0)),"",OFFSET('11. SEGUIMIENTO 2026'!$P$14,INT((ROW()-13)/2),0)),IF(ISBLANK(OFFSET('9. METAS'!$T$20,INT((ROW()-14)/2),0)),"",OFFSET('9. METAS'!$T$20,INT((ROW()-14)/2),0)))</f>
        <v/>
      </c>
      <c r="M309" s="197" t="str">
        <f ca="1">IF(MOD(ROW()-13,2)=0,IF(ISBLANK(OFFSET('11. SEGUIMIENTO 2026'!$Q$14,INT((ROW()-13)/2),0)),"",OFFSET('11. SEGUIMIENTO 2026'!$Q$14,INT((ROW()-13)/2),0)),IF(ISBLANK(OFFSET('9. METAS'!$U$20,INT((ROW()-14)/2),0)),"",OFFSET('9. METAS'!$U$20,INT((ROW()-14)/2),0)))</f>
        <v/>
      </c>
      <c r="N309" s="769" t="str">
        <f ca="1">IFERROR(J309/J310,"ND")</f>
        <v>ND</v>
      </c>
      <c r="O309" s="771" t="str">
        <f ca="1">IFERROR(((J309+K309+L309+M309)/H309),"ND")</f>
        <v>ND</v>
      </c>
      <c r="P309" s="775"/>
    </row>
    <row r="310" spans="3:16">
      <c r="C310" s="747"/>
      <c r="D310" s="749"/>
      <c r="E310" s="749"/>
      <c r="F310" s="751"/>
      <c r="G310" s="753"/>
      <c r="H310" s="760"/>
      <c r="I310" s="764"/>
      <c r="J310" s="195" t="str">
        <f ca="1">IF(MOD(ROW()-13,2)=0,IF(ISBLANK(OFFSET('11. SEGUIMIENTO 2026'!$N$14,INT((ROW()-13)/2),0)),"",OFFSET('11. SEGUIMIENTO 2026'!$N$14,INT((ROW()-13)/2),0)),IF(ISBLANK(OFFSET('9. METAS'!$R$20,INT((ROW()-14)/2),0)),"",OFFSET('9. METAS'!$R$20,INT((ROW()-14)/2),0)))</f>
        <v/>
      </c>
      <c r="K310" s="196" t="str">
        <f ca="1">IF(MOD(ROW()-13,2)=0,IF(ISBLANK(OFFSET('11. SEGUIMIENTO 2026'!$O$14,INT((ROW()-13)/2),0)),"",OFFSET('11. SEGUIMIENTO 2026'!$O$14,INT((ROW()-13)/2),0)),IF(ISBLANK(OFFSET('9. METAS'!$S$20,INT((ROW()-14)/2),0)),"",OFFSET('9. METAS'!$S$20,INT((ROW()-14)/2),0)))</f>
        <v/>
      </c>
      <c r="L310" s="196" t="str">
        <f ca="1">IF(MOD(ROW()-13,2)=0,IF(ISBLANK(OFFSET('11. SEGUIMIENTO 2026'!$P$14,INT((ROW()-13)/2),0)),"",OFFSET('11. SEGUIMIENTO 2026'!$P$14,INT((ROW()-13)/2),0)),IF(ISBLANK(OFFSET('9. METAS'!$T$20,INT((ROW()-14)/2),0)),"",OFFSET('9. METAS'!$T$20,INT((ROW()-14)/2),0)))</f>
        <v/>
      </c>
      <c r="M310" s="197" t="str">
        <f ca="1">IF(MOD(ROW()-13,2)=0,IF(ISBLANK(OFFSET('11. SEGUIMIENTO 2026'!$Q$14,INT((ROW()-13)/2),0)),"",OFFSET('11. SEGUIMIENTO 2026'!$Q$14,INT((ROW()-13)/2),0)),IF(ISBLANK(OFFSET('9. METAS'!$U$20,INT((ROW()-14)/2),0)),"",OFFSET('9. METAS'!$U$20,INT((ROW()-14)/2),0)))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METAS'!$L$20,INT((ROW()-13)/2),0)),"",OFFSET('9. METAS'!$L$20,INT((ROW()-13)/2),0))</f>
        <v/>
      </c>
      <c r="I311" s="763"/>
      <c r="J311" s="195" t="str">
        <f ca="1">IF(MOD(ROW()-13,2)=0,IF(ISBLANK(OFFSET('11. SEGUIMIENTO 2026'!$N$14,INT((ROW()-13)/2),0)),"",OFFSET('11. SEGUIMIENTO 2026'!$N$14,INT((ROW()-13)/2),0)),IF(ISBLANK(OFFSET('9. METAS'!$R$20,INT((ROW()-14)/2),0)),"",OFFSET('9. METAS'!$R$20,INT((ROW()-14)/2),0)))</f>
        <v/>
      </c>
      <c r="K311" s="196" t="str">
        <f ca="1">IF(MOD(ROW()-13,2)=0,IF(ISBLANK(OFFSET('11. SEGUIMIENTO 2026'!$O$14,INT((ROW()-13)/2),0)),"",OFFSET('11. SEGUIMIENTO 2026'!$O$14,INT((ROW()-13)/2),0)),IF(ISBLANK(OFFSET('9. METAS'!$S$20,INT((ROW()-14)/2),0)),"",OFFSET('9. METAS'!$S$20,INT((ROW()-14)/2),0)))</f>
        <v/>
      </c>
      <c r="L311" s="196" t="str">
        <f ca="1">IF(MOD(ROW()-13,2)=0,IF(ISBLANK(OFFSET('11. SEGUIMIENTO 2026'!$P$14,INT((ROW()-13)/2),0)),"",OFFSET('11. SEGUIMIENTO 2026'!$P$14,INT((ROW()-13)/2),0)),IF(ISBLANK(OFFSET('9. METAS'!$T$20,INT((ROW()-14)/2),0)),"",OFFSET('9. METAS'!$T$20,INT((ROW()-14)/2),0)))</f>
        <v/>
      </c>
      <c r="M311" s="197" t="str">
        <f ca="1">IF(MOD(ROW()-13,2)=0,IF(ISBLANK(OFFSET('11. SEGUIMIENTO 2026'!$Q$14,INT((ROW()-13)/2),0)),"",OFFSET('11. SEGUIMIENTO 2026'!$Q$14,INT((ROW()-13)/2),0)),IF(ISBLANK(OFFSET('9. METAS'!$U$20,INT((ROW()-14)/2),0)),"",OFFSET('9. METAS'!$U$20,INT((ROW()-14)/2),0)))</f>
        <v/>
      </c>
      <c r="N311" s="769" t="str">
        <f ca="1">IFERROR(J311/J312,"ND")</f>
        <v>ND</v>
      </c>
      <c r="O311" s="771" t="str">
        <f ca="1">IFERROR(((J311+K311+L311+M311)/H311),"ND")</f>
        <v>ND</v>
      </c>
      <c r="P311" s="775"/>
    </row>
    <row r="312" spans="3:16">
      <c r="C312" s="747"/>
      <c r="D312" s="749"/>
      <c r="E312" s="749"/>
      <c r="F312" s="751"/>
      <c r="G312" s="753"/>
      <c r="H312" s="760"/>
      <c r="I312" s="764"/>
      <c r="J312" s="195" t="str">
        <f ca="1">IF(MOD(ROW()-13,2)=0,IF(ISBLANK(OFFSET('11. SEGUIMIENTO 2026'!$N$14,INT((ROW()-13)/2),0)),"",OFFSET('11. SEGUIMIENTO 2026'!$N$14,INT((ROW()-13)/2),0)),IF(ISBLANK(OFFSET('9. METAS'!$R$20,INT((ROW()-14)/2),0)),"",OFFSET('9. METAS'!$R$20,INT((ROW()-14)/2),0)))</f>
        <v/>
      </c>
      <c r="K312" s="196" t="str">
        <f ca="1">IF(MOD(ROW()-13,2)=0,IF(ISBLANK(OFFSET('11. SEGUIMIENTO 2026'!$O$14,INT((ROW()-13)/2),0)),"",OFFSET('11. SEGUIMIENTO 2026'!$O$14,INT((ROW()-13)/2),0)),IF(ISBLANK(OFFSET('9. METAS'!$S$20,INT((ROW()-14)/2),0)),"",OFFSET('9. METAS'!$S$20,INT((ROW()-14)/2),0)))</f>
        <v/>
      </c>
      <c r="L312" s="196" t="str">
        <f ca="1">IF(MOD(ROW()-13,2)=0,IF(ISBLANK(OFFSET('11. SEGUIMIENTO 2026'!$P$14,INT((ROW()-13)/2),0)),"",OFFSET('11. SEGUIMIENTO 2026'!$P$14,INT((ROW()-13)/2),0)),IF(ISBLANK(OFFSET('9. METAS'!$T$20,INT((ROW()-14)/2),0)),"",OFFSET('9. METAS'!$T$20,INT((ROW()-14)/2),0)))</f>
        <v/>
      </c>
      <c r="M312" s="197" t="str">
        <f ca="1">IF(MOD(ROW()-13,2)=0,IF(ISBLANK(OFFSET('11. SEGUIMIENTO 2026'!$Q$14,INT((ROW()-13)/2),0)),"",OFFSET('11. SEGUIMIENTO 2026'!$Q$14,INT((ROW()-13)/2),0)),IF(ISBLANK(OFFSET('9. METAS'!$U$20,INT((ROW()-14)/2),0)),"",OFFSET('9. METAS'!$U$20,INT((ROW()-14)/2),0)))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METAS'!$L$20,INT((ROW()-13)/2),0)),"",OFFSET('9. METAS'!$L$20,INT((ROW()-13)/2),0))</f>
        <v/>
      </c>
      <c r="I313" s="763"/>
      <c r="J313" s="195" t="str">
        <f ca="1">IF(MOD(ROW()-13,2)=0,IF(ISBLANK(OFFSET('11. SEGUIMIENTO 2026'!$N$14,INT((ROW()-13)/2),0)),"",OFFSET('11. SEGUIMIENTO 2026'!$N$14,INT((ROW()-13)/2),0)),IF(ISBLANK(OFFSET('9. METAS'!$R$20,INT((ROW()-14)/2),0)),"",OFFSET('9. METAS'!$R$20,INT((ROW()-14)/2),0)))</f>
        <v/>
      </c>
      <c r="K313" s="196" t="str">
        <f ca="1">IF(MOD(ROW()-13,2)=0,IF(ISBLANK(OFFSET('11. SEGUIMIENTO 2026'!$O$14,INT((ROW()-13)/2),0)),"",OFFSET('11. SEGUIMIENTO 2026'!$O$14,INT((ROW()-13)/2),0)),IF(ISBLANK(OFFSET('9. METAS'!$S$20,INT((ROW()-14)/2),0)),"",OFFSET('9. METAS'!$S$20,INT((ROW()-14)/2),0)))</f>
        <v/>
      </c>
      <c r="L313" s="196" t="str">
        <f ca="1">IF(MOD(ROW()-13,2)=0,IF(ISBLANK(OFFSET('11. SEGUIMIENTO 2026'!$P$14,INT((ROW()-13)/2),0)),"",OFFSET('11. SEGUIMIENTO 2026'!$P$14,INT((ROW()-13)/2),0)),IF(ISBLANK(OFFSET('9. METAS'!$T$20,INT((ROW()-14)/2),0)),"",OFFSET('9. METAS'!$T$20,INT((ROW()-14)/2),0)))</f>
        <v/>
      </c>
      <c r="M313" s="197" t="str">
        <f ca="1">IF(MOD(ROW()-13,2)=0,IF(ISBLANK(OFFSET('11. SEGUIMIENTO 2026'!$Q$14,INT((ROW()-13)/2),0)),"",OFFSET('11. SEGUIMIENTO 2026'!$Q$14,INT((ROW()-13)/2),0)),IF(ISBLANK(OFFSET('9. METAS'!$U$20,INT((ROW()-14)/2),0)),"",OFFSET('9. METAS'!$U$20,INT((ROW()-14)/2),0)))</f>
        <v/>
      </c>
      <c r="N313" s="769" t="str">
        <f ca="1">IFERROR(J313/J314,"ND")</f>
        <v>ND</v>
      </c>
      <c r="O313" s="771" t="str">
        <f ca="1">IFERROR(((J313+K313+L313+M313)/H313),"ND")</f>
        <v>ND</v>
      </c>
      <c r="P313" s="775"/>
    </row>
    <row r="314" spans="3:16">
      <c r="C314" s="747"/>
      <c r="D314" s="749"/>
      <c r="E314" s="749"/>
      <c r="F314" s="751"/>
      <c r="G314" s="753"/>
      <c r="H314" s="760"/>
      <c r="I314" s="764"/>
      <c r="J314" s="195" t="str">
        <f ca="1">IF(MOD(ROW()-13,2)=0,IF(ISBLANK(OFFSET('11. SEGUIMIENTO 2026'!$N$14,INT((ROW()-13)/2),0)),"",OFFSET('11. SEGUIMIENTO 2026'!$N$14,INT((ROW()-13)/2),0)),IF(ISBLANK(OFFSET('9. METAS'!$R$20,INT((ROW()-14)/2),0)),"",OFFSET('9. METAS'!$R$20,INT((ROW()-14)/2),0)))</f>
        <v/>
      </c>
      <c r="K314" s="196" t="str">
        <f ca="1">IF(MOD(ROW()-13,2)=0,IF(ISBLANK(OFFSET('11. SEGUIMIENTO 2026'!$O$14,INT((ROW()-13)/2),0)),"",OFFSET('11. SEGUIMIENTO 2026'!$O$14,INT((ROW()-13)/2),0)),IF(ISBLANK(OFFSET('9. METAS'!$S$20,INT((ROW()-14)/2),0)),"",OFFSET('9. METAS'!$S$20,INT((ROW()-14)/2),0)))</f>
        <v/>
      </c>
      <c r="L314" s="196" t="str">
        <f ca="1">IF(MOD(ROW()-13,2)=0,IF(ISBLANK(OFFSET('11. SEGUIMIENTO 2026'!$P$14,INT((ROW()-13)/2),0)),"",OFFSET('11. SEGUIMIENTO 2026'!$P$14,INT((ROW()-13)/2),0)),IF(ISBLANK(OFFSET('9. METAS'!$T$20,INT((ROW()-14)/2),0)),"",OFFSET('9. METAS'!$T$20,INT((ROW()-14)/2),0)))</f>
        <v/>
      </c>
      <c r="M314" s="197" t="str">
        <f ca="1">IF(MOD(ROW()-13,2)=0,IF(ISBLANK(OFFSET('11. SEGUIMIENTO 2026'!$Q$14,INT((ROW()-13)/2),0)),"",OFFSET('11. SEGUIMIENTO 2026'!$Q$14,INT((ROW()-13)/2),0)),IF(ISBLANK(OFFSET('9. METAS'!$U$20,INT((ROW()-14)/2),0)),"",OFFSET('9. METAS'!$U$20,INT((ROW()-14)/2),0)))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METAS'!$L$20,INT((ROW()-13)/2),0)),"",OFFSET('9. METAS'!$L$20,INT((ROW()-13)/2),0))</f>
        <v/>
      </c>
      <c r="I315" s="763"/>
      <c r="J315" s="195" t="str">
        <f ca="1">IF(MOD(ROW()-13,2)=0,IF(ISBLANK(OFFSET('11. SEGUIMIENTO 2026'!$N$14,INT((ROW()-13)/2),0)),"",OFFSET('11. SEGUIMIENTO 2026'!$N$14,INT((ROW()-13)/2),0)),IF(ISBLANK(OFFSET('9. METAS'!$R$20,INT((ROW()-14)/2),0)),"",OFFSET('9. METAS'!$R$20,INT((ROW()-14)/2),0)))</f>
        <v/>
      </c>
      <c r="K315" s="196" t="str">
        <f ca="1">IF(MOD(ROW()-13,2)=0,IF(ISBLANK(OFFSET('11. SEGUIMIENTO 2026'!$O$14,INT((ROW()-13)/2),0)),"",OFFSET('11. SEGUIMIENTO 2026'!$O$14,INT((ROW()-13)/2),0)),IF(ISBLANK(OFFSET('9. METAS'!$S$20,INT((ROW()-14)/2),0)),"",OFFSET('9. METAS'!$S$20,INT((ROW()-14)/2),0)))</f>
        <v/>
      </c>
      <c r="L315" s="196" t="str">
        <f ca="1">IF(MOD(ROW()-13,2)=0,IF(ISBLANK(OFFSET('11. SEGUIMIENTO 2026'!$P$14,INT((ROW()-13)/2),0)),"",OFFSET('11. SEGUIMIENTO 2026'!$P$14,INT((ROW()-13)/2),0)),IF(ISBLANK(OFFSET('9. METAS'!$T$20,INT((ROW()-14)/2),0)),"",OFFSET('9. METAS'!$T$20,INT((ROW()-14)/2),0)))</f>
        <v/>
      </c>
      <c r="M315" s="197" t="str">
        <f ca="1">IF(MOD(ROW()-13,2)=0,IF(ISBLANK(OFFSET('11. SEGUIMIENTO 2026'!$Q$14,INT((ROW()-13)/2),0)),"",OFFSET('11. SEGUIMIENTO 2026'!$Q$14,INT((ROW()-13)/2),0)),IF(ISBLANK(OFFSET('9. METAS'!$U$20,INT((ROW()-14)/2),0)),"",OFFSET('9. METAS'!$U$20,INT((ROW()-14)/2),0)))</f>
        <v/>
      </c>
      <c r="N315" s="769" t="str">
        <f ca="1">IFERROR(J315/J316,"ND")</f>
        <v>ND</v>
      </c>
      <c r="O315" s="771" t="str">
        <f ca="1">IFERROR(((J315+K315+L315+M315)/H315),"ND")</f>
        <v>ND</v>
      </c>
      <c r="P315" s="775"/>
    </row>
    <row r="316" spans="3:16">
      <c r="C316" s="747"/>
      <c r="D316" s="749"/>
      <c r="E316" s="749"/>
      <c r="F316" s="751"/>
      <c r="G316" s="753"/>
      <c r="H316" s="760"/>
      <c r="I316" s="764"/>
      <c r="J316" s="195" t="str">
        <f ca="1">IF(MOD(ROW()-13,2)=0,IF(ISBLANK(OFFSET('11. SEGUIMIENTO 2026'!$N$14,INT((ROW()-13)/2),0)),"",OFFSET('11. SEGUIMIENTO 2026'!$N$14,INT((ROW()-13)/2),0)),IF(ISBLANK(OFFSET('9. METAS'!$R$20,INT((ROW()-14)/2),0)),"",OFFSET('9. METAS'!$R$20,INT((ROW()-14)/2),0)))</f>
        <v/>
      </c>
      <c r="K316" s="196" t="str">
        <f ca="1">IF(MOD(ROW()-13,2)=0,IF(ISBLANK(OFFSET('11. SEGUIMIENTO 2026'!$O$14,INT((ROW()-13)/2),0)),"",OFFSET('11. SEGUIMIENTO 2026'!$O$14,INT((ROW()-13)/2),0)),IF(ISBLANK(OFFSET('9. METAS'!$S$20,INT((ROW()-14)/2),0)),"",OFFSET('9. METAS'!$S$20,INT((ROW()-14)/2),0)))</f>
        <v/>
      </c>
      <c r="L316" s="196" t="str">
        <f ca="1">IF(MOD(ROW()-13,2)=0,IF(ISBLANK(OFFSET('11. SEGUIMIENTO 2026'!$P$14,INT((ROW()-13)/2),0)),"",OFFSET('11. SEGUIMIENTO 2026'!$P$14,INT((ROW()-13)/2),0)),IF(ISBLANK(OFFSET('9. METAS'!$T$20,INT((ROW()-14)/2),0)),"",OFFSET('9. METAS'!$T$20,INT((ROW()-14)/2),0)))</f>
        <v/>
      </c>
      <c r="M316" s="197" t="str">
        <f ca="1">IF(MOD(ROW()-13,2)=0,IF(ISBLANK(OFFSET('11. SEGUIMIENTO 2026'!$Q$14,INT((ROW()-13)/2),0)),"",OFFSET('11. SEGUIMIENTO 2026'!$Q$14,INT((ROW()-13)/2),0)),IF(ISBLANK(OFFSET('9. METAS'!$U$20,INT((ROW()-14)/2),0)),"",OFFSET('9. METAS'!$U$20,INT((ROW()-14)/2),0)))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METAS'!$L$20,INT((ROW()-13)/2),0)),"",OFFSET('9. METAS'!$L$20,INT((ROW()-13)/2),0))</f>
        <v/>
      </c>
      <c r="I317" s="763"/>
      <c r="J317" s="195" t="str">
        <f ca="1">IF(MOD(ROW()-13,2)=0,IF(ISBLANK(OFFSET('11. SEGUIMIENTO 2026'!$N$14,INT((ROW()-13)/2),0)),"",OFFSET('11. SEGUIMIENTO 2026'!$N$14,INT((ROW()-13)/2),0)),IF(ISBLANK(OFFSET('9. METAS'!$R$20,INT((ROW()-14)/2),0)),"",OFFSET('9. METAS'!$R$20,INT((ROW()-14)/2),0)))</f>
        <v/>
      </c>
      <c r="K317" s="196" t="str">
        <f ca="1">IF(MOD(ROW()-13,2)=0,IF(ISBLANK(OFFSET('11. SEGUIMIENTO 2026'!$O$14,INT((ROW()-13)/2),0)),"",OFFSET('11. SEGUIMIENTO 2026'!$O$14,INT((ROW()-13)/2),0)),IF(ISBLANK(OFFSET('9. METAS'!$S$20,INT((ROW()-14)/2),0)),"",OFFSET('9. METAS'!$S$20,INT((ROW()-14)/2),0)))</f>
        <v/>
      </c>
      <c r="L317" s="196" t="str">
        <f ca="1">IF(MOD(ROW()-13,2)=0,IF(ISBLANK(OFFSET('11. SEGUIMIENTO 2026'!$P$14,INT((ROW()-13)/2),0)),"",OFFSET('11. SEGUIMIENTO 2026'!$P$14,INT((ROW()-13)/2),0)),IF(ISBLANK(OFFSET('9. METAS'!$T$20,INT((ROW()-14)/2),0)),"",OFFSET('9. METAS'!$T$20,INT((ROW()-14)/2),0)))</f>
        <v/>
      </c>
      <c r="M317" s="197" t="str">
        <f ca="1">IF(MOD(ROW()-13,2)=0,IF(ISBLANK(OFFSET('11. SEGUIMIENTO 2026'!$Q$14,INT((ROW()-13)/2),0)),"",OFFSET('11. SEGUIMIENTO 2026'!$Q$14,INT((ROW()-13)/2),0)),IF(ISBLANK(OFFSET('9. METAS'!$U$20,INT((ROW()-14)/2),0)),"",OFFSET('9. METAS'!$U$20,INT((ROW()-14)/2),0)))</f>
        <v/>
      </c>
      <c r="N317" s="769" t="str">
        <f ca="1">IFERROR(J317/J318,"ND")</f>
        <v>ND</v>
      </c>
      <c r="O317" s="771" t="str">
        <f ca="1">IFERROR(((J317+K317+L317+M317)/H317),"ND")</f>
        <v>ND</v>
      </c>
      <c r="P317" s="775"/>
    </row>
    <row r="318" spans="3:16">
      <c r="C318" s="747"/>
      <c r="D318" s="749"/>
      <c r="E318" s="749"/>
      <c r="F318" s="751"/>
      <c r="G318" s="753"/>
      <c r="H318" s="760"/>
      <c r="I318" s="764"/>
      <c r="J318" s="195" t="str">
        <f ca="1">IF(MOD(ROW()-13,2)=0,IF(ISBLANK(OFFSET('11. SEGUIMIENTO 2026'!$N$14,INT((ROW()-13)/2),0)),"",OFFSET('11. SEGUIMIENTO 2026'!$N$14,INT((ROW()-13)/2),0)),IF(ISBLANK(OFFSET('9. METAS'!$R$20,INT((ROW()-14)/2),0)),"",OFFSET('9. METAS'!$R$20,INT((ROW()-14)/2),0)))</f>
        <v/>
      </c>
      <c r="K318" s="196" t="str">
        <f ca="1">IF(MOD(ROW()-13,2)=0,IF(ISBLANK(OFFSET('11. SEGUIMIENTO 2026'!$O$14,INT((ROW()-13)/2),0)),"",OFFSET('11. SEGUIMIENTO 2026'!$O$14,INT((ROW()-13)/2),0)),IF(ISBLANK(OFFSET('9. METAS'!$S$20,INT((ROW()-14)/2),0)),"",OFFSET('9. METAS'!$S$20,INT((ROW()-14)/2),0)))</f>
        <v/>
      </c>
      <c r="L318" s="196" t="str">
        <f ca="1">IF(MOD(ROW()-13,2)=0,IF(ISBLANK(OFFSET('11. SEGUIMIENTO 2026'!$P$14,INT((ROW()-13)/2),0)),"",OFFSET('11. SEGUIMIENTO 2026'!$P$14,INT((ROW()-13)/2),0)),IF(ISBLANK(OFFSET('9. METAS'!$T$20,INT((ROW()-14)/2),0)),"",OFFSET('9. METAS'!$T$20,INT((ROW()-14)/2),0)))</f>
        <v/>
      </c>
      <c r="M318" s="197" t="str">
        <f ca="1">IF(MOD(ROW()-13,2)=0,IF(ISBLANK(OFFSET('11. SEGUIMIENTO 2026'!$Q$14,INT((ROW()-13)/2),0)),"",OFFSET('11. SEGUIMIENTO 2026'!$Q$14,INT((ROW()-13)/2),0)),IF(ISBLANK(OFFSET('9. METAS'!$U$20,INT((ROW()-14)/2),0)),"",OFFSET('9. METAS'!$U$20,INT((ROW()-14)/2),0)))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METAS'!$L$20,INT((ROW()-13)/2),0)),"",OFFSET('9. METAS'!$L$20,INT((ROW()-13)/2),0))</f>
        <v/>
      </c>
      <c r="I319" s="763"/>
      <c r="J319" s="195" t="str">
        <f ca="1">IF(MOD(ROW()-13,2)=0,IF(ISBLANK(OFFSET('11. SEGUIMIENTO 2026'!$N$14,INT((ROW()-13)/2),0)),"",OFFSET('11. SEGUIMIENTO 2026'!$N$14,INT((ROW()-13)/2),0)),IF(ISBLANK(OFFSET('9. METAS'!$R$20,INT((ROW()-14)/2),0)),"",OFFSET('9. METAS'!$R$20,INT((ROW()-14)/2),0)))</f>
        <v/>
      </c>
      <c r="K319" s="196" t="str">
        <f ca="1">IF(MOD(ROW()-13,2)=0,IF(ISBLANK(OFFSET('11. SEGUIMIENTO 2026'!$O$14,INT((ROW()-13)/2),0)),"",OFFSET('11. SEGUIMIENTO 2026'!$O$14,INT((ROW()-13)/2),0)),IF(ISBLANK(OFFSET('9. METAS'!$S$20,INT((ROW()-14)/2),0)),"",OFFSET('9. METAS'!$S$20,INT((ROW()-14)/2),0)))</f>
        <v/>
      </c>
      <c r="L319" s="196" t="str">
        <f ca="1">IF(MOD(ROW()-13,2)=0,IF(ISBLANK(OFFSET('11. SEGUIMIENTO 2026'!$P$14,INT((ROW()-13)/2),0)),"",OFFSET('11. SEGUIMIENTO 2026'!$P$14,INT((ROW()-13)/2),0)),IF(ISBLANK(OFFSET('9. METAS'!$T$20,INT((ROW()-14)/2),0)),"",OFFSET('9. METAS'!$T$20,INT((ROW()-14)/2),0)))</f>
        <v/>
      </c>
      <c r="M319" s="197" t="str">
        <f ca="1">IF(MOD(ROW()-13,2)=0,IF(ISBLANK(OFFSET('11. SEGUIMIENTO 2026'!$Q$14,INT((ROW()-13)/2),0)),"",OFFSET('11. SEGUIMIENTO 2026'!$Q$14,INT((ROW()-13)/2),0)),IF(ISBLANK(OFFSET('9. METAS'!$U$20,INT((ROW()-14)/2),0)),"",OFFSET('9. METAS'!$U$20,INT((ROW()-14)/2),0)))</f>
        <v/>
      </c>
      <c r="N319" s="769" t="str">
        <f ca="1">IFERROR(J319/J320,"ND")</f>
        <v>ND</v>
      </c>
      <c r="O319" s="771" t="str">
        <f ca="1">IFERROR(((J319+K319+L319+M319)/H319),"ND")</f>
        <v>ND</v>
      </c>
      <c r="P319" s="775"/>
    </row>
    <row r="320" spans="3:16">
      <c r="C320" s="747"/>
      <c r="D320" s="749"/>
      <c r="E320" s="749"/>
      <c r="F320" s="751"/>
      <c r="G320" s="753"/>
      <c r="H320" s="760"/>
      <c r="I320" s="764"/>
      <c r="J320" s="195" t="str">
        <f ca="1">IF(MOD(ROW()-13,2)=0,IF(ISBLANK(OFFSET('11. SEGUIMIENTO 2026'!$N$14,INT((ROW()-13)/2),0)),"",OFFSET('11. SEGUIMIENTO 2026'!$N$14,INT((ROW()-13)/2),0)),IF(ISBLANK(OFFSET('9. METAS'!$R$20,INT((ROW()-14)/2),0)),"",OFFSET('9. METAS'!$R$20,INT((ROW()-14)/2),0)))</f>
        <v/>
      </c>
      <c r="K320" s="196" t="str">
        <f ca="1">IF(MOD(ROW()-13,2)=0,IF(ISBLANK(OFFSET('11. SEGUIMIENTO 2026'!$O$14,INT((ROW()-13)/2),0)),"",OFFSET('11. SEGUIMIENTO 2026'!$O$14,INT((ROW()-13)/2),0)),IF(ISBLANK(OFFSET('9. METAS'!$S$20,INT((ROW()-14)/2),0)),"",OFFSET('9. METAS'!$S$20,INT((ROW()-14)/2),0)))</f>
        <v/>
      </c>
      <c r="L320" s="196" t="str">
        <f ca="1">IF(MOD(ROW()-13,2)=0,IF(ISBLANK(OFFSET('11. SEGUIMIENTO 2026'!$P$14,INT((ROW()-13)/2),0)),"",OFFSET('11. SEGUIMIENTO 2026'!$P$14,INT((ROW()-13)/2),0)),IF(ISBLANK(OFFSET('9. METAS'!$T$20,INT((ROW()-14)/2),0)),"",OFFSET('9. METAS'!$T$20,INT((ROW()-14)/2),0)))</f>
        <v/>
      </c>
      <c r="M320" s="197" t="str">
        <f ca="1">IF(MOD(ROW()-13,2)=0,IF(ISBLANK(OFFSET('11. SEGUIMIENTO 2026'!$Q$14,INT((ROW()-13)/2),0)),"",OFFSET('11. SEGUIMIENTO 2026'!$Q$14,INT((ROW()-13)/2),0)),IF(ISBLANK(OFFSET('9. METAS'!$U$20,INT((ROW()-14)/2),0)),"",OFFSET('9. METAS'!$U$20,INT((ROW()-14)/2),0)))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METAS'!$L$20,INT((ROW()-13)/2),0)),"",OFFSET('9. METAS'!$L$20,INT((ROW()-13)/2),0))</f>
        <v/>
      </c>
      <c r="I321" s="763"/>
      <c r="J321" s="195" t="str">
        <f ca="1">IF(MOD(ROW()-13,2)=0,IF(ISBLANK(OFFSET('11. SEGUIMIENTO 2026'!$N$14,INT((ROW()-13)/2),0)),"",OFFSET('11. SEGUIMIENTO 2026'!$N$14,INT((ROW()-13)/2),0)),IF(ISBLANK(OFFSET('9. METAS'!$R$20,INT((ROW()-14)/2),0)),"",OFFSET('9. METAS'!$R$20,INT((ROW()-14)/2),0)))</f>
        <v/>
      </c>
      <c r="K321" s="196" t="str">
        <f ca="1">IF(MOD(ROW()-13,2)=0,IF(ISBLANK(OFFSET('11. SEGUIMIENTO 2026'!$O$14,INT((ROW()-13)/2),0)),"",OFFSET('11. SEGUIMIENTO 2026'!$O$14,INT((ROW()-13)/2),0)),IF(ISBLANK(OFFSET('9. METAS'!$S$20,INT((ROW()-14)/2),0)),"",OFFSET('9. METAS'!$S$20,INT((ROW()-14)/2),0)))</f>
        <v/>
      </c>
      <c r="L321" s="196" t="str">
        <f ca="1">IF(MOD(ROW()-13,2)=0,IF(ISBLANK(OFFSET('11. SEGUIMIENTO 2026'!$P$14,INT((ROW()-13)/2),0)),"",OFFSET('11. SEGUIMIENTO 2026'!$P$14,INT((ROW()-13)/2),0)),IF(ISBLANK(OFFSET('9. METAS'!$T$20,INT((ROW()-14)/2),0)),"",OFFSET('9. METAS'!$T$20,INT((ROW()-14)/2),0)))</f>
        <v/>
      </c>
      <c r="M321" s="197" t="str">
        <f ca="1">IF(MOD(ROW()-13,2)=0,IF(ISBLANK(OFFSET('11. SEGUIMIENTO 2026'!$Q$14,INT((ROW()-13)/2),0)),"",OFFSET('11. SEGUIMIENTO 2026'!$Q$14,INT((ROW()-13)/2),0)),IF(ISBLANK(OFFSET('9. METAS'!$U$20,INT((ROW()-14)/2),0)),"",OFFSET('9. METAS'!$U$20,INT((ROW()-14)/2),0)))</f>
        <v/>
      </c>
      <c r="N321" s="769" t="str">
        <f ca="1">IFERROR(J321/J322,"ND")</f>
        <v>ND</v>
      </c>
      <c r="O321" s="771" t="str">
        <f ca="1">IFERROR(((J321+K321+L321+M321)/H321),"ND")</f>
        <v>ND</v>
      </c>
      <c r="P321" s="775"/>
    </row>
    <row r="322" spans="3:16">
      <c r="C322" s="747"/>
      <c r="D322" s="749"/>
      <c r="E322" s="749"/>
      <c r="F322" s="751"/>
      <c r="G322" s="753"/>
      <c r="H322" s="760"/>
      <c r="I322" s="764"/>
      <c r="J322" s="195" t="str">
        <f ca="1">IF(MOD(ROW()-13,2)=0,IF(ISBLANK(OFFSET('11. SEGUIMIENTO 2026'!$N$14,INT((ROW()-13)/2),0)),"",OFFSET('11. SEGUIMIENTO 2026'!$N$14,INT((ROW()-13)/2),0)),IF(ISBLANK(OFFSET('9. METAS'!$R$20,INT((ROW()-14)/2),0)),"",OFFSET('9. METAS'!$R$20,INT((ROW()-14)/2),0)))</f>
        <v/>
      </c>
      <c r="K322" s="196" t="str">
        <f ca="1">IF(MOD(ROW()-13,2)=0,IF(ISBLANK(OFFSET('11. SEGUIMIENTO 2026'!$O$14,INT((ROW()-13)/2),0)),"",OFFSET('11. SEGUIMIENTO 2026'!$O$14,INT((ROW()-13)/2),0)),IF(ISBLANK(OFFSET('9. METAS'!$S$20,INT((ROW()-14)/2),0)),"",OFFSET('9. METAS'!$S$20,INT((ROW()-14)/2),0)))</f>
        <v/>
      </c>
      <c r="L322" s="196" t="str">
        <f ca="1">IF(MOD(ROW()-13,2)=0,IF(ISBLANK(OFFSET('11. SEGUIMIENTO 2026'!$P$14,INT((ROW()-13)/2),0)),"",OFFSET('11. SEGUIMIENTO 2026'!$P$14,INT((ROW()-13)/2),0)),IF(ISBLANK(OFFSET('9. METAS'!$T$20,INT((ROW()-14)/2),0)),"",OFFSET('9. METAS'!$T$20,INT((ROW()-14)/2),0)))</f>
        <v/>
      </c>
      <c r="M322" s="197" t="str">
        <f ca="1">IF(MOD(ROW()-13,2)=0,IF(ISBLANK(OFFSET('11. SEGUIMIENTO 2026'!$Q$14,INT((ROW()-13)/2),0)),"",OFFSET('11. SEGUIMIENTO 2026'!$Q$14,INT((ROW()-13)/2),0)),IF(ISBLANK(OFFSET('9. METAS'!$U$20,INT((ROW()-14)/2),0)),"",OFFSET('9. METAS'!$U$20,INT((ROW()-14)/2),0)))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METAS'!$L$20,INT((ROW()-13)/2),0)),"",OFFSET('9. METAS'!$L$20,INT((ROW()-13)/2),0))</f>
        <v/>
      </c>
      <c r="I323" s="763"/>
      <c r="J323" s="195" t="str">
        <f ca="1">IF(MOD(ROW()-13,2)=0,IF(ISBLANK(OFFSET('11. SEGUIMIENTO 2026'!$N$14,INT((ROW()-13)/2),0)),"",OFFSET('11. SEGUIMIENTO 2026'!$N$14,INT((ROW()-13)/2),0)),IF(ISBLANK(OFFSET('9. METAS'!$R$20,INT((ROW()-14)/2),0)),"",OFFSET('9. METAS'!$R$20,INT((ROW()-14)/2),0)))</f>
        <v/>
      </c>
      <c r="K323" s="196" t="str">
        <f ca="1">IF(MOD(ROW()-13,2)=0,IF(ISBLANK(OFFSET('11. SEGUIMIENTO 2026'!$O$14,INT((ROW()-13)/2),0)),"",OFFSET('11. SEGUIMIENTO 2026'!$O$14,INT((ROW()-13)/2),0)),IF(ISBLANK(OFFSET('9. METAS'!$S$20,INT((ROW()-14)/2),0)),"",OFFSET('9. METAS'!$S$20,INT((ROW()-14)/2),0)))</f>
        <v/>
      </c>
      <c r="L323" s="196" t="str">
        <f ca="1">IF(MOD(ROW()-13,2)=0,IF(ISBLANK(OFFSET('11. SEGUIMIENTO 2026'!$P$14,INT((ROW()-13)/2),0)),"",OFFSET('11. SEGUIMIENTO 2026'!$P$14,INT((ROW()-13)/2),0)),IF(ISBLANK(OFFSET('9. METAS'!$T$20,INT((ROW()-14)/2),0)),"",OFFSET('9. METAS'!$T$20,INT((ROW()-14)/2),0)))</f>
        <v/>
      </c>
      <c r="M323" s="197" t="str">
        <f ca="1">IF(MOD(ROW()-13,2)=0,IF(ISBLANK(OFFSET('11. SEGUIMIENTO 2026'!$Q$14,INT((ROW()-13)/2),0)),"",OFFSET('11. SEGUIMIENTO 2026'!$Q$14,INT((ROW()-13)/2),0)),IF(ISBLANK(OFFSET('9. METAS'!$U$20,INT((ROW()-14)/2),0)),"",OFFSET('9. METAS'!$U$20,INT((ROW()-14)/2),0)))</f>
        <v/>
      </c>
      <c r="N323" s="769" t="str">
        <f ca="1">IFERROR(J323/J324,"ND")</f>
        <v>ND</v>
      </c>
      <c r="O323" s="771" t="str">
        <f ca="1">IFERROR(((J323+K323+L323+M323)/H323),"ND")</f>
        <v>ND</v>
      </c>
      <c r="P323" s="775"/>
    </row>
    <row r="324" spans="3:16">
      <c r="C324" s="747"/>
      <c r="D324" s="749"/>
      <c r="E324" s="749"/>
      <c r="F324" s="751"/>
      <c r="G324" s="753"/>
      <c r="H324" s="760"/>
      <c r="I324" s="764"/>
      <c r="J324" s="195" t="str">
        <f ca="1">IF(MOD(ROW()-13,2)=0,IF(ISBLANK(OFFSET('11. SEGUIMIENTO 2026'!$N$14,INT((ROW()-13)/2),0)),"",OFFSET('11. SEGUIMIENTO 2026'!$N$14,INT((ROW()-13)/2),0)),IF(ISBLANK(OFFSET('9. METAS'!$R$20,INT((ROW()-14)/2),0)),"",OFFSET('9. METAS'!$R$20,INT((ROW()-14)/2),0)))</f>
        <v/>
      </c>
      <c r="K324" s="196" t="str">
        <f ca="1">IF(MOD(ROW()-13,2)=0,IF(ISBLANK(OFFSET('11. SEGUIMIENTO 2026'!$O$14,INT((ROW()-13)/2),0)),"",OFFSET('11. SEGUIMIENTO 2026'!$O$14,INT((ROW()-13)/2),0)),IF(ISBLANK(OFFSET('9. METAS'!$S$20,INT((ROW()-14)/2),0)),"",OFFSET('9. METAS'!$S$20,INT((ROW()-14)/2),0)))</f>
        <v/>
      </c>
      <c r="L324" s="196" t="str">
        <f ca="1">IF(MOD(ROW()-13,2)=0,IF(ISBLANK(OFFSET('11. SEGUIMIENTO 2026'!$P$14,INT((ROW()-13)/2),0)),"",OFFSET('11. SEGUIMIENTO 2026'!$P$14,INT((ROW()-13)/2),0)),IF(ISBLANK(OFFSET('9. METAS'!$T$20,INT((ROW()-14)/2),0)),"",OFFSET('9. METAS'!$T$20,INT((ROW()-14)/2),0)))</f>
        <v/>
      </c>
      <c r="M324" s="197" t="str">
        <f ca="1">IF(MOD(ROW()-13,2)=0,IF(ISBLANK(OFFSET('11. SEGUIMIENTO 2026'!$Q$14,INT((ROW()-13)/2),0)),"",OFFSET('11. SEGUIMIENTO 2026'!$Q$14,INT((ROW()-13)/2),0)),IF(ISBLANK(OFFSET('9. METAS'!$U$20,INT((ROW()-14)/2),0)),"",OFFSET('9. METAS'!$U$20,INT((ROW()-14)/2),0)))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METAS'!$L$20,INT((ROW()-13)/2),0)),"",OFFSET('9. METAS'!$L$20,INT((ROW()-13)/2),0))</f>
        <v/>
      </c>
      <c r="I325" s="763"/>
      <c r="J325" s="195" t="str">
        <f ca="1">IF(MOD(ROW()-13,2)=0,IF(ISBLANK(OFFSET('11. SEGUIMIENTO 2026'!$N$14,INT((ROW()-13)/2),0)),"",OFFSET('11. SEGUIMIENTO 2026'!$N$14,INT((ROW()-13)/2),0)),IF(ISBLANK(OFFSET('9. METAS'!$R$20,INT((ROW()-14)/2),0)),"",OFFSET('9. METAS'!$R$20,INT((ROW()-14)/2),0)))</f>
        <v/>
      </c>
      <c r="K325" s="196" t="str">
        <f ca="1">IF(MOD(ROW()-13,2)=0,IF(ISBLANK(OFFSET('11. SEGUIMIENTO 2026'!$O$14,INT((ROW()-13)/2),0)),"",OFFSET('11. SEGUIMIENTO 2026'!$O$14,INT((ROW()-13)/2),0)),IF(ISBLANK(OFFSET('9. METAS'!$S$20,INT((ROW()-14)/2),0)),"",OFFSET('9. METAS'!$S$20,INT((ROW()-14)/2),0)))</f>
        <v/>
      </c>
      <c r="L325" s="196" t="str">
        <f ca="1">IF(MOD(ROW()-13,2)=0,IF(ISBLANK(OFFSET('11. SEGUIMIENTO 2026'!$P$14,INT((ROW()-13)/2),0)),"",OFFSET('11. SEGUIMIENTO 2026'!$P$14,INT((ROW()-13)/2),0)),IF(ISBLANK(OFFSET('9. METAS'!$T$20,INT((ROW()-14)/2),0)),"",OFFSET('9. METAS'!$T$20,INT((ROW()-14)/2),0)))</f>
        <v/>
      </c>
      <c r="M325" s="197" t="str">
        <f ca="1">IF(MOD(ROW()-13,2)=0,IF(ISBLANK(OFFSET('11. SEGUIMIENTO 2026'!$Q$14,INT((ROW()-13)/2),0)),"",OFFSET('11. SEGUIMIENTO 2026'!$Q$14,INT((ROW()-13)/2),0)),IF(ISBLANK(OFFSET('9. METAS'!$U$20,INT((ROW()-14)/2),0)),"",OFFSET('9. METAS'!$U$20,INT((ROW()-14)/2),0)))</f>
        <v/>
      </c>
      <c r="N325" s="769" t="str">
        <f ca="1">IFERROR(J325/J326,"ND")</f>
        <v>ND</v>
      </c>
      <c r="O325" s="771" t="str">
        <f ca="1">IFERROR(((J325+K325+L325+M325)/H325),"ND")</f>
        <v>ND</v>
      </c>
      <c r="P325" s="775"/>
    </row>
    <row r="326" spans="3:16">
      <c r="C326" s="747"/>
      <c r="D326" s="749"/>
      <c r="E326" s="749"/>
      <c r="F326" s="751"/>
      <c r="G326" s="753"/>
      <c r="H326" s="760"/>
      <c r="I326" s="764"/>
      <c r="J326" s="195" t="str">
        <f ca="1">IF(MOD(ROW()-13,2)=0,IF(ISBLANK(OFFSET('11. SEGUIMIENTO 2026'!$N$14,INT((ROW()-13)/2),0)),"",OFFSET('11. SEGUIMIENTO 2026'!$N$14,INT((ROW()-13)/2),0)),IF(ISBLANK(OFFSET('9. METAS'!$R$20,INT((ROW()-14)/2),0)),"",OFFSET('9. METAS'!$R$20,INT((ROW()-14)/2),0)))</f>
        <v/>
      </c>
      <c r="K326" s="196" t="str">
        <f ca="1">IF(MOD(ROW()-13,2)=0,IF(ISBLANK(OFFSET('11. SEGUIMIENTO 2026'!$O$14,INT((ROW()-13)/2),0)),"",OFFSET('11. SEGUIMIENTO 2026'!$O$14,INT((ROW()-13)/2),0)),IF(ISBLANK(OFFSET('9. METAS'!$S$20,INT((ROW()-14)/2),0)),"",OFFSET('9. METAS'!$S$20,INT((ROW()-14)/2),0)))</f>
        <v/>
      </c>
      <c r="L326" s="196" t="str">
        <f ca="1">IF(MOD(ROW()-13,2)=0,IF(ISBLANK(OFFSET('11. SEGUIMIENTO 2026'!$P$14,INT((ROW()-13)/2),0)),"",OFFSET('11. SEGUIMIENTO 2026'!$P$14,INT((ROW()-13)/2),0)),IF(ISBLANK(OFFSET('9. METAS'!$T$20,INT((ROW()-14)/2),0)),"",OFFSET('9. METAS'!$T$20,INT((ROW()-14)/2),0)))</f>
        <v/>
      </c>
      <c r="M326" s="197" t="str">
        <f ca="1">IF(MOD(ROW()-13,2)=0,IF(ISBLANK(OFFSET('11. SEGUIMIENTO 2026'!$Q$14,INT((ROW()-13)/2),0)),"",OFFSET('11. SEGUIMIENTO 2026'!$Q$14,INT((ROW()-13)/2),0)),IF(ISBLANK(OFFSET('9. METAS'!$U$20,INT((ROW()-14)/2),0)),"",OFFSET('9. METAS'!$U$20,INT((ROW()-14)/2),0)))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METAS'!$L$20,INT((ROW()-13)/2),0)),"",OFFSET('9. METAS'!$L$20,INT((ROW()-13)/2),0))</f>
        <v/>
      </c>
      <c r="I327" s="763"/>
      <c r="J327" s="195" t="str">
        <f ca="1">IF(MOD(ROW()-13,2)=0,IF(ISBLANK(OFFSET('11. SEGUIMIENTO 2026'!$N$14,INT((ROW()-13)/2),0)),"",OFFSET('11. SEGUIMIENTO 2026'!$N$14,INT((ROW()-13)/2),0)),IF(ISBLANK(OFFSET('9. METAS'!$R$20,INT((ROW()-14)/2),0)),"",OFFSET('9. METAS'!$R$20,INT((ROW()-14)/2),0)))</f>
        <v/>
      </c>
      <c r="K327" s="196" t="str">
        <f ca="1">IF(MOD(ROW()-13,2)=0,IF(ISBLANK(OFFSET('11. SEGUIMIENTO 2026'!$O$14,INT((ROW()-13)/2),0)),"",OFFSET('11. SEGUIMIENTO 2026'!$O$14,INT((ROW()-13)/2),0)),IF(ISBLANK(OFFSET('9. METAS'!$S$20,INT((ROW()-14)/2),0)),"",OFFSET('9. METAS'!$S$20,INT((ROW()-14)/2),0)))</f>
        <v/>
      </c>
      <c r="L327" s="196" t="str">
        <f ca="1">IF(MOD(ROW()-13,2)=0,IF(ISBLANK(OFFSET('11. SEGUIMIENTO 2026'!$P$14,INT((ROW()-13)/2),0)),"",OFFSET('11. SEGUIMIENTO 2026'!$P$14,INT((ROW()-13)/2),0)),IF(ISBLANK(OFFSET('9. METAS'!$T$20,INT((ROW()-14)/2),0)),"",OFFSET('9. METAS'!$T$20,INT((ROW()-14)/2),0)))</f>
        <v/>
      </c>
      <c r="M327" s="197" t="str">
        <f ca="1">IF(MOD(ROW()-13,2)=0,IF(ISBLANK(OFFSET('11. SEGUIMIENTO 2026'!$Q$14,INT((ROW()-13)/2),0)),"",OFFSET('11. SEGUIMIENTO 2026'!$Q$14,INT((ROW()-13)/2),0)),IF(ISBLANK(OFFSET('9. METAS'!$U$20,INT((ROW()-14)/2),0)),"",OFFSET('9. METAS'!$U$20,INT((ROW()-14)/2),0)))</f>
        <v/>
      </c>
      <c r="N327" s="769" t="str">
        <f ca="1">IFERROR(J327/J328,"ND")</f>
        <v>ND</v>
      </c>
      <c r="O327" s="771" t="str">
        <f ca="1">IFERROR(((J327+K327+L327+M327)/H327),"ND")</f>
        <v>ND</v>
      </c>
      <c r="P327" s="775"/>
    </row>
    <row r="328" spans="3:16">
      <c r="C328" s="747"/>
      <c r="D328" s="749"/>
      <c r="E328" s="749"/>
      <c r="F328" s="751"/>
      <c r="G328" s="753"/>
      <c r="H328" s="760"/>
      <c r="I328" s="764"/>
      <c r="J328" s="195" t="str">
        <f ca="1">IF(MOD(ROW()-13,2)=0,IF(ISBLANK(OFFSET('11. SEGUIMIENTO 2026'!$N$14,INT((ROW()-13)/2),0)),"",OFFSET('11. SEGUIMIENTO 2026'!$N$14,INT((ROW()-13)/2),0)),IF(ISBLANK(OFFSET('9. METAS'!$R$20,INT((ROW()-14)/2),0)),"",OFFSET('9. METAS'!$R$20,INT((ROW()-14)/2),0)))</f>
        <v/>
      </c>
      <c r="K328" s="196" t="str">
        <f ca="1">IF(MOD(ROW()-13,2)=0,IF(ISBLANK(OFFSET('11. SEGUIMIENTO 2026'!$O$14,INT((ROW()-13)/2),0)),"",OFFSET('11. SEGUIMIENTO 2026'!$O$14,INT((ROW()-13)/2),0)),IF(ISBLANK(OFFSET('9. METAS'!$S$20,INT((ROW()-14)/2),0)),"",OFFSET('9. METAS'!$S$20,INT((ROW()-14)/2),0)))</f>
        <v/>
      </c>
      <c r="L328" s="196" t="str">
        <f ca="1">IF(MOD(ROW()-13,2)=0,IF(ISBLANK(OFFSET('11. SEGUIMIENTO 2026'!$P$14,INT((ROW()-13)/2),0)),"",OFFSET('11. SEGUIMIENTO 2026'!$P$14,INT((ROW()-13)/2),0)),IF(ISBLANK(OFFSET('9. METAS'!$T$20,INT((ROW()-14)/2),0)),"",OFFSET('9. METAS'!$T$20,INT((ROW()-14)/2),0)))</f>
        <v/>
      </c>
      <c r="M328" s="197" t="str">
        <f ca="1">IF(MOD(ROW()-13,2)=0,IF(ISBLANK(OFFSET('11. SEGUIMIENTO 2026'!$Q$14,INT((ROW()-13)/2),0)),"",OFFSET('11. SEGUIMIENTO 2026'!$Q$14,INT((ROW()-13)/2),0)),IF(ISBLANK(OFFSET('9. METAS'!$U$20,INT((ROW()-14)/2),0)),"",OFFSET('9. METAS'!$U$20,INT((ROW()-14)/2),0)))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METAS'!$L$20,INT((ROW()-13)/2),0)),"",OFFSET('9. METAS'!$L$20,INT((ROW()-13)/2),0))</f>
        <v/>
      </c>
      <c r="I329" s="763"/>
      <c r="J329" s="195" t="str">
        <f ca="1">IF(MOD(ROW()-13,2)=0,IF(ISBLANK(OFFSET('11. SEGUIMIENTO 2026'!$N$14,INT((ROW()-13)/2),0)),"",OFFSET('11. SEGUIMIENTO 2026'!$N$14,INT((ROW()-13)/2),0)),IF(ISBLANK(OFFSET('9. METAS'!$R$20,INT((ROW()-14)/2),0)),"",OFFSET('9. METAS'!$R$20,INT((ROW()-14)/2),0)))</f>
        <v/>
      </c>
      <c r="K329" s="196" t="str">
        <f ca="1">IF(MOD(ROW()-13,2)=0,IF(ISBLANK(OFFSET('11. SEGUIMIENTO 2026'!$O$14,INT((ROW()-13)/2),0)),"",OFFSET('11. SEGUIMIENTO 2026'!$O$14,INT((ROW()-13)/2),0)),IF(ISBLANK(OFFSET('9. METAS'!$S$20,INT((ROW()-14)/2),0)),"",OFFSET('9. METAS'!$S$20,INT((ROW()-14)/2),0)))</f>
        <v/>
      </c>
      <c r="L329" s="196" t="str">
        <f ca="1">IF(MOD(ROW()-13,2)=0,IF(ISBLANK(OFFSET('11. SEGUIMIENTO 2026'!$P$14,INT((ROW()-13)/2),0)),"",OFFSET('11. SEGUIMIENTO 2026'!$P$14,INT((ROW()-13)/2),0)),IF(ISBLANK(OFFSET('9. METAS'!$T$20,INT((ROW()-14)/2),0)),"",OFFSET('9. METAS'!$T$20,INT((ROW()-14)/2),0)))</f>
        <v/>
      </c>
      <c r="M329" s="197" t="str">
        <f ca="1">IF(MOD(ROW()-13,2)=0,IF(ISBLANK(OFFSET('11. SEGUIMIENTO 2026'!$Q$14,INT((ROW()-13)/2),0)),"",OFFSET('11. SEGUIMIENTO 2026'!$Q$14,INT((ROW()-13)/2),0)),IF(ISBLANK(OFFSET('9. METAS'!$U$20,INT((ROW()-14)/2),0)),"",OFFSET('9. METAS'!$U$20,INT((ROW()-14)/2),0)))</f>
        <v/>
      </c>
      <c r="N329" s="769" t="str">
        <f ca="1">IFERROR(J329/J330,"ND")</f>
        <v>ND</v>
      </c>
      <c r="O329" s="771" t="str">
        <f ca="1">IFERROR(((J329+K329+L329+M329)/H329),"ND")</f>
        <v>ND</v>
      </c>
      <c r="P329" s="775"/>
    </row>
    <row r="330" spans="3:16">
      <c r="C330" s="747"/>
      <c r="D330" s="749"/>
      <c r="E330" s="749"/>
      <c r="F330" s="751"/>
      <c r="G330" s="753"/>
      <c r="H330" s="760"/>
      <c r="I330" s="764"/>
      <c r="J330" s="195" t="str">
        <f ca="1">IF(MOD(ROW()-13,2)=0,IF(ISBLANK(OFFSET('11. SEGUIMIENTO 2026'!$N$14,INT((ROW()-13)/2),0)),"",OFFSET('11. SEGUIMIENTO 2026'!$N$14,INT((ROW()-13)/2),0)),IF(ISBLANK(OFFSET('9. METAS'!$R$20,INT((ROW()-14)/2),0)),"",OFFSET('9. METAS'!$R$20,INT((ROW()-14)/2),0)))</f>
        <v/>
      </c>
      <c r="K330" s="196" t="str">
        <f ca="1">IF(MOD(ROW()-13,2)=0,IF(ISBLANK(OFFSET('11. SEGUIMIENTO 2026'!$O$14,INT((ROW()-13)/2),0)),"",OFFSET('11. SEGUIMIENTO 2026'!$O$14,INT((ROW()-13)/2),0)),IF(ISBLANK(OFFSET('9. METAS'!$S$20,INT((ROW()-14)/2),0)),"",OFFSET('9. METAS'!$S$20,INT((ROW()-14)/2),0)))</f>
        <v/>
      </c>
      <c r="L330" s="196" t="str">
        <f ca="1">IF(MOD(ROW()-13,2)=0,IF(ISBLANK(OFFSET('11. SEGUIMIENTO 2026'!$P$14,INT((ROW()-13)/2),0)),"",OFFSET('11. SEGUIMIENTO 2026'!$P$14,INT((ROW()-13)/2),0)),IF(ISBLANK(OFFSET('9. METAS'!$T$20,INT((ROW()-14)/2),0)),"",OFFSET('9. METAS'!$T$20,INT((ROW()-14)/2),0)))</f>
        <v/>
      </c>
      <c r="M330" s="197" t="str">
        <f ca="1">IF(MOD(ROW()-13,2)=0,IF(ISBLANK(OFFSET('11. SEGUIMIENTO 2026'!$Q$14,INT((ROW()-13)/2),0)),"",OFFSET('11. SEGUIMIENTO 2026'!$Q$14,INT((ROW()-13)/2),0)),IF(ISBLANK(OFFSET('9. METAS'!$U$20,INT((ROW()-14)/2),0)),"",OFFSET('9. METAS'!$U$20,INT((ROW()-14)/2),0)))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METAS'!$L$20,INT((ROW()-13)/2),0)),"",OFFSET('9. METAS'!$L$20,INT((ROW()-13)/2),0))</f>
        <v/>
      </c>
      <c r="I331" s="763"/>
      <c r="J331" s="195" t="str">
        <f ca="1">IF(MOD(ROW()-13,2)=0,IF(ISBLANK(OFFSET('11. SEGUIMIENTO 2026'!$N$14,INT((ROW()-13)/2),0)),"",OFFSET('11. SEGUIMIENTO 2026'!$N$14,INT((ROW()-13)/2),0)),IF(ISBLANK(OFFSET('9. METAS'!$R$20,INT((ROW()-14)/2),0)),"",OFFSET('9. METAS'!$R$20,INT((ROW()-14)/2),0)))</f>
        <v/>
      </c>
      <c r="K331" s="196" t="str">
        <f ca="1">IF(MOD(ROW()-13,2)=0,IF(ISBLANK(OFFSET('11. SEGUIMIENTO 2026'!$O$14,INT((ROW()-13)/2),0)),"",OFFSET('11. SEGUIMIENTO 2026'!$O$14,INT((ROW()-13)/2),0)),IF(ISBLANK(OFFSET('9. METAS'!$S$20,INT((ROW()-14)/2),0)),"",OFFSET('9. METAS'!$S$20,INT((ROW()-14)/2),0)))</f>
        <v/>
      </c>
      <c r="L331" s="196" t="str">
        <f ca="1">IF(MOD(ROW()-13,2)=0,IF(ISBLANK(OFFSET('11. SEGUIMIENTO 2026'!$P$14,INT((ROW()-13)/2),0)),"",OFFSET('11. SEGUIMIENTO 2026'!$P$14,INT((ROW()-13)/2),0)),IF(ISBLANK(OFFSET('9. METAS'!$T$20,INT((ROW()-14)/2),0)),"",OFFSET('9. METAS'!$T$20,INT((ROW()-14)/2),0)))</f>
        <v/>
      </c>
      <c r="M331" s="197" t="str">
        <f ca="1">IF(MOD(ROW()-13,2)=0,IF(ISBLANK(OFFSET('11. SEGUIMIENTO 2026'!$Q$14,INT((ROW()-13)/2),0)),"",OFFSET('11. SEGUIMIENTO 2026'!$Q$14,INT((ROW()-13)/2),0)),IF(ISBLANK(OFFSET('9. METAS'!$U$20,INT((ROW()-14)/2),0)),"",OFFSET('9. METAS'!$U$20,INT((ROW()-14)/2),0)))</f>
        <v/>
      </c>
      <c r="N331" s="769" t="str">
        <f ca="1">IFERROR(J331/J332,"ND")</f>
        <v>ND</v>
      </c>
      <c r="O331" s="771" t="str">
        <f ca="1">IFERROR(((J331+K331+L331+M331)/H331),"ND")</f>
        <v>ND</v>
      </c>
      <c r="P331" s="775"/>
    </row>
    <row r="332" spans="3:16">
      <c r="C332" s="747"/>
      <c r="D332" s="749"/>
      <c r="E332" s="749"/>
      <c r="F332" s="751"/>
      <c r="G332" s="753"/>
      <c r="H332" s="760"/>
      <c r="I332" s="764"/>
      <c r="J332" s="195" t="str">
        <f ca="1">IF(MOD(ROW()-13,2)=0,IF(ISBLANK(OFFSET('11. SEGUIMIENTO 2026'!$N$14,INT((ROW()-13)/2),0)),"",OFFSET('11. SEGUIMIENTO 2026'!$N$14,INT((ROW()-13)/2),0)),IF(ISBLANK(OFFSET('9. METAS'!$R$20,INT((ROW()-14)/2),0)),"",OFFSET('9. METAS'!$R$20,INT((ROW()-14)/2),0)))</f>
        <v/>
      </c>
      <c r="K332" s="196" t="str">
        <f ca="1">IF(MOD(ROW()-13,2)=0,IF(ISBLANK(OFFSET('11. SEGUIMIENTO 2026'!$O$14,INT((ROW()-13)/2),0)),"",OFFSET('11. SEGUIMIENTO 2026'!$O$14,INT((ROW()-13)/2),0)),IF(ISBLANK(OFFSET('9. METAS'!$S$20,INT((ROW()-14)/2),0)),"",OFFSET('9. METAS'!$S$20,INT((ROW()-14)/2),0)))</f>
        <v/>
      </c>
      <c r="L332" s="196" t="str">
        <f ca="1">IF(MOD(ROW()-13,2)=0,IF(ISBLANK(OFFSET('11. SEGUIMIENTO 2026'!$P$14,INT((ROW()-13)/2),0)),"",OFFSET('11. SEGUIMIENTO 2026'!$P$14,INT((ROW()-13)/2),0)),IF(ISBLANK(OFFSET('9. METAS'!$T$20,INT((ROW()-14)/2),0)),"",OFFSET('9. METAS'!$T$20,INT((ROW()-14)/2),0)))</f>
        <v/>
      </c>
      <c r="M332" s="197" t="str">
        <f ca="1">IF(MOD(ROW()-13,2)=0,IF(ISBLANK(OFFSET('11. SEGUIMIENTO 2026'!$Q$14,INT((ROW()-13)/2),0)),"",OFFSET('11. SEGUIMIENTO 2026'!$Q$14,INT((ROW()-13)/2),0)),IF(ISBLANK(OFFSET('9. METAS'!$U$20,INT((ROW()-14)/2),0)),"",OFFSET('9. METAS'!$U$20,INT((ROW()-14)/2),0)))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METAS'!$L$20,INT((ROW()-13)/2),0)),"",OFFSET('9. METAS'!$L$20,INT((ROW()-13)/2),0))</f>
        <v/>
      </c>
      <c r="I333" s="763"/>
      <c r="J333" s="195" t="str">
        <f ca="1">IF(MOD(ROW()-13,2)=0,IF(ISBLANK(OFFSET('11. SEGUIMIENTO 2026'!$N$14,INT((ROW()-13)/2),0)),"",OFFSET('11. SEGUIMIENTO 2026'!$N$14,INT((ROW()-13)/2),0)),IF(ISBLANK(OFFSET('9. METAS'!$R$20,INT((ROW()-14)/2),0)),"",OFFSET('9. METAS'!$R$20,INT((ROW()-14)/2),0)))</f>
        <v/>
      </c>
      <c r="K333" s="196" t="str">
        <f ca="1">IF(MOD(ROW()-13,2)=0,IF(ISBLANK(OFFSET('11. SEGUIMIENTO 2026'!$O$14,INT((ROW()-13)/2),0)),"",OFFSET('11. SEGUIMIENTO 2026'!$O$14,INT((ROW()-13)/2),0)),IF(ISBLANK(OFFSET('9. METAS'!$S$20,INT((ROW()-14)/2),0)),"",OFFSET('9. METAS'!$S$20,INT((ROW()-14)/2),0)))</f>
        <v/>
      </c>
      <c r="L333" s="196" t="str">
        <f ca="1">IF(MOD(ROW()-13,2)=0,IF(ISBLANK(OFFSET('11. SEGUIMIENTO 2026'!$P$14,INT((ROW()-13)/2),0)),"",OFFSET('11. SEGUIMIENTO 2026'!$P$14,INT((ROW()-13)/2),0)),IF(ISBLANK(OFFSET('9. METAS'!$T$20,INT((ROW()-14)/2),0)),"",OFFSET('9. METAS'!$T$20,INT((ROW()-14)/2),0)))</f>
        <v/>
      </c>
      <c r="M333" s="197" t="str">
        <f ca="1">IF(MOD(ROW()-13,2)=0,IF(ISBLANK(OFFSET('11. SEGUIMIENTO 2026'!$Q$14,INT((ROW()-13)/2),0)),"",OFFSET('11. SEGUIMIENTO 2026'!$Q$14,INT((ROW()-13)/2),0)),IF(ISBLANK(OFFSET('9. METAS'!$U$20,INT((ROW()-14)/2),0)),"",OFFSET('9. METAS'!$U$20,INT((ROW()-14)/2),0)))</f>
        <v/>
      </c>
      <c r="N333" s="769" t="str">
        <f ca="1">IFERROR(J333/J334,"ND")</f>
        <v>ND</v>
      </c>
      <c r="O333" s="771" t="str">
        <f ca="1">IFERROR(((J333+K333+L333+M333)/H333),"ND")</f>
        <v>ND</v>
      </c>
      <c r="P333" s="775"/>
    </row>
    <row r="334" spans="3:16">
      <c r="C334" s="747"/>
      <c r="D334" s="749"/>
      <c r="E334" s="749"/>
      <c r="F334" s="751"/>
      <c r="G334" s="753"/>
      <c r="H334" s="760"/>
      <c r="I334" s="764"/>
      <c r="J334" s="195" t="str">
        <f ca="1">IF(MOD(ROW()-13,2)=0,IF(ISBLANK(OFFSET('11. SEGUIMIENTO 2026'!$N$14,INT((ROW()-13)/2),0)),"",OFFSET('11. SEGUIMIENTO 2026'!$N$14,INT((ROW()-13)/2),0)),IF(ISBLANK(OFFSET('9. METAS'!$R$20,INT((ROW()-14)/2),0)),"",OFFSET('9. METAS'!$R$20,INT((ROW()-14)/2),0)))</f>
        <v/>
      </c>
      <c r="K334" s="196" t="str">
        <f ca="1">IF(MOD(ROW()-13,2)=0,IF(ISBLANK(OFFSET('11. SEGUIMIENTO 2026'!$O$14,INT((ROW()-13)/2),0)),"",OFFSET('11. SEGUIMIENTO 2026'!$O$14,INT((ROW()-13)/2),0)),IF(ISBLANK(OFFSET('9. METAS'!$S$20,INT((ROW()-14)/2),0)),"",OFFSET('9. METAS'!$S$20,INT((ROW()-14)/2),0)))</f>
        <v/>
      </c>
      <c r="L334" s="196" t="str">
        <f ca="1">IF(MOD(ROW()-13,2)=0,IF(ISBLANK(OFFSET('11. SEGUIMIENTO 2026'!$P$14,INT((ROW()-13)/2),0)),"",OFFSET('11. SEGUIMIENTO 2026'!$P$14,INT((ROW()-13)/2),0)),IF(ISBLANK(OFFSET('9. METAS'!$T$20,INT((ROW()-14)/2),0)),"",OFFSET('9. METAS'!$T$20,INT((ROW()-14)/2),0)))</f>
        <v/>
      </c>
      <c r="M334" s="197" t="str">
        <f ca="1">IF(MOD(ROW()-13,2)=0,IF(ISBLANK(OFFSET('11. SEGUIMIENTO 2026'!$Q$14,INT((ROW()-13)/2),0)),"",OFFSET('11. SEGUIMIENTO 2026'!$Q$14,INT((ROW()-13)/2),0)),IF(ISBLANK(OFFSET('9. METAS'!$U$20,INT((ROW()-14)/2),0)),"",OFFSET('9. METAS'!$U$20,INT((ROW()-14)/2),0)))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METAS'!$L$20,INT((ROW()-13)/2),0)),"",OFFSET('9. METAS'!$L$20,INT((ROW()-13)/2),0))</f>
        <v/>
      </c>
      <c r="I335" s="763"/>
      <c r="J335" s="195" t="str">
        <f ca="1">IF(MOD(ROW()-13,2)=0,IF(ISBLANK(OFFSET('11. SEGUIMIENTO 2026'!$N$14,INT((ROW()-13)/2),0)),"",OFFSET('11. SEGUIMIENTO 2026'!$N$14,INT((ROW()-13)/2),0)),IF(ISBLANK(OFFSET('9. METAS'!$R$20,INT((ROW()-14)/2),0)),"",OFFSET('9. METAS'!$R$20,INT((ROW()-14)/2),0)))</f>
        <v/>
      </c>
      <c r="K335" s="196" t="str">
        <f ca="1">IF(MOD(ROW()-13,2)=0,IF(ISBLANK(OFFSET('11. SEGUIMIENTO 2026'!$O$14,INT((ROW()-13)/2),0)),"",OFFSET('11. SEGUIMIENTO 2026'!$O$14,INT((ROW()-13)/2),0)),IF(ISBLANK(OFFSET('9. METAS'!$S$20,INT((ROW()-14)/2),0)),"",OFFSET('9. METAS'!$S$20,INT((ROW()-14)/2),0)))</f>
        <v/>
      </c>
      <c r="L335" s="196" t="str">
        <f ca="1">IF(MOD(ROW()-13,2)=0,IF(ISBLANK(OFFSET('11. SEGUIMIENTO 2026'!$P$14,INT((ROW()-13)/2),0)),"",OFFSET('11. SEGUIMIENTO 2026'!$P$14,INT((ROW()-13)/2),0)),IF(ISBLANK(OFFSET('9. METAS'!$T$20,INT((ROW()-14)/2),0)),"",OFFSET('9. METAS'!$T$20,INT((ROW()-14)/2),0)))</f>
        <v/>
      </c>
      <c r="M335" s="197" t="str">
        <f ca="1">IF(MOD(ROW()-13,2)=0,IF(ISBLANK(OFFSET('11. SEGUIMIENTO 2026'!$Q$14,INT((ROW()-13)/2),0)),"",OFFSET('11. SEGUIMIENTO 2026'!$Q$14,INT((ROW()-13)/2),0)),IF(ISBLANK(OFFSET('9. METAS'!$U$20,INT((ROW()-14)/2),0)),"",OFFSET('9. METAS'!$U$20,INT((ROW()-14)/2),0)))</f>
        <v/>
      </c>
      <c r="N335" s="769" t="str">
        <f ca="1">IFERROR(J335/J336,"ND")</f>
        <v>ND</v>
      </c>
      <c r="O335" s="771" t="str">
        <f ca="1">IFERROR(((J335+K335+L335+M335)/H335),"ND")</f>
        <v>ND</v>
      </c>
      <c r="P335" s="775"/>
    </row>
    <row r="336" spans="3:16">
      <c r="C336" s="747"/>
      <c r="D336" s="749"/>
      <c r="E336" s="749"/>
      <c r="F336" s="751"/>
      <c r="G336" s="753"/>
      <c r="H336" s="760"/>
      <c r="I336" s="764"/>
      <c r="J336" s="195" t="str">
        <f ca="1">IF(MOD(ROW()-13,2)=0,IF(ISBLANK(OFFSET('11. SEGUIMIENTO 2026'!$N$14,INT((ROW()-13)/2),0)),"",OFFSET('11. SEGUIMIENTO 2026'!$N$14,INT((ROW()-13)/2),0)),IF(ISBLANK(OFFSET('9. METAS'!$R$20,INT((ROW()-14)/2),0)),"",OFFSET('9. METAS'!$R$20,INT((ROW()-14)/2),0)))</f>
        <v/>
      </c>
      <c r="K336" s="196" t="str">
        <f ca="1">IF(MOD(ROW()-13,2)=0,IF(ISBLANK(OFFSET('11. SEGUIMIENTO 2026'!$O$14,INT((ROW()-13)/2),0)),"",OFFSET('11. SEGUIMIENTO 2026'!$O$14,INT((ROW()-13)/2),0)),IF(ISBLANK(OFFSET('9. METAS'!$S$20,INT((ROW()-14)/2),0)),"",OFFSET('9. METAS'!$S$20,INT((ROW()-14)/2),0)))</f>
        <v/>
      </c>
      <c r="L336" s="196" t="str">
        <f ca="1">IF(MOD(ROW()-13,2)=0,IF(ISBLANK(OFFSET('11. SEGUIMIENTO 2026'!$P$14,INT((ROW()-13)/2),0)),"",OFFSET('11. SEGUIMIENTO 2026'!$P$14,INT((ROW()-13)/2),0)),IF(ISBLANK(OFFSET('9. METAS'!$T$20,INT((ROW()-14)/2),0)),"",OFFSET('9. METAS'!$T$20,INT((ROW()-14)/2),0)))</f>
        <v/>
      </c>
      <c r="M336" s="197" t="str">
        <f ca="1">IF(MOD(ROW()-13,2)=0,IF(ISBLANK(OFFSET('11. SEGUIMIENTO 2026'!$Q$14,INT((ROW()-13)/2),0)),"",OFFSET('11. SEGUIMIENTO 2026'!$Q$14,INT((ROW()-13)/2),0)),IF(ISBLANK(OFFSET('9. METAS'!$U$20,INT((ROW()-14)/2),0)),"",OFFSET('9. METAS'!$U$20,INT((ROW()-14)/2),0)))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METAS'!$L$20,INT((ROW()-13)/2),0)),"",OFFSET('9. METAS'!$L$20,INT((ROW()-13)/2),0))</f>
        <v/>
      </c>
      <c r="I337" s="763"/>
      <c r="J337" s="195" t="str">
        <f ca="1">IF(MOD(ROW()-13,2)=0,IF(ISBLANK(OFFSET('11. SEGUIMIENTO 2026'!$N$14,INT((ROW()-13)/2),0)),"",OFFSET('11. SEGUIMIENTO 2026'!$N$14,INT((ROW()-13)/2),0)),IF(ISBLANK(OFFSET('9. METAS'!$R$20,INT((ROW()-14)/2),0)),"",OFFSET('9. METAS'!$R$20,INT((ROW()-14)/2),0)))</f>
        <v/>
      </c>
      <c r="K337" s="196" t="str">
        <f ca="1">IF(MOD(ROW()-13,2)=0,IF(ISBLANK(OFFSET('11. SEGUIMIENTO 2026'!$O$14,INT((ROW()-13)/2),0)),"",OFFSET('11. SEGUIMIENTO 2026'!$O$14,INT((ROW()-13)/2),0)),IF(ISBLANK(OFFSET('9. METAS'!$S$20,INT((ROW()-14)/2),0)),"",OFFSET('9. METAS'!$S$20,INT((ROW()-14)/2),0)))</f>
        <v/>
      </c>
      <c r="L337" s="196" t="str">
        <f ca="1">IF(MOD(ROW()-13,2)=0,IF(ISBLANK(OFFSET('11. SEGUIMIENTO 2026'!$P$14,INT((ROW()-13)/2),0)),"",OFFSET('11. SEGUIMIENTO 2026'!$P$14,INT((ROW()-13)/2),0)),IF(ISBLANK(OFFSET('9. METAS'!$T$20,INT((ROW()-14)/2),0)),"",OFFSET('9. METAS'!$T$20,INT((ROW()-14)/2),0)))</f>
        <v/>
      </c>
      <c r="M337" s="197" t="str">
        <f ca="1">IF(MOD(ROW()-13,2)=0,IF(ISBLANK(OFFSET('11. SEGUIMIENTO 2026'!$Q$14,INT((ROW()-13)/2),0)),"",OFFSET('11. SEGUIMIENTO 2026'!$Q$14,INT((ROW()-13)/2),0)),IF(ISBLANK(OFFSET('9. METAS'!$U$20,INT((ROW()-14)/2),0)),"",OFFSET('9. METAS'!$U$20,INT((ROW()-14)/2),0)))</f>
        <v/>
      </c>
      <c r="N337" s="769" t="str">
        <f ca="1">IFERROR(J337/J338,"ND")</f>
        <v>ND</v>
      </c>
      <c r="O337" s="771" t="str">
        <f ca="1">IFERROR(((J337+K337+L337+M337)/H337),"ND")</f>
        <v>ND</v>
      </c>
      <c r="P337" s="775"/>
    </row>
    <row r="338" spans="3:16">
      <c r="C338" s="747"/>
      <c r="D338" s="749"/>
      <c r="E338" s="749"/>
      <c r="F338" s="751"/>
      <c r="G338" s="753"/>
      <c r="H338" s="760"/>
      <c r="I338" s="764"/>
      <c r="J338" s="195" t="str">
        <f ca="1">IF(MOD(ROW()-13,2)=0,IF(ISBLANK(OFFSET('11. SEGUIMIENTO 2026'!$N$14,INT((ROW()-13)/2),0)),"",OFFSET('11. SEGUIMIENTO 2026'!$N$14,INT((ROW()-13)/2),0)),IF(ISBLANK(OFFSET('9. METAS'!$R$20,INT((ROW()-14)/2),0)),"",OFFSET('9. METAS'!$R$20,INT((ROW()-14)/2),0)))</f>
        <v/>
      </c>
      <c r="K338" s="196" t="str">
        <f ca="1">IF(MOD(ROW()-13,2)=0,IF(ISBLANK(OFFSET('11. SEGUIMIENTO 2026'!$O$14,INT((ROW()-13)/2),0)),"",OFFSET('11. SEGUIMIENTO 2026'!$O$14,INT((ROW()-13)/2),0)),IF(ISBLANK(OFFSET('9. METAS'!$S$20,INT((ROW()-14)/2),0)),"",OFFSET('9. METAS'!$S$20,INT((ROW()-14)/2),0)))</f>
        <v/>
      </c>
      <c r="L338" s="196" t="str">
        <f ca="1">IF(MOD(ROW()-13,2)=0,IF(ISBLANK(OFFSET('11. SEGUIMIENTO 2026'!$P$14,INT((ROW()-13)/2),0)),"",OFFSET('11. SEGUIMIENTO 2026'!$P$14,INT((ROW()-13)/2),0)),IF(ISBLANK(OFFSET('9. METAS'!$T$20,INT((ROW()-14)/2),0)),"",OFFSET('9. METAS'!$T$20,INT((ROW()-14)/2),0)))</f>
        <v/>
      </c>
      <c r="M338" s="197" t="str">
        <f ca="1">IF(MOD(ROW()-13,2)=0,IF(ISBLANK(OFFSET('11. SEGUIMIENTO 2026'!$Q$14,INT((ROW()-13)/2),0)),"",OFFSET('11. SEGUIMIENTO 2026'!$Q$14,INT((ROW()-13)/2),0)),IF(ISBLANK(OFFSET('9. METAS'!$U$20,INT((ROW()-14)/2),0)),"",OFFSET('9. METAS'!$U$20,INT((ROW()-14)/2),0)))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METAS'!$L$20,INT((ROW()-13)/2),0)),"",OFFSET('9. METAS'!$L$20,INT((ROW()-13)/2),0))</f>
        <v/>
      </c>
      <c r="I339" s="763"/>
      <c r="J339" s="195" t="str">
        <f ca="1">IF(MOD(ROW()-13,2)=0,IF(ISBLANK(OFFSET('11. SEGUIMIENTO 2026'!$N$14,INT((ROW()-13)/2),0)),"",OFFSET('11. SEGUIMIENTO 2026'!$N$14,INT((ROW()-13)/2),0)),IF(ISBLANK(OFFSET('9. METAS'!$R$20,INT((ROW()-14)/2),0)),"",OFFSET('9. METAS'!$R$20,INT((ROW()-14)/2),0)))</f>
        <v/>
      </c>
      <c r="K339" s="196" t="str">
        <f ca="1">IF(MOD(ROW()-13,2)=0,IF(ISBLANK(OFFSET('11. SEGUIMIENTO 2026'!$O$14,INT((ROW()-13)/2),0)),"",OFFSET('11. SEGUIMIENTO 2026'!$O$14,INT((ROW()-13)/2),0)),IF(ISBLANK(OFFSET('9. METAS'!$S$20,INT((ROW()-14)/2),0)),"",OFFSET('9. METAS'!$S$20,INT((ROW()-14)/2),0)))</f>
        <v/>
      </c>
      <c r="L339" s="196" t="str">
        <f ca="1">IF(MOD(ROW()-13,2)=0,IF(ISBLANK(OFFSET('11. SEGUIMIENTO 2026'!$P$14,INT((ROW()-13)/2),0)),"",OFFSET('11. SEGUIMIENTO 2026'!$P$14,INT((ROW()-13)/2),0)),IF(ISBLANK(OFFSET('9. METAS'!$T$20,INT((ROW()-14)/2),0)),"",OFFSET('9. METAS'!$T$20,INT((ROW()-14)/2),0)))</f>
        <v/>
      </c>
      <c r="M339" s="197" t="str">
        <f ca="1">IF(MOD(ROW()-13,2)=0,IF(ISBLANK(OFFSET('11. SEGUIMIENTO 2026'!$Q$14,INT((ROW()-13)/2),0)),"",OFFSET('11. SEGUIMIENTO 2026'!$Q$14,INT((ROW()-13)/2),0)),IF(ISBLANK(OFFSET('9. METAS'!$U$20,INT((ROW()-14)/2),0)),"",OFFSET('9. METAS'!$U$20,INT((ROW()-14)/2),0)))</f>
        <v/>
      </c>
      <c r="N339" s="769" t="str">
        <f ca="1">IFERROR(J339/J340,"ND")</f>
        <v>ND</v>
      </c>
      <c r="O339" s="771" t="str">
        <f ca="1">IFERROR(((J339+K339+L339+M339)/H339),"ND")</f>
        <v>ND</v>
      </c>
      <c r="P339" s="775"/>
    </row>
    <row r="340" spans="3:16">
      <c r="C340" s="747"/>
      <c r="D340" s="749"/>
      <c r="E340" s="749"/>
      <c r="F340" s="751"/>
      <c r="G340" s="753"/>
      <c r="H340" s="760"/>
      <c r="I340" s="764"/>
      <c r="J340" s="195" t="str">
        <f ca="1">IF(MOD(ROW()-13,2)=0,IF(ISBLANK(OFFSET('11. SEGUIMIENTO 2026'!$N$14,INT((ROW()-13)/2),0)),"",OFFSET('11. SEGUIMIENTO 2026'!$N$14,INT((ROW()-13)/2),0)),IF(ISBLANK(OFFSET('9. METAS'!$R$20,INT((ROW()-14)/2),0)),"",OFFSET('9. METAS'!$R$20,INT((ROW()-14)/2),0)))</f>
        <v/>
      </c>
      <c r="K340" s="196" t="str">
        <f ca="1">IF(MOD(ROW()-13,2)=0,IF(ISBLANK(OFFSET('11. SEGUIMIENTO 2026'!$O$14,INT((ROW()-13)/2),0)),"",OFFSET('11. SEGUIMIENTO 2026'!$O$14,INT((ROW()-13)/2),0)),IF(ISBLANK(OFFSET('9. METAS'!$S$20,INT((ROW()-14)/2),0)),"",OFFSET('9. METAS'!$S$20,INT((ROW()-14)/2),0)))</f>
        <v/>
      </c>
      <c r="L340" s="196" t="str">
        <f ca="1">IF(MOD(ROW()-13,2)=0,IF(ISBLANK(OFFSET('11. SEGUIMIENTO 2026'!$P$14,INT((ROW()-13)/2),0)),"",OFFSET('11. SEGUIMIENTO 2026'!$P$14,INT((ROW()-13)/2),0)),IF(ISBLANK(OFFSET('9. METAS'!$T$20,INT((ROW()-14)/2),0)),"",OFFSET('9. METAS'!$T$20,INT((ROW()-14)/2),0)))</f>
        <v/>
      </c>
      <c r="M340" s="197" t="str">
        <f ca="1">IF(MOD(ROW()-13,2)=0,IF(ISBLANK(OFFSET('11. SEGUIMIENTO 2026'!$Q$14,INT((ROW()-13)/2),0)),"",OFFSET('11. SEGUIMIENTO 2026'!$Q$14,INT((ROW()-13)/2),0)),IF(ISBLANK(OFFSET('9. METAS'!$U$20,INT((ROW()-14)/2),0)),"",OFFSET('9. METAS'!$U$20,INT((ROW()-14)/2),0)))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METAS'!$L$20,INT((ROW()-13)/2),0)),"",OFFSET('9. METAS'!$L$20,INT((ROW()-13)/2),0))</f>
        <v/>
      </c>
      <c r="I341" s="763"/>
      <c r="J341" s="195" t="str">
        <f ca="1">IF(MOD(ROW()-13,2)=0,IF(ISBLANK(OFFSET('11. SEGUIMIENTO 2026'!$N$14,INT((ROW()-13)/2),0)),"",OFFSET('11. SEGUIMIENTO 2026'!$N$14,INT((ROW()-13)/2),0)),IF(ISBLANK(OFFSET('9. METAS'!$R$20,INT((ROW()-14)/2),0)),"",OFFSET('9. METAS'!$R$20,INT((ROW()-14)/2),0)))</f>
        <v/>
      </c>
      <c r="K341" s="196" t="str">
        <f ca="1">IF(MOD(ROW()-13,2)=0,IF(ISBLANK(OFFSET('11. SEGUIMIENTO 2026'!$O$14,INT((ROW()-13)/2),0)),"",OFFSET('11. SEGUIMIENTO 2026'!$O$14,INT((ROW()-13)/2),0)),IF(ISBLANK(OFFSET('9. METAS'!$S$20,INT((ROW()-14)/2),0)),"",OFFSET('9. METAS'!$S$20,INT((ROW()-14)/2),0)))</f>
        <v/>
      </c>
      <c r="L341" s="196" t="str">
        <f ca="1">IF(MOD(ROW()-13,2)=0,IF(ISBLANK(OFFSET('11. SEGUIMIENTO 2026'!$P$14,INT((ROW()-13)/2),0)),"",OFFSET('11. SEGUIMIENTO 2026'!$P$14,INT((ROW()-13)/2),0)),IF(ISBLANK(OFFSET('9. METAS'!$T$20,INT((ROW()-14)/2),0)),"",OFFSET('9. METAS'!$T$20,INT((ROW()-14)/2),0)))</f>
        <v/>
      </c>
      <c r="M341" s="197" t="str">
        <f ca="1">IF(MOD(ROW()-13,2)=0,IF(ISBLANK(OFFSET('11. SEGUIMIENTO 2026'!$Q$14,INT((ROW()-13)/2),0)),"",OFFSET('11. SEGUIMIENTO 2026'!$Q$14,INT((ROW()-13)/2),0)),IF(ISBLANK(OFFSET('9. METAS'!$U$20,INT((ROW()-14)/2),0)),"",OFFSET('9. METAS'!$U$20,INT((ROW()-14)/2),0)))</f>
        <v/>
      </c>
      <c r="N341" s="769" t="str">
        <f ca="1">IFERROR(J341/J342,"ND")</f>
        <v>ND</v>
      </c>
      <c r="O341" s="771" t="str">
        <f ca="1">IFERROR(((J341+K341+L341+M341)/H341),"ND")</f>
        <v>ND</v>
      </c>
      <c r="P341" s="775"/>
    </row>
    <row r="342" spans="3:16">
      <c r="C342" s="747"/>
      <c r="D342" s="749"/>
      <c r="E342" s="749"/>
      <c r="F342" s="751"/>
      <c r="G342" s="753"/>
      <c r="H342" s="760"/>
      <c r="I342" s="764"/>
      <c r="J342" s="195" t="str">
        <f ca="1">IF(MOD(ROW()-13,2)=0,IF(ISBLANK(OFFSET('11. SEGUIMIENTO 2026'!$N$14,INT((ROW()-13)/2),0)),"",OFFSET('11. SEGUIMIENTO 2026'!$N$14,INT((ROW()-13)/2),0)),IF(ISBLANK(OFFSET('9. METAS'!$R$20,INT((ROW()-14)/2),0)),"",OFFSET('9. METAS'!$R$20,INT((ROW()-14)/2),0)))</f>
        <v/>
      </c>
      <c r="K342" s="196" t="str">
        <f ca="1">IF(MOD(ROW()-13,2)=0,IF(ISBLANK(OFFSET('11. SEGUIMIENTO 2026'!$O$14,INT((ROW()-13)/2),0)),"",OFFSET('11. SEGUIMIENTO 2026'!$O$14,INT((ROW()-13)/2),0)),IF(ISBLANK(OFFSET('9. METAS'!$S$20,INT((ROW()-14)/2),0)),"",OFFSET('9. METAS'!$S$20,INT((ROW()-14)/2),0)))</f>
        <v/>
      </c>
      <c r="L342" s="196" t="str">
        <f ca="1">IF(MOD(ROW()-13,2)=0,IF(ISBLANK(OFFSET('11. SEGUIMIENTO 2026'!$P$14,INT((ROW()-13)/2),0)),"",OFFSET('11. SEGUIMIENTO 2026'!$P$14,INT((ROW()-13)/2),0)),IF(ISBLANK(OFFSET('9. METAS'!$T$20,INT((ROW()-14)/2),0)),"",OFFSET('9. METAS'!$T$20,INT((ROW()-14)/2),0)))</f>
        <v/>
      </c>
      <c r="M342" s="197" t="str">
        <f ca="1">IF(MOD(ROW()-13,2)=0,IF(ISBLANK(OFFSET('11. SEGUIMIENTO 2026'!$Q$14,INT((ROW()-13)/2),0)),"",OFFSET('11. SEGUIMIENTO 2026'!$Q$14,INT((ROW()-13)/2),0)),IF(ISBLANK(OFFSET('9. METAS'!$U$20,INT((ROW()-14)/2),0)),"",OFFSET('9. METAS'!$U$20,INT((ROW()-14)/2),0)))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METAS'!$L$20,INT((ROW()-13)/2),0)),"",OFFSET('9. METAS'!$L$20,INT((ROW()-13)/2),0))</f>
        <v/>
      </c>
      <c r="I343" s="763"/>
      <c r="J343" s="195" t="str">
        <f ca="1">IF(MOD(ROW()-13,2)=0,IF(ISBLANK(OFFSET('11. SEGUIMIENTO 2026'!$N$14,INT((ROW()-13)/2),0)),"",OFFSET('11. SEGUIMIENTO 2026'!$N$14,INT((ROW()-13)/2),0)),IF(ISBLANK(OFFSET('9. METAS'!$R$20,INT((ROW()-14)/2),0)),"",OFFSET('9. METAS'!$R$20,INT((ROW()-14)/2),0)))</f>
        <v/>
      </c>
      <c r="K343" s="196" t="str">
        <f ca="1">IF(MOD(ROW()-13,2)=0,IF(ISBLANK(OFFSET('11. SEGUIMIENTO 2026'!$O$14,INT((ROW()-13)/2),0)),"",OFFSET('11. SEGUIMIENTO 2026'!$O$14,INT((ROW()-13)/2),0)),IF(ISBLANK(OFFSET('9. METAS'!$S$20,INT((ROW()-14)/2),0)),"",OFFSET('9. METAS'!$S$20,INT((ROW()-14)/2),0)))</f>
        <v/>
      </c>
      <c r="L343" s="196" t="str">
        <f ca="1">IF(MOD(ROW()-13,2)=0,IF(ISBLANK(OFFSET('11. SEGUIMIENTO 2026'!$P$14,INT((ROW()-13)/2),0)),"",OFFSET('11. SEGUIMIENTO 2026'!$P$14,INT((ROW()-13)/2),0)),IF(ISBLANK(OFFSET('9. METAS'!$T$20,INT((ROW()-14)/2),0)),"",OFFSET('9. METAS'!$T$20,INT((ROW()-14)/2),0)))</f>
        <v/>
      </c>
      <c r="M343" s="197" t="str">
        <f ca="1">IF(MOD(ROW()-13,2)=0,IF(ISBLANK(OFFSET('11. SEGUIMIENTO 2026'!$Q$14,INT((ROW()-13)/2),0)),"",OFFSET('11. SEGUIMIENTO 2026'!$Q$14,INT((ROW()-13)/2),0)),IF(ISBLANK(OFFSET('9. METAS'!$U$20,INT((ROW()-14)/2),0)),"",OFFSET('9. METAS'!$U$20,INT((ROW()-14)/2),0)))</f>
        <v/>
      </c>
      <c r="N343" s="769" t="str">
        <f ca="1">IFERROR(J343/J344,"ND")</f>
        <v>ND</v>
      </c>
      <c r="O343" s="771" t="str">
        <f ca="1">IFERROR(((J343+K343+L343+M343)/H343),"ND")</f>
        <v>ND</v>
      </c>
      <c r="P343" s="775"/>
    </row>
    <row r="344" spans="3:16">
      <c r="C344" s="747"/>
      <c r="D344" s="749"/>
      <c r="E344" s="749"/>
      <c r="F344" s="751"/>
      <c r="G344" s="753"/>
      <c r="H344" s="760"/>
      <c r="I344" s="764"/>
      <c r="J344" s="195" t="str">
        <f ca="1">IF(MOD(ROW()-13,2)=0,IF(ISBLANK(OFFSET('11. SEGUIMIENTO 2026'!$N$14,INT((ROW()-13)/2),0)),"",OFFSET('11. SEGUIMIENTO 2026'!$N$14,INT((ROW()-13)/2),0)),IF(ISBLANK(OFFSET('9. METAS'!$R$20,INT((ROW()-14)/2),0)),"",OFFSET('9. METAS'!$R$20,INT((ROW()-14)/2),0)))</f>
        <v/>
      </c>
      <c r="K344" s="196" t="str">
        <f ca="1">IF(MOD(ROW()-13,2)=0,IF(ISBLANK(OFFSET('11. SEGUIMIENTO 2026'!$O$14,INT((ROW()-13)/2),0)),"",OFFSET('11. SEGUIMIENTO 2026'!$O$14,INT((ROW()-13)/2),0)),IF(ISBLANK(OFFSET('9. METAS'!$S$20,INT((ROW()-14)/2),0)),"",OFFSET('9. METAS'!$S$20,INT((ROW()-14)/2),0)))</f>
        <v/>
      </c>
      <c r="L344" s="196" t="str">
        <f ca="1">IF(MOD(ROW()-13,2)=0,IF(ISBLANK(OFFSET('11. SEGUIMIENTO 2026'!$P$14,INT((ROW()-13)/2),0)),"",OFFSET('11. SEGUIMIENTO 2026'!$P$14,INT((ROW()-13)/2),0)),IF(ISBLANK(OFFSET('9. METAS'!$T$20,INT((ROW()-14)/2),0)),"",OFFSET('9. METAS'!$T$20,INT((ROW()-14)/2),0)))</f>
        <v/>
      </c>
      <c r="M344" s="197" t="str">
        <f ca="1">IF(MOD(ROW()-13,2)=0,IF(ISBLANK(OFFSET('11. SEGUIMIENTO 2026'!$Q$14,INT((ROW()-13)/2),0)),"",OFFSET('11. SEGUIMIENTO 2026'!$Q$14,INT((ROW()-13)/2),0)),IF(ISBLANK(OFFSET('9. METAS'!$U$20,INT((ROW()-14)/2),0)),"",OFFSET('9. METAS'!$U$20,INT((ROW()-14)/2),0)))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METAS'!$L$20,INT((ROW()-13)/2),0)),"",OFFSET('9. METAS'!$L$20,INT((ROW()-13)/2),0))</f>
        <v/>
      </c>
      <c r="I345" s="763"/>
      <c r="J345" s="195" t="str">
        <f ca="1">IF(MOD(ROW()-13,2)=0,IF(ISBLANK(OFFSET('11. SEGUIMIENTO 2026'!$N$14,INT((ROW()-13)/2),0)),"",OFFSET('11. SEGUIMIENTO 2026'!$N$14,INT((ROW()-13)/2),0)),IF(ISBLANK(OFFSET('9. METAS'!$R$20,INT((ROW()-14)/2),0)),"",OFFSET('9. METAS'!$R$20,INT((ROW()-14)/2),0)))</f>
        <v/>
      </c>
      <c r="K345" s="196" t="str">
        <f ca="1">IF(MOD(ROW()-13,2)=0,IF(ISBLANK(OFFSET('11. SEGUIMIENTO 2026'!$O$14,INT((ROW()-13)/2),0)),"",OFFSET('11. SEGUIMIENTO 2026'!$O$14,INT((ROW()-13)/2),0)),IF(ISBLANK(OFFSET('9. METAS'!$S$20,INT((ROW()-14)/2),0)),"",OFFSET('9. METAS'!$S$20,INT((ROW()-14)/2),0)))</f>
        <v/>
      </c>
      <c r="L345" s="196" t="str">
        <f ca="1">IF(MOD(ROW()-13,2)=0,IF(ISBLANK(OFFSET('11. SEGUIMIENTO 2026'!$P$14,INT((ROW()-13)/2),0)),"",OFFSET('11. SEGUIMIENTO 2026'!$P$14,INT((ROW()-13)/2),0)),IF(ISBLANK(OFFSET('9. METAS'!$T$20,INT((ROW()-14)/2),0)),"",OFFSET('9. METAS'!$T$20,INT((ROW()-14)/2),0)))</f>
        <v/>
      </c>
      <c r="M345" s="197" t="str">
        <f ca="1">IF(MOD(ROW()-13,2)=0,IF(ISBLANK(OFFSET('11. SEGUIMIENTO 2026'!$Q$14,INT((ROW()-13)/2),0)),"",OFFSET('11. SEGUIMIENTO 2026'!$Q$14,INT((ROW()-13)/2),0)),IF(ISBLANK(OFFSET('9. METAS'!$U$20,INT((ROW()-14)/2),0)),"",OFFSET('9. METAS'!$U$20,INT((ROW()-14)/2),0)))</f>
        <v/>
      </c>
      <c r="N345" s="769" t="str">
        <f ca="1">IFERROR(J345/J346,"ND")</f>
        <v>ND</v>
      </c>
      <c r="O345" s="771" t="str">
        <f ca="1">IFERROR(((J345+K345+L345+M345)/H345),"ND")</f>
        <v>ND</v>
      </c>
      <c r="P345" s="775"/>
    </row>
    <row r="346" spans="3:16">
      <c r="C346" s="747"/>
      <c r="D346" s="749"/>
      <c r="E346" s="749"/>
      <c r="F346" s="751"/>
      <c r="G346" s="753"/>
      <c r="H346" s="760"/>
      <c r="I346" s="764"/>
      <c r="J346" s="195" t="str">
        <f ca="1">IF(MOD(ROW()-13,2)=0,IF(ISBLANK(OFFSET('11. SEGUIMIENTO 2026'!$N$14,INT((ROW()-13)/2),0)),"",OFFSET('11. SEGUIMIENTO 2026'!$N$14,INT((ROW()-13)/2),0)),IF(ISBLANK(OFFSET('9. METAS'!$R$20,INT((ROW()-14)/2),0)),"",OFFSET('9. METAS'!$R$20,INT((ROW()-14)/2),0)))</f>
        <v/>
      </c>
      <c r="K346" s="196" t="str">
        <f ca="1">IF(MOD(ROW()-13,2)=0,IF(ISBLANK(OFFSET('11. SEGUIMIENTO 2026'!$O$14,INT((ROW()-13)/2),0)),"",OFFSET('11. SEGUIMIENTO 2026'!$O$14,INT((ROW()-13)/2),0)),IF(ISBLANK(OFFSET('9. METAS'!$S$20,INT((ROW()-14)/2),0)),"",OFFSET('9. METAS'!$S$20,INT((ROW()-14)/2),0)))</f>
        <v/>
      </c>
      <c r="L346" s="196" t="str">
        <f ca="1">IF(MOD(ROW()-13,2)=0,IF(ISBLANK(OFFSET('11. SEGUIMIENTO 2026'!$P$14,INT((ROW()-13)/2),0)),"",OFFSET('11. SEGUIMIENTO 2026'!$P$14,INT((ROW()-13)/2),0)),IF(ISBLANK(OFFSET('9. METAS'!$T$20,INT((ROW()-14)/2),0)),"",OFFSET('9. METAS'!$T$20,INT((ROW()-14)/2),0)))</f>
        <v/>
      </c>
      <c r="M346" s="197" t="str">
        <f ca="1">IF(MOD(ROW()-13,2)=0,IF(ISBLANK(OFFSET('11. SEGUIMIENTO 2026'!$Q$14,INT((ROW()-13)/2),0)),"",OFFSET('11. SEGUIMIENTO 2026'!$Q$14,INT((ROW()-13)/2),0)),IF(ISBLANK(OFFSET('9. METAS'!$U$20,INT((ROW()-14)/2),0)),"",OFFSET('9. METAS'!$U$20,INT((ROW()-14)/2),0)))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METAS'!$L$20,INT((ROW()-13)/2),0)),"",OFFSET('9. METAS'!$L$20,INT((ROW()-13)/2),0))</f>
        <v/>
      </c>
      <c r="I347" s="763"/>
      <c r="J347" s="195" t="str">
        <f ca="1">IF(MOD(ROW()-13,2)=0,IF(ISBLANK(OFFSET('11. SEGUIMIENTO 2026'!$N$14,INT((ROW()-13)/2),0)),"",OFFSET('11. SEGUIMIENTO 2026'!$N$14,INT((ROW()-13)/2),0)),IF(ISBLANK(OFFSET('9. METAS'!$R$20,INT((ROW()-14)/2),0)),"",OFFSET('9. METAS'!$R$20,INT((ROW()-14)/2),0)))</f>
        <v/>
      </c>
      <c r="K347" s="196" t="str">
        <f ca="1">IF(MOD(ROW()-13,2)=0,IF(ISBLANK(OFFSET('11. SEGUIMIENTO 2026'!$O$14,INT((ROW()-13)/2),0)),"",OFFSET('11. SEGUIMIENTO 2026'!$O$14,INT((ROW()-13)/2),0)),IF(ISBLANK(OFFSET('9. METAS'!$S$20,INT((ROW()-14)/2),0)),"",OFFSET('9. METAS'!$S$20,INT((ROW()-14)/2),0)))</f>
        <v/>
      </c>
      <c r="L347" s="196" t="str">
        <f ca="1">IF(MOD(ROW()-13,2)=0,IF(ISBLANK(OFFSET('11. SEGUIMIENTO 2026'!$P$14,INT((ROW()-13)/2),0)),"",OFFSET('11. SEGUIMIENTO 2026'!$P$14,INT((ROW()-13)/2),0)),IF(ISBLANK(OFFSET('9. METAS'!$T$20,INT((ROW()-14)/2),0)),"",OFFSET('9. METAS'!$T$20,INT((ROW()-14)/2),0)))</f>
        <v/>
      </c>
      <c r="M347" s="197" t="str">
        <f ca="1">IF(MOD(ROW()-13,2)=0,IF(ISBLANK(OFFSET('11. SEGUIMIENTO 2026'!$Q$14,INT((ROW()-13)/2),0)),"",OFFSET('11. SEGUIMIENTO 2026'!$Q$14,INT((ROW()-13)/2),0)),IF(ISBLANK(OFFSET('9. METAS'!$U$20,INT((ROW()-14)/2),0)),"",OFFSET('9. METAS'!$U$20,INT((ROW()-14)/2),0)))</f>
        <v/>
      </c>
      <c r="N347" s="769" t="str">
        <f ca="1">IFERROR(J347/J348,"ND")</f>
        <v>ND</v>
      </c>
      <c r="O347" s="771" t="str">
        <f ca="1">IFERROR(((J347+K347+L347+M347)/H347),"ND")</f>
        <v>ND</v>
      </c>
      <c r="P347" s="775"/>
    </row>
    <row r="348" spans="3:16">
      <c r="C348" s="747"/>
      <c r="D348" s="749"/>
      <c r="E348" s="749"/>
      <c r="F348" s="751"/>
      <c r="G348" s="753"/>
      <c r="H348" s="760"/>
      <c r="I348" s="764"/>
      <c r="J348" s="195" t="str">
        <f ca="1">IF(MOD(ROW()-13,2)=0,IF(ISBLANK(OFFSET('11. SEGUIMIENTO 2026'!$N$14,INT((ROW()-13)/2),0)),"",OFFSET('11. SEGUIMIENTO 2026'!$N$14,INT((ROW()-13)/2),0)),IF(ISBLANK(OFFSET('9. METAS'!$R$20,INT((ROW()-14)/2),0)),"",OFFSET('9. METAS'!$R$20,INT((ROW()-14)/2),0)))</f>
        <v/>
      </c>
      <c r="K348" s="196" t="str">
        <f ca="1">IF(MOD(ROW()-13,2)=0,IF(ISBLANK(OFFSET('11. SEGUIMIENTO 2026'!$O$14,INT((ROW()-13)/2),0)),"",OFFSET('11. SEGUIMIENTO 2026'!$O$14,INT((ROW()-13)/2),0)),IF(ISBLANK(OFFSET('9. METAS'!$S$20,INT((ROW()-14)/2),0)),"",OFFSET('9. METAS'!$S$20,INT((ROW()-14)/2),0)))</f>
        <v/>
      </c>
      <c r="L348" s="196" t="str">
        <f ca="1">IF(MOD(ROW()-13,2)=0,IF(ISBLANK(OFFSET('11. SEGUIMIENTO 2026'!$P$14,INT((ROW()-13)/2),0)),"",OFFSET('11. SEGUIMIENTO 2026'!$P$14,INT((ROW()-13)/2),0)),IF(ISBLANK(OFFSET('9. METAS'!$T$20,INT((ROW()-14)/2),0)),"",OFFSET('9. METAS'!$T$20,INT((ROW()-14)/2),0)))</f>
        <v/>
      </c>
      <c r="M348" s="197" t="str">
        <f ca="1">IF(MOD(ROW()-13,2)=0,IF(ISBLANK(OFFSET('11. SEGUIMIENTO 2026'!$Q$14,INT((ROW()-13)/2),0)),"",OFFSET('11. SEGUIMIENTO 2026'!$Q$14,INT((ROW()-13)/2),0)),IF(ISBLANK(OFFSET('9. METAS'!$U$20,INT((ROW()-14)/2),0)),"",OFFSET('9. METAS'!$U$20,INT((ROW()-14)/2),0)))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METAS'!$L$20,INT((ROW()-13)/2),0)),"",OFFSET('9. METAS'!$L$20,INT((ROW()-13)/2),0))</f>
        <v/>
      </c>
      <c r="I349" s="763"/>
      <c r="J349" s="195" t="str">
        <f ca="1">IF(MOD(ROW()-13,2)=0,IF(ISBLANK(OFFSET('11. SEGUIMIENTO 2026'!$N$14,INT((ROW()-13)/2),0)),"",OFFSET('11. SEGUIMIENTO 2026'!$N$14,INT((ROW()-13)/2),0)),IF(ISBLANK(OFFSET('9. METAS'!$R$20,INT((ROW()-14)/2),0)),"",OFFSET('9. METAS'!$R$20,INT((ROW()-14)/2),0)))</f>
        <v/>
      </c>
      <c r="K349" s="196" t="str">
        <f ca="1">IF(MOD(ROW()-13,2)=0,IF(ISBLANK(OFFSET('11. SEGUIMIENTO 2026'!$O$14,INT((ROW()-13)/2),0)),"",OFFSET('11. SEGUIMIENTO 2026'!$O$14,INT((ROW()-13)/2),0)),IF(ISBLANK(OFFSET('9. METAS'!$S$20,INT((ROW()-14)/2),0)),"",OFFSET('9. METAS'!$S$20,INT((ROW()-14)/2),0)))</f>
        <v/>
      </c>
      <c r="L349" s="196" t="str">
        <f ca="1">IF(MOD(ROW()-13,2)=0,IF(ISBLANK(OFFSET('11. SEGUIMIENTO 2026'!$P$14,INT((ROW()-13)/2),0)),"",OFFSET('11. SEGUIMIENTO 2026'!$P$14,INT((ROW()-13)/2),0)),IF(ISBLANK(OFFSET('9. METAS'!$T$20,INT((ROW()-14)/2),0)),"",OFFSET('9. METAS'!$T$20,INT((ROW()-14)/2),0)))</f>
        <v/>
      </c>
      <c r="M349" s="197" t="str">
        <f ca="1">IF(MOD(ROW()-13,2)=0,IF(ISBLANK(OFFSET('11. SEGUIMIENTO 2026'!$Q$14,INT((ROW()-13)/2),0)),"",OFFSET('11. SEGUIMIENTO 2026'!$Q$14,INT((ROW()-13)/2),0)),IF(ISBLANK(OFFSET('9. METAS'!$U$20,INT((ROW()-14)/2),0)),"",OFFSET('9. METAS'!$U$20,INT((ROW()-14)/2),0)))</f>
        <v/>
      </c>
      <c r="N349" s="769" t="str">
        <f ca="1">IFERROR(J349/J350,"ND")</f>
        <v>ND</v>
      </c>
      <c r="O349" s="771" t="str">
        <f ca="1">IFERROR(((J349+K349+L349+M349)/H349),"ND")</f>
        <v>ND</v>
      </c>
      <c r="P349" s="775"/>
    </row>
    <row r="350" spans="3:16">
      <c r="C350" s="747"/>
      <c r="D350" s="749"/>
      <c r="E350" s="749"/>
      <c r="F350" s="751"/>
      <c r="G350" s="753"/>
      <c r="H350" s="760"/>
      <c r="I350" s="764"/>
      <c r="J350" s="195" t="str">
        <f ca="1">IF(MOD(ROW()-13,2)=0,IF(ISBLANK(OFFSET('11. SEGUIMIENTO 2026'!$N$14,INT((ROW()-13)/2),0)),"",OFFSET('11. SEGUIMIENTO 2026'!$N$14,INT((ROW()-13)/2),0)),IF(ISBLANK(OFFSET('9. METAS'!$R$20,INT((ROW()-14)/2),0)),"",OFFSET('9. METAS'!$R$20,INT((ROW()-14)/2),0)))</f>
        <v/>
      </c>
      <c r="K350" s="196" t="str">
        <f ca="1">IF(MOD(ROW()-13,2)=0,IF(ISBLANK(OFFSET('11. SEGUIMIENTO 2026'!$O$14,INT((ROW()-13)/2),0)),"",OFFSET('11. SEGUIMIENTO 2026'!$O$14,INT((ROW()-13)/2),0)),IF(ISBLANK(OFFSET('9. METAS'!$S$20,INT((ROW()-14)/2),0)),"",OFFSET('9. METAS'!$S$20,INT((ROW()-14)/2),0)))</f>
        <v/>
      </c>
      <c r="L350" s="196" t="str">
        <f ca="1">IF(MOD(ROW()-13,2)=0,IF(ISBLANK(OFFSET('11. SEGUIMIENTO 2026'!$P$14,INT((ROW()-13)/2),0)),"",OFFSET('11. SEGUIMIENTO 2026'!$P$14,INT((ROW()-13)/2),0)),IF(ISBLANK(OFFSET('9. METAS'!$T$20,INT((ROW()-14)/2),0)),"",OFFSET('9. METAS'!$T$20,INT((ROW()-14)/2),0)))</f>
        <v/>
      </c>
      <c r="M350" s="197" t="str">
        <f ca="1">IF(MOD(ROW()-13,2)=0,IF(ISBLANK(OFFSET('11. SEGUIMIENTO 2026'!$Q$14,INT((ROW()-13)/2),0)),"",OFFSET('11. SEGUIMIENTO 2026'!$Q$14,INT((ROW()-13)/2),0)),IF(ISBLANK(OFFSET('9. METAS'!$U$20,INT((ROW()-14)/2),0)),"",OFFSET('9. METAS'!$U$20,INT((ROW()-14)/2),0)))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METAS'!$L$20,INT((ROW()-13)/2),0)),"",OFFSET('9. METAS'!$L$20,INT((ROW()-13)/2),0))</f>
        <v/>
      </c>
      <c r="I351" s="763"/>
      <c r="J351" s="195" t="str">
        <f ca="1">IF(MOD(ROW()-13,2)=0,IF(ISBLANK(OFFSET('11. SEGUIMIENTO 2026'!$N$14,INT((ROW()-13)/2),0)),"",OFFSET('11. SEGUIMIENTO 2026'!$N$14,INT((ROW()-13)/2),0)),IF(ISBLANK(OFFSET('9. METAS'!$R$20,INT((ROW()-14)/2),0)),"",OFFSET('9. METAS'!$R$20,INT((ROW()-14)/2),0)))</f>
        <v/>
      </c>
      <c r="K351" s="196" t="str">
        <f ca="1">IF(MOD(ROW()-13,2)=0,IF(ISBLANK(OFFSET('11. SEGUIMIENTO 2026'!$O$14,INT((ROW()-13)/2),0)),"",OFFSET('11. SEGUIMIENTO 2026'!$O$14,INT((ROW()-13)/2),0)),IF(ISBLANK(OFFSET('9. METAS'!$S$20,INT((ROW()-14)/2),0)),"",OFFSET('9. METAS'!$S$20,INT((ROW()-14)/2),0)))</f>
        <v/>
      </c>
      <c r="L351" s="196" t="str">
        <f ca="1">IF(MOD(ROW()-13,2)=0,IF(ISBLANK(OFFSET('11. SEGUIMIENTO 2026'!$P$14,INT((ROW()-13)/2),0)),"",OFFSET('11. SEGUIMIENTO 2026'!$P$14,INT((ROW()-13)/2),0)),IF(ISBLANK(OFFSET('9. METAS'!$T$20,INT((ROW()-14)/2),0)),"",OFFSET('9. METAS'!$T$20,INT((ROW()-14)/2),0)))</f>
        <v/>
      </c>
      <c r="M351" s="197" t="str">
        <f ca="1">IF(MOD(ROW()-13,2)=0,IF(ISBLANK(OFFSET('11. SEGUIMIENTO 2026'!$Q$14,INT((ROW()-13)/2),0)),"",OFFSET('11. SEGUIMIENTO 2026'!$Q$14,INT((ROW()-13)/2),0)),IF(ISBLANK(OFFSET('9. METAS'!$U$20,INT((ROW()-14)/2),0)),"",OFFSET('9. METAS'!$U$20,INT((ROW()-14)/2),0)))</f>
        <v/>
      </c>
      <c r="N351" s="769" t="str">
        <f ca="1">IFERROR(J351/J352,"ND")</f>
        <v>ND</v>
      </c>
      <c r="O351" s="771" t="str">
        <f ca="1">IFERROR(((J351+K351+L351+M351)/H351),"ND")</f>
        <v>ND</v>
      </c>
      <c r="P351" s="775"/>
    </row>
    <row r="352" spans="3:16">
      <c r="C352" s="747"/>
      <c r="D352" s="749"/>
      <c r="E352" s="749"/>
      <c r="F352" s="751"/>
      <c r="G352" s="753"/>
      <c r="H352" s="760"/>
      <c r="I352" s="764"/>
      <c r="J352" s="195" t="str">
        <f ca="1">IF(MOD(ROW()-13,2)=0,IF(ISBLANK(OFFSET('11. SEGUIMIENTO 2026'!$N$14,INT((ROW()-13)/2),0)),"",OFFSET('11. SEGUIMIENTO 2026'!$N$14,INT((ROW()-13)/2),0)),IF(ISBLANK(OFFSET('9. METAS'!$R$20,INT((ROW()-14)/2),0)),"",OFFSET('9. METAS'!$R$20,INT((ROW()-14)/2),0)))</f>
        <v/>
      </c>
      <c r="K352" s="196" t="str">
        <f ca="1">IF(MOD(ROW()-13,2)=0,IF(ISBLANK(OFFSET('11. SEGUIMIENTO 2026'!$O$14,INT((ROW()-13)/2),0)),"",OFFSET('11. SEGUIMIENTO 2026'!$O$14,INT((ROW()-13)/2),0)),IF(ISBLANK(OFFSET('9. METAS'!$S$20,INT((ROW()-14)/2),0)),"",OFFSET('9. METAS'!$S$20,INT((ROW()-14)/2),0)))</f>
        <v/>
      </c>
      <c r="L352" s="196" t="str">
        <f ca="1">IF(MOD(ROW()-13,2)=0,IF(ISBLANK(OFFSET('11. SEGUIMIENTO 2026'!$P$14,INT((ROW()-13)/2),0)),"",OFFSET('11. SEGUIMIENTO 2026'!$P$14,INT((ROW()-13)/2),0)),IF(ISBLANK(OFFSET('9. METAS'!$T$20,INT((ROW()-14)/2),0)),"",OFFSET('9. METAS'!$T$20,INT((ROW()-14)/2),0)))</f>
        <v/>
      </c>
      <c r="M352" s="197" t="str">
        <f ca="1">IF(MOD(ROW()-13,2)=0,IF(ISBLANK(OFFSET('11. SEGUIMIENTO 2026'!$Q$14,INT((ROW()-13)/2),0)),"",OFFSET('11. SEGUIMIENTO 2026'!$Q$14,INT((ROW()-13)/2),0)),IF(ISBLANK(OFFSET('9. METAS'!$U$20,INT((ROW()-14)/2),0)),"",OFFSET('9. METAS'!$U$20,INT((ROW()-14)/2),0)))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METAS'!$L$20,INT((ROW()-13)/2),0)),"",OFFSET('9. METAS'!$L$20,INT((ROW()-13)/2),0))</f>
        <v/>
      </c>
      <c r="I353" s="763"/>
      <c r="J353" s="195" t="str">
        <f ca="1">IF(MOD(ROW()-13,2)=0,IF(ISBLANK(OFFSET('11. SEGUIMIENTO 2026'!$N$14,INT((ROW()-13)/2),0)),"",OFFSET('11. SEGUIMIENTO 2026'!$N$14,INT((ROW()-13)/2),0)),IF(ISBLANK(OFFSET('9. METAS'!$R$20,INT((ROW()-14)/2),0)),"",OFFSET('9. METAS'!$R$20,INT((ROW()-14)/2),0)))</f>
        <v/>
      </c>
      <c r="K353" s="196" t="str">
        <f ca="1">IF(MOD(ROW()-13,2)=0,IF(ISBLANK(OFFSET('11. SEGUIMIENTO 2026'!$O$14,INT((ROW()-13)/2),0)),"",OFFSET('11. SEGUIMIENTO 2026'!$O$14,INT((ROW()-13)/2),0)),IF(ISBLANK(OFFSET('9. METAS'!$S$20,INT((ROW()-14)/2),0)),"",OFFSET('9. METAS'!$S$20,INT((ROW()-14)/2),0)))</f>
        <v/>
      </c>
      <c r="L353" s="196" t="str">
        <f ca="1">IF(MOD(ROW()-13,2)=0,IF(ISBLANK(OFFSET('11. SEGUIMIENTO 2026'!$P$14,INT((ROW()-13)/2),0)),"",OFFSET('11. SEGUIMIENTO 2026'!$P$14,INT((ROW()-13)/2),0)),IF(ISBLANK(OFFSET('9. METAS'!$T$20,INT((ROW()-14)/2),0)),"",OFFSET('9. METAS'!$T$20,INT((ROW()-14)/2),0)))</f>
        <v/>
      </c>
      <c r="M353" s="197" t="str">
        <f ca="1">IF(MOD(ROW()-13,2)=0,IF(ISBLANK(OFFSET('11. SEGUIMIENTO 2026'!$Q$14,INT((ROW()-13)/2),0)),"",OFFSET('11. SEGUIMIENTO 2026'!$Q$14,INT((ROW()-13)/2),0)),IF(ISBLANK(OFFSET('9. METAS'!$U$20,INT((ROW()-14)/2),0)),"",OFFSET('9. METAS'!$U$20,INT((ROW()-14)/2),0)))</f>
        <v/>
      </c>
      <c r="N353" s="769" t="str">
        <f ca="1">IFERROR(J353/J354,"ND")</f>
        <v>ND</v>
      </c>
      <c r="O353" s="771" t="str">
        <f ca="1">IFERROR(((J353+K353+L353+M353)/H353),"ND")</f>
        <v>ND</v>
      </c>
      <c r="P353" s="775"/>
    </row>
    <row r="354" spans="3:16">
      <c r="C354" s="747"/>
      <c r="D354" s="749"/>
      <c r="E354" s="749"/>
      <c r="F354" s="751"/>
      <c r="G354" s="753"/>
      <c r="H354" s="760"/>
      <c r="I354" s="764"/>
      <c r="J354" s="195" t="str">
        <f ca="1">IF(MOD(ROW()-13,2)=0,IF(ISBLANK(OFFSET('11. SEGUIMIENTO 2026'!$N$14,INT((ROW()-13)/2),0)),"",OFFSET('11. SEGUIMIENTO 2026'!$N$14,INT((ROW()-13)/2),0)),IF(ISBLANK(OFFSET('9. METAS'!$R$20,INT((ROW()-14)/2),0)),"",OFFSET('9. METAS'!$R$20,INT((ROW()-14)/2),0)))</f>
        <v/>
      </c>
      <c r="K354" s="196" t="str">
        <f ca="1">IF(MOD(ROW()-13,2)=0,IF(ISBLANK(OFFSET('11. SEGUIMIENTO 2026'!$O$14,INT((ROW()-13)/2),0)),"",OFFSET('11. SEGUIMIENTO 2026'!$O$14,INT((ROW()-13)/2),0)),IF(ISBLANK(OFFSET('9. METAS'!$S$20,INT((ROW()-14)/2),0)),"",OFFSET('9. METAS'!$S$20,INT((ROW()-14)/2),0)))</f>
        <v/>
      </c>
      <c r="L354" s="196" t="str">
        <f ca="1">IF(MOD(ROW()-13,2)=0,IF(ISBLANK(OFFSET('11. SEGUIMIENTO 2026'!$P$14,INT((ROW()-13)/2),0)),"",OFFSET('11. SEGUIMIENTO 2026'!$P$14,INT((ROW()-13)/2),0)),IF(ISBLANK(OFFSET('9. METAS'!$T$20,INT((ROW()-14)/2),0)),"",OFFSET('9. METAS'!$T$20,INT((ROW()-14)/2),0)))</f>
        <v/>
      </c>
      <c r="M354" s="197" t="str">
        <f ca="1">IF(MOD(ROW()-13,2)=0,IF(ISBLANK(OFFSET('11. SEGUIMIENTO 2026'!$Q$14,INT((ROW()-13)/2),0)),"",OFFSET('11. SEGUIMIENTO 2026'!$Q$14,INT((ROW()-13)/2),0)),IF(ISBLANK(OFFSET('9. METAS'!$U$20,INT((ROW()-14)/2),0)),"",OFFSET('9. METAS'!$U$20,INT((ROW()-14)/2),0)))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METAS'!$L$20,INT((ROW()-13)/2),0)),"",OFFSET('9. METAS'!$L$20,INT((ROW()-13)/2),0))</f>
        <v/>
      </c>
      <c r="I355" s="763"/>
      <c r="J355" s="195" t="str">
        <f ca="1">IF(MOD(ROW()-13,2)=0,IF(ISBLANK(OFFSET('11. SEGUIMIENTO 2026'!$N$14,INT((ROW()-13)/2),0)),"",OFFSET('11. SEGUIMIENTO 2026'!$N$14,INT((ROW()-13)/2),0)),IF(ISBLANK(OFFSET('9. METAS'!$R$20,INT((ROW()-14)/2),0)),"",OFFSET('9. METAS'!$R$20,INT((ROW()-14)/2),0)))</f>
        <v/>
      </c>
      <c r="K355" s="196" t="str">
        <f ca="1">IF(MOD(ROW()-13,2)=0,IF(ISBLANK(OFFSET('11. SEGUIMIENTO 2026'!$O$14,INT((ROW()-13)/2),0)),"",OFFSET('11. SEGUIMIENTO 2026'!$O$14,INT((ROW()-13)/2),0)),IF(ISBLANK(OFFSET('9. METAS'!$S$20,INT((ROW()-14)/2),0)),"",OFFSET('9. METAS'!$S$20,INT((ROW()-14)/2),0)))</f>
        <v/>
      </c>
      <c r="L355" s="196" t="str">
        <f ca="1">IF(MOD(ROW()-13,2)=0,IF(ISBLANK(OFFSET('11. SEGUIMIENTO 2026'!$P$14,INT((ROW()-13)/2),0)),"",OFFSET('11. SEGUIMIENTO 2026'!$P$14,INT((ROW()-13)/2),0)),IF(ISBLANK(OFFSET('9. METAS'!$T$20,INT((ROW()-14)/2),0)),"",OFFSET('9. METAS'!$T$20,INT((ROW()-14)/2),0)))</f>
        <v/>
      </c>
      <c r="M355" s="197" t="str">
        <f ca="1">IF(MOD(ROW()-13,2)=0,IF(ISBLANK(OFFSET('11. SEGUIMIENTO 2026'!$Q$14,INT((ROW()-13)/2),0)),"",OFFSET('11. SEGUIMIENTO 2026'!$Q$14,INT((ROW()-13)/2),0)),IF(ISBLANK(OFFSET('9. METAS'!$U$20,INT((ROW()-14)/2),0)),"",OFFSET('9. METAS'!$U$20,INT((ROW()-14)/2),0)))</f>
        <v/>
      </c>
      <c r="N355" s="769" t="str">
        <f ca="1">IFERROR(J355/J356,"ND")</f>
        <v>ND</v>
      </c>
      <c r="O355" s="771" t="str">
        <f ca="1">IFERROR(((J355+K355+L355+M355)/H355),"ND")</f>
        <v>ND</v>
      </c>
      <c r="P355" s="775"/>
    </row>
    <row r="356" spans="3:16">
      <c r="C356" s="747"/>
      <c r="D356" s="749"/>
      <c r="E356" s="749"/>
      <c r="F356" s="751"/>
      <c r="G356" s="753"/>
      <c r="H356" s="760"/>
      <c r="I356" s="764"/>
      <c r="J356" s="195" t="str">
        <f ca="1">IF(MOD(ROW()-13,2)=0,IF(ISBLANK(OFFSET('11. SEGUIMIENTO 2026'!$N$14,INT((ROW()-13)/2),0)),"",OFFSET('11. SEGUIMIENTO 2026'!$N$14,INT((ROW()-13)/2),0)),IF(ISBLANK(OFFSET('9. METAS'!$R$20,INT((ROW()-14)/2),0)),"",OFFSET('9. METAS'!$R$20,INT((ROW()-14)/2),0)))</f>
        <v/>
      </c>
      <c r="K356" s="196" t="str">
        <f ca="1">IF(MOD(ROW()-13,2)=0,IF(ISBLANK(OFFSET('11. SEGUIMIENTO 2026'!$O$14,INT((ROW()-13)/2),0)),"",OFFSET('11. SEGUIMIENTO 2026'!$O$14,INT((ROW()-13)/2),0)),IF(ISBLANK(OFFSET('9. METAS'!$S$20,INT((ROW()-14)/2),0)),"",OFFSET('9. METAS'!$S$20,INT((ROW()-14)/2),0)))</f>
        <v/>
      </c>
      <c r="L356" s="196" t="str">
        <f ca="1">IF(MOD(ROW()-13,2)=0,IF(ISBLANK(OFFSET('11. SEGUIMIENTO 2026'!$P$14,INT((ROW()-13)/2),0)),"",OFFSET('11. SEGUIMIENTO 2026'!$P$14,INT((ROW()-13)/2),0)),IF(ISBLANK(OFFSET('9. METAS'!$T$20,INT((ROW()-14)/2),0)),"",OFFSET('9. METAS'!$T$20,INT((ROW()-14)/2),0)))</f>
        <v/>
      </c>
      <c r="M356" s="197" t="str">
        <f ca="1">IF(MOD(ROW()-13,2)=0,IF(ISBLANK(OFFSET('11. SEGUIMIENTO 2026'!$Q$14,INT((ROW()-13)/2),0)),"",OFFSET('11. SEGUIMIENTO 2026'!$Q$14,INT((ROW()-13)/2),0)),IF(ISBLANK(OFFSET('9. METAS'!$U$20,INT((ROW()-14)/2),0)),"",OFFSET('9. METAS'!$U$20,INT((ROW()-14)/2),0)))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METAS'!$L$20,INT((ROW()-13)/2),0)),"",OFFSET('9. METAS'!$L$20,INT((ROW()-13)/2),0))</f>
        <v/>
      </c>
      <c r="I357" s="763"/>
      <c r="J357" s="195" t="str">
        <f ca="1">IF(MOD(ROW()-13,2)=0,IF(ISBLANK(OFFSET('11. SEGUIMIENTO 2026'!$N$14,INT((ROW()-13)/2),0)),"",OFFSET('11. SEGUIMIENTO 2026'!$N$14,INT((ROW()-13)/2),0)),IF(ISBLANK(OFFSET('9. METAS'!$R$20,INT((ROW()-14)/2),0)),"",OFFSET('9. METAS'!$R$20,INT((ROW()-14)/2),0)))</f>
        <v/>
      </c>
      <c r="K357" s="196" t="str">
        <f ca="1">IF(MOD(ROW()-13,2)=0,IF(ISBLANK(OFFSET('11. SEGUIMIENTO 2026'!$O$14,INT((ROW()-13)/2),0)),"",OFFSET('11. SEGUIMIENTO 2026'!$O$14,INT((ROW()-13)/2),0)),IF(ISBLANK(OFFSET('9. METAS'!$S$20,INT((ROW()-14)/2),0)),"",OFFSET('9. METAS'!$S$20,INT((ROW()-14)/2),0)))</f>
        <v/>
      </c>
      <c r="L357" s="196" t="str">
        <f ca="1">IF(MOD(ROW()-13,2)=0,IF(ISBLANK(OFFSET('11. SEGUIMIENTO 2026'!$P$14,INT((ROW()-13)/2),0)),"",OFFSET('11. SEGUIMIENTO 2026'!$P$14,INT((ROW()-13)/2),0)),IF(ISBLANK(OFFSET('9. METAS'!$T$20,INT((ROW()-14)/2),0)),"",OFFSET('9. METAS'!$T$20,INT((ROW()-14)/2),0)))</f>
        <v/>
      </c>
      <c r="M357" s="197" t="str">
        <f ca="1">IF(MOD(ROW()-13,2)=0,IF(ISBLANK(OFFSET('11. SEGUIMIENTO 2026'!$Q$14,INT((ROW()-13)/2),0)),"",OFFSET('11. SEGUIMIENTO 2026'!$Q$14,INT((ROW()-13)/2),0)),IF(ISBLANK(OFFSET('9. METAS'!$U$20,INT((ROW()-14)/2),0)),"",OFFSET('9. METAS'!$U$20,INT((ROW()-14)/2),0)))</f>
        <v/>
      </c>
      <c r="N357" s="769" t="str">
        <f ca="1">IFERROR(J357/J358,"ND")</f>
        <v>ND</v>
      </c>
      <c r="O357" s="771" t="str">
        <f ca="1">IFERROR(((J357+K357+L357+M357)/H357),"ND")</f>
        <v>ND</v>
      </c>
      <c r="P357" s="775"/>
    </row>
    <row r="358" spans="3:16">
      <c r="C358" s="747"/>
      <c r="D358" s="749"/>
      <c r="E358" s="749"/>
      <c r="F358" s="751"/>
      <c r="G358" s="753"/>
      <c r="H358" s="760"/>
      <c r="I358" s="764"/>
      <c r="J358" s="195" t="str">
        <f ca="1">IF(MOD(ROW()-13,2)=0,IF(ISBLANK(OFFSET('11. SEGUIMIENTO 2026'!$N$14,INT((ROW()-13)/2),0)),"",OFFSET('11. SEGUIMIENTO 2026'!$N$14,INT((ROW()-13)/2),0)),IF(ISBLANK(OFFSET('9. METAS'!$R$20,INT((ROW()-14)/2),0)),"",OFFSET('9. METAS'!$R$20,INT((ROW()-14)/2),0)))</f>
        <v/>
      </c>
      <c r="K358" s="196" t="str">
        <f ca="1">IF(MOD(ROW()-13,2)=0,IF(ISBLANK(OFFSET('11. SEGUIMIENTO 2026'!$O$14,INT((ROW()-13)/2),0)),"",OFFSET('11. SEGUIMIENTO 2026'!$O$14,INT((ROW()-13)/2),0)),IF(ISBLANK(OFFSET('9. METAS'!$S$20,INT((ROW()-14)/2),0)),"",OFFSET('9. METAS'!$S$20,INT((ROW()-14)/2),0)))</f>
        <v/>
      </c>
      <c r="L358" s="196" t="str">
        <f ca="1">IF(MOD(ROW()-13,2)=0,IF(ISBLANK(OFFSET('11. SEGUIMIENTO 2026'!$P$14,INT((ROW()-13)/2),0)),"",OFFSET('11. SEGUIMIENTO 2026'!$P$14,INT((ROW()-13)/2),0)),IF(ISBLANK(OFFSET('9. METAS'!$T$20,INT((ROW()-14)/2),0)),"",OFFSET('9. METAS'!$T$20,INT((ROW()-14)/2),0)))</f>
        <v/>
      </c>
      <c r="M358" s="197" t="str">
        <f ca="1">IF(MOD(ROW()-13,2)=0,IF(ISBLANK(OFFSET('11. SEGUIMIENTO 2026'!$Q$14,INT((ROW()-13)/2),0)),"",OFFSET('11. SEGUIMIENTO 2026'!$Q$14,INT((ROW()-13)/2),0)),IF(ISBLANK(OFFSET('9. METAS'!$U$20,INT((ROW()-14)/2),0)),"",OFFSET('9. METAS'!$U$20,INT((ROW()-14)/2),0)))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METAS'!$L$20,INT((ROW()-13)/2),0)),"",OFFSET('9. METAS'!$L$20,INT((ROW()-13)/2),0))</f>
        <v/>
      </c>
      <c r="I359" s="763"/>
      <c r="J359" s="195" t="str">
        <f ca="1">IF(MOD(ROW()-13,2)=0,IF(ISBLANK(OFFSET('11. SEGUIMIENTO 2026'!$N$14,INT((ROW()-13)/2),0)),"",OFFSET('11. SEGUIMIENTO 2026'!$N$14,INT((ROW()-13)/2),0)),IF(ISBLANK(OFFSET('9. METAS'!$R$20,INT((ROW()-14)/2),0)),"",OFFSET('9. METAS'!$R$20,INT((ROW()-14)/2),0)))</f>
        <v/>
      </c>
      <c r="K359" s="196" t="str">
        <f ca="1">IF(MOD(ROW()-13,2)=0,IF(ISBLANK(OFFSET('11. SEGUIMIENTO 2026'!$O$14,INT((ROW()-13)/2),0)),"",OFFSET('11. SEGUIMIENTO 2026'!$O$14,INT((ROW()-13)/2),0)),IF(ISBLANK(OFFSET('9. METAS'!$S$20,INT((ROW()-14)/2),0)),"",OFFSET('9. METAS'!$S$20,INT((ROW()-14)/2),0)))</f>
        <v/>
      </c>
      <c r="L359" s="196" t="str">
        <f ca="1">IF(MOD(ROW()-13,2)=0,IF(ISBLANK(OFFSET('11. SEGUIMIENTO 2026'!$P$14,INT((ROW()-13)/2),0)),"",OFFSET('11. SEGUIMIENTO 2026'!$P$14,INT((ROW()-13)/2),0)),IF(ISBLANK(OFFSET('9. METAS'!$T$20,INT((ROW()-14)/2),0)),"",OFFSET('9. METAS'!$T$20,INT((ROW()-14)/2),0)))</f>
        <v/>
      </c>
      <c r="M359" s="197" t="str">
        <f ca="1">IF(MOD(ROW()-13,2)=0,IF(ISBLANK(OFFSET('11. SEGUIMIENTO 2026'!$Q$14,INT((ROW()-13)/2),0)),"",OFFSET('11. SEGUIMIENTO 2026'!$Q$14,INT((ROW()-13)/2),0)),IF(ISBLANK(OFFSET('9. METAS'!$U$20,INT((ROW()-14)/2),0)),"",OFFSET('9. METAS'!$U$20,INT((ROW()-14)/2),0)))</f>
        <v/>
      </c>
      <c r="N359" s="769" t="str">
        <f ca="1">IFERROR(J359/J360,"ND")</f>
        <v>ND</v>
      </c>
      <c r="O359" s="771" t="str">
        <f ca="1">IFERROR(((J359+K359+L359+M359)/H359),"ND")</f>
        <v>ND</v>
      </c>
      <c r="P359" s="775"/>
    </row>
    <row r="360" spans="3:16">
      <c r="C360" s="747"/>
      <c r="D360" s="749"/>
      <c r="E360" s="749"/>
      <c r="F360" s="751"/>
      <c r="G360" s="753"/>
      <c r="H360" s="760"/>
      <c r="I360" s="764"/>
      <c r="J360" s="195" t="str">
        <f ca="1">IF(MOD(ROW()-13,2)=0,IF(ISBLANK(OFFSET('11. SEGUIMIENTO 2026'!$N$14,INT((ROW()-13)/2),0)),"",OFFSET('11. SEGUIMIENTO 2026'!$N$14,INT((ROW()-13)/2),0)),IF(ISBLANK(OFFSET('9. METAS'!$R$20,INT((ROW()-14)/2),0)),"",OFFSET('9. METAS'!$R$20,INT((ROW()-14)/2),0)))</f>
        <v/>
      </c>
      <c r="K360" s="196" t="str">
        <f ca="1">IF(MOD(ROW()-13,2)=0,IF(ISBLANK(OFFSET('11. SEGUIMIENTO 2026'!$O$14,INT((ROW()-13)/2),0)),"",OFFSET('11. SEGUIMIENTO 2026'!$O$14,INT((ROW()-13)/2),0)),IF(ISBLANK(OFFSET('9. METAS'!$S$20,INT((ROW()-14)/2),0)),"",OFFSET('9. METAS'!$S$20,INT((ROW()-14)/2),0)))</f>
        <v/>
      </c>
      <c r="L360" s="196" t="str">
        <f ca="1">IF(MOD(ROW()-13,2)=0,IF(ISBLANK(OFFSET('11. SEGUIMIENTO 2026'!$P$14,INT((ROW()-13)/2),0)),"",OFFSET('11. SEGUIMIENTO 2026'!$P$14,INT((ROW()-13)/2),0)),IF(ISBLANK(OFFSET('9. METAS'!$T$20,INT((ROW()-14)/2),0)),"",OFFSET('9. METAS'!$T$20,INT((ROW()-14)/2),0)))</f>
        <v/>
      </c>
      <c r="M360" s="197" t="str">
        <f ca="1">IF(MOD(ROW()-13,2)=0,IF(ISBLANK(OFFSET('11. SEGUIMIENTO 2026'!$Q$14,INT((ROW()-13)/2),0)),"",OFFSET('11. SEGUIMIENTO 2026'!$Q$14,INT((ROW()-13)/2),0)),IF(ISBLANK(OFFSET('9. METAS'!$U$20,INT((ROW()-14)/2),0)),"",OFFSET('9. METAS'!$U$20,INT((ROW()-14)/2),0)))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METAS'!$L$20,INT((ROW()-13)/2),0)),"",OFFSET('9. METAS'!$L$20,INT((ROW()-13)/2),0))</f>
        <v/>
      </c>
      <c r="I361" s="763"/>
      <c r="J361" s="195" t="str">
        <f ca="1">IF(MOD(ROW()-13,2)=0,IF(ISBLANK(OFFSET('11. SEGUIMIENTO 2026'!$N$14,INT((ROW()-13)/2),0)),"",OFFSET('11. SEGUIMIENTO 2026'!$N$14,INT((ROW()-13)/2),0)),IF(ISBLANK(OFFSET('9. METAS'!$R$20,INT((ROW()-14)/2),0)),"",OFFSET('9. METAS'!$R$20,INT((ROW()-14)/2),0)))</f>
        <v/>
      </c>
      <c r="K361" s="196" t="str">
        <f ca="1">IF(MOD(ROW()-13,2)=0,IF(ISBLANK(OFFSET('11. SEGUIMIENTO 2026'!$O$14,INT((ROW()-13)/2),0)),"",OFFSET('11. SEGUIMIENTO 2026'!$O$14,INT((ROW()-13)/2),0)),IF(ISBLANK(OFFSET('9. METAS'!$S$20,INT((ROW()-14)/2),0)),"",OFFSET('9. METAS'!$S$20,INT((ROW()-14)/2),0)))</f>
        <v/>
      </c>
      <c r="L361" s="196" t="str">
        <f ca="1">IF(MOD(ROW()-13,2)=0,IF(ISBLANK(OFFSET('11. SEGUIMIENTO 2026'!$P$14,INT((ROW()-13)/2),0)),"",OFFSET('11. SEGUIMIENTO 2026'!$P$14,INT((ROW()-13)/2),0)),IF(ISBLANK(OFFSET('9. METAS'!$T$20,INT((ROW()-14)/2),0)),"",OFFSET('9. METAS'!$T$20,INT((ROW()-14)/2),0)))</f>
        <v/>
      </c>
      <c r="M361" s="197" t="str">
        <f ca="1">IF(MOD(ROW()-13,2)=0,IF(ISBLANK(OFFSET('11. SEGUIMIENTO 2026'!$Q$14,INT((ROW()-13)/2),0)),"",OFFSET('11. SEGUIMIENTO 2026'!$Q$14,INT((ROW()-13)/2),0)),IF(ISBLANK(OFFSET('9. METAS'!$U$20,INT((ROW()-14)/2),0)),"",OFFSET('9. METAS'!$U$20,INT((ROW()-14)/2),0)))</f>
        <v/>
      </c>
      <c r="N361" s="769" t="str">
        <f ca="1">IFERROR(J361/J362,"ND")</f>
        <v>ND</v>
      </c>
      <c r="O361" s="771" t="str">
        <f ca="1">IFERROR(((J361+K361+L361+M361)/H361),"ND")</f>
        <v>ND</v>
      </c>
      <c r="P361" s="775"/>
    </row>
    <row r="362" spans="3:16">
      <c r="C362" s="747"/>
      <c r="D362" s="749"/>
      <c r="E362" s="749"/>
      <c r="F362" s="751"/>
      <c r="G362" s="753"/>
      <c r="H362" s="760"/>
      <c r="I362" s="764"/>
      <c r="J362" s="195" t="str">
        <f ca="1">IF(MOD(ROW()-13,2)=0,IF(ISBLANK(OFFSET('11. SEGUIMIENTO 2026'!$N$14,INT((ROW()-13)/2),0)),"",OFFSET('11. SEGUIMIENTO 2026'!$N$14,INT((ROW()-13)/2),0)),IF(ISBLANK(OFFSET('9. METAS'!$R$20,INT((ROW()-14)/2),0)),"",OFFSET('9. METAS'!$R$20,INT((ROW()-14)/2),0)))</f>
        <v/>
      </c>
      <c r="K362" s="196" t="str">
        <f ca="1">IF(MOD(ROW()-13,2)=0,IF(ISBLANK(OFFSET('11. SEGUIMIENTO 2026'!$O$14,INT((ROW()-13)/2),0)),"",OFFSET('11. SEGUIMIENTO 2026'!$O$14,INT((ROW()-13)/2),0)),IF(ISBLANK(OFFSET('9. METAS'!$S$20,INT((ROW()-14)/2),0)),"",OFFSET('9. METAS'!$S$20,INT((ROW()-14)/2),0)))</f>
        <v/>
      </c>
      <c r="L362" s="196" t="str">
        <f ca="1">IF(MOD(ROW()-13,2)=0,IF(ISBLANK(OFFSET('11. SEGUIMIENTO 2026'!$P$14,INT((ROW()-13)/2),0)),"",OFFSET('11. SEGUIMIENTO 2026'!$P$14,INT((ROW()-13)/2),0)),IF(ISBLANK(OFFSET('9. METAS'!$T$20,INT((ROW()-14)/2),0)),"",OFFSET('9. METAS'!$T$20,INT((ROW()-14)/2),0)))</f>
        <v/>
      </c>
      <c r="M362" s="197" t="str">
        <f ca="1">IF(MOD(ROW()-13,2)=0,IF(ISBLANK(OFFSET('11. SEGUIMIENTO 2026'!$Q$14,INT((ROW()-13)/2),0)),"",OFFSET('11. SEGUIMIENTO 2026'!$Q$14,INT((ROW()-13)/2),0)),IF(ISBLANK(OFFSET('9. METAS'!$U$20,INT((ROW()-14)/2),0)),"",OFFSET('9. METAS'!$U$20,INT((ROW()-14)/2),0)))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METAS'!$L$20,INT((ROW()-13)/2),0)),"",OFFSET('9. METAS'!$L$20,INT((ROW()-13)/2),0))</f>
        <v/>
      </c>
      <c r="I363" s="763"/>
      <c r="J363" s="195" t="str">
        <f ca="1">IF(MOD(ROW()-13,2)=0,IF(ISBLANK(OFFSET('11. SEGUIMIENTO 2026'!$N$14,INT((ROW()-13)/2),0)),"",OFFSET('11. SEGUIMIENTO 2026'!$N$14,INT((ROW()-13)/2),0)),IF(ISBLANK(OFFSET('9. METAS'!$R$20,INT((ROW()-14)/2),0)),"",OFFSET('9. METAS'!$R$20,INT((ROW()-14)/2),0)))</f>
        <v/>
      </c>
      <c r="K363" s="196" t="str">
        <f ca="1">IF(MOD(ROW()-13,2)=0,IF(ISBLANK(OFFSET('11. SEGUIMIENTO 2026'!$O$14,INT((ROW()-13)/2),0)),"",OFFSET('11. SEGUIMIENTO 2026'!$O$14,INT((ROW()-13)/2),0)),IF(ISBLANK(OFFSET('9. METAS'!$S$20,INT((ROW()-14)/2),0)),"",OFFSET('9. METAS'!$S$20,INT((ROW()-14)/2),0)))</f>
        <v/>
      </c>
      <c r="L363" s="196" t="str">
        <f ca="1">IF(MOD(ROW()-13,2)=0,IF(ISBLANK(OFFSET('11. SEGUIMIENTO 2026'!$P$14,INT((ROW()-13)/2),0)),"",OFFSET('11. SEGUIMIENTO 2026'!$P$14,INT((ROW()-13)/2),0)),IF(ISBLANK(OFFSET('9. METAS'!$T$20,INT((ROW()-14)/2),0)),"",OFFSET('9. METAS'!$T$20,INT((ROW()-14)/2),0)))</f>
        <v/>
      </c>
      <c r="M363" s="197" t="str">
        <f ca="1">IF(MOD(ROW()-13,2)=0,IF(ISBLANK(OFFSET('11. SEGUIMIENTO 2026'!$Q$14,INT((ROW()-13)/2),0)),"",OFFSET('11. SEGUIMIENTO 2026'!$Q$14,INT((ROW()-13)/2),0)),IF(ISBLANK(OFFSET('9. METAS'!$U$20,INT((ROW()-14)/2),0)),"",OFFSET('9. METAS'!$U$20,INT((ROW()-14)/2),0)))</f>
        <v/>
      </c>
      <c r="N363" s="769" t="str">
        <f ca="1">IFERROR(J363/J364,"ND")</f>
        <v>ND</v>
      </c>
      <c r="O363" s="771" t="str">
        <f ca="1">IFERROR(((J363+K363+L363+M363)/H363),"ND")</f>
        <v>ND</v>
      </c>
      <c r="P363" s="775"/>
    </row>
    <row r="364" spans="3:16">
      <c r="C364" s="747"/>
      <c r="D364" s="749"/>
      <c r="E364" s="749"/>
      <c r="F364" s="751"/>
      <c r="G364" s="753"/>
      <c r="H364" s="760"/>
      <c r="I364" s="764"/>
      <c r="J364" s="195" t="str">
        <f ca="1">IF(MOD(ROW()-13,2)=0,IF(ISBLANK(OFFSET('11. SEGUIMIENTO 2026'!$N$14,INT((ROW()-13)/2),0)),"",OFFSET('11. SEGUIMIENTO 2026'!$N$14,INT((ROW()-13)/2),0)),IF(ISBLANK(OFFSET('9. METAS'!$R$20,INT((ROW()-14)/2),0)),"",OFFSET('9. METAS'!$R$20,INT((ROW()-14)/2),0)))</f>
        <v/>
      </c>
      <c r="K364" s="196" t="str">
        <f ca="1">IF(MOD(ROW()-13,2)=0,IF(ISBLANK(OFFSET('11. SEGUIMIENTO 2026'!$O$14,INT((ROW()-13)/2),0)),"",OFFSET('11. SEGUIMIENTO 2026'!$O$14,INT((ROW()-13)/2),0)),IF(ISBLANK(OFFSET('9. METAS'!$S$20,INT((ROW()-14)/2),0)),"",OFFSET('9. METAS'!$S$20,INT((ROW()-14)/2),0)))</f>
        <v/>
      </c>
      <c r="L364" s="196" t="str">
        <f ca="1">IF(MOD(ROW()-13,2)=0,IF(ISBLANK(OFFSET('11. SEGUIMIENTO 2026'!$P$14,INT((ROW()-13)/2),0)),"",OFFSET('11. SEGUIMIENTO 2026'!$P$14,INT((ROW()-13)/2),0)),IF(ISBLANK(OFFSET('9. METAS'!$T$20,INT((ROW()-14)/2),0)),"",OFFSET('9. METAS'!$T$20,INT((ROW()-14)/2),0)))</f>
        <v/>
      </c>
      <c r="M364" s="197" t="str">
        <f ca="1">IF(MOD(ROW()-13,2)=0,IF(ISBLANK(OFFSET('11. SEGUIMIENTO 2026'!$Q$14,INT((ROW()-13)/2),0)),"",OFFSET('11. SEGUIMIENTO 2026'!$Q$14,INT((ROW()-13)/2),0)),IF(ISBLANK(OFFSET('9. METAS'!$U$20,INT((ROW()-14)/2),0)),"",OFFSET('9. METAS'!$U$20,INT((ROW()-14)/2),0)))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METAS'!$L$20,INT((ROW()-13)/2),0)),"",OFFSET('9. METAS'!$L$20,INT((ROW()-13)/2),0))</f>
        <v/>
      </c>
      <c r="I365" s="763"/>
      <c r="J365" s="195" t="str">
        <f ca="1">IF(MOD(ROW()-13,2)=0,IF(ISBLANK(OFFSET('11. SEGUIMIENTO 2026'!$N$14,INT((ROW()-13)/2),0)),"",OFFSET('11. SEGUIMIENTO 2026'!$N$14,INT((ROW()-13)/2),0)),IF(ISBLANK(OFFSET('9. METAS'!$R$20,INT((ROW()-14)/2),0)),"",OFFSET('9. METAS'!$R$20,INT((ROW()-14)/2),0)))</f>
        <v/>
      </c>
      <c r="K365" s="196" t="str">
        <f ca="1">IF(MOD(ROW()-13,2)=0,IF(ISBLANK(OFFSET('11. SEGUIMIENTO 2026'!$O$14,INT((ROW()-13)/2),0)),"",OFFSET('11. SEGUIMIENTO 2026'!$O$14,INT((ROW()-13)/2),0)),IF(ISBLANK(OFFSET('9. METAS'!$S$20,INT((ROW()-14)/2),0)),"",OFFSET('9. METAS'!$S$20,INT((ROW()-14)/2),0)))</f>
        <v/>
      </c>
      <c r="L365" s="196" t="str">
        <f ca="1">IF(MOD(ROW()-13,2)=0,IF(ISBLANK(OFFSET('11. SEGUIMIENTO 2026'!$P$14,INT((ROW()-13)/2),0)),"",OFFSET('11. SEGUIMIENTO 2026'!$P$14,INT((ROW()-13)/2),0)),IF(ISBLANK(OFFSET('9. METAS'!$T$20,INT((ROW()-14)/2),0)),"",OFFSET('9. METAS'!$T$20,INT((ROW()-14)/2),0)))</f>
        <v/>
      </c>
      <c r="M365" s="197" t="str">
        <f ca="1">IF(MOD(ROW()-13,2)=0,IF(ISBLANK(OFFSET('11. SEGUIMIENTO 2026'!$Q$14,INT((ROW()-13)/2),0)),"",OFFSET('11. SEGUIMIENTO 2026'!$Q$14,INT((ROW()-13)/2),0)),IF(ISBLANK(OFFSET('9. METAS'!$U$20,INT((ROW()-14)/2),0)),"",OFFSET('9. METAS'!$U$20,INT((ROW()-14)/2),0)))</f>
        <v/>
      </c>
      <c r="N365" s="769" t="str">
        <f ca="1">IFERROR(J365/J366,"ND")</f>
        <v>ND</v>
      </c>
      <c r="O365" s="771" t="str">
        <f ca="1">IFERROR(((J365+K365+L365+M365)/H365),"ND")</f>
        <v>ND</v>
      </c>
      <c r="P365" s="775"/>
    </row>
    <row r="366" spans="3:16">
      <c r="C366" s="747"/>
      <c r="D366" s="749"/>
      <c r="E366" s="749"/>
      <c r="F366" s="751"/>
      <c r="G366" s="753"/>
      <c r="H366" s="760"/>
      <c r="I366" s="764"/>
      <c r="J366" s="195" t="str">
        <f ca="1">IF(MOD(ROW()-13,2)=0,IF(ISBLANK(OFFSET('11. SEGUIMIENTO 2026'!$N$14,INT((ROW()-13)/2),0)),"",OFFSET('11. SEGUIMIENTO 2026'!$N$14,INT((ROW()-13)/2),0)),IF(ISBLANK(OFFSET('9. METAS'!$R$20,INT((ROW()-14)/2),0)),"",OFFSET('9. METAS'!$R$20,INT((ROW()-14)/2),0)))</f>
        <v/>
      </c>
      <c r="K366" s="196" t="str">
        <f ca="1">IF(MOD(ROW()-13,2)=0,IF(ISBLANK(OFFSET('11. SEGUIMIENTO 2026'!$O$14,INT((ROW()-13)/2),0)),"",OFFSET('11. SEGUIMIENTO 2026'!$O$14,INT((ROW()-13)/2),0)),IF(ISBLANK(OFFSET('9. METAS'!$S$20,INT((ROW()-14)/2),0)),"",OFFSET('9. METAS'!$S$20,INT((ROW()-14)/2),0)))</f>
        <v/>
      </c>
      <c r="L366" s="196" t="str">
        <f ca="1">IF(MOD(ROW()-13,2)=0,IF(ISBLANK(OFFSET('11. SEGUIMIENTO 2026'!$P$14,INT((ROW()-13)/2),0)),"",OFFSET('11. SEGUIMIENTO 2026'!$P$14,INT((ROW()-13)/2),0)),IF(ISBLANK(OFFSET('9. METAS'!$T$20,INT((ROW()-14)/2),0)),"",OFFSET('9. METAS'!$T$20,INT((ROW()-14)/2),0)))</f>
        <v/>
      </c>
      <c r="M366" s="197" t="str">
        <f ca="1">IF(MOD(ROW()-13,2)=0,IF(ISBLANK(OFFSET('11. SEGUIMIENTO 2026'!$Q$14,INT((ROW()-13)/2),0)),"",OFFSET('11. SEGUIMIENTO 2026'!$Q$14,INT((ROW()-13)/2),0)),IF(ISBLANK(OFFSET('9. METAS'!$U$20,INT((ROW()-14)/2),0)),"",OFFSET('9. METAS'!$U$20,INT((ROW()-14)/2),0)))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METAS'!$L$20,INT((ROW()-13)/2),0)),"",OFFSET('9. METAS'!$L$20,INT((ROW()-13)/2),0))</f>
        <v/>
      </c>
      <c r="I367" s="763"/>
      <c r="J367" s="195" t="str">
        <f ca="1">IF(MOD(ROW()-13,2)=0,IF(ISBLANK(OFFSET('11. SEGUIMIENTO 2026'!$N$14,INT((ROW()-13)/2),0)),"",OFFSET('11. SEGUIMIENTO 2026'!$N$14,INT((ROW()-13)/2),0)),IF(ISBLANK(OFFSET('9. METAS'!$R$20,INT((ROW()-14)/2),0)),"",OFFSET('9. METAS'!$R$20,INT((ROW()-14)/2),0)))</f>
        <v/>
      </c>
      <c r="K367" s="196" t="str">
        <f ca="1">IF(MOD(ROW()-13,2)=0,IF(ISBLANK(OFFSET('11. SEGUIMIENTO 2026'!$O$14,INT((ROW()-13)/2),0)),"",OFFSET('11. SEGUIMIENTO 2026'!$O$14,INT((ROW()-13)/2),0)),IF(ISBLANK(OFFSET('9. METAS'!$S$20,INT((ROW()-14)/2),0)),"",OFFSET('9. METAS'!$S$20,INT((ROW()-14)/2),0)))</f>
        <v/>
      </c>
      <c r="L367" s="196" t="str">
        <f ca="1">IF(MOD(ROW()-13,2)=0,IF(ISBLANK(OFFSET('11. SEGUIMIENTO 2026'!$P$14,INT((ROW()-13)/2),0)),"",OFFSET('11. SEGUIMIENTO 2026'!$P$14,INT((ROW()-13)/2),0)),IF(ISBLANK(OFFSET('9. METAS'!$T$20,INT((ROW()-14)/2),0)),"",OFFSET('9. METAS'!$T$20,INT((ROW()-14)/2),0)))</f>
        <v/>
      </c>
      <c r="M367" s="197" t="str">
        <f ca="1">IF(MOD(ROW()-13,2)=0,IF(ISBLANK(OFFSET('11. SEGUIMIENTO 2026'!$Q$14,INT((ROW()-13)/2),0)),"",OFFSET('11. SEGUIMIENTO 2026'!$Q$14,INT((ROW()-13)/2),0)),IF(ISBLANK(OFFSET('9. METAS'!$U$20,INT((ROW()-14)/2),0)),"",OFFSET('9. METAS'!$U$20,INT((ROW()-14)/2),0)))</f>
        <v/>
      </c>
      <c r="N367" s="769" t="str">
        <f ca="1">IFERROR(J367/J368,"ND")</f>
        <v>ND</v>
      </c>
      <c r="O367" s="771" t="str">
        <f ca="1">IFERROR(((J367+K367+L367+M367)/H367),"ND")</f>
        <v>ND</v>
      </c>
      <c r="P367" s="775"/>
    </row>
    <row r="368" spans="3:16">
      <c r="C368" s="747"/>
      <c r="D368" s="749"/>
      <c r="E368" s="749"/>
      <c r="F368" s="751"/>
      <c r="G368" s="753"/>
      <c r="H368" s="760"/>
      <c r="I368" s="764"/>
      <c r="J368" s="195" t="str">
        <f ca="1">IF(MOD(ROW()-13,2)=0,IF(ISBLANK(OFFSET('11. SEGUIMIENTO 2026'!$N$14,INT((ROW()-13)/2),0)),"",OFFSET('11. SEGUIMIENTO 2026'!$N$14,INT((ROW()-13)/2),0)),IF(ISBLANK(OFFSET('9. METAS'!$R$20,INT((ROW()-14)/2),0)),"",OFFSET('9. METAS'!$R$20,INT((ROW()-14)/2),0)))</f>
        <v/>
      </c>
      <c r="K368" s="196" t="str">
        <f ca="1">IF(MOD(ROW()-13,2)=0,IF(ISBLANK(OFFSET('11. SEGUIMIENTO 2026'!$O$14,INT((ROW()-13)/2),0)),"",OFFSET('11. SEGUIMIENTO 2026'!$O$14,INT((ROW()-13)/2),0)),IF(ISBLANK(OFFSET('9. METAS'!$S$20,INT((ROW()-14)/2),0)),"",OFFSET('9. METAS'!$S$20,INT((ROW()-14)/2),0)))</f>
        <v/>
      </c>
      <c r="L368" s="196" t="str">
        <f ca="1">IF(MOD(ROW()-13,2)=0,IF(ISBLANK(OFFSET('11. SEGUIMIENTO 2026'!$P$14,INT((ROW()-13)/2),0)),"",OFFSET('11. SEGUIMIENTO 2026'!$P$14,INT((ROW()-13)/2),0)),IF(ISBLANK(OFFSET('9. METAS'!$T$20,INT((ROW()-14)/2),0)),"",OFFSET('9. METAS'!$T$20,INT((ROW()-14)/2),0)))</f>
        <v/>
      </c>
      <c r="M368" s="197" t="str">
        <f ca="1">IF(MOD(ROW()-13,2)=0,IF(ISBLANK(OFFSET('11. SEGUIMIENTO 2026'!$Q$14,INT((ROW()-13)/2),0)),"",OFFSET('11. SEGUIMIENTO 2026'!$Q$14,INT((ROW()-13)/2),0)),IF(ISBLANK(OFFSET('9. METAS'!$U$20,INT((ROW()-14)/2),0)),"",OFFSET('9. METAS'!$U$20,INT((ROW()-14)/2),0)))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METAS'!$L$20,INT((ROW()-13)/2),0)),"",OFFSET('9. METAS'!$L$20,INT((ROW()-13)/2),0))</f>
        <v/>
      </c>
      <c r="I369" s="763"/>
      <c r="J369" s="195" t="str">
        <f ca="1">IF(MOD(ROW()-13,2)=0,IF(ISBLANK(OFFSET('11. SEGUIMIENTO 2026'!$N$14,INT((ROW()-13)/2),0)),"",OFFSET('11. SEGUIMIENTO 2026'!$N$14,INT((ROW()-13)/2),0)),IF(ISBLANK(OFFSET('9. METAS'!$R$20,INT((ROW()-14)/2),0)),"",OFFSET('9. METAS'!$R$20,INT((ROW()-14)/2),0)))</f>
        <v/>
      </c>
      <c r="K369" s="196" t="str">
        <f ca="1">IF(MOD(ROW()-13,2)=0,IF(ISBLANK(OFFSET('11. SEGUIMIENTO 2026'!$O$14,INT((ROW()-13)/2),0)),"",OFFSET('11. SEGUIMIENTO 2026'!$O$14,INT((ROW()-13)/2),0)),IF(ISBLANK(OFFSET('9. METAS'!$S$20,INT((ROW()-14)/2),0)),"",OFFSET('9. METAS'!$S$20,INT((ROW()-14)/2),0)))</f>
        <v/>
      </c>
      <c r="L369" s="196" t="str">
        <f ca="1">IF(MOD(ROW()-13,2)=0,IF(ISBLANK(OFFSET('11. SEGUIMIENTO 2026'!$P$14,INT((ROW()-13)/2),0)),"",OFFSET('11. SEGUIMIENTO 2026'!$P$14,INT((ROW()-13)/2),0)),IF(ISBLANK(OFFSET('9. METAS'!$T$20,INT((ROW()-14)/2),0)),"",OFFSET('9. METAS'!$T$20,INT((ROW()-14)/2),0)))</f>
        <v/>
      </c>
      <c r="M369" s="197" t="str">
        <f ca="1">IF(MOD(ROW()-13,2)=0,IF(ISBLANK(OFFSET('11. SEGUIMIENTO 2026'!$Q$14,INT((ROW()-13)/2),0)),"",OFFSET('11. SEGUIMIENTO 2026'!$Q$14,INT((ROW()-13)/2),0)),IF(ISBLANK(OFFSET('9. METAS'!$U$20,INT((ROW()-14)/2),0)),"",OFFSET('9. METAS'!$U$20,INT((ROW()-14)/2),0)))</f>
        <v/>
      </c>
      <c r="N369" s="769" t="str">
        <f ca="1">IFERROR(J369/J370,"ND")</f>
        <v>ND</v>
      </c>
      <c r="O369" s="771" t="str">
        <f ca="1">IFERROR(((J369+K369+L369+M369)/H369),"ND")</f>
        <v>ND</v>
      </c>
      <c r="P369" s="775"/>
    </row>
    <row r="370" spans="3:16">
      <c r="C370" s="747"/>
      <c r="D370" s="749"/>
      <c r="E370" s="749"/>
      <c r="F370" s="751"/>
      <c r="G370" s="753"/>
      <c r="H370" s="760"/>
      <c r="I370" s="764"/>
      <c r="J370" s="195" t="str">
        <f ca="1">IF(MOD(ROW()-13,2)=0,IF(ISBLANK(OFFSET('11. SEGUIMIENTO 2026'!$N$14,INT((ROW()-13)/2),0)),"",OFFSET('11. SEGUIMIENTO 2026'!$N$14,INT((ROW()-13)/2),0)),IF(ISBLANK(OFFSET('9. METAS'!$R$20,INT((ROW()-14)/2),0)),"",OFFSET('9. METAS'!$R$20,INT((ROW()-14)/2),0)))</f>
        <v/>
      </c>
      <c r="K370" s="196" t="str">
        <f ca="1">IF(MOD(ROW()-13,2)=0,IF(ISBLANK(OFFSET('11. SEGUIMIENTO 2026'!$O$14,INT((ROW()-13)/2),0)),"",OFFSET('11. SEGUIMIENTO 2026'!$O$14,INT((ROW()-13)/2),0)),IF(ISBLANK(OFFSET('9. METAS'!$S$20,INT((ROW()-14)/2),0)),"",OFFSET('9. METAS'!$S$20,INT((ROW()-14)/2),0)))</f>
        <v/>
      </c>
      <c r="L370" s="196" t="str">
        <f ca="1">IF(MOD(ROW()-13,2)=0,IF(ISBLANK(OFFSET('11. SEGUIMIENTO 2026'!$P$14,INT((ROW()-13)/2),0)),"",OFFSET('11. SEGUIMIENTO 2026'!$P$14,INT((ROW()-13)/2),0)),IF(ISBLANK(OFFSET('9. METAS'!$T$20,INT((ROW()-14)/2),0)),"",OFFSET('9. METAS'!$T$20,INT((ROW()-14)/2),0)))</f>
        <v/>
      </c>
      <c r="M370" s="197" t="str">
        <f ca="1">IF(MOD(ROW()-13,2)=0,IF(ISBLANK(OFFSET('11. SEGUIMIENTO 2026'!$Q$14,INT((ROW()-13)/2),0)),"",OFFSET('11. SEGUIMIENTO 2026'!$Q$14,INT((ROW()-13)/2),0)),IF(ISBLANK(OFFSET('9. METAS'!$U$20,INT((ROW()-14)/2),0)),"",OFFSET('9. METAS'!$U$20,INT((ROW()-14)/2),0)))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METAS'!$L$20,INT((ROW()-13)/2),0)),"",OFFSET('9. METAS'!$L$20,INT((ROW()-13)/2),0))</f>
        <v/>
      </c>
      <c r="I371" s="763"/>
      <c r="J371" s="195" t="str">
        <f ca="1">IF(MOD(ROW()-13,2)=0,IF(ISBLANK(OFFSET('11. SEGUIMIENTO 2026'!$N$14,INT((ROW()-13)/2),0)),"",OFFSET('11. SEGUIMIENTO 2026'!$N$14,INT((ROW()-13)/2),0)),IF(ISBLANK(OFFSET('9. METAS'!$R$20,INT((ROW()-14)/2),0)),"",OFFSET('9. METAS'!$R$20,INT((ROW()-14)/2),0)))</f>
        <v/>
      </c>
      <c r="K371" s="196" t="str">
        <f ca="1">IF(MOD(ROW()-13,2)=0,IF(ISBLANK(OFFSET('11. SEGUIMIENTO 2026'!$O$14,INT((ROW()-13)/2),0)),"",OFFSET('11. SEGUIMIENTO 2026'!$O$14,INT((ROW()-13)/2),0)),IF(ISBLANK(OFFSET('9. METAS'!$S$20,INT((ROW()-14)/2),0)),"",OFFSET('9. METAS'!$S$20,INT((ROW()-14)/2),0)))</f>
        <v/>
      </c>
      <c r="L371" s="196" t="str">
        <f ca="1">IF(MOD(ROW()-13,2)=0,IF(ISBLANK(OFFSET('11. SEGUIMIENTO 2026'!$P$14,INT((ROW()-13)/2),0)),"",OFFSET('11. SEGUIMIENTO 2026'!$P$14,INT((ROW()-13)/2),0)),IF(ISBLANK(OFFSET('9. METAS'!$T$20,INT((ROW()-14)/2),0)),"",OFFSET('9. METAS'!$T$20,INT((ROW()-14)/2),0)))</f>
        <v/>
      </c>
      <c r="M371" s="197" t="str">
        <f ca="1">IF(MOD(ROW()-13,2)=0,IF(ISBLANK(OFFSET('11. SEGUIMIENTO 2026'!$Q$14,INT((ROW()-13)/2),0)),"",OFFSET('11. SEGUIMIENTO 2026'!$Q$14,INT((ROW()-13)/2),0)),IF(ISBLANK(OFFSET('9. METAS'!$U$20,INT((ROW()-14)/2),0)),"",OFFSET('9. METAS'!$U$20,INT((ROW()-14)/2),0)))</f>
        <v/>
      </c>
      <c r="N371" s="769" t="str">
        <f ca="1">IFERROR(J371/J372,"ND")</f>
        <v>ND</v>
      </c>
      <c r="O371" s="771" t="str">
        <f ca="1">IFERROR(((J371+K371+L371+M371)/H371),"ND")</f>
        <v>ND</v>
      </c>
      <c r="P371" s="775"/>
    </row>
    <row r="372" spans="3:16">
      <c r="C372" s="747"/>
      <c r="D372" s="749"/>
      <c r="E372" s="749"/>
      <c r="F372" s="751"/>
      <c r="G372" s="753"/>
      <c r="H372" s="760"/>
      <c r="I372" s="764"/>
      <c r="J372" s="195" t="str">
        <f ca="1">IF(MOD(ROW()-13,2)=0,IF(ISBLANK(OFFSET('11. SEGUIMIENTO 2026'!$N$14,INT((ROW()-13)/2),0)),"",OFFSET('11. SEGUIMIENTO 2026'!$N$14,INT((ROW()-13)/2),0)),IF(ISBLANK(OFFSET('9. METAS'!$R$20,INT((ROW()-14)/2),0)),"",OFFSET('9. METAS'!$R$20,INT((ROW()-14)/2),0)))</f>
        <v/>
      </c>
      <c r="K372" s="196" t="str">
        <f ca="1">IF(MOD(ROW()-13,2)=0,IF(ISBLANK(OFFSET('11. SEGUIMIENTO 2026'!$O$14,INT((ROW()-13)/2),0)),"",OFFSET('11. SEGUIMIENTO 2026'!$O$14,INT((ROW()-13)/2),0)),IF(ISBLANK(OFFSET('9. METAS'!$S$20,INT((ROW()-14)/2),0)),"",OFFSET('9. METAS'!$S$20,INT((ROW()-14)/2),0)))</f>
        <v/>
      </c>
      <c r="L372" s="196" t="str">
        <f ca="1">IF(MOD(ROW()-13,2)=0,IF(ISBLANK(OFFSET('11. SEGUIMIENTO 2026'!$P$14,INT((ROW()-13)/2),0)),"",OFFSET('11. SEGUIMIENTO 2026'!$P$14,INT((ROW()-13)/2),0)),IF(ISBLANK(OFFSET('9. METAS'!$T$20,INT((ROW()-14)/2),0)),"",OFFSET('9. METAS'!$T$20,INT((ROW()-14)/2),0)))</f>
        <v/>
      </c>
      <c r="M372" s="197" t="str">
        <f ca="1">IF(MOD(ROW()-13,2)=0,IF(ISBLANK(OFFSET('11. SEGUIMIENTO 2026'!$Q$14,INT((ROW()-13)/2),0)),"",OFFSET('11. SEGUIMIENTO 2026'!$Q$14,INT((ROW()-13)/2),0)),IF(ISBLANK(OFFSET('9. METAS'!$U$20,INT((ROW()-14)/2),0)),"",OFFSET('9. METAS'!$U$20,INT((ROW()-14)/2),0)))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METAS'!$L$20,INT((ROW()-13)/2),0)),"",OFFSET('9. METAS'!$L$20,INT((ROW()-13)/2),0))</f>
        <v/>
      </c>
      <c r="I373" s="763"/>
      <c r="J373" s="195" t="str">
        <f ca="1">IF(MOD(ROW()-13,2)=0,IF(ISBLANK(OFFSET('11. SEGUIMIENTO 2026'!$N$14,INT((ROW()-13)/2),0)),"",OFFSET('11. SEGUIMIENTO 2026'!$N$14,INT((ROW()-13)/2),0)),IF(ISBLANK(OFFSET('9. METAS'!$R$20,INT((ROW()-14)/2),0)),"",OFFSET('9. METAS'!$R$20,INT((ROW()-14)/2),0)))</f>
        <v/>
      </c>
      <c r="K373" s="196" t="str">
        <f ca="1">IF(MOD(ROW()-13,2)=0,IF(ISBLANK(OFFSET('11. SEGUIMIENTO 2026'!$O$14,INT((ROW()-13)/2),0)),"",OFFSET('11. SEGUIMIENTO 2026'!$O$14,INT((ROW()-13)/2),0)),IF(ISBLANK(OFFSET('9. METAS'!$S$20,INT((ROW()-14)/2),0)),"",OFFSET('9. METAS'!$S$20,INT((ROW()-14)/2),0)))</f>
        <v/>
      </c>
      <c r="L373" s="196" t="str">
        <f ca="1">IF(MOD(ROW()-13,2)=0,IF(ISBLANK(OFFSET('11. SEGUIMIENTO 2026'!$P$14,INT((ROW()-13)/2),0)),"",OFFSET('11. SEGUIMIENTO 2026'!$P$14,INT((ROW()-13)/2),0)),IF(ISBLANK(OFFSET('9. METAS'!$T$20,INT((ROW()-14)/2),0)),"",OFFSET('9. METAS'!$T$20,INT((ROW()-14)/2),0)))</f>
        <v/>
      </c>
      <c r="M373" s="197" t="str">
        <f ca="1">IF(MOD(ROW()-13,2)=0,IF(ISBLANK(OFFSET('11. SEGUIMIENTO 2026'!$Q$14,INT((ROW()-13)/2),0)),"",OFFSET('11. SEGUIMIENTO 2026'!$Q$14,INT((ROW()-13)/2),0)),IF(ISBLANK(OFFSET('9. METAS'!$U$20,INT((ROW()-14)/2),0)),"",OFFSET('9. METAS'!$U$20,INT((ROW()-14)/2),0)))</f>
        <v/>
      </c>
      <c r="N373" s="769" t="str">
        <f ca="1">IFERROR(J373/J374,"ND")</f>
        <v>ND</v>
      </c>
      <c r="O373" s="771" t="str">
        <f ca="1">IFERROR(((J373+K373+L373+M373)/H373),"ND")</f>
        <v>ND</v>
      </c>
      <c r="P373" s="775"/>
    </row>
    <row r="374" spans="3:16">
      <c r="C374" s="747"/>
      <c r="D374" s="749"/>
      <c r="E374" s="749"/>
      <c r="F374" s="751"/>
      <c r="G374" s="753"/>
      <c r="H374" s="760"/>
      <c r="I374" s="764"/>
      <c r="J374" s="195" t="str">
        <f ca="1">IF(MOD(ROW()-13,2)=0,IF(ISBLANK(OFFSET('11. SEGUIMIENTO 2026'!$N$14,INT((ROW()-13)/2),0)),"",OFFSET('11. SEGUIMIENTO 2026'!$N$14,INT((ROW()-13)/2),0)),IF(ISBLANK(OFFSET('9. METAS'!$R$20,INT((ROW()-14)/2),0)),"",OFFSET('9. METAS'!$R$20,INT((ROW()-14)/2),0)))</f>
        <v/>
      </c>
      <c r="K374" s="196" t="str">
        <f ca="1">IF(MOD(ROW()-13,2)=0,IF(ISBLANK(OFFSET('11. SEGUIMIENTO 2026'!$O$14,INT((ROW()-13)/2),0)),"",OFFSET('11. SEGUIMIENTO 2026'!$O$14,INT((ROW()-13)/2),0)),IF(ISBLANK(OFFSET('9. METAS'!$S$20,INT((ROW()-14)/2),0)),"",OFFSET('9. METAS'!$S$20,INT((ROW()-14)/2),0)))</f>
        <v/>
      </c>
      <c r="L374" s="196" t="str">
        <f ca="1">IF(MOD(ROW()-13,2)=0,IF(ISBLANK(OFFSET('11. SEGUIMIENTO 2026'!$P$14,INT((ROW()-13)/2),0)),"",OFFSET('11. SEGUIMIENTO 2026'!$P$14,INT((ROW()-13)/2),0)),IF(ISBLANK(OFFSET('9. METAS'!$T$20,INT((ROW()-14)/2),0)),"",OFFSET('9. METAS'!$T$20,INT((ROW()-14)/2),0)))</f>
        <v/>
      </c>
      <c r="M374" s="197" t="str">
        <f ca="1">IF(MOD(ROW()-13,2)=0,IF(ISBLANK(OFFSET('11. SEGUIMIENTO 2026'!$Q$14,INT((ROW()-13)/2),0)),"",OFFSET('11. SEGUIMIENTO 2026'!$Q$14,INT((ROW()-13)/2),0)),IF(ISBLANK(OFFSET('9. METAS'!$U$20,INT((ROW()-14)/2),0)),"",OFFSET('9. METAS'!$U$20,INT((ROW()-14)/2),0)))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METAS'!$L$20,INT((ROW()-13)/2),0)),"",OFFSET('9. METAS'!$L$20,INT((ROW()-13)/2),0))</f>
        <v/>
      </c>
      <c r="I375" s="763"/>
      <c r="J375" s="195" t="str">
        <f ca="1">IF(MOD(ROW()-13,2)=0,IF(ISBLANK(OFFSET('11. SEGUIMIENTO 2026'!$N$14,INT((ROW()-13)/2),0)),"",OFFSET('11. SEGUIMIENTO 2026'!$N$14,INT((ROW()-13)/2),0)),IF(ISBLANK(OFFSET('9. METAS'!$R$20,INT((ROW()-14)/2),0)),"",OFFSET('9. METAS'!$R$20,INT((ROW()-14)/2),0)))</f>
        <v/>
      </c>
      <c r="K375" s="196" t="str">
        <f ca="1">IF(MOD(ROW()-13,2)=0,IF(ISBLANK(OFFSET('11. SEGUIMIENTO 2026'!$O$14,INT((ROW()-13)/2),0)),"",OFFSET('11. SEGUIMIENTO 2026'!$O$14,INT((ROW()-13)/2),0)),IF(ISBLANK(OFFSET('9. METAS'!$S$20,INT((ROW()-14)/2),0)),"",OFFSET('9. METAS'!$S$20,INT((ROW()-14)/2),0)))</f>
        <v/>
      </c>
      <c r="L375" s="196" t="str">
        <f ca="1">IF(MOD(ROW()-13,2)=0,IF(ISBLANK(OFFSET('11. SEGUIMIENTO 2026'!$P$14,INT((ROW()-13)/2),0)),"",OFFSET('11. SEGUIMIENTO 2026'!$P$14,INT((ROW()-13)/2),0)),IF(ISBLANK(OFFSET('9. METAS'!$T$20,INT((ROW()-14)/2),0)),"",OFFSET('9. METAS'!$T$20,INT((ROW()-14)/2),0)))</f>
        <v/>
      </c>
      <c r="M375" s="197" t="str">
        <f ca="1">IF(MOD(ROW()-13,2)=0,IF(ISBLANK(OFFSET('11. SEGUIMIENTO 2026'!$Q$14,INT((ROW()-13)/2),0)),"",OFFSET('11. SEGUIMIENTO 2026'!$Q$14,INT((ROW()-13)/2),0)),IF(ISBLANK(OFFSET('9. METAS'!$U$20,INT((ROW()-14)/2),0)),"",OFFSET('9. METAS'!$U$20,INT((ROW()-14)/2),0)))</f>
        <v/>
      </c>
      <c r="N375" s="769" t="str">
        <f ca="1">IFERROR(J375/J376,"ND")</f>
        <v>ND</v>
      </c>
      <c r="O375" s="771" t="str">
        <f ca="1">IFERROR(((J375+K375+L375+M375)/H375),"ND")</f>
        <v>ND</v>
      </c>
      <c r="P375" s="775"/>
    </row>
    <row r="376" spans="3:16">
      <c r="C376" s="747"/>
      <c r="D376" s="749"/>
      <c r="E376" s="749"/>
      <c r="F376" s="751"/>
      <c r="G376" s="753"/>
      <c r="H376" s="760"/>
      <c r="I376" s="764"/>
      <c r="J376" s="195" t="str">
        <f ca="1">IF(MOD(ROW()-13,2)=0,IF(ISBLANK(OFFSET('11. SEGUIMIENTO 2026'!$N$14,INT((ROW()-13)/2),0)),"",OFFSET('11. SEGUIMIENTO 2026'!$N$14,INT((ROW()-13)/2),0)),IF(ISBLANK(OFFSET('9. METAS'!$R$20,INT((ROW()-14)/2),0)),"",OFFSET('9. METAS'!$R$20,INT((ROW()-14)/2),0)))</f>
        <v/>
      </c>
      <c r="K376" s="196" t="str">
        <f ca="1">IF(MOD(ROW()-13,2)=0,IF(ISBLANK(OFFSET('11. SEGUIMIENTO 2026'!$O$14,INT((ROW()-13)/2),0)),"",OFFSET('11. SEGUIMIENTO 2026'!$O$14,INT((ROW()-13)/2),0)),IF(ISBLANK(OFFSET('9. METAS'!$S$20,INT((ROW()-14)/2),0)),"",OFFSET('9. METAS'!$S$20,INT((ROW()-14)/2),0)))</f>
        <v/>
      </c>
      <c r="L376" s="196" t="str">
        <f ca="1">IF(MOD(ROW()-13,2)=0,IF(ISBLANK(OFFSET('11. SEGUIMIENTO 2026'!$P$14,INT((ROW()-13)/2),0)),"",OFFSET('11. SEGUIMIENTO 2026'!$P$14,INT((ROW()-13)/2),0)),IF(ISBLANK(OFFSET('9. METAS'!$T$20,INT((ROW()-14)/2),0)),"",OFFSET('9. METAS'!$T$20,INT((ROW()-14)/2),0)))</f>
        <v/>
      </c>
      <c r="M376" s="197" t="str">
        <f ca="1">IF(MOD(ROW()-13,2)=0,IF(ISBLANK(OFFSET('11. SEGUIMIENTO 2026'!$Q$14,INT((ROW()-13)/2),0)),"",OFFSET('11. SEGUIMIENTO 2026'!$Q$14,INT((ROW()-13)/2),0)),IF(ISBLANK(OFFSET('9. METAS'!$U$20,INT((ROW()-14)/2),0)),"",OFFSET('9. METAS'!$U$20,INT((ROW()-14)/2),0)))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METAS'!$L$20,INT((ROW()-13)/2),0)),"",OFFSET('9. METAS'!$L$20,INT((ROW()-13)/2),0))</f>
        <v/>
      </c>
      <c r="I377" s="763"/>
      <c r="J377" s="195" t="str">
        <f ca="1">IF(MOD(ROW()-13,2)=0,IF(ISBLANK(OFFSET('11. SEGUIMIENTO 2026'!$N$14,INT((ROW()-13)/2),0)),"",OFFSET('11. SEGUIMIENTO 2026'!$N$14,INT((ROW()-13)/2),0)),IF(ISBLANK(OFFSET('9. METAS'!$R$20,INT((ROW()-14)/2),0)),"",OFFSET('9. METAS'!$R$20,INT((ROW()-14)/2),0)))</f>
        <v/>
      </c>
      <c r="K377" s="196" t="str">
        <f ca="1">IF(MOD(ROW()-13,2)=0,IF(ISBLANK(OFFSET('11. SEGUIMIENTO 2026'!$O$14,INT((ROW()-13)/2),0)),"",OFFSET('11. SEGUIMIENTO 2026'!$O$14,INT((ROW()-13)/2),0)),IF(ISBLANK(OFFSET('9. METAS'!$S$20,INT((ROW()-14)/2),0)),"",OFFSET('9. METAS'!$S$20,INT((ROW()-14)/2),0)))</f>
        <v/>
      </c>
      <c r="L377" s="196" t="str">
        <f ca="1">IF(MOD(ROW()-13,2)=0,IF(ISBLANK(OFFSET('11. SEGUIMIENTO 2026'!$P$14,INT((ROW()-13)/2),0)),"",OFFSET('11. SEGUIMIENTO 2026'!$P$14,INT((ROW()-13)/2),0)),IF(ISBLANK(OFFSET('9. METAS'!$T$20,INT((ROW()-14)/2),0)),"",OFFSET('9. METAS'!$T$20,INT((ROW()-14)/2),0)))</f>
        <v/>
      </c>
      <c r="M377" s="197" t="str">
        <f ca="1">IF(MOD(ROW()-13,2)=0,IF(ISBLANK(OFFSET('11. SEGUIMIENTO 2026'!$Q$14,INT((ROW()-13)/2),0)),"",OFFSET('11. SEGUIMIENTO 2026'!$Q$14,INT((ROW()-13)/2),0)),IF(ISBLANK(OFFSET('9. METAS'!$U$20,INT((ROW()-14)/2),0)),"",OFFSET('9. METAS'!$U$20,INT((ROW()-14)/2),0)))</f>
        <v/>
      </c>
      <c r="N377" s="769" t="str">
        <f ca="1">IFERROR(J377/J378,"ND")</f>
        <v>ND</v>
      </c>
      <c r="O377" s="771" t="str">
        <f ca="1">IFERROR(((J377+K377+L377+M377)/H377),"ND")</f>
        <v>ND</v>
      </c>
      <c r="P377" s="775"/>
    </row>
    <row r="378" spans="3:16">
      <c r="C378" s="747"/>
      <c r="D378" s="749"/>
      <c r="E378" s="749"/>
      <c r="F378" s="751"/>
      <c r="G378" s="753"/>
      <c r="H378" s="760"/>
      <c r="I378" s="764"/>
      <c r="J378" s="195" t="str">
        <f ca="1">IF(MOD(ROW()-13,2)=0,IF(ISBLANK(OFFSET('11. SEGUIMIENTO 2026'!$N$14,INT((ROW()-13)/2),0)),"",OFFSET('11. SEGUIMIENTO 2026'!$N$14,INT((ROW()-13)/2),0)),IF(ISBLANK(OFFSET('9. METAS'!$R$20,INT((ROW()-14)/2),0)),"",OFFSET('9. METAS'!$R$20,INT((ROW()-14)/2),0)))</f>
        <v/>
      </c>
      <c r="K378" s="196" t="str">
        <f ca="1">IF(MOD(ROW()-13,2)=0,IF(ISBLANK(OFFSET('11. SEGUIMIENTO 2026'!$O$14,INT((ROW()-13)/2),0)),"",OFFSET('11. SEGUIMIENTO 2026'!$O$14,INT((ROW()-13)/2),0)),IF(ISBLANK(OFFSET('9. METAS'!$S$20,INT((ROW()-14)/2),0)),"",OFFSET('9. METAS'!$S$20,INT((ROW()-14)/2),0)))</f>
        <v/>
      </c>
      <c r="L378" s="196" t="str">
        <f ca="1">IF(MOD(ROW()-13,2)=0,IF(ISBLANK(OFFSET('11. SEGUIMIENTO 2026'!$P$14,INT((ROW()-13)/2),0)),"",OFFSET('11. SEGUIMIENTO 2026'!$P$14,INT((ROW()-13)/2),0)),IF(ISBLANK(OFFSET('9. METAS'!$T$20,INT((ROW()-14)/2),0)),"",OFFSET('9. METAS'!$T$20,INT((ROW()-14)/2),0)))</f>
        <v/>
      </c>
      <c r="M378" s="197" t="str">
        <f ca="1">IF(MOD(ROW()-13,2)=0,IF(ISBLANK(OFFSET('11. SEGUIMIENTO 2026'!$Q$14,INT((ROW()-13)/2),0)),"",OFFSET('11. SEGUIMIENTO 2026'!$Q$14,INT((ROW()-13)/2),0)),IF(ISBLANK(OFFSET('9. METAS'!$U$20,INT((ROW()-14)/2),0)),"",OFFSET('9. METAS'!$U$20,INT((ROW()-14)/2),0)))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METAS'!$L$20,INT((ROW()-13)/2),0)),"",OFFSET('9. METAS'!$L$20,INT((ROW()-13)/2),0))</f>
        <v/>
      </c>
      <c r="I379" s="763"/>
      <c r="J379" s="195" t="str">
        <f ca="1">IF(MOD(ROW()-13,2)=0,IF(ISBLANK(OFFSET('11. SEGUIMIENTO 2026'!$N$14,INT((ROW()-13)/2),0)),"",OFFSET('11. SEGUIMIENTO 2026'!$N$14,INT((ROW()-13)/2),0)),IF(ISBLANK(OFFSET('9. METAS'!$R$20,INT((ROW()-14)/2),0)),"",OFFSET('9. METAS'!$R$20,INT((ROW()-14)/2),0)))</f>
        <v/>
      </c>
      <c r="K379" s="196" t="str">
        <f ca="1">IF(MOD(ROW()-13,2)=0,IF(ISBLANK(OFFSET('11. SEGUIMIENTO 2026'!$O$14,INT((ROW()-13)/2),0)),"",OFFSET('11. SEGUIMIENTO 2026'!$O$14,INT((ROW()-13)/2),0)),IF(ISBLANK(OFFSET('9. METAS'!$S$20,INT((ROW()-14)/2),0)),"",OFFSET('9. METAS'!$S$20,INT((ROW()-14)/2),0)))</f>
        <v/>
      </c>
      <c r="L379" s="196" t="str">
        <f ca="1">IF(MOD(ROW()-13,2)=0,IF(ISBLANK(OFFSET('11. SEGUIMIENTO 2026'!$P$14,INT((ROW()-13)/2),0)),"",OFFSET('11. SEGUIMIENTO 2026'!$P$14,INT((ROW()-13)/2),0)),IF(ISBLANK(OFFSET('9. METAS'!$T$20,INT((ROW()-14)/2),0)),"",OFFSET('9. METAS'!$T$20,INT((ROW()-14)/2),0)))</f>
        <v/>
      </c>
      <c r="M379" s="197" t="str">
        <f ca="1">IF(MOD(ROW()-13,2)=0,IF(ISBLANK(OFFSET('11. SEGUIMIENTO 2026'!$Q$14,INT((ROW()-13)/2),0)),"",OFFSET('11. SEGUIMIENTO 2026'!$Q$14,INT((ROW()-13)/2),0)),IF(ISBLANK(OFFSET('9. METAS'!$U$20,INT((ROW()-14)/2),0)),"",OFFSET('9. METAS'!$U$20,INT((ROW()-14)/2),0)))</f>
        <v/>
      </c>
      <c r="N379" s="769" t="str">
        <f ca="1">IFERROR(J379/J380,"ND")</f>
        <v>ND</v>
      </c>
      <c r="O379" s="771" t="str">
        <f ca="1">IFERROR(((J379+K379+L379+M379)/H379),"ND")</f>
        <v>ND</v>
      </c>
      <c r="P379" s="775"/>
    </row>
    <row r="380" spans="3:16">
      <c r="C380" s="747"/>
      <c r="D380" s="749"/>
      <c r="E380" s="749"/>
      <c r="F380" s="751"/>
      <c r="G380" s="753"/>
      <c r="H380" s="760"/>
      <c r="I380" s="764"/>
      <c r="J380" s="195" t="str">
        <f ca="1">IF(MOD(ROW()-13,2)=0,IF(ISBLANK(OFFSET('11. SEGUIMIENTO 2026'!$N$14,INT((ROW()-13)/2),0)),"",OFFSET('11. SEGUIMIENTO 2026'!$N$14,INT((ROW()-13)/2),0)),IF(ISBLANK(OFFSET('9. METAS'!$R$20,INT((ROW()-14)/2),0)),"",OFFSET('9. METAS'!$R$20,INT((ROW()-14)/2),0)))</f>
        <v/>
      </c>
      <c r="K380" s="196" t="str">
        <f ca="1">IF(MOD(ROW()-13,2)=0,IF(ISBLANK(OFFSET('11. SEGUIMIENTO 2026'!$O$14,INT((ROW()-13)/2),0)),"",OFFSET('11. SEGUIMIENTO 2026'!$O$14,INT((ROW()-13)/2),0)),IF(ISBLANK(OFFSET('9. METAS'!$S$20,INT((ROW()-14)/2),0)),"",OFFSET('9. METAS'!$S$20,INT((ROW()-14)/2),0)))</f>
        <v/>
      </c>
      <c r="L380" s="196" t="str">
        <f ca="1">IF(MOD(ROW()-13,2)=0,IF(ISBLANK(OFFSET('11. SEGUIMIENTO 2026'!$P$14,INT((ROW()-13)/2),0)),"",OFFSET('11. SEGUIMIENTO 2026'!$P$14,INT((ROW()-13)/2),0)),IF(ISBLANK(OFFSET('9. METAS'!$T$20,INT((ROW()-14)/2),0)),"",OFFSET('9. METAS'!$T$20,INT((ROW()-14)/2),0)))</f>
        <v/>
      </c>
      <c r="M380" s="197" t="str">
        <f ca="1">IF(MOD(ROW()-13,2)=0,IF(ISBLANK(OFFSET('11. SEGUIMIENTO 2026'!$Q$14,INT((ROW()-13)/2),0)),"",OFFSET('11. SEGUIMIENTO 2026'!$Q$14,INT((ROW()-13)/2),0)),IF(ISBLANK(OFFSET('9. METAS'!$U$20,INT((ROW()-14)/2),0)),"",OFFSET('9. METAS'!$U$20,INT((ROW()-14)/2),0)))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METAS'!$L$20,INT((ROW()-13)/2),0)),"",OFFSET('9. METAS'!$L$20,INT((ROW()-13)/2),0))</f>
        <v/>
      </c>
      <c r="I381" s="763"/>
      <c r="J381" s="195" t="str">
        <f ca="1">IF(MOD(ROW()-13,2)=0,IF(ISBLANK(OFFSET('11. SEGUIMIENTO 2026'!$N$14,INT((ROW()-13)/2),0)),"",OFFSET('11. SEGUIMIENTO 2026'!$N$14,INT((ROW()-13)/2),0)),IF(ISBLANK(OFFSET('9. METAS'!$R$20,INT((ROW()-14)/2),0)),"",OFFSET('9. METAS'!$R$20,INT((ROW()-14)/2),0)))</f>
        <v/>
      </c>
      <c r="K381" s="196" t="str">
        <f ca="1">IF(MOD(ROW()-13,2)=0,IF(ISBLANK(OFFSET('11. SEGUIMIENTO 2026'!$O$14,INT((ROW()-13)/2),0)),"",OFFSET('11. SEGUIMIENTO 2026'!$O$14,INT((ROW()-13)/2),0)),IF(ISBLANK(OFFSET('9. METAS'!$S$20,INT((ROW()-14)/2),0)),"",OFFSET('9. METAS'!$S$20,INT((ROW()-14)/2),0)))</f>
        <v/>
      </c>
      <c r="L381" s="196" t="str">
        <f ca="1">IF(MOD(ROW()-13,2)=0,IF(ISBLANK(OFFSET('11. SEGUIMIENTO 2026'!$P$14,INT((ROW()-13)/2),0)),"",OFFSET('11. SEGUIMIENTO 2026'!$P$14,INT((ROW()-13)/2),0)),IF(ISBLANK(OFFSET('9. METAS'!$T$20,INT((ROW()-14)/2),0)),"",OFFSET('9. METAS'!$T$20,INT((ROW()-14)/2),0)))</f>
        <v/>
      </c>
      <c r="M381" s="197" t="str">
        <f ca="1">IF(MOD(ROW()-13,2)=0,IF(ISBLANK(OFFSET('11. SEGUIMIENTO 2026'!$Q$14,INT((ROW()-13)/2),0)),"",OFFSET('11. SEGUIMIENTO 2026'!$Q$14,INT((ROW()-13)/2),0)),IF(ISBLANK(OFFSET('9. METAS'!$U$20,INT((ROW()-14)/2),0)),"",OFFSET('9. METAS'!$U$20,INT((ROW()-14)/2),0)))</f>
        <v/>
      </c>
      <c r="N381" s="769" t="str">
        <f ca="1">IFERROR(J381/J382,"ND")</f>
        <v>ND</v>
      </c>
      <c r="O381" s="771" t="str">
        <f ca="1">IFERROR(((J381+K381+L381+M381)/H381),"ND")</f>
        <v>ND</v>
      </c>
      <c r="P381" s="775"/>
    </row>
    <row r="382" spans="3:16">
      <c r="C382" s="747"/>
      <c r="D382" s="749"/>
      <c r="E382" s="749"/>
      <c r="F382" s="751"/>
      <c r="G382" s="753"/>
      <c r="H382" s="760"/>
      <c r="I382" s="764"/>
      <c r="J382" s="195" t="str">
        <f ca="1">IF(MOD(ROW()-13,2)=0,IF(ISBLANK(OFFSET('11. SEGUIMIENTO 2026'!$N$14,INT((ROW()-13)/2),0)),"",OFFSET('11. SEGUIMIENTO 2026'!$N$14,INT((ROW()-13)/2),0)),IF(ISBLANK(OFFSET('9. METAS'!$R$20,INT((ROW()-14)/2),0)),"",OFFSET('9. METAS'!$R$20,INT((ROW()-14)/2),0)))</f>
        <v/>
      </c>
      <c r="K382" s="196" t="str">
        <f ca="1">IF(MOD(ROW()-13,2)=0,IF(ISBLANK(OFFSET('11. SEGUIMIENTO 2026'!$O$14,INT((ROW()-13)/2),0)),"",OFFSET('11. SEGUIMIENTO 2026'!$O$14,INT((ROW()-13)/2),0)),IF(ISBLANK(OFFSET('9. METAS'!$S$20,INT((ROW()-14)/2),0)),"",OFFSET('9. METAS'!$S$20,INT((ROW()-14)/2),0)))</f>
        <v/>
      </c>
      <c r="L382" s="196" t="str">
        <f ca="1">IF(MOD(ROW()-13,2)=0,IF(ISBLANK(OFFSET('11. SEGUIMIENTO 2026'!$P$14,INT((ROW()-13)/2),0)),"",OFFSET('11. SEGUIMIENTO 2026'!$P$14,INT((ROW()-13)/2),0)),IF(ISBLANK(OFFSET('9. METAS'!$T$20,INT((ROW()-14)/2),0)),"",OFFSET('9. METAS'!$T$20,INT((ROW()-14)/2),0)))</f>
        <v/>
      </c>
      <c r="M382" s="197" t="str">
        <f ca="1">IF(MOD(ROW()-13,2)=0,IF(ISBLANK(OFFSET('11. SEGUIMIENTO 2026'!$Q$14,INT((ROW()-13)/2),0)),"",OFFSET('11. SEGUIMIENTO 2026'!$Q$14,INT((ROW()-13)/2),0)),IF(ISBLANK(OFFSET('9. METAS'!$U$20,INT((ROW()-14)/2),0)),"",OFFSET('9. METAS'!$U$20,INT((ROW()-14)/2),0)))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METAS'!$L$20,INT((ROW()-13)/2),0)),"",OFFSET('9. METAS'!$L$20,INT((ROW()-13)/2),0))</f>
        <v/>
      </c>
      <c r="I383" s="763"/>
      <c r="J383" s="195" t="str">
        <f ca="1">IF(MOD(ROW()-13,2)=0,IF(ISBLANK(OFFSET('11. SEGUIMIENTO 2026'!$N$14,INT((ROW()-13)/2),0)),"",OFFSET('11. SEGUIMIENTO 2026'!$N$14,INT((ROW()-13)/2),0)),IF(ISBLANK(OFFSET('9. METAS'!$R$20,INT((ROW()-14)/2),0)),"",OFFSET('9. METAS'!$R$20,INT((ROW()-14)/2),0)))</f>
        <v/>
      </c>
      <c r="K383" s="196" t="str">
        <f ca="1">IF(MOD(ROW()-13,2)=0,IF(ISBLANK(OFFSET('11. SEGUIMIENTO 2026'!$O$14,INT((ROW()-13)/2),0)),"",OFFSET('11. SEGUIMIENTO 2026'!$O$14,INT((ROW()-13)/2),0)),IF(ISBLANK(OFFSET('9. METAS'!$S$20,INT((ROW()-14)/2),0)),"",OFFSET('9. METAS'!$S$20,INT((ROW()-14)/2),0)))</f>
        <v/>
      </c>
      <c r="L383" s="196" t="str">
        <f ca="1">IF(MOD(ROW()-13,2)=0,IF(ISBLANK(OFFSET('11. SEGUIMIENTO 2026'!$P$14,INT((ROW()-13)/2),0)),"",OFFSET('11. SEGUIMIENTO 2026'!$P$14,INT((ROW()-13)/2),0)),IF(ISBLANK(OFFSET('9. METAS'!$T$20,INT((ROW()-14)/2),0)),"",OFFSET('9. METAS'!$T$20,INT((ROW()-14)/2),0)))</f>
        <v/>
      </c>
      <c r="M383" s="197" t="str">
        <f ca="1">IF(MOD(ROW()-13,2)=0,IF(ISBLANK(OFFSET('11. SEGUIMIENTO 2026'!$Q$14,INT((ROW()-13)/2),0)),"",OFFSET('11. SEGUIMIENTO 2026'!$Q$14,INT((ROW()-13)/2),0)),IF(ISBLANK(OFFSET('9. METAS'!$U$20,INT((ROW()-14)/2),0)),"",OFFSET('9. METAS'!$U$20,INT((ROW()-14)/2),0)))</f>
        <v/>
      </c>
      <c r="N383" s="769" t="str">
        <f ca="1">IFERROR(J383/J384,"ND")</f>
        <v>ND</v>
      </c>
      <c r="O383" s="771" t="str">
        <f ca="1">IFERROR(((J383+K383+L383+M383)/H383),"ND")</f>
        <v>ND</v>
      </c>
      <c r="P383" s="775"/>
    </row>
    <row r="384" spans="3:16">
      <c r="C384" s="747"/>
      <c r="D384" s="749"/>
      <c r="E384" s="749"/>
      <c r="F384" s="751"/>
      <c r="G384" s="753"/>
      <c r="H384" s="760"/>
      <c r="I384" s="764"/>
      <c r="J384" s="195" t="str">
        <f ca="1">IF(MOD(ROW()-13,2)=0,IF(ISBLANK(OFFSET('11. SEGUIMIENTO 2026'!$N$14,INT((ROW()-13)/2),0)),"",OFFSET('11. SEGUIMIENTO 2026'!$N$14,INT((ROW()-13)/2),0)),IF(ISBLANK(OFFSET('9. METAS'!$R$20,INT((ROW()-14)/2),0)),"",OFFSET('9. METAS'!$R$20,INT((ROW()-14)/2),0)))</f>
        <v/>
      </c>
      <c r="K384" s="196" t="str">
        <f ca="1">IF(MOD(ROW()-13,2)=0,IF(ISBLANK(OFFSET('11. SEGUIMIENTO 2026'!$O$14,INT((ROW()-13)/2),0)),"",OFFSET('11. SEGUIMIENTO 2026'!$O$14,INT((ROW()-13)/2),0)),IF(ISBLANK(OFFSET('9. METAS'!$S$20,INT((ROW()-14)/2),0)),"",OFFSET('9. METAS'!$S$20,INT((ROW()-14)/2),0)))</f>
        <v/>
      </c>
      <c r="L384" s="196" t="str">
        <f ca="1">IF(MOD(ROW()-13,2)=0,IF(ISBLANK(OFFSET('11. SEGUIMIENTO 2026'!$P$14,INT((ROW()-13)/2),0)),"",OFFSET('11. SEGUIMIENTO 2026'!$P$14,INT((ROW()-13)/2),0)),IF(ISBLANK(OFFSET('9. METAS'!$T$20,INT((ROW()-14)/2),0)),"",OFFSET('9. METAS'!$T$20,INT((ROW()-14)/2),0)))</f>
        <v/>
      </c>
      <c r="M384" s="197" t="str">
        <f ca="1">IF(MOD(ROW()-13,2)=0,IF(ISBLANK(OFFSET('11. SEGUIMIENTO 2026'!$Q$14,INT((ROW()-13)/2),0)),"",OFFSET('11. SEGUIMIENTO 2026'!$Q$14,INT((ROW()-13)/2),0)),IF(ISBLANK(OFFSET('9. METAS'!$U$20,INT((ROW()-14)/2),0)),"",OFFSET('9. METAS'!$U$20,INT((ROW()-14)/2),0)))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METAS'!$L$20,INT((ROW()-13)/2),0)),"",OFFSET('9. METAS'!$L$20,INT((ROW()-13)/2),0))</f>
        <v/>
      </c>
      <c r="I385" s="763"/>
      <c r="J385" s="195" t="str">
        <f ca="1">IF(MOD(ROW()-13,2)=0,IF(ISBLANK(OFFSET('11. SEGUIMIENTO 2026'!$N$14,INT((ROW()-13)/2),0)),"",OFFSET('11. SEGUIMIENTO 2026'!$N$14,INT((ROW()-13)/2),0)),IF(ISBLANK(OFFSET('9. METAS'!$R$20,INT((ROW()-14)/2),0)),"",OFFSET('9. METAS'!$R$20,INT((ROW()-14)/2),0)))</f>
        <v/>
      </c>
      <c r="K385" s="196" t="str">
        <f ca="1">IF(MOD(ROW()-13,2)=0,IF(ISBLANK(OFFSET('11. SEGUIMIENTO 2026'!$O$14,INT((ROW()-13)/2),0)),"",OFFSET('11. SEGUIMIENTO 2026'!$O$14,INT((ROW()-13)/2),0)),IF(ISBLANK(OFFSET('9. METAS'!$S$20,INT((ROW()-14)/2),0)),"",OFFSET('9. METAS'!$S$20,INT((ROW()-14)/2),0)))</f>
        <v/>
      </c>
      <c r="L385" s="196" t="str">
        <f ca="1">IF(MOD(ROW()-13,2)=0,IF(ISBLANK(OFFSET('11. SEGUIMIENTO 2026'!$P$14,INT((ROW()-13)/2),0)),"",OFFSET('11. SEGUIMIENTO 2026'!$P$14,INT((ROW()-13)/2),0)),IF(ISBLANK(OFFSET('9. METAS'!$T$20,INT((ROW()-14)/2),0)),"",OFFSET('9. METAS'!$T$20,INT((ROW()-14)/2),0)))</f>
        <v/>
      </c>
      <c r="M385" s="197" t="str">
        <f ca="1">IF(MOD(ROW()-13,2)=0,IF(ISBLANK(OFFSET('11. SEGUIMIENTO 2026'!$Q$14,INT((ROW()-13)/2),0)),"",OFFSET('11. SEGUIMIENTO 2026'!$Q$14,INT((ROW()-13)/2),0)),IF(ISBLANK(OFFSET('9. METAS'!$U$20,INT((ROW()-14)/2),0)),"",OFFSET('9. METAS'!$U$20,INT((ROW()-14)/2),0)))</f>
        <v/>
      </c>
      <c r="N385" s="769" t="str">
        <f ca="1">IFERROR(J385/J386,"ND")</f>
        <v>ND</v>
      </c>
      <c r="O385" s="771" t="str">
        <f ca="1">IFERROR(((J385+K385+L385+M385)/H385),"ND")</f>
        <v>ND</v>
      </c>
      <c r="P385" s="775"/>
    </row>
    <row r="386" spans="3:16">
      <c r="C386" s="747"/>
      <c r="D386" s="749"/>
      <c r="E386" s="749"/>
      <c r="F386" s="751"/>
      <c r="G386" s="753"/>
      <c r="H386" s="760"/>
      <c r="I386" s="764"/>
      <c r="J386" s="195" t="str">
        <f ca="1">IF(MOD(ROW()-13,2)=0,IF(ISBLANK(OFFSET('11. SEGUIMIENTO 2026'!$N$14,INT((ROW()-13)/2),0)),"",OFFSET('11. SEGUIMIENTO 2026'!$N$14,INT((ROW()-13)/2),0)),IF(ISBLANK(OFFSET('9. METAS'!$R$20,INT((ROW()-14)/2),0)),"",OFFSET('9. METAS'!$R$20,INT((ROW()-14)/2),0)))</f>
        <v/>
      </c>
      <c r="K386" s="196" t="str">
        <f ca="1">IF(MOD(ROW()-13,2)=0,IF(ISBLANK(OFFSET('11. SEGUIMIENTO 2026'!$O$14,INT((ROW()-13)/2),0)),"",OFFSET('11. SEGUIMIENTO 2026'!$O$14,INT((ROW()-13)/2),0)),IF(ISBLANK(OFFSET('9. METAS'!$S$20,INT((ROW()-14)/2),0)),"",OFFSET('9. METAS'!$S$20,INT((ROW()-14)/2),0)))</f>
        <v/>
      </c>
      <c r="L386" s="196" t="str">
        <f ca="1">IF(MOD(ROW()-13,2)=0,IF(ISBLANK(OFFSET('11. SEGUIMIENTO 2026'!$P$14,INT((ROW()-13)/2),0)),"",OFFSET('11. SEGUIMIENTO 2026'!$P$14,INT((ROW()-13)/2),0)),IF(ISBLANK(OFFSET('9. METAS'!$T$20,INT((ROW()-14)/2),0)),"",OFFSET('9. METAS'!$T$20,INT((ROW()-14)/2),0)))</f>
        <v/>
      </c>
      <c r="M386" s="197" t="str">
        <f ca="1">IF(MOD(ROW()-13,2)=0,IF(ISBLANK(OFFSET('11. SEGUIMIENTO 2026'!$Q$14,INT((ROW()-13)/2),0)),"",OFFSET('11. SEGUIMIENTO 2026'!$Q$14,INT((ROW()-13)/2),0)),IF(ISBLANK(OFFSET('9. METAS'!$U$20,INT((ROW()-14)/2),0)),"",OFFSET('9. METAS'!$U$20,INT((ROW()-14)/2),0)))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METAS'!$L$20,INT((ROW()-13)/2),0)),"",OFFSET('9. METAS'!$L$20,INT((ROW()-13)/2),0))</f>
        <v/>
      </c>
      <c r="I387" s="763"/>
      <c r="J387" s="195" t="str">
        <f ca="1">IF(MOD(ROW()-13,2)=0,IF(ISBLANK(OFFSET('11. SEGUIMIENTO 2026'!$N$14,INT((ROW()-13)/2),0)),"",OFFSET('11. SEGUIMIENTO 2026'!$N$14,INT((ROW()-13)/2),0)),IF(ISBLANK(OFFSET('9. METAS'!$R$20,INT((ROW()-14)/2),0)),"",OFFSET('9. METAS'!$R$20,INT((ROW()-14)/2),0)))</f>
        <v/>
      </c>
      <c r="K387" s="196" t="str">
        <f ca="1">IF(MOD(ROW()-13,2)=0,IF(ISBLANK(OFFSET('11. SEGUIMIENTO 2026'!$O$14,INT((ROW()-13)/2),0)),"",OFFSET('11. SEGUIMIENTO 2026'!$O$14,INT((ROW()-13)/2),0)),IF(ISBLANK(OFFSET('9. METAS'!$S$20,INT((ROW()-14)/2),0)),"",OFFSET('9. METAS'!$S$20,INT((ROW()-14)/2),0)))</f>
        <v/>
      </c>
      <c r="L387" s="196" t="str">
        <f ca="1">IF(MOD(ROW()-13,2)=0,IF(ISBLANK(OFFSET('11. SEGUIMIENTO 2026'!$P$14,INT((ROW()-13)/2),0)),"",OFFSET('11. SEGUIMIENTO 2026'!$P$14,INT((ROW()-13)/2),0)),IF(ISBLANK(OFFSET('9. METAS'!$T$20,INT((ROW()-14)/2),0)),"",OFFSET('9. METAS'!$T$20,INT((ROW()-14)/2),0)))</f>
        <v/>
      </c>
      <c r="M387" s="197" t="str">
        <f ca="1">IF(MOD(ROW()-13,2)=0,IF(ISBLANK(OFFSET('11. SEGUIMIENTO 2026'!$Q$14,INT((ROW()-13)/2),0)),"",OFFSET('11. SEGUIMIENTO 2026'!$Q$14,INT((ROW()-13)/2),0)),IF(ISBLANK(OFFSET('9. METAS'!$U$20,INT((ROW()-14)/2),0)),"",OFFSET('9. METAS'!$U$20,INT((ROW()-14)/2),0)))</f>
        <v/>
      </c>
      <c r="N387" s="769" t="str">
        <f ca="1">IFERROR(J387/J388,"ND")</f>
        <v>ND</v>
      </c>
      <c r="O387" s="771" t="str">
        <f ca="1">IFERROR(((J387+K387+L387+M387)/H387),"ND")</f>
        <v>ND</v>
      </c>
      <c r="P387" s="775"/>
    </row>
    <row r="388" spans="3:16">
      <c r="C388" s="747"/>
      <c r="D388" s="749"/>
      <c r="E388" s="749"/>
      <c r="F388" s="751"/>
      <c r="G388" s="753"/>
      <c r="H388" s="760"/>
      <c r="I388" s="764"/>
      <c r="J388" s="195" t="str">
        <f ca="1">IF(MOD(ROW()-13,2)=0,IF(ISBLANK(OFFSET('11. SEGUIMIENTO 2026'!$N$14,INT((ROW()-13)/2),0)),"",OFFSET('11. SEGUIMIENTO 2026'!$N$14,INT((ROW()-13)/2),0)),IF(ISBLANK(OFFSET('9. METAS'!$R$20,INT((ROW()-14)/2),0)),"",OFFSET('9. METAS'!$R$20,INT((ROW()-14)/2),0)))</f>
        <v/>
      </c>
      <c r="K388" s="196" t="str">
        <f ca="1">IF(MOD(ROW()-13,2)=0,IF(ISBLANK(OFFSET('11. SEGUIMIENTO 2026'!$O$14,INT((ROW()-13)/2),0)),"",OFFSET('11. SEGUIMIENTO 2026'!$O$14,INT((ROW()-13)/2),0)),IF(ISBLANK(OFFSET('9. METAS'!$S$20,INT((ROW()-14)/2),0)),"",OFFSET('9. METAS'!$S$20,INT((ROW()-14)/2),0)))</f>
        <v/>
      </c>
      <c r="L388" s="196" t="str">
        <f ca="1">IF(MOD(ROW()-13,2)=0,IF(ISBLANK(OFFSET('11. SEGUIMIENTO 2026'!$P$14,INT((ROW()-13)/2),0)),"",OFFSET('11. SEGUIMIENTO 2026'!$P$14,INT((ROW()-13)/2),0)),IF(ISBLANK(OFFSET('9. METAS'!$T$20,INT((ROW()-14)/2),0)),"",OFFSET('9. METAS'!$T$20,INT((ROW()-14)/2),0)))</f>
        <v/>
      </c>
      <c r="M388" s="197" t="str">
        <f ca="1">IF(MOD(ROW()-13,2)=0,IF(ISBLANK(OFFSET('11. SEGUIMIENTO 2026'!$Q$14,INT((ROW()-13)/2),0)),"",OFFSET('11. SEGUIMIENTO 2026'!$Q$14,INT((ROW()-13)/2),0)),IF(ISBLANK(OFFSET('9. METAS'!$U$20,INT((ROW()-14)/2),0)),"",OFFSET('9. METAS'!$U$20,INT((ROW()-14)/2),0)))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METAS'!$L$20,INT((ROW()-13)/2),0)),"",OFFSET('9. METAS'!$L$20,INT((ROW()-13)/2),0))</f>
        <v/>
      </c>
      <c r="I389" s="763"/>
      <c r="J389" s="195" t="str">
        <f ca="1">IF(MOD(ROW()-13,2)=0,IF(ISBLANK(OFFSET('11. SEGUIMIENTO 2026'!$N$14,INT((ROW()-13)/2),0)),"",OFFSET('11. SEGUIMIENTO 2026'!$N$14,INT((ROW()-13)/2),0)),IF(ISBLANK(OFFSET('9. METAS'!$R$20,INT((ROW()-14)/2),0)),"",OFFSET('9. METAS'!$R$20,INT((ROW()-14)/2),0)))</f>
        <v/>
      </c>
      <c r="K389" s="196" t="str">
        <f ca="1">IF(MOD(ROW()-13,2)=0,IF(ISBLANK(OFFSET('11. SEGUIMIENTO 2026'!$O$14,INT((ROW()-13)/2),0)),"",OFFSET('11. SEGUIMIENTO 2026'!$O$14,INT((ROW()-13)/2),0)),IF(ISBLANK(OFFSET('9. METAS'!$S$20,INT((ROW()-14)/2),0)),"",OFFSET('9. METAS'!$S$20,INT((ROW()-14)/2),0)))</f>
        <v/>
      </c>
      <c r="L389" s="196" t="str">
        <f ca="1">IF(MOD(ROW()-13,2)=0,IF(ISBLANK(OFFSET('11. SEGUIMIENTO 2026'!$P$14,INT((ROW()-13)/2),0)),"",OFFSET('11. SEGUIMIENTO 2026'!$P$14,INT((ROW()-13)/2),0)),IF(ISBLANK(OFFSET('9. METAS'!$T$20,INT((ROW()-14)/2),0)),"",OFFSET('9. METAS'!$T$20,INT((ROW()-14)/2),0)))</f>
        <v/>
      </c>
      <c r="M389" s="197" t="str">
        <f ca="1">IF(MOD(ROW()-13,2)=0,IF(ISBLANK(OFFSET('11. SEGUIMIENTO 2026'!$Q$14,INT((ROW()-13)/2),0)),"",OFFSET('11. SEGUIMIENTO 2026'!$Q$14,INT((ROW()-13)/2),0)),IF(ISBLANK(OFFSET('9. METAS'!$U$20,INT((ROW()-14)/2),0)),"",OFFSET('9. METAS'!$U$20,INT((ROW()-14)/2),0)))</f>
        <v/>
      </c>
      <c r="N389" s="769" t="str">
        <f ca="1">IFERROR(J389/J390,"ND")</f>
        <v>ND</v>
      </c>
      <c r="O389" s="771" t="str">
        <f ca="1">IFERROR(((J389+K389+L389+M389)/H389),"ND")</f>
        <v>ND</v>
      </c>
      <c r="P389" s="775"/>
    </row>
    <row r="390" spans="3:16">
      <c r="C390" s="747"/>
      <c r="D390" s="749"/>
      <c r="E390" s="749"/>
      <c r="F390" s="751"/>
      <c r="G390" s="753"/>
      <c r="H390" s="760"/>
      <c r="I390" s="764"/>
      <c r="J390" s="195" t="str">
        <f ca="1">IF(MOD(ROW()-13,2)=0,IF(ISBLANK(OFFSET('11. SEGUIMIENTO 2026'!$N$14,INT((ROW()-13)/2),0)),"",OFFSET('11. SEGUIMIENTO 2026'!$N$14,INT((ROW()-13)/2),0)),IF(ISBLANK(OFFSET('9. METAS'!$R$20,INT((ROW()-14)/2),0)),"",OFFSET('9. METAS'!$R$20,INT((ROW()-14)/2),0)))</f>
        <v/>
      </c>
      <c r="K390" s="196" t="str">
        <f ca="1">IF(MOD(ROW()-13,2)=0,IF(ISBLANK(OFFSET('11. SEGUIMIENTO 2026'!$O$14,INT((ROW()-13)/2),0)),"",OFFSET('11. SEGUIMIENTO 2026'!$O$14,INT((ROW()-13)/2),0)),IF(ISBLANK(OFFSET('9. METAS'!$S$20,INT((ROW()-14)/2),0)),"",OFFSET('9. METAS'!$S$20,INT((ROW()-14)/2),0)))</f>
        <v/>
      </c>
      <c r="L390" s="196" t="str">
        <f ca="1">IF(MOD(ROW()-13,2)=0,IF(ISBLANK(OFFSET('11. SEGUIMIENTO 2026'!$P$14,INT((ROW()-13)/2),0)),"",OFFSET('11. SEGUIMIENTO 2026'!$P$14,INT((ROW()-13)/2),0)),IF(ISBLANK(OFFSET('9. METAS'!$T$20,INT((ROW()-14)/2),0)),"",OFFSET('9. METAS'!$T$20,INT((ROW()-14)/2),0)))</f>
        <v/>
      </c>
      <c r="M390" s="197" t="str">
        <f ca="1">IF(MOD(ROW()-13,2)=0,IF(ISBLANK(OFFSET('11. SEGUIMIENTO 2026'!$Q$14,INT((ROW()-13)/2),0)),"",OFFSET('11. SEGUIMIENTO 2026'!$Q$14,INT((ROW()-13)/2),0)),IF(ISBLANK(OFFSET('9. METAS'!$U$20,INT((ROW()-14)/2),0)),"",OFFSET('9. METAS'!$U$20,INT((ROW()-14)/2),0)))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METAS'!$L$20,INT((ROW()-13)/2),0)),"",OFFSET('9. METAS'!$L$20,INT((ROW()-13)/2),0))</f>
        <v/>
      </c>
      <c r="I391" s="763"/>
      <c r="J391" s="195" t="str">
        <f ca="1">IF(MOD(ROW()-13,2)=0,IF(ISBLANK(OFFSET('11. SEGUIMIENTO 2026'!$N$14,INT((ROW()-13)/2),0)),"",OFFSET('11. SEGUIMIENTO 2026'!$N$14,INT((ROW()-13)/2),0)),IF(ISBLANK(OFFSET('9. METAS'!$R$20,INT((ROW()-14)/2),0)),"",OFFSET('9. METAS'!$R$20,INT((ROW()-14)/2),0)))</f>
        <v/>
      </c>
      <c r="K391" s="196" t="str">
        <f ca="1">IF(MOD(ROW()-13,2)=0,IF(ISBLANK(OFFSET('11. SEGUIMIENTO 2026'!$O$14,INT((ROW()-13)/2),0)),"",OFFSET('11. SEGUIMIENTO 2026'!$O$14,INT((ROW()-13)/2),0)),IF(ISBLANK(OFFSET('9. METAS'!$S$20,INT((ROW()-14)/2),0)),"",OFFSET('9. METAS'!$S$20,INT((ROW()-14)/2),0)))</f>
        <v/>
      </c>
      <c r="L391" s="196" t="str">
        <f ca="1">IF(MOD(ROW()-13,2)=0,IF(ISBLANK(OFFSET('11. SEGUIMIENTO 2026'!$P$14,INT((ROW()-13)/2),0)),"",OFFSET('11. SEGUIMIENTO 2026'!$P$14,INT((ROW()-13)/2),0)),IF(ISBLANK(OFFSET('9. METAS'!$T$20,INT((ROW()-14)/2),0)),"",OFFSET('9. METAS'!$T$20,INT((ROW()-14)/2),0)))</f>
        <v/>
      </c>
      <c r="M391" s="197" t="str">
        <f ca="1">IF(MOD(ROW()-13,2)=0,IF(ISBLANK(OFFSET('11. SEGUIMIENTO 2026'!$Q$14,INT((ROW()-13)/2),0)),"",OFFSET('11. SEGUIMIENTO 2026'!$Q$14,INT((ROW()-13)/2),0)),IF(ISBLANK(OFFSET('9. METAS'!$U$20,INT((ROW()-14)/2),0)),"",OFFSET('9. METAS'!$U$20,INT((ROW()-14)/2),0)))</f>
        <v/>
      </c>
      <c r="N391" s="769" t="str">
        <f ca="1">IFERROR(J391/J392,"ND")</f>
        <v>ND</v>
      </c>
      <c r="O391" s="771" t="str">
        <f ca="1">IFERROR(((J391+K391+L391+M391)/H391),"ND")</f>
        <v>ND</v>
      </c>
      <c r="P391" s="775"/>
    </row>
    <row r="392" spans="3:16">
      <c r="C392" s="747"/>
      <c r="D392" s="749"/>
      <c r="E392" s="749"/>
      <c r="F392" s="751"/>
      <c r="G392" s="753"/>
      <c r="H392" s="760"/>
      <c r="I392" s="764"/>
      <c r="J392" s="195" t="str">
        <f ca="1">IF(MOD(ROW()-13,2)=0,IF(ISBLANK(OFFSET('11. SEGUIMIENTO 2026'!$N$14,INT((ROW()-13)/2),0)),"",OFFSET('11. SEGUIMIENTO 2026'!$N$14,INT((ROW()-13)/2),0)),IF(ISBLANK(OFFSET('9. METAS'!$R$20,INT((ROW()-14)/2),0)),"",OFFSET('9. METAS'!$R$20,INT((ROW()-14)/2),0)))</f>
        <v/>
      </c>
      <c r="K392" s="196" t="str">
        <f ca="1">IF(MOD(ROW()-13,2)=0,IF(ISBLANK(OFFSET('11. SEGUIMIENTO 2026'!$O$14,INT((ROW()-13)/2),0)),"",OFFSET('11. SEGUIMIENTO 2026'!$O$14,INT((ROW()-13)/2),0)),IF(ISBLANK(OFFSET('9. METAS'!$S$20,INT((ROW()-14)/2),0)),"",OFFSET('9. METAS'!$S$20,INT((ROW()-14)/2),0)))</f>
        <v/>
      </c>
      <c r="L392" s="196" t="str">
        <f ca="1">IF(MOD(ROW()-13,2)=0,IF(ISBLANK(OFFSET('11. SEGUIMIENTO 2026'!$P$14,INT((ROW()-13)/2),0)),"",OFFSET('11. SEGUIMIENTO 2026'!$P$14,INT((ROW()-13)/2),0)),IF(ISBLANK(OFFSET('9. METAS'!$T$20,INT((ROW()-14)/2),0)),"",OFFSET('9. METAS'!$T$20,INT((ROW()-14)/2),0)))</f>
        <v/>
      </c>
      <c r="M392" s="197" t="str">
        <f ca="1">IF(MOD(ROW()-13,2)=0,IF(ISBLANK(OFFSET('11. SEGUIMIENTO 2026'!$Q$14,INT((ROW()-13)/2),0)),"",OFFSET('11. SEGUIMIENTO 2026'!$Q$14,INT((ROW()-13)/2),0)),IF(ISBLANK(OFFSET('9. METAS'!$U$20,INT((ROW()-14)/2),0)),"",OFFSET('9. METAS'!$U$20,INT((ROW()-14)/2),0)))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METAS'!$L$20,INT((ROW()-13)/2),0)),"",OFFSET('9. METAS'!$L$20,INT((ROW()-13)/2),0))</f>
        <v/>
      </c>
      <c r="I393" s="763"/>
      <c r="J393" s="195" t="str">
        <f ca="1">IF(MOD(ROW()-13,2)=0,IF(ISBLANK(OFFSET('11. SEGUIMIENTO 2026'!$N$14,INT((ROW()-13)/2),0)),"",OFFSET('11. SEGUIMIENTO 2026'!$N$14,INT((ROW()-13)/2),0)),IF(ISBLANK(OFFSET('9. METAS'!$R$20,INT((ROW()-14)/2),0)),"",OFFSET('9. METAS'!$R$20,INT((ROW()-14)/2),0)))</f>
        <v/>
      </c>
      <c r="K393" s="196" t="str">
        <f ca="1">IF(MOD(ROW()-13,2)=0,IF(ISBLANK(OFFSET('11. SEGUIMIENTO 2026'!$O$14,INT((ROW()-13)/2),0)),"",OFFSET('11. SEGUIMIENTO 2026'!$O$14,INT((ROW()-13)/2),0)),IF(ISBLANK(OFFSET('9. METAS'!$S$20,INT((ROW()-14)/2),0)),"",OFFSET('9. METAS'!$S$20,INT((ROW()-14)/2),0)))</f>
        <v/>
      </c>
      <c r="L393" s="196" t="str">
        <f ca="1">IF(MOD(ROW()-13,2)=0,IF(ISBLANK(OFFSET('11. SEGUIMIENTO 2026'!$P$14,INT((ROW()-13)/2),0)),"",OFFSET('11. SEGUIMIENTO 2026'!$P$14,INT((ROW()-13)/2),0)),IF(ISBLANK(OFFSET('9. METAS'!$T$20,INT((ROW()-14)/2),0)),"",OFFSET('9. METAS'!$T$20,INT((ROW()-14)/2),0)))</f>
        <v/>
      </c>
      <c r="M393" s="197" t="str">
        <f ca="1">IF(MOD(ROW()-13,2)=0,IF(ISBLANK(OFFSET('11. SEGUIMIENTO 2026'!$Q$14,INT((ROW()-13)/2),0)),"",OFFSET('11. SEGUIMIENTO 2026'!$Q$14,INT((ROW()-13)/2),0)),IF(ISBLANK(OFFSET('9. METAS'!$U$20,INT((ROW()-14)/2),0)),"",OFFSET('9. METAS'!$U$20,INT((ROW()-14)/2),0)))</f>
        <v/>
      </c>
      <c r="N393" s="769" t="str">
        <f ca="1">IFERROR(J393/J394,"ND")</f>
        <v>ND</v>
      </c>
      <c r="O393" s="771" t="str">
        <f ca="1">IFERROR(((J393+K393+L393+M393)/H393),"ND")</f>
        <v>ND</v>
      </c>
      <c r="P393" s="775"/>
    </row>
    <row r="394" spans="3:16">
      <c r="C394" s="747"/>
      <c r="D394" s="749"/>
      <c r="E394" s="749"/>
      <c r="F394" s="751"/>
      <c r="G394" s="753"/>
      <c r="H394" s="760"/>
      <c r="I394" s="764"/>
      <c r="J394" s="195" t="str">
        <f ca="1">IF(MOD(ROW()-13,2)=0,IF(ISBLANK(OFFSET('11. SEGUIMIENTO 2026'!$N$14,INT((ROW()-13)/2),0)),"",OFFSET('11. SEGUIMIENTO 2026'!$N$14,INT((ROW()-13)/2),0)),IF(ISBLANK(OFFSET('9. METAS'!$R$20,INT((ROW()-14)/2),0)),"",OFFSET('9. METAS'!$R$20,INT((ROW()-14)/2),0)))</f>
        <v/>
      </c>
      <c r="K394" s="196" t="str">
        <f ca="1">IF(MOD(ROW()-13,2)=0,IF(ISBLANK(OFFSET('11. SEGUIMIENTO 2026'!$O$14,INT((ROW()-13)/2),0)),"",OFFSET('11. SEGUIMIENTO 2026'!$O$14,INT((ROW()-13)/2),0)),IF(ISBLANK(OFFSET('9. METAS'!$S$20,INT((ROW()-14)/2),0)),"",OFFSET('9. METAS'!$S$20,INT((ROW()-14)/2),0)))</f>
        <v/>
      </c>
      <c r="L394" s="196" t="str">
        <f ca="1">IF(MOD(ROW()-13,2)=0,IF(ISBLANK(OFFSET('11. SEGUIMIENTO 2026'!$P$14,INT((ROW()-13)/2),0)),"",OFFSET('11. SEGUIMIENTO 2026'!$P$14,INT((ROW()-13)/2),0)),IF(ISBLANK(OFFSET('9. METAS'!$T$20,INT((ROW()-14)/2),0)),"",OFFSET('9. METAS'!$T$20,INT((ROW()-14)/2),0)))</f>
        <v/>
      </c>
      <c r="M394" s="197" t="str">
        <f ca="1">IF(MOD(ROW()-13,2)=0,IF(ISBLANK(OFFSET('11. SEGUIMIENTO 2026'!$Q$14,INT((ROW()-13)/2),0)),"",OFFSET('11. SEGUIMIENTO 2026'!$Q$14,INT((ROW()-13)/2),0)),IF(ISBLANK(OFFSET('9. METAS'!$U$20,INT((ROW()-14)/2),0)),"",OFFSET('9. METAS'!$U$20,INT((ROW()-14)/2),0)))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METAS'!$L$20,INT((ROW()-13)/2),0)),"",OFFSET('9. METAS'!$L$20,INT((ROW()-13)/2),0))</f>
        <v/>
      </c>
      <c r="I395" s="763"/>
      <c r="J395" s="195" t="str">
        <f ca="1">IF(MOD(ROW()-13,2)=0,IF(ISBLANK(OFFSET('11. SEGUIMIENTO 2026'!$N$14,INT((ROW()-13)/2),0)),"",OFFSET('11. SEGUIMIENTO 2026'!$N$14,INT((ROW()-13)/2),0)),IF(ISBLANK(OFFSET('9. METAS'!$R$20,INT((ROW()-14)/2),0)),"",OFFSET('9. METAS'!$R$20,INT((ROW()-14)/2),0)))</f>
        <v/>
      </c>
      <c r="K395" s="196" t="str">
        <f ca="1">IF(MOD(ROW()-13,2)=0,IF(ISBLANK(OFFSET('11. SEGUIMIENTO 2026'!$O$14,INT((ROW()-13)/2),0)),"",OFFSET('11. SEGUIMIENTO 2026'!$O$14,INT((ROW()-13)/2),0)),IF(ISBLANK(OFFSET('9. METAS'!$S$20,INT((ROW()-14)/2),0)),"",OFFSET('9. METAS'!$S$20,INT((ROW()-14)/2),0)))</f>
        <v/>
      </c>
      <c r="L395" s="196" t="str">
        <f ca="1">IF(MOD(ROW()-13,2)=0,IF(ISBLANK(OFFSET('11. SEGUIMIENTO 2026'!$P$14,INT((ROW()-13)/2),0)),"",OFFSET('11. SEGUIMIENTO 2026'!$P$14,INT((ROW()-13)/2),0)),IF(ISBLANK(OFFSET('9. METAS'!$T$20,INT((ROW()-14)/2),0)),"",OFFSET('9. METAS'!$T$20,INT((ROW()-14)/2),0)))</f>
        <v/>
      </c>
      <c r="M395" s="197" t="str">
        <f ca="1">IF(MOD(ROW()-13,2)=0,IF(ISBLANK(OFFSET('11. SEGUIMIENTO 2026'!$Q$14,INT((ROW()-13)/2),0)),"",OFFSET('11. SEGUIMIENTO 2026'!$Q$14,INT((ROW()-13)/2),0)),IF(ISBLANK(OFFSET('9. METAS'!$U$20,INT((ROW()-14)/2),0)),"",OFFSET('9. METAS'!$U$20,INT((ROW()-14)/2),0)))</f>
        <v/>
      </c>
      <c r="N395" s="769" t="str">
        <f ca="1">IFERROR(J395/J396,"ND")</f>
        <v>ND</v>
      </c>
      <c r="O395" s="771" t="str">
        <f ca="1">IFERROR(((J395+K395+L395+M395)/H395),"ND")</f>
        <v>ND</v>
      </c>
      <c r="P395" s="775"/>
    </row>
    <row r="396" spans="3:16">
      <c r="C396" s="747"/>
      <c r="D396" s="749"/>
      <c r="E396" s="749"/>
      <c r="F396" s="751"/>
      <c r="G396" s="753"/>
      <c r="H396" s="760"/>
      <c r="I396" s="764"/>
      <c r="J396" s="195" t="str">
        <f ca="1">IF(MOD(ROW()-13,2)=0,IF(ISBLANK(OFFSET('11. SEGUIMIENTO 2026'!$N$14,INT((ROW()-13)/2),0)),"",OFFSET('11. SEGUIMIENTO 2026'!$N$14,INT((ROW()-13)/2),0)),IF(ISBLANK(OFFSET('9. METAS'!$R$20,INT((ROW()-14)/2),0)),"",OFFSET('9. METAS'!$R$20,INT((ROW()-14)/2),0)))</f>
        <v/>
      </c>
      <c r="K396" s="196" t="str">
        <f ca="1">IF(MOD(ROW()-13,2)=0,IF(ISBLANK(OFFSET('11. SEGUIMIENTO 2026'!$O$14,INT((ROW()-13)/2),0)),"",OFFSET('11. SEGUIMIENTO 2026'!$O$14,INT((ROW()-13)/2),0)),IF(ISBLANK(OFFSET('9. METAS'!$S$20,INT((ROW()-14)/2),0)),"",OFFSET('9. METAS'!$S$20,INT((ROW()-14)/2),0)))</f>
        <v/>
      </c>
      <c r="L396" s="196" t="str">
        <f ca="1">IF(MOD(ROW()-13,2)=0,IF(ISBLANK(OFFSET('11. SEGUIMIENTO 2026'!$P$14,INT((ROW()-13)/2),0)),"",OFFSET('11. SEGUIMIENTO 2026'!$P$14,INT((ROW()-13)/2),0)),IF(ISBLANK(OFFSET('9. METAS'!$T$20,INT((ROW()-14)/2),0)),"",OFFSET('9. METAS'!$T$20,INT((ROW()-14)/2),0)))</f>
        <v/>
      </c>
      <c r="M396" s="197" t="str">
        <f ca="1">IF(MOD(ROW()-13,2)=0,IF(ISBLANK(OFFSET('11. SEGUIMIENTO 2026'!$Q$14,INT((ROW()-13)/2),0)),"",OFFSET('11. SEGUIMIENTO 2026'!$Q$14,INT((ROW()-13)/2),0)),IF(ISBLANK(OFFSET('9. METAS'!$U$20,INT((ROW()-14)/2),0)),"",OFFSET('9. METAS'!$U$20,INT((ROW()-14)/2),0)))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METAS'!$L$20,INT((ROW()-13)/2),0)),"",OFFSET('9. METAS'!$L$20,INT((ROW()-13)/2),0))</f>
        <v/>
      </c>
      <c r="I397" s="763"/>
      <c r="J397" s="195" t="str">
        <f ca="1">IF(MOD(ROW()-13,2)=0,IF(ISBLANK(OFFSET('11. SEGUIMIENTO 2026'!$N$14,INT((ROW()-13)/2),0)),"",OFFSET('11. SEGUIMIENTO 2026'!$N$14,INT((ROW()-13)/2),0)),IF(ISBLANK(OFFSET('9. METAS'!$R$20,INT((ROW()-14)/2),0)),"",OFFSET('9. METAS'!$R$20,INT((ROW()-14)/2),0)))</f>
        <v/>
      </c>
      <c r="K397" s="196" t="str">
        <f ca="1">IF(MOD(ROW()-13,2)=0,IF(ISBLANK(OFFSET('11. SEGUIMIENTO 2026'!$O$14,INT((ROW()-13)/2),0)),"",OFFSET('11. SEGUIMIENTO 2026'!$O$14,INT((ROW()-13)/2),0)),IF(ISBLANK(OFFSET('9. METAS'!$S$20,INT((ROW()-14)/2),0)),"",OFFSET('9. METAS'!$S$20,INT((ROW()-14)/2),0)))</f>
        <v/>
      </c>
      <c r="L397" s="196" t="str">
        <f ca="1">IF(MOD(ROW()-13,2)=0,IF(ISBLANK(OFFSET('11. SEGUIMIENTO 2026'!$P$14,INT((ROW()-13)/2),0)),"",OFFSET('11. SEGUIMIENTO 2026'!$P$14,INT((ROW()-13)/2),0)),IF(ISBLANK(OFFSET('9. METAS'!$T$20,INT((ROW()-14)/2),0)),"",OFFSET('9. METAS'!$T$20,INT((ROW()-14)/2),0)))</f>
        <v/>
      </c>
      <c r="M397" s="197" t="str">
        <f ca="1">IF(MOD(ROW()-13,2)=0,IF(ISBLANK(OFFSET('11. SEGUIMIENTO 2026'!$Q$14,INT((ROW()-13)/2),0)),"",OFFSET('11. SEGUIMIENTO 2026'!$Q$14,INT((ROW()-13)/2),0)),IF(ISBLANK(OFFSET('9. METAS'!$U$20,INT((ROW()-14)/2),0)),"",OFFSET('9. METAS'!$U$20,INT((ROW()-14)/2),0)))</f>
        <v/>
      </c>
      <c r="N397" s="769" t="str">
        <f ca="1">IFERROR(J397/J398,"ND")</f>
        <v>ND</v>
      </c>
      <c r="O397" s="771" t="str">
        <f ca="1">IFERROR(((J397+K397+L397+M397)/H397),"ND")</f>
        <v>ND</v>
      </c>
      <c r="P397" s="775"/>
    </row>
    <row r="398" spans="3:16">
      <c r="C398" s="747"/>
      <c r="D398" s="749"/>
      <c r="E398" s="749"/>
      <c r="F398" s="751"/>
      <c r="G398" s="753"/>
      <c r="H398" s="760"/>
      <c r="I398" s="764"/>
      <c r="J398" s="195" t="str">
        <f ca="1">IF(MOD(ROW()-13,2)=0,IF(ISBLANK(OFFSET('11. SEGUIMIENTO 2026'!$N$14,INT((ROW()-13)/2),0)),"",OFFSET('11. SEGUIMIENTO 2026'!$N$14,INT((ROW()-13)/2),0)),IF(ISBLANK(OFFSET('9. METAS'!$R$20,INT((ROW()-14)/2),0)),"",OFFSET('9. METAS'!$R$20,INT((ROW()-14)/2),0)))</f>
        <v/>
      </c>
      <c r="K398" s="196" t="str">
        <f ca="1">IF(MOD(ROW()-13,2)=0,IF(ISBLANK(OFFSET('11. SEGUIMIENTO 2026'!$O$14,INT((ROW()-13)/2),0)),"",OFFSET('11. SEGUIMIENTO 2026'!$O$14,INT((ROW()-13)/2),0)),IF(ISBLANK(OFFSET('9. METAS'!$S$20,INT((ROW()-14)/2),0)),"",OFFSET('9. METAS'!$S$20,INT((ROW()-14)/2),0)))</f>
        <v/>
      </c>
      <c r="L398" s="196" t="str">
        <f ca="1">IF(MOD(ROW()-13,2)=0,IF(ISBLANK(OFFSET('11. SEGUIMIENTO 2026'!$P$14,INT((ROW()-13)/2),0)),"",OFFSET('11. SEGUIMIENTO 2026'!$P$14,INT((ROW()-13)/2),0)),IF(ISBLANK(OFFSET('9. METAS'!$T$20,INT((ROW()-14)/2),0)),"",OFFSET('9. METAS'!$T$20,INT((ROW()-14)/2),0)))</f>
        <v/>
      </c>
      <c r="M398" s="197" t="str">
        <f ca="1">IF(MOD(ROW()-13,2)=0,IF(ISBLANK(OFFSET('11. SEGUIMIENTO 2026'!$Q$14,INT((ROW()-13)/2),0)),"",OFFSET('11. SEGUIMIENTO 2026'!$Q$14,INT((ROW()-13)/2),0)),IF(ISBLANK(OFFSET('9. METAS'!$U$20,INT((ROW()-14)/2),0)),"",OFFSET('9. METAS'!$U$20,INT((ROW()-14)/2),0)))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METAS'!$L$20,INT((ROW()-13)/2),0)),"",OFFSET('9. METAS'!$L$20,INT((ROW()-13)/2),0))</f>
        <v/>
      </c>
      <c r="I399" s="763"/>
      <c r="J399" s="195" t="str">
        <f ca="1">IF(MOD(ROW()-13,2)=0,IF(ISBLANK(OFFSET('11. SEGUIMIENTO 2026'!$N$14,INT((ROW()-13)/2),0)),"",OFFSET('11. SEGUIMIENTO 2026'!$N$14,INT((ROW()-13)/2),0)),IF(ISBLANK(OFFSET('9. METAS'!$R$20,INT((ROW()-14)/2),0)),"",OFFSET('9. METAS'!$R$20,INT((ROW()-14)/2),0)))</f>
        <v/>
      </c>
      <c r="K399" s="196" t="str">
        <f ca="1">IF(MOD(ROW()-13,2)=0,IF(ISBLANK(OFFSET('11. SEGUIMIENTO 2026'!$O$14,INT((ROW()-13)/2),0)),"",OFFSET('11. SEGUIMIENTO 2026'!$O$14,INT((ROW()-13)/2),0)),IF(ISBLANK(OFFSET('9. METAS'!$S$20,INT((ROW()-14)/2),0)),"",OFFSET('9. METAS'!$S$20,INT((ROW()-14)/2),0)))</f>
        <v/>
      </c>
      <c r="L399" s="196" t="str">
        <f ca="1">IF(MOD(ROW()-13,2)=0,IF(ISBLANK(OFFSET('11. SEGUIMIENTO 2026'!$P$14,INT((ROW()-13)/2),0)),"",OFFSET('11. SEGUIMIENTO 2026'!$P$14,INT((ROW()-13)/2),0)),IF(ISBLANK(OFFSET('9. METAS'!$T$20,INT((ROW()-14)/2),0)),"",OFFSET('9. METAS'!$T$20,INT((ROW()-14)/2),0)))</f>
        <v/>
      </c>
      <c r="M399" s="197" t="str">
        <f ca="1">IF(MOD(ROW()-13,2)=0,IF(ISBLANK(OFFSET('11. SEGUIMIENTO 2026'!$Q$14,INT((ROW()-13)/2),0)),"",OFFSET('11. SEGUIMIENTO 2026'!$Q$14,INT((ROW()-13)/2),0)),IF(ISBLANK(OFFSET('9. METAS'!$U$20,INT((ROW()-14)/2),0)),"",OFFSET('9. METAS'!$U$20,INT((ROW()-14)/2),0)))</f>
        <v/>
      </c>
      <c r="N399" s="769" t="str">
        <f ca="1">IFERROR(J399/J400,"ND")</f>
        <v>ND</v>
      </c>
      <c r="O399" s="771" t="str">
        <f ca="1">IFERROR(((J399+K399+L399+M399)/H399),"ND")</f>
        <v>ND</v>
      </c>
      <c r="P399" s="775"/>
    </row>
    <row r="400" spans="3:16">
      <c r="C400" s="747"/>
      <c r="D400" s="749"/>
      <c r="E400" s="749"/>
      <c r="F400" s="751"/>
      <c r="G400" s="753"/>
      <c r="H400" s="760"/>
      <c r="I400" s="764"/>
      <c r="J400" s="195" t="str">
        <f ca="1">IF(MOD(ROW()-13,2)=0,IF(ISBLANK(OFFSET('11. SEGUIMIENTO 2026'!$N$14,INT((ROW()-13)/2),0)),"",OFFSET('11. SEGUIMIENTO 2026'!$N$14,INT((ROW()-13)/2),0)),IF(ISBLANK(OFFSET('9. METAS'!$R$20,INT((ROW()-14)/2),0)),"",OFFSET('9. METAS'!$R$20,INT((ROW()-14)/2),0)))</f>
        <v/>
      </c>
      <c r="K400" s="196" t="str">
        <f ca="1">IF(MOD(ROW()-13,2)=0,IF(ISBLANK(OFFSET('11. SEGUIMIENTO 2026'!$O$14,INT((ROW()-13)/2),0)),"",OFFSET('11. SEGUIMIENTO 2026'!$O$14,INT((ROW()-13)/2),0)),IF(ISBLANK(OFFSET('9. METAS'!$S$20,INT((ROW()-14)/2),0)),"",OFFSET('9. METAS'!$S$20,INT((ROW()-14)/2),0)))</f>
        <v/>
      </c>
      <c r="L400" s="196" t="str">
        <f ca="1">IF(MOD(ROW()-13,2)=0,IF(ISBLANK(OFFSET('11. SEGUIMIENTO 2026'!$P$14,INT((ROW()-13)/2),0)),"",OFFSET('11. SEGUIMIENTO 2026'!$P$14,INT((ROW()-13)/2),0)),IF(ISBLANK(OFFSET('9. METAS'!$T$20,INT((ROW()-14)/2),0)),"",OFFSET('9. METAS'!$T$20,INT((ROW()-14)/2),0)))</f>
        <v/>
      </c>
      <c r="M400" s="197" t="str">
        <f ca="1">IF(MOD(ROW()-13,2)=0,IF(ISBLANK(OFFSET('11. SEGUIMIENTO 2026'!$Q$14,INT((ROW()-13)/2),0)),"",OFFSET('11. SEGUIMIENTO 2026'!$Q$14,INT((ROW()-13)/2),0)),IF(ISBLANK(OFFSET('9. METAS'!$U$20,INT((ROW()-14)/2),0)),"",OFFSET('9. METAS'!$U$20,INT((ROW()-14)/2),0)))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METAS'!$L$20,INT((ROW()-13)/2),0)),"",OFFSET('9. METAS'!$L$20,INT((ROW()-13)/2),0))</f>
        <v/>
      </c>
      <c r="I401" s="763"/>
      <c r="J401" s="195" t="str">
        <f ca="1">IF(MOD(ROW()-13,2)=0,IF(ISBLANK(OFFSET('11. SEGUIMIENTO 2026'!$N$14,INT((ROW()-13)/2),0)),"",OFFSET('11. SEGUIMIENTO 2026'!$N$14,INT((ROW()-13)/2),0)),IF(ISBLANK(OFFSET('9. METAS'!$R$20,INT((ROW()-14)/2),0)),"",OFFSET('9. METAS'!$R$20,INT((ROW()-14)/2),0)))</f>
        <v/>
      </c>
      <c r="K401" s="196" t="str">
        <f ca="1">IF(MOD(ROW()-13,2)=0,IF(ISBLANK(OFFSET('11. SEGUIMIENTO 2026'!$O$14,INT((ROW()-13)/2),0)),"",OFFSET('11. SEGUIMIENTO 2026'!$O$14,INT((ROW()-13)/2),0)),IF(ISBLANK(OFFSET('9. METAS'!$S$20,INT((ROW()-14)/2),0)),"",OFFSET('9. METAS'!$S$20,INT((ROW()-14)/2),0)))</f>
        <v/>
      </c>
      <c r="L401" s="196" t="str">
        <f ca="1">IF(MOD(ROW()-13,2)=0,IF(ISBLANK(OFFSET('11. SEGUIMIENTO 2026'!$P$14,INT((ROW()-13)/2),0)),"",OFFSET('11. SEGUIMIENTO 2026'!$P$14,INT((ROW()-13)/2),0)),IF(ISBLANK(OFFSET('9. METAS'!$T$20,INT((ROW()-14)/2),0)),"",OFFSET('9. METAS'!$T$20,INT((ROW()-14)/2),0)))</f>
        <v/>
      </c>
      <c r="M401" s="197" t="str">
        <f ca="1">IF(MOD(ROW()-13,2)=0,IF(ISBLANK(OFFSET('11. SEGUIMIENTO 2026'!$Q$14,INT((ROW()-13)/2),0)),"",OFFSET('11. SEGUIMIENTO 2026'!$Q$14,INT((ROW()-13)/2),0)),IF(ISBLANK(OFFSET('9. METAS'!$U$20,INT((ROW()-14)/2),0)),"",OFFSET('9. METAS'!$U$20,INT((ROW()-14)/2),0)))</f>
        <v/>
      </c>
      <c r="N401" s="769" t="str">
        <f ca="1">IFERROR(J401/J402,"ND")</f>
        <v>ND</v>
      </c>
      <c r="O401" s="771" t="str">
        <f ca="1">IFERROR(((J401+K401+L401+M401)/H401),"ND")</f>
        <v>ND</v>
      </c>
      <c r="P401" s="775"/>
    </row>
    <row r="402" spans="3:16">
      <c r="C402" s="747"/>
      <c r="D402" s="749"/>
      <c r="E402" s="749"/>
      <c r="F402" s="751"/>
      <c r="G402" s="753"/>
      <c r="H402" s="760"/>
      <c r="I402" s="764"/>
      <c r="J402" s="195" t="str">
        <f ca="1">IF(MOD(ROW()-13,2)=0,IF(ISBLANK(OFFSET('11. SEGUIMIENTO 2026'!$N$14,INT((ROW()-13)/2),0)),"",OFFSET('11. SEGUIMIENTO 2026'!$N$14,INT((ROW()-13)/2),0)),IF(ISBLANK(OFFSET('9. METAS'!$R$20,INT((ROW()-14)/2),0)),"",OFFSET('9. METAS'!$R$20,INT((ROW()-14)/2),0)))</f>
        <v/>
      </c>
      <c r="K402" s="196" t="str">
        <f ca="1">IF(MOD(ROW()-13,2)=0,IF(ISBLANK(OFFSET('11. SEGUIMIENTO 2026'!$O$14,INT((ROW()-13)/2),0)),"",OFFSET('11. SEGUIMIENTO 2026'!$O$14,INT((ROW()-13)/2),0)),IF(ISBLANK(OFFSET('9. METAS'!$S$20,INT((ROW()-14)/2),0)),"",OFFSET('9. METAS'!$S$20,INT((ROW()-14)/2),0)))</f>
        <v/>
      </c>
      <c r="L402" s="196" t="str">
        <f ca="1">IF(MOD(ROW()-13,2)=0,IF(ISBLANK(OFFSET('11. SEGUIMIENTO 2026'!$P$14,INT((ROW()-13)/2),0)),"",OFFSET('11. SEGUIMIENTO 2026'!$P$14,INT((ROW()-13)/2),0)),IF(ISBLANK(OFFSET('9. METAS'!$T$20,INT((ROW()-14)/2),0)),"",OFFSET('9. METAS'!$T$20,INT((ROW()-14)/2),0)))</f>
        <v/>
      </c>
      <c r="M402" s="197" t="str">
        <f ca="1">IF(MOD(ROW()-13,2)=0,IF(ISBLANK(OFFSET('11. SEGUIMIENTO 2026'!$Q$14,INT((ROW()-13)/2),0)),"",OFFSET('11. SEGUIMIENTO 2026'!$Q$14,INT((ROW()-13)/2),0)),IF(ISBLANK(OFFSET('9. METAS'!$U$20,INT((ROW()-14)/2),0)),"",OFFSET('9. METAS'!$U$20,INT((ROW()-14)/2),0)))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METAS'!$L$20,INT((ROW()-13)/2),0)),"",OFFSET('9. METAS'!$L$20,INT((ROW()-13)/2),0))</f>
        <v/>
      </c>
      <c r="I403" s="763"/>
      <c r="J403" s="195" t="str">
        <f ca="1">IF(MOD(ROW()-13,2)=0,IF(ISBLANK(OFFSET('11. SEGUIMIENTO 2026'!$N$14,INT((ROW()-13)/2),0)),"",OFFSET('11. SEGUIMIENTO 2026'!$N$14,INT((ROW()-13)/2),0)),IF(ISBLANK(OFFSET('9. METAS'!$R$20,INT((ROW()-14)/2),0)),"",OFFSET('9. METAS'!$R$20,INT((ROW()-14)/2),0)))</f>
        <v/>
      </c>
      <c r="K403" s="196" t="str">
        <f ca="1">IF(MOD(ROW()-13,2)=0,IF(ISBLANK(OFFSET('11. SEGUIMIENTO 2026'!$O$14,INT((ROW()-13)/2),0)),"",OFFSET('11. SEGUIMIENTO 2026'!$O$14,INT((ROW()-13)/2),0)),IF(ISBLANK(OFFSET('9. METAS'!$S$20,INT((ROW()-14)/2),0)),"",OFFSET('9. METAS'!$S$20,INT((ROW()-14)/2),0)))</f>
        <v/>
      </c>
      <c r="L403" s="196" t="str">
        <f ca="1">IF(MOD(ROW()-13,2)=0,IF(ISBLANK(OFFSET('11. SEGUIMIENTO 2026'!$P$14,INT((ROW()-13)/2),0)),"",OFFSET('11. SEGUIMIENTO 2026'!$P$14,INT((ROW()-13)/2),0)),IF(ISBLANK(OFFSET('9. METAS'!$T$20,INT((ROW()-14)/2),0)),"",OFFSET('9. METAS'!$T$20,INT((ROW()-14)/2),0)))</f>
        <v/>
      </c>
      <c r="M403" s="197" t="str">
        <f ca="1">IF(MOD(ROW()-13,2)=0,IF(ISBLANK(OFFSET('11. SEGUIMIENTO 2026'!$Q$14,INT((ROW()-13)/2),0)),"",OFFSET('11. SEGUIMIENTO 2026'!$Q$14,INT((ROW()-13)/2),0)),IF(ISBLANK(OFFSET('9. METAS'!$U$20,INT((ROW()-14)/2),0)),"",OFFSET('9. METAS'!$U$20,INT((ROW()-14)/2),0)))</f>
        <v/>
      </c>
      <c r="N403" s="769" t="str">
        <f ca="1">IFERROR(J403/J404,"ND")</f>
        <v>ND</v>
      </c>
      <c r="O403" s="771" t="str">
        <f ca="1">IFERROR(((J403+K403+L403+M403)/H403),"ND")</f>
        <v>ND</v>
      </c>
      <c r="P403" s="775"/>
    </row>
    <row r="404" spans="3:16">
      <c r="C404" s="747"/>
      <c r="D404" s="749"/>
      <c r="E404" s="749"/>
      <c r="F404" s="751"/>
      <c r="G404" s="753"/>
      <c r="H404" s="760"/>
      <c r="I404" s="764"/>
      <c r="J404" s="195" t="str">
        <f ca="1">IF(MOD(ROW()-13,2)=0,IF(ISBLANK(OFFSET('11. SEGUIMIENTO 2026'!$N$14,INT((ROW()-13)/2),0)),"",OFFSET('11. SEGUIMIENTO 2026'!$N$14,INT((ROW()-13)/2),0)),IF(ISBLANK(OFFSET('9. METAS'!$R$20,INT((ROW()-14)/2),0)),"",OFFSET('9. METAS'!$R$20,INT((ROW()-14)/2),0)))</f>
        <v/>
      </c>
      <c r="K404" s="196" t="str">
        <f ca="1">IF(MOD(ROW()-13,2)=0,IF(ISBLANK(OFFSET('11. SEGUIMIENTO 2026'!$O$14,INT((ROW()-13)/2),0)),"",OFFSET('11. SEGUIMIENTO 2026'!$O$14,INT((ROW()-13)/2),0)),IF(ISBLANK(OFFSET('9. METAS'!$S$20,INT((ROW()-14)/2),0)),"",OFFSET('9. METAS'!$S$20,INT((ROW()-14)/2),0)))</f>
        <v/>
      </c>
      <c r="L404" s="196" t="str">
        <f ca="1">IF(MOD(ROW()-13,2)=0,IF(ISBLANK(OFFSET('11. SEGUIMIENTO 2026'!$P$14,INT((ROW()-13)/2),0)),"",OFFSET('11. SEGUIMIENTO 2026'!$P$14,INT((ROW()-13)/2),0)),IF(ISBLANK(OFFSET('9. METAS'!$T$20,INT((ROW()-14)/2),0)),"",OFFSET('9. METAS'!$T$20,INT((ROW()-14)/2),0)))</f>
        <v/>
      </c>
      <c r="M404" s="197" t="str">
        <f ca="1">IF(MOD(ROW()-13,2)=0,IF(ISBLANK(OFFSET('11. SEGUIMIENTO 2026'!$Q$14,INT((ROW()-13)/2),0)),"",OFFSET('11. SEGUIMIENTO 2026'!$Q$14,INT((ROW()-13)/2),0)),IF(ISBLANK(OFFSET('9. METAS'!$U$20,INT((ROW()-14)/2),0)),"",OFFSET('9. METAS'!$U$20,INT((ROW()-14)/2),0)))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METAS'!$L$20,INT((ROW()-13)/2),0)),"",OFFSET('9. METAS'!$L$20,INT((ROW()-13)/2),0))</f>
        <v/>
      </c>
      <c r="I405" s="763"/>
      <c r="J405" s="195" t="str">
        <f ca="1">IF(MOD(ROW()-13,2)=0,IF(ISBLANK(OFFSET('11. SEGUIMIENTO 2026'!$N$14,INT((ROW()-13)/2),0)),"",OFFSET('11. SEGUIMIENTO 2026'!$N$14,INT((ROW()-13)/2),0)),IF(ISBLANK(OFFSET('9. METAS'!$R$20,INT((ROW()-14)/2),0)),"",OFFSET('9. METAS'!$R$20,INT((ROW()-14)/2),0)))</f>
        <v/>
      </c>
      <c r="K405" s="196" t="str">
        <f ca="1">IF(MOD(ROW()-13,2)=0,IF(ISBLANK(OFFSET('11. SEGUIMIENTO 2026'!$O$14,INT((ROW()-13)/2),0)),"",OFFSET('11. SEGUIMIENTO 2026'!$O$14,INT((ROW()-13)/2),0)),IF(ISBLANK(OFFSET('9. METAS'!$S$20,INT((ROW()-14)/2),0)),"",OFFSET('9. METAS'!$S$20,INT((ROW()-14)/2),0)))</f>
        <v/>
      </c>
      <c r="L405" s="196" t="str">
        <f ca="1">IF(MOD(ROW()-13,2)=0,IF(ISBLANK(OFFSET('11. SEGUIMIENTO 2026'!$P$14,INT((ROW()-13)/2),0)),"",OFFSET('11. SEGUIMIENTO 2026'!$P$14,INT((ROW()-13)/2),0)),IF(ISBLANK(OFFSET('9. METAS'!$T$20,INT((ROW()-14)/2),0)),"",OFFSET('9. METAS'!$T$20,INT((ROW()-14)/2),0)))</f>
        <v/>
      </c>
      <c r="M405" s="197" t="str">
        <f ca="1">IF(MOD(ROW()-13,2)=0,IF(ISBLANK(OFFSET('11. SEGUIMIENTO 2026'!$Q$14,INT((ROW()-13)/2),0)),"",OFFSET('11. SEGUIMIENTO 2026'!$Q$14,INT((ROW()-13)/2),0)),IF(ISBLANK(OFFSET('9. METAS'!$U$20,INT((ROW()-14)/2),0)),"",OFFSET('9. METAS'!$U$20,INT((ROW()-14)/2),0)))</f>
        <v/>
      </c>
      <c r="N405" s="769" t="str">
        <f ca="1">IFERROR(J405/J406,"ND")</f>
        <v>ND</v>
      </c>
      <c r="O405" s="771" t="str">
        <f ca="1">IFERROR(((J405+K405+L405+M405)/H405),"ND")</f>
        <v>ND</v>
      </c>
      <c r="P405" s="775"/>
    </row>
    <row r="406" spans="3:16">
      <c r="C406" s="747"/>
      <c r="D406" s="749"/>
      <c r="E406" s="749"/>
      <c r="F406" s="751"/>
      <c r="G406" s="753"/>
      <c r="H406" s="760"/>
      <c r="I406" s="764"/>
      <c r="J406" s="195" t="str">
        <f ca="1">IF(MOD(ROW()-13,2)=0,IF(ISBLANK(OFFSET('11. SEGUIMIENTO 2026'!$N$14,INT((ROW()-13)/2),0)),"",OFFSET('11. SEGUIMIENTO 2026'!$N$14,INT((ROW()-13)/2),0)),IF(ISBLANK(OFFSET('9. METAS'!$R$20,INT((ROW()-14)/2),0)),"",OFFSET('9. METAS'!$R$20,INT((ROW()-14)/2),0)))</f>
        <v/>
      </c>
      <c r="K406" s="196" t="str">
        <f ca="1">IF(MOD(ROW()-13,2)=0,IF(ISBLANK(OFFSET('11. SEGUIMIENTO 2026'!$O$14,INT((ROW()-13)/2),0)),"",OFFSET('11. SEGUIMIENTO 2026'!$O$14,INT((ROW()-13)/2),0)),IF(ISBLANK(OFFSET('9. METAS'!$S$20,INT((ROW()-14)/2),0)),"",OFFSET('9. METAS'!$S$20,INT((ROW()-14)/2),0)))</f>
        <v/>
      </c>
      <c r="L406" s="196" t="str">
        <f ca="1">IF(MOD(ROW()-13,2)=0,IF(ISBLANK(OFFSET('11. SEGUIMIENTO 2026'!$P$14,INT((ROW()-13)/2),0)),"",OFFSET('11. SEGUIMIENTO 2026'!$P$14,INT((ROW()-13)/2),0)),IF(ISBLANK(OFFSET('9. METAS'!$T$20,INT((ROW()-14)/2),0)),"",OFFSET('9. METAS'!$T$20,INT((ROW()-14)/2),0)))</f>
        <v/>
      </c>
      <c r="M406" s="197" t="str">
        <f ca="1">IF(MOD(ROW()-13,2)=0,IF(ISBLANK(OFFSET('11. SEGUIMIENTO 2026'!$Q$14,INT((ROW()-13)/2),0)),"",OFFSET('11. SEGUIMIENTO 2026'!$Q$14,INT((ROW()-13)/2),0)),IF(ISBLANK(OFFSET('9. METAS'!$U$20,INT((ROW()-14)/2),0)),"",OFFSET('9. METAS'!$U$20,INT((ROW()-14)/2),0)))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METAS'!$L$20,INT((ROW()-13)/2),0)),"",OFFSET('9. METAS'!$L$20,INT((ROW()-13)/2),0))</f>
        <v/>
      </c>
      <c r="I407" s="763"/>
      <c r="J407" s="195" t="str">
        <f ca="1">IF(MOD(ROW()-13,2)=0,IF(ISBLANK(OFFSET('11. SEGUIMIENTO 2026'!$N$14,INT((ROW()-13)/2),0)),"",OFFSET('11. SEGUIMIENTO 2026'!$N$14,INT((ROW()-13)/2),0)),IF(ISBLANK(OFFSET('9. METAS'!$R$20,INT((ROW()-14)/2),0)),"",OFFSET('9. METAS'!$R$20,INT((ROW()-14)/2),0)))</f>
        <v/>
      </c>
      <c r="K407" s="196" t="str">
        <f ca="1">IF(MOD(ROW()-13,2)=0,IF(ISBLANK(OFFSET('11. SEGUIMIENTO 2026'!$O$14,INT((ROW()-13)/2),0)),"",OFFSET('11. SEGUIMIENTO 2026'!$O$14,INT((ROW()-13)/2),0)),IF(ISBLANK(OFFSET('9. METAS'!$S$20,INT((ROW()-14)/2),0)),"",OFFSET('9. METAS'!$S$20,INT((ROW()-14)/2),0)))</f>
        <v/>
      </c>
      <c r="L407" s="196" t="str">
        <f ca="1">IF(MOD(ROW()-13,2)=0,IF(ISBLANK(OFFSET('11. SEGUIMIENTO 2026'!$P$14,INT((ROW()-13)/2),0)),"",OFFSET('11. SEGUIMIENTO 2026'!$P$14,INT((ROW()-13)/2),0)),IF(ISBLANK(OFFSET('9. METAS'!$T$20,INT((ROW()-14)/2),0)),"",OFFSET('9. METAS'!$T$20,INT((ROW()-14)/2),0)))</f>
        <v/>
      </c>
      <c r="M407" s="197" t="str">
        <f ca="1">IF(MOD(ROW()-13,2)=0,IF(ISBLANK(OFFSET('11. SEGUIMIENTO 2026'!$Q$14,INT((ROW()-13)/2),0)),"",OFFSET('11. SEGUIMIENTO 2026'!$Q$14,INT((ROW()-13)/2),0)),IF(ISBLANK(OFFSET('9. METAS'!$U$20,INT((ROW()-14)/2),0)),"",OFFSET('9. METAS'!$U$20,INT((ROW()-14)/2),0)))</f>
        <v/>
      </c>
      <c r="N407" s="769" t="str">
        <f ca="1">IFERROR(J407/J408,"ND")</f>
        <v>ND</v>
      </c>
      <c r="O407" s="771" t="str">
        <f ca="1">IFERROR(((J407+K407+L407+M407)/H407),"ND")</f>
        <v>ND</v>
      </c>
      <c r="P407" s="775"/>
    </row>
    <row r="408" spans="3:16">
      <c r="C408" s="747"/>
      <c r="D408" s="749"/>
      <c r="E408" s="749"/>
      <c r="F408" s="751"/>
      <c r="G408" s="753"/>
      <c r="H408" s="760"/>
      <c r="I408" s="764"/>
      <c r="J408" s="195" t="str">
        <f ca="1">IF(MOD(ROW()-13,2)=0,IF(ISBLANK(OFFSET('11. SEGUIMIENTO 2026'!$N$14,INT((ROW()-13)/2),0)),"",OFFSET('11. SEGUIMIENTO 2026'!$N$14,INT((ROW()-13)/2),0)),IF(ISBLANK(OFFSET('9. METAS'!$R$20,INT((ROW()-14)/2),0)),"",OFFSET('9. METAS'!$R$20,INT((ROW()-14)/2),0)))</f>
        <v/>
      </c>
      <c r="K408" s="196" t="str">
        <f ca="1">IF(MOD(ROW()-13,2)=0,IF(ISBLANK(OFFSET('11. SEGUIMIENTO 2026'!$O$14,INT((ROW()-13)/2),0)),"",OFFSET('11. SEGUIMIENTO 2026'!$O$14,INT((ROW()-13)/2),0)),IF(ISBLANK(OFFSET('9. METAS'!$S$20,INT((ROW()-14)/2),0)),"",OFFSET('9. METAS'!$S$20,INT((ROW()-14)/2),0)))</f>
        <v/>
      </c>
      <c r="L408" s="196" t="str">
        <f ca="1">IF(MOD(ROW()-13,2)=0,IF(ISBLANK(OFFSET('11. SEGUIMIENTO 2026'!$P$14,INT((ROW()-13)/2),0)),"",OFFSET('11. SEGUIMIENTO 2026'!$P$14,INT((ROW()-13)/2),0)),IF(ISBLANK(OFFSET('9. METAS'!$T$20,INT((ROW()-14)/2),0)),"",OFFSET('9. METAS'!$T$20,INT((ROW()-14)/2),0)))</f>
        <v/>
      </c>
      <c r="M408" s="197" t="str">
        <f ca="1">IF(MOD(ROW()-13,2)=0,IF(ISBLANK(OFFSET('11. SEGUIMIENTO 2026'!$Q$14,INT((ROW()-13)/2),0)),"",OFFSET('11. SEGUIMIENTO 2026'!$Q$14,INT((ROW()-13)/2),0)),IF(ISBLANK(OFFSET('9. METAS'!$U$20,INT((ROW()-14)/2),0)),"",OFFSET('9. METAS'!$U$20,INT((ROW()-14)/2),0)))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METAS'!$L$20,INT((ROW()-13)/2),0)),"",OFFSET('9. METAS'!$L$20,INT((ROW()-13)/2),0))</f>
        <v/>
      </c>
      <c r="I409" s="763"/>
      <c r="J409" s="195" t="str">
        <f ca="1">IF(MOD(ROW()-13,2)=0,IF(ISBLANK(OFFSET('11. SEGUIMIENTO 2026'!$N$14,INT((ROW()-13)/2),0)),"",OFFSET('11. SEGUIMIENTO 2026'!$N$14,INT((ROW()-13)/2),0)),IF(ISBLANK(OFFSET('9. METAS'!$R$20,INT((ROW()-14)/2),0)),"",OFFSET('9. METAS'!$R$20,INT((ROW()-14)/2),0)))</f>
        <v/>
      </c>
      <c r="K409" s="196" t="str">
        <f ca="1">IF(MOD(ROW()-13,2)=0,IF(ISBLANK(OFFSET('11. SEGUIMIENTO 2026'!$O$14,INT((ROW()-13)/2),0)),"",OFFSET('11. SEGUIMIENTO 2026'!$O$14,INT((ROW()-13)/2),0)),IF(ISBLANK(OFFSET('9. METAS'!$S$20,INT((ROW()-14)/2),0)),"",OFFSET('9. METAS'!$S$20,INT((ROW()-14)/2),0)))</f>
        <v/>
      </c>
      <c r="L409" s="196" t="str">
        <f ca="1">IF(MOD(ROW()-13,2)=0,IF(ISBLANK(OFFSET('11. SEGUIMIENTO 2026'!$P$14,INT((ROW()-13)/2),0)),"",OFFSET('11. SEGUIMIENTO 2026'!$P$14,INT((ROW()-13)/2),0)),IF(ISBLANK(OFFSET('9. METAS'!$T$20,INT((ROW()-14)/2),0)),"",OFFSET('9. METAS'!$T$20,INT((ROW()-14)/2),0)))</f>
        <v/>
      </c>
      <c r="M409" s="197" t="str">
        <f ca="1">IF(MOD(ROW()-13,2)=0,IF(ISBLANK(OFFSET('11. SEGUIMIENTO 2026'!$Q$14,INT((ROW()-13)/2),0)),"",OFFSET('11. SEGUIMIENTO 2026'!$Q$14,INT((ROW()-13)/2),0)),IF(ISBLANK(OFFSET('9. METAS'!$U$20,INT((ROW()-14)/2),0)),"",OFFSET('9. METAS'!$U$20,INT((ROW()-14)/2),0)))</f>
        <v/>
      </c>
      <c r="N409" s="769" t="str">
        <f ca="1">IFERROR(J409/J410,"ND")</f>
        <v>ND</v>
      </c>
      <c r="O409" s="771" t="str">
        <f ca="1">IFERROR(((J409+K409+L409+M409)/H409),"ND")</f>
        <v>ND</v>
      </c>
      <c r="P409" s="775"/>
    </row>
    <row r="410" spans="3:16">
      <c r="C410" s="747"/>
      <c r="D410" s="749"/>
      <c r="E410" s="749"/>
      <c r="F410" s="751"/>
      <c r="G410" s="753"/>
      <c r="H410" s="760"/>
      <c r="I410" s="764"/>
      <c r="J410" s="195" t="str">
        <f ca="1">IF(MOD(ROW()-13,2)=0,IF(ISBLANK(OFFSET('11. SEGUIMIENTO 2026'!$N$14,INT((ROW()-13)/2),0)),"",OFFSET('11. SEGUIMIENTO 2026'!$N$14,INT((ROW()-13)/2),0)),IF(ISBLANK(OFFSET('9. METAS'!$R$20,INT((ROW()-14)/2),0)),"",OFFSET('9. METAS'!$R$20,INT((ROW()-14)/2),0)))</f>
        <v/>
      </c>
      <c r="K410" s="196" t="str">
        <f ca="1">IF(MOD(ROW()-13,2)=0,IF(ISBLANK(OFFSET('11. SEGUIMIENTO 2026'!$O$14,INT((ROW()-13)/2),0)),"",OFFSET('11. SEGUIMIENTO 2026'!$O$14,INT((ROW()-13)/2),0)),IF(ISBLANK(OFFSET('9. METAS'!$S$20,INT((ROW()-14)/2),0)),"",OFFSET('9. METAS'!$S$20,INT((ROW()-14)/2),0)))</f>
        <v/>
      </c>
      <c r="L410" s="196" t="str">
        <f ca="1">IF(MOD(ROW()-13,2)=0,IF(ISBLANK(OFFSET('11. SEGUIMIENTO 2026'!$P$14,INT((ROW()-13)/2),0)),"",OFFSET('11. SEGUIMIENTO 2026'!$P$14,INT((ROW()-13)/2),0)),IF(ISBLANK(OFFSET('9. METAS'!$T$20,INT((ROW()-14)/2),0)),"",OFFSET('9. METAS'!$T$20,INT((ROW()-14)/2),0)))</f>
        <v/>
      </c>
      <c r="M410" s="197" t="str">
        <f ca="1">IF(MOD(ROW()-13,2)=0,IF(ISBLANK(OFFSET('11. SEGUIMIENTO 2026'!$Q$14,INT((ROW()-13)/2),0)),"",OFFSET('11. SEGUIMIENTO 2026'!$Q$14,INT((ROW()-13)/2),0)),IF(ISBLANK(OFFSET('9. METAS'!$U$20,INT((ROW()-14)/2),0)),"",OFFSET('9. METAS'!$U$20,INT((ROW()-14)/2),0)))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METAS'!$L$20,INT((ROW()-13)/2),0)),"",OFFSET('9. METAS'!$L$20,INT((ROW()-13)/2),0))</f>
        <v/>
      </c>
      <c r="I411" s="763"/>
      <c r="J411" s="195" t="str">
        <f ca="1">IF(MOD(ROW()-13,2)=0,IF(ISBLANK(OFFSET('11. SEGUIMIENTO 2026'!$N$14,INT((ROW()-13)/2),0)),"",OFFSET('11. SEGUIMIENTO 2026'!$N$14,INT((ROW()-13)/2),0)),IF(ISBLANK(OFFSET('9. METAS'!$R$20,INT((ROW()-14)/2),0)),"",OFFSET('9. METAS'!$R$20,INT((ROW()-14)/2),0)))</f>
        <v/>
      </c>
      <c r="K411" s="196" t="str">
        <f ca="1">IF(MOD(ROW()-13,2)=0,IF(ISBLANK(OFFSET('11. SEGUIMIENTO 2026'!$O$14,INT((ROW()-13)/2),0)),"",OFFSET('11. SEGUIMIENTO 2026'!$O$14,INT((ROW()-13)/2),0)),IF(ISBLANK(OFFSET('9. METAS'!$S$20,INT((ROW()-14)/2),0)),"",OFFSET('9. METAS'!$S$20,INT((ROW()-14)/2),0)))</f>
        <v/>
      </c>
      <c r="L411" s="196" t="str">
        <f ca="1">IF(MOD(ROW()-13,2)=0,IF(ISBLANK(OFFSET('11. SEGUIMIENTO 2026'!$P$14,INT((ROW()-13)/2),0)),"",OFFSET('11. SEGUIMIENTO 2026'!$P$14,INT((ROW()-13)/2),0)),IF(ISBLANK(OFFSET('9. METAS'!$T$20,INT((ROW()-14)/2),0)),"",OFFSET('9. METAS'!$T$20,INT((ROW()-14)/2),0)))</f>
        <v/>
      </c>
      <c r="M411" s="197" t="str">
        <f ca="1">IF(MOD(ROW()-13,2)=0,IF(ISBLANK(OFFSET('11. SEGUIMIENTO 2026'!$Q$14,INT((ROW()-13)/2),0)),"",OFFSET('11. SEGUIMIENTO 2026'!$Q$14,INT((ROW()-13)/2),0)),IF(ISBLANK(OFFSET('9. METAS'!$U$20,INT((ROW()-14)/2),0)),"",OFFSET('9. METAS'!$U$20,INT((ROW()-14)/2),0)))</f>
        <v/>
      </c>
      <c r="N411" s="769" t="str">
        <f ca="1">IFERROR(J411/J412,"ND")</f>
        <v>ND</v>
      </c>
      <c r="O411" s="771" t="str">
        <f ca="1">IFERROR(((J411+K411+L411+M411)/H411),"ND")</f>
        <v>ND</v>
      </c>
      <c r="P411" s="775"/>
    </row>
    <row r="412" spans="3:16">
      <c r="C412" s="747"/>
      <c r="D412" s="749"/>
      <c r="E412" s="749"/>
      <c r="F412" s="751"/>
      <c r="G412" s="753"/>
      <c r="H412" s="760"/>
      <c r="I412" s="764"/>
      <c r="J412" s="195" t="str">
        <f ca="1">IF(MOD(ROW()-13,2)=0,IF(ISBLANK(OFFSET('11. SEGUIMIENTO 2026'!$N$14,INT((ROW()-13)/2),0)),"",OFFSET('11. SEGUIMIENTO 2026'!$N$14,INT((ROW()-13)/2),0)),IF(ISBLANK(OFFSET('9. METAS'!$R$20,INT((ROW()-14)/2),0)),"",OFFSET('9. METAS'!$R$20,INT((ROW()-14)/2),0)))</f>
        <v/>
      </c>
      <c r="K412" s="196" t="str">
        <f ca="1">IF(MOD(ROW()-13,2)=0,IF(ISBLANK(OFFSET('11. SEGUIMIENTO 2026'!$O$14,INT((ROW()-13)/2),0)),"",OFFSET('11. SEGUIMIENTO 2026'!$O$14,INT((ROW()-13)/2),0)),IF(ISBLANK(OFFSET('9. METAS'!$S$20,INT((ROW()-14)/2),0)),"",OFFSET('9. METAS'!$S$20,INT((ROW()-14)/2),0)))</f>
        <v/>
      </c>
      <c r="L412" s="196" t="str">
        <f ca="1">IF(MOD(ROW()-13,2)=0,IF(ISBLANK(OFFSET('11. SEGUIMIENTO 2026'!$P$14,INT((ROW()-13)/2),0)),"",OFFSET('11. SEGUIMIENTO 2026'!$P$14,INT((ROW()-13)/2),0)),IF(ISBLANK(OFFSET('9. METAS'!$T$20,INT((ROW()-14)/2),0)),"",OFFSET('9. METAS'!$T$20,INT((ROW()-14)/2),0)))</f>
        <v/>
      </c>
      <c r="M412" s="197" t="str">
        <f ca="1">IF(MOD(ROW()-13,2)=0,IF(ISBLANK(OFFSET('11. SEGUIMIENTO 2026'!$Q$14,INT((ROW()-13)/2),0)),"",OFFSET('11. SEGUIMIENTO 2026'!$Q$14,INT((ROW()-13)/2),0)),IF(ISBLANK(OFFSET('9. METAS'!$U$20,INT((ROW()-14)/2),0)),"",OFFSET('9. METAS'!$U$20,INT((ROW()-14)/2),0)))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METAS'!$L$20,INT((ROW()-13)/2),0)),"",OFFSET('9. METAS'!$L$20,INT((ROW()-13)/2),0))</f>
        <v/>
      </c>
      <c r="I413" s="763"/>
      <c r="J413" s="195" t="str">
        <f ca="1">IF(MOD(ROW()-13,2)=0,IF(ISBLANK(OFFSET('11. SEGUIMIENTO 2026'!$N$14,INT((ROW()-13)/2),0)),"",OFFSET('11. SEGUIMIENTO 2026'!$N$14,INT((ROW()-13)/2),0)),IF(ISBLANK(OFFSET('9. METAS'!$R$20,INT((ROW()-14)/2),0)),"",OFFSET('9. METAS'!$R$20,INT((ROW()-14)/2),0)))</f>
        <v/>
      </c>
      <c r="K413" s="196" t="str">
        <f ca="1">IF(MOD(ROW()-13,2)=0,IF(ISBLANK(OFFSET('11. SEGUIMIENTO 2026'!$O$14,INT((ROW()-13)/2),0)),"",OFFSET('11. SEGUIMIENTO 2026'!$O$14,INT((ROW()-13)/2),0)),IF(ISBLANK(OFFSET('9. METAS'!$S$20,INT((ROW()-14)/2),0)),"",OFFSET('9. METAS'!$S$20,INT((ROW()-14)/2),0)))</f>
        <v/>
      </c>
      <c r="L413" s="196" t="str">
        <f ca="1">IF(MOD(ROW()-13,2)=0,IF(ISBLANK(OFFSET('11. SEGUIMIENTO 2026'!$P$14,INT((ROW()-13)/2),0)),"",OFFSET('11. SEGUIMIENTO 2026'!$P$14,INT((ROW()-13)/2),0)),IF(ISBLANK(OFFSET('9. METAS'!$T$20,INT((ROW()-14)/2),0)),"",OFFSET('9. METAS'!$T$20,INT((ROW()-14)/2),0)))</f>
        <v/>
      </c>
      <c r="M413" s="197" t="str">
        <f ca="1">IF(MOD(ROW()-13,2)=0,IF(ISBLANK(OFFSET('11. SEGUIMIENTO 2026'!$Q$14,INT((ROW()-13)/2),0)),"",OFFSET('11. SEGUIMIENTO 2026'!$Q$14,INT((ROW()-13)/2),0)),IF(ISBLANK(OFFSET('9. METAS'!$U$20,INT((ROW()-14)/2),0)),"",OFFSET('9. METAS'!$U$20,INT((ROW()-14)/2),0)))</f>
        <v/>
      </c>
      <c r="N413" s="769" t="str">
        <f ca="1">IFERROR(J413/J414,"ND")</f>
        <v>ND</v>
      </c>
      <c r="O413" s="771" t="str">
        <f ca="1">IFERROR(((J413+K413+L413+M413)/H413),"ND")</f>
        <v>ND</v>
      </c>
      <c r="P413" s="775"/>
    </row>
    <row r="414" spans="3:16">
      <c r="C414" s="747"/>
      <c r="D414" s="749"/>
      <c r="E414" s="749"/>
      <c r="F414" s="751"/>
      <c r="G414" s="753"/>
      <c r="H414" s="760"/>
      <c r="I414" s="764"/>
      <c r="J414" s="195" t="str">
        <f ca="1">IF(MOD(ROW()-13,2)=0,IF(ISBLANK(OFFSET('11. SEGUIMIENTO 2026'!$N$14,INT((ROW()-13)/2),0)),"",OFFSET('11. SEGUIMIENTO 2026'!$N$14,INT((ROW()-13)/2),0)),IF(ISBLANK(OFFSET('9. METAS'!$R$20,INT((ROW()-14)/2),0)),"",OFFSET('9. METAS'!$R$20,INT((ROW()-14)/2),0)))</f>
        <v/>
      </c>
      <c r="K414" s="196" t="str">
        <f ca="1">IF(MOD(ROW()-13,2)=0,IF(ISBLANK(OFFSET('11. SEGUIMIENTO 2026'!$O$14,INT((ROW()-13)/2),0)),"",OFFSET('11. SEGUIMIENTO 2026'!$O$14,INT((ROW()-13)/2),0)),IF(ISBLANK(OFFSET('9. METAS'!$S$20,INT((ROW()-14)/2),0)),"",OFFSET('9. METAS'!$S$20,INT((ROW()-14)/2),0)))</f>
        <v/>
      </c>
      <c r="L414" s="196" t="str">
        <f ca="1">IF(MOD(ROW()-13,2)=0,IF(ISBLANK(OFFSET('11. SEGUIMIENTO 2026'!$P$14,INT((ROW()-13)/2),0)),"",OFFSET('11. SEGUIMIENTO 2026'!$P$14,INT((ROW()-13)/2),0)),IF(ISBLANK(OFFSET('9. METAS'!$T$20,INT((ROW()-14)/2),0)),"",OFFSET('9. METAS'!$T$20,INT((ROW()-14)/2),0)))</f>
        <v/>
      </c>
      <c r="M414" s="197" t="str">
        <f ca="1">IF(MOD(ROW()-13,2)=0,IF(ISBLANK(OFFSET('11. SEGUIMIENTO 2026'!$Q$14,INT((ROW()-13)/2),0)),"",OFFSET('11. SEGUIMIENTO 2026'!$Q$14,INT((ROW()-13)/2),0)),IF(ISBLANK(OFFSET('9. METAS'!$U$20,INT((ROW()-14)/2),0)),"",OFFSET('9. METAS'!$U$20,INT((ROW()-14)/2),0)))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METAS'!$L$20,INT((ROW()-13)/2),0)),"",OFFSET('9. METAS'!$L$20,INT((ROW()-13)/2),0))</f>
        <v/>
      </c>
      <c r="I415" s="763"/>
      <c r="J415" s="195" t="str">
        <f ca="1">IF(MOD(ROW()-13,2)=0,IF(ISBLANK(OFFSET('11. SEGUIMIENTO 2026'!$N$14,INT((ROW()-13)/2),0)),"",OFFSET('11. SEGUIMIENTO 2026'!$N$14,INT((ROW()-13)/2),0)),IF(ISBLANK(OFFSET('9. METAS'!$R$20,INT((ROW()-14)/2),0)),"",OFFSET('9. METAS'!$R$20,INT((ROW()-14)/2),0)))</f>
        <v/>
      </c>
      <c r="K415" s="196" t="str">
        <f ca="1">IF(MOD(ROW()-13,2)=0,IF(ISBLANK(OFFSET('11. SEGUIMIENTO 2026'!$O$14,INT((ROW()-13)/2),0)),"",OFFSET('11. SEGUIMIENTO 2026'!$O$14,INT((ROW()-13)/2),0)),IF(ISBLANK(OFFSET('9. METAS'!$S$20,INT((ROW()-14)/2),0)),"",OFFSET('9. METAS'!$S$20,INT((ROW()-14)/2),0)))</f>
        <v/>
      </c>
      <c r="L415" s="196" t="str">
        <f ca="1">IF(MOD(ROW()-13,2)=0,IF(ISBLANK(OFFSET('11. SEGUIMIENTO 2026'!$P$14,INT((ROW()-13)/2),0)),"",OFFSET('11. SEGUIMIENTO 2026'!$P$14,INT((ROW()-13)/2),0)),IF(ISBLANK(OFFSET('9. METAS'!$T$20,INT((ROW()-14)/2),0)),"",OFFSET('9. METAS'!$T$20,INT((ROW()-14)/2),0)))</f>
        <v/>
      </c>
      <c r="M415" s="197" t="str">
        <f ca="1">IF(MOD(ROW()-13,2)=0,IF(ISBLANK(OFFSET('11. SEGUIMIENTO 2026'!$Q$14,INT((ROW()-13)/2),0)),"",OFFSET('11. SEGUIMIENTO 2026'!$Q$14,INT((ROW()-13)/2),0)),IF(ISBLANK(OFFSET('9. METAS'!$U$20,INT((ROW()-14)/2),0)),"",OFFSET('9. METAS'!$U$20,INT((ROW()-14)/2),0)))</f>
        <v/>
      </c>
      <c r="N415" s="769" t="str">
        <f ca="1">IFERROR(J415/J416,"ND")</f>
        <v>ND</v>
      </c>
      <c r="O415" s="771" t="str">
        <f ca="1">IFERROR(((J415+K415+L415+M415)/H415),"ND")</f>
        <v>ND</v>
      </c>
      <c r="P415" s="775"/>
    </row>
    <row r="416" spans="3:16">
      <c r="C416" s="747"/>
      <c r="D416" s="749"/>
      <c r="E416" s="749"/>
      <c r="F416" s="751"/>
      <c r="G416" s="753"/>
      <c r="H416" s="760"/>
      <c r="I416" s="764"/>
      <c r="J416" s="195" t="str">
        <f ca="1">IF(MOD(ROW()-13,2)=0,IF(ISBLANK(OFFSET('11. SEGUIMIENTO 2026'!$N$14,INT((ROW()-13)/2),0)),"",OFFSET('11. SEGUIMIENTO 2026'!$N$14,INT((ROW()-13)/2),0)),IF(ISBLANK(OFFSET('9. METAS'!$R$20,INT((ROW()-14)/2),0)),"",OFFSET('9. METAS'!$R$20,INT((ROW()-14)/2),0)))</f>
        <v/>
      </c>
      <c r="K416" s="196" t="str">
        <f ca="1">IF(MOD(ROW()-13,2)=0,IF(ISBLANK(OFFSET('11. SEGUIMIENTO 2026'!$O$14,INT((ROW()-13)/2),0)),"",OFFSET('11. SEGUIMIENTO 2026'!$O$14,INT((ROW()-13)/2),0)),IF(ISBLANK(OFFSET('9. METAS'!$S$20,INT((ROW()-14)/2),0)),"",OFFSET('9. METAS'!$S$20,INT((ROW()-14)/2),0)))</f>
        <v/>
      </c>
      <c r="L416" s="196" t="str">
        <f ca="1">IF(MOD(ROW()-13,2)=0,IF(ISBLANK(OFFSET('11. SEGUIMIENTO 2026'!$P$14,INT((ROW()-13)/2),0)),"",OFFSET('11. SEGUIMIENTO 2026'!$P$14,INT((ROW()-13)/2),0)),IF(ISBLANK(OFFSET('9. METAS'!$T$20,INT((ROW()-14)/2),0)),"",OFFSET('9. METAS'!$T$20,INT((ROW()-14)/2),0)))</f>
        <v/>
      </c>
      <c r="M416" s="197" t="str">
        <f ca="1">IF(MOD(ROW()-13,2)=0,IF(ISBLANK(OFFSET('11. SEGUIMIENTO 2026'!$Q$14,INT((ROW()-13)/2),0)),"",OFFSET('11. SEGUIMIENTO 2026'!$Q$14,INT((ROW()-13)/2),0)),IF(ISBLANK(OFFSET('9. METAS'!$U$20,INT((ROW()-14)/2),0)),"",OFFSET('9. METAS'!$U$20,INT((ROW()-14)/2),0)))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METAS'!$L$20,INT((ROW()-13)/2),0)),"",OFFSET('9. METAS'!$L$20,INT((ROW()-13)/2),0))</f>
        <v/>
      </c>
      <c r="I417" s="763"/>
      <c r="J417" s="195" t="str">
        <f ca="1">IF(MOD(ROW()-13,2)=0,IF(ISBLANK(OFFSET('11. SEGUIMIENTO 2026'!$N$14,INT((ROW()-13)/2),0)),"",OFFSET('11. SEGUIMIENTO 2026'!$N$14,INT((ROW()-13)/2),0)),IF(ISBLANK(OFFSET('9. METAS'!$R$20,INT((ROW()-14)/2),0)),"",OFFSET('9. METAS'!$R$20,INT((ROW()-14)/2),0)))</f>
        <v/>
      </c>
      <c r="K417" s="196" t="str">
        <f ca="1">IF(MOD(ROW()-13,2)=0,IF(ISBLANK(OFFSET('11. SEGUIMIENTO 2026'!$O$14,INT((ROW()-13)/2),0)),"",OFFSET('11. SEGUIMIENTO 2026'!$O$14,INT((ROW()-13)/2),0)),IF(ISBLANK(OFFSET('9. METAS'!$S$20,INT((ROW()-14)/2),0)),"",OFFSET('9. METAS'!$S$20,INT((ROW()-14)/2),0)))</f>
        <v/>
      </c>
      <c r="L417" s="196" t="str">
        <f ca="1">IF(MOD(ROW()-13,2)=0,IF(ISBLANK(OFFSET('11. SEGUIMIENTO 2026'!$P$14,INT((ROW()-13)/2),0)),"",OFFSET('11. SEGUIMIENTO 2026'!$P$14,INT((ROW()-13)/2),0)),IF(ISBLANK(OFFSET('9. METAS'!$T$20,INT((ROW()-14)/2),0)),"",OFFSET('9. METAS'!$T$20,INT((ROW()-14)/2),0)))</f>
        <v/>
      </c>
      <c r="M417" s="197" t="str">
        <f ca="1">IF(MOD(ROW()-13,2)=0,IF(ISBLANK(OFFSET('11. SEGUIMIENTO 2026'!$Q$14,INT((ROW()-13)/2),0)),"",OFFSET('11. SEGUIMIENTO 2026'!$Q$14,INT((ROW()-13)/2),0)),IF(ISBLANK(OFFSET('9. METAS'!$U$20,INT((ROW()-14)/2),0)),"",OFFSET('9. METAS'!$U$20,INT((ROW()-14)/2),0)))</f>
        <v/>
      </c>
      <c r="N417" s="769" t="str">
        <f ca="1">IFERROR(J417/J418,"ND")</f>
        <v>ND</v>
      </c>
      <c r="O417" s="771" t="str">
        <f ca="1">IFERROR(((J417+K417+L417+M417)/H417),"ND")</f>
        <v>ND</v>
      </c>
      <c r="P417" s="775"/>
    </row>
    <row r="418" spans="3:16">
      <c r="C418" s="747"/>
      <c r="D418" s="749"/>
      <c r="E418" s="749"/>
      <c r="F418" s="751"/>
      <c r="G418" s="753"/>
      <c r="H418" s="760"/>
      <c r="I418" s="764"/>
      <c r="J418" s="195" t="str">
        <f ca="1">IF(MOD(ROW()-13,2)=0,IF(ISBLANK(OFFSET('11. SEGUIMIENTO 2026'!$N$14,INT((ROW()-13)/2),0)),"",OFFSET('11. SEGUIMIENTO 2026'!$N$14,INT((ROW()-13)/2),0)),IF(ISBLANK(OFFSET('9. METAS'!$R$20,INT((ROW()-14)/2),0)),"",OFFSET('9. METAS'!$R$20,INT((ROW()-14)/2),0)))</f>
        <v/>
      </c>
      <c r="K418" s="196" t="str">
        <f ca="1">IF(MOD(ROW()-13,2)=0,IF(ISBLANK(OFFSET('11. SEGUIMIENTO 2026'!$O$14,INT((ROW()-13)/2),0)),"",OFFSET('11. SEGUIMIENTO 2026'!$O$14,INT((ROW()-13)/2),0)),IF(ISBLANK(OFFSET('9. METAS'!$S$20,INT((ROW()-14)/2),0)),"",OFFSET('9. METAS'!$S$20,INT((ROW()-14)/2),0)))</f>
        <v/>
      </c>
      <c r="L418" s="196" t="str">
        <f ca="1">IF(MOD(ROW()-13,2)=0,IF(ISBLANK(OFFSET('11. SEGUIMIENTO 2026'!$P$14,INT((ROW()-13)/2),0)),"",OFFSET('11. SEGUIMIENTO 2026'!$P$14,INT((ROW()-13)/2),0)),IF(ISBLANK(OFFSET('9. METAS'!$T$20,INT((ROW()-14)/2),0)),"",OFFSET('9. METAS'!$T$20,INT((ROW()-14)/2),0)))</f>
        <v/>
      </c>
      <c r="M418" s="197" t="str">
        <f ca="1">IF(MOD(ROW()-13,2)=0,IF(ISBLANK(OFFSET('11. SEGUIMIENTO 2026'!$Q$14,INT((ROW()-13)/2),0)),"",OFFSET('11. SEGUIMIENTO 2026'!$Q$14,INT((ROW()-13)/2),0)),IF(ISBLANK(OFFSET('9. METAS'!$U$20,INT((ROW()-14)/2),0)),"",OFFSET('9. METAS'!$U$20,INT((ROW()-14)/2),0)))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METAS'!$L$20,INT((ROW()-13)/2),0)),"",OFFSET('9. METAS'!$L$20,INT((ROW()-13)/2),0))</f>
        <v/>
      </c>
      <c r="I419" s="763"/>
      <c r="J419" s="195" t="str">
        <f ca="1">IF(MOD(ROW()-13,2)=0,IF(ISBLANK(OFFSET('11. SEGUIMIENTO 2026'!$N$14,INT((ROW()-13)/2),0)),"",OFFSET('11. SEGUIMIENTO 2026'!$N$14,INT((ROW()-13)/2),0)),IF(ISBLANK(OFFSET('9. METAS'!$R$20,INT((ROW()-14)/2),0)),"",OFFSET('9. METAS'!$R$20,INT((ROW()-14)/2),0)))</f>
        <v/>
      </c>
      <c r="K419" s="196" t="str">
        <f ca="1">IF(MOD(ROW()-13,2)=0,IF(ISBLANK(OFFSET('11. SEGUIMIENTO 2026'!$O$14,INT((ROW()-13)/2),0)),"",OFFSET('11. SEGUIMIENTO 2026'!$O$14,INT((ROW()-13)/2),0)),IF(ISBLANK(OFFSET('9. METAS'!$S$20,INT((ROW()-14)/2),0)),"",OFFSET('9. METAS'!$S$20,INT((ROW()-14)/2),0)))</f>
        <v/>
      </c>
      <c r="L419" s="196" t="str">
        <f ca="1">IF(MOD(ROW()-13,2)=0,IF(ISBLANK(OFFSET('11. SEGUIMIENTO 2026'!$P$14,INT((ROW()-13)/2),0)),"",OFFSET('11. SEGUIMIENTO 2026'!$P$14,INT((ROW()-13)/2),0)),IF(ISBLANK(OFFSET('9. METAS'!$T$20,INT((ROW()-14)/2),0)),"",OFFSET('9. METAS'!$T$20,INT((ROW()-14)/2),0)))</f>
        <v/>
      </c>
      <c r="M419" s="197" t="str">
        <f ca="1">IF(MOD(ROW()-13,2)=0,IF(ISBLANK(OFFSET('11. SEGUIMIENTO 2026'!$Q$14,INT((ROW()-13)/2),0)),"",OFFSET('11. SEGUIMIENTO 2026'!$Q$14,INT((ROW()-13)/2),0)),IF(ISBLANK(OFFSET('9. METAS'!$U$20,INT((ROW()-14)/2),0)),"",OFFSET('9. METAS'!$U$20,INT((ROW()-14)/2),0)))</f>
        <v/>
      </c>
      <c r="N419" s="769" t="str">
        <f ca="1">IFERROR(J419/J420,"ND")</f>
        <v>ND</v>
      </c>
      <c r="O419" s="771" t="str">
        <f ca="1">IFERROR(((J419+K419+L419+M419)/H419),"ND")</f>
        <v>ND</v>
      </c>
      <c r="P419" s="775"/>
    </row>
    <row r="420" spans="3:16">
      <c r="C420" s="747"/>
      <c r="D420" s="749"/>
      <c r="E420" s="749"/>
      <c r="F420" s="751"/>
      <c r="G420" s="753"/>
      <c r="H420" s="760"/>
      <c r="I420" s="764"/>
      <c r="J420" s="195" t="str">
        <f ca="1">IF(MOD(ROW()-13,2)=0,IF(ISBLANK(OFFSET('11. SEGUIMIENTO 2026'!$N$14,INT((ROW()-13)/2),0)),"",OFFSET('11. SEGUIMIENTO 2026'!$N$14,INT((ROW()-13)/2),0)),IF(ISBLANK(OFFSET('9. METAS'!$R$20,INT((ROW()-14)/2),0)),"",OFFSET('9. METAS'!$R$20,INT((ROW()-14)/2),0)))</f>
        <v/>
      </c>
      <c r="K420" s="196" t="str">
        <f ca="1">IF(MOD(ROW()-13,2)=0,IF(ISBLANK(OFFSET('11. SEGUIMIENTO 2026'!$O$14,INT((ROW()-13)/2),0)),"",OFFSET('11. SEGUIMIENTO 2026'!$O$14,INT((ROW()-13)/2),0)),IF(ISBLANK(OFFSET('9. METAS'!$S$20,INT((ROW()-14)/2),0)),"",OFFSET('9. METAS'!$S$20,INT((ROW()-14)/2),0)))</f>
        <v/>
      </c>
      <c r="L420" s="196" t="str">
        <f ca="1">IF(MOD(ROW()-13,2)=0,IF(ISBLANK(OFFSET('11. SEGUIMIENTO 2026'!$P$14,INT((ROW()-13)/2),0)),"",OFFSET('11. SEGUIMIENTO 2026'!$P$14,INT((ROW()-13)/2),0)),IF(ISBLANK(OFFSET('9. METAS'!$T$20,INT((ROW()-14)/2),0)),"",OFFSET('9. METAS'!$T$20,INT((ROW()-14)/2),0)))</f>
        <v/>
      </c>
      <c r="M420" s="197" t="str">
        <f ca="1">IF(MOD(ROW()-13,2)=0,IF(ISBLANK(OFFSET('11. SEGUIMIENTO 2026'!$Q$14,INT((ROW()-13)/2),0)),"",OFFSET('11. SEGUIMIENTO 2026'!$Q$14,INT((ROW()-13)/2),0)),IF(ISBLANK(OFFSET('9. METAS'!$U$20,INT((ROW()-14)/2),0)),"",OFFSET('9. METAS'!$U$20,INT((ROW()-14)/2),0)))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METAS'!$L$20,INT((ROW()-13)/2),0)),"",OFFSET('9. METAS'!$L$20,INT((ROW()-13)/2),0))</f>
        <v/>
      </c>
      <c r="I421" s="763"/>
      <c r="J421" s="195" t="str">
        <f ca="1">IF(MOD(ROW()-13,2)=0,IF(ISBLANK(OFFSET('11. SEGUIMIENTO 2026'!$N$14,INT((ROW()-13)/2),0)),"",OFFSET('11. SEGUIMIENTO 2026'!$N$14,INT((ROW()-13)/2),0)),IF(ISBLANK(OFFSET('9. METAS'!$R$20,INT((ROW()-14)/2),0)),"",OFFSET('9. METAS'!$R$20,INT((ROW()-14)/2),0)))</f>
        <v/>
      </c>
      <c r="K421" s="196" t="str">
        <f ca="1">IF(MOD(ROW()-13,2)=0,IF(ISBLANK(OFFSET('11. SEGUIMIENTO 2026'!$O$14,INT((ROW()-13)/2),0)),"",OFFSET('11. SEGUIMIENTO 2026'!$O$14,INT((ROW()-13)/2),0)),IF(ISBLANK(OFFSET('9. METAS'!$S$20,INT((ROW()-14)/2),0)),"",OFFSET('9. METAS'!$S$20,INT((ROW()-14)/2),0)))</f>
        <v/>
      </c>
      <c r="L421" s="196" t="str">
        <f ca="1">IF(MOD(ROW()-13,2)=0,IF(ISBLANK(OFFSET('11. SEGUIMIENTO 2026'!$P$14,INT((ROW()-13)/2),0)),"",OFFSET('11. SEGUIMIENTO 2026'!$P$14,INT((ROW()-13)/2),0)),IF(ISBLANK(OFFSET('9. METAS'!$T$20,INT((ROW()-14)/2),0)),"",OFFSET('9. METAS'!$T$20,INT((ROW()-14)/2),0)))</f>
        <v/>
      </c>
      <c r="M421" s="197" t="str">
        <f ca="1">IF(MOD(ROW()-13,2)=0,IF(ISBLANK(OFFSET('11. SEGUIMIENTO 2026'!$Q$14,INT((ROW()-13)/2),0)),"",OFFSET('11. SEGUIMIENTO 2026'!$Q$14,INT((ROW()-13)/2),0)),IF(ISBLANK(OFFSET('9. METAS'!$U$20,INT((ROW()-14)/2),0)),"",OFFSET('9. METAS'!$U$20,INT((ROW()-14)/2),0)))</f>
        <v/>
      </c>
      <c r="N421" s="769" t="str">
        <f ca="1">IFERROR(J421/J422,"ND")</f>
        <v>ND</v>
      </c>
      <c r="O421" s="771" t="str">
        <f ca="1">IFERROR(((J421+K421+L421+M421)/H421),"ND")</f>
        <v>ND</v>
      </c>
      <c r="P421" s="775"/>
    </row>
    <row r="422" spans="3:16">
      <c r="C422" s="747"/>
      <c r="D422" s="749"/>
      <c r="E422" s="749"/>
      <c r="F422" s="751"/>
      <c r="G422" s="753"/>
      <c r="H422" s="760"/>
      <c r="I422" s="764"/>
      <c r="J422" s="195" t="str">
        <f ca="1">IF(MOD(ROW()-13,2)=0,IF(ISBLANK(OFFSET('11. SEGUIMIENTO 2026'!$N$14,INT((ROW()-13)/2),0)),"",OFFSET('11. SEGUIMIENTO 2026'!$N$14,INT((ROW()-13)/2),0)),IF(ISBLANK(OFFSET('9. METAS'!$R$20,INT((ROW()-14)/2),0)),"",OFFSET('9. METAS'!$R$20,INT((ROW()-14)/2),0)))</f>
        <v/>
      </c>
      <c r="K422" s="196" t="str">
        <f ca="1">IF(MOD(ROW()-13,2)=0,IF(ISBLANK(OFFSET('11. SEGUIMIENTO 2026'!$O$14,INT((ROW()-13)/2),0)),"",OFFSET('11. SEGUIMIENTO 2026'!$O$14,INT((ROW()-13)/2),0)),IF(ISBLANK(OFFSET('9. METAS'!$S$20,INT((ROW()-14)/2),0)),"",OFFSET('9. METAS'!$S$20,INT((ROW()-14)/2),0)))</f>
        <v/>
      </c>
      <c r="L422" s="196" t="str">
        <f ca="1">IF(MOD(ROW()-13,2)=0,IF(ISBLANK(OFFSET('11. SEGUIMIENTO 2026'!$P$14,INT((ROW()-13)/2),0)),"",OFFSET('11. SEGUIMIENTO 2026'!$P$14,INT((ROW()-13)/2),0)),IF(ISBLANK(OFFSET('9. METAS'!$T$20,INT((ROW()-14)/2),0)),"",OFFSET('9. METAS'!$T$20,INT((ROW()-14)/2),0)))</f>
        <v/>
      </c>
      <c r="M422" s="197" t="str">
        <f ca="1">IF(MOD(ROW()-13,2)=0,IF(ISBLANK(OFFSET('11. SEGUIMIENTO 2026'!$Q$14,INT((ROW()-13)/2),0)),"",OFFSET('11. SEGUIMIENTO 2026'!$Q$14,INT((ROW()-13)/2),0)),IF(ISBLANK(OFFSET('9. METAS'!$U$20,INT((ROW()-14)/2),0)),"",OFFSET('9. METAS'!$U$20,INT((ROW()-14)/2),0)))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METAS'!$L$20,INT((ROW()-13)/2),0)),"",OFFSET('9. METAS'!$L$20,INT((ROW()-13)/2),0))</f>
        <v/>
      </c>
      <c r="I423" s="763"/>
      <c r="J423" s="195" t="str">
        <f ca="1">IF(MOD(ROW()-13,2)=0,IF(ISBLANK(OFFSET('11. SEGUIMIENTO 2026'!$N$14,INT((ROW()-13)/2),0)),"",OFFSET('11. SEGUIMIENTO 2026'!$N$14,INT((ROW()-13)/2),0)),IF(ISBLANK(OFFSET('9. METAS'!$R$20,INT((ROW()-14)/2),0)),"",OFFSET('9. METAS'!$R$20,INT((ROW()-14)/2),0)))</f>
        <v/>
      </c>
      <c r="K423" s="196" t="str">
        <f ca="1">IF(MOD(ROW()-13,2)=0,IF(ISBLANK(OFFSET('11. SEGUIMIENTO 2026'!$O$14,INT((ROW()-13)/2),0)),"",OFFSET('11. SEGUIMIENTO 2026'!$O$14,INT((ROW()-13)/2),0)),IF(ISBLANK(OFFSET('9. METAS'!$S$20,INT((ROW()-14)/2),0)),"",OFFSET('9. METAS'!$S$20,INT((ROW()-14)/2),0)))</f>
        <v/>
      </c>
      <c r="L423" s="196" t="str">
        <f ca="1">IF(MOD(ROW()-13,2)=0,IF(ISBLANK(OFFSET('11. SEGUIMIENTO 2026'!$P$14,INT((ROW()-13)/2),0)),"",OFFSET('11. SEGUIMIENTO 2026'!$P$14,INT((ROW()-13)/2),0)),IF(ISBLANK(OFFSET('9. METAS'!$T$20,INT((ROW()-14)/2),0)),"",OFFSET('9. METAS'!$T$20,INT((ROW()-14)/2),0)))</f>
        <v/>
      </c>
      <c r="M423" s="197" t="str">
        <f ca="1">IF(MOD(ROW()-13,2)=0,IF(ISBLANK(OFFSET('11. SEGUIMIENTO 2026'!$Q$14,INT((ROW()-13)/2),0)),"",OFFSET('11. SEGUIMIENTO 2026'!$Q$14,INT((ROW()-13)/2),0)),IF(ISBLANK(OFFSET('9. METAS'!$U$20,INT((ROW()-14)/2),0)),"",OFFSET('9. METAS'!$U$20,INT((ROW()-14)/2),0)))</f>
        <v/>
      </c>
      <c r="N423" s="769" t="str">
        <f ca="1">IFERROR(J423/J424,"ND")</f>
        <v>ND</v>
      </c>
      <c r="O423" s="771" t="str">
        <f ca="1">IFERROR(((J423+K423+L423+M423)/H423),"ND")</f>
        <v>ND</v>
      </c>
      <c r="P423" s="775"/>
    </row>
    <row r="424" spans="3:16">
      <c r="C424" s="747"/>
      <c r="D424" s="749"/>
      <c r="E424" s="749"/>
      <c r="F424" s="751"/>
      <c r="G424" s="753"/>
      <c r="H424" s="760"/>
      <c r="I424" s="764"/>
      <c r="J424" s="195" t="str">
        <f ca="1">IF(MOD(ROW()-13,2)=0,IF(ISBLANK(OFFSET('11. SEGUIMIENTO 2026'!$N$14,INT((ROW()-13)/2),0)),"",OFFSET('11. SEGUIMIENTO 2026'!$N$14,INT((ROW()-13)/2),0)),IF(ISBLANK(OFFSET('9. METAS'!$R$20,INT((ROW()-14)/2),0)),"",OFFSET('9. METAS'!$R$20,INT((ROW()-14)/2),0)))</f>
        <v/>
      </c>
      <c r="K424" s="196" t="str">
        <f ca="1">IF(MOD(ROW()-13,2)=0,IF(ISBLANK(OFFSET('11. SEGUIMIENTO 2026'!$O$14,INT((ROW()-13)/2),0)),"",OFFSET('11. SEGUIMIENTO 2026'!$O$14,INT((ROW()-13)/2),0)),IF(ISBLANK(OFFSET('9. METAS'!$S$20,INT((ROW()-14)/2),0)),"",OFFSET('9. METAS'!$S$20,INT((ROW()-14)/2),0)))</f>
        <v/>
      </c>
      <c r="L424" s="196" t="str">
        <f ca="1">IF(MOD(ROW()-13,2)=0,IF(ISBLANK(OFFSET('11. SEGUIMIENTO 2026'!$P$14,INT((ROW()-13)/2),0)),"",OFFSET('11. SEGUIMIENTO 2026'!$P$14,INT((ROW()-13)/2),0)),IF(ISBLANK(OFFSET('9. METAS'!$T$20,INT((ROW()-14)/2),0)),"",OFFSET('9. METAS'!$T$20,INT((ROW()-14)/2),0)))</f>
        <v/>
      </c>
      <c r="M424" s="197" t="str">
        <f ca="1">IF(MOD(ROW()-13,2)=0,IF(ISBLANK(OFFSET('11. SEGUIMIENTO 2026'!$Q$14,INT((ROW()-13)/2),0)),"",OFFSET('11. SEGUIMIENTO 2026'!$Q$14,INT((ROW()-13)/2),0)),IF(ISBLANK(OFFSET('9. METAS'!$U$20,INT((ROW()-14)/2),0)),"",OFFSET('9. METAS'!$U$20,INT((ROW()-14)/2),0)))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METAS'!$L$20,INT((ROW()-13)/2),0)),"",OFFSET('9. METAS'!$L$20,INT((ROW()-13)/2),0))</f>
        <v/>
      </c>
      <c r="I425" s="763"/>
      <c r="J425" s="195" t="str">
        <f ca="1">IF(MOD(ROW()-13,2)=0,IF(ISBLANK(OFFSET('11. SEGUIMIENTO 2026'!$N$14,INT((ROW()-13)/2),0)),"",OFFSET('11. SEGUIMIENTO 2026'!$N$14,INT((ROW()-13)/2),0)),IF(ISBLANK(OFFSET('9. METAS'!$R$20,INT((ROW()-14)/2),0)),"",OFFSET('9. METAS'!$R$20,INT((ROW()-14)/2),0)))</f>
        <v/>
      </c>
      <c r="K425" s="196" t="str">
        <f ca="1">IF(MOD(ROW()-13,2)=0,IF(ISBLANK(OFFSET('11. SEGUIMIENTO 2026'!$O$14,INT((ROW()-13)/2),0)),"",OFFSET('11. SEGUIMIENTO 2026'!$O$14,INT((ROW()-13)/2),0)),IF(ISBLANK(OFFSET('9. METAS'!$S$20,INT((ROW()-14)/2),0)),"",OFFSET('9. METAS'!$S$20,INT((ROW()-14)/2),0)))</f>
        <v/>
      </c>
      <c r="L425" s="196" t="str">
        <f ca="1">IF(MOD(ROW()-13,2)=0,IF(ISBLANK(OFFSET('11. SEGUIMIENTO 2026'!$P$14,INT((ROW()-13)/2),0)),"",OFFSET('11. SEGUIMIENTO 2026'!$P$14,INT((ROW()-13)/2),0)),IF(ISBLANK(OFFSET('9. METAS'!$T$20,INT((ROW()-14)/2),0)),"",OFFSET('9. METAS'!$T$20,INT((ROW()-14)/2),0)))</f>
        <v/>
      </c>
      <c r="M425" s="197" t="str">
        <f ca="1">IF(MOD(ROW()-13,2)=0,IF(ISBLANK(OFFSET('11. SEGUIMIENTO 2026'!$Q$14,INT((ROW()-13)/2),0)),"",OFFSET('11. SEGUIMIENTO 2026'!$Q$14,INT((ROW()-13)/2),0)),IF(ISBLANK(OFFSET('9. METAS'!$U$20,INT((ROW()-14)/2),0)),"",OFFSET('9. METAS'!$U$20,INT((ROW()-14)/2),0)))</f>
        <v/>
      </c>
      <c r="N425" s="769" t="str">
        <f ca="1">IFERROR(J425/J426,"ND")</f>
        <v>ND</v>
      </c>
      <c r="O425" s="771" t="str">
        <f ca="1">IFERROR(((J425+K425+L425+M425)/H425),"ND")</f>
        <v>ND</v>
      </c>
      <c r="P425" s="775"/>
    </row>
    <row r="426" spans="3:16">
      <c r="C426" s="747"/>
      <c r="D426" s="749"/>
      <c r="E426" s="749"/>
      <c r="F426" s="751"/>
      <c r="G426" s="753"/>
      <c r="H426" s="760"/>
      <c r="I426" s="764"/>
      <c r="J426" s="195" t="str">
        <f ca="1">IF(MOD(ROW()-13,2)=0,IF(ISBLANK(OFFSET('11. SEGUIMIENTO 2026'!$N$14,INT((ROW()-13)/2),0)),"",OFFSET('11. SEGUIMIENTO 2026'!$N$14,INT((ROW()-13)/2),0)),IF(ISBLANK(OFFSET('9. METAS'!$R$20,INT((ROW()-14)/2),0)),"",OFFSET('9. METAS'!$R$20,INT((ROW()-14)/2),0)))</f>
        <v/>
      </c>
      <c r="K426" s="196" t="str">
        <f ca="1">IF(MOD(ROW()-13,2)=0,IF(ISBLANK(OFFSET('11. SEGUIMIENTO 2026'!$O$14,INT((ROW()-13)/2),0)),"",OFFSET('11. SEGUIMIENTO 2026'!$O$14,INT((ROW()-13)/2),0)),IF(ISBLANK(OFFSET('9. METAS'!$S$20,INT((ROW()-14)/2),0)),"",OFFSET('9. METAS'!$S$20,INT((ROW()-14)/2),0)))</f>
        <v/>
      </c>
      <c r="L426" s="196" t="str">
        <f ca="1">IF(MOD(ROW()-13,2)=0,IF(ISBLANK(OFFSET('11. SEGUIMIENTO 2026'!$P$14,INT((ROW()-13)/2),0)),"",OFFSET('11. SEGUIMIENTO 2026'!$P$14,INT((ROW()-13)/2),0)),IF(ISBLANK(OFFSET('9. METAS'!$T$20,INT((ROW()-14)/2),0)),"",OFFSET('9. METAS'!$T$20,INT((ROW()-14)/2),0)))</f>
        <v/>
      </c>
      <c r="M426" s="197" t="str">
        <f ca="1">IF(MOD(ROW()-13,2)=0,IF(ISBLANK(OFFSET('11. SEGUIMIENTO 2026'!$Q$14,INT((ROW()-13)/2),0)),"",OFFSET('11. SEGUIMIENTO 2026'!$Q$14,INT((ROW()-13)/2),0)),IF(ISBLANK(OFFSET('9. METAS'!$U$20,INT((ROW()-14)/2),0)),"",OFFSET('9. METAS'!$U$20,INT((ROW()-14)/2),0)))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METAS'!$L$20,INT((ROW()-13)/2),0)),"",OFFSET('9. METAS'!$L$20,INT((ROW()-13)/2),0))</f>
        <v/>
      </c>
      <c r="I427" s="763"/>
      <c r="J427" s="195" t="str">
        <f ca="1">IF(MOD(ROW()-13,2)=0,IF(ISBLANK(OFFSET('11. SEGUIMIENTO 2026'!$N$14,INT((ROW()-13)/2),0)),"",OFFSET('11. SEGUIMIENTO 2026'!$N$14,INT((ROW()-13)/2),0)),IF(ISBLANK(OFFSET('9. METAS'!$R$20,INT((ROW()-14)/2),0)),"",OFFSET('9. METAS'!$R$20,INT((ROW()-14)/2),0)))</f>
        <v/>
      </c>
      <c r="K427" s="196" t="str">
        <f ca="1">IF(MOD(ROW()-13,2)=0,IF(ISBLANK(OFFSET('11. SEGUIMIENTO 2026'!$O$14,INT((ROW()-13)/2),0)),"",OFFSET('11. SEGUIMIENTO 2026'!$O$14,INT((ROW()-13)/2),0)),IF(ISBLANK(OFFSET('9. METAS'!$S$20,INT((ROW()-14)/2),0)),"",OFFSET('9. METAS'!$S$20,INT((ROW()-14)/2),0)))</f>
        <v/>
      </c>
      <c r="L427" s="196" t="str">
        <f ca="1">IF(MOD(ROW()-13,2)=0,IF(ISBLANK(OFFSET('11. SEGUIMIENTO 2026'!$P$14,INT((ROW()-13)/2),0)),"",OFFSET('11. SEGUIMIENTO 2026'!$P$14,INT((ROW()-13)/2),0)),IF(ISBLANK(OFFSET('9. METAS'!$T$20,INT((ROW()-14)/2),0)),"",OFFSET('9. METAS'!$T$20,INT((ROW()-14)/2),0)))</f>
        <v/>
      </c>
      <c r="M427" s="197" t="str">
        <f ca="1">IF(MOD(ROW()-13,2)=0,IF(ISBLANK(OFFSET('11. SEGUIMIENTO 2026'!$Q$14,INT((ROW()-13)/2),0)),"",OFFSET('11. SEGUIMIENTO 2026'!$Q$14,INT((ROW()-13)/2),0)),IF(ISBLANK(OFFSET('9. METAS'!$U$20,INT((ROW()-14)/2),0)),"",OFFSET('9. METAS'!$U$20,INT((ROW()-14)/2),0)))</f>
        <v/>
      </c>
      <c r="N427" s="769" t="str">
        <f ca="1">IFERROR(J427/J428,"ND")</f>
        <v>ND</v>
      </c>
      <c r="O427" s="771" t="str">
        <f ca="1">IFERROR(((J427+K427+L427+M427)/H427),"ND")</f>
        <v>ND</v>
      </c>
      <c r="P427" s="775"/>
    </row>
    <row r="428" spans="3:16">
      <c r="C428" s="747"/>
      <c r="D428" s="749"/>
      <c r="E428" s="749"/>
      <c r="F428" s="751"/>
      <c r="G428" s="753"/>
      <c r="H428" s="760"/>
      <c r="I428" s="764"/>
      <c r="J428" s="195" t="str">
        <f ca="1">IF(MOD(ROW()-13,2)=0,IF(ISBLANK(OFFSET('11. SEGUIMIENTO 2026'!$N$14,INT((ROW()-13)/2),0)),"",OFFSET('11. SEGUIMIENTO 2026'!$N$14,INT((ROW()-13)/2),0)),IF(ISBLANK(OFFSET('9. METAS'!$R$20,INT((ROW()-14)/2),0)),"",OFFSET('9. METAS'!$R$20,INT((ROW()-14)/2),0)))</f>
        <v/>
      </c>
      <c r="K428" s="196" t="str">
        <f ca="1">IF(MOD(ROW()-13,2)=0,IF(ISBLANK(OFFSET('11. SEGUIMIENTO 2026'!$O$14,INT((ROW()-13)/2),0)),"",OFFSET('11. SEGUIMIENTO 2026'!$O$14,INT((ROW()-13)/2),0)),IF(ISBLANK(OFFSET('9. METAS'!$S$20,INT((ROW()-14)/2),0)),"",OFFSET('9. METAS'!$S$20,INT((ROW()-14)/2),0)))</f>
        <v/>
      </c>
      <c r="L428" s="196" t="str">
        <f ca="1">IF(MOD(ROW()-13,2)=0,IF(ISBLANK(OFFSET('11. SEGUIMIENTO 2026'!$P$14,INT((ROW()-13)/2),0)),"",OFFSET('11. SEGUIMIENTO 2026'!$P$14,INT((ROW()-13)/2),0)),IF(ISBLANK(OFFSET('9. METAS'!$T$20,INT((ROW()-14)/2),0)),"",OFFSET('9. METAS'!$T$20,INT((ROW()-14)/2),0)))</f>
        <v/>
      </c>
      <c r="M428" s="197" t="str">
        <f ca="1">IF(MOD(ROW()-13,2)=0,IF(ISBLANK(OFFSET('11. SEGUIMIENTO 2026'!$Q$14,INT((ROW()-13)/2),0)),"",OFFSET('11. SEGUIMIENTO 2026'!$Q$14,INT((ROW()-13)/2),0)),IF(ISBLANK(OFFSET('9. METAS'!$U$20,INT((ROW()-14)/2),0)),"",OFFSET('9. METAS'!$U$20,INT((ROW()-14)/2),0)))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METAS'!$L$20,INT((ROW()-13)/2),0)),"",OFFSET('9. METAS'!$L$20,INT((ROW()-13)/2),0))</f>
        <v/>
      </c>
      <c r="I429" s="763"/>
      <c r="J429" s="195" t="str">
        <f ca="1">IF(MOD(ROW()-13,2)=0,IF(ISBLANK(OFFSET('11. SEGUIMIENTO 2026'!$N$14,INT((ROW()-13)/2),0)),"",OFFSET('11. SEGUIMIENTO 2026'!$N$14,INT((ROW()-13)/2),0)),IF(ISBLANK(OFFSET('9. METAS'!$R$20,INT((ROW()-14)/2),0)),"",OFFSET('9. METAS'!$R$20,INT((ROW()-14)/2),0)))</f>
        <v/>
      </c>
      <c r="K429" s="196" t="str">
        <f ca="1">IF(MOD(ROW()-13,2)=0,IF(ISBLANK(OFFSET('11. SEGUIMIENTO 2026'!$O$14,INT((ROW()-13)/2),0)),"",OFFSET('11. SEGUIMIENTO 2026'!$O$14,INT((ROW()-13)/2),0)),IF(ISBLANK(OFFSET('9. METAS'!$S$20,INT((ROW()-14)/2),0)),"",OFFSET('9. METAS'!$S$20,INT((ROW()-14)/2),0)))</f>
        <v/>
      </c>
      <c r="L429" s="196" t="str">
        <f ca="1">IF(MOD(ROW()-13,2)=0,IF(ISBLANK(OFFSET('11. SEGUIMIENTO 2026'!$P$14,INT((ROW()-13)/2),0)),"",OFFSET('11. SEGUIMIENTO 2026'!$P$14,INT((ROW()-13)/2),0)),IF(ISBLANK(OFFSET('9. METAS'!$T$20,INT((ROW()-14)/2),0)),"",OFFSET('9. METAS'!$T$20,INT((ROW()-14)/2),0)))</f>
        <v/>
      </c>
      <c r="M429" s="197" t="str">
        <f ca="1">IF(MOD(ROW()-13,2)=0,IF(ISBLANK(OFFSET('11. SEGUIMIENTO 2026'!$Q$14,INT((ROW()-13)/2),0)),"",OFFSET('11. SEGUIMIENTO 2026'!$Q$14,INT((ROW()-13)/2),0)),IF(ISBLANK(OFFSET('9. METAS'!$U$20,INT((ROW()-14)/2),0)),"",OFFSET('9. METAS'!$U$20,INT((ROW()-14)/2),0)))</f>
        <v/>
      </c>
      <c r="N429" s="769" t="str">
        <f ca="1">IFERROR(J429/J430,"ND")</f>
        <v>ND</v>
      </c>
      <c r="O429" s="771" t="str">
        <f ca="1">IFERROR(((J429+K429+L429+M429)/H429),"ND")</f>
        <v>ND</v>
      </c>
      <c r="P429" s="775"/>
    </row>
    <row r="430" spans="3:16">
      <c r="C430" s="747"/>
      <c r="D430" s="749"/>
      <c r="E430" s="749"/>
      <c r="F430" s="751"/>
      <c r="G430" s="753"/>
      <c r="H430" s="760"/>
      <c r="I430" s="764"/>
      <c r="J430" s="195" t="str">
        <f ca="1">IF(MOD(ROW()-13,2)=0,IF(ISBLANK(OFFSET('11. SEGUIMIENTO 2026'!$N$14,INT((ROW()-13)/2),0)),"",OFFSET('11. SEGUIMIENTO 2026'!$N$14,INT((ROW()-13)/2),0)),IF(ISBLANK(OFFSET('9. METAS'!$R$20,INT((ROW()-14)/2),0)),"",OFFSET('9. METAS'!$R$20,INT((ROW()-14)/2),0)))</f>
        <v/>
      </c>
      <c r="K430" s="196" t="str">
        <f ca="1">IF(MOD(ROW()-13,2)=0,IF(ISBLANK(OFFSET('11. SEGUIMIENTO 2026'!$O$14,INT((ROW()-13)/2),0)),"",OFFSET('11. SEGUIMIENTO 2026'!$O$14,INT((ROW()-13)/2),0)),IF(ISBLANK(OFFSET('9. METAS'!$S$20,INT((ROW()-14)/2),0)),"",OFFSET('9. METAS'!$S$20,INT((ROW()-14)/2),0)))</f>
        <v/>
      </c>
      <c r="L430" s="196" t="str">
        <f ca="1">IF(MOD(ROW()-13,2)=0,IF(ISBLANK(OFFSET('11. SEGUIMIENTO 2026'!$P$14,INT((ROW()-13)/2),0)),"",OFFSET('11. SEGUIMIENTO 2026'!$P$14,INT((ROW()-13)/2),0)),IF(ISBLANK(OFFSET('9. METAS'!$T$20,INT((ROW()-14)/2),0)),"",OFFSET('9. METAS'!$T$20,INT((ROW()-14)/2),0)))</f>
        <v/>
      </c>
      <c r="M430" s="197" t="str">
        <f ca="1">IF(MOD(ROW()-13,2)=0,IF(ISBLANK(OFFSET('11. SEGUIMIENTO 2026'!$Q$14,INT((ROW()-13)/2),0)),"",OFFSET('11. SEGUIMIENTO 2026'!$Q$14,INT((ROW()-13)/2),0)),IF(ISBLANK(OFFSET('9. METAS'!$U$20,INT((ROW()-14)/2),0)),"",OFFSET('9. METAS'!$U$20,INT((ROW()-14)/2),0)))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METAS'!$L$20,INT((ROW()-13)/2),0)),"",OFFSET('9. METAS'!$L$20,INT((ROW()-13)/2),0))</f>
        <v/>
      </c>
      <c r="I431" s="763"/>
      <c r="J431" s="195" t="str">
        <f ca="1">IF(MOD(ROW()-13,2)=0,IF(ISBLANK(OFFSET('11. SEGUIMIENTO 2026'!$N$14,INT((ROW()-13)/2),0)),"",OFFSET('11. SEGUIMIENTO 2026'!$N$14,INT((ROW()-13)/2),0)),IF(ISBLANK(OFFSET('9. METAS'!$R$20,INT((ROW()-14)/2),0)),"",OFFSET('9. METAS'!$R$20,INT((ROW()-14)/2),0)))</f>
        <v/>
      </c>
      <c r="K431" s="196" t="str">
        <f ca="1">IF(MOD(ROW()-13,2)=0,IF(ISBLANK(OFFSET('11. SEGUIMIENTO 2026'!$O$14,INT((ROW()-13)/2),0)),"",OFFSET('11. SEGUIMIENTO 2026'!$O$14,INT((ROW()-13)/2),0)),IF(ISBLANK(OFFSET('9. METAS'!$S$20,INT((ROW()-14)/2),0)),"",OFFSET('9. METAS'!$S$20,INT((ROW()-14)/2),0)))</f>
        <v/>
      </c>
      <c r="L431" s="196" t="str">
        <f ca="1">IF(MOD(ROW()-13,2)=0,IF(ISBLANK(OFFSET('11. SEGUIMIENTO 2026'!$P$14,INT((ROW()-13)/2),0)),"",OFFSET('11. SEGUIMIENTO 2026'!$P$14,INT((ROW()-13)/2),0)),IF(ISBLANK(OFFSET('9. METAS'!$T$20,INT((ROW()-14)/2),0)),"",OFFSET('9. METAS'!$T$20,INT((ROW()-14)/2),0)))</f>
        <v/>
      </c>
      <c r="M431" s="197" t="str">
        <f ca="1">IF(MOD(ROW()-13,2)=0,IF(ISBLANK(OFFSET('11. SEGUIMIENTO 2026'!$Q$14,INT((ROW()-13)/2),0)),"",OFFSET('11. SEGUIMIENTO 2026'!$Q$14,INT((ROW()-13)/2),0)),IF(ISBLANK(OFFSET('9. METAS'!$U$20,INT((ROW()-14)/2),0)),"",OFFSET('9. METAS'!$U$20,INT((ROW()-14)/2),0)))</f>
        <v/>
      </c>
      <c r="N431" s="769" t="str">
        <f ca="1">IFERROR(J431/J432,"ND")</f>
        <v>ND</v>
      </c>
      <c r="O431" s="771" t="str">
        <f ca="1">IFERROR(((J431+K431+L431+M431)/H431),"ND")</f>
        <v>ND</v>
      </c>
      <c r="P431" s="775"/>
    </row>
    <row r="432" spans="3:16">
      <c r="C432" s="747"/>
      <c r="D432" s="749"/>
      <c r="E432" s="749"/>
      <c r="F432" s="751"/>
      <c r="G432" s="753"/>
      <c r="H432" s="760"/>
      <c r="I432" s="764"/>
      <c r="J432" s="195" t="str">
        <f ca="1">IF(MOD(ROW()-13,2)=0,IF(ISBLANK(OFFSET('11. SEGUIMIENTO 2026'!$N$14,INT((ROW()-13)/2),0)),"",OFFSET('11. SEGUIMIENTO 2026'!$N$14,INT((ROW()-13)/2),0)),IF(ISBLANK(OFFSET('9. METAS'!$R$20,INT((ROW()-14)/2),0)),"",OFFSET('9. METAS'!$R$20,INT((ROW()-14)/2),0)))</f>
        <v/>
      </c>
      <c r="K432" s="196" t="str">
        <f ca="1">IF(MOD(ROW()-13,2)=0,IF(ISBLANK(OFFSET('11. SEGUIMIENTO 2026'!$O$14,INT((ROW()-13)/2),0)),"",OFFSET('11. SEGUIMIENTO 2026'!$O$14,INT((ROW()-13)/2),0)),IF(ISBLANK(OFFSET('9. METAS'!$S$20,INT((ROW()-14)/2),0)),"",OFFSET('9. METAS'!$S$20,INT((ROW()-14)/2),0)))</f>
        <v/>
      </c>
      <c r="L432" s="196" t="str">
        <f ca="1">IF(MOD(ROW()-13,2)=0,IF(ISBLANK(OFFSET('11. SEGUIMIENTO 2026'!$P$14,INT((ROW()-13)/2),0)),"",OFFSET('11. SEGUIMIENTO 2026'!$P$14,INT((ROW()-13)/2),0)),IF(ISBLANK(OFFSET('9. METAS'!$T$20,INT((ROW()-14)/2),0)),"",OFFSET('9. METAS'!$T$20,INT((ROW()-14)/2),0)))</f>
        <v/>
      </c>
      <c r="M432" s="197" t="str">
        <f ca="1">IF(MOD(ROW()-13,2)=0,IF(ISBLANK(OFFSET('11. SEGUIMIENTO 2026'!$Q$14,INT((ROW()-13)/2),0)),"",OFFSET('11. SEGUIMIENTO 2026'!$Q$14,INT((ROW()-13)/2),0)),IF(ISBLANK(OFFSET('9. METAS'!$U$20,INT((ROW()-14)/2),0)),"",OFFSET('9. METAS'!$U$20,INT((ROW()-14)/2),0)))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METAS'!$L$20,INT((ROW()-13)/2),0)),"",OFFSET('9. METAS'!$L$20,INT((ROW()-13)/2),0))</f>
        <v/>
      </c>
      <c r="I433" s="763"/>
      <c r="J433" s="195" t="str">
        <f ca="1">IF(MOD(ROW()-13,2)=0,IF(ISBLANK(OFFSET('11. SEGUIMIENTO 2026'!$N$14,INT((ROW()-13)/2),0)),"",OFFSET('11. SEGUIMIENTO 2026'!$N$14,INT((ROW()-13)/2),0)),IF(ISBLANK(OFFSET('9. METAS'!$R$20,INT((ROW()-14)/2),0)),"",OFFSET('9. METAS'!$R$20,INT((ROW()-14)/2),0)))</f>
        <v/>
      </c>
      <c r="K433" s="196" t="str">
        <f ca="1">IF(MOD(ROW()-13,2)=0,IF(ISBLANK(OFFSET('11. SEGUIMIENTO 2026'!$O$14,INT((ROW()-13)/2),0)),"",OFFSET('11. SEGUIMIENTO 2026'!$O$14,INT((ROW()-13)/2),0)),IF(ISBLANK(OFFSET('9. METAS'!$S$20,INT((ROW()-14)/2),0)),"",OFFSET('9. METAS'!$S$20,INT((ROW()-14)/2),0)))</f>
        <v/>
      </c>
      <c r="L433" s="196" t="str">
        <f ca="1">IF(MOD(ROW()-13,2)=0,IF(ISBLANK(OFFSET('11. SEGUIMIENTO 2026'!$P$14,INT((ROW()-13)/2),0)),"",OFFSET('11. SEGUIMIENTO 2026'!$P$14,INT((ROW()-13)/2),0)),IF(ISBLANK(OFFSET('9. METAS'!$T$20,INT((ROW()-14)/2),0)),"",OFFSET('9. METAS'!$T$20,INT((ROW()-14)/2),0)))</f>
        <v/>
      </c>
      <c r="M433" s="197" t="str">
        <f ca="1">IF(MOD(ROW()-13,2)=0,IF(ISBLANK(OFFSET('11. SEGUIMIENTO 2026'!$Q$14,INT((ROW()-13)/2),0)),"",OFFSET('11. SEGUIMIENTO 2026'!$Q$14,INT((ROW()-13)/2),0)),IF(ISBLANK(OFFSET('9. METAS'!$U$20,INT((ROW()-14)/2),0)),"",OFFSET('9. METAS'!$U$20,INT((ROW()-14)/2),0)))</f>
        <v/>
      </c>
      <c r="N433" s="769" t="str">
        <f ca="1">IFERROR(J433/J434,"ND")</f>
        <v>ND</v>
      </c>
      <c r="O433" s="771" t="str">
        <f ca="1">IFERROR(((J433+K433+L433+M433)/H433),"ND")</f>
        <v>ND</v>
      </c>
      <c r="P433" s="775"/>
    </row>
    <row r="434" spans="3:16">
      <c r="C434" s="747"/>
      <c r="D434" s="749"/>
      <c r="E434" s="749"/>
      <c r="F434" s="751"/>
      <c r="G434" s="753"/>
      <c r="H434" s="760"/>
      <c r="I434" s="764"/>
      <c r="J434" s="195" t="str">
        <f ca="1">IF(MOD(ROW()-13,2)=0,IF(ISBLANK(OFFSET('11. SEGUIMIENTO 2026'!$N$14,INT((ROW()-13)/2),0)),"",OFFSET('11. SEGUIMIENTO 2026'!$N$14,INT((ROW()-13)/2),0)),IF(ISBLANK(OFFSET('9. METAS'!$R$20,INT((ROW()-14)/2),0)),"",OFFSET('9. METAS'!$R$20,INT((ROW()-14)/2),0)))</f>
        <v/>
      </c>
      <c r="K434" s="196" t="str">
        <f ca="1">IF(MOD(ROW()-13,2)=0,IF(ISBLANK(OFFSET('11. SEGUIMIENTO 2026'!$O$14,INT((ROW()-13)/2),0)),"",OFFSET('11. SEGUIMIENTO 2026'!$O$14,INT((ROW()-13)/2),0)),IF(ISBLANK(OFFSET('9. METAS'!$S$20,INT((ROW()-14)/2),0)),"",OFFSET('9. METAS'!$S$20,INT((ROW()-14)/2),0)))</f>
        <v/>
      </c>
      <c r="L434" s="196" t="str">
        <f ca="1">IF(MOD(ROW()-13,2)=0,IF(ISBLANK(OFFSET('11. SEGUIMIENTO 2026'!$P$14,INT((ROW()-13)/2),0)),"",OFFSET('11. SEGUIMIENTO 2026'!$P$14,INT((ROW()-13)/2),0)),IF(ISBLANK(OFFSET('9. METAS'!$T$20,INT((ROW()-14)/2),0)),"",OFFSET('9. METAS'!$T$20,INT((ROW()-14)/2),0)))</f>
        <v/>
      </c>
      <c r="M434" s="197" t="str">
        <f ca="1">IF(MOD(ROW()-13,2)=0,IF(ISBLANK(OFFSET('11. SEGUIMIENTO 2026'!$Q$14,INT((ROW()-13)/2),0)),"",OFFSET('11. SEGUIMIENTO 2026'!$Q$14,INT((ROW()-13)/2),0)),IF(ISBLANK(OFFSET('9. METAS'!$U$20,INT((ROW()-14)/2),0)),"",OFFSET('9. METAS'!$U$20,INT((ROW()-14)/2),0)))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METAS'!$L$20,INT((ROW()-13)/2),0)),"",OFFSET('9. METAS'!$L$20,INT((ROW()-13)/2),0))</f>
        <v/>
      </c>
      <c r="I435" s="763"/>
      <c r="J435" s="195" t="str">
        <f ca="1">IF(MOD(ROW()-13,2)=0,IF(ISBLANK(OFFSET('11. SEGUIMIENTO 2026'!$N$14,INT((ROW()-13)/2),0)),"",OFFSET('11. SEGUIMIENTO 2026'!$N$14,INT((ROW()-13)/2),0)),IF(ISBLANK(OFFSET('9. METAS'!$R$20,INT((ROW()-14)/2),0)),"",OFFSET('9. METAS'!$R$20,INT((ROW()-14)/2),0)))</f>
        <v/>
      </c>
      <c r="K435" s="196" t="str">
        <f ca="1">IF(MOD(ROW()-13,2)=0,IF(ISBLANK(OFFSET('11. SEGUIMIENTO 2026'!$O$14,INT((ROW()-13)/2),0)),"",OFFSET('11. SEGUIMIENTO 2026'!$O$14,INT((ROW()-13)/2),0)),IF(ISBLANK(OFFSET('9. METAS'!$S$20,INT((ROW()-14)/2),0)),"",OFFSET('9. METAS'!$S$20,INT((ROW()-14)/2),0)))</f>
        <v/>
      </c>
      <c r="L435" s="196" t="str">
        <f ca="1">IF(MOD(ROW()-13,2)=0,IF(ISBLANK(OFFSET('11. SEGUIMIENTO 2026'!$P$14,INT((ROW()-13)/2),0)),"",OFFSET('11. SEGUIMIENTO 2026'!$P$14,INT((ROW()-13)/2),0)),IF(ISBLANK(OFFSET('9. METAS'!$T$20,INT((ROW()-14)/2),0)),"",OFFSET('9. METAS'!$T$20,INT((ROW()-14)/2),0)))</f>
        <v/>
      </c>
      <c r="M435" s="197" t="str">
        <f ca="1">IF(MOD(ROW()-13,2)=0,IF(ISBLANK(OFFSET('11. SEGUIMIENTO 2026'!$Q$14,INT((ROW()-13)/2),0)),"",OFFSET('11. SEGUIMIENTO 2026'!$Q$14,INT((ROW()-13)/2),0)),IF(ISBLANK(OFFSET('9. METAS'!$U$20,INT((ROW()-14)/2),0)),"",OFFSET('9. METAS'!$U$20,INT((ROW()-14)/2),0)))</f>
        <v/>
      </c>
      <c r="N435" s="769" t="str">
        <f ca="1">IFERROR(J435/J436,"ND")</f>
        <v>ND</v>
      </c>
      <c r="O435" s="771" t="str">
        <f ca="1">IFERROR(((J435+K435+L435+M435)/H435),"ND")</f>
        <v>ND</v>
      </c>
      <c r="P435" s="775"/>
    </row>
    <row r="436" spans="3:16">
      <c r="C436" s="747"/>
      <c r="D436" s="749"/>
      <c r="E436" s="749"/>
      <c r="F436" s="751"/>
      <c r="G436" s="753"/>
      <c r="H436" s="760"/>
      <c r="I436" s="764"/>
      <c r="J436" s="195" t="str">
        <f ca="1">IF(MOD(ROW()-13,2)=0,IF(ISBLANK(OFFSET('11. SEGUIMIENTO 2026'!$N$14,INT((ROW()-13)/2),0)),"",OFFSET('11. SEGUIMIENTO 2026'!$N$14,INT((ROW()-13)/2),0)),IF(ISBLANK(OFFSET('9. METAS'!$R$20,INT((ROW()-14)/2),0)),"",OFFSET('9. METAS'!$R$20,INT((ROW()-14)/2),0)))</f>
        <v/>
      </c>
      <c r="K436" s="196" t="str">
        <f ca="1">IF(MOD(ROW()-13,2)=0,IF(ISBLANK(OFFSET('11. SEGUIMIENTO 2026'!$O$14,INT((ROW()-13)/2),0)),"",OFFSET('11. SEGUIMIENTO 2026'!$O$14,INT((ROW()-13)/2),0)),IF(ISBLANK(OFFSET('9. METAS'!$S$20,INT((ROW()-14)/2),0)),"",OFFSET('9. METAS'!$S$20,INT((ROW()-14)/2),0)))</f>
        <v/>
      </c>
      <c r="L436" s="196" t="str">
        <f ca="1">IF(MOD(ROW()-13,2)=0,IF(ISBLANK(OFFSET('11. SEGUIMIENTO 2026'!$P$14,INT((ROW()-13)/2),0)),"",OFFSET('11. SEGUIMIENTO 2026'!$P$14,INT((ROW()-13)/2),0)),IF(ISBLANK(OFFSET('9. METAS'!$T$20,INT((ROW()-14)/2),0)),"",OFFSET('9. METAS'!$T$20,INT((ROW()-14)/2),0)))</f>
        <v/>
      </c>
      <c r="M436" s="197" t="str">
        <f ca="1">IF(MOD(ROW()-13,2)=0,IF(ISBLANK(OFFSET('11. SEGUIMIENTO 2026'!$Q$14,INT((ROW()-13)/2),0)),"",OFFSET('11. SEGUIMIENTO 2026'!$Q$14,INT((ROW()-13)/2),0)),IF(ISBLANK(OFFSET('9. METAS'!$U$20,INT((ROW()-14)/2),0)),"",OFFSET('9. METAS'!$U$20,INT((ROW()-14)/2),0)))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METAS'!$L$20,INT((ROW()-13)/2),0)),"",OFFSET('9. METAS'!$L$20,INT((ROW()-13)/2),0))</f>
        <v/>
      </c>
      <c r="I437" s="763"/>
      <c r="J437" s="195" t="str">
        <f ca="1">IF(MOD(ROW()-13,2)=0,IF(ISBLANK(OFFSET('11. SEGUIMIENTO 2026'!$N$14,INT((ROW()-13)/2),0)),"",OFFSET('11. SEGUIMIENTO 2026'!$N$14,INT((ROW()-13)/2),0)),IF(ISBLANK(OFFSET('9. METAS'!$R$20,INT((ROW()-14)/2),0)),"",OFFSET('9. METAS'!$R$20,INT((ROW()-14)/2),0)))</f>
        <v/>
      </c>
      <c r="K437" s="196" t="str">
        <f ca="1">IF(MOD(ROW()-13,2)=0,IF(ISBLANK(OFFSET('11. SEGUIMIENTO 2026'!$O$14,INT((ROW()-13)/2),0)),"",OFFSET('11. SEGUIMIENTO 2026'!$O$14,INT((ROW()-13)/2),0)),IF(ISBLANK(OFFSET('9. METAS'!$S$20,INT((ROW()-14)/2),0)),"",OFFSET('9. METAS'!$S$20,INT((ROW()-14)/2),0)))</f>
        <v/>
      </c>
      <c r="L437" s="196" t="str">
        <f ca="1">IF(MOD(ROW()-13,2)=0,IF(ISBLANK(OFFSET('11. SEGUIMIENTO 2026'!$P$14,INT((ROW()-13)/2),0)),"",OFFSET('11. SEGUIMIENTO 2026'!$P$14,INT((ROW()-13)/2),0)),IF(ISBLANK(OFFSET('9. METAS'!$T$20,INT((ROW()-14)/2),0)),"",OFFSET('9. METAS'!$T$20,INT((ROW()-14)/2),0)))</f>
        <v/>
      </c>
      <c r="M437" s="197" t="str">
        <f ca="1">IF(MOD(ROW()-13,2)=0,IF(ISBLANK(OFFSET('11. SEGUIMIENTO 2026'!$Q$14,INT((ROW()-13)/2),0)),"",OFFSET('11. SEGUIMIENTO 2026'!$Q$14,INT((ROW()-13)/2),0)),IF(ISBLANK(OFFSET('9. METAS'!$U$20,INT((ROW()-14)/2),0)),"",OFFSET('9. METAS'!$U$20,INT((ROW()-14)/2),0)))</f>
        <v/>
      </c>
      <c r="N437" s="769" t="str">
        <f ca="1">IFERROR(J437/J438,"ND")</f>
        <v>ND</v>
      </c>
      <c r="O437" s="771" t="str">
        <f ca="1">IFERROR(((J437+K437+L437+M437)/H437),"ND")</f>
        <v>ND</v>
      </c>
      <c r="P437" s="775"/>
    </row>
    <row r="438" spans="3:16">
      <c r="C438" s="747"/>
      <c r="D438" s="749"/>
      <c r="E438" s="749"/>
      <c r="F438" s="751"/>
      <c r="G438" s="753"/>
      <c r="H438" s="760"/>
      <c r="I438" s="764"/>
      <c r="J438" s="195" t="str">
        <f ca="1">IF(MOD(ROW()-13,2)=0,IF(ISBLANK(OFFSET('11. SEGUIMIENTO 2026'!$N$14,INT((ROW()-13)/2),0)),"",OFFSET('11. SEGUIMIENTO 2026'!$N$14,INT((ROW()-13)/2),0)),IF(ISBLANK(OFFSET('9. METAS'!$R$20,INT((ROW()-14)/2),0)),"",OFFSET('9. METAS'!$R$20,INT((ROW()-14)/2),0)))</f>
        <v/>
      </c>
      <c r="K438" s="196" t="str">
        <f ca="1">IF(MOD(ROW()-13,2)=0,IF(ISBLANK(OFFSET('11. SEGUIMIENTO 2026'!$O$14,INT((ROW()-13)/2),0)),"",OFFSET('11. SEGUIMIENTO 2026'!$O$14,INT((ROW()-13)/2),0)),IF(ISBLANK(OFFSET('9. METAS'!$S$20,INT((ROW()-14)/2),0)),"",OFFSET('9. METAS'!$S$20,INT((ROW()-14)/2),0)))</f>
        <v/>
      </c>
      <c r="L438" s="196" t="str">
        <f ca="1">IF(MOD(ROW()-13,2)=0,IF(ISBLANK(OFFSET('11. SEGUIMIENTO 2026'!$P$14,INT((ROW()-13)/2),0)),"",OFFSET('11. SEGUIMIENTO 2026'!$P$14,INT((ROW()-13)/2),0)),IF(ISBLANK(OFFSET('9. METAS'!$T$20,INT((ROW()-14)/2),0)),"",OFFSET('9. METAS'!$T$20,INT((ROW()-14)/2),0)))</f>
        <v/>
      </c>
      <c r="M438" s="197" t="str">
        <f ca="1">IF(MOD(ROW()-13,2)=0,IF(ISBLANK(OFFSET('11. SEGUIMIENTO 2026'!$Q$14,INT((ROW()-13)/2),0)),"",OFFSET('11. SEGUIMIENTO 2026'!$Q$14,INT((ROW()-13)/2),0)),IF(ISBLANK(OFFSET('9. METAS'!$U$20,INT((ROW()-14)/2),0)),"",OFFSET('9. METAS'!$U$20,INT((ROW()-14)/2),0)))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METAS'!$L$20,INT((ROW()-13)/2),0)),"",OFFSET('9. METAS'!$L$20,INT((ROW()-13)/2),0))</f>
        <v/>
      </c>
      <c r="I439" s="763"/>
      <c r="J439" s="195" t="str">
        <f ca="1">IF(MOD(ROW()-13,2)=0,IF(ISBLANK(OFFSET('11. SEGUIMIENTO 2026'!$N$14,INT((ROW()-13)/2),0)),"",OFFSET('11. SEGUIMIENTO 2026'!$N$14,INT((ROW()-13)/2),0)),IF(ISBLANK(OFFSET('9. METAS'!$R$20,INT((ROW()-14)/2),0)),"",OFFSET('9. METAS'!$R$20,INT((ROW()-14)/2),0)))</f>
        <v/>
      </c>
      <c r="K439" s="196" t="str">
        <f ca="1">IF(MOD(ROW()-13,2)=0,IF(ISBLANK(OFFSET('11. SEGUIMIENTO 2026'!$O$14,INT((ROW()-13)/2),0)),"",OFFSET('11. SEGUIMIENTO 2026'!$O$14,INT((ROW()-13)/2),0)),IF(ISBLANK(OFFSET('9. METAS'!$S$20,INT((ROW()-14)/2),0)),"",OFFSET('9. METAS'!$S$20,INT((ROW()-14)/2),0)))</f>
        <v/>
      </c>
      <c r="L439" s="196" t="str">
        <f ca="1">IF(MOD(ROW()-13,2)=0,IF(ISBLANK(OFFSET('11. SEGUIMIENTO 2026'!$P$14,INT((ROW()-13)/2),0)),"",OFFSET('11. SEGUIMIENTO 2026'!$P$14,INT((ROW()-13)/2),0)),IF(ISBLANK(OFFSET('9. METAS'!$T$20,INT((ROW()-14)/2),0)),"",OFFSET('9. METAS'!$T$20,INT((ROW()-14)/2),0)))</f>
        <v/>
      </c>
      <c r="M439" s="197" t="str">
        <f ca="1">IF(MOD(ROW()-13,2)=0,IF(ISBLANK(OFFSET('11. SEGUIMIENTO 2026'!$Q$14,INT((ROW()-13)/2),0)),"",OFFSET('11. SEGUIMIENTO 2026'!$Q$14,INT((ROW()-13)/2),0)),IF(ISBLANK(OFFSET('9. METAS'!$U$20,INT((ROW()-14)/2),0)),"",OFFSET('9. METAS'!$U$20,INT((ROW()-14)/2),0)))</f>
        <v/>
      </c>
      <c r="N439" s="769" t="str">
        <f ca="1">IFERROR(J439/J440,"ND")</f>
        <v>ND</v>
      </c>
      <c r="O439" s="771" t="str">
        <f ca="1">IFERROR(((J439+K439+L439+M439)/H439),"ND")</f>
        <v>ND</v>
      </c>
      <c r="P439" s="775"/>
    </row>
    <row r="440" spans="3:16">
      <c r="C440" s="747"/>
      <c r="D440" s="749"/>
      <c r="E440" s="749"/>
      <c r="F440" s="751"/>
      <c r="G440" s="753"/>
      <c r="H440" s="760"/>
      <c r="I440" s="764"/>
      <c r="J440" s="195" t="str">
        <f ca="1">IF(MOD(ROW()-13,2)=0,IF(ISBLANK(OFFSET('11. SEGUIMIENTO 2026'!$N$14,INT((ROW()-13)/2),0)),"",OFFSET('11. SEGUIMIENTO 2026'!$N$14,INT((ROW()-13)/2),0)),IF(ISBLANK(OFFSET('9. METAS'!$R$20,INT((ROW()-14)/2),0)),"",OFFSET('9. METAS'!$R$20,INT((ROW()-14)/2),0)))</f>
        <v/>
      </c>
      <c r="K440" s="196" t="str">
        <f ca="1">IF(MOD(ROW()-13,2)=0,IF(ISBLANK(OFFSET('11. SEGUIMIENTO 2026'!$O$14,INT((ROW()-13)/2),0)),"",OFFSET('11. SEGUIMIENTO 2026'!$O$14,INT((ROW()-13)/2),0)),IF(ISBLANK(OFFSET('9. METAS'!$S$20,INT((ROW()-14)/2),0)),"",OFFSET('9. METAS'!$S$20,INT((ROW()-14)/2),0)))</f>
        <v/>
      </c>
      <c r="L440" s="196" t="str">
        <f ca="1">IF(MOD(ROW()-13,2)=0,IF(ISBLANK(OFFSET('11. SEGUIMIENTO 2026'!$P$14,INT((ROW()-13)/2),0)),"",OFFSET('11. SEGUIMIENTO 2026'!$P$14,INT((ROW()-13)/2),0)),IF(ISBLANK(OFFSET('9. METAS'!$T$20,INT((ROW()-14)/2),0)),"",OFFSET('9. METAS'!$T$20,INT((ROW()-14)/2),0)))</f>
        <v/>
      </c>
      <c r="M440" s="197" t="str">
        <f ca="1">IF(MOD(ROW()-13,2)=0,IF(ISBLANK(OFFSET('11. SEGUIMIENTO 2026'!$Q$14,INT((ROW()-13)/2),0)),"",OFFSET('11. SEGUIMIENTO 2026'!$Q$14,INT((ROW()-13)/2),0)),IF(ISBLANK(OFFSET('9. METAS'!$U$20,INT((ROW()-14)/2),0)),"",OFFSET('9. METAS'!$U$20,INT((ROW()-14)/2),0)))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METAS'!$L$20,INT((ROW()-13)/2),0)),"",OFFSET('9. METAS'!$L$20,INT((ROW()-13)/2),0))</f>
        <v/>
      </c>
      <c r="I441" s="763"/>
      <c r="J441" s="195" t="str">
        <f ca="1">IF(MOD(ROW()-13,2)=0,IF(ISBLANK(OFFSET('11. SEGUIMIENTO 2026'!$N$14,INT((ROW()-13)/2),0)),"",OFFSET('11. SEGUIMIENTO 2026'!$N$14,INT((ROW()-13)/2),0)),IF(ISBLANK(OFFSET('9. METAS'!$R$20,INT((ROW()-14)/2),0)),"",OFFSET('9. METAS'!$R$20,INT((ROW()-14)/2),0)))</f>
        <v/>
      </c>
      <c r="K441" s="196" t="str">
        <f ca="1">IF(MOD(ROW()-13,2)=0,IF(ISBLANK(OFFSET('11. SEGUIMIENTO 2026'!$O$14,INT((ROW()-13)/2),0)),"",OFFSET('11. SEGUIMIENTO 2026'!$O$14,INT((ROW()-13)/2),0)),IF(ISBLANK(OFFSET('9. METAS'!$S$20,INT((ROW()-14)/2),0)),"",OFFSET('9. METAS'!$S$20,INT((ROW()-14)/2),0)))</f>
        <v/>
      </c>
      <c r="L441" s="196" t="str">
        <f ca="1">IF(MOD(ROW()-13,2)=0,IF(ISBLANK(OFFSET('11. SEGUIMIENTO 2026'!$P$14,INT((ROW()-13)/2),0)),"",OFFSET('11. SEGUIMIENTO 2026'!$P$14,INT((ROW()-13)/2),0)),IF(ISBLANK(OFFSET('9. METAS'!$T$20,INT((ROW()-14)/2),0)),"",OFFSET('9. METAS'!$T$20,INT((ROW()-14)/2),0)))</f>
        <v/>
      </c>
      <c r="M441" s="197" t="str">
        <f ca="1">IF(MOD(ROW()-13,2)=0,IF(ISBLANK(OFFSET('11. SEGUIMIENTO 2026'!$Q$14,INT((ROW()-13)/2),0)),"",OFFSET('11. SEGUIMIENTO 2026'!$Q$14,INT((ROW()-13)/2),0)),IF(ISBLANK(OFFSET('9. METAS'!$U$20,INT((ROW()-14)/2),0)),"",OFFSET('9. METAS'!$U$20,INT((ROW()-14)/2),0)))</f>
        <v/>
      </c>
      <c r="N441" s="769" t="str">
        <f ca="1">IFERROR(J441/J442,"ND")</f>
        <v>ND</v>
      </c>
      <c r="O441" s="771" t="str">
        <f ca="1">IFERROR(((J441+K441+L441+M441)/H441),"ND")</f>
        <v>ND</v>
      </c>
      <c r="P441" s="775"/>
    </row>
    <row r="442" spans="3:16">
      <c r="C442" s="747"/>
      <c r="D442" s="749"/>
      <c r="E442" s="749"/>
      <c r="F442" s="751"/>
      <c r="G442" s="753"/>
      <c r="H442" s="760"/>
      <c r="I442" s="764"/>
      <c r="J442" s="195" t="str">
        <f ca="1">IF(MOD(ROW()-13,2)=0,IF(ISBLANK(OFFSET('11. SEGUIMIENTO 2026'!$N$14,INT((ROW()-13)/2),0)),"",OFFSET('11. SEGUIMIENTO 2026'!$N$14,INT((ROW()-13)/2),0)),IF(ISBLANK(OFFSET('9. METAS'!$R$20,INT((ROW()-14)/2),0)),"",OFFSET('9. METAS'!$R$20,INT((ROW()-14)/2),0)))</f>
        <v/>
      </c>
      <c r="K442" s="196" t="str">
        <f ca="1">IF(MOD(ROW()-13,2)=0,IF(ISBLANK(OFFSET('11. SEGUIMIENTO 2026'!$O$14,INT((ROW()-13)/2),0)),"",OFFSET('11. SEGUIMIENTO 2026'!$O$14,INT((ROW()-13)/2),0)),IF(ISBLANK(OFFSET('9. METAS'!$S$20,INT((ROW()-14)/2),0)),"",OFFSET('9. METAS'!$S$20,INT((ROW()-14)/2),0)))</f>
        <v/>
      </c>
      <c r="L442" s="196" t="str">
        <f ca="1">IF(MOD(ROW()-13,2)=0,IF(ISBLANK(OFFSET('11. SEGUIMIENTO 2026'!$P$14,INT((ROW()-13)/2),0)),"",OFFSET('11. SEGUIMIENTO 2026'!$P$14,INT((ROW()-13)/2),0)),IF(ISBLANK(OFFSET('9. METAS'!$T$20,INT((ROW()-14)/2),0)),"",OFFSET('9. METAS'!$T$20,INT((ROW()-14)/2),0)))</f>
        <v/>
      </c>
      <c r="M442" s="197" t="str">
        <f ca="1">IF(MOD(ROW()-13,2)=0,IF(ISBLANK(OFFSET('11. SEGUIMIENTO 2026'!$Q$14,INT((ROW()-13)/2),0)),"",OFFSET('11. SEGUIMIENTO 2026'!$Q$14,INT((ROW()-13)/2),0)),IF(ISBLANK(OFFSET('9. METAS'!$U$20,INT((ROW()-14)/2),0)),"",OFFSET('9. METAS'!$U$20,INT((ROW()-14)/2),0)))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METAS'!$L$20,INT((ROW()-13)/2),0)),"",OFFSET('9. METAS'!$L$20,INT((ROW()-13)/2),0))</f>
        <v/>
      </c>
      <c r="I443" s="763"/>
      <c r="J443" s="195" t="str">
        <f ca="1">IF(MOD(ROW()-13,2)=0,IF(ISBLANK(OFFSET('11. SEGUIMIENTO 2026'!$N$14,INT((ROW()-13)/2),0)),"",OFFSET('11. SEGUIMIENTO 2026'!$N$14,INT((ROW()-13)/2),0)),IF(ISBLANK(OFFSET('9. METAS'!$R$20,INT((ROW()-14)/2),0)),"",OFFSET('9. METAS'!$R$20,INT((ROW()-14)/2),0)))</f>
        <v/>
      </c>
      <c r="K443" s="196" t="str">
        <f ca="1">IF(MOD(ROW()-13,2)=0,IF(ISBLANK(OFFSET('11. SEGUIMIENTO 2026'!$O$14,INT((ROW()-13)/2),0)),"",OFFSET('11. SEGUIMIENTO 2026'!$O$14,INT((ROW()-13)/2),0)),IF(ISBLANK(OFFSET('9. METAS'!$S$20,INT((ROW()-14)/2),0)),"",OFFSET('9. METAS'!$S$20,INT((ROW()-14)/2),0)))</f>
        <v/>
      </c>
      <c r="L443" s="196" t="str">
        <f ca="1">IF(MOD(ROW()-13,2)=0,IF(ISBLANK(OFFSET('11. SEGUIMIENTO 2026'!$P$14,INT((ROW()-13)/2),0)),"",OFFSET('11. SEGUIMIENTO 2026'!$P$14,INT((ROW()-13)/2),0)),IF(ISBLANK(OFFSET('9. METAS'!$T$20,INT((ROW()-14)/2),0)),"",OFFSET('9. METAS'!$T$20,INT((ROW()-14)/2),0)))</f>
        <v/>
      </c>
      <c r="M443" s="197" t="str">
        <f ca="1">IF(MOD(ROW()-13,2)=0,IF(ISBLANK(OFFSET('11. SEGUIMIENTO 2026'!$Q$14,INT((ROW()-13)/2),0)),"",OFFSET('11. SEGUIMIENTO 2026'!$Q$14,INT((ROW()-13)/2),0)),IF(ISBLANK(OFFSET('9. METAS'!$U$20,INT((ROW()-14)/2),0)),"",OFFSET('9. METAS'!$U$20,INT((ROW()-14)/2),0)))</f>
        <v/>
      </c>
      <c r="N443" s="769" t="str">
        <f ca="1">IFERROR(J443/J444,"ND")</f>
        <v>ND</v>
      </c>
      <c r="O443" s="771" t="str">
        <f ca="1">IFERROR(((J443+K443+L443+M443)/H443),"ND")</f>
        <v>ND</v>
      </c>
      <c r="P443" s="775"/>
    </row>
    <row r="444" spans="3:16">
      <c r="C444" s="747"/>
      <c r="D444" s="749"/>
      <c r="E444" s="749"/>
      <c r="F444" s="751"/>
      <c r="G444" s="753"/>
      <c r="H444" s="760"/>
      <c r="I444" s="764"/>
      <c r="J444" s="195" t="str">
        <f ca="1">IF(MOD(ROW()-13,2)=0,IF(ISBLANK(OFFSET('11. SEGUIMIENTO 2026'!$N$14,INT((ROW()-13)/2),0)),"",OFFSET('11. SEGUIMIENTO 2026'!$N$14,INT((ROW()-13)/2),0)),IF(ISBLANK(OFFSET('9. METAS'!$R$20,INT((ROW()-14)/2),0)),"",OFFSET('9. METAS'!$R$20,INT((ROW()-14)/2),0)))</f>
        <v/>
      </c>
      <c r="K444" s="196" t="str">
        <f ca="1">IF(MOD(ROW()-13,2)=0,IF(ISBLANK(OFFSET('11. SEGUIMIENTO 2026'!$O$14,INT((ROW()-13)/2),0)),"",OFFSET('11. SEGUIMIENTO 2026'!$O$14,INT((ROW()-13)/2),0)),IF(ISBLANK(OFFSET('9. METAS'!$S$20,INT((ROW()-14)/2),0)),"",OFFSET('9. METAS'!$S$20,INT((ROW()-14)/2),0)))</f>
        <v/>
      </c>
      <c r="L444" s="196" t="str">
        <f ca="1">IF(MOD(ROW()-13,2)=0,IF(ISBLANK(OFFSET('11. SEGUIMIENTO 2026'!$P$14,INT((ROW()-13)/2),0)),"",OFFSET('11. SEGUIMIENTO 2026'!$P$14,INT((ROW()-13)/2),0)),IF(ISBLANK(OFFSET('9. METAS'!$T$20,INT((ROW()-14)/2),0)),"",OFFSET('9. METAS'!$T$20,INT((ROW()-14)/2),0)))</f>
        <v/>
      </c>
      <c r="M444" s="197" t="str">
        <f ca="1">IF(MOD(ROW()-13,2)=0,IF(ISBLANK(OFFSET('11. SEGUIMIENTO 2026'!$Q$14,INT((ROW()-13)/2),0)),"",OFFSET('11. SEGUIMIENTO 2026'!$Q$14,INT((ROW()-13)/2),0)),IF(ISBLANK(OFFSET('9. METAS'!$U$20,INT((ROW()-14)/2),0)),"",OFFSET('9. METAS'!$U$20,INT((ROW()-14)/2),0)))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METAS'!$L$20,INT((ROW()-13)/2),0)),"",OFFSET('9. METAS'!$L$20,INT((ROW()-13)/2),0))</f>
        <v/>
      </c>
      <c r="I445" s="763"/>
      <c r="J445" s="195" t="str">
        <f ca="1">IF(MOD(ROW()-13,2)=0,IF(ISBLANK(OFFSET('11. SEGUIMIENTO 2026'!$N$14,INT((ROW()-13)/2),0)),"",OFFSET('11. SEGUIMIENTO 2026'!$N$14,INT((ROW()-13)/2),0)),IF(ISBLANK(OFFSET('9. METAS'!$R$20,INT((ROW()-14)/2),0)),"",OFFSET('9. METAS'!$R$20,INT((ROW()-14)/2),0)))</f>
        <v/>
      </c>
      <c r="K445" s="196" t="str">
        <f ca="1">IF(MOD(ROW()-13,2)=0,IF(ISBLANK(OFFSET('11. SEGUIMIENTO 2026'!$O$14,INT((ROW()-13)/2),0)),"",OFFSET('11. SEGUIMIENTO 2026'!$O$14,INT((ROW()-13)/2),0)),IF(ISBLANK(OFFSET('9. METAS'!$S$20,INT((ROW()-14)/2),0)),"",OFFSET('9. METAS'!$S$20,INT((ROW()-14)/2),0)))</f>
        <v/>
      </c>
      <c r="L445" s="196" t="str">
        <f ca="1">IF(MOD(ROW()-13,2)=0,IF(ISBLANK(OFFSET('11. SEGUIMIENTO 2026'!$P$14,INT((ROW()-13)/2),0)),"",OFFSET('11. SEGUIMIENTO 2026'!$P$14,INT((ROW()-13)/2),0)),IF(ISBLANK(OFFSET('9. METAS'!$T$20,INT((ROW()-14)/2),0)),"",OFFSET('9. METAS'!$T$20,INT((ROW()-14)/2),0)))</f>
        <v/>
      </c>
      <c r="M445" s="197" t="str">
        <f ca="1">IF(MOD(ROW()-13,2)=0,IF(ISBLANK(OFFSET('11. SEGUIMIENTO 2026'!$Q$14,INT((ROW()-13)/2),0)),"",OFFSET('11. SEGUIMIENTO 2026'!$Q$14,INT((ROW()-13)/2),0)),IF(ISBLANK(OFFSET('9. METAS'!$U$20,INT((ROW()-14)/2),0)),"",OFFSET('9. METAS'!$U$20,INT((ROW()-14)/2),0)))</f>
        <v/>
      </c>
      <c r="N445" s="769" t="str">
        <f ca="1">IFERROR(J445/J446,"ND")</f>
        <v>ND</v>
      </c>
      <c r="O445" s="771" t="str">
        <f ca="1">IFERROR(((J445+K445+L445+M445)/H445),"ND")</f>
        <v>ND</v>
      </c>
      <c r="P445" s="775"/>
    </row>
    <row r="446" spans="3:16">
      <c r="C446" s="747"/>
      <c r="D446" s="749"/>
      <c r="E446" s="749"/>
      <c r="F446" s="751"/>
      <c r="G446" s="753"/>
      <c r="H446" s="760"/>
      <c r="I446" s="764"/>
      <c r="J446" s="195" t="str">
        <f ca="1">IF(MOD(ROW()-13,2)=0,IF(ISBLANK(OFFSET('11. SEGUIMIENTO 2026'!$N$14,INT((ROW()-13)/2),0)),"",OFFSET('11. SEGUIMIENTO 2026'!$N$14,INT((ROW()-13)/2),0)),IF(ISBLANK(OFFSET('9. METAS'!$R$20,INT((ROW()-14)/2),0)),"",OFFSET('9. METAS'!$R$20,INT((ROW()-14)/2),0)))</f>
        <v/>
      </c>
      <c r="K446" s="196" t="str">
        <f ca="1">IF(MOD(ROW()-13,2)=0,IF(ISBLANK(OFFSET('11. SEGUIMIENTO 2026'!$O$14,INT((ROW()-13)/2),0)),"",OFFSET('11. SEGUIMIENTO 2026'!$O$14,INT((ROW()-13)/2),0)),IF(ISBLANK(OFFSET('9. METAS'!$S$20,INT((ROW()-14)/2),0)),"",OFFSET('9. METAS'!$S$20,INT((ROW()-14)/2),0)))</f>
        <v/>
      </c>
      <c r="L446" s="196" t="str">
        <f ca="1">IF(MOD(ROW()-13,2)=0,IF(ISBLANK(OFFSET('11. SEGUIMIENTO 2026'!$P$14,INT((ROW()-13)/2),0)),"",OFFSET('11. SEGUIMIENTO 2026'!$P$14,INT((ROW()-13)/2),0)),IF(ISBLANK(OFFSET('9. METAS'!$T$20,INT((ROW()-14)/2),0)),"",OFFSET('9. METAS'!$T$20,INT((ROW()-14)/2),0)))</f>
        <v/>
      </c>
      <c r="M446" s="197" t="str">
        <f ca="1">IF(MOD(ROW()-13,2)=0,IF(ISBLANK(OFFSET('11. SEGUIMIENTO 2026'!$Q$14,INT((ROW()-13)/2),0)),"",OFFSET('11. SEGUIMIENTO 2026'!$Q$14,INT((ROW()-13)/2),0)),IF(ISBLANK(OFFSET('9. METAS'!$U$20,INT((ROW()-14)/2),0)),"",OFFSET('9. METAS'!$U$20,INT((ROW()-14)/2),0)))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METAS'!$L$20,INT((ROW()-13)/2),0)),"",OFFSET('9. METAS'!$L$20,INT((ROW()-13)/2),0))</f>
        <v/>
      </c>
      <c r="I447" s="763"/>
      <c r="J447" s="195" t="str">
        <f ca="1">IF(MOD(ROW()-13,2)=0,IF(ISBLANK(OFFSET('11. SEGUIMIENTO 2026'!$N$14,INT((ROW()-13)/2),0)),"",OFFSET('11. SEGUIMIENTO 2026'!$N$14,INT((ROW()-13)/2),0)),IF(ISBLANK(OFFSET('9. METAS'!$R$20,INT((ROW()-14)/2),0)),"",OFFSET('9. METAS'!$R$20,INT((ROW()-14)/2),0)))</f>
        <v/>
      </c>
      <c r="K447" s="196" t="str">
        <f ca="1">IF(MOD(ROW()-13,2)=0,IF(ISBLANK(OFFSET('11. SEGUIMIENTO 2026'!$O$14,INT((ROW()-13)/2),0)),"",OFFSET('11. SEGUIMIENTO 2026'!$O$14,INT((ROW()-13)/2),0)),IF(ISBLANK(OFFSET('9. METAS'!$S$20,INT((ROW()-14)/2),0)),"",OFFSET('9. METAS'!$S$20,INT((ROW()-14)/2),0)))</f>
        <v/>
      </c>
      <c r="L447" s="196" t="str">
        <f ca="1">IF(MOD(ROW()-13,2)=0,IF(ISBLANK(OFFSET('11. SEGUIMIENTO 2026'!$P$14,INT((ROW()-13)/2),0)),"",OFFSET('11. SEGUIMIENTO 2026'!$P$14,INT((ROW()-13)/2),0)),IF(ISBLANK(OFFSET('9. METAS'!$T$20,INT((ROW()-14)/2),0)),"",OFFSET('9. METAS'!$T$20,INT((ROW()-14)/2),0)))</f>
        <v/>
      </c>
      <c r="M447" s="197" t="str">
        <f ca="1">IF(MOD(ROW()-13,2)=0,IF(ISBLANK(OFFSET('11. SEGUIMIENTO 2026'!$Q$14,INT((ROW()-13)/2),0)),"",OFFSET('11. SEGUIMIENTO 2026'!$Q$14,INT((ROW()-13)/2),0)),IF(ISBLANK(OFFSET('9. METAS'!$U$20,INT((ROW()-14)/2),0)),"",OFFSET('9. METAS'!$U$20,INT((ROW()-14)/2),0)))</f>
        <v/>
      </c>
      <c r="N447" s="769" t="str">
        <f ca="1">IFERROR(J447/J448,"ND")</f>
        <v>ND</v>
      </c>
      <c r="O447" s="771" t="str">
        <f ca="1">IFERROR(((J447+K447+L447+M447)/H447),"ND")</f>
        <v>ND</v>
      </c>
      <c r="P447" s="775"/>
    </row>
    <row r="448" spans="3:16">
      <c r="C448" s="747"/>
      <c r="D448" s="749"/>
      <c r="E448" s="749"/>
      <c r="F448" s="751"/>
      <c r="G448" s="753"/>
      <c r="H448" s="760"/>
      <c r="I448" s="764"/>
      <c r="J448" s="195" t="str">
        <f ca="1">IF(MOD(ROW()-13,2)=0,IF(ISBLANK(OFFSET('11. SEGUIMIENTO 2026'!$N$14,INT((ROW()-13)/2),0)),"",OFFSET('11. SEGUIMIENTO 2026'!$N$14,INT((ROW()-13)/2),0)),IF(ISBLANK(OFFSET('9. METAS'!$R$20,INT((ROW()-14)/2),0)),"",OFFSET('9. METAS'!$R$20,INT((ROW()-14)/2),0)))</f>
        <v/>
      </c>
      <c r="K448" s="196" t="str">
        <f ca="1">IF(MOD(ROW()-13,2)=0,IF(ISBLANK(OFFSET('11. SEGUIMIENTO 2026'!$O$14,INT((ROW()-13)/2),0)),"",OFFSET('11. SEGUIMIENTO 2026'!$O$14,INT((ROW()-13)/2),0)),IF(ISBLANK(OFFSET('9. METAS'!$S$20,INT((ROW()-14)/2),0)),"",OFFSET('9. METAS'!$S$20,INT((ROW()-14)/2),0)))</f>
        <v/>
      </c>
      <c r="L448" s="196" t="str">
        <f ca="1">IF(MOD(ROW()-13,2)=0,IF(ISBLANK(OFFSET('11. SEGUIMIENTO 2026'!$P$14,INT((ROW()-13)/2),0)),"",OFFSET('11. SEGUIMIENTO 2026'!$P$14,INT((ROW()-13)/2),0)),IF(ISBLANK(OFFSET('9. METAS'!$T$20,INT((ROW()-14)/2),0)),"",OFFSET('9. METAS'!$T$20,INT((ROW()-14)/2),0)))</f>
        <v/>
      </c>
      <c r="M448" s="197" t="str">
        <f ca="1">IF(MOD(ROW()-13,2)=0,IF(ISBLANK(OFFSET('11. SEGUIMIENTO 2026'!$Q$14,INT((ROW()-13)/2),0)),"",OFFSET('11. SEGUIMIENTO 2026'!$Q$14,INT((ROW()-13)/2),0)),IF(ISBLANK(OFFSET('9. METAS'!$U$20,INT((ROW()-14)/2),0)),"",OFFSET('9. METAS'!$U$20,INT((ROW()-14)/2),0)))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METAS'!$L$20,INT((ROW()-13)/2),0)),"",OFFSET('9. METAS'!$L$20,INT((ROW()-13)/2),0))</f>
        <v/>
      </c>
      <c r="I449" s="763"/>
      <c r="J449" s="195" t="str">
        <f ca="1">IF(MOD(ROW()-13,2)=0,IF(ISBLANK(OFFSET('11. SEGUIMIENTO 2026'!$N$14,INT((ROW()-13)/2),0)),"",OFFSET('11. SEGUIMIENTO 2026'!$N$14,INT((ROW()-13)/2),0)),IF(ISBLANK(OFFSET('9. METAS'!$R$20,INT((ROW()-14)/2),0)),"",OFFSET('9. METAS'!$R$20,INT((ROW()-14)/2),0)))</f>
        <v/>
      </c>
      <c r="K449" s="196" t="str">
        <f ca="1">IF(MOD(ROW()-13,2)=0,IF(ISBLANK(OFFSET('11. SEGUIMIENTO 2026'!$O$14,INT((ROW()-13)/2),0)),"",OFFSET('11. SEGUIMIENTO 2026'!$O$14,INT((ROW()-13)/2),0)),IF(ISBLANK(OFFSET('9. METAS'!$S$20,INT((ROW()-14)/2),0)),"",OFFSET('9. METAS'!$S$20,INT((ROW()-14)/2),0)))</f>
        <v/>
      </c>
      <c r="L449" s="196" t="str">
        <f ca="1">IF(MOD(ROW()-13,2)=0,IF(ISBLANK(OFFSET('11. SEGUIMIENTO 2026'!$P$14,INT((ROW()-13)/2),0)),"",OFFSET('11. SEGUIMIENTO 2026'!$P$14,INT((ROW()-13)/2),0)),IF(ISBLANK(OFFSET('9. METAS'!$T$20,INT((ROW()-14)/2),0)),"",OFFSET('9. METAS'!$T$20,INT((ROW()-14)/2),0)))</f>
        <v/>
      </c>
      <c r="M449" s="197" t="str">
        <f ca="1">IF(MOD(ROW()-13,2)=0,IF(ISBLANK(OFFSET('11. SEGUIMIENTO 2026'!$Q$14,INT((ROW()-13)/2),0)),"",OFFSET('11. SEGUIMIENTO 2026'!$Q$14,INT((ROW()-13)/2),0)),IF(ISBLANK(OFFSET('9. METAS'!$U$20,INT((ROW()-14)/2),0)),"",OFFSET('9. METAS'!$U$20,INT((ROW()-14)/2),0)))</f>
        <v/>
      </c>
      <c r="N449" s="769" t="str">
        <f ca="1">IFERROR(J449/J450,"ND")</f>
        <v>ND</v>
      </c>
      <c r="O449" s="771" t="str">
        <f ca="1">IFERROR(((J449+K449+L449+M449)/H449),"ND")</f>
        <v>ND</v>
      </c>
      <c r="P449" s="775"/>
    </row>
    <row r="450" spans="3:16">
      <c r="C450" s="747"/>
      <c r="D450" s="749"/>
      <c r="E450" s="749"/>
      <c r="F450" s="751"/>
      <c r="G450" s="753"/>
      <c r="H450" s="760"/>
      <c r="I450" s="764"/>
      <c r="J450" s="195" t="str">
        <f ca="1">IF(MOD(ROW()-13,2)=0,IF(ISBLANK(OFFSET('11. SEGUIMIENTO 2026'!$N$14,INT((ROW()-13)/2),0)),"",OFFSET('11. SEGUIMIENTO 2026'!$N$14,INT((ROW()-13)/2),0)),IF(ISBLANK(OFFSET('9. METAS'!$R$20,INT((ROW()-14)/2),0)),"",OFFSET('9. METAS'!$R$20,INT((ROW()-14)/2),0)))</f>
        <v/>
      </c>
      <c r="K450" s="196" t="str">
        <f ca="1">IF(MOD(ROW()-13,2)=0,IF(ISBLANK(OFFSET('11. SEGUIMIENTO 2026'!$O$14,INT((ROW()-13)/2),0)),"",OFFSET('11. SEGUIMIENTO 2026'!$O$14,INT((ROW()-13)/2),0)),IF(ISBLANK(OFFSET('9. METAS'!$S$20,INT((ROW()-14)/2),0)),"",OFFSET('9. METAS'!$S$20,INT((ROW()-14)/2),0)))</f>
        <v/>
      </c>
      <c r="L450" s="196" t="str">
        <f ca="1">IF(MOD(ROW()-13,2)=0,IF(ISBLANK(OFFSET('11. SEGUIMIENTO 2026'!$P$14,INT((ROW()-13)/2),0)),"",OFFSET('11. SEGUIMIENTO 2026'!$P$14,INT((ROW()-13)/2),0)),IF(ISBLANK(OFFSET('9. METAS'!$T$20,INT((ROW()-14)/2),0)),"",OFFSET('9. METAS'!$T$20,INT((ROW()-14)/2),0)))</f>
        <v/>
      </c>
      <c r="M450" s="197" t="str">
        <f ca="1">IF(MOD(ROW()-13,2)=0,IF(ISBLANK(OFFSET('11. SEGUIMIENTO 2026'!$Q$14,INT((ROW()-13)/2),0)),"",OFFSET('11. SEGUIMIENTO 2026'!$Q$14,INT((ROW()-13)/2),0)),IF(ISBLANK(OFFSET('9. METAS'!$U$20,INT((ROW()-14)/2),0)),"",OFFSET('9. METAS'!$U$20,INT((ROW()-14)/2),0)))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METAS'!$L$20,INT((ROW()-13)/2),0)),"",OFFSET('9. METAS'!$L$20,INT((ROW()-13)/2),0))</f>
        <v/>
      </c>
      <c r="I451" s="763"/>
      <c r="J451" s="195" t="str">
        <f ca="1">IF(MOD(ROW()-13,2)=0,IF(ISBLANK(OFFSET('11. SEGUIMIENTO 2026'!$N$14,INT((ROW()-13)/2),0)),"",OFFSET('11. SEGUIMIENTO 2026'!$N$14,INT((ROW()-13)/2),0)),IF(ISBLANK(OFFSET('9. METAS'!$R$20,INT((ROW()-14)/2),0)),"",OFFSET('9. METAS'!$R$20,INT((ROW()-14)/2),0)))</f>
        <v/>
      </c>
      <c r="K451" s="196" t="str">
        <f ca="1">IF(MOD(ROW()-13,2)=0,IF(ISBLANK(OFFSET('11. SEGUIMIENTO 2026'!$O$14,INT((ROW()-13)/2),0)),"",OFFSET('11. SEGUIMIENTO 2026'!$O$14,INT((ROW()-13)/2),0)),IF(ISBLANK(OFFSET('9. METAS'!$S$20,INT((ROW()-14)/2),0)),"",OFFSET('9. METAS'!$S$20,INT((ROW()-14)/2),0)))</f>
        <v/>
      </c>
      <c r="L451" s="196" t="str">
        <f ca="1">IF(MOD(ROW()-13,2)=0,IF(ISBLANK(OFFSET('11. SEGUIMIENTO 2026'!$P$14,INT((ROW()-13)/2),0)),"",OFFSET('11. SEGUIMIENTO 2026'!$P$14,INT((ROW()-13)/2),0)),IF(ISBLANK(OFFSET('9. METAS'!$T$20,INT((ROW()-14)/2),0)),"",OFFSET('9. METAS'!$T$20,INT((ROW()-14)/2),0)))</f>
        <v/>
      </c>
      <c r="M451" s="197" t="str">
        <f ca="1">IF(MOD(ROW()-13,2)=0,IF(ISBLANK(OFFSET('11. SEGUIMIENTO 2026'!$Q$14,INT((ROW()-13)/2),0)),"",OFFSET('11. SEGUIMIENTO 2026'!$Q$14,INT((ROW()-13)/2),0)),IF(ISBLANK(OFFSET('9. METAS'!$U$20,INT((ROW()-14)/2),0)),"",OFFSET('9. METAS'!$U$20,INT((ROW()-14)/2),0)))</f>
        <v/>
      </c>
      <c r="N451" s="769" t="str">
        <f ca="1">IFERROR(J451/J452,"ND")</f>
        <v>ND</v>
      </c>
      <c r="O451" s="771" t="str">
        <f ca="1">IFERROR(((J451+K451+L451+M451)/H451),"ND")</f>
        <v>ND</v>
      </c>
      <c r="P451" s="775"/>
    </row>
    <row r="452" spans="3:16">
      <c r="C452" s="747"/>
      <c r="D452" s="749"/>
      <c r="E452" s="749"/>
      <c r="F452" s="751"/>
      <c r="G452" s="753"/>
      <c r="H452" s="760"/>
      <c r="I452" s="764"/>
      <c r="J452" s="195" t="str">
        <f ca="1">IF(MOD(ROW()-13,2)=0,IF(ISBLANK(OFFSET('11. SEGUIMIENTO 2026'!$N$14,INT((ROW()-13)/2),0)),"",OFFSET('11. SEGUIMIENTO 2026'!$N$14,INT((ROW()-13)/2),0)),IF(ISBLANK(OFFSET('9. METAS'!$R$20,INT((ROW()-14)/2),0)),"",OFFSET('9. METAS'!$R$20,INT((ROW()-14)/2),0)))</f>
        <v/>
      </c>
      <c r="K452" s="196" t="str">
        <f ca="1">IF(MOD(ROW()-13,2)=0,IF(ISBLANK(OFFSET('11. SEGUIMIENTO 2026'!$O$14,INT((ROW()-13)/2),0)),"",OFFSET('11. SEGUIMIENTO 2026'!$O$14,INT((ROW()-13)/2),0)),IF(ISBLANK(OFFSET('9. METAS'!$S$20,INT((ROW()-14)/2),0)),"",OFFSET('9. METAS'!$S$20,INT((ROW()-14)/2),0)))</f>
        <v/>
      </c>
      <c r="L452" s="196" t="str">
        <f ca="1">IF(MOD(ROW()-13,2)=0,IF(ISBLANK(OFFSET('11. SEGUIMIENTO 2026'!$P$14,INT((ROW()-13)/2),0)),"",OFFSET('11. SEGUIMIENTO 2026'!$P$14,INT((ROW()-13)/2),0)),IF(ISBLANK(OFFSET('9. METAS'!$T$20,INT((ROW()-14)/2),0)),"",OFFSET('9. METAS'!$T$20,INT((ROW()-14)/2),0)))</f>
        <v/>
      </c>
      <c r="M452" s="197" t="str">
        <f ca="1">IF(MOD(ROW()-13,2)=0,IF(ISBLANK(OFFSET('11. SEGUIMIENTO 2026'!$Q$14,INT((ROW()-13)/2),0)),"",OFFSET('11. SEGUIMIENTO 2026'!$Q$14,INT((ROW()-13)/2),0)),IF(ISBLANK(OFFSET('9. METAS'!$U$20,INT((ROW()-14)/2),0)),"",OFFSET('9. METAS'!$U$20,INT((ROW()-14)/2),0)))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METAS'!$L$20,INT((ROW()-13)/2),0)),"",OFFSET('9. METAS'!$L$20,INT((ROW()-13)/2),0))</f>
        <v/>
      </c>
      <c r="I453" s="763"/>
      <c r="J453" s="195" t="str">
        <f ca="1">IF(MOD(ROW()-13,2)=0,IF(ISBLANK(OFFSET('11. SEGUIMIENTO 2026'!$N$14,INT((ROW()-13)/2),0)),"",OFFSET('11. SEGUIMIENTO 2026'!$N$14,INT((ROW()-13)/2),0)),IF(ISBLANK(OFFSET('9. METAS'!$R$20,INT((ROW()-14)/2),0)),"",OFFSET('9. METAS'!$R$20,INT((ROW()-14)/2),0)))</f>
        <v/>
      </c>
      <c r="K453" s="196" t="str">
        <f ca="1">IF(MOD(ROW()-13,2)=0,IF(ISBLANK(OFFSET('11. SEGUIMIENTO 2026'!$O$14,INT((ROW()-13)/2),0)),"",OFFSET('11. SEGUIMIENTO 2026'!$O$14,INT((ROW()-13)/2),0)),IF(ISBLANK(OFFSET('9. METAS'!$S$20,INT((ROW()-14)/2),0)),"",OFFSET('9. METAS'!$S$20,INT((ROW()-14)/2),0)))</f>
        <v/>
      </c>
      <c r="L453" s="196" t="str">
        <f ca="1">IF(MOD(ROW()-13,2)=0,IF(ISBLANK(OFFSET('11. SEGUIMIENTO 2026'!$P$14,INT((ROW()-13)/2),0)),"",OFFSET('11. SEGUIMIENTO 2026'!$P$14,INT((ROW()-13)/2),0)),IF(ISBLANK(OFFSET('9. METAS'!$T$20,INT((ROW()-14)/2),0)),"",OFFSET('9. METAS'!$T$20,INT((ROW()-14)/2),0)))</f>
        <v/>
      </c>
      <c r="M453" s="197" t="str">
        <f ca="1">IF(MOD(ROW()-13,2)=0,IF(ISBLANK(OFFSET('11. SEGUIMIENTO 2026'!$Q$14,INT((ROW()-13)/2),0)),"",OFFSET('11. SEGUIMIENTO 2026'!$Q$14,INT((ROW()-13)/2),0)),IF(ISBLANK(OFFSET('9. METAS'!$U$20,INT((ROW()-14)/2),0)),"",OFFSET('9. METAS'!$U$20,INT((ROW()-14)/2),0)))</f>
        <v/>
      </c>
      <c r="N453" s="769" t="str">
        <f ca="1">IFERROR(J453/J454,"ND")</f>
        <v>ND</v>
      </c>
      <c r="O453" s="771" t="str">
        <f ca="1">IFERROR(((J453+K453+L453+M453)/H453),"ND")</f>
        <v>ND</v>
      </c>
      <c r="P453" s="775"/>
    </row>
    <row r="454" spans="3:16">
      <c r="C454" s="747"/>
      <c r="D454" s="749"/>
      <c r="E454" s="749"/>
      <c r="F454" s="751"/>
      <c r="G454" s="753"/>
      <c r="H454" s="760"/>
      <c r="I454" s="764"/>
      <c r="J454" s="195" t="str">
        <f ca="1">IF(MOD(ROW()-13,2)=0,IF(ISBLANK(OFFSET('11. SEGUIMIENTO 2026'!$N$14,INT((ROW()-13)/2),0)),"",OFFSET('11. SEGUIMIENTO 2026'!$N$14,INT((ROW()-13)/2),0)),IF(ISBLANK(OFFSET('9. METAS'!$R$20,INT((ROW()-14)/2),0)),"",OFFSET('9. METAS'!$R$20,INT((ROW()-14)/2),0)))</f>
        <v/>
      </c>
      <c r="K454" s="196" t="str">
        <f ca="1">IF(MOD(ROW()-13,2)=0,IF(ISBLANK(OFFSET('11. SEGUIMIENTO 2026'!$O$14,INT((ROW()-13)/2),0)),"",OFFSET('11. SEGUIMIENTO 2026'!$O$14,INT((ROW()-13)/2),0)),IF(ISBLANK(OFFSET('9. METAS'!$S$20,INT((ROW()-14)/2),0)),"",OFFSET('9. METAS'!$S$20,INT((ROW()-14)/2),0)))</f>
        <v/>
      </c>
      <c r="L454" s="196" t="str">
        <f ca="1">IF(MOD(ROW()-13,2)=0,IF(ISBLANK(OFFSET('11. SEGUIMIENTO 2026'!$P$14,INT((ROW()-13)/2),0)),"",OFFSET('11. SEGUIMIENTO 2026'!$P$14,INT((ROW()-13)/2),0)),IF(ISBLANK(OFFSET('9. METAS'!$T$20,INT((ROW()-14)/2),0)),"",OFFSET('9. METAS'!$T$20,INT((ROW()-14)/2),0)))</f>
        <v/>
      </c>
      <c r="M454" s="197" t="str">
        <f ca="1">IF(MOD(ROW()-13,2)=0,IF(ISBLANK(OFFSET('11. SEGUIMIENTO 2026'!$Q$14,INT((ROW()-13)/2),0)),"",OFFSET('11. SEGUIMIENTO 2026'!$Q$14,INT((ROW()-13)/2),0)),IF(ISBLANK(OFFSET('9. METAS'!$U$20,INT((ROW()-14)/2),0)),"",OFFSET('9. METAS'!$U$20,INT((ROW()-14)/2),0)))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METAS'!$L$20,INT((ROW()-13)/2),0)),"",OFFSET('9. METAS'!$L$20,INT((ROW()-13)/2),0))</f>
        <v/>
      </c>
      <c r="I455" s="763"/>
      <c r="J455" s="195" t="str">
        <f ca="1">IF(MOD(ROW()-13,2)=0,IF(ISBLANK(OFFSET('11. SEGUIMIENTO 2026'!$N$14,INT((ROW()-13)/2),0)),"",OFFSET('11. SEGUIMIENTO 2026'!$N$14,INT((ROW()-13)/2),0)),IF(ISBLANK(OFFSET('9. METAS'!$R$20,INT((ROW()-14)/2),0)),"",OFFSET('9. METAS'!$R$20,INT((ROW()-14)/2),0)))</f>
        <v/>
      </c>
      <c r="K455" s="196" t="str">
        <f ca="1">IF(MOD(ROW()-13,2)=0,IF(ISBLANK(OFFSET('11. SEGUIMIENTO 2026'!$O$14,INT((ROW()-13)/2),0)),"",OFFSET('11. SEGUIMIENTO 2026'!$O$14,INT((ROW()-13)/2),0)),IF(ISBLANK(OFFSET('9. METAS'!$S$20,INT((ROW()-14)/2),0)),"",OFFSET('9. METAS'!$S$20,INT((ROW()-14)/2),0)))</f>
        <v/>
      </c>
      <c r="L455" s="196" t="str">
        <f ca="1">IF(MOD(ROW()-13,2)=0,IF(ISBLANK(OFFSET('11. SEGUIMIENTO 2026'!$P$14,INT((ROW()-13)/2),0)),"",OFFSET('11. SEGUIMIENTO 2026'!$P$14,INT((ROW()-13)/2),0)),IF(ISBLANK(OFFSET('9. METAS'!$T$20,INT((ROW()-14)/2),0)),"",OFFSET('9. METAS'!$T$20,INT((ROW()-14)/2),0)))</f>
        <v/>
      </c>
      <c r="M455" s="197" t="str">
        <f ca="1">IF(MOD(ROW()-13,2)=0,IF(ISBLANK(OFFSET('11. SEGUIMIENTO 2026'!$Q$14,INT((ROW()-13)/2),0)),"",OFFSET('11. SEGUIMIENTO 2026'!$Q$14,INT((ROW()-13)/2),0)),IF(ISBLANK(OFFSET('9. METAS'!$U$20,INT((ROW()-14)/2),0)),"",OFFSET('9. METAS'!$U$20,INT((ROW()-14)/2),0)))</f>
        <v/>
      </c>
      <c r="N455" s="769" t="str">
        <f ca="1">IFERROR(J455/J456,"ND")</f>
        <v>ND</v>
      </c>
      <c r="O455" s="771" t="str">
        <f ca="1">IFERROR(((J455+K455+L455+M455)/H455),"ND")</f>
        <v>ND</v>
      </c>
      <c r="P455" s="775"/>
    </row>
    <row r="456" spans="3:16">
      <c r="C456" s="747"/>
      <c r="D456" s="749"/>
      <c r="E456" s="749"/>
      <c r="F456" s="751"/>
      <c r="G456" s="753"/>
      <c r="H456" s="760"/>
      <c r="I456" s="764"/>
      <c r="J456" s="195" t="str">
        <f ca="1">IF(MOD(ROW()-13,2)=0,IF(ISBLANK(OFFSET('11. SEGUIMIENTO 2026'!$N$14,INT((ROW()-13)/2),0)),"",OFFSET('11. SEGUIMIENTO 2026'!$N$14,INT((ROW()-13)/2),0)),IF(ISBLANK(OFFSET('9. METAS'!$R$20,INT((ROW()-14)/2),0)),"",OFFSET('9. METAS'!$R$20,INT((ROW()-14)/2),0)))</f>
        <v/>
      </c>
      <c r="K456" s="196" t="str">
        <f ca="1">IF(MOD(ROW()-13,2)=0,IF(ISBLANK(OFFSET('11. SEGUIMIENTO 2026'!$O$14,INT((ROW()-13)/2),0)),"",OFFSET('11. SEGUIMIENTO 2026'!$O$14,INT((ROW()-13)/2),0)),IF(ISBLANK(OFFSET('9. METAS'!$S$20,INT((ROW()-14)/2),0)),"",OFFSET('9. METAS'!$S$20,INT((ROW()-14)/2),0)))</f>
        <v/>
      </c>
      <c r="L456" s="196" t="str">
        <f ca="1">IF(MOD(ROW()-13,2)=0,IF(ISBLANK(OFFSET('11. SEGUIMIENTO 2026'!$P$14,INT((ROW()-13)/2),0)),"",OFFSET('11. SEGUIMIENTO 2026'!$P$14,INT((ROW()-13)/2),0)),IF(ISBLANK(OFFSET('9. METAS'!$T$20,INT((ROW()-14)/2),0)),"",OFFSET('9. METAS'!$T$20,INT((ROW()-14)/2),0)))</f>
        <v/>
      </c>
      <c r="M456" s="197" t="str">
        <f ca="1">IF(MOD(ROW()-13,2)=0,IF(ISBLANK(OFFSET('11. SEGUIMIENTO 2026'!$Q$14,INT((ROW()-13)/2),0)),"",OFFSET('11. SEGUIMIENTO 2026'!$Q$14,INT((ROW()-13)/2),0)),IF(ISBLANK(OFFSET('9. METAS'!$U$20,INT((ROW()-14)/2),0)),"",OFFSET('9. METAS'!$U$20,INT((ROW()-14)/2),0)))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METAS'!$L$20,INT((ROW()-13)/2),0)),"",OFFSET('9. METAS'!$L$20,INT((ROW()-13)/2),0))</f>
        <v/>
      </c>
      <c r="I457" s="763"/>
      <c r="J457" s="195" t="str">
        <f ca="1">IF(MOD(ROW()-13,2)=0,IF(ISBLANK(OFFSET('11. SEGUIMIENTO 2026'!$N$14,INT((ROW()-13)/2),0)),"",OFFSET('11. SEGUIMIENTO 2026'!$N$14,INT((ROW()-13)/2),0)),IF(ISBLANK(OFFSET('9. METAS'!$R$20,INT((ROW()-14)/2),0)),"",OFFSET('9. METAS'!$R$20,INT((ROW()-14)/2),0)))</f>
        <v/>
      </c>
      <c r="K457" s="196" t="str">
        <f ca="1">IF(MOD(ROW()-13,2)=0,IF(ISBLANK(OFFSET('11. SEGUIMIENTO 2026'!$O$14,INT((ROW()-13)/2),0)),"",OFFSET('11. SEGUIMIENTO 2026'!$O$14,INT((ROW()-13)/2),0)),IF(ISBLANK(OFFSET('9. METAS'!$S$20,INT((ROW()-14)/2),0)),"",OFFSET('9. METAS'!$S$20,INT((ROW()-14)/2),0)))</f>
        <v/>
      </c>
      <c r="L457" s="196" t="str">
        <f ca="1">IF(MOD(ROW()-13,2)=0,IF(ISBLANK(OFFSET('11. SEGUIMIENTO 2026'!$P$14,INT((ROW()-13)/2),0)),"",OFFSET('11. SEGUIMIENTO 2026'!$P$14,INT((ROW()-13)/2),0)),IF(ISBLANK(OFFSET('9. METAS'!$T$20,INT((ROW()-14)/2),0)),"",OFFSET('9. METAS'!$T$20,INT((ROW()-14)/2),0)))</f>
        <v/>
      </c>
      <c r="M457" s="197" t="str">
        <f ca="1">IF(MOD(ROW()-13,2)=0,IF(ISBLANK(OFFSET('11. SEGUIMIENTO 2026'!$Q$14,INT((ROW()-13)/2),0)),"",OFFSET('11. SEGUIMIENTO 2026'!$Q$14,INT((ROW()-13)/2),0)),IF(ISBLANK(OFFSET('9. METAS'!$U$20,INT((ROW()-14)/2),0)),"",OFFSET('9. METAS'!$U$20,INT((ROW()-14)/2),0)))</f>
        <v/>
      </c>
      <c r="N457" s="769" t="str">
        <f ca="1">IFERROR(J457/J458,"ND")</f>
        <v>ND</v>
      </c>
      <c r="O457" s="771" t="str">
        <f ca="1">IFERROR(((J457+K457+L457+M457)/H457),"ND")</f>
        <v>ND</v>
      </c>
      <c r="P457" s="775"/>
    </row>
    <row r="458" spans="3:16">
      <c r="C458" s="747"/>
      <c r="D458" s="749"/>
      <c r="E458" s="749"/>
      <c r="F458" s="751"/>
      <c r="G458" s="753"/>
      <c r="H458" s="760"/>
      <c r="I458" s="764"/>
      <c r="J458" s="195" t="str">
        <f ca="1">IF(MOD(ROW()-13,2)=0,IF(ISBLANK(OFFSET('11. SEGUIMIENTO 2026'!$N$14,INT((ROW()-13)/2),0)),"",OFFSET('11. SEGUIMIENTO 2026'!$N$14,INT((ROW()-13)/2),0)),IF(ISBLANK(OFFSET('9. METAS'!$R$20,INT((ROW()-14)/2),0)),"",OFFSET('9. METAS'!$R$20,INT((ROW()-14)/2),0)))</f>
        <v/>
      </c>
      <c r="K458" s="196" t="str">
        <f ca="1">IF(MOD(ROW()-13,2)=0,IF(ISBLANK(OFFSET('11. SEGUIMIENTO 2026'!$O$14,INT((ROW()-13)/2),0)),"",OFFSET('11. SEGUIMIENTO 2026'!$O$14,INT((ROW()-13)/2),0)),IF(ISBLANK(OFFSET('9. METAS'!$S$20,INT((ROW()-14)/2),0)),"",OFFSET('9. METAS'!$S$20,INT((ROW()-14)/2),0)))</f>
        <v/>
      </c>
      <c r="L458" s="196" t="str">
        <f ca="1">IF(MOD(ROW()-13,2)=0,IF(ISBLANK(OFFSET('11. SEGUIMIENTO 2026'!$P$14,INT((ROW()-13)/2),0)),"",OFFSET('11. SEGUIMIENTO 2026'!$P$14,INT((ROW()-13)/2),0)),IF(ISBLANK(OFFSET('9. METAS'!$T$20,INT((ROW()-14)/2),0)),"",OFFSET('9. METAS'!$T$20,INT((ROW()-14)/2),0)))</f>
        <v/>
      </c>
      <c r="M458" s="197" t="str">
        <f ca="1">IF(MOD(ROW()-13,2)=0,IF(ISBLANK(OFFSET('11. SEGUIMIENTO 2026'!$Q$14,INT((ROW()-13)/2),0)),"",OFFSET('11. SEGUIMIENTO 2026'!$Q$14,INT((ROW()-13)/2),0)),IF(ISBLANK(OFFSET('9. METAS'!$U$20,INT((ROW()-14)/2),0)),"",OFFSET('9. METAS'!$U$20,INT((ROW()-14)/2),0)))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METAS'!$L$20,INT((ROW()-13)/2),0)),"",OFFSET('9. METAS'!$L$20,INT((ROW()-13)/2),0))</f>
        <v/>
      </c>
      <c r="I459" s="763"/>
      <c r="J459" s="195" t="str">
        <f ca="1">IF(MOD(ROW()-13,2)=0,IF(ISBLANK(OFFSET('11. SEGUIMIENTO 2026'!$N$14,INT((ROW()-13)/2),0)),"",OFFSET('11. SEGUIMIENTO 2026'!$N$14,INT((ROW()-13)/2),0)),IF(ISBLANK(OFFSET('9. METAS'!$R$20,INT((ROW()-14)/2),0)),"",OFFSET('9. METAS'!$R$20,INT((ROW()-14)/2),0)))</f>
        <v/>
      </c>
      <c r="K459" s="196" t="str">
        <f ca="1">IF(MOD(ROW()-13,2)=0,IF(ISBLANK(OFFSET('11. SEGUIMIENTO 2026'!$O$14,INT((ROW()-13)/2),0)),"",OFFSET('11. SEGUIMIENTO 2026'!$O$14,INT((ROW()-13)/2),0)),IF(ISBLANK(OFFSET('9. METAS'!$S$20,INT((ROW()-14)/2),0)),"",OFFSET('9. METAS'!$S$20,INT((ROW()-14)/2),0)))</f>
        <v/>
      </c>
      <c r="L459" s="196" t="str">
        <f ca="1">IF(MOD(ROW()-13,2)=0,IF(ISBLANK(OFFSET('11. SEGUIMIENTO 2026'!$P$14,INT((ROW()-13)/2),0)),"",OFFSET('11. SEGUIMIENTO 2026'!$P$14,INT((ROW()-13)/2),0)),IF(ISBLANK(OFFSET('9. METAS'!$T$20,INT((ROW()-14)/2),0)),"",OFFSET('9. METAS'!$T$20,INT((ROW()-14)/2),0)))</f>
        <v/>
      </c>
      <c r="M459" s="197" t="str">
        <f ca="1">IF(MOD(ROW()-13,2)=0,IF(ISBLANK(OFFSET('11. SEGUIMIENTO 2026'!$Q$14,INT((ROW()-13)/2),0)),"",OFFSET('11. SEGUIMIENTO 2026'!$Q$14,INT((ROW()-13)/2),0)),IF(ISBLANK(OFFSET('9. METAS'!$U$20,INT((ROW()-14)/2),0)),"",OFFSET('9. METAS'!$U$20,INT((ROW()-14)/2),0)))</f>
        <v/>
      </c>
      <c r="N459" s="769" t="str">
        <f ca="1">IFERROR(J459/J460,"ND")</f>
        <v>ND</v>
      </c>
      <c r="O459" s="771" t="str">
        <f ca="1">IFERROR(((J459+K459+L459+M459)/H459),"ND")</f>
        <v>ND</v>
      </c>
      <c r="P459" s="775"/>
    </row>
    <row r="460" spans="3:16">
      <c r="C460" s="747"/>
      <c r="D460" s="749"/>
      <c r="E460" s="749"/>
      <c r="F460" s="751"/>
      <c r="G460" s="753"/>
      <c r="H460" s="760"/>
      <c r="I460" s="764"/>
      <c r="J460" s="195" t="str">
        <f ca="1">IF(MOD(ROW()-13,2)=0,IF(ISBLANK(OFFSET('11. SEGUIMIENTO 2026'!$N$14,INT((ROW()-13)/2),0)),"",OFFSET('11. SEGUIMIENTO 2026'!$N$14,INT((ROW()-13)/2),0)),IF(ISBLANK(OFFSET('9. METAS'!$R$20,INT((ROW()-14)/2),0)),"",OFFSET('9. METAS'!$R$20,INT((ROW()-14)/2),0)))</f>
        <v/>
      </c>
      <c r="K460" s="196" t="str">
        <f ca="1">IF(MOD(ROW()-13,2)=0,IF(ISBLANK(OFFSET('11. SEGUIMIENTO 2026'!$O$14,INT((ROW()-13)/2),0)),"",OFFSET('11. SEGUIMIENTO 2026'!$O$14,INT((ROW()-13)/2),0)),IF(ISBLANK(OFFSET('9. METAS'!$S$20,INT((ROW()-14)/2),0)),"",OFFSET('9. METAS'!$S$20,INT((ROW()-14)/2),0)))</f>
        <v/>
      </c>
      <c r="L460" s="196" t="str">
        <f ca="1">IF(MOD(ROW()-13,2)=0,IF(ISBLANK(OFFSET('11. SEGUIMIENTO 2026'!$P$14,INT((ROW()-13)/2),0)),"",OFFSET('11. SEGUIMIENTO 2026'!$P$14,INT((ROW()-13)/2),0)),IF(ISBLANK(OFFSET('9. METAS'!$T$20,INT((ROW()-14)/2),0)),"",OFFSET('9. METAS'!$T$20,INT((ROW()-14)/2),0)))</f>
        <v/>
      </c>
      <c r="M460" s="197" t="str">
        <f ca="1">IF(MOD(ROW()-13,2)=0,IF(ISBLANK(OFFSET('11. SEGUIMIENTO 2026'!$Q$14,INT((ROW()-13)/2),0)),"",OFFSET('11. SEGUIMIENTO 2026'!$Q$14,INT((ROW()-13)/2),0)),IF(ISBLANK(OFFSET('9. METAS'!$U$20,INT((ROW()-14)/2),0)),"",OFFSET('9. METAS'!$U$20,INT((ROW()-14)/2),0)))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METAS'!$L$20,INT((ROW()-13)/2),0)),"",OFFSET('9. METAS'!$L$20,INT((ROW()-13)/2),0))</f>
        <v/>
      </c>
      <c r="I461" s="763"/>
      <c r="J461" s="195" t="str">
        <f ca="1">IF(MOD(ROW()-13,2)=0,IF(ISBLANK(OFFSET('11. SEGUIMIENTO 2026'!$N$14,INT((ROW()-13)/2),0)),"",OFFSET('11. SEGUIMIENTO 2026'!$N$14,INT((ROW()-13)/2),0)),IF(ISBLANK(OFFSET('9. METAS'!$R$20,INT((ROW()-14)/2),0)),"",OFFSET('9. METAS'!$R$20,INT((ROW()-14)/2),0)))</f>
        <v/>
      </c>
      <c r="K461" s="196" t="str">
        <f ca="1">IF(MOD(ROW()-13,2)=0,IF(ISBLANK(OFFSET('11. SEGUIMIENTO 2026'!$O$14,INT((ROW()-13)/2),0)),"",OFFSET('11. SEGUIMIENTO 2026'!$O$14,INT((ROW()-13)/2),0)),IF(ISBLANK(OFFSET('9. METAS'!$S$20,INT((ROW()-14)/2),0)),"",OFFSET('9. METAS'!$S$20,INT((ROW()-14)/2),0)))</f>
        <v/>
      </c>
      <c r="L461" s="196" t="str">
        <f ca="1">IF(MOD(ROW()-13,2)=0,IF(ISBLANK(OFFSET('11. SEGUIMIENTO 2026'!$P$14,INT((ROW()-13)/2),0)),"",OFFSET('11. SEGUIMIENTO 2026'!$P$14,INT((ROW()-13)/2),0)),IF(ISBLANK(OFFSET('9. METAS'!$T$20,INT((ROW()-14)/2),0)),"",OFFSET('9. METAS'!$T$20,INT((ROW()-14)/2),0)))</f>
        <v/>
      </c>
      <c r="M461" s="197" t="str">
        <f ca="1">IF(MOD(ROW()-13,2)=0,IF(ISBLANK(OFFSET('11. SEGUIMIENTO 2026'!$Q$14,INT((ROW()-13)/2),0)),"",OFFSET('11. SEGUIMIENTO 2026'!$Q$14,INT((ROW()-13)/2),0)),IF(ISBLANK(OFFSET('9. METAS'!$U$20,INT((ROW()-14)/2),0)),"",OFFSET('9. METAS'!$U$20,INT((ROW()-14)/2),0)))</f>
        <v/>
      </c>
      <c r="N461" s="769" t="str">
        <f ca="1">IFERROR(J461/J462,"ND")</f>
        <v>ND</v>
      </c>
      <c r="O461" s="771" t="str">
        <f ca="1">IFERROR(((J461+K461+L461+M461)/H461),"ND")</f>
        <v>ND</v>
      </c>
      <c r="P461" s="775"/>
    </row>
    <row r="462" spans="3:16">
      <c r="C462" s="747"/>
      <c r="D462" s="749"/>
      <c r="E462" s="749"/>
      <c r="F462" s="751"/>
      <c r="G462" s="753"/>
      <c r="H462" s="760"/>
      <c r="I462" s="764"/>
      <c r="J462" s="195" t="str">
        <f ca="1">IF(MOD(ROW()-13,2)=0,IF(ISBLANK(OFFSET('11. SEGUIMIENTO 2026'!$N$14,INT((ROW()-13)/2),0)),"",OFFSET('11. SEGUIMIENTO 2026'!$N$14,INT((ROW()-13)/2),0)),IF(ISBLANK(OFFSET('9. METAS'!$R$20,INT((ROW()-14)/2),0)),"",OFFSET('9. METAS'!$R$20,INT((ROW()-14)/2),0)))</f>
        <v/>
      </c>
      <c r="K462" s="196" t="str">
        <f ca="1">IF(MOD(ROW()-13,2)=0,IF(ISBLANK(OFFSET('11. SEGUIMIENTO 2026'!$O$14,INT((ROW()-13)/2),0)),"",OFFSET('11. SEGUIMIENTO 2026'!$O$14,INT((ROW()-13)/2),0)),IF(ISBLANK(OFFSET('9. METAS'!$S$20,INT((ROW()-14)/2),0)),"",OFFSET('9. METAS'!$S$20,INT((ROW()-14)/2),0)))</f>
        <v/>
      </c>
      <c r="L462" s="196" t="str">
        <f ca="1">IF(MOD(ROW()-13,2)=0,IF(ISBLANK(OFFSET('11. SEGUIMIENTO 2026'!$P$14,INT((ROW()-13)/2),0)),"",OFFSET('11. SEGUIMIENTO 2026'!$P$14,INT((ROW()-13)/2),0)),IF(ISBLANK(OFFSET('9. METAS'!$T$20,INT((ROW()-14)/2),0)),"",OFFSET('9. METAS'!$T$20,INT((ROW()-14)/2),0)))</f>
        <v/>
      </c>
      <c r="M462" s="197" t="str">
        <f ca="1">IF(MOD(ROW()-13,2)=0,IF(ISBLANK(OFFSET('11. SEGUIMIENTO 2026'!$Q$14,INT((ROW()-13)/2),0)),"",OFFSET('11. SEGUIMIENTO 2026'!$Q$14,INT((ROW()-13)/2),0)),IF(ISBLANK(OFFSET('9. METAS'!$U$20,INT((ROW()-14)/2),0)),"",OFFSET('9. METAS'!$U$20,INT((ROW()-14)/2),0)))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METAS'!$L$20,INT((ROW()-13)/2),0)),"",OFFSET('9. METAS'!$L$20,INT((ROW()-13)/2),0))</f>
        <v/>
      </c>
      <c r="I463" s="763"/>
      <c r="J463" s="195" t="str">
        <f ca="1">IF(MOD(ROW()-13,2)=0,IF(ISBLANK(OFFSET('11. SEGUIMIENTO 2026'!$N$14,INT((ROW()-13)/2),0)),"",OFFSET('11. SEGUIMIENTO 2026'!$N$14,INT((ROW()-13)/2),0)),IF(ISBLANK(OFFSET('9. METAS'!$R$20,INT((ROW()-14)/2),0)),"",OFFSET('9. METAS'!$R$20,INT((ROW()-14)/2),0)))</f>
        <v/>
      </c>
      <c r="K463" s="196" t="str">
        <f ca="1">IF(MOD(ROW()-13,2)=0,IF(ISBLANK(OFFSET('11. SEGUIMIENTO 2026'!$O$14,INT((ROW()-13)/2),0)),"",OFFSET('11. SEGUIMIENTO 2026'!$O$14,INT((ROW()-13)/2),0)),IF(ISBLANK(OFFSET('9. METAS'!$S$20,INT((ROW()-14)/2),0)),"",OFFSET('9. METAS'!$S$20,INT((ROW()-14)/2),0)))</f>
        <v/>
      </c>
      <c r="L463" s="196" t="str">
        <f ca="1">IF(MOD(ROW()-13,2)=0,IF(ISBLANK(OFFSET('11. SEGUIMIENTO 2026'!$P$14,INT((ROW()-13)/2),0)),"",OFFSET('11. SEGUIMIENTO 2026'!$P$14,INT((ROW()-13)/2),0)),IF(ISBLANK(OFFSET('9. METAS'!$T$20,INT((ROW()-14)/2),0)),"",OFFSET('9. METAS'!$T$20,INT((ROW()-14)/2),0)))</f>
        <v/>
      </c>
      <c r="M463" s="197" t="str">
        <f ca="1">IF(MOD(ROW()-13,2)=0,IF(ISBLANK(OFFSET('11. SEGUIMIENTO 2026'!$Q$14,INT((ROW()-13)/2),0)),"",OFFSET('11. SEGUIMIENTO 2026'!$Q$14,INT((ROW()-13)/2),0)),IF(ISBLANK(OFFSET('9. METAS'!$U$20,INT((ROW()-14)/2),0)),"",OFFSET('9. METAS'!$U$20,INT((ROW()-14)/2),0)))</f>
        <v/>
      </c>
      <c r="N463" s="769" t="str">
        <f ca="1">IFERROR(J463/J464,"ND")</f>
        <v>ND</v>
      </c>
      <c r="O463" s="771" t="str">
        <f ca="1">IFERROR(((J463+K463+L463+M463)/H463),"ND")</f>
        <v>ND</v>
      </c>
      <c r="P463" s="775"/>
    </row>
    <row r="464" spans="3:16">
      <c r="C464" s="747"/>
      <c r="D464" s="749"/>
      <c r="E464" s="749"/>
      <c r="F464" s="751"/>
      <c r="G464" s="753"/>
      <c r="H464" s="760"/>
      <c r="I464" s="764"/>
      <c r="J464" s="195" t="str">
        <f ca="1">IF(MOD(ROW()-13,2)=0,IF(ISBLANK(OFFSET('11. SEGUIMIENTO 2026'!$N$14,INT((ROW()-13)/2),0)),"",OFFSET('11. SEGUIMIENTO 2026'!$N$14,INT((ROW()-13)/2),0)),IF(ISBLANK(OFFSET('9. METAS'!$R$20,INT((ROW()-14)/2),0)),"",OFFSET('9. METAS'!$R$20,INT((ROW()-14)/2),0)))</f>
        <v/>
      </c>
      <c r="K464" s="196" t="str">
        <f ca="1">IF(MOD(ROW()-13,2)=0,IF(ISBLANK(OFFSET('11. SEGUIMIENTO 2026'!$O$14,INT((ROW()-13)/2),0)),"",OFFSET('11. SEGUIMIENTO 2026'!$O$14,INT((ROW()-13)/2),0)),IF(ISBLANK(OFFSET('9. METAS'!$S$20,INT((ROW()-14)/2),0)),"",OFFSET('9. METAS'!$S$20,INT((ROW()-14)/2),0)))</f>
        <v/>
      </c>
      <c r="L464" s="196" t="str">
        <f ca="1">IF(MOD(ROW()-13,2)=0,IF(ISBLANK(OFFSET('11. SEGUIMIENTO 2026'!$P$14,INT((ROW()-13)/2),0)),"",OFFSET('11. SEGUIMIENTO 2026'!$P$14,INT((ROW()-13)/2),0)),IF(ISBLANK(OFFSET('9. METAS'!$T$20,INT((ROW()-14)/2),0)),"",OFFSET('9. METAS'!$T$20,INT((ROW()-14)/2),0)))</f>
        <v/>
      </c>
      <c r="M464" s="197" t="str">
        <f ca="1">IF(MOD(ROW()-13,2)=0,IF(ISBLANK(OFFSET('11. SEGUIMIENTO 2026'!$Q$14,INT((ROW()-13)/2),0)),"",OFFSET('11. SEGUIMIENTO 2026'!$Q$14,INT((ROW()-13)/2),0)),IF(ISBLANK(OFFSET('9. METAS'!$U$20,INT((ROW()-14)/2),0)),"",OFFSET('9. METAS'!$U$20,INT((ROW()-14)/2),0)))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METAS'!$L$20,INT((ROW()-13)/2),0)),"",OFFSET('9. METAS'!$L$20,INT((ROW()-13)/2),0))</f>
        <v/>
      </c>
      <c r="I465" s="763"/>
      <c r="J465" s="195" t="str">
        <f ca="1">IF(MOD(ROW()-13,2)=0,IF(ISBLANK(OFFSET('11. SEGUIMIENTO 2026'!$N$14,INT((ROW()-13)/2),0)),"",OFFSET('11. SEGUIMIENTO 2026'!$N$14,INT((ROW()-13)/2),0)),IF(ISBLANK(OFFSET('9. METAS'!$R$20,INT((ROW()-14)/2),0)),"",OFFSET('9. METAS'!$R$20,INT((ROW()-14)/2),0)))</f>
        <v/>
      </c>
      <c r="K465" s="196" t="str">
        <f ca="1">IF(MOD(ROW()-13,2)=0,IF(ISBLANK(OFFSET('11. SEGUIMIENTO 2026'!$O$14,INT((ROW()-13)/2),0)),"",OFFSET('11. SEGUIMIENTO 2026'!$O$14,INT((ROW()-13)/2),0)),IF(ISBLANK(OFFSET('9. METAS'!$S$20,INT((ROW()-14)/2),0)),"",OFFSET('9. METAS'!$S$20,INT((ROW()-14)/2),0)))</f>
        <v/>
      </c>
      <c r="L465" s="196" t="str">
        <f ca="1">IF(MOD(ROW()-13,2)=0,IF(ISBLANK(OFFSET('11. SEGUIMIENTO 2026'!$P$14,INT((ROW()-13)/2),0)),"",OFFSET('11. SEGUIMIENTO 2026'!$P$14,INT((ROW()-13)/2),0)),IF(ISBLANK(OFFSET('9. METAS'!$T$20,INT((ROW()-14)/2),0)),"",OFFSET('9. METAS'!$T$20,INT((ROW()-14)/2),0)))</f>
        <v/>
      </c>
      <c r="M465" s="197" t="str">
        <f ca="1">IF(MOD(ROW()-13,2)=0,IF(ISBLANK(OFFSET('11. SEGUIMIENTO 2026'!$Q$14,INT((ROW()-13)/2),0)),"",OFFSET('11. SEGUIMIENTO 2026'!$Q$14,INT((ROW()-13)/2),0)),IF(ISBLANK(OFFSET('9. METAS'!$U$20,INT((ROW()-14)/2),0)),"",OFFSET('9. METAS'!$U$20,INT((ROW()-14)/2),0)))</f>
        <v/>
      </c>
      <c r="N465" s="769" t="str">
        <f ca="1">IFERROR(J465/J466,"ND")</f>
        <v>ND</v>
      </c>
      <c r="O465" s="771" t="str">
        <f ca="1">IFERROR(((J465+K465+L465+M465)/H465),"ND")</f>
        <v>ND</v>
      </c>
      <c r="P465" s="775"/>
    </row>
    <row r="466" spans="3:16">
      <c r="C466" s="747"/>
      <c r="D466" s="749"/>
      <c r="E466" s="749"/>
      <c r="F466" s="751"/>
      <c r="G466" s="753"/>
      <c r="H466" s="760"/>
      <c r="I466" s="764"/>
      <c r="J466" s="195" t="str">
        <f ca="1">IF(MOD(ROW()-13,2)=0,IF(ISBLANK(OFFSET('11. SEGUIMIENTO 2026'!$N$14,INT((ROW()-13)/2),0)),"",OFFSET('11. SEGUIMIENTO 2026'!$N$14,INT((ROW()-13)/2),0)),IF(ISBLANK(OFFSET('9. METAS'!$R$20,INT((ROW()-14)/2),0)),"",OFFSET('9. METAS'!$R$20,INT((ROW()-14)/2),0)))</f>
        <v/>
      </c>
      <c r="K466" s="196" t="str">
        <f ca="1">IF(MOD(ROW()-13,2)=0,IF(ISBLANK(OFFSET('11. SEGUIMIENTO 2026'!$O$14,INT((ROW()-13)/2),0)),"",OFFSET('11. SEGUIMIENTO 2026'!$O$14,INT((ROW()-13)/2),0)),IF(ISBLANK(OFFSET('9. METAS'!$S$20,INT((ROW()-14)/2),0)),"",OFFSET('9. METAS'!$S$20,INT((ROW()-14)/2),0)))</f>
        <v/>
      </c>
      <c r="L466" s="196" t="str">
        <f ca="1">IF(MOD(ROW()-13,2)=0,IF(ISBLANK(OFFSET('11. SEGUIMIENTO 2026'!$P$14,INT((ROW()-13)/2),0)),"",OFFSET('11. SEGUIMIENTO 2026'!$P$14,INT((ROW()-13)/2),0)),IF(ISBLANK(OFFSET('9. METAS'!$T$20,INT((ROW()-14)/2),0)),"",OFFSET('9. METAS'!$T$20,INT((ROW()-14)/2),0)))</f>
        <v/>
      </c>
      <c r="M466" s="197" t="str">
        <f ca="1">IF(MOD(ROW()-13,2)=0,IF(ISBLANK(OFFSET('11. SEGUIMIENTO 2026'!$Q$14,INT((ROW()-13)/2),0)),"",OFFSET('11. SEGUIMIENTO 2026'!$Q$14,INT((ROW()-13)/2),0)),IF(ISBLANK(OFFSET('9. METAS'!$U$20,INT((ROW()-14)/2),0)),"",OFFSET('9. METAS'!$U$20,INT((ROW()-14)/2),0)))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METAS'!$L$20,INT((ROW()-13)/2),0)),"",OFFSET('9. METAS'!$L$20,INT((ROW()-13)/2),0))</f>
        <v/>
      </c>
      <c r="I467" s="763"/>
      <c r="J467" s="195" t="str">
        <f ca="1">IF(MOD(ROW()-13,2)=0,IF(ISBLANK(OFFSET('11. SEGUIMIENTO 2026'!$N$14,INT((ROW()-13)/2),0)),"",OFFSET('11. SEGUIMIENTO 2026'!$N$14,INT((ROW()-13)/2),0)),IF(ISBLANK(OFFSET('9. METAS'!$R$20,INT((ROW()-14)/2),0)),"",OFFSET('9. METAS'!$R$20,INT((ROW()-14)/2),0)))</f>
        <v/>
      </c>
      <c r="K467" s="196" t="str">
        <f ca="1">IF(MOD(ROW()-13,2)=0,IF(ISBLANK(OFFSET('11. SEGUIMIENTO 2026'!$O$14,INT((ROW()-13)/2),0)),"",OFFSET('11. SEGUIMIENTO 2026'!$O$14,INT((ROW()-13)/2),0)),IF(ISBLANK(OFFSET('9. METAS'!$S$20,INT((ROW()-14)/2),0)),"",OFFSET('9. METAS'!$S$20,INT((ROW()-14)/2),0)))</f>
        <v/>
      </c>
      <c r="L467" s="196" t="str">
        <f ca="1">IF(MOD(ROW()-13,2)=0,IF(ISBLANK(OFFSET('11. SEGUIMIENTO 2026'!$P$14,INT((ROW()-13)/2),0)),"",OFFSET('11. SEGUIMIENTO 2026'!$P$14,INT((ROW()-13)/2),0)),IF(ISBLANK(OFFSET('9. METAS'!$T$20,INT((ROW()-14)/2),0)),"",OFFSET('9. METAS'!$T$20,INT((ROW()-14)/2),0)))</f>
        <v/>
      </c>
      <c r="M467" s="197" t="str">
        <f ca="1">IF(MOD(ROW()-13,2)=0,IF(ISBLANK(OFFSET('11. SEGUIMIENTO 2026'!$Q$14,INT((ROW()-13)/2),0)),"",OFFSET('11. SEGUIMIENTO 2026'!$Q$14,INT((ROW()-13)/2),0)),IF(ISBLANK(OFFSET('9. METAS'!$U$20,INT((ROW()-14)/2),0)),"",OFFSET('9. METAS'!$U$20,INT((ROW()-14)/2),0)))</f>
        <v/>
      </c>
      <c r="N467" s="769" t="str">
        <f ca="1">IFERROR(J467/J468,"ND")</f>
        <v>ND</v>
      </c>
      <c r="O467" s="771" t="str">
        <f ca="1">IFERROR(((J467+K467+L467+M467)/H467),"ND")</f>
        <v>ND</v>
      </c>
      <c r="P467" s="775"/>
    </row>
    <row r="468" spans="3:16">
      <c r="C468" s="747"/>
      <c r="D468" s="749"/>
      <c r="E468" s="749"/>
      <c r="F468" s="751"/>
      <c r="G468" s="753"/>
      <c r="H468" s="760"/>
      <c r="I468" s="764"/>
      <c r="J468" s="195" t="str">
        <f ca="1">IF(MOD(ROW()-13,2)=0,IF(ISBLANK(OFFSET('11. SEGUIMIENTO 2026'!$N$14,INT((ROW()-13)/2),0)),"",OFFSET('11. SEGUIMIENTO 2026'!$N$14,INT((ROW()-13)/2),0)),IF(ISBLANK(OFFSET('9. METAS'!$R$20,INT((ROW()-14)/2),0)),"",OFFSET('9. METAS'!$R$20,INT((ROW()-14)/2),0)))</f>
        <v/>
      </c>
      <c r="K468" s="196" t="str">
        <f ca="1">IF(MOD(ROW()-13,2)=0,IF(ISBLANK(OFFSET('11. SEGUIMIENTO 2026'!$O$14,INT((ROW()-13)/2),0)),"",OFFSET('11. SEGUIMIENTO 2026'!$O$14,INT((ROW()-13)/2),0)),IF(ISBLANK(OFFSET('9. METAS'!$S$20,INT((ROW()-14)/2),0)),"",OFFSET('9. METAS'!$S$20,INT((ROW()-14)/2),0)))</f>
        <v/>
      </c>
      <c r="L468" s="196" t="str">
        <f ca="1">IF(MOD(ROW()-13,2)=0,IF(ISBLANK(OFFSET('11. SEGUIMIENTO 2026'!$P$14,INT((ROW()-13)/2),0)),"",OFFSET('11. SEGUIMIENTO 2026'!$P$14,INT((ROW()-13)/2),0)),IF(ISBLANK(OFFSET('9. METAS'!$T$20,INT((ROW()-14)/2),0)),"",OFFSET('9. METAS'!$T$20,INT((ROW()-14)/2),0)))</f>
        <v/>
      </c>
      <c r="M468" s="197" t="str">
        <f ca="1">IF(MOD(ROW()-13,2)=0,IF(ISBLANK(OFFSET('11. SEGUIMIENTO 2026'!$Q$14,INT((ROW()-13)/2),0)),"",OFFSET('11. SEGUIMIENTO 2026'!$Q$14,INT((ROW()-13)/2),0)),IF(ISBLANK(OFFSET('9. METAS'!$U$20,INT((ROW()-14)/2),0)),"",OFFSET('9. METAS'!$U$20,INT((ROW()-14)/2),0)))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METAS'!$L$20,INT((ROW()-13)/2),0)),"",OFFSET('9. METAS'!$L$20,INT((ROW()-13)/2),0))</f>
        <v/>
      </c>
      <c r="I469" s="763"/>
      <c r="J469" s="195" t="str">
        <f ca="1">IF(MOD(ROW()-13,2)=0,IF(ISBLANK(OFFSET('11. SEGUIMIENTO 2026'!$N$14,INT((ROW()-13)/2),0)),"",OFFSET('11. SEGUIMIENTO 2026'!$N$14,INT((ROW()-13)/2),0)),IF(ISBLANK(OFFSET('9. METAS'!$R$20,INT((ROW()-14)/2),0)),"",OFFSET('9. METAS'!$R$20,INT((ROW()-14)/2),0)))</f>
        <v/>
      </c>
      <c r="K469" s="196" t="str">
        <f ca="1">IF(MOD(ROW()-13,2)=0,IF(ISBLANK(OFFSET('11. SEGUIMIENTO 2026'!$O$14,INT((ROW()-13)/2),0)),"",OFFSET('11. SEGUIMIENTO 2026'!$O$14,INT((ROW()-13)/2),0)),IF(ISBLANK(OFFSET('9. METAS'!$S$20,INT((ROW()-14)/2),0)),"",OFFSET('9. METAS'!$S$20,INT((ROW()-14)/2),0)))</f>
        <v/>
      </c>
      <c r="L469" s="196" t="str">
        <f ca="1">IF(MOD(ROW()-13,2)=0,IF(ISBLANK(OFFSET('11. SEGUIMIENTO 2026'!$P$14,INT((ROW()-13)/2),0)),"",OFFSET('11. SEGUIMIENTO 2026'!$P$14,INT((ROW()-13)/2),0)),IF(ISBLANK(OFFSET('9. METAS'!$T$20,INT((ROW()-14)/2),0)),"",OFFSET('9. METAS'!$T$20,INT((ROW()-14)/2),0)))</f>
        <v/>
      </c>
      <c r="M469" s="197" t="str">
        <f ca="1">IF(MOD(ROW()-13,2)=0,IF(ISBLANK(OFFSET('11. SEGUIMIENTO 2026'!$Q$14,INT((ROW()-13)/2),0)),"",OFFSET('11. SEGUIMIENTO 2026'!$Q$14,INT((ROW()-13)/2),0)),IF(ISBLANK(OFFSET('9. METAS'!$U$20,INT((ROW()-14)/2),0)),"",OFFSET('9. METAS'!$U$20,INT((ROW()-14)/2),0)))</f>
        <v/>
      </c>
      <c r="N469" s="769" t="str">
        <f ca="1">IFERROR(J469/J470,"ND")</f>
        <v>ND</v>
      </c>
      <c r="O469" s="771" t="str">
        <f ca="1">IFERROR(((J469+K469+L469+M469)/H469),"ND")</f>
        <v>ND</v>
      </c>
      <c r="P469" s="775"/>
    </row>
    <row r="470" spans="3:16">
      <c r="C470" s="747"/>
      <c r="D470" s="749"/>
      <c r="E470" s="749"/>
      <c r="F470" s="751"/>
      <c r="G470" s="753"/>
      <c r="H470" s="760"/>
      <c r="I470" s="764"/>
      <c r="J470" s="195" t="str">
        <f ca="1">IF(MOD(ROW()-13,2)=0,IF(ISBLANK(OFFSET('11. SEGUIMIENTO 2026'!$N$14,INT((ROW()-13)/2),0)),"",OFFSET('11. SEGUIMIENTO 2026'!$N$14,INT((ROW()-13)/2),0)),IF(ISBLANK(OFFSET('9. METAS'!$R$20,INT((ROW()-14)/2),0)),"",OFFSET('9. METAS'!$R$20,INT((ROW()-14)/2),0)))</f>
        <v/>
      </c>
      <c r="K470" s="196" t="str">
        <f ca="1">IF(MOD(ROW()-13,2)=0,IF(ISBLANK(OFFSET('11. SEGUIMIENTO 2026'!$O$14,INT((ROW()-13)/2),0)),"",OFFSET('11. SEGUIMIENTO 2026'!$O$14,INT((ROW()-13)/2),0)),IF(ISBLANK(OFFSET('9. METAS'!$S$20,INT((ROW()-14)/2),0)),"",OFFSET('9. METAS'!$S$20,INT((ROW()-14)/2),0)))</f>
        <v/>
      </c>
      <c r="L470" s="196" t="str">
        <f ca="1">IF(MOD(ROW()-13,2)=0,IF(ISBLANK(OFFSET('11. SEGUIMIENTO 2026'!$P$14,INT((ROW()-13)/2),0)),"",OFFSET('11. SEGUIMIENTO 2026'!$P$14,INT((ROW()-13)/2),0)),IF(ISBLANK(OFFSET('9. METAS'!$T$20,INT((ROW()-14)/2),0)),"",OFFSET('9. METAS'!$T$20,INT((ROW()-14)/2),0)))</f>
        <v/>
      </c>
      <c r="M470" s="197" t="str">
        <f ca="1">IF(MOD(ROW()-13,2)=0,IF(ISBLANK(OFFSET('11. SEGUIMIENTO 2026'!$Q$14,INT((ROW()-13)/2),0)),"",OFFSET('11. SEGUIMIENTO 2026'!$Q$14,INT((ROW()-13)/2),0)),IF(ISBLANK(OFFSET('9. METAS'!$U$20,INT((ROW()-14)/2),0)),"",OFFSET('9. METAS'!$U$20,INT((ROW()-14)/2),0)))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METAS'!$L$20,INT((ROW()-13)/2),0)),"",OFFSET('9. METAS'!$L$20,INT((ROW()-13)/2),0))</f>
        <v/>
      </c>
      <c r="I471" s="763"/>
      <c r="J471" s="195" t="str">
        <f ca="1">IF(MOD(ROW()-13,2)=0,IF(ISBLANK(OFFSET('11. SEGUIMIENTO 2026'!$N$14,INT((ROW()-13)/2),0)),"",OFFSET('11. SEGUIMIENTO 2026'!$N$14,INT((ROW()-13)/2),0)),IF(ISBLANK(OFFSET('9. METAS'!$R$20,INT((ROW()-14)/2),0)),"",OFFSET('9. METAS'!$R$20,INT((ROW()-14)/2),0)))</f>
        <v/>
      </c>
      <c r="K471" s="196" t="str">
        <f ca="1">IF(MOD(ROW()-13,2)=0,IF(ISBLANK(OFFSET('11. SEGUIMIENTO 2026'!$O$14,INT((ROW()-13)/2),0)),"",OFFSET('11. SEGUIMIENTO 2026'!$O$14,INT((ROW()-13)/2),0)),IF(ISBLANK(OFFSET('9. METAS'!$S$20,INT((ROW()-14)/2),0)),"",OFFSET('9. METAS'!$S$20,INT((ROW()-14)/2),0)))</f>
        <v/>
      </c>
      <c r="L471" s="196" t="str">
        <f ca="1">IF(MOD(ROW()-13,2)=0,IF(ISBLANK(OFFSET('11. SEGUIMIENTO 2026'!$P$14,INT((ROW()-13)/2),0)),"",OFFSET('11. SEGUIMIENTO 2026'!$P$14,INT((ROW()-13)/2),0)),IF(ISBLANK(OFFSET('9. METAS'!$T$20,INT((ROW()-14)/2),0)),"",OFFSET('9. METAS'!$T$20,INT((ROW()-14)/2),0)))</f>
        <v/>
      </c>
      <c r="M471" s="197" t="str">
        <f ca="1">IF(MOD(ROW()-13,2)=0,IF(ISBLANK(OFFSET('11. SEGUIMIENTO 2026'!$Q$14,INT((ROW()-13)/2),0)),"",OFFSET('11. SEGUIMIENTO 2026'!$Q$14,INT((ROW()-13)/2),0)),IF(ISBLANK(OFFSET('9. METAS'!$U$20,INT((ROW()-14)/2),0)),"",OFFSET('9. METAS'!$U$20,INT((ROW()-14)/2),0)))</f>
        <v/>
      </c>
      <c r="N471" s="769" t="str">
        <f ca="1">IFERROR(J471/J472,"ND")</f>
        <v>ND</v>
      </c>
      <c r="O471" s="771" t="str">
        <f ca="1">IFERROR(((J471+K471+L471+M471)/H471),"ND")</f>
        <v>ND</v>
      </c>
      <c r="P471" s="775"/>
    </row>
    <row r="472" spans="3:16">
      <c r="C472" s="747"/>
      <c r="D472" s="749"/>
      <c r="E472" s="749"/>
      <c r="F472" s="751"/>
      <c r="G472" s="753"/>
      <c r="H472" s="760"/>
      <c r="I472" s="764"/>
      <c r="J472" s="195" t="str">
        <f ca="1">IF(MOD(ROW()-13,2)=0,IF(ISBLANK(OFFSET('11. SEGUIMIENTO 2026'!$N$14,INT((ROW()-13)/2),0)),"",OFFSET('11. SEGUIMIENTO 2026'!$N$14,INT((ROW()-13)/2),0)),IF(ISBLANK(OFFSET('9. METAS'!$R$20,INT((ROW()-14)/2),0)),"",OFFSET('9. METAS'!$R$20,INT((ROW()-14)/2),0)))</f>
        <v/>
      </c>
      <c r="K472" s="196" t="str">
        <f ca="1">IF(MOD(ROW()-13,2)=0,IF(ISBLANK(OFFSET('11. SEGUIMIENTO 2026'!$O$14,INT((ROW()-13)/2),0)),"",OFFSET('11. SEGUIMIENTO 2026'!$O$14,INT((ROW()-13)/2),0)),IF(ISBLANK(OFFSET('9. METAS'!$S$20,INT((ROW()-14)/2),0)),"",OFFSET('9. METAS'!$S$20,INT((ROW()-14)/2),0)))</f>
        <v/>
      </c>
      <c r="L472" s="196" t="str">
        <f ca="1">IF(MOD(ROW()-13,2)=0,IF(ISBLANK(OFFSET('11. SEGUIMIENTO 2026'!$P$14,INT((ROW()-13)/2),0)),"",OFFSET('11. SEGUIMIENTO 2026'!$P$14,INT((ROW()-13)/2),0)),IF(ISBLANK(OFFSET('9. METAS'!$T$20,INT((ROW()-14)/2),0)),"",OFFSET('9. METAS'!$T$20,INT((ROW()-14)/2),0)))</f>
        <v/>
      </c>
      <c r="M472" s="197" t="str">
        <f ca="1">IF(MOD(ROW()-13,2)=0,IF(ISBLANK(OFFSET('11. SEGUIMIENTO 2026'!$Q$14,INT((ROW()-13)/2),0)),"",OFFSET('11. SEGUIMIENTO 2026'!$Q$14,INT((ROW()-13)/2),0)),IF(ISBLANK(OFFSET('9. METAS'!$U$20,INT((ROW()-14)/2),0)),"",OFFSET('9. METAS'!$U$20,INT((ROW()-14)/2),0)))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METAS'!$L$20,INT((ROW()-13)/2),0)),"",OFFSET('9. METAS'!$L$20,INT((ROW()-13)/2),0))</f>
        <v/>
      </c>
      <c r="I473" s="763"/>
      <c r="J473" s="195" t="str">
        <f ca="1">IF(MOD(ROW()-13,2)=0,IF(ISBLANK(OFFSET('11. SEGUIMIENTO 2026'!$N$14,INT((ROW()-13)/2),0)),"",OFFSET('11. SEGUIMIENTO 2026'!$N$14,INT((ROW()-13)/2),0)),IF(ISBLANK(OFFSET('9. METAS'!$R$20,INT((ROW()-14)/2),0)),"",OFFSET('9. METAS'!$R$20,INT((ROW()-14)/2),0)))</f>
        <v/>
      </c>
      <c r="K473" s="196" t="str">
        <f ca="1">IF(MOD(ROW()-13,2)=0,IF(ISBLANK(OFFSET('11. SEGUIMIENTO 2026'!$O$14,INT((ROW()-13)/2),0)),"",OFFSET('11. SEGUIMIENTO 2026'!$O$14,INT((ROW()-13)/2),0)),IF(ISBLANK(OFFSET('9. METAS'!$S$20,INT((ROW()-14)/2),0)),"",OFFSET('9. METAS'!$S$20,INT((ROW()-14)/2),0)))</f>
        <v/>
      </c>
      <c r="L473" s="196" t="str">
        <f ca="1">IF(MOD(ROW()-13,2)=0,IF(ISBLANK(OFFSET('11. SEGUIMIENTO 2026'!$P$14,INT((ROW()-13)/2),0)),"",OFFSET('11. SEGUIMIENTO 2026'!$P$14,INT((ROW()-13)/2),0)),IF(ISBLANK(OFFSET('9. METAS'!$T$20,INT((ROW()-14)/2),0)),"",OFFSET('9. METAS'!$T$20,INT((ROW()-14)/2),0)))</f>
        <v/>
      </c>
      <c r="M473" s="197" t="str">
        <f ca="1">IF(MOD(ROW()-13,2)=0,IF(ISBLANK(OFFSET('11. SEGUIMIENTO 2026'!$Q$14,INT((ROW()-13)/2),0)),"",OFFSET('11. SEGUIMIENTO 2026'!$Q$14,INT((ROW()-13)/2),0)),IF(ISBLANK(OFFSET('9. METAS'!$U$20,INT((ROW()-14)/2),0)),"",OFFSET('9. METAS'!$U$20,INT((ROW()-14)/2),0)))</f>
        <v/>
      </c>
      <c r="N473" s="769" t="str">
        <f ca="1">IFERROR(J473/J474,"ND")</f>
        <v>ND</v>
      </c>
      <c r="O473" s="771" t="str">
        <f ca="1">IFERROR(((J473+K473+L473+M473)/H473),"ND")</f>
        <v>ND</v>
      </c>
      <c r="P473" s="775"/>
    </row>
    <row r="474" spans="3:16" ht="15.75" thickBot="1">
      <c r="C474" s="757"/>
      <c r="D474" s="758"/>
      <c r="E474" s="758"/>
      <c r="F474" s="759"/>
      <c r="G474" s="761"/>
      <c r="H474" s="824"/>
      <c r="I474" s="825"/>
      <c r="J474" s="198" t="str">
        <f ca="1">IF(MOD(ROW()-13,2)=0,IF(ISBLANK(OFFSET('11. SEGUIMIENTO 2026'!$N$14,INT((ROW()-13)/2),0)),"",OFFSET('11. SEGUIMIENTO 2026'!$N$14,INT((ROW()-13)/2),0)),IF(ISBLANK(OFFSET('9. METAS'!$R$20,INT((ROW()-14)/2),0)),"",OFFSET('9. METAS'!$R$20,INT((ROW()-14)/2),0)))</f>
        <v/>
      </c>
      <c r="K474" s="199" t="str">
        <f ca="1">IF(MOD(ROW()-13,2)=0,IF(ISBLANK(OFFSET('11. SEGUIMIENTO 2026'!$O$14,INT((ROW()-13)/2),0)),"",OFFSET('11. SEGUIMIENTO 2026'!$O$14,INT((ROW()-13)/2),0)),IF(ISBLANK(OFFSET('9. METAS'!$S$20,INT((ROW()-14)/2),0)),"",OFFSET('9. METAS'!$S$20,INT((ROW()-14)/2),0)))</f>
        <v/>
      </c>
      <c r="L474" s="199" t="str">
        <f ca="1">IF(MOD(ROW()-13,2)=0,IF(ISBLANK(OFFSET('11. SEGUIMIENTO 2026'!$P$14,INT((ROW()-13)/2),0)),"",OFFSET('11. SEGUIMIENTO 2026'!$P$14,INT((ROW()-13)/2),0)),IF(ISBLANK(OFFSET('9. METAS'!$T$20,INT((ROW()-14)/2),0)),"",OFFSET('9. METAS'!$T$20,INT((ROW()-14)/2),0)))</f>
        <v/>
      </c>
      <c r="M474" s="200" t="str">
        <f ca="1">IF(MOD(ROW()-13,2)=0,IF(ISBLANK(OFFSET('11. SEGUIMIENTO 2026'!$Q$14,INT((ROW()-13)/2),0)),"",OFFSET('11. SEGUIMIENTO 2026'!$Q$14,INT((ROW()-13)/2),0)),IF(ISBLANK(OFFSET('9. METAS'!$U$20,INT((ROW()-14)/2),0)),"",OFFSET('9. METAS'!$U$20,INT((ROW()-14)/2),0)))</f>
        <v/>
      </c>
      <c r="N474" s="826"/>
      <c r="O474" s="772"/>
      <c r="P474" s="827"/>
    </row>
    <row r="475" spans="3:16" ht="15.75" thickTop="1"/>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F1" zoomScale="91" zoomScaleNormal="91"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0" width="15.125" style="1" customWidth="1"/>
    <col min="11" max="11" width="12.75" style="1" hidden="1" customWidth="1"/>
    <col min="12" max="13" width="12.7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148</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778" t="s">
        <v>126</v>
      </c>
    </row>
    <row r="11" spans="3:16" ht="42" customHeight="1" thickBot="1">
      <c r="C11" s="744"/>
      <c r="D11" s="741"/>
      <c r="E11" s="741"/>
      <c r="F11" s="741"/>
      <c r="G11" s="741"/>
      <c r="H11" s="741" t="s">
        <v>127</v>
      </c>
      <c r="I11" s="741" t="s">
        <v>128</v>
      </c>
      <c r="J11" s="741" t="s">
        <v>136</v>
      </c>
      <c r="K11" s="741"/>
      <c r="L11" s="741"/>
      <c r="M11" s="741"/>
      <c r="N11" s="741" t="s">
        <v>133</v>
      </c>
      <c r="O11" s="741"/>
      <c r="P11" s="779"/>
    </row>
    <row r="12" spans="3:16" ht="42" customHeight="1" thickBot="1">
      <c r="C12" s="744"/>
      <c r="D12" s="741"/>
      <c r="E12" s="741"/>
      <c r="F12" s="741"/>
      <c r="G12" s="741"/>
      <c r="H12" s="741"/>
      <c r="I12" s="741"/>
      <c r="J12" s="185" t="s">
        <v>132</v>
      </c>
      <c r="K12" s="185" t="s">
        <v>129</v>
      </c>
      <c r="L12" s="185" t="s">
        <v>130</v>
      </c>
      <c r="M12" s="185" t="s">
        <v>131</v>
      </c>
      <c r="N12" s="185" t="s">
        <v>135</v>
      </c>
      <c r="O12" s="185" t="s">
        <v>90</v>
      </c>
      <c r="P12" s="780"/>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835">
        <f ca="1">IF(ISBLANK(OFFSET('9. METAS'!$M$20,INT((ROW()-13)/2),0)),"",OFFSET('9. METAS'!$M$20,INT((ROW()-13)/2),0))</f>
        <v>0</v>
      </c>
      <c r="I13" s="766" t="s">
        <v>144</v>
      </c>
      <c r="J13" s="192">
        <f ca="1">IF(MOD(ROW()-13,2)=0,IF(ISBLANK(OFFSET('12. SEGUIMIENTO 2027'!$N$14,INT((ROW()-13)/2),0)),"",OFFSET('12. SEGUIMIENTO 2027'!$N$14,INT((ROW()-13)/2),0)),IF(ISBLANK(OFFSET('9. METAS'!$V$20,INT((ROW()-14)/2),0)),"",OFFSET('9. METAS'!$V$20,INT((ROW()-14)/2),0)))</f>
        <v>9</v>
      </c>
      <c r="K13" s="193">
        <f ca="1">IF(MOD(ROW()-13,2)=0,IF(ISBLANK(OFFSET('12. SEGUIMIENTO 2027'!$O$14,INT((ROW()-13)/2),0)),"",OFFSET('12. SEGUIMIENTO 2027'!$O$14,INT((ROW()-13)/2),0)),IF(ISBLANK(OFFSET('9. METAS'!$W$20,INT((ROW()-14)/2),0)),"",OFFSET('9. METAS'!$W$20,INT((ROW()-14)/2),0)))</f>
        <v>8</v>
      </c>
      <c r="L13" s="193">
        <f ca="1">IF(MOD(ROW()-13,2)=0,IF(ISBLANK(OFFSET('12. SEGUIMIENTO 2027'!$P$14,INT((ROW()-13)/2),0)),"",OFFSET('12. SEGUIMIENTO 2027'!$P$14,INT((ROW()-13)/2),0)),IF(ISBLANK(OFFSET('9. METAS'!$X$20,INT((ROW()-14)/2),0)),"",OFFSET('9. METAS'!$X$20,INT((ROW()-14)/2),0)))</f>
        <v>7</v>
      </c>
      <c r="M13" s="194">
        <f ca="1">IF(MOD(ROW()-13,2)=0,IF(ISBLANK(OFFSET('12. SEGUIMIENTO 2027'!$Q$14,INT((ROW()-13)/2),0)),"",OFFSET('12. SEGUIMIENTO 2027'!$Q$14,INT((ROW()-13)/2),0)),IF(ISBLANK(OFFSET('9. METAS'!$Y$20,INT((ROW()-14)/2),0)),"",OFFSET('9. METAS'!$Y$20,INT((ROW()-14)/2),0)))</f>
        <v>6</v>
      </c>
      <c r="N13" s="769" t="str">
        <f ca="1">IFERROR(J13/J14,"ND")</f>
        <v>ND</v>
      </c>
      <c r="O13" s="771" t="str">
        <f ca="1">IFERROR(((J13)/H13),"ND")</f>
        <v>ND</v>
      </c>
      <c r="P13" s="773"/>
    </row>
    <row r="14" spans="3:16">
      <c r="C14" s="747"/>
      <c r="D14" s="749"/>
      <c r="E14" s="749"/>
      <c r="F14" s="751"/>
      <c r="G14" s="753"/>
      <c r="H14" s="833"/>
      <c r="I14" s="767"/>
      <c r="J14" s="195">
        <f ca="1">IF(MOD(ROW()-13,2)=0,IF(ISBLANK(OFFSET('12. SEGUIMIENTO 2027'!$N$14,INT((ROW()-13)/2),0)),"",OFFSET('12. SEGUIMIENTO 2027'!$N$14,INT((ROW()-13)/2),0)),IF(ISBLANK(OFFSET('9. METAS'!$V$20,INT((ROW()-14)/2),0)),"",OFFSET('9. METAS'!$V$20,INT((ROW()-14)/2),0)))</f>
        <v>0</v>
      </c>
      <c r="K14" s="196">
        <f ca="1">IF(MOD(ROW()-13,2)=0,IF(ISBLANK(OFFSET('12. SEGUIMIENTO 2027'!$O$14,INT((ROW()-13)/2),0)),"",OFFSET('12. SEGUIMIENTO 2027'!$O$14,INT((ROW()-13)/2),0)),IF(ISBLANK(OFFSET('9. METAS'!$W$20,INT((ROW()-14)/2),0)),"",OFFSET('9. METAS'!$W$20,INT((ROW()-14)/2),0)))</f>
        <v>0</v>
      </c>
      <c r="L14" s="196">
        <f ca="1">IF(MOD(ROW()-13,2)=0,IF(ISBLANK(OFFSET('12. SEGUIMIENTO 2027'!$P$14,INT((ROW()-13)/2),0)),"",OFFSET('12. SEGUIMIENTO 2027'!$P$14,INT((ROW()-13)/2),0)),IF(ISBLANK(OFFSET('9. METAS'!$X$20,INT((ROW()-14)/2),0)),"",OFFSET('9. METAS'!$X$20,INT((ROW()-14)/2),0)))</f>
        <v>0</v>
      </c>
      <c r="M14" s="197">
        <f ca="1">IF(MOD(ROW()-13,2)=0,IF(ISBLANK(OFFSET('12. SEGUIMIENTO 2027'!$Q$14,INT((ROW()-13)/2),0)),"",OFFSET('12. SEGUIMIENTO 2027'!$Q$14,INT((ROW()-13)/2),0)),IF(ISBLANK(OFFSET('9. METAS'!$Y$20,INT((ROW()-14)/2),0)),"",OFFSET('9. METAS'!$Y$20,INT((ROW()-14)/2),0)))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833">
        <f ca="1">IF(ISBLANK(OFFSET('9. METAS'!$M$20,INT((ROW()-13)/2),0)),"",OFFSET('9. METAS'!$M$20,INT((ROW()-13)/2),0))</f>
        <v>67</v>
      </c>
      <c r="I15" s="763"/>
      <c r="J15" s="195" t="str">
        <f ca="1">IF(MOD(ROW()-13,2)=0,IF(ISBLANK(OFFSET('12. SEGUIMIENTO 2027'!$N$14,INT((ROW()-13)/2),0)),"",OFFSET('12. SEGUIMIENTO 2027'!$N$14,INT((ROW()-13)/2),0)),IF(ISBLANK(OFFSET('9. METAS'!$V$20,INT((ROW()-14)/2),0)),"",OFFSET('9. METAS'!$V$20,INT((ROW()-14)/2),0)))</f>
        <v/>
      </c>
      <c r="K15" s="196" t="str">
        <f ca="1">IF(MOD(ROW()-13,2)=0,IF(ISBLANK(OFFSET('12. SEGUIMIENTO 2027'!$O$14,INT((ROW()-13)/2),0)),"",OFFSET('12. SEGUIMIENTO 2027'!$O$14,INT((ROW()-13)/2),0)),IF(ISBLANK(OFFSET('9. METAS'!$W$20,INT((ROW()-14)/2),0)),"",OFFSET('9. METAS'!$W$20,INT((ROW()-14)/2),0)))</f>
        <v/>
      </c>
      <c r="L15" s="196" t="str">
        <f ca="1">IF(MOD(ROW()-13,2)=0,IF(ISBLANK(OFFSET('12. SEGUIMIENTO 2027'!$P$14,INT((ROW()-13)/2),0)),"",OFFSET('12. SEGUIMIENTO 2027'!$P$14,INT((ROW()-13)/2),0)),IF(ISBLANK(OFFSET('9. METAS'!$X$20,INT((ROW()-14)/2),0)),"",OFFSET('9. METAS'!$X$20,INT((ROW()-14)/2),0)))</f>
        <v/>
      </c>
      <c r="M15" s="197" t="str">
        <f ca="1">IF(MOD(ROW()-13,2)=0,IF(ISBLANK(OFFSET('12. SEGUIMIENTO 2027'!$Q$14,INT((ROW()-13)/2),0)),"",OFFSET('12. SEGUIMIENTO 2027'!$Q$14,INT((ROW()-13)/2),0)),IF(ISBLANK(OFFSET('9. METAS'!$Y$20,INT((ROW()-14)/2),0)),"",OFFSET('9. METAS'!$Y$20,INT((ROW()-14)/2),0)))</f>
        <v/>
      </c>
      <c r="N15" s="769" t="str">
        <f ca="1">IFERROR(J15/J16,"ND")</f>
        <v>ND</v>
      </c>
      <c r="O15" s="771" t="str">
        <f ca="1">IFERROR(((J15)/H15),"ND")</f>
        <v>ND</v>
      </c>
      <c r="P15" s="775"/>
    </row>
    <row r="16" spans="3:16">
      <c r="C16" s="747"/>
      <c r="D16" s="749"/>
      <c r="E16" s="749"/>
      <c r="F16" s="751"/>
      <c r="G16" s="753"/>
      <c r="H16" s="833"/>
      <c r="I16" s="764"/>
      <c r="J16" s="195">
        <f ca="1">IF(MOD(ROW()-13,2)=0,IF(ISBLANK(OFFSET('12. SEGUIMIENTO 2027'!$N$14,INT((ROW()-13)/2),0)),"",OFFSET('12. SEGUIMIENTO 2027'!$N$14,INT((ROW()-13)/2),0)),IF(ISBLANK(OFFSET('9. METAS'!$V$20,INT((ROW()-14)/2),0)),"",OFFSET('9. METAS'!$V$20,INT((ROW()-14)/2),0)))</f>
        <v>10</v>
      </c>
      <c r="K16" s="196">
        <f ca="1">IF(MOD(ROW()-13,2)=0,IF(ISBLANK(OFFSET('12. SEGUIMIENTO 2027'!$O$14,INT((ROW()-13)/2),0)),"",OFFSET('12. SEGUIMIENTO 2027'!$O$14,INT((ROW()-13)/2),0)),IF(ISBLANK(OFFSET('9. METAS'!$W$20,INT((ROW()-14)/2),0)),"",OFFSET('9. METAS'!$W$20,INT((ROW()-14)/2),0)))</f>
        <v>22</v>
      </c>
      <c r="L16" s="196">
        <f ca="1">IF(MOD(ROW()-13,2)=0,IF(ISBLANK(OFFSET('12. SEGUIMIENTO 2027'!$P$14,INT((ROW()-13)/2),0)),"",OFFSET('12. SEGUIMIENTO 2027'!$P$14,INT((ROW()-13)/2),0)),IF(ISBLANK(OFFSET('9. METAS'!$X$20,INT((ROW()-14)/2),0)),"",OFFSET('9. METAS'!$X$20,INT((ROW()-14)/2),0)))</f>
        <v>20</v>
      </c>
      <c r="M16" s="197">
        <f ca="1">IF(MOD(ROW()-13,2)=0,IF(ISBLANK(OFFSET('12. SEGUIMIENTO 2027'!$Q$14,INT((ROW()-13)/2),0)),"",OFFSET('12. SEGUIMIENTO 2027'!$Q$14,INT((ROW()-13)/2),0)),IF(ISBLANK(OFFSET('9. METAS'!$Y$20,INT((ROW()-14)/2),0)),"",OFFSET('9. METAS'!$Y$20,INT((ROW()-14)/2),0)))</f>
        <v>15</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833">
        <f ca="1">IF(ISBLANK(OFFSET('9. METAS'!$M$20,INT((ROW()-13)/2),0)),"",OFFSET('9. METAS'!$M$20,INT((ROW()-13)/2),0))</f>
        <v>40</v>
      </c>
      <c r="I17" s="763"/>
      <c r="J17" s="195" t="str">
        <f ca="1">IF(MOD(ROW()-13,2)=0,IF(ISBLANK(OFFSET('12. SEGUIMIENTO 2027'!$N$14,INT((ROW()-13)/2),0)),"",OFFSET('12. SEGUIMIENTO 2027'!$N$14,INT((ROW()-13)/2),0)),IF(ISBLANK(OFFSET('9. METAS'!$V$20,INT((ROW()-14)/2),0)),"",OFFSET('9. METAS'!$V$20,INT((ROW()-14)/2),0)))</f>
        <v/>
      </c>
      <c r="K17" s="196" t="str">
        <f ca="1">IF(MOD(ROW()-13,2)=0,IF(ISBLANK(OFFSET('12. SEGUIMIENTO 2027'!$O$14,INT((ROW()-13)/2),0)),"",OFFSET('12. SEGUIMIENTO 2027'!$O$14,INT((ROW()-13)/2),0)),IF(ISBLANK(OFFSET('9. METAS'!$W$20,INT((ROW()-14)/2),0)),"",OFFSET('9. METAS'!$W$20,INT((ROW()-14)/2),0)))</f>
        <v/>
      </c>
      <c r="L17" s="196" t="str">
        <f ca="1">IF(MOD(ROW()-13,2)=0,IF(ISBLANK(OFFSET('12. SEGUIMIENTO 2027'!$P$14,INT((ROW()-13)/2),0)),"",OFFSET('12. SEGUIMIENTO 2027'!$P$14,INT((ROW()-13)/2),0)),IF(ISBLANK(OFFSET('9. METAS'!$X$20,INT((ROW()-14)/2),0)),"",OFFSET('9. METAS'!$X$20,INT((ROW()-14)/2),0)))</f>
        <v/>
      </c>
      <c r="M17" s="197" t="str">
        <f ca="1">IF(MOD(ROW()-13,2)=0,IF(ISBLANK(OFFSET('12. SEGUIMIENTO 2027'!$Q$14,INT((ROW()-13)/2),0)),"",OFFSET('12. SEGUIMIENTO 2027'!$Q$14,INT((ROW()-13)/2),0)),IF(ISBLANK(OFFSET('9. METAS'!$Y$20,INT((ROW()-14)/2),0)),"",OFFSET('9. METAS'!$Y$20,INT((ROW()-14)/2),0)))</f>
        <v/>
      </c>
      <c r="N17" s="769" t="str">
        <f ca="1">IFERROR(J17/J18,"ND")</f>
        <v>ND</v>
      </c>
      <c r="O17" s="771" t="str">
        <f ca="1">IFERROR(((J17)/H17),"ND")</f>
        <v>ND</v>
      </c>
      <c r="P17" s="775"/>
    </row>
    <row r="18" spans="3:16">
      <c r="C18" s="747"/>
      <c r="D18" s="749"/>
      <c r="E18" s="749"/>
      <c r="F18" s="751"/>
      <c r="G18" s="753"/>
      <c r="H18" s="833"/>
      <c r="I18" s="764"/>
      <c r="J18" s="195">
        <f ca="1">IF(MOD(ROW()-13,2)=0,IF(ISBLANK(OFFSET('12. SEGUIMIENTO 2027'!$N$14,INT((ROW()-13)/2),0)),"",OFFSET('12. SEGUIMIENTO 2027'!$N$14,INT((ROW()-13)/2),0)),IF(ISBLANK(OFFSET('9. METAS'!$V$20,INT((ROW()-14)/2),0)),"",OFFSET('9. METAS'!$V$20,INT((ROW()-14)/2),0)))</f>
        <v>10</v>
      </c>
      <c r="K18" s="196">
        <f ca="1">IF(MOD(ROW()-13,2)=0,IF(ISBLANK(OFFSET('12. SEGUIMIENTO 2027'!$O$14,INT((ROW()-13)/2),0)),"",OFFSET('12. SEGUIMIENTO 2027'!$O$14,INT((ROW()-13)/2),0)),IF(ISBLANK(OFFSET('9. METAS'!$W$20,INT((ROW()-14)/2),0)),"",OFFSET('9. METAS'!$W$20,INT((ROW()-14)/2),0)))</f>
        <v>10</v>
      </c>
      <c r="L18" s="196">
        <f ca="1">IF(MOD(ROW()-13,2)=0,IF(ISBLANK(OFFSET('12. SEGUIMIENTO 2027'!$P$14,INT((ROW()-13)/2),0)),"",OFFSET('12. SEGUIMIENTO 2027'!$P$14,INT((ROW()-13)/2),0)),IF(ISBLANK(OFFSET('9. METAS'!$X$20,INT((ROW()-14)/2),0)),"",OFFSET('9. METAS'!$X$20,INT((ROW()-14)/2),0)))</f>
        <v>10</v>
      </c>
      <c r="M18" s="197">
        <f ca="1">IF(MOD(ROW()-13,2)=0,IF(ISBLANK(OFFSET('12. SEGUIMIENTO 2027'!$Q$14,INT((ROW()-13)/2),0)),"",OFFSET('12. SEGUIMIENTO 2027'!$Q$14,INT((ROW()-13)/2),0)),IF(ISBLANK(OFFSET('9. METAS'!$Y$20,INT((ROW()-14)/2),0)),"",OFFSET('9. METAS'!$Y$20,INT((ROW()-14)/2),0)))</f>
        <v>10</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833">
        <f ca="1">IF(ISBLANK(OFFSET('9. METAS'!$M$20,INT((ROW()-13)/2),0)),"",OFFSET('9. METAS'!$M$20,INT((ROW()-13)/2),0))</f>
        <v>40</v>
      </c>
      <c r="I19" s="763"/>
      <c r="J19" s="195" t="str">
        <f ca="1">IF(MOD(ROW()-13,2)=0,IF(ISBLANK(OFFSET('12. SEGUIMIENTO 2027'!$N$14,INT((ROW()-13)/2),0)),"",OFFSET('12. SEGUIMIENTO 2027'!$N$14,INT((ROW()-13)/2),0)),IF(ISBLANK(OFFSET('9. METAS'!$V$20,INT((ROW()-14)/2),0)),"",OFFSET('9. METAS'!$V$20,INT((ROW()-14)/2),0)))</f>
        <v/>
      </c>
      <c r="K19" s="196" t="str">
        <f ca="1">IF(MOD(ROW()-13,2)=0,IF(ISBLANK(OFFSET('12. SEGUIMIENTO 2027'!$O$14,INT((ROW()-13)/2),0)),"",OFFSET('12. SEGUIMIENTO 2027'!$O$14,INT((ROW()-13)/2),0)),IF(ISBLANK(OFFSET('9. METAS'!$W$20,INT((ROW()-14)/2),0)),"",OFFSET('9. METAS'!$W$20,INT((ROW()-14)/2),0)))</f>
        <v/>
      </c>
      <c r="L19" s="196" t="str">
        <f ca="1">IF(MOD(ROW()-13,2)=0,IF(ISBLANK(OFFSET('12. SEGUIMIENTO 2027'!$P$14,INT((ROW()-13)/2),0)),"",OFFSET('12. SEGUIMIENTO 2027'!$P$14,INT((ROW()-13)/2),0)),IF(ISBLANK(OFFSET('9. METAS'!$X$20,INT((ROW()-14)/2),0)),"",OFFSET('9. METAS'!$X$20,INT((ROW()-14)/2),0)))</f>
        <v/>
      </c>
      <c r="M19" s="197" t="str">
        <f ca="1">IF(MOD(ROW()-13,2)=0,IF(ISBLANK(OFFSET('12. SEGUIMIENTO 2027'!$Q$14,INT((ROW()-13)/2),0)),"",OFFSET('12. SEGUIMIENTO 2027'!$Q$14,INT((ROW()-13)/2),0)),IF(ISBLANK(OFFSET('9. METAS'!$Y$20,INT((ROW()-14)/2),0)),"",OFFSET('9. METAS'!$Y$20,INT((ROW()-14)/2),0)))</f>
        <v/>
      </c>
      <c r="N19" s="769" t="str">
        <f ca="1">IFERROR(J19/J20,"ND")</f>
        <v>ND</v>
      </c>
      <c r="O19" s="771" t="str">
        <f ca="1">IFERROR(((J19)/H19),"ND")</f>
        <v>ND</v>
      </c>
      <c r="P19" s="775"/>
    </row>
    <row r="20" spans="3:16">
      <c r="C20" s="747"/>
      <c r="D20" s="749"/>
      <c r="E20" s="749"/>
      <c r="F20" s="751"/>
      <c r="G20" s="753"/>
      <c r="H20" s="833"/>
      <c r="I20" s="764"/>
      <c r="J20" s="195">
        <f ca="1">IF(MOD(ROW()-13,2)=0,IF(ISBLANK(OFFSET('12. SEGUIMIENTO 2027'!$N$14,INT((ROW()-13)/2),0)),"",OFFSET('12. SEGUIMIENTO 2027'!$N$14,INT((ROW()-13)/2),0)),IF(ISBLANK(OFFSET('9. METAS'!$V$20,INT((ROW()-14)/2),0)),"",OFFSET('9. METAS'!$V$20,INT((ROW()-14)/2),0)))</f>
        <v>8</v>
      </c>
      <c r="K20" s="196">
        <f ca="1">IF(MOD(ROW()-13,2)=0,IF(ISBLANK(OFFSET('12. SEGUIMIENTO 2027'!$O$14,INT((ROW()-13)/2),0)),"",OFFSET('12. SEGUIMIENTO 2027'!$O$14,INT((ROW()-13)/2),0)),IF(ISBLANK(OFFSET('9. METAS'!$W$20,INT((ROW()-14)/2),0)),"",OFFSET('9. METAS'!$W$20,INT((ROW()-14)/2),0)))</f>
        <v>12</v>
      </c>
      <c r="L20" s="196">
        <f ca="1">IF(MOD(ROW()-13,2)=0,IF(ISBLANK(OFFSET('12. SEGUIMIENTO 2027'!$P$14,INT((ROW()-13)/2),0)),"",OFFSET('12. SEGUIMIENTO 2027'!$P$14,INT((ROW()-13)/2),0)),IF(ISBLANK(OFFSET('9. METAS'!$X$20,INT((ROW()-14)/2),0)),"",OFFSET('9. METAS'!$X$20,INT((ROW()-14)/2),0)))</f>
        <v>12</v>
      </c>
      <c r="M20" s="197">
        <f ca="1">IF(MOD(ROW()-13,2)=0,IF(ISBLANK(OFFSET('12. SEGUIMIENTO 2027'!$Q$14,INT((ROW()-13)/2),0)),"",OFFSET('12. SEGUIMIENTO 2027'!$Q$14,INT((ROW()-13)/2),0)),IF(ISBLANK(OFFSET('9. METAS'!$Y$20,INT((ROW()-14)/2),0)),"",OFFSET('9. METAS'!$Y$20,INT((ROW()-14)/2),0)))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833">
        <f ca="1">IF(ISBLANK(OFFSET('9. METAS'!$M$20,INT((ROW()-13)/2),0)),"",OFFSET('9. METAS'!$M$20,INT((ROW()-13)/2),0))</f>
        <v>40</v>
      </c>
      <c r="I21" s="763"/>
      <c r="J21" s="195" t="str">
        <f ca="1">IF(MOD(ROW()-13,2)=0,IF(ISBLANK(OFFSET('12. SEGUIMIENTO 2027'!$N$14,INT((ROW()-13)/2),0)),"",OFFSET('12. SEGUIMIENTO 2027'!$N$14,INT((ROW()-13)/2),0)),IF(ISBLANK(OFFSET('9. METAS'!$V$20,INT((ROW()-14)/2),0)),"",OFFSET('9. METAS'!$V$20,INT((ROW()-14)/2),0)))</f>
        <v/>
      </c>
      <c r="K21" s="196" t="str">
        <f ca="1">IF(MOD(ROW()-13,2)=0,IF(ISBLANK(OFFSET('12. SEGUIMIENTO 2027'!$O$14,INT((ROW()-13)/2),0)),"",OFFSET('12. SEGUIMIENTO 2027'!$O$14,INT((ROW()-13)/2),0)),IF(ISBLANK(OFFSET('9. METAS'!$W$20,INT((ROW()-14)/2),0)),"",OFFSET('9. METAS'!$W$20,INT((ROW()-14)/2),0)))</f>
        <v/>
      </c>
      <c r="L21" s="196" t="str">
        <f ca="1">IF(MOD(ROW()-13,2)=0,IF(ISBLANK(OFFSET('12. SEGUIMIENTO 2027'!$P$14,INT((ROW()-13)/2),0)),"",OFFSET('12. SEGUIMIENTO 2027'!$P$14,INT((ROW()-13)/2),0)),IF(ISBLANK(OFFSET('9. METAS'!$X$20,INT((ROW()-14)/2),0)),"",OFFSET('9. METAS'!$X$20,INT((ROW()-14)/2),0)))</f>
        <v/>
      </c>
      <c r="M21" s="197" t="str">
        <f ca="1">IF(MOD(ROW()-13,2)=0,IF(ISBLANK(OFFSET('12. SEGUIMIENTO 2027'!$Q$14,INT((ROW()-13)/2),0)),"",OFFSET('12. SEGUIMIENTO 2027'!$Q$14,INT((ROW()-13)/2),0)),IF(ISBLANK(OFFSET('9. METAS'!$Y$20,INT((ROW()-14)/2),0)),"",OFFSET('9. METAS'!$Y$20,INT((ROW()-14)/2),0)))</f>
        <v/>
      </c>
      <c r="N21" s="769" t="str">
        <f ca="1">IFERROR(J21/J22,"ND")</f>
        <v>ND</v>
      </c>
      <c r="O21" s="771" t="str">
        <f ca="1">IFERROR(((J21)/H21),"ND")</f>
        <v>ND</v>
      </c>
      <c r="P21" s="775"/>
    </row>
    <row r="22" spans="3:16">
      <c r="C22" s="747"/>
      <c r="D22" s="749"/>
      <c r="E22" s="749"/>
      <c r="F22" s="751"/>
      <c r="G22" s="753"/>
      <c r="H22" s="833"/>
      <c r="I22" s="764"/>
      <c r="J22" s="195">
        <f ca="1">IF(MOD(ROW()-13,2)=0,IF(ISBLANK(OFFSET('12. SEGUIMIENTO 2027'!$N$14,INT((ROW()-13)/2),0)),"",OFFSET('12. SEGUIMIENTO 2027'!$N$14,INT((ROW()-13)/2),0)),IF(ISBLANK(OFFSET('9. METAS'!$V$20,INT((ROW()-14)/2),0)),"",OFFSET('9. METAS'!$V$20,INT((ROW()-14)/2),0)))</f>
        <v>10</v>
      </c>
      <c r="K22" s="196">
        <f ca="1">IF(MOD(ROW()-13,2)=0,IF(ISBLANK(OFFSET('12. SEGUIMIENTO 2027'!$O$14,INT((ROW()-13)/2),0)),"",OFFSET('12. SEGUIMIENTO 2027'!$O$14,INT((ROW()-13)/2),0)),IF(ISBLANK(OFFSET('9. METAS'!$W$20,INT((ROW()-14)/2),0)),"",OFFSET('9. METAS'!$W$20,INT((ROW()-14)/2),0)))</f>
        <v>10</v>
      </c>
      <c r="L22" s="196">
        <f ca="1">IF(MOD(ROW()-13,2)=0,IF(ISBLANK(OFFSET('12. SEGUIMIENTO 2027'!$P$14,INT((ROW()-13)/2),0)),"",OFFSET('12. SEGUIMIENTO 2027'!$P$14,INT((ROW()-13)/2),0)),IF(ISBLANK(OFFSET('9. METAS'!$X$20,INT((ROW()-14)/2),0)),"",OFFSET('9. METAS'!$X$20,INT((ROW()-14)/2),0)))</f>
        <v>10</v>
      </c>
      <c r="M22" s="197">
        <f ca="1">IF(MOD(ROW()-13,2)=0,IF(ISBLANK(OFFSET('12. SEGUIMIENTO 2027'!$Q$14,INT((ROW()-13)/2),0)),"",OFFSET('12. SEGUIMIENTO 2027'!$Q$14,INT((ROW()-13)/2),0)),IF(ISBLANK(OFFSET('9. METAS'!$Y$20,INT((ROW()-14)/2),0)),"",OFFSET('9. METAS'!$Y$20,INT((ROW()-14)/2),0)))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833">
        <f ca="1">IF(ISBLANK(OFFSET('9. METAS'!$M$20,INT((ROW()-13)/2),0)),"",OFFSET('9. METAS'!$M$20,INT((ROW()-13)/2),0))</f>
        <v>10</v>
      </c>
      <c r="I23" s="763"/>
      <c r="J23" s="195" t="str">
        <f ca="1">IF(MOD(ROW()-13,2)=0,IF(ISBLANK(OFFSET('12. SEGUIMIENTO 2027'!$N$14,INT((ROW()-13)/2),0)),"",OFFSET('12. SEGUIMIENTO 2027'!$N$14,INT((ROW()-13)/2),0)),IF(ISBLANK(OFFSET('9. METAS'!$V$20,INT((ROW()-14)/2),0)),"",OFFSET('9. METAS'!$V$20,INT((ROW()-14)/2),0)))</f>
        <v/>
      </c>
      <c r="K23" s="196" t="str">
        <f ca="1">IF(MOD(ROW()-13,2)=0,IF(ISBLANK(OFFSET('12. SEGUIMIENTO 2027'!$O$14,INT((ROW()-13)/2),0)),"",OFFSET('12. SEGUIMIENTO 2027'!$O$14,INT((ROW()-13)/2),0)),IF(ISBLANK(OFFSET('9. METAS'!$W$20,INT((ROW()-14)/2),0)),"",OFFSET('9. METAS'!$W$20,INT((ROW()-14)/2),0)))</f>
        <v/>
      </c>
      <c r="L23" s="196" t="str">
        <f ca="1">IF(MOD(ROW()-13,2)=0,IF(ISBLANK(OFFSET('12. SEGUIMIENTO 2027'!$P$14,INT((ROW()-13)/2),0)),"",OFFSET('12. SEGUIMIENTO 2027'!$P$14,INT((ROW()-13)/2),0)),IF(ISBLANK(OFFSET('9. METAS'!$X$20,INT((ROW()-14)/2),0)),"",OFFSET('9. METAS'!$X$20,INT((ROW()-14)/2),0)))</f>
        <v/>
      </c>
      <c r="M23" s="197" t="str">
        <f ca="1">IF(MOD(ROW()-13,2)=0,IF(ISBLANK(OFFSET('12. SEGUIMIENTO 2027'!$Q$14,INT((ROW()-13)/2),0)),"",OFFSET('12. SEGUIMIENTO 2027'!$Q$14,INT((ROW()-13)/2),0)),IF(ISBLANK(OFFSET('9. METAS'!$Y$20,INT((ROW()-14)/2),0)),"",OFFSET('9. METAS'!$Y$20,INT((ROW()-14)/2),0)))</f>
        <v/>
      </c>
      <c r="N23" s="769" t="str">
        <f ca="1">IFERROR(J23/J24,"ND")</f>
        <v>ND</v>
      </c>
      <c r="O23" s="771" t="str">
        <f ca="1">IFERROR(((J23)/H23),"ND")</f>
        <v>ND</v>
      </c>
      <c r="P23" s="775"/>
    </row>
    <row r="24" spans="3:16">
      <c r="C24" s="747"/>
      <c r="D24" s="749"/>
      <c r="E24" s="749"/>
      <c r="F24" s="751"/>
      <c r="G24" s="753"/>
      <c r="H24" s="833"/>
      <c r="I24" s="764"/>
      <c r="J24" s="195">
        <f ca="1">IF(MOD(ROW()-13,2)=0,IF(ISBLANK(OFFSET('12. SEGUIMIENTO 2027'!$N$14,INT((ROW()-13)/2),0)),"",OFFSET('12. SEGUIMIENTO 2027'!$N$14,INT((ROW()-13)/2),0)),IF(ISBLANK(OFFSET('9. METAS'!$V$20,INT((ROW()-14)/2),0)),"",OFFSET('9. METAS'!$V$20,INT((ROW()-14)/2),0)))</f>
        <v>2</v>
      </c>
      <c r="K24" s="196">
        <f ca="1">IF(MOD(ROW()-13,2)=0,IF(ISBLANK(OFFSET('12. SEGUIMIENTO 2027'!$O$14,INT((ROW()-13)/2),0)),"",OFFSET('12. SEGUIMIENTO 2027'!$O$14,INT((ROW()-13)/2),0)),IF(ISBLANK(OFFSET('9. METAS'!$W$20,INT((ROW()-14)/2),0)),"",OFFSET('9. METAS'!$W$20,INT((ROW()-14)/2),0)))</f>
        <v>2</v>
      </c>
      <c r="L24" s="196">
        <f ca="1">IF(MOD(ROW()-13,2)=0,IF(ISBLANK(OFFSET('12. SEGUIMIENTO 2027'!$P$14,INT((ROW()-13)/2),0)),"",OFFSET('12. SEGUIMIENTO 2027'!$P$14,INT((ROW()-13)/2),0)),IF(ISBLANK(OFFSET('9. METAS'!$X$20,INT((ROW()-14)/2),0)),"",OFFSET('9. METAS'!$X$20,INT((ROW()-14)/2),0)))</f>
        <v>3</v>
      </c>
      <c r="M24" s="197">
        <f ca="1">IF(MOD(ROW()-13,2)=0,IF(ISBLANK(OFFSET('12. SEGUIMIENTO 2027'!$Q$14,INT((ROW()-13)/2),0)),"",OFFSET('12. SEGUIMIENTO 2027'!$Q$14,INT((ROW()-13)/2),0)),IF(ISBLANK(OFFSET('9. METAS'!$Y$20,INT((ROW()-14)/2),0)),"",OFFSET('9. METAS'!$Y$20,INT((ROW()-14)/2),0)))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833">
        <f ca="1">IF(ISBLANK(OFFSET('9. METAS'!$M$20,INT((ROW()-13)/2),0)),"",OFFSET('9. METAS'!$M$20,INT((ROW()-13)/2),0))</f>
        <v>5</v>
      </c>
      <c r="I25" s="763"/>
      <c r="J25" s="195" t="str">
        <f ca="1">IF(MOD(ROW()-13,2)=0,IF(ISBLANK(OFFSET('12. SEGUIMIENTO 2027'!$N$14,INT((ROW()-13)/2),0)),"",OFFSET('12. SEGUIMIENTO 2027'!$N$14,INT((ROW()-13)/2),0)),IF(ISBLANK(OFFSET('9. METAS'!$V$20,INT((ROW()-14)/2),0)),"",OFFSET('9. METAS'!$V$20,INT((ROW()-14)/2),0)))</f>
        <v/>
      </c>
      <c r="K25" s="196" t="str">
        <f ca="1">IF(MOD(ROW()-13,2)=0,IF(ISBLANK(OFFSET('12. SEGUIMIENTO 2027'!$O$14,INT((ROW()-13)/2),0)),"",OFFSET('12. SEGUIMIENTO 2027'!$O$14,INT((ROW()-13)/2),0)),IF(ISBLANK(OFFSET('9. METAS'!$W$20,INT((ROW()-14)/2),0)),"",OFFSET('9. METAS'!$W$20,INT((ROW()-14)/2),0)))</f>
        <v/>
      </c>
      <c r="L25" s="196" t="str">
        <f ca="1">IF(MOD(ROW()-13,2)=0,IF(ISBLANK(OFFSET('12. SEGUIMIENTO 2027'!$P$14,INT((ROW()-13)/2),0)),"",OFFSET('12. SEGUIMIENTO 2027'!$P$14,INT((ROW()-13)/2),0)),IF(ISBLANK(OFFSET('9. METAS'!$X$20,INT((ROW()-14)/2),0)),"",OFFSET('9. METAS'!$X$20,INT((ROW()-14)/2),0)))</f>
        <v/>
      </c>
      <c r="M25" s="197" t="str">
        <f ca="1">IF(MOD(ROW()-13,2)=0,IF(ISBLANK(OFFSET('12. SEGUIMIENTO 2027'!$Q$14,INT((ROW()-13)/2),0)),"",OFFSET('12. SEGUIMIENTO 2027'!$Q$14,INT((ROW()-13)/2),0)),IF(ISBLANK(OFFSET('9. METAS'!$Y$20,INT((ROW()-14)/2),0)),"",OFFSET('9. METAS'!$Y$20,INT((ROW()-14)/2),0)))</f>
        <v/>
      </c>
      <c r="N25" s="769" t="str">
        <f ca="1">IFERROR(J25/J26,"ND")</f>
        <v>ND</v>
      </c>
      <c r="O25" s="771" t="str">
        <f ca="1">IFERROR(((J25)/H25),"ND")</f>
        <v>ND</v>
      </c>
      <c r="P25" s="775"/>
    </row>
    <row r="26" spans="3:16">
      <c r="C26" s="747"/>
      <c r="D26" s="749"/>
      <c r="E26" s="749"/>
      <c r="F26" s="751"/>
      <c r="G26" s="753"/>
      <c r="H26" s="833"/>
      <c r="I26" s="764"/>
      <c r="J26" s="195">
        <f ca="1">IF(MOD(ROW()-13,2)=0,IF(ISBLANK(OFFSET('12. SEGUIMIENTO 2027'!$N$14,INT((ROW()-13)/2),0)),"",OFFSET('12. SEGUIMIENTO 2027'!$N$14,INT((ROW()-13)/2),0)),IF(ISBLANK(OFFSET('9. METAS'!$V$20,INT((ROW()-14)/2),0)),"",OFFSET('9. METAS'!$V$20,INT((ROW()-14)/2),0)))</f>
        <v>1</v>
      </c>
      <c r="K26" s="196">
        <f ca="1">IF(MOD(ROW()-13,2)=0,IF(ISBLANK(OFFSET('12. SEGUIMIENTO 2027'!$O$14,INT((ROW()-13)/2),0)),"",OFFSET('12. SEGUIMIENTO 2027'!$O$14,INT((ROW()-13)/2),0)),IF(ISBLANK(OFFSET('9. METAS'!$W$20,INT((ROW()-14)/2),0)),"",OFFSET('9. METAS'!$W$20,INT((ROW()-14)/2),0)))</f>
        <v>2</v>
      </c>
      <c r="L26" s="196">
        <f ca="1">IF(MOD(ROW()-13,2)=0,IF(ISBLANK(OFFSET('12. SEGUIMIENTO 2027'!$P$14,INT((ROW()-13)/2),0)),"",OFFSET('12. SEGUIMIENTO 2027'!$P$14,INT((ROW()-13)/2),0)),IF(ISBLANK(OFFSET('9. METAS'!$X$20,INT((ROW()-14)/2),0)),"",OFFSET('9. METAS'!$X$20,INT((ROW()-14)/2),0)))</f>
        <v>1</v>
      </c>
      <c r="M26" s="197">
        <f ca="1">IF(MOD(ROW()-13,2)=0,IF(ISBLANK(OFFSET('12. SEGUIMIENTO 2027'!$Q$14,INT((ROW()-13)/2),0)),"",OFFSET('12. SEGUIMIENTO 2027'!$Q$14,INT((ROW()-13)/2),0)),IF(ISBLANK(OFFSET('9. METAS'!$Y$20,INT((ROW()-14)/2),0)),"",OFFSET('9. METAS'!$Y$20,INT((ROW()-14)/2),0)))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833">
        <f ca="1">IF(ISBLANK(OFFSET('9. METAS'!$M$20,INT((ROW()-13)/2),0)),"",OFFSET('9. METAS'!$M$20,INT((ROW()-13)/2),0))</f>
        <v>250</v>
      </c>
      <c r="I27" s="763"/>
      <c r="J27" s="195" t="str">
        <f ca="1">IF(MOD(ROW()-13,2)=0,IF(ISBLANK(OFFSET('12. SEGUIMIENTO 2027'!$N$14,INT((ROW()-13)/2),0)),"",OFFSET('12. SEGUIMIENTO 2027'!$N$14,INT((ROW()-13)/2),0)),IF(ISBLANK(OFFSET('9. METAS'!$V$20,INT((ROW()-14)/2),0)),"",OFFSET('9. METAS'!$V$20,INT((ROW()-14)/2),0)))</f>
        <v/>
      </c>
      <c r="K27" s="196" t="str">
        <f ca="1">IF(MOD(ROW()-13,2)=0,IF(ISBLANK(OFFSET('12. SEGUIMIENTO 2027'!$O$14,INT((ROW()-13)/2),0)),"",OFFSET('12. SEGUIMIENTO 2027'!$O$14,INT((ROW()-13)/2),0)),IF(ISBLANK(OFFSET('9. METAS'!$W$20,INT((ROW()-14)/2),0)),"",OFFSET('9. METAS'!$W$20,INT((ROW()-14)/2),0)))</f>
        <v/>
      </c>
      <c r="L27" s="196" t="str">
        <f ca="1">IF(MOD(ROW()-13,2)=0,IF(ISBLANK(OFFSET('12. SEGUIMIENTO 2027'!$P$14,INT((ROW()-13)/2),0)),"",OFFSET('12. SEGUIMIENTO 2027'!$P$14,INT((ROW()-13)/2),0)),IF(ISBLANK(OFFSET('9. METAS'!$X$20,INT((ROW()-14)/2),0)),"",OFFSET('9. METAS'!$X$20,INT((ROW()-14)/2),0)))</f>
        <v/>
      </c>
      <c r="M27" s="197" t="str">
        <f ca="1">IF(MOD(ROW()-13,2)=0,IF(ISBLANK(OFFSET('12. SEGUIMIENTO 2027'!$Q$14,INT((ROW()-13)/2),0)),"",OFFSET('12. SEGUIMIENTO 2027'!$Q$14,INT((ROW()-13)/2),0)),IF(ISBLANK(OFFSET('9. METAS'!$Y$20,INT((ROW()-14)/2),0)),"",OFFSET('9. METAS'!$Y$20,INT((ROW()-14)/2),0)))</f>
        <v/>
      </c>
      <c r="N27" s="769" t="str">
        <f ca="1">IFERROR(J27/J28,"ND")</f>
        <v>ND</v>
      </c>
      <c r="O27" s="771" t="str">
        <f ca="1">IFERROR(((J27)/H27),"ND")</f>
        <v>ND</v>
      </c>
      <c r="P27" s="775"/>
    </row>
    <row r="28" spans="3:16">
      <c r="C28" s="747"/>
      <c r="D28" s="749"/>
      <c r="E28" s="749"/>
      <c r="F28" s="751"/>
      <c r="G28" s="753"/>
      <c r="H28" s="833"/>
      <c r="I28" s="764"/>
      <c r="J28" s="195">
        <f ca="1">IF(MOD(ROW()-13,2)=0,IF(ISBLANK(OFFSET('12. SEGUIMIENTO 2027'!$N$14,INT((ROW()-13)/2),0)),"",OFFSET('12. SEGUIMIENTO 2027'!$N$14,INT((ROW()-13)/2),0)),IF(ISBLANK(OFFSET('9. METAS'!$V$20,INT((ROW()-14)/2),0)),"",OFFSET('9. METAS'!$V$20,INT((ROW()-14)/2),0)))</f>
        <v>60</v>
      </c>
      <c r="K28" s="196">
        <f ca="1">IF(MOD(ROW()-13,2)=0,IF(ISBLANK(OFFSET('12. SEGUIMIENTO 2027'!$O$14,INT((ROW()-13)/2),0)),"",OFFSET('12. SEGUIMIENTO 2027'!$O$14,INT((ROW()-13)/2),0)),IF(ISBLANK(OFFSET('9. METAS'!$W$20,INT((ROW()-14)/2),0)),"",OFFSET('9. METAS'!$W$20,INT((ROW()-14)/2),0)))</f>
        <v>70</v>
      </c>
      <c r="L28" s="196">
        <f ca="1">IF(MOD(ROW()-13,2)=0,IF(ISBLANK(OFFSET('12. SEGUIMIENTO 2027'!$P$14,INT((ROW()-13)/2),0)),"",OFFSET('12. SEGUIMIENTO 2027'!$P$14,INT((ROW()-13)/2),0)),IF(ISBLANK(OFFSET('9. METAS'!$X$20,INT((ROW()-14)/2),0)),"",OFFSET('9. METAS'!$X$20,INT((ROW()-14)/2),0)))</f>
        <v>60</v>
      </c>
      <c r="M28" s="197">
        <f ca="1">IF(MOD(ROW()-13,2)=0,IF(ISBLANK(OFFSET('12. SEGUIMIENTO 2027'!$Q$14,INT((ROW()-13)/2),0)),"",OFFSET('12. SEGUIMIENTO 2027'!$Q$14,INT((ROW()-13)/2),0)),IF(ISBLANK(OFFSET('9. METAS'!$Y$20,INT((ROW()-14)/2),0)),"",OFFSET('9. METAS'!$Y$20,INT((ROW()-14)/2),0)))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833">
        <f ca="1">IF(ISBLANK(OFFSET('9. METAS'!$M$20,INT((ROW()-13)/2),0)),"",OFFSET('9. METAS'!$M$20,INT((ROW()-13)/2),0))</f>
        <v>250</v>
      </c>
      <c r="I29" s="763"/>
      <c r="J29" s="195" t="str">
        <f ca="1">IF(MOD(ROW()-13,2)=0,IF(ISBLANK(OFFSET('12. SEGUIMIENTO 2027'!$N$14,INT((ROW()-13)/2),0)),"",OFFSET('12. SEGUIMIENTO 2027'!$N$14,INT((ROW()-13)/2),0)),IF(ISBLANK(OFFSET('9. METAS'!$V$20,INT((ROW()-14)/2),0)),"",OFFSET('9. METAS'!$V$20,INT((ROW()-14)/2),0)))</f>
        <v/>
      </c>
      <c r="K29" s="196" t="str">
        <f ca="1">IF(MOD(ROW()-13,2)=0,IF(ISBLANK(OFFSET('12. SEGUIMIENTO 2027'!$O$14,INT((ROW()-13)/2),0)),"",OFFSET('12. SEGUIMIENTO 2027'!$O$14,INT((ROW()-13)/2),0)),IF(ISBLANK(OFFSET('9. METAS'!$W$20,INT((ROW()-14)/2),0)),"",OFFSET('9. METAS'!$W$20,INT((ROW()-14)/2),0)))</f>
        <v/>
      </c>
      <c r="L29" s="196" t="str">
        <f ca="1">IF(MOD(ROW()-13,2)=0,IF(ISBLANK(OFFSET('12. SEGUIMIENTO 2027'!$P$14,INT((ROW()-13)/2),0)),"",OFFSET('12. SEGUIMIENTO 2027'!$P$14,INT((ROW()-13)/2),0)),IF(ISBLANK(OFFSET('9. METAS'!$X$20,INT((ROW()-14)/2),0)),"",OFFSET('9. METAS'!$X$20,INT((ROW()-14)/2),0)))</f>
        <v/>
      </c>
      <c r="M29" s="197" t="str">
        <f ca="1">IF(MOD(ROW()-13,2)=0,IF(ISBLANK(OFFSET('12. SEGUIMIENTO 2027'!$Q$14,INT((ROW()-13)/2),0)),"",OFFSET('12. SEGUIMIENTO 2027'!$Q$14,INT((ROW()-13)/2),0)),IF(ISBLANK(OFFSET('9. METAS'!$Y$20,INT((ROW()-14)/2),0)),"",OFFSET('9. METAS'!$Y$20,INT((ROW()-14)/2),0)))</f>
        <v/>
      </c>
      <c r="N29" s="769" t="str">
        <f ca="1">IFERROR(J29/J30,"ND")</f>
        <v>ND</v>
      </c>
      <c r="O29" s="771" t="str">
        <f ca="1">IFERROR(((J29)/H29),"ND")</f>
        <v>ND</v>
      </c>
      <c r="P29" s="775"/>
    </row>
    <row r="30" spans="3:16">
      <c r="C30" s="747"/>
      <c r="D30" s="749"/>
      <c r="E30" s="749"/>
      <c r="F30" s="751"/>
      <c r="G30" s="753"/>
      <c r="H30" s="833"/>
      <c r="I30" s="764"/>
      <c r="J30" s="195">
        <f ca="1">IF(MOD(ROW()-13,2)=0,IF(ISBLANK(OFFSET('12. SEGUIMIENTO 2027'!$N$14,INT((ROW()-13)/2),0)),"",OFFSET('12. SEGUIMIENTO 2027'!$N$14,INT((ROW()-13)/2),0)),IF(ISBLANK(OFFSET('9. METAS'!$V$20,INT((ROW()-14)/2),0)),"",OFFSET('9. METAS'!$V$20,INT((ROW()-14)/2),0)))</f>
        <v>60</v>
      </c>
      <c r="K30" s="196">
        <f ca="1">IF(MOD(ROW()-13,2)=0,IF(ISBLANK(OFFSET('12. SEGUIMIENTO 2027'!$O$14,INT((ROW()-13)/2),0)),"",OFFSET('12. SEGUIMIENTO 2027'!$O$14,INT((ROW()-13)/2),0)),IF(ISBLANK(OFFSET('9. METAS'!$W$20,INT((ROW()-14)/2),0)),"",OFFSET('9. METAS'!$W$20,INT((ROW()-14)/2),0)))</f>
        <v>70</v>
      </c>
      <c r="L30" s="196">
        <f ca="1">IF(MOD(ROW()-13,2)=0,IF(ISBLANK(OFFSET('12. SEGUIMIENTO 2027'!$P$14,INT((ROW()-13)/2),0)),"",OFFSET('12. SEGUIMIENTO 2027'!$P$14,INT((ROW()-13)/2),0)),IF(ISBLANK(OFFSET('9. METAS'!$X$20,INT((ROW()-14)/2),0)),"",OFFSET('9. METAS'!$X$20,INT((ROW()-14)/2),0)))</f>
        <v>60</v>
      </c>
      <c r="M30" s="197">
        <f ca="1">IF(MOD(ROW()-13,2)=0,IF(ISBLANK(OFFSET('12. SEGUIMIENTO 2027'!$Q$14,INT((ROW()-13)/2),0)),"",OFFSET('12. SEGUIMIENTO 2027'!$Q$14,INT((ROW()-13)/2),0)),IF(ISBLANK(OFFSET('9. METAS'!$Y$20,INT((ROW()-14)/2),0)),"",OFFSET('9. METAS'!$Y$20,INT((ROW()-14)/2),0)))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833">
        <f ca="1">IF(ISBLANK(OFFSET('9. METAS'!$M$20,INT((ROW()-13)/2),0)),"",OFFSET('9. METAS'!$M$20,INT((ROW()-13)/2),0))</f>
        <v>220</v>
      </c>
      <c r="I31" s="763"/>
      <c r="J31" s="195" t="str">
        <f ca="1">IF(MOD(ROW()-13,2)=0,IF(ISBLANK(OFFSET('12. SEGUIMIENTO 2027'!$N$14,INT((ROW()-13)/2),0)),"",OFFSET('12. SEGUIMIENTO 2027'!$N$14,INT((ROW()-13)/2),0)),IF(ISBLANK(OFFSET('9. METAS'!$V$20,INT((ROW()-14)/2),0)),"",OFFSET('9. METAS'!$V$20,INT((ROW()-14)/2),0)))</f>
        <v/>
      </c>
      <c r="K31" s="196" t="str">
        <f ca="1">IF(MOD(ROW()-13,2)=0,IF(ISBLANK(OFFSET('12. SEGUIMIENTO 2027'!$O$14,INT((ROW()-13)/2),0)),"",OFFSET('12. SEGUIMIENTO 2027'!$O$14,INT((ROW()-13)/2),0)),IF(ISBLANK(OFFSET('9. METAS'!$W$20,INT((ROW()-14)/2),0)),"",OFFSET('9. METAS'!$W$20,INT((ROW()-14)/2),0)))</f>
        <v/>
      </c>
      <c r="L31" s="196" t="str">
        <f ca="1">IF(MOD(ROW()-13,2)=0,IF(ISBLANK(OFFSET('12. SEGUIMIENTO 2027'!$P$14,INT((ROW()-13)/2),0)),"",OFFSET('12. SEGUIMIENTO 2027'!$P$14,INT((ROW()-13)/2),0)),IF(ISBLANK(OFFSET('9. METAS'!$X$20,INT((ROW()-14)/2),0)),"",OFFSET('9. METAS'!$X$20,INT((ROW()-14)/2),0)))</f>
        <v/>
      </c>
      <c r="M31" s="197" t="str">
        <f ca="1">IF(MOD(ROW()-13,2)=0,IF(ISBLANK(OFFSET('12. SEGUIMIENTO 2027'!$Q$14,INT((ROW()-13)/2),0)),"",OFFSET('12. SEGUIMIENTO 2027'!$Q$14,INT((ROW()-13)/2),0)),IF(ISBLANK(OFFSET('9. METAS'!$Y$20,INT((ROW()-14)/2),0)),"",OFFSET('9. METAS'!$Y$20,INT((ROW()-14)/2),0)))</f>
        <v/>
      </c>
      <c r="N31" s="769" t="str">
        <f ca="1">IFERROR(J31/J32,"ND")</f>
        <v>ND</v>
      </c>
      <c r="O31" s="771" t="str">
        <f ca="1">IFERROR(((J31)/H31),"ND")</f>
        <v>ND</v>
      </c>
      <c r="P31" s="775"/>
    </row>
    <row r="32" spans="3:16">
      <c r="C32" s="747"/>
      <c r="D32" s="749"/>
      <c r="E32" s="749"/>
      <c r="F32" s="751"/>
      <c r="G32" s="753"/>
      <c r="H32" s="833"/>
      <c r="I32" s="764"/>
      <c r="J32" s="195">
        <f ca="1">IF(MOD(ROW()-13,2)=0,IF(ISBLANK(OFFSET('12. SEGUIMIENTO 2027'!$N$14,INT((ROW()-13)/2),0)),"",OFFSET('12. SEGUIMIENTO 2027'!$N$14,INT((ROW()-13)/2),0)),IF(ISBLANK(OFFSET('9. METAS'!$V$20,INT((ROW()-14)/2),0)),"",OFFSET('9. METAS'!$V$20,INT((ROW()-14)/2),0)))</f>
        <v>55</v>
      </c>
      <c r="K32" s="196">
        <f ca="1">IF(MOD(ROW()-13,2)=0,IF(ISBLANK(OFFSET('12. SEGUIMIENTO 2027'!$O$14,INT((ROW()-13)/2),0)),"",OFFSET('12. SEGUIMIENTO 2027'!$O$14,INT((ROW()-13)/2),0)),IF(ISBLANK(OFFSET('9. METAS'!$W$20,INT((ROW()-14)/2),0)),"",OFFSET('9. METAS'!$W$20,INT((ROW()-14)/2),0)))</f>
        <v>55</v>
      </c>
      <c r="L32" s="196">
        <f ca="1">IF(MOD(ROW()-13,2)=0,IF(ISBLANK(OFFSET('12. SEGUIMIENTO 2027'!$P$14,INT((ROW()-13)/2),0)),"",OFFSET('12. SEGUIMIENTO 2027'!$P$14,INT((ROW()-13)/2),0)),IF(ISBLANK(OFFSET('9. METAS'!$X$20,INT((ROW()-14)/2),0)),"",OFFSET('9. METAS'!$X$20,INT((ROW()-14)/2),0)))</f>
        <v>55</v>
      </c>
      <c r="M32" s="197">
        <f ca="1">IF(MOD(ROW()-13,2)=0,IF(ISBLANK(OFFSET('12. SEGUIMIENTO 2027'!$Q$14,INT((ROW()-13)/2),0)),"",OFFSET('12. SEGUIMIENTO 2027'!$Q$14,INT((ROW()-13)/2),0)),IF(ISBLANK(OFFSET('9. METAS'!$Y$20,INT((ROW()-14)/2),0)),"",OFFSET('9. METAS'!$Y$20,INT((ROW()-14)/2),0)))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833">
        <f ca="1">IF(ISBLANK(OFFSET('9. METAS'!$M$20,INT((ROW()-13)/2),0)),"",OFFSET('9. METAS'!$M$20,INT((ROW()-13)/2),0))</f>
        <v>20</v>
      </c>
      <c r="I33" s="763"/>
      <c r="J33" s="195" t="str">
        <f ca="1">IF(MOD(ROW()-13,2)=0,IF(ISBLANK(OFFSET('12. SEGUIMIENTO 2027'!$N$14,INT((ROW()-13)/2),0)),"",OFFSET('12. SEGUIMIENTO 2027'!$N$14,INT((ROW()-13)/2),0)),IF(ISBLANK(OFFSET('9. METAS'!$V$20,INT((ROW()-14)/2),0)),"",OFFSET('9. METAS'!$V$20,INT((ROW()-14)/2),0)))</f>
        <v/>
      </c>
      <c r="K33" s="196" t="str">
        <f ca="1">IF(MOD(ROW()-13,2)=0,IF(ISBLANK(OFFSET('12. SEGUIMIENTO 2027'!$O$14,INT((ROW()-13)/2),0)),"",OFFSET('12. SEGUIMIENTO 2027'!$O$14,INT((ROW()-13)/2),0)),IF(ISBLANK(OFFSET('9. METAS'!$W$20,INT((ROW()-14)/2),0)),"",OFFSET('9. METAS'!$W$20,INT((ROW()-14)/2),0)))</f>
        <v/>
      </c>
      <c r="L33" s="196" t="str">
        <f ca="1">IF(MOD(ROW()-13,2)=0,IF(ISBLANK(OFFSET('12. SEGUIMIENTO 2027'!$P$14,INT((ROW()-13)/2),0)),"",OFFSET('12. SEGUIMIENTO 2027'!$P$14,INT((ROW()-13)/2),0)),IF(ISBLANK(OFFSET('9. METAS'!$X$20,INT((ROW()-14)/2),0)),"",OFFSET('9. METAS'!$X$20,INT((ROW()-14)/2),0)))</f>
        <v/>
      </c>
      <c r="M33" s="197" t="str">
        <f ca="1">IF(MOD(ROW()-13,2)=0,IF(ISBLANK(OFFSET('12. SEGUIMIENTO 2027'!$Q$14,INT((ROW()-13)/2),0)),"",OFFSET('12. SEGUIMIENTO 2027'!$Q$14,INT((ROW()-13)/2),0)),IF(ISBLANK(OFFSET('9. METAS'!$Y$20,INT((ROW()-14)/2),0)),"",OFFSET('9. METAS'!$Y$20,INT((ROW()-14)/2),0)))</f>
        <v/>
      </c>
      <c r="N33" s="769" t="str">
        <f ca="1">IFERROR(J33/J34,"ND")</f>
        <v>ND</v>
      </c>
      <c r="O33" s="771" t="str">
        <f ca="1">IFERROR(((J33)/H33),"ND")</f>
        <v>ND</v>
      </c>
      <c r="P33" s="775"/>
    </row>
    <row r="34" spans="3:16">
      <c r="C34" s="747"/>
      <c r="D34" s="749"/>
      <c r="E34" s="749"/>
      <c r="F34" s="751"/>
      <c r="G34" s="753"/>
      <c r="H34" s="833"/>
      <c r="I34" s="764"/>
      <c r="J34" s="195">
        <f ca="1">IF(MOD(ROW()-13,2)=0,IF(ISBLANK(OFFSET('12. SEGUIMIENTO 2027'!$N$14,INT((ROW()-13)/2),0)),"",OFFSET('12. SEGUIMIENTO 2027'!$N$14,INT((ROW()-13)/2),0)),IF(ISBLANK(OFFSET('9. METAS'!$V$20,INT((ROW()-14)/2),0)),"",OFFSET('9. METAS'!$V$20,INT((ROW()-14)/2),0)))</f>
        <v>5</v>
      </c>
      <c r="K34" s="196">
        <f ca="1">IF(MOD(ROW()-13,2)=0,IF(ISBLANK(OFFSET('12. SEGUIMIENTO 2027'!$O$14,INT((ROW()-13)/2),0)),"",OFFSET('12. SEGUIMIENTO 2027'!$O$14,INT((ROW()-13)/2),0)),IF(ISBLANK(OFFSET('9. METAS'!$W$20,INT((ROW()-14)/2),0)),"",OFFSET('9. METAS'!$W$20,INT((ROW()-14)/2),0)))</f>
        <v>5</v>
      </c>
      <c r="L34" s="196">
        <f ca="1">IF(MOD(ROW()-13,2)=0,IF(ISBLANK(OFFSET('12. SEGUIMIENTO 2027'!$P$14,INT((ROW()-13)/2),0)),"",OFFSET('12. SEGUIMIENTO 2027'!$P$14,INT((ROW()-13)/2),0)),IF(ISBLANK(OFFSET('9. METAS'!$X$20,INT((ROW()-14)/2),0)),"",OFFSET('9. METAS'!$X$20,INT((ROW()-14)/2),0)))</f>
        <v>5</v>
      </c>
      <c r="M34" s="197">
        <f ca="1">IF(MOD(ROW()-13,2)=0,IF(ISBLANK(OFFSET('12. SEGUIMIENTO 2027'!$Q$14,INT((ROW()-13)/2),0)),"",OFFSET('12. SEGUIMIENTO 2027'!$Q$14,INT((ROW()-13)/2),0)),IF(ISBLANK(OFFSET('9. METAS'!$Y$20,INT((ROW()-14)/2),0)),"",OFFSET('9. METAS'!$Y$20,INT((ROW()-14)/2),0)))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833">
        <f ca="1">IF(ISBLANK(OFFSET('9. METAS'!$M$20,INT((ROW()-13)/2),0)),"",OFFSET('9. METAS'!$M$20,INT((ROW()-13)/2),0))</f>
        <v>30</v>
      </c>
      <c r="I35" s="763"/>
      <c r="J35" s="195" t="str">
        <f ca="1">IF(MOD(ROW()-13,2)=0,IF(ISBLANK(OFFSET('12. SEGUIMIENTO 2027'!$N$14,INT((ROW()-13)/2),0)),"",OFFSET('12. SEGUIMIENTO 2027'!$N$14,INT((ROW()-13)/2),0)),IF(ISBLANK(OFFSET('9. METAS'!$V$20,INT((ROW()-14)/2),0)),"",OFFSET('9. METAS'!$V$20,INT((ROW()-14)/2),0)))</f>
        <v/>
      </c>
      <c r="K35" s="196" t="str">
        <f ca="1">IF(MOD(ROW()-13,2)=0,IF(ISBLANK(OFFSET('12. SEGUIMIENTO 2027'!$O$14,INT((ROW()-13)/2),0)),"",OFFSET('12. SEGUIMIENTO 2027'!$O$14,INT((ROW()-13)/2),0)),IF(ISBLANK(OFFSET('9. METAS'!$W$20,INT((ROW()-14)/2),0)),"",OFFSET('9. METAS'!$W$20,INT((ROW()-14)/2),0)))</f>
        <v/>
      </c>
      <c r="L35" s="196" t="str">
        <f ca="1">IF(MOD(ROW()-13,2)=0,IF(ISBLANK(OFFSET('12. SEGUIMIENTO 2027'!$P$14,INT((ROW()-13)/2),0)),"",OFFSET('12. SEGUIMIENTO 2027'!$P$14,INT((ROW()-13)/2),0)),IF(ISBLANK(OFFSET('9. METAS'!$X$20,INT((ROW()-14)/2),0)),"",OFFSET('9. METAS'!$X$20,INT((ROW()-14)/2),0)))</f>
        <v/>
      </c>
      <c r="M35" s="197" t="str">
        <f ca="1">IF(MOD(ROW()-13,2)=0,IF(ISBLANK(OFFSET('12. SEGUIMIENTO 2027'!$Q$14,INT((ROW()-13)/2),0)),"",OFFSET('12. SEGUIMIENTO 2027'!$Q$14,INT((ROW()-13)/2),0)),IF(ISBLANK(OFFSET('9. METAS'!$Y$20,INT((ROW()-14)/2),0)),"",OFFSET('9. METAS'!$Y$20,INT((ROW()-14)/2),0)))</f>
        <v/>
      </c>
      <c r="N35" s="769" t="str">
        <f ca="1">IFERROR(J35/J36,"ND")</f>
        <v>ND</v>
      </c>
      <c r="O35" s="771" t="str">
        <f ca="1">IFERROR(((J35)/H35),"ND")</f>
        <v>ND</v>
      </c>
      <c r="P35" s="775"/>
    </row>
    <row r="36" spans="3:16">
      <c r="C36" s="747"/>
      <c r="D36" s="749"/>
      <c r="E36" s="749"/>
      <c r="F36" s="751"/>
      <c r="G36" s="753"/>
      <c r="H36" s="833"/>
      <c r="I36" s="764"/>
      <c r="J36" s="195">
        <f ca="1">IF(MOD(ROW()-13,2)=0,IF(ISBLANK(OFFSET('12. SEGUIMIENTO 2027'!$N$14,INT((ROW()-13)/2),0)),"",OFFSET('12. SEGUIMIENTO 2027'!$N$14,INT((ROW()-13)/2),0)),IF(ISBLANK(OFFSET('9. METAS'!$V$20,INT((ROW()-14)/2),0)),"",OFFSET('9. METAS'!$V$20,INT((ROW()-14)/2),0)))</f>
        <v>8</v>
      </c>
      <c r="K36" s="196">
        <f ca="1">IF(MOD(ROW()-13,2)=0,IF(ISBLANK(OFFSET('12. SEGUIMIENTO 2027'!$O$14,INT((ROW()-13)/2),0)),"",OFFSET('12. SEGUIMIENTO 2027'!$O$14,INT((ROW()-13)/2),0)),IF(ISBLANK(OFFSET('9. METAS'!$W$20,INT((ROW()-14)/2),0)),"",OFFSET('9. METAS'!$W$20,INT((ROW()-14)/2),0)))</f>
        <v>8</v>
      </c>
      <c r="L36" s="196">
        <f ca="1">IF(MOD(ROW()-13,2)=0,IF(ISBLANK(OFFSET('12. SEGUIMIENTO 2027'!$P$14,INT((ROW()-13)/2),0)),"",OFFSET('12. SEGUIMIENTO 2027'!$P$14,INT((ROW()-13)/2),0)),IF(ISBLANK(OFFSET('9. METAS'!$X$20,INT((ROW()-14)/2),0)),"",OFFSET('9. METAS'!$X$20,INT((ROW()-14)/2),0)))</f>
        <v>7</v>
      </c>
      <c r="M36" s="197">
        <f ca="1">IF(MOD(ROW()-13,2)=0,IF(ISBLANK(OFFSET('12. SEGUIMIENTO 2027'!$Q$14,INT((ROW()-13)/2),0)),"",OFFSET('12. SEGUIMIENTO 2027'!$Q$14,INT((ROW()-13)/2),0)),IF(ISBLANK(OFFSET('9. METAS'!$Y$20,INT((ROW()-14)/2),0)),"",OFFSET('9. METAS'!$Y$20,INT((ROW()-14)/2),0)))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833">
        <f ca="1">IF(ISBLANK(OFFSET('9. METAS'!$M$20,INT((ROW()-13)/2),0)),"",OFFSET('9. METAS'!$M$20,INT((ROW()-13)/2),0))</f>
        <v>1500</v>
      </c>
      <c r="I37" s="763"/>
      <c r="J37" s="195" t="str">
        <f ca="1">IF(MOD(ROW()-13,2)=0,IF(ISBLANK(OFFSET('12. SEGUIMIENTO 2027'!$N$14,INT((ROW()-13)/2),0)),"",OFFSET('12. SEGUIMIENTO 2027'!$N$14,INT((ROW()-13)/2),0)),IF(ISBLANK(OFFSET('9. METAS'!$V$20,INT((ROW()-14)/2),0)),"",OFFSET('9. METAS'!$V$20,INT((ROW()-14)/2),0)))</f>
        <v/>
      </c>
      <c r="K37" s="196" t="str">
        <f ca="1">IF(MOD(ROW()-13,2)=0,IF(ISBLANK(OFFSET('12. SEGUIMIENTO 2027'!$O$14,INT((ROW()-13)/2),0)),"",OFFSET('12. SEGUIMIENTO 2027'!$O$14,INT((ROW()-13)/2),0)),IF(ISBLANK(OFFSET('9. METAS'!$W$20,INT((ROW()-14)/2),0)),"",OFFSET('9. METAS'!$W$20,INT((ROW()-14)/2),0)))</f>
        <v/>
      </c>
      <c r="L37" s="196" t="str">
        <f ca="1">IF(MOD(ROW()-13,2)=0,IF(ISBLANK(OFFSET('12. SEGUIMIENTO 2027'!$P$14,INT((ROW()-13)/2),0)),"",OFFSET('12. SEGUIMIENTO 2027'!$P$14,INT((ROW()-13)/2),0)),IF(ISBLANK(OFFSET('9. METAS'!$X$20,INT((ROW()-14)/2),0)),"",OFFSET('9. METAS'!$X$20,INT((ROW()-14)/2),0)))</f>
        <v/>
      </c>
      <c r="M37" s="197" t="str">
        <f ca="1">IF(MOD(ROW()-13,2)=0,IF(ISBLANK(OFFSET('12. SEGUIMIENTO 2027'!$Q$14,INT((ROW()-13)/2),0)),"",OFFSET('12. SEGUIMIENTO 2027'!$Q$14,INT((ROW()-13)/2),0)),IF(ISBLANK(OFFSET('9. METAS'!$Y$20,INT((ROW()-14)/2),0)),"",OFFSET('9. METAS'!$Y$20,INT((ROW()-14)/2),0)))</f>
        <v/>
      </c>
      <c r="N37" s="769" t="str">
        <f ca="1">IFERROR(J37/J38,"ND")</f>
        <v>ND</v>
      </c>
      <c r="O37" s="771" t="str">
        <f ca="1">IFERROR(((J37)/H37),"ND")</f>
        <v>ND</v>
      </c>
      <c r="P37" s="775"/>
    </row>
    <row r="38" spans="3:16">
      <c r="C38" s="747"/>
      <c r="D38" s="749"/>
      <c r="E38" s="749"/>
      <c r="F38" s="751"/>
      <c r="G38" s="753"/>
      <c r="H38" s="833"/>
      <c r="I38" s="764"/>
      <c r="J38" s="195">
        <f ca="1">IF(MOD(ROW()-13,2)=0,IF(ISBLANK(OFFSET('12. SEGUIMIENTO 2027'!$N$14,INT((ROW()-13)/2),0)),"",OFFSET('12. SEGUIMIENTO 2027'!$N$14,INT((ROW()-13)/2),0)),IF(ISBLANK(OFFSET('9. METAS'!$V$20,INT((ROW()-14)/2),0)),"",OFFSET('9. METAS'!$V$20,INT((ROW()-14)/2),0)))</f>
        <v>375</v>
      </c>
      <c r="K38" s="196">
        <f ca="1">IF(MOD(ROW()-13,2)=0,IF(ISBLANK(OFFSET('12. SEGUIMIENTO 2027'!$O$14,INT((ROW()-13)/2),0)),"",OFFSET('12. SEGUIMIENTO 2027'!$O$14,INT((ROW()-13)/2),0)),IF(ISBLANK(OFFSET('9. METAS'!$W$20,INT((ROW()-14)/2),0)),"",OFFSET('9. METAS'!$W$20,INT((ROW()-14)/2),0)))</f>
        <v>375</v>
      </c>
      <c r="L38" s="196">
        <f ca="1">IF(MOD(ROW()-13,2)=0,IF(ISBLANK(OFFSET('12. SEGUIMIENTO 2027'!$P$14,INT((ROW()-13)/2),0)),"",OFFSET('12. SEGUIMIENTO 2027'!$P$14,INT((ROW()-13)/2),0)),IF(ISBLANK(OFFSET('9. METAS'!$X$20,INT((ROW()-14)/2),0)),"",OFFSET('9. METAS'!$X$20,INT((ROW()-14)/2),0)))</f>
        <v>375</v>
      </c>
      <c r="M38" s="197">
        <f ca="1">IF(MOD(ROW()-13,2)=0,IF(ISBLANK(OFFSET('12. SEGUIMIENTO 2027'!$Q$14,INT((ROW()-13)/2),0)),"",OFFSET('12. SEGUIMIENTO 2027'!$Q$14,INT((ROW()-13)/2),0)),IF(ISBLANK(OFFSET('9. METAS'!$Y$20,INT((ROW()-14)/2),0)),"",OFFSET('9. METAS'!$Y$20,INT((ROW()-14)/2),0)))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833">
        <f ca="1">IF(ISBLANK(OFFSET('9. METAS'!$M$20,INT((ROW()-13)/2),0)),"",OFFSET('9. METAS'!$M$20,INT((ROW()-13)/2),0))</f>
        <v>32</v>
      </c>
      <c r="I39" s="763"/>
      <c r="J39" s="195" t="str">
        <f ca="1">IF(MOD(ROW()-13,2)=0,IF(ISBLANK(OFFSET('12. SEGUIMIENTO 2027'!$N$14,INT((ROW()-13)/2),0)),"",OFFSET('12. SEGUIMIENTO 2027'!$N$14,INT((ROW()-13)/2),0)),IF(ISBLANK(OFFSET('9. METAS'!$V$20,INT((ROW()-14)/2),0)),"",OFFSET('9. METAS'!$V$20,INT((ROW()-14)/2),0)))</f>
        <v/>
      </c>
      <c r="K39" s="196" t="str">
        <f ca="1">IF(MOD(ROW()-13,2)=0,IF(ISBLANK(OFFSET('12. SEGUIMIENTO 2027'!$O$14,INT((ROW()-13)/2),0)),"",OFFSET('12. SEGUIMIENTO 2027'!$O$14,INT((ROW()-13)/2),0)),IF(ISBLANK(OFFSET('9. METAS'!$W$20,INT((ROW()-14)/2),0)),"",OFFSET('9. METAS'!$W$20,INT((ROW()-14)/2),0)))</f>
        <v/>
      </c>
      <c r="L39" s="196" t="str">
        <f ca="1">IF(MOD(ROW()-13,2)=0,IF(ISBLANK(OFFSET('12. SEGUIMIENTO 2027'!$P$14,INT((ROW()-13)/2),0)),"",OFFSET('12. SEGUIMIENTO 2027'!$P$14,INT((ROW()-13)/2),0)),IF(ISBLANK(OFFSET('9. METAS'!$X$20,INT((ROW()-14)/2),0)),"",OFFSET('9. METAS'!$X$20,INT((ROW()-14)/2),0)))</f>
        <v/>
      </c>
      <c r="M39" s="197" t="str">
        <f ca="1">IF(MOD(ROW()-13,2)=0,IF(ISBLANK(OFFSET('12. SEGUIMIENTO 2027'!$Q$14,INT((ROW()-13)/2),0)),"",OFFSET('12. SEGUIMIENTO 2027'!$Q$14,INT((ROW()-13)/2),0)),IF(ISBLANK(OFFSET('9. METAS'!$Y$20,INT((ROW()-14)/2),0)),"",OFFSET('9. METAS'!$Y$20,INT((ROW()-14)/2),0)))</f>
        <v/>
      </c>
      <c r="N39" s="769" t="str">
        <f ca="1">IFERROR(J39/J40,"ND")</f>
        <v>ND</v>
      </c>
      <c r="O39" s="771" t="str">
        <f ca="1">IFERROR(((J39)/H39),"ND")</f>
        <v>ND</v>
      </c>
      <c r="P39" s="775"/>
    </row>
    <row r="40" spans="3:16">
      <c r="C40" s="747"/>
      <c r="D40" s="749"/>
      <c r="E40" s="749"/>
      <c r="F40" s="751"/>
      <c r="G40" s="753"/>
      <c r="H40" s="833"/>
      <c r="I40" s="764"/>
      <c r="J40" s="195">
        <f ca="1">IF(MOD(ROW()-13,2)=0,IF(ISBLANK(OFFSET('12. SEGUIMIENTO 2027'!$N$14,INT((ROW()-13)/2),0)),"",OFFSET('12. SEGUIMIENTO 2027'!$N$14,INT((ROW()-13)/2),0)),IF(ISBLANK(OFFSET('9. METAS'!$V$20,INT((ROW()-14)/2),0)),"",OFFSET('9. METAS'!$V$20,INT((ROW()-14)/2),0)))</f>
        <v>6</v>
      </c>
      <c r="K40" s="196">
        <f ca="1">IF(MOD(ROW()-13,2)=0,IF(ISBLANK(OFFSET('12. SEGUIMIENTO 2027'!$O$14,INT((ROW()-13)/2),0)),"",OFFSET('12. SEGUIMIENTO 2027'!$O$14,INT((ROW()-13)/2),0)),IF(ISBLANK(OFFSET('9. METAS'!$W$20,INT((ROW()-14)/2),0)),"",OFFSET('9. METAS'!$W$20,INT((ROW()-14)/2),0)))</f>
        <v>7</v>
      </c>
      <c r="L40" s="196">
        <f ca="1">IF(MOD(ROW()-13,2)=0,IF(ISBLANK(OFFSET('12. SEGUIMIENTO 2027'!$P$14,INT((ROW()-13)/2),0)),"",OFFSET('12. SEGUIMIENTO 2027'!$P$14,INT((ROW()-13)/2),0)),IF(ISBLANK(OFFSET('9. METAS'!$X$20,INT((ROW()-14)/2),0)),"",OFFSET('9. METAS'!$X$20,INT((ROW()-14)/2),0)))</f>
        <v>9</v>
      </c>
      <c r="M40" s="197">
        <f ca="1">IF(MOD(ROW()-13,2)=0,IF(ISBLANK(OFFSET('12. SEGUIMIENTO 2027'!$Q$14,INT((ROW()-13)/2),0)),"",OFFSET('12. SEGUIMIENTO 2027'!$Q$14,INT((ROW()-13)/2),0)),IF(ISBLANK(OFFSET('9. METAS'!$Y$20,INT((ROW()-14)/2),0)),"",OFFSET('9. METAS'!$Y$20,INT((ROW()-14)/2),0)))</f>
        <v>10</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833">
        <f ca="1">IF(ISBLANK(OFFSET('9. METAS'!$M$20,INT((ROW()-13)/2),0)),"",OFFSET('9. METAS'!$M$20,INT((ROW()-13)/2),0))</f>
        <v>133</v>
      </c>
      <c r="I41" s="763"/>
      <c r="J41" s="195" t="str">
        <f ca="1">IF(MOD(ROW()-13,2)=0,IF(ISBLANK(OFFSET('12. SEGUIMIENTO 2027'!$N$14,INT((ROW()-13)/2),0)),"",OFFSET('12. SEGUIMIENTO 2027'!$N$14,INT((ROW()-13)/2),0)),IF(ISBLANK(OFFSET('9. METAS'!$V$20,INT((ROW()-14)/2),0)),"",OFFSET('9. METAS'!$V$20,INT((ROW()-14)/2),0)))</f>
        <v/>
      </c>
      <c r="K41" s="196" t="str">
        <f ca="1">IF(MOD(ROW()-13,2)=0,IF(ISBLANK(OFFSET('12. SEGUIMIENTO 2027'!$O$14,INT((ROW()-13)/2),0)),"",OFFSET('12. SEGUIMIENTO 2027'!$O$14,INT((ROW()-13)/2),0)),IF(ISBLANK(OFFSET('9. METAS'!$W$20,INT((ROW()-14)/2),0)),"",OFFSET('9. METAS'!$W$20,INT((ROW()-14)/2),0)))</f>
        <v/>
      </c>
      <c r="L41" s="196" t="str">
        <f ca="1">IF(MOD(ROW()-13,2)=0,IF(ISBLANK(OFFSET('12. SEGUIMIENTO 2027'!$P$14,INT((ROW()-13)/2),0)),"",OFFSET('12. SEGUIMIENTO 2027'!$P$14,INT((ROW()-13)/2),0)),IF(ISBLANK(OFFSET('9. METAS'!$X$20,INT((ROW()-14)/2),0)),"",OFFSET('9. METAS'!$X$20,INT((ROW()-14)/2),0)))</f>
        <v/>
      </c>
      <c r="M41" s="197" t="str">
        <f ca="1">IF(MOD(ROW()-13,2)=0,IF(ISBLANK(OFFSET('12. SEGUIMIENTO 2027'!$Q$14,INT((ROW()-13)/2),0)),"",OFFSET('12. SEGUIMIENTO 2027'!$Q$14,INT((ROW()-13)/2),0)),IF(ISBLANK(OFFSET('9. METAS'!$Y$20,INT((ROW()-14)/2),0)),"",OFFSET('9. METAS'!$Y$20,INT((ROW()-14)/2),0)))</f>
        <v/>
      </c>
      <c r="N41" s="769" t="str">
        <f ca="1">IFERROR(J41/J42,"ND")</f>
        <v>ND</v>
      </c>
      <c r="O41" s="771" t="str">
        <f ca="1">IFERROR(((J41)/H41),"ND")</f>
        <v>ND</v>
      </c>
      <c r="P41" s="775"/>
    </row>
    <row r="42" spans="3:16">
      <c r="C42" s="747"/>
      <c r="D42" s="749"/>
      <c r="E42" s="749"/>
      <c r="F42" s="751"/>
      <c r="G42" s="753"/>
      <c r="H42" s="833"/>
      <c r="I42" s="764"/>
      <c r="J42" s="195">
        <f ca="1">IF(MOD(ROW()-13,2)=0,IF(ISBLANK(OFFSET('12. SEGUIMIENTO 2027'!$N$14,INT((ROW()-13)/2),0)),"",OFFSET('12. SEGUIMIENTO 2027'!$N$14,INT((ROW()-13)/2),0)),IF(ISBLANK(OFFSET('9. METAS'!$V$20,INT((ROW()-14)/2),0)),"",OFFSET('9. METAS'!$V$20,INT((ROW()-14)/2),0)))</f>
        <v>29</v>
      </c>
      <c r="K42" s="196">
        <f ca="1">IF(MOD(ROW()-13,2)=0,IF(ISBLANK(OFFSET('12. SEGUIMIENTO 2027'!$O$14,INT((ROW()-13)/2),0)),"",OFFSET('12. SEGUIMIENTO 2027'!$O$14,INT((ROW()-13)/2),0)),IF(ISBLANK(OFFSET('9. METAS'!$W$20,INT((ROW()-14)/2),0)),"",OFFSET('9. METAS'!$W$20,INT((ROW()-14)/2),0)))</f>
        <v>32</v>
      </c>
      <c r="L42" s="196">
        <f ca="1">IF(MOD(ROW()-13,2)=0,IF(ISBLANK(OFFSET('12. SEGUIMIENTO 2027'!$P$14,INT((ROW()-13)/2),0)),"",OFFSET('12. SEGUIMIENTO 2027'!$P$14,INT((ROW()-13)/2),0)),IF(ISBLANK(OFFSET('9. METAS'!$X$20,INT((ROW()-14)/2),0)),"",OFFSET('9. METAS'!$X$20,INT((ROW()-14)/2),0)))</f>
        <v>35</v>
      </c>
      <c r="M42" s="197">
        <f ca="1">IF(MOD(ROW()-13,2)=0,IF(ISBLANK(OFFSET('12. SEGUIMIENTO 2027'!$Q$14,INT((ROW()-13)/2),0)),"",OFFSET('12. SEGUIMIENTO 2027'!$Q$14,INT((ROW()-13)/2),0)),IF(ISBLANK(OFFSET('9. METAS'!$Y$20,INT((ROW()-14)/2),0)),"",OFFSET('9. METAS'!$Y$20,INT((ROW()-14)/2),0)))</f>
        <v>37</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833">
        <f ca="1">IF(ISBLANK(OFFSET('9. METAS'!$M$20,INT((ROW()-13)/2),0)),"",OFFSET('9. METAS'!$M$20,INT((ROW()-13)/2),0))</f>
        <v>80</v>
      </c>
      <c r="I43" s="763"/>
      <c r="J43" s="195" t="str">
        <f ca="1">IF(MOD(ROW()-13,2)=0,IF(ISBLANK(OFFSET('12. SEGUIMIENTO 2027'!$N$14,INT((ROW()-13)/2),0)),"",OFFSET('12. SEGUIMIENTO 2027'!$N$14,INT((ROW()-13)/2),0)),IF(ISBLANK(OFFSET('9. METAS'!$V$20,INT((ROW()-14)/2),0)),"",OFFSET('9. METAS'!$V$20,INT((ROW()-14)/2),0)))</f>
        <v/>
      </c>
      <c r="K43" s="196" t="str">
        <f ca="1">IF(MOD(ROW()-13,2)=0,IF(ISBLANK(OFFSET('12. SEGUIMIENTO 2027'!$O$14,INT((ROW()-13)/2),0)),"",OFFSET('12. SEGUIMIENTO 2027'!$O$14,INT((ROW()-13)/2),0)),IF(ISBLANK(OFFSET('9. METAS'!$W$20,INT((ROW()-14)/2),0)),"",OFFSET('9. METAS'!$W$20,INT((ROW()-14)/2),0)))</f>
        <v/>
      </c>
      <c r="L43" s="196" t="str">
        <f ca="1">IF(MOD(ROW()-13,2)=0,IF(ISBLANK(OFFSET('12. SEGUIMIENTO 2027'!$P$14,INT((ROW()-13)/2),0)),"",OFFSET('12. SEGUIMIENTO 2027'!$P$14,INT((ROW()-13)/2),0)),IF(ISBLANK(OFFSET('9. METAS'!$X$20,INT((ROW()-14)/2),0)),"",OFFSET('9. METAS'!$X$20,INT((ROW()-14)/2),0)))</f>
        <v/>
      </c>
      <c r="M43" s="197" t="str">
        <f ca="1">IF(MOD(ROW()-13,2)=0,IF(ISBLANK(OFFSET('12. SEGUIMIENTO 2027'!$Q$14,INT((ROW()-13)/2),0)),"",OFFSET('12. SEGUIMIENTO 2027'!$Q$14,INT((ROW()-13)/2),0)),IF(ISBLANK(OFFSET('9. METAS'!$Y$20,INT((ROW()-14)/2),0)),"",OFFSET('9. METAS'!$Y$20,INT((ROW()-14)/2),0)))</f>
        <v/>
      </c>
      <c r="N43" s="769" t="str">
        <f ca="1">IFERROR(J43/J44,"ND")</f>
        <v>ND</v>
      </c>
      <c r="O43" s="771" t="str">
        <f ca="1">IFERROR(((J43)/H43),"ND")</f>
        <v>ND</v>
      </c>
      <c r="P43" s="775"/>
    </row>
    <row r="44" spans="3:16">
      <c r="C44" s="747"/>
      <c r="D44" s="749"/>
      <c r="E44" s="749"/>
      <c r="F44" s="751"/>
      <c r="G44" s="753"/>
      <c r="H44" s="833"/>
      <c r="I44" s="764"/>
      <c r="J44" s="195">
        <f ca="1">IF(MOD(ROW()-13,2)=0,IF(ISBLANK(OFFSET('12. SEGUIMIENTO 2027'!$N$14,INT((ROW()-13)/2),0)),"",OFFSET('12. SEGUIMIENTO 2027'!$N$14,INT((ROW()-13)/2),0)),IF(ISBLANK(OFFSET('9. METAS'!$V$20,INT((ROW()-14)/2),0)),"",OFFSET('9. METAS'!$V$20,INT((ROW()-14)/2),0)))</f>
        <v>16</v>
      </c>
      <c r="K44" s="196">
        <f ca="1">IF(MOD(ROW()-13,2)=0,IF(ISBLANK(OFFSET('12. SEGUIMIENTO 2027'!$O$14,INT((ROW()-13)/2),0)),"",OFFSET('12. SEGUIMIENTO 2027'!$O$14,INT((ROW()-13)/2),0)),IF(ISBLANK(OFFSET('9. METAS'!$W$20,INT((ROW()-14)/2),0)),"",OFFSET('9. METAS'!$W$20,INT((ROW()-14)/2),0)))</f>
        <v>18</v>
      </c>
      <c r="L44" s="196">
        <f ca="1">IF(MOD(ROW()-13,2)=0,IF(ISBLANK(OFFSET('12. SEGUIMIENTO 2027'!$P$14,INT((ROW()-13)/2),0)),"",OFFSET('12. SEGUIMIENTO 2027'!$P$14,INT((ROW()-13)/2),0)),IF(ISBLANK(OFFSET('9. METAS'!$X$20,INT((ROW()-14)/2),0)),"",OFFSET('9. METAS'!$X$20,INT((ROW()-14)/2),0)))</f>
        <v>21</v>
      </c>
      <c r="M44" s="197">
        <f ca="1">IF(MOD(ROW()-13,2)=0,IF(ISBLANK(OFFSET('12. SEGUIMIENTO 2027'!$Q$14,INT((ROW()-13)/2),0)),"",OFFSET('12. SEGUIMIENTO 2027'!$Q$14,INT((ROW()-13)/2),0)),IF(ISBLANK(OFFSET('9. METAS'!$Y$20,INT((ROW()-14)/2),0)),"",OFFSET('9. METAS'!$Y$20,INT((ROW()-14)/2),0)))</f>
        <v>25</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833">
        <f ca="1">IF(ISBLANK(OFFSET('9. METAS'!$M$20,INT((ROW()-13)/2),0)),"",OFFSET('9. METAS'!$M$20,INT((ROW()-13)/2),0))</f>
        <v>5309</v>
      </c>
      <c r="I45" s="763"/>
      <c r="J45" s="195" t="str">
        <f ca="1">IF(MOD(ROW()-13,2)=0,IF(ISBLANK(OFFSET('12. SEGUIMIENTO 2027'!$N$14,INT((ROW()-13)/2),0)),"",OFFSET('12. SEGUIMIENTO 2027'!$N$14,INT((ROW()-13)/2),0)),IF(ISBLANK(OFFSET('9. METAS'!$V$20,INT((ROW()-14)/2),0)),"",OFFSET('9. METAS'!$V$20,INT((ROW()-14)/2),0)))</f>
        <v/>
      </c>
      <c r="K45" s="196" t="str">
        <f ca="1">IF(MOD(ROW()-13,2)=0,IF(ISBLANK(OFFSET('12. SEGUIMIENTO 2027'!$O$14,INT((ROW()-13)/2),0)),"",OFFSET('12. SEGUIMIENTO 2027'!$O$14,INT((ROW()-13)/2),0)),IF(ISBLANK(OFFSET('9. METAS'!$W$20,INT((ROW()-14)/2),0)),"",OFFSET('9. METAS'!$W$20,INT((ROW()-14)/2),0)))</f>
        <v/>
      </c>
      <c r="L45" s="196" t="str">
        <f ca="1">IF(MOD(ROW()-13,2)=0,IF(ISBLANK(OFFSET('12. SEGUIMIENTO 2027'!$P$14,INT((ROW()-13)/2),0)),"",OFFSET('12. SEGUIMIENTO 2027'!$P$14,INT((ROW()-13)/2),0)),IF(ISBLANK(OFFSET('9. METAS'!$X$20,INT((ROW()-14)/2),0)),"",OFFSET('9. METAS'!$X$20,INT((ROW()-14)/2),0)))</f>
        <v/>
      </c>
      <c r="M45" s="197" t="str">
        <f ca="1">IF(MOD(ROW()-13,2)=0,IF(ISBLANK(OFFSET('12. SEGUIMIENTO 2027'!$Q$14,INT((ROW()-13)/2),0)),"",OFFSET('12. SEGUIMIENTO 2027'!$Q$14,INT((ROW()-13)/2),0)),IF(ISBLANK(OFFSET('9. METAS'!$Y$20,INT((ROW()-14)/2),0)),"",OFFSET('9. METAS'!$Y$20,INT((ROW()-14)/2),0)))</f>
        <v/>
      </c>
      <c r="N45" s="769" t="str">
        <f ca="1">IFERROR(J45/J46,"ND")</f>
        <v>ND</v>
      </c>
      <c r="O45" s="771" t="str">
        <f ca="1">IFERROR(((J45)/H45),"ND")</f>
        <v>ND</v>
      </c>
      <c r="P45" s="775"/>
    </row>
    <row r="46" spans="3:16">
      <c r="C46" s="747"/>
      <c r="D46" s="749"/>
      <c r="E46" s="749"/>
      <c r="F46" s="751"/>
      <c r="G46" s="753"/>
      <c r="H46" s="833"/>
      <c r="I46" s="764"/>
      <c r="J46" s="195">
        <f ca="1">IF(MOD(ROW()-13,2)=0,IF(ISBLANK(OFFSET('12. SEGUIMIENTO 2027'!$N$14,INT((ROW()-13)/2),0)),"",OFFSET('12. SEGUIMIENTO 2027'!$N$14,INT((ROW()-13)/2),0)),IF(ISBLANK(OFFSET('9. METAS'!$V$20,INT((ROW()-14)/2),0)),"",OFFSET('9. METAS'!$V$20,INT((ROW()-14)/2),0)))</f>
        <v>1260</v>
      </c>
      <c r="K46" s="196">
        <f ca="1">IF(MOD(ROW()-13,2)=0,IF(ISBLANK(OFFSET('12. SEGUIMIENTO 2027'!$O$14,INT((ROW()-13)/2),0)),"",OFFSET('12. SEGUIMIENTO 2027'!$O$14,INT((ROW()-13)/2),0)),IF(ISBLANK(OFFSET('9. METAS'!$W$20,INT((ROW()-14)/2),0)),"",OFFSET('9. METAS'!$W$20,INT((ROW()-14)/2),0)))</f>
        <v>1310</v>
      </c>
      <c r="L46" s="196">
        <f ca="1">IF(MOD(ROW()-13,2)=0,IF(ISBLANK(OFFSET('12. SEGUIMIENTO 2027'!$P$14,INT((ROW()-13)/2),0)),"",OFFSET('12. SEGUIMIENTO 2027'!$P$14,INT((ROW()-13)/2),0)),IF(ISBLANK(OFFSET('9. METAS'!$X$20,INT((ROW()-14)/2),0)),"",OFFSET('9. METAS'!$X$20,INT((ROW()-14)/2),0)))</f>
        <v>1330</v>
      </c>
      <c r="M46" s="197">
        <f ca="1">IF(MOD(ROW()-13,2)=0,IF(ISBLANK(OFFSET('12. SEGUIMIENTO 2027'!$Q$14,INT((ROW()-13)/2),0)),"",OFFSET('12. SEGUIMIENTO 2027'!$Q$14,INT((ROW()-13)/2),0)),IF(ISBLANK(OFFSET('9. METAS'!$Y$20,INT((ROW()-14)/2),0)),"",OFFSET('9. METAS'!$Y$20,INT((ROW()-14)/2),0)))</f>
        <v>1409</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833">
        <f ca="1">IF(ISBLANK(OFFSET('9. METAS'!$M$20,INT((ROW()-13)/2),0)),"",OFFSET('9. METAS'!$M$20,INT((ROW()-13)/2),0))</f>
        <v>799</v>
      </c>
      <c r="I47" s="763"/>
      <c r="J47" s="195" t="str">
        <f ca="1">IF(MOD(ROW()-13,2)=0,IF(ISBLANK(OFFSET('12. SEGUIMIENTO 2027'!$N$14,INT((ROW()-13)/2),0)),"",OFFSET('12. SEGUIMIENTO 2027'!$N$14,INT((ROW()-13)/2),0)),IF(ISBLANK(OFFSET('9. METAS'!$V$20,INT((ROW()-14)/2),0)),"",OFFSET('9. METAS'!$V$20,INT((ROW()-14)/2),0)))</f>
        <v/>
      </c>
      <c r="K47" s="196" t="str">
        <f ca="1">IF(MOD(ROW()-13,2)=0,IF(ISBLANK(OFFSET('12. SEGUIMIENTO 2027'!$O$14,INT((ROW()-13)/2),0)),"",OFFSET('12. SEGUIMIENTO 2027'!$O$14,INT((ROW()-13)/2),0)),IF(ISBLANK(OFFSET('9. METAS'!$W$20,INT((ROW()-14)/2),0)),"",OFFSET('9. METAS'!$W$20,INT((ROW()-14)/2),0)))</f>
        <v/>
      </c>
      <c r="L47" s="196" t="str">
        <f ca="1">IF(MOD(ROW()-13,2)=0,IF(ISBLANK(OFFSET('12. SEGUIMIENTO 2027'!$P$14,INT((ROW()-13)/2),0)),"",OFFSET('12. SEGUIMIENTO 2027'!$P$14,INT((ROW()-13)/2),0)),IF(ISBLANK(OFFSET('9. METAS'!$X$20,INT((ROW()-14)/2),0)),"",OFFSET('9. METAS'!$X$20,INT((ROW()-14)/2),0)))</f>
        <v/>
      </c>
      <c r="M47" s="197" t="str">
        <f ca="1">IF(MOD(ROW()-13,2)=0,IF(ISBLANK(OFFSET('12. SEGUIMIENTO 2027'!$Q$14,INT((ROW()-13)/2),0)),"",OFFSET('12. SEGUIMIENTO 2027'!$Q$14,INT((ROW()-13)/2),0)),IF(ISBLANK(OFFSET('9. METAS'!$Y$20,INT((ROW()-14)/2),0)),"",OFFSET('9. METAS'!$Y$20,INT((ROW()-14)/2),0)))</f>
        <v/>
      </c>
      <c r="N47" s="769" t="str">
        <f ca="1">IFERROR(J47/J48,"ND")</f>
        <v>ND</v>
      </c>
      <c r="O47" s="771" t="str">
        <f ca="1">IFERROR(((J47)/H47),"ND")</f>
        <v>ND</v>
      </c>
      <c r="P47" s="775"/>
    </row>
    <row r="48" spans="3:16">
      <c r="C48" s="747"/>
      <c r="D48" s="749"/>
      <c r="E48" s="749"/>
      <c r="F48" s="751"/>
      <c r="G48" s="753"/>
      <c r="H48" s="833"/>
      <c r="I48" s="764"/>
      <c r="J48" s="195">
        <f ca="1">IF(MOD(ROW()-13,2)=0,IF(ISBLANK(OFFSET('12. SEGUIMIENTO 2027'!$N$14,INT((ROW()-13)/2),0)),"",OFFSET('12. SEGUIMIENTO 2027'!$N$14,INT((ROW()-13)/2),0)),IF(ISBLANK(OFFSET('9. METAS'!$V$20,INT((ROW()-14)/2),0)),"",OFFSET('9. METAS'!$V$20,INT((ROW()-14)/2),0)))</f>
        <v>185</v>
      </c>
      <c r="K48" s="196">
        <f ca="1">IF(MOD(ROW()-13,2)=0,IF(ISBLANK(OFFSET('12. SEGUIMIENTO 2027'!$O$14,INT((ROW()-13)/2),0)),"",OFFSET('12. SEGUIMIENTO 2027'!$O$14,INT((ROW()-13)/2),0)),IF(ISBLANK(OFFSET('9. METAS'!$W$20,INT((ROW()-14)/2),0)),"",OFFSET('9. METAS'!$W$20,INT((ROW()-14)/2),0)))</f>
        <v>193</v>
      </c>
      <c r="L48" s="196">
        <f ca="1">IF(MOD(ROW()-13,2)=0,IF(ISBLANK(OFFSET('12. SEGUIMIENTO 2027'!$P$14,INT((ROW()-13)/2),0)),"",OFFSET('12. SEGUIMIENTO 2027'!$P$14,INT((ROW()-13)/2),0)),IF(ISBLANK(OFFSET('9. METAS'!$X$20,INT((ROW()-14)/2),0)),"",OFFSET('9. METAS'!$X$20,INT((ROW()-14)/2),0)))</f>
        <v>201</v>
      </c>
      <c r="M48" s="197">
        <f ca="1">IF(MOD(ROW()-13,2)=0,IF(ISBLANK(OFFSET('12. SEGUIMIENTO 2027'!$Q$14,INT((ROW()-13)/2),0)),"",OFFSET('12. SEGUIMIENTO 2027'!$Q$14,INT((ROW()-13)/2),0)),IF(ISBLANK(OFFSET('9. METAS'!$Y$20,INT((ROW()-14)/2),0)),"",OFFSET('9. METAS'!$Y$20,INT((ROW()-14)/2),0)))</f>
        <v>220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833">
        <f ca="1">IF(ISBLANK(OFFSET('9. METAS'!$M$20,INT((ROW()-13)/2),0)),"",OFFSET('9. METAS'!$M$20,INT((ROW()-13)/2),0))</f>
        <v>10937</v>
      </c>
      <c r="I49" s="763"/>
      <c r="J49" s="195" t="str">
        <f ca="1">IF(MOD(ROW()-13,2)=0,IF(ISBLANK(OFFSET('12. SEGUIMIENTO 2027'!$N$14,INT((ROW()-13)/2),0)),"",OFFSET('12. SEGUIMIENTO 2027'!$N$14,INT((ROW()-13)/2),0)),IF(ISBLANK(OFFSET('9. METAS'!$V$20,INT((ROW()-14)/2),0)),"",OFFSET('9. METAS'!$V$20,INT((ROW()-14)/2),0)))</f>
        <v/>
      </c>
      <c r="K49" s="196" t="str">
        <f ca="1">IF(MOD(ROW()-13,2)=0,IF(ISBLANK(OFFSET('12. SEGUIMIENTO 2027'!$O$14,INT((ROW()-13)/2),0)),"",OFFSET('12. SEGUIMIENTO 2027'!$O$14,INT((ROW()-13)/2),0)),IF(ISBLANK(OFFSET('9. METAS'!$W$20,INT((ROW()-14)/2),0)),"",OFFSET('9. METAS'!$W$20,INT((ROW()-14)/2),0)))</f>
        <v/>
      </c>
      <c r="L49" s="196" t="str">
        <f ca="1">IF(MOD(ROW()-13,2)=0,IF(ISBLANK(OFFSET('12. SEGUIMIENTO 2027'!$P$14,INT((ROW()-13)/2),0)),"",OFFSET('12. SEGUIMIENTO 2027'!$P$14,INT((ROW()-13)/2),0)),IF(ISBLANK(OFFSET('9. METAS'!$X$20,INT((ROW()-14)/2),0)),"",OFFSET('9. METAS'!$X$20,INT((ROW()-14)/2),0)))</f>
        <v/>
      </c>
      <c r="M49" s="197" t="str">
        <f ca="1">IF(MOD(ROW()-13,2)=0,IF(ISBLANK(OFFSET('12. SEGUIMIENTO 2027'!$Q$14,INT((ROW()-13)/2),0)),"",OFFSET('12. SEGUIMIENTO 2027'!$Q$14,INT((ROW()-13)/2),0)),IF(ISBLANK(OFFSET('9. METAS'!$Y$20,INT((ROW()-14)/2),0)),"",OFFSET('9. METAS'!$Y$20,INT((ROW()-14)/2),0)))</f>
        <v/>
      </c>
      <c r="N49" s="769" t="str">
        <f ca="1">IFERROR(J49/J50,"ND")</f>
        <v>ND</v>
      </c>
      <c r="O49" s="771" t="str">
        <f ca="1">IFERROR(((J49)/H49),"ND")</f>
        <v>ND</v>
      </c>
      <c r="P49" s="775"/>
    </row>
    <row r="50" spans="3:16">
      <c r="C50" s="747"/>
      <c r="D50" s="749"/>
      <c r="E50" s="749"/>
      <c r="F50" s="751"/>
      <c r="G50" s="753"/>
      <c r="H50" s="833"/>
      <c r="I50" s="764"/>
      <c r="J50" s="195">
        <f ca="1">IF(MOD(ROW()-13,2)=0,IF(ISBLANK(OFFSET('12. SEGUIMIENTO 2027'!$N$14,INT((ROW()-13)/2),0)),"",OFFSET('12. SEGUIMIENTO 2027'!$N$14,INT((ROW()-13)/2),0)),IF(ISBLANK(OFFSET('9. METAS'!$V$20,INT((ROW()-14)/2),0)),"",OFFSET('9. METAS'!$V$20,INT((ROW()-14)/2),0)))</f>
        <v>2576</v>
      </c>
      <c r="K50" s="196">
        <f ca="1">IF(MOD(ROW()-13,2)=0,IF(ISBLANK(OFFSET('12. SEGUIMIENTO 2027'!$O$14,INT((ROW()-13)/2),0)),"",OFFSET('12. SEGUIMIENTO 2027'!$O$14,INT((ROW()-13)/2),0)),IF(ISBLANK(OFFSET('9. METAS'!$W$20,INT((ROW()-14)/2),0)),"",OFFSET('9. METAS'!$W$20,INT((ROW()-14)/2),0)))</f>
        <v>2865</v>
      </c>
      <c r="L50" s="196">
        <f ca="1">IF(MOD(ROW()-13,2)=0,IF(ISBLANK(OFFSET('12. SEGUIMIENTO 2027'!$P$14,INT((ROW()-13)/2),0)),"",OFFSET('12. SEGUIMIENTO 2027'!$P$14,INT((ROW()-13)/2),0)),IF(ISBLANK(OFFSET('9. METAS'!$X$20,INT((ROW()-14)/2),0)),"",OFFSET('9. METAS'!$X$20,INT((ROW()-14)/2),0)))</f>
        <v>2920</v>
      </c>
      <c r="M50" s="197">
        <f ca="1">IF(MOD(ROW()-13,2)=0,IF(ISBLANK(OFFSET('12. SEGUIMIENTO 2027'!$Q$14,INT((ROW()-13)/2),0)),"",OFFSET('12. SEGUIMIENTO 2027'!$Q$14,INT((ROW()-13)/2),0)),IF(ISBLANK(OFFSET('9. METAS'!$Y$20,INT((ROW()-14)/2),0)),"",OFFSET('9. METAS'!$Y$20,INT((ROW()-14)/2),0)))</f>
        <v>2576</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833">
        <f ca="1">IF(ISBLANK(OFFSET('9. METAS'!$M$20,INT((ROW()-13)/2),0)),"",OFFSET('9. METAS'!$M$20,INT((ROW()-13)/2),0))</f>
        <v>10071</v>
      </c>
      <c r="I51" s="763"/>
      <c r="J51" s="195" t="str">
        <f ca="1">IF(MOD(ROW()-13,2)=0,IF(ISBLANK(OFFSET('12. SEGUIMIENTO 2027'!$N$14,INT((ROW()-13)/2),0)),"",OFFSET('12. SEGUIMIENTO 2027'!$N$14,INT((ROW()-13)/2),0)),IF(ISBLANK(OFFSET('9. METAS'!$V$20,INT((ROW()-14)/2),0)),"",OFFSET('9. METAS'!$V$20,INT((ROW()-14)/2),0)))</f>
        <v/>
      </c>
      <c r="K51" s="196" t="str">
        <f ca="1">IF(MOD(ROW()-13,2)=0,IF(ISBLANK(OFFSET('12. SEGUIMIENTO 2027'!$O$14,INT((ROW()-13)/2),0)),"",OFFSET('12. SEGUIMIENTO 2027'!$O$14,INT((ROW()-13)/2),0)),IF(ISBLANK(OFFSET('9. METAS'!$W$20,INT((ROW()-14)/2),0)),"",OFFSET('9. METAS'!$W$20,INT((ROW()-14)/2),0)))</f>
        <v/>
      </c>
      <c r="L51" s="196" t="str">
        <f ca="1">IF(MOD(ROW()-13,2)=0,IF(ISBLANK(OFFSET('12. SEGUIMIENTO 2027'!$P$14,INT((ROW()-13)/2),0)),"",OFFSET('12. SEGUIMIENTO 2027'!$P$14,INT((ROW()-13)/2),0)),IF(ISBLANK(OFFSET('9. METAS'!$X$20,INT((ROW()-14)/2),0)),"",OFFSET('9. METAS'!$X$20,INT((ROW()-14)/2),0)))</f>
        <v/>
      </c>
      <c r="M51" s="197" t="str">
        <f ca="1">IF(MOD(ROW()-13,2)=0,IF(ISBLANK(OFFSET('12. SEGUIMIENTO 2027'!$Q$14,INT((ROW()-13)/2),0)),"",OFFSET('12. SEGUIMIENTO 2027'!$Q$14,INT((ROW()-13)/2),0)),IF(ISBLANK(OFFSET('9. METAS'!$Y$20,INT((ROW()-14)/2),0)),"",OFFSET('9. METAS'!$Y$20,INT((ROW()-14)/2),0)))</f>
        <v/>
      </c>
      <c r="N51" s="769" t="str">
        <f ca="1">IFERROR(J51/J52,"ND")</f>
        <v>ND</v>
      </c>
      <c r="O51" s="771" t="str">
        <f ca="1">IFERROR(((J51)/H51),"ND")</f>
        <v>ND</v>
      </c>
      <c r="P51" s="775"/>
    </row>
    <row r="52" spans="3:16">
      <c r="C52" s="747"/>
      <c r="D52" s="749"/>
      <c r="E52" s="749"/>
      <c r="F52" s="751"/>
      <c r="G52" s="753"/>
      <c r="H52" s="833"/>
      <c r="I52" s="764"/>
      <c r="J52" s="195">
        <f ca="1">IF(MOD(ROW()-13,2)=0,IF(ISBLANK(OFFSET('12. SEGUIMIENTO 2027'!$N$14,INT((ROW()-13)/2),0)),"",OFFSET('12. SEGUIMIENTO 2027'!$N$14,INT((ROW()-13)/2),0)),IF(ISBLANK(OFFSET('9. METAS'!$V$20,INT((ROW()-14)/2),0)),"",OFFSET('9. METAS'!$V$20,INT((ROW()-14)/2),0)))</f>
        <v>2487</v>
      </c>
      <c r="K52" s="196">
        <f ca="1">IF(MOD(ROW()-13,2)=0,IF(ISBLANK(OFFSET('12. SEGUIMIENTO 2027'!$O$14,INT((ROW()-13)/2),0)),"",OFFSET('12. SEGUIMIENTO 2027'!$O$14,INT((ROW()-13)/2),0)),IF(ISBLANK(OFFSET('9. METAS'!$W$20,INT((ROW()-14)/2),0)),"",OFFSET('9. METAS'!$W$20,INT((ROW()-14)/2),0)))</f>
        <v>2781</v>
      </c>
      <c r="L52" s="196">
        <f ca="1">IF(MOD(ROW()-13,2)=0,IF(ISBLANK(OFFSET('12. SEGUIMIENTO 2027'!$P$14,INT((ROW()-13)/2),0)),"",OFFSET('12. SEGUIMIENTO 2027'!$P$14,INT((ROW()-13)/2),0)),IF(ISBLANK(OFFSET('9. METAS'!$X$20,INT((ROW()-14)/2),0)),"",OFFSET('9. METAS'!$X$20,INT((ROW()-14)/2),0)))</f>
        <v>2404</v>
      </c>
      <c r="M52" s="197">
        <f ca="1">IF(MOD(ROW()-13,2)=0,IF(ISBLANK(OFFSET('12. SEGUIMIENTO 2027'!$Q$14,INT((ROW()-13)/2),0)),"",OFFSET('12. SEGUIMIENTO 2027'!$Q$14,INT((ROW()-13)/2),0)),IF(ISBLANK(OFFSET('9. METAS'!$Y$20,INT((ROW()-14)/2),0)),"",OFFSET('9. METAS'!$Y$20,INT((ROW()-14)/2),0)))</f>
        <v>2399</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833">
        <f ca="1">IF(ISBLANK(OFFSET('9. METAS'!$M$20,INT((ROW()-13)/2),0)),"",OFFSET('9. METAS'!$M$20,INT((ROW()-13)/2),0))</f>
        <v>696</v>
      </c>
      <c r="I53" s="763"/>
      <c r="J53" s="195" t="str">
        <f ca="1">IF(MOD(ROW()-13,2)=0,IF(ISBLANK(OFFSET('12. SEGUIMIENTO 2027'!$N$14,INT((ROW()-13)/2),0)),"",OFFSET('12. SEGUIMIENTO 2027'!$N$14,INT((ROW()-13)/2),0)),IF(ISBLANK(OFFSET('9. METAS'!$V$20,INT((ROW()-14)/2),0)),"",OFFSET('9. METAS'!$V$20,INT((ROW()-14)/2),0)))</f>
        <v/>
      </c>
      <c r="K53" s="196" t="str">
        <f ca="1">IF(MOD(ROW()-13,2)=0,IF(ISBLANK(OFFSET('12. SEGUIMIENTO 2027'!$O$14,INT((ROW()-13)/2),0)),"",OFFSET('12. SEGUIMIENTO 2027'!$O$14,INT((ROW()-13)/2),0)),IF(ISBLANK(OFFSET('9. METAS'!$W$20,INT((ROW()-14)/2),0)),"",OFFSET('9. METAS'!$W$20,INT((ROW()-14)/2),0)))</f>
        <v/>
      </c>
      <c r="L53" s="196" t="str">
        <f ca="1">IF(MOD(ROW()-13,2)=0,IF(ISBLANK(OFFSET('12. SEGUIMIENTO 2027'!$P$14,INT((ROW()-13)/2),0)),"",OFFSET('12. SEGUIMIENTO 2027'!$P$14,INT((ROW()-13)/2),0)),IF(ISBLANK(OFFSET('9. METAS'!$X$20,INT((ROW()-14)/2),0)),"",OFFSET('9. METAS'!$X$20,INT((ROW()-14)/2),0)))</f>
        <v/>
      </c>
      <c r="M53" s="197" t="str">
        <f ca="1">IF(MOD(ROW()-13,2)=0,IF(ISBLANK(OFFSET('12. SEGUIMIENTO 2027'!$Q$14,INT((ROW()-13)/2),0)),"",OFFSET('12. SEGUIMIENTO 2027'!$Q$14,INT((ROW()-13)/2),0)),IF(ISBLANK(OFFSET('9. METAS'!$Y$20,INT((ROW()-14)/2),0)),"",OFFSET('9. METAS'!$Y$20,INT((ROW()-14)/2),0)))</f>
        <v/>
      </c>
      <c r="N53" s="769" t="str">
        <f ca="1">IFERROR(J53/J54,"ND")</f>
        <v>ND</v>
      </c>
      <c r="O53" s="771" t="str">
        <f ca="1">IFERROR(((J53)/H53),"ND")</f>
        <v>ND</v>
      </c>
      <c r="P53" s="775"/>
    </row>
    <row r="54" spans="3:16">
      <c r="C54" s="747"/>
      <c r="D54" s="749"/>
      <c r="E54" s="749"/>
      <c r="F54" s="751"/>
      <c r="G54" s="753"/>
      <c r="H54" s="833"/>
      <c r="I54" s="764"/>
      <c r="J54" s="195">
        <f ca="1">IF(MOD(ROW()-13,2)=0,IF(ISBLANK(OFFSET('12. SEGUIMIENTO 2027'!$N$14,INT((ROW()-13)/2),0)),"",OFFSET('12. SEGUIMIENTO 2027'!$N$14,INT((ROW()-13)/2),0)),IF(ISBLANK(OFFSET('9. METAS'!$V$20,INT((ROW()-14)/2),0)),"",OFFSET('9. METAS'!$V$20,INT((ROW()-14)/2),0)))</f>
        <v>174</v>
      </c>
      <c r="K54" s="196">
        <f ca="1">IF(MOD(ROW()-13,2)=0,IF(ISBLANK(OFFSET('12. SEGUIMIENTO 2027'!$O$14,INT((ROW()-13)/2),0)),"",OFFSET('12. SEGUIMIENTO 2027'!$O$14,INT((ROW()-13)/2),0)),IF(ISBLANK(OFFSET('9. METAS'!$W$20,INT((ROW()-14)/2),0)),"",OFFSET('9. METAS'!$W$20,INT((ROW()-14)/2),0)))</f>
        <v>174</v>
      </c>
      <c r="L54" s="196">
        <f ca="1">IF(MOD(ROW()-13,2)=0,IF(ISBLANK(OFFSET('12. SEGUIMIENTO 2027'!$P$14,INT((ROW()-13)/2),0)),"",OFFSET('12. SEGUIMIENTO 2027'!$P$14,INT((ROW()-13)/2),0)),IF(ISBLANK(OFFSET('9. METAS'!$X$20,INT((ROW()-14)/2),0)),"",OFFSET('9. METAS'!$X$20,INT((ROW()-14)/2),0)))</f>
        <v>174</v>
      </c>
      <c r="M54" s="197">
        <f ca="1">IF(MOD(ROW()-13,2)=0,IF(ISBLANK(OFFSET('12. SEGUIMIENTO 2027'!$Q$14,INT((ROW()-13)/2),0)),"",OFFSET('12. SEGUIMIENTO 2027'!$Q$14,INT((ROW()-13)/2),0)),IF(ISBLANK(OFFSET('9. METAS'!$Y$20,INT((ROW()-14)/2),0)),"",OFFSET('9. METAS'!$Y$20,INT((ROW()-14)/2),0)))</f>
        <v>174</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833">
        <f ca="1">IF(ISBLANK(OFFSET('9. METAS'!$M$20,INT((ROW()-13)/2),0)),"",OFFSET('9. METAS'!$M$20,INT((ROW()-13)/2),0))</f>
        <v>72828</v>
      </c>
      <c r="I55" s="763"/>
      <c r="J55" s="195" t="str">
        <f ca="1">IF(MOD(ROW()-13,2)=0,IF(ISBLANK(OFFSET('12. SEGUIMIENTO 2027'!$N$14,INT((ROW()-13)/2),0)),"",OFFSET('12. SEGUIMIENTO 2027'!$N$14,INT((ROW()-13)/2),0)),IF(ISBLANK(OFFSET('9. METAS'!$V$20,INT((ROW()-14)/2),0)),"",OFFSET('9. METAS'!$V$20,INT((ROW()-14)/2),0)))</f>
        <v/>
      </c>
      <c r="K55" s="196" t="str">
        <f ca="1">IF(MOD(ROW()-13,2)=0,IF(ISBLANK(OFFSET('12. SEGUIMIENTO 2027'!$O$14,INT((ROW()-13)/2),0)),"",OFFSET('12. SEGUIMIENTO 2027'!$O$14,INT((ROW()-13)/2),0)),IF(ISBLANK(OFFSET('9. METAS'!$W$20,INT((ROW()-14)/2),0)),"",OFFSET('9. METAS'!$W$20,INT((ROW()-14)/2),0)))</f>
        <v/>
      </c>
      <c r="L55" s="196" t="str">
        <f ca="1">IF(MOD(ROW()-13,2)=0,IF(ISBLANK(OFFSET('12. SEGUIMIENTO 2027'!$P$14,INT((ROW()-13)/2),0)),"",OFFSET('12. SEGUIMIENTO 2027'!$P$14,INT((ROW()-13)/2),0)),IF(ISBLANK(OFFSET('9. METAS'!$X$20,INT((ROW()-14)/2),0)),"",OFFSET('9. METAS'!$X$20,INT((ROW()-14)/2),0)))</f>
        <v/>
      </c>
      <c r="M55" s="197" t="str">
        <f ca="1">IF(MOD(ROW()-13,2)=0,IF(ISBLANK(OFFSET('12. SEGUIMIENTO 2027'!$Q$14,INT((ROW()-13)/2),0)),"",OFFSET('12. SEGUIMIENTO 2027'!$Q$14,INT((ROW()-13)/2),0)),IF(ISBLANK(OFFSET('9. METAS'!$Y$20,INT((ROW()-14)/2),0)),"",OFFSET('9. METAS'!$Y$20,INT((ROW()-14)/2),0)))</f>
        <v/>
      </c>
      <c r="N55" s="769" t="str">
        <f ca="1">IFERROR(J55/J56,"ND")</f>
        <v>ND</v>
      </c>
      <c r="O55" s="771" t="str">
        <f ca="1">IFERROR(((J55)/H55),"ND")</f>
        <v>ND</v>
      </c>
      <c r="P55" s="775"/>
    </row>
    <row r="56" spans="3:16">
      <c r="C56" s="747"/>
      <c r="D56" s="749"/>
      <c r="E56" s="749"/>
      <c r="F56" s="751"/>
      <c r="G56" s="753"/>
      <c r="H56" s="833"/>
      <c r="I56" s="764"/>
      <c r="J56" s="195">
        <f ca="1">IF(MOD(ROW()-13,2)=0,IF(ISBLANK(OFFSET('12. SEGUIMIENTO 2027'!$N$14,INT((ROW()-13)/2),0)),"",OFFSET('12. SEGUIMIENTO 2027'!$N$14,INT((ROW()-13)/2),0)),IF(ISBLANK(OFFSET('9. METAS'!$V$20,INT((ROW()-14)/2),0)),"",OFFSET('9. METAS'!$V$20,INT((ROW()-14)/2),0)))</f>
        <v>16900</v>
      </c>
      <c r="K56" s="196">
        <f ca="1">IF(MOD(ROW()-13,2)=0,IF(ISBLANK(OFFSET('12. SEGUIMIENTO 2027'!$O$14,INT((ROW()-13)/2),0)),"",OFFSET('12. SEGUIMIENTO 2027'!$O$14,INT((ROW()-13)/2),0)),IF(ISBLANK(OFFSET('9. METAS'!$W$20,INT((ROW()-14)/2),0)),"",OFFSET('9. METAS'!$W$20,INT((ROW()-14)/2),0)))</f>
        <v>18853</v>
      </c>
      <c r="L56" s="196">
        <f ca="1">IF(MOD(ROW()-13,2)=0,IF(ISBLANK(OFFSET('12. SEGUIMIENTO 2027'!$P$14,INT((ROW()-13)/2),0)),"",OFFSET('12. SEGUIMIENTO 2027'!$P$14,INT((ROW()-13)/2),0)),IF(ISBLANK(OFFSET('9. METAS'!$X$20,INT((ROW()-14)/2),0)),"",OFFSET('9. METAS'!$X$20,INT((ROW()-14)/2),0)))</f>
        <v>18853</v>
      </c>
      <c r="M56" s="197">
        <f ca="1">IF(MOD(ROW()-13,2)=0,IF(ISBLANK(OFFSET('12. SEGUIMIENTO 2027'!$Q$14,INT((ROW()-13)/2),0)),"",OFFSET('12. SEGUIMIENTO 2027'!$Q$14,INT((ROW()-13)/2),0)),IF(ISBLANK(OFFSET('9. METAS'!$Y$20,INT((ROW()-14)/2),0)),"",OFFSET('9. METAS'!$Y$20,INT((ROW()-14)/2),0)))</f>
        <v>18222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833">
        <f ca="1">IF(ISBLANK(OFFSET('9. METAS'!$M$20,INT((ROW()-13)/2),0)),"",OFFSET('9. METAS'!$M$20,INT((ROW()-13)/2),0))</f>
        <v>110</v>
      </c>
      <c r="I57" s="763"/>
      <c r="J57" s="195" t="str">
        <f ca="1">IF(MOD(ROW()-13,2)=0,IF(ISBLANK(OFFSET('12. SEGUIMIENTO 2027'!$N$14,INT((ROW()-13)/2),0)),"",OFFSET('12. SEGUIMIENTO 2027'!$N$14,INT((ROW()-13)/2),0)),IF(ISBLANK(OFFSET('9. METAS'!$V$20,INT((ROW()-14)/2),0)),"",OFFSET('9. METAS'!$V$20,INT((ROW()-14)/2),0)))</f>
        <v/>
      </c>
      <c r="K57" s="196" t="str">
        <f ca="1">IF(MOD(ROW()-13,2)=0,IF(ISBLANK(OFFSET('12. SEGUIMIENTO 2027'!$O$14,INT((ROW()-13)/2),0)),"",OFFSET('12. SEGUIMIENTO 2027'!$O$14,INT((ROW()-13)/2),0)),IF(ISBLANK(OFFSET('9. METAS'!$W$20,INT((ROW()-14)/2),0)),"",OFFSET('9. METAS'!$W$20,INT((ROW()-14)/2),0)))</f>
        <v/>
      </c>
      <c r="L57" s="196" t="str">
        <f ca="1">IF(MOD(ROW()-13,2)=0,IF(ISBLANK(OFFSET('12. SEGUIMIENTO 2027'!$P$14,INT((ROW()-13)/2),0)),"",OFFSET('12. SEGUIMIENTO 2027'!$P$14,INT((ROW()-13)/2),0)),IF(ISBLANK(OFFSET('9. METAS'!$X$20,INT((ROW()-14)/2),0)),"",OFFSET('9. METAS'!$X$20,INT((ROW()-14)/2),0)))</f>
        <v/>
      </c>
      <c r="M57" s="197" t="str">
        <f ca="1">IF(MOD(ROW()-13,2)=0,IF(ISBLANK(OFFSET('12. SEGUIMIENTO 2027'!$Q$14,INT((ROW()-13)/2),0)),"",OFFSET('12. SEGUIMIENTO 2027'!$Q$14,INT((ROW()-13)/2),0)),IF(ISBLANK(OFFSET('9. METAS'!$Y$20,INT((ROW()-14)/2),0)),"",OFFSET('9. METAS'!$Y$20,INT((ROW()-14)/2),0)))</f>
        <v/>
      </c>
      <c r="N57" s="769" t="str">
        <f ca="1">IFERROR(J57/J58,"ND")</f>
        <v>ND</v>
      </c>
      <c r="O57" s="771" t="str">
        <f ca="1">IFERROR(((J57)/H57),"ND")</f>
        <v>ND</v>
      </c>
      <c r="P57" s="775"/>
    </row>
    <row r="58" spans="3:16">
      <c r="C58" s="747"/>
      <c r="D58" s="749"/>
      <c r="E58" s="749"/>
      <c r="F58" s="751"/>
      <c r="G58" s="753"/>
      <c r="H58" s="833"/>
      <c r="I58" s="764"/>
      <c r="J58" s="195">
        <f ca="1">IF(MOD(ROW()-13,2)=0,IF(ISBLANK(OFFSET('12. SEGUIMIENTO 2027'!$N$14,INT((ROW()-13)/2),0)),"",OFFSET('12. SEGUIMIENTO 2027'!$N$14,INT((ROW()-13)/2),0)),IF(ISBLANK(OFFSET('9. METAS'!$V$20,INT((ROW()-14)/2),0)),"",OFFSET('9. METAS'!$V$20,INT((ROW()-14)/2),0)))</f>
        <v>27</v>
      </c>
      <c r="K58" s="196">
        <f ca="1">IF(MOD(ROW()-13,2)=0,IF(ISBLANK(OFFSET('12. SEGUIMIENTO 2027'!$O$14,INT((ROW()-13)/2),0)),"",OFFSET('12. SEGUIMIENTO 2027'!$O$14,INT((ROW()-13)/2),0)),IF(ISBLANK(OFFSET('9. METAS'!$W$20,INT((ROW()-14)/2),0)),"",OFFSET('9. METAS'!$W$20,INT((ROW()-14)/2),0)))</f>
        <v>29</v>
      </c>
      <c r="L58" s="196">
        <f ca="1">IF(MOD(ROW()-13,2)=0,IF(ISBLANK(OFFSET('12. SEGUIMIENTO 2027'!$P$14,INT((ROW()-13)/2),0)),"",OFFSET('12. SEGUIMIENTO 2027'!$P$14,INT((ROW()-13)/2),0)),IF(ISBLANK(OFFSET('9. METAS'!$X$20,INT((ROW()-14)/2),0)),"",OFFSET('9. METAS'!$X$20,INT((ROW()-14)/2),0)))</f>
        <v>28</v>
      </c>
      <c r="M58" s="197">
        <f ca="1">IF(MOD(ROW()-13,2)=0,IF(ISBLANK(OFFSET('12. SEGUIMIENTO 2027'!$Q$14,INT((ROW()-13)/2),0)),"",OFFSET('12. SEGUIMIENTO 2027'!$Q$14,INT((ROW()-13)/2),0)),IF(ISBLANK(OFFSET('9. METAS'!$Y$20,INT((ROW()-14)/2),0)),"",OFFSET('9. METAS'!$Y$20,INT((ROW()-14)/2),0)))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833">
        <f ca="1">IF(ISBLANK(OFFSET('9. METAS'!$M$20,INT((ROW()-13)/2),0)),"",OFFSET('9. METAS'!$M$20,INT((ROW()-13)/2),0))</f>
        <v>46</v>
      </c>
      <c r="I59" s="763"/>
      <c r="J59" s="195" t="str">
        <f ca="1">IF(MOD(ROW()-13,2)=0,IF(ISBLANK(OFFSET('12. SEGUIMIENTO 2027'!$N$14,INT((ROW()-13)/2),0)),"",OFFSET('12. SEGUIMIENTO 2027'!$N$14,INT((ROW()-13)/2),0)),IF(ISBLANK(OFFSET('9. METAS'!$V$20,INT((ROW()-14)/2),0)),"",OFFSET('9. METAS'!$V$20,INT((ROW()-14)/2),0)))</f>
        <v/>
      </c>
      <c r="K59" s="196" t="str">
        <f ca="1">IF(MOD(ROW()-13,2)=0,IF(ISBLANK(OFFSET('12. SEGUIMIENTO 2027'!$O$14,INT((ROW()-13)/2),0)),"",OFFSET('12. SEGUIMIENTO 2027'!$O$14,INT((ROW()-13)/2),0)),IF(ISBLANK(OFFSET('9. METAS'!$W$20,INT((ROW()-14)/2),0)),"",OFFSET('9. METAS'!$W$20,INT((ROW()-14)/2),0)))</f>
        <v/>
      </c>
      <c r="L59" s="196" t="str">
        <f ca="1">IF(MOD(ROW()-13,2)=0,IF(ISBLANK(OFFSET('12. SEGUIMIENTO 2027'!$P$14,INT((ROW()-13)/2),0)),"",OFFSET('12. SEGUIMIENTO 2027'!$P$14,INT((ROW()-13)/2),0)),IF(ISBLANK(OFFSET('9. METAS'!$X$20,INT((ROW()-14)/2),0)),"",OFFSET('9. METAS'!$X$20,INT((ROW()-14)/2),0)))</f>
        <v/>
      </c>
      <c r="M59" s="197" t="str">
        <f ca="1">IF(MOD(ROW()-13,2)=0,IF(ISBLANK(OFFSET('12. SEGUIMIENTO 2027'!$Q$14,INT((ROW()-13)/2),0)),"",OFFSET('12. SEGUIMIENTO 2027'!$Q$14,INT((ROW()-13)/2),0)),IF(ISBLANK(OFFSET('9. METAS'!$Y$20,INT((ROW()-14)/2),0)),"",OFFSET('9. METAS'!$Y$20,INT((ROW()-14)/2),0)))</f>
        <v/>
      </c>
      <c r="N59" s="769" t="str">
        <f ca="1">IFERROR(J59/J60,"ND")</f>
        <v>ND</v>
      </c>
      <c r="O59" s="771" t="str">
        <f ca="1">IFERROR(((J59)/H59),"ND")</f>
        <v>ND</v>
      </c>
      <c r="P59" s="775"/>
    </row>
    <row r="60" spans="3:16">
      <c r="C60" s="747"/>
      <c r="D60" s="749"/>
      <c r="E60" s="749"/>
      <c r="F60" s="751"/>
      <c r="G60" s="753"/>
      <c r="H60" s="833"/>
      <c r="I60" s="764"/>
      <c r="J60" s="195">
        <f ca="1">IF(MOD(ROW()-13,2)=0,IF(ISBLANK(OFFSET('12. SEGUIMIENTO 2027'!$N$14,INT((ROW()-13)/2),0)),"",OFFSET('12. SEGUIMIENTO 2027'!$N$14,INT((ROW()-13)/2),0)),IF(ISBLANK(OFFSET('9. METAS'!$V$20,INT((ROW()-14)/2),0)),"",OFFSET('9. METAS'!$V$20,INT((ROW()-14)/2),0)))</f>
        <v>11</v>
      </c>
      <c r="K60" s="196">
        <f ca="1">IF(MOD(ROW()-13,2)=0,IF(ISBLANK(OFFSET('12. SEGUIMIENTO 2027'!$O$14,INT((ROW()-13)/2),0)),"",OFFSET('12. SEGUIMIENTO 2027'!$O$14,INT((ROW()-13)/2),0)),IF(ISBLANK(OFFSET('9. METAS'!$W$20,INT((ROW()-14)/2),0)),"",OFFSET('9. METAS'!$W$20,INT((ROW()-14)/2),0)))</f>
        <v>12</v>
      </c>
      <c r="L60" s="196">
        <f ca="1">IF(MOD(ROW()-13,2)=0,IF(ISBLANK(OFFSET('12. SEGUIMIENTO 2027'!$P$14,INT((ROW()-13)/2),0)),"",OFFSET('12. SEGUIMIENTO 2027'!$P$14,INT((ROW()-13)/2),0)),IF(ISBLANK(OFFSET('9. METAS'!$X$20,INT((ROW()-14)/2),0)),"",OFFSET('9. METAS'!$X$20,INT((ROW()-14)/2),0)))</f>
        <v>12</v>
      </c>
      <c r="M60" s="197">
        <f ca="1">IF(MOD(ROW()-13,2)=0,IF(ISBLANK(OFFSET('12. SEGUIMIENTO 2027'!$Q$14,INT((ROW()-13)/2),0)),"",OFFSET('12. SEGUIMIENTO 2027'!$Q$14,INT((ROW()-13)/2),0)),IF(ISBLANK(OFFSET('9. METAS'!$Y$20,INT((ROW()-14)/2),0)),"",OFFSET('9. METAS'!$Y$20,INT((ROW()-14)/2),0)))</f>
        <v>11</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833">
        <f ca="1">IF(ISBLANK(OFFSET('9. METAS'!$M$20,INT((ROW()-13)/2),0)),"",OFFSET('9. METAS'!$M$20,INT((ROW()-13)/2),0))</f>
        <v>185494</v>
      </c>
      <c r="I61" s="763"/>
      <c r="J61" s="195" t="str">
        <f ca="1">IF(MOD(ROW()-13,2)=0,IF(ISBLANK(OFFSET('12. SEGUIMIENTO 2027'!$N$14,INT((ROW()-13)/2),0)),"",OFFSET('12. SEGUIMIENTO 2027'!$N$14,INT((ROW()-13)/2),0)),IF(ISBLANK(OFFSET('9. METAS'!$V$20,INT((ROW()-14)/2),0)),"",OFFSET('9. METAS'!$V$20,INT((ROW()-14)/2),0)))</f>
        <v/>
      </c>
      <c r="K61" s="196" t="str">
        <f ca="1">IF(MOD(ROW()-13,2)=0,IF(ISBLANK(OFFSET('12. SEGUIMIENTO 2027'!$O$14,INT((ROW()-13)/2),0)),"",OFFSET('12. SEGUIMIENTO 2027'!$O$14,INT((ROW()-13)/2),0)),IF(ISBLANK(OFFSET('9. METAS'!$W$20,INT((ROW()-14)/2),0)),"",OFFSET('9. METAS'!$W$20,INT((ROW()-14)/2),0)))</f>
        <v/>
      </c>
      <c r="L61" s="196" t="str">
        <f ca="1">IF(MOD(ROW()-13,2)=0,IF(ISBLANK(OFFSET('12. SEGUIMIENTO 2027'!$P$14,INT((ROW()-13)/2),0)),"",OFFSET('12. SEGUIMIENTO 2027'!$P$14,INT((ROW()-13)/2),0)),IF(ISBLANK(OFFSET('9. METAS'!$X$20,INT((ROW()-14)/2),0)),"",OFFSET('9. METAS'!$X$20,INT((ROW()-14)/2),0)))</f>
        <v/>
      </c>
      <c r="M61" s="197" t="str">
        <f ca="1">IF(MOD(ROW()-13,2)=0,IF(ISBLANK(OFFSET('12. SEGUIMIENTO 2027'!$Q$14,INT((ROW()-13)/2),0)),"",OFFSET('12. SEGUIMIENTO 2027'!$Q$14,INT((ROW()-13)/2),0)),IF(ISBLANK(OFFSET('9. METAS'!$Y$20,INT((ROW()-14)/2),0)),"",OFFSET('9. METAS'!$Y$20,INT((ROW()-14)/2),0)))</f>
        <v/>
      </c>
      <c r="N61" s="769" t="str">
        <f ca="1">IFERROR(J61/J62,"ND")</f>
        <v>ND</v>
      </c>
      <c r="O61" s="771" t="str">
        <f ca="1">IFERROR(((J61)/H61),"ND")</f>
        <v>ND</v>
      </c>
      <c r="P61" s="775"/>
    </row>
    <row r="62" spans="3:16">
      <c r="C62" s="747"/>
      <c r="D62" s="749"/>
      <c r="E62" s="749"/>
      <c r="F62" s="751"/>
      <c r="G62" s="753"/>
      <c r="H62" s="833"/>
      <c r="I62" s="764"/>
      <c r="J62" s="195">
        <f ca="1">IF(MOD(ROW()-13,2)=0,IF(ISBLANK(OFFSET('12. SEGUIMIENTO 2027'!$N$14,INT((ROW()-13)/2),0)),"",OFFSET('12. SEGUIMIENTO 2027'!$N$14,INT((ROW()-13)/2),0)),IF(ISBLANK(OFFSET('9. METAS'!$V$20,INT((ROW()-14)/2),0)),"",OFFSET('9. METAS'!$V$20,INT((ROW()-14)/2),0)))</f>
        <v>46374</v>
      </c>
      <c r="K62" s="196">
        <f ca="1">IF(MOD(ROW()-13,2)=0,IF(ISBLANK(OFFSET('12. SEGUIMIENTO 2027'!$O$14,INT((ROW()-13)/2),0)),"",OFFSET('12. SEGUIMIENTO 2027'!$O$14,INT((ROW()-13)/2),0)),IF(ISBLANK(OFFSET('9. METAS'!$W$20,INT((ROW()-14)/2),0)),"",OFFSET('9. METAS'!$W$20,INT((ROW()-14)/2),0)))</f>
        <v>46373</v>
      </c>
      <c r="L62" s="196">
        <f ca="1">IF(MOD(ROW()-13,2)=0,IF(ISBLANK(OFFSET('12. SEGUIMIENTO 2027'!$P$14,INT((ROW()-13)/2),0)),"",OFFSET('12. SEGUIMIENTO 2027'!$P$14,INT((ROW()-13)/2),0)),IF(ISBLANK(OFFSET('9. METAS'!$X$20,INT((ROW()-14)/2),0)),"",OFFSET('9. METAS'!$X$20,INT((ROW()-14)/2),0)))</f>
        <v>46374</v>
      </c>
      <c r="M62" s="197">
        <f ca="1">IF(MOD(ROW()-13,2)=0,IF(ISBLANK(OFFSET('12. SEGUIMIENTO 2027'!$Q$14,INT((ROW()-13)/2),0)),"",OFFSET('12. SEGUIMIENTO 2027'!$Q$14,INT((ROW()-13)/2),0)),IF(ISBLANK(OFFSET('9. METAS'!$Y$20,INT((ROW()-14)/2),0)),"",OFFSET('9. METAS'!$Y$20,INT((ROW()-14)/2),0)))</f>
        <v>46373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833">
        <f ca="1">IF(ISBLANK(OFFSET('9. METAS'!$M$20,INT((ROW()-13)/2),0)),"",OFFSET('9. METAS'!$M$20,INT((ROW()-13)/2),0))</f>
        <v>6656531</v>
      </c>
      <c r="I63" s="763"/>
      <c r="J63" s="195" t="str">
        <f ca="1">IF(MOD(ROW()-13,2)=0,IF(ISBLANK(OFFSET('12. SEGUIMIENTO 2027'!$N$14,INT((ROW()-13)/2),0)),"",OFFSET('12. SEGUIMIENTO 2027'!$N$14,INT((ROW()-13)/2),0)),IF(ISBLANK(OFFSET('9. METAS'!$V$20,INT((ROW()-14)/2),0)),"",OFFSET('9. METAS'!$V$20,INT((ROW()-14)/2),0)))</f>
        <v/>
      </c>
      <c r="K63" s="196" t="str">
        <f ca="1">IF(MOD(ROW()-13,2)=0,IF(ISBLANK(OFFSET('12. SEGUIMIENTO 2027'!$O$14,INT((ROW()-13)/2),0)),"",OFFSET('12. SEGUIMIENTO 2027'!$O$14,INT((ROW()-13)/2),0)),IF(ISBLANK(OFFSET('9. METAS'!$W$20,INT((ROW()-14)/2),0)),"",OFFSET('9. METAS'!$W$20,INT((ROW()-14)/2),0)))</f>
        <v/>
      </c>
      <c r="L63" s="196" t="str">
        <f ca="1">IF(MOD(ROW()-13,2)=0,IF(ISBLANK(OFFSET('12. SEGUIMIENTO 2027'!$P$14,INT((ROW()-13)/2),0)),"",OFFSET('12. SEGUIMIENTO 2027'!$P$14,INT((ROW()-13)/2),0)),IF(ISBLANK(OFFSET('9. METAS'!$X$20,INT((ROW()-14)/2),0)),"",OFFSET('9. METAS'!$X$20,INT((ROW()-14)/2),0)))</f>
        <v/>
      </c>
      <c r="M63" s="197" t="str">
        <f ca="1">IF(MOD(ROW()-13,2)=0,IF(ISBLANK(OFFSET('12. SEGUIMIENTO 2027'!$Q$14,INT((ROW()-13)/2),0)),"",OFFSET('12. SEGUIMIENTO 2027'!$Q$14,INT((ROW()-13)/2),0)),IF(ISBLANK(OFFSET('9. METAS'!$Y$20,INT((ROW()-14)/2),0)),"",OFFSET('9. METAS'!$Y$20,INT((ROW()-14)/2),0)))</f>
        <v/>
      </c>
      <c r="N63" s="769" t="str">
        <f ca="1">IFERROR(J63/J64,"ND")</f>
        <v>ND</v>
      </c>
      <c r="O63" s="771" t="str">
        <f ca="1">IFERROR(((J63)/H63),"ND")</f>
        <v>ND</v>
      </c>
      <c r="P63" s="775"/>
    </row>
    <row r="64" spans="3:16">
      <c r="C64" s="747"/>
      <c r="D64" s="749"/>
      <c r="E64" s="749"/>
      <c r="F64" s="751"/>
      <c r="G64" s="753"/>
      <c r="H64" s="833"/>
      <c r="I64" s="764"/>
      <c r="J64" s="195">
        <f ca="1">IF(MOD(ROW()-13,2)=0,IF(ISBLANK(OFFSET('12. SEGUIMIENTO 2027'!$N$14,INT((ROW()-13)/2),0)),"",OFFSET('12. SEGUIMIENTO 2027'!$N$14,INT((ROW()-13)/2),0)),IF(ISBLANK(OFFSET('9. METAS'!$V$20,INT((ROW()-14)/2),0)),"",OFFSET('9. METAS'!$V$20,INT((ROW()-14)/2),0)))</f>
        <v>1664133</v>
      </c>
      <c r="K64" s="196">
        <f ca="1">IF(MOD(ROW()-13,2)=0,IF(ISBLANK(OFFSET('12. SEGUIMIENTO 2027'!$O$14,INT((ROW()-13)/2),0)),"",OFFSET('12. SEGUIMIENTO 2027'!$O$14,INT((ROW()-13)/2),0)),IF(ISBLANK(OFFSET('9. METAS'!$W$20,INT((ROW()-14)/2),0)),"",OFFSET('9. METAS'!$W$20,INT((ROW()-14)/2),0)))</f>
        <v>1664133</v>
      </c>
      <c r="L64" s="196">
        <f ca="1">IF(MOD(ROW()-13,2)=0,IF(ISBLANK(OFFSET('12. SEGUIMIENTO 2027'!$P$14,INT((ROW()-13)/2),0)),"",OFFSET('12. SEGUIMIENTO 2027'!$P$14,INT((ROW()-13)/2),0)),IF(ISBLANK(OFFSET('9. METAS'!$X$20,INT((ROW()-14)/2),0)),"",OFFSET('9. METAS'!$X$20,INT((ROW()-14)/2),0)))</f>
        <v>1664133</v>
      </c>
      <c r="M64" s="197">
        <f ca="1">IF(MOD(ROW()-13,2)=0,IF(ISBLANK(OFFSET('12. SEGUIMIENTO 2027'!$Q$14,INT((ROW()-13)/2),0)),"",OFFSET('12. SEGUIMIENTO 2027'!$Q$14,INT((ROW()-13)/2),0)),IF(ISBLANK(OFFSET('9. METAS'!$Y$20,INT((ROW()-14)/2),0)),"",OFFSET('9. METAS'!$Y$20,INT((ROW()-14)/2),0)))</f>
        <v>1664132</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833">
        <f ca="1">IF(ISBLANK(OFFSET('9. METAS'!$M$20,INT((ROW()-13)/2),0)),"",OFFSET('9. METAS'!$M$20,INT((ROW()-13)/2),0))</f>
        <v>620</v>
      </c>
      <c r="I65" s="763"/>
      <c r="J65" s="195" t="str">
        <f ca="1">IF(MOD(ROW()-13,2)=0,IF(ISBLANK(OFFSET('12. SEGUIMIENTO 2027'!$N$14,INT((ROW()-13)/2),0)),"",OFFSET('12. SEGUIMIENTO 2027'!$N$14,INT((ROW()-13)/2),0)),IF(ISBLANK(OFFSET('9. METAS'!$V$20,INT((ROW()-14)/2),0)),"",OFFSET('9. METAS'!$V$20,INT((ROW()-14)/2),0)))</f>
        <v/>
      </c>
      <c r="K65" s="196" t="str">
        <f ca="1">IF(MOD(ROW()-13,2)=0,IF(ISBLANK(OFFSET('12. SEGUIMIENTO 2027'!$O$14,INT((ROW()-13)/2),0)),"",OFFSET('12. SEGUIMIENTO 2027'!$O$14,INT((ROW()-13)/2),0)),IF(ISBLANK(OFFSET('9. METAS'!$W$20,INT((ROW()-14)/2),0)),"",OFFSET('9. METAS'!$W$20,INT((ROW()-14)/2),0)))</f>
        <v/>
      </c>
      <c r="L65" s="196" t="str">
        <f ca="1">IF(MOD(ROW()-13,2)=0,IF(ISBLANK(OFFSET('12. SEGUIMIENTO 2027'!$P$14,INT((ROW()-13)/2),0)),"",OFFSET('12. SEGUIMIENTO 2027'!$P$14,INT((ROW()-13)/2),0)),IF(ISBLANK(OFFSET('9. METAS'!$X$20,INT((ROW()-14)/2),0)),"",OFFSET('9. METAS'!$X$20,INT((ROW()-14)/2),0)))</f>
        <v/>
      </c>
      <c r="M65" s="197" t="str">
        <f ca="1">IF(MOD(ROW()-13,2)=0,IF(ISBLANK(OFFSET('12. SEGUIMIENTO 2027'!$Q$14,INT((ROW()-13)/2),0)),"",OFFSET('12. SEGUIMIENTO 2027'!$Q$14,INT((ROW()-13)/2),0)),IF(ISBLANK(OFFSET('9. METAS'!$Y$20,INT((ROW()-14)/2),0)),"",OFFSET('9. METAS'!$Y$20,INT((ROW()-14)/2),0)))</f>
        <v/>
      </c>
      <c r="N65" s="769" t="str">
        <f ca="1">IFERROR(J65/J66,"ND")</f>
        <v>ND</v>
      </c>
      <c r="O65" s="771" t="str">
        <f ca="1">IFERROR(((J65)/H65),"ND")</f>
        <v>ND</v>
      </c>
      <c r="P65" s="775"/>
    </row>
    <row r="66" spans="3:16">
      <c r="C66" s="747"/>
      <c r="D66" s="749"/>
      <c r="E66" s="749"/>
      <c r="F66" s="751"/>
      <c r="G66" s="753"/>
      <c r="H66" s="833"/>
      <c r="I66" s="764"/>
      <c r="J66" s="195">
        <f ca="1">IF(MOD(ROW()-13,2)=0,IF(ISBLANK(OFFSET('12. SEGUIMIENTO 2027'!$N$14,INT((ROW()-13)/2),0)),"",OFFSET('12. SEGUIMIENTO 2027'!$N$14,INT((ROW()-13)/2),0)),IF(ISBLANK(OFFSET('9. METAS'!$V$20,INT((ROW()-14)/2),0)),"",OFFSET('9. METAS'!$V$20,INT((ROW()-14)/2),0)))</f>
        <v>155</v>
      </c>
      <c r="K66" s="196">
        <f ca="1">IF(MOD(ROW()-13,2)=0,IF(ISBLANK(OFFSET('12. SEGUIMIENTO 2027'!$O$14,INT((ROW()-13)/2),0)),"",OFFSET('12. SEGUIMIENTO 2027'!$O$14,INT((ROW()-13)/2),0)),IF(ISBLANK(OFFSET('9. METAS'!$W$20,INT((ROW()-14)/2),0)),"",OFFSET('9. METAS'!$W$20,INT((ROW()-14)/2),0)))</f>
        <v>155</v>
      </c>
      <c r="L66" s="196">
        <f ca="1">IF(MOD(ROW()-13,2)=0,IF(ISBLANK(OFFSET('12. SEGUIMIENTO 2027'!$P$14,INT((ROW()-13)/2),0)),"",OFFSET('12. SEGUIMIENTO 2027'!$P$14,INT((ROW()-13)/2),0)),IF(ISBLANK(OFFSET('9. METAS'!$X$20,INT((ROW()-14)/2),0)),"",OFFSET('9. METAS'!$X$20,INT((ROW()-14)/2),0)))</f>
        <v>155</v>
      </c>
      <c r="M66" s="197">
        <f ca="1">IF(MOD(ROW()-13,2)=0,IF(ISBLANK(OFFSET('12. SEGUIMIENTO 2027'!$Q$14,INT((ROW()-13)/2),0)),"",OFFSET('12. SEGUIMIENTO 2027'!$Q$14,INT((ROW()-13)/2),0)),IF(ISBLANK(OFFSET('9. METAS'!$Y$20,INT((ROW()-14)/2),0)),"",OFFSET('9. METAS'!$Y$20,INT((ROW()-14)/2),0)))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833">
        <f ca="1">IF(ISBLANK(OFFSET('9. METAS'!$M$20,INT((ROW()-13)/2),0)),"",OFFSET('9. METAS'!$M$20,INT((ROW()-13)/2),0))</f>
        <v>4</v>
      </c>
      <c r="I67" s="763"/>
      <c r="J67" s="195" t="str">
        <f ca="1">IF(MOD(ROW()-13,2)=0,IF(ISBLANK(OFFSET('12. SEGUIMIENTO 2027'!$N$14,INT((ROW()-13)/2),0)),"",OFFSET('12. SEGUIMIENTO 2027'!$N$14,INT((ROW()-13)/2),0)),IF(ISBLANK(OFFSET('9. METAS'!$V$20,INT((ROW()-14)/2),0)),"",OFFSET('9. METAS'!$V$20,INT((ROW()-14)/2),0)))</f>
        <v/>
      </c>
      <c r="K67" s="196" t="str">
        <f ca="1">IF(MOD(ROW()-13,2)=0,IF(ISBLANK(OFFSET('12. SEGUIMIENTO 2027'!$O$14,INT((ROW()-13)/2),0)),"",OFFSET('12. SEGUIMIENTO 2027'!$O$14,INT((ROW()-13)/2),0)),IF(ISBLANK(OFFSET('9. METAS'!$W$20,INT((ROW()-14)/2),0)),"",OFFSET('9. METAS'!$W$20,INT((ROW()-14)/2),0)))</f>
        <v/>
      </c>
      <c r="L67" s="196" t="str">
        <f ca="1">IF(MOD(ROW()-13,2)=0,IF(ISBLANK(OFFSET('12. SEGUIMIENTO 2027'!$P$14,INT((ROW()-13)/2),0)),"",OFFSET('12. SEGUIMIENTO 2027'!$P$14,INT((ROW()-13)/2),0)),IF(ISBLANK(OFFSET('9. METAS'!$X$20,INT((ROW()-14)/2),0)),"",OFFSET('9. METAS'!$X$20,INT((ROW()-14)/2),0)))</f>
        <v/>
      </c>
      <c r="M67" s="197" t="str">
        <f ca="1">IF(MOD(ROW()-13,2)=0,IF(ISBLANK(OFFSET('12. SEGUIMIENTO 2027'!$Q$14,INT((ROW()-13)/2),0)),"",OFFSET('12. SEGUIMIENTO 2027'!$Q$14,INT((ROW()-13)/2),0)),IF(ISBLANK(OFFSET('9. METAS'!$Y$20,INT((ROW()-14)/2),0)),"",OFFSET('9. METAS'!$Y$20,INT((ROW()-14)/2),0)))</f>
        <v/>
      </c>
      <c r="N67" s="769" t="str">
        <f ca="1">IFERROR(J67/J68,"ND")</f>
        <v>ND</v>
      </c>
      <c r="O67" s="771" t="str">
        <f ca="1">IFERROR(((J67)/H67),"ND")</f>
        <v>ND</v>
      </c>
      <c r="P67" s="775"/>
    </row>
    <row r="68" spans="3:16">
      <c r="C68" s="747"/>
      <c r="D68" s="749"/>
      <c r="E68" s="749"/>
      <c r="F68" s="751"/>
      <c r="G68" s="753"/>
      <c r="H68" s="833"/>
      <c r="I68" s="764"/>
      <c r="J68" s="195">
        <f ca="1">IF(MOD(ROW()-13,2)=0,IF(ISBLANK(OFFSET('12. SEGUIMIENTO 2027'!$N$14,INT((ROW()-13)/2),0)),"",OFFSET('12. SEGUIMIENTO 2027'!$N$14,INT((ROW()-13)/2),0)),IF(ISBLANK(OFFSET('9. METAS'!$V$20,INT((ROW()-14)/2),0)),"",OFFSET('9. METAS'!$V$20,INT((ROW()-14)/2),0)))</f>
        <v>1</v>
      </c>
      <c r="K68" s="196">
        <f ca="1">IF(MOD(ROW()-13,2)=0,IF(ISBLANK(OFFSET('12. SEGUIMIENTO 2027'!$O$14,INT((ROW()-13)/2),0)),"",OFFSET('12. SEGUIMIENTO 2027'!$O$14,INT((ROW()-13)/2),0)),IF(ISBLANK(OFFSET('9. METAS'!$W$20,INT((ROW()-14)/2),0)),"",OFFSET('9. METAS'!$W$20,INT((ROW()-14)/2),0)))</f>
        <v>1</v>
      </c>
      <c r="L68" s="196">
        <f ca="1">IF(MOD(ROW()-13,2)=0,IF(ISBLANK(OFFSET('12. SEGUIMIENTO 2027'!$P$14,INT((ROW()-13)/2),0)),"",OFFSET('12. SEGUIMIENTO 2027'!$P$14,INT((ROW()-13)/2),0)),IF(ISBLANK(OFFSET('9. METAS'!$X$20,INT((ROW()-14)/2),0)),"",OFFSET('9. METAS'!$X$20,INT((ROW()-14)/2),0)))</f>
        <v>1</v>
      </c>
      <c r="M68" s="197">
        <f ca="1">IF(MOD(ROW()-13,2)=0,IF(ISBLANK(OFFSET('12. SEGUIMIENTO 2027'!$Q$14,INT((ROW()-13)/2),0)),"",OFFSET('12. SEGUIMIENTO 2027'!$Q$14,INT((ROW()-13)/2),0)),IF(ISBLANK(OFFSET('9. METAS'!$Y$20,INT((ROW()-14)/2),0)),"",OFFSET('9. METAS'!$Y$20,INT((ROW()-14)/2),0)))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833">
        <f ca="1">IF(ISBLANK(OFFSET('9. METAS'!$M$20,INT((ROW()-13)/2),0)),"",OFFSET('9. METAS'!$M$20,INT((ROW()-13)/2),0))</f>
        <v>6</v>
      </c>
      <c r="I69" s="763"/>
      <c r="J69" s="195" t="str">
        <f ca="1">IF(MOD(ROW()-13,2)=0,IF(ISBLANK(OFFSET('12. SEGUIMIENTO 2027'!$N$14,INT((ROW()-13)/2),0)),"",OFFSET('12. SEGUIMIENTO 2027'!$N$14,INT((ROW()-13)/2),0)),IF(ISBLANK(OFFSET('9. METAS'!$V$20,INT((ROW()-14)/2),0)),"",OFFSET('9. METAS'!$V$20,INT((ROW()-14)/2),0)))</f>
        <v/>
      </c>
      <c r="K69" s="196" t="str">
        <f ca="1">IF(MOD(ROW()-13,2)=0,IF(ISBLANK(OFFSET('12. SEGUIMIENTO 2027'!$O$14,INT((ROW()-13)/2),0)),"",OFFSET('12. SEGUIMIENTO 2027'!$O$14,INT((ROW()-13)/2),0)),IF(ISBLANK(OFFSET('9. METAS'!$W$20,INT((ROW()-14)/2),0)),"",OFFSET('9. METAS'!$W$20,INT((ROW()-14)/2),0)))</f>
        <v/>
      </c>
      <c r="L69" s="196" t="str">
        <f ca="1">IF(MOD(ROW()-13,2)=0,IF(ISBLANK(OFFSET('12. SEGUIMIENTO 2027'!$P$14,INT((ROW()-13)/2),0)),"",OFFSET('12. SEGUIMIENTO 2027'!$P$14,INT((ROW()-13)/2),0)),IF(ISBLANK(OFFSET('9. METAS'!$X$20,INT((ROW()-14)/2),0)),"",OFFSET('9. METAS'!$X$20,INT((ROW()-14)/2),0)))</f>
        <v/>
      </c>
      <c r="M69" s="197" t="str">
        <f ca="1">IF(MOD(ROW()-13,2)=0,IF(ISBLANK(OFFSET('12. SEGUIMIENTO 2027'!$Q$14,INT((ROW()-13)/2),0)),"",OFFSET('12. SEGUIMIENTO 2027'!$Q$14,INT((ROW()-13)/2),0)),IF(ISBLANK(OFFSET('9. METAS'!$Y$20,INT((ROW()-14)/2),0)),"",OFFSET('9. METAS'!$Y$20,INT((ROW()-14)/2),0)))</f>
        <v/>
      </c>
      <c r="N69" s="769" t="str">
        <f ca="1">IFERROR(J69/J70,"ND")</f>
        <v>ND</v>
      </c>
      <c r="O69" s="771" t="str">
        <f ca="1">IFERROR(((J69)/H69),"ND")</f>
        <v>ND</v>
      </c>
      <c r="P69" s="775"/>
    </row>
    <row r="70" spans="3:16">
      <c r="C70" s="747"/>
      <c r="D70" s="749"/>
      <c r="E70" s="749"/>
      <c r="F70" s="751"/>
      <c r="G70" s="753"/>
      <c r="H70" s="833"/>
      <c r="I70" s="764"/>
      <c r="J70" s="195">
        <f ca="1">IF(MOD(ROW()-13,2)=0,IF(ISBLANK(OFFSET('12. SEGUIMIENTO 2027'!$N$14,INT((ROW()-13)/2),0)),"",OFFSET('12. SEGUIMIENTO 2027'!$N$14,INT((ROW()-13)/2),0)),IF(ISBLANK(OFFSET('9. METAS'!$V$20,INT((ROW()-14)/2),0)),"",OFFSET('9. METAS'!$V$20,INT((ROW()-14)/2),0)))</f>
        <v>1</v>
      </c>
      <c r="K70" s="196">
        <f ca="1">IF(MOD(ROW()-13,2)=0,IF(ISBLANK(OFFSET('12. SEGUIMIENTO 2027'!$O$14,INT((ROW()-13)/2),0)),"",OFFSET('12. SEGUIMIENTO 2027'!$O$14,INT((ROW()-13)/2),0)),IF(ISBLANK(OFFSET('9. METAS'!$W$20,INT((ROW()-14)/2),0)),"",OFFSET('9. METAS'!$W$20,INT((ROW()-14)/2),0)))</f>
        <v>2</v>
      </c>
      <c r="L70" s="196">
        <f ca="1">IF(MOD(ROW()-13,2)=0,IF(ISBLANK(OFFSET('12. SEGUIMIENTO 2027'!$P$14,INT((ROW()-13)/2),0)),"",OFFSET('12. SEGUIMIENTO 2027'!$P$14,INT((ROW()-13)/2),0)),IF(ISBLANK(OFFSET('9. METAS'!$X$20,INT((ROW()-14)/2),0)),"",OFFSET('9. METAS'!$X$20,INT((ROW()-14)/2),0)))</f>
        <v>2</v>
      </c>
      <c r="M70" s="197">
        <f ca="1">IF(MOD(ROW()-13,2)=0,IF(ISBLANK(OFFSET('12. SEGUIMIENTO 2027'!$Q$14,INT((ROW()-13)/2),0)),"",OFFSET('12. SEGUIMIENTO 2027'!$Q$14,INT((ROW()-13)/2),0)),IF(ISBLANK(OFFSET('9. METAS'!$Y$20,INT((ROW()-14)/2),0)),"",OFFSET('9. METAS'!$Y$20,INT((ROW()-14)/2),0)))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833">
        <f ca="1">IF(ISBLANK(OFFSET('9. METAS'!$M$20,INT((ROW()-13)/2),0)),"",OFFSET('9. METAS'!$M$20,INT((ROW()-13)/2),0))</f>
        <v>4</v>
      </c>
      <c r="I71" s="763"/>
      <c r="J71" s="195" t="str">
        <f ca="1">IF(MOD(ROW()-13,2)=0,IF(ISBLANK(OFFSET('12. SEGUIMIENTO 2027'!$N$14,INT((ROW()-13)/2),0)),"",OFFSET('12. SEGUIMIENTO 2027'!$N$14,INT((ROW()-13)/2),0)),IF(ISBLANK(OFFSET('9. METAS'!$V$20,INT((ROW()-14)/2),0)),"",OFFSET('9. METAS'!$V$20,INT((ROW()-14)/2),0)))</f>
        <v/>
      </c>
      <c r="K71" s="196" t="str">
        <f ca="1">IF(MOD(ROW()-13,2)=0,IF(ISBLANK(OFFSET('12. SEGUIMIENTO 2027'!$O$14,INT((ROW()-13)/2),0)),"",OFFSET('12. SEGUIMIENTO 2027'!$O$14,INT((ROW()-13)/2),0)),IF(ISBLANK(OFFSET('9. METAS'!$W$20,INT((ROW()-14)/2),0)),"",OFFSET('9. METAS'!$W$20,INT((ROW()-14)/2),0)))</f>
        <v/>
      </c>
      <c r="L71" s="196" t="str">
        <f ca="1">IF(MOD(ROW()-13,2)=0,IF(ISBLANK(OFFSET('12. SEGUIMIENTO 2027'!$P$14,INT((ROW()-13)/2),0)),"",OFFSET('12. SEGUIMIENTO 2027'!$P$14,INT((ROW()-13)/2),0)),IF(ISBLANK(OFFSET('9. METAS'!$X$20,INT((ROW()-14)/2),0)),"",OFFSET('9. METAS'!$X$20,INT((ROW()-14)/2),0)))</f>
        <v/>
      </c>
      <c r="M71" s="197" t="str">
        <f ca="1">IF(MOD(ROW()-13,2)=0,IF(ISBLANK(OFFSET('12. SEGUIMIENTO 2027'!$Q$14,INT((ROW()-13)/2),0)),"",OFFSET('12. SEGUIMIENTO 2027'!$Q$14,INT((ROW()-13)/2),0)),IF(ISBLANK(OFFSET('9. METAS'!$Y$20,INT((ROW()-14)/2),0)),"",OFFSET('9. METAS'!$Y$20,INT((ROW()-14)/2),0)))</f>
        <v/>
      </c>
      <c r="N71" s="769" t="str">
        <f ca="1">IFERROR(J71/J72,"ND")</f>
        <v>ND</v>
      </c>
      <c r="O71" s="771" t="str">
        <f ca="1">IFERROR(((J71)/H71),"ND")</f>
        <v>ND</v>
      </c>
      <c r="P71" s="775"/>
    </row>
    <row r="72" spans="3:16">
      <c r="C72" s="747"/>
      <c r="D72" s="749"/>
      <c r="E72" s="749"/>
      <c r="F72" s="751"/>
      <c r="G72" s="753"/>
      <c r="H72" s="833"/>
      <c r="I72" s="764"/>
      <c r="J72" s="195">
        <f ca="1">IF(MOD(ROW()-13,2)=0,IF(ISBLANK(OFFSET('12. SEGUIMIENTO 2027'!$N$14,INT((ROW()-13)/2),0)),"",OFFSET('12. SEGUIMIENTO 2027'!$N$14,INT((ROW()-13)/2),0)),IF(ISBLANK(OFFSET('9. METAS'!$V$20,INT((ROW()-14)/2),0)),"",OFFSET('9. METAS'!$V$20,INT((ROW()-14)/2),0)))</f>
        <v>1</v>
      </c>
      <c r="K72" s="196">
        <f ca="1">IF(MOD(ROW()-13,2)=0,IF(ISBLANK(OFFSET('12. SEGUIMIENTO 2027'!$O$14,INT((ROW()-13)/2),0)),"",OFFSET('12. SEGUIMIENTO 2027'!$O$14,INT((ROW()-13)/2),0)),IF(ISBLANK(OFFSET('9. METAS'!$W$20,INT((ROW()-14)/2),0)),"",OFFSET('9. METAS'!$W$20,INT((ROW()-14)/2),0)))</f>
        <v>1</v>
      </c>
      <c r="L72" s="196">
        <f ca="1">IF(MOD(ROW()-13,2)=0,IF(ISBLANK(OFFSET('12. SEGUIMIENTO 2027'!$P$14,INT((ROW()-13)/2),0)),"",OFFSET('12. SEGUIMIENTO 2027'!$P$14,INT((ROW()-13)/2),0)),IF(ISBLANK(OFFSET('9. METAS'!$X$20,INT((ROW()-14)/2),0)),"",OFFSET('9. METAS'!$X$20,INT((ROW()-14)/2),0)))</f>
        <v>1</v>
      </c>
      <c r="M72" s="197">
        <f ca="1">IF(MOD(ROW()-13,2)=0,IF(ISBLANK(OFFSET('12. SEGUIMIENTO 2027'!$Q$14,INT((ROW()-13)/2),0)),"",OFFSET('12. SEGUIMIENTO 2027'!$Q$14,INT((ROW()-13)/2),0)),IF(ISBLANK(OFFSET('9. METAS'!$Y$20,INT((ROW()-14)/2),0)),"",OFFSET('9. METAS'!$Y$20,INT((ROW()-14)/2),0)))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833">
        <f ca="1">IF(ISBLANK(OFFSET('9. METAS'!$M$20,INT((ROW()-13)/2),0)),"",OFFSET('9. METAS'!$M$20,INT((ROW()-13)/2),0))</f>
        <v>9</v>
      </c>
      <c r="I73" s="763"/>
      <c r="J73" s="195" t="str">
        <f ca="1">IF(MOD(ROW()-13,2)=0,IF(ISBLANK(OFFSET('12. SEGUIMIENTO 2027'!$N$14,INT((ROW()-13)/2),0)),"",OFFSET('12. SEGUIMIENTO 2027'!$N$14,INT((ROW()-13)/2),0)),IF(ISBLANK(OFFSET('9. METAS'!$V$20,INT((ROW()-14)/2),0)),"",OFFSET('9. METAS'!$V$20,INT((ROW()-14)/2),0)))</f>
        <v/>
      </c>
      <c r="K73" s="196" t="str">
        <f ca="1">IF(MOD(ROW()-13,2)=0,IF(ISBLANK(OFFSET('12. SEGUIMIENTO 2027'!$O$14,INT((ROW()-13)/2),0)),"",OFFSET('12. SEGUIMIENTO 2027'!$O$14,INT((ROW()-13)/2),0)),IF(ISBLANK(OFFSET('9. METAS'!$W$20,INT((ROW()-14)/2),0)),"",OFFSET('9. METAS'!$W$20,INT((ROW()-14)/2),0)))</f>
        <v/>
      </c>
      <c r="L73" s="196" t="str">
        <f ca="1">IF(MOD(ROW()-13,2)=0,IF(ISBLANK(OFFSET('12. SEGUIMIENTO 2027'!$P$14,INT((ROW()-13)/2),0)),"",OFFSET('12. SEGUIMIENTO 2027'!$P$14,INT((ROW()-13)/2),0)),IF(ISBLANK(OFFSET('9. METAS'!$X$20,INT((ROW()-14)/2),0)),"",OFFSET('9. METAS'!$X$20,INT((ROW()-14)/2),0)))</f>
        <v/>
      </c>
      <c r="M73" s="197" t="str">
        <f ca="1">IF(MOD(ROW()-13,2)=0,IF(ISBLANK(OFFSET('12. SEGUIMIENTO 2027'!$Q$14,INT((ROW()-13)/2),0)),"",OFFSET('12. SEGUIMIENTO 2027'!$Q$14,INT((ROW()-13)/2),0)),IF(ISBLANK(OFFSET('9. METAS'!$Y$20,INT((ROW()-14)/2),0)),"",OFFSET('9. METAS'!$Y$20,INT((ROW()-14)/2),0)))</f>
        <v/>
      </c>
      <c r="N73" s="769" t="str">
        <f ca="1">IFERROR(J73/J74,"ND")</f>
        <v>ND</v>
      </c>
      <c r="O73" s="771" t="str">
        <f ca="1">IFERROR(((J73)/H73),"ND")</f>
        <v>ND</v>
      </c>
      <c r="P73" s="775"/>
    </row>
    <row r="74" spans="3:16">
      <c r="C74" s="747"/>
      <c r="D74" s="749"/>
      <c r="E74" s="749"/>
      <c r="F74" s="751"/>
      <c r="G74" s="753"/>
      <c r="H74" s="833"/>
      <c r="I74" s="764"/>
      <c r="J74" s="195">
        <f ca="1">IF(MOD(ROW()-13,2)=0,IF(ISBLANK(OFFSET('12. SEGUIMIENTO 2027'!$N$14,INT((ROW()-13)/2),0)),"",OFFSET('12. SEGUIMIENTO 2027'!$N$14,INT((ROW()-13)/2),0)),IF(ISBLANK(OFFSET('9. METAS'!$V$20,INT((ROW()-14)/2),0)),"",OFFSET('9. METAS'!$V$20,INT((ROW()-14)/2),0)))</f>
        <v>2</v>
      </c>
      <c r="K74" s="196">
        <f ca="1">IF(MOD(ROW()-13,2)=0,IF(ISBLANK(OFFSET('12. SEGUIMIENTO 2027'!$O$14,INT((ROW()-13)/2),0)),"",OFFSET('12. SEGUIMIENTO 2027'!$O$14,INT((ROW()-13)/2),0)),IF(ISBLANK(OFFSET('9. METAS'!$W$20,INT((ROW()-14)/2),0)),"",OFFSET('9. METAS'!$W$20,INT((ROW()-14)/2),0)))</f>
        <v>2</v>
      </c>
      <c r="L74" s="196">
        <f ca="1">IF(MOD(ROW()-13,2)=0,IF(ISBLANK(OFFSET('12. SEGUIMIENTO 2027'!$P$14,INT((ROW()-13)/2),0)),"",OFFSET('12. SEGUIMIENTO 2027'!$P$14,INT((ROW()-13)/2),0)),IF(ISBLANK(OFFSET('9. METAS'!$X$20,INT((ROW()-14)/2),0)),"",OFFSET('9. METAS'!$X$20,INT((ROW()-14)/2),0)))</f>
        <v>3</v>
      </c>
      <c r="M74" s="197">
        <f ca="1">IF(MOD(ROW()-13,2)=0,IF(ISBLANK(OFFSET('12. SEGUIMIENTO 2027'!$Q$14,INT((ROW()-13)/2),0)),"",OFFSET('12. SEGUIMIENTO 2027'!$Q$14,INT((ROW()-13)/2),0)),IF(ISBLANK(OFFSET('9. METAS'!$Y$20,INT((ROW()-14)/2),0)),"",OFFSET('9. METAS'!$Y$20,INT((ROW()-14)/2),0)))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833">
        <f ca="1">IF(ISBLANK(OFFSET('9. METAS'!$M$20,INT((ROW()-13)/2),0)),"",OFFSET('9. METAS'!$M$20,INT((ROW()-13)/2),0))</f>
        <v>4</v>
      </c>
      <c r="I75" s="763"/>
      <c r="J75" s="195" t="str">
        <f ca="1">IF(MOD(ROW()-13,2)=0,IF(ISBLANK(OFFSET('12. SEGUIMIENTO 2027'!$N$14,INT((ROW()-13)/2),0)),"",OFFSET('12. SEGUIMIENTO 2027'!$N$14,INT((ROW()-13)/2),0)),IF(ISBLANK(OFFSET('9. METAS'!$V$20,INT((ROW()-14)/2),0)),"",OFFSET('9. METAS'!$V$20,INT((ROW()-14)/2),0)))</f>
        <v/>
      </c>
      <c r="K75" s="196" t="str">
        <f ca="1">IF(MOD(ROW()-13,2)=0,IF(ISBLANK(OFFSET('12. SEGUIMIENTO 2027'!$O$14,INT((ROW()-13)/2),0)),"",OFFSET('12. SEGUIMIENTO 2027'!$O$14,INT((ROW()-13)/2),0)),IF(ISBLANK(OFFSET('9. METAS'!$W$20,INT((ROW()-14)/2),0)),"",OFFSET('9. METAS'!$W$20,INT((ROW()-14)/2),0)))</f>
        <v/>
      </c>
      <c r="L75" s="196" t="str">
        <f ca="1">IF(MOD(ROW()-13,2)=0,IF(ISBLANK(OFFSET('12. SEGUIMIENTO 2027'!$P$14,INT((ROW()-13)/2),0)),"",OFFSET('12. SEGUIMIENTO 2027'!$P$14,INT((ROW()-13)/2),0)),IF(ISBLANK(OFFSET('9. METAS'!$X$20,INT((ROW()-14)/2),0)),"",OFFSET('9. METAS'!$X$20,INT((ROW()-14)/2),0)))</f>
        <v/>
      </c>
      <c r="M75" s="197" t="str">
        <f ca="1">IF(MOD(ROW()-13,2)=0,IF(ISBLANK(OFFSET('12. SEGUIMIENTO 2027'!$Q$14,INT((ROW()-13)/2),0)),"",OFFSET('12. SEGUIMIENTO 2027'!$Q$14,INT((ROW()-13)/2),0)),IF(ISBLANK(OFFSET('9. METAS'!$Y$20,INT((ROW()-14)/2),0)),"",OFFSET('9. METAS'!$Y$20,INT((ROW()-14)/2),0)))</f>
        <v/>
      </c>
      <c r="N75" s="769" t="str">
        <f ca="1">IFERROR(J75/J76,"ND")</f>
        <v>ND</v>
      </c>
      <c r="O75" s="771" t="str">
        <f ca="1">IFERROR(((J75)/H75),"ND")</f>
        <v>ND</v>
      </c>
      <c r="P75" s="775"/>
    </row>
    <row r="76" spans="3:16">
      <c r="C76" s="747"/>
      <c r="D76" s="749"/>
      <c r="E76" s="749"/>
      <c r="F76" s="751"/>
      <c r="G76" s="753"/>
      <c r="H76" s="833"/>
      <c r="I76" s="764"/>
      <c r="J76" s="195">
        <f ca="1">IF(MOD(ROW()-13,2)=0,IF(ISBLANK(OFFSET('12. SEGUIMIENTO 2027'!$N$14,INT((ROW()-13)/2),0)),"",OFFSET('12. SEGUIMIENTO 2027'!$N$14,INT((ROW()-13)/2),0)),IF(ISBLANK(OFFSET('9. METAS'!$V$20,INT((ROW()-14)/2),0)),"",OFFSET('9. METAS'!$V$20,INT((ROW()-14)/2),0)))</f>
        <v>2</v>
      </c>
      <c r="K76" s="196">
        <f ca="1">IF(MOD(ROW()-13,2)=0,IF(ISBLANK(OFFSET('12. SEGUIMIENTO 2027'!$O$14,INT((ROW()-13)/2),0)),"",OFFSET('12. SEGUIMIENTO 2027'!$O$14,INT((ROW()-13)/2),0)),IF(ISBLANK(OFFSET('9. METAS'!$W$20,INT((ROW()-14)/2),0)),"",OFFSET('9. METAS'!$W$20,INT((ROW()-14)/2),0)))</f>
        <v>2</v>
      </c>
      <c r="L76" s="196">
        <f ca="1">IF(MOD(ROW()-13,2)=0,IF(ISBLANK(OFFSET('12. SEGUIMIENTO 2027'!$P$14,INT((ROW()-13)/2),0)),"",OFFSET('12. SEGUIMIENTO 2027'!$P$14,INT((ROW()-13)/2),0)),IF(ISBLANK(OFFSET('9. METAS'!$X$20,INT((ROW()-14)/2),0)),"",OFFSET('9. METAS'!$X$20,INT((ROW()-14)/2),0)))</f>
        <v>2</v>
      </c>
      <c r="M76" s="197">
        <f ca="1">IF(MOD(ROW()-13,2)=0,IF(ISBLANK(OFFSET('12. SEGUIMIENTO 2027'!$Q$14,INT((ROW()-13)/2),0)),"",OFFSET('12. SEGUIMIENTO 2027'!$Q$14,INT((ROW()-13)/2),0)),IF(ISBLANK(OFFSET('9. METAS'!$Y$20,INT((ROW()-14)/2),0)),"",OFFSET('9. METAS'!$Y$20,INT((ROW()-14)/2),0)))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833">
        <f ca="1">IF(ISBLANK(OFFSET('9. METAS'!$M$20,INT((ROW()-13)/2),0)),"",OFFSET('9. METAS'!$M$20,INT((ROW()-13)/2),0))</f>
        <v>2695</v>
      </c>
      <c r="I77" s="763"/>
      <c r="J77" s="195" t="str">
        <f ca="1">IF(MOD(ROW()-13,2)=0,IF(ISBLANK(OFFSET('12. SEGUIMIENTO 2027'!$N$14,INT((ROW()-13)/2),0)),"",OFFSET('12. SEGUIMIENTO 2027'!$N$14,INT((ROW()-13)/2),0)),IF(ISBLANK(OFFSET('9. METAS'!$V$20,INT((ROW()-14)/2),0)),"",OFFSET('9. METAS'!$V$20,INT((ROW()-14)/2),0)))</f>
        <v/>
      </c>
      <c r="K77" s="196" t="str">
        <f ca="1">IF(MOD(ROW()-13,2)=0,IF(ISBLANK(OFFSET('12. SEGUIMIENTO 2027'!$O$14,INT((ROW()-13)/2),0)),"",OFFSET('12. SEGUIMIENTO 2027'!$O$14,INT((ROW()-13)/2),0)),IF(ISBLANK(OFFSET('9. METAS'!$W$20,INT((ROW()-14)/2),0)),"",OFFSET('9. METAS'!$W$20,INT((ROW()-14)/2),0)))</f>
        <v/>
      </c>
      <c r="L77" s="196" t="str">
        <f ca="1">IF(MOD(ROW()-13,2)=0,IF(ISBLANK(OFFSET('12. SEGUIMIENTO 2027'!$P$14,INT((ROW()-13)/2),0)),"",OFFSET('12. SEGUIMIENTO 2027'!$P$14,INT((ROW()-13)/2),0)),IF(ISBLANK(OFFSET('9. METAS'!$X$20,INT((ROW()-14)/2),0)),"",OFFSET('9. METAS'!$X$20,INT((ROW()-14)/2),0)))</f>
        <v/>
      </c>
      <c r="M77" s="197" t="str">
        <f ca="1">IF(MOD(ROW()-13,2)=0,IF(ISBLANK(OFFSET('12. SEGUIMIENTO 2027'!$Q$14,INT((ROW()-13)/2),0)),"",OFFSET('12. SEGUIMIENTO 2027'!$Q$14,INT((ROW()-13)/2),0)),IF(ISBLANK(OFFSET('9. METAS'!$Y$20,INT((ROW()-14)/2),0)),"",OFFSET('9. METAS'!$Y$20,INT((ROW()-14)/2),0)))</f>
        <v/>
      </c>
      <c r="N77" s="769" t="str">
        <f ca="1">IFERROR(J77/J78,"ND")</f>
        <v>ND</v>
      </c>
      <c r="O77" s="771" t="str">
        <f ca="1">IFERROR(((J77)/H77),"ND")</f>
        <v>ND</v>
      </c>
      <c r="P77" s="775"/>
    </row>
    <row r="78" spans="3:16">
      <c r="C78" s="747"/>
      <c r="D78" s="749"/>
      <c r="E78" s="749"/>
      <c r="F78" s="751"/>
      <c r="G78" s="753"/>
      <c r="H78" s="833"/>
      <c r="I78" s="764"/>
      <c r="J78" s="195">
        <f ca="1">IF(MOD(ROW()-13,2)=0,IF(ISBLANK(OFFSET('12. SEGUIMIENTO 2027'!$N$14,INT((ROW()-13)/2),0)),"",OFFSET('12. SEGUIMIENTO 2027'!$N$14,INT((ROW()-13)/2),0)),IF(ISBLANK(OFFSET('9. METAS'!$V$20,INT((ROW()-14)/2),0)),"",OFFSET('9. METAS'!$V$20,INT((ROW()-14)/2),0)))</f>
        <v>630</v>
      </c>
      <c r="K78" s="196">
        <f ca="1">IF(MOD(ROW()-13,2)=0,IF(ISBLANK(OFFSET('12. SEGUIMIENTO 2027'!$O$14,INT((ROW()-13)/2),0)),"",OFFSET('12. SEGUIMIENTO 2027'!$O$14,INT((ROW()-13)/2),0)),IF(ISBLANK(OFFSET('9. METAS'!$W$20,INT((ROW()-14)/2),0)),"",OFFSET('9. METAS'!$W$20,INT((ROW()-14)/2),0)))</f>
        <v>695</v>
      </c>
      <c r="L78" s="196">
        <f ca="1">IF(MOD(ROW()-13,2)=0,IF(ISBLANK(OFFSET('12. SEGUIMIENTO 2027'!$P$14,INT((ROW()-13)/2),0)),"",OFFSET('12. SEGUIMIENTO 2027'!$P$14,INT((ROW()-13)/2),0)),IF(ISBLANK(OFFSET('9. METAS'!$X$20,INT((ROW()-14)/2),0)),"",OFFSET('9. METAS'!$X$20,INT((ROW()-14)/2),0)))</f>
        <v>680</v>
      </c>
      <c r="M78" s="197">
        <f ca="1">IF(MOD(ROW()-13,2)=0,IF(ISBLANK(OFFSET('12. SEGUIMIENTO 2027'!$Q$14,INT((ROW()-13)/2),0)),"",OFFSET('12. SEGUIMIENTO 2027'!$Q$14,INT((ROW()-13)/2),0)),IF(ISBLANK(OFFSET('9. METAS'!$Y$20,INT((ROW()-14)/2),0)),"",OFFSET('9. METAS'!$Y$20,INT((ROW()-14)/2),0)))</f>
        <v>690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833">
        <f ca="1">IF(ISBLANK(OFFSET('9. METAS'!$M$20,INT((ROW()-13)/2),0)),"",OFFSET('9. METAS'!$M$20,INT((ROW()-13)/2),0))</f>
        <v>19500000</v>
      </c>
      <c r="I79" s="763"/>
      <c r="J79" s="195" t="str">
        <f ca="1">IF(MOD(ROW()-13,2)=0,IF(ISBLANK(OFFSET('12. SEGUIMIENTO 2027'!$N$14,INT((ROW()-13)/2),0)),"",OFFSET('12. SEGUIMIENTO 2027'!$N$14,INT((ROW()-13)/2),0)),IF(ISBLANK(OFFSET('9. METAS'!$V$20,INT((ROW()-14)/2),0)),"",OFFSET('9. METAS'!$V$20,INT((ROW()-14)/2),0)))</f>
        <v/>
      </c>
      <c r="K79" s="196" t="str">
        <f ca="1">IF(MOD(ROW()-13,2)=0,IF(ISBLANK(OFFSET('12. SEGUIMIENTO 2027'!$O$14,INT((ROW()-13)/2),0)),"",OFFSET('12. SEGUIMIENTO 2027'!$O$14,INT((ROW()-13)/2),0)),IF(ISBLANK(OFFSET('9. METAS'!$W$20,INT((ROW()-14)/2),0)),"",OFFSET('9. METAS'!$W$20,INT((ROW()-14)/2),0)))</f>
        <v/>
      </c>
      <c r="L79" s="196" t="str">
        <f ca="1">IF(MOD(ROW()-13,2)=0,IF(ISBLANK(OFFSET('12. SEGUIMIENTO 2027'!$P$14,INT((ROW()-13)/2),0)),"",OFFSET('12. SEGUIMIENTO 2027'!$P$14,INT((ROW()-13)/2),0)),IF(ISBLANK(OFFSET('9. METAS'!$X$20,INT((ROW()-14)/2),0)),"",OFFSET('9. METAS'!$X$20,INT((ROW()-14)/2),0)))</f>
        <v/>
      </c>
      <c r="M79" s="197" t="str">
        <f ca="1">IF(MOD(ROW()-13,2)=0,IF(ISBLANK(OFFSET('12. SEGUIMIENTO 2027'!$Q$14,INT((ROW()-13)/2),0)),"",OFFSET('12. SEGUIMIENTO 2027'!$Q$14,INT((ROW()-13)/2),0)),IF(ISBLANK(OFFSET('9. METAS'!$Y$20,INT((ROW()-14)/2),0)),"",OFFSET('9. METAS'!$Y$20,INT((ROW()-14)/2),0)))</f>
        <v/>
      </c>
      <c r="N79" s="769" t="str">
        <f ca="1">IFERROR(J79/J80,"ND")</f>
        <v>ND</v>
      </c>
      <c r="O79" s="771" t="str">
        <f ca="1">IFERROR(((J79)/H79),"ND")</f>
        <v>ND</v>
      </c>
      <c r="P79" s="775"/>
    </row>
    <row r="80" spans="3:16">
      <c r="C80" s="747"/>
      <c r="D80" s="749"/>
      <c r="E80" s="749"/>
      <c r="F80" s="751"/>
      <c r="G80" s="753"/>
      <c r="H80" s="833"/>
      <c r="I80" s="764"/>
      <c r="J80" s="195">
        <f ca="1">IF(MOD(ROW()-13,2)=0,IF(ISBLANK(OFFSET('12. SEGUIMIENTO 2027'!$N$14,INT((ROW()-13)/2),0)),"",OFFSET('12. SEGUIMIENTO 2027'!$N$14,INT((ROW()-13)/2),0)),IF(ISBLANK(OFFSET('9. METAS'!$V$20,INT((ROW()-14)/2),0)),"",OFFSET('9. METAS'!$V$20,INT((ROW()-14)/2),0)))</f>
        <v>4750000</v>
      </c>
      <c r="K80" s="196">
        <f ca="1">IF(MOD(ROW()-13,2)=0,IF(ISBLANK(OFFSET('12. SEGUIMIENTO 2027'!$O$14,INT((ROW()-13)/2),0)),"",OFFSET('12. SEGUIMIENTO 2027'!$O$14,INT((ROW()-13)/2),0)),IF(ISBLANK(OFFSET('9. METAS'!$W$20,INT((ROW()-14)/2),0)),"",OFFSET('9. METAS'!$W$20,INT((ROW()-14)/2),0)))</f>
        <v>4850000</v>
      </c>
      <c r="L80" s="196">
        <f ca="1">IF(MOD(ROW()-13,2)=0,IF(ISBLANK(OFFSET('12. SEGUIMIENTO 2027'!$P$14,INT((ROW()-13)/2),0)),"",OFFSET('12. SEGUIMIENTO 2027'!$P$14,INT((ROW()-13)/2),0)),IF(ISBLANK(OFFSET('9. METAS'!$X$20,INT((ROW()-14)/2),0)),"",OFFSET('9. METAS'!$X$20,INT((ROW()-14)/2),0)))</f>
        <v>4900000</v>
      </c>
      <c r="M80" s="197">
        <f ca="1">IF(MOD(ROW()-13,2)=0,IF(ISBLANK(OFFSET('12. SEGUIMIENTO 2027'!$Q$14,INT((ROW()-13)/2),0)),"",OFFSET('12. SEGUIMIENTO 2027'!$Q$14,INT((ROW()-13)/2),0)),IF(ISBLANK(OFFSET('9. METAS'!$Y$20,INT((ROW()-14)/2),0)),"",OFFSET('9. METAS'!$Y$20,INT((ROW()-14)/2),0)))</f>
        <v>5000000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833">
        <f ca="1">IF(ISBLANK(OFFSET('9. METAS'!$M$20,INT((ROW()-13)/2),0)),"",OFFSET('9. METAS'!$M$20,INT((ROW()-13)/2),0))</f>
        <v>200</v>
      </c>
      <c r="I81" s="763"/>
      <c r="J81" s="195" t="str">
        <f ca="1">IF(MOD(ROW()-13,2)=0,IF(ISBLANK(OFFSET('12. SEGUIMIENTO 2027'!$N$14,INT((ROW()-13)/2),0)),"",OFFSET('12. SEGUIMIENTO 2027'!$N$14,INT((ROW()-13)/2),0)),IF(ISBLANK(OFFSET('9. METAS'!$V$20,INT((ROW()-14)/2),0)),"",OFFSET('9. METAS'!$V$20,INT((ROW()-14)/2),0)))</f>
        <v/>
      </c>
      <c r="K81" s="196" t="str">
        <f ca="1">IF(MOD(ROW()-13,2)=0,IF(ISBLANK(OFFSET('12. SEGUIMIENTO 2027'!$O$14,INT((ROW()-13)/2),0)),"",OFFSET('12. SEGUIMIENTO 2027'!$O$14,INT((ROW()-13)/2),0)),IF(ISBLANK(OFFSET('9. METAS'!$W$20,INT((ROW()-14)/2),0)),"",OFFSET('9. METAS'!$W$20,INT((ROW()-14)/2),0)))</f>
        <v/>
      </c>
      <c r="L81" s="196" t="str">
        <f ca="1">IF(MOD(ROW()-13,2)=0,IF(ISBLANK(OFFSET('12. SEGUIMIENTO 2027'!$P$14,INT((ROW()-13)/2),0)),"",OFFSET('12. SEGUIMIENTO 2027'!$P$14,INT((ROW()-13)/2),0)),IF(ISBLANK(OFFSET('9. METAS'!$X$20,INT((ROW()-14)/2),0)),"",OFFSET('9. METAS'!$X$20,INT((ROW()-14)/2),0)))</f>
        <v/>
      </c>
      <c r="M81" s="197" t="str">
        <f ca="1">IF(MOD(ROW()-13,2)=0,IF(ISBLANK(OFFSET('12. SEGUIMIENTO 2027'!$Q$14,INT((ROW()-13)/2),0)),"",OFFSET('12. SEGUIMIENTO 2027'!$Q$14,INT((ROW()-13)/2),0)),IF(ISBLANK(OFFSET('9. METAS'!$Y$20,INT((ROW()-14)/2),0)),"",OFFSET('9. METAS'!$Y$20,INT((ROW()-14)/2),0)))</f>
        <v/>
      </c>
      <c r="N81" s="769" t="str">
        <f ca="1">IFERROR(J81/J82,"ND")</f>
        <v>ND</v>
      </c>
      <c r="O81" s="771" t="str">
        <f ca="1">IFERROR(((J81)/H81),"ND")</f>
        <v>ND</v>
      </c>
      <c r="P81" s="775"/>
    </row>
    <row r="82" spans="3:16">
      <c r="C82" s="747"/>
      <c r="D82" s="749"/>
      <c r="E82" s="749"/>
      <c r="F82" s="751"/>
      <c r="G82" s="753"/>
      <c r="H82" s="833"/>
      <c r="I82" s="764"/>
      <c r="J82" s="195">
        <f ca="1">IF(MOD(ROW()-13,2)=0,IF(ISBLANK(OFFSET('12. SEGUIMIENTO 2027'!$N$14,INT((ROW()-13)/2),0)),"",OFFSET('12. SEGUIMIENTO 2027'!$N$14,INT((ROW()-13)/2),0)),IF(ISBLANK(OFFSET('9. METAS'!$V$20,INT((ROW()-14)/2),0)),"",OFFSET('9. METAS'!$V$20,INT((ROW()-14)/2),0)))</f>
        <v>44</v>
      </c>
      <c r="K82" s="196">
        <f ca="1">IF(MOD(ROW()-13,2)=0,IF(ISBLANK(OFFSET('12. SEGUIMIENTO 2027'!$O$14,INT((ROW()-13)/2),0)),"",OFFSET('12. SEGUIMIENTO 2027'!$O$14,INT((ROW()-13)/2),0)),IF(ISBLANK(OFFSET('9. METAS'!$W$20,INT((ROW()-14)/2),0)),"",OFFSET('9. METAS'!$W$20,INT((ROW()-14)/2),0)))</f>
        <v>47</v>
      </c>
      <c r="L82" s="196">
        <f ca="1">IF(MOD(ROW()-13,2)=0,IF(ISBLANK(OFFSET('12. SEGUIMIENTO 2027'!$P$14,INT((ROW()-13)/2),0)),"",OFFSET('12. SEGUIMIENTO 2027'!$P$14,INT((ROW()-13)/2),0)),IF(ISBLANK(OFFSET('9. METAS'!$X$20,INT((ROW()-14)/2),0)),"",OFFSET('9. METAS'!$X$20,INT((ROW()-14)/2),0)))</f>
        <v>53</v>
      </c>
      <c r="M82" s="197">
        <f ca="1">IF(MOD(ROW()-13,2)=0,IF(ISBLANK(OFFSET('12. SEGUIMIENTO 2027'!$Q$14,INT((ROW()-13)/2),0)),"",OFFSET('12. SEGUIMIENTO 2027'!$Q$14,INT((ROW()-13)/2),0)),IF(ISBLANK(OFFSET('9. METAS'!$Y$20,INT((ROW()-14)/2),0)),"",OFFSET('9. METAS'!$Y$20,INT((ROW()-14)/2),0)))</f>
        <v>56</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833">
        <f ca="1">IF(ISBLANK(OFFSET('9. METAS'!$M$20,INT((ROW()-13)/2),0)),"",OFFSET('9. METAS'!$M$20,INT((ROW()-13)/2),0))</f>
        <v>22000</v>
      </c>
      <c r="I83" s="763"/>
      <c r="J83" s="195" t="str">
        <f ca="1">IF(MOD(ROW()-13,2)=0,IF(ISBLANK(OFFSET('12. SEGUIMIENTO 2027'!$N$14,INT((ROW()-13)/2),0)),"",OFFSET('12. SEGUIMIENTO 2027'!$N$14,INT((ROW()-13)/2),0)),IF(ISBLANK(OFFSET('9. METAS'!$V$20,INT((ROW()-14)/2),0)),"",OFFSET('9. METAS'!$V$20,INT((ROW()-14)/2),0)))</f>
        <v/>
      </c>
      <c r="K83" s="196" t="str">
        <f ca="1">IF(MOD(ROW()-13,2)=0,IF(ISBLANK(OFFSET('12. SEGUIMIENTO 2027'!$O$14,INT((ROW()-13)/2),0)),"",OFFSET('12. SEGUIMIENTO 2027'!$O$14,INT((ROW()-13)/2),0)),IF(ISBLANK(OFFSET('9. METAS'!$W$20,INT((ROW()-14)/2),0)),"",OFFSET('9. METAS'!$W$20,INT((ROW()-14)/2),0)))</f>
        <v/>
      </c>
      <c r="L83" s="196" t="str">
        <f ca="1">IF(MOD(ROW()-13,2)=0,IF(ISBLANK(OFFSET('12. SEGUIMIENTO 2027'!$P$14,INT((ROW()-13)/2),0)),"",OFFSET('12. SEGUIMIENTO 2027'!$P$14,INT((ROW()-13)/2),0)),IF(ISBLANK(OFFSET('9. METAS'!$X$20,INT((ROW()-14)/2),0)),"",OFFSET('9. METAS'!$X$20,INT((ROW()-14)/2),0)))</f>
        <v/>
      </c>
      <c r="M83" s="197" t="str">
        <f ca="1">IF(MOD(ROW()-13,2)=0,IF(ISBLANK(OFFSET('12. SEGUIMIENTO 2027'!$Q$14,INT((ROW()-13)/2),0)),"",OFFSET('12. SEGUIMIENTO 2027'!$Q$14,INT((ROW()-13)/2),0)),IF(ISBLANK(OFFSET('9. METAS'!$Y$20,INT((ROW()-14)/2),0)),"",OFFSET('9. METAS'!$Y$20,INT((ROW()-14)/2),0)))</f>
        <v/>
      </c>
      <c r="N83" s="769" t="str">
        <f ca="1">IFERROR(J83/J84,"ND")</f>
        <v>ND</v>
      </c>
      <c r="O83" s="771" t="str">
        <f ca="1">IFERROR(((J83)/H83),"ND")</f>
        <v>ND</v>
      </c>
      <c r="P83" s="775"/>
    </row>
    <row r="84" spans="3:16">
      <c r="C84" s="747"/>
      <c r="D84" s="749"/>
      <c r="E84" s="749"/>
      <c r="F84" s="751"/>
      <c r="G84" s="753"/>
      <c r="H84" s="833"/>
      <c r="I84" s="764"/>
      <c r="J84" s="195">
        <f ca="1">IF(MOD(ROW()-13,2)=0,IF(ISBLANK(OFFSET('12. SEGUIMIENTO 2027'!$N$14,INT((ROW()-13)/2),0)),"",OFFSET('12. SEGUIMIENTO 2027'!$N$14,INT((ROW()-13)/2),0)),IF(ISBLANK(OFFSET('9. METAS'!$V$20,INT((ROW()-14)/2),0)),"",OFFSET('9. METAS'!$V$20,INT((ROW()-14)/2),0)))</f>
        <v>5200</v>
      </c>
      <c r="K84" s="196">
        <f ca="1">IF(MOD(ROW()-13,2)=0,IF(ISBLANK(OFFSET('12. SEGUIMIENTO 2027'!$O$14,INT((ROW()-13)/2),0)),"",OFFSET('12. SEGUIMIENTO 2027'!$O$14,INT((ROW()-13)/2),0)),IF(ISBLANK(OFFSET('9. METAS'!$W$20,INT((ROW()-14)/2),0)),"",OFFSET('9. METAS'!$W$20,INT((ROW()-14)/2),0)))</f>
        <v>5600</v>
      </c>
      <c r="L84" s="196">
        <f ca="1">IF(MOD(ROW()-13,2)=0,IF(ISBLANK(OFFSET('12. SEGUIMIENTO 2027'!$P$14,INT((ROW()-13)/2),0)),"",OFFSET('12. SEGUIMIENTO 2027'!$P$14,INT((ROW()-13)/2),0)),IF(ISBLANK(OFFSET('9. METAS'!$X$20,INT((ROW()-14)/2),0)),"",OFFSET('9. METAS'!$X$20,INT((ROW()-14)/2),0)))</f>
        <v>5700</v>
      </c>
      <c r="M84" s="197">
        <f ca="1">IF(MOD(ROW()-13,2)=0,IF(ISBLANK(OFFSET('12. SEGUIMIENTO 2027'!$Q$14,INT((ROW()-13)/2),0)),"",OFFSET('12. SEGUIMIENTO 2027'!$Q$14,INT((ROW()-13)/2),0)),IF(ISBLANK(OFFSET('9. METAS'!$Y$20,INT((ROW()-14)/2),0)),"",OFFSET('9. METAS'!$Y$20,INT((ROW()-14)/2),0)))</f>
        <v>5500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833">
        <f ca="1">IF(ISBLANK(OFFSET('9. METAS'!$M$20,INT((ROW()-13)/2),0)),"",OFFSET('9. METAS'!$M$20,INT((ROW()-13)/2),0))</f>
        <v>5050</v>
      </c>
      <c r="I85" s="763"/>
      <c r="J85" s="195" t="str">
        <f ca="1">IF(MOD(ROW()-13,2)=0,IF(ISBLANK(OFFSET('12. SEGUIMIENTO 2027'!$N$14,INT((ROW()-13)/2),0)),"",OFFSET('12. SEGUIMIENTO 2027'!$N$14,INT((ROW()-13)/2),0)),IF(ISBLANK(OFFSET('9. METAS'!$V$20,INT((ROW()-14)/2),0)),"",OFFSET('9. METAS'!$V$20,INT((ROW()-14)/2),0)))</f>
        <v/>
      </c>
      <c r="K85" s="196" t="str">
        <f ca="1">IF(MOD(ROW()-13,2)=0,IF(ISBLANK(OFFSET('12. SEGUIMIENTO 2027'!$O$14,INT((ROW()-13)/2),0)),"",OFFSET('12. SEGUIMIENTO 2027'!$O$14,INT((ROW()-13)/2),0)),IF(ISBLANK(OFFSET('9. METAS'!$W$20,INT((ROW()-14)/2),0)),"",OFFSET('9. METAS'!$W$20,INT((ROW()-14)/2),0)))</f>
        <v/>
      </c>
      <c r="L85" s="196" t="str">
        <f ca="1">IF(MOD(ROW()-13,2)=0,IF(ISBLANK(OFFSET('12. SEGUIMIENTO 2027'!$P$14,INT((ROW()-13)/2),0)),"",OFFSET('12. SEGUIMIENTO 2027'!$P$14,INT((ROW()-13)/2),0)),IF(ISBLANK(OFFSET('9. METAS'!$X$20,INT((ROW()-14)/2),0)),"",OFFSET('9. METAS'!$X$20,INT((ROW()-14)/2),0)))</f>
        <v/>
      </c>
      <c r="M85" s="197" t="str">
        <f ca="1">IF(MOD(ROW()-13,2)=0,IF(ISBLANK(OFFSET('12. SEGUIMIENTO 2027'!$Q$14,INT((ROW()-13)/2),0)),"",OFFSET('12. SEGUIMIENTO 2027'!$Q$14,INT((ROW()-13)/2),0)),IF(ISBLANK(OFFSET('9. METAS'!$Y$20,INT((ROW()-14)/2),0)),"",OFFSET('9. METAS'!$Y$20,INT((ROW()-14)/2),0)))</f>
        <v/>
      </c>
      <c r="N85" s="769" t="str">
        <f ca="1">IFERROR(J85/J86,"ND")</f>
        <v>ND</v>
      </c>
      <c r="O85" s="771" t="str">
        <f ca="1">IFERROR(((J85)/H85),"ND")</f>
        <v>ND</v>
      </c>
      <c r="P85" s="775"/>
    </row>
    <row r="86" spans="3:16">
      <c r="C86" s="747"/>
      <c r="D86" s="749"/>
      <c r="E86" s="749"/>
      <c r="F86" s="751"/>
      <c r="G86" s="753"/>
      <c r="H86" s="833"/>
      <c r="I86" s="764"/>
      <c r="J86" s="195">
        <f ca="1">IF(MOD(ROW()-13,2)=0,IF(ISBLANK(OFFSET('12. SEGUIMIENTO 2027'!$N$14,INT((ROW()-13)/2),0)),"",OFFSET('12. SEGUIMIENTO 2027'!$N$14,INT((ROW()-13)/2),0)),IF(ISBLANK(OFFSET('9. METAS'!$V$20,INT((ROW()-14)/2),0)),"",OFFSET('9. METAS'!$V$20,INT((ROW()-14)/2),0)))</f>
        <v>1175</v>
      </c>
      <c r="K86" s="196">
        <f ca="1">IF(MOD(ROW()-13,2)=0,IF(ISBLANK(OFFSET('12. SEGUIMIENTO 2027'!$O$14,INT((ROW()-13)/2),0)),"",OFFSET('12. SEGUIMIENTO 2027'!$O$14,INT((ROW()-13)/2),0)),IF(ISBLANK(OFFSET('9. METAS'!$W$20,INT((ROW()-14)/2),0)),"",OFFSET('9. METAS'!$W$20,INT((ROW()-14)/2),0)))</f>
        <v>1275</v>
      </c>
      <c r="L86" s="196">
        <f ca="1">IF(MOD(ROW()-13,2)=0,IF(ISBLANK(OFFSET('12. SEGUIMIENTO 2027'!$P$14,INT((ROW()-13)/2),0)),"",OFFSET('12. SEGUIMIENTO 2027'!$P$14,INT((ROW()-13)/2),0)),IF(ISBLANK(OFFSET('9. METAS'!$X$20,INT((ROW()-14)/2),0)),"",OFFSET('9. METAS'!$X$20,INT((ROW()-14)/2),0)))</f>
        <v>1350</v>
      </c>
      <c r="M86" s="197">
        <f ca="1">IF(MOD(ROW()-13,2)=0,IF(ISBLANK(OFFSET('12. SEGUIMIENTO 2027'!$Q$14,INT((ROW()-13)/2),0)),"",OFFSET('12. SEGUIMIENTO 2027'!$Q$14,INT((ROW()-13)/2),0)),IF(ISBLANK(OFFSET('9. METAS'!$Y$20,INT((ROW()-14)/2),0)),"",OFFSET('9. METAS'!$Y$20,INT((ROW()-14)/2),0)))</f>
        <v>1250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833">
        <f ca="1">IF(ISBLANK(OFFSET('9. METAS'!$M$20,INT((ROW()-13)/2),0)),"",OFFSET('9. METAS'!$M$20,INT((ROW()-13)/2),0))</f>
        <v>519000</v>
      </c>
      <c r="I87" s="763"/>
      <c r="J87" s="195" t="str">
        <f ca="1">IF(MOD(ROW()-13,2)=0,IF(ISBLANK(OFFSET('12. SEGUIMIENTO 2027'!$N$14,INT((ROW()-13)/2),0)),"",OFFSET('12. SEGUIMIENTO 2027'!$N$14,INT((ROW()-13)/2),0)),IF(ISBLANK(OFFSET('9. METAS'!$V$20,INT((ROW()-14)/2),0)),"",OFFSET('9. METAS'!$V$20,INT((ROW()-14)/2),0)))</f>
        <v/>
      </c>
      <c r="K87" s="196" t="str">
        <f ca="1">IF(MOD(ROW()-13,2)=0,IF(ISBLANK(OFFSET('12. SEGUIMIENTO 2027'!$O$14,INT((ROW()-13)/2),0)),"",OFFSET('12. SEGUIMIENTO 2027'!$O$14,INT((ROW()-13)/2),0)),IF(ISBLANK(OFFSET('9. METAS'!$W$20,INT((ROW()-14)/2),0)),"",OFFSET('9. METAS'!$W$20,INT((ROW()-14)/2),0)))</f>
        <v/>
      </c>
      <c r="L87" s="196" t="str">
        <f ca="1">IF(MOD(ROW()-13,2)=0,IF(ISBLANK(OFFSET('12. SEGUIMIENTO 2027'!$P$14,INT((ROW()-13)/2),0)),"",OFFSET('12. SEGUIMIENTO 2027'!$P$14,INT((ROW()-13)/2),0)),IF(ISBLANK(OFFSET('9. METAS'!$X$20,INT((ROW()-14)/2),0)),"",OFFSET('9. METAS'!$X$20,INT((ROW()-14)/2),0)))</f>
        <v/>
      </c>
      <c r="M87" s="197" t="str">
        <f ca="1">IF(MOD(ROW()-13,2)=0,IF(ISBLANK(OFFSET('12. SEGUIMIENTO 2027'!$Q$14,INT((ROW()-13)/2),0)),"",OFFSET('12. SEGUIMIENTO 2027'!$Q$14,INT((ROW()-13)/2),0)),IF(ISBLANK(OFFSET('9. METAS'!$Y$20,INT((ROW()-14)/2),0)),"",OFFSET('9. METAS'!$Y$20,INT((ROW()-14)/2),0)))</f>
        <v/>
      </c>
      <c r="N87" s="769" t="str">
        <f ca="1">IFERROR(J87/J88,"ND")</f>
        <v>ND</v>
      </c>
      <c r="O87" s="771" t="str">
        <f ca="1">IFERROR(((J87)/H87),"ND")</f>
        <v>ND</v>
      </c>
      <c r="P87" s="775"/>
    </row>
    <row r="88" spans="3:16">
      <c r="C88" s="747"/>
      <c r="D88" s="749"/>
      <c r="E88" s="749"/>
      <c r="F88" s="751"/>
      <c r="G88" s="753"/>
      <c r="H88" s="833"/>
      <c r="I88" s="764"/>
      <c r="J88" s="195">
        <f ca="1">IF(MOD(ROW()-13,2)=0,IF(ISBLANK(OFFSET('12. SEGUIMIENTO 2027'!$N$14,INT((ROW()-13)/2),0)),"",OFFSET('12. SEGUIMIENTO 2027'!$N$14,INT((ROW()-13)/2),0)),IF(ISBLANK(OFFSET('9. METAS'!$V$20,INT((ROW()-14)/2),0)),"",OFFSET('9. METAS'!$V$20,INT((ROW()-14)/2),0)))</f>
        <v>114000</v>
      </c>
      <c r="K88" s="196">
        <f ca="1">IF(MOD(ROW()-13,2)=0,IF(ISBLANK(OFFSET('12. SEGUIMIENTO 2027'!$O$14,INT((ROW()-13)/2),0)),"",OFFSET('12. SEGUIMIENTO 2027'!$O$14,INT((ROW()-13)/2),0)),IF(ISBLANK(OFFSET('9. METAS'!$W$20,INT((ROW()-14)/2),0)),"",OFFSET('9. METAS'!$W$20,INT((ROW()-14)/2),0)))</f>
        <v>130000</v>
      </c>
      <c r="L88" s="196">
        <f ca="1">IF(MOD(ROW()-13,2)=0,IF(ISBLANK(OFFSET('12. SEGUIMIENTO 2027'!$P$14,INT((ROW()-13)/2),0)),"",OFFSET('12. SEGUIMIENTO 2027'!$P$14,INT((ROW()-13)/2),0)),IF(ISBLANK(OFFSET('9. METAS'!$X$20,INT((ROW()-14)/2),0)),"",OFFSET('9. METAS'!$X$20,INT((ROW()-14)/2),0)))</f>
        <v>145000</v>
      </c>
      <c r="M88" s="197">
        <f ca="1">IF(MOD(ROW()-13,2)=0,IF(ISBLANK(OFFSET('12. SEGUIMIENTO 2027'!$Q$14,INT((ROW()-13)/2),0)),"",OFFSET('12. SEGUIMIENTO 2027'!$Q$14,INT((ROW()-13)/2),0)),IF(ISBLANK(OFFSET('9. METAS'!$Y$20,INT((ROW()-14)/2),0)),"",OFFSET('9. METAS'!$Y$20,INT((ROW()-14)/2),0)))</f>
        <v>130000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833">
        <f ca="1">IF(ISBLANK(OFFSET('9. METAS'!$M$20,INT((ROW()-13)/2),0)),"",OFFSET('9. METAS'!$M$20,INT((ROW()-13)/2),0))</f>
        <v>17300</v>
      </c>
      <c r="I89" s="763"/>
      <c r="J89" s="195" t="str">
        <f ca="1">IF(MOD(ROW()-13,2)=0,IF(ISBLANK(OFFSET('12. SEGUIMIENTO 2027'!$N$14,INT((ROW()-13)/2),0)),"",OFFSET('12. SEGUIMIENTO 2027'!$N$14,INT((ROW()-13)/2),0)),IF(ISBLANK(OFFSET('9. METAS'!$V$20,INT((ROW()-14)/2),0)),"",OFFSET('9. METAS'!$V$20,INT((ROW()-14)/2),0)))</f>
        <v/>
      </c>
      <c r="K89" s="196" t="str">
        <f ca="1">IF(MOD(ROW()-13,2)=0,IF(ISBLANK(OFFSET('12. SEGUIMIENTO 2027'!$O$14,INT((ROW()-13)/2),0)),"",OFFSET('12. SEGUIMIENTO 2027'!$O$14,INT((ROW()-13)/2),0)),IF(ISBLANK(OFFSET('9. METAS'!$W$20,INT((ROW()-14)/2),0)),"",OFFSET('9. METAS'!$W$20,INT((ROW()-14)/2),0)))</f>
        <v/>
      </c>
      <c r="L89" s="196" t="str">
        <f ca="1">IF(MOD(ROW()-13,2)=0,IF(ISBLANK(OFFSET('12. SEGUIMIENTO 2027'!$P$14,INT((ROW()-13)/2),0)),"",OFFSET('12. SEGUIMIENTO 2027'!$P$14,INT((ROW()-13)/2),0)),IF(ISBLANK(OFFSET('9. METAS'!$X$20,INT((ROW()-14)/2),0)),"",OFFSET('9. METAS'!$X$20,INT((ROW()-14)/2),0)))</f>
        <v/>
      </c>
      <c r="M89" s="197" t="str">
        <f ca="1">IF(MOD(ROW()-13,2)=0,IF(ISBLANK(OFFSET('12. SEGUIMIENTO 2027'!$Q$14,INT((ROW()-13)/2),0)),"",OFFSET('12. SEGUIMIENTO 2027'!$Q$14,INT((ROW()-13)/2),0)),IF(ISBLANK(OFFSET('9. METAS'!$Y$20,INT((ROW()-14)/2),0)),"",OFFSET('9. METAS'!$Y$20,INT((ROW()-14)/2),0)))</f>
        <v/>
      </c>
      <c r="N89" s="769" t="str">
        <f ca="1">IFERROR(J89/J90,"ND")</f>
        <v>ND</v>
      </c>
      <c r="O89" s="771" t="str">
        <f ca="1">IFERROR(((J89)/H89),"ND")</f>
        <v>ND</v>
      </c>
      <c r="P89" s="775"/>
    </row>
    <row r="90" spans="3:16">
      <c r="C90" s="747"/>
      <c r="D90" s="749"/>
      <c r="E90" s="749"/>
      <c r="F90" s="751"/>
      <c r="G90" s="753"/>
      <c r="H90" s="833"/>
      <c r="I90" s="764"/>
      <c r="J90" s="195">
        <f ca="1">IF(MOD(ROW()-13,2)=0,IF(ISBLANK(OFFSET('12. SEGUIMIENTO 2027'!$N$14,INT((ROW()-13)/2),0)),"",OFFSET('12. SEGUIMIENTO 2027'!$N$14,INT((ROW()-13)/2),0)),IF(ISBLANK(OFFSET('9. METAS'!$V$20,INT((ROW()-14)/2),0)),"",OFFSET('9. METAS'!$V$20,INT((ROW()-14)/2),0)))</f>
        <v>4100</v>
      </c>
      <c r="K90" s="196">
        <f ca="1">IF(MOD(ROW()-13,2)=0,IF(ISBLANK(OFFSET('12. SEGUIMIENTO 2027'!$O$14,INT((ROW()-13)/2),0)),"",OFFSET('12. SEGUIMIENTO 2027'!$O$14,INT((ROW()-13)/2),0)),IF(ISBLANK(OFFSET('9. METAS'!$W$20,INT((ROW()-14)/2),0)),"",OFFSET('9. METAS'!$W$20,INT((ROW()-14)/2),0)))</f>
        <v>4600</v>
      </c>
      <c r="L90" s="196">
        <f ca="1">IF(MOD(ROW()-13,2)=0,IF(ISBLANK(OFFSET('12. SEGUIMIENTO 2027'!$P$14,INT((ROW()-13)/2),0)),"",OFFSET('12. SEGUIMIENTO 2027'!$P$14,INT((ROW()-13)/2),0)),IF(ISBLANK(OFFSET('9. METAS'!$X$20,INT((ROW()-14)/2),0)),"",OFFSET('9. METAS'!$X$20,INT((ROW()-14)/2),0)))</f>
        <v>4400</v>
      </c>
      <c r="M90" s="197">
        <f ca="1">IF(MOD(ROW()-13,2)=0,IF(ISBLANK(OFFSET('12. SEGUIMIENTO 2027'!$Q$14,INT((ROW()-13)/2),0)),"",OFFSET('12. SEGUIMIENTO 2027'!$Q$14,INT((ROW()-13)/2),0)),IF(ISBLANK(OFFSET('9. METAS'!$Y$20,INT((ROW()-14)/2),0)),"",OFFSET('9. METAS'!$Y$20,INT((ROW()-14)/2),0)))</f>
        <v>4200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833">
        <f ca="1">IF(ISBLANK(OFFSET('9. METAS'!$M$20,INT((ROW()-13)/2),0)),"",OFFSET('9. METAS'!$M$20,INT((ROW()-13)/2),0))</f>
        <v>35</v>
      </c>
      <c r="I91" s="763"/>
      <c r="J91" s="195" t="str">
        <f ca="1">IF(MOD(ROW()-13,2)=0,IF(ISBLANK(OFFSET('12. SEGUIMIENTO 2027'!$N$14,INT((ROW()-13)/2),0)),"",OFFSET('12. SEGUIMIENTO 2027'!$N$14,INT((ROW()-13)/2),0)),IF(ISBLANK(OFFSET('9. METAS'!$V$20,INT((ROW()-14)/2),0)),"",OFFSET('9. METAS'!$V$20,INT((ROW()-14)/2),0)))</f>
        <v/>
      </c>
      <c r="K91" s="196" t="str">
        <f ca="1">IF(MOD(ROW()-13,2)=0,IF(ISBLANK(OFFSET('12. SEGUIMIENTO 2027'!$O$14,INT((ROW()-13)/2),0)),"",OFFSET('12. SEGUIMIENTO 2027'!$O$14,INT((ROW()-13)/2),0)),IF(ISBLANK(OFFSET('9. METAS'!$W$20,INT((ROW()-14)/2),0)),"",OFFSET('9. METAS'!$W$20,INT((ROW()-14)/2),0)))</f>
        <v/>
      </c>
      <c r="L91" s="196" t="str">
        <f ca="1">IF(MOD(ROW()-13,2)=0,IF(ISBLANK(OFFSET('12. SEGUIMIENTO 2027'!$P$14,INT((ROW()-13)/2),0)),"",OFFSET('12. SEGUIMIENTO 2027'!$P$14,INT((ROW()-13)/2),0)),IF(ISBLANK(OFFSET('9. METAS'!$X$20,INT((ROW()-14)/2),0)),"",OFFSET('9. METAS'!$X$20,INT((ROW()-14)/2),0)))</f>
        <v/>
      </c>
      <c r="M91" s="197" t="str">
        <f ca="1">IF(MOD(ROW()-13,2)=0,IF(ISBLANK(OFFSET('12. SEGUIMIENTO 2027'!$Q$14,INT((ROW()-13)/2),0)),"",OFFSET('12. SEGUIMIENTO 2027'!$Q$14,INT((ROW()-13)/2),0)),IF(ISBLANK(OFFSET('9. METAS'!$Y$20,INT((ROW()-14)/2),0)),"",OFFSET('9. METAS'!$Y$20,INT((ROW()-14)/2),0)))</f>
        <v/>
      </c>
      <c r="N91" s="769" t="str">
        <f ca="1">IFERROR(J91/J92,"ND")</f>
        <v>ND</v>
      </c>
      <c r="O91" s="771" t="str">
        <f ca="1">IFERROR(((J91)/H91),"ND")</f>
        <v>ND</v>
      </c>
      <c r="P91" s="775"/>
    </row>
    <row r="92" spans="3:16">
      <c r="C92" s="747"/>
      <c r="D92" s="749"/>
      <c r="E92" s="749"/>
      <c r="F92" s="751"/>
      <c r="G92" s="753"/>
      <c r="H92" s="833"/>
      <c r="I92" s="764"/>
      <c r="J92" s="195">
        <f ca="1">IF(MOD(ROW()-13,2)=0,IF(ISBLANK(OFFSET('12. SEGUIMIENTO 2027'!$N$14,INT((ROW()-13)/2),0)),"",OFFSET('12. SEGUIMIENTO 2027'!$N$14,INT((ROW()-13)/2),0)),IF(ISBLANK(OFFSET('9. METAS'!$V$20,INT((ROW()-14)/2),0)),"",OFFSET('9. METAS'!$V$20,INT((ROW()-14)/2),0)))</f>
        <v>7</v>
      </c>
      <c r="K92" s="196">
        <f ca="1">IF(MOD(ROW()-13,2)=0,IF(ISBLANK(OFFSET('12. SEGUIMIENTO 2027'!$O$14,INT((ROW()-13)/2),0)),"",OFFSET('12. SEGUIMIENTO 2027'!$O$14,INT((ROW()-13)/2),0)),IF(ISBLANK(OFFSET('9. METAS'!$W$20,INT((ROW()-14)/2),0)),"",OFFSET('9. METAS'!$W$20,INT((ROW()-14)/2),0)))</f>
        <v>10</v>
      </c>
      <c r="L92" s="196">
        <f ca="1">IF(MOD(ROW()-13,2)=0,IF(ISBLANK(OFFSET('12. SEGUIMIENTO 2027'!$P$14,INT((ROW()-13)/2),0)),"",OFFSET('12. SEGUIMIENTO 2027'!$P$14,INT((ROW()-13)/2),0)),IF(ISBLANK(OFFSET('9. METAS'!$X$20,INT((ROW()-14)/2),0)),"",OFFSET('9. METAS'!$X$20,INT((ROW()-14)/2),0)))</f>
        <v>9</v>
      </c>
      <c r="M92" s="197">
        <f ca="1">IF(MOD(ROW()-13,2)=0,IF(ISBLANK(OFFSET('12. SEGUIMIENTO 2027'!$Q$14,INT((ROW()-13)/2),0)),"",OFFSET('12. SEGUIMIENTO 2027'!$Q$14,INT((ROW()-13)/2),0)),IF(ISBLANK(OFFSET('9. METAS'!$Y$20,INT((ROW()-14)/2),0)),"",OFFSET('9. METAS'!$Y$20,INT((ROW()-14)/2),0)))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833">
        <f ca="1">IF(ISBLANK(OFFSET('9. METAS'!$M$20,INT((ROW()-13)/2),0)),"",OFFSET('9. METAS'!$M$20,INT((ROW()-13)/2),0))</f>
        <v>125</v>
      </c>
      <c r="I93" s="763"/>
      <c r="J93" s="195" t="str">
        <f ca="1">IF(MOD(ROW()-13,2)=0,IF(ISBLANK(OFFSET('12. SEGUIMIENTO 2027'!$N$14,INT((ROW()-13)/2),0)),"",OFFSET('12. SEGUIMIENTO 2027'!$N$14,INT((ROW()-13)/2),0)),IF(ISBLANK(OFFSET('9. METAS'!$V$20,INT((ROW()-14)/2),0)),"",OFFSET('9. METAS'!$V$20,INT((ROW()-14)/2),0)))</f>
        <v/>
      </c>
      <c r="K93" s="196" t="str">
        <f ca="1">IF(MOD(ROW()-13,2)=0,IF(ISBLANK(OFFSET('12. SEGUIMIENTO 2027'!$O$14,INT((ROW()-13)/2),0)),"",OFFSET('12. SEGUIMIENTO 2027'!$O$14,INT((ROW()-13)/2),0)),IF(ISBLANK(OFFSET('9. METAS'!$W$20,INT((ROW()-14)/2),0)),"",OFFSET('9. METAS'!$W$20,INT((ROW()-14)/2),0)))</f>
        <v/>
      </c>
      <c r="L93" s="196" t="str">
        <f ca="1">IF(MOD(ROW()-13,2)=0,IF(ISBLANK(OFFSET('12. SEGUIMIENTO 2027'!$P$14,INT((ROW()-13)/2),0)),"",OFFSET('12. SEGUIMIENTO 2027'!$P$14,INT((ROW()-13)/2),0)),IF(ISBLANK(OFFSET('9. METAS'!$X$20,INT((ROW()-14)/2),0)),"",OFFSET('9. METAS'!$X$20,INT((ROW()-14)/2),0)))</f>
        <v/>
      </c>
      <c r="M93" s="197" t="str">
        <f ca="1">IF(MOD(ROW()-13,2)=0,IF(ISBLANK(OFFSET('12. SEGUIMIENTO 2027'!$Q$14,INT((ROW()-13)/2),0)),"",OFFSET('12. SEGUIMIENTO 2027'!$Q$14,INT((ROW()-13)/2),0)),IF(ISBLANK(OFFSET('9. METAS'!$Y$20,INT((ROW()-14)/2),0)),"",OFFSET('9. METAS'!$Y$20,INT((ROW()-14)/2),0)))</f>
        <v/>
      </c>
      <c r="N93" s="769" t="str">
        <f ca="1">IFERROR(J93/J94,"ND")</f>
        <v>ND</v>
      </c>
      <c r="O93" s="771" t="str">
        <f ca="1">IFERROR(((J93)/H93),"ND")</f>
        <v>ND</v>
      </c>
      <c r="P93" s="775"/>
    </row>
    <row r="94" spans="3:16">
      <c r="C94" s="747"/>
      <c r="D94" s="749"/>
      <c r="E94" s="749"/>
      <c r="F94" s="751"/>
      <c r="G94" s="753"/>
      <c r="H94" s="833"/>
      <c r="I94" s="764"/>
      <c r="J94" s="195">
        <f ca="1">IF(MOD(ROW()-13,2)=0,IF(ISBLANK(OFFSET('12. SEGUIMIENTO 2027'!$N$14,INT((ROW()-13)/2),0)),"",OFFSET('12. SEGUIMIENTO 2027'!$N$14,INT((ROW()-13)/2),0)),IF(ISBLANK(OFFSET('9. METAS'!$V$20,INT((ROW()-14)/2),0)),"",OFFSET('9. METAS'!$V$20,INT((ROW()-14)/2),0)))</f>
        <v>35</v>
      </c>
      <c r="K94" s="196">
        <f ca="1">IF(MOD(ROW()-13,2)=0,IF(ISBLANK(OFFSET('12. SEGUIMIENTO 2027'!$O$14,INT((ROW()-13)/2),0)),"",OFFSET('12. SEGUIMIENTO 2027'!$O$14,INT((ROW()-13)/2),0)),IF(ISBLANK(OFFSET('9. METAS'!$W$20,INT((ROW()-14)/2),0)),"",OFFSET('9. METAS'!$W$20,INT((ROW()-14)/2),0)))</f>
        <v>30</v>
      </c>
      <c r="L94" s="196">
        <f ca="1">IF(MOD(ROW()-13,2)=0,IF(ISBLANK(OFFSET('12. SEGUIMIENTO 2027'!$P$14,INT((ROW()-13)/2),0)),"",OFFSET('12. SEGUIMIENTO 2027'!$P$14,INT((ROW()-13)/2),0)),IF(ISBLANK(OFFSET('9. METAS'!$X$20,INT((ROW()-14)/2),0)),"",OFFSET('9. METAS'!$X$20,INT((ROW()-14)/2),0)))</f>
        <v>30</v>
      </c>
      <c r="M94" s="197">
        <f ca="1">IF(MOD(ROW()-13,2)=0,IF(ISBLANK(OFFSET('12. SEGUIMIENTO 2027'!$Q$14,INT((ROW()-13)/2),0)),"",OFFSET('12. SEGUIMIENTO 2027'!$Q$14,INT((ROW()-13)/2),0)),IF(ISBLANK(OFFSET('9. METAS'!$Y$20,INT((ROW()-14)/2),0)),"",OFFSET('9. METAS'!$Y$20,INT((ROW()-14)/2),0)))</f>
        <v>30</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833">
        <f ca="1">IF(ISBLANK(OFFSET('9. METAS'!$M$20,INT((ROW()-13)/2),0)),"",OFFSET('9. METAS'!$M$20,INT((ROW()-13)/2),0))</f>
        <v>2420</v>
      </c>
      <c r="I95" s="763"/>
      <c r="J95" s="195" t="str">
        <f ca="1">IF(MOD(ROW()-13,2)=0,IF(ISBLANK(OFFSET('12. SEGUIMIENTO 2027'!$N$14,INT((ROW()-13)/2),0)),"",OFFSET('12. SEGUIMIENTO 2027'!$N$14,INT((ROW()-13)/2),0)),IF(ISBLANK(OFFSET('9. METAS'!$V$20,INT((ROW()-14)/2),0)),"",OFFSET('9. METAS'!$V$20,INT((ROW()-14)/2),0)))</f>
        <v/>
      </c>
      <c r="K95" s="196" t="str">
        <f ca="1">IF(MOD(ROW()-13,2)=0,IF(ISBLANK(OFFSET('12. SEGUIMIENTO 2027'!$O$14,INT((ROW()-13)/2),0)),"",OFFSET('12. SEGUIMIENTO 2027'!$O$14,INT((ROW()-13)/2),0)),IF(ISBLANK(OFFSET('9. METAS'!$W$20,INT((ROW()-14)/2),0)),"",OFFSET('9. METAS'!$W$20,INT((ROW()-14)/2),0)))</f>
        <v/>
      </c>
      <c r="L95" s="196" t="str">
        <f ca="1">IF(MOD(ROW()-13,2)=0,IF(ISBLANK(OFFSET('12. SEGUIMIENTO 2027'!$P$14,INT((ROW()-13)/2),0)),"",OFFSET('12. SEGUIMIENTO 2027'!$P$14,INT((ROW()-13)/2),0)),IF(ISBLANK(OFFSET('9. METAS'!$X$20,INT((ROW()-14)/2),0)),"",OFFSET('9. METAS'!$X$20,INT((ROW()-14)/2),0)))</f>
        <v/>
      </c>
      <c r="M95" s="197" t="str">
        <f ca="1">IF(MOD(ROW()-13,2)=0,IF(ISBLANK(OFFSET('12. SEGUIMIENTO 2027'!$Q$14,INT((ROW()-13)/2),0)),"",OFFSET('12. SEGUIMIENTO 2027'!$Q$14,INT((ROW()-13)/2),0)),IF(ISBLANK(OFFSET('9. METAS'!$Y$20,INT((ROW()-14)/2),0)),"",OFFSET('9. METAS'!$Y$20,INT((ROW()-14)/2),0)))</f>
        <v/>
      </c>
      <c r="N95" s="769" t="str">
        <f ca="1">IFERROR(J95/J96,"ND")</f>
        <v>ND</v>
      </c>
      <c r="O95" s="771" t="str">
        <f ca="1">IFERROR(((J95)/H95),"ND")</f>
        <v>ND</v>
      </c>
      <c r="P95" s="775"/>
    </row>
    <row r="96" spans="3:16">
      <c r="C96" s="747"/>
      <c r="D96" s="749"/>
      <c r="E96" s="749"/>
      <c r="F96" s="751"/>
      <c r="G96" s="753"/>
      <c r="H96" s="833"/>
      <c r="I96" s="764"/>
      <c r="J96" s="195">
        <f ca="1">IF(MOD(ROW()-13,2)=0,IF(ISBLANK(OFFSET('12. SEGUIMIENTO 2027'!$N$14,INT((ROW()-13)/2),0)),"",OFFSET('12. SEGUIMIENTO 2027'!$N$14,INT((ROW()-13)/2),0)),IF(ISBLANK(OFFSET('9. METAS'!$V$20,INT((ROW()-14)/2),0)),"",OFFSET('9. METAS'!$V$20,INT((ROW()-14)/2),0)))</f>
        <v>610</v>
      </c>
      <c r="K96" s="196">
        <f ca="1">IF(MOD(ROW()-13,2)=0,IF(ISBLANK(OFFSET('12. SEGUIMIENTO 2027'!$O$14,INT((ROW()-13)/2),0)),"",OFFSET('12. SEGUIMIENTO 2027'!$O$14,INT((ROW()-13)/2),0)),IF(ISBLANK(OFFSET('9. METAS'!$W$20,INT((ROW()-14)/2),0)),"",OFFSET('9. METAS'!$W$20,INT((ROW()-14)/2),0)))</f>
        <v>610</v>
      </c>
      <c r="L96" s="196">
        <f ca="1">IF(MOD(ROW()-13,2)=0,IF(ISBLANK(OFFSET('12. SEGUIMIENTO 2027'!$P$14,INT((ROW()-13)/2),0)),"",OFFSET('12. SEGUIMIENTO 2027'!$P$14,INT((ROW()-13)/2),0)),IF(ISBLANK(OFFSET('9. METAS'!$X$20,INT((ROW()-14)/2),0)),"",OFFSET('9. METAS'!$X$20,INT((ROW()-14)/2),0)))</f>
        <v>600</v>
      </c>
      <c r="M96" s="197">
        <f ca="1">IF(MOD(ROW()-13,2)=0,IF(ISBLANK(OFFSET('12. SEGUIMIENTO 2027'!$Q$14,INT((ROW()-13)/2),0)),"",OFFSET('12. SEGUIMIENTO 2027'!$Q$14,INT((ROW()-13)/2),0)),IF(ISBLANK(OFFSET('9. METAS'!$Y$20,INT((ROW()-14)/2),0)),"",OFFSET('9. METAS'!$Y$20,INT((ROW()-14)/2),0)))</f>
        <v>600</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833">
        <f ca="1">IF(ISBLANK(OFFSET('9. METAS'!$M$20,INT((ROW()-13)/2),0)),"",OFFSET('9. METAS'!$M$20,INT((ROW()-13)/2),0))</f>
        <v>10</v>
      </c>
      <c r="I97" s="763"/>
      <c r="J97" s="195" t="str">
        <f ca="1">IF(MOD(ROW()-13,2)=0,IF(ISBLANK(OFFSET('12. SEGUIMIENTO 2027'!$N$14,INT((ROW()-13)/2),0)),"",OFFSET('12. SEGUIMIENTO 2027'!$N$14,INT((ROW()-13)/2),0)),IF(ISBLANK(OFFSET('9. METAS'!$V$20,INT((ROW()-14)/2),0)),"",OFFSET('9. METAS'!$V$20,INT((ROW()-14)/2),0)))</f>
        <v/>
      </c>
      <c r="K97" s="196" t="str">
        <f ca="1">IF(MOD(ROW()-13,2)=0,IF(ISBLANK(OFFSET('12. SEGUIMIENTO 2027'!$O$14,INT((ROW()-13)/2),0)),"",OFFSET('12. SEGUIMIENTO 2027'!$O$14,INT((ROW()-13)/2),0)),IF(ISBLANK(OFFSET('9. METAS'!$W$20,INT((ROW()-14)/2),0)),"",OFFSET('9. METAS'!$W$20,INT((ROW()-14)/2),0)))</f>
        <v/>
      </c>
      <c r="L97" s="196" t="str">
        <f ca="1">IF(MOD(ROW()-13,2)=0,IF(ISBLANK(OFFSET('12. SEGUIMIENTO 2027'!$P$14,INT((ROW()-13)/2),0)),"",OFFSET('12. SEGUIMIENTO 2027'!$P$14,INT((ROW()-13)/2),0)),IF(ISBLANK(OFFSET('9. METAS'!$X$20,INT((ROW()-14)/2),0)),"",OFFSET('9. METAS'!$X$20,INT((ROW()-14)/2),0)))</f>
        <v/>
      </c>
      <c r="M97" s="197" t="str">
        <f ca="1">IF(MOD(ROW()-13,2)=0,IF(ISBLANK(OFFSET('12. SEGUIMIENTO 2027'!$Q$14,INT((ROW()-13)/2),0)),"",OFFSET('12. SEGUIMIENTO 2027'!$Q$14,INT((ROW()-13)/2),0)),IF(ISBLANK(OFFSET('9. METAS'!$Y$20,INT((ROW()-14)/2),0)),"",OFFSET('9. METAS'!$Y$20,INT((ROW()-14)/2),0)))</f>
        <v/>
      </c>
      <c r="N97" s="769" t="str">
        <f ca="1">IFERROR(J97/J98,"ND")</f>
        <v>ND</v>
      </c>
      <c r="O97" s="771" t="str">
        <f ca="1">IFERROR(((J97)/H97),"ND")</f>
        <v>ND</v>
      </c>
      <c r="P97" s="775"/>
    </row>
    <row r="98" spans="3:16">
      <c r="C98" s="747"/>
      <c r="D98" s="749"/>
      <c r="E98" s="749"/>
      <c r="F98" s="751"/>
      <c r="G98" s="753"/>
      <c r="H98" s="833"/>
      <c r="I98" s="764"/>
      <c r="J98" s="195">
        <f ca="1">IF(MOD(ROW()-13,2)=0,IF(ISBLANK(OFFSET('12. SEGUIMIENTO 2027'!$N$14,INT((ROW()-13)/2),0)),"",OFFSET('12. SEGUIMIENTO 2027'!$N$14,INT((ROW()-13)/2),0)),IF(ISBLANK(OFFSET('9. METAS'!$V$20,INT((ROW()-14)/2),0)),"",OFFSET('9. METAS'!$V$20,INT((ROW()-14)/2),0)))</f>
        <v>3</v>
      </c>
      <c r="K98" s="196">
        <f ca="1">IF(MOD(ROW()-13,2)=0,IF(ISBLANK(OFFSET('12. SEGUIMIENTO 2027'!$O$14,INT((ROW()-13)/2),0)),"",OFFSET('12. SEGUIMIENTO 2027'!$O$14,INT((ROW()-13)/2),0)),IF(ISBLANK(OFFSET('9. METAS'!$W$20,INT((ROW()-14)/2),0)),"",OFFSET('9. METAS'!$W$20,INT((ROW()-14)/2),0)))</f>
        <v>3</v>
      </c>
      <c r="L98" s="196">
        <f ca="1">IF(MOD(ROW()-13,2)=0,IF(ISBLANK(OFFSET('12. SEGUIMIENTO 2027'!$P$14,INT((ROW()-13)/2),0)),"",OFFSET('12. SEGUIMIENTO 2027'!$P$14,INT((ROW()-13)/2),0)),IF(ISBLANK(OFFSET('9. METAS'!$X$20,INT((ROW()-14)/2),0)),"",OFFSET('9. METAS'!$X$20,INT((ROW()-14)/2),0)))</f>
        <v>2</v>
      </c>
      <c r="M98" s="197">
        <f ca="1">IF(MOD(ROW()-13,2)=0,IF(ISBLANK(OFFSET('12. SEGUIMIENTO 2027'!$Q$14,INT((ROW()-13)/2),0)),"",OFFSET('12. SEGUIMIENTO 2027'!$Q$14,INT((ROW()-13)/2),0)),IF(ISBLANK(OFFSET('9. METAS'!$Y$20,INT((ROW()-14)/2),0)),"",OFFSET('9. METAS'!$Y$20,INT((ROW()-14)/2),0)))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833">
        <f ca="1">IF(ISBLANK(OFFSET('9. METAS'!$M$20,INT((ROW()-13)/2),0)),"",OFFSET('9. METAS'!$M$20,INT((ROW()-13)/2),0))</f>
        <v>1300</v>
      </c>
      <c r="I99" s="763"/>
      <c r="J99" s="195" t="str">
        <f ca="1">IF(MOD(ROW()-13,2)=0,IF(ISBLANK(OFFSET('12. SEGUIMIENTO 2027'!$N$14,INT((ROW()-13)/2),0)),"",OFFSET('12. SEGUIMIENTO 2027'!$N$14,INT((ROW()-13)/2),0)),IF(ISBLANK(OFFSET('9. METAS'!$V$20,INT((ROW()-14)/2),0)),"",OFFSET('9. METAS'!$V$20,INT((ROW()-14)/2),0)))</f>
        <v/>
      </c>
      <c r="K99" s="196" t="str">
        <f ca="1">IF(MOD(ROW()-13,2)=0,IF(ISBLANK(OFFSET('12. SEGUIMIENTO 2027'!$O$14,INT((ROW()-13)/2),0)),"",OFFSET('12. SEGUIMIENTO 2027'!$O$14,INT((ROW()-13)/2),0)),IF(ISBLANK(OFFSET('9. METAS'!$W$20,INT((ROW()-14)/2),0)),"",OFFSET('9. METAS'!$W$20,INT((ROW()-14)/2),0)))</f>
        <v/>
      </c>
      <c r="L99" s="196" t="str">
        <f ca="1">IF(MOD(ROW()-13,2)=0,IF(ISBLANK(OFFSET('12. SEGUIMIENTO 2027'!$P$14,INT((ROW()-13)/2),0)),"",OFFSET('12. SEGUIMIENTO 2027'!$P$14,INT((ROW()-13)/2),0)),IF(ISBLANK(OFFSET('9. METAS'!$X$20,INT((ROW()-14)/2),0)),"",OFFSET('9. METAS'!$X$20,INT((ROW()-14)/2),0)))</f>
        <v/>
      </c>
      <c r="M99" s="197" t="str">
        <f ca="1">IF(MOD(ROW()-13,2)=0,IF(ISBLANK(OFFSET('12. SEGUIMIENTO 2027'!$Q$14,INT((ROW()-13)/2),0)),"",OFFSET('12. SEGUIMIENTO 2027'!$Q$14,INT((ROW()-13)/2),0)),IF(ISBLANK(OFFSET('9. METAS'!$Y$20,INT((ROW()-14)/2),0)),"",OFFSET('9. METAS'!$Y$20,INT((ROW()-14)/2),0)))</f>
        <v/>
      </c>
      <c r="N99" s="769" t="str">
        <f ca="1">IFERROR(J99/J100,"ND")</f>
        <v>ND</v>
      </c>
      <c r="O99" s="771" t="str">
        <f ca="1">IFERROR(((J99)/H99),"ND")</f>
        <v>ND</v>
      </c>
      <c r="P99" s="775"/>
    </row>
    <row r="100" spans="3:16">
      <c r="C100" s="747"/>
      <c r="D100" s="749"/>
      <c r="E100" s="749"/>
      <c r="F100" s="751"/>
      <c r="G100" s="753"/>
      <c r="H100" s="833"/>
      <c r="I100" s="764"/>
      <c r="J100" s="195">
        <f ca="1">IF(MOD(ROW()-13,2)=0,IF(ISBLANK(OFFSET('12. SEGUIMIENTO 2027'!$N$14,INT((ROW()-13)/2),0)),"",OFFSET('12. SEGUIMIENTO 2027'!$N$14,INT((ROW()-13)/2),0)),IF(ISBLANK(OFFSET('9. METAS'!$V$20,INT((ROW()-14)/2),0)),"",OFFSET('9. METAS'!$V$20,INT((ROW()-14)/2),0)))</f>
        <v>350</v>
      </c>
      <c r="K100" s="196">
        <f ca="1">IF(MOD(ROW()-13,2)=0,IF(ISBLANK(OFFSET('12. SEGUIMIENTO 2027'!$O$14,INT((ROW()-13)/2),0)),"",OFFSET('12. SEGUIMIENTO 2027'!$O$14,INT((ROW()-13)/2),0)),IF(ISBLANK(OFFSET('9. METAS'!$W$20,INT((ROW()-14)/2),0)),"",OFFSET('9. METAS'!$W$20,INT((ROW()-14)/2),0)))</f>
        <v>350</v>
      </c>
      <c r="L100" s="196">
        <f ca="1">IF(MOD(ROW()-13,2)=0,IF(ISBLANK(OFFSET('12. SEGUIMIENTO 2027'!$P$14,INT((ROW()-13)/2),0)),"",OFFSET('12. SEGUIMIENTO 2027'!$P$14,INT((ROW()-13)/2),0)),IF(ISBLANK(OFFSET('9. METAS'!$X$20,INT((ROW()-14)/2),0)),"",OFFSET('9. METAS'!$X$20,INT((ROW()-14)/2),0)))</f>
        <v>300</v>
      </c>
      <c r="M100" s="197">
        <f ca="1">IF(MOD(ROW()-13,2)=0,IF(ISBLANK(OFFSET('12. SEGUIMIENTO 2027'!$Q$14,INT((ROW()-13)/2),0)),"",OFFSET('12. SEGUIMIENTO 2027'!$Q$14,INT((ROW()-13)/2),0)),IF(ISBLANK(OFFSET('9. METAS'!$Y$20,INT((ROW()-14)/2),0)),"",OFFSET('9. METAS'!$Y$20,INT((ROW()-14)/2),0)))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833">
        <f ca="1">IF(ISBLANK(OFFSET('9. METAS'!$M$20,INT((ROW()-13)/2),0)),"",OFFSET('9. METAS'!$M$20,INT((ROW()-13)/2),0))</f>
        <v>29</v>
      </c>
      <c r="I101" s="763"/>
      <c r="J101" s="195" t="str">
        <f ca="1">IF(MOD(ROW()-13,2)=0,IF(ISBLANK(OFFSET('12. SEGUIMIENTO 2027'!$N$14,INT((ROW()-13)/2),0)),"",OFFSET('12. SEGUIMIENTO 2027'!$N$14,INT((ROW()-13)/2),0)),IF(ISBLANK(OFFSET('9. METAS'!$V$20,INT((ROW()-14)/2),0)),"",OFFSET('9. METAS'!$V$20,INT((ROW()-14)/2),0)))</f>
        <v/>
      </c>
      <c r="K101" s="196" t="str">
        <f ca="1">IF(MOD(ROW()-13,2)=0,IF(ISBLANK(OFFSET('12. SEGUIMIENTO 2027'!$O$14,INT((ROW()-13)/2),0)),"",OFFSET('12. SEGUIMIENTO 2027'!$O$14,INT((ROW()-13)/2),0)),IF(ISBLANK(OFFSET('9. METAS'!$W$20,INT((ROW()-14)/2),0)),"",OFFSET('9. METAS'!$W$20,INT((ROW()-14)/2),0)))</f>
        <v/>
      </c>
      <c r="L101" s="196" t="str">
        <f ca="1">IF(MOD(ROW()-13,2)=0,IF(ISBLANK(OFFSET('12. SEGUIMIENTO 2027'!$P$14,INT((ROW()-13)/2),0)),"",OFFSET('12. SEGUIMIENTO 2027'!$P$14,INT((ROW()-13)/2),0)),IF(ISBLANK(OFFSET('9. METAS'!$X$20,INT((ROW()-14)/2),0)),"",OFFSET('9. METAS'!$X$20,INT((ROW()-14)/2),0)))</f>
        <v/>
      </c>
      <c r="M101" s="197" t="str">
        <f ca="1">IF(MOD(ROW()-13,2)=0,IF(ISBLANK(OFFSET('12. SEGUIMIENTO 2027'!$Q$14,INT((ROW()-13)/2),0)),"",OFFSET('12. SEGUIMIENTO 2027'!$Q$14,INT((ROW()-13)/2),0)),IF(ISBLANK(OFFSET('9. METAS'!$Y$20,INT((ROW()-14)/2),0)),"",OFFSET('9. METAS'!$Y$20,INT((ROW()-14)/2),0)))</f>
        <v/>
      </c>
      <c r="N101" s="769" t="str">
        <f ca="1">IFERROR(J101/J102,"ND")</f>
        <v>ND</v>
      </c>
      <c r="O101" s="771" t="str">
        <f ca="1">IFERROR(((J101)/H101),"ND")</f>
        <v>ND</v>
      </c>
      <c r="P101" s="775"/>
    </row>
    <row r="102" spans="3:16">
      <c r="C102" s="747"/>
      <c r="D102" s="749"/>
      <c r="E102" s="749"/>
      <c r="F102" s="751"/>
      <c r="G102" s="753"/>
      <c r="H102" s="833"/>
      <c r="I102" s="764"/>
      <c r="J102" s="195">
        <f ca="1">IF(MOD(ROW()-13,2)=0,IF(ISBLANK(OFFSET('12. SEGUIMIENTO 2027'!$N$14,INT((ROW()-13)/2),0)),"",OFFSET('12. SEGUIMIENTO 2027'!$N$14,INT((ROW()-13)/2),0)),IF(ISBLANK(OFFSET('9. METAS'!$V$20,INT((ROW()-14)/2),0)),"",OFFSET('9. METAS'!$V$20,INT((ROW()-14)/2),0)))</f>
        <v>7</v>
      </c>
      <c r="K102" s="196">
        <f ca="1">IF(MOD(ROW()-13,2)=0,IF(ISBLANK(OFFSET('12. SEGUIMIENTO 2027'!$O$14,INT((ROW()-13)/2),0)),"",OFFSET('12. SEGUIMIENTO 2027'!$O$14,INT((ROW()-13)/2),0)),IF(ISBLANK(OFFSET('9. METAS'!$W$20,INT((ROW()-14)/2),0)),"",OFFSET('9. METAS'!$W$20,INT((ROW()-14)/2),0)))</f>
        <v>8</v>
      </c>
      <c r="L102" s="196">
        <f ca="1">IF(MOD(ROW()-13,2)=0,IF(ISBLANK(OFFSET('12. SEGUIMIENTO 2027'!$P$14,INT((ROW()-13)/2),0)),"",OFFSET('12. SEGUIMIENTO 2027'!$P$14,INT((ROW()-13)/2),0)),IF(ISBLANK(OFFSET('9. METAS'!$X$20,INT((ROW()-14)/2),0)),"",OFFSET('9. METAS'!$X$20,INT((ROW()-14)/2),0)))</f>
        <v>7</v>
      </c>
      <c r="M102" s="197">
        <f ca="1">IF(MOD(ROW()-13,2)=0,IF(ISBLANK(OFFSET('12. SEGUIMIENTO 2027'!$Q$14,INT((ROW()-13)/2),0)),"",OFFSET('12. SEGUIMIENTO 2027'!$Q$14,INT((ROW()-13)/2),0)),IF(ISBLANK(OFFSET('9. METAS'!$Y$20,INT((ROW()-14)/2),0)),"",OFFSET('9. METAS'!$Y$20,INT((ROW()-14)/2),0)))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833">
        <f ca="1">IF(ISBLANK(OFFSET('9. METAS'!$M$20,INT((ROW()-13)/2),0)),"",OFFSET('9. METAS'!$M$20,INT((ROW()-13)/2),0))</f>
        <v>265</v>
      </c>
      <c r="I103" s="763"/>
      <c r="J103" s="195" t="str">
        <f ca="1">IF(MOD(ROW()-13,2)=0,IF(ISBLANK(OFFSET('12. SEGUIMIENTO 2027'!$N$14,INT((ROW()-13)/2),0)),"",OFFSET('12. SEGUIMIENTO 2027'!$N$14,INT((ROW()-13)/2),0)),IF(ISBLANK(OFFSET('9. METAS'!$V$20,INT((ROW()-14)/2),0)),"",OFFSET('9. METAS'!$V$20,INT((ROW()-14)/2),0)))</f>
        <v/>
      </c>
      <c r="K103" s="196" t="str">
        <f ca="1">IF(MOD(ROW()-13,2)=0,IF(ISBLANK(OFFSET('12. SEGUIMIENTO 2027'!$O$14,INT((ROW()-13)/2),0)),"",OFFSET('12. SEGUIMIENTO 2027'!$O$14,INT((ROW()-13)/2),0)),IF(ISBLANK(OFFSET('9. METAS'!$W$20,INT((ROW()-14)/2),0)),"",OFFSET('9. METAS'!$W$20,INT((ROW()-14)/2),0)))</f>
        <v/>
      </c>
      <c r="L103" s="196" t="str">
        <f ca="1">IF(MOD(ROW()-13,2)=0,IF(ISBLANK(OFFSET('12. SEGUIMIENTO 2027'!$P$14,INT((ROW()-13)/2),0)),"",OFFSET('12. SEGUIMIENTO 2027'!$P$14,INT((ROW()-13)/2),0)),IF(ISBLANK(OFFSET('9. METAS'!$X$20,INT((ROW()-14)/2),0)),"",OFFSET('9. METAS'!$X$20,INT((ROW()-14)/2),0)))</f>
        <v/>
      </c>
      <c r="M103" s="197" t="str">
        <f ca="1">IF(MOD(ROW()-13,2)=0,IF(ISBLANK(OFFSET('12. SEGUIMIENTO 2027'!$Q$14,INT((ROW()-13)/2),0)),"",OFFSET('12. SEGUIMIENTO 2027'!$Q$14,INT((ROW()-13)/2),0)),IF(ISBLANK(OFFSET('9. METAS'!$Y$20,INT((ROW()-14)/2),0)),"",OFFSET('9. METAS'!$Y$20,INT((ROW()-14)/2),0)))</f>
        <v/>
      </c>
      <c r="N103" s="769" t="str">
        <f ca="1">IFERROR(J103/J104,"ND")</f>
        <v>ND</v>
      </c>
      <c r="O103" s="771" t="str">
        <f ca="1">IFERROR(((J103)/H103),"ND")</f>
        <v>ND</v>
      </c>
      <c r="P103" s="775"/>
    </row>
    <row r="104" spans="3:16">
      <c r="C104" s="747"/>
      <c r="D104" s="749"/>
      <c r="E104" s="749"/>
      <c r="F104" s="751"/>
      <c r="G104" s="753"/>
      <c r="H104" s="833"/>
      <c r="I104" s="764"/>
      <c r="J104" s="195">
        <f ca="1">IF(MOD(ROW()-13,2)=0,IF(ISBLANK(OFFSET('12. SEGUIMIENTO 2027'!$N$14,INT((ROW()-13)/2),0)),"",OFFSET('12. SEGUIMIENTO 2027'!$N$14,INT((ROW()-13)/2),0)),IF(ISBLANK(OFFSET('9. METAS'!$V$20,INT((ROW()-14)/2),0)),"",OFFSET('9. METAS'!$V$20,INT((ROW()-14)/2),0)))</f>
        <v>70</v>
      </c>
      <c r="K104" s="196">
        <f ca="1">IF(MOD(ROW()-13,2)=0,IF(ISBLANK(OFFSET('12. SEGUIMIENTO 2027'!$O$14,INT((ROW()-13)/2),0)),"",OFFSET('12. SEGUIMIENTO 2027'!$O$14,INT((ROW()-13)/2),0)),IF(ISBLANK(OFFSET('9. METAS'!$W$20,INT((ROW()-14)/2),0)),"",OFFSET('9. METAS'!$W$20,INT((ROW()-14)/2),0)))</f>
        <v>65</v>
      </c>
      <c r="L104" s="196">
        <f ca="1">IF(MOD(ROW()-13,2)=0,IF(ISBLANK(OFFSET('12. SEGUIMIENTO 2027'!$P$14,INT((ROW()-13)/2),0)),"",OFFSET('12. SEGUIMIENTO 2027'!$P$14,INT((ROW()-13)/2),0)),IF(ISBLANK(OFFSET('9. METAS'!$X$20,INT((ROW()-14)/2),0)),"",OFFSET('9. METAS'!$X$20,INT((ROW()-14)/2),0)))</f>
        <v>65</v>
      </c>
      <c r="M104" s="197">
        <f ca="1">IF(MOD(ROW()-13,2)=0,IF(ISBLANK(OFFSET('12. SEGUIMIENTO 2027'!$Q$14,INT((ROW()-13)/2),0)),"",OFFSET('12. SEGUIMIENTO 2027'!$Q$14,INT((ROW()-13)/2),0)),IF(ISBLANK(OFFSET('9. METAS'!$Y$20,INT((ROW()-14)/2),0)),"",OFFSET('9. METAS'!$Y$20,INT((ROW()-14)/2),0)))</f>
        <v>65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833">
        <f ca="1">IF(ISBLANK(OFFSET('9. METAS'!$M$20,INT((ROW()-13)/2),0)),"",OFFSET('9. METAS'!$M$20,INT((ROW()-13)/2),0))</f>
        <v>90</v>
      </c>
      <c r="I105" s="763"/>
      <c r="J105" s="195" t="str">
        <f ca="1">IF(MOD(ROW()-13,2)=0,IF(ISBLANK(OFFSET('12. SEGUIMIENTO 2027'!$N$14,INT((ROW()-13)/2),0)),"",OFFSET('12. SEGUIMIENTO 2027'!$N$14,INT((ROW()-13)/2),0)),IF(ISBLANK(OFFSET('9. METAS'!$V$20,INT((ROW()-14)/2),0)),"",OFFSET('9. METAS'!$V$20,INT((ROW()-14)/2),0)))</f>
        <v/>
      </c>
      <c r="K105" s="196" t="str">
        <f ca="1">IF(MOD(ROW()-13,2)=0,IF(ISBLANK(OFFSET('12. SEGUIMIENTO 2027'!$O$14,INT((ROW()-13)/2),0)),"",OFFSET('12. SEGUIMIENTO 2027'!$O$14,INT((ROW()-13)/2),0)),IF(ISBLANK(OFFSET('9. METAS'!$W$20,INT((ROW()-14)/2),0)),"",OFFSET('9. METAS'!$W$20,INT((ROW()-14)/2),0)))</f>
        <v/>
      </c>
      <c r="L105" s="196" t="str">
        <f ca="1">IF(MOD(ROW()-13,2)=0,IF(ISBLANK(OFFSET('12. SEGUIMIENTO 2027'!$P$14,INT((ROW()-13)/2),0)),"",OFFSET('12. SEGUIMIENTO 2027'!$P$14,INT((ROW()-13)/2),0)),IF(ISBLANK(OFFSET('9. METAS'!$X$20,INT((ROW()-14)/2),0)),"",OFFSET('9. METAS'!$X$20,INT((ROW()-14)/2),0)))</f>
        <v/>
      </c>
      <c r="M105" s="197" t="str">
        <f ca="1">IF(MOD(ROW()-13,2)=0,IF(ISBLANK(OFFSET('12. SEGUIMIENTO 2027'!$Q$14,INT((ROW()-13)/2),0)),"",OFFSET('12. SEGUIMIENTO 2027'!$Q$14,INT((ROW()-13)/2),0)),IF(ISBLANK(OFFSET('9. METAS'!$Y$20,INT((ROW()-14)/2),0)),"",OFFSET('9. METAS'!$Y$20,INT((ROW()-14)/2),0)))</f>
        <v/>
      </c>
      <c r="N105" s="769" t="str">
        <f ca="1">IFERROR(J105/J106,"ND")</f>
        <v>ND</v>
      </c>
      <c r="O105" s="771" t="str">
        <f ca="1">IFERROR(((J105)/H105),"ND")</f>
        <v>ND</v>
      </c>
      <c r="P105" s="775"/>
    </row>
    <row r="106" spans="3:16">
      <c r="C106" s="747"/>
      <c r="D106" s="749"/>
      <c r="E106" s="749"/>
      <c r="F106" s="751"/>
      <c r="G106" s="753"/>
      <c r="H106" s="833"/>
      <c r="I106" s="764"/>
      <c r="J106" s="195">
        <f ca="1">IF(MOD(ROW()-13,2)=0,IF(ISBLANK(OFFSET('12. SEGUIMIENTO 2027'!$N$14,INT((ROW()-13)/2),0)),"",OFFSET('12. SEGUIMIENTO 2027'!$N$14,INT((ROW()-13)/2),0)),IF(ISBLANK(OFFSET('9. METAS'!$V$20,INT((ROW()-14)/2),0)),"",OFFSET('9. METAS'!$V$20,INT((ROW()-14)/2),0)))</f>
        <v>30</v>
      </c>
      <c r="K106" s="196">
        <f ca="1">IF(MOD(ROW()-13,2)=0,IF(ISBLANK(OFFSET('12. SEGUIMIENTO 2027'!$O$14,INT((ROW()-13)/2),0)),"",OFFSET('12. SEGUIMIENTO 2027'!$O$14,INT((ROW()-13)/2),0)),IF(ISBLANK(OFFSET('9. METAS'!$W$20,INT((ROW()-14)/2),0)),"",OFFSET('9. METAS'!$W$20,INT((ROW()-14)/2),0)))</f>
        <v>25</v>
      </c>
      <c r="L106" s="196">
        <f ca="1">IF(MOD(ROW()-13,2)=0,IF(ISBLANK(OFFSET('12. SEGUIMIENTO 2027'!$P$14,INT((ROW()-13)/2),0)),"",OFFSET('12. SEGUIMIENTO 2027'!$P$14,INT((ROW()-13)/2),0)),IF(ISBLANK(OFFSET('9. METAS'!$X$20,INT((ROW()-14)/2),0)),"",OFFSET('9. METAS'!$X$20,INT((ROW()-14)/2),0)))</f>
        <v>15</v>
      </c>
      <c r="M106" s="197">
        <f ca="1">IF(MOD(ROW()-13,2)=0,IF(ISBLANK(OFFSET('12. SEGUIMIENTO 2027'!$Q$14,INT((ROW()-13)/2),0)),"",OFFSET('12. SEGUIMIENTO 2027'!$Q$14,INT((ROW()-13)/2),0)),IF(ISBLANK(OFFSET('9. METAS'!$Y$20,INT((ROW()-14)/2),0)),"",OFFSET('9. METAS'!$Y$20,INT((ROW()-14)/2),0)))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833">
        <f ca="1">IF(ISBLANK(OFFSET('9. METAS'!$M$20,INT((ROW()-13)/2),0)),"",OFFSET('9. METAS'!$M$20,INT((ROW()-13)/2),0))</f>
        <v>190</v>
      </c>
      <c r="I107" s="763"/>
      <c r="J107" s="195" t="str">
        <f ca="1">IF(MOD(ROW()-13,2)=0,IF(ISBLANK(OFFSET('12. SEGUIMIENTO 2027'!$N$14,INT((ROW()-13)/2),0)),"",OFFSET('12. SEGUIMIENTO 2027'!$N$14,INT((ROW()-13)/2),0)),IF(ISBLANK(OFFSET('9. METAS'!$V$20,INT((ROW()-14)/2),0)),"",OFFSET('9. METAS'!$V$20,INT((ROW()-14)/2),0)))</f>
        <v/>
      </c>
      <c r="K107" s="196" t="str">
        <f ca="1">IF(MOD(ROW()-13,2)=0,IF(ISBLANK(OFFSET('12. SEGUIMIENTO 2027'!$O$14,INT((ROW()-13)/2),0)),"",OFFSET('12. SEGUIMIENTO 2027'!$O$14,INT((ROW()-13)/2),0)),IF(ISBLANK(OFFSET('9. METAS'!$W$20,INT((ROW()-14)/2),0)),"",OFFSET('9. METAS'!$W$20,INT((ROW()-14)/2),0)))</f>
        <v/>
      </c>
      <c r="L107" s="196" t="str">
        <f ca="1">IF(MOD(ROW()-13,2)=0,IF(ISBLANK(OFFSET('12. SEGUIMIENTO 2027'!$P$14,INT((ROW()-13)/2),0)),"",OFFSET('12. SEGUIMIENTO 2027'!$P$14,INT((ROW()-13)/2),0)),IF(ISBLANK(OFFSET('9. METAS'!$X$20,INT((ROW()-14)/2),0)),"",OFFSET('9. METAS'!$X$20,INT((ROW()-14)/2),0)))</f>
        <v/>
      </c>
      <c r="M107" s="197" t="str">
        <f ca="1">IF(MOD(ROW()-13,2)=0,IF(ISBLANK(OFFSET('12. SEGUIMIENTO 2027'!$Q$14,INT((ROW()-13)/2),0)),"",OFFSET('12. SEGUIMIENTO 2027'!$Q$14,INT((ROW()-13)/2),0)),IF(ISBLANK(OFFSET('9. METAS'!$Y$20,INT((ROW()-14)/2),0)),"",OFFSET('9. METAS'!$Y$20,INT((ROW()-14)/2),0)))</f>
        <v/>
      </c>
      <c r="N107" s="769" t="str">
        <f ca="1">IFERROR(J107/J108,"ND")</f>
        <v>ND</v>
      </c>
      <c r="O107" s="771" t="str">
        <f ca="1">IFERROR(((J107)/H107),"ND")</f>
        <v>ND</v>
      </c>
      <c r="P107" s="775"/>
    </row>
    <row r="108" spans="3:16">
      <c r="C108" s="747"/>
      <c r="D108" s="749"/>
      <c r="E108" s="749"/>
      <c r="F108" s="751"/>
      <c r="G108" s="753"/>
      <c r="H108" s="833"/>
      <c r="I108" s="764"/>
      <c r="J108" s="195">
        <f ca="1">IF(MOD(ROW()-13,2)=0,IF(ISBLANK(OFFSET('12. SEGUIMIENTO 2027'!$N$14,INT((ROW()-13)/2),0)),"",OFFSET('12. SEGUIMIENTO 2027'!$N$14,INT((ROW()-13)/2),0)),IF(ISBLANK(OFFSET('9. METAS'!$V$20,INT((ROW()-14)/2),0)),"",OFFSET('9. METAS'!$V$20,INT((ROW()-14)/2),0)))</f>
        <v>60</v>
      </c>
      <c r="K108" s="196">
        <f ca="1">IF(MOD(ROW()-13,2)=0,IF(ISBLANK(OFFSET('12. SEGUIMIENTO 2027'!$O$14,INT((ROW()-13)/2),0)),"",OFFSET('12. SEGUIMIENTO 2027'!$O$14,INT((ROW()-13)/2),0)),IF(ISBLANK(OFFSET('9. METAS'!$W$20,INT((ROW()-14)/2),0)),"",OFFSET('9. METAS'!$W$20,INT((ROW()-14)/2),0)))</f>
        <v>60</v>
      </c>
      <c r="L108" s="196">
        <f ca="1">IF(MOD(ROW()-13,2)=0,IF(ISBLANK(OFFSET('12. SEGUIMIENTO 2027'!$P$14,INT((ROW()-13)/2),0)),"",OFFSET('12. SEGUIMIENTO 2027'!$P$14,INT((ROW()-13)/2),0)),IF(ISBLANK(OFFSET('9. METAS'!$X$20,INT((ROW()-14)/2),0)),"",OFFSET('9. METAS'!$X$20,INT((ROW()-14)/2),0)))</f>
        <v>20</v>
      </c>
      <c r="M108" s="197">
        <f ca="1">IF(MOD(ROW()-13,2)=0,IF(ISBLANK(OFFSET('12. SEGUIMIENTO 2027'!$Q$14,INT((ROW()-13)/2),0)),"",OFFSET('12. SEGUIMIENTO 2027'!$Q$14,INT((ROW()-13)/2),0)),IF(ISBLANK(OFFSET('9. METAS'!$Y$20,INT((ROW()-14)/2),0)),"",OFFSET('9. METAS'!$Y$20,INT((ROW()-14)/2),0)))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833">
        <f ca="1">IF(ISBLANK(OFFSET('9. METAS'!$M$20,INT((ROW()-13)/2),0)),"",OFFSET('9. METAS'!$M$20,INT((ROW()-13)/2),0))</f>
        <v>5639</v>
      </c>
      <c r="I109" s="763"/>
      <c r="J109" s="195" t="str">
        <f ca="1">IF(MOD(ROW()-13,2)=0,IF(ISBLANK(OFFSET('12. SEGUIMIENTO 2027'!$N$14,INT((ROW()-13)/2),0)),"",OFFSET('12. SEGUIMIENTO 2027'!$N$14,INT((ROW()-13)/2),0)),IF(ISBLANK(OFFSET('9. METAS'!$V$20,INT((ROW()-14)/2),0)),"",OFFSET('9. METAS'!$V$20,INT((ROW()-14)/2),0)))</f>
        <v/>
      </c>
      <c r="K109" s="196" t="str">
        <f ca="1">IF(MOD(ROW()-13,2)=0,IF(ISBLANK(OFFSET('12. SEGUIMIENTO 2027'!$O$14,INT((ROW()-13)/2),0)),"",OFFSET('12. SEGUIMIENTO 2027'!$O$14,INT((ROW()-13)/2),0)),IF(ISBLANK(OFFSET('9. METAS'!$W$20,INT((ROW()-14)/2),0)),"",OFFSET('9. METAS'!$W$20,INT((ROW()-14)/2),0)))</f>
        <v/>
      </c>
      <c r="L109" s="196" t="str">
        <f ca="1">IF(MOD(ROW()-13,2)=0,IF(ISBLANK(OFFSET('12. SEGUIMIENTO 2027'!$P$14,INT((ROW()-13)/2),0)),"",OFFSET('12. SEGUIMIENTO 2027'!$P$14,INT((ROW()-13)/2),0)),IF(ISBLANK(OFFSET('9. METAS'!$X$20,INT((ROW()-14)/2),0)),"",OFFSET('9. METAS'!$X$20,INT((ROW()-14)/2),0)))</f>
        <v/>
      </c>
      <c r="M109" s="197" t="str">
        <f ca="1">IF(MOD(ROW()-13,2)=0,IF(ISBLANK(OFFSET('12. SEGUIMIENTO 2027'!$Q$14,INT((ROW()-13)/2),0)),"",OFFSET('12. SEGUIMIENTO 2027'!$Q$14,INT((ROW()-13)/2),0)),IF(ISBLANK(OFFSET('9. METAS'!$Y$20,INT((ROW()-14)/2),0)),"",OFFSET('9. METAS'!$Y$20,INT((ROW()-14)/2),0)))</f>
        <v/>
      </c>
      <c r="N109" s="769" t="str">
        <f ca="1">IFERROR(J109/J110,"ND")</f>
        <v>ND</v>
      </c>
      <c r="O109" s="771" t="str">
        <f ca="1">IFERROR(((J109)/H109),"ND")</f>
        <v>ND</v>
      </c>
      <c r="P109" s="775"/>
    </row>
    <row r="110" spans="3:16">
      <c r="C110" s="747"/>
      <c r="D110" s="749"/>
      <c r="E110" s="749"/>
      <c r="F110" s="751"/>
      <c r="G110" s="753"/>
      <c r="H110" s="833"/>
      <c r="I110" s="764"/>
      <c r="J110" s="195">
        <f ca="1">IF(MOD(ROW()-13,2)=0,IF(ISBLANK(OFFSET('12. SEGUIMIENTO 2027'!$N$14,INT((ROW()-13)/2),0)),"",OFFSET('12. SEGUIMIENTO 2027'!$N$14,INT((ROW()-13)/2),0)),IF(ISBLANK(OFFSET('9. METAS'!$V$20,INT((ROW()-14)/2),0)),"",OFFSET('9. METAS'!$V$20,INT((ROW()-14)/2),0)))</f>
        <v>1409</v>
      </c>
      <c r="K110" s="196">
        <f ca="1">IF(MOD(ROW()-13,2)=0,IF(ISBLANK(OFFSET('12. SEGUIMIENTO 2027'!$O$14,INT((ROW()-13)/2),0)),"",OFFSET('12. SEGUIMIENTO 2027'!$O$14,INT((ROW()-13)/2),0)),IF(ISBLANK(OFFSET('9. METAS'!$W$20,INT((ROW()-14)/2),0)),"",OFFSET('9. METAS'!$W$20,INT((ROW()-14)/2),0)))</f>
        <v>1409</v>
      </c>
      <c r="L110" s="196">
        <f ca="1">IF(MOD(ROW()-13,2)=0,IF(ISBLANK(OFFSET('12. SEGUIMIENTO 2027'!$P$14,INT((ROW()-13)/2),0)),"",OFFSET('12. SEGUIMIENTO 2027'!$P$14,INT((ROW()-13)/2),0)),IF(ISBLANK(OFFSET('9. METAS'!$X$20,INT((ROW()-14)/2),0)),"",OFFSET('9. METAS'!$X$20,INT((ROW()-14)/2),0)))</f>
        <v>1409</v>
      </c>
      <c r="M110" s="197">
        <f ca="1">IF(MOD(ROW()-13,2)=0,IF(ISBLANK(OFFSET('12. SEGUIMIENTO 2027'!$Q$14,INT((ROW()-13)/2),0)),"",OFFSET('12. SEGUIMIENTO 2027'!$Q$14,INT((ROW()-13)/2),0)),IF(ISBLANK(OFFSET('9. METAS'!$Y$20,INT((ROW()-14)/2),0)),"",OFFSET('9. METAS'!$Y$20,INT((ROW()-14)/2),0)))</f>
        <v>1409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833">
        <f ca="1">IF(ISBLANK(OFFSET('9. METAS'!$M$20,INT((ROW()-13)/2),0)),"",OFFSET('9. METAS'!$M$20,INT((ROW()-13)/2),0))</f>
        <v>92</v>
      </c>
      <c r="I111" s="763"/>
      <c r="J111" s="195" t="str">
        <f ca="1">IF(MOD(ROW()-13,2)=0,IF(ISBLANK(OFFSET('12. SEGUIMIENTO 2027'!$N$14,INT((ROW()-13)/2),0)),"",OFFSET('12. SEGUIMIENTO 2027'!$N$14,INT((ROW()-13)/2),0)),IF(ISBLANK(OFFSET('9. METAS'!$V$20,INT((ROW()-14)/2),0)),"",OFFSET('9. METAS'!$V$20,INT((ROW()-14)/2),0)))</f>
        <v/>
      </c>
      <c r="K111" s="196" t="str">
        <f ca="1">IF(MOD(ROW()-13,2)=0,IF(ISBLANK(OFFSET('12. SEGUIMIENTO 2027'!$O$14,INT((ROW()-13)/2),0)),"",OFFSET('12. SEGUIMIENTO 2027'!$O$14,INT((ROW()-13)/2),0)),IF(ISBLANK(OFFSET('9. METAS'!$W$20,INT((ROW()-14)/2),0)),"",OFFSET('9. METAS'!$W$20,INT((ROW()-14)/2),0)))</f>
        <v/>
      </c>
      <c r="L111" s="196" t="str">
        <f ca="1">IF(MOD(ROW()-13,2)=0,IF(ISBLANK(OFFSET('12. SEGUIMIENTO 2027'!$P$14,INT((ROW()-13)/2),0)),"",OFFSET('12. SEGUIMIENTO 2027'!$P$14,INT((ROW()-13)/2),0)),IF(ISBLANK(OFFSET('9. METAS'!$X$20,INT((ROW()-14)/2),0)),"",OFFSET('9. METAS'!$X$20,INT((ROW()-14)/2),0)))</f>
        <v/>
      </c>
      <c r="M111" s="197" t="str">
        <f ca="1">IF(MOD(ROW()-13,2)=0,IF(ISBLANK(OFFSET('12. SEGUIMIENTO 2027'!$Q$14,INT((ROW()-13)/2),0)),"",OFFSET('12. SEGUIMIENTO 2027'!$Q$14,INT((ROW()-13)/2),0)),IF(ISBLANK(OFFSET('9. METAS'!$Y$20,INT((ROW()-14)/2),0)),"",OFFSET('9. METAS'!$Y$20,INT((ROW()-14)/2),0)))</f>
        <v/>
      </c>
      <c r="N111" s="769" t="str">
        <f ca="1">IFERROR(J111/J112,"ND")</f>
        <v>ND</v>
      </c>
      <c r="O111" s="771" t="str">
        <f ca="1">IFERROR(((J111)/H111),"ND")</f>
        <v>ND</v>
      </c>
      <c r="P111" s="775"/>
    </row>
    <row r="112" spans="3:16">
      <c r="C112" s="747"/>
      <c r="D112" s="749"/>
      <c r="E112" s="749"/>
      <c r="F112" s="751"/>
      <c r="G112" s="753"/>
      <c r="H112" s="833"/>
      <c r="I112" s="764"/>
      <c r="J112" s="195">
        <f ca="1">IF(MOD(ROW()-13,2)=0,IF(ISBLANK(OFFSET('12. SEGUIMIENTO 2027'!$N$14,INT((ROW()-13)/2),0)),"",OFFSET('12. SEGUIMIENTO 2027'!$N$14,INT((ROW()-13)/2),0)),IF(ISBLANK(OFFSET('9. METAS'!$V$20,INT((ROW()-14)/2),0)),"",OFFSET('9. METAS'!$V$20,INT((ROW()-14)/2),0)))</f>
        <v>23</v>
      </c>
      <c r="K112" s="196">
        <f ca="1">IF(MOD(ROW()-13,2)=0,IF(ISBLANK(OFFSET('12. SEGUIMIENTO 2027'!$O$14,INT((ROW()-13)/2),0)),"",OFFSET('12. SEGUIMIENTO 2027'!$O$14,INT((ROW()-13)/2),0)),IF(ISBLANK(OFFSET('9. METAS'!$W$20,INT((ROW()-14)/2),0)),"",OFFSET('9. METAS'!$W$20,INT((ROW()-14)/2),0)))</f>
        <v>23</v>
      </c>
      <c r="L112" s="196">
        <f ca="1">IF(MOD(ROW()-13,2)=0,IF(ISBLANK(OFFSET('12. SEGUIMIENTO 2027'!$P$14,INT((ROW()-13)/2),0)),"",OFFSET('12. SEGUIMIENTO 2027'!$P$14,INT((ROW()-13)/2),0)),IF(ISBLANK(OFFSET('9. METAS'!$X$20,INT((ROW()-14)/2),0)),"",OFFSET('9. METAS'!$X$20,INT((ROW()-14)/2),0)))</f>
        <v>23</v>
      </c>
      <c r="M112" s="197">
        <f ca="1">IF(MOD(ROW()-13,2)=0,IF(ISBLANK(OFFSET('12. SEGUIMIENTO 2027'!$Q$14,INT((ROW()-13)/2),0)),"",OFFSET('12. SEGUIMIENTO 2027'!$Q$14,INT((ROW()-13)/2),0)),IF(ISBLANK(OFFSET('9. METAS'!$Y$20,INT((ROW()-14)/2),0)),"",OFFSET('9. METAS'!$Y$20,INT((ROW()-14)/2),0)))</f>
        <v>23</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833">
        <f ca="1">IF(ISBLANK(OFFSET('9. METAS'!$M$20,INT((ROW()-13)/2),0)),"",OFFSET('9. METAS'!$M$20,INT((ROW()-13)/2),0))</f>
        <v>14200</v>
      </c>
      <c r="I113" s="763"/>
      <c r="J113" s="195" t="str">
        <f ca="1">IF(MOD(ROW()-13,2)=0,IF(ISBLANK(OFFSET('12. SEGUIMIENTO 2027'!$N$14,INT((ROW()-13)/2),0)),"",OFFSET('12. SEGUIMIENTO 2027'!$N$14,INT((ROW()-13)/2),0)),IF(ISBLANK(OFFSET('9. METAS'!$V$20,INT((ROW()-14)/2),0)),"",OFFSET('9. METAS'!$V$20,INT((ROW()-14)/2),0)))</f>
        <v/>
      </c>
      <c r="K113" s="196" t="str">
        <f ca="1">IF(MOD(ROW()-13,2)=0,IF(ISBLANK(OFFSET('12. SEGUIMIENTO 2027'!$O$14,INT((ROW()-13)/2),0)),"",OFFSET('12. SEGUIMIENTO 2027'!$O$14,INT((ROW()-13)/2),0)),IF(ISBLANK(OFFSET('9. METAS'!$W$20,INT((ROW()-14)/2),0)),"",OFFSET('9. METAS'!$W$20,INT((ROW()-14)/2),0)))</f>
        <v/>
      </c>
      <c r="L113" s="196" t="str">
        <f ca="1">IF(MOD(ROW()-13,2)=0,IF(ISBLANK(OFFSET('12. SEGUIMIENTO 2027'!$P$14,INT((ROW()-13)/2),0)),"",OFFSET('12. SEGUIMIENTO 2027'!$P$14,INT((ROW()-13)/2),0)),IF(ISBLANK(OFFSET('9. METAS'!$X$20,INT((ROW()-14)/2),0)),"",OFFSET('9. METAS'!$X$20,INT((ROW()-14)/2),0)))</f>
        <v/>
      </c>
      <c r="M113" s="197" t="str">
        <f ca="1">IF(MOD(ROW()-13,2)=0,IF(ISBLANK(OFFSET('12. SEGUIMIENTO 2027'!$Q$14,INT((ROW()-13)/2),0)),"",OFFSET('12. SEGUIMIENTO 2027'!$Q$14,INT((ROW()-13)/2),0)),IF(ISBLANK(OFFSET('9. METAS'!$Y$20,INT((ROW()-14)/2),0)),"",OFFSET('9. METAS'!$Y$20,INT((ROW()-14)/2),0)))</f>
        <v/>
      </c>
      <c r="N113" s="769" t="str">
        <f ca="1">IFERROR(J113/J114,"ND")</f>
        <v>ND</v>
      </c>
      <c r="O113" s="771" t="str">
        <f ca="1">IFERROR(((J113)/H113),"ND")</f>
        <v>ND</v>
      </c>
      <c r="P113" s="775"/>
    </row>
    <row r="114" spans="3:16">
      <c r="C114" s="747"/>
      <c r="D114" s="749"/>
      <c r="E114" s="749"/>
      <c r="F114" s="751"/>
      <c r="G114" s="753"/>
      <c r="H114" s="833"/>
      <c r="I114" s="764"/>
      <c r="J114" s="195">
        <f ca="1">IF(MOD(ROW()-13,2)=0,IF(ISBLANK(OFFSET('12. SEGUIMIENTO 2027'!$N$14,INT((ROW()-13)/2),0)),"",OFFSET('12. SEGUIMIENTO 2027'!$N$14,INT((ROW()-13)/2),0)),IF(ISBLANK(OFFSET('9. METAS'!$V$20,INT((ROW()-14)/2),0)),"",OFFSET('9. METAS'!$V$20,INT((ROW()-14)/2),0)))</f>
        <v>3550</v>
      </c>
      <c r="K114" s="196">
        <f ca="1">IF(MOD(ROW()-13,2)=0,IF(ISBLANK(OFFSET('12. SEGUIMIENTO 2027'!$O$14,INT((ROW()-13)/2),0)),"",OFFSET('12. SEGUIMIENTO 2027'!$O$14,INT((ROW()-13)/2),0)),IF(ISBLANK(OFFSET('9. METAS'!$W$20,INT((ROW()-14)/2),0)),"",OFFSET('9. METAS'!$W$20,INT((ROW()-14)/2),0)))</f>
        <v>3550</v>
      </c>
      <c r="L114" s="196">
        <f ca="1">IF(MOD(ROW()-13,2)=0,IF(ISBLANK(OFFSET('12. SEGUIMIENTO 2027'!$P$14,INT((ROW()-13)/2),0)),"",OFFSET('12. SEGUIMIENTO 2027'!$P$14,INT((ROW()-13)/2),0)),IF(ISBLANK(OFFSET('9. METAS'!$X$20,INT((ROW()-14)/2),0)),"",OFFSET('9. METAS'!$X$20,INT((ROW()-14)/2),0)))</f>
        <v>3550</v>
      </c>
      <c r="M114" s="197">
        <f ca="1">IF(MOD(ROW()-13,2)=0,IF(ISBLANK(OFFSET('12. SEGUIMIENTO 2027'!$Q$14,INT((ROW()-13)/2),0)),"",OFFSET('12. SEGUIMIENTO 2027'!$Q$14,INT((ROW()-13)/2),0)),IF(ISBLANK(OFFSET('9. METAS'!$Y$20,INT((ROW()-14)/2),0)),"",OFFSET('9. METAS'!$Y$20,INT((ROW()-14)/2),0)))</f>
        <v>3550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833">
        <f ca="1">IF(ISBLANK(OFFSET('9. METAS'!$M$20,INT((ROW()-13)/2),0)),"",OFFSET('9. METAS'!$M$20,INT((ROW()-13)/2),0))</f>
        <v>6100000</v>
      </c>
      <c r="I115" s="763"/>
      <c r="J115" s="195" t="str">
        <f ca="1">IF(MOD(ROW()-13,2)=0,IF(ISBLANK(OFFSET('12. SEGUIMIENTO 2027'!$N$14,INT((ROW()-13)/2),0)),"",OFFSET('12. SEGUIMIENTO 2027'!$N$14,INT((ROW()-13)/2),0)),IF(ISBLANK(OFFSET('9. METAS'!$V$20,INT((ROW()-14)/2),0)),"",OFFSET('9. METAS'!$V$20,INT((ROW()-14)/2),0)))</f>
        <v/>
      </c>
      <c r="K115" s="196" t="str">
        <f ca="1">IF(MOD(ROW()-13,2)=0,IF(ISBLANK(OFFSET('12. SEGUIMIENTO 2027'!$O$14,INT((ROW()-13)/2),0)),"",OFFSET('12. SEGUIMIENTO 2027'!$O$14,INT((ROW()-13)/2),0)),IF(ISBLANK(OFFSET('9. METAS'!$W$20,INT((ROW()-14)/2),0)),"",OFFSET('9. METAS'!$W$20,INT((ROW()-14)/2),0)))</f>
        <v/>
      </c>
      <c r="L115" s="196" t="str">
        <f ca="1">IF(MOD(ROW()-13,2)=0,IF(ISBLANK(OFFSET('12. SEGUIMIENTO 2027'!$P$14,INT((ROW()-13)/2),0)),"",OFFSET('12. SEGUIMIENTO 2027'!$P$14,INT((ROW()-13)/2),0)),IF(ISBLANK(OFFSET('9. METAS'!$X$20,INT((ROW()-14)/2),0)),"",OFFSET('9. METAS'!$X$20,INT((ROW()-14)/2),0)))</f>
        <v/>
      </c>
      <c r="M115" s="197" t="str">
        <f ca="1">IF(MOD(ROW()-13,2)=0,IF(ISBLANK(OFFSET('12. SEGUIMIENTO 2027'!$Q$14,INT((ROW()-13)/2),0)),"",OFFSET('12. SEGUIMIENTO 2027'!$Q$14,INT((ROW()-13)/2),0)),IF(ISBLANK(OFFSET('9. METAS'!$Y$20,INT((ROW()-14)/2),0)),"",OFFSET('9. METAS'!$Y$20,INT((ROW()-14)/2),0)))</f>
        <v/>
      </c>
      <c r="N115" s="769" t="str">
        <f ca="1">IFERROR(J115/J116,"ND")</f>
        <v>ND</v>
      </c>
      <c r="O115" s="771" t="str">
        <f ca="1">IFERROR(((J115)/H115),"ND")</f>
        <v>ND</v>
      </c>
      <c r="P115" s="775"/>
    </row>
    <row r="116" spans="3:16">
      <c r="C116" s="747"/>
      <c r="D116" s="749"/>
      <c r="E116" s="749"/>
      <c r="F116" s="751"/>
      <c r="G116" s="753"/>
      <c r="H116" s="833"/>
      <c r="I116" s="764"/>
      <c r="J116" s="195">
        <f ca="1">IF(MOD(ROW()-13,2)=0,IF(ISBLANK(OFFSET('12. SEGUIMIENTO 2027'!$N$14,INT((ROW()-13)/2),0)),"",OFFSET('12. SEGUIMIENTO 2027'!$N$14,INT((ROW()-13)/2),0)),IF(ISBLANK(OFFSET('9. METAS'!$V$20,INT((ROW()-14)/2),0)),"",OFFSET('9. METAS'!$V$20,INT((ROW()-14)/2),0)))</f>
        <v>1525000</v>
      </c>
      <c r="K116" s="196">
        <f ca="1">IF(MOD(ROW()-13,2)=0,IF(ISBLANK(OFFSET('12. SEGUIMIENTO 2027'!$O$14,INT((ROW()-13)/2),0)),"",OFFSET('12. SEGUIMIENTO 2027'!$O$14,INT((ROW()-13)/2),0)),IF(ISBLANK(OFFSET('9. METAS'!$W$20,INT((ROW()-14)/2),0)),"",OFFSET('9. METAS'!$W$20,INT((ROW()-14)/2),0)))</f>
        <v>1525000</v>
      </c>
      <c r="L116" s="196">
        <f ca="1">IF(MOD(ROW()-13,2)=0,IF(ISBLANK(OFFSET('12. SEGUIMIENTO 2027'!$P$14,INT((ROW()-13)/2),0)),"",OFFSET('12. SEGUIMIENTO 2027'!$P$14,INT((ROW()-13)/2),0)),IF(ISBLANK(OFFSET('9. METAS'!$X$20,INT((ROW()-14)/2),0)),"",OFFSET('9. METAS'!$X$20,INT((ROW()-14)/2),0)))</f>
        <v>1525000</v>
      </c>
      <c r="M116" s="197">
        <f ca="1">IF(MOD(ROW()-13,2)=0,IF(ISBLANK(OFFSET('12. SEGUIMIENTO 2027'!$Q$14,INT((ROW()-13)/2),0)),"",OFFSET('12. SEGUIMIENTO 2027'!$Q$14,INT((ROW()-13)/2),0)),IF(ISBLANK(OFFSET('9. METAS'!$Y$20,INT((ROW()-14)/2),0)),"",OFFSET('9. METAS'!$Y$20,INT((ROW()-14)/2),0)))</f>
        <v>1525000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833">
        <f ca="1">IF(ISBLANK(OFFSET('9. METAS'!$M$20,INT((ROW()-13)/2),0)),"",OFFSET('9. METAS'!$M$20,INT((ROW()-13)/2),0))</f>
        <v>11000</v>
      </c>
      <c r="I117" s="763"/>
      <c r="J117" s="195" t="str">
        <f ca="1">IF(MOD(ROW()-13,2)=0,IF(ISBLANK(OFFSET('12. SEGUIMIENTO 2027'!$N$14,INT((ROW()-13)/2),0)),"",OFFSET('12. SEGUIMIENTO 2027'!$N$14,INT((ROW()-13)/2),0)),IF(ISBLANK(OFFSET('9. METAS'!$V$20,INT((ROW()-14)/2),0)),"",OFFSET('9. METAS'!$V$20,INT((ROW()-14)/2),0)))</f>
        <v/>
      </c>
      <c r="K117" s="196" t="str">
        <f ca="1">IF(MOD(ROW()-13,2)=0,IF(ISBLANK(OFFSET('12. SEGUIMIENTO 2027'!$O$14,INT((ROW()-13)/2),0)),"",OFFSET('12. SEGUIMIENTO 2027'!$O$14,INT((ROW()-13)/2),0)),IF(ISBLANK(OFFSET('9. METAS'!$W$20,INT((ROW()-14)/2),0)),"",OFFSET('9. METAS'!$W$20,INT((ROW()-14)/2),0)))</f>
        <v/>
      </c>
      <c r="L117" s="196" t="str">
        <f ca="1">IF(MOD(ROW()-13,2)=0,IF(ISBLANK(OFFSET('12. SEGUIMIENTO 2027'!$P$14,INT((ROW()-13)/2),0)),"",OFFSET('12. SEGUIMIENTO 2027'!$P$14,INT((ROW()-13)/2),0)),IF(ISBLANK(OFFSET('9. METAS'!$X$20,INT((ROW()-14)/2),0)),"",OFFSET('9. METAS'!$X$20,INT((ROW()-14)/2),0)))</f>
        <v/>
      </c>
      <c r="M117" s="197" t="str">
        <f ca="1">IF(MOD(ROW()-13,2)=0,IF(ISBLANK(OFFSET('12. SEGUIMIENTO 2027'!$Q$14,INT((ROW()-13)/2),0)),"",OFFSET('12. SEGUIMIENTO 2027'!$Q$14,INT((ROW()-13)/2),0)),IF(ISBLANK(OFFSET('9. METAS'!$Y$20,INT((ROW()-14)/2),0)),"",OFFSET('9. METAS'!$Y$20,INT((ROW()-14)/2),0)))</f>
        <v/>
      </c>
      <c r="N117" s="769" t="str">
        <f ca="1">IFERROR(J117/J118,"ND")</f>
        <v>ND</v>
      </c>
      <c r="O117" s="771" t="str">
        <f ca="1">IFERROR(((J117)/H117),"ND")</f>
        <v>ND</v>
      </c>
      <c r="P117" s="775"/>
    </row>
    <row r="118" spans="3:16">
      <c r="C118" s="747"/>
      <c r="D118" s="749"/>
      <c r="E118" s="749"/>
      <c r="F118" s="751"/>
      <c r="G118" s="753"/>
      <c r="H118" s="833"/>
      <c r="I118" s="764"/>
      <c r="J118" s="195">
        <f ca="1">IF(MOD(ROW()-13,2)=0,IF(ISBLANK(OFFSET('12. SEGUIMIENTO 2027'!$N$14,INT((ROW()-13)/2),0)),"",OFFSET('12. SEGUIMIENTO 2027'!$N$14,INT((ROW()-13)/2),0)),IF(ISBLANK(OFFSET('9. METAS'!$V$20,INT((ROW()-14)/2),0)),"",OFFSET('9. METAS'!$V$20,INT((ROW()-14)/2),0)))</f>
        <v>2750</v>
      </c>
      <c r="K118" s="196">
        <f ca="1">IF(MOD(ROW()-13,2)=0,IF(ISBLANK(OFFSET('12. SEGUIMIENTO 2027'!$O$14,INT((ROW()-13)/2),0)),"",OFFSET('12. SEGUIMIENTO 2027'!$O$14,INT((ROW()-13)/2),0)),IF(ISBLANK(OFFSET('9. METAS'!$W$20,INT((ROW()-14)/2),0)),"",OFFSET('9. METAS'!$W$20,INT((ROW()-14)/2),0)))</f>
        <v>2750</v>
      </c>
      <c r="L118" s="196">
        <f ca="1">IF(MOD(ROW()-13,2)=0,IF(ISBLANK(OFFSET('12. SEGUIMIENTO 2027'!$P$14,INT((ROW()-13)/2),0)),"",OFFSET('12. SEGUIMIENTO 2027'!$P$14,INT((ROW()-13)/2),0)),IF(ISBLANK(OFFSET('9. METAS'!$X$20,INT((ROW()-14)/2),0)),"",OFFSET('9. METAS'!$X$20,INT((ROW()-14)/2),0)))</f>
        <v>2750</v>
      </c>
      <c r="M118" s="197">
        <f ca="1">IF(MOD(ROW()-13,2)=0,IF(ISBLANK(OFFSET('12. SEGUIMIENTO 2027'!$Q$14,INT((ROW()-13)/2),0)),"",OFFSET('12. SEGUIMIENTO 2027'!$Q$14,INT((ROW()-13)/2),0)),IF(ISBLANK(OFFSET('9. METAS'!$Y$20,INT((ROW()-14)/2),0)),"",OFFSET('9. METAS'!$Y$20,INT((ROW()-14)/2),0)))</f>
        <v>2750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833">
        <f ca="1">IF(ISBLANK(OFFSET('9. METAS'!$M$20,INT((ROW()-13)/2),0)),"",OFFSET('9. METAS'!$M$20,INT((ROW()-13)/2),0))</f>
        <v>330</v>
      </c>
      <c r="I119" s="763"/>
      <c r="J119" s="195" t="str">
        <f ca="1">IF(MOD(ROW()-13,2)=0,IF(ISBLANK(OFFSET('12. SEGUIMIENTO 2027'!$N$14,INT((ROW()-13)/2),0)),"",OFFSET('12. SEGUIMIENTO 2027'!$N$14,INT((ROW()-13)/2),0)),IF(ISBLANK(OFFSET('9. METAS'!$V$20,INT((ROW()-14)/2),0)),"",OFFSET('9. METAS'!$V$20,INT((ROW()-14)/2),0)))</f>
        <v/>
      </c>
      <c r="K119" s="196" t="str">
        <f ca="1">IF(MOD(ROW()-13,2)=0,IF(ISBLANK(OFFSET('12. SEGUIMIENTO 2027'!$O$14,INT((ROW()-13)/2),0)),"",OFFSET('12. SEGUIMIENTO 2027'!$O$14,INT((ROW()-13)/2),0)),IF(ISBLANK(OFFSET('9. METAS'!$W$20,INT((ROW()-14)/2),0)),"",OFFSET('9. METAS'!$W$20,INT((ROW()-14)/2),0)))</f>
        <v/>
      </c>
      <c r="L119" s="196" t="str">
        <f ca="1">IF(MOD(ROW()-13,2)=0,IF(ISBLANK(OFFSET('12. SEGUIMIENTO 2027'!$P$14,INT((ROW()-13)/2),0)),"",OFFSET('12. SEGUIMIENTO 2027'!$P$14,INT((ROW()-13)/2),0)),IF(ISBLANK(OFFSET('9. METAS'!$X$20,INT((ROW()-14)/2),0)),"",OFFSET('9. METAS'!$X$20,INT((ROW()-14)/2),0)))</f>
        <v/>
      </c>
      <c r="M119" s="197" t="str">
        <f ca="1">IF(MOD(ROW()-13,2)=0,IF(ISBLANK(OFFSET('12. SEGUIMIENTO 2027'!$Q$14,INT((ROW()-13)/2),0)),"",OFFSET('12. SEGUIMIENTO 2027'!$Q$14,INT((ROW()-13)/2),0)),IF(ISBLANK(OFFSET('9. METAS'!$Y$20,INT((ROW()-14)/2),0)),"",OFFSET('9. METAS'!$Y$20,INT((ROW()-14)/2),0)))</f>
        <v/>
      </c>
      <c r="N119" s="769" t="str">
        <f ca="1">IFERROR(J119/J120,"ND")</f>
        <v>ND</v>
      </c>
      <c r="O119" s="771" t="str">
        <f ca="1">IFERROR(((J119)/H119),"ND")</f>
        <v>ND</v>
      </c>
      <c r="P119" s="775"/>
    </row>
    <row r="120" spans="3:16">
      <c r="C120" s="747"/>
      <c r="D120" s="749"/>
      <c r="E120" s="749"/>
      <c r="F120" s="751"/>
      <c r="G120" s="753"/>
      <c r="H120" s="833"/>
      <c r="I120" s="764"/>
      <c r="J120" s="195">
        <f ca="1">IF(MOD(ROW()-13,2)=0,IF(ISBLANK(OFFSET('12. SEGUIMIENTO 2027'!$N$14,INT((ROW()-13)/2),0)),"",OFFSET('12. SEGUIMIENTO 2027'!$N$14,INT((ROW()-13)/2),0)),IF(ISBLANK(OFFSET('9. METAS'!$V$20,INT((ROW()-14)/2),0)),"",OFFSET('9. METAS'!$V$20,INT((ROW()-14)/2),0)))</f>
        <v>82.5</v>
      </c>
      <c r="K120" s="196">
        <f ca="1">IF(MOD(ROW()-13,2)=0,IF(ISBLANK(OFFSET('12. SEGUIMIENTO 2027'!$O$14,INT((ROW()-13)/2),0)),"",OFFSET('12. SEGUIMIENTO 2027'!$O$14,INT((ROW()-13)/2),0)),IF(ISBLANK(OFFSET('9. METAS'!$W$20,INT((ROW()-14)/2),0)),"",OFFSET('9. METAS'!$W$20,INT((ROW()-14)/2),0)))</f>
        <v>82.5</v>
      </c>
      <c r="L120" s="196">
        <f ca="1">IF(MOD(ROW()-13,2)=0,IF(ISBLANK(OFFSET('12. SEGUIMIENTO 2027'!$P$14,INT((ROW()-13)/2),0)),"",OFFSET('12. SEGUIMIENTO 2027'!$P$14,INT((ROW()-13)/2),0)),IF(ISBLANK(OFFSET('9. METAS'!$X$20,INT((ROW()-14)/2),0)),"",OFFSET('9. METAS'!$X$20,INT((ROW()-14)/2),0)))</f>
        <v>82.5</v>
      </c>
      <c r="M120" s="197">
        <f ca="1">IF(MOD(ROW()-13,2)=0,IF(ISBLANK(OFFSET('12. SEGUIMIENTO 2027'!$Q$14,INT((ROW()-13)/2),0)),"",OFFSET('12. SEGUIMIENTO 2027'!$Q$14,INT((ROW()-13)/2),0)),IF(ISBLANK(OFFSET('9. METAS'!$Y$20,INT((ROW()-14)/2),0)),"",OFFSET('9. METAS'!$Y$20,INT((ROW()-14)/2),0)))</f>
        <v>82.5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833">
        <f ca="1">IF(ISBLANK(OFFSET('9. METAS'!$M$20,INT((ROW()-13)/2),0)),"",OFFSET('9. METAS'!$M$20,INT((ROW()-13)/2),0))</f>
        <v>480000</v>
      </c>
      <c r="I121" s="763"/>
      <c r="J121" s="195" t="str">
        <f ca="1">IF(MOD(ROW()-13,2)=0,IF(ISBLANK(OFFSET('12. SEGUIMIENTO 2027'!$N$14,INT((ROW()-13)/2),0)),"",OFFSET('12. SEGUIMIENTO 2027'!$N$14,INT((ROW()-13)/2),0)),IF(ISBLANK(OFFSET('9. METAS'!$V$20,INT((ROW()-14)/2),0)),"",OFFSET('9. METAS'!$V$20,INT((ROW()-14)/2),0)))</f>
        <v/>
      </c>
      <c r="K121" s="196" t="str">
        <f ca="1">IF(MOD(ROW()-13,2)=0,IF(ISBLANK(OFFSET('12. SEGUIMIENTO 2027'!$O$14,INT((ROW()-13)/2),0)),"",OFFSET('12. SEGUIMIENTO 2027'!$O$14,INT((ROW()-13)/2),0)),IF(ISBLANK(OFFSET('9. METAS'!$W$20,INT((ROW()-14)/2),0)),"",OFFSET('9. METAS'!$W$20,INT((ROW()-14)/2),0)))</f>
        <v/>
      </c>
      <c r="L121" s="196" t="str">
        <f ca="1">IF(MOD(ROW()-13,2)=0,IF(ISBLANK(OFFSET('12. SEGUIMIENTO 2027'!$P$14,INT((ROW()-13)/2),0)),"",OFFSET('12. SEGUIMIENTO 2027'!$P$14,INT((ROW()-13)/2),0)),IF(ISBLANK(OFFSET('9. METAS'!$X$20,INT((ROW()-14)/2),0)),"",OFFSET('9. METAS'!$X$20,INT((ROW()-14)/2),0)))</f>
        <v/>
      </c>
      <c r="M121" s="197" t="str">
        <f ca="1">IF(MOD(ROW()-13,2)=0,IF(ISBLANK(OFFSET('12. SEGUIMIENTO 2027'!$Q$14,INT((ROW()-13)/2),0)),"",OFFSET('12. SEGUIMIENTO 2027'!$Q$14,INT((ROW()-13)/2),0)),IF(ISBLANK(OFFSET('9. METAS'!$Y$20,INT((ROW()-14)/2),0)),"",OFFSET('9. METAS'!$Y$20,INT((ROW()-14)/2),0)))</f>
        <v/>
      </c>
      <c r="N121" s="769" t="str">
        <f ca="1">IFERROR(J121/J122,"ND")</f>
        <v>ND</v>
      </c>
      <c r="O121" s="771" t="str">
        <f ca="1">IFERROR(((J121)/H121),"ND")</f>
        <v>ND</v>
      </c>
      <c r="P121" s="775"/>
    </row>
    <row r="122" spans="3:16">
      <c r="C122" s="747"/>
      <c r="D122" s="749"/>
      <c r="E122" s="749"/>
      <c r="F122" s="751"/>
      <c r="G122" s="753"/>
      <c r="H122" s="833"/>
      <c r="I122" s="764"/>
      <c r="J122" s="195">
        <f ca="1">IF(MOD(ROW()-13,2)=0,IF(ISBLANK(OFFSET('12. SEGUIMIENTO 2027'!$N$14,INT((ROW()-13)/2),0)),"",OFFSET('12. SEGUIMIENTO 2027'!$N$14,INT((ROW()-13)/2),0)),IF(ISBLANK(OFFSET('9. METAS'!$V$20,INT((ROW()-14)/2),0)),"",OFFSET('9. METAS'!$V$20,INT((ROW()-14)/2),0)))</f>
        <v>120000</v>
      </c>
      <c r="K122" s="196">
        <f ca="1">IF(MOD(ROW()-13,2)=0,IF(ISBLANK(OFFSET('12. SEGUIMIENTO 2027'!$O$14,INT((ROW()-13)/2),0)),"",OFFSET('12. SEGUIMIENTO 2027'!$O$14,INT((ROW()-13)/2),0)),IF(ISBLANK(OFFSET('9. METAS'!$W$20,INT((ROW()-14)/2),0)),"",OFFSET('9. METAS'!$W$20,INT((ROW()-14)/2),0)))</f>
        <v>120000</v>
      </c>
      <c r="L122" s="196">
        <f ca="1">IF(MOD(ROW()-13,2)=0,IF(ISBLANK(OFFSET('12. SEGUIMIENTO 2027'!$P$14,INT((ROW()-13)/2),0)),"",OFFSET('12. SEGUIMIENTO 2027'!$P$14,INT((ROW()-13)/2),0)),IF(ISBLANK(OFFSET('9. METAS'!$X$20,INT((ROW()-14)/2),0)),"",OFFSET('9. METAS'!$X$20,INT((ROW()-14)/2),0)))</f>
        <v>120000</v>
      </c>
      <c r="M122" s="197">
        <f ca="1">IF(MOD(ROW()-13,2)=0,IF(ISBLANK(OFFSET('12. SEGUIMIENTO 2027'!$Q$14,INT((ROW()-13)/2),0)),"",OFFSET('12. SEGUIMIENTO 2027'!$Q$14,INT((ROW()-13)/2),0)),IF(ISBLANK(OFFSET('9. METAS'!$Y$20,INT((ROW()-14)/2),0)),"",OFFSET('9. METAS'!$Y$20,INT((ROW()-14)/2),0)))</f>
        <v>120000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833">
        <f ca="1">IF(ISBLANK(OFFSET('9. METAS'!$M$20,INT((ROW()-13)/2),0)),"",OFFSET('9. METAS'!$M$20,INT((ROW()-13)/2),0))</f>
        <v>79.86</v>
      </c>
      <c r="I123" s="763"/>
      <c r="J123" s="195" t="str">
        <f ca="1">IF(MOD(ROW()-13,2)=0,IF(ISBLANK(OFFSET('12. SEGUIMIENTO 2027'!$N$14,INT((ROW()-13)/2),0)),"",OFFSET('12. SEGUIMIENTO 2027'!$N$14,INT((ROW()-13)/2),0)),IF(ISBLANK(OFFSET('9. METAS'!$V$20,INT((ROW()-14)/2),0)),"",OFFSET('9. METAS'!$V$20,INT((ROW()-14)/2),0)))</f>
        <v/>
      </c>
      <c r="K123" s="196" t="str">
        <f ca="1">IF(MOD(ROW()-13,2)=0,IF(ISBLANK(OFFSET('12. SEGUIMIENTO 2027'!$O$14,INT((ROW()-13)/2),0)),"",OFFSET('12. SEGUIMIENTO 2027'!$O$14,INT((ROW()-13)/2),0)),IF(ISBLANK(OFFSET('9. METAS'!$W$20,INT((ROW()-14)/2),0)),"",OFFSET('9. METAS'!$W$20,INT((ROW()-14)/2),0)))</f>
        <v/>
      </c>
      <c r="L123" s="196" t="str">
        <f ca="1">IF(MOD(ROW()-13,2)=0,IF(ISBLANK(OFFSET('12. SEGUIMIENTO 2027'!$P$14,INT((ROW()-13)/2),0)),"",OFFSET('12. SEGUIMIENTO 2027'!$P$14,INT((ROW()-13)/2),0)),IF(ISBLANK(OFFSET('9. METAS'!$X$20,INT((ROW()-14)/2),0)),"",OFFSET('9. METAS'!$X$20,INT((ROW()-14)/2),0)))</f>
        <v/>
      </c>
      <c r="M123" s="197" t="str">
        <f ca="1">IF(MOD(ROW()-13,2)=0,IF(ISBLANK(OFFSET('12. SEGUIMIENTO 2027'!$Q$14,INT((ROW()-13)/2),0)),"",OFFSET('12. SEGUIMIENTO 2027'!$Q$14,INT((ROW()-13)/2),0)),IF(ISBLANK(OFFSET('9. METAS'!$Y$20,INT((ROW()-14)/2),0)),"",OFFSET('9. METAS'!$Y$20,INT((ROW()-14)/2),0)))</f>
        <v/>
      </c>
      <c r="N123" s="769" t="str">
        <f ca="1">IFERROR(J123/J124,"ND")</f>
        <v>ND</v>
      </c>
      <c r="O123" s="771" t="str">
        <f ca="1">IFERROR(((J123)/H123),"ND")</f>
        <v>ND</v>
      </c>
      <c r="P123" s="775"/>
    </row>
    <row r="124" spans="3:16">
      <c r="C124" s="747"/>
      <c r="D124" s="749"/>
      <c r="E124" s="749"/>
      <c r="F124" s="751"/>
      <c r="G124" s="753"/>
      <c r="H124" s="833"/>
      <c r="I124" s="764"/>
      <c r="J124" s="195">
        <f ca="1">IF(MOD(ROW()-13,2)=0,IF(ISBLANK(OFFSET('12. SEGUIMIENTO 2027'!$N$14,INT((ROW()-13)/2),0)),"",OFFSET('12. SEGUIMIENTO 2027'!$N$14,INT((ROW()-13)/2),0)),IF(ISBLANK(OFFSET('9. METAS'!$V$20,INT((ROW()-14)/2),0)),"",OFFSET('9. METAS'!$V$20,INT((ROW()-14)/2),0)))</f>
        <v>19.965</v>
      </c>
      <c r="K124" s="196">
        <f ca="1">IF(MOD(ROW()-13,2)=0,IF(ISBLANK(OFFSET('12. SEGUIMIENTO 2027'!$O$14,INT((ROW()-13)/2),0)),"",OFFSET('12. SEGUIMIENTO 2027'!$O$14,INT((ROW()-13)/2),0)),IF(ISBLANK(OFFSET('9. METAS'!$W$20,INT((ROW()-14)/2),0)),"",OFFSET('9. METAS'!$W$20,INT((ROW()-14)/2),0)))</f>
        <v>19.965</v>
      </c>
      <c r="L124" s="196">
        <f ca="1">IF(MOD(ROW()-13,2)=0,IF(ISBLANK(OFFSET('12. SEGUIMIENTO 2027'!$P$14,INT((ROW()-13)/2),0)),"",OFFSET('12. SEGUIMIENTO 2027'!$P$14,INT((ROW()-13)/2),0)),IF(ISBLANK(OFFSET('9. METAS'!$X$20,INT((ROW()-14)/2),0)),"",OFFSET('9. METAS'!$X$20,INT((ROW()-14)/2),0)))</f>
        <v>19.965</v>
      </c>
      <c r="M124" s="197">
        <f ca="1">IF(MOD(ROW()-13,2)=0,IF(ISBLANK(OFFSET('12. SEGUIMIENTO 2027'!$Q$14,INT((ROW()-13)/2),0)),"",OFFSET('12. SEGUIMIENTO 2027'!$Q$14,INT((ROW()-13)/2),0)),IF(ISBLANK(OFFSET('9. METAS'!$Y$20,INT((ROW()-14)/2),0)),"",OFFSET('9. METAS'!$Y$20,INT((ROW()-14)/2),0)))</f>
        <v>19.965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833">
        <f ca="1">IF(ISBLANK(OFFSET('9. METAS'!$M$20,INT((ROW()-13)/2),0)),"",OFFSET('9. METAS'!$M$20,INT((ROW()-13)/2),0))</f>
        <v>34.606000000000002</v>
      </c>
      <c r="I125" s="763"/>
      <c r="J125" s="195" t="str">
        <f ca="1">IF(MOD(ROW()-13,2)=0,IF(ISBLANK(OFFSET('12. SEGUIMIENTO 2027'!$N$14,INT((ROW()-13)/2),0)),"",OFFSET('12. SEGUIMIENTO 2027'!$N$14,INT((ROW()-13)/2),0)),IF(ISBLANK(OFFSET('9. METAS'!$V$20,INT((ROW()-14)/2),0)),"",OFFSET('9. METAS'!$V$20,INT((ROW()-14)/2),0)))</f>
        <v/>
      </c>
      <c r="K125" s="196" t="str">
        <f ca="1">IF(MOD(ROW()-13,2)=0,IF(ISBLANK(OFFSET('12. SEGUIMIENTO 2027'!$O$14,INT((ROW()-13)/2),0)),"",OFFSET('12. SEGUIMIENTO 2027'!$O$14,INT((ROW()-13)/2),0)),IF(ISBLANK(OFFSET('9. METAS'!$W$20,INT((ROW()-14)/2),0)),"",OFFSET('9. METAS'!$W$20,INT((ROW()-14)/2),0)))</f>
        <v/>
      </c>
      <c r="L125" s="196" t="str">
        <f ca="1">IF(MOD(ROW()-13,2)=0,IF(ISBLANK(OFFSET('12. SEGUIMIENTO 2027'!$P$14,INT((ROW()-13)/2),0)),"",OFFSET('12. SEGUIMIENTO 2027'!$P$14,INT((ROW()-13)/2),0)),IF(ISBLANK(OFFSET('9. METAS'!$X$20,INT((ROW()-14)/2),0)),"",OFFSET('9. METAS'!$X$20,INT((ROW()-14)/2),0)))</f>
        <v/>
      </c>
      <c r="M125" s="197" t="str">
        <f ca="1">IF(MOD(ROW()-13,2)=0,IF(ISBLANK(OFFSET('12. SEGUIMIENTO 2027'!$Q$14,INT((ROW()-13)/2),0)),"",OFFSET('12. SEGUIMIENTO 2027'!$Q$14,INT((ROW()-13)/2),0)),IF(ISBLANK(OFFSET('9. METAS'!$Y$20,INT((ROW()-14)/2),0)),"",OFFSET('9. METAS'!$Y$20,INT((ROW()-14)/2),0)))</f>
        <v/>
      </c>
      <c r="N125" s="769" t="str">
        <f ca="1">IFERROR(J125/J126,"ND")</f>
        <v>ND</v>
      </c>
      <c r="O125" s="771" t="str">
        <f ca="1">IFERROR(((J125)/H125),"ND")</f>
        <v>ND</v>
      </c>
      <c r="P125" s="775"/>
    </row>
    <row r="126" spans="3:16">
      <c r="C126" s="747"/>
      <c r="D126" s="749"/>
      <c r="E126" s="749"/>
      <c r="F126" s="751"/>
      <c r="G126" s="753"/>
      <c r="H126" s="833"/>
      <c r="I126" s="764"/>
      <c r="J126" s="195">
        <f ca="1">IF(MOD(ROW()-13,2)=0,IF(ISBLANK(OFFSET('12. SEGUIMIENTO 2027'!$N$14,INT((ROW()-13)/2),0)),"",OFFSET('12. SEGUIMIENTO 2027'!$N$14,INT((ROW()-13)/2),0)),IF(ISBLANK(OFFSET('9. METAS'!$V$20,INT((ROW()-14)/2),0)),"",OFFSET('9. METAS'!$V$20,INT((ROW()-14)/2),0)))</f>
        <v>8.6515000000000004</v>
      </c>
      <c r="K126" s="196">
        <f ca="1">IF(MOD(ROW()-13,2)=0,IF(ISBLANK(OFFSET('12. SEGUIMIENTO 2027'!$O$14,INT((ROW()-13)/2),0)),"",OFFSET('12. SEGUIMIENTO 2027'!$O$14,INT((ROW()-13)/2),0)),IF(ISBLANK(OFFSET('9. METAS'!$W$20,INT((ROW()-14)/2),0)),"",OFFSET('9. METAS'!$W$20,INT((ROW()-14)/2),0)))</f>
        <v>8.6515000000000004</v>
      </c>
      <c r="L126" s="196">
        <f ca="1">IF(MOD(ROW()-13,2)=0,IF(ISBLANK(OFFSET('12. SEGUIMIENTO 2027'!$P$14,INT((ROW()-13)/2),0)),"",OFFSET('12. SEGUIMIENTO 2027'!$P$14,INT((ROW()-13)/2),0)),IF(ISBLANK(OFFSET('9. METAS'!$X$20,INT((ROW()-14)/2),0)),"",OFFSET('9. METAS'!$X$20,INT((ROW()-14)/2),0)))</f>
        <v>8.6515000000000004</v>
      </c>
      <c r="M126" s="197">
        <f ca="1">IF(MOD(ROW()-13,2)=0,IF(ISBLANK(OFFSET('12. SEGUIMIENTO 2027'!$Q$14,INT((ROW()-13)/2),0)),"",OFFSET('12. SEGUIMIENTO 2027'!$Q$14,INT((ROW()-13)/2),0)),IF(ISBLANK(OFFSET('9. METAS'!$Y$20,INT((ROW()-14)/2),0)),"",OFFSET('9. METAS'!$Y$20,INT((ROW()-14)/2),0)))</f>
        <v>8.6515000000000004</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833">
        <f ca="1">IF(ISBLANK(OFFSET('9. METAS'!$M$20,INT((ROW()-13)/2),0)),"",OFFSET('9. METAS'!$M$20,INT((ROW()-13)/2),0))</f>
        <v>239.58</v>
      </c>
      <c r="I127" s="763"/>
      <c r="J127" s="195" t="str">
        <f ca="1">IF(MOD(ROW()-13,2)=0,IF(ISBLANK(OFFSET('12. SEGUIMIENTO 2027'!$N$14,INT((ROW()-13)/2),0)),"",OFFSET('12. SEGUIMIENTO 2027'!$N$14,INT((ROW()-13)/2),0)),IF(ISBLANK(OFFSET('9. METAS'!$V$20,INT((ROW()-14)/2),0)),"",OFFSET('9. METAS'!$V$20,INT((ROW()-14)/2),0)))</f>
        <v/>
      </c>
      <c r="K127" s="196" t="str">
        <f ca="1">IF(MOD(ROW()-13,2)=0,IF(ISBLANK(OFFSET('12. SEGUIMIENTO 2027'!$O$14,INT((ROW()-13)/2),0)),"",OFFSET('12. SEGUIMIENTO 2027'!$O$14,INT((ROW()-13)/2),0)),IF(ISBLANK(OFFSET('9. METAS'!$W$20,INT((ROW()-14)/2),0)),"",OFFSET('9. METAS'!$W$20,INT((ROW()-14)/2),0)))</f>
        <v/>
      </c>
      <c r="L127" s="196" t="str">
        <f ca="1">IF(MOD(ROW()-13,2)=0,IF(ISBLANK(OFFSET('12. SEGUIMIENTO 2027'!$P$14,INT((ROW()-13)/2),0)),"",OFFSET('12. SEGUIMIENTO 2027'!$P$14,INT((ROW()-13)/2),0)),IF(ISBLANK(OFFSET('9. METAS'!$X$20,INT((ROW()-14)/2),0)),"",OFFSET('9. METAS'!$X$20,INT((ROW()-14)/2),0)))</f>
        <v/>
      </c>
      <c r="M127" s="197" t="str">
        <f ca="1">IF(MOD(ROW()-13,2)=0,IF(ISBLANK(OFFSET('12. SEGUIMIENTO 2027'!$Q$14,INT((ROW()-13)/2),0)),"",OFFSET('12. SEGUIMIENTO 2027'!$Q$14,INT((ROW()-13)/2),0)),IF(ISBLANK(OFFSET('9. METAS'!$Y$20,INT((ROW()-14)/2),0)),"",OFFSET('9. METAS'!$Y$20,INT((ROW()-14)/2),0)))</f>
        <v/>
      </c>
      <c r="N127" s="769" t="str">
        <f ca="1">IFERROR(J127/J128,"ND")</f>
        <v>ND</v>
      </c>
      <c r="O127" s="771" t="str">
        <f ca="1">IFERROR(((J127)/H127),"ND")</f>
        <v>ND</v>
      </c>
      <c r="P127" s="775"/>
    </row>
    <row r="128" spans="3:16">
      <c r="C128" s="747"/>
      <c r="D128" s="749"/>
      <c r="E128" s="749"/>
      <c r="F128" s="751"/>
      <c r="G128" s="753"/>
      <c r="H128" s="833"/>
      <c r="I128" s="764"/>
      <c r="J128" s="195">
        <f ca="1">IF(MOD(ROW()-13,2)=0,IF(ISBLANK(OFFSET('12. SEGUIMIENTO 2027'!$N$14,INT((ROW()-13)/2),0)),"",OFFSET('12. SEGUIMIENTO 2027'!$N$14,INT((ROW()-13)/2),0)),IF(ISBLANK(OFFSET('9. METAS'!$V$20,INT((ROW()-14)/2),0)),"",OFFSET('9. METAS'!$V$20,INT((ROW()-14)/2),0)))</f>
        <v>59.895000000000003</v>
      </c>
      <c r="K128" s="196">
        <f ca="1">IF(MOD(ROW()-13,2)=0,IF(ISBLANK(OFFSET('12. SEGUIMIENTO 2027'!$O$14,INT((ROW()-13)/2),0)),"",OFFSET('12. SEGUIMIENTO 2027'!$O$14,INT((ROW()-13)/2),0)),IF(ISBLANK(OFFSET('9. METAS'!$W$20,INT((ROW()-14)/2),0)),"",OFFSET('9. METAS'!$W$20,INT((ROW()-14)/2),0)))</f>
        <v>59.895000000000003</v>
      </c>
      <c r="L128" s="196">
        <f ca="1">IF(MOD(ROW()-13,2)=0,IF(ISBLANK(OFFSET('12. SEGUIMIENTO 2027'!$P$14,INT((ROW()-13)/2),0)),"",OFFSET('12. SEGUIMIENTO 2027'!$P$14,INT((ROW()-13)/2),0)),IF(ISBLANK(OFFSET('9. METAS'!$X$20,INT((ROW()-14)/2),0)),"",OFFSET('9. METAS'!$X$20,INT((ROW()-14)/2),0)))</f>
        <v>59.895000000000003</v>
      </c>
      <c r="M128" s="197">
        <f ca="1">IF(MOD(ROW()-13,2)=0,IF(ISBLANK(OFFSET('12. SEGUIMIENTO 2027'!$Q$14,INT((ROW()-13)/2),0)),"",OFFSET('12. SEGUIMIENTO 2027'!$Q$14,INT((ROW()-13)/2),0)),IF(ISBLANK(OFFSET('9. METAS'!$Y$20,INT((ROW()-14)/2),0)),"",OFFSET('9. METAS'!$Y$20,INT((ROW()-14)/2),0)))</f>
        <v>59.895000000000003</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833">
        <f ca="1">IF(ISBLANK(OFFSET('9. METAS'!$M$20,INT((ROW()-13)/2),0)),"",OFFSET('9. METAS'!$M$20,INT((ROW()-13)/2),0))</f>
        <v>5100</v>
      </c>
      <c r="I129" s="763"/>
      <c r="J129" s="195" t="str">
        <f ca="1">IF(MOD(ROW()-13,2)=0,IF(ISBLANK(OFFSET('12. SEGUIMIENTO 2027'!$N$14,INT((ROW()-13)/2),0)),"",OFFSET('12. SEGUIMIENTO 2027'!$N$14,INT((ROW()-13)/2),0)),IF(ISBLANK(OFFSET('9. METAS'!$V$20,INT((ROW()-14)/2),0)),"",OFFSET('9. METAS'!$V$20,INT((ROW()-14)/2),0)))</f>
        <v/>
      </c>
      <c r="K129" s="196" t="str">
        <f ca="1">IF(MOD(ROW()-13,2)=0,IF(ISBLANK(OFFSET('12. SEGUIMIENTO 2027'!$O$14,INT((ROW()-13)/2),0)),"",OFFSET('12. SEGUIMIENTO 2027'!$O$14,INT((ROW()-13)/2),0)),IF(ISBLANK(OFFSET('9. METAS'!$W$20,INT((ROW()-14)/2),0)),"",OFFSET('9. METAS'!$W$20,INT((ROW()-14)/2),0)))</f>
        <v/>
      </c>
      <c r="L129" s="196" t="str">
        <f ca="1">IF(MOD(ROW()-13,2)=0,IF(ISBLANK(OFFSET('12. SEGUIMIENTO 2027'!$P$14,INT((ROW()-13)/2),0)),"",OFFSET('12. SEGUIMIENTO 2027'!$P$14,INT((ROW()-13)/2),0)),IF(ISBLANK(OFFSET('9. METAS'!$X$20,INT((ROW()-14)/2),0)),"",OFFSET('9. METAS'!$X$20,INT((ROW()-14)/2),0)))</f>
        <v/>
      </c>
      <c r="M129" s="197" t="str">
        <f ca="1">IF(MOD(ROW()-13,2)=0,IF(ISBLANK(OFFSET('12. SEGUIMIENTO 2027'!$Q$14,INT((ROW()-13)/2),0)),"",OFFSET('12. SEGUIMIENTO 2027'!$Q$14,INT((ROW()-13)/2),0)),IF(ISBLANK(OFFSET('9. METAS'!$Y$20,INT((ROW()-14)/2),0)),"",OFFSET('9. METAS'!$Y$20,INT((ROW()-14)/2),0)))</f>
        <v/>
      </c>
      <c r="N129" s="769" t="str">
        <f ca="1">IFERROR(J129/J130,"ND")</f>
        <v>ND</v>
      </c>
      <c r="O129" s="771" t="str">
        <f ca="1">IFERROR(((J129)/H129),"ND")</f>
        <v>ND</v>
      </c>
      <c r="P129" s="775"/>
    </row>
    <row r="130" spans="3:16">
      <c r="C130" s="747"/>
      <c r="D130" s="749"/>
      <c r="E130" s="749"/>
      <c r="F130" s="751"/>
      <c r="G130" s="753"/>
      <c r="H130" s="833"/>
      <c r="I130" s="764"/>
      <c r="J130" s="195" t="str">
        <f ca="1">IF(MOD(ROW()-13,2)=0,IF(ISBLANK(OFFSET('12. SEGUIMIENTO 2027'!$N$14,INT((ROW()-13)/2),0)),"",OFFSET('12. SEGUIMIENTO 2027'!$N$14,INT((ROW()-13)/2),0)),IF(ISBLANK(OFFSET('9. METAS'!$V$20,INT((ROW()-14)/2),0)),"",OFFSET('9. METAS'!$V$20,INT((ROW()-14)/2),0)))</f>
        <v>1275</v>
      </c>
      <c r="K130" s="196" t="str">
        <f ca="1">IF(MOD(ROW()-13,2)=0,IF(ISBLANK(OFFSET('12. SEGUIMIENTO 2027'!$O$14,INT((ROW()-13)/2),0)),"",OFFSET('12. SEGUIMIENTO 2027'!$O$14,INT((ROW()-13)/2),0)),IF(ISBLANK(OFFSET('9. METAS'!$W$20,INT((ROW()-14)/2),0)),"",OFFSET('9. METAS'!$W$20,INT((ROW()-14)/2),0)))</f>
        <v>1275</v>
      </c>
      <c r="L130" s="196" t="str">
        <f ca="1">IF(MOD(ROW()-13,2)=0,IF(ISBLANK(OFFSET('12. SEGUIMIENTO 2027'!$P$14,INT((ROW()-13)/2),0)),"",OFFSET('12. SEGUIMIENTO 2027'!$P$14,INT((ROW()-13)/2),0)),IF(ISBLANK(OFFSET('9. METAS'!$X$20,INT((ROW()-14)/2),0)),"",OFFSET('9. METAS'!$X$20,INT((ROW()-14)/2),0)))</f>
        <v>1275</v>
      </c>
      <c r="M130" s="197" t="str">
        <f ca="1">IF(MOD(ROW()-13,2)=0,IF(ISBLANK(OFFSET('12. SEGUIMIENTO 2027'!$Q$14,INT((ROW()-13)/2),0)),"",OFFSET('12. SEGUIMIENTO 2027'!$Q$14,INT((ROW()-13)/2),0)),IF(ISBLANK(OFFSET('9. METAS'!$Y$20,INT((ROW()-14)/2),0)),"",OFFSET('9. METAS'!$Y$20,INT((ROW()-14)/2),0)))</f>
        <v>1275</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833" t="str">
        <f ca="1">IF(ISBLANK(OFFSET('9. METAS'!$M$20,INT((ROW()-13)/2),0)),"",OFFSET('9. METAS'!$M$20,INT((ROW()-13)/2),0))</f>
        <v>18600</v>
      </c>
      <c r="I131" s="763"/>
      <c r="J131" s="195" t="str">
        <f ca="1">IF(MOD(ROW()-13,2)=0,IF(ISBLANK(OFFSET('12. SEGUIMIENTO 2027'!$N$14,INT((ROW()-13)/2),0)),"",OFFSET('12. SEGUIMIENTO 2027'!$N$14,INT((ROW()-13)/2),0)),IF(ISBLANK(OFFSET('9. METAS'!$V$20,INT((ROW()-14)/2),0)),"",OFFSET('9. METAS'!$V$20,INT((ROW()-14)/2),0)))</f>
        <v/>
      </c>
      <c r="K131" s="196" t="str">
        <f ca="1">IF(MOD(ROW()-13,2)=0,IF(ISBLANK(OFFSET('12. SEGUIMIENTO 2027'!$O$14,INT((ROW()-13)/2),0)),"",OFFSET('12. SEGUIMIENTO 2027'!$O$14,INT((ROW()-13)/2),0)),IF(ISBLANK(OFFSET('9. METAS'!$W$20,INT((ROW()-14)/2),0)),"",OFFSET('9. METAS'!$W$20,INT((ROW()-14)/2),0)))</f>
        <v/>
      </c>
      <c r="L131" s="196" t="str">
        <f ca="1">IF(MOD(ROW()-13,2)=0,IF(ISBLANK(OFFSET('12. SEGUIMIENTO 2027'!$P$14,INT((ROW()-13)/2),0)),"",OFFSET('12. SEGUIMIENTO 2027'!$P$14,INT((ROW()-13)/2),0)),IF(ISBLANK(OFFSET('9. METAS'!$X$20,INT((ROW()-14)/2),0)),"",OFFSET('9. METAS'!$X$20,INT((ROW()-14)/2),0)))</f>
        <v/>
      </c>
      <c r="M131" s="197" t="str">
        <f ca="1">IF(MOD(ROW()-13,2)=0,IF(ISBLANK(OFFSET('12. SEGUIMIENTO 2027'!$Q$14,INT((ROW()-13)/2),0)),"",OFFSET('12. SEGUIMIENTO 2027'!$Q$14,INT((ROW()-13)/2),0)),IF(ISBLANK(OFFSET('9. METAS'!$Y$20,INT((ROW()-14)/2),0)),"",OFFSET('9. METAS'!$Y$20,INT((ROW()-14)/2),0)))</f>
        <v/>
      </c>
      <c r="N131" s="769" t="str">
        <f ca="1">IFERROR(J131/J132,"ND")</f>
        <v>ND</v>
      </c>
      <c r="O131" s="771" t="str">
        <f ca="1">IFERROR(((J131)/H131),"ND")</f>
        <v>ND</v>
      </c>
      <c r="P131" s="775"/>
    </row>
    <row r="132" spans="3:16">
      <c r="C132" s="747"/>
      <c r="D132" s="749"/>
      <c r="E132" s="749"/>
      <c r="F132" s="751"/>
      <c r="G132" s="753"/>
      <c r="H132" s="833"/>
      <c r="I132" s="764"/>
      <c r="J132" s="195" t="str">
        <f ca="1">IF(MOD(ROW()-13,2)=0,IF(ISBLANK(OFFSET('12. SEGUIMIENTO 2027'!$N$14,INT((ROW()-13)/2),0)),"",OFFSET('12. SEGUIMIENTO 2027'!$N$14,INT((ROW()-13)/2),0)),IF(ISBLANK(OFFSET('9. METAS'!$V$20,INT((ROW()-14)/2),0)),"",OFFSET('9. METAS'!$V$20,INT((ROW()-14)/2),0)))</f>
        <v>4650</v>
      </c>
      <c r="K132" s="196" t="str">
        <f ca="1">IF(MOD(ROW()-13,2)=0,IF(ISBLANK(OFFSET('12. SEGUIMIENTO 2027'!$O$14,INT((ROW()-13)/2),0)),"",OFFSET('12. SEGUIMIENTO 2027'!$O$14,INT((ROW()-13)/2),0)),IF(ISBLANK(OFFSET('9. METAS'!$W$20,INT((ROW()-14)/2),0)),"",OFFSET('9. METAS'!$W$20,INT((ROW()-14)/2),0)))</f>
        <v>4650</v>
      </c>
      <c r="L132" s="196" t="str">
        <f ca="1">IF(MOD(ROW()-13,2)=0,IF(ISBLANK(OFFSET('12. SEGUIMIENTO 2027'!$P$14,INT((ROW()-13)/2),0)),"",OFFSET('12. SEGUIMIENTO 2027'!$P$14,INT((ROW()-13)/2),0)),IF(ISBLANK(OFFSET('9. METAS'!$X$20,INT((ROW()-14)/2),0)),"",OFFSET('9. METAS'!$X$20,INT((ROW()-14)/2),0)))</f>
        <v>4650</v>
      </c>
      <c r="M132" s="197" t="str">
        <f ca="1">IF(MOD(ROW()-13,2)=0,IF(ISBLANK(OFFSET('12. SEGUIMIENTO 2027'!$Q$14,INT((ROW()-13)/2),0)),"",OFFSET('12. SEGUIMIENTO 2027'!$Q$14,INT((ROW()-13)/2),0)),IF(ISBLANK(OFFSET('9. METAS'!$Y$20,INT((ROW()-14)/2),0)),"",OFFSET('9. METAS'!$Y$20,INT((ROW()-14)/2),0)))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833" t="str">
        <f ca="1">IF(ISBLANK(OFFSET('9. METAS'!$M$20,INT((ROW()-13)/2),0)),"",OFFSET('9. METAS'!$M$20,INT((ROW()-13)/2),0))</f>
        <v>4600</v>
      </c>
      <c r="I133" s="763"/>
      <c r="J133" s="195" t="str">
        <f ca="1">IF(MOD(ROW()-13,2)=0,IF(ISBLANK(OFFSET('12. SEGUIMIENTO 2027'!$N$14,INT((ROW()-13)/2),0)),"",OFFSET('12. SEGUIMIENTO 2027'!$N$14,INT((ROW()-13)/2),0)),IF(ISBLANK(OFFSET('9. METAS'!$V$20,INT((ROW()-14)/2),0)),"",OFFSET('9. METAS'!$V$20,INT((ROW()-14)/2),0)))</f>
        <v/>
      </c>
      <c r="K133" s="196" t="str">
        <f ca="1">IF(MOD(ROW()-13,2)=0,IF(ISBLANK(OFFSET('12. SEGUIMIENTO 2027'!$O$14,INT((ROW()-13)/2),0)),"",OFFSET('12. SEGUIMIENTO 2027'!$O$14,INT((ROW()-13)/2),0)),IF(ISBLANK(OFFSET('9. METAS'!$W$20,INT((ROW()-14)/2),0)),"",OFFSET('9. METAS'!$W$20,INT((ROW()-14)/2),0)))</f>
        <v/>
      </c>
      <c r="L133" s="196" t="str">
        <f ca="1">IF(MOD(ROW()-13,2)=0,IF(ISBLANK(OFFSET('12. SEGUIMIENTO 2027'!$P$14,INT((ROW()-13)/2),0)),"",OFFSET('12. SEGUIMIENTO 2027'!$P$14,INT((ROW()-13)/2),0)),IF(ISBLANK(OFFSET('9. METAS'!$X$20,INT((ROW()-14)/2),0)),"",OFFSET('9. METAS'!$X$20,INT((ROW()-14)/2),0)))</f>
        <v/>
      </c>
      <c r="M133" s="197" t="str">
        <f ca="1">IF(MOD(ROW()-13,2)=0,IF(ISBLANK(OFFSET('12. SEGUIMIENTO 2027'!$Q$14,INT((ROW()-13)/2),0)),"",OFFSET('12. SEGUIMIENTO 2027'!$Q$14,INT((ROW()-13)/2),0)),IF(ISBLANK(OFFSET('9. METAS'!$Y$20,INT((ROW()-14)/2),0)),"",OFFSET('9. METAS'!$Y$20,INT((ROW()-14)/2),0)))</f>
        <v/>
      </c>
      <c r="N133" s="769" t="str">
        <f ca="1">IFERROR(J133/J134,"ND")</f>
        <v>ND</v>
      </c>
      <c r="O133" s="771" t="str">
        <f ca="1">IFERROR(((J133)/H133),"ND")</f>
        <v>ND</v>
      </c>
      <c r="P133" s="775"/>
    </row>
    <row r="134" spans="3:16">
      <c r="C134" s="747"/>
      <c r="D134" s="749"/>
      <c r="E134" s="749"/>
      <c r="F134" s="751"/>
      <c r="G134" s="753"/>
      <c r="H134" s="833"/>
      <c r="I134" s="764"/>
      <c r="J134" s="195" t="str">
        <f ca="1">IF(MOD(ROW()-13,2)=0,IF(ISBLANK(OFFSET('12. SEGUIMIENTO 2027'!$N$14,INT((ROW()-13)/2),0)),"",OFFSET('12. SEGUIMIENTO 2027'!$N$14,INT((ROW()-13)/2),0)),IF(ISBLANK(OFFSET('9. METAS'!$V$20,INT((ROW()-14)/2),0)),"",OFFSET('9. METAS'!$V$20,INT((ROW()-14)/2),0)))</f>
        <v>1150</v>
      </c>
      <c r="K134" s="196" t="str">
        <f ca="1">IF(MOD(ROW()-13,2)=0,IF(ISBLANK(OFFSET('12. SEGUIMIENTO 2027'!$O$14,INT((ROW()-13)/2),0)),"",OFFSET('12. SEGUIMIENTO 2027'!$O$14,INT((ROW()-13)/2),0)),IF(ISBLANK(OFFSET('9. METAS'!$W$20,INT((ROW()-14)/2),0)),"",OFFSET('9. METAS'!$W$20,INT((ROW()-14)/2),0)))</f>
        <v>1150</v>
      </c>
      <c r="L134" s="196" t="str">
        <f ca="1">IF(MOD(ROW()-13,2)=0,IF(ISBLANK(OFFSET('12. SEGUIMIENTO 2027'!$P$14,INT((ROW()-13)/2),0)),"",OFFSET('12. SEGUIMIENTO 2027'!$P$14,INT((ROW()-13)/2),0)),IF(ISBLANK(OFFSET('9. METAS'!$X$20,INT((ROW()-14)/2),0)),"",OFFSET('9. METAS'!$X$20,INT((ROW()-14)/2),0)))</f>
        <v>1150</v>
      </c>
      <c r="M134" s="197" t="str">
        <f ca="1">IF(MOD(ROW()-13,2)=0,IF(ISBLANK(OFFSET('12. SEGUIMIENTO 2027'!$Q$14,INT((ROW()-13)/2),0)),"",OFFSET('12. SEGUIMIENTO 2027'!$Q$14,INT((ROW()-13)/2),0)),IF(ISBLANK(OFFSET('9. METAS'!$Y$20,INT((ROW()-14)/2),0)),"",OFFSET('9. METAS'!$Y$20,INT((ROW()-14)/2),0)))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833">
        <f ca="1">IF(ISBLANK(OFFSET('9. METAS'!$M$20,INT((ROW()-13)/2),0)),"",OFFSET('9. METAS'!$M$20,INT((ROW()-13)/2),0))</f>
        <v>380000</v>
      </c>
      <c r="I135" s="763"/>
      <c r="J135" s="195" t="str">
        <f ca="1">IF(MOD(ROW()-13,2)=0,IF(ISBLANK(OFFSET('12. SEGUIMIENTO 2027'!$N$14,INT((ROW()-13)/2),0)),"",OFFSET('12. SEGUIMIENTO 2027'!$N$14,INT((ROW()-13)/2),0)),IF(ISBLANK(OFFSET('9. METAS'!$V$20,INT((ROW()-14)/2),0)),"",OFFSET('9. METAS'!$V$20,INT((ROW()-14)/2),0)))</f>
        <v/>
      </c>
      <c r="K135" s="196" t="str">
        <f ca="1">IF(MOD(ROW()-13,2)=0,IF(ISBLANK(OFFSET('12. SEGUIMIENTO 2027'!$O$14,INT((ROW()-13)/2),0)),"",OFFSET('12. SEGUIMIENTO 2027'!$O$14,INT((ROW()-13)/2),0)),IF(ISBLANK(OFFSET('9. METAS'!$W$20,INT((ROW()-14)/2),0)),"",OFFSET('9. METAS'!$W$20,INT((ROW()-14)/2),0)))</f>
        <v/>
      </c>
      <c r="L135" s="196" t="str">
        <f ca="1">IF(MOD(ROW()-13,2)=0,IF(ISBLANK(OFFSET('12. SEGUIMIENTO 2027'!$P$14,INT((ROW()-13)/2),0)),"",OFFSET('12. SEGUIMIENTO 2027'!$P$14,INT((ROW()-13)/2),0)),IF(ISBLANK(OFFSET('9. METAS'!$X$20,INT((ROW()-14)/2),0)),"",OFFSET('9. METAS'!$X$20,INT((ROW()-14)/2),0)))</f>
        <v/>
      </c>
      <c r="M135" s="197" t="str">
        <f ca="1">IF(MOD(ROW()-13,2)=0,IF(ISBLANK(OFFSET('12. SEGUIMIENTO 2027'!$Q$14,INT((ROW()-13)/2),0)),"",OFFSET('12. SEGUIMIENTO 2027'!$Q$14,INT((ROW()-13)/2),0)),IF(ISBLANK(OFFSET('9. METAS'!$Y$20,INT((ROW()-14)/2),0)),"",OFFSET('9. METAS'!$Y$20,INT((ROW()-14)/2),0)))</f>
        <v/>
      </c>
      <c r="N135" s="769" t="str">
        <f ca="1">IFERROR(J135/J136,"ND")</f>
        <v>ND</v>
      </c>
      <c r="O135" s="771" t="str">
        <f ca="1">IFERROR(((J135)/H135),"ND")</f>
        <v>ND</v>
      </c>
      <c r="P135" s="775"/>
    </row>
    <row r="136" spans="3:16">
      <c r="C136" s="747"/>
      <c r="D136" s="749"/>
      <c r="E136" s="749"/>
      <c r="F136" s="751"/>
      <c r="G136" s="753"/>
      <c r="H136" s="833"/>
      <c r="I136" s="764"/>
      <c r="J136" s="195">
        <f ca="1">IF(MOD(ROW()-13,2)=0,IF(ISBLANK(OFFSET('12. SEGUIMIENTO 2027'!$N$14,INT((ROW()-13)/2),0)),"",OFFSET('12. SEGUIMIENTO 2027'!$N$14,INT((ROW()-13)/2),0)),IF(ISBLANK(OFFSET('9. METAS'!$V$20,INT((ROW()-14)/2),0)),"",OFFSET('9. METAS'!$V$20,INT((ROW()-14)/2),0)))</f>
        <v>95000</v>
      </c>
      <c r="K136" s="196">
        <f ca="1">IF(MOD(ROW()-13,2)=0,IF(ISBLANK(OFFSET('12. SEGUIMIENTO 2027'!$O$14,INT((ROW()-13)/2),0)),"",OFFSET('12. SEGUIMIENTO 2027'!$O$14,INT((ROW()-13)/2),0)),IF(ISBLANK(OFFSET('9. METAS'!$W$20,INT((ROW()-14)/2),0)),"",OFFSET('9. METAS'!$W$20,INT((ROW()-14)/2),0)))</f>
        <v>95000</v>
      </c>
      <c r="L136" s="196">
        <f ca="1">IF(MOD(ROW()-13,2)=0,IF(ISBLANK(OFFSET('12. SEGUIMIENTO 2027'!$P$14,INT((ROW()-13)/2),0)),"",OFFSET('12. SEGUIMIENTO 2027'!$P$14,INT((ROW()-13)/2),0)),IF(ISBLANK(OFFSET('9. METAS'!$X$20,INT((ROW()-14)/2),0)),"",OFFSET('9. METAS'!$X$20,INT((ROW()-14)/2),0)))</f>
        <v>95000</v>
      </c>
      <c r="M136" s="197">
        <f ca="1">IF(MOD(ROW()-13,2)=0,IF(ISBLANK(OFFSET('12. SEGUIMIENTO 2027'!$Q$14,INT((ROW()-13)/2),0)),"",OFFSET('12. SEGUIMIENTO 2027'!$Q$14,INT((ROW()-13)/2),0)),IF(ISBLANK(OFFSET('9. METAS'!$Y$20,INT((ROW()-14)/2),0)),"",OFFSET('9. METAS'!$Y$20,INT((ROW()-14)/2),0)))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833">
        <f ca="1">IF(ISBLANK(OFFSET('9. METAS'!$M$20,INT((ROW()-13)/2),0)),"",OFFSET('9. METAS'!$M$20,INT((ROW()-13)/2),0))</f>
        <v>144</v>
      </c>
      <c r="I137" s="763"/>
      <c r="J137" s="195" t="str">
        <f ca="1">IF(MOD(ROW()-13,2)=0,IF(ISBLANK(OFFSET('12. SEGUIMIENTO 2027'!$N$14,INT((ROW()-13)/2),0)),"",OFFSET('12. SEGUIMIENTO 2027'!$N$14,INT((ROW()-13)/2),0)),IF(ISBLANK(OFFSET('9. METAS'!$V$20,INT((ROW()-14)/2),0)),"",OFFSET('9. METAS'!$V$20,INT((ROW()-14)/2),0)))</f>
        <v/>
      </c>
      <c r="K137" s="196" t="str">
        <f ca="1">IF(MOD(ROW()-13,2)=0,IF(ISBLANK(OFFSET('12. SEGUIMIENTO 2027'!$O$14,INT((ROW()-13)/2),0)),"",OFFSET('12. SEGUIMIENTO 2027'!$O$14,INT((ROW()-13)/2),0)),IF(ISBLANK(OFFSET('9. METAS'!$W$20,INT((ROW()-14)/2),0)),"",OFFSET('9. METAS'!$W$20,INT((ROW()-14)/2),0)))</f>
        <v/>
      </c>
      <c r="L137" s="196" t="str">
        <f ca="1">IF(MOD(ROW()-13,2)=0,IF(ISBLANK(OFFSET('12. SEGUIMIENTO 2027'!$P$14,INT((ROW()-13)/2),0)),"",OFFSET('12. SEGUIMIENTO 2027'!$P$14,INT((ROW()-13)/2),0)),IF(ISBLANK(OFFSET('9. METAS'!$X$20,INT((ROW()-14)/2),0)),"",OFFSET('9. METAS'!$X$20,INT((ROW()-14)/2),0)))</f>
        <v/>
      </c>
      <c r="M137" s="197" t="str">
        <f ca="1">IF(MOD(ROW()-13,2)=0,IF(ISBLANK(OFFSET('12. SEGUIMIENTO 2027'!$Q$14,INT((ROW()-13)/2),0)),"",OFFSET('12. SEGUIMIENTO 2027'!$Q$14,INT((ROW()-13)/2),0)),IF(ISBLANK(OFFSET('9. METAS'!$Y$20,INT((ROW()-14)/2),0)),"",OFFSET('9. METAS'!$Y$20,INT((ROW()-14)/2),0)))</f>
        <v/>
      </c>
      <c r="N137" s="769" t="str">
        <f ca="1">IFERROR(J137/J138,"ND")</f>
        <v>ND</v>
      </c>
      <c r="O137" s="771" t="str">
        <f ca="1">IFERROR(((J137)/H137),"ND")</f>
        <v>ND</v>
      </c>
      <c r="P137" s="775"/>
    </row>
    <row r="138" spans="3:16">
      <c r="C138" s="747"/>
      <c r="D138" s="749"/>
      <c r="E138" s="749"/>
      <c r="F138" s="751"/>
      <c r="G138" s="753"/>
      <c r="H138" s="833"/>
      <c r="I138" s="764"/>
      <c r="J138" s="195">
        <f ca="1">IF(MOD(ROW()-13,2)=0,IF(ISBLANK(OFFSET('12. SEGUIMIENTO 2027'!$N$14,INT((ROW()-13)/2),0)),"",OFFSET('12. SEGUIMIENTO 2027'!$N$14,INT((ROW()-13)/2),0)),IF(ISBLANK(OFFSET('9. METAS'!$V$20,INT((ROW()-14)/2),0)),"",OFFSET('9. METAS'!$V$20,INT((ROW()-14)/2),0)))</f>
        <v>36</v>
      </c>
      <c r="K138" s="196">
        <f ca="1">IF(MOD(ROW()-13,2)=0,IF(ISBLANK(OFFSET('12. SEGUIMIENTO 2027'!$O$14,INT((ROW()-13)/2),0)),"",OFFSET('12. SEGUIMIENTO 2027'!$O$14,INT((ROW()-13)/2),0)),IF(ISBLANK(OFFSET('9. METAS'!$W$20,INT((ROW()-14)/2),0)),"",OFFSET('9. METAS'!$W$20,INT((ROW()-14)/2),0)))</f>
        <v>36</v>
      </c>
      <c r="L138" s="196">
        <f ca="1">IF(MOD(ROW()-13,2)=0,IF(ISBLANK(OFFSET('12. SEGUIMIENTO 2027'!$P$14,INT((ROW()-13)/2),0)),"",OFFSET('12. SEGUIMIENTO 2027'!$P$14,INT((ROW()-13)/2),0)),IF(ISBLANK(OFFSET('9. METAS'!$X$20,INT((ROW()-14)/2),0)),"",OFFSET('9. METAS'!$X$20,INT((ROW()-14)/2),0)))</f>
        <v>36</v>
      </c>
      <c r="M138" s="197">
        <f ca="1">IF(MOD(ROW()-13,2)=0,IF(ISBLANK(OFFSET('12. SEGUIMIENTO 2027'!$Q$14,INT((ROW()-13)/2),0)),"",OFFSET('12. SEGUIMIENTO 2027'!$Q$14,INT((ROW()-13)/2),0)),IF(ISBLANK(OFFSET('9. METAS'!$Y$20,INT((ROW()-14)/2),0)),"",OFFSET('9. METAS'!$Y$20,INT((ROW()-14)/2),0)))</f>
        <v>36</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833">
        <f ca="1">IF(ISBLANK(OFFSET('9. METAS'!$M$20,INT((ROW()-13)/2),0)),"",OFFSET('9. METAS'!$M$20,INT((ROW()-13)/2),0))</f>
        <v>24</v>
      </c>
      <c r="I139" s="763"/>
      <c r="J139" s="195" t="str">
        <f ca="1">IF(MOD(ROW()-13,2)=0,IF(ISBLANK(OFFSET('12. SEGUIMIENTO 2027'!$N$14,INT((ROW()-13)/2),0)),"",OFFSET('12. SEGUIMIENTO 2027'!$N$14,INT((ROW()-13)/2),0)),IF(ISBLANK(OFFSET('9. METAS'!$V$20,INT((ROW()-14)/2),0)),"",OFFSET('9. METAS'!$V$20,INT((ROW()-14)/2),0)))</f>
        <v/>
      </c>
      <c r="K139" s="196" t="str">
        <f ca="1">IF(MOD(ROW()-13,2)=0,IF(ISBLANK(OFFSET('12. SEGUIMIENTO 2027'!$O$14,INT((ROW()-13)/2),0)),"",OFFSET('12. SEGUIMIENTO 2027'!$O$14,INT((ROW()-13)/2),0)),IF(ISBLANK(OFFSET('9. METAS'!$W$20,INT((ROW()-14)/2),0)),"",OFFSET('9. METAS'!$W$20,INT((ROW()-14)/2),0)))</f>
        <v/>
      </c>
      <c r="L139" s="196" t="str">
        <f ca="1">IF(MOD(ROW()-13,2)=0,IF(ISBLANK(OFFSET('12. SEGUIMIENTO 2027'!$P$14,INT((ROW()-13)/2),0)),"",OFFSET('12. SEGUIMIENTO 2027'!$P$14,INT((ROW()-13)/2),0)),IF(ISBLANK(OFFSET('9. METAS'!$X$20,INT((ROW()-14)/2),0)),"",OFFSET('9. METAS'!$X$20,INT((ROW()-14)/2),0)))</f>
        <v/>
      </c>
      <c r="M139" s="197" t="str">
        <f ca="1">IF(MOD(ROW()-13,2)=0,IF(ISBLANK(OFFSET('12. SEGUIMIENTO 2027'!$Q$14,INT((ROW()-13)/2),0)),"",OFFSET('12. SEGUIMIENTO 2027'!$Q$14,INT((ROW()-13)/2),0)),IF(ISBLANK(OFFSET('9. METAS'!$Y$20,INT((ROW()-14)/2),0)),"",OFFSET('9. METAS'!$Y$20,INT((ROW()-14)/2),0)))</f>
        <v/>
      </c>
      <c r="N139" s="769" t="str">
        <f ca="1">IFERROR(J139/J140,"ND")</f>
        <v>ND</v>
      </c>
      <c r="O139" s="771" t="str">
        <f ca="1">IFERROR(((J139)/H139),"ND")</f>
        <v>ND</v>
      </c>
      <c r="P139" s="775"/>
    </row>
    <row r="140" spans="3:16">
      <c r="C140" s="747"/>
      <c r="D140" s="749"/>
      <c r="E140" s="749"/>
      <c r="F140" s="751"/>
      <c r="G140" s="753"/>
      <c r="H140" s="833"/>
      <c r="I140" s="764"/>
      <c r="J140" s="195">
        <f ca="1">IF(MOD(ROW()-13,2)=0,IF(ISBLANK(OFFSET('12. SEGUIMIENTO 2027'!$N$14,INT((ROW()-13)/2),0)),"",OFFSET('12. SEGUIMIENTO 2027'!$N$14,INT((ROW()-13)/2),0)),IF(ISBLANK(OFFSET('9. METAS'!$V$20,INT((ROW()-14)/2),0)),"",OFFSET('9. METAS'!$V$20,INT((ROW()-14)/2),0)))</f>
        <v>6</v>
      </c>
      <c r="K140" s="196">
        <f ca="1">IF(MOD(ROW()-13,2)=0,IF(ISBLANK(OFFSET('12. SEGUIMIENTO 2027'!$O$14,INT((ROW()-13)/2),0)),"",OFFSET('12. SEGUIMIENTO 2027'!$O$14,INT((ROW()-13)/2),0)),IF(ISBLANK(OFFSET('9. METAS'!$W$20,INT((ROW()-14)/2),0)),"",OFFSET('9. METAS'!$W$20,INT((ROW()-14)/2),0)))</f>
        <v>6</v>
      </c>
      <c r="L140" s="196">
        <f ca="1">IF(MOD(ROW()-13,2)=0,IF(ISBLANK(OFFSET('12. SEGUIMIENTO 2027'!$P$14,INT((ROW()-13)/2),0)),"",OFFSET('12. SEGUIMIENTO 2027'!$P$14,INT((ROW()-13)/2),0)),IF(ISBLANK(OFFSET('9. METAS'!$X$20,INT((ROW()-14)/2),0)),"",OFFSET('9. METAS'!$X$20,INT((ROW()-14)/2),0)))</f>
        <v>6</v>
      </c>
      <c r="M140" s="197">
        <f ca="1">IF(MOD(ROW()-13,2)=0,IF(ISBLANK(OFFSET('12. SEGUIMIENTO 2027'!$Q$14,INT((ROW()-13)/2),0)),"",OFFSET('12. SEGUIMIENTO 2027'!$Q$14,INT((ROW()-13)/2),0)),IF(ISBLANK(OFFSET('9. METAS'!$Y$20,INT((ROW()-14)/2),0)),"",OFFSET('9. METAS'!$Y$20,INT((ROW()-14)/2),0)))</f>
        <v>6</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833">
        <f ca="1">IF(ISBLANK(OFFSET('9. METAS'!$M$20,INT((ROW()-13)/2),0)),"",OFFSET('9. METAS'!$M$20,INT((ROW()-13)/2),0))</f>
        <v>210</v>
      </c>
      <c r="I141" s="763"/>
      <c r="J141" s="195" t="str">
        <f ca="1">IF(MOD(ROW()-13,2)=0,IF(ISBLANK(OFFSET('12. SEGUIMIENTO 2027'!$N$14,INT((ROW()-13)/2),0)),"",OFFSET('12. SEGUIMIENTO 2027'!$N$14,INT((ROW()-13)/2),0)),IF(ISBLANK(OFFSET('9. METAS'!$V$20,INT((ROW()-14)/2),0)),"",OFFSET('9. METAS'!$V$20,INT((ROW()-14)/2),0)))</f>
        <v/>
      </c>
      <c r="K141" s="196" t="str">
        <f ca="1">IF(MOD(ROW()-13,2)=0,IF(ISBLANK(OFFSET('12. SEGUIMIENTO 2027'!$O$14,INT((ROW()-13)/2),0)),"",OFFSET('12. SEGUIMIENTO 2027'!$O$14,INT((ROW()-13)/2),0)),IF(ISBLANK(OFFSET('9. METAS'!$W$20,INT((ROW()-14)/2),0)),"",OFFSET('9. METAS'!$W$20,INT((ROW()-14)/2),0)))</f>
        <v/>
      </c>
      <c r="L141" s="196" t="str">
        <f ca="1">IF(MOD(ROW()-13,2)=0,IF(ISBLANK(OFFSET('12. SEGUIMIENTO 2027'!$P$14,INT((ROW()-13)/2),0)),"",OFFSET('12. SEGUIMIENTO 2027'!$P$14,INT((ROW()-13)/2),0)),IF(ISBLANK(OFFSET('9. METAS'!$X$20,INT((ROW()-14)/2),0)),"",OFFSET('9. METAS'!$X$20,INT((ROW()-14)/2),0)))</f>
        <v/>
      </c>
      <c r="M141" s="197" t="str">
        <f ca="1">IF(MOD(ROW()-13,2)=0,IF(ISBLANK(OFFSET('12. SEGUIMIENTO 2027'!$Q$14,INT((ROW()-13)/2),0)),"",OFFSET('12. SEGUIMIENTO 2027'!$Q$14,INT((ROW()-13)/2),0)),IF(ISBLANK(OFFSET('9. METAS'!$Y$20,INT((ROW()-14)/2),0)),"",OFFSET('9. METAS'!$Y$20,INT((ROW()-14)/2),0)))</f>
        <v/>
      </c>
      <c r="N141" s="769" t="str">
        <f ca="1">IFERROR(J141/J142,"ND")</f>
        <v>ND</v>
      </c>
      <c r="O141" s="771" t="str">
        <f ca="1">IFERROR(((J141)/H141),"ND")</f>
        <v>ND</v>
      </c>
      <c r="P141" s="775"/>
    </row>
    <row r="142" spans="3:16">
      <c r="C142" s="747"/>
      <c r="D142" s="749"/>
      <c r="E142" s="749"/>
      <c r="F142" s="751"/>
      <c r="G142" s="753"/>
      <c r="H142" s="833"/>
      <c r="I142" s="764"/>
      <c r="J142" s="195">
        <f ca="1">IF(MOD(ROW()-13,2)=0,IF(ISBLANK(OFFSET('12. SEGUIMIENTO 2027'!$N$14,INT((ROW()-13)/2),0)),"",OFFSET('12. SEGUIMIENTO 2027'!$N$14,INT((ROW()-13)/2),0)),IF(ISBLANK(OFFSET('9. METAS'!$V$20,INT((ROW()-14)/2),0)),"",OFFSET('9. METAS'!$V$20,INT((ROW()-14)/2),0)))</f>
        <v>52.5</v>
      </c>
      <c r="K142" s="196">
        <f ca="1">IF(MOD(ROW()-13,2)=0,IF(ISBLANK(OFFSET('12. SEGUIMIENTO 2027'!$O$14,INT((ROW()-13)/2),0)),"",OFFSET('12. SEGUIMIENTO 2027'!$O$14,INT((ROW()-13)/2),0)),IF(ISBLANK(OFFSET('9. METAS'!$W$20,INT((ROW()-14)/2),0)),"",OFFSET('9. METAS'!$W$20,INT((ROW()-14)/2),0)))</f>
        <v>52.5</v>
      </c>
      <c r="L142" s="196">
        <f ca="1">IF(MOD(ROW()-13,2)=0,IF(ISBLANK(OFFSET('12. SEGUIMIENTO 2027'!$P$14,INT((ROW()-13)/2),0)),"",OFFSET('12. SEGUIMIENTO 2027'!$P$14,INT((ROW()-13)/2),0)),IF(ISBLANK(OFFSET('9. METAS'!$X$20,INT((ROW()-14)/2),0)),"",OFFSET('9. METAS'!$X$20,INT((ROW()-14)/2),0)))</f>
        <v>52.5</v>
      </c>
      <c r="M142" s="197">
        <f ca="1">IF(MOD(ROW()-13,2)=0,IF(ISBLANK(OFFSET('12. SEGUIMIENTO 2027'!$Q$14,INT((ROW()-13)/2),0)),"",OFFSET('12. SEGUIMIENTO 2027'!$Q$14,INT((ROW()-13)/2),0)),IF(ISBLANK(OFFSET('9. METAS'!$Y$20,INT((ROW()-14)/2),0)),"",OFFSET('9. METAS'!$Y$20,INT((ROW()-14)/2),0)))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833">
        <f ca="1">IF(ISBLANK(OFFSET('9. METAS'!$M$20,INT((ROW()-13)/2),0)),"",OFFSET('9. METAS'!$M$20,INT((ROW()-13)/2),0))</f>
        <v>1100</v>
      </c>
      <c r="I143" s="763"/>
      <c r="J143" s="195" t="str">
        <f ca="1">IF(MOD(ROW()-13,2)=0,IF(ISBLANK(OFFSET('12. SEGUIMIENTO 2027'!$N$14,INT((ROW()-13)/2),0)),"",OFFSET('12. SEGUIMIENTO 2027'!$N$14,INT((ROW()-13)/2),0)),IF(ISBLANK(OFFSET('9. METAS'!$V$20,INT((ROW()-14)/2),0)),"",OFFSET('9. METAS'!$V$20,INT((ROW()-14)/2),0)))</f>
        <v/>
      </c>
      <c r="K143" s="196" t="str">
        <f ca="1">IF(MOD(ROW()-13,2)=0,IF(ISBLANK(OFFSET('12. SEGUIMIENTO 2027'!$O$14,INT((ROW()-13)/2),0)),"",OFFSET('12. SEGUIMIENTO 2027'!$O$14,INT((ROW()-13)/2),0)),IF(ISBLANK(OFFSET('9. METAS'!$W$20,INT((ROW()-14)/2),0)),"",OFFSET('9. METAS'!$W$20,INT((ROW()-14)/2),0)))</f>
        <v/>
      </c>
      <c r="L143" s="196" t="str">
        <f ca="1">IF(MOD(ROW()-13,2)=0,IF(ISBLANK(OFFSET('12. SEGUIMIENTO 2027'!$P$14,INT((ROW()-13)/2),0)),"",OFFSET('12. SEGUIMIENTO 2027'!$P$14,INT((ROW()-13)/2),0)),IF(ISBLANK(OFFSET('9. METAS'!$X$20,INT((ROW()-14)/2),0)),"",OFFSET('9. METAS'!$X$20,INT((ROW()-14)/2),0)))</f>
        <v/>
      </c>
      <c r="M143" s="197" t="str">
        <f ca="1">IF(MOD(ROW()-13,2)=0,IF(ISBLANK(OFFSET('12. SEGUIMIENTO 2027'!$Q$14,INT((ROW()-13)/2),0)),"",OFFSET('12. SEGUIMIENTO 2027'!$Q$14,INT((ROW()-13)/2),0)),IF(ISBLANK(OFFSET('9. METAS'!$Y$20,INT((ROW()-14)/2),0)),"",OFFSET('9. METAS'!$Y$20,INT((ROW()-14)/2),0)))</f>
        <v/>
      </c>
      <c r="N143" s="769" t="str">
        <f ca="1">IFERROR(J143/J144,"ND")</f>
        <v>ND</v>
      </c>
      <c r="O143" s="771" t="str">
        <f ca="1">IFERROR(((J143)/H143),"ND")</f>
        <v>ND</v>
      </c>
      <c r="P143" s="775"/>
    </row>
    <row r="144" spans="3:16">
      <c r="C144" s="747"/>
      <c r="D144" s="749"/>
      <c r="E144" s="749"/>
      <c r="F144" s="751"/>
      <c r="G144" s="753"/>
      <c r="H144" s="833"/>
      <c r="I144" s="764"/>
      <c r="J144" s="195">
        <f ca="1">IF(MOD(ROW()-13,2)=0,IF(ISBLANK(OFFSET('12. SEGUIMIENTO 2027'!$N$14,INT((ROW()-13)/2),0)),"",OFFSET('12. SEGUIMIENTO 2027'!$N$14,INT((ROW()-13)/2),0)),IF(ISBLANK(OFFSET('9. METAS'!$V$20,INT((ROW()-14)/2),0)),"",OFFSET('9. METAS'!$V$20,INT((ROW()-14)/2),0)))</f>
        <v>275</v>
      </c>
      <c r="K144" s="196">
        <f ca="1">IF(MOD(ROW()-13,2)=0,IF(ISBLANK(OFFSET('12. SEGUIMIENTO 2027'!$O$14,INT((ROW()-13)/2),0)),"",OFFSET('12. SEGUIMIENTO 2027'!$O$14,INT((ROW()-13)/2),0)),IF(ISBLANK(OFFSET('9. METAS'!$W$20,INT((ROW()-14)/2),0)),"",OFFSET('9. METAS'!$W$20,INT((ROW()-14)/2),0)))</f>
        <v>275</v>
      </c>
      <c r="L144" s="196">
        <f ca="1">IF(MOD(ROW()-13,2)=0,IF(ISBLANK(OFFSET('12. SEGUIMIENTO 2027'!$P$14,INT((ROW()-13)/2),0)),"",OFFSET('12. SEGUIMIENTO 2027'!$P$14,INT((ROW()-13)/2),0)),IF(ISBLANK(OFFSET('9. METAS'!$X$20,INT((ROW()-14)/2),0)),"",OFFSET('9. METAS'!$X$20,INT((ROW()-14)/2),0)))</f>
        <v>275</v>
      </c>
      <c r="M144" s="197">
        <f ca="1">IF(MOD(ROW()-13,2)=0,IF(ISBLANK(OFFSET('12. SEGUIMIENTO 2027'!$Q$14,INT((ROW()-13)/2),0)),"",OFFSET('12. SEGUIMIENTO 2027'!$Q$14,INT((ROW()-13)/2),0)),IF(ISBLANK(OFFSET('9. METAS'!$Y$20,INT((ROW()-14)/2),0)),"",OFFSET('9. METAS'!$Y$20,INT((ROW()-14)/2),0)))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833">
        <f ca="1">IF(ISBLANK(OFFSET('9. METAS'!$M$20,INT((ROW()-13)/2),0)),"",OFFSET('9. METAS'!$M$20,INT((ROW()-13)/2),0))</f>
        <v>1320</v>
      </c>
      <c r="I145" s="763"/>
      <c r="J145" s="195" t="str">
        <f ca="1">IF(MOD(ROW()-13,2)=0,IF(ISBLANK(OFFSET('12. SEGUIMIENTO 2027'!$N$14,INT((ROW()-13)/2),0)),"",OFFSET('12. SEGUIMIENTO 2027'!$N$14,INT((ROW()-13)/2),0)),IF(ISBLANK(OFFSET('9. METAS'!$V$20,INT((ROW()-14)/2),0)),"",OFFSET('9. METAS'!$V$20,INT((ROW()-14)/2),0)))</f>
        <v/>
      </c>
      <c r="K145" s="196" t="str">
        <f ca="1">IF(MOD(ROW()-13,2)=0,IF(ISBLANK(OFFSET('12. SEGUIMIENTO 2027'!$O$14,INT((ROW()-13)/2),0)),"",OFFSET('12. SEGUIMIENTO 2027'!$O$14,INT((ROW()-13)/2),0)),IF(ISBLANK(OFFSET('9. METAS'!$W$20,INT((ROW()-14)/2),0)),"",OFFSET('9. METAS'!$W$20,INT((ROW()-14)/2),0)))</f>
        <v/>
      </c>
      <c r="L145" s="196" t="str">
        <f ca="1">IF(MOD(ROW()-13,2)=0,IF(ISBLANK(OFFSET('12. SEGUIMIENTO 2027'!$P$14,INT((ROW()-13)/2),0)),"",OFFSET('12. SEGUIMIENTO 2027'!$P$14,INT((ROW()-13)/2),0)),IF(ISBLANK(OFFSET('9. METAS'!$X$20,INT((ROW()-14)/2),0)),"",OFFSET('9. METAS'!$X$20,INT((ROW()-14)/2),0)))</f>
        <v/>
      </c>
      <c r="M145" s="197" t="str">
        <f ca="1">IF(MOD(ROW()-13,2)=0,IF(ISBLANK(OFFSET('12. SEGUIMIENTO 2027'!$Q$14,INT((ROW()-13)/2),0)),"",OFFSET('12. SEGUIMIENTO 2027'!$Q$14,INT((ROW()-13)/2),0)),IF(ISBLANK(OFFSET('9. METAS'!$Y$20,INT((ROW()-14)/2),0)),"",OFFSET('9. METAS'!$Y$20,INT((ROW()-14)/2),0)))</f>
        <v/>
      </c>
      <c r="N145" s="769" t="str">
        <f ca="1">IFERROR(J145/J146,"ND")</f>
        <v>ND</v>
      </c>
      <c r="O145" s="771" t="str">
        <f ca="1">IFERROR(((J145)/H145),"ND")</f>
        <v>ND</v>
      </c>
      <c r="P145" s="775"/>
    </row>
    <row r="146" spans="3:16">
      <c r="C146" s="747"/>
      <c r="D146" s="749"/>
      <c r="E146" s="749"/>
      <c r="F146" s="751"/>
      <c r="G146" s="753"/>
      <c r="H146" s="833"/>
      <c r="I146" s="764"/>
      <c r="J146" s="195">
        <f ca="1">IF(MOD(ROW()-13,2)=0,IF(ISBLANK(OFFSET('12. SEGUIMIENTO 2027'!$N$14,INT((ROW()-13)/2),0)),"",OFFSET('12. SEGUIMIENTO 2027'!$N$14,INT((ROW()-13)/2),0)),IF(ISBLANK(OFFSET('9. METAS'!$V$20,INT((ROW()-14)/2),0)),"",OFFSET('9. METAS'!$V$20,INT((ROW()-14)/2),0)))</f>
        <v>330</v>
      </c>
      <c r="K146" s="196">
        <f ca="1">IF(MOD(ROW()-13,2)=0,IF(ISBLANK(OFFSET('12. SEGUIMIENTO 2027'!$O$14,INT((ROW()-13)/2),0)),"",OFFSET('12. SEGUIMIENTO 2027'!$O$14,INT((ROW()-13)/2),0)),IF(ISBLANK(OFFSET('9. METAS'!$W$20,INT((ROW()-14)/2),0)),"",OFFSET('9. METAS'!$W$20,INT((ROW()-14)/2),0)))</f>
        <v>330</v>
      </c>
      <c r="L146" s="196">
        <f ca="1">IF(MOD(ROW()-13,2)=0,IF(ISBLANK(OFFSET('12. SEGUIMIENTO 2027'!$P$14,INT((ROW()-13)/2),0)),"",OFFSET('12. SEGUIMIENTO 2027'!$P$14,INT((ROW()-13)/2),0)),IF(ISBLANK(OFFSET('9. METAS'!$X$20,INT((ROW()-14)/2),0)),"",OFFSET('9. METAS'!$X$20,INT((ROW()-14)/2),0)))</f>
        <v>330</v>
      </c>
      <c r="M146" s="197">
        <f ca="1">IF(MOD(ROW()-13,2)=0,IF(ISBLANK(OFFSET('12. SEGUIMIENTO 2027'!$Q$14,INT((ROW()-13)/2),0)),"",OFFSET('12. SEGUIMIENTO 2027'!$Q$14,INT((ROW()-13)/2),0)),IF(ISBLANK(OFFSET('9. METAS'!$Y$20,INT((ROW()-14)/2),0)),"",OFFSET('9. METAS'!$Y$20,INT((ROW()-14)/2),0)))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833">
        <f ca="1">IF(ISBLANK(OFFSET('9. METAS'!$M$20,INT((ROW()-13)/2),0)),"",OFFSET('9. METAS'!$M$20,INT((ROW()-13)/2),0))</f>
        <v>792</v>
      </c>
      <c r="I147" s="763"/>
      <c r="J147" s="195" t="str">
        <f ca="1">IF(MOD(ROW()-13,2)=0,IF(ISBLANK(OFFSET('12. SEGUIMIENTO 2027'!$N$14,INT((ROW()-13)/2),0)),"",OFFSET('12. SEGUIMIENTO 2027'!$N$14,INT((ROW()-13)/2),0)),IF(ISBLANK(OFFSET('9. METAS'!$V$20,INT((ROW()-14)/2),0)),"",OFFSET('9. METAS'!$V$20,INT((ROW()-14)/2),0)))</f>
        <v/>
      </c>
      <c r="K147" s="196" t="str">
        <f ca="1">IF(MOD(ROW()-13,2)=0,IF(ISBLANK(OFFSET('12. SEGUIMIENTO 2027'!$O$14,INT((ROW()-13)/2),0)),"",OFFSET('12. SEGUIMIENTO 2027'!$O$14,INT((ROW()-13)/2),0)),IF(ISBLANK(OFFSET('9. METAS'!$W$20,INT((ROW()-14)/2),0)),"",OFFSET('9. METAS'!$W$20,INT((ROW()-14)/2),0)))</f>
        <v/>
      </c>
      <c r="L147" s="196" t="str">
        <f ca="1">IF(MOD(ROW()-13,2)=0,IF(ISBLANK(OFFSET('12. SEGUIMIENTO 2027'!$P$14,INT((ROW()-13)/2),0)),"",OFFSET('12. SEGUIMIENTO 2027'!$P$14,INT((ROW()-13)/2),0)),IF(ISBLANK(OFFSET('9. METAS'!$X$20,INT((ROW()-14)/2),0)),"",OFFSET('9. METAS'!$X$20,INT((ROW()-14)/2),0)))</f>
        <v/>
      </c>
      <c r="M147" s="197" t="str">
        <f ca="1">IF(MOD(ROW()-13,2)=0,IF(ISBLANK(OFFSET('12. SEGUIMIENTO 2027'!$Q$14,INT((ROW()-13)/2),0)),"",OFFSET('12. SEGUIMIENTO 2027'!$Q$14,INT((ROW()-13)/2),0)),IF(ISBLANK(OFFSET('9. METAS'!$Y$20,INT((ROW()-14)/2),0)),"",OFFSET('9. METAS'!$Y$20,INT((ROW()-14)/2),0)))</f>
        <v/>
      </c>
      <c r="N147" s="769" t="str">
        <f ca="1">IFERROR(J147/J148,"ND")</f>
        <v>ND</v>
      </c>
      <c r="O147" s="771" t="str">
        <f ca="1">IFERROR(((J147)/H147),"ND")</f>
        <v>ND</v>
      </c>
      <c r="P147" s="775"/>
    </row>
    <row r="148" spans="3:16">
      <c r="C148" s="747"/>
      <c r="D148" s="749"/>
      <c r="E148" s="749"/>
      <c r="F148" s="751"/>
      <c r="G148" s="753"/>
      <c r="H148" s="833"/>
      <c r="I148" s="764"/>
      <c r="J148" s="195">
        <f ca="1">IF(MOD(ROW()-13,2)=0,IF(ISBLANK(OFFSET('12. SEGUIMIENTO 2027'!$N$14,INT((ROW()-13)/2),0)),"",OFFSET('12. SEGUIMIENTO 2027'!$N$14,INT((ROW()-13)/2),0)),IF(ISBLANK(OFFSET('9. METAS'!$V$20,INT((ROW()-14)/2),0)),"",OFFSET('9. METAS'!$V$20,INT((ROW()-14)/2),0)))</f>
        <v>198</v>
      </c>
      <c r="K148" s="196">
        <f ca="1">IF(MOD(ROW()-13,2)=0,IF(ISBLANK(OFFSET('12. SEGUIMIENTO 2027'!$O$14,INT((ROW()-13)/2),0)),"",OFFSET('12. SEGUIMIENTO 2027'!$O$14,INT((ROW()-13)/2),0)),IF(ISBLANK(OFFSET('9. METAS'!$W$20,INT((ROW()-14)/2),0)),"",OFFSET('9. METAS'!$W$20,INT((ROW()-14)/2),0)))</f>
        <v>98</v>
      </c>
      <c r="L148" s="196">
        <f ca="1">IF(MOD(ROW()-13,2)=0,IF(ISBLANK(OFFSET('12. SEGUIMIENTO 2027'!$P$14,INT((ROW()-13)/2),0)),"",OFFSET('12. SEGUIMIENTO 2027'!$P$14,INT((ROW()-13)/2),0)),IF(ISBLANK(OFFSET('9. METAS'!$X$20,INT((ROW()-14)/2),0)),"",OFFSET('9. METAS'!$X$20,INT((ROW()-14)/2),0)))</f>
        <v>198</v>
      </c>
      <c r="M148" s="197">
        <f ca="1">IF(MOD(ROW()-13,2)=0,IF(ISBLANK(OFFSET('12. SEGUIMIENTO 2027'!$Q$14,INT((ROW()-13)/2),0)),"",OFFSET('12. SEGUIMIENTO 2027'!$Q$14,INT((ROW()-13)/2),0)),IF(ISBLANK(OFFSET('9. METAS'!$Y$20,INT((ROW()-14)/2),0)),"",OFFSET('9. METAS'!$Y$20,INT((ROW()-14)/2),0)))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833">
        <f ca="1">IF(ISBLANK(OFFSET('9. METAS'!$M$20,INT((ROW()-13)/2),0)),"",OFFSET('9. METAS'!$M$20,INT((ROW()-13)/2),0))</f>
        <v>132</v>
      </c>
      <c r="I149" s="763"/>
      <c r="J149" s="195" t="str">
        <f ca="1">IF(MOD(ROW()-13,2)=0,IF(ISBLANK(OFFSET('12. SEGUIMIENTO 2027'!$N$14,INT((ROW()-13)/2),0)),"",OFFSET('12. SEGUIMIENTO 2027'!$N$14,INT((ROW()-13)/2),0)),IF(ISBLANK(OFFSET('9. METAS'!$V$20,INT((ROW()-14)/2),0)),"",OFFSET('9. METAS'!$V$20,INT((ROW()-14)/2),0)))</f>
        <v/>
      </c>
      <c r="K149" s="196" t="str">
        <f ca="1">IF(MOD(ROW()-13,2)=0,IF(ISBLANK(OFFSET('12. SEGUIMIENTO 2027'!$O$14,INT((ROW()-13)/2),0)),"",OFFSET('12. SEGUIMIENTO 2027'!$O$14,INT((ROW()-13)/2),0)),IF(ISBLANK(OFFSET('9. METAS'!$W$20,INT((ROW()-14)/2),0)),"",OFFSET('9. METAS'!$W$20,INT((ROW()-14)/2),0)))</f>
        <v/>
      </c>
      <c r="L149" s="196" t="str">
        <f ca="1">IF(MOD(ROW()-13,2)=0,IF(ISBLANK(OFFSET('12. SEGUIMIENTO 2027'!$P$14,INT((ROW()-13)/2),0)),"",OFFSET('12. SEGUIMIENTO 2027'!$P$14,INT((ROW()-13)/2),0)),IF(ISBLANK(OFFSET('9. METAS'!$X$20,INT((ROW()-14)/2),0)),"",OFFSET('9. METAS'!$X$20,INT((ROW()-14)/2),0)))</f>
        <v/>
      </c>
      <c r="M149" s="197" t="str">
        <f ca="1">IF(MOD(ROW()-13,2)=0,IF(ISBLANK(OFFSET('12. SEGUIMIENTO 2027'!$Q$14,INT((ROW()-13)/2),0)),"",OFFSET('12. SEGUIMIENTO 2027'!$Q$14,INT((ROW()-13)/2),0)),IF(ISBLANK(OFFSET('9. METAS'!$Y$20,INT((ROW()-14)/2),0)),"",OFFSET('9. METAS'!$Y$20,INT((ROW()-14)/2),0)))</f>
        <v/>
      </c>
      <c r="N149" s="769" t="str">
        <f ca="1">IFERROR(J149/J150,"ND")</f>
        <v>ND</v>
      </c>
      <c r="O149" s="771" t="str">
        <f ca="1">IFERROR(((J149)/H149),"ND")</f>
        <v>ND</v>
      </c>
      <c r="P149" s="775"/>
    </row>
    <row r="150" spans="3:16">
      <c r="C150" s="747"/>
      <c r="D150" s="749"/>
      <c r="E150" s="749"/>
      <c r="F150" s="751"/>
      <c r="G150" s="753"/>
      <c r="H150" s="833"/>
      <c r="I150" s="764"/>
      <c r="J150" s="195">
        <f ca="1">IF(MOD(ROW()-13,2)=0,IF(ISBLANK(OFFSET('12. SEGUIMIENTO 2027'!$N$14,INT((ROW()-13)/2),0)),"",OFFSET('12. SEGUIMIENTO 2027'!$N$14,INT((ROW()-13)/2),0)),IF(ISBLANK(OFFSET('9. METAS'!$V$20,INT((ROW()-14)/2),0)),"",OFFSET('9. METAS'!$V$20,INT((ROW()-14)/2),0)))</f>
        <v>33</v>
      </c>
      <c r="K150" s="196">
        <f ca="1">IF(MOD(ROW()-13,2)=0,IF(ISBLANK(OFFSET('12. SEGUIMIENTO 2027'!$O$14,INT((ROW()-13)/2),0)),"",OFFSET('12. SEGUIMIENTO 2027'!$O$14,INT((ROW()-13)/2),0)),IF(ISBLANK(OFFSET('9. METAS'!$W$20,INT((ROW()-14)/2),0)),"",OFFSET('9. METAS'!$W$20,INT((ROW()-14)/2),0)))</f>
        <v>33</v>
      </c>
      <c r="L150" s="196">
        <f ca="1">IF(MOD(ROW()-13,2)=0,IF(ISBLANK(OFFSET('12. SEGUIMIENTO 2027'!$P$14,INT((ROW()-13)/2),0)),"",OFFSET('12. SEGUIMIENTO 2027'!$P$14,INT((ROW()-13)/2),0)),IF(ISBLANK(OFFSET('9. METAS'!$X$20,INT((ROW()-14)/2),0)),"",OFFSET('9. METAS'!$X$20,INT((ROW()-14)/2),0)))</f>
        <v>33</v>
      </c>
      <c r="M150" s="197">
        <f ca="1">IF(MOD(ROW()-13,2)=0,IF(ISBLANK(OFFSET('12. SEGUIMIENTO 2027'!$Q$14,INT((ROW()-13)/2),0)),"",OFFSET('12. SEGUIMIENTO 2027'!$Q$14,INT((ROW()-13)/2),0)),IF(ISBLANK(OFFSET('9. METAS'!$Y$20,INT((ROW()-14)/2),0)),"",OFFSET('9. METAS'!$Y$20,INT((ROW()-14)/2),0)))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833">
        <f ca="1">IF(ISBLANK(OFFSET('9. METAS'!$M$20,INT((ROW()-13)/2),0)),"",OFFSET('9. METAS'!$M$20,INT((ROW()-13)/2),0))</f>
        <v>67</v>
      </c>
      <c r="I151" s="763"/>
      <c r="J151" s="195" t="str">
        <f ca="1">IF(MOD(ROW()-13,2)=0,IF(ISBLANK(OFFSET('12. SEGUIMIENTO 2027'!$N$14,INT((ROW()-13)/2),0)),"",OFFSET('12. SEGUIMIENTO 2027'!$N$14,INT((ROW()-13)/2),0)),IF(ISBLANK(OFFSET('9. METAS'!$V$20,INT((ROW()-14)/2),0)),"",OFFSET('9. METAS'!$V$20,INT((ROW()-14)/2),0)))</f>
        <v/>
      </c>
      <c r="K151" s="196" t="str">
        <f ca="1">IF(MOD(ROW()-13,2)=0,IF(ISBLANK(OFFSET('12. SEGUIMIENTO 2027'!$O$14,INT((ROW()-13)/2),0)),"",OFFSET('12. SEGUIMIENTO 2027'!$O$14,INT((ROW()-13)/2),0)),IF(ISBLANK(OFFSET('9. METAS'!$W$20,INT((ROW()-14)/2),0)),"",OFFSET('9. METAS'!$W$20,INT((ROW()-14)/2),0)))</f>
        <v/>
      </c>
      <c r="L151" s="196" t="str">
        <f ca="1">IF(MOD(ROW()-13,2)=0,IF(ISBLANK(OFFSET('12. SEGUIMIENTO 2027'!$P$14,INT((ROW()-13)/2),0)),"",OFFSET('12. SEGUIMIENTO 2027'!$P$14,INT((ROW()-13)/2),0)),IF(ISBLANK(OFFSET('9. METAS'!$X$20,INT((ROW()-14)/2),0)),"",OFFSET('9. METAS'!$X$20,INT((ROW()-14)/2),0)))</f>
        <v/>
      </c>
      <c r="M151" s="197" t="str">
        <f ca="1">IF(MOD(ROW()-13,2)=0,IF(ISBLANK(OFFSET('12. SEGUIMIENTO 2027'!$Q$14,INT((ROW()-13)/2),0)),"",OFFSET('12. SEGUIMIENTO 2027'!$Q$14,INT((ROW()-13)/2),0)),IF(ISBLANK(OFFSET('9. METAS'!$Y$20,INT((ROW()-14)/2),0)),"",OFFSET('9. METAS'!$Y$20,INT((ROW()-14)/2),0)))</f>
        <v/>
      </c>
      <c r="N151" s="769" t="str">
        <f ca="1">IFERROR(J151/J152,"ND")</f>
        <v>ND</v>
      </c>
      <c r="O151" s="771" t="str">
        <f ca="1">IFERROR(((J151)/H151),"ND")</f>
        <v>ND</v>
      </c>
      <c r="P151" s="775"/>
    </row>
    <row r="152" spans="3:16">
      <c r="C152" s="747"/>
      <c r="D152" s="749"/>
      <c r="E152" s="749"/>
      <c r="F152" s="751"/>
      <c r="G152" s="753"/>
      <c r="H152" s="833"/>
      <c r="I152" s="764"/>
      <c r="J152" s="195">
        <f ca="1">IF(MOD(ROW()-13,2)=0,IF(ISBLANK(OFFSET('12. SEGUIMIENTO 2027'!$N$14,INT((ROW()-13)/2),0)),"",OFFSET('12. SEGUIMIENTO 2027'!$N$14,INT((ROW()-13)/2),0)),IF(ISBLANK(OFFSET('9. METAS'!$V$20,INT((ROW()-14)/2),0)),"",OFFSET('9. METAS'!$V$20,INT((ROW()-14)/2),0)))</f>
        <v>10</v>
      </c>
      <c r="K152" s="196">
        <f ca="1">IF(MOD(ROW()-13,2)=0,IF(ISBLANK(OFFSET('12. SEGUIMIENTO 2027'!$O$14,INT((ROW()-13)/2),0)),"",OFFSET('12. SEGUIMIENTO 2027'!$O$14,INT((ROW()-13)/2),0)),IF(ISBLANK(OFFSET('9. METAS'!$W$20,INT((ROW()-14)/2),0)),"",OFFSET('9. METAS'!$W$20,INT((ROW()-14)/2),0)))</f>
        <v>22</v>
      </c>
      <c r="L152" s="196">
        <f ca="1">IF(MOD(ROW()-13,2)=0,IF(ISBLANK(OFFSET('12. SEGUIMIENTO 2027'!$P$14,INT((ROW()-13)/2),0)),"",OFFSET('12. SEGUIMIENTO 2027'!$P$14,INT((ROW()-13)/2),0)),IF(ISBLANK(OFFSET('9. METAS'!$X$20,INT((ROW()-14)/2),0)),"",OFFSET('9. METAS'!$X$20,INT((ROW()-14)/2),0)))</f>
        <v>20</v>
      </c>
      <c r="M152" s="197">
        <f ca="1">IF(MOD(ROW()-13,2)=0,IF(ISBLANK(OFFSET('12. SEGUIMIENTO 2027'!$Q$14,INT((ROW()-13)/2),0)),"",OFFSET('12. SEGUIMIENTO 2027'!$Q$14,INT((ROW()-13)/2),0)),IF(ISBLANK(OFFSET('9. METAS'!$Y$20,INT((ROW()-14)/2),0)),"",OFFSET('9. METAS'!$Y$20,INT((ROW()-14)/2),0)))</f>
        <v>15</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833">
        <f ca="1">IF(ISBLANK(OFFSET('9. METAS'!$M$20,INT((ROW()-13)/2),0)),"",OFFSET('9. METAS'!$M$20,INT((ROW()-13)/2),0))</f>
        <v>39</v>
      </c>
      <c r="I153" s="763"/>
      <c r="J153" s="195" t="str">
        <f ca="1">IF(MOD(ROW()-13,2)=0,IF(ISBLANK(OFFSET('12. SEGUIMIENTO 2027'!$N$14,INT((ROW()-13)/2),0)),"",OFFSET('12. SEGUIMIENTO 2027'!$N$14,INT((ROW()-13)/2),0)),IF(ISBLANK(OFFSET('9. METAS'!$V$20,INT((ROW()-14)/2),0)),"",OFFSET('9. METAS'!$V$20,INT((ROW()-14)/2),0)))</f>
        <v/>
      </c>
      <c r="K153" s="196" t="str">
        <f ca="1">IF(MOD(ROW()-13,2)=0,IF(ISBLANK(OFFSET('12. SEGUIMIENTO 2027'!$O$14,INT((ROW()-13)/2),0)),"",OFFSET('12. SEGUIMIENTO 2027'!$O$14,INT((ROW()-13)/2),0)),IF(ISBLANK(OFFSET('9. METAS'!$W$20,INT((ROW()-14)/2),0)),"",OFFSET('9. METAS'!$W$20,INT((ROW()-14)/2),0)))</f>
        <v/>
      </c>
      <c r="L153" s="196" t="str">
        <f ca="1">IF(MOD(ROW()-13,2)=0,IF(ISBLANK(OFFSET('12. SEGUIMIENTO 2027'!$P$14,INT((ROW()-13)/2),0)),"",OFFSET('12. SEGUIMIENTO 2027'!$P$14,INT((ROW()-13)/2),0)),IF(ISBLANK(OFFSET('9. METAS'!$X$20,INT((ROW()-14)/2),0)),"",OFFSET('9. METAS'!$X$20,INT((ROW()-14)/2),0)))</f>
        <v/>
      </c>
      <c r="M153" s="197" t="str">
        <f ca="1">IF(MOD(ROW()-13,2)=0,IF(ISBLANK(OFFSET('12. SEGUIMIENTO 2027'!$Q$14,INT((ROW()-13)/2),0)),"",OFFSET('12. SEGUIMIENTO 2027'!$Q$14,INT((ROW()-13)/2),0)),IF(ISBLANK(OFFSET('9. METAS'!$Y$20,INT((ROW()-14)/2),0)),"",OFFSET('9. METAS'!$Y$20,INT((ROW()-14)/2),0)))</f>
        <v/>
      </c>
      <c r="N153" s="769" t="str">
        <f ca="1">IFERROR(J153/J154,"ND")</f>
        <v>ND</v>
      </c>
      <c r="O153" s="771" t="str">
        <f ca="1">IFERROR(((J153)/H153),"ND")</f>
        <v>ND</v>
      </c>
      <c r="P153" s="775"/>
    </row>
    <row r="154" spans="3:16">
      <c r="C154" s="747"/>
      <c r="D154" s="749"/>
      <c r="E154" s="749"/>
      <c r="F154" s="751"/>
      <c r="G154" s="753"/>
      <c r="H154" s="833"/>
      <c r="I154" s="764"/>
      <c r="J154" s="195">
        <f ca="1">IF(MOD(ROW()-13,2)=0,IF(ISBLANK(OFFSET('12. SEGUIMIENTO 2027'!$N$14,INT((ROW()-13)/2),0)),"",OFFSET('12. SEGUIMIENTO 2027'!$N$14,INT((ROW()-13)/2),0)),IF(ISBLANK(OFFSET('9. METAS'!$V$20,INT((ROW()-14)/2),0)),"",OFFSET('9. METAS'!$V$20,INT((ROW()-14)/2),0)))</f>
        <v>8</v>
      </c>
      <c r="K154" s="196">
        <f ca="1">IF(MOD(ROW()-13,2)=0,IF(ISBLANK(OFFSET('12. SEGUIMIENTO 2027'!$O$14,INT((ROW()-13)/2),0)),"",OFFSET('12. SEGUIMIENTO 2027'!$O$14,INT((ROW()-13)/2),0)),IF(ISBLANK(OFFSET('9. METAS'!$W$20,INT((ROW()-14)/2),0)),"",OFFSET('9. METAS'!$W$20,INT((ROW()-14)/2),0)))</f>
        <v>13</v>
      </c>
      <c r="L154" s="196">
        <f ca="1">IF(MOD(ROW()-13,2)=0,IF(ISBLANK(OFFSET('12. SEGUIMIENTO 2027'!$P$14,INT((ROW()-13)/2),0)),"",OFFSET('12. SEGUIMIENTO 2027'!$P$14,INT((ROW()-13)/2),0)),IF(ISBLANK(OFFSET('9. METAS'!$X$20,INT((ROW()-14)/2),0)),"",OFFSET('9. METAS'!$X$20,INT((ROW()-14)/2),0)))</f>
        <v>11</v>
      </c>
      <c r="M154" s="197">
        <f ca="1">IF(MOD(ROW()-13,2)=0,IF(ISBLANK(OFFSET('12. SEGUIMIENTO 2027'!$Q$14,INT((ROW()-13)/2),0)),"",OFFSET('12. SEGUIMIENTO 2027'!$Q$14,INT((ROW()-13)/2),0)),IF(ISBLANK(OFFSET('9. METAS'!$Y$20,INT((ROW()-14)/2),0)),"",OFFSET('9. METAS'!$Y$20,INT((ROW()-14)/2),0)))</f>
        <v>7</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833">
        <f ca="1">IF(ISBLANK(OFFSET('9. METAS'!$M$20,INT((ROW()-13)/2),0)),"",OFFSET('9. METAS'!$M$20,INT((ROW()-13)/2),0))</f>
        <v>21</v>
      </c>
      <c r="I155" s="763"/>
      <c r="J155" s="195" t="str">
        <f ca="1">IF(MOD(ROW()-13,2)=0,IF(ISBLANK(OFFSET('12. SEGUIMIENTO 2027'!$N$14,INT((ROW()-13)/2),0)),"",OFFSET('12. SEGUIMIENTO 2027'!$N$14,INT((ROW()-13)/2),0)),IF(ISBLANK(OFFSET('9. METAS'!$V$20,INT((ROW()-14)/2),0)),"",OFFSET('9. METAS'!$V$20,INT((ROW()-14)/2),0)))</f>
        <v/>
      </c>
      <c r="K155" s="196" t="str">
        <f ca="1">IF(MOD(ROW()-13,2)=0,IF(ISBLANK(OFFSET('12. SEGUIMIENTO 2027'!$O$14,INT((ROW()-13)/2),0)),"",OFFSET('12. SEGUIMIENTO 2027'!$O$14,INT((ROW()-13)/2),0)),IF(ISBLANK(OFFSET('9. METAS'!$W$20,INT((ROW()-14)/2),0)),"",OFFSET('9. METAS'!$W$20,INT((ROW()-14)/2),0)))</f>
        <v/>
      </c>
      <c r="L155" s="196" t="str">
        <f ca="1">IF(MOD(ROW()-13,2)=0,IF(ISBLANK(OFFSET('12. SEGUIMIENTO 2027'!$P$14,INT((ROW()-13)/2),0)),"",OFFSET('12. SEGUIMIENTO 2027'!$P$14,INT((ROW()-13)/2),0)),IF(ISBLANK(OFFSET('9. METAS'!$X$20,INT((ROW()-14)/2),0)),"",OFFSET('9. METAS'!$X$20,INT((ROW()-14)/2),0)))</f>
        <v/>
      </c>
      <c r="M155" s="197" t="str">
        <f ca="1">IF(MOD(ROW()-13,2)=0,IF(ISBLANK(OFFSET('12. SEGUIMIENTO 2027'!$Q$14,INT((ROW()-13)/2),0)),"",OFFSET('12. SEGUIMIENTO 2027'!$Q$14,INT((ROW()-13)/2),0)),IF(ISBLANK(OFFSET('9. METAS'!$Y$20,INT((ROW()-14)/2),0)),"",OFFSET('9. METAS'!$Y$20,INT((ROW()-14)/2),0)))</f>
        <v/>
      </c>
      <c r="N155" s="769" t="str">
        <f ca="1">IFERROR(J155/J156,"ND")</f>
        <v>ND</v>
      </c>
      <c r="O155" s="771" t="str">
        <f ca="1">IFERROR(((J155)/H155),"ND")</f>
        <v>ND</v>
      </c>
      <c r="P155" s="775"/>
    </row>
    <row r="156" spans="3:16">
      <c r="C156" s="747"/>
      <c r="D156" s="749"/>
      <c r="E156" s="749"/>
      <c r="F156" s="751"/>
      <c r="G156" s="753"/>
      <c r="H156" s="833"/>
      <c r="I156" s="764"/>
      <c r="J156" s="195">
        <f ca="1">IF(MOD(ROW()-13,2)=0,IF(ISBLANK(OFFSET('12. SEGUIMIENTO 2027'!$N$14,INT((ROW()-13)/2),0)),"",OFFSET('12. SEGUIMIENTO 2027'!$N$14,INT((ROW()-13)/2),0)),IF(ISBLANK(OFFSET('9. METAS'!$V$20,INT((ROW()-14)/2),0)),"",OFFSET('9. METAS'!$V$20,INT((ROW()-14)/2),0)))</f>
        <v>2</v>
      </c>
      <c r="K156" s="196">
        <f ca="1">IF(MOD(ROW()-13,2)=0,IF(ISBLANK(OFFSET('12. SEGUIMIENTO 2027'!$O$14,INT((ROW()-13)/2),0)),"",OFFSET('12. SEGUIMIENTO 2027'!$O$14,INT((ROW()-13)/2),0)),IF(ISBLANK(OFFSET('9. METAS'!$W$20,INT((ROW()-14)/2),0)),"",OFFSET('9. METAS'!$W$20,INT((ROW()-14)/2),0)))</f>
        <v>7</v>
      </c>
      <c r="L156" s="196">
        <f ca="1">IF(MOD(ROW()-13,2)=0,IF(ISBLANK(OFFSET('12. SEGUIMIENTO 2027'!$P$14,INT((ROW()-13)/2),0)),"",OFFSET('12. SEGUIMIENTO 2027'!$P$14,INT((ROW()-13)/2),0)),IF(ISBLANK(OFFSET('9. METAS'!$X$20,INT((ROW()-14)/2),0)),"",OFFSET('9. METAS'!$X$20,INT((ROW()-14)/2),0)))</f>
        <v>6</v>
      </c>
      <c r="M156" s="197">
        <f ca="1">IF(MOD(ROW()-13,2)=0,IF(ISBLANK(OFFSET('12. SEGUIMIENTO 2027'!$Q$14,INT((ROW()-13)/2),0)),"",OFFSET('12. SEGUIMIENTO 2027'!$Q$14,INT((ROW()-13)/2),0)),IF(ISBLANK(OFFSET('9. METAS'!$Y$20,INT((ROW()-14)/2),0)),"",OFFSET('9. METAS'!$Y$20,INT((ROW()-14)/2),0)))</f>
        <v>6</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833">
        <f ca="1">IF(ISBLANK(OFFSET('9. METAS'!$M$20,INT((ROW()-13)/2),0)),"",OFFSET('9. METAS'!$M$20,INT((ROW()-13)/2),0))</f>
        <v>4</v>
      </c>
      <c r="I157" s="763"/>
      <c r="J157" s="195" t="str">
        <f ca="1">IF(MOD(ROW()-13,2)=0,IF(ISBLANK(OFFSET('12. SEGUIMIENTO 2027'!$N$14,INT((ROW()-13)/2),0)),"",OFFSET('12. SEGUIMIENTO 2027'!$N$14,INT((ROW()-13)/2),0)),IF(ISBLANK(OFFSET('9. METAS'!$V$20,INT((ROW()-14)/2),0)),"",OFFSET('9. METAS'!$V$20,INT((ROW()-14)/2),0)))</f>
        <v/>
      </c>
      <c r="K157" s="196" t="str">
        <f ca="1">IF(MOD(ROW()-13,2)=0,IF(ISBLANK(OFFSET('12. SEGUIMIENTO 2027'!$O$14,INT((ROW()-13)/2),0)),"",OFFSET('12. SEGUIMIENTO 2027'!$O$14,INT((ROW()-13)/2),0)),IF(ISBLANK(OFFSET('9. METAS'!$W$20,INT((ROW()-14)/2),0)),"",OFFSET('9. METAS'!$W$20,INT((ROW()-14)/2),0)))</f>
        <v/>
      </c>
      <c r="L157" s="196" t="str">
        <f ca="1">IF(MOD(ROW()-13,2)=0,IF(ISBLANK(OFFSET('12. SEGUIMIENTO 2027'!$P$14,INT((ROW()-13)/2),0)),"",OFFSET('12. SEGUIMIENTO 2027'!$P$14,INT((ROW()-13)/2),0)),IF(ISBLANK(OFFSET('9. METAS'!$X$20,INT((ROW()-14)/2),0)),"",OFFSET('9. METAS'!$X$20,INT((ROW()-14)/2),0)))</f>
        <v/>
      </c>
      <c r="M157" s="197" t="str">
        <f ca="1">IF(MOD(ROW()-13,2)=0,IF(ISBLANK(OFFSET('12. SEGUIMIENTO 2027'!$Q$14,INT((ROW()-13)/2),0)),"",OFFSET('12. SEGUIMIENTO 2027'!$Q$14,INT((ROW()-13)/2),0)),IF(ISBLANK(OFFSET('9. METAS'!$Y$20,INT((ROW()-14)/2),0)),"",OFFSET('9. METAS'!$Y$20,INT((ROW()-14)/2),0)))</f>
        <v/>
      </c>
      <c r="N157" s="769" t="str">
        <f ca="1">IFERROR(J157/J158,"ND")</f>
        <v>ND</v>
      </c>
      <c r="O157" s="771" t="str">
        <f ca="1">IFERROR(((J157)/H157),"ND")</f>
        <v>ND</v>
      </c>
      <c r="P157" s="775"/>
    </row>
    <row r="158" spans="3:16">
      <c r="C158" s="747"/>
      <c r="D158" s="749"/>
      <c r="E158" s="749"/>
      <c r="F158" s="751"/>
      <c r="G158" s="753"/>
      <c r="H158" s="833"/>
      <c r="I158" s="764"/>
      <c r="J158" s="195">
        <f ca="1">IF(MOD(ROW()-13,2)=0,IF(ISBLANK(OFFSET('12. SEGUIMIENTO 2027'!$N$14,INT((ROW()-13)/2),0)),"",OFFSET('12. SEGUIMIENTO 2027'!$N$14,INT((ROW()-13)/2),0)),IF(ISBLANK(OFFSET('9. METAS'!$V$20,INT((ROW()-14)/2),0)),"",OFFSET('9. METAS'!$V$20,INT((ROW()-14)/2),0)))</f>
        <v>0</v>
      </c>
      <c r="K158" s="196">
        <f ca="1">IF(MOD(ROW()-13,2)=0,IF(ISBLANK(OFFSET('12. SEGUIMIENTO 2027'!$O$14,INT((ROW()-13)/2),0)),"",OFFSET('12. SEGUIMIENTO 2027'!$O$14,INT((ROW()-13)/2),0)),IF(ISBLANK(OFFSET('9. METAS'!$W$20,INT((ROW()-14)/2),0)),"",OFFSET('9. METAS'!$W$20,INT((ROW()-14)/2),0)))</f>
        <v>1</v>
      </c>
      <c r="L158" s="196">
        <f ca="1">IF(MOD(ROW()-13,2)=0,IF(ISBLANK(OFFSET('12. SEGUIMIENTO 2027'!$P$14,INT((ROW()-13)/2),0)),"",OFFSET('12. SEGUIMIENTO 2027'!$P$14,INT((ROW()-13)/2),0)),IF(ISBLANK(OFFSET('9. METAS'!$X$20,INT((ROW()-14)/2),0)),"",OFFSET('9. METAS'!$X$20,INT((ROW()-14)/2),0)))</f>
        <v>2</v>
      </c>
      <c r="M158" s="197">
        <f ca="1">IF(MOD(ROW()-13,2)=0,IF(ISBLANK(OFFSET('12. SEGUIMIENTO 2027'!$Q$14,INT((ROW()-13)/2),0)),"",OFFSET('12. SEGUIMIENTO 2027'!$Q$14,INT((ROW()-13)/2),0)),IF(ISBLANK(OFFSET('9. METAS'!$Y$20,INT((ROW()-14)/2),0)),"",OFFSET('9. METAS'!$Y$20,INT((ROW()-14)/2),0)))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833">
        <f ca="1">IF(ISBLANK(OFFSET('9. METAS'!$M$20,INT((ROW()-13)/2),0)),"",OFFSET('9. METAS'!$M$20,INT((ROW()-13)/2),0))</f>
        <v>3</v>
      </c>
      <c r="I159" s="763"/>
      <c r="J159" s="195" t="str">
        <f ca="1">IF(MOD(ROW()-13,2)=0,IF(ISBLANK(OFFSET('12. SEGUIMIENTO 2027'!$N$14,INT((ROW()-13)/2),0)),"",OFFSET('12. SEGUIMIENTO 2027'!$N$14,INT((ROW()-13)/2),0)),IF(ISBLANK(OFFSET('9. METAS'!$V$20,INT((ROW()-14)/2),0)),"",OFFSET('9. METAS'!$V$20,INT((ROW()-14)/2),0)))</f>
        <v/>
      </c>
      <c r="K159" s="196" t="str">
        <f ca="1">IF(MOD(ROW()-13,2)=0,IF(ISBLANK(OFFSET('12. SEGUIMIENTO 2027'!$O$14,INT((ROW()-13)/2),0)),"",OFFSET('12. SEGUIMIENTO 2027'!$O$14,INT((ROW()-13)/2),0)),IF(ISBLANK(OFFSET('9. METAS'!$W$20,INT((ROW()-14)/2),0)),"",OFFSET('9. METAS'!$W$20,INT((ROW()-14)/2),0)))</f>
        <v/>
      </c>
      <c r="L159" s="196" t="str">
        <f ca="1">IF(MOD(ROW()-13,2)=0,IF(ISBLANK(OFFSET('12. SEGUIMIENTO 2027'!$P$14,INT((ROW()-13)/2),0)),"",OFFSET('12. SEGUIMIENTO 2027'!$P$14,INT((ROW()-13)/2),0)),IF(ISBLANK(OFFSET('9. METAS'!$X$20,INT((ROW()-14)/2),0)),"",OFFSET('9. METAS'!$X$20,INT((ROW()-14)/2),0)))</f>
        <v/>
      </c>
      <c r="M159" s="197" t="str">
        <f ca="1">IF(MOD(ROW()-13,2)=0,IF(ISBLANK(OFFSET('12. SEGUIMIENTO 2027'!$Q$14,INT((ROW()-13)/2),0)),"",OFFSET('12. SEGUIMIENTO 2027'!$Q$14,INT((ROW()-13)/2),0)),IF(ISBLANK(OFFSET('9. METAS'!$Y$20,INT((ROW()-14)/2),0)),"",OFFSET('9. METAS'!$Y$20,INT((ROW()-14)/2),0)))</f>
        <v/>
      </c>
      <c r="N159" s="769" t="str">
        <f ca="1">IFERROR(J159/J160,"ND")</f>
        <v>ND</v>
      </c>
      <c r="O159" s="771" t="str">
        <f ca="1">IFERROR(((J159)/H159),"ND")</f>
        <v>ND</v>
      </c>
      <c r="P159" s="775"/>
    </row>
    <row r="160" spans="3:16">
      <c r="C160" s="747"/>
      <c r="D160" s="749"/>
      <c r="E160" s="749"/>
      <c r="F160" s="751"/>
      <c r="G160" s="753"/>
      <c r="H160" s="833"/>
      <c r="I160" s="764"/>
      <c r="J160" s="195">
        <f ca="1">IF(MOD(ROW()-13,2)=0,IF(ISBLANK(OFFSET('12. SEGUIMIENTO 2027'!$N$14,INT((ROW()-13)/2),0)),"",OFFSET('12. SEGUIMIENTO 2027'!$N$14,INT((ROW()-13)/2),0)),IF(ISBLANK(OFFSET('9. METAS'!$V$20,INT((ROW()-14)/2),0)),"",OFFSET('9. METAS'!$V$20,INT((ROW()-14)/2),0)))</f>
        <v>0</v>
      </c>
      <c r="K160" s="196">
        <f ca="1">IF(MOD(ROW()-13,2)=0,IF(ISBLANK(OFFSET('12. SEGUIMIENTO 2027'!$O$14,INT((ROW()-13)/2),0)),"",OFFSET('12. SEGUIMIENTO 2027'!$O$14,INT((ROW()-13)/2),0)),IF(ISBLANK(OFFSET('9. METAS'!$W$20,INT((ROW()-14)/2),0)),"",OFFSET('9. METAS'!$W$20,INT((ROW()-14)/2),0)))</f>
        <v>1</v>
      </c>
      <c r="L160" s="196">
        <f ca="1">IF(MOD(ROW()-13,2)=0,IF(ISBLANK(OFFSET('12. SEGUIMIENTO 2027'!$P$14,INT((ROW()-13)/2),0)),"",OFFSET('12. SEGUIMIENTO 2027'!$P$14,INT((ROW()-13)/2),0)),IF(ISBLANK(OFFSET('9. METAS'!$X$20,INT((ROW()-14)/2),0)),"",OFFSET('9. METAS'!$X$20,INT((ROW()-14)/2),0)))</f>
        <v>1</v>
      </c>
      <c r="M160" s="197">
        <f ca="1">IF(MOD(ROW()-13,2)=0,IF(ISBLANK(OFFSET('12. SEGUIMIENTO 2027'!$Q$14,INT((ROW()-13)/2),0)),"",OFFSET('12. SEGUIMIENTO 2027'!$Q$14,INT((ROW()-13)/2),0)),IF(ISBLANK(OFFSET('9. METAS'!$Y$20,INT((ROW()-14)/2),0)),"",OFFSET('9. METAS'!$Y$20,INT((ROW()-14)/2),0)))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833">
        <f ca="1">IF(ISBLANK(OFFSET('9. METAS'!$M$20,INT((ROW()-13)/2),0)),"",OFFSET('9. METAS'!$M$20,INT((ROW()-13)/2),0))</f>
        <v>64</v>
      </c>
      <c r="I161" s="763"/>
      <c r="J161" s="195" t="str">
        <f ca="1">IF(MOD(ROW()-13,2)=0,IF(ISBLANK(OFFSET('12. SEGUIMIENTO 2027'!$N$14,INT((ROW()-13)/2),0)),"",OFFSET('12. SEGUIMIENTO 2027'!$N$14,INT((ROW()-13)/2),0)),IF(ISBLANK(OFFSET('9. METAS'!$V$20,INT((ROW()-14)/2),0)),"",OFFSET('9. METAS'!$V$20,INT((ROW()-14)/2),0)))</f>
        <v/>
      </c>
      <c r="K161" s="196" t="str">
        <f ca="1">IF(MOD(ROW()-13,2)=0,IF(ISBLANK(OFFSET('12. SEGUIMIENTO 2027'!$O$14,INT((ROW()-13)/2),0)),"",OFFSET('12. SEGUIMIENTO 2027'!$O$14,INT((ROW()-13)/2),0)),IF(ISBLANK(OFFSET('9. METAS'!$W$20,INT((ROW()-14)/2),0)),"",OFFSET('9. METAS'!$W$20,INT((ROW()-14)/2),0)))</f>
        <v/>
      </c>
      <c r="L161" s="196" t="str">
        <f ca="1">IF(MOD(ROW()-13,2)=0,IF(ISBLANK(OFFSET('12. SEGUIMIENTO 2027'!$P$14,INT((ROW()-13)/2),0)),"",OFFSET('12. SEGUIMIENTO 2027'!$P$14,INT((ROW()-13)/2),0)),IF(ISBLANK(OFFSET('9. METAS'!$X$20,INT((ROW()-14)/2),0)),"",OFFSET('9. METAS'!$X$20,INT((ROW()-14)/2),0)))</f>
        <v/>
      </c>
      <c r="M161" s="197" t="str">
        <f ca="1">IF(MOD(ROW()-13,2)=0,IF(ISBLANK(OFFSET('12. SEGUIMIENTO 2027'!$Q$14,INT((ROW()-13)/2),0)),"",OFFSET('12. SEGUIMIENTO 2027'!$Q$14,INT((ROW()-13)/2),0)),IF(ISBLANK(OFFSET('9. METAS'!$Y$20,INT((ROW()-14)/2),0)),"",OFFSET('9. METAS'!$Y$20,INT((ROW()-14)/2),0)))</f>
        <v/>
      </c>
      <c r="N161" s="769" t="str">
        <f ca="1">IFERROR(J161/J162,"ND")</f>
        <v>ND</v>
      </c>
      <c r="O161" s="771" t="str">
        <f ca="1">IFERROR(((J161)/H161),"ND")</f>
        <v>ND</v>
      </c>
      <c r="P161" s="775"/>
    </row>
    <row r="162" spans="3:16">
      <c r="C162" s="747"/>
      <c r="D162" s="749"/>
      <c r="E162" s="749"/>
      <c r="F162" s="751"/>
      <c r="G162" s="753"/>
      <c r="H162" s="833"/>
      <c r="I162" s="764"/>
      <c r="J162" s="195">
        <f ca="1">IF(MOD(ROW()-13,2)=0,IF(ISBLANK(OFFSET('12. SEGUIMIENTO 2027'!$N$14,INT((ROW()-13)/2),0)),"",OFFSET('12. SEGUIMIENTO 2027'!$N$14,INT((ROW()-13)/2),0)),IF(ISBLANK(OFFSET('9. METAS'!$V$20,INT((ROW()-14)/2),0)),"",OFFSET('9. METAS'!$V$20,INT((ROW()-14)/2),0)))</f>
        <v>11</v>
      </c>
      <c r="K162" s="196">
        <f ca="1">IF(MOD(ROW()-13,2)=0,IF(ISBLANK(OFFSET('12. SEGUIMIENTO 2027'!$O$14,INT((ROW()-13)/2),0)),"",OFFSET('12. SEGUIMIENTO 2027'!$O$14,INT((ROW()-13)/2),0)),IF(ISBLANK(OFFSET('9. METAS'!$W$20,INT((ROW()-14)/2),0)),"",OFFSET('9. METAS'!$W$20,INT((ROW()-14)/2),0)))</f>
        <v>13</v>
      </c>
      <c r="L162" s="196">
        <f ca="1">IF(MOD(ROW()-13,2)=0,IF(ISBLANK(OFFSET('12. SEGUIMIENTO 2027'!$P$14,INT((ROW()-13)/2),0)),"",OFFSET('12. SEGUIMIENTO 2027'!$P$14,INT((ROW()-13)/2),0)),IF(ISBLANK(OFFSET('9. METAS'!$X$20,INT((ROW()-14)/2),0)),"",OFFSET('9. METAS'!$X$20,INT((ROW()-14)/2),0)))</f>
        <v>17</v>
      </c>
      <c r="M162" s="197">
        <f ca="1">IF(MOD(ROW()-13,2)=0,IF(ISBLANK(OFFSET('12. SEGUIMIENTO 2027'!$Q$14,INT((ROW()-13)/2),0)),"",OFFSET('12. SEGUIMIENTO 2027'!$Q$14,INT((ROW()-13)/2),0)),IF(ISBLANK(OFFSET('9. METAS'!$Y$20,INT((ROW()-14)/2),0)),"",OFFSET('9. METAS'!$Y$20,INT((ROW()-14)/2),0)))</f>
        <v>23</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833">
        <f ca="1">IF(ISBLANK(OFFSET('9. METAS'!$M$20,INT((ROW()-13)/2),0)),"",OFFSET('9. METAS'!$M$20,INT((ROW()-13)/2),0))</f>
        <v>84</v>
      </c>
      <c r="I163" s="763"/>
      <c r="J163" s="195" t="str">
        <f ca="1">IF(MOD(ROW()-13,2)=0,IF(ISBLANK(OFFSET('12. SEGUIMIENTO 2027'!$N$14,INT((ROW()-13)/2),0)),"",OFFSET('12. SEGUIMIENTO 2027'!$N$14,INT((ROW()-13)/2),0)),IF(ISBLANK(OFFSET('9. METAS'!$V$20,INT((ROW()-14)/2),0)),"",OFFSET('9. METAS'!$V$20,INT((ROW()-14)/2),0)))</f>
        <v/>
      </c>
      <c r="K163" s="196" t="str">
        <f ca="1">IF(MOD(ROW()-13,2)=0,IF(ISBLANK(OFFSET('12. SEGUIMIENTO 2027'!$O$14,INT((ROW()-13)/2),0)),"",OFFSET('12. SEGUIMIENTO 2027'!$O$14,INT((ROW()-13)/2),0)),IF(ISBLANK(OFFSET('9. METAS'!$W$20,INT((ROW()-14)/2),0)),"",OFFSET('9. METAS'!$W$20,INT((ROW()-14)/2),0)))</f>
        <v/>
      </c>
      <c r="L163" s="196" t="str">
        <f ca="1">IF(MOD(ROW()-13,2)=0,IF(ISBLANK(OFFSET('12. SEGUIMIENTO 2027'!$P$14,INT((ROW()-13)/2),0)),"",OFFSET('12. SEGUIMIENTO 2027'!$P$14,INT((ROW()-13)/2),0)),IF(ISBLANK(OFFSET('9. METAS'!$X$20,INT((ROW()-14)/2),0)),"",OFFSET('9. METAS'!$X$20,INT((ROW()-14)/2),0)))</f>
        <v/>
      </c>
      <c r="M163" s="197" t="str">
        <f ca="1">IF(MOD(ROW()-13,2)=0,IF(ISBLANK(OFFSET('12. SEGUIMIENTO 2027'!$Q$14,INT((ROW()-13)/2),0)),"",OFFSET('12. SEGUIMIENTO 2027'!$Q$14,INT((ROW()-13)/2),0)),IF(ISBLANK(OFFSET('9. METAS'!$Y$20,INT((ROW()-14)/2),0)),"",OFFSET('9. METAS'!$Y$20,INT((ROW()-14)/2),0)))</f>
        <v/>
      </c>
      <c r="N163" s="769" t="str">
        <f ca="1">IFERROR(J163/J164,"ND")</f>
        <v>ND</v>
      </c>
      <c r="O163" s="771" t="str">
        <f ca="1">IFERROR(((J163)/H163),"ND")</f>
        <v>ND</v>
      </c>
      <c r="P163" s="775"/>
    </row>
    <row r="164" spans="3:16">
      <c r="C164" s="747"/>
      <c r="D164" s="749"/>
      <c r="E164" s="749"/>
      <c r="F164" s="751"/>
      <c r="G164" s="753"/>
      <c r="H164" s="833"/>
      <c r="I164" s="764"/>
      <c r="J164" s="195">
        <f ca="1">IF(MOD(ROW()-13,2)=0,IF(ISBLANK(OFFSET('12. SEGUIMIENTO 2027'!$N$14,INT((ROW()-13)/2),0)),"",OFFSET('12. SEGUIMIENTO 2027'!$N$14,INT((ROW()-13)/2),0)),IF(ISBLANK(OFFSET('9. METAS'!$V$20,INT((ROW()-14)/2),0)),"",OFFSET('9. METAS'!$V$20,INT((ROW()-14)/2),0)))</f>
        <v>21</v>
      </c>
      <c r="K164" s="196">
        <f ca="1">IF(MOD(ROW()-13,2)=0,IF(ISBLANK(OFFSET('12. SEGUIMIENTO 2027'!$O$14,INT((ROW()-13)/2),0)),"",OFFSET('12. SEGUIMIENTO 2027'!$O$14,INT((ROW()-13)/2),0)),IF(ISBLANK(OFFSET('9. METAS'!$W$20,INT((ROW()-14)/2),0)),"",OFFSET('9. METAS'!$W$20,INT((ROW()-14)/2),0)))</f>
        <v>21</v>
      </c>
      <c r="L164" s="196">
        <f ca="1">IF(MOD(ROW()-13,2)=0,IF(ISBLANK(OFFSET('12. SEGUIMIENTO 2027'!$P$14,INT((ROW()-13)/2),0)),"",OFFSET('12. SEGUIMIENTO 2027'!$P$14,INT((ROW()-13)/2),0)),IF(ISBLANK(OFFSET('9. METAS'!$X$20,INT((ROW()-14)/2),0)),"",OFFSET('9. METAS'!$X$20,INT((ROW()-14)/2),0)))</f>
        <v>21</v>
      </c>
      <c r="M164" s="197">
        <f ca="1">IF(MOD(ROW()-13,2)=0,IF(ISBLANK(OFFSET('12. SEGUIMIENTO 2027'!$Q$14,INT((ROW()-13)/2),0)),"",OFFSET('12. SEGUIMIENTO 2027'!$Q$14,INT((ROW()-13)/2),0)),IF(ISBLANK(OFFSET('9. METAS'!$Y$20,INT((ROW()-14)/2),0)),"",OFFSET('9. METAS'!$Y$20,INT((ROW()-14)/2),0)))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833">
        <f ca="1">IF(ISBLANK(OFFSET('9. METAS'!$M$20,INT((ROW()-13)/2),0)),"",OFFSET('9. METAS'!$M$20,INT((ROW()-13)/2),0))</f>
        <v>48</v>
      </c>
      <c r="I165" s="763"/>
      <c r="J165" s="195" t="str">
        <f ca="1">IF(MOD(ROW()-13,2)=0,IF(ISBLANK(OFFSET('12. SEGUIMIENTO 2027'!$N$14,INT((ROW()-13)/2),0)),"",OFFSET('12. SEGUIMIENTO 2027'!$N$14,INT((ROW()-13)/2),0)),IF(ISBLANK(OFFSET('9. METAS'!$V$20,INT((ROW()-14)/2),0)),"",OFFSET('9. METAS'!$V$20,INT((ROW()-14)/2),0)))</f>
        <v/>
      </c>
      <c r="K165" s="196" t="str">
        <f ca="1">IF(MOD(ROW()-13,2)=0,IF(ISBLANK(OFFSET('12. SEGUIMIENTO 2027'!$O$14,INT((ROW()-13)/2),0)),"",OFFSET('12. SEGUIMIENTO 2027'!$O$14,INT((ROW()-13)/2),0)),IF(ISBLANK(OFFSET('9. METAS'!$W$20,INT((ROW()-14)/2),0)),"",OFFSET('9. METAS'!$W$20,INT((ROW()-14)/2),0)))</f>
        <v/>
      </c>
      <c r="L165" s="196" t="str">
        <f ca="1">IF(MOD(ROW()-13,2)=0,IF(ISBLANK(OFFSET('12. SEGUIMIENTO 2027'!$P$14,INT((ROW()-13)/2),0)),"",OFFSET('12. SEGUIMIENTO 2027'!$P$14,INT((ROW()-13)/2),0)),IF(ISBLANK(OFFSET('9. METAS'!$X$20,INT((ROW()-14)/2),0)),"",OFFSET('9. METAS'!$X$20,INT((ROW()-14)/2),0)))</f>
        <v/>
      </c>
      <c r="M165" s="197" t="str">
        <f ca="1">IF(MOD(ROW()-13,2)=0,IF(ISBLANK(OFFSET('12. SEGUIMIENTO 2027'!$Q$14,INT((ROW()-13)/2),0)),"",OFFSET('12. SEGUIMIENTO 2027'!$Q$14,INT((ROW()-13)/2),0)),IF(ISBLANK(OFFSET('9. METAS'!$Y$20,INT((ROW()-14)/2),0)),"",OFFSET('9. METAS'!$Y$20,INT((ROW()-14)/2),0)))</f>
        <v/>
      </c>
      <c r="N165" s="769" t="str">
        <f ca="1">IFERROR(J165/J166,"ND")</f>
        <v>ND</v>
      </c>
      <c r="O165" s="771" t="str">
        <f ca="1">IFERROR(((J165)/H165),"ND")</f>
        <v>ND</v>
      </c>
      <c r="P165" s="775"/>
    </row>
    <row r="166" spans="3:16">
      <c r="C166" s="747"/>
      <c r="D166" s="749"/>
      <c r="E166" s="749"/>
      <c r="F166" s="751"/>
      <c r="G166" s="753"/>
      <c r="H166" s="833"/>
      <c r="I166" s="764"/>
      <c r="J166" s="195">
        <f ca="1">IF(MOD(ROW()-13,2)=0,IF(ISBLANK(OFFSET('12. SEGUIMIENTO 2027'!$N$14,INT((ROW()-13)/2),0)),"",OFFSET('12. SEGUIMIENTO 2027'!$N$14,INT((ROW()-13)/2),0)),IF(ISBLANK(OFFSET('9. METAS'!$V$20,INT((ROW()-14)/2),0)),"",OFFSET('9. METAS'!$V$20,INT((ROW()-14)/2),0)))</f>
        <v>0</v>
      </c>
      <c r="K166" s="196">
        <f ca="1">IF(MOD(ROW()-13,2)=0,IF(ISBLANK(OFFSET('12. SEGUIMIENTO 2027'!$O$14,INT((ROW()-13)/2),0)),"",OFFSET('12. SEGUIMIENTO 2027'!$O$14,INT((ROW()-13)/2),0)),IF(ISBLANK(OFFSET('9. METAS'!$W$20,INT((ROW()-14)/2),0)),"",OFFSET('9. METAS'!$W$20,INT((ROW()-14)/2),0)))</f>
        <v>5</v>
      </c>
      <c r="L166" s="196">
        <f ca="1">IF(MOD(ROW()-13,2)=0,IF(ISBLANK(OFFSET('12. SEGUIMIENTO 2027'!$P$14,INT((ROW()-13)/2),0)),"",OFFSET('12. SEGUIMIENTO 2027'!$P$14,INT((ROW()-13)/2),0)),IF(ISBLANK(OFFSET('9. METAS'!$X$20,INT((ROW()-14)/2),0)),"",OFFSET('9. METAS'!$X$20,INT((ROW()-14)/2),0)))</f>
        <v>29</v>
      </c>
      <c r="M166" s="197">
        <f ca="1">IF(MOD(ROW()-13,2)=0,IF(ISBLANK(OFFSET('12. SEGUIMIENTO 2027'!$Q$14,INT((ROW()-13)/2),0)),"",OFFSET('12. SEGUIMIENTO 2027'!$Q$14,INT((ROW()-13)/2),0)),IF(ISBLANK(OFFSET('9. METAS'!$Y$20,INT((ROW()-14)/2),0)),"",OFFSET('9. METAS'!$Y$20,INT((ROW()-14)/2),0)))</f>
        <v>14</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833">
        <f ca="1">IF(ISBLANK(OFFSET('9. METAS'!$M$20,INT((ROW()-13)/2),0)),"",OFFSET('9. METAS'!$M$20,INT((ROW()-13)/2),0))</f>
        <v>67</v>
      </c>
      <c r="I167" s="763"/>
      <c r="J167" s="195" t="str">
        <f ca="1">IF(MOD(ROW()-13,2)=0,IF(ISBLANK(OFFSET('12. SEGUIMIENTO 2027'!$N$14,INT((ROW()-13)/2),0)),"",OFFSET('12. SEGUIMIENTO 2027'!$N$14,INT((ROW()-13)/2),0)),IF(ISBLANK(OFFSET('9. METAS'!$V$20,INT((ROW()-14)/2),0)),"",OFFSET('9. METAS'!$V$20,INT((ROW()-14)/2),0)))</f>
        <v/>
      </c>
      <c r="K167" s="196" t="str">
        <f ca="1">IF(MOD(ROW()-13,2)=0,IF(ISBLANK(OFFSET('12. SEGUIMIENTO 2027'!$O$14,INT((ROW()-13)/2),0)),"",OFFSET('12. SEGUIMIENTO 2027'!$O$14,INT((ROW()-13)/2),0)),IF(ISBLANK(OFFSET('9. METAS'!$W$20,INT((ROW()-14)/2),0)),"",OFFSET('9. METAS'!$W$20,INT((ROW()-14)/2),0)))</f>
        <v/>
      </c>
      <c r="L167" s="196" t="str">
        <f ca="1">IF(MOD(ROW()-13,2)=0,IF(ISBLANK(OFFSET('12. SEGUIMIENTO 2027'!$P$14,INT((ROW()-13)/2),0)),"",OFFSET('12. SEGUIMIENTO 2027'!$P$14,INT((ROW()-13)/2),0)),IF(ISBLANK(OFFSET('9. METAS'!$X$20,INT((ROW()-14)/2),0)),"",OFFSET('9. METAS'!$X$20,INT((ROW()-14)/2),0)))</f>
        <v/>
      </c>
      <c r="M167" s="197" t="str">
        <f ca="1">IF(MOD(ROW()-13,2)=0,IF(ISBLANK(OFFSET('12. SEGUIMIENTO 2027'!$Q$14,INT((ROW()-13)/2),0)),"",OFFSET('12. SEGUIMIENTO 2027'!$Q$14,INT((ROW()-13)/2),0)),IF(ISBLANK(OFFSET('9. METAS'!$Y$20,INT((ROW()-14)/2),0)),"",OFFSET('9. METAS'!$Y$20,INT((ROW()-14)/2),0)))</f>
        <v/>
      </c>
      <c r="N167" s="769" t="str">
        <f ca="1">IFERROR(J167/J168,"ND")</f>
        <v>ND</v>
      </c>
      <c r="O167" s="771" t="str">
        <f ca="1">IFERROR(((J167)/H167),"ND")</f>
        <v>ND</v>
      </c>
      <c r="P167" s="775"/>
    </row>
    <row r="168" spans="3:16">
      <c r="C168" s="747"/>
      <c r="D168" s="749"/>
      <c r="E168" s="749"/>
      <c r="F168" s="751"/>
      <c r="G168" s="753"/>
      <c r="H168" s="833"/>
      <c r="I168" s="764"/>
      <c r="J168" s="195">
        <f ca="1">IF(MOD(ROW()-13,2)=0,IF(ISBLANK(OFFSET('12. SEGUIMIENTO 2027'!$N$14,INT((ROW()-13)/2),0)),"",OFFSET('12. SEGUIMIENTO 2027'!$N$14,INT((ROW()-13)/2),0)),IF(ISBLANK(OFFSET('9. METAS'!$V$20,INT((ROW()-14)/2),0)),"",OFFSET('9. METAS'!$V$20,INT((ROW()-14)/2),0)))</f>
        <v>33</v>
      </c>
      <c r="K168" s="196">
        <f ca="1">IF(MOD(ROW()-13,2)=0,IF(ISBLANK(OFFSET('12. SEGUIMIENTO 2027'!$O$14,INT((ROW()-13)/2),0)),"",OFFSET('12. SEGUIMIENTO 2027'!$O$14,INT((ROW()-13)/2),0)),IF(ISBLANK(OFFSET('9. METAS'!$W$20,INT((ROW()-14)/2),0)),"",OFFSET('9. METAS'!$W$20,INT((ROW()-14)/2),0)))</f>
        <v>19</v>
      </c>
      <c r="L168" s="196">
        <f ca="1">IF(MOD(ROW()-13,2)=0,IF(ISBLANK(OFFSET('12. SEGUIMIENTO 2027'!$P$14,INT((ROW()-13)/2),0)),"",OFFSET('12. SEGUIMIENTO 2027'!$P$14,INT((ROW()-13)/2),0)),IF(ISBLANK(OFFSET('9. METAS'!$X$20,INT((ROW()-14)/2),0)),"",OFFSET('9. METAS'!$X$20,INT((ROW()-14)/2),0)))</f>
        <v>12</v>
      </c>
      <c r="M168" s="197">
        <f ca="1">IF(MOD(ROW()-13,2)=0,IF(ISBLANK(OFFSET('12. SEGUIMIENTO 2027'!$Q$14,INT((ROW()-13)/2),0)),"",OFFSET('12. SEGUIMIENTO 2027'!$Q$14,INT((ROW()-13)/2),0)),IF(ISBLANK(OFFSET('9. METAS'!$Y$20,INT((ROW()-14)/2),0)),"",OFFSET('9. METAS'!$Y$20,INT((ROW()-14)/2),0)))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833">
        <f ca="1">IF(ISBLANK(OFFSET('9. METAS'!$M$20,INT((ROW()-13)/2),0)),"",OFFSET('9. METAS'!$M$20,INT((ROW()-13)/2),0))</f>
        <v>39</v>
      </c>
      <c r="I169" s="763"/>
      <c r="J169" s="195" t="str">
        <f ca="1">IF(MOD(ROW()-13,2)=0,IF(ISBLANK(OFFSET('12. SEGUIMIENTO 2027'!$N$14,INT((ROW()-13)/2),0)),"",OFFSET('12. SEGUIMIENTO 2027'!$N$14,INT((ROW()-13)/2),0)),IF(ISBLANK(OFFSET('9. METAS'!$V$20,INT((ROW()-14)/2),0)),"",OFFSET('9. METAS'!$V$20,INT((ROW()-14)/2),0)))</f>
        <v/>
      </c>
      <c r="K169" s="196" t="str">
        <f ca="1">IF(MOD(ROW()-13,2)=0,IF(ISBLANK(OFFSET('12. SEGUIMIENTO 2027'!$O$14,INT((ROW()-13)/2),0)),"",OFFSET('12. SEGUIMIENTO 2027'!$O$14,INT((ROW()-13)/2),0)),IF(ISBLANK(OFFSET('9. METAS'!$W$20,INT((ROW()-14)/2),0)),"",OFFSET('9. METAS'!$W$20,INT((ROW()-14)/2),0)))</f>
        <v/>
      </c>
      <c r="L169" s="196" t="str">
        <f ca="1">IF(MOD(ROW()-13,2)=0,IF(ISBLANK(OFFSET('12. SEGUIMIENTO 2027'!$P$14,INT((ROW()-13)/2),0)),"",OFFSET('12. SEGUIMIENTO 2027'!$P$14,INT((ROW()-13)/2),0)),IF(ISBLANK(OFFSET('9. METAS'!$X$20,INT((ROW()-14)/2),0)),"",OFFSET('9. METAS'!$X$20,INT((ROW()-14)/2),0)))</f>
        <v/>
      </c>
      <c r="M169" s="197" t="str">
        <f ca="1">IF(MOD(ROW()-13,2)=0,IF(ISBLANK(OFFSET('12. SEGUIMIENTO 2027'!$Q$14,INT((ROW()-13)/2),0)),"",OFFSET('12. SEGUIMIENTO 2027'!$Q$14,INT((ROW()-13)/2),0)),IF(ISBLANK(OFFSET('9. METAS'!$Y$20,INT((ROW()-14)/2),0)),"",OFFSET('9. METAS'!$Y$20,INT((ROW()-14)/2),0)))</f>
        <v/>
      </c>
      <c r="N169" s="769" t="str">
        <f ca="1">IFERROR(J169/J170,"ND")</f>
        <v>ND</v>
      </c>
      <c r="O169" s="771" t="str">
        <f ca="1">IFERROR(((J169)/H169),"ND")</f>
        <v>ND</v>
      </c>
      <c r="P169" s="775"/>
    </row>
    <row r="170" spans="3:16">
      <c r="C170" s="747"/>
      <c r="D170" s="749"/>
      <c r="E170" s="749"/>
      <c r="F170" s="751"/>
      <c r="G170" s="753"/>
      <c r="H170" s="833"/>
      <c r="I170" s="764"/>
      <c r="J170" s="195">
        <f ca="1">IF(MOD(ROW()-13,2)=0,IF(ISBLANK(OFFSET('12. SEGUIMIENTO 2027'!$N$14,INT((ROW()-13)/2),0)),"",OFFSET('12. SEGUIMIENTO 2027'!$N$14,INT((ROW()-13)/2),0)),IF(ISBLANK(OFFSET('9. METAS'!$V$20,INT((ROW()-14)/2),0)),"",OFFSET('9. METAS'!$V$20,INT((ROW()-14)/2),0)))</f>
        <v>16</v>
      </c>
      <c r="K170" s="196">
        <f ca="1">IF(MOD(ROW()-13,2)=0,IF(ISBLANK(OFFSET('12. SEGUIMIENTO 2027'!$O$14,INT((ROW()-13)/2),0)),"",OFFSET('12. SEGUIMIENTO 2027'!$O$14,INT((ROW()-13)/2),0)),IF(ISBLANK(OFFSET('9. METAS'!$W$20,INT((ROW()-14)/2),0)),"",OFFSET('9. METAS'!$W$20,INT((ROW()-14)/2),0)))</f>
        <v>15</v>
      </c>
      <c r="L170" s="196">
        <f ca="1">IF(MOD(ROW()-13,2)=0,IF(ISBLANK(OFFSET('12. SEGUIMIENTO 2027'!$P$14,INT((ROW()-13)/2),0)),"",OFFSET('12. SEGUIMIENTO 2027'!$P$14,INT((ROW()-13)/2),0)),IF(ISBLANK(OFFSET('9. METAS'!$X$20,INT((ROW()-14)/2),0)),"",OFFSET('9. METAS'!$X$20,INT((ROW()-14)/2),0)))</f>
        <v>7</v>
      </c>
      <c r="M170" s="197">
        <f ca="1">IF(MOD(ROW()-13,2)=0,IF(ISBLANK(OFFSET('12. SEGUIMIENTO 2027'!$Q$14,INT((ROW()-13)/2),0)),"",OFFSET('12. SEGUIMIENTO 2027'!$Q$14,INT((ROW()-13)/2),0)),IF(ISBLANK(OFFSET('9. METAS'!$Y$20,INT((ROW()-14)/2),0)),"",OFFSET('9. METAS'!$Y$20,INT((ROW()-14)/2),0)))</f>
        <v>1</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833">
        <f ca="1">IF(ISBLANK(OFFSET('9. METAS'!$M$20,INT((ROW()-13)/2),0)),"",OFFSET('9. METAS'!$M$20,INT((ROW()-13)/2),0))</f>
        <v>21</v>
      </c>
      <c r="I171" s="763"/>
      <c r="J171" s="195" t="str">
        <f ca="1">IF(MOD(ROW()-13,2)=0,IF(ISBLANK(OFFSET('12. SEGUIMIENTO 2027'!$N$14,INT((ROW()-13)/2),0)),"",OFFSET('12. SEGUIMIENTO 2027'!$N$14,INT((ROW()-13)/2),0)),IF(ISBLANK(OFFSET('9. METAS'!$V$20,INT((ROW()-14)/2),0)),"",OFFSET('9. METAS'!$V$20,INT((ROW()-14)/2),0)))</f>
        <v/>
      </c>
      <c r="K171" s="196" t="str">
        <f ca="1">IF(MOD(ROW()-13,2)=0,IF(ISBLANK(OFFSET('12. SEGUIMIENTO 2027'!$O$14,INT((ROW()-13)/2),0)),"",OFFSET('12. SEGUIMIENTO 2027'!$O$14,INT((ROW()-13)/2),0)),IF(ISBLANK(OFFSET('9. METAS'!$W$20,INT((ROW()-14)/2),0)),"",OFFSET('9. METAS'!$W$20,INT((ROW()-14)/2),0)))</f>
        <v/>
      </c>
      <c r="L171" s="196" t="str">
        <f ca="1">IF(MOD(ROW()-13,2)=0,IF(ISBLANK(OFFSET('12. SEGUIMIENTO 2027'!$P$14,INT((ROW()-13)/2),0)),"",OFFSET('12. SEGUIMIENTO 2027'!$P$14,INT((ROW()-13)/2),0)),IF(ISBLANK(OFFSET('9. METAS'!$X$20,INT((ROW()-14)/2),0)),"",OFFSET('9. METAS'!$X$20,INT((ROW()-14)/2),0)))</f>
        <v/>
      </c>
      <c r="M171" s="197" t="str">
        <f ca="1">IF(MOD(ROW()-13,2)=0,IF(ISBLANK(OFFSET('12. SEGUIMIENTO 2027'!$Q$14,INT((ROW()-13)/2),0)),"",OFFSET('12. SEGUIMIENTO 2027'!$Q$14,INT((ROW()-13)/2),0)),IF(ISBLANK(OFFSET('9. METAS'!$Y$20,INT((ROW()-14)/2),0)),"",OFFSET('9. METAS'!$Y$20,INT((ROW()-14)/2),0)))</f>
        <v/>
      </c>
      <c r="N171" s="769" t="str">
        <f ca="1">IFERROR(J171/J172,"ND")</f>
        <v>ND</v>
      </c>
      <c r="O171" s="771" t="str">
        <f ca="1">IFERROR(((J171)/H171),"ND")</f>
        <v>ND</v>
      </c>
      <c r="P171" s="775"/>
    </row>
    <row r="172" spans="3:16">
      <c r="C172" s="747"/>
      <c r="D172" s="749"/>
      <c r="E172" s="749"/>
      <c r="F172" s="751"/>
      <c r="G172" s="753"/>
      <c r="H172" s="833"/>
      <c r="I172" s="764"/>
      <c r="J172" s="195">
        <f ca="1">IF(MOD(ROW()-13,2)=0,IF(ISBLANK(OFFSET('12. SEGUIMIENTO 2027'!$N$14,INT((ROW()-13)/2),0)),"",OFFSET('12. SEGUIMIENTO 2027'!$N$14,INT((ROW()-13)/2),0)),IF(ISBLANK(OFFSET('9. METAS'!$V$20,INT((ROW()-14)/2),0)),"",OFFSET('9. METAS'!$V$20,INT((ROW()-14)/2),0)))</f>
        <v>5</v>
      </c>
      <c r="K172" s="196">
        <f ca="1">IF(MOD(ROW()-13,2)=0,IF(ISBLANK(OFFSET('12. SEGUIMIENTO 2027'!$O$14,INT((ROW()-13)/2),0)),"",OFFSET('12. SEGUIMIENTO 2027'!$O$14,INT((ROW()-13)/2),0)),IF(ISBLANK(OFFSET('9. METAS'!$W$20,INT((ROW()-14)/2),0)),"",OFFSET('9. METAS'!$W$20,INT((ROW()-14)/2),0)))</f>
        <v>12</v>
      </c>
      <c r="L172" s="196">
        <f ca="1">IF(MOD(ROW()-13,2)=0,IF(ISBLANK(OFFSET('12. SEGUIMIENTO 2027'!$P$14,INT((ROW()-13)/2),0)),"",OFFSET('12. SEGUIMIENTO 2027'!$P$14,INT((ROW()-13)/2),0)),IF(ISBLANK(OFFSET('9. METAS'!$X$20,INT((ROW()-14)/2),0)),"",OFFSET('9. METAS'!$X$20,INT((ROW()-14)/2),0)))</f>
        <v>4</v>
      </c>
      <c r="M172" s="197">
        <f ca="1">IF(MOD(ROW()-13,2)=0,IF(ISBLANK(OFFSET('12. SEGUIMIENTO 2027'!$Q$14,INT((ROW()-13)/2),0)),"",OFFSET('12. SEGUIMIENTO 2027'!$Q$14,INT((ROW()-13)/2),0)),IF(ISBLANK(OFFSET('9. METAS'!$Y$20,INT((ROW()-14)/2),0)),"",OFFSET('9. METAS'!$Y$20,INT((ROW()-14)/2),0)))</f>
        <v>0</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833">
        <f ca="1">IF(ISBLANK(OFFSET('9. METAS'!$M$20,INT((ROW()-13)/2),0)),"",OFFSET('9. METAS'!$M$20,INT((ROW()-13)/2),0))</f>
        <v>67</v>
      </c>
      <c r="I173" s="763"/>
      <c r="J173" s="195" t="str">
        <f ca="1">IF(MOD(ROW()-13,2)=0,IF(ISBLANK(OFFSET('12. SEGUIMIENTO 2027'!$N$14,INT((ROW()-13)/2),0)),"",OFFSET('12. SEGUIMIENTO 2027'!$N$14,INT((ROW()-13)/2),0)),IF(ISBLANK(OFFSET('9. METAS'!$V$20,INT((ROW()-14)/2),0)),"",OFFSET('9. METAS'!$V$20,INT((ROW()-14)/2),0)))</f>
        <v/>
      </c>
      <c r="K173" s="196" t="str">
        <f ca="1">IF(MOD(ROW()-13,2)=0,IF(ISBLANK(OFFSET('12. SEGUIMIENTO 2027'!$O$14,INT((ROW()-13)/2),0)),"",OFFSET('12. SEGUIMIENTO 2027'!$O$14,INT((ROW()-13)/2),0)),IF(ISBLANK(OFFSET('9. METAS'!$W$20,INT((ROW()-14)/2),0)),"",OFFSET('9. METAS'!$W$20,INT((ROW()-14)/2),0)))</f>
        <v/>
      </c>
      <c r="L173" s="196" t="str">
        <f ca="1">IF(MOD(ROW()-13,2)=0,IF(ISBLANK(OFFSET('12. SEGUIMIENTO 2027'!$P$14,INT((ROW()-13)/2),0)),"",OFFSET('12. SEGUIMIENTO 2027'!$P$14,INT((ROW()-13)/2),0)),IF(ISBLANK(OFFSET('9. METAS'!$X$20,INT((ROW()-14)/2),0)),"",OFFSET('9. METAS'!$X$20,INT((ROW()-14)/2),0)))</f>
        <v/>
      </c>
      <c r="M173" s="197" t="str">
        <f ca="1">IF(MOD(ROW()-13,2)=0,IF(ISBLANK(OFFSET('12. SEGUIMIENTO 2027'!$Q$14,INT((ROW()-13)/2),0)),"",OFFSET('12. SEGUIMIENTO 2027'!$Q$14,INT((ROW()-13)/2),0)),IF(ISBLANK(OFFSET('9. METAS'!$Y$20,INT((ROW()-14)/2),0)),"",OFFSET('9. METAS'!$Y$20,INT((ROW()-14)/2),0)))</f>
        <v/>
      </c>
      <c r="N173" s="769" t="str">
        <f ca="1">IFERROR(J173/J174,"ND")</f>
        <v>ND</v>
      </c>
      <c r="O173" s="771" t="str">
        <f ca="1">IFERROR(((J173)/H173),"ND")</f>
        <v>ND</v>
      </c>
      <c r="P173" s="775"/>
    </row>
    <row r="174" spans="3:16">
      <c r="C174" s="747"/>
      <c r="D174" s="749"/>
      <c r="E174" s="749"/>
      <c r="F174" s="751"/>
      <c r="G174" s="753"/>
      <c r="H174" s="833"/>
      <c r="I174" s="764"/>
      <c r="J174" s="195">
        <f ca="1">IF(MOD(ROW()-13,2)=0,IF(ISBLANK(OFFSET('12. SEGUIMIENTO 2027'!$N$14,INT((ROW()-13)/2),0)),"",OFFSET('12. SEGUIMIENTO 2027'!$N$14,INT((ROW()-13)/2),0)),IF(ISBLANK(OFFSET('9. METAS'!$V$20,INT((ROW()-14)/2),0)),"",OFFSET('9. METAS'!$V$20,INT((ROW()-14)/2),0)))</f>
        <v>33</v>
      </c>
      <c r="K174" s="196">
        <f ca="1">IF(MOD(ROW()-13,2)=0,IF(ISBLANK(OFFSET('12. SEGUIMIENTO 2027'!$O$14,INT((ROW()-13)/2),0)),"",OFFSET('12. SEGUIMIENTO 2027'!$O$14,INT((ROW()-13)/2),0)),IF(ISBLANK(OFFSET('9. METAS'!$W$20,INT((ROW()-14)/2),0)),"",OFFSET('9. METAS'!$W$20,INT((ROW()-14)/2),0)))</f>
        <v>19</v>
      </c>
      <c r="L174" s="196">
        <f ca="1">IF(MOD(ROW()-13,2)=0,IF(ISBLANK(OFFSET('12. SEGUIMIENTO 2027'!$P$14,INT((ROW()-13)/2),0)),"",OFFSET('12. SEGUIMIENTO 2027'!$P$14,INT((ROW()-13)/2),0)),IF(ISBLANK(OFFSET('9. METAS'!$X$20,INT((ROW()-14)/2),0)),"",OFFSET('9. METAS'!$X$20,INT((ROW()-14)/2),0)))</f>
        <v>12</v>
      </c>
      <c r="M174" s="197">
        <f ca="1">IF(MOD(ROW()-13,2)=0,IF(ISBLANK(OFFSET('12. SEGUIMIENTO 2027'!$Q$14,INT((ROW()-13)/2),0)),"",OFFSET('12. SEGUIMIENTO 2027'!$Q$14,INT((ROW()-13)/2),0)),IF(ISBLANK(OFFSET('9. METAS'!$Y$20,INT((ROW()-14)/2),0)),"",OFFSET('9. METAS'!$Y$20,INT((ROW()-14)/2),0)))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833">
        <f ca="1">IF(ISBLANK(OFFSET('9. METAS'!$M$20,INT((ROW()-13)/2),0)),"",OFFSET('9. METAS'!$M$20,INT((ROW()-13)/2),0))</f>
        <v>86</v>
      </c>
      <c r="I175" s="763"/>
      <c r="J175" s="195" t="str">
        <f ca="1">IF(MOD(ROW()-13,2)=0,IF(ISBLANK(OFFSET('12. SEGUIMIENTO 2027'!$N$14,INT((ROW()-13)/2),0)),"",OFFSET('12. SEGUIMIENTO 2027'!$N$14,INT((ROW()-13)/2),0)),IF(ISBLANK(OFFSET('9. METAS'!$V$20,INT((ROW()-14)/2),0)),"",OFFSET('9. METAS'!$V$20,INT((ROW()-14)/2),0)))</f>
        <v/>
      </c>
      <c r="K175" s="196" t="str">
        <f ca="1">IF(MOD(ROW()-13,2)=0,IF(ISBLANK(OFFSET('12. SEGUIMIENTO 2027'!$O$14,INT((ROW()-13)/2),0)),"",OFFSET('12. SEGUIMIENTO 2027'!$O$14,INT((ROW()-13)/2),0)),IF(ISBLANK(OFFSET('9. METAS'!$W$20,INT((ROW()-14)/2),0)),"",OFFSET('9. METAS'!$W$20,INT((ROW()-14)/2),0)))</f>
        <v/>
      </c>
      <c r="L175" s="196" t="str">
        <f ca="1">IF(MOD(ROW()-13,2)=0,IF(ISBLANK(OFFSET('12. SEGUIMIENTO 2027'!$P$14,INT((ROW()-13)/2),0)),"",OFFSET('12. SEGUIMIENTO 2027'!$P$14,INT((ROW()-13)/2),0)),IF(ISBLANK(OFFSET('9. METAS'!$X$20,INT((ROW()-14)/2),0)),"",OFFSET('9. METAS'!$X$20,INT((ROW()-14)/2),0)))</f>
        <v/>
      </c>
      <c r="M175" s="197" t="str">
        <f ca="1">IF(MOD(ROW()-13,2)=0,IF(ISBLANK(OFFSET('12. SEGUIMIENTO 2027'!$Q$14,INT((ROW()-13)/2),0)),"",OFFSET('12. SEGUIMIENTO 2027'!$Q$14,INT((ROW()-13)/2),0)),IF(ISBLANK(OFFSET('9. METAS'!$Y$20,INT((ROW()-14)/2),0)),"",OFFSET('9. METAS'!$Y$20,INT((ROW()-14)/2),0)))</f>
        <v/>
      </c>
      <c r="N175" s="769" t="str">
        <f ca="1">IFERROR(J175/J176,"ND")</f>
        <v>ND</v>
      </c>
      <c r="O175" s="771" t="str">
        <f ca="1">IFERROR(((J175)/H175),"ND")</f>
        <v>ND</v>
      </c>
      <c r="P175" s="775"/>
    </row>
    <row r="176" spans="3:16">
      <c r="C176" s="747"/>
      <c r="D176" s="749"/>
      <c r="E176" s="749"/>
      <c r="F176" s="751"/>
      <c r="G176" s="753"/>
      <c r="H176" s="833"/>
      <c r="I176" s="764"/>
      <c r="J176" s="195">
        <f ca="1">IF(MOD(ROW()-13,2)=0,IF(ISBLANK(OFFSET('12. SEGUIMIENTO 2027'!$N$14,INT((ROW()-13)/2),0)),"",OFFSET('12. SEGUIMIENTO 2027'!$N$14,INT((ROW()-13)/2),0)),IF(ISBLANK(OFFSET('9. METAS'!$V$20,INT((ROW()-14)/2),0)),"",OFFSET('9. METAS'!$V$20,INT((ROW()-14)/2),0)))</f>
        <v>22</v>
      </c>
      <c r="K176" s="196">
        <f ca="1">IF(MOD(ROW()-13,2)=0,IF(ISBLANK(OFFSET('12. SEGUIMIENTO 2027'!$O$14,INT((ROW()-13)/2),0)),"",OFFSET('12. SEGUIMIENTO 2027'!$O$14,INT((ROW()-13)/2),0)),IF(ISBLANK(OFFSET('9. METAS'!$W$20,INT((ROW()-14)/2),0)),"",OFFSET('9. METAS'!$W$20,INT((ROW()-14)/2),0)))</f>
        <v>32</v>
      </c>
      <c r="L176" s="196">
        <f ca="1">IF(MOD(ROW()-13,2)=0,IF(ISBLANK(OFFSET('12. SEGUIMIENTO 2027'!$P$14,INT((ROW()-13)/2),0)),"",OFFSET('12. SEGUIMIENTO 2027'!$P$14,INT((ROW()-13)/2),0)),IF(ISBLANK(OFFSET('9. METAS'!$X$20,INT((ROW()-14)/2),0)),"",OFFSET('9. METAS'!$X$20,INT((ROW()-14)/2),0)))</f>
        <v>18</v>
      </c>
      <c r="M176" s="197">
        <f ca="1">IF(MOD(ROW()-13,2)=0,IF(ISBLANK(OFFSET('12. SEGUIMIENTO 2027'!$Q$14,INT((ROW()-13)/2),0)),"",OFFSET('12. SEGUIMIENTO 2027'!$Q$14,INT((ROW()-13)/2),0)),IF(ISBLANK(OFFSET('9. METAS'!$Y$20,INT((ROW()-14)/2),0)),"",OFFSET('9. METAS'!$Y$20,INT((ROW()-14)/2),0)))</f>
        <v>14</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833">
        <f ca="1">IF(ISBLANK(OFFSET('9. METAS'!$M$20,INT((ROW()-13)/2),0)),"",OFFSET('9. METAS'!$M$20,INT((ROW()-13)/2),0))</f>
        <v>67</v>
      </c>
      <c r="I177" s="763"/>
      <c r="J177" s="195" t="str">
        <f ca="1">IF(MOD(ROW()-13,2)=0,IF(ISBLANK(OFFSET('12. SEGUIMIENTO 2027'!$N$14,INT((ROW()-13)/2),0)),"",OFFSET('12. SEGUIMIENTO 2027'!$N$14,INT((ROW()-13)/2),0)),IF(ISBLANK(OFFSET('9. METAS'!$V$20,INT((ROW()-14)/2),0)),"",OFFSET('9. METAS'!$V$20,INT((ROW()-14)/2),0)))</f>
        <v/>
      </c>
      <c r="K177" s="196" t="str">
        <f ca="1">IF(MOD(ROW()-13,2)=0,IF(ISBLANK(OFFSET('12. SEGUIMIENTO 2027'!$O$14,INT((ROW()-13)/2),0)),"",OFFSET('12. SEGUIMIENTO 2027'!$O$14,INT((ROW()-13)/2),0)),IF(ISBLANK(OFFSET('9. METAS'!$W$20,INT((ROW()-14)/2),0)),"",OFFSET('9. METAS'!$W$20,INT((ROW()-14)/2),0)))</f>
        <v/>
      </c>
      <c r="L177" s="196" t="str">
        <f ca="1">IF(MOD(ROW()-13,2)=0,IF(ISBLANK(OFFSET('12. SEGUIMIENTO 2027'!$P$14,INT((ROW()-13)/2),0)),"",OFFSET('12. SEGUIMIENTO 2027'!$P$14,INT((ROW()-13)/2),0)),IF(ISBLANK(OFFSET('9. METAS'!$X$20,INT((ROW()-14)/2),0)),"",OFFSET('9. METAS'!$X$20,INT((ROW()-14)/2),0)))</f>
        <v/>
      </c>
      <c r="M177" s="197" t="str">
        <f ca="1">IF(MOD(ROW()-13,2)=0,IF(ISBLANK(OFFSET('12. SEGUIMIENTO 2027'!$Q$14,INT((ROW()-13)/2),0)),"",OFFSET('12. SEGUIMIENTO 2027'!$Q$14,INT((ROW()-13)/2),0)),IF(ISBLANK(OFFSET('9. METAS'!$Y$20,INT((ROW()-14)/2),0)),"",OFFSET('9. METAS'!$Y$20,INT((ROW()-14)/2),0)))</f>
        <v/>
      </c>
      <c r="N177" s="769" t="str">
        <f ca="1">IFERROR(J177/J178,"ND")</f>
        <v>ND</v>
      </c>
      <c r="O177" s="771" t="str">
        <f ca="1">IFERROR(((J177)/H177),"ND")</f>
        <v>ND</v>
      </c>
      <c r="P177" s="775"/>
    </row>
    <row r="178" spans="3:16">
      <c r="C178" s="747"/>
      <c r="D178" s="749"/>
      <c r="E178" s="749"/>
      <c r="F178" s="751"/>
      <c r="G178" s="753"/>
      <c r="H178" s="833"/>
      <c r="I178" s="764"/>
      <c r="J178" s="195">
        <f ca="1">IF(MOD(ROW()-13,2)=0,IF(ISBLANK(OFFSET('12. SEGUIMIENTO 2027'!$N$14,INT((ROW()-13)/2),0)),"",OFFSET('12. SEGUIMIENTO 2027'!$N$14,INT((ROW()-13)/2),0)),IF(ISBLANK(OFFSET('9. METAS'!$V$20,INT((ROW()-14)/2),0)),"",OFFSET('9. METAS'!$V$20,INT((ROW()-14)/2),0)))</f>
        <v>10</v>
      </c>
      <c r="K178" s="196">
        <f ca="1">IF(MOD(ROW()-13,2)=0,IF(ISBLANK(OFFSET('12. SEGUIMIENTO 2027'!$O$14,INT((ROW()-13)/2),0)),"",OFFSET('12. SEGUIMIENTO 2027'!$O$14,INT((ROW()-13)/2),0)),IF(ISBLANK(OFFSET('9. METAS'!$W$20,INT((ROW()-14)/2),0)),"",OFFSET('9. METAS'!$W$20,INT((ROW()-14)/2),0)))</f>
        <v>22</v>
      </c>
      <c r="L178" s="196">
        <f ca="1">IF(MOD(ROW()-13,2)=0,IF(ISBLANK(OFFSET('12. SEGUIMIENTO 2027'!$P$14,INT((ROW()-13)/2),0)),"",OFFSET('12. SEGUIMIENTO 2027'!$P$14,INT((ROW()-13)/2),0)),IF(ISBLANK(OFFSET('9. METAS'!$X$20,INT((ROW()-14)/2),0)),"",OFFSET('9. METAS'!$X$20,INT((ROW()-14)/2),0)))</f>
        <v>20</v>
      </c>
      <c r="M178" s="197">
        <f ca="1">IF(MOD(ROW()-13,2)=0,IF(ISBLANK(OFFSET('12. SEGUIMIENTO 2027'!$Q$14,INT((ROW()-13)/2),0)),"",OFFSET('12. SEGUIMIENTO 2027'!$Q$14,INT((ROW()-13)/2),0)),IF(ISBLANK(OFFSET('9. METAS'!$Y$20,INT((ROW()-14)/2),0)),"",OFFSET('9. METAS'!$Y$20,INT((ROW()-14)/2),0)))</f>
        <v>15</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833">
        <f ca="1">IF(ISBLANK(OFFSET('9. METAS'!$M$20,INT((ROW()-13)/2),0)),"",OFFSET('9. METAS'!$M$20,INT((ROW()-13)/2),0))</f>
        <v>49</v>
      </c>
      <c r="I179" s="763"/>
      <c r="J179" s="195" t="str">
        <f ca="1">IF(MOD(ROW()-13,2)=0,IF(ISBLANK(OFFSET('12. SEGUIMIENTO 2027'!$N$14,INT((ROW()-13)/2),0)),"",OFFSET('12. SEGUIMIENTO 2027'!$N$14,INT((ROW()-13)/2),0)),IF(ISBLANK(OFFSET('9. METAS'!$V$20,INT((ROW()-14)/2),0)),"",OFFSET('9. METAS'!$V$20,INT((ROW()-14)/2),0)))</f>
        <v/>
      </c>
      <c r="K179" s="196" t="str">
        <f ca="1">IF(MOD(ROW()-13,2)=0,IF(ISBLANK(OFFSET('12. SEGUIMIENTO 2027'!$O$14,INT((ROW()-13)/2),0)),"",OFFSET('12. SEGUIMIENTO 2027'!$O$14,INT((ROW()-13)/2),0)),IF(ISBLANK(OFFSET('9. METAS'!$W$20,INT((ROW()-14)/2),0)),"",OFFSET('9. METAS'!$W$20,INT((ROW()-14)/2),0)))</f>
        <v/>
      </c>
      <c r="L179" s="196" t="str">
        <f ca="1">IF(MOD(ROW()-13,2)=0,IF(ISBLANK(OFFSET('12. SEGUIMIENTO 2027'!$P$14,INT((ROW()-13)/2),0)),"",OFFSET('12. SEGUIMIENTO 2027'!$P$14,INT((ROW()-13)/2),0)),IF(ISBLANK(OFFSET('9. METAS'!$X$20,INT((ROW()-14)/2),0)),"",OFFSET('9. METAS'!$X$20,INT((ROW()-14)/2),0)))</f>
        <v/>
      </c>
      <c r="M179" s="197" t="str">
        <f ca="1">IF(MOD(ROW()-13,2)=0,IF(ISBLANK(OFFSET('12. SEGUIMIENTO 2027'!$Q$14,INT((ROW()-13)/2),0)),"",OFFSET('12. SEGUIMIENTO 2027'!$Q$14,INT((ROW()-13)/2),0)),IF(ISBLANK(OFFSET('9. METAS'!$Y$20,INT((ROW()-14)/2),0)),"",OFFSET('9. METAS'!$Y$20,INT((ROW()-14)/2),0)))</f>
        <v/>
      </c>
      <c r="N179" s="769" t="str">
        <f ca="1">IFERROR(J179/J180,"ND")</f>
        <v>ND</v>
      </c>
      <c r="O179" s="771" t="str">
        <f ca="1">IFERROR(((J179)/H179),"ND")</f>
        <v>ND</v>
      </c>
      <c r="P179" s="775"/>
    </row>
    <row r="180" spans="3:16">
      <c r="C180" s="747"/>
      <c r="D180" s="749"/>
      <c r="E180" s="749"/>
      <c r="F180" s="751"/>
      <c r="G180" s="753"/>
      <c r="H180" s="833"/>
      <c r="I180" s="764"/>
      <c r="J180" s="195">
        <f ca="1">IF(MOD(ROW()-13,2)=0,IF(ISBLANK(OFFSET('12. SEGUIMIENTO 2027'!$N$14,INT((ROW()-13)/2),0)),"",OFFSET('12. SEGUIMIENTO 2027'!$N$14,INT((ROW()-13)/2),0)),IF(ISBLANK(OFFSET('9. METAS'!$V$20,INT((ROW()-14)/2),0)),"",OFFSET('9. METAS'!$V$20,INT((ROW()-14)/2),0)))</f>
        <v>7.4074074074074066</v>
      </c>
      <c r="K180" s="196">
        <f ca="1">IF(MOD(ROW()-13,2)=0,IF(ISBLANK(OFFSET('12. SEGUIMIENTO 2027'!$O$14,INT((ROW()-13)/2),0)),"",OFFSET('12. SEGUIMIENTO 2027'!$O$14,INT((ROW()-13)/2),0)),IF(ISBLANK(OFFSET('9. METAS'!$W$20,INT((ROW()-14)/2),0)),"",OFFSET('9. METAS'!$W$20,INT((ROW()-14)/2),0)))</f>
        <v>16.296296296296294</v>
      </c>
      <c r="L180" s="196">
        <f ca="1">IF(MOD(ROW()-13,2)=0,IF(ISBLANK(OFFSET('12. SEGUIMIENTO 2027'!$P$14,INT((ROW()-13)/2),0)),"",OFFSET('12. SEGUIMIENTO 2027'!$P$14,INT((ROW()-13)/2),0)),IF(ISBLANK(OFFSET('9. METAS'!$X$20,INT((ROW()-14)/2),0)),"",OFFSET('9. METAS'!$X$20,INT((ROW()-14)/2),0)))</f>
        <v>14.814814814814813</v>
      </c>
      <c r="M180" s="197">
        <f ca="1">IF(MOD(ROW()-13,2)=0,IF(ISBLANK(OFFSET('12. SEGUIMIENTO 2027'!$Q$14,INT((ROW()-13)/2),0)),"",OFFSET('12. SEGUIMIENTO 2027'!$Q$14,INT((ROW()-13)/2),0)),IF(ISBLANK(OFFSET('9. METAS'!$Y$20,INT((ROW()-14)/2),0)),"",OFFSET('9. METAS'!$Y$20,INT((ROW()-14)/2),0)))</f>
        <v>11.111111111111111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833">
        <f ca="1">IF(ISBLANK(OFFSET('9. METAS'!$M$20,INT((ROW()-13)/2),0)),"",OFFSET('9. METAS'!$M$20,INT((ROW()-13)/2),0))</f>
        <v>67</v>
      </c>
      <c r="I181" s="763"/>
      <c r="J181" s="195" t="str">
        <f ca="1">IF(MOD(ROW()-13,2)=0,IF(ISBLANK(OFFSET('12. SEGUIMIENTO 2027'!$N$14,INT((ROW()-13)/2),0)),"",OFFSET('12. SEGUIMIENTO 2027'!$N$14,INT((ROW()-13)/2),0)),IF(ISBLANK(OFFSET('9. METAS'!$V$20,INT((ROW()-14)/2),0)),"",OFFSET('9. METAS'!$V$20,INT((ROW()-14)/2),0)))</f>
        <v/>
      </c>
      <c r="K181" s="196" t="str">
        <f ca="1">IF(MOD(ROW()-13,2)=0,IF(ISBLANK(OFFSET('12. SEGUIMIENTO 2027'!$O$14,INT((ROW()-13)/2),0)),"",OFFSET('12. SEGUIMIENTO 2027'!$O$14,INT((ROW()-13)/2),0)),IF(ISBLANK(OFFSET('9. METAS'!$W$20,INT((ROW()-14)/2),0)),"",OFFSET('9. METAS'!$W$20,INT((ROW()-14)/2),0)))</f>
        <v/>
      </c>
      <c r="L181" s="196" t="str">
        <f ca="1">IF(MOD(ROW()-13,2)=0,IF(ISBLANK(OFFSET('12. SEGUIMIENTO 2027'!$P$14,INT((ROW()-13)/2),0)),"",OFFSET('12. SEGUIMIENTO 2027'!$P$14,INT((ROW()-13)/2),0)),IF(ISBLANK(OFFSET('9. METAS'!$X$20,INT((ROW()-14)/2),0)),"",OFFSET('9. METAS'!$X$20,INT((ROW()-14)/2),0)))</f>
        <v/>
      </c>
      <c r="M181" s="197" t="str">
        <f ca="1">IF(MOD(ROW()-13,2)=0,IF(ISBLANK(OFFSET('12. SEGUIMIENTO 2027'!$Q$14,INT((ROW()-13)/2),0)),"",OFFSET('12. SEGUIMIENTO 2027'!$Q$14,INT((ROW()-13)/2),0)),IF(ISBLANK(OFFSET('9. METAS'!$Y$20,INT((ROW()-14)/2),0)),"",OFFSET('9. METAS'!$Y$20,INT((ROW()-14)/2),0)))</f>
        <v/>
      </c>
      <c r="N181" s="769" t="str">
        <f ca="1">IFERROR(J181/J182,"ND")</f>
        <v>ND</v>
      </c>
      <c r="O181" s="771" t="str">
        <f ca="1">IFERROR(((J181)/H181),"ND")</f>
        <v>ND</v>
      </c>
      <c r="P181" s="775"/>
    </row>
    <row r="182" spans="3:16">
      <c r="C182" s="747"/>
      <c r="D182" s="749"/>
      <c r="E182" s="749"/>
      <c r="F182" s="751"/>
      <c r="G182" s="753"/>
      <c r="H182" s="833"/>
      <c r="I182" s="764"/>
      <c r="J182" s="195">
        <f ca="1">IF(MOD(ROW()-13,2)=0,IF(ISBLANK(OFFSET('12. SEGUIMIENTO 2027'!$N$14,INT((ROW()-13)/2),0)),"",OFFSET('12. SEGUIMIENTO 2027'!$N$14,INT((ROW()-13)/2),0)),IF(ISBLANK(OFFSET('9. METAS'!$V$20,INT((ROW()-14)/2),0)),"",OFFSET('9. METAS'!$V$20,INT((ROW()-14)/2),0)))</f>
        <v>10</v>
      </c>
      <c r="K182" s="196">
        <f ca="1">IF(MOD(ROW()-13,2)=0,IF(ISBLANK(OFFSET('12. SEGUIMIENTO 2027'!$O$14,INT((ROW()-13)/2),0)),"",OFFSET('12. SEGUIMIENTO 2027'!$O$14,INT((ROW()-13)/2),0)),IF(ISBLANK(OFFSET('9. METAS'!$W$20,INT((ROW()-14)/2),0)),"",OFFSET('9. METAS'!$W$20,INT((ROW()-14)/2),0)))</f>
        <v>22</v>
      </c>
      <c r="L182" s="196">
        <f ca="1">IF(MOD(ROW()-13,2)=0,IF(ISBLANK(OFFSET('12. SEGUIMIENTO 2027'!$P$14,INT((ROW()-13)/2),0)),"",OFFSET('12. SEGUIMIENTO 2027'!$P$14,INT((ROW()-13)/2),0)),IF(ISBLANK(OFFSET('9. METAS'!$X$20,INT((ROW()-14)/2),0)),"",OFFSET('9. METAS'!$X$20,INT((ROW()-14)/2),0)))</f>
        <v>20</v>
      </c>
      <c r="M182" s="197">
        <f ca="1">IF(MOD(ROW()-13,2)=0,IF(ISBLANK(OFFSET('12. SEGUIMIENTO 2027'!$Q$14,INT((ROW()-13)/2),0)),"",OFFSET('12. SEGUIMIENTO 2027'!$Q$14,INT((ROW()-13)/2),0)),IF(ISBLANK(OFFSET('9. METAS'!$Y$20,INT((ROW()-14)/2),0)),"",OFFSET('9. METAS'!$Y$20,INT((ROW()-14)/2),0)))</f>
        <v>15</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833">
        <f ca="1">IF(ISBLANK(OFFSET('9. METAS'!$M$20,INT((ROW()-13)/2),0)),"",OFFSET('9. METAS'!$M$20,INT((ROW()-13)/2),0))</f>
        <v>258</v>
      </c>
      <c r="I183" s="763"/>
      <c r="J183" s="195" t="str">
        <f ca="1">IF(MOD(ROW()-13,2)=0,IF(ISBLANK(OFFSET('12. SEGUIMIENTO 2027'!$N$14,INT((ROW()-13)/2),0)),"",OFFSET('12. SEGUIMIENTO 2027'!$N$14,INT((ROW()-13)/2),0)),IF(ISBLANK(OFFSET('9. METAS'!$V$20,INT((ROW()-14)/2),0)),"",OFFSET('9. METAS'!$V$20,INT((ROW()-14)/2),0)))</f>
        <v/>
      </c>
      <c r="K183" s="196" t="str">
        <f ca="1">IF(MOD(ROW()-13,2)=0,IF(ISBLANK(OFFSET('12. SEGUIMIENTO 2027'!$O$14,INT((ROW()-13)/2),0)),"",OFFSET('12. SEGUIMIENTO 2027'!$O$14,INT((ROW()-13)/2),0)),IF(ISBLANK(OFFSET('9. METAS'!$W$20,INT((ROW()-14)/2),0)),"",OFFSET('9. METAS'!$W$20,INT((ROW()-14)/2),0)))</f>
        <v/>
      </c>
      <c r="L183" s="196" t="str">
        <f ca="1">IF(MOD(ROW()-13,2)=0,IF(ISBLANK(OFFSET('12. SEGUIMIENTO 2027'!$P$14,INT((ROW()-13)/2),0)),"",OFFSET('12. SEGUIMIENTO 2027'!$P$14,INT((ROW()-13)/2),0)),IF(ISBLANK(OFFSET('9. METAS'!$X$20,INT((ROW()-14)/2),0)),"",OFFSET('9. METAS'!$X$20,INT((ROW()-14)/2),0)))</f>
        <v/>
      </c>
      <c r="M183" s="197" t="str">
        <f ca="1">IF(MOD(ROW()-13,2)=0,IF(ISBLANK(OFFSET('12. SEGUIMIENTO 2027'!$Q$14,INT((ROW()-13)/2),0)),"",OFFSET('12. SEGUIMIENTO 2027'!$Q$14,INT((ROW()-13)/2),0)),IF(ISBLANK(OFFSET('9. METAS'!$Y$20,INT((ROW()-14)/2),0)),"",OFFSET('9. METAS'!$Y$20,INT((ROW()-14)/2),0)))</f>
        <v/>
      </c>
      <c r="N183" s="769" t="str">
        <f ca="1">IFERROR(J183/J184,"ND")</f>
        <v>ND</v>
      </c>
      <c r="O183" s="771" t="str">
        <f ca="1">IFERROR(((J183)/H183),"ND")</f>
        <v>ND</v>
      </c>
      <c r="P183" s="775"/>
    </row>
    <row r="184" spans="3:16">
      <c r="C184" s="747"/>
      <c r="D184" s="749"/>
      <c r="E184" s="749"/>
      <c r="F184" s="751"/>
      <c r="G184" s="753"/>
      <c r="H184" s="833"/>
      <c r="I184" s="764"/>
      <c r="J184" s="195">
        <f ca="1">IF(MOD(ROW()-13,2)=0,IF(ISBLANK(OFFSET('12. SEGUIMIENTO 2027'!$N$14,INT((ROW()-13)/2),0)),"",OFFSET('12. SEGUIMIENTO 2027'!$N$14,INT((ROW()-13)/2),0)),IF(ISBLANK(OFFSET('9. METAS'!$V$20,INT((ROW()-14)/2),0)),"",OFFSET('9. METAS'!$V$20,INT((ROW()-14)/2),0)))</f>
        <v>2</v>
      </c>
      <c r="K184" s="196">
        <f ca="1">IF(MOD(ROW()-13,2)=0,IF(ISBLANK(OFFSET('12. SEGUIMIENTO 2027'!$O$14,INT((ROW()-13)/2),0)),"",OFFSET('12. SEGUIMIENTO 2027'!$O$14,INT((ROW()-13)/2),0)),IF(ISBLANK(OFFSET('9. METAS'!$W$20,INT((ROW()-14)/2),0)),"",OFFSET('9. METAS'!$W$20,INT((ROW()-14)/2),0)))</f>
        <v>66</v>
      </c>
      <c r="L184" s="196">
        <f ca="1">IF(MOD(ROW()-13,2)=0,IF(ISBLANK(OFFSET('12. SEGUIMIENTO 2027'!$P$14,INT((ROW()-13)/2),0)),"",OFFSET('12. SEGUIMIENTO 2027'!$P$14,INT((ROW()-13)/2),0)),IF(ISBLANK(OFFSET('9. METAS'!$X$20,INT((ROW()-14)/2),0)),"",OFFSET('9. METAS'!$X$20,INT((ROW()-14)/2),0)))</f>
        <v>80</v>
      </c>
      <c r="M184" s="197">
        <f ca="1">IF(MOD(ROW()-13,2)=0,IF(ISBLANK(OFFSET('12. SEGUIMIENTO 2027'!$Q$14,INT((ROW()-13)/2),0)),"",OFFSET('12. SEGUIMIENTO 2027'!$Q$14,INT((ROW()-13)/2),0)),IF(ISBLANK(OFFSET('9. METAS'!$Y$20,INT((ROW()-14)/2),0)),"",OFFSET('9. METAS'!$Y$20,INT((ROW()-14)/2),0)))</f>
        <v>110</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833">
        <f ca="1">IF(ISBLANK(OFFSET('9. METAS'!$M$20,INT((ROW()-13)/2),0)),"",OFFSET('9. METAS'!$M$20,INT((ROW()-13)/2),0))</f>
        <v>67</v>
      </c>
      <c r="I185" s="763"/>
      <c r="J185" s="195" t="str">
        <f ca="1">IF(MOD(ROW()-13,2)=0,IF(ISBLANK(OFFSET('12. SEGUIMIENTO 2027'!$N$14,INT((ROW()-13)/2),0)),"",OFFSET('12. SEGUIMIENTO 2027'!$N$14,INT((ROW()-13)/2),0)),IF(ISBLANK(OFFSET('9. METAS'!$V$20,INT((ROW()-14)/2),0)),"",OFFSET('9. METAS'!$V$20,INT((ROW()-14)/2),0)))</f>
        <v/>
      </c>
      <c r="K185" s="196" t="str">
        <f ca="1">IF(MOD(ROW()-13,2)=0,IF(ISBLANK(OFFSET('12. SEGUIMIENTO 2027'!$O$14,INT((ROW()-13)/2),0)),"",OFFSET('12. SEGUIMIENTO 2027'!$O$14,INT((ROW()-13)/2),0)),IF(ISBLANK(OFFSET('9. METAS'!$W$20,INT((ROW()-14)/2),0)),"",OFFSET('9. METAS'!$W$20,INT((ROW()-14)/2),0)))</f>
        <v/>
      </c>
      <c r="L185" s="196" t="str">
        <f ca="1">IF(MOD(ROW()-13,2)=0,IF(ISBLANK(OFFSET('12. SEGUIMIENTO 2027'!$P$14,INT((ROW()-13)/2),0)),"",OFFSET('12. SEGUIMIENTO 2027'!$P$14,INT((ROW()-13)/2),0)),IF(ISBLANK(OFFSET('9. METAS'!$X$20,INT((ROW()-14)/2),0)),"",OFFSET('9. METAS'!$X$20,INT((ROW()-14)/2),0)))</f>
        <v/>
      </c>
      <c r="M185" s="197" t="str">
        <f ca="1">IF(MOD(ROW()-13,2)=0,IF(ISBLANK(OFFSET('12. SEGUIMIENTO 2027'!$Q$14,INT((ROW()-13)/2),0)),"",OFFSET('12. SEGUIMIENTO 2027'!$Q$14,INT((ROW()-13)/2),0)),IF(ISBLANK(OFFSET('9. METAS'!$Y$20,INT((ROW()-14)/2),0)),"",OFFSET('9. METAS'!$Y$20,INT((ROW()-14)/2),0)))</f>
        <v/>
      </c>
      <c r="N185" s="769" t="str">
        <f ca="1">IFERROR(J185/J186,"ND")</f>
        <v>ND</v>
      </c>
      <c r="O185" s="771" t="str">
        <f ca="1">IFERROR(((J185)/H185),"ND")</f>
        <v>ND</v>
      </c>
      <c r="P185" s="775"/>
    </row>
    <row r="186" spans="3:16">
      <c r="C186" s="747"/>
      <c r="D186" s="749"/>
      <c r="E186" s="749"/>
      <c r="F186" s="751"/>
      <c r="G186" s="753"/>
      <c r="H186" s="833"/>
      <c r="I186" s="764"/>
      <c r="J186" s="195">
        <f ca="1">IF(MOD(ROW()-13,2)=0,IF(ISBLANK(OFFSET('12. SEGUIMIENTO 2027'!$N$14,INT((ROW()-13)/2),0)),"",OFFSET('12. SEGUIMIENTO 2027'!$N$14,INT((ROW()-13)/2),0)),IF(ISBLANK(OFFSET('9. METAS'!$V$20,INT((ROW()-14)/2),0)),"",OFFSET('9. METAS'!$V$20,INT((ROW()-14)/2),0)))</f>
        <v>10</v>
      </c>
      <c r="K186" s="196">
        <f ca="1">IF(MOD(ROW()-13,2)=0,IF(ISBLANK(OFFSET('12. SEGUIMIENTO 2027'!$O$14,INT((ROW()-13)/2),0)),"",OFFSET('12. SEGUIMIENTO 2027'!$O$14,INT((ROW()-13)/2),0)),IF(ISBLANK(OFFSET('9. METAS'!$W$20,INT((ROW()-14)/2),0)),"",OFFSET('9. METAS'!$W$20,INT((ROW()-14)/2),0)))</f>
        <v>22</v>
      </c>
      <c r="L186" s="196">
        <f ca="1">IF(MOD(ROW()-13,2)=0,IF(ISBLANK(OFFSET('12. SEGUIMIENTO 2027'!$P$14,INT((ROW()-13)/2),0)),"",OFFSET('12. SEGUIMIENTO 2027'!$P$14,INT((ROW()-13)/2),0)),IF(ISBLANK(OFFSET('9. METAS'!$X$20,INT((ROW()-14)/2),0)),"",OFFSET('9. METAS'!$X$20,INT((ROW()-14)/2),0)))</f>
        <v>20</v>
      </c>
      <c r="M186" s="197">
        <f ca="1">IF(MOD(ROW()-13,2)=0,IF(ISBLANK(OFFSET('12. SEGUIMIENTO 2027'!$Q$14,INT((ROW()-13)/2),0)),"",OFFSET('12. SEGUIMIENTO 2027'!$Q$14,INT((ROW()-13)/2),0)),IF(ISBLANK(OFFSET('9. METAS'!$Y$20,INT((ROW()-14)/2),0)),"",OFFSET('9. METAS'!$Y$20,INT((ROW()-14)/2),0)))</f>
        <v>15</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833">
        <f ca="1">IF(ISBLANK(OFFSET('9. METAS'!$M$20,INT((ROW()-13)/2),0)),"",OFFSET('9. METAS'!$M$20,INT((ROW()-13)/2),0))</f>
        <v>258</v>
      </c>
      <c r="I187" s="763"/>
      <c r="J187" s="195" t="str">
        <f ca="1">IF(MOD(ROW()-13,2)=0,IF(ISBLANK(OFFSET('12. SEGUIMIENTO 2027'!$N$14,INT((ROW()-13)/2),0)),"",OFFSET('12. SEGUIMIENTO 2027'!$N$14,INT((ROW()-13)/2),0)),IF(ISBLANK(OFFSET('9. METAS'!$V$20,INT((ROW()-14)/2),0)),"",OFFSET('9. METAS'!$V$20,INT((ROW()-14)/2),0)))</f>
        <v/>
      </c>
      <c r="K187" s="196" t="str">
        <f ca="1">IF(MOD(ROW()-13,2)=0,IF(ISBLANK(OFFSET('12. SEGUIMIENTO 2027'!$O$14,INT((ROW()-13)/2),0)),"",OFFSET('12. SEGUIMIENTO 2027'!$O$14,INT((ROW()-13)/2),0)),IF(ISBLANK(OFFSET('9. METAS'!$W$20,INT((ROW()-14)/2),0)),"",OFFSET('9. METAS'!$W$20,INT((ROW()-14)/2),0)))</f>
        <v/>
      </c>
      <c r="L187" s="196" t="str">
        <f ca="1">IF(MOD(ROW()-13,2)=0,IF(ISBLANK(OFFSET('12. SEGUIMIENTO 2027'!$P$14,INT((ROW()-13)/2),0)),"",OFFSET('12. SEGUIMIENTO 2027'!$P$14,INT((ROW()-13)/2),0)),IF(ISBLANK(OFFSET('9. METAS'!$X$20,INT((ROW()-14)/2),0)),"",OFFSET('9. METAS'!$X$20,INT((ROW()-14)/2),0)))</f>
        <v/>
      </c>
      <c r="M187" s="197" t="str">
        <f ca="1">IF(MOD(ROW()-13,2)=0,IF(ISBLANK(OFFSET('12. SEGUIMIENTO 2027'!$Q$14,INT((ROW()-13)/2),0)),"",OFFSET('12. SEGUIMIENTO 2027'!$Q$14,INT((ROW()-13)/2),0)),IF(ISBLANK(OFFSET('9. METAS'!$Y$20,INT((ROW()-14)/2),0)),"",OFFSET('9. METAS'!$Y$20,INT((ROW()-14)/2),0)))</f>
        <v/>
      </c>
      <c r="N187" s="769" t="str">
        <f ca="1">IFERROR(J187/J188,"ND")</f>
        <v>ND</v>
      </c>
      <c r="O187" s="771" t="str">
        <f ca="1">IFERROR(((J187)/H187),"ND")</f>
        <v>ND</v>
      </c>
      <c r="P187" s="775"/>
    </row>
    <row r="188" spans="3:16">
      <c r="C188" s="747"/>
      <c r="D188" s="749"/>
      <c r="E188" s="749"/>
      <c r="F188" s="751"/>
      <c r="G188" s="753"/>
      <c r="H188" s="833"/>
      <c r="I188" s="764"/>
      <c r="J188" s="195">
        <f ca="1">IF(MOD(ROW()-13,2)=0,IF(ISBLANK(OFFSET('12. SEGUIMIENTO 2027'!$N$14,INT((ROW()-13)/2),0)),"",OFFSET('12. SEGUIMIENTO 2027'!$N$14,INT((ROW()-13)/2),0)),IF(ISBLANK(OFFSET('9. METAS'!$V$20,INT((ROW()-14)/2),0)),"",OFFSET('9. METAS'!$V$20,INT((ROW()-14)/2),0)))</f>
        <v>2</v>
      </c>
      <c r="K188" s="196">
        <f ca="1">IF(MOD(ROW()-13,2)=0,IF(ISBLANK(OFFSET('12. SEGUIMIENTO 2027'!$O$14,INT((ROW()-13)/2),0)),"",OFFSET('12. SEGUIMIENTO 2027'!$O$14,INT((ROW()-13)/2),0)),IF(ISBLANK(OFFSET('9. METAS'!$W$20,INT((ROW()-14)/2),0)),"",OFFSET('9. METAS'!$W$20,INT((ROW()-14)/2),0)))</f>
        <v>66</v>
      </c>
      <c r="L188" s="196">
        <f ca="1">IF(MOD(ROW()-13,2)=0,IF(ISBLANK(OFFSET('12. SEGUIMIENTO 2027'!$P$14,INT((ROW()-13)/2),0)),"",OFFSET('12. SEGUIMIENTO 2027'!$P$14,INT((ROW()-13)/2),0)),IF(ISBLANK(OFFSET('9. METAS'!$X$20,INT((ROW()-14)/2),0)),"",OFFSET('9. METAS'!$X$20,INT((ROW()-14)/2),0)))</f>
        <v>80</v>
      </c>
      <c r="M188" s="197">
        <f ca="1">IF(MOD(ROW()-13,2)=0,IF(ISBLANK(OFFSET('12. SEGUIMIENTO 2027'!$Q$14,INT((ROW()-13)/2),0)),"",OFFSET('12. SEGUIMIENTO 2027'!$Q$14,INT((ROW()-13)/2),0)),IF(ISBLANK(OFFSET('9. METAS'!$Y$20,INT((ROW()-14)/2),0)),"",OFFSET('9. METAS'!$Y$20,INT((ROW()-14)/2),0)))</f>
        <v>110</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833" t="str">
        <f ca="1">IF(ISBLANK(OFFSET('9. METAS'!$M$20,INT((ROW()-13)/2),0)),"",OFFSET('9. METAS'!$M$20,INT((ROW()-13)/2),0))</f>
        <v/>
      </c>
      <c r="I189" s="763"/>
      <c r="J189" s="195" t="str">
        <f ca="1">IF(MOD(ROW()-13,2)=0,IF(ISBLANK(OFFSET('12. SEGUIMIENTO 2027'!$N$14,INT((ROW()-13)/2),0)),"",OFFSET('12. SEGUIMIENTO 2027'!$N$14,INT((ROW()-13)/2),0)),IF(ISBLANK(OFFSET('9. METAS'!$V$20,INT((ROW()-14)/2),0)),"",OFFSET('9. METAS'!$V$20,INT((ROW()-14)/2),0)))</f>
        <v/>
      </c>
      <c r="K189" s="196" t="str">
        <f ca="1">IF(MOD(ROW()-13,2)=0,IF(ISBLANK(OFFSET('12. SEGUIMIENTO 2027'!$O$14,INT((ROW()-13)/2),0)),"",OFFSET('12. SEGUIMIENTO 2027'!$O$14,INT((ROW()-13)/2),0)),IF(ISBLANK(OFFSET('9. METAS'!$W$20,INT((ROW()-14)/2),0)),"",OFFSET('9. METAS'!$W$20,INT((ROW()-14)/2),0)))</f>
        <v/>
      </c>
      <c r="L189" s="196" t="str">
        <f ca="1">IF(MOD(ROW()-13,2)=0,IF(ISBLANK(OFFSET('12. SEGUIMIENTO 2027'!$P$14,INT((ROW()-13)/2),0)),"",OFFSET('12. SEGUIMIENTO 2027'!$P$14,INT((ROW()-13)/2),0)),IF(ISBLANK(OFFSET('9. METAS'!$X$20,INT((ROW()-14)/2),0)),"",OFFSET('9. METAS'!$X$20,INT((ROW()-14)/2),0)))</f>
        <v/>
      </c>
      <c r="M189" s="197" t="str">
        <f ca="1">IF(MOD(ROW()-13,2)=0,IF(ISBLANK(OFFSET('12. SEGUIMIENTO 2027'!$Q$14,INT((ROW()-13)/2),0)),"",OFFSET('12. SEGUIMIENTO 2027'!$Q$14,INT((ROW()-13)/2),0)),IF(ISBLANK(OFFSET('9. METAS'!$Y$20,INT((ROW()-14)/2),0)),"",OFFSET('9. METAS'!$Y$20,INT((ROW()-14)/2),0)))</f>
        <v/>
      </c>
      <c r="N189" s="769" t="str">
        <f ca="1">IFERROR(J189/J190,"ND")</f>
        <v>ND</v>
      </c>
      <c r="O189" s="771" t="str">
        <f ca="1">IFERROR(((J189)/H189),"ND")</f>
        <v>ND</v>
      </c>
      <c r="P189" s="775"/>
    </row>
    <row r="190" spans="3:16">
      <c r="C190" s="747"/>
      <c r="D190" s="749"/>
      <c r="E190" s="749"/>
      <c r="F190" s="751"/>
      <c r="G190" s="753"/>
      <c r="H190" s="833"/>
      <c r="I190" s="764"/>
      <c r="J190" s="195" t="str">
        <f ca="1">IF(MOD(ROW()-13,2)=0,IF(ISBLANK(OFFSET('12. SEGUIMIENTO 2027'!$N$14,INT((ROW()-13)/2),0)),"",OFFSET('12. SEGUIMIENTO 2027'!$N$14,INT((ROW()-13)/2),0)),IF(ISBLANK(OFFSET('9. METAS'!$V$20,INT((ROW()-14)/2),0)),"",OFFSET('9. METAS'!$V$20,INT((ROW()-14)/2),0)))</f>
        <v/>
      </c>
      <c r="K190" s="196" t="str">
        <f ca="1">IF(MOD(ROW()-13,2)=0,IF(ISBLANK(OFFSET('12. SEGUIMIENTO 2027'!$O$14,INT((ROW()-13)/2),0)),"",OFFSET('12. SEGUIMIENTO 2027'!$O$14,INT((ROW()-13)/2),0)),IF(ISBLANK(OFFSET('9. METAS'!$W$20,INT((ROW()-14)/2),0)),"",OFFSET('9. METAS'!$W$20,INT((ROW()-14)/2),0)))</f>
        <v/>
      </c>
      <c r="L190" s="196" t="str">
        <f ca="1">IF(MOD(ROW()-13,2)=0,IF(ISBLANK(OFFSET('12. SEGUIMIENTO 2027'!$P$14,INT((ROW()-13)/2),0)),"",OFFSET('12. SEGUIMIENTO 2027'!$P$14,INT((ROW()-13)/2),0)),IF(ISBLANK(OFFSET('9. METAS'!$X$20,INT((ROW()-14)/2),0)),"",OFFSET('9. METAS'!$X$20,INT((ROW()-14)/2),0)))</f>
        <v/>
      </c>
      <c r="M190" s="197" t="str">
        <f ca="1">IF(MOD(ROW()-13,2)=0,IF(ISBLANK(OFFSET('12. SEGUIMIENTO 2027'!$Q$14,INT((ROW()-13)/2),0)),"",OFFSET('12. SEGUIMIENTO 2027'!$Q$14,INT((ROW()-13)/2),0)),IF(ISBLANK(OFFSET('9. METAS'!$Y$20,INT((ROW()-14)/2),0)),"",OFFSET('9. METAS'!$Y$20,INT((ROW()-14)/2),0)))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833" t="str">
        <f ca="1">IF(ISBLANK(OFFSET('9. METAS'!$M$20,INT((ROW()-13)/2),0)),"",OFFSET('9. METAS'!$M$20,INT((ROW()-13)/2),0))</f>
        <v/>
      </c>
      <c r="I191" s="763"/>
      <c r="J191" s="195" t="str">
        <f ca="1">IF(MOD(ROW()-13,2)=0,IF(ISBLANK(OFFSET('12. SEGUIMIENTO 2027'!$N$14,INT((ROW()-13)/2),0)),"",OFFSET('12. SEGUIMIENTO 2027'!$N$14,INT((ROW()-13)/2),0)),IF(ISBLANK(OFFSET('9. METAS'!$V$20,INT((ROW()-14)/2),0)),"",OFFSET('9. METAS'!$V$20,INT((ROW()-14)/2),0)))</f>
        <v/>
      </c>
      <c r="K191" s="196" t="str">
        <f ca="1">IF(MOD(ROW()-13,2)=0,IF(ISBLANK(OFFSET('12. SEGUIMIENTO 2027'!$O$14,INT((ROW()-13)/2),0)),"",OFFSET('12. SEGUIMIENTO 2027'!$O$14,INT((ROW()-13)/2),0)),IF(ISBLANK(OFFSET('9. METAS'!$W$20,INT((ROW()-14)/2),0)),"",OFFSET('9. METAS'!$W$20,INT((ROW()-14)/2),0)))</f>
        <v/>
      </c>
      <c r="L191" s="196" t="str">
        <f ca="1">IF(MOD(ROW()-13,2)=0,IF(ISBLANK(OFFSET('12. SEGUIMIENTO 2027'!$P$14,INT((ROW()-13)/2),0)),"",OFFSET('12. SEGUIMIENTO 2027'!$P$14,INT((ROW()-13)/2),0)),IF(ISBLANK(OFFSET('9. METAS'!$X$20,INT((ROW()-14)/2),0)),"",OFFSET('9. METAS'!$X$20,INT((ROW()-14)/2),0)))</f>
        <v/>
      </c>
      <c r="M191" s="197" t="str">
        <f ca="1">IF(MOD(ROW()-13,2)=0,IF(ISBLANK(OFFSET('12. SEGUIMIENTO 2027'!$Q$14,INT((ROW()-13)/2),0)),"",OFFSET('12. SEGUIMIENTO 2027'!$Q$14,INT((ROW()-13)/2),0)),IF(ISBLANK(OFFSET('9. METAS'!$Y$20,INT((ROW()-14)/2),0)),"",OFFSET('9. METAS'!$Y$20,INT((ROW()-14)/2),0)))</f>
        <v/>
      </c>
      <c r="N191" s="769" t="str">
        <f ca="1">IFERROR(J191/J192,"ND")</f>
        <v>ND</v>
      </c>
      <c r="O191" s="771" t="str">
        <f ca="1">IFERROR(((J191)/H191),"ND")</f>
        <v>ND</v>
      </c>
      <c r="P191" s="775"/>
    </row>
    <row r="192" spans="3:16">
      <c r="C192" s="747"/>
      <c r="D192" s="749"/>
      <c r="E192" s="749"/>
      <c r="F192" s="751"/>
      <c r="G192" s="753"/>
      <c r="H192" s="833"/>
      <c r="I192" s="764"/>
      <c r="J192" s="195" t="str">
        <f ca="1">IF(MOD(ROW()-13,2)=0,IF(ISBLANK(OFFSET('12. SEGUIMIENTO 2027'!$N$14,INT((ROW()-13)/2),0)),"",OFFSET('12. SEGUIMIENTO 2027'!$N$14,INT((ROW()-13)/2),0)),IF(ISBLANK(OFFSET('9. METAS'!$V$20,INT((ROW()-14)/2),0)),"",OFFSET('9. METAS'!$V$20,INT((ROW()-14)/2),0)))</f>
        <v/>
      </c>
      <c r="K192" s="196" t="str">
        <f ca="1">IF(MOD(ROW()-13,2)=0,IF(ISBLANK(OFFSET('12. SEGUIMIENTO 2027'!$O$14,INT((ROW()-13)/2),0)),"",OFFSET('12. SEGUIMIENTO 2027'!$O$14,INT((ROW()-13)/2),0)),IF(ISBLANK(OFFSET('9. METAS'!$W$20,INT((ROW()-14)/2),0)),"",OFFSET('9. METAS'!$W$20,INT((ROW()-14)/2),0)))</f>
        <v/>
      </c>
      <c r="L192" s="196" t="str">
        <f ca="1">IF(MOD(ROW()-13,2)=0,IF(ISBLANK(OFFSET('12. SEGUIMIENTO 2027'!$P$14,INT((ROW()-13)/2),0)),"",OFFSET('12. SEGUIMIENTO 2027'!$P$14,INT((ROW()-13)/2),0)),IF(ISBLANK(OFFSET('9. METAS'!$X$20,INT((ROW()-14)/2),0)),"",OFFSET('9. METAS'!$X$20,INT((ROW()-14)/2),0)))</f>
        <v/>
      </c>
      <c r="M192" s="197" t="str">
        <f ca="1">IF(MOD(ROW()-13,2)=0,IF(ISBLANK(OFFSET('12. SEGUIMIENTO 2027'!$Q$14,INT((ROW()-13)/2),0)),"",OFFSET('12. SEGUIMIENTO 2027'!$Q$14,INT((ROW()-13)/2),0)),IF(ISBLANK(OFFSET('9. METAS'!$Y$20,INT((ROW()-14)/2),0)),"",OFFSET('9. METAS'!$Y$20,INT((ROW()-14)/2),0)))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833" t="str">
        <f ca="1">IF(ISBLANK(OFFSET('9. METAS'!$M$20,INT((ROW()-13)/2),0)),"",OFFSET('9. METAS'!$M$20,INT((ROW()-13)/2),0))</f>
        <v/>
      </c>
      <c r="I193" s="763"/>
      <c r="J193" s="195" t="str">
        <f ca="1">IF(MOD(ROW()-13,2)=0,IF(ISBLANK(OFFSET('12. SEGUIMIENTO 2027'!$N$14,INT((ROW()-13)/2),0)),"",OFFSET('12. SEGUIMIENTO 2027'!$N$14,INT((ROW()-13)/2),0)),IF(ISBLANK(OFFSET('9. METAS'!$V$20,INT((ROW()-14)/2),0)),"",OFFSET('9. METAS'!$V$20,INT((ROW()-14)/2),0)))</f>
        <v/>
      </c>
      <c r="K193" s="196" t="str">
        <f ca="1">IF(MOD(ROW()-13,2)=0,IF(ISBLANK(OFFSET('12. SEGUIMIENTO 2027'!$O$14,INT((ROW()-13)/2),0)),"",OFFSET('12. SEGUIMIENTO 2027'!$O$14,INT((ROW()-13)/2),0)),IF(ISBLANK(OFFSET('9. METAS'!$W$20,INT((ROW()-14)/2),0)),"",OFFSET('9. METAS'!$W$20,INT((ROW()-14)/2),0)))</f>
        <v/>
      </c>
      <c r="L193" s="196" t="str">
        <f ca="1">IF(MOD(ROW()-13,2)=0,IF(ISBLANK(OFFSET('12. SEGUIMIENTO 2027'!$P$14,INT((ROW()-13)/2),0)),"",OFFSET('12. SEGUIMIENTO 2027'!$P$14,INT((ROW()-13)/2),0)),IF(ISBLANK(OFFSET('9. METAS'!$X$20,INT((ROW()-14)/2),0)),"",OFFSET('9. METAS'!$X$20,INT((ROW()-14)/2),0)))</f>
        <v/>
      </c>
      <c r="M193" s="197" t="str">
        <f ca="1">IF(MOD(ROW()-13,2)=0,IF(ISBLANK(OFFSET('12. SEGUIMIENTO 2027'!$Q$14,INT((ROW()-13)/2),0)),"",OFFSET('12. SEGUIMIENTO 2027'!$Q$14,INT((ROW()-13)/2),0)),IF(ISBLANK(OFFSET('9. METAS'!$Y$20,INT((ROW()-14)/2),0)),"",OFFSET('9. METAS'!$Y$20,INT((ROW()-14)/2),0)))</f>
        <v/>
      </c>
      <c r="N193" s="769" t="str">
        <f ca="1">IFERROR(J193/J194,"ND")</f>
        <v>ND</v>
      </c>
      <c r="O193" s="771" t="str">
        <f ca="1">IFERROR(((J193)/H193),"ND")</f>
        <v>ND</v>
      </c>
      <c r="P193" s="775"/>
    </row>
    <row r="194" spans="3:16">
      <c r="C194" s="747"/>
      <c r="D194" s="749"/>
      <c r="E194" s="749"/>
      <c r="F194" s="751"/>
      <c r="G194" s="753"/>
      <c r="H194" s="833"/>
      <c r="I194" s="764"/>
      <c r="J194" s="195" t="str">
        <f ca="1">IF(MOD(ROW()-13,2)=0,IF(ISBLANK(OFFSET('12. SEGUIMIENTO 2027'!$N$14,INT((ROW()-13)/2),0)),"",OFFSET('12. SEGUIMIENTO 2027'!$N$14,INT((ROW()-13)/2),0)),IF(ISBLANK(OFFSET('9. METAS'!$V$20,INT((ROW()-14)/2),0)),"",OFFSET('9. METAS'!$V$20,INT((ROW()-14)/2),0)))</f>
        <v/>
      </c>
      <c r="K194" s="196" t="str">
        <f ca="1">IF(MOD(ROW()-13,2)=0,IF(ISBLANK(OFFSET('12. SEGUIMIENTO 2027'!$O$14,INT((ROW()-13)/2),0)),"",OFFSET('12. SEGUIMIENTO 2027'!$O$14,INT((ROW()-13)/2),0)),IF(ISBLANK(OFFSET('9. METAS'!$W$20,INT((ROW()-14)/2),0)),"",OFFSET('9. METAS'!$W$20,INT((ROW()-14)/2),0)))</f>
        <v/>
      </c>
      <c r="L194" s="196" t="str">
        <f ca="1">IF(MOD(ROW()-13,2)=0,IF(ISBLANK(OFFSET('12. SEGUIMIENTO 2027'!$P$14,INT((ROW()-13)/2),0)),"",OFFSET('12. SEGUIMIENTO 2027'!$P$14,INT((ROW()-13)/2),0)),IF(ISBLANK(OFFSET('9. METAS'!$X$20,INT((ROW()-14)/2),0)),"",OFFSET('9. METAS'!$X$20,INT((ROW()-14)/2),0)))</f>
        <v/>
      </c>
      <c r="M194" s="197" t="str">
        <f ca="1">IF(MOD(ROW()-13,2)=0,IF(ISBLANK(OFFSET('12. SEGUIMIENTO 2027'!$Q$14,INT((ROW()-13)/2),0)),"",OFFSET('12. SEGUIMIENTO 2027'!$Q$14,INT((ROW()-13)/2),0)),IF(ISBLANK(OFFSET('9. METAS'!$Y$20,INT((ROW()-14)/2),0)),"",OFFSET('9. METAS'!$Y$20,INT((ROW()-14)/2),0)))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833" t="str">
        <f ca="1">IF(ISBLANK(OFFSET('9. METAS'!$M$20,INT((ROW()-13)/2),0)),"",OFFSET('9. METAS'!$M$20,INT((ROW()-13)/2),0))</f>
        <v/>
      </c>
      <c r="I195" s="763"/>
      <c r="J195" s="195" t="str">
        <f ca="1">IF(MOD(ROW()-13,2)=0,IF(ISBLANK(OFFSET('12. SEGUIMIENTO 2027'!$N$14,INT((ROW()-13)/2),0)),"",OFFSET('12. SEGUIMIENTO 2027'!$N$14,INT((ROW()-13)/2),0)),IF(ISBLANK(OFFSET('9. METAS'!$V$20,INT((ROW()-14)/2),0)),"",OFFSET('9. METAS'!$V$20,INT((ROW()-14)/2),0)))</f>
        <v/>
      </c>
      <c r="K195" s="196" t="str">
        <f ca="1">IF(MOD(ROW()-13,2)=0,IF(ISBLANK(OFFSET('12. SEGUIMIENTO 2027'!$O$14,INT((ROW()-13)/2),0)),"",OFFSET('12. SEGUIMIENTO 2027'!$O$14,INT((ROW()-13)/2),0)),IF(ISBLANK(OFFSET('9. METAS'!$W$20,INT((ROW()-14)/2),0)),"",OFFSET('9. METAS'!$W$20,INT((ROW()-14)/2),0)))</f>
        <v/>
      </c>
      <c r="L195" s="196" t="str">
        <f ca="1">IF(MOD(ROW()-13,2)=0,IF(ISBLANK(OFFSET('12. SEGUIMIENTO 2027'!$P$14,INT((ROW()-13)/2),0)),"",OFFSET('12. SEGUIMIENTO 2027'!$P$14,INT((ROW()-13)/2),0)),IF(ISBLANK(OFFSET('9. METAS'!$X$20,INT((ROW()-14)/2),0)),"",OFFSET('9. METAS'!$X$20,INT((ROW()-14)/2),0)))</f>
        <v/>
      </c>
      <c r="M195" s="197" t="str">
        <f ca="1">IF(MOD(ROW()-13,2)=0,IF(ISBLANK(OFFSET('12. SEGUIMIENTO 2027'!$Q$14,INT((ROW()-13)/2),0)),"",OFFSET('12. SEGUIMIENTO 2027'!$Q$14,INT((ROW()-13)/2),0)),IF(ISBLANK(OFFSET('9. METAS'!$Y$20,INT((ROW()-14)/2),0)),"",OFFSET('9. METAS'!$Y$20,INT((ROW()-14)/2),0)))</f>
        <v/>
      </c>
      <c r="N195" s="769" t="str">
        <f ca="1">IFERROR(J195/J196,"ND")</f>
        <v>ND</v>
      </c>
      <c r="O195" s="771" t="str">
        <f ca="1">IFERROR(((J195)/H195),"ND")</f>
        <v>ND</v>
      </c>
      <c r="P195" s="775"/>
    </row>
    <row r="196" spans="3:16">
      <c r="C196" s="747"/>
      <c r="D196" s="749"/>
      <c r="E196" s="749"/>
      <c r="F196" s="751"/>
      <c r="G196" s="753"/>
      <c r="H196" s="833"/>
      <c r="I196" s="764"/>
      <c r="J196" s="195" t="str">
        <f ca="1">IF(MOD(ROW()-13,2)=0,IF(ISBLANK(OFFSET('12. SEGUIMIENTO 2027'!$N$14,INT((ROW()-13)/2),0)),"",OFFSET('12. SEGUIMIENTO 2027'!$N$14,INT((ROW()-13)/2),0)),IF(ISBLANK(OFFSET('9. METAS'!$V$20,INT((ROW()-14)/2),0)),"",OFFSET('9. METAS'!$V$20,INT((ROW()-14)/2),0)))</f>
        <v/>
      </c>
      <c r="K196" s="196" t="str">
        <f ca="1">IF(MOD(ROW()-13,2)=0,IF(ISBLANK(OFFSET('12. SEGUIMIENTO 2027'!$O$14,INT((ROW()-13)/2),0)),"",OFFSET('12. SEGUIMIENTO 2027'!$O$14,INT((ROW()-13)/2),0)),IF(ISBLANK(OFFSET('9. METAS'!$W$20,INT((ROW()-14)/2),0)),"",OFFSET('9. METAS'!$W$20,INT((ROW()-14)/2),0)))</f>
        <v/>
      </c>
      <c r="L196" s="196" t="str">
        <f ca="1">IF(MOD(ROW()-13,2)=0,IF(ISBLANK(OFFSET('12. SEGUIMIENTO 2027'!$P$14,INT((ROW()-13)/2),0)),"",OFFSET('12. SEGUIMIENTO 2027'!$P$14,INT((ROW()-13)/2),0)),IF(ISBLANK(OFFSET('9. METAS'!$X$20,INT((ROW()-14)/2),0)),"",OFFSET('9. METAS'!$X$20,INT((ROW()-14)/2),0)))</f>
        <v/>
      </c>
      <c r="M196" s="197" t="str">
        <f ca="1">IF(MOD(ROW()-13,2)=0,IF(ISBLANK(OFFSET('12. SEGUIMIENTO 2027'!$Q$14,INT((ROW()-13)/2),0)),"",OFFSET('12. SEGUIMIENTO 2027'!$Q$14,INT((ROW()-13)/2),0)),IF(ISBLANK(OFFSET('9. METAS'!$Y$20,INT((ROW()-14)/2),0)),"",OFFSET('9. METAS'!$Y$20,INT((ROW()-14)/2),0)))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833" t="str">
        <f ca="1">IF(ISBLANK(OFFSET('9. METAS'!$M$20,INT((ROW()-13)/2),0)),"",OFFSET('9. METAS'!$M$20,INT((ROW()-13)/2),0))</f>
        <v/>
      </c>
      <c r="I197" s="763"/>
      <c r="J197" s="195" t="str">
        <f ca="1">IF(MOD(ROW()-13,2)=0,IF(ISBLANK(OFFSET('12. SEGUIMIENTO 2027'!$N$14,INT((ROW()-13)/2),0)),"",OFFSET('12. SEGUIMIENTO 2027'!$N$14,INT((ROW()-13)/2),0)),IF(ISBLANK(OFFSET('9. METAS'!$V$20,INT((ROW()-14)/2),0)),"",OFFSET('9. METAS'!$V$20,INT((ROW()-14)/2),0)))</f>
        <v/>
      </c>
      <c r="K197" s="196" t="str">
        <f ca="1">IF(MOD(ROW()-13,2)=0,IF(ISBLANK(OFFSET('12. SEGUIMIENTO 2027'!$O$14,INT((ROW()-13)/2),0)),"",OFFSET('12. SEGUIMIENTO 2027'!$O$14,INT((ROW()-13)/2),0)),IF(ISBLANK(OFFSET('9. METAS'!$W$20,INT((ROW()-14)/2),0)),"",OFFSET('9. METAS'!$W$20,INT((ROW()-14)/2),0)))</f>
        <v/>
      </c>
      <c r="L197" s="196" t="str">
        <f ca="1">IF(MOD(ROW()-13,2)=0,IF(ISBLANK(OFFSET('12. SEGUIMIENTO 2027'!$P$14,INT((ROW()-13)/2),0)),"",OFFSET('12. SEGUIMIENTO 2027'!$P$14,INT((ROW()-13)/2),0)),IF(ISBLANK(OFFSET('9. METAS'!$X$20,INT((ROW()-14)/2),0)),"",OFFSET('9. METAS'!$X$20,INT((ROW()-14)/2),0)))</f>
        <v/>
      </c>
      <c r="M197" s="197" t="str">
        <f ca="1">IF(MOD(ROW()-13,2)=0,IF(ISBLANK(OFFSET('12. SEGUIMIENTO 2027'!$Q$14,INT((ROW()-13)/2),0)),"",OFFSET('12. SEGUIMIENTO 2027'!$Q$14,INT((ROW()-13)/2),0)),IF(ISBLANK(OFFSET('9. METAS'!$Y$20,INT((ROW()-14)/2),0)),"",OFFSET('9. METAS'!$Y$20,INT((ROW()-14)/2),0)))</f>
        <v/>
      </c>
      <c r="N197" s="769" t="str">
        <f ca="1">IFERROR(J197/J198,"ND")</f>
        <v>ND</v>
      </c>
      <c r="O197" s="771" t="str">
        <f ca="1">IFERROR(((J197)/H197),"ND")</f>
        <v>ND</v>
      </c>
      <c r="P197" s="775"/>
    </row>
    <row r="198" spans="3:16">
      <c r="C198" s="747"/>
      <c r="D198" s="749"/>
      <c r="E198" s="749"/>
      <c r="F198" s="751"/>
      <c r="G198" s="753"/>
      <c r="H198" s="833"/>
      <c r="I198" s="764"/>
      <c r="J198" s="195" t="str">
        <f ca="1">IF(MOD(ROW()-13,2)=0,IF(ISBLANK(OFFSET('12. SEGUIMIENTO 2027'!$N$14,INT((ROW()-13)/2),0)),"",OFFSET('12. SEGUIMIENTO 2027'!$N$14,INT((ROW()-13)/2),0)),IF(ISBLANK(OFFSET('9. METAS'!$V$20,INT((ROW()-14)/2),0)),"",OFFSET('9. METAS'!$V$20,INT((ROW()-14)/2),0)))</f>
        <v/>
      </c>
      <c r="K198" s="196" t="str">
        <f ca="1">IF(MOD(ROW()-13,2)=0,IF(ISBLANK(OFFSET('12. SEGUIMIENTO 2027'!$O$14,INT((ROW()-13)/2),0)),"",OFFSET('12. SEGUIMIENTO 2027'!$O$14,INT((ROW()-13)/2),0)),IF(ISBLANK(OFFSET('9. METAS'!$W$20,INT((ROW()-14)/2),0)),"",OFFSET('9. METAS'!$W$20,INT((ROW()-14)/2),0)))</f>
        <v/>
      </c>
      <c r="L198" s="196" t="str">
        <f ca="1">IF(MOD(ROW()-13,2)=0,IF(ISBLANK(OFFSET('12. SEGUIMIENTO 2027'!$P$14,INT((ROW()-13)/2),0)),"",OFFSET('12. SEGUIMIENTO 2027'!$P$14,INT((ROW()-13)/2),0)),IF(ISBLANK(OFFSET('9. METAS'!$X$20,INT((ROW()-14)/2),0)),"",OFFSET('9. METAS'!$X$20,INT((ROW()-14)/2),0)))</f>
        <v/>
      </c>
      <c r="M198" s="197" t="str">
        <f ca="1">IF(MOD(ROW()-13,2)=0,IF(ISBLANK(OFFSET('12. SEGUIMIENTO 2027'!$Q$14,INT((ROW()-13)/2),0)),"",OFFSET('12. SEGUIMIENTO 2027'!$Q$14,INT((ROW()-13)/2),0)),IF(ISBLANK(OFFSET('9. METAS'!$Y$20,INT((ROW()-14)/2),0)),"",OFFSET('9. METAS'!$Y$20,INT((ROW()-14)/2),0)))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833" t="str">
        <f ca="1">IF(ISBLANK(OFFSET('9. METAS'!$M$20,INT((ROW()-13)/2),0)),"",OFFSET('9. METAS'!$M$20,INT((ROW()-13)/2),0))</f>
        <v/>
      </c>
      <c r="I199" s="763"/>
      <c r="J199" s="195" t="str">
        <f ca="1">IF(MOD(ROW()-13,2)=0,IF(ISBLANK(OFFSET('12. SEGUIMIENTO 2027'!$N$14,INT((ROW()-13)/2),0)),"",OFFSET('12. SEGUIMIENTO 2027'!$N$14,INT((ROW()-13)/2),0)),IF(ISBLANK(OFFSET('9. METAS'!$V$20,INT((ROW()-14)/2),0)),"",OFFSET('9. METAS'!$V$20,INT((ROW()-14)/2),0)))</f>
        <v/>
      </c>
      <c r="K199" s="196" t="str">
        <f ca="1">IF(MOD(ROW()-13,2)=0,IF(ISBLANK(OFFSET('12. SEGUIMIENTO 2027'!$O$14,INT((ROW()-13)/2),0)),"",OFFSET('12. SEGUIMIENTO 2027'!$O$14,INT((ROW()-13)/2),0)),IF(ISBLANK(OFFSET('9. METAS'!$W$20,INT((ROW()-14)/2),0)),"",OFFSET('9. METAS'!$W$20,INT((ROW()-14)/2),0)))</f>
        <v/>
      </c>
      <c r="L199" s="196" t="str">
        <f ca="1">IF(MOD(ROW()-13,2)=0,IF(ISBLANK(OFFSET('12. SEGUIMIENTO 2027'!$P$14,INT((ROW()-13)/2),0)),"",OFFSET('12. SEGUIMIENTO 2027'!$P$14,INT((ROW()-13)/2),0)),IF(ISBLANK(OFFSET('9. METAS'!$X$20,INT((ROW()-14)/2),0)),"",OFFSET('9. METAS'!$X$20,INT((ROW()-14)/2),0)))</f>
        <v/>
      </c>
      <c r="M199" s="197" t="str">
        <f ca="1">IF(MOD(ROW()-13,2)=0,IF(ISBLANK(OFFSET('12. SEGUIMIENTO 2027'!$Q$14,INT((ROW()-13)/2),0)),"",OFFSET('12. SEGUIMIENTO 2027'!$Q$14,INT((ROW()-13)/2),0)),IF(ISBLANK(OFFSET('9. METAS'!$Y$20,INT((ROW()-14)/2),0)),"",OFFSET('9. METAS'!$Y$20,INT((ROW()-14)/2),0)))</f>
        <v/>
      </c>
      <c r="N199" s="769" t="str">
        <f ca="1">IFERROR(J199/J200,"ND")</f>
        <v>ND</v>
      </c>
      <c r="O199" s="771" t="str">
        <f ca="1">IFERROR(((J199)/H199),"ND")</f>
        <v>ND</v>
      </c>
      <c r="P199" s="775"/>
    </row>
    <row r="200" spans="3:16">
      <c r="C200" s="747"/>
      <c r="D200" s="749"/>
      <c r="E200" s="749"/>
      <c r="F200" s="751"/>
      <c r="G200" s="753"/>
      <c r="H200" s="833"/>
      <c r="I200" s="764"/>
      <c r="J200" s="195" t="str">
        <f ca="1">IF(MOD(ROW()-13,2)=0,IF(ISBLANK(OFFSET('12. SEGUIMIENTO 2027'!$N$14,INT((ROW()-13)/2),0)),"",OFFSET('12. SEGUIMIENTO 2027'!$N$14,INT((ROW()-13)/2),0)),IF(ISBLANK(OFFSET('9. METAS'!$V$20,INT((ROW()-14)/2),0)),"",OFFSET('9. METAS'!$V$20,INT((ROW()-14)/2),0)))</f>
        <v/>
      </c>
      <c r="K200" s="196" t="str">
        <f ca="1">IF(MOD(ROW()-13,2)=0,IF(ISBLANK(OFFSET('12. SEGUIMIENTO 2027'!$O$14,INT((ROW()-13)/2),0)),"",OFFSET('12. SEGUIMIENTO 2027'!$O$14,INT((ROW()-13)/2),0)),IF(ISBLANK(OFFSET('9. METAS'!$W$20,INT((ROW()-14)/2),0)),"",OFFSET('9. METAS'!$W$20,INT((ROW()-14)/2),0)))</f>
        <v/>
      </c>
      <c r="L200" s="196" t="str">
        <f ca="1">IF(MOD(ROW()-13,2)=0,IF(ISBLANK(OFFSET('12. SEGUIMIENTO 2027'!$P$14,INT((ROW()-13)/2),0)),"",OFFSET('12. SEGUIMIENTO 2027'!$P$14,INT((ROW()-13)/2),0)),IF(ISBLANK(OFFSET('9. METAS'!$X$20,INT((ROW()-14)/2),0)),"",OFFSET('9. METAS'!$X$20,INT((ROW()-14)/2),0)))</f>
        <v/>
      </c>
      <c r="M200" s="197" t="str">
        <f ca="1">IF(MOD(ROW()-13,2)=0,IF(ISBLANK(OFFSET('12. SEGUIMIENTO 2027'!$Q$14,INT((ROW()-13)/2),0)),"",OFFSET('12. SEGUIMIENTO 2027'!$Q$14,INT((ROW()-13)/2),0)),IF(ISBLANK(OFFSET('9. METAS'!$Y$20,INT((ROW()-14)/2),0)),"",OFFSET('9. METAS'!$Y$20,INT((ROW()-14)/2),0)))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833" t="str">
        <f ca="1">IF(ISBLANK(OFFSET('9. METAS'!$M$20,INT((ROW()-13)/2),0)),"",OFFSET('9. METAS'!$M$20,INT((ROW()-13)/2),0))</f>
        <v/>
      </c>
      <c r="I201" s="763"/>
      <c r="J201" s="195" t="str">
        <f ca="1">IF(MOD(ROW()-13,2)=0,IF(ISBLANK(OFFSET('12. SEGUIMIENTO 2027'!$N$14,INT((ROW()-13)/2),0)),"",OFFSET('12. SEGUIMIENTO 2027'!$N$14,INT((ROW()-13)/2),0)),IF(ISBLANK(OFFSET('9. METAS'!$V$20,INT((ROW()-14)/2),0)),"",OFFSET('9. METAS'!$V$20,INT((ROW()-14)/2),0)))</f>
        <v/>
      </c>
      <c r="K201" s="196" t="str">
        <f ca="1">IF(MOD(ROW()-13,2)=0,IF(ISBLANK(OFFSET('12. SEGUIMIENTO 2027'!$O$14,INT((ROW()-13)/2),0)),"",OFFSET('12. SEGUIMIENTO 2027'!$O$14,INT((ROW()-13)/2),0)),IF(ISBLANK(OFFSET('9. METAS'!$W$20,INT((ROW()-14)/2),0)),"",OFFSET('9. METAS'!$W$20,INT((ROW()-14)/2),0)))</f>
        <v/>
      </c>
      <c r="L201" s="196" t="str">
        <f ca="1">IF(MOD(ROW()-13,2)=0,IF(ISBLANK(OFFSET('12. SEGUIMIENTO 2027'!$P$14,INT((ROW()-13)/2),0)),"",OFFSET('12. SEGUIMIENTO 2027'!$P$14,INT((ROW()-13)/2),0)),IF(ISBLANK(OFFSET('9. METAS'!$X$20,INT((ROW()-14)/2),0)),"",OFFSET('9. METAS'!$X$20,INT((ROW()-14)/2),0)))</f>
        <v/>
      </c>
      <c r="M201" s="197" t="str">
        <f ca="1">IF(MOD(ROW()-13,2)=0,IF(ISBLANK(OFFSET('12. SEGUIMIENTO 2027'!$Q$14,INT((ROW()-13)/2),0)),"",OFFSET('12. SEGUIMIENTO 2027'!$Q$14,INT((ROW()-13)/2),0)),IF(ISBLANK(OFFSET('9. METAS'!$Y$20,INT((ROW()-14)/2),0)),"",OFFSET('9. METAS'!$Y$20,INT((ROW()-14)/2),0)))</f>
        <v/>
      </c>
      <c r="N201" s="769" t="str">
        <f ca="1">IFERROR(J201/J202,"ND")</f>
        <v>ND</v>
      </c>
      <c r="O201" s="771" t="str">
        <f ca="1">IFERROR(((J201)/H201),"ND")</f>
        <v>ND</v>
      </c>
      <c r="P201" s="775"/>
    </row>
    <row r="202" spans="3:16">
      <c r="C202" s="747"/>
      <c r="D202" s="749"/>
      <c r="E202" s="749"/>
      <c r="F202" s="751"/>
      <c r="G202" s="753"/>
      <c r="H202" s="833"/>
      <c r="I202" s="764"/>
      <c r="J202" s="195" t="str">
        <f ca="1">IF(MOD(ROW()-13,2)=0,IF(ISBLANK(OFFSET('12. SEGUIMIENTO 2027'!$N$14,INT((ROW()-13)/2),0)),"",OFFSET('12. SEGUIMIENTO 2027'!$N$14,INT((ROW()-13)/2),0)),IF(ISBLANK(OFFSET('9. METAS'!$V$20,INT((ROW()-14)/2),0)),"",OFFSET('9. METAS'!$V$20,INT((ROW()-14)/2),0)))</f>
        <v/>
      </c>
      <c r="K202" s="196" t="str">
        <f ca="1">IF(MOD(ROW()-13,2)=0,IF(ISBLANK(OFFSET('12. SEGUIMIENTO 2027'!$O$14,INT((ROW()-13)/2),0)),"",OFFSET('12. SEGUIMIENTO 2027'!$O$14,INT((ROW()-13)/2),0)),IF(ISBLANK(OFFSET('9. METAS'!$W$20,INT((ROW()-14)/2),0)),"",OFFSET('9. METAS'!$W$20,INT((ROW()-14)/2),0)))</f>
        <v/>
      </c>
      <c r="L202" s="196" t="str">
        <f ca="1">IF(MOD(ROW()-13,2)=0,IF(ISBLANK(OFFSET('12. SEGUIMIENTO 2027'!$P$14,INT((ROW()-13)/2),0)),"",OFFSET('12. SEGUIMIENTO 2027'!$P$14,INT((ROW()-13)/2),0)),IF(ISBLANK(OFFSET('9. METAS'!$X$20,INT((ROW()-14)/2),0)),"",OFFSET('9. METAS'!$X$20,INT((ROW()-14)/2),0)))</f>
        <v/>
      </c>
      <c r="M202" s="197" t="str">
        <f ca="1">IF(MOD(ROW()-13,2)=0,IF(ISBLANK(OFFSET('12. SEGUIMIENTO 2027'!$Q$14,INT((ROW()-13)/2),0)),"",OFFSET('12. SEGUIMIENTO 2027'!$Q$14,INT((ROW()-13)/2),0)),IF(ISBLANK(OFFSET('9. METAS'!$Y$20,INT((ROW()-14)/2),0)),"",OFFSET('9. METAS'!$Y$20,INT((ROW()-14)/2),0)))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833" t="str">
        <f ca="1">IF(ISBLANK(OFFSET('9. METAS'!$M$20,INT((ROW()-13)/2),0)),"",OFFSET('9. METAS'!$M$20,INT((ROW()-13)/2),0))</f>
        <v/>
      </c>
      <c r="I203" s="763"/>
      <c r="J203" s="195" t="str">
        <f ca="1">IF(MOD(ROW()-13,2)=0,IF(ISBLANK(OFFSET('12. SEGUIMIENTO 2027'!$N$14,INT((ROW()-13)/2),0)),"",OFFSET('12. SEGUIMIENTO 2027'!$N$14,INT((ROW()-13)/2),0)),IF(ISBLANK(OFFSET('9. METAS'!$V$20,INT((ROW()-14)/2),0)),"",OFFSET('9. METAS'!$V$20,INT((ROW()-14)/2),0)))</f>
        <v/>
      </c>
      <c r="K203" s="196" t="str">
        <f ca="1">IF(MOD(ROW()-13,2)=0,IF(ISBLANK(OFFSET('12. SEGUIMIENTO 2027'!$O$14,INT((ROW()-13)/2),0)),"",OFFSET('12. SEGUIMIENTO 2027'!$O$14,INT((ROW()-13)/2),0)),IF(ISBLANK(OFFSET('9. METAS'!$W$20,INT((ROW()-14)/2),0)),"",OFFSET('9. METAS'!$W$20,INT((ROW()-14)/2),0)))</f>
        <v/>
      </c>
      <c r="L203" s="196" t="str">
        <f ca="1">IF(MOD(ROW()-13,2)=0,IF(ISBLANK(OFFSET('12. SEGUIMIENTO 2027'!$P$14,INT((ROW()-13)/2),0)),"",OFFSET('12. SEGUIMIENTO 2027'!$P$14,INT((ROW()-13)/2),0)),IF(ISBLANK(OFFSET('9. METAS'!$X$20,INT((ROW()-14)/2),0)),"",OFFSET('9. METAS'!$X$20,INT((ROW()-14)/2),0)))</f>
        <v/>
      </c>
      <c r="M203" s="197" t="str">
        <f ca="1">IF(MOD(ROW()-13,2)=0,IF(ISBLANK(OFFSET('12. SEGUIMIENTO 2027'!$Q$14,INT((ROW()-13)/2),0)),"",OFFSET('12. SEGUIMIENTO 2027'!$Q$14,INT((ROW()-13)/2),0)),IF(ISBLANK(OFFSET('9. METAS'!$Y$20,INT((ROW()-14)/2),0)),"",OFFSET('9. METAS'!$Y$20,INT((ROW()-14)/2),0)))</f>
        <v/>
      </c>
      <c r="N203" s="769" t="str">
        <f ca="1">IFERROR(J203/J204,"ND")</f>
        <v>ND</v>
      </c>
      <c r="O203" s="771" t="str">
        <f ca="1">IFERROR(((J203)/H203),"ND")</f>
        <v>ND</v>
      </c>
      <c r="P203" s="775"/>
    </row>
    <row r="204" spans="3:16">
      <c r="C204" s="747"/>
      <c r="D204" s="749"/>
      <c r="E204" s="749"/>
      <c r="F204" s="751"/>
      <c r="G204" s="753"/>
      <c r="H204" s="833"/>
      <c r="I204" s="764"/>
      <c r="J204" s="195" t="str">
        <f ca="1">IF(MOD(ROW()-13,2)=0,IF(ISBLANK(OFFSET('12. SEGUIMIENTO 2027'!$N$14,INT((ROW()-13)/2),0)),"",OFFSET('12. SEGUIMIENTO 2027'!$N$14,INT((ROW()-13)/2),0)),IF(ISBLANK(OFFSET('9. METAS'!$V$20,INT((ROW()-14)/2),0)),"",OFFSET('9. METAS'!$V$20,INT((ROW()-14)/2),0)))</f>
        <v/>
      </c>
      <c r="K204" s="196" t="str">
        <f ca="1">IF(MOD(ROW()-13,2)=0,IF(ISBLANK(OFFSET('12. SEGUIMIENTO 2027'!$O$14,INT((ROW()-13)/2),0)),"",OFFSET('12. SEGUIMIENTO 2027'!$O$14,INT((ROW()-13)/2),0)),IF(ISBLANK(OFFSET('9. METAS'!$W$20,INT((ROW()-14)/2),0)),"",OFFSET('9. METAS'!$W$20,INT((ROW()-14)/2),0)))</f>
        <v/>
      </c>
      <c r="L204" s="196" t="str">
        <f ca="1">IF(MOD(ROW()-13,2)=0,IF(ISBLANK(OFFSET('12. SEGUIMIENTO 2027'!$P$14,INT((ROW()-13)/2),0)),"",OFFSET('12. SEGUIMIENTO 2027'!$P$14,INT((ROW()-13)/2),0)),IF(ISBLANK(OFFSET('9. METAS'!$X$20,INT((ROW()-14)/2),0)),"",OFFSET('9. METAS'!$X$20,INT((ROW()-14)/2),0)))</f>
        <v/>
      </c>
      <c r="M204" s="197" t="str">
        <f ca="1">IF(MOD(ROW()-13,2)=0,IF(ISBLANK(OFFSET('12. SEGUIMIENTO 2027'!$Q$14,INT((ROW()-13)/2),0)),"",OFFSET('12. SEGUIMIENTO 2027'!$Q$14,INT((ROW()-13)/2),0)),IF(ISBLANK(OFFSET('9. METAS'!$Y$20,INT((ROW()-14)/2),0)),"",OFFSET('9. METAS'!$Y$20,INT((ROW()-14)/2),0)))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833" t="str">
        <f ca="1">IF(ISBLANK(OFFSET('9. METAS'!$M$20,INT((ROW()-13)/2),0)),"",OFFSET('9. METAS'!$M$20,INT((ROW()-13)/2),0))</f>
        <v/>
      </c>
      <c r="I205" s="763"/>
      <c r="J205" s="195" t="str">
        <f ca="1">IF(MOD(ROW()-13,2)=0,IF(ISBLANK(OFFSET('12. SEGUIMIENTO 2027'!$N$14,INT((ROW()-13)/2),0)),"",OFFSET('12. SEGUIMIENTO 2027'!$N$14,INT((ROW()-13)/2),0)),IF(ISBLANK(OFFSET('9. METAS'!$V$20,INT((ROW()-14)/2),0)),"",OFFSET('9. METAS'!$V$20,INT((ROW()-14)/2),0)))</f>
        <v/>
      </c>
      <c r="K205" s="196" t="str">
        <f ca="1">IF(MOD(ROW()-13,2)=0,IF(ISBLANK(OFFSET('12. SEGUIMIENTO 2027'!$O$14,INT((ROW()-13)/2),0)),"",OFFSET('12. SEGUIMIENTO 2027'!$O$14,INT((ROW()-13)/2),0)),IF(ISBLANK(OFFSET('9. METAS'!$W$20,INT((ROW()-14)/2),0)),"",OFFSET('9. METAS'!$W$20,INT((ROW()-14)/2),0)))</f>
        <v/>
      </c>
      <c r="L205" s="196" t="str">
        <f ca="1">IF(MOD(ROW()-13,2)=0,IF(ISBLANK(OFFSET('12. SEGUIMIENTO 2027'!$P$14,INT((ROW()-13)/2),0)),"",OFFSET('12. SEGUIMIENTO 2027'!$P$14,INT((ROW()-13)/2),0)),IF(ISBLANK(OFFSET('9. METAS'!$X$20,INT((ROW()-14)/2),0)),"",OFFSET('9. METAS'!$X$20,INT((ROW()-14)/2),0)))</f>
        <v/>
      </c>
      <c r="M205" s="197" t="str">
        <f ca="1">IF(MOD(ROW()-13,2)=0,IF(ISBLANK(OFFSET('12. SEGUIMIENTO 2027'!$Q$14,INT((ROW()-13)/2),0)),"",OFFSET('12. SEGUIMIENTO 2027'!$Q$14,INT((ROW()-13)/2),0)),IF(ISBLANK(OFFSET('9. METAS'!$Y$20,INT((ROW()-14)/2),0)),"",OFFSET('9. METAS'!$Y$20,INT((ROW()-14)/2),0)))</f>
        <v/>
      </c>
      <c r="N205" s="769" t="str">
        <f ca="1">IFERROR(J205/J206,"ND")</f>
        <v>ND</v>
      </c>
      <c r="O205" s="771" t="str">
        <f ca="1">IFERROR(((J205)/H205),"ND")</f>
        <v>ND</v>
      </c>
      <c r="P205" s="775"/>
    </row>
    <row r="206" spans="3:16">
      <c r="C206" s="747"/>
      <c r="D206" s="749"/>
      <c r="E206" s="749"/>
      <c r="F206" s="751"/>
      <c r="G206" s="753"/>
      <c r="H206" s="833"/>
      <c r="I206" s="764"/>
      <c r="J206" s="195" t="str">
        <f ca="1">IF(MOD(ROW()-13,2)=0,IF(ISBLANK(OFFSET('12. SEGUIMIENTO 2027'!$N$14,INT((ROW()-13)/2),0)),"",OFFSET('12. SEGUIMIENTO 2027'!$N$14,INT((ROW()-13)/2),0)),IF(ISBLANK(OFFSET('9. METAS'!$V$20,INT((ROW()-14)/2),0)),"",OFFSET('9. METAS'!$V$20,INT((ROW()-14)/2),0)))</f>
        <v/>
      </c>
      <c r="K206" s="196" t="str">
        <f ca="1">IF(MOD(ROW()-13,2)=0,IF(ISBLANK(OFFSET('12. SEGUIMIENTO 2027'!$O$14,INT((ROW()-13)/2),0)),"",OFFSET('12. SEGUIMIENTO 2027'!$O$14,INT((ROW()-13)/2),0)),IF(ISBLANK(OFFSET('9. METAS'!$W$20,INT((ROW()-14)/2),0)),"",OFFSET('9. METAS'!$W$20,INT((ROW()-14)/2),0)))</f>
        <v/>
      </c>
      <c r="L206" s="196" t="str">
        <f ca="1">IF(MOD(ROW()-13,2)=0,IF(ISBLANK(OFFSET('12. SEGUIMIENTO 2027'!$P$14,INT((ROW()-13)/2),0)),"",OFFSET('12. SEGUIMIENTO 2027'!$P$14,INT((ROW()-13)/2),0)),IF(ISBLANK(OFFSET('9. METAS'!$X$20,INT((ROW()-14)/2),0)),"",OFFSET('9. METAS'!$X$20,INT((ROW()-14)/2),0)))</f>
        <v/>
      </c>
      <c r="M206" s="197" t="str">
        <f ca="1">IF(MOD(ROW()-13,2)=0,IF(ISBLANK(OFFSET('12. SEGUIMIENTO 2027'!$Q$14,INT((ROW()-13)/2),0)),"",OFFSET('12. SEGUIMIENTO 2027'!$Q$14,INT((ROW()-13)/2),0)),IF(ISBLANK(OFFSET('9. METAS'!$Y$20,INT((ROW()-14)/2),0)),"",OFFSET('9. METAS'!$Y$20,INT((ROW()-14)/2),0)))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833" t="str">
        <f ca="1">IF(ISBLANK(OFFSET('9. METAS'!$M$20,INT((ROW()-13)/2),0)),"",OFFSET('9. METAS'!$M$20,INT((ROW()-13)/2),0))</f>
        <v/>
      </c>
      <c r="I207" s="763"/>
      <c r="J207" s="195" t="str">
        <f ca="1">IF(MOD(ROW()-13,2)=0,IF(ISBLANK(OFFSET('12. SEGUIMIENTO 2027'!$N$14,INT((ROW()-13)/2),0)),"",OFFSET('12. SEGUIMIENTO 2027'!$N$14,INT((ROW()-13)/2),0)),IF(ISBLANK(OFFSET('9. METAS'!$V$20,INT((ROW()-14)/2),0)),"",OFFSET('9. METAS'!$V$20,INT((ROW()-14)/2),0)))</f>
        <v/>
      </c>
      <c r="K207" s="196" t="str">
        <f ca="1">IF(MOD(ROW()-13,2)=0,IF(ISBLANK(OFFSET('12. SEGUIMIENTO 2027'!$O$14,INT((ROW()-13)/2),0)),"",OFFSET('12. SEGUIMIENTO 2027'!$O$14,INT((ROW()-13)/2),0)),IF(ISBLANK(OFFSET('9. METAS'!$W$20,INT((ROW()-14)/2),0)),"",OFFSET('9. METAS'!$W$20,INT((ROW()-14)/2),0)))</f>
        <v/>
      </c>
      <c r="L207" s="196" t="str">
        <f ca="1">IF(MOD(ROW()-13,2)=0,IF(ISBLANK(OFFSET('12. SEGUIMIENTO 2027'!$P$14,INT((ROW()-13)/2),0)),"",OFFSET('12. SEGUIMIENTO 2027'!$P$14,INT((ROW()-13)/2),0)),IF(ISBLANK(OFFSET('9. METAS'!$X$20,INT((ROW()-14)/2),0)),"",OFFSET('9. METAS'!$X$20,INT((ROW()-14)/2),0)))</f>
        <v/>
      </c>
      <c r="M207" s="197" t="str">
        <f ca="1">IF(MOD(ROW()-13,2)=0,IF(ISBLANK(OFFSET('12. SEGUIMIENTO 2027'!$Q$14,INT((ROW()-13)/2),0)),"",OFFSET('12. SEGUIMIENTO 2027'!$Q$14,INT((ROW()-13)/2),0)),IF(ISBLANK(OFFSET('9. METAS'!$Y$20,INT((ROW()-14)/2),0)),"",OFFSET('9. METAS'!$Y$20,INT((ROW()-14)/2),0)))</f>
        <v/>
      </c>
      <c r="N207" s="769" t="str">
        <f ca="1">IFERROR(J207/J208,"ND")</f>
        <v>ND</v>
      </c>
      <c r="O207" s="771" t="str">
        <f ca="1">IFERROR(((J207)/H207),"ND")</f>
        <v>ND</v>
      </c>
      <c r="P207" s="775"/>
    </row>
    <row r="208" spans="3:16">
      <c r="C208" s="747"/>
      <c r="D208" s="749"/>
      <c r="E208" s="749"/>
      <c r="F208" s="751"/>
      <c r="G208" s="753"/>
      <c r="H208" s="833"/>
      <c r="I208" s="764"/>
      <c r="J208" s="195" t="str">
        <f ca="1">IF(MOD(ROW()-13,2)=0,IF(ISBLANK(OFFSET('12. SEGUIMIENTO 2027'!$N$14,INT((ROW()-13)/2),0)),"",OFFSET('12. SEGUIMIENTO 2027'!$N$14,INT((ROW()-13)/2),0)),IF(ISBLANK(OFFSET('9. METAS'!$V$20,INT((ROW()-14)/2),0)),"",OFFSET('9. METAS'!$V$20,INT((ROW()-14)/2),0)))</f>
        <v/>
      </c>
      <c r="K208" s="196" t="str">
        <f ca="1">IF(MOD(ROW()-13,2)=0,IF(ISBLANK(OFFSET('12. SEGUIMIENTO 2027'!$O$14,INT((ROW()-13)/2),0)),"",OFFSET('12. SEGUIMIENTO 2027'!$O$14,INT((ROW()-13)/2),0)),IF(ISBLANK(OFFSET('9. METAS'!$W$20,INT((ROW()-14)/2),0)),"",OFFSET('9. METAS'!$W$20,INT((ROW()-14)/2),0)))</f>
        <v/>
      </c>
      <c r="L208" s="196" t="str">
        <f ca="1">IF(MOD(ROW()-13,2)=0,IF(ISBLANK(OFFSET('12. SEGUIMIENTO 2027'!$P$14,INT((ROW()-13)/2),0)),"",OFFSET('12. SEGUIMIENTO 2027'!$P$14,INT((ROW()-13)/2),0)),IF(ISBLANK(OFFSET('9. METAS'!$X$20,INT((ROW()-14)/2),0)),"",OFFSET('9. METAS'!$X$20,INT((ROW()-14)/2),0)))</f>
        <v/>
      </c>
      <c r="M208" s="197" t="str">
        <f ca="1">IF(MOD(ROW()-13,2)=0,IF(ISBLANK(OFFSET('12. SEGUIMIENTO 2027'!$Q$14,INT((ROW()-13)/2),0)),"",OFFSET('12. SEGUIMIENTO 2027'!$Q$14,INT((ROW()-13)/2),0)),IF(ISBLANK(OFFSET('9. METAS'!$Y$20,INT((ROW()-14)/2),0)),"",OFFSET('9. METAS'!$Y$20,INT((ROW()-14)/2),0)))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833" t="str">
        <f ca="1">IF(ISBLANK(OFFSET('9. METAS'!$M$20,INT((ROW()-13)/2),0)),"",OFFSET('9. METAS'!$M$20,INT((ROW()-13)/2),0))</f>
        <v/>
      </c>
      <c r="I209" s="763"/>
      <c r="J209" s="195" t="str">
        <f ca="1">IF(MOD(ROW()-13,2)=0,IF(ISBLANK(OFFSET('12. SEGUIMIENTO 2027'!$N$14,INT((ROW()-13)/2),0)),"",OFFSET('12. SEGUIMIENTO 2027'!$N$14,INT((ROW()-13)/2),0)),IF(ISBLANK(OFFSET('9. METAS'!$V$20,INT((ROW()-14)/2),0)),"",OFFSET('9. METAS'!$V$20,INT((ROW()-14)/2),0)))</f>
        <v/>
      </c>
      <c r="K209" s="196" t="str">
        <f ca="1">IF(MOD(ROW()-13,2)=0,IF(ISBLANK(OFFSET('12. SEGUIMIENTO 2027'!$O$14,INT((ROW()-13)/2),0)),"",OFFSET('12. SEGUIMIENTO 2027'!$O$14,INT((ROW()-13)/2),0)),IF(ISBLANK(OFFSET('9. METAS'!$W$20,INT((ROW()-14)/2),0)),"",OFFSET('9. METAS'!$W$20,INT((ROW()-14)/2),0)))</f>
        <v/>
      </c>
      <c r="L209" s="196" t="str">
        <f ca="1">IF(MOD(ROW()-13,2)=0,IF(ISBLANK(OFFSET('12. SEGUIMIENTO 2027'!$P$14,INT((ROW()-13)/2),0)),"",OFFSET('12. SEGUIMIENTO 2027'!$P$14,INT((ROW()-13)/2),0)),IF(ISBLANK(OFFSET('9. METAS'!$X$20,INT((ROW()-14)/2),0)),"",OFFSET('9. METAS'!$X$20,INT((ROW()-14)/2),0)))</f>
        <v/>
      </c>
      <c r="M209" s="197" t="str">
        <f ca="1">IF(MOD(ROW()-13,2)=0,IF(ISBLANK(OFFSET('12. SEGUIMIENTO 2027'!$Q$14,INT((ROW()-13)/2),0)),"",OFFSET('12. SEGUIMIENTO 2027'!$Q$14,INT((ROW()-13)/2),0)),IF(ISBLANK(OFFSET('9. METAS'!$Y$20,INT((ROW()-14)/2),0)),"",OFFSET('9. METAS'!$Y$20,INT((ROW()-14)/2),0)))</f>
        <v/>
      </c>
      <c r="N209" s="769" t="str">
        <f ca="1">IFERROR(J209/J210,"ND")</f>
        <v>ND</v>
      </c>
      <c r="O209" s="771" t="str">
        <f ca="1">IFERROR(((J209)/H209),"ND")</f>
        <v>ND</v>
      </c>
      <c r="P209" s="775"/>
    </row>
    <row r="210" spans="3:16">
      <c r="C210" s="747"/>
      <c r="D210" s="749"/>
      <c r="E210" s="749"/>
      <c r="F210" s="751"/>
      <c r="G210" s="753"/>
      <c r="H210" s="833"/>
      <c r="I210" s="764"/>
      <c r="J210" s="195" t="str">
        <f ca="1">IF(MOD(ROW()-13,2)=0,IF(ISBLANK(OFFSET('12. SEGUIMIENTO 2027'!$N$14,INT((ROW()-13)/2),0)),"",OFFSET('12. SEGUIMIENTO 2027'!$N$14,INT((ROW()-13)/2),0)),IF(ISBLANK(OFFSET('9. METAS'!$V$20,INT((ROW()-14)/2),0)),"",OFFSET('9. METAS'!$V$20,INT((ROW()-14)/2),0)))</f>
        <v/>
      </c>
      <c r="K210" s="196" t="str">
        <f ca="1">IF(MOD(ROW()-13,2)=0,IF(ISBLANK(OFFSET('12. SEGUIMIENTO 2027'!$O$14,INT((ROW()-13)/2),0)),"",OFFSET('12. SEGUIMIENTO 2027'!$O$14,INT((ROW()-13)/2),0)),IF(ISBLANK(OFFSET('9. METAS'!$W$20,INT((ROW()-14)/2),0)),"",OFFSET('9. METAS'!$W$20,INT((ROW()-14)/2),0)))</f>
        <v/>
      </c>
      <c r="L210" s="196" t="str">
        <f ca="1">IF(MOD(ROW()-13,2)=0,IF(ISBLANK(OFFSET('12. SEGUIMIENTO 2027'!$P$14,INT((ROW()-13)/2),0)),"",OFFSET('12. SEGUIMIENTO 2027'!$P$14,INT((ROW()-13)/2),0)),IF(ISBLANK(OFFSET('9. METAS'!$X$20,INT((ROW()-14)/2),0)),"",OFFSET('9. METAS'!$X$20,INT((ROW()-14)/2),0)))</f>
        <v/>
      </c>
      <c r="M210" s="197" t="str">
        <f ca="1">IF(MOD(ROW()-13,2)=0,IF(ISBLANK(OFFSET('12. SEGUIMIENTO 2027'!$Q$14,INT((ROW()-13)/2),0)),"",OFFSET('12. SEGUIMIENTO 2027'!$Q$14,INT((ROW()-13)/2),0)),IF(ISBLANK(OFFSET('9. METAS'!$Y$20,INT((ROW()-14)/2),0)),"",OFFSET('9. METAS'!$Y$20,INT((ROW()-14)/2),0)))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833" t="str">
        <f ca="1">IF(ISBLANK(OFFSET('9. METAS'!$M$20,INT((ROW()-13)/2),0)),"",OFFSET('9. METAS'!$M$20,INT((ROW()-13)/2),0))</f>
        <v/>
      </c>
      <c r="I211" s="763"/>
      <c r="J211" s="195" t="str">
        <f ca="1">IF(MOD(ROW()-13,2)=0,IF(ISBLANK(OFFSET('12. SEGUIMIENTO 2027'!$N$14,INT((ROW()-13)/2),0)),"",OFFSET('12. SEGUIMIENTO 2027'!$N$14,INT((ROW()-13)/2),0)),IF(ISBLANK(OFFSET('9. METAS'!$V$20,INT((ROW()-14)/2),0)),"",OFFSET('9. METAS'!$V$20,INT((ROW()-14)/2),0)))</f>
        <v/>
      </c>
      <c r="K211" s="196" t="str">
        <f ca="1">IF(MOD(ROW()-13,2)=0,IF(ISBLANK(OFFSET('12. SEGUIMIENTO 2027'!$O$14,INT((ROW()-13)/2),0)),"",OFFSET('12. SEGUIMIENTO 2027'!$O$14,INT((ROW()-13)/2),0)),IF(ISBLANK(OFFSET('9. METAS'!$W$20,INT((ROW()-14)/2),0)),"",OFFSET('9. METAS'!$W$20,INT((ROW()-14)/2),0)))</f>
        <v/>
      </c>
      <c r="L211" s="196" t="str">
        <f ca="1">IF(MOD(ROW()-13,2)=0,IF(ISBLANK(OFFSET('12. SEGUIMIENTO 2027'!$P$14,INT((ROW()-13)/2),0)),"",OFFSET('12. SEGUIMIENTO 2027'!$P$14,INT((ROW()-13)/2),0)),IF(ISBLANK(OFFSET('9. METAS'!$X$20,INT((ROW()-14)/2),0)),"",OFFSET('9. METAS'!$X$20,INT((ROW()-14)/2),0)))</f>
        <v/>
      </c>
      <c r="M211" s="197" t="str">
        <f ca="1">IF(MOD(ROW()-13,2)=0,IF(ISBLANK(OFFSET('12. SEGUIMIENTO 2027'!$Q$14,INT((ROW()-13)/2),0)),"",OFFSET('12. SEGUIMIENTO 2027'!$Q$14,INT((ROW()-13)/2),0)),IF(ISBLANK(OFFSET('9. METAS'!$Y$20,INT((ROW()-14)/2),0)),"",OFFSET('9. METAS'!$Y$20,INT((ROW()-14)/2),0)))</f>
        <v/>
      </c>
      <c r="N211" s="769" t="str">
        <f ca="1">IFERROR(J211/J212,"ND")</f>
        <v>ND</v>
      </c>
      <c r="O211" s="771" t="str">
        <f ca="1">IFERROR(((J211)/H211),"ND")</f>
        <v>ND</v>
      </c>
      <c r="P211" s="775"/>
    </row>
    <row r="212" spans="3:16">
      <c r="C212" s="747"/>
      <c r="D212" s="749"/>
      <c r="E212" s="749"/>
      <c r="F212" s="751"/>
      <c r="G212" s="753"/>
      <c r="H212" s="833"/>
      <c r="I212" s="764"/>
      <c r="J212" s="195" t="str">
        <f ca="1">IF(MOD(ROW()-13,2)=0,IF(ISBLANK(OFFSET('12. SEGUIMIENTO 2027'!$N$14,INT((ROW()-13)/2),0)),"",OFFSET('12. SEGUIMIENTO 2027'!$N$14,INT((ROW()-13)/2),0)),IF(ISBLANK(OFFSET('9. METAS'!$V$20,INT((ROW()-14)/2),0)),"",OFFSET('9. METAS'!$V$20,INT((ROW()-14)/2),0)))</f>
        <v/>
      </c>
      <c r="K212" s="196" t="str">
        <f ca="1">IF(MOD(ROW()-13,2)=0,IF(ISBLANK(OFFSET('12. SEGUIMIENTO 2027'!$O$14,INT((ROW()-13)/2),0)),"",OFFSET('12. SEGUIMIENTO 2027'!$O$14,INT((ROW()-13)/2),0)),IF(ISBLANK(OFFSET('9. METAS'!$W$20,INT((ROW()-14)/2),0)),"",OFFSET('9. METAS'!$W$20,INT((ROW()-14)/2),0)))</f>
        <v/>
      </c>
      <c r="L212" s="196" t="str">
        <f ca="1">IF(MOD(ROW()-13,2)=0,IF(ISBLANK(OFFSET('12. SEGUIMIENTO 2027'!$P$14,INT((ROW()-13)/2),0)),"",OFFSET('12. SEGUIMIENTO 2027'!$P$14,INT((ROW()-13)/2),0)),IF(ISBLANK(OFFSET('9. METAS'!$X$20,INT((ROW()-14)/2),0)),"",OFFSET('9. METAS'!$X$20,INT((ROW()-14)/2),0)))</f>
        <v/>
      </c>
      <c r="M212" s="197" t="str">
        <f ca="1">IF(MOD(ROW()-13,2)=0,IF(ISBLANK(OFFSET('12. SEGUIMIENTO 2027'!$Q$14,INT((ROW()-13)/2),0)),"",OFFSET('12. SEGUIMIENTO 2027'!$Q$14,INT((ROW()-13)/2),0)),IF(ISBLANK(OFFSET('9. METAS'!$Y$20,INT((ROW()-14)/2),0)),"",OFFSET('9. METAS'!$Y$20,INT((ROW()-14)/2),0)))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833" t="str">
        <f ca="1">IF(ISBLANK(OFFSET('9. METAS'!$M$20,INT((ROW()-13)/2),0)),"",OFFSET('9. METAS'!$M$20,INT((ROW()-13)/2),0))</f>
        <v/>
      </c>
      <c r="I213" s="763"/>
      <c r="J213" s="195" t="str">
        <f ca="1">IF(MOD(ROW()-13,2)=0,IF(ISBLANK(OFFSET('12. SEGUIMIENTO 2027'!$N$14,INT((ROW()-13)/2),0)),"",OFFSET('12. SEGUIMIENTO 2027'!$N$14,INT((ROW()-13)/2),0)),IF(ISBLANK(OFFSET('9. METAS'!$V$20,INT((ROW()-14)/2),0)),"",OFFSET('9. METAS'!$V$20,INT((ROW()-14)/2),0)))</f>
        <v/>
      </c>
      <c r="K213" s="196" t="str">
        <f ca="1">IF(MOD(ROW()-13,2)=0,IF(ISBLANK(OFFSET('12. SEGUIMIENTO 2027'!$O$14,INT((ROW()-13)/2),0)),"",OFFSET('12. SEGUIMIENTO 2027'!$O$14,INT((ROW()-13)/2),0)),IF(ISBLANK(OFFSET('9. METAS'!$W$20,INT((ROW()-14)/2),0)),"",OFFSET('9. METAS'!$W$20,INT((ROW()-14)/2),0)))</f>
        <v/>
      </c>
      <c r="L213" s="196" t="str">
        <f ca="1">IF(MOD(ROW()-13,2)=0,IF(ISBLANK(OFFSET('12. SEGUIMIENTO 2027'!$P$14,INT((ROW()-13)/2),0)),"",OFFSET('12. SEGUIMIENTO 2027'!$P$14,INT((ROW()-13)/2),0)),IF(ISBLANK(OFFSET('9. METAS'!$X$20,INT((ROW()-14)/2),0)),"",OFFSET('9. METAS'!$X$20,INT((ROW()-14)/2),0)))</f>
        <v/>
      </c>
      <c r="M213" s="197" t="str">
        <f ca="1">IF(MOD(ROW()-13,2)=0,IF(ISBLANK(OFFSET('12. SEGUIMIENTO 2027'!$Q$14,INT((ROW()-13)/2),0)),"",OFFSET('12. SEGUIMIENTO 2027'!$Q$14,INT((ROW()-13)/2),0)),IF(ISBLANK(OFFSET('9. METAS'!$Y$20,INT((ROW()-14)/2),0)),"",OFFSET('9. METAS'!$Y$20,INT((ROW()-14)/2),0)))</f>
        <v/>
      </c>
      <c r="N213" s="769" t="str">
        <f ca="1">IFERROR(J213/J214,"ND")</f>
        <v>ND</v>
      </c>
      <c r="O213" s="771" t="str">
        <f ca="1">IFERROR(((J213)/H213),"ND")</f>
        <v>ND</v>
      </c>
      <c r="P213" s="775"/>
    </row>
    <row r="214" spans="3:16">
      <c r="C214" s="747"/>
      <c r="D214" s="749"/>
      <c r="E214" s="749"/>
      <c r="F214" s="751"/>
      <c r="G214" s="753"/>
      <c r="H214" s="833"/>
      <c r="I214" s="764"/>
      <c r="J214" s="195" t="str">
        <f ca="1">IF(MOD(ROW()-13,2)=0,IF(ISBLANK(OFFSET('12. SEGUIMIENTO 2027'!$N$14,INT((ROW()-13)/2),0)),"",OFFSET('12. SEGUIMIENTO 2027'!$N$14,INT((ROW()-13)/2),0)),IF(ISBLANK(OFFSET('9. METAS'!$V$20,INT((ROW()-14)/2),0)),"",OFFSET('9. METAS'!$V$20,INT((ROW()-14)/2),0)))</f>
        <v/>
      </c>
      <c r="K214" s="196" t="str">
        <f ca="1">IF(MOD(ROW()-13,2)=0,IF(ISBLANK(OFFSET('12. SEGUIMIENTO 2027'!$O$14,INT((ROW()-13)/2),0)),"",OFFSET('12. SEGUIMIENTO 2027'!$O$14,INT((ROW()-13)/2),0)),IF(ISBLANK(OFFSET('9. METAS'!$W$20,INT((ROW()-14)/2),0)),"",OFFSET('9. METAS'!$W$20,INT((ROW()-14)/2),0)))</f>
        <v/>
      </c>
      <c r="L214" s="196" t="str">
        <f ca="1">IF(MOD(ROW()-13,2)=0,IF(ISBLANK(OFFSET('12. SEGUIMIENTO 2027'!$P$14,INT((ROW()-13)/2),0)),"",OFFSET('12. SEGUIMIENTO 2027'!$P$14,INT((ROW()-13)/2),0)),IF(ISBLANK(OFFSET('9. METAS'!$X$20,INT((ROW()-14)/2),0)),"",OFFSET('9. METAS'!$X$20,INT((ROW()-14)/2),0)))</f>
        <v/>
      </c>
      <c r="M214" s="197" t="str">
        <f ca="1">IF(MOD(ROW()-13,2)=0,IF(ISBLANK(OFFSET('12. SEGUIMIENTO 2027'!$Q$14,INT((ROW()-13)/2),0)),"",OFFSET('12. SEGUIMIENTO 2027'!$Q$14,INT((ROW()-13)/2),0)),IF(ISBLANK(OFFSET('9. METAS'!$Y$20,INT((ROW()-14)/2),0)),"",OFFSET('9. METAS'!$Y$20,INT((ROW()-14)/2),0)))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833" t="str">
        <f ca="1">IF(ISBLANK(OFFSET('9. METAS'!$M$20,INT((ROW()-13)/2),0)),"",OFFSET('9. METAS'!$M$20,INT((ROW()-13)/2),0))</f>
        <v/>
      </c>
      <c r="I215" s="763"/>
      <c r="J215" s="195" t="str">
        <f ca="1">IF(MOD(ROW()-13,2)=0,IF(ISBLANK(OFFSET('12. SEGUIMIENTO 2027'!$N$14,INT((ROW()-13)/2),0)),"",OFFSET('12. SEGUIMIENTO 2027'!$N$14,INT((ROW()-13)/2),0)),IF(ISBLANK(OFFSET('9. METAS'!$V$20,INT((ROW()-14)/2),0)),"",OFFSET('9. METAS'!$V$20,INT((ROW()-14)/2),0)))</f>
        <v/>
      </c>
      <c r="K215" s="196" t="str">
        <f ca="1">IF(MOD(ROW()-13,2)=0,IF(ISBLANK(OFFSET('12. SEGUIMIENTO 2027'!$O$14,INT((ROW()-13)/2),0)),"",OFFSET('12. SEGUIMIENTO 2027'!$O$14,INT((ROW()-13)/2),0)),IF(ISBLANK(OFFSET('9. METAS'!$W$20,INT((ROW()-14)/2),0)),"",OFFSET('9. METAS'!$W$20,INT((ROW()-14)/2),0)))</f>
        <v/>
      </c>
      <c r="L215" s="196" t="str">
        <f ca="1">IF(MOD(ROW()-13,2)=0,IF(ISBLANK(OFFSET('12. SEGUIMIENTO 2027'!$P$14,INT((ROW()-13)/2),0)),"",OFFSET('12. SEGUIMIENTO 2027'!$P$14,INT((ROW()-13)/2),0)),IF(ISBLANK(OFFSET('9. METAS'!$X$20,INT((ROW()-14)/2),0)),"",OFFSET('9. METAS'!$X$20,INT((ROW()-14)/2),0)))</f>
        <v/>
      </c>
      <c r="M215" s="197" t="str">
        <f ca="1">IF(MOD(ROW()-13,2)=0,IF(ISBLANK(OFFSET('12. SEGUIMIENTO 2027'!$Q$14,INT((ROW()-13)/2),0)),"",OFFSET('12. SEGUIMIENTO 2027'!$Q$14,INT((ROW()-13)/2),0)),IF(ISBLANK(OFFSET('9. METAS'!$Y$20,INT((ROW()-14)/2),0)),"",OFFSET('9. METAS'!$Y$20,INT((ROW()-14)/2),0)))</f>
        <v/>
      </c>
      <c r="N215" s="769" t="str">
        <f ca="1">IFERROR(J215/J216,"ND")</f>
        <v>ND</v>
      </c>
      <c r="O215" s="771" t="str">
        <f ca="1">IFERROR(((J215)/H215),"ND")</f>
        <v>ND</v>
      </c>
      <c r="P215" s="775"/>
    </row>
    <row r="216" spans="3:16">
      <c r="C216" s="747"/>
      <c r="D216" s="749"/>
      <c r="E216" s="749"/>
      <c r="F216" s="751"/>
      <c r="G216" s="753"/>
      <c r="H216" s="833"/>
      <c r="I216" s="764"/>
      <c r="J216" s="195" t="str">
        <f ca="1">IF(MOD(ROW()-13,2)=0,IF(ISBLANK(OFFSET('12. SEGUIMIENTO 2027'!$N$14,INT((ROW()-13)/2),0)),"",OFFSET('12. SEGUIMIENTO 2027'!$N$14,INT((ROW()-13)/2),0)),IF(ISBLANK(OFFSET('9. METAS'!$V$20,INT((ROW()-14)/2),0)),"",OFFSET('9. METAS'!$V$20,INT((ROW()-14)/2),0)))</f>
        <v/>
      </c>
      <c r="K216" s="196" t="str">
        <f ca="1">IF(MOD(ROW()-13,2)=0,IF(ISBLANK(OFFSET('12. SEGUIMIENTO 2027'!$O$14,INT((ROW()-13)/2),0)),"",OFFSET('12. SEGUIMIENTO 2027'!$O$14,INT((ROW()-13)/2),0)),IF(ISBLANK(OFFSET('9. METAS'!$W$20,INT((ROW()-14)/2),0)),"",OFFSET('9. METAS'!$W$20,INT((ROW()-14)/2),0)))</f>
        <v/>
      </c>
      <c r="L216" s="196" t="str">
        <f ca="1">IF(MOD(ROW()-13,2)=0,IF(ISBLANK(OFFSET('12. SEGUIMIENTO 2027'!$P$14,INT((ROW()-13)/2),0)),"",OFFSET('12. SEGUIMIENTO 2027'!$P$14,INT((ROW()-13)/2),0)),IF(ISBLANK(OFFSET('9. METAS'!$X$20,INT((ROW()-14)/2),0)),"",OFFSET('9. METAS'!$X$20,INT((ROW()-14)/2),0)))</f>
        <v/>
      </c>
      <c r="M216" s="197" t="str">
        <f ca="1">IF(MOD(ROW()-13,2)=0,IF(ISBLANK(OFFSET('12. SEGUIMIENTO 2027'!$Q$14,INT((ROW()-13)/2),0)),"",OFFSET('12. SEGUIMIENTO 2027'!$Q$14,INT((ROW()-13)/2),0)),IF(ISBLANK(OFFSET('9. METAS'!$Y$20,INT((ROW()-14)/2),0)),"",OFFSET('9. METAS'!$Y$20,INT((ROW()-14)/2),0)))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833" t="str">
        <f ca="1">IF(ISBLANK(OFFSET('9. METAS'!$M$20,INT((ROW()-13)/2),0)),"",OFFSET('9. METAS'!$M$20,INT((ROW()-13)/2),0))</f>
        <v/>
      </c>
      <c r="I217" s="763"/>
      <c r="J217" s="195" t="str">
        <f ca="1">IF(MOD(ROW()-13,2)=0,IF(ISBLANK(OFFSET('12. SEGUIMIENTO 2027'!$N$14,INT((ROW()-13)/2),0)),"",OFFSET('12. SEGUIMIENTO 2027'!$N$14,INT((ROW()-13)/2),0)),IF(ISBLANK(OFFSET('9. METAS'!$V$20,INT((ROW()-14)/2),0)),"",OFFSET('9. METAS'!$V$20,INT((ROW()-14)/2),0)))</f>
        <v/>
      </c>
      <c r="K217" s="196" t="str">
        <f ca="1">IF(MOD(ROW()-13,2)=0,IF(ISBLANK(OFFSET('12. SEGUIMIENTO 2027'!$O$14,INT((ROW()-13)/2),0)),"",OFFSET('12. SEGUIMIENTO 2027'!$O$14,INT((ROW()-13)/2),0)),IF(ISBLANK(OFFSET('9. METAS'!$W$20,INT((ROW()-14)/2),0)),"",OFFSET('9. METAS'!$W$20,INT((ROW()-14)/2),0)))</f>
        <v/>
      </c>
      <c r="L217" s="196" t="str">
        <f ca="1">IF(MOD(ROW()-13,2)=0,IF(ISBLANK(OFFSET('12. SEGUIMIENTO 2027'!$P$14,INT((ROW()-13)/2),0)),"",OFFSET('12. SEGUIMIENTO 2027'!$P$14,INT((ROW()-13)/2),0)),IF(ISBLANK(OFFSET('9. METAS'!$X$20,INT((ROW()-14)/2),0)),"",OFFSET('9. METAS'!$X$20,INT((ROW()-14)/2),0)))</f>
        <v/>
      </c>
      <c r="M217" s="197" t="str">
        <f ca="1">IF(MOD(ROW()-13,2)=0,IF(ISBLANK(OFFSET('12. SEGUIMIENTO 2027'!$Q$14,INT((ROW()-13)/2),0)),"",OFFSET('12. SEGUIMIENTO 2027'!$Q$14,INT((ROW()-13)/2),0)),IF(ISBLANK(OFFSET('9. METAS'!$Y$20,INT((ROW()-14)/2),0)),"",OFFSET('9. METAS'!$Y$20,INT((ROW()-14)/2),0)))</f>
        <v/>
      </c>
      <c r="N217" s="769" t="str">
        <f ca="1">IFERROR(J217/J218,"ND")</f>
        <v>ND</v>
      </c>
      <c r="O217" s="771" t="str">
        <f ca="1">IFERROR(((J217)/H217),"ND")</f>
        <v>ND</v>
      </c>
      <c r="P217" s="775"/>
    </row>
    <row r="218" spans="3:16">
      <c r="C218" s="747"/>
      <c r="D218" s="749"/>
      <c r="E218" s="749"/>
      <c r="F218" s="751"/>
      <c r="G218" s="753"/>
      <c r="H218" s="833"/>
      <c r="I218" s="764"/>
      <c r="J218" s="195" t="str">
        <f ca="1">IF(MOD(ROW()-13,2)=0,IF(ISBLANK(OFFSET('12. SEGUIMIENTO 2027'!$N$14,INT((ROW()-13)/2),0)),"",OFFSET('12. SEGUIMIENTO 2027'!$N$14,INT((ROW()-13)/2),0)),IF(ISBLANK(OFFSET('9. METAS'!$V$20,INT((ROW()-14)/2),0)),"",OFFSET('9. METAS'!$V$20,INT((ROW()-14)/2),0)))</f>
        <v/>
      </c>
      <c r="K218" s="196" t="str">
        <f ca="1">IF(MOD(ROW()-13,2)=0,IF(ISBLANK(OFFSET('12. SEGUIMIENTO 2027'!$O$14,INT((ROW()-13)/2),0)),"",OFFSET('12. SEGUIMIENTO 2027'!$O$14,INT((ROW()-13)/2),0)),IF(ISBLANK(OFFSET('9. METAS'!$W$20,INT((ROW()-14)/2),0)),"",OFFSET('9. METAS'!$W$20,INT((ROW()-14)/2),0)))</f>
        <v/>
      </c>
      <c r="L218" s="196" t="str">
        <f ca="1">IF(MOD(ROW()-13,2)=0,IF(ISBLANK(OFFSET('12. SEGUIMIENTO 2027'!$P$14,INT((ROW()-13)/2),0)),"",OFFSET('12. SEGUIMIENTO 2027'!$P$14,INT((ROW()-13)/2),0)),IF(ISBLANK(OFFSET('9. METAS'!$X$20,INT((ROW()-14)/2),0)),"",OFFSET('9. METAS'!$X$20,INT((ROW()-14)/2),0)))</f>
        <v/>
      </c>
      <c r="M218" s="197" t="str">
        <f ca="1">IF(MOD(ROW()-13,2)=0,IF(ISBLANK(OFFSET('12. SEGUIMIENTO 2027'!$Q$14,INT((ROW()-13)/2),0)),"",OFFSET('12. SEGUIMIENTO 2027'!$Q$14,INT((ROW()-13)/2),0)),IF(ISBLANK(OFFSET('9. METAS'!$Y$20,INT((ROW()-14)/2),0)),"",OFFSET('9. METAS'!$Y$20,INT((ROW()-14)/2),0)))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833" t="str">
        <f ca="1">IF(ISBLANK(OFFSET('9. METAS'!$M$20,INT((ROW()-13)/2),0)),"",OFFSET('9. METAS'!$M$20,INT((ROW()-13)/2),0))</f>
        <v/>
      </c>
      <c r="I219" s="763"/>
      <c r="J219" s="195" t="str">
        <f ca="1">IF(MOD(ROW()-13,2)=0,IF(ISBLANK(OFFSET('12. SEGUIMIENTO 2027'!$N$14,INT((ROW()-13)/2),0)),"",OFFSET('12. SEGUIMIENTO 2027'!$N$14,INT((ROW()-13)/2),0)),IF(ISBLANK(OFFSET('9. METAS'!$V$20,INT((ROW()-14)/2),0)),"",OFFSET('9. METAS'!$V$20,INT((ROW()-14)/2),0)))</f>
        <v/>
      </c>
      <c r="K219" s="196" t="str">
        <f ca="1">IF(MOD(ROW()-13,2)=0,IF(ISBLANK(OFFSET('12. SEGUIMIENTO 2027'!$O$14,INT((ROW()-13)/2),0)),"",OFFSET('12. SEGUIMIENTO 2027'!$O$14,INT((ROW()-13)/2),0)),IF(ISBLANK(OFFSET('9. METAS'!$W$20,INT((ROW()-14)/2),0)),"",OFFSET('9. METAS'!$W$20,INT((ROW()-14)/2),0)))</f>
        <v/>
      </c>
      <c r="L219" s="196" t="str">
        <f ca="1">IF(MOD(ROW()-13,2)=0,IF(ISBLANK(OFFSET('12. SEGUIMIENTO 2027'!$P$14,INT((ROW()-13)/2),0)),"",OFFSET('12. SEGUIMIENTO 2027'!$P$14,INT((ROW()-13)/2),0)),IF(ISBLANK(OFFSET('9. METAS'!$X$20,INT((ROW()-14)/2),0)),"",OFFSET('9. METAS'!$X$20,INT((ROW()-14)/2),0)))</f>
        <v/>
      </c>
      <c r="M219" s="197" t="str">
        <f ca="1">IF(MOD(ROW()-13,2)=0,IF(ISBLANK(OFFSET('12. SEGUIMIENTO 2027'!$Q$14,INT((ROW()-13)/2),0)),"",OFFSET('12. SEGUIMIENTO 2027'!$Q$14,INT((ROW()-13)/2),0)),IF(ISBLANK(OFFSET('9. METAS'!$Y$20,INT((ROW()-14)/2),0)),"",OFFSET('9. METAS'!$Y$20,INT((ROW()-14)/2),0)))</f>
        <v/>
      </c>
      <c r="N219" s="769" t="str">
        <f ca="1">IFERROR(J219/J220,"ND")</f>
        <v>ND</v>
      </c>
      <c r="O219" s="771" t="str">
        <f ca="1">IFERROR(((J219)/H219),"ND")</f>
        <v>ND</v>
      </c>
      <c r="P219" s="775"/>
    </row>
    <row r="220" spans="3:16">
      <c r="C220" s="747"/>
      <c r="D220" s="749"/>
      <c r="E220" s="749"/>
      <c r="F220" s="751"/>
      <c r="G220" s="753"/>
      <c r="H220" s="833"/>
      <c r="I220" s="764"/>
      <c r="J220" s="195" t="str">
        <f ca="1">IF(MOD(ROW()-13,2)=0,IF(ISBLANK(OFFSET('12. SEGUIMIENTO 2027'!$N$14,INT((ROW()-13)/2),0)),"",OFFSET('12. SEGUIMIENTO 2027'!$N$14,INT((ROW()-13)/2),0)),IF(ISBLANK(OFFSET('9. METAS'!$V$20,INT((ROW()-14)/2),0)),"",OFFSET('9. METAS'!$V$20,INT((ROW()-14)/2),0)))</f>
        <v/>
      </c>
      <c r="K220" s="196" t="str">
        <f ca="1">IF(MOD(ROW()-13,2)=0,IF(ISBLANK(OFFSET('12. SEGUIMIENTO 2027'!$O$14,INT((ROW()-13)/2),0)),"",OFFSET('12. SEGUIMIENTO 2027'!$O$14,INT((ROW()-13)/2),0)),IF(ISBLANK(OFFSET('9. METAS'!$W$20,INT((ROW()-14)/2),0)),"",OFFSET('9. METAS'!$W$20,INT((ROW()-14)/2),0)))</f>
        <v/>
      </c>
      <c r="L220" s="196" t="str">
        <f ca="1">IF(MOD(ROW()-13,2)=0,IF(ISBLANK(OFFSET('12. SEGUIMIENTO 2027'!$P$14,INT((ROW()-13)/2),0)),"",OFFSET('12. SEGUIMIENTO 2027'!$P$14,INT((ROW()-13)/2),0)),IF(ISBLANK(OFFSET('9. METAS'!$X$20,INT((ROW()-14)/2),0)),"",OFFSET('9. METAS'!$X$20,INT((ROW()-14)/2),0)))</f>
        <v/>
      </c>
      <c r="M220" s="197" t="str">
        <f ca="1">IF(MOD(ROW()-13,2)=0,IF(ISBLANK(OFFSET('12. SEGUIMIENTO 2027'!$Q$14,INT((ROW()-13)/2),0)),"",OFFSET('12. SEGUIMIENTO 2027'!$Q$14,INT((ROW()-13)/2),0)),IF(ISBLANK(OFFSET('9. METAS'!$Y$20,INT((ROW()-14)/2),0)),"",OFFSET('9. METAS'!$Y$20,INT((ROW()-14)/2),0)))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833" t="str">
        <f ca="1">IF(ISBLANK(OFFSET('9. METAS'!$M$20,INT((ROW()-13)/2),0)),"",OFFSET('9. METAS'!$M$20,INT((ROW()-13)/2),0))</f>
        <v/>
      </c>
      <c r="I221" s="763"/>
      <c r="J221" s="195" t="str">
        <f ca="1">IF(MOD(ROW()-13,2)=0,IF(ISBLANK(OFFSET('12. SEGUIMIENTO 2027'!$N$14,INT((ROW()-13)/2),0)),"",OFFSET('12. SEGUIMIENTO 2027'!$N$14,INT((ROW()-13)/2),0)),IF(ISBLANK(OFFSET('9. METAS'!$V$20,INT((ROW()-14)/2),0)),"",OFFSET('9. METAS'!$V$20,INT((ROW()-14)/2),0)))</f>
        <v/>
      </c>
      <c r="K221" s="196" t="str">
        <f ca="1">IF(MOD(ROW()-13,2)=0,IF(ISBLANK(OFFSET('12. SEGUIMIENTO 2027'!$O$14,INT((ROW()-13)/2),0)),"",OFFSET('12. SEGUIMIENTO 2027'!$O$14,INT((ROW()-13)/2),0)),IF(ISBLANK(OFFSET('9. METAS'!$W$20,INT((ROW()-14)/2),0)),"",OFFSET('9. METAS'!$W$20,INT((ROW()-14)/2),0)))</f>
        <v/>
      </c>
      <c r="L221" s="196" t="str">
        <f ca="1">IF(MOD(ROW()-13,2)=0,IF(ISBLANK(OFFSET('12. SEGUIMIENTO 2027'!$P$14,INT((ROW()-13)/2),0)),"",OFFSET('12. SEGUIMIENTO 2027'!$P$14,INT((ROW()-13)/2),0)),IF(ISBLANK(OFFSET('9. METAS'!$X$20,INT((ROW()-14)/2),0)),"",OFFSET('9. METAS'!$X$20,INT((ROW()-14)/2),0)))</f>
        <v/>
      </c>
      <c r="M221" s="197" t="str">
        <f ca="1">IF(MOD(ROW()-13,2)=0,IF(ISBLANK(OFFSET('12. SEGUIMIENTO 2027'!$Q$14,INT((ROW()-13)/2),0)),"",OFFSET('12. SEGUIMIENTO 2027'!$Q$14,INT((ROW()-13)/2),0)),IF(ISBLANK(OFFSET('9. METAS'!$Y$20,INT((ROW()-14)/2),0)),"",OFFSET('9. METAS'!$Y$20,INT((ROW()-14)/2),0)))</f>
        <v/>
      </c>
      <c r="N221" s="769" t="str">
        <f ca="1">IFERROR(J221/J222,"ND")</f>
        <v>ND</v>
      </c>
      <c r="O221" s="771" t="str">
        <f ca="1">IFERROR(((J221)/H221),"ND")</f>
        <v>ND</v>
      </c>
      <c r="P221" s="775"/>
    </row>
    <row r="222" spans="3:16">
      <c r="C222" s="747"/>
      <c r="D222" s="749"/>
      <c r="E222" s="749"/>
      <c r="F222" s="751"/>
      <c r="G222" s="753"/>
      <c r="H222" s="833"/>
      <c r="I222" s="764"/>
      <c r="J222" s="195" t="str">
        <f ca="1">IF(MOD(ROW()-13,2)=0,IF(ISBLANK(OFFSET('12. SEGUIMIENTO 2027'!$N$14,INT((ROW()-13)/2),0)),"",OFFSET('12. SEGUIMIENTO 2027'!$N$14,INT((ROW()-13)/2),0)),IF(ISBLANK(OFFSET('9. METAS'!$V$20,INT((ROW()-14)/2),0)),"",OFFSET('9. METAS'!$V$20,INT((ROW()-14)/2),0)))</f>
        <v/>
      </c>
      <c r="K222" s="196" t="str">
        <f ca="1">IF(MOD(ROW()-13,2)=0,IF(ISBLANK(OFFSET('12. SEGUIMIENTO 2027'!$O$14,INT((ROW()-13)/2),0)),"",OFFSET('12. SEGUIMIENTO 2027'!$O$14,INT((ROW()-13)/2),0)),IF(ISBLANK(OFFSET('9. METAS'!$W$20,INT((ROW()-14)/2),0)),"",OFFSET('9. METAS'!$W$20,INT((ROW()-14)/2),0)))</f>
        <v/>
      </c>
      <c r="L222" s="196" t="str">
        <f ca="1">IF(MOD(ROW()-13,2)=0,IF(ISBLANK(OFFSET('12. SEGUIMIENTO 2027'!$P$14,INT((ROW()-13)/2),0)),"",OFFSET('12. SEGUIMIENTO 2027'!$P$14,INT((ROW()-13)/2),0)),IF(ISBLANK(OFFSET('9. METAS'!$X$20,INT((ROW()-14)/2),0)),"",OFFSET('9. METAS'!$X$20,INT((ROW()-14)/2),0)))</f>
        <v/>
      </c>
      <c r="M222" s="197" t="str">
        <f ca="1">IF(MOD(ROW()-13,2)=0,IF(ISBLANK(OFFSET('12. SEGUIMIENTO 2027'!$Q$14,INT((ROW()-13)/2),0)),"",OFFSET('12. SEGUIMIENTO 2027'!$Q$14,INT((ROW()-13)/2),0)),IF(ISBLANK(OFFSET('9. METAS'!$Y$20,INT((ROW()-14)/2),0)),"",OFFSET('9. METAS'!$Y$20,INT((ROW()-14)/2),0)))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833" t="str">
        <f ca="1">IF(ISBLANK(OFFSET('9. METAS'!$M$20,INT((ROW()-13)/2),0)),"",OFFSET('9. METAS'!$M$20,INT((ROW()-13)/2),0))</f>
        <v/>
      </c>
      <c r="I223" s="763"/>
      <c r="J223" s="195" t="str">
        <f ca="1">IF(MOD(ROW()-13,2)=0,IF(ISBLANK(OFFSET('12. SEGUIMIENTO 2027'!$N$14,INT((ROW()-13)/2),0)),"",OFFSET('12. SEGUIMIENTO 2027'!$N$14,INT((ROW()-13)/2),0)),IF(ISBLANK(OFFSET('9. METAS'!$V$20,INT((ROW()-14)/2),0)),"",OFFSET('9. METAS'!$V$20,INT((ROW()-14)/2),0)))</f>
        <v/>
      </c>
      <c r="K223" s="196" t="str">
        <f ca="1">IF(MOD(ROW()-13,2)=0,IF(ISBLANK(OFFSET('12. SEGUIMIENTO 2027'!$O$14,INT((ROW()-13)/2),0)),"",OFFSET('12. SEGUIMIENTO 2027'!$O$14,INT((ROW()-13)/2),0)),IF(ISBLANK(OFFSET('9. METAS'!$W$20,INT((ROW()-14)/2),0)),"",OFFSET('9. METAS'!$W$20,INT((ROW()-14)/2),0)))</f>
        <v/>
      </c>
      <c r="L223" s="196" t="str">
        <f ca="1">IF(MOD(ROW()-13,2)=0,IF(ISBLANK(OFFSET('12. SEGUIMIENTO 2027'!$P$14,INT((ROW()-13)/2),0)),"",OFFSET('12. SEGUIMIENTO 2027'!$P$14,INT((ROW()-13)/2),0)),IF(ISBLANK(OFFSET('9. METAS'!$X$20,INT((ROW()-14)/2),0)),"",OFFSET('9. METAS'!$X$20,INT((ROW()-14)/2),0)))</f>
        <v/>
      </c>
      <c r="M223" s="197" t="str">
        <f ca="1">IF(MOD(ROW()-13,2)=0,IF(ISBLANK(OFFSET('12. SEGUIMIENTO 2027'!$Q$14,INT((ROW()-13)/2),0)),"",OFFSET('12. SEGUIMIENTO 2027'!$Q$14,INT((ROW()-13)/2),0)),IF(ISBLANK(OFFSET('9. METAS'!$Y$20,INT((ROW()-14)/2),0)),"",OFFSET('9. METAS'!$Y$20,INT((ROW()-14)/2),0)))</f>
        <v/>
      </c>
      <c r="N223" s="769" t="str">
        <f ca="1">IFERROR(J223/J224,"ND")</f>
        <v>ND</v>
      </c>
      <c r="O223" s="771" t="str">
        <f ca="1">IFERROR(((J223)/H223),"ND")</f>
        <v>ND</v>
      </c>
      <c r="P223" s="775"/>
    </row>
    <row r="224" spans="3:16">
      <c r="C224" s="747"/>
      <c r="D224" s="749"/>
      <c r="E224" s="749"/>
      <c r="F224" s="751"/>
      <c r="G224" s="753"/>
      <c r="H224" s="833"/>
      <c r="I224" s="764"/>
      <c r="J224" s="195" t="str">
        <f ca="1">IF(MOD(ROW()-13,2)=0,IF(ISBLANK(OFFSET('12. SEGUIMIENTO 2027'!$N$14,INT((ROW()-13)/2),0)),"",OFFSET('12. SEGUIMIENTO 2027'!$N$14,INT((ROW()-13)/2),0)),IF(ISBLANK(OFFSET('9. METAS'!$V$20,INT((ROW()-14)/2),0)),"",OFFSET('9. METAS'!$V$20,INT((ROW()-14)/2),0)))</f>
        <v/>
      </c>
      <c r="K224" s="196" t="str">
        <f ca="1">IF(MOD(ROW()-13,2)=0,IF(ISBLANK(OFFSET('12. SEGUIMIENTO 2027'!$O$14,INT((ROW()-13)/2),0)),"",OFFSET('12. SEGUIMIENTO 2027'!$O$14,INT((ROW()-13)/2),0)),IF(ISBLANK(OFFSET('9. METAS'!$W$20,INT((ROW()-14)/2),0)),"",OFFSET('9. METAS'!$W$20,INT((ROW()-14)/2),0)))</f>
        <v/>
      </c>
      <c r="L224" s="196" t="str">
        <f ca="1">IF(MOD(ROW()-13,2)=0,IF(ISBLANK(OFFSET('12. SEGUIMIENTO 2027'!$P$14,INT((ROW()-13)/2),0)),"",OFFSET('12. SEGUIMIENTO 2027'!$P$14,INT((ROW()-13)/2),0)),IF(ISBLANK(OFFSET('9. METAS'!$X$20,INT((ROW()-14)/2),0)),"",OFFSET('9. METAS'!$X$20,INT((ROW()-14)/2),0)))</f>
        <v/>
      </c>
      <c r="M224" s="197" t="str">
        <f ca="1">IF(MOD(ROW()-13,2)=0,IF(ISBLANK(OFFSET('12. SEGUIMIENTO 2027'!$Q$14,INT((ROW()-13)/2),0)),"",OFFSET('12. SEGUIMIENTO 2027'!$Q$14,INT((ROW()-13)/2),0)),IF(ISBLANK(OFFSET('9. METAS'!$Y$20,INT((ROW()-14)/2),0)),"",OFFSET('9. METAS'!$Y$20,INT((ROW()-14)/2),0)))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833" t="str">
        <f ca="1">IF(ISBLANK(OFFSET('9. METAS'!$M$20,INT((ROW()-13)/2),0)),"",OFFSET('9. METAS'!$M$20,INT((ROW()-13)/2),0))</f>
        <v/>
      </c>
      <c r="I225" s="763"/>
      <c r="J225" s="195" t="str">
        <f ca="1">IF(MOD(ROW()-13,2)=0,IF(ISBLANK(OFFSET('12. SEGUIMIENTO 2027'!$N$14,INT((ROW()-13)/2),0)),"",OFFSET('12. SEGUIMIENTO 2027'!$N$14,INT((ROW()-13)/2),0)),IF(ISBLANK(OFFSET('9. METAS'!$V$20,INT((ROW()-14)/2),0)),"",OFFSET('9. METAS'!$V$20,INT((ROW()-14)/2),0)))</f>
        <v/>
      </c>
      <c r="K225" s="196" t="str">
        <f ca="1">IF(MOD(ROW()-13,2)=0,IF(ISBLANK(OFFSET('12. SEGUIMIENTO 2027'!$O$14,INT((ROW()-13)/2),0)),"",OFFSET('12. SEGUIMIENTO 2027'!$O$14,INT((ROW()-13)/2),0)),IF(ISBLANK(OFFSET('9. METAS'!$W$20,INT((ROW()-14)/2),0)),"",OFFSET('9. METAS'!$W$20,INT((ROW()-14)/2),0)))</f>
        <v/>
      </c>
      <c r="L225" s="196" t="str">
        <f ca="1">IF(MOD(ROW()-13,2)=0,IF(ISBLANK(OFFSET('12. SEGUIMIENTO 2027'!$P$14,INT((ROW()-13)/2),0)),"",OFFSET('12. SEGUIMIENTO 2027'!$P$14,INT((ROW()-13)/2),0)),IF(ISBLANK(OFFSET('9. METAS'!$X$20,INT((ROW()-14)/2),0)),"",OFFSET('9. METAS'!$X$20,INT((ROW()-14)/2),0)))</f>
        <v/>
      </c>
      <c r="M225" s="197" t="str">
        <f ca="1">IF(MOD(ROW()-13,2)=0,IF(ISBLANK(OFFSET('12. SEGUIMIENTO 2027'!$Q$14,INT((ROW()-13)/2),0)),"",OFFSET('12. SEGUIMIENTO 2027'!$Q$14,INT((ROW()-13)/2),0)),IF(ISBLANK(OFFSET('9. METAS'!$Y$20,INT((ROW()-14)/2),0)),"",OFFSET('9. METAS'!$Y$20,INT((ROW()-14)/2),0)))</f>
        <v/>
      </c>
      <c r="N225" s="769" t="str">
        <f ca="1">IFERROR(J225/J226,"ND")</f>
        <v>ND</v>
      </c>
      <c r="O225" s="771" t="str">
        <f ca="1">IFERROR(((J225)/H225),"ND")</f>
        <v>ND</v>
      </c>
      <c r="P225" s="775"/>
    </row>
    <row r="226" spans="3:16">
      <c r="C226" s="747"/>
      <c r="D226" s="749"/>
      <c r="E226" s="749"/>
      <c r="F226" s="751"/>
      <c r="G226" s="753"/>
      <c r="H226" s="833"/>
      <c r="I226" s="764"/>
      <c r="J226" s="195" t="str">
        <f ca="1">IF(MOD(ROW()-13,2)=0,IF(ISBLANK(OFFSET('12. SEGUIMIENTO 2027'!$N$14,INT((ROW()-13)/2),0)),"",OFFSET('12. SEGUIMIENTO 2027'!$N$14,INT((ROW()-13)/2),0)),IF(ISBLANK(OFFSET('9. METAS'!$V$20,INT((ROW()-14)/2),0)),"",OFFSET('9. METAS'!$V$20,INT((ROW()-14)/2),0)))</f>
        <v/>
      </c>
      <c r="K226" s="196" t="str">
        <f ca="1">IF(MOD(ROW()-13,2)=0,IF(ISBLANK(OFFSET('12. SEGUIMIENTO 2027'!$O$14,INT((ROW()-13)/2),0)),"",OFFSET('12. SEGUIMIENTO 2027'!$O$14,INT((ROW()-13)/2),0)),IF(ISBLANK(OFFSET('9. METAS'!$W$20,INT((ROW()-14)/2),0)),"",OFFSET('9. METAS'!$W$20,INT((ROW()-14)/2),0)))</f>
        <v/>
      </c>
      <c r="L226" s="196" t="str">
        <f ca="1">IF(MOD(ROW()-13,2)=0,IF(ISBLANK(OFFSET('12. SEGUIMIENTO 2027'!$P$14,INT((ROW()-13)/2),0)),"",OFFSET('12. SEGUIMIENTO 2027'!$P$14,INT((ROW()-13)/2),0)),IF(ISBLANK(OFFSET('9. METAS'!$X$20,INT((ROW()-14)/2),0)),"",OFFSET('9. METAS'!$X$20,INT((ROW()-14)/2),0)))</f>
        <v/>
      </c>
      <c r="M226" s="197" t="str">
        <f ca="1">IF(MOD(ROW()-13,2)=0,IF(ISBLANK(OFFSET('12. SEGUIMIENTO 2027'!$Q$14,INT((ROW()-13)/2),0)),"",OFFSET('12. SEGUIMIENTO 2027'!$Q$14,INT((ROW()-13)/2),0)),IF(ISBLANK(OFFSET('9. METAS'!$Y$20,INT((ROW()-14)/2),0)),"",OFFSET('9. METAS'!$Y$20,INT((ROW()-14)/2),0)))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833" t="str">
        <f ca="1">IF(ISBLANK(OFFSET('9. METAS'!$M$20,INT((ROW()-13)/2),0)),"",OFFSET('9. METAS'!$M$20,INT((ROW()-13)/2),0))</f>
        <v/>
      </c>
      <c r="I227" s="763"/>
      <c r="J227" s="195" t="str">
        <f ca="1">IF(MOD(ROW()-13,2)=0,IF(ISBLANK(OFFSET('12. SEGUIMIENTO 2027'!$N$14,INT((ROW()-13)/2),0)),"",OFFSET('12. SEGUIMIENTO 2027'!$N$14,INT((ROW()-13)/2),0)),IF(ISBLANK(OFFSET('9. METAS'!$V$20,INT((ROW()-14)/2),0)),"",OFFSET('9. METAS'!$V$20,INT((ROW()-14)/2),0)))</f>
        <v/>
      </c>
      <c r="K227" s="196" t="str">
        <f ca="1">IF(MOD(ROW()-13,2)=0,IF(ISBLANK(OFFSET('12. SEGUIMIENTO 2027'!$O$14,INT((ROW()-13)/2),0)),"",OFFSET('12. SEGUIMIENTO 2027'!$O$14,INT((ROW()-13)/2),0)),IF(ISBLANK(OFFSET('9. METAS'!$W$20,INT((ROW()-14)/2),0)),"",OFFSET('9. METAS'!$W$20,INT((ROW()-14)/2),0)))</f>
        <v/>
      </c>
      <c r="L227" s="196" t="str">
        <f ca="1">IF(MOD(ROW()-13,2)=0,IF(ISBLANK(OFFSET('12. SEGUIMIENTO 2027'!$P$14,INT((ROW()-13)/2),0)),"",OFFSET('12. SEGUIMIENTO 2027'!$P$14,INT((ROW()-13)/2),0)),IF(ISBLANK(OFFSET('9. METAS'!$X$20,INT((ROW()-14)/2),0)),"",OFFSET('9. METAS'!$X$20,INT((ROW()-14)/2),0)))</f>
        <v/>
      </c>
      <c r="M227" s="197" t="str">
        <f ca="1">IF(MOD(ROW()-13,2)=0,IF(ISBLANK(OFFSET('12. SEGUIMIENTO 2027'!$Q$14,INT((ROW()-13)/2),0)),"",OFFSET('12. SEGUIMIENTO 2027'!$Q$14,INT((ROW()-13)/2),0)),IF(ISBLANK(OFFSET('9. METAS'!$Y$20,INT((ROW()-14)/2),0)),"",OFFSET('9. METAS'!$Y$20,INT((ROW()-14)/2),0)))</f>
        <v/>
      </c>
      <c r="N227" s="769" t="str">
        <f ca="1">IFERROR(J227/J228,"ND")</f>
        <v>ND</v>
      </c>
      <c r="O227" s="771" t="str">
        <f ca="1">IFERROR(((J227)/H227),"ND")</f>
        <v>ND</v>
      </c>
      <c r="P227" s="775"/>
    </row>
    <row r="228" spans="3:16">
      <c r="C228" s="747"/>
      <c r="D228" s="749"/>
      <c r="E228" s="749"/>
      <c r="F228" s="751"/>
      <c r="G228" s="753"/>
      <c r="H228" s="833"/>
      <c r="I228" s="764"/>
      <c r="J228" s="195" t="str">
        <f ca="1">IF(MOD(ROW()-13,2)=0,IF(ISBLANK(OFFSET('12. SEGUIMIENTO 2027'!$N$14,INT((ROW()-13)/2),0)),"",OFFSET('12. SEGUIMIENTO 2027'!$N$14,INT((ROW()-13)/2),0)),IF(ISBLANK(OFFSET('9. METAS'!$V$20,INT((ROW()-14)/2),0)),"",OFFSET('9. METAS'!$V$20,INT((ROW()-14)/2),0)))</f>
        <v/>
      </c>
      <c r="K228" s="196" t="str">
        <f ca="1">IF(MOD(ROW()-13,2)=0,IF(ISBLANK(OFFSET('12. SEGUIMIENTO 2027'!$O$14,INT((ROW()-13)/2),0)),"",OFFSET('12. SEGUIMIENTO 2027'!$O$14,INT((ROW()-13)/2),0)),IF(ISBLANK(OFFSET('9. METAS'!$W$20,INT((ROW()-14)/2),0)),"",OFFSET('9. METAS'!$W$20,INT((ROW()-14)/2),0)))</f>
        <v/>
      </c>
      <c r="L228" s="196" t="str">
        <f ca="1">IF(MOD(ROW()-13,2)=0,IF(ISBLANK(OFFSET('12. SEGUIMIENTO 2027'!$P$14,INT((ROW()-13)/2),0)),"",OFFSET('12. SEGUIMIENTO 2027'!$P$14,INT((ROW()-13)/2),0)),IF(ISBLANK(OFFSET('9. METAS'!$X$20,INT((ROW()-14)/2),0)),"",OFFSET('9. METAS'!$X$20,INT((ROW()-14)/2),0)))</f>
        <v/>
      </c>
      <c r="M228" s="197" t="str">
        <f ca="1">IF(MOD(ROW()-13,2)=0,IF(ISBLANK(OFFSET('12. SEGUIMIENTO 2027'!$Q$14,INT((ROW()-13)/2),0)),"",OFFSET('12. SEGUIMIENTO 2027'!$Q$14,INT((ROW()-13)/2),0)),IF(ISBLANK(OFFSET('9. METAS'!$Y$20,INT((ROW()-14)/2),0)),"",OFFSET('9. METAS'!$Y$20,INT((ROW()-14)/2),0)))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833" t="str">
        <f ca="1">IF(ISBLANK(OFFSET('9. METAS'!$M$20,INT((ROW()-13)/2),0)),"",OFFSET('9. METAS'!$M$20,INT((ROW()-13)/2),0))</f>
        <v/>
      </c>
      <c r="I229" s="763"/>
      <c r="J229" s="195" t="str">
        <f ca="1">IF(MOD(ROW()-13,2)=0,IF(ISBLANK(OFFSET('12. SEGUIMIENTO 2027'!$N$14,INT((ROW()-13)/2),0)),"",OFFSET('12. SEGUIMIENTO 2027'!$N$14,INT((ROW()-13)/2),0)),IF(ISBLANK(OFFSET('9. METAS'!$V$20,INT((ROW()-14)/2),0)),"",OFFSET('9. METAS'!$V$20,INT((ROW()-14)/2),0)))</f>
        <v/>
      </c>
      <c r="K229" s="196" t="str">
        <f ca="1">IF(MOD(ROW()-13,2)=0,IF(ISBLANK(OFFSET('12. SEGUIMIENTO 2027'!$O$14,INT((ROW()-13)/2),0)),"",OFFSET('12. SEGUIMIENTO 2027'!$O$14,INT((ROW()-13)/2),0)),IF(ISBLANK(OFFSET('9. METAS'!$W$20,INT((ROW()-14)/2),0)),"",OFFSET('9. METAS'!$W$20,INT((ROW()-14)/2),0)))</f>
        <v/>
      </c>
      <c r="L229" s="196" t="str">
        <f ca="1">IF(MOD(ROW()-13,2)=0,IF(ISBLANK(OFFSET('12. SEGUIMIENTO 2027'!$P$14,INT((ROW()-13)/2),0)),"",OFFSET('12. SEGUIMIENTO 2027'!$P$14,INT((ROW()-13)/2),0)),IF(ISBLANK(OFFSET('9. METAS'!$X$20,INT((ROW()-14)/2),0)),"",OFFSET('9. METAS'!$X$20,INT((ROW()-14)/2),0)))</f>
        <v/>
      </c>
      <c r="M229" s="197" t="str">
        <f ca="1">IF(MOD(ROW()-13,2)=0,IF(ISBLANK(OFFSET('12. SEGUIMIENTO 2027'!$Q$14,INT((ROW()-13)/2),0)),"",OFFSET('12. SEGUIMIENTO 2027'!$Q$14,INT((ROW()-13)/2),0)),IF(ISBLANK(OFFSET('9. METAS'!$Y$20,INT((ROW()-14)/2),0)),"",OFFSET('9. METAS'!$Y$20,INT((ROW()-14)/2),0)))</f>
        <v/>
      </c>
      <c r="N229" s="769" t="str">
        <f ca="1">IFERROR(J229/J230,"ND")</f>
        <v>ND</v>
      </c>
      <c r="O229" s="771" t="str">
        <f ca="1">IFERROR(((J229)/H229),"ND")</f>
        <v>ND</v>
      </c>
      <c r="P229" s="775"/>
    </row>
    <row r="230" spans="3:16">
      <c r="C230" s="747"/>
      <c r="D230" s="749"/>
      <c r="E230" s="749"/>
      <c r="F230" s="751"/>
      <c r="G230" s="753"/>
      <c r="H230" s="833"/>
      <c r="I230" s="764"/>
      <c r="J230" s="195" t="str">
        <f ca="1">IF(MOD(ROW()-13,2)=0,IF(ISBLANK(OFFSET('12. SEGUIMIENTO 2027'!$N$14,INT((ROW()-13)/2),0)),"",OFFSET('12. SEGUIMIENTO 2027'!$N$14,INT((ROW()-13)/2),0)),IF(ISBLANK(OFFSET('9. METAS'!$V$20,INT((ROW()-14)/2),0)),"",OFFSET('9. METAS'!$V$20,INT((ROW()-14)/2),0)))</f>
        <v/>
      </c>
      <c r="K230" s="196" t="str">
        <f ca="1">IF(MOD(ROW()-13,2)=0,IF(ISBLANK(OFFSET('12. SEGUIMIENTO 2027'!$O$14,INT((ROW()-13)/2),0)),"",OFFSET('12. SEGUIMIENTO 2027'!$O$14,INT((ROW()-13)/2),0)),IF(ISBLANK(OFFSET('9. METAS'!$W$20,INT((ROW()-14)/2),0)),"",OFFSET('9. METAS'!$W$20,INT((ROW()-14)/2),0)))</f>
        <v/>
      </c>
      <c r="L230" s="196" t="str">
        <f ca="1">IF(MOD(ROW()-13,2)=0,IF(ISBLANK(OFFSET('12. SEGUIMIENTO 2027'!$P$14,INT((ROW()-13)/2),0)),"",OFFSET('12. SEGUIMIENTO 2027'!$P$14,INT((ROW()-13)/2),0)),IF(ISBLANK(OFFSET('9. METAS'!$X$20,INT((ROW()-14)/2),0)),"",OFFSET('9. METAS'!$X$20,INT((ROW()-14)/2),0)))</f>
        <v/>
      </c>
      <c r="M230" s="197" t="str">
        <f ca="1">IF(MOD(ROW()-13,2)=0,IF(ISBLANK(OFFSET('12. SEGUIMIENTO 2027'!$Q$14,INT((ROW()-13)/2),0)),"",OFFSET('12. SEGUIMIENTO 2027'!$Q$14,INT((ROW()-13)/2),0)),IF(ISBLANK(OFFSET('9. METAS'!$Y$20,INT((ROW()-14)/2),0)),"",OFFSET('9. METAS'!$Y$20,INT((ROW()-14)/2),0)))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833" t="str">
        <f ca="1">IF(ISBLANK(OFFSET('9. METAS'!$M$20,INT((ROW()-13)/2),0)),"",OFFSET('9. METAS'!$M$20,INT((ROW()-13)/2),0))</f>
        <v/>
      </c>
      <c r="I231" s="763"/>
      <c r="J231" s="195" t="str">
        <f ca="1">IF(MOD(ROW()-13,2)=0,IF(ISBLANK(OFFSET('12. SEGUIMIENTO 2027'!$N$14,INT((ROW()-13)/2),0)),"",OFFSET('12. SEGUIMIENTO 2027'!$N$14,INT((ROW()-13)/2),0)),IF(ISBLANK(OFFSET('9. METAS'!$V$20,INT((ROW()-14)/2),0)),"",OFFSET('9. METAS'!$V$20,INT((ROW()-14)/2),0)))</f>
        <v/>
      </c>
      <c r="K231" s="196" t="str">
        <f ca="1">IF(MOD(ROW()-13,2)=0,IF(ISBLANK(OFFSET('12. SEGUIMIENTO 2027'!$O$14,INT((ROW()-13)/2),0)),"",OFFSET('12. SEGUIMIENTO 2027'!$O$14,INT((ROW()-13)/2),0)),IF(ISBLANK(OFFSET('9. METAS'!$W$20,INT((ROW()-14)/2),0)),"",OFFSET('9. METAS'!$W$20,INT((ROW()-14)/2),0)))</f>
        <v/>
      </c>
      <c r="L231" s="196" t="str">
        <f ca="1">IF(MOD(ROW()-13,2)=0,IF(ISBLANK(OFFSET('12. SEGUIMIENTO 2027'!$P$14,INT((ROW()-13)/2),0)),"",OFFSET('12. SEGUIMIENTO 2027'!$P$14,INT((ROW()-13)/2),0)),IF(ISBLANK(OFFSET('9. METAS'!$X$20,INT((ROW()-14)/2),0)),"",OFFSET('9. METAS'!$X$20,INT((ROW()-14)/2),0)))</f>
        <v/>
      </c>
      <c r="M231" s="197" t="str">
        <f ca="1">IF(MOD(ROW()-13,2)=0,IF(ISBLANK(OFFSET('12. SEGUIMIENTO 2027'!$Q$14,INT((ROW()-13)/2),0)),"",OFFSET('12. SEGUIMIENTO 2027'!$Q$14,INT((ROW()-13)/2),0)),IF(ISBLANK(OFFSET('9. METAS'!$Y$20,INT((ROW()-14)/2),0)),"",OFFSET('9. METAS'!$Y$20,INT((ROW()-14)/2),0)))</f>
        <v/>
      </c>
      <c r="N231" s="769" t="str">
        <f ca="1">IFERROR(J231/J232,"ND")</f>
        <v>ND</v>
      </c>
      <c r="O231" s="771" t="str">
        <f ca="1">IFERROR(((J231)/H231),"ND")</f>
        <v>ND</v>
      </c>
      <c r="P231" s="775"/>
    </row>
    <row r="232" spans="3:16">
      <c r="C232" s="747"/>
      <c r="D232" s="749"/>
      <c r="E232" s="749"/>
      <c r="F232" s="751"/>
      <c r="G232" s="753"/>
      <c r="H232" s="833"/>
      <c r="I232" s="764"/>
      <c r="J232" s="195" t="str">
        <f ca="1">IF(MOD(ROW()-13,2)=0,IF(ISBLANK(OFFSET('12. SEGUIMIENTO 2027'!$N$14,INT((ROW()-13)/2),0)),"",OFFSET('12. SEGUIMIENTO 2027'!$N$14,INT((ROW()-13)/2),0)),IF(ISBLANK(OFFSET('9. METAS'!$V$20,INT((ROW()-14)/2),0)),"",OFFSET('9. METAS'!$V$20,INT((ROW()-14)/2),0)))</f>
        <v/>
      </c>
      <c r="K232" s="196" t="str">
        <f ca="1">IF(MOD(ROW()-13,2)=0,IF(ISBLANK(OFFSET('12. SEGUIMIENTO 2027'!$O$14,INT((ROW()-13)/2),0)),"",OFFSET('12. SEGUIMIENTO 2027'!$O$14,INT((ROW()-13)/2),0)),IF(ISBLANK(OFFSET('9. METAS'!$W$20,INT((ROW()-14)/2),0)),"",OFFSET('9. METAS'!$W$20,INT((ROW()-14)/2),0)))</f>
        <v/>
      </c>
      <c r="L232" s="196" t="str">
        <f ca="1">IF(MOD(ROW()-13,2)=0,IF(ISBLANK(OFFSET('12. SEGUIMIENTO 2027'!$P$14,INT((ROW()-13)/2),0)),"",OFFSET('12. SEGUIMIENTO 2027'!$P$14,INT((ROW()-13)/2),0)),IF(ISBLANK(OFFSET('9. METAS'!$X$20,INT((ROW()-14)/2),0)),"",OFFSET('9. METAS'!$X$20,INT((ROW()-14)/2),0)))</f>
        <v/>
      </c>
      <c r="M232" s="197" t="str">
        <f ca="1">IF(MOD(ROW()-13,2)=0,IF(ISBLANK(OFFSET('12. SEGUIMIENTO 2027'!$Q$14,INT((ROW()-13)/2),0)),"",OFFSET('12. SEGUIMIENTO 2027'!$Q$14,INT((ROW()-13)/2),0)),IF(ISBLANK(OFFSET('9. METAS'!$Y$20,INT((ROW()-14)/2),0)),"",OFFSET('9. METAS'!$Y$20,INT((ROW()-14)/2),0)))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833" t="str">
        <f ca="1">IF(ISBLANK(OFFSET('9. METAS'!$M$20,INT((ROW()-13)/2),0)),"",OFFSET('9. METAS'!$M$20,INT((ROW()-13)/2),0))</f>
        <v/>
      </c>
      <c r="I233" s="763"/>
      <c r="J233" s="195" t="str">
        <f ca="1">IF(MOD(ROW()-13,2)=0,IF(ISBLANK(OFFSET('12. SEGUIMIENTO 2027'!$N$14,INT((ROW()-13)/2),0)),"",OFFSET('12. SEGUIMIENTO 2027'!$N$14,INT((ROW()-13)/2),0)),IF(ISBLANK(OFFSET('9. METAS'!$V$20,INT((ROW()-14)/2),0)),"",OFFSET('9. METAS'!$V$20,INT((ROW()-14)/2),0)))</f>
        <v/>
      </c>
      <c r="K233" s="196" t="str">
        <f ca="1">IF(MOD(ROW()-13,2)=0,IF(ISBLANK(OFFSET('12. SEGUIMIENTO 2027'!$O$14,INT((ROW()-13)/2),0)),"",OFFSET('12. SEGUIMIENTO 2027'!$O$14,INT((ROW()-13)/2),0)),IF(ISBLANK(OFFSET('9. METAS'!$W$20,INT((ROW()-14)/2),0)),"",OFFSET('9. METAS'!$W$20,INT((ROW()-14)/2),0)))</f>
        <v/>
      </c>
      <c r="L233" s="196" t="str">
        <f ca="1">IF(MOD(ROW()-13,2)=0,IF(ISBLANK(OFFSET('12. SEGUIMIENTO 2027'!$P$14,INT((ROW()-13)/2),0)),"",OFFSET('12. SEGUIMIENTO 2027'!$P$14,INT((ROW()-13)/2),0)),IF(ISBLANK(OFFSET('9. METAS'!$X$20,INT((ROW()-14)/2),0)),"",OFFSET('9. METAS'!$X$20,INT((ROW()-14)/2),0)))</f>
        <v/>
      </c>
      <c r="M233" s="197" t="str">
        <f ca="1">IF(MOD(ROW()-13,2)=0,IF(ISBLANK(OFFSET('12. SEGUIMIENTO 2027'!$Q$14,INT((ROW()-13)/2),0)),"",OFFSET('12. SEGUIMIENTO 2027'!$Q$14,INT((ROW()-13)/2),0)),IF(ISBLANK(OFFSET('9. METAS'!$Y$20,INT((ROW()-14)/2),0)),"",OFFSET('9. METAS'!$Y$20,INT((ROW()-14)/2),0)))</f>
        <v/>
      </c>
      <c r="N233" s="769" t="str">
        <f ca="1">IFERROR(J233/J234,"ND")</f>
        <v>ND</v>
      </c>
      <c r="O233" s="771" t="str">
        <f ca="1">IFERROR(((J233)/H233),"ND")</f>
        <v>ND</v>
      </c>
      <c r="P233" s="775"/>
    </row>
    <row r="234" spans="3:16">
      <c r="C234" s="747"/>
      <c r="D234" s="749"/>
      <c r="E234" s="749"/>
      <c r="F234" s="751"/>
      <c r="G234" s="753"/>
      <c r="H234" s="833"/>
      <c r="I234" s="764"/>
      <c r="J234" s="195" t="str">
        <f ca="1">IF(MOD(ROW()-13,2)=0,IF(ISBLANK(OFFSET('12. SEGUIMIENTO 2027'!$N$14,INT((ROW()-13)/2),0)),"",OFFSET('12. SEGUIMIENTO 2027'!$N$14,INT((ROW()-13)/2),0)),IF(ISBLANK(OFFSET('9. METAS'!$V$20,INT((ROW()-14)/2),0)),"",OFFSET('9. METAS'!$V$20,INT((ROW()-14)/2),0)))</f>
        <v/>
      </c>
      <c r="K234" s="196" t="str">
        <f ca="1">IF(MOD(ROW()-13,2)=0,IF(ISBLANK(OFFSET('12. SEGUIMIENTO 2027'!$O$14,INT((ROW()-13)/2),0)),"",OFFSET('12. SEGUIMIENTO 2027'!$O$14,INT((ROW()-13)/2),0)),IF(ISBLANK(OFFSET('9. METAS'!$W$20,INT((ROW()-14)/2),0)),"",OFFSET('9. METAS'!$W$20,INT((ROW()-14)/2),0)))</f>
        <v/>
      </c>
      <c r="L234" s="196" t="str">
        <f ca="1">IF(MOD(ROW()-13,2)=0,IF(ISBLANK(OFFSET('12. SEGUIMIENTO 2027'!$P$14,INT((ROW()-13)/2),0)),"",OFFSET('12. SEGUIMIENTO 2027'!$P$14,INT((ROW()-13)/2),0)),IF(ISBLANK(OFFSET('9. METAS'!$X$20,INT((ROW()-14)/2),0)),"",OFFSET('9. METAS'!$X$20,INT((ROW()-14)/2),0)))</f>
        <v/>
      </c>
      <c r="M234" s="197" t="str">
        <f ca="1">IF(MOD(ROW()-13,2)=0,IF(ISBLANK(OFFSET('12. SEGUIMIENTO 2027'!$Q$14,INT((ROW()-13)/2),0)),"",OFFSET('12. SEGUIMIENTO 2027'!$Q$14,INT((ROW()-13)/2),0)),IF(ISBLANK(OFFSET('9. METAS'!$Y$20,INT((ROW()-14)/2),0)),"",OFFSET('9. METAS'!$Y$20,INT((ROW()-14)/2),0)))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833" t="str">
        <f ca="1">IF(ISBLANK(OFFSET('9. METAS'!$M$20,INT((ROW()-13)/2),0)),"",OFFSET('9. METAS'!$M$20,INT((ROW()-13)/2),0))</f>
        <v/>
      </c>
      <c r="I235" s="763"/>
      <c r="J235" s="195" t="str">
        <f ca="1">IF(MOD(ROW()-13,2)=0,IF(ISBLANK(OFFSET('12. SEGUIMIENTO 2027'!$N$14,INT((ROW()-13)/2),0)),"",OFFSET('12. SEGUIMIENTO 2027'!$N$14,INT((ROW()-13)/2),0)),IF(ISBLANK(OFFSET('9. METAS'!$V$20,INT((ROW()-14)/2),0)),"",OFFSET('9. METAS'!$V$20,INT((ROW()-14)/2),0)))</f>
        <v/>
      </c>
      <c r="K235" s="196" t="str">
        <f ca="1">IF(MOD(ROW()-13,2)=0,IF(ISBLANK(OFFSET('12. SEGUIMIENTO 2027'!$O$14,INT((ROW()-13)/2),0)),"",OFFSET('12. SEGUIMIENTO 2027'!$O$14,INT((ROW()-13)/2),0)),IF(ISBLANK(OFFSET('9. METAS'!$W$20,INT((ROW()-14)/2),0)),"",OFFSET('9. METAS'!$W$20,INT((ROW()-14)/2),0)))</f>
        <v/>
      </c>
      <c r="L235" s="196" t="str">
        <f ca="1">IF(MOD(ROW()-13,2)=0,IF(ISBLANK(OFFSET('12. SEGUIMIENTO 2027'!$P$14,INT((ROW()-13)/2),0)),"",OFFSET('12. SEGUIMIENTO 2027'!$P$14,INT((ROW()-13)/2),0)),IF(ISBLANK(OFFSET('9. METAS'!$X$20,INT((ROW()-14)/2),0)),"",OFFSET('9. METAS'!$X$20,INT((ROW()-14)/2),0)))</f>
        <v/>
      </c>
      <c r="M235" s="197" t="str">
        <f ca="1">IF(MOD(ROW()-13,2)=0,IF(ISBLANK(OFFSET('12. SEGUIMIENTO 2027'!$Q$14,INT((ROW()-13)/2),0)),"",OFFSET('12. SEGUIMIENTO 2027'!$Q$14,INT((ROW()-13)/2),0)),IF(ISBLANK(OFFSET('9. METAS'!$Y$20,INT((ROW()-14)/2),0)),"",OFFSET('9. METAS'!$Y$20,INT((ROW()-14)/2),0)))</f>
        <v/>
      </c>
      <c r="N235" s="769" t="str">
        <f ca="1">IFERROR(J235/J236,"ND")</f>
        <v>ND</v>
      </c>
      <c r="O235" s="771" t="str">
        <f ca="1">IFERROR(((J235)/H235),"ND")</f>
        <v>ND</v>
      </c>
      <c r="P235" s="775"/>
    </row>
    <row r="236" spans="3:16">
      <c r="C236" s="747"/>
      <c r="D236" s="749"/>
      <c r="E236" s="749"/>
      <c r="F236" s="751"/>
      <c r="G236" s="753"/>
      <c r="H236" s="833"/>
      <c r="I236" s="764"/>
      <c r="J236" s="195" t="str">
        <f ca="1">IF(MOD(ROW()-13,2)=0,IF(ISBLANK(OFFSET('12. SEGUIMIENTO 2027'!$N$14,INT((ROW()-13)/2),0)),"",OFFSET('12. SEGUIMIENTO 2027'!$N$14,INT((ROW()-13)/2),0)),IF(ISBLANK(OFFSET('9. METAS'!$V$20,INT((ROW()-14)/2),0)),"",OFFSET('9. METAS'!$V$20,INT((ROW()-14)/2),0)))</f>
        <v/>
      </c>
      <c r="K236" s="196" t="str">
        <f ca="1">IF(MOD(ROW()-13,2)=0,IF(ISBLANK(OFFSET('12. SEGUIMIENTO 2027'!$O$14,INT((ROW()-13)/2),0)),"",OFFSET('12. SEGUIMIENTO 2027'!$O$14,INT((ROW()-13)/2),0)),IF(ISBLANK(OFFSET('9. METAS'!$W$20,INT((ROW()-14)/2),0)),"",OFFSET('9. METAS'!$W$20,INT((ROW()-14)/2),0)))</f>
        <v/>
      </c>
      <c r="L236" s="196" t="str">
        <f ca="1">IF(MOD(ROW()-13,2)=0,IF(ISBLANK(OFFSET('12. SEGUIMIENTO 2027'!$P$14,INT((ROW()-13)/2),0)),"",OFFSET('12. SEGUIMIENTO 2027'!$P$14,INT((ROW()-13)/2),0)),IF(ISBLANK(OFFSET('9. METAS'!$X$20,INT((ROW()-14)/2),0)),"",OFFSET('9. METAS'!$X$20,INT((ROW()-14)/2),0)))</f>
        <v/>
      </c>
      <c r="M236" s="197" t="str">
        <f ca="1">IF(MOD(ROW()-13,2)=0,IF(ISBLANK(OFFSET('12. SEGUIMIENTO 2027'!$Q$14,INT((ROW()-13)/2),0)),"",OFFSET('12. SEGUIMIENTO 2027'!$Q$14,INT((ROW()-13)/2),0)),IF(ISBLANK(OFFSET('9. METAS'!$Y$20,INT((ROW()-14)/2),0)),"",OFFSET('9. METAS'!$Y$20,INT((ROW()-14)/2),0)))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833" t="str">
        <f ca="1">IF(ISBLANK(OFFSET('9. METAS'!$M$20,INT((ROW()-13)/2),0)),"",OFFSET('9. METAS'!$M$20,INT((ROW()-13)/2),0))</f>
        <v/>
      </c>
      <c r="I237" s="763"/>
      <c r="J237" s="195" t="str">
        <f ca="1">IF(MOD(ROW()-13,2)=0,IF(ISBLANK(OFFSET('12. SEGUIMIENTO 2027'!$N$14,INT((ROW()-13)/2),0)),"",OFFSET('12. SEGUIMIENTO 2027'!$N$14,INT((ROW()-13)/2),0)),IF(ISBLANK(OFFSET('9. METAS'!$V$20,INT((ROW()-14)/2),0)),"",OFFSET('9. METAS'!$V$20,INT((ROW()-14)/2),0)))</f>
        <v/>
      </c>
      <c r="K237" s="196" t="str">
        <f ca="1">IF(MOD(ROW()-13,2)=0,IF(ISBLANK(OFFSET('12. SEGUIMIENTO 2027'!$O$14,INT((ROW()-13)/2),0)),"",OFFSET('12. SEGUIMIENTO 2027'!$O$14,INT((ROW()-13)/2),0)),IF(ISBLANK(OFFSET('9. METAS'!$W$20,INT((ROW()-14)/2),0)),"",OFFSET('9. METAS'!$W$20,INT((ROW()-14)/2),0)))</f>
        <v/>
      </c>
      <c r="L237" s="196" t="str">
        <f ca="1">IF(MOD(ROW()-13,2)=0,IF(ISBLANK(OFFSET('12. SEGUIMIENTO 2027'!$P$14,INT((ROW()-13)/2),0)),"",OFFSET('12. SEGUIMIENTO 2027'!$P$14,INT((ROW()-13)/2),0)),IF(ISBLANK(OFFSET('9. METAS'!$X$20,INT((ROW()-14)/2),0)),"",OFFSET('9. METAS'!$X$20,INT((ROW()-14)/2),0)))</f>
        <v/>
      </c>
      <c r="M237" s="197" t="str">
        <f ca="1">IF(MOD(ROW()-13,2)=0,IF(ISBLANK(OFFSET('12. SEGUIMIENTO 2027'!$Q$14,INT((ROW()-13)/2),0)),"",OFFSET('12. SEGUIMIENTO 2027'!$Q$14,INT((ROW()-13)/2),0)),IF(ISBLANK(OFFSET('9. METAS'!$Y$20,INT((ROW()-14)/2),0)),"",OFFSET('9. METAS'!$Y$20,INT((ROW()-14)/2),0)))</f>
        <v/>
      </c>
      <c r="N237" s="769" t="str">
        <f ca="1">IFERROR(J237/J238,"ND")</f>
        <v>ND</v>
      </c>
      <c r="O237" s="771" t="str">
        <f ca="1">IFERROR(((J237)/H237),"ND")</f>
        <v>ND</v>
      </c>
      <c r="P237" s="775"/>
    </row>
    <row r="238" spans="3:16">
      <c r="C238" s="747"/>
      <c r="D238" s="749"/>
      <c r="E238" s="749"/>
      <c r="F238" s="751"/>
      <c r="G238" s="753"/>
      <c r="H238" s="833"/>
      <c r="I238" s="764"/>
      <c r="J238" s="195" t="str">
        <f ca="1">IF(MOD(ROW()-13,2)=0,IF(ISBLANK(OFFSET('12. SEGUIMIENTO 2027'!$N$14,INT((ROW()-13)/2),0)),"",OFFSET('12. SEGUIMIENTO 2027'!$N$14,INT((ROW()-13)/2),0)),IF(ISBLANK(OFFSET('9. METAS'!$V$20,INT((ROW()-14)/2),0)),"",OFFSET('9. METAS'!$V$20,INT((ROW()-14)/2),0)))</f>
        <v/>
      </c>
      <c r="K238" s="196" t="str">
        <f ca="1">IF(MOD(ROW()-13,2)=0,IF(ISBLANK(OFFSET('12. SEGUIMIENTO 2027'!$O$14,INT((ROW()-13)/2),0)),"",OFFSET('12. SEGUIMIENTO 2027'!$O$14,INT((ROW()-13)/2),0)),IF(ISBLANK(OFFSET('9. METAS'!$W$20,INT((ROW()-14)/2),0)),"",OFFSET('9. METAS'!$W$20,INT((ROW()-14)/2),0)))</f>
        <v/>
      </c>
      <c r="L238" s="196" t="str">
        <f ca="1">IF(MOD(ROW()-13,2)=0,IF(ISBLANK(OFFSET('12. SEGUIMIENTO 2027'!$P$14,INT((ROW()-13)/2),0)),"",OFFSET('12. SEGUIMIENTO 2027'!$P$14,INT((ROW()-13)/2),0)),IF(ISBLANK(OFFSET('9. METAS'!$X$20,INT((ROW()-14)/2),0)),"",OFFSET('9. METAS'!$X$20,INT((ROW()-14)/2),0)))</f>
        <v/>
      </c>
      <c r="M238" s="197" t="str">
        <f ca="1">IF(MOD(ROW()-13,2)=0,IF(ISBLANK(OFFSET('12. SEGUIMIENTO 2027'!$Q$14,INT((ROW()-13)/2),0)),"",OFFSET('12. SEGUIMIENTO 2027'!$Q$14,INT((ROW()-13)/2),0)),IF(ISBLANK(OFFSET('9. METAS'!$Y$20,INT((ROW()-14)/2),0)),"",OFFSET('9. METAS'!$Y$20,INT((ROW()-14)/2),0)))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833" t="str">
        <f ca="1">IF(ISBLANK(OFFSET('9. METAS'!$M$20,INT((ROW()-13)/2),0)),"",OFFSET('9. METAS'!$M$20,INT((ROW()-13)/2),0))</f>
        <v/>
      </c>
      <c r="I239" s="763"/>
      <c r="J239" s="195" t="str">
        <f ca="1">IF(MOD(ROW()-13,2)=0,IF(ISBLANK(OFFSET('12. SEGUIMIENTO 2027'!$N$14,INT((ROW()-13)/2),0)),"",OFFSET('12. SEGUIMIENTO 2027'!$N$14,INT((ROW()-13)/2),0)),IF(ISBLANK(OFFSET('9. METAS'!$V$20,INT((ROW()-14)/2),0)),"",OFFSET('9. METAS'!$V$20,INT((ROW()-14)/2),0)))</f>
        <v/>
      </c>
      <c r="K239" s="196" t="str">
        <f ca="1">IF(MOD(ROW()-13,2)=0,IF(ISBLANK(OFFSET('12. SEGUIMIENTO 2027'!$O$14,INT((ROW()-13)/2),0)),"",OFFSET('12. SEGUIMIENTO 2027'!$O$14,INT((ROW()-13)/2),0)),IF(ISBLANK(OFFSET('9. METAS'!$W$20,INT((ROW()-14)/2),0)),"",OFFSET('9. METAS'!$W$20,INT((ROW()-14)/2),0)))</f>
        <v/>
      </c>
      <c r="L239" s="196" t="str">
        <f ca="1">IF(MOD(ROW()-13,2)=0,IF(ISBLANK(OFFSET('12. SEGUIMIENTO 2027'!$P$14,INT((ROW()-13)/2),0)),"",OFFSET('12. SEGUIMIENTO 2027'!$P$14,INT((ROW()-13)/2),0)),IF(ISBLANK(OFFSET('9. METAS'!$X$20,INT((ROW()-14)/2),0)),"",OFFSET('9. METAS'!$X$20,INT((ROW()-14)/2),0)))</f>
        <v/>
      </c>
      <c r="M239" s="197" t="str">
        <f ca="1">IF(MOD(ROW()-13,2)=0,IF(ISBLANK(OFFSET('12. SEGUIMIENTO 2027'!$Q$14,INT((ROW()-13)/2),0)),"",OFFSET('12. SEGUIMIENTO 2027'!$Q$14,INT((ROW()-13)/2),0)),IF(ISBLANK(OFFSET('9. METAS'!$Y$20,INT((ROW()-14)/2),0)),"",OFFSET('9. METAS'!$Y$20,INT((ROW()-14)/2),0)))</f>
        <v/>
      </c>
      <c r="N239" s="769" t="str">
        <f ca="1">IFERROR(J239/J240,"ND")</f>
        <v>ND</v>
      </c>
      <c r="O239" s="771" t="str">
        <f ca="1">IFERROR(((J239)/H239),"ND")</f>
        <v>ND</v>
      </c>
      <c r="P239" s="775"/>
    </row>
    <row r="240" spans="3:16">
      <c r="C240" s="747"/>
      <c r="D240" s="749"/>
      <c r="E240" s="749"/>
      <c r="F240" s="751"/>
      <c r="G240" s="753"/>
      <c r="H240" s="833"/>
      <c r="I240" s="764"/>
      <c r="J240" s="195" t="str">
        <f ca="1">IF(MOD(ROW()-13,2)=0,IF(ISBLANK(OFFSET('12. SEGUIMIENTO 2027'!$N$14,INT((ROW()-13)/2),0)),"",OFFSET('12. SEGUIMIENTO 2027'!$N$14,INT((ROW()-13)/2),0)),IF(ISBLANK(OFFSET('9. METAS'!$V$20,INT((ROW()-14)/2),0)),"",OFFSET('9. METAS'!$V$20,INT((ROW()-14)/2),0)))</f>
        <v/>
      </c>
      <c r="K240" s="196" t="str">
        <f ca="1">IF(MOD(ROW()-13,2)=0,IF(ISBLANK(OFFSET('12. SEGUIMIENTO 2027'!$O$14,INT((ROW()-13)/2),0)),"",OFFSET('12. SEGUIMIENTO 2027'!$O$14,INT((ROW()-13)/2),0)),IF(ISBLANK(OFFSET('9. METAS'!$W$20,INT((ROW()-14)/2),0)),"",OFFSET('9. METAS'!$W$20,INT((ROW()-14)/2),0)))</f>
        <v/>
      </c>
      <c r="L240" s="196" t="str">
        <f ca="1">IF(MOD(ROW()-13,2)=0,IF(ISBLANK(OFFSET('12. SEGUIMIENTO 2027'!$P$14,INT((ROW()-13)/2),0)),"",OFFSET('12. SEGUIMIENTO 2027'!$P$14,INT((ROW()-13)/2),0)),IF(ISBLANK(OFFSET('9. METAS'!$X$20,INT((ROW()-14)/2),0)),"",OFFSET('9. METAS'!$X$20,INT((ROW()-14)/2),0)))</f>
        <v/>
      </c>
      <c r="M240" s="197" t="str">
        <f ca="1">IF(MOD(ROW()-13,2)=0,IF(ISBLANK(OFFSET('12. SEGUIMIENTO 2027'!$Q$14,INT((ROW()-13)/2),0)),"",OFFSET('12. SEGUIMIENTO 2027'!$Q$14,INT((ROW()-13)/2),0)),IF(ISBLANK(OFFSET('9. METAS'!$Y$20,INT((ROW()-14)/2),0)),"",OFFSET('9. METAS'!$Y$20,INT((ROW()-14)/2),0)))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833" t="str">
        <f ca="1">IF(ISBLANK(OFFSET('9. METAS'!$M$20,INT((ROW()-13)/2),0)),"",OFFSET('9. METAS'!$M$20,INT((ROW()-13)/2),0))</f>
        <v/>
      </c>
      <c r="I241" s="763"/>
      <c r="J241" s="195" t="str">
        <f ca="1">IF(MOD(ROW()-13,2)=0,IF(ISBLANK(OFFSET('12. SEGUIMIENTO 2027'!$N$14,INT((ROW()-13)/2),0)),"",OFFSET('12. SEGUIMIENTO 2027'!$N$14,INT((ROW()-13)/2),0)),IF(ISBLANK(OFFSET('9. METAS'!$V$20,INT((ROW()-14)/2),0)),"",OFFSET('9. METAS'!$V$20,INT((ROW()-14)/2),0)))</f>
        <v/>
      </c>
      <c r="K241" s="196" t="str">
        <f ca="1">IF(MOD(ROW()-13,2)=0,IF(ISBLANK(OFFSET('12. SEGUIMIENTO 2027'!$O$14,INT((ROW()-13)/2),0)),"",OFFSET('12. SEGUIMIENTO 2027'!$O$14,INT((ROW()-13)/2),0)),IF(ISBLANK(OFFSET('9. METAS'!$W$20,INT((ROW()-14)/2),0)),"",OFFSET('9. METAS'!$W$20,INT((ROW()-14)/2),0)))</f>
        <v/>
      </c>
      <c r="L241" s="196" t="str">
        <f ca="1">IF(MOD(ROW()-13,2)=0,IF(ISBLANK(OFFSET('12. SEGUIMIENTO 2027'!$P$14,INT((ROW()-13)/2),0)),"",OFFSET('12. SEGUIMIENTO 2027'!$P$14,INT((ROW()-13)/2),0)),IF(ISBLANK(OFFSET('9. METAS'!$X$20,INT((ROW()-14)/2),0)),"",OFFSET('9. METAS'!$X$20,INT((ROW()-14)/2),0)))</f>
        <v/>
      </c>
      <c r="M241" s="197" t="str">
        <f ca="1">IF(MOD(ROW()-13,2)=0,IF(ISBLANK(OFFSET('12. SEGUIMIENTO 2027'!$Q$14,INT((ROW()-13)/2),0)),"",OFFSET('12. SEGUIMIENTO 2027'!$Q$14,INT((ROW()-13)/2),0)),IF(ISBLANK(OFFSET('9. METAS'!$Y$20,INT((ROW()-14)/2),0)),"",OFFSET('9. METAS'!$Y$20,INT((ROW()-14)/2),0)))</f>
        <v/>
      </c>
      <c r="N241" s="769" t="str">
        <f ca="1">IFERROR(J241/J242,"ND")</f>
        <v>ND</v>
      </c>
      <c r="O241" s="771" t="str">
        <f ca="1">IFERROR(((J241)/H241),"ND")</f>
        <v>ND</v>
      </c>
      <c r="P241" s="775"/>
    </row>
    <row r="242" spans="3:16">
      <c r="C242" s="747"/>
      <c r="D242" s="749"/>
      <c r="E242" s="749"/>
      <c r="F242" s="751"/>
      <c r="G242" s="753"/>
      <c r="H242" s="833"/>
      <c r="I242" s="764"/>
      <c r="J242" s="195" t="str">
        <f ca="1">IF(MOD(ROW()-13,2)=0,IF(ISBLANK(OFFSET('12. SEGUIMIENTO 2027'!$N$14,INT((ROW()-13)/2),0)),"",OFFSET('12. SEGUIMIENTO 2027'!$N$14,INT((ROW()-13)/2),0)),IF(ISBLANK(OFFSET('9. METAS'!$V$20,INT((ROW()-14)/2),0)),"",OFFSET('9. METAS'!$V$20,INT((ROW()-14)/2),0)))</f>
        <v/>
      </c>
      <c r="K242" s="196" t="str">
        <f ca="1">IF(MOD(ROW()-13,2)=0,IF(ISBLANK(OFFSET('12. SEGUIMIENTO 2027'!$O$14,INT((ROW()-13)/2),0)),"",OFFSET('12. SEGUIMIENTO 2027'!$O$14,INT((ROW()-13)/2),0)),IF(ISBLANK(OFFSET('9. METAS'!$W$20,INT((ROW()-14)/2),0)),"",OFFSET('9. METAS'!$W$20,INT((ROW()-14)/2),0)))</f>
        <v/>
      </c>
      <c r="L242" s="196" t="str">
        <f ca="1">IF(MOD(ROW()-13,2)=0,IF(ISBLANK(OFFSET('12. SEGUIMIENTO 2027'!$P$14,INT((ROW()-13)/2),0)),"",OFFSET('12. SEGUIMIENTO 2027'!$P$14,INT((ROW()-13)/2),0)),IF(ISBLANK(OFFSET('9. METAS'!$X$20,INT((ROW()-14)/2),0)),"",OFFSET('9. METAS'!$X$20,INT((ROW()-14)/2),0)))</f>
        <v/>
      </c>
      <c r="M242" s="197" t="str">
        <f ca="1">IF(MOD(ROW()-13,2)=0,IF(ISBLANK(OFFSET('12. SEGUIMIENTO 2027'!$Q$14,INT((ROW()-13)/2),0)),"",OFFSET('12. SEGUIMIENTO 2027'!$Q$14,INT((ROW()-13)/2),0)),IF(ISBLANK(OFFSET('9. METAS'!$Y$20,INT((ROW()-14)/2),0)),"",OFFSET('9. METAS'!$Y$20,INT((ROW()-14)/2),0)))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833" t="str">
        <f ca="1">IF(ISBLANK(OFFSET('9. METAS'!$M$20,INT((ROW()-13)/2),0)),"",OFFSET('9. METAS'!$M$20,INT((ROW()-13)/2),0))</f>
        <v/>
      </c>
      <c r="I243" s="763"/>
      <c r="J243" s="195" t="str">
        <f ca="1">IF(MOD(ROW()-13,2)=0,IF(ISBLANK(OFFSET('12. SEGUIMIENTO 2027'!$N$14,INT((ROW()-13)/2),0)),"",OFFSET('12. SEGUIMIENTO 2027'!$N$14,INT((ROW()-13)/2),0)),IF(ISBLANK(OFFSET('9. METAS'!$V$20,INT((ROW()-14)/2),0)),"",OFFSET('9. METAS'!$V$20,INT((ROW()-14)/2),0)))</f>
        <v/>
      </c>
      <c r="K243" s="196" t="str">
        <f ca="1">IF(MOD(ROW()-13,2)=0,IF(ISBLANK(OFFSET('12. SEGUIMIENTO 2027'!$O$14,INT((ROW()-13)/2),0)),"",OFFSET('12. SEGUIMIENTO 2027'!$O$14,INT((ROW()-13)/2),0)),IF(ISBLANK(OFFSET('9. METAS'!$W$20,INT((ROW()-14)/2),0)),"",OFFSET('9. METAS'!$W$20,INT((ROW()-14)/2),0)))</f>
        <v/>
      </c>
      <c r="L243" s="196" t="str">
        <f ca="1">IF(MOD(ROW()-13,2)=0,IF(ISBLANK(OFFSET('12. SEGUIMIENTO 2027'!$P$14,INT((ROW()-13)/2),0)),"",OFFSET('12. SEGUIMIENTO 2027'!$P$14,INT((ROW()-13)/2),0)),IF(ISBLANK(OFFSET('9. METAS'!$X$20,INT((ROW()-14)/2),0)),"",OFFSET('9. METAS'!$X$20,INT((ROW()-14)/2),0)))</f>
        <v/>
      </c>
      <c r="M243" s="197" t="str">
        <f ca="1">IF(MOD(ROW()-13,2)=0,IF(ISBLANK(OFFSET('12. SEGUIMIENTO 2027'!$Q$14,INT((ROW()-13)/2),0)),"",OFFSET('12. SEGUIMIENTO 2027'!$Q$14,INT((ROW()-13)/2),0)),IF(ISBLANK(OFFSET('9. METAS'!$Y$20,INT((ROW()-14)/2),0)),"",OFFSET('9. METAS'!$Y$20,INT((ROW()-14)/2),0)))</f>
        <v/>
      </c>
      <c r="N243" s="769" t="str">
        <f ca="1">IFERROR(J243/J244,"ND")</f>
        <v>ND</v>
      </c>
      <c r="O243" s="771" t="str">
        <f ca="1">IFERROR(((J243)/H243),"ND")</f>
        <v>ND</v>
      </c>
      <c r="P243" s="775"/>
    </row>
    <row r="244" spans="3:16">
      <c r="C244" s="747"/>
      <c r="D244" s="749"/>
      <c r="E244" s="749"/>
      <c r="F244" s="751"/>
      <c r="G244" s="753"/>
      <c r="H244" s="833"/>
      <c r="I244" s="764"/>
      <c r="J244" s="195" t="str">
        <f ca="1">IF(MOD(ROW()-13,2)=0,IF(ISBLANK(OFFSET('12. SEGUIMIENTO 2027'!$N$14,INT((ROW()-13)/2),0)),"",OFFSET('12. SEGUIMIENTO 2027'!$N$14,INT((ROW()-13)/2),0)),IF(ISBLANK(OFFSET('9. METAS'!$V$20,INT((ROW()-14)/2),0)),"",OFFSET('9. METAS'!$V$20,INT((ROW()-14)/2),0)))</f>
        <v/>
      </c>
      <c r="K244" s="196" t="str">
        <f ca="1">IF(MOD(ROW()-13,2)=0,IF(ISBLANK(OFFSET('12. SEGUIMIENTO 2027'!$O$14,INT((ROW()-13)/2),0)),"",OFFSET('12. SEGUIMIENTO 2027'!$O$14,INT((ROW()-13)/2),0)),IF(ISBLANK(OFFSET('9. METAS'!$W$20,INT((ROW()-14)/2),0)),"",OFFSET('9. METAS'!$W$20,INT((ROW()-14)/2),0)))</f>
        <v/>
      </c>
      <c r="L244" s="196" t="str">
        <f ca="1">IF(MOD(ROW()-13,2)=0,IF(ISBLANK(OFFSET('12. SEGUIMIENTO 2027'!$P$14,INT((ROW()-13)/2),0)),"",OFFSET('12. SEGUIMIENTO 2027'!$P$14,INT((ROW()-13)/2),0)),IF(ISBLANK(OFFSET('9. METAS'!$X$20,INT((ROW()-14)/2),0)),"",OFFSET('9. METAS'!$X$20,INT((ROW()-14)/2),0)))</f>
        <v/>
      </c>
      <c r="M244" s="197" t="str">
        <f ca="1">IF(MOD(ROW()-13,2)=0,IF(ISBLANK(OFFSET('12. SEGUIMIENTO 2027'!$Q$14,INT((ROW()-13)/2),0)),"",OFFSET('12. SEGUIMIENTO 2027'!$Q$14,INT((ROW()-13)/2),0)),IF(ISBLANK(OFFSET('9. METAS'!$Y$20,INT((ROW()-14)/2),0)),"",OFFSET('9. METAS'!$Y$20,INT((ROW()-14)/2),0)))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833" t="str">
        <f ca="1">IF(ISBLANK(OFFSET('9. METAS'!$M$20,INT((ROW()-13)/2),0)),"",OFFSET('9. METAS'!$M$20,INT((ROW()-13)/2),0))</f>
        <v/>
      </c>
      <c r="I245" s="763"/>
      <c r="J245" s="195" t="str">
        <f ca="1">IF(MOD(ROW()-13,2)=0,IF(ISBLANK(OFFSET('12. SEGUIMIENTO 2027'!$N$14,INT((ROW()-13)/2),0)),"",OFFSET('12. SEGUIMIENTO 2027'!$N$14,INT((ROW()-13)/2),0)),IF(ISBLANK(OFFSET('9. METAS'!$V$20,INT((ROW()-14)/2),0)),"",OFFSET('9. METAS'!$V$20,INT((ROW()-14)/2),0)))</f>
        <v/>
      </c>
      <c r="K245" s="196" t="str">
        <f ca="1">IF(MOD(ROW()-13,2)=0,IF(ISBLANK(OFFSET('12. SEGUIMIENTO 2027'!$O$14,INT((ROW()-13)/2),0)),"",OFFSET('12. SEGUIMIENTO 2027'!$O$14,INT((ROW()-13)/2),0)),IF(ISBLANK(OFFSET('9. METAS'!$W$20,INT((ROW()-14)/2),0)),"",OFFSET('9. METAS'!$W$20,INT((ROW()-14)/2),0)))</f>
        <v/>
      </c>
      <c r="L245" s="196" t="str">
        <f ca="1">IF(MOD(ROW()-13,2)=0,IF(ISBLANK(OFFSET('12. SEGUIMIENTO 2027'!$P$14,INT((ROW()-13)/2),0)),"",OFFSET('12. SEGUIMIENTO 2027'!$P$14,INT((ROW()-13)/2),0)),IF(ISBLANK(OFFSET('9. METAS'!$X$20,INT((ROW()-14)/2),0)),"",OFFSET('9. METAS'!$X$20,INT((ROW()-14)/2),0)))</f>
        <v/>
      </c>
      <c r="M245" s="197" t="str">
        <f ca="1">IF(MOD(ROW()-13,2)=0,IF(ISBLANK(OFFSET('12. SEGUIMIENTO 2027'!$Q$14,INT((ROW()-13)/2),0)),"",OFFSET('12. SEGUIMIENTO 2027'!$Q$14,INT((ROW()-13)/2),0)),IF(ISBLANK(OFFSET('9. METAS'!$Y$20,INT((ROW()-14)/2),0)),"",OFFSET('9. METAS'!$Y$20,INT((ROW()-14)/2),0)))</f>
        <v/>
      </c>
      <c r="N245" s="769" t="str">
        <f ca="1">IFERROR(J245/J246,"ND")</f>
        <v>ND</v>
      </c>
      <c r="O245" s="771" t="str">
        <f ca="1">IFERROR(((J245)/H245),"ND")</f>
        <v>ND</v>
      </c>
      <c r="P245" s="775"/>
    </row>
    <row r="246" spans="3:16">
      <c r="C246" s="747"/>
      <c r="D246" s="749"/>
      <c r="E246" s="749"/>
      <c r="F246" s="751"/>
      <c r="G246" s="753"/>
      <c r="H246" s="833"/>
      <c r="I246" s="764"/>
      <c r="J246" s="195" t="str">
        <f ca="1">IF(MOD(ROW()-13,2)=0,IF(ISBLANK(OFFSET('12. SEGUIMIENTO 2027'!$N$14,INT((ROW()-13)/2),0)),"",OFFSET('12. SEGUIMIENTO 2027'!$N$14,INT((ROW()-13)/2),0)),IF(ISBLANK(OFFSET('9. METAS'!$V$20,INT((ROW()-14)/2),0)),"",OFFSET('9. METAS'!$V$20,INT((ROW()-14)/2),0)))</f>
        <v/>
      </c>
      <c r="K246" s="196" t="str">
        <f ca="1">IF(MOD(ROW()-13,2)=0,IF(ISBLANK(OFFSET('12. SEGUIMIENTO 2027'!$O$14,INT((ROW()-13)/2),0)),"",OFFSET('12. SEGUIMIENTO 2027'!$O$14,INT((ROW()-13)/2),0)),IF(ISBLANK(OFFSET('9. METAS'!$W$20,INT((ROW()-14)/2),0)),"",OFFSET('9. METAS'!$W$20,INT((ROW()-14)/2),0)))</f>
        <v/>
      </c>
      <c r="L246" s="196" t="str">
        <f ca="1">IF(MOD(ROW()-13,2)=0,IF(ISBLANK(OFFSET('12. SEGUIMIENTO 2027'!$P$14,INT((ROW()-13)/2),0)),"",OFFSET('12. SEGUIMIENTO 2027'!$P$14,INT((ROW()-13)/2),0)),IF(ISBLANK(OFFSET('9. METAS'!$X$20,INT((ROW()-14)/2),0)),"",OFFSET('9. METAS'!$X$20,INT((ROW()-14)/2),0)))</f>
        <v/>
      </c>
      <c r="M246" s="197" t="str">
        <f ca="1">IF(MOD(ROW()-13,2)=0,IF(ISBLANK(OFFSET('12. SEGUIMIENTO 2027'!$Q$14,INT((ROW()-13)/2),0)),"",OFFSET('12. SEGUIMIENTO 2027'!$Q$14,INT((ROW()-13)/2),0)),IF(ISBLANK(OFFSET('9. METAS'!$Y$20,INT((ROW()-14)/2),0)),"",OFFSET('9. METAS'!$Y$20,INT((ROW()-14)/2),0)))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833" t="str">
        <f ca="1">IF(ISBLANK(OFFSET('9. METAS'!$M$20,INT((ROW()-13)/2),0)),"",OFFSET('9. METAS'!$M$20,INT((ROW()-13)/2),0))</f>
        <v/>
      </c>
      <c r="I247" s="763"/>
      <c r="J247" s="195" t="str">
        <f ca="1">IF(MOD(ROW()-13,2)=0,IF(ISBLANK(OFFSET('12. SEGUIMIENTO 2027'!$N$14,INT((ROW()-13)/2),0)),"",OFFSET('12. SEGUIMIENTO 2027'!$N$14,INT((ROW()-13)/2),0)),IF(ISBLANK(OFFSET('9. METAS'!$V$20,INT((ROW()-14)/2),0)),"",OFFSET('9. METAS'!$V$20,INT((ROW()-14)/2),0)))</f>
        <v/>
      </c>
      <c r="K247" s="196" t="str">
        <f ca="1">IF(MOD(ROW()-13,2)=0,IF(ISBLANK(OFFSET('12. SEGUIMIENTO 2027'!$O$14,INT((ROW()-13)/2),0)),"",OFFSET('12. SEGUIMIENTO 2027'!$O$14,INT((ROW()-13)/2),0)),IF(ISBLANK(OFFSET('9. METAS'!$W$20,INT((ROW()-14)/2),0)),"",OFFSET('9. METAS'!$W$20,INT((ROW()-14)/2),0)))</f>
        <v/>
      </c>
      <c r="L247" s="196" t="str">
        <f ca="1">IF(MOD(ROW()-13,2)=0,IF(ISBLANK(OFFSET('12. SEGUIMIENTO 2027'!$P$14,INT((ROW()-13)/2),0)),"",OFFSET('12. SEGUIMIENTO 2027'!$P$14,INT((ROW()-13)/2),0)),IF(ISBLANK(OFFSET('9. METAS'!$X$20,INT((ROW()-14)/2),0)),"",OFFSET('9. METAS'!$X$20,INT((ROW()-14)/2),0)))</f>
        <v/>
      </c>
      <c r="M247" s="197" t="str">
        <f ca="1">IF(MOD(ROW()-13,2)=0,IF(ISBLANK(OFFSET('12. SEGUIMIENTO 2027'!$Q$14,INT((ROW()-13)/2),0)),"",OFFSET('12. SEGUIMIENTO 2027'!$Q$14,INT((ROW()-13)/2),0)),IF(ISBLANK(OFFSET('9. METAS'!$Y$20,INT((ROW()-14)/2),0)),"",OFFSET('9. METAS'!$Y$20,INT((ROW()-14)/2),0)))</f>
        <v/>
      </c>
      <c r="N247" s="769" t="str">
        <f ca="1">IFERROR(J247/J248,"ND")</f>
        <v>ND</v>
      </c>
      <c r="O247" s="771" t="str">
        <f ca="1">IFERROR(((J247)/H247),"ND")</f>
        <v>ND</v>
      </c>
      <c r="P247" s="775"/>
    </row>
    <row r="248" spans="3:16">
      <c r="C248" s="747"/>
      <c r="D248" s="749"/>
      <c r="E248" s="749"/>
      <c r="F248" s="751"/>
      <c r="G248" s="753"/>
      <c r="H248" s="833"/>
      <c r="I248" s="764"/>
      <c r="J248" s="195" t="str">
        <f ca="1">IF(MOD(ROW()-13,2)=0,IF(ISBLANK(OFFSET('12. SEGUIMIENTO 2027'!$N$14,INT((ROW()-13)/2),0)),"",OFFSET('12. SEGUIMIENTO 2027'!$N$14,INT((ROW()-13)/2),0)),IF(ISBLANK(OFFSET('9. METAS'!$V$20,INT((ROW()-14)/2),0)),"",OFFSET('9. METAS'!$V$20,INT((ROW()-14)/2),0)))</f>
        <v/>
      </c>
      <c r="K248" s="196" t="str">
        <f ca="1">IF(MOD(ROW()-13,2)=0,IF(ISBLANK(OFFSET('12. SEGUIMIENTO 2027'!$O$14,INT((ROW()-13)/2),0)),"",OFFSET('12. SEGUIMIENTO 2027'!$O$14,INT((ROW()-13)/2),0)),IF(ISBLANK(OFFSET('9. METAS'!$W$20,INT((ROW()-14)/2),0)),"",OFFSET('9. METAS'!$W$20,INT((ROW()-14)/2),0)))</f>
        <v/>
      </c>
      <c r="L248" s="196" t="str">
        <f ca="1">IF(MOD(ROW()-13,2)=0,IF(ISBLANK(OFFSET('12. SEGUIMIENTO 2027'!$P$14,INT((ROW()-13)/2),0)),"",OFFSET('12. SEGUIMIENTO 2027'!$P$14,INT((ROW()-13)/2),0)),IF(ISBLANK(OFFSET('9. METAS'!$X$20,INT((ROW()-14)/2),0)),"",OFFSET('9. METAS'!$X$20,INT((ROW()-14)/2),0)))</f>
        <v/>
      </c>
      <c r="M248" s="197" t="str">
        <f ca="1">IF(MOD(ROW()-13,2)=0,IF(ISBLANK(OFFSET('12. SEGUIMIENTO 2027'!$Q$14,INT((ROW()-13)/2),0)),"",OFFSET('12. SEGUIMIENTO 2027'!$Q$14,INT((ROW()-13)/2),0)),IF(ISBLANK(OFFSET('9. METAS'!$Y$20,INT((ROW()-14)/2),0)),"",OFFSET('9. METAS'!$Y$20,INT((ROW()-14)/2),0)))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833" t="str">
        <f ca="1">IF(ISBLANK(OFFSET('9. METAS'!$M$20,INT((ROW()-13)/2),0)),"",OFFSET('9. METAS'!$M$20,INT((ROW()-13)/2),0))</f>
        <v/>
      </c>
      <c r="I249" s="763"/>
      <c r="J249" s="195" t="str">
        <f ca="1">IF(MOD(ROW()-13,2)=0,IF(ISBLANK(OFFSET('12. SEGUIMIENTO 2027'!$N$14,INT((ROW()-13)/2),0)),"",OFFSET('12. SEGUIMIENTO 2027'!$N$14,INT((ROW()-13)/2),0)),IF(ISBLANK(OFFSET('9. METAS'!$V$20,INT((ROW()-14)/2),0)),"",OFFSET('9. METAS'!$V$20,INT((ROW()-14)/2),0)))</f>
        <v/>
      </c>
      <c r="K249" s="196" t="str">
        <f ca="1">IF(MOD(ROW()-13,2)=0,IF(ISBLANK(OFFSET('12. SEGUIMIENTO 2027'!$O$14,INT((ROW()-13)/2),0)),"",OFFSET('12. SEGUIMIENTO 2027'!$O$14,INT((ROW()-13)/2),0)),IF(ISBLANK(OFFSET('9. METAS'!$W$20,INT((ROW()-14)/2),0)),"",OFFSET('9. METAS'!$W$20,INT((ROW()-14)/2),0)))</f>
        <v/>
      </c>
      <c r="L249" s="196" t="str">
        <f ca="1">IF(MOD(ROW()-13,2)=0,IF(ISBLANK(OFFSET('12. SEGUIMIENTO 2027'!$P$14,INT((ROW()-13)/2),0)),"",OFFSET('12. SEGUIMIENTO 2027'!$P$14,INT((ROW()-13)/2),0)),IF(ISBLANK(OFFSET('9. METAS'!$X$20,INT((ROW()-14)/2),0)),"",OFFSET('9. METAS'!$X$20,INT((ROW()-14)/2),0)))</f>
        <v/>
      </c>
      <c r="M249" s="197" t="str">
        <f ca="1">IF(MOD(ROW()-13,2)=0,IF(ISBLANK(OFFSET('12. SEGUIMIENTO 2027'!$Q$14,INT((ROW()-13)/2),0)),"",OFFSET('12. SEGUIMIENTO 2027'!$Q$14,INT((ROW()-13)/2),0)),IF(ISBLANK(OFFSET('9. METAS'!$Y$20,INT((ROW()-14)/2),0)),"",OFFSET('9. METAS'!$Y$20,INT((ROW()-14)/2),0)))</f>
        <v/>
      </c>
      <c r="N249" s="769" t="str">
        <f ca="1">IFERROR(J249/J250,"ND")</f>
        <v>ND</v>
      </c>
      <c r="O249" s="771" t="str">
        <f ca="1">IFERROR(((J249)/H249),"ND")</f>
        <v>ND</v>
      </c>
      <c r="P249" s="775"/>
    </row>
    <row r="250" spans="3:16">
      <c r="C250" s="747"/>
      <c r="D250" s="749"/>
      <c r="E250" s="749"/>
      <c r="F250" s="751"/>
      <c r="G250" s="753"/>
      <c r="H250" s="833"/>
      <c r="I250" s="764"/>
      <c r="J250" s="195" t="str">
        <f ca="1">IF(MOD(ROW()-13,2)=0,IF(ISBLANK(OFFSET('12. SEGUIMIENTO 2027'!$N$14,INT((ROW()-13)/2),0)),"",OFFSET('12. SEGUIMIENTO 2027'!$N$14,INT((ROW()-13)/2),0)),IF(ISBLANK(OFFSET('9. METAS'!$V$20,INT((ROW()-14)/2),0)),"",OFFSET('9. METAS'!$V$20,INT((ROW()-14)/2),0)))</f>
        <v/>
      </c>
      <c r="K250" s="196" t="str">
        <f ca="1">IF(MOD(ROW()-13,2)=0,IF(ISBLANK(OFFSET('12. SEGUIMIENTO 2027'!$O$14,INT((ROW()-13)/2),0)),"",OFFSET('12. SEGUIMIENTO 2027'!$O$14,INT((ROW()-13)/2),0)),IF(ISBLANK(OFFSET('9. METAS'!$W$20,INT((ROW()-14)/2),0)),"",OFFSET('9. METAS'!$W$20,INT((ROW()-14)/2),0)))</f>
        <v/>
      </c>
      <c r="L250" s="196" t="str">
        <f ca="1">IF(MOD(ROW()-13,2)=0,IF(ISBLANK(OFFSET('12. SEGUIMIENTO 2027'!$P$14,INT((ROW()-13)/2),0)),"",OFFSET('12. SEGUIMIENTO 2027'!$P$14,INT((ROW()-13)/2),0)),IF(ISBLANK(OFFSET('9. METAS'!$X$20,INT((ROW()-14)/2),0)),"",OFFSET('9. METAS'!$X$20,INT((ROW()-14)/2),0)))</f>
        <v/>
      </c>
      <c r="M250" s="197" t="str">
        <f ca="1">IF(MOD(ROW()-13,2)=0,IF(ISBLANK(OFFSET('12. SEGUIMIENTO 2027'!$Q$14,INT((ROW()-13)/2),0)),"",OFFSET('12. SEGUIMIENTO 2027'!$Q$14,INT((ROW()-13)/2),0)),IF(ISBLANK(OFFSET('9. METAS'!$Y$20,INT((ROW()-14)/2),0)),"",OFFSET('9. METAS'!$Y$20,INT((ROW()-14)/2),0)))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833" t="str">
        <f ca="1">IF(ISBLANK(OFFSET('9. METAS'!$M$20,INT((ROW()-13)/2),0)),"",OFFSET('9. METAS'!$M$20,INT((ROW()-13)/2),0))</f>
        <v/>
      </c>
      <c r="I251" s="763"/>
      <c r="J251" s="195" t="str">
        <f ca="1">IF(MOD(ROW()-13,2)=0,IF(ISBLANK(OFFSET('12. SEGUIMIENTO 2027'!$N$14,INT((ROW()-13)/2),0)),"",OFFSET('12. SEGUIMIENTO 2027'!$N$14,INT((ROW()-13)/2),0)),IF(ISBLANK(OFFSET('9. METAS'!$V$20,INT((ROW()-14)/2),0)),"",OFFSET('9. METAS'!$V$20,INT((ROW()-14)/2),0)))</f>
        <v/>
      </c>
      <c r="K251" s="196" t="str">
        <f ca="1">IF(MOD(ROW()-13,2)=0,IF(ISBLANK(OFFSET('12. SEGUIMIENTO 2027'!$O$14,INT((ROW()-13)/2),0)),"",OFFSET('12. SEGUIMIENTO 2027'!$O$14,INT((ROW()-13)/2),0)),IF(ISBLANK(OFFSET('9. METAS'!$W$20,INT((ROW()-14)/2),0)),"",OFFSET('9. METAS'!$W$20,INT((ROW()-14)/2),0)))</f>
        <v/>
      </c>
      <c r="L251" s="196" t="str">
        <f ca="1">IF(MOD(ROW()-13,2)=0,IF(ISBLANK(OFFSET('12. SEGUIMIENTO 2027'!$P$14,INT((ROW()-13)/2),0)),"",OFFSET('12. SEGUIMIENTO 2027'!$P$14,INT((ROW()-13)/2),0)),IF(ISBLANK(OFFSET('9. METAS'!$X$20,INT((ROW()-14)/2),0)),"",OFFSET('9. METAS'!$X$20,INT((ROW()-14)/2),0)))</f>
        <v/>
      </c>
      <c r="M251" s="197" t="str">
        <f ca="1">IF(MOD(ROW()-13,2)=0,IF(ISBLANK(OFFSET('12. SEGUIMIENTO 2027'!$Q$14,INT((ROW()-13)/2),0)),"",OFFSET('12. SEGUIMIENTO 2027'!$Q$14,INT((ROW()-13)/2),0)),IF(ISBLANK(OFFSET('9. METAS'!$Y$20,INT((ROW()-14)/2),0)),"",OFFSET('9. METAS'!$Y$20,INT((ROW()-14)/2),0)))</f>
        <v/>
      </c>
      <c r="N251" s="769" t="str">
        <f ca="1">IFERROR(J251/J252,"ND")</f>
        <v>ND</v>
      </c>
      <c r="O251" s="771" t="str">
        <f ca="1">IFERROR(((J251)/H251),"ND")</f>
        <v>ND</v>
      </c>
      <c r="P251" s="775"/>
    </row>
    <row r="252" spans="3:16">
      <c r="C252" s="747"/>
      <c r="D252" s="749"/>
      <c r="E252" s="749"/>
      <c r="F252" s="751"/>
      <c r="G252" s="753"/>
      <c r="H252" s="833"/>
      <c r="I252" s="764"/>
      <c r="J252" s="195" t="str">
        <f ca="1">IF(MOD(ROW()-13,2)=0,IF(ISBLANK(OFFSET('12. SEGUIMIENTO 2027'!$N$14,INT((ROW()-13)/2),0)),"",OFFSET('12. SEGUIMIENTO 2027'!$N$14,INT((ROW()-13)/2),0)),IF(ISBLANK(OFFSET('9. METAS'!$V$20,INT((ROW()-14)/2),0)),"",OFFSET('9. METAS'!$V$20,INT((ROW()-14)/2),0)))</f>
        <v/>
      </c>
      <c r="K252" s="196" t="str">
        <f ca="1">IF(MOD(ROW()-13,2)=0,IF(ISBLANK(OFFSET('12. SEGUIMIENTO 2027'!$O$14,INT((ROW()-13)/2),0)),"",OFFSET('12. SEGUIMIENTO 2027'!$O$14,INT((ROW()-13)/2),0)),IF(ISBLANK(OFFSET('9. METAS'!$W$20,INT((ROW()-14)/2),0)),"",OFFSET('9. METAS'!$W$20,INT((ROW()-14)/2),0)))</f>
        <v/>
      </c>
      <c r="L252" s="196" t="str">
        <f ca="1">IF(MOD(ROW()-13,2)=0,IF(ISBLANK(OFFSET('12. SEGUIMIENTO 2027'!$P$14,INT((ROW()-13)/2),0)),"",OFFSET('12. SEGUIMIENTO 2027'!$P$14,INT((ROW()-13)/2),0)),IF(ISBLANK(OFFSET('9. METAS'!$X$20,INT((ROW()-14)/2),0)),"",OFFSET('9. METAS'!$X$20,INT((ROW()-14)/2),0)))</f>
        <v/>
      </c>
      <c r="M252" s="197" t="str">
        <f ca="1">IF(MOD(ROW()-13,2)=0,IF(ISBLANK(OFFSET('12. SEGUIMIENTO 2027'!$Q$14,INT((ROW()-13)/2),0)),"",OFFSET('12. SEGUIMIENTO 2027'!$Q$14,INT((ROW()-13)/2),0)),IF(ISBLANK(OFFSET('9. METAS'!$Y$20,INT((ROW()-14)/2),0)),"",OFFSET('9. METAS'!$Y$20,INT((ROW()-14)/2),0)))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833" t="str">
        <f ca="1">IF(ISBLANK(OFFSET('9. METAS'!$M$20,INT((ROW()-13)/2),0)),"",OFFSET('9. METAS'!$M$20,INT((ROW()-13)/2),0))</f>
        <v/>
      </c>
      <c r="I253" s="763"/>
      <c r="J253" s="195" t="str">
        <f ca="1">IF(MOD(ROW()-13,2)=0,IF(ISBLANK(OFFSET('12. SEGUIMIENTO 2027'!$N$14,INT((ROW()-13)/2),0)),"",OFFSET('12. SEGUIMIENTO 2027'!$N$14,INT((ROW()-13)/2),0)),IF(ISBLANK(OFFSET('9. METAS'!$V$20,INT((ROW()-14)/2),0)),"",OFFSET('9. METAS'!$V$20,INT((ROW()-14)/2),0)))</f>
        <v/>
      </c>
      <c r="K253" s="196" t="str">
        <f ca="1">IF(MOD(ROW()-13,2)=0,IF(ISBLANK(OFFSET('12. SEGUIMIENTO 2027'!$O$14,INT((ROW()-13)/2),0)),"",OFFSET('12. SEGUIMIENTO 2027'!$O$14,INT((ROW()-13)/2),0)),IF(ISBLANK(OFFSET('9. METAS'!$W$20,INT((ROW()-14)/2),0)),"",OFFSET('9. METAS'!$W$20,INT((ROW()-14)/2),0)))</f>
        <v/>
      </c>
      <c r="L253" s="196" t="str">
        <f ca="1">IF(MOD(ROW()-13,2)=0,IF(ISBLANK(OFFSET('12. SEGUIMIENTO 2027'!$P$14,INT((ROW()-13)/2),0)),"",OFFSET('12. SEGUIMIENTO 2027'!$P$14,INT((ROW()-13)/2),0)),IF(ISBLANK(OFFSET('9. METAS'!$X$20,INT((ROW()-14)/2),0)),"",OFFSET('9. METAS'!$X$20,INT((ROW()-14)/2),0)))</f>
        <v/>
      </c>
      <c r="M253" s="197" t="str">
        <f ca="1">IF(MOD(ROW()-13,2)=0,IF(ISBLANK(OFFSET('12. SEGUIMIENTO 2027'!$Q$14,INT((ROW()-13)/2),0)),"",OFFSET('12. SEGUIMIENTO 2027'!$Q$14,INT((ROW()-13)/2),0)),IF(ISBLANK(OFFSET('9. METAS'!$Y$20,INT((ROW()-14)/2),0)),"",OFFSET('9. METAS'!$Y$20,INT((ROW()-14)/2),0)))</f>
        <v/>
      </c>
      <c r="N253" s="769" t="str">
        <f ca="1">IFERROR(J253/J254,"ND")</f>
        <v>ND</v>
      </c>
      <c r="O253" s="771" t="str">
        <f ca="1">IFERROR(((J253)/H253),"ND")</f>
        <v>ND</v>
      </c>
      <c r="P253" s="775"/>
    </row>
    <row r="254" spans="3:16">
      <c r="C254" s="747"/>
      <c r="D254" s="749"/>
      <c r="E254" s="749"/>
      <c r="F254" s="751"/>
      <c r="G254" s="753"/>
      <c r="H254" s="833"/>
      <c r="I254" s="764"/>
      <c r="J254" s="195" t="str">
        <f ca="1">IF(MOD(ROW()-13,2)=0,IF(ISBLANK(OFFSET('12. SEGUIMIENTO 2027'!$N$14,INT((ROW()-13)/2),0)),"",OFFSET('12. SEGUIMIENTO 2027'!$N$14,INT((ROW()-13)/2),0)),IF(ISBLANK(OFFSET('9. METAS'!$V$20,INT((ROW()-14)/2),0)),"",OFFSET('9. METAS'!$V$20,INT((ROW()-14)/2),0)))</f>
        <v/>
      </c>
      <c r="K254" s="196" t="str">
        <f ca="1">IF(MOD(ROW()-13,2)=0,IF(ISBLANK(OFFSET('12. SEGUIMIENTO 2027'!$O$14,INT((ROW()-13)/2),0)),"",OFFSET('12. SEGUIMIENTO 2027'!$O$14,INT((ROW()-13)/2),0)),IF(ISBLANK(OFFSET('9. METAS'!$W$20,INT((ROW()-14)/2),0)),"",OFFSET('9. METAS'!$W$20,INT((ROW()-14)/2),0)))</f>
        <v/>
      </c>
      <c r="L254" s="196" t="str">
        <f ca="1">IF(MOD(ROW()-13,2)=0,IF(ISBLANK(OFFSET('12. SEGUIMIENTO 2027'!$P$14,INT((ROW()-13)/2),0)),"",OFFSET('12. SEGUIMIENTO 2027'!$P$14,INT((ROW()-13)/2),0)),IF(ISBLANK(OFFSET('9. METAS'!$X$20,INT((ROW()-14)/2),0)),"",OFFSET('9. METAS'!$X$20,INT((ROW()-14)/2),0)))</f>
        <v/>
      </c>
      <c r="M254" s="197" t="str">
        <f ca="1">IF(MOD(ROW()-13,2)=0,IF(ISBLANK(OFFSET('12. SEGUIMIENTO 2027'!$Q$14,INT((ROW()-13)/2),0)),"",OFFSET('12. SEGUIMIENTO 2027'!$Q$14,INT((ROW()-13)/2),0)),IF(ISBLANK(OFFSET('9. METAS'!$Y$20,INT((ROW()-14)/2),0)),"",OFFSET('9. METAS'!$Y$20,INT((ROW()-14)/2),0)))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833" t="str">
        <f ca="1">IF(ISBLANK(OFFSET('9. METAS'!$M$20,INT((ROW()-13)/2),0)),"",OFFSET('9. METAS'!$M$20,INT((ROW()-13)/2),0))</f>
        <v/>
      </c>
      <c r="I255" s="763"/>
      <c r="J255" s="195" t="str">
        <f ca="1">IF(MOD(ROW()-13,2)=0,IF(ISBLANK(OFFSET('12. SEGUIMIENTO 2027'!$N$14,INT((ROW()-13)/2),0)),"",OFFSET('12. SEGUIMIENTO 2027'!$N$14,INT((ROW()-13)/2),0)),IF(ISBLANK(OFFSET('9. METAS'!$V$20,INT((ROW()-14)/2),0)),"",OFFSET('9. METAS'!$V$20,INT((ROW()-14)/2),0)))</f>
        <v/>
      </c>
      <c r="K255" s="196" t="str">
        <f ca="1">IF(MOD(ROW()-13,2)=0,IF(ISBLANK(OFFSET('12. SEGUIMIENTO 2027'!$O$14,INT((ROW()-13)/2),0)),"",OFFSET('12. SEGUIMIENTO 2027'!$O$14,INT((ROW()-13)/2),0)),IF(ISBLANK(OFFSET('9. METAS'!$W$20,INT((ROW()-14)/2),0)),"",OFFSET('9. METAS'!$W$20,INT((ROW()-14)/2),0)))</f>
        <v/>
      </c>
      <c r="L255" s="196" t="str">
        <f ca="1">IF(MOD(ROW()-13,2)=0,IF(ISBLANK(OFFSET('12. SEGUIMIENTO 2027'!$P$14,INT((ROW()-13)/2),0)),"",OFFSET('12. SEGUIMIENTO 2027'!$P$14,INT((ROW()-13)/2),0)),IF(ISBLANK(OFFSET('9. METAS'!$X$20,INT((ROW()-14)/2),0)),"",OFFSET('9. METAS'!$X$20,INT((ROW()-14)/2),0)))</f>
        <v/>
      </c>
      <c r="M255" s="197" t="str">
        <f ca="1">IF(MOD(ROW()-13,2)=0,IF(ISBLANK(OFFSET('12. SEGUIMIENTO 2027'!$Q$14,INT((ROW()-13)/2),0)),"",OFFSET('12. SEGUIMIENTO 2027'!$Q$14,INT((ROW()-13)/2),0)),IF(ISBLANK(OFFSET('9. METAS'!$Y$20,INT((ROW()-14)/2),0)),"",OFFSET('9. METAS'!$Y$20,INT((ROW()-14)/2),0)))</f>
        <v/>
      </c>
      <c r="N255" s="769" t="str">
        <f ca="1">IFERROR(J255/J256,"ND")</f>
        <v>ND</v>
      </c>
      <c r="O255" s="771" t="str">
        <f ca="1">IFERROR(((J255)/H255),"ND")</f>
        <v>ND</v>
      </c>
      <c r="P255" s="775"/>
    </row>
    <row r="256" spans="3:16">
      <c r="C256" s="747"/>
      <c r="D256" s="749"/>
      <c r="E256" s="749"/>
      <c r="F256" s="751"/>
      <c r="G256" s="753"/>
      <c r="H256" s="833"/>
      <c r="I256" s="764"/>
      <c r="J256" s="195" t="str">
        <f ca="1">IF(MOD(ROW()-13,2)=0,IF(ISBLANK(OFFSET('12. SEGUIMIENTO 2027'!$N$14,INT((ROW()-13)/2),0)),"",OFFSET('12. SEGUIMIENTO 2027'!$N$14,INT((ROW()-13)/2),0)),IF(ISBLANK(OFFSET('9. METAS'!$V$20,INT((ROW()-14)/2),0)),"",OFFSET('9. METAS'!$V$20,INT((ROW()-14)/2),0)))</f>
        <v/>
      </c>
      <c r="K256" s="196" t="str">
        <f ca="1">IF(MOD(ROW()-13,2)=0,IF(ISBLANK(OFFSET('12. SEGUIMIENTO 2027'!$O$14,INT((ROW()-13)/2),0)),"",OFFSET('12. SEGUIMIENTO 2027'!$O$14,INT((ROW()-13)/2),0)),IF(ISBLANK(OFFSET('9. METAS'!$W$20,INT((ROW()-14)/2),0)),"",OFFSET('9. METAS'!$W$20,INT((ROW()-14)/2),0)))</f>
        <v/>
      </c>
      <c r="L256" s="196" t="str">
        <f ca="1">IF(MOD(ROW()-13,2)=0,IF(ISBLANK(OFFSET('12. SEGUIMIENTO 2027'!$P$14,INT((ROW()-13)/2),0)),"",OFFSET('12. SEGUIMIENTO 2027'!$P$14,INT((ROW()-13)/2),0)),IF(ISBLANK(OFFSET('9. METAS'!$X$20,INT((ROW()-14)/2),0)),"",OFFSET('9. METAS'!$X$20,INT((ROW()-14)/2),0)))</f>
        <v/>
      </c>
      <c r="M256" s="197" t="str">
        <f ca="1">IF(MOD(ROW()-13,2)=0,IF(ISBLANK(OFFSET('12. SEGUIMIENTO 2027'!$Q$14,INT((ROW()-13)/2),0)),"",OFFSET('12. SEGUIMIENTO 2027'!$Q$14,INT((ROW()-13)/2),0)),IF(ISBLANK(OFFSET('9. METAS'!$Y$20,INT((ROW()-14)/2),0)),"",OFFSET('9. METAS'!$Y$20,INT((ROW()-14)/2),0)))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833" t="str">
        <f ca="1">IF(ISBLANK(OFFSET('9. METAS'!$M$20,INT((ROW()-13)/2),0)),"",OFFSET('9. METAS'!$M$20,INT((ROW()-13)/2),0))</f>
        <v/>
      </c>
      <c r="I257" s="763"/>
      <c r="J257" s="195" t="str">
        <f ca="1">IF(MOD(ROW()-13,2)=0,IF(ISBLANK(OFFSET('12. SEGUIMIENTO 2027'!$N$14,INT((ROW()-13)/2),0)),"",OFFSET('12. SEGUIMIENTO 2027'!$N$14,INT((ROW()-13)/2),0)),IF(ISBLANK(OFFSET('9. METAS'!$V$20,INT((ROW()-14)/2),0)),"",OFFSET('9. METAS'!$V$20,INT((ROW()-14)/2),0)))</f>
        <v/>
      </c>
      <c r="K257" s="196" t="str">
        <f ca="1">IF(MOD(ROW()-13,2)=0,IF(ISBLANK(OFFSET('12. SEGUIMIENTO 2027'!$O$14,INT((ROW()-13)/2),0)),"",OFFSET('12. SEGUIMIENTO 2027'!$O$14,INT((ROW()-13)/2),0)),IF(ISBLANK(OFFSET('9. METAS'!$W$20,INT((ROW()-14)/2),0)),"",OFFSET('9. METAS'!$W$20,INT((ROW()-14)/2),0)))</f>
        <v/>
      </c>
      <c r="L257" s="196" t="str">
        <f ca="1">IF(MOD(ROW()-13,2)=0,IF(ISBLANK(OFFSET('12. SEGUIMIENTO 2027'!$P$14,INT((ROW()-13)/2),0)),"",OFFSET('12. SEGUIMIENTO 2027'!$P$14,INT((ROW()-13)/2),0)),IF(ISBLANK(OFFSET('9. METAS'!$X$20,INT((ROW()-14)/2),0)),"",OFFSET('9. METAS'!$X$20,INT((ROW()-14)/2),0)))</f>
        <v/>
      </c>
      <c r="M257" s="197" t="str">
        <f ca="1">IF(MOD(ROW()-13,2)=0,IF(ISBLANK(OFFSET('12. SEGUIMIENTO 2027'!$Q$14,INT((ROW()-13)/2),0)),"",OFFSET('12. SEGUIMIENTO 2027'!$Q$14,INT((ROW()-13)/2),0)),IF(ISBLANK(OFFSET('9. METAS'!$Y$20,INT((ROW()-14)/2),0)),"",OFFSET('9. METAS'!$Y$20,INT((ROW()-14)/2),0)))</f>
        <v/>
      </c>
      <c r="N257" s="769" t="str">
        <f ca="1">IFERROR(J257/J258,"ND")</f>
        <v>ND</v>
      </c>
      <c r="O257" s="771" t="str">
        <f ca="1">IFERROR(((J257)/H257),"ND")</f>
        <v>ND</v>
      </c>
      <c r="P257" s="775"/>
    </row>
    <row r="258" spans="3:16">
      <c r="C258" s="747"/>
      <c r="D258" s="749"/>
      <c r="E258" s="749"/>
      <c r="F258" s="751"/>
      <c r="G258" s="753"/>
      <c r="H258" s="833"/>
      <c r="I258" s="764"/>
      <c r="J258" s="195" t="str">
        <f ca="1">IF(MOD(ROW()-13,2)=0,IF(ISBLANK(OFFSET('12. SEGUIMIENTO 2027'!$N$14,INT((ROW()-13)/2),0)),"",OFFSET('12. SEGUIMIENTO 2027'!$N$14,INT((ROW()-13)/2),0)),IF(ISBLANK(OFFSET('9. METAS'!$V$20,INT((ROW()-14)/2),0)),"",OFFSET('9. METAS'!$V$20,INT((ROW()-14)/2),0)))</f>
        <v/>
      </c>
      <c r="K258" s="196" t="str">
        <f ca="1">IF(MOD(ROW()-13,2)=0,IF(ISBLANK(OFFSET('12. SEGUIMIENTO 2027'!$O$14,INT((ROW()-13)/2),0)),"",OFFSET('12. SEGUIMIENTO 2027'!$O$14,INT((ROW()-13)/2),0)),IF(ISBLANK(OFFSET('9. METAS'!$W$20,INT((ROW()-14)/2),0)),"",OFFSET('9. METAS'!$W$20,INT((ROW()-14)/2),0)))</f>
        <v/>
      </c>
      <c r="L258" s="196" t="str">
        <f ca="1">IF(MOD(ROW()-13,2)=0,IF(ISBLANK(OFFSET('12. SEGUIMIENTO 2027'!$P$14,INT((ROW()-13)/2),0)),"",OFFSET('12. SEGUIMIENTO 2027'!$P$14,INT((ROW()-13)/2),0)),IF(ISBLANK(OFFSET('9. METAS'!$X$20,INT((ROW()-14)/2),0)),"",OFFSET('9. METAS'!$X$20,INT((ROW()-14)/2),0)))</f>
        <v/>
      </c>
      <c r="M258" s="197" t="str">
        <f ca="1">IF(MOD(ROW()-13,2)=0,IF(ISBLANK(OFFSET('12. SEGUIMIENTO 2027'!$Q$14,INT((ROW()-13)/2),0)),"",OFFSET('12. SEGUIMIENTO 2027'!$Q$14,INT((ROW()-13)/2),0)),IF(ISBLANK(OFFSET('9. METAS'!$Y$20,INT((ROW()-14)/2),0)),"",OFFSET('9. METAS'!$Y$20,INT((ROW()-14)/2),0)))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833" t="str">
        <f ca="1">IF(ISBLANK(OFFSET('9. METAS'!$M$20,INT((ROW()-13)/2),0)),"",OFFSET('9. METAS'!$M$20,INT((ROW()-13)/2),0))</f>
        <v/>
      </c>
      <c r="I259" s="763"/>
      <c r="J259" s="195" t="str">
        <f ca="1">IF(MOD(ROW()-13,2)=0,IF(ISBLANK(OFFSET('12. SEGUIMIENTO 2027'!$N$14,INT((ROW()-13)/2),0)),"",OFFSET('12. SEGUIMIENTO 2027'!$N$14,INT((ROW()-13)/2),0)),IF(ISBLANK(OFFSET('9. METAS'!$V$20,INT((ROW()-14)/2),0)),"",OFFSET('9. METAS'!$V$20,INT((ROW()-14)/2),0)))</f>
        <v/>
      </c>
      <c r="K259" s="196" t="str">
        <f ca="1">IF(MOD(ROW()-13,2)=0,IF(ISBLANK(OFFSET('12. SEGUIMIENTO 2027'!$O$14,INT((ROW()-13)/2),0)),"",OFFSET('12. SEGUIMIENTO 2027'!$O$14,INT((ROW()-13)/2),0)),IF(ISBLANK(OFFSET('9. METAS'!$W$20,INT((ROW()-14)/2),0)),"",OFFSET('9. METAS'!$W$20,INT((ROW()-14)/2),0)))</f>
        <v/>
      </c>
      <c r="L259" s="196" t="str">
        <f ca="1">IF(MOD(ROW()-13,2)=0,IF(ISBLANK(OFFSET('12. SEGUIMIENTO 2027'!$P$14,INT((ROW()-13)/2),0)),"",OFFSET('12. SEGUIMIENTO 2027'!$P$14,INT((ROW()-13)/2),0)),IF(ISBLANK(OFFSET('9. METAS'!$X$20,INT((ROW()-14)/2),0)),"",OFFSET('9. METAS'!$X$20,INT((ROW()-14)/2),0)))</f>
        <v/>
      </c>
      <c r="M259" s="197" t="str">
        <f ca="1">IF(MOD(ROW()-13,2)=0,IF(ISBLANK(OFFSET('12. SEGUIMIENTO 2027'!$Q$14,INT((ROW()-13)/2),0)),"",OFFSET('12. SEGUIMIENTO 2027'!$Q$14,INT((ROW()-13)/2),0)),IF(ISBLANK(OFFSET('9. METAS'!$Y$20,INT((ROW()-14)/2),0)),"",OFFSET('9. METAS'!$Y$20,INT((ROW()-14)/2),0)))</f>
        <v/>
      </c>
      <c r="N259" s="769" t="str">
        <f ca="1">IFERROR(J259/J260,"ND")</f>
        <v>ND</v>
      </c>
      <c r="O259" s="771" t="str">
        <f ca="1">IFERROR(((J259)/H259),"ND")</f>
        <v>ND</v>
      </c>
      <c r="P259" s="775"/>
    </row>
    <row r="260" spans="3:16">
      <c r="C260" s="747"/>
      <c r="D260" s="749"/>
      <c r="E260" s="749"/>
      <c r="F260" s="751"/>
      <c r="G260" s="753"/>
      <c r="H260" s="833"/>
      <c r="I260" s="764"/>
      <c r="J260" s="195" t="str">
        <f ca="1">IF(MOD(ROW()-13,2)=0,IF(ISBLANK(OFFSET('12. SEGUIMIENTO 2027'!$N$14,INT((ROW()-13)/2),0)),"",OFFSET('12. SEGUIMIENTO 2027'!$N$14,INT((ROW()-13)/2),0)),IF(ISBLANK(OFFSET('9. METAS'!$V$20,INT((ROW()-14)/2),0)),"",OFFSET('9. METAS'!$V$20,INT((ROW()-14)/2),0)))</f>
        <v/>
      </c>
      <c r="K260" s="196" t="str">
        <f ca="1">IF(MOD(ROW()-13,2)=0,IF(ISBLANK(OFFSET('12. SEGUIMIENTO 2027'!$O$14,INT((ROW()-13)/2),0)),"",OFFSET('12. SEGUIMIENTO 2027'!$O$14,INT((ROW()-13)/2),0)),IF(ISBLANK(OFFSET('9. METAS'!$W$20,INT((ROW()-14)/2),0)),"",OFFSET('9. METAS'!$W$20,INT((ROW()-14)/2),0)))</f>
        <v/>
      </c>
      <c r="L260" s="196" t="str">
        <f ca="1">IF(MOD(ROW()-13,2)=0,IF(ISBLANK(OFFSET('12. SEGUIMIENTO 2027'!$P$14,INT((ROW()-13)/2),0)),"",OFFSET('12. SEGUIMIENTO 2027'!$P$14,INT((ROW()-13)/2),0)),IF(ISBLANK(OFFSET('9. METAS'!$X$20,INT((ROW()-14)/2),0)),"",OFFSET('9. METAS'!$X$20,INT((ROW()-14)/2),0)))</f>
        <v/>
      </c>
      <c r="M260" s="197" t="str">
        <f ca="1">IF(MOD(ROW()-13,2)=0,IF(ISBLANK(OFFSET('12. SEGUIMIENTO 2027'!$Q$14,INT((ROW()-13)/2),0)),"",OFFSET('12. SEGUIMIENTO 2027'!$Q$14,INT((ROW()-13)/2),0)),IF(ISBLANK(OFFSET('9. METAS'!$Y$20,INT((ROW()-14)/2),0)),"",OFFSET('9. METAS'!$Y$20,INT((ROW()-14)/2),0)))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833" t="str">
        <f ca="1">IF(ISBLANK(OFFSET('9. METAS'!$M$20,INT((ROW()-13)/2),0)),"",OFFSET('9. METAS'!$M$20,INT((ROW()-13)/2),0))</f>
        <v/>
      </c>
      <c r="I261" s="763"/>
      <c r="J261" s="195" t="str">
        <f ca="1">IF(MOD(ROW()-13,2)=0,IF(ISBLANK(OFFSET('12. SEGUIMIENTO 2027'!$N$14,INT((ROW()-13)/2),0)),"",OFFSET('12. SEGUIMIENTO 2027'!$N$14,INT((ROW()-13)/2),0)),IF(ISBLANK(OFFSET('9. METAS'!$V$20,INT((ROW()-14)/2),0)),"",OFFSET('9. METAS'!$V$20,INT((ROW()-14)/2),0)))</f>
        <v/>
      </c>
      <c r="K261" s="196" t="str">
        <f ca="1">IF(MOD(ROW()-13,2)=0,IF(ISBLANK(OFFSET('12. SEGUIMIENTO 2027'!$O$14,INT((ROW()-13)/2),0)),"",OFFSET('12. SEGUIMIENTO 2027'!$O$14,INT((ROW()-13)/2),0)),IF(ISBLANK(OFFSET('9. METAS'!$W$20,INT((ROW()-14)/2),0)),"",OFFSET('9. METAS'!$W$20,INT((ROW()-14)/2),0)))</f>
        <v/>
      </c>
      <c r="L261" s="196" t="str">
        <f ca="1">IF(MOD(ROW()-13,2)=0,IF(ISBLANK(OFFSET('12. SEGUIMIENTO 2027'!$P$14,INT((ROW()-13)/2),0)),"",OFFSET('12. SEGUIMIENTO 2027'!$P$14,INT((ROW()-13)/2),0)),IF(ISBLANK(OFFSET('9. METAS'!$X$20,INT((ROW()-14)/2),0)),"",OFFSET('9. METAS'!$X$20,INT((ROW()-14)/2),0)))</f>
        <v/>
      </c>
      <c r="M261" s="197" t="str">
        <f ca="1">IF(MOD(ROW()-13,2)=0,IF(ISBLANK(OFFSET('12. SEGUIMIENTO 2027'!$Q$14,INT((ROW()-13)/2),0)),"",OFFSET('12. SEGUIMIENTO 2027'!$Q$14,INT((ROW()-13)/2),0)),IF(ISBLANK(OFFSET('9. METAS'!$Y$20,INT((ROW()-14)/2),0)),"",OFFSET('9. METAS'!$Y$20,INT((ROW()-14)/2),0)))</f>
        <v/>
      </c>
      <c r="N261" s="769" t="str">
        <f ca="1">IFERROR(J261/J262,"ND")</f>
        <v>ND</v>
      </c>
      <c r="O261" s="771" t="str">
        <f ca="1">IFERROR(((J261)/H261),"ND")</f>
        <v>ND</v>
      </c>
      <c r="P261" s="775"/>
    </row>
    <row r="262" spans="3:16">
      <c r="C262" s="747"/>
      <c r="D262" s="749"/>
      <c r="E262" s="749"/>
      <c r="F262" s="751"/>
      <c r="G262" s="753"/>
      <c r="H262" s="833"/>
      <c r="I262" s="764"/>
      <c r="J262" s="195" t="str">
        <f ca="1">IF(MOD(ROW()-13,2)=0,IF(ISBLANK(OFFSET('12. SEGUIMIENTO 2027'!$N$14,INT((ROW()-13)/2),0)),"",OFFSET('12. SEGUIMIENTO 2027'!$N$14,INT((ROW()-13)/2),0)),IF(ISBLANK(OFFSET('9. METAS'!$V$20,INT((ROW()-14)/2),0)),"",OFFSET('9. METAS'!$V$20,INT((ROW()-14)/2),0)))</f>
        <v/>
      </c>
      <c r="K262" s="196" t="str">
        <f ca="1">IF(MOD(ROW()-13,2)=0,IF(ISBLANK(OFFSET('12. SEGUIMIENTO 2027'!$O$14,INT((ROW()-13)/2),0)),"",OFFSET('12. SEGUIMIENTO 2027'!$O$14,INT((ROW()-13)/2),0)),IF(ISBLANK(OFFSET('9. METAS'!$W$20,INT((ROW()-14)/2),0)),"",OFFSET('9. METAS'!$W$20,INT((ROW()-14)/2),0)))</f>
        <v/>
      </c>
      <c r="L262" s="196" t="str">
        <f ca="1">IF(MOD(ROW()-13,2)=0,IF(ISBLANK(OFFSET('12. SEGUIMIENTO 2027'!$P$14,INT((ROW()-13)/2),0)),"",OFFSET('12. SEGUIMIENTO 2027'!$P$14,INT((ROW()-13)/2),0)),IF(ISBLANK(OFFSET('9. METAS'!$X$20,INT((ROW()-14)/2),0)),"",OFFSET('9. METAS'!$X$20,INT((ROW()-14)/2),0)))</f>
        <v/>
      </c>
      <c r="M262" s="197" t="str">
        <f ca="1">IF(MOD(ROW()-13,2)=0,IF(ISBLANK(OFFSET('12. SEGUIMIENTO 2027'!$Q$14,INT((ROW()-13)/2),0)),"",OFFSET('12. SEGUIMIENTO 2027'!$Q$14,INT((ROW()-13)/2),0)),IF(ISBLANK(OFFSET('9. METAS'!$Y$20,INT((ROW()-14)/2),0)),"",OFFSET('9. METAS'!$Y$20,INT((ROW()-14)/2),0)))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833" t="str">
        <f ca="1">IF(ISBLANK(OFFSET('9. METAS'!$M$20,INT((ROW()-13)/2),0)),"",OFFSET('9. METAS'!$M$20,INT((ROW()-13)/2),0))</f>
        <v/>
      </c>
      <c r="I263" s="763"/>
      <c r="J263" s="195" t="str">
        <f ca="1">IF(MOD(ROW()-13,2)=0,IF(ISBLANK(OFFSET('12. SEGUIMIENTO 2027'!$N$14,INT((ROW()-13)/2),0)),"",OFFSET('12. SEGUIMIENTO 2027'!$N$14,INT((ROW()-13)/2),0)),IF(ISBLANK(OFFSET('9. METAS'!$V$20,INT((ROW()-14)/2),0)),"",OFFSET('9. METAS'!$V$20,INT((ROW()-14)/2),0)))</f>
        <v/>
      </c>
      <c r="K263" s="196" t="str">
        <f ca="1">IF(MOD(ROW()-13,2)=0,IF(ISBLANK(OFFSET('12. SEGUIMIENTO 2027'!$O$14,INT((ROW()-13)/2),0)),"",OFFSET('12. SEGUIMIENTO 2027'!$O$14,INT((ROW()-13)/2),0)),IF(ISBLANK(OFFSET('9. METAS'!$W$20,INT((ROW()-14)/2),0)),"",OFFSET('9. METAS'!$W$20,INT((ROW()-14)/2),0)))</f>
        <v/>
      </c>
      <c r="L263" s="196" t="str">
        <f ca="1">IF(MOD(ROW()-13,2)=0,IF(ISBLANK(OFFSET('12. SEGUIMIENTO 2027'!$P$14,INT((ROW()-13)/2),0)),"",OFFSET('12. SEGUIMIENTO 2027'!$P$14,INT((ROW()-13)/2),0)),IF(ISBLANK(OFFSET('9. METAS'!$X$20,INT((ROW()-14)/2),0)),"",OFFSET('9. METAS'!$X$20,INT((ROW()-14)/2),0)))</f>
        <v/>
      </c>
      <c r="M263" s="197" t="str">
        <f ca="1">IF(MOD(ROW()-13,2)=0,IF(ISBLANK(OFFSET('12. SEGUIMIENTO 2027'!$Q$14,INT((ROW()-13)/2),0)),"",OFFSET('12. SEGUIMIENTO 2027'!$Q$14,INT((ROW()-13)/2),0)),IF(ISBLANK(OFFSET('9. METAS'!$Y$20,INT((ROW()-14)/2),0)),"",OFFSET('9. METAS'!$Y$20,INT((ROW()-14)/2),0)))</f>
        <v/>
      </c>
      <c r="N263" s="769" t="str">
        <f ca="1">IFERROR(J263/J264,"ND")</f>
        <v>ND</v>
      </c>
      <c r="O263" s="771" t="str">
        <f ca="1">IFERROR(((J263)/H263),"ND")</f>
        <v>ND</v>
      </c>
      <c r="P263" s="775"/>
    </row>
    <row r="264" spans="3:16">
      <c r="C264" s="747"/>
      <c r="D264" s="749"/>
      <c r="E264" s="749"/>
      <c r="F264" s="751"/>
      <c r="G264" s="753"/>
      <c r="H264" s="833"/>
      <c r="I264" s="764"/>
      <c r="J264" s="195" t="str">
        <f ca="1">IF(MOD(ROW()-13,2)=0,IF(ISBLANK(OFFSET('12. SEGUIMIENTO 2027'!$N$14,INT((ROW()-13)/2),0)),"",OFFSET('12. SEGUIMIENTO 2027'!$N$14,INT((ROW()-13)/2),0)),IF(ISBLANK(OFFSET('9. METAS'!$V$20,INT((ROW()-14)/2),0)),"",OFFSET('9. METAS'!$V$20,INT((ROW()-14)/2),0)))</f>
        <v/>
      </c>
      <c r="K264" s="196" t="str">
        <f ca="1">IF(MOD(ROW()-13,2)=0,IF(ISBLANK(OFFSET('12. SEGUIMIENTO 2027'!$O$14,INT((ROW()-13)/2),0)),"",OFFSET('12. SEGUIMIENTO 2027'!$O$14,INT((ROW()-13)/2),0)),IF(ISBLANK(OFFSET('9. METAS'!$W$20,INT((ROW()-14)/2),0)),"",OFFSET('9. METAS'!$W$20,INT((ROW()-14)/2),0)))</f>
        <v/>
      </c>
      <c r="L264" s="196" t="str">
        <f ca="1">IF(MOD(ROW()-13,2)=0,IF(ISBLANK(OFFSET('12. SEGUIMIENTO 2027'!$P$14,INT((ROW()-13)/2),0)),"",OFFSET('12. SEGUIMIENTO 2027'!$P$14,INT((ROW()-13)/2),0)),IF(ISBLANK(OFFSET('9. METAS'!$X$20,INT((ROW()-14)/2),0)),"",OFFSET('9. METAS'!$X$20,INT((ROW()-14)/2),0)))</f>
        <v/>
      </c>
      <c r="M264" s="197" t="str">
        <f ca="1">IF(MOD(ROW()-13,2)=0,IF(ISBLANK(OFFSET('12. SEGUIMIENTO 2027'!$Q$14,INT((ROW()-13)/2),0)),"",OFFSET('12. SEGUIMIENTO 2027'!$Q$14,INT((ROW()-13)/2),0)),IF(ISBLANK(OFFSET('9. METAS'!$Y$20,INT((ROW()-14)/2),0)),"",OFFSET('9. METAS'!$Y$20,INT((ROW()-14)/2),0)))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833" t="str">
        <f ca="1">IF(ISBLANK(OFFSET('9. METAS'!$M$20,INT((ROW()-13)/2),0)),"",OFFSET('9. METAS'!$M$20,INT((ROW()-13)/2),0))</f>
        <v/>
      </c>
      <c r="I265" s="763"/>
      <c r="J265" s="195" t="str">
        <f ca="1">IF(MOD(ROW()-13,2)=0,IF(ISBLANK(OFFSET('12. SEGUIMIENTO 2027'!$N$14,INT((ROW()-13)/2),0)),"",OFFSET('12. SEGUIMIENTO 2027'!$N$14,INT((ROW()-13)/2),0)),IF(ISBLANK(OFFSET('9. METAS'!$V$20,INT((ROW()-14)/2),0)),"",OFFSET('9. METAS'!$V$20,INT((ROW()-14)/2),0)))</f>
        <v/>
      </c>
      <c r="K265" s="196" t="str">
        <f ca="1">IF(MOD(ROW()-13,2)=0,IF(ISBLANK(OFFSET('12. SEGUIMIENTO 2027'!$O$14,INT((ROW()-13)/2),0)),"",OFFSET('12. SEGUIMIENTO 2027'!$O$14,INT((ROW()-13)/2),0)),IF(ISBLANK(OFFSET('9. METAS'!$W$20,INT((ROW()-14)/2),0)),"",OFFSET('9. METAS'!$W$20,INT((ROW()-14)/2),0)))</f>
        <v/>
      </c>
      <c r="L265" s="196" t="str">
        <f ca="1">IF(MOD(ROW()-13,2)=0,IF(ISBLANK(OFFSET('12. SEGUIMIENTO 2027'!$P$14,INT((ROW()-13)/2),0)),"",OFFSET('12. SEGUIMIENTO 2027'!$P$14,INT((ROW()-13)/2),0)),IF(ISBLANK(OFFSET('9. METAS'!$X$20,INT((ROW()-14)/2),0)),"",OFFSET('9. METAS'!$X$20,INT((ROW()-14)/2),0)))</f>
        <v/>
      </c>
      <c r="M265" s="197" t="str">
        <f ca="1">IF(MOD(ROW()-13,2)=0,IF(ISBLANK(OFFSET('12. SEGUIMIENTO 2027'!$Q$14,INT((ROW()-13)/2),0)),"",OFFSET('12. SEGUIMIENTO 2027'!$Q$14,INT((ROW()-13)/2),0)),IF(ISBLANK(OFFSET('9. METAS'!$Y$20,INT((ROW()-14)/2),0)),"",OFFSET('9. METAS'!$Y$20,INT((ROW()-14)/2),0)))</f>
        <v/>
      </c>
      <c r="N265" s="769" t="str">
        <f ca="1">IFERROR(J265/J266,"ND")</f>
        <v>ND</v>
      </c>
      <c r="O265" s="771" t="str">
        <f ca="1">IFERROR(((J265)/H265),"ND")</f>
        <v>ND</v>
      </c>
      <c r="P265" s="775"/>
    </row>
    <row r="266" spans="3:16">
      <c r="C266" s="747"/>
      <c r="D266" s="749"/>
      <c r="E266" s="749"/>
      <c r="F266" s="751"/>
      <c r="G266" s="753"/>
      <c r="H266" s="833"/>
      <c r="I266" s="764"/>
      <c r="J266" s="195" t="str">
        <f ca="1">IF(MOD(ROW()-13,2)=0,IF(ISBLANK(OFFSET('12. SEGUIMIENTO 2027'!$N$14,INT((ROW()-13)/2),0)),"",OFFSET('12. SEGUIMIENTO 2027'!$N$14,INT((ROW()-13)/2),0)),IF(ISBLANK(OFFSET('9. METAS'!$V$20,INT((ROW()-14)/2),0)),"",OFFSET('9. METAS'!$V$20,INT((ROW()-14)/2),0)))</f>
        <v/>
      </c>
      <c r="K266" s="196" t="str">
        <f ca="1">IF(MOD(ROW()-13,2)=0,IF(ISBLANK(OFFSET('12. SEGUIMIENTO 2027'!$O$14,INT((ROW()-13)/2),0)),"",OFFSET('12. SEGUIMIENTO 2027'!$O$14,INT((ROW()-13)/2),0)),IF(ISBLANK(OFFSET('9. METAS'!$W$20,INT((ROW()-14)/2),0)),"",OFFSET('9. METAS'!$W$20,INT((ROW()-14)/2),0)))</f>
        <v/>
      </c>
      <c r="L266" s="196" t="str">
        <f ca="1">IF(MOD(ROW()-13,2)=0,IF(ISBLANK(OFFSET('12. SEGUIMIENTO 2027'!$P$14,INT((ROW()-13)/2),0)),"",OFFSET('12. SEGUIMIENTO 2027'!$P$14,INT((ROW()-13)/2),0)),IF(ISBLANK(OFFSET('9. METAS'!$X$20,INT((ROW()-14)/2),0)),"",OFFSET('9. METAS'!$X$20,INT((ROW()-14)/2),0)))</f>
        <v/>
      </c>
      <c r="M266" s="197" t="str">
        <f ca="1">IF(MOD(ROW()-13,2)=0,IF(ISBLANK(OFFSET('12. SEGUIMIENTO 2027'!$Q$14,INT((ROW()-13)/2),0)),"",OFFSET('12. SEGUIMIENTO 2027'!$Q$14,INT((ROW()-13)/2),0)),IF(ISBLANK(OFFSET('9. METAS'!$Y$20,INT((ROW()-14)/2),0)),"",OFFSET('9. METAS'!$Y$20,INT((ROW()-14)/2),0)))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833" t="str">
        <f ca="1">IF(ISBLANK(OFFSET('9. METAS'!$M$20,INT((ROW()-13)/2),0)),"",OFFSET('9. METAS'!$M$20,INT((ROW()-13)/2),0))</f>
        <v/>
      </c>
      <c r="I267" s="763"/>
      <c r="J267" s="195" t="str">
        <f ca="1">IF(MOD(ROW()-13,2)=0,IF(ISBLANK(OFFSET('12. SEGUIMIENTO 2027'!$N$14,INT((ROW()-13)/2),0)),"",OFFSET('12. SEGUIMIENTO 2027'!$N$14,INT((ROW()-13)/2),0)),IF(ISBLANK(OFFSET('9. METAS'!$V$20,INT((ROW()-14)/2),0)),"",OFFSET('9. METAS'!$V$20,INT((ROW()-14)/2),0)))</f>
        <v/>
      </c>
      <c r="K267" s="196" t="str">
        <f ca="1">IF(MOD(ROW()-13,2)=0,IF(ISBLANK(OFFSET('12. SEGUIMIENTO 2027'!$O$14,INT((ROW()-13)/2),0)),"",OFFSET('12. SEGUIMIENTO 2027'!$O$14,INT((ROW()-13)/2),0)),IF(ISBLANK(OFFSET('9. METAS'!$W$20,INT((ROW()-14)/2),0)),"",OFFSET('9. METAS'!$W$20,INT((ROW()-14)/2),0)))</f>
        <v/>
      </c>
      <c r="L267" s="196" t="str">
        <f ca="1">IF(MOD(ROW()-13,2)=0,IF(ISBLANK(OFFSET('12. SEGUIMIENTO 2027'!$P$14,INT((ROW()-13)/2),0)),"",OFFSET('12. SEGUIMIENTO 2027'!$P$14,INT((ROW()-13)/2),0)),IF(ISBLANK(OFFSET('9. METAS'!$X$20,INT((ROW()-14)/2),0)),"",OFFSET('9. METAS'!$X$20,INT((ROW()-14)/2),0)))</f>
        <v/>
      </c>
      <c r="M267" s="197" t="str">
        <f ca="1">IF(MOD(ROW()-13,2)=0,IF(ISBLANK(OFFSET('12. SEGUIMIENTO 2027'!$Q$14,INT((ROW()-13)/2),0)),"",OFFSET('12. SEGUIMIENTO 2027'!$Q$14,INT((ROW()-13)/2),0)),IF(ISBLANK(OFFSET('9. METAS'!$Y$20,INT((ROW()-14)/2),0)),"",OFFSET('9. METAS'!$Y$20,INT((ROW()-14)/2),0)))</f>
        <v/>
      </c>
      <c r="N267" s="769" t="str">
        <f ca="1">IFERROR(J267/J268,"ND")</f>
        <v>ND</v>
      </c>
      <c r="O267" s="771" t="str">
        <f ca="1">IFERROR(((J267)/H267),"ND")</f>
        <v>ND</v>
      </c>
      <c r="P267" s="775"/>
    </row>
    <row r="268" spans="3:16">
      <c r="C268" s="747"/>
      <c r="D268" s="749"/>
      <c r="E268" s="749"/>
      <c r="F268" s="751"/>
      <c r="G268" s="753"/>
      <c r="H268" s="833"/>
      <c r="I268" s="764"/>
      <c r="J268" s="195" t="str">
        <f ca="1">IF(MOD(ROW()-13,2)=0,IF(ISBLANK(OFFSET('12. SEGUIMIENTO 2027'!$N$14,INT((ROW()-13)/2),0)),"",OFFSET('12. SEGUIMIENTO 2027'!$N$14,INT((ROW()-13)/2),0)),IF(ISBLANK(OFFSET('9. METAS'!$V$20,INT((ROW()-14)/2),0)),"",OFFSET('9. METAS'!$V$20,INT((ROW()-14)/2),0)))</f>
        <v/>
      </c>
      <c r="K268" s="196" t="str">
        <f ca="1">IF(MOD(ROW()-13,2)=0,IF(ISBLANK(OFFSET('12. SEGUIMIENTO 2027'!$O$14,INT((ROW()-13)/2),0)),"",OFFSET('12. SEGUIMIENTO 2027'!$O$14,INT((ROW()-13)/2),0)),IF(ISBLANK(OFFSET('9. METAS'!$W$20,INT((ROW()-14)/2),0)),"",OFFSET('9. METAS'!$W$20,INT((ROW()-14)/2),0)))</f>
        <v/>
      </c>
      <c r="L268" s="196" t="str">
        <f ca="1">IF(MOD(ROW()-13,2)=0,IF(ISBLANK(OFFSET('12. SEGUIMIENTO 2027'!$P$14,INT((ROW()-13)/2),0)),"",OFFSET('12. SEGUIMIENTO 2027'!$P$14,INT((ROW()-13)/2),0)),IF(ISBLANK(OFFSET('9. METAS'!$X$20,INT((ROW()-14)/2),0)),"",OFFSET('9. METAS'!$X$20,INT((ROW()-14)/2),0)))</f>
        <v/>
      </c>
      <c r="M268" s="197" t="str">
        <f ca="1">IF(MOD(ROW()-13,2)=0,IF(ISBLANK(OFFSET('12. SEGUIMIENTO 2027'!$Q$14,INT((ROW()-13)/2),0)),"",OFFSET('12. SEGUIMIENTO 2027'!$Q$14,INT((ROW()-13)/2),0)),IF(ISBLANK(OFFSET('9. METAS'!$Y$20,INT((ROW()-14)/2),0)),"",OFFSET('9. METAS'!$Y$20,INT((ROW()-14)/2),0)))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833" t="str">
        <f ca="1">IF(ISBLANK(OFFSET('9. METAS'!$M$20,INT((ROW()-13)/2),0)),"",OFFSET('9. METAS'!$M$20,INT((ROW()-13)/2),0))</f>
        <v/>
      </c>
      <c r="I269" s="763"/>
      <c r="J269" s="195" t="str">
        <f ca="1">IF(MOD(ROW()-13,2)=0,IF(ISBLANK(OFFSET('12. SEGUIMIENTO 2027'!$N$14,INT((ROW()-13)/2),0)),"",OFFSET('12. SEGUIMIENTO 2027'!$N$14,INT((ROW()-13)/2),0)),IF(ISBLANK(OFFSET('9. METAS'!$V$20,INT((ROW()-14)/2),0)),"",OFFSET('9. METAS'!$V$20,INT((ROW()-14)/2),0)))</f>
        <v/>
      </c>
      <c r="K269" s="196" t="str">
        <f ca="1">IF(MOD(ROW()-13,2)=0,IF(ISBLANK(OFFSET('12. SEGUIMIENTO 2027'!$O$14,INT((ROW()-13)/2),0)),"",OFFSET('12. SEGUIMIENTO 2027'!$O$14,INT((ROW()-13)/2),0)),IF(ISBLANK(OFFSET('9. METAS'!$W$20,INT((ROW()-14)/2),0)),"",OFFSET('9. METAS'!$W$20,INT((ROW()-14)/2),0)))</f>
        <v/>
      </c>
      <c r="L269" s="196" t="str">
        <f ca="1">IF(MOD(ROW()-13,2)=0,IF(ISBLANK(OFFSET('12. SEGUIMIENTO 2027'!$P$14,INT((ROW()-13)/2),0)),"",OFFSET('12. SEGUIMIENTO 2027'!$P$14,INT((ROW()-13)/2),0)),IF(ISBLANK(OFFSET('9. METAS'!$X$20,INT((ROW()-14)/2),0)),"",OFFSET('9. METAS'!$X$20,INT((ROW()-14)/2),0)))</f>
        <v/>
      </c>
      <c r="M269" s="197" t="str">
        <f ca="1">IF(MOD(ROW()-13,2)=0,IF(ISBLANK(OFFSET('12. SEGUIMIENTO 2027'!$Q$14,INT((ROW()-13)/2),0)),"",OFFSET('12. SEGUIMIENTO 2027'!$Q$14,INT((ROW()-13)/2),0)),IF(ISBLANK(OFFSET('9. METAS'!$Y$20,INT((ROW()-14)/2),0)),"",OFFSET('9. METAS'!$Y$20,INT((ROW()-14)/2),0)))</f>
        <v/>
      </c>
      <c r="N269" s="769" t="str">
        <f ca="1">IFERROR(J269/J270,"ND")</f>
        <v>ND</v>
      </c>
      <c r="O269" s="771" t="str">
        <f ca="1">IFERROR(((J269)/H269),"ND")</f>
        <v>ND</v>
      </c>
      <c r="P269" s="775"/>
    </row>
    <row r="270" spans="3:16">
      <c r="C270" s="747"/>
      <c r="D270" s="749"/>
      <c r="E270" s="749"/>
      <c r="F270" s="751"/>
      <c r="G270" s="753"/>
      <c r="H270" s="833"/>
      <c r="I270" s="764"/>
      <c r="J270" s="195" t="str">
        <f ca="1">IF(MOD(ROW()-13,2)=0,IF(ISBLANK(OFFSET('12. SEGUIMIENTO 2027'!$N$14,INT((ROW()-13)/2),0)),"",OFFSET('12. SEGUIMIENTO 2027'!$N$14,INT((ROW()-13)/2),0)),IF(ISBLANK(OFFSET('9. METAS'!$V$20,INT((ROW()-14)/2),0)),"",OFFSET('9. METAS'!$V$20,INT((ROW()-14)/2),0)))</f>
        <v/>
      </c>
      <c r="K270" s="196" t="str">
        <f ca="1">IF(MOD(ROW()-13,2)=0,IF(ISBLANK(OFFSET('12. SEGUIMIENTO 2027'!$O$14,INT((ROW()-13)/2),0)),"",OFFSET('12. SEGUIMIENTO 2027'!$O$14,INT((ROW()-13)/2),0)),IF(ISBLANK(OFFSET('9. METAS'!$W$20,INT((ROW()-14)/2),0)),"",OFFSET('9. METAS'!$W$20,INT((ROW()-14)/2),0)))</f>
        <v/>
      </c>
      <c r="L270" s="196" t="str">
        <f ca="1">IF(MOD(ROW()-13,2)=0,IF(ISBLANK(OFFSET('12. SEGUIMIENTO 2027'!$P$14,INT((ROW()-13)/2),0)),"",OFFSET('12. SEGUIMIENTO 2027'!$P$14,INT((ROW()-13)/2),0)),IF(ISBLANK(OFFSET('9. METAS'!$X$20,INT((ROW()-14)/2),0)),"",OFFSET('9. METAS'!$X$20,INT((ROW()-14)/2),0)))</f>
        <v/>
      </c>
      <c r="M270" s="197" t="str">
        <f ca="1">IF(MOD(ROW()-13,2)=0,IF(ISBLANK(OFFSET('12. SEGUIMIENTO 2027'!$Q$14,INT((ROW()-13)/2),0)),"",OFFSET('12. SEGUIMIENTO 2027'!$Q$14,INT((ROW()-13)/2),0)),IF(ISBLANK(OFFSET('9. METAS'!$Y$20,INT((ROW()-14)/2),0)),"",OFFSET('9. METAS'!$Y$20,INT((ROW()-14)/2),0)))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833" t="str">
        <f ca="1">IF(ISBLANK(OFFSET('9. METAS'!$M$20,INT((ROW()-13)/2),0)),"",OFFSET('9. METAS'!$M$20,INT((ROW()-13)/2),0))</f>
        <v/>
      </c>
      <c r="I271" s="763"/>
      <c r="J271" s="195" t="str">
        <f ca="1">IF(MOD(ROW()-13,2)=0,IF(ISBLANK(OFFSET('12. SEGUIMIENTO 2027'!$N$14,INT((ROW()-13)/2),0)),"",OFFSET('12. SEGUIMIENTO 2027'!$N$14,INT((ROW()-13)/2),0)),IF(ISBLANK(OFFSET('9. METAS'!$V$20,INT((ROW()-14)/2),0)),"",OFFSET('9. METAS'!$V$20,INT((ROW()-14)/2),0)))</f>
        <v/>
      </c>
      <c r="K271" s="196" t="str">
        <f ca="1">IF(MOD(ROW()-13,2)=0,IF(ISBLANK(OFFSET('12. SEGUIMIENTO 2027'!$O$14,INT((ROW()-13)/2),0)),"",OFFSET('12. SEGUIMIENTO 2027'!$O$14,INT((ROW()-13)/2),0)),IF(ISBLANK(OFFSET('9. METAS'!$W$20,INT((ROW()-14)/2),0)),"",OFFSET('9. METAS'!$W$20,INT((ROW()-14)/2),0)))</f>
        <v/>
      </c>
      <c r="L271" s="196" t="str">
        <f ca="1">IF(MOD(ROW()-13,2)=0,IF(ISBLANK(OFFSET('12. SEGUIMIENTO 2027'!$P$14,INT((ROW()-13)/2),0)),"",OFFSET('12. SEGUIMIENTO 2027'!$P$14,INT((ROW()-13)/2),0)),IF(ISBLANK(OFFSET('9. METAS'!$X$20,INT((ROW()-14)/2),0)),"",OFFSET('9. METAS'!$X$20,INT((ROW()-14)/2),0)))</f>
        <v/>
      </c>
      <c r="M271" s="197" t="str">
        <f ca="1">IF(MOD(ROW()-13,2)=0,IF(ISBLANK(OFFSET('12. SEGUIMIENTO 2027'!$Q$14,INT((ROW()-13)/2),0)),"",OFFSET('12. SEGUIMIENTO 2027'!$Q$14,INT((ROW()-13)/2),0)),IF(ISBLANK(OFFSET('9. METAS'!$Y$20,INT((ROW()-14)/2),0)),"",OFFSET('9. METAS'!$Y$20,INT((ROW()-14)/2),0)))</f>
        <v/>
      </c>
      <c r="N271" s="769" t="str">
        <f ca="1">IFERROR(J271/J272,"ND")</f>
        <v>ND</v>
      </c>
      <c r="O271" s="771" t="str">
        <f ca="1">IFERROR(((J271)/H271),"ND")</f>
        <v>ND</v>
      </c>
      <c r="P271" s="775"/>
    </row>
    <row r="272" spans="3:16">
      <c r="C272" s="747"/>
      <c r="D272" s="749"/>
      <c r="E272" s="749"/>
      <c r="F272" s="751"/>
      <c r="G272" s="753"/>
      <c r="H272" s="833"/>
      <c r="I272" s="764"/>
      <c r="J272" s="195" t="str">
        <f ca="1">IF(MOD(ROW()-13,2)=0,IF(ISBLANK(OFFSET('12. SEGUIMIENTO 2027'!$N$14,INT((ROW()-13)/2),0)),"",OFFSET('12. SEGUIMIENTO 2027'!$N$14,INT((ROW()-13)/2),0)),IF(ISBLANK(OFFSET('9. METAS'!$V$20,INT((ROW()-14)/2),0)),"",OFFSET('9. METAS'!$V$20,INT((ROW()-14)/2),0)))</f>
        <v/>
      </c>
      <c r="K272" s="196" t="str">
        <f ca="1">IF(MOD(ROW()-13,2)=0,IF(ISBLANK(OFFSET('12. SEGUIMIENTO 2027'!$O$14,INT((ROW()-13)/2),0)),"",OFFSET('12. SEGUIMIENTO 2027'!$O$14,INT((ROW()-13)/2),0)),IF(ISBLANK(OFFSET('9. METAS'!$W$20,INT((ROW()-14)/2),0)),"",OFFSET('9. METAS'!$W$20,INT((ROW()-14)/2),0)))</f>
        <v/>
      </c>
      <c r="L272" s="196" t="str">
        <f ca="1">IF(MOD(ROW()-13,2)=0,IF(ISBLANK(OFFSET('12. SEGUIMIENTO 2027'!$P$14,INT((ROW()-13)/2),0)),"",OFFSET('12. SEGUIMIENTO 2027'!$P$14,INT((ROW()-13)/2),0)),IF(ISBLANK(OFFSET('9. METAS'!$X$20,INT((ROW()-14)/2),0)),"",OFFSET('9. METAS'!$X$20,INT((ROW()-14)/2),0)))</f>
        <v/>
      </c>
      <c r="M272" s="197" t="str">
        <f ca="1">IF(MOD(ROW()-13,2)=0,IF(ISBLANK(OFFSET('12. SEGUIMIENTO 2027'!$Q$14,INT((ROW()-13)/2),0)),"",OFFSET('12. SEGUIMIENTO 2027'!$Q$14,INT((ROW()-13)/2),0)),IF(ISBLANK(OFFSET('9. METAS'!$Y$20,INT((ROW()-14)/2),0)),"",OFFSET('9. METAS'!$Y$20,INT((ROW()-14)/2),0)))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833" t="str">
        <f ca="1">IF(ISBLANK(OFFSET('9. METAS'!$M$20,INT((ROW()-13)/2),0)),"",OFFSET('9. METAS'!$M$20,INT((ROW()-13)/2),0))</f>
        <v/>
      </c>
      <c r="I273" s="763"/>
      <c r="J273" s="195" t="str">
        <f ca="1">IF(MOD(ROW()-13,2)=0,IF(ISBLANK(OFFSET('12. SEGUIMIENTO 2027'!$N$14,INT((ROW()-13)/2),0)),"",OFFSET('12. SEGUIMIENTO 2027'!$N$14,INT((ROW()-13)/2),0)),IF(ISBLANK(OFFSET('9. METAS'!$V$20,INT((ROW()-14)/2),0)),"",OFFSET('9. METAS'!$V$20,INT((ROW()-14)/2),0)))</f>
        <v/>
      </c>
      <c r="K273" s="196" t="str">
        <f ca="1">IF(MOD(ROW()-13,2)=0,IF(ISBLANK(OFFSET('12. SEGUIMIENTO 2027'!$O$14,INT((ROW()-13)/2),0)),"",OFFSET('12. SEGUIMIENTO 2027'!$O$14,INT((ROW()-13)/2),0)),IF(ISBLANK(OFFSET('9. METAS'!$W$20,INT((ROW()-14)/2),0)),"",OFFSET('9. METAS'!$W$20,INT((ROW()-14)/2),0)))</f>
        <v/>
      </c>
      <c r="L273" s="196" t="str">
        <f ca="1">IF(MOD(ROW()-13,2)=0,IF(ISBLANK(OFFSET('12. SEGUIMIENTO 2027'!$P$14,INT((ROW()-13)/2),0)),"",OFFSET('12. SEGUIMIENTO 2027'!$P$14,INT((ROW()-13)/2),0)),IF(ISBLANK(OFFSET('9. METAS'!$X$20,INT((ROW()-14)/2),0)),"",OFFSET('9. METAS'!$X$20,INT((ROW()-14)/2),0)))</f>
        <v/>
      </c>
      <c r="M273" s="197" t="str">
        <f ca="1">IF(MOD(ROW()-13,2)=0,IF(ISBLANK(OFFSET('12. SEGUIMIENTO 2027'!$Q$14,INT((ROW()-13)/2),0)),"",OFFSET('12. SEGUIMIENTO 2027'!$Q$14,INT((ROW()-13)/2),0)),IF(ISBLANK(OFFSET('9. METAS'!$Y$20,INT((ROW()-14)/2),0)),"",OFFSET('9. METAS'!$Y$20,INT((ROW()-14)/2),0)))</f>
        <v/>
      </c>
      <c r="N273" s="769" t="str">
        <f ca="1">IFERROR(J273/J274,"ND")</f>
        <v>ND</v>
      </c>
      <c r="O273" s="771" t="str">
        <f ca="1">IFERROR(((J273)/H273),"ND")</f>
        <v>ND</v>
      </c>
      <c r="P273" s="775"/>
    </row>
    <row r="274" spans="3:16">
      <c r="C274" s="747"/>
      <c r="D274" s="749"/>
      <c r="E274" s="749"/>
      <c r="F274" s="751"/>
      <c r="G274" s="753"/>
      <c r="H274" s="833"/>
      <c r="I274" s="764"/>
      <c r="J274" s="195" t="str">
        <f ca="1">IF(MOD(ROW()-13,2)=0,IF(ISBLANK(OFFSET('12. SEGUIMIENTO 2027'!$N$14,INT((ROW()-13)/2),0)),"",OFFSET('12. SEGUIMIENTO 2027'!$N$14,INT((ROW()-13)/2),0)),IF(ISBLANK(OFFSET('9. METAS'!$V$20,INT((ROW()-14)/2),0)),"",OFFSET('9. METAS'!$V$20,INT((ROW()-14)/2),0)))</f>
        <v/>
      </c>
      <c r="K274" s="196" t="str">
        <f ca="1">IF(MOD(ROW()-13,2)=0,IF(ISBLANK(OFFSET('12. SEGUIMIENTO 2027'!$O$14,INT((ROW()-13)/2),0)),"",OFFSET('12. SEGUIMIENTO 2027'!$O$14,INT((ROW()-13)/2),0)),IF(ISBLANK(OFFSET('9. METAS'!$W$20,INT((ROW()-14)/2),0)),"",OFFSET('9. METAS'!$W$20,INT((ROW()-14)/2),0)))</f>
        <v/>
      </c>
      <c r="L274" s="196" t="str">
        <f ca="1">IF(MOD(ROW()-13,2)=0,IF(ISBLANK(OFFSET('12. SEGUIMIENTO 2027'!$P$14,INT((ROW()-13)/2),0)),"",OFFSET('12. SEGUIMIENTO 2027'!$P$14,INT((ROW()-13)/2),0)),IF(ISBLANK(OFFSET('9. METAS'!$X$20,INT((ROW()-14)/2),0)),"",OFFSET('9. METAS'!$X$20,INT((ROW()-14)/2),0)))</f>
        <v/>
      </c>
      <c r="M274" s="197" t="str">
        <f ca="1">IF(MOD(ROW()-13,2)=0,IF(ISBLANK(OFFSET('12. SEGUIMIENTO 2027'!$Q$14,INT((ROW()-13)/2),0)),"",OFFSET('12. SEGUIMIENTO 2027'!$Q$14,INT((ROW()-13)/2),0)),IF(ISBLANK(OFFSET('9. METAS'!$Y$20,INT((ROW()-14)/2),0)),"",OFFSET('9. METAS'!$Y$20,INT((ROW()-14)/2),0)))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833" t="str">
        <f ca="1">IF(ISBLANK(OFFSET('9. METAS'!$M$20,INT((ROW()-13)/2),0)),"",OFFSET('9. METAS'!$M$20,INT((ROW()-13)/2),0))</f>
        <v/>
      </c>
      <c r="I275" s="763"/>
      <c r="J275" s="195" t="str">
        <f ca="1">IF(MOD(ROW()-13,2)=0,IF(ISBLANK(OFFSET('12. SEGUIMIENTO 2027'!$N$14,INT((ROW()-13)/2),0)),"",OFFSET('12. SEGUIMIENTO 2027'!$N$14,INT((ROW()-13)/2),0)),IF(ISBLANK(OFFSET('9. METAS'!$V$20,INT((ROW()-14)/2),0)),"",OFFSET('9. METAS'!$V$20,INT((ROW()-14)/2),0)))</f>
        <v/>
      </c>
      <c r="K275" s="196" t="str">
        <f ca="1">IF(MOD(ROW()-13,2)=0,IF(ISBLANK(OFFSET('12. SEGUIMIENTO 2027'!$O$14,INT((ROW()-13)/2),0)),"",OFFSET('12. SEGUIMIENTO 2027'!$O$14,INT((ROW()-13)/2),0)),IF(ISBLANK(OFFSET('9. METAS'!$W$20,INT((ROW()-14)/2),0)),"",OFFSET('9. METAS'!$W$20,INT((ROW()-14)/2),0)))</f>
        <v/>
      </c>
      <c r="L275" s="196" t="str">
        <f ca="1">IF(MOD(ROW()-13,2)=0,IF(ISBLANK(OFFSET('12. SEGUIMIENTO 2027'!$P$14,INT((ROW()-13)/2),0)),"",OFFSET('12. SEGUIMIENTO 2027'!$P$14,INT((ROW()-13)/2),0)),IF(ISBLANK(OFFSET('9. METAS'!$X$20,INT((ROW()-14)/2),0)),"",OFFSET('9. METAS'!$X$20,INT((ROW()-14)/2),0)))</f>
        <v/>
      </c>
      <c r="M275" s="197" t="str">
        <f ca="1">IF(MOD(ROW()-13,2)=0,IF(ISBLANK(OFFSET('12. SEGUIMIENTO 2027'!$Q$14,INT((ROW()-13)/2),0)),"",OFFSET('12. SEGUIMIENTO 2027'!$Q$14,INT((ROW()-13)/2),0)),IF(ISBLANK(OFFSET('9. METAS'!$Y$20,INT((ROW()-14)/2),0)),"",OFFSET('9. METAS'!$Y$20,INT((ROW()-14)/2),0)))</f>
        <v/>
      </c>
      <c r="N275" s="769" t="str">
        <f ca="1">IFERROR(J275/J276,"ND")</f>
        <v>ND</v>
      </c>
      <c r="O275" s="771" t="str">
        <f ca="1">IFERROR(((J275)/H275),"ND")</f>
        <v>ND</v>
      </c>
      <c r="P275" s="775"/>
    </row>
    <row r="276" spans="3:16">
      <c r="C276" s="747"/>
      <c r="D276" s="749"/>
      <c r="E276" s="749"/>
      <c r="F276" s="751"/>
      <c r="G276" s="753"/>
      <c r="H276" s="833"/>
      <c r="I276" s="764"/>
      <c r="J276" s="195" t="str">
        <f ca="1">IF(MOD(ROW()-13,2)=0,IF(ISBLANK(OFFSET('12. SEGUIMIENTO 2027'!$N$14,INT((ROW()-13)/2),0)),"",OFFSET('12. SEGUIMIENTO 2027'!$N$14,INT((ROW()-13)/2),0)),IF(ISBLANK(OFFSET('9. METAS'!$V$20,INT((ROW()-14)/2),0)),"",OFFSET('9. METAS'!$V$20,INT((ROW()-14)/2),0)))</f>
        <v/>
      </c>
      <c r="K276" s="196" t="str">
        <f ca="1">IF(MOD(ROW()-13,2)=0,IF(ISBLANK(OFFSET('12. SEGUIMIENTO 2027'!$O$14,INT((ROW()-13)/2),0)),"",OFFSET('12. SEGUIMIENTO 2027'!$O$14,INT((ROW()-13)/2),0)),IF(ISBLANK(OFFSET('9. METAS'!$W$20,INT((ROW()-14)/2),0)),"",OFFSET('9. METAS'!$W$20,INT((ROW()-14)/2),0)))</f>
        <v/>
      </c>
      <c r="L276" s="196" t="str">
        <f ca="1">IF(MOD(ROW()-13,2)=0,IF(ISBLANK(OFFSET('12. SEGUIMIENTO 2027'!$P$14,INT((ROW()-13)/2),0)),"",OFFSET('12. SEGUIMIENTO 2027'!$P$14,INT((ROW()-13)/2),0)),IF(ISBLANK(OFFSET('9. METAS'!$X$20,INT((ROW()-14)/2),0)),"",OFFSET('9. METAS'!$X$20,INT((ROW()-14)/2),0)))</f>
        <v/>
      </c>
      <c r="M276" s="197" t="str">
        <f ca="1">IF(MOD(ROW()-13,2)=0,IF(ISBLANK(OFFSET('12. SEGUIMIENTO 2027'!$Q$14,INT((ROW()-13)/2),0)),"",OFFSET('12. SEGUIMIENTO 2027'!$Q$14,INT((ROW()-13)/2),0)),IF(ISBLANK(OFFSET('9. METAS'!$Y$20,INT((ROW()-14)/2),0)),"",OFFSET('9. METAS'!$Y$20,INT((ROW()-14)/2),0)))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833" t="str">
        <f ca="1">IF(ISBLANK(OFFSET('9. METAS'!$M$20,INT((ROW()-13)/2),0)),"",OFFSET('9. METAS'!$M$20,INT((ROW()-13)/2),0))</f>
        <v/>
      </c>
      <c r="I277" s="763"/>
      <c r="J277" s="195" t="str">
        <f ca="1">IF(MOD(ROW()-13,2)=0,IF(ISBLANK(OFFSET('12. SEGUIMIENTO 2027'!$N$14,INT((ROW()-13)/2),0)),"",OFFSET('12. SEGUIMIENTO 2027'!$N$14,INT((ROW()-13)/2),0)),IF(ISBLANK(OFFSET('9. METAS'!$V$20,INT((ROW()-14)/2),0)),"",OFFSET('9. METAS'!$V$20,INT((ROW()-14)/2),0)))</f>
        <v/>
      </c>
      <c r="K277" s="196" t="str">
        <f ca="1">IF(MOD(ROW()-13,2)=0,IF(ISBLANK(OFFSET('12. SEGUIMIENTO 2027'!$O$14,INT((ROW()-13)/2),0)),"",OFFSET('12. SEGUIMIENTO 2027'!$O$14,INT((ROW()-13)/2),0)),IF(ISBLANK(OFFSET('9. METAS'!$W$20,INT((ROW()-14)/2),0)),"",OFFSET('9. METAS'!$W$20,INT((ROW()-14)/2),0)))</f>
        <v/>
      </c>
      <c r="L277" s="196" t="str">
        <f ca="1">IF(MOD(ROW()-13,2)=0,IF(ISBLANK(OFFSET('12. SEGUIMIENTO 2027'!$P$14,INT((ROW()-13)/2),0)),"",OFFSET('12. SEGUIMIENTO 2027'!$P$14,INT((ROW()-13)/2),0)),IF(ISBLANK(OFFSET('9. METAS'!$X$20,INT((ROW()-14)/2),0)),"",OFFSET('9. METAS'!$X$20,INT((ROW()-14)/2),0)))</f>
        <v/>
      </c>
      <c r="M277" s="197" t="str">
        <f ca="1">IF(MOD(ROW()-13,2)=0,IF(ISBLANK(OFFSET('12. SEGUIMIENTO 2027'!$Q$14,INT((ROW()-13)/2),0)),"",OFFSET('12. SEGUIMIENTO 2027'!$Q$14,INT((ROW()-13)/2),0)),IF(ISBLANK(OFFSET('9. METAS'!$Y$20,INT((ROW()-14)/2),0)),"",OFFSET('9. METAS'!$Y$20,INT((ROW()-14)/2),0)))</f>
        <v/>
      </c>
      <c r="N277" s="769" t="str">
        <f ca="1">IFERROR(J277/J278,"ND")</f>
        <v>ND</v>
      </c>
      <c r="O277" s="771" t="str">
        <f ca="1">IFERROR(((J277)/H277),"ND")</f>
        <v>ND</v>
      </c>
      <c r="P277" s="775"/>
    </row>
    <row r="278" spans="3:16">
      <c r="C278" s="747"/>
      <c r="D278" s="749"/>
      <c r="E278" s="749"/>
      <c r="F278" s="751"/>
      <c r="G278" s="753"/>
      <c r="H278" s="833"/>
      <c r="I278" s="764"/>
      <c r="J278" s="195" t="str">
        <f ca="1">IF(MOD(ROW()-13,2)=0,IF(ISBLANK(OFFSET('12. SEGUIMIENTO 2027'!$N$14,INT((ROW()-13)/2),0)),"",OFFSET('12. SEGUIMIENTO 2027'!$N$14,INT((ROW()-13)/2),0)),IF(ISBLANK(OFFSET('9. METAS'!$V$20,INT((ROW()-14)/2),0)),"",OFFSET('9. METAS'!$V$20,INT((ROW()-14)/2),0)))</f>
        <v/>
      </c>
      <c r="K278" s="196" t="str">
        <f ca="1">IF(MOD(ROW()-13,2)=0,IF(ISBLANK(OFFSET('12. SEGUIMIENTO 2027'!$O$14,INT((ROW()-13)/2),0)),"",OFFSET('12. SEGUIMIENTO 2027'!$O$14,INT((ROW()-13)/2),0)),IF(ISBLANK(OFFSET('9. METAS'!$W$20,INT((ROW()-14)/2),0)),"",OFFSET('9. METAS'!$W$20,INT((ROW()-14)/2),0)))</f>
        <v/>
      </c>
      <c r="L278" s="196" t="str">
        <f ca="1">IF(MOD(ROW()-13,2)=0,IF(ISBLANK(OFFSET('12. SEGUIMIENTO 2027'!$P$14,INT((ROW()-13)/2),0)),"",OFFSET('12. SEGUIMIENTO 2027'!$P$14,INT((ROW()-13)/2),0)),IF(ISBLANK(OFFSET('9. METAS'!$X$20,INT((ROW()-14)/2),0)),"",OFFSET('9. METAS'!$X$20,INT((ROW()-14)/2),0)))</f>
        <v/>
      </c>
      <c r="M278" s="197" t="str">
        <f ca="1">IF(MOD(ROW()-13,2)=0,IF(ISBLANK(OFFSET('12. SEGUIMIENTO 2027'!$Q$14,INT((ROW()-13)/2),0)),"",OFFSET('12. SEGUIMIENTO 2027'!$Q$14,INT((ROW()-13)/2),0)),IF(ISBLANK(OFFSET('9. METAS'!$Y$20,INT((ROW()-14)/2),0)),"",OFFSET('9. METAS'!$Y$20,INT((ROW()-14)/2),0)))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833" t="str">
        <f ca="1">IF(ISBLANK(OFFSET('9. METAS'!$M$20,INT((ROW()-13)/2),0)),"",OFFSET('9. METAS'!$M$20,INT((ROW()-13)/2),0))</f>
        <v/>
      </c>
      <c r="I279" s="763"/>
      <c r="J279" s="195" t="str">
        <f ca="1">IF(MOD(ROW()-13,2)=0,IF(ISBLANK(OFFSET('12. SEGUIMIENTO 2027'!$N$14,INT((ROW()-13)/2),0)),"",OFFSET('12. SEGUIMIENTO 2027'!$N$14,INT((ROW()-13)/2),0)),IF(ISBLANK(OFFSET('9. METAS'!$V$20,INT((ROW()-14)/2),0)),"",OFFSET('9. METAS'!$V$20,INT((ROW()-14)/2),0)))</f>
        <v/>
      </c>
      <c r="K279" s="196" t="str">
        <f ca="1">IF(MOD(ROW()-13,2)=0,IF(ISBLANK(OFFSET('12. SEGUIMIENTO 2027'!$O$14,INT((ROW()-13)/2),0)),"",OFFSET('12. SEGUIMIENTO 2027'!$O$14,INT((ROW()-13)/2),0)),IF(ISBLANK(OFFSET('9. METAS'!$W$20,INT((ROW()-14)/2),0)),"",OFFSET('9. METAS'!$W$20,INT((ROW()-14)/2),0)))</f>
        <v/>
      </c>
      <c r="L279" s="196" t="str">
        <f ca="1">IF(MOD(ROW()-13,2)=0,IF(ISBLANK(OFFSET('12. SEGUIMIENTO 2027'!$P$14,INT((ROW()-13)/2),0)),"",OFFSET('12. SEGUIMIENTO 2027'!$P$14,INT((ROW()-13)/2),0)),IF(ISBLANK(OFFSET('9. METAS'!$X$20,INT((ROW()-14)/2),0)),"",OFFSET('9. METAS'!$X$20,INT((ROW()-14)/2),0)))</f>
        <v/>
      </c>
      <c r="M279" s="197" t="str">
        <f ca="1">IF(MOD(ROW()-13,2)=0,IF(ISBLANK(OFFSET('12. SEGUIMIENTO 2027'!$Q$14,INT((ROW()-13)/2),0)),"",OFFSET('12. SEGUIMIENTO 2027'!$Q$14,INT((ROW()-13)/2),0)),IF(ISBLANK(OFFSET('9. METAS'!$Y$20,INT((ROW()-14)/2),0)),"",OFFSET('9. METAS'!$Y$20,INT((ROW()-14)/2),0)))</f>
        <v/>
      </c>
      <c r="N279" s="769" t="str">
        <f ca="1">IFERROR(J279/J280,"ND")</f>
        <v>ND</v>
      </c>
      <c r="O279" s="771" t="str">
        <f ca="1">IFERROR(((J279)/H279),"ND")</f>
        <v>ND</v>
      </c>
      <c r="P279" s="775"/>
    </row>
    <row r="280" spans="3:16">
      <c r="C280" s="747"/>
      <c r="D280" s="749"/>
      <c r="E280" s="749"/>
      <c r="F280" s="751"/>
      <c r="G280" s="753"/>
      <c r="H280" s="833"/>
      <c r="I280" s="764"/>
      <c r="J280" s="195" t="str">
        <f ca="1">IF(MOD(ROW()-13,2)=0,IF(ISBLANK(OFFSET('12. SEGUIMIENTO 2027'!$N$14,INT((ROW()-13)/2),0)),"",OFFSET('12. SEGUIMIENTO 2027'!$N$14,INT((ROW()-13)/2),0)),IF(ISBLANK(OFFSET('9. METAS'!$V$20,INT((ROW()-14)/2),0)),"",OFFSET('9. METAS'!$V$20,INT((ROW()-14)/2),0)))</f>
        <v/>
      </c>
      <c r="K280" s="196" t="str">
        <f ca="1">IF(MOD(ROW()-13,2)=0,IF(ISBLANK(OFFSET('12. SEGUIMIENTO 2027'!$O$14,INT((ROW()-13)/2),0)),"",OFFSET('12. SEGUIMIENTO 2027'!$O$14,INT((ROW()-13)/2),0)),IF(ISBLANK(OFFSET('9. METAS'!$W$20,INT((ROW()-14)/2),0)),"",OFFSET('9. METAS'!$W$20,INT((ROW()-14)/2),0)))</f>
        <v/>
      </c>
      <c r="L280" s="196" t="str">
        <f ca="1">IF(MOD(ROW()-13,2)=0,IF(ISBLANK(OFFSET('12. SEGUIMIENTO 2027'!$P$14,INT((ROW()-13)/2),0)),"",OFFSET('12. SEGUIMIENTO 2027'!$P$14,INT((ROW()-13)/2),0)),IF(ISBLANK(OFFSET('9. METAS'!$X$20,INT((ROW()-14)/2),0)),"",OFFSET('9. METAS'!$X$20,INT((ROW()-14)/2),0)))</f>
        <v/>
      </c>
      <c r="M280" s="197" t="str">
        <f ca="1">IF(MOD(ROW()-13,2)=0,IF(ISBLANK(OFFSET('12. SEGUIMIENTO 2027'!$Q$14,INT((ROW()-13)/2),0)),"",OFFSET('12. SEGUIMIENTO 2027'!$Q$14,INT((ROW()-13)/2),0)),IF(ISBLANK(OFFSET('9. METAS'!$Y$20,INT((ROW()-14)/2),0)),"",OFFSET('9. METAS'!$Y$20,INT((ROW()-14)/2),0)))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833" t="str">
        <f ca="1">IF(ISBLANK(OFFSET('9. METAS'!$M$20,INT((ROW()-13)/2),0)),"",OFFSET('9. METAS'!$M$20,INT((ROW()-13)/2),0))</f>
        <v/>
      </c>
      <c r="I281" s="763"/>
      <c r="J281" s="195" t="str">
        <f ca="1">IF(MOD(ROW()-13,2)=0,IF(ISBLANK(OFFSET('12. SEGUIMIENTO 2027'!$N$14,INT((ROW()-13)/2),0)),"",OFFSET('12. SEGUIMIENTO 2027'!$N$14,INT((ROW()-13)/2),0)),IF(ISBLANK(OFFSET('9. METAS'!$V$20,INT((ROW()-14)/2),0)),"",OFFSET('9. METAS'!$V$20,INT((ROW()-14)/2),0)))</f>
        <v/>
      </c>
      <c r="K281" s="196" t="str">
        <f ca="1">IF(MOD(ROW()-13,2)=0,IF(ISBLANK(OFFSET('12. SEGUIMIENTO 2027'!$O$14,INT((ROW()-13)/2),0)),"",OFFSET('12. SEGUIMIENTO 2027'!$O$14,INT((ROW()-13)/2),0)),IF(ISBLANK(OFFSET('9. METAS'!$W$20,INT((ROW()-14)/2),0)),"",OFFSET('9. METAS'!$W$20,INT((ROW()-14)/2),0)))</f>
        <v/>
      </c>
      <c r="L281" s="196" t="str">
        <f ca="1">IF(MOD(ROW()-13,2)=0,IF(ISBLANK(OFFSET('12. SEGUIMIENTO 2027'!$P$14,INT((ROW()-13)/2),0)),"",OFFSET('12. SEGUIMIENTO 2027'!$P$14,INT((ROW()-13)/2),0)),IF(ISBLANK(OFFSET('9. METAS'!$X$20,INT((ROW()-14)/2),0)),"",OFFSET('9. METAS'!$X$20,INT((ROW()-14)/2),0)))</f>
        <v/>
      </c>
      <c r="M281" s="197" t="str">
        <f ca="1">IF(MOD(ROW()-13,2)=0,IF(ISBLANK(OFFSET('12. SEGUIMIENTO 2027'!$Q$14,INT((ROW()-13)/2),0)),"",OFFSET('12. SEGUIMIENTO 2027'!$Q$14,INT((ROW()-13)/2),0)),IF(ISBLANK(OFFSET('9. METAS'!$Y$20,INT((ROW()-14)/2),0)),"",OFFSET('9. METAS'!$Y$20,INT((ROW()-14)/2),0)))</f>
        <v/>
      </c>
      <c r="N281" s="769" t="str">
        <f ca="1">IFERROR(J281/J282,"ND")</f>
        <v>ND</v>
      </c>
      <c r="O281" s="771" t="str">
        <f ca="1">IFERROR(((J281)/H281),"ND")</f>
        <v>ND</v>
      </c>
      <c r="P281" s="775"/>
    </row>
    <row r="282" spans="3:16">
      <c r="C282" s="747"/>
      <c r="D282" s="749"/>
      <c r="E282" s="749"/>
      <c r="F282" s="751"/>
      <c r="G282" s="753"/>
      <c r="H282" s="833"/>
      <c r="I282" s="764"/>
      <c r="J282" s="195" t="str">
        <f ca="1">IF(MOD(ROW()-13,2)=0,IF(ISBLANK(OFFSET('12. SEGUIMIENTO 2027'!$N$14,INT((ROW()-13)/2),0)),"",OFFSET('12. SEGUIMIENTO 2027'!$N$14,INT((ROW()-13)/2),0)),IF(ISBLANK(OFFSET('9. METAS'!$V$20,INT((ROW()-14)/2),0)),"",OFFSET('9. METAS'!$V$20,INT((ROW()-14)/2),0)))</f>
        <v/>
      </c>
      <c r="K282" s="196" t="str">
        <f ca="1">IF(MOD(ROW()-13,2)=0,IF(ISBLANK(OFFSET('12. SEGUIMIENTO 2027'!$O$14,INT((ROW()-13)/2),0)),"",OFFSET('12. SEGUIMIENTO 2027'!$O$14,INT((ROW()-13)/2),0)),IF(ISBLANK(OFFSET('9. METAS'!$W$20,INT((ROW()-14)/2),0)),"",OFFSET('9. METAS'!$W$20,INT((ROW()-14)/2),0)))</f>
        <v/>
      </c>
      <c r="L282" s="196" t="str">
        <f ca="1">IF(MOD(ROW()-13,2)=0,IF(ISBLANK(OFFSET('12. SEGUIMIENTO 2027'!$P$14,INT((ROW()-13)/2),0)),"",OFFSET('12. SEGUIMIENTO 2027'!$P$14,INT((ROW()-13)/2),0)),IF(ISBLANK(OFFSET('9. METAS'!$X$20,INT((ROW()-14)/2),0)),"",OFFSET('9. METAS'!$X$20,INT((ROW()-14)/2),0)))</f>
        <v/>
      </c>
      <c r="M282" s="197" t="str">
        <f ca="1">IF(MOD(ROW()-13,2)=0,IF(ISBLANK(OFFSET('12. SEGUIMIENTO 2027'!$Q$14,INT((ROW()-13)/2),0)),"",OFFSET('12. SEGUIMIENTO 2027'!$Q$14,INT((ROW()-13)/2),0)),IF(ISBLANK(OFFSET('9. METAS'!$Y$20,INT((ROW()-14)/2),0)),"",OFFSET('9. METAS'!$Y$20,INT((ROW()-14)/2),0)))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833" t="str">
        <f ca="1">IF(ISBLANK(OFFSET('9. METAS'!$M$20,INT((ROW()-13)/2),0)),"",OFFSET('9. METAS'!$M$20,INT((ROW()-13)/2),0))</f>
        <v/>
      </c>
      <c r="I283" s="763"/>
      <c r="J283" s="195" t="str">
        <f ca="1">IF(MOD(ROW()-13,2)=0,IF(ISBLANK(OFFSET('12. SEGUIMIENTO 2027'!$N$14,INT((ROW()-13)/2),0)),"",OFFSET('12. SEGUIMIENTO 2027'!$N$14,INT((ROW()-13)/2),0)),IF(ISBLANK(OFFSET('9. METAS'!$V$20,INT((ROW()-14)/2),0)),"",OFFSET('9. METAS'!$V$20,INT((ROW()-14)/2),0)))</f>
        <v/>
      </c>
      <c r="K283" s="196" t="str">
        <f ca="1">IF(MOD(ROW()-13,2)=0,IF(ISBLANK(OFFSET('12. SEGUIMIENTO 2027'!$O$14,INT((ROW()-13)/2),0)),"",OFFSET('12. SEGUIMIENTO 2027'!$O$14,INT((ROW()-13)/2),0)),IF(ISBLANK(OFFSET('9. METAS'!$W$20,INT((ROW()-14)/2),0)),"",OFFSET('9. METAS'!$W$20,INT((ROW()-14)/2),0)))</f>
        <v/>
      </c>
      <c r="L283" s="196" t="str">
        <f ca="1">IF(MOD(ROW()-13,2)=0,IF(ISBLANK(OFFSET('12. SEGUIMIENTO 2027'!$P$14,INT((ROW()-13)/2),0)),"",OFFSET('12. SEGUIMIENTO 2027'!$P$14,INT((ROW()-13)/2),0)),IF(ISBLANK(OFFSET('9. METAS'!$X$20,INT((ROW()-14)/2),0)),"",OFFSET('9. METAS'!$X$20,INT((ROW()-14)/2),0)))</f>
        <v/>
      </c>
      <c r="M283" s="197" t="str">
        <f ca="1">IF(MOD(ROW()-13,2)=0,IF(ISBLANK(OFFSET('12. SEGUIMIENTO 2027'!$Q$14,INT((ROW()-13)/2),0)),"",OFFSET('12. SEGUIMIENTO 2027'!$Q$14,INT((ROW()-13)/2),0)),IF(ISBLANK(OFFSET('9. METAS'!$Y$20,INT((ROW()-14)/2),0)),"",OFFSET('9. METAS'!$Y$20,INT((ROW()-14)/2),0)))</f>
        <v/>
      </c>
      <c r="N283" s="769" t="str">
        <f ca="1">IFERROR(J283/J284,"ND")</f>
        <v>ND</v>
      </c>
      <c r="O283" s="771" t="str">
        <f ca="1">IFERROR(((J283)/H283),"ND")</f>
        <v>ND</v>
      </c>
      <c r="P283" s="775"/>
    </row>
    <row r="284" spans="3:16">
      <c r="C284" s="747"/>
      <c r="D284" s="749"/>
      <c r="E284" s="749"/>
      <c r="F284" s="751"/>
      <c r="G284" s="753"/>
      <c r="H284" s="833"/>
      <c r="I284" s="764"/>
      <c r="J284" s="195" t="str">
        <f ca="1">IF(MOD(ROW()-13,2)=0,IF(ISBLANK(OFFSET('12. SEGUIMIENTO 2027'!$N$14,INT((ROW()-13)/2),0)),"",OFFSET('12. SEGUIMIENTO 2027'!$N$14,INT((ROW()-13)/2),0)),IF(ISBLANK(OFFSET('9. METAS'!$V$20,INT((ROW()-14)/2),0)),"",OFFSET('9. METAS'!$V$20,INT((ROW()-14)/2),0)))</f>
        <v/>
      </c>
      <c r="K284" s="196" t="str">
        <f ca="1">IF(MOD(ROW()-13,2)=0,IF(ISBLANK(OFFSET('12. SEGUIMIENTO 2027'!$O$14,INT((ROW()-13)/2),0)),"",OFFSET('12. SEGUIMIENTO 2027'!$O$14,INT((ROW()-13)/2),0)),IF(ISBLANK(OFFSET('9. METAS'!$W$20,INT((ROW()-14)/2),0)),"",OFFSET('9. METAS'!$W$20,INT((ROW()-14)/2),0)))</f>
        <v/>
      </c>
      <c r="L284" s="196" t="str">
        <f ca="1">IF(MOD(ROW()-13,2)=0,IF(ISBLANK(OFFSET('12. SEGUIMIENTO 2027'!$P$14,INT((ROW()-13)/2),0)),"",OFFSET('12. SEGUIMIENTO 2027'!$P$14,INT((ROW()-13)/2),0)),IF(ISBLANK(OFFSET('9. METAS'!$X$20,INT((ROW()-14)/2),0)),"",OFFSET('9. METAS'!$X$20,INT((ROW()-14)/2),0)))</f>
        <v/>
      </c>
      <c r="M284" s="197" t="str">
        <f ca="1">IF(MOD(ROW()-13,2)=0,IF(ISBLANK(OFFSET('12. SEGUIMIENTO 2027'!$Q$14,INT((ROW()-13)/2),0)),"",OFFSET('12. SEGUIMIENTO 2027'!$Q$14,INT((ROW()-13)/2),0)),IF(ISBLANK(OFFSET('9. METAS'!$Y$20,INT((ROW()-14)/2),0)),"",OFFSET('9. METAS'!$Y$20,INT((ROW()-14)/2),0)))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833" t="str">
        <f ca="1">IF(ISBLANK(OFFSET('9. METAS'!$M$20,INT((ROW()-13)/2),0)),"",OFFSET('9. METAS'!$M$20,INT((ROW()-13)/2),0))</f>
        <v/>
      </c>
      <c r="I285" s="763"/>
      <c r="J285" s="195" t="str">
        <f ca="1">IF(MOD(ROW()-13,2)=0,IF(ISBLANK(OFFSET('12. SEGUIMIENTO 2027'!$N$14,INT((ROW()-13)/2),0)),"",OFFSET('12. SEGUIMIENTO 2027'!$N$14,INT((ROW()-13)/2),0)),IF(ISBLANK(OFFSET('9. METAS'!$V$20,INT((ROW()-14)/2),0)),"",OFFSET('9. METAS'!$V$20,INT((ROW()-14)/2),0)))</f>
        <v/>
      </c>
      <c r="K285" s="196" t="str">
        <f ca="1">IF(MOD(ROW()-13,2)=0,IF(ISBLANK(OFFSET('12. SEGUIMIENTO 2027'!$O$14,INT((ROW()-13)/2),0)),"",OFFSET('12. SEGUIMIENTO 2027'!$O$14,INT((ROW()-13)/2),0)),IF(ISBLANK(OFFSET('9. METAS'!$W$20,INT((ROW()-14)/2),0)),"",OFFSET('9. METAS'!$W$20,INT((ROW()-14)/2),0)))</f>
        <v/>
      </c>
      <c r="L285" s="196" t="str">
        <f ca="1">IF(MOD(ROW()-13,2)=0,IF(ISBLANK(OFFSET('12. SEGUIMIENTO 2027'!$P$14,INT((ROW()-13)/2),0)),"",OFFSET('12. SEGUIMIENTO 2027'!$P$14,INT((ROW()-13)/2),0)),IF(ISBLANK(OFFSET('9. METAS'!$X$20,INT((ROW()-14)/2),0)),"",OFFSET('9. METAS'!$X$20,INT((ROW()-14)/2),0)))</f>
        <v/>
      </c>
      <c r="M285" s="197" t="str">
        <f ca="1">IF(MOD(ROW()-13,2)=0,IF(ISBLANK(OFFSET('12. SEGUIMIENTO 2027'!$Q$14,INT((ROW()-13)/2),0)),"",OFFSET('12. SEGUIMIENTO 2027'!$Q$14,INT((ROW()-13)/2),0)),IF(ISBLANK(OFFSET('9. METAS'!$Y$20,INT((ROW()-14)/2),0)),"",OFFSET('9. METAS'!$Y$20,INT((ROW()-14)/2),0)))</f>
        <v/>
      </c>
      <c r="N285" s="769" t="str">
        <f ca="1">IFERROR(J285/J286,"ND")</f>
        <v>ND</v>
      </c>
      <c r="O285" s="771" t="str">
        <f ca="1">IFERROR(((J285)/H285),"ND")</f>
        <v>ND</v>
      </c>
      <c r="P285" s="775"/>
    </row>
    <row r="286" spans="3:16">
      <c r="C286" s="747"/>
      <c r="D286" s="749"/>
      <c r="E286" s="749"/>
      <c r="F286" s="751"/>
      <c r="G286" s="753"/>
      <c r="H286" s="833"/>
      <c r="I286" s="764"/>
      <c r="J286" s="195" t="str">
        <f ca="1">IF(MOD(ROW()-13,2)=0,IF(ISBLANK(OFFSET('12. SEGUIMIENTO 2027'!$N$14,INT((ROW()-13)/2),0)),"",OFFSET('12. SEGUIMIENTO 2027'!$N$14,INT((ROW()-13)/2),0)),IF(ISBLANK(OFFSET('9. METAS'!$V$20,INT((ROW()-14)/2),0)),"",OFFSET('9. METAS'!$V$20,INT((ROW()-14)/2),0)))</f>
        <v/>
      </c>
      <c r="K286" s="196" t="str">
        <f ca="1">IF(MOD(ROW()-13,2)=0,IF(ISBLANK(OFFSET('12. SEGUIMIENTO 2027'!$O$14,INT((ROW()-13)/2),0)),"",OFFSET('12. SEGUIMIENTO 2027'!$O$14,INT((ROW()-13)/2),0)),IF(ISBLANK(OFFSET('9. METAS'!$W$20,INT((ROW()-14)/2),0)),"",OFFSET('9. METAS'!$W$20,INT((ROW()-14)/2),0)))</f>
        <v/>
      </c>
      <c r="L286" s="196" t="str">
        <f ca="1">IF(MOD(ROW()-13,2)=0,IF(ISBLANK(OFFSET('12. SEGUIMIENTO 2027'!$P$14,INT((ROW()-13)/2),0)),"",OFFSET('12. SEGUIMIENTO 2027'!$P$14,INT((ROW()-13)/2),0)),IF(ISBLANK(OFFSET('9. METAS'!$X$20,INT((ROW()-14)/2),0)),"",OFFSET('9. METAS'!$X$20,INT((ROW()-14)/2),0)))</f>
        <v/>
      </c>
      <c r="M286" s="197" t="str">
        <f ca="1">IF(MOD(ROW()-13,2)=0,IF(ISBLANK(OFFSET('12. SEGUIMIENTO 2027'!$Q$14,INT((ROW()-13)/2),0)),"",OFFSET('12. SEGUIMIENTO 2027'!$Q$14,INT((ROW()-13)/2),0)),IF(ISBLANK(OFFSET('9. METAS'!$Y$20,INT((ROW()-14)/2),0)),"",OFFSET('9. METAS'!$Y$20,INT((ROW()-14)/2),0)))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833" t="str">
        <f ca="1">IF(ISBLANK(OFFSET('9. METAS'!$M$20,INT((ROW()-13)/2),0)),"",OFFSET('9. METAS'!$M$20,INT((ROW()-13)/2),0))</f>
        <v/>
      </c>
      <c r="I287" s="763"/>
      <c r="J287" s="195" t="str">
        <f ca="1">IF(MOD(ROW()-13,2)=0,IF(ISBLANK(OFFSET('12. SEGUIMIENTO 2027'!$N$14,INT((ROW()-13)/2),0)),"",OFFSET('12. SEGUIMIENTO 2027'!$N$14,INT((ROW()-13)/2),0)),IF(ISBLANK(OFFSET('9. METAS'!$V$20,INT((ROW()-14)/2),0)),"",OFFSET('9. METAS'!$V$20,INT((ROW()-14)/2),0)))</f>
        <v/>
      </c>
      <c r="K287" s="196" t="str">
        <f ca="1">IF(MOD(ROW()-13,2)=0,IF(ISBLANK(OFFSET('12. SEGUIMIENTO 2027'!$O$14,INT((ROW()-13)/2),0)),"",OFFSET('12. SEGUIMIENTO 2027'!$O$14,INT((ROW()-13)/2),0)),IF(ISBLANK(OFFSET('9. METAS'!$W$20,INT((ROW()-14)/2),0)),"",OFFSET('9. METAS'!$W$20,INT((ROW()-14)/2),0)))</f>
        <v/>
      </c>
      <c r="L287" s="196" t="str">
        <f ca="1">IF(MOD(ROW()-13,2)=0,IF(ISBLANK(OFFSET('12. SEGUIMIENTO 2027'!$P$14,INT((ROW()-13)/2),0)),"",OFFSET('12. SEGUIMIENTO 2027'!$P$14,INT((ROW()-13)/2),0)),IF(ISBLANK(OFFSET('9. METAS'!$X$20,INT((ROW()-14)/2),0)),"",OFFSET('9. METAS'!$X$20,INT((ROW()-14)/2),0)))</f>
        <v/>
      </c>
      <c r="M287" s="197" t="str">
        <f ca="1">IF(MOD(ROW()-13,2)=0,IF(ISBLANK(OFFSET('12. SEGUIMIENTO 2027'!$Q$14,INT((ROW()-13)/2),0)),"",OFFSET('12. SEGUIMIENTO 2027'!$Q$14,INT((ROW()-13)/2),0)),IF(ISBLANK(OFFSET('9. METAS'!$Y$20,INT((ROW()-14)/2),0)),"",OFFSET('9. METAS'!$Y$20,INT((ROW()-14)/2),0)))</f>
        <v/>
      </c>
      <c r="N287" s="769" t="str">
        <f ca="1">IFERROR(J287/J288,"ND")</f>
        <v>ND</v>
      </c>
      <c r="O287" s="771" t="str">
        <f ca="1">IFERROR(((J287)/H287),"ND")</f>
        <v>ND</v>
      </c>
      <c r="P287" s="775"/>
    </row>
    <row r="288" spans="3:16">
      <c r="C288" s="747"/>
      <c r="D288" s="749"/>
      <c r="E288" s="749"/>
      <c r="F288" s="751"/>
      <c r="G288" s="753"/>
      <c r="H288" s="833"/>
      <c r="I288" s="764"/>
      <c r="J288" s="195" t="str">
        <f ca="1">IF(MOD(ROW()-13,2)=0,IF(ISBLANK(OFFSET('12. SEGUIMIENTO 2027'!$N$14,INT((ROW()-13)/2),0)),"",OFFSET('12. SEGUIMIENTO 2027'!$N$14,INT((ROW()-13)/2),0)),IF(ISBLANK(OFFSET('9. METAS'!$V$20,INT((ROW()-14)/2),0)),"",OFFSET('9. METAS'!$V$20,INT((ROW()-14)/2),0)))</f>
        <v/>
      </c>
      <c r="K288" s="196" t="str">
        <f ca="1">IF(MOD(ROW()-13,2)=0,IF(ISBLANK(OFFSET('12. SEGUIMIENTO 2027'!$O$14,INT((ROW()-13)/2),0)),"",OFFSET('12. SEGUIMIENTO 2027'!$O$14,INT((ROW()-13)/2),0)),IF(ISBLANK(OFFSET('9. METAS'!$W$20,INT((ROW()-14)/2),0)),"",OFFSET('9. METAS'!$W$20,INT((ROW()-14)/2),0)))</f>
        <v/>
      </c>
      <c r="L288" s="196" t="str">
        <f ca="1">IF(MOD(ROW()-13,2)=0,IF(ISBLANK(OFFSET('12. SEGUIMIENTO 2027'!$P$14,INT((ROW()-13)/2),0)),"",OFFSET('12. SEGUIMIENTO 2027'!$P$14,INT((ROW()-13)/2),0)),IF(ISBLANK(OFFSET('9. METAS'!$X$20,INT((ROW()-14)/2),0)),"",OFFSET('9. METAS'!$X$20,INT((ROW()-14)/2),0)))</f>
        <v/>
      </c>
      <c r="M288" s="197" t="str">
        <f ca="1">IF(MOD(ROW()-13,2)=0,IF(ISBLANK(OFFSET('12. SEGUIMIENTO 2027'!$Q$14,INT((ROW()-13)/2),0)),"",OFFSET('12. SEGUIMIENTO 2027'!$Q$14,INT((ROW()-13)/2),0)),IF(ISBLANK(OFFSET('9. METAS'!$Y$20,INT((ROW()-14)/2),0)),"",OFFSET('9. METAS'!$Y$20,INT((ROW()-14)/2),0)))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833" t="str">
        <f ca="1">IF(ISBLANK(OFFSET('9. METAS'!$M$20,INT((ROW()-13)/2),0)),"",OFFSET('9. METAS'!$M$20,INT((ROW()-13)/2),0))</f>
        <v/>
      </c>
      <c r="I289" s="763"/>
      <c r="J289" s="195" t="str">
        <f ca="1">IF(MOD(ROW()-13,2)=0,IF(ISBLANK(OFFSET('12. SEGUIMIENTO 2027'!$N$14,INT((ROW()-13)/2),0)),"",OFFSET('12. SEGUIMIENTO 2027'!$N$14,INT((ROW()-13)/2),0)),IF(ISBLANK(OFFSET('9. METAS'!$V$20,INT((ROW()-14)/2),0)),"",OFFSET('9. METAS'!$V$20,INT((ROW()-14)/2),0)))</f>
        <v/>
      </c>
      <c r="K289" s="196" t="str">
        <f ca="1">IF(MOD(ROW()-13,2)=0,IF(ISBLANK(OFFSET('12. SEGUIMIENTO 2027'!$O$14,INT((ROW()-13)/2),0)),"",OFFSET('12. SEGUIMIENTO 2027'!$O$14,INT((ROW()-13)/2),0)),IF(ISBLANK(OFFSET('9. METAS'!$W$20,INT((ROW()-14)/2),0)),"",OFFSET('9. METAS'!$W$20,INT((ROW()-14)/2),0)))</f>
        <v/>
      </c>
      <c r="L289" s="196" t="str">
        <f ca="1">IF(MOD(ROW()-13,2)=0,IF(ISBLANK(OFFSET('12. SEGUIMIENTO 2027'!$P$14,INT((ROW()-13)/2),0)),"",OFFSET('12. SEGUIMIENTO 2027'!$P$14,INT((ROW()-13)/2),0)),IF(ISBLANK(OFFSET('9. METAS'!$X$20,INT((ROW()-14)/2),0)),"",OFFSET('9. METAS'!$X$20,INT((ROW()-14)/2),0)))</f>
        <v/>
      </c>
      <c r="M289" s="197" t="str">
        <f ca="1">IF(MOD(ROW()-13,2)=0,IF(ISBLANK(OFFSET('12. SEGUIMIENTO 2027'!$Q$14,INT((ROW()-13)/2),0)),"",OFFSET('12. SEGUIMIENTO 2027'!$Q$14,INT((ROW()-13)/2),0)),IF(ISBLANK(OFFSET('9. METAS'!$Y$20,INT((ROW()-14)/2),0)),"",OFFSET('9. METAS'!$Y$20,INT((ROW()-14)/2),0)))</f>
        <v/>
      </c>
      <c r="N289" s="769" t="str">
        <f ca="1">IFERROR(J289/J290,"ND")</f>
        <v>ND</v>
      </c>
      <c r="O289" s="771" t="str">
        <f ca="1">IFERROR(((J289)/H289),"ND")</f>
        <v>ND</v>
      </c>
      <c r="P289" s="775"/>
    </row>
    <row r="290" spans="3:16">
      <c r="C290" s="747"/>
      <c r="D290" s="749"/>
      <c r="E290" s="749"/>
      <c r="F290" s="751"/>
      <c r="G290" s="753"/>
      <c r="H290" s="833"/>
      <c r="I290" s="764"/>
      <c r="J290" s="195" t="str">
        <f ca="1">IF(MOD(ROW()-13,2)=0,IF(ISBLANK(OFFSET('12. SEGUIMIENTO 2027'!$N$14,INT((ROW()-13)/2),0)),"",OFFSET('12. SEGUIMIENTO 2027'!$N$14,INT((ROW()-13)/2),0)),IF(ISBLANK(OFFSET('9. METAS'!$V$20,INT((ROW()-14)/2),0)),"",OFFSET('9. METAS'!$V$20,INT((ROW()-14)/2),0)))</f>
        <v/>
      </c>
      <c r="K290" s="196" t="str">
        <f ca="1">IF(MOD(ROW()-13,2)=0,IF(ISBLANK(OFFSET('12. SEGUIMIENTO 2027'!$O$14,INT((ROW()-13)/2),0)),"",OFFSET('12. SEGUIMIENTO 2027'!$O$14,INT((ROW()-13)/2),0)),IF(ISBLANK(OFFSET('9. METAS'!$W$20,INT((ROW()-14)/2),0)),"",OFFSET('9. METAS'!$W$20,INT((ROW()-14)/2),0)))</f>
        <v/>
      </c>
      <c r="L290" s="196" t="str">
        <f ca="1">IF(MOD(ROW()-13,2)=0,IF(ISBLANK(OFFSET('12. SEGUIMIENTO 2027'!$P$14,INT((ROW()-13)/2),0)),"",OFFSET('12. SEGUIMIENTO 2027'!$P$14,INT((ROW()-13)/2),0)),IF(ISBLANK(OFFSET('9. METAS'!$X$20,INT((ROW()-14)/2),0)),"",OFFSET('9. METAS'!$X$20,INT((ROW()-14)/2),0)))</f>
        <v/>
      </c>
      <c r="M290" s="197" t="str">
        <f ca="1">IF(MOD(ROW()-13,2)=0,IF(ISBLANK(OFFSET('12. SEGUIMIENTO 2027'!$Q$14,INT((ROW()-13)/2),0)),"",OFFSET('12. SEGUIMIENTO 2027'!$Q$14,INT((ROW()-13)/2),0)),IF(ISBLANK(OFFSET('9. METAS'!$Y$20,INT((ROW()-14)/2),0)),"",OFFSET('9. METAS'!$Y$20,INT((ROW()-14)/2),0)))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833" t="str">
        <f ca="1">IF(ISBLANK(OFFSET('9. METAS'!$M$20,INT((ROW()-13)/2),0)),"",OFFSET('9. METAS'!$M$20,INT((ROW()-13)/2),0))</f>
        <v/>
      </c>
      <c r="I291" s="763"/>
      <c r="J291" s="195" t="str">
        <f ca="1">IF(MOD(ROW()-13,2)=0,IF(ISBLANK(OFFSET('12. SEGUIMIENTO 2027'!$N$14,INT((ROW()-13)/2),0)),"",OFFSET('12. SEGUIMIENTO 2027'!$N$14,INT((ROW()-13)/2),0)),IF(ISBLANK(OFFSET('9. METAS'!$V$20,INT((ROW()-14)/2),0)),"",OFFSET('9. METAS'!$V$20,INT((ROW()-14)/2),0)))</f>
        <v/>
      </c>
      <c r="K291" s="196" t="str">
        <f ca="1">IF(MOD(ROW()-13,2)=0,IF(ISBLANK(OFFSET('12. SEGUIMIENTO 2027'!$O$14,INT((ROW()-13)/2),0)),"",OFFSET('12. SEGUIMIENTO 2027'!$O$14,INT((ROW()-13)/2),0)),IF(ISBLANK(OFFSET('9. METAS'!$W$20,INT((ROW()-14)/2),0)),"",OFFSET('9. METAS'!$W$20,INT((ROW()-14)/2),0)))</f>
        <v/>
      </c>
      <c r="L291" s="196" t="str">
        <f ca="1">IF(MOD(ROW()-13,2)=0,IF(ISBLANK(OFFSET('12. SEGUIMIENTO 2027'!$P$14,INT((ROW()-13)/2),0)),"",OFFSET('12. SEGUIMIENTO 2027'!$P$14,INT((ROW()-13)/2),0)),IF(ISBLANK(OFFSET('9. METAS'!$X$20,INT((ROW()-14)/2),0)),"",OFFSET('9. METAS'!$X$20,INT((ROW()-14)/2),0)))</f>
        <v/>
      </c>
      <c r="M291" s="197" t="str">
        <f ca="1">IF(MOD(ROW()-13,2)=0,IF(ISBLANK(OFFSET('12. SEGUIMIENTO 2027'!$Q$14,INT((ROW()-13)/2),0)),"",OFFSET('12. SEGUIMIENTO 2027'!$Q$14,INT((ROW()-13)/2),0)),IF(ISBLANK(OFFSET('9. METAS'!$Y$20,INT((ROW()-14)/2),0)),"",OFFSET('9. METAS'!$Y$20,INT((ROW()-14)/2),0)))</f>
        <v/>
      </c>
      <c r="N291" s="769" t="str">
        <f ca="1">IFERROR(J291/J292,"ND")</f>
        <v>ND</v>
      </c>
      <c r="O291" s="771" t="str">
        <f ca="1">IFERROR(((J291)/H291),"ND")</f>
        <v>ND</v>
      </c>
      <c r="P291" s="775"/>
    </row>
    <row r="292" spans="3:16">
      <c r="C292" s="747"/>
      <c r="D292" s="749"/>
      <c r="E292" s="749"/>
      <c r="F292" s="751"/>
      <c r="G292" s="753"/>
      <c r="H292" s="833"/>
      <c r="I292" s="764"/>
      <c r="J292" s="195" t="str">
        <f ca="1">IF(MOD(ROW()-13,2)=0,IF(ISBLANK(OFFSET('12. SEGUIMIENTO 2027'!$N$14,INT((ROW()-13)/2),0)),"",OFFSET('12. SEGUIMIENTO 2027'!$N$14,INT((ROW()-13)/2),0)),IF(ISBLANK(OFFSET('9. METAS'!$V$20,INT((ROW()-14)/2),0)),"",OFFSET('9. METAS'!$V$20,INT((ROW()-14)/2),0)))</f>
        <v/>
      </c>
      <c r="K292" s="196" t="str">
        <f ca="1">IF(MOD(ROW()-13,2)=0,IF(ISBLANK(OFFSET('12. SEGUIMIENTO 2027'!$O$14,INT((ROW()-13)/2),0)),"",OFFSET('12. SEGUIMIENTO 2027'!$O$14,INT((ROW()-13)/2),0)),IF(ISBLANK(OFFSET('9. METAS'!$W$20,INT((ROW()-14)/2),0)),"",OFFSET('9. METAS'!$W$20,INT((ROW()-14)/2),0)))</f>
        <v/>
      </c>
      <c r="L292" s="196" t="str">
        <f ca="1">IF(MOD(ROW()-13,2)=0,IF(ISBLANK(OFFSET('12. SEGUIMIENTO 2027'!$P$14,INT((ROW()-13)/2),0)),"",OFFSET('12. SEGUIMIENTO 2027'!$P$14,INT((ROW()-13)/2),0)),IF(ISBLANK(OFFSET('9. METAS'!$X$20,INT((ROW()-14)/2),0)),"",OFFSET('9. METAS'!$X$20,INT((ROW()-14)/2),0)))</f>
        <v/>
      </c>
      <c r="M292" s="197" t="str">
        <f ca="1">IF(MOD(ROW()-13,2)=0,IF(ISBLANK(OFFSET('12. SEGUIMIENTO 2027'!$Q$14,INT((ROW()-13)/2),0)),"",OFFSET('12. SEGUIMIENTO 2027'!$Q$14,INT((ROW()-13)/2),0)),IF(ISBLANK(OFFSET('9. METAS'!$Y$20,INT((ROW()-14)/2),0)),"",OFFSET('9. METAS'!$Y$20,INT((ROW()-14)/2),0)))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833" t="str">
        <f ca="1">IF(ISBLANK(OFFSET('9. METAS'!$M$20,INT((ROW()-13)/2),0)),"",OFFSET('9. METAS'!$M$20,INT((ROW()-13)/2),0))</f>
        <v/>
      </c>
      <c r="I293" s="763"/>
      <c r="J293" s="195" t="str">
        <f ca="1">IF(MOD(ROW()-13,2)=0,IF(ISBLANK(OFFSET('12. SEGUIMIENTO 2027'!$N$14,INT((ROW()-13)/2),0)),"",OFFSET('12. SEGUIMIENTO 2027'!$N$14,INT((ROW()-13)/2),0)),IF(ISBLANK(OFFSET('9. METAS'!$V$20,INT((ROW()-14)/2),0)),"",OFFSET('9. METAS'!$V$20,INT((ROW()-14)/2),0)))</f>
        <v/>
      </c>
      <c r="K293" s="196" t="str">
        <f ca="1">IF(MOD(ROW()-13,2)=0,IF(ISBLANK(OFFSET('12. SEGUIMIENTO 2027'!$O$14,INT((ROW()-13)/2),0)),"",OFFSET('12. SEGUIMIENTO 2027'!$O$14,INT((ROW()-13)/2),0)),IF(ISBLANK(OFFSET('9. METAS'!$W$20,INT((ROW()-14)/2),0)),"",OFFSET('9. METAS'!$W$20,INT((ROW()-14)/2),0)))</f>
        <v/>
      </c>
      <c r="L293" s="196" t="str">
        <f ca="1">IF(MOD(ROW()-13,2)=0,IF(ISBLANK(OFFSET('12. SEGUIMIENTO 2027'!$P$14,INT((ROW()-13)/2),0)),"",OFFSET('12. SEGUIMIENTO 2027'!$P$14,INT((ROW()-13)/2),0)),IF(ISBLANK(OFFSET('9. METAS'!$X$20,INT((ROW()-14)/2),0)),"",OFFSET('9. METAS'!$X$20,INT((ROW()-14)/2),0)))</f>
        <v/>
      </c>
      <c r="M293" s="197" t="str">
        <f ca="1">IF(MOD(ROW()-13,2)=0,IF(ISBLANK(OFFSET('12. SEGUIMIENTO 2027'!$Q$14,INT((ROW()-13)/2),0)),"",OFFSET('12. SEGUIMIENTO 2027'!$Q$14,INT((ROW()-13)/2),0)),IF(ISBLANK(OFFSET('9. METAS'!$Y$20,INT((ROW()-14)/2),0)),"",OFFSET('9. METAS'!$Y$20,INT((ROW()-14)/2),0)))</f>
        <v/>
      </c>
      <c r="N293" s="769" t="str">
        <f ca="1">IFERROR(J293/J294,"ND")</f>
        <v>ND</v>
      </c>
      <c r="O293" s="771" t="str">
        <f ca="1">IFERROR(((J293)/H293),"ND")</f>
        <v>ND</v>
      </c>
      <c r="P293" s="775"/>
    </row>
    <row r="294" spans="3:16">
      <c r="C294" s="747"/>
      <c r="D294" s="749"/>
      <c r="E294" s="749"/>
      <c r="F294" s="751"/>
      <c r="G294" s="753"/>
      <c r="H294" s="833"/>
      <c r="I294" s="764"/>
      <c r="J294" s="195" t="str">
        <f ca="1">IF(MOD(ROW()-13,2)=0,IF(ISBLANK(OFFSET('12. SEGUIMIENTO 2027'!$N$14,INT((ROW()-13)/2),0)),"",OFFSET('12. SEGUIMIENTO 2027'!$N$14,INT((ROW()-13)/2),0)),IF(ISBLANK(OFFSET('9. METAS'!$V$20,INT((ROW()-14)/2),0)),"",OFFSET('9. METAS'!$V$20,INT((ROW()-14)/2),0)))</f>
        <v/>
      </c>
      <c r="K294" s="196" t="str">
        <f ca="1">IF(MOD(ROW()-13,2)=0,IF(ISBLANK(OFFSET('12. SEGUIMIENTO 2027'!$O$14,INT((ROW()-13)/2),0)),"",OFFSET('12. SEGUIMIENTO 2027'!$O$14,INT((ROW()-13)/2),0)),IF(ISBLANK(OFFSET('9. METAS'!$W$20,INT((ROW()-14)/2),0)),"",OFFSET('9. METAS'!$W$20,INT((ROW()-14)/2),0)))</f>
        <v/>
      </c>
      <c r="L294" s="196" t="str">
        <f ca="1">IF(MOD(ROW()-13,2)=0,IF(ISBLANK(OFFSET('12. SEGUIMIENTO 2027'!$P$14,INT((ROW()-13)/2),0)),"",OFFSET('12. SEGUIMIENTO 2027'!$P$14,INT((ROW()-13)/2),0)),IF(ISBLANK(OFFSET('9. METAS'!$X$20,INT((ROW()-14)/2),0)),"",OFFSET('9. METAS'!$X$20,INT((ROW()-14)/2),0)))</f>
        <v/>
      </c>
      <c r="M294" s="197" t="str">
        <f ca="1">IF(MOD(ROW()-13,2)=0,IF(ISBLANK(OFFSET('12. SEGUIMIENTO 2027'!$Q$14,INT((ROW()-13)/2),0)),"",OFFSET('12. SEGUIMIENTO 2027'!$Q$14,INT((ROW()-13)/2),0)),IF(ISBLANK(OFFSET('9. METAS'!$Y$20,INT((ROW()-14)/2),0)),"",OFFSET('9. METAS'!$Y$20,INT((ROW()-14)/2),0)))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833" t="str">
        <f ca="1">IF(ISBLANK(OFFSET('9. METAS'!$M$20,INT((ROW()-13)/2),0)),"",OFFSET('9. METAS'!$M$20,INT((ROW()-13)/2),0))</f>
        <v/>
      </c>
      <c r="I295" s="763"/>
      <c r="J295" s="195" t="str">
        <f ca="1">IF(MOD(ROW()-13,2)=0,IF(ISBLANK(OFFSET('12. SEGUIMIENTO 2027'!$N$14,INT((ROW()-13)/2),0)),"",OFFSET('12. SEGUIMIENTO 2027'!$N$14,INT((ROW()-13)/2),0)),IF(ISBLANK(OFFSET('9. METAS'!$V$20,INT((ROW()-14)/2),0)),"",OFFSET('9. METAS'!$V$20,INT((ROW()-14)/2),0)))</f>
        <v/>
      </c>
      <c r="K295" s="196" t="str">
        <f ca="1">IF(MOD(ROW()-13,2)=0,IF(ISBLANK(OFFSET('12. SEGUIMIENTO 2027'!$O$14,INT((ROW()-13)/2),0)),"",OFFSET('12. SEGUIMIENTO 2027'!$O$14,INT((ROW()-13)/2),0)),IF(ISBLANK(OFFSET('9. METAS'!$W$20,INT((ROW()-14)/2),0)),"",OFFSET('9. METAS'!$W$20,INT((ROW()-14)/2),0)))</f>
        <v/>
      </c>
      <c r="L295" s="196" t="str">
        <f ca="1">IF(MOD(ROW()-13,2)=0,IF(ISBLANK(OFFSET('12. SEGUIMIENTO 2027'!$P$14,INT((ROW()-13)/2),0)),"",OFFSET('12. SEGUIMIENTO 2027'!$P$14,INT((ROW()-13)/2),0)),IF(ISBLANK(OFFSET('9. METAS'!$X$20,INT((ROW()-14)/2),0)),"",OFFSET('9. METAS'!$X$20,INT((ROW()-14)/2),0)))</f>
        <v/>
      </c>
      <c r="M295" s="197" t="str">
        <f ca="1">IF(MOD(ROW()-13,2)=0,IF(ISBLANK(OFFSET('12. SEGUIMIENTO 2027'!$Q$14,INT((ROW()-13)/2),0)),"",OFFSET('12. SEGUIMIENTO 2027'!$Q$14,INT((ROW()-13)/2),0)),IF(ISBLANK(OFFSET('9. METAS'!$Y$20,INT((ROW()-14)/2),0)),"",OFFSET('9. METAS'!$Y$20,INT((ROW()-14)/2),0)))</f>
        <v/>
      </c>
      <c r="N295" s="769" t="str">
        <f ca="1">IFERROR(J295/J296,"ND")</f>
        <v>ND</v>
      </c>
      <c r="O295" s="771" t="str">
        <f ca="1">IFERROR(((J295)/H295),"ND")</f>
        <v>ND</v>
      </c>
      <c r="P295" s="775"/>
    </row>
    <row r="296" spans="3:16">
      <c r="C296" s="747"/>
      <c r="D296" s="749"/>
      <c r="E296" s="749"/>
      <c r="F296" s="751"/>
      <c r="G296" s="753"/>
      <c r="H296" s="833"/>
      <c r="I296" s="764"/>
      <c r="J296" s="195" t="str">
        <f ca="1">IF(MOD(ROW()-13,2)=0,IF(ISBLANK(OFFSET('12. SEGUIMIENTO 2027'!$N$14,INT((ROW()-13)/2),0)),"",OFFSET('12. SEGUIMIENTO 2027'!$N$14,INT((ROW()-13)/2),0)),IF(ISBLANK(OFFSET('9. METAS'!$V$20,INT((ROW()-14)/2),0)),"",OFFSET('9. METAS'!$V$20,INT((ROW()-14)/2),0)))</f>
        <v/>
      </c>
      <c r="K296" s="196" t="str">
        <f ca="1">IF(MOD(ROW()-13,2)=0,IF(ISBLANK(OFFSET('12. SEGUIMIENTO 2027'!$O$14,INT((ROW()-13)/2),0)),"",OFFSET('12. SEGUIMIENTO 2027'!$O$14,INT((ROW()-13)/2),0)),IF(ISBLANK(OFFSET('9. METAS'!$W$20,INT((ROW()-14)/2),0)),"",OFFSET('9. METAS'!$W$20,INT((ROW()-14)/2),0)))</f>
        <v/>
      </c>
      <c r="L296" s="196" t="str">
        <f ca="1">IF(MOD(ROW()-13,2)=0,IF(ISBLANK(OFFSET('12. SEGUIMIENTO 2027'!$P$14,INT((ROW()-13)/2),0)),"",OFFSET('12. SEGUIMIENTO 2027'!$P$14,INT((ROW()-13)/2),0)),IF(ISBLANK(OFFSET('9. METAS'!$X$20,INT((ROW()-14)/2),0)),"",OFFSET('9. METAS'!$X$20,INT((ROW()-14)/2),0)))</f>
        <v/>
      </c>
      <c r="M296" s="197" t="str">
        <f ca="1">IF(MOD(ROW()-13,2)=0,IF(ISBLANK(OFFSET('12. SEGUIMIENTO 2027'!$Q$14,INT((ROW()-13)/2),0)),"",OFFSET('12. SEGUIMIENTO 2027'!$Q$14,INT((ROW()-13)/2),0)),IF(ISBLANK(OFFSET('9. METAS'!$Y$20,INT((ROW()-14)/2),0)),"",OFFSET('9. METAS'!$Y$20,INT((ROW()-14)/2),0)))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833" t="str">
        <f ca="1">IF(ISBLANK(OFFSET('9. METAS'!$M$20,INT((ROW()-13)/2),0)),"",OFFSET('9. METAS'!$M$20,INT((ROW()-13)/2),0))</f>
        <v/>
      </c>
      <c r="I297" s="763"/>
      <c r="J297" s="195" t="str">
        <f ca="1">IF(MOD(ROW()-13,2)=0,IF(ISBLANK(OFFSET('12. SEGUIMIENTO 2027'!$N$14,INT((ROW()-13)/2),0)),"",OFFSET('12. SEGUIMIENTO 2027'!$N$14,INT((ROW()-13)/2),0)),IF(ISBLANK(OFFSET('9. METAS'!$V$20,INT((ROW()-14)/2),0)),"",OFFSET('9. METAS'!$V$20,INT((ROW()-14)/2),0)))</f>
        <v/>
      </c>
      <c r="K297" s="196" t="str">
        <f ca="1">IF(MOD(ROW()-13,2)=0,IF(ISBLANK(OFFSET('12. SEGUIMIENTO 2027'!$O$14,INT((ROW()-13)/2),0)),"",OFFSET('12. SEGUIMIENTO 2027'!$O$14,INT((ROW()-13)/2),0)),IF(ISBLANK(OFFSET('9. METAS'!$W$20,INT((ROW()-14)/2),0)),"",OFFSET('9. METAS'!$W$20,INT((ROW()-14)/2),0)))</f>
        <v/>
      </c>
      <c r="L297" s="196" t="str">
        <f ca="1">IF(MOD(ROW()-13,2)=0,IF(ISBLANK(OFFSET('12. SEGUIMIENTO 2027'!$P$14,INT((ROW()-13)/2),0)),"",OFFSET('12. SEGUIMIENTO 2027'!$P$14,INT((ROW()-13)/2),0)),IF(ISBLANK(OFFSET('9. METAS'!$X$20,INT((ROW()-14)/2),0)),"",OFFSET('9. METAS'!$X$20,INT((ROW()-14)/2),0)))</f>
        <v/>
      </c>
      <c r="M297" s="197" t="str">
        <f ca="1">IF(MOD(ROW()-13,2)=0,IF(ISBLANK(OFFSET('12. SEGUIMIENTO 2027'!$Q$14,INT((ROW()-13)/2),0)),"",OFFSET('12. SEGUIMIENTO 2027'!$Q$14,INT((ROW()-13)/2),0)),IF(ISBLANK(OFFSET('9. METAS'!$Y$20,INT((ROW()-14)/2),0)),"",OFFSET('9. METAS'!$Y$20,INT((ROW()-14)/2),0)))</f>
        <v/>
      </c>
      <c r="N297" s="769" t="str">
        <f ca="1">IFERROR(J297/J298,"ND")</f>
        <v>ND</v>
      </c>
      <c r="O297" s="771" t="str">
        <f ca="1">IFERROR(((J297)/H297),"ND")</f>
        <v>ND</v>
      </c>
      <c r="P297" s="775"/>
    </row>
    <row r="298" spans="3:16">
      <c r="C298" s="747"/>
      <c r="D298" s="749"/>
      <c r="E298" s="749"/>
      <c r="F298" s="751"/>
      <c r="G298" s="753"/>
      <c r="H298" s="833"/>
      <c r="I298" s="764"/>
      <c r="J298" s="195" t="str">
        <f ca="1">IF(MOD(ROW()-13,2)=0,IF(ISBLANK(OFFSET('12. SEGUIMIENTO 2027'!$N$14,INT((ROW()-13)/2),0)),"",OFFSET('12. SEGUIMIENTO 2027'!$N$14,INT((ROW()-13)/2),0)),IF(ISBLANK(OFFSET('9. METAS'!$V$20,INT((ROW()-14)/2),0)),"",OFFSET('9. METAS'!$V$20,INT((ROW()-14)/2),0)))</f>
        <v/>
      </c>
      <c r="K298" s="196" t="str">
        <f ca="1">IF(MOD(ROW()-13,2)=0,IF(ISBLANK(OFFSET('12. SEGUIMIENTO 2027'!$O$14,INT((ROW()-13)/2),0)),"",OFFSET('12. SEGUIMIENTO 2027'!$O$14,INT((ROW()-13)/2),0)),IF(ISBLANK(OFFSET('9. METAS'!$W$20,INT((ROW()-14)/2),0)),"",OFFSET('9. METAS'!$W$20,INT((ROW()-14)/2),0)))</f>
        <v/>
      </c>
      <c r="L298" s="196" t="str">
        <f ca="1">IF(MOD(ROW()-13,2)=0,IF(ISBLANK(OFFSET('12. SEGUIMIENTO 2027'!$P$14,INT((ROW()-13)/2),0)),"",OFFSET('12. SEGUIMIENTO 2027'!$P$14,INT((ROW()-13)/2),0)),IF(ISBLANK(OFFSET('9. METAS'!$X$20,INT((ROW()-14)/2),0)),"",OFFSET('9. METAS'!$X$20,INT((ROW()-14)/2),0)))</f>
        <v/>
      </c>
      <c r="M298" s="197" t="str">
        <f ca="1">IF(MOD(ROW()-13,2)=0,IF(ISBLANK(OFFSET('12. SEGUIMIENTO 2027'!$Q$14,INT((ROW()-13)/2),0)),"",OFFSET('12. SEGUIMIENTO 2027'!$Q$14,INT((ROW()-13)/2),0)),IF(ISBLANK(OFFSET('9. METAS'!$Y$20,INT((ROW()-14)/2),0)),"",OFFSET('9. METAS'!$Y$20,INT((ROW()-14)/2),0)))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833" t="str">
        <f ca="1">IF(ISBLANK(OFFSET('9. METAS'!$M$20,INT((ROW()-13)/2),0)),"",OFFSET('9. METAS'!$M$20,INT((ROW()-13)/2),0))</f>
        <v/>
      </c>
      <c r="I299" s="763"/>
      <c r="J299" s="195" t="str">
        <f ca="1">IF(MOD(ROW()-13,2)=0,IF(ISBLANK(OFFSET('12. SEGUIMIENTO 2027'!$N$14,INT((ROW()-13)/2),0)),"",OFFSET('12. SEGUIMIENTO 2027'!$N$14,INT((ROW()-13)/2),0)),IF(ISBLANK(OFFSET('9. METAS'!$V$20,INT((ROW()-14)/2),0)),"",OFFSET('9. METAS'!$V$20,INT((ROW()-14)/2),0)))</f>
        <v/>
      </c>
      <c r="K299" s="196" t="str">
        <f ca="1">IF(MOD(ROW()-13,2)=0,IF(ISBLANK(OFFSET('12. SEGUIMIENTO 2027'!$O$14,INT((ROW()-13)/2),0)),"",OFFSET('12. SEGUIMIENTO 2027'!$O$14,INT((ROW()-13)/2),0)),IF(ISBLANK(OFFSET('9. METAS'!$W$20,INT((ROW()-14)/2),0)),"",OFFSET('9. METAS'!$W$20,INT((ROW()-14)/2),0)))</f>
        <v/>
      </c>
      <c r="L299" s="196" t="str">
        <f ca="1">IF(MOD(ROW()-13,2)=0,IF(ISBLANK(OFFSET('12. SEGUIMIENTO 2027'!$P$14,INT((ROW()-13)/2),0)),"",OFFSET('12. SEGUIMIENTO 2027'!$P$14,INT((ROW()-13)/2),0)),IF(ISBLANK(OFFSET('9. METAS'!$X$20,INT((ROW()-14)/2),0)),"",OFFSET('9. METAS'!$X$20,INT((ROW()-14)/2),0)))</f>
        <v/>
      </c>
      <c r="M299" s="197" t="str">
        <f ca="1">IF(MOD(ROW()-13,2)=0,IF(ISBLANK(OFFSET('12. SEGUIMIENTO 2027'!$Q$14,INT((ROW()-13)/2),0)),"",OFFSET('12. SEGUIMIENTO 2027'!$Q$14,INT((ROW()-13)/2),0)),IF(ISBLANK(OFFSET('9. METAS'!$Y$20,INT((ROW()-14)/2),0)),"",OFFSET('9. METAS'!$Y$20,INT((ROW()-14)/2),0)))</f>
        <v/>
      </c>
      <c r="N299" s="769" t="str">
        <f ca="1">IFERROR(J299/J300,"ND")</f>
        <v>ND</v>
      </c>
      <c r="O299" s="771" t="str">
        <f ca="1">IFERROR(((J299)/H299),"ND")</f>
        <v>ND</v>
      </c>
      <c r="P299" s="775"/>
    </row>
    <row r="300" spans="3:16">
      <c r="C300" s="747"/>
      <c r="D300" s="749"/>
      <c r="E300" s="749"/>
      <c r="F300" s="751"/>
      <c r="G300" s="753"/>
      <c r="H300" s="833"/>
      <c r="I300" s="764"/>
      <c r="J300" s="195" t="str">
        <f ca="1">IF(MOD(ROW()-13,2)=0,IF(ISBLANK(OFFSET('12. SEGUIMIENTO 2027'!$N$14,INT((ROW()-13)/2),0)),"",OFFSET('12. SEGUIMIENTO 2027'!$N$14,INT((ROW()-13)/2),0)),IF(ISBLANK(OFFSET('9. METAS'!$V$20,INT((ROW()-14)/2),0)),"",OFFSET('9. METAS'!$V$20,INT((ROW()-14)/2),0)))</f>
        <v/>
      </c>
      <c r="K300" s="196" t="str">
        <f ca="1">IF(MOD(ROW()-13,2)=0,IF(ISBLANK(OFFSET('12. SEGUIMIENTO 2027'!$O$14,INT((ROW()-13)/2),0)),"",OFFSET('12. SEGUIMIENTO 2027'!$O$14,INT((ROW()-13)/2),0)),IF(ISBLANK(OFFSET('9. METAS'!$W$20,INT((ROW()-14)/2),0)),"",OFFSET('9. METAS'!$W$20,INT((ROW()-14)/2),0)))</f>
        <v/>
      </c>
      <c r="L300" s="196" t="str">
        <f ca="1">IF(MOD(ROW()-13,2)=0,IF(ISBLANK(OFFSET('12. SEGUIMIENTO 2027'!$P$14,INT((ROW()-13)/2),0)),"",OFFSET('12. SEGUIMIENTO 2027'!$P$14,INT((ROW()-13)/2),0)),IF(ISBLANK(OFFSET('9. METAS'!$X$20,INT((ROW()-14)/2),0)),"",OFFSET('9. METAS'!$X$20,INT((ROW()-14)/2),0)))</f>
        <v/>
      </c>
      <c r="M300" s="197" t="str">
        <f ca="1">IF(MOD(ROW()-13,2)=0,IF(ISBLANK(OFFSET('12. SEGUIMIENTO 2027'!$Q$14,INT((ROW()-13)/2),0)),"",OFFSET('12. SEGUIMIENTO 2027'!$Q$14,INT((ROW()-13)/2),0)),IF(ISBLANK(OFFSET('9. METAS'!$Y$20,INT((ROW()-14)/2),0)),"",OFFSET('9. METAS'!$Y$20,INT((ROW()-14)/2),0)))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833" t="str">
        <f ca="1">IF(ISBLANK(OFFSET('9. METAS'!$M$20,INT((ROW()-13)/2),0)),"",OFFSET('9. METAS'!$M$20,INT((ROW()-13)/2),0))</f>
        <v/>
      </c>
      <c r="I301" s="763"/>
      <c r="J301" s="195" t="str">
        <f ca="1">IF(MOD(ROW()-13,2)=0,IF(ISBLANK(OFFSET('12. SEGUIMIENTO 2027'!$N$14,INT((ROW()-13)/2),0)),"",OFFSET('12. SEGUIMIENTO 2027'!$N$14,INT((ROW()-13)/2),0)),IF(ISBLANK(OFFSET('9. METAS'!$V$20,INT((ROW()-14)/2),0)),"",OFFSET('9. METAS'!$V$20,INT((ROW()-14)/2),0)))</f>
        <v/>
      </c>
      <c r="K301" s="196" t="str">
        <f ca="1">IF(MOD(ROW()-13,2)=0,IF(ISBLANK(OFFSET('12. SEGUIMIENTO 2027'!$O$14,INT((ROW()-13)/2),0)),"",OFFSET('12. SEGUIMIENTO 2027'!$O$14,INT((ROW()-13)/2),0)),IF(ISBLANK(OFFSET('9. METAS'!$W$20,INT((ROW()-14)/2),0)),"",OFFSET('9. METAS'!$W$20,INT((ROW()-14)/2),0)))</f>
        <v/>
      </c>
      <c r="L301" s="196" t="str">
        <f ca="1">IF(MOD(ROW()-13,2)=0,IF(ISBLANK(OFFSET('12. SEGUIMIENTO 2027'!$P$14,INT((ROW()-13)/2),0)),"",OFFSET('12. SEGUIMIENTO 2027'!$P$14,INT((ROW()-13)/2),0)),IF(ISBLANK(OFFSET('9. METAS'!$X$20,INT((ROW()-14)/2),0)),"",OFFSET('9. METAS'!$X$20,INT((ROW()-14)/2),0)))</f>
        <v/>
      </c>
      <c r="M301" s="197" t="str">
        <f ca="1">IF(MOD(ROW()-13,2)=0,IF(ISBLANK(OFFSET('12. SEGUIMIENTO 2027'!$Q$14,INT((ROW()-13)/2),0)),"",OFFSET('12. SEGUIMIENTO 2027'!$Q$14,INT((ROW()-13)/2),0)),IF(ISBLANK(OFFSET('9. METAS'!$Y$20,INT((ROW()-14)/2),0)),"",OFFSET('9. METAS'!$Y$20,INT((ROW()-14)/2),0)))</f>
        <v/>
      </c>
      <c r="N301" s="769" t="str">
        <f ca="1">IFERROR(J301/J302,"ND")</f>
        <v>ND</v>
      </c>
      <c r="O301" s="771" t="str">
        <f ca="1">IFERROR(((J301)/H301),"ND")</f>
        <v>ND</v>
      </c>
      <c r="P301" s="775"/>
    </row>
    <row r="302" spans="3:16">
      <c r="C302" s="747"/>
      <c r="D302" s="749"/>
      <c r="E302" s="749"/>
      <c r="F302" s="751"/>
      <c r="G302" s="753"/>
      <c r="H302" s="833"/>
      <c r="I302" s="764"/>
      <c r="J302" s="195" t="str">
        <f ca="1">IF(MOD(ROW()-13,2)=0,IF(ISBLANK(OFFSET('12. SEGUIMIENTO 2027'!$N$14,INT((ROW()-13)/2),0)),"",OFFSET('12. SEGUIMIENTO 2027'!$N$14,INT((ROW()-13)/2),0)),IF(ISBLANK(OFFSET('9. METAS'!$V$20,INT((ROW()-14)/2),0)),"",OFFSET('9. METAS'!$V$20,INT((ROW()-14)/2),0)))</f>
        <v/>
      </c>
      <c r="K302" s="196" t="str">
        <f ca="1">IF(MOD(ROW()-13,2)=0,IF(ISBLANK(OFFSET('12. SEGUIMIENTO 2027'!$O$14,INT((ROW()-13)/2),0)),"",OFFSET('12. SEGUIMIENTO 2027'!$O$14,INT((ROW()-13)/2),0)),IF(ISBLANK(OFFSET('9. METAS'!$W$20,INT((ROW()-14)/2),0)),"",OFFSET('9. METAS'!$W$20,INT((ROW()-14)/2),0)))</f>
        <v/>
      </c>
      <c r="L302" s="196" t="str">
        <f ca="1">IF(MOD(ROW()-13,2)=0,IF(ISBLANK(OFFSET('12. SEGUIMIENTO 2027'!$P$14,INT((ROW()-13)/2),0)),"",OFFSET('12. SEGUIMIENTO 2027'!$P$14,INT((ROW()-13)/2),0)),IF(ISBLANK(OFFSET('9. METAS'!$X$20,INT((ROW()-14)/2),0)),"",OFFSET('9. METAS'!$X$20,INT((ROW()-14)/2),0)))</f>
        <v/>
      </c>
      <c r="M302" s="197" t="str">
        <f ca="1">IF(MOD(ROW()-13,2)=0,IF(ISBLANK(OFFSET('12. SEGUIMIENTO 2027'!$Q$14,INT((ROW()-13)/2),0)),"",OFFSET('12. SEGUIMIENTO 2027'!$Q$14,INT((ROW()-13)/2),0)),IF(ISBLANK(OFFSET('9. METAS'!$Y$20,INT((ROW()-14)/2),0)),"",OFFSET('9. METAS'!$Y$20,INT((ROW()-14)/2),0)))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833" t="str">
        <f ca="1">IF(ISBLANK(OFFSET('9. METAS'!$M$20,INT((ROW()-13)/2),0)),"",OFFSET('9. METAS'!$M$20,INT((ROW()-13)/2),0))</f>
        <v/>
      </c>
      <c r="I303" s="763"/>
      <c r="J303" s="195" t="str">
        <f ca="1">IF(MOD(ROW()-13,2)=0,IF(ISBLANK(OFFSET('12. SEGUIMIENTO 2027'!$N$14,INT((ROW()-13)/2),0)),"",OFFSET('12. SEGUIMIENTO 2027'!$N$14,INT((ROW()-13)/2),0)),IF(ISBLANK(OFFSET('9. METAS'!$V$20,INT((ROW()-14)/2),0)),"",OFFSET('9. METAS'!$V$20,INT((ROW()-14)/2),0)))</f>
        <v/>
      </c>
      <c r="K303" s="196" t="str">
        <f ca="1">IF(MOD(ROW()-13,2)=0,IF(ISBLANK(OFFSET('12. SEGUIMIENTO 2027'!$O$14,INT((ROW()-13)/2),0)),"",OFFSET('12. SEGUIMIENTO 2027'!$O$14,INT((ROW()-13)/2),0)),IF(ISBLANK(OFFSET('9. METAS'!$W$20,INT((ROW()-14)/2),0)),"",OFFSET('9. METAS'!$W$20,INT((ROW()-14)/2),0)))</f>
        <v/>
      </c>
      <c r="L303" s="196" t="str">
        <f ca="1">IF(MOD(ROW()-13,2)=0,IF(ISBLANK(OFFSET('12. SEGUIMIENTO 2027'!$P$14,INT((ROW()-13)/2),0)),"",OFFSET('12. SEGUIMIENTO 2027'!$P$14,INT((ROW()-13)/2),0)),IF(ISBLANK(OFFSET('9. METAS'!$X$20,INT((ROW()-14)/2),0)),"",OFFSET('9. METAS'!$X$20,INT((ROW()-14)/2),0)))</f>
        <v/>
      </c>
      <c r="M303" s="197" t="str">
        <f ca="1">IF(MOD(ROW()-13,2)=0,IF(ISBLANK(OFFSET('12. SEGUIMIENTO 2027'!$Q$14,INT((ROW()-13)/2),0)),"",OFFSET('12. SEGUIMIENTO 2027'!$Q$14,INT((ROW()-13)/2),0)),IF(ISBLANK(OFFSET('9. METAS'!$Y$20,INT((ROW()-14)/2),0)),"",OFFSET('9. METAS'!$Y$20,INT((ROW()-14)/2),0)))</f>
        <v/>
      </c>
      <c r="N303" s="769" t="str">
        <f ca="1">IFERROR(J303/J304,"ND")</f>
        <v>ND</v>
      </c>
      <c r="O303" s="771" t="str">
        <f ca="1">IFERROR(((J303)/H303),"ND")</f>
        <v>ND</v>
      </c>
      <c r="P303" s="775"/>
    </row>
    <row r="304" spans="3:16">
      <c r="C304" s="747"/>
      <c r="D304" s="749"/>
      <c r="E304" s="749"/>
      <c r="F304" s="751"/>
      <c r="G304" s="753"/>
      <c r="H304" s="833"/>
      <c r="I304" s="764"/>
      <c r="J304" s="195" t="str">
        <f ca="1">IF(MOD(ROW()-13,2)=0,IF(ISBLANK(OFFSET('12. SEGUIMIENTO 2027'!$N$14,INT((ROW()-13)/2),0)),"",OFFSET('12. SEGUIMIENTO 2027'!$N$14,INT((ROW()-13)/2),0)),IF(ISBLANK(OFFSET('9. METAS'!$V$20,INT((ROW()-14)/2),0)),"",OFFSET('9. METAS'!$V$20,INT((ROW()-14)/2),0)))</f>
        <v/>
      </c>
      <c r="K304" s="196" t="str">
        <f ca="1">IF(MOD(ROW()-13,2)=0,IF(ISBLANK(OFFSET('12. SEGUIMIENTO 2027'!$O$14,INT((ROW()-13)/2),0)),"",OFFSET('12. SEGUIMIENTO 2027'!$O$14,INT((ROW()-13)/2),0)),IF(ISBLANK(OFFSET('9. METAS'!$W$20,INT((ROW()-14)/2),0)),"",OFFSET('9. METAS'!$W$20,INT((ROW()-14)/2),0)))</f>
        <v/>
      </c>
      <c r="L304" s="196" t="str">
        <f ca="1">IF(MOD(ROW()-13,2)=0,IF(ISBLANK(OFFSET('12. SEGUIMIENTO 2027'!$P$14,INT((ROW()-13)/2),0)),"",OFFSET('12. SEGUIMIENTO 2027'!$P$14,INT((ROW()-13)/2),0)),IF(ISBLANK(OFFSET('9. METAS'!$X$20,INT((ROW()-14)/2),0)),"",OFFSET('9. METAS'!$X$20,INT((ROW()-14)/2),0)))</f>
        <v/>
      </c>
      <c r="M304" s="197" t="str">
        <f ca="1">IF(MOD(ROW()-13,2)=0,IF(ISBLANK(OFFSET('12. SEGUIMIENTO 2027'!$Q$14,INT((ROW()-13)/2),0)),"",OFFSET('12. SEGUIMIENTO 2027'!$Q$14,INT((ROW()-13)/2),0)),IF(ISBLANK(OFFSET('9. METAS'!$Y$20,INT((ROW()-14)/2),0)),"",OFFSET('9. METAS'!$Y$20,INT((ROW()-14)/2),0)))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833" t="str">
        <f ca="1">IF(ISBLANK(OFFSET('9. METAS'!$M$20,INT((ROW()-13)/2),0)),"",OFFSET('9. METAS'!$M$20,INT((ROW()-13)/2),0))</f>
        <v/>
      </c>
      <c r="I305" s="763"/>
      <c r="J305" s="195" t="str">
        <f ca="1">IF(MOD(ROW()-13,2)=0,IF(ISBLANK(OFFSET('12. SEGUIMIENTO 2027'!$N$14,INT((ROW()-13)/2),0)),"",OFFSET('12. SEGUIMIENTO 2027'!$N$14,INT((ROW()-13)/2),0)),IF(ISBLANK(OFFSET('9. METAS'!$V$20,INT((ROW()-14)/2),0)),"",OFFSET('9. METAS'!$V$20,INT((ROW()-14)/2),0)))</f>
        <v/>
      </c>
      <c r="K305" s="196" t="str">
        <f ca="1">IF(MOD(ROW()-13,2)=0,IF(ISBLANK(OFFSET('12. SEGUIMIENTO 2027'!$O$14,INT((ROW()-13)/2),0)),"",OFFSET('12. SEGUIMIENTO 2027'!$O$14,INT((ROW()-13)/2),0)),IF(ISBLANK(OFFSET('9. METAS'!$W$20,INT((ROW()-14)/2),0)),"",OFFSET('9. METAS'!$W$20,INT((ROW()-14)/2),0)))</f>
        <v/>
      </c>
      <c r="L305" s="196" t="str">
        <f ca="1">IF(MOD(ROW()-13,2)=0,IF(ISBLANK(OFFSET('12. SEGUIMIENTO 2027'!$P$14,INT((ROW()-13)/2),0)),"",OFFSET('12. SEGUIMIENTO 2027'!$P$14,INT((ROW()-13)/2),0)),IF(ISBLANK(OFFSET('9. METAS'!$X$20,INT((ROW()-14)/2),0)),"",OFFSET('9. METAS'!$X$20,INT((ROW()-14)/2),0)))</f>
        <v/>
      </c>
      <c r="M305" s="197" t="str">
        <f ca="1">IF(MOD(ROW()-13,2)=0,IF(ISBLANK(OFFSET('12. SEGUIMIENTO 2027'!$Q$14,INT((ROW()-13)/2),0)),"",OFFSET('12. SEGUIMIENTO 2027'!$Q$14,INT((ROW()-13)/2),0)),IF(ISBLANK(OFFSET('9. METAS'!$Y$20,INT((ROW()-14)/2),0)),"",OFFSET('9. METAS'!$Y$20,INT((ROW()-14)/2),0)))</f>
        <v/>
      </c>
      <c r="N305" s="769" t="str">
        <f ca="1">IFERROR(J305/J306,"ND")</f>
        <v>ND</v>
      </c>
      <c r="O305" s="771" t="str">
        <f ca="1">IFERROR(((J305)/H305),"ND")</f>
        <v>ND</v>
      </c>
      <c r="P305" s="775"/>
    </row>
    <row r="306" spans="3:16">
      <c r="C306" s="747"/>
      <c r="D306" s="749"/>
      <c r="E306" s="749"/>
      <c r="F306" s="751"/>
      <c r="G306" s="753"/>
      <c r="H306" s="833"/>
      <c r="I306" s="764"/>
      <c r="J306" s="195" t="str">
        <f ca="1">IF(MOD(ROW()-13,2)=0,IF(ISBLANK(OFFSET('12. SEGUIMIENTO 2027'!$N$14,INT((ROW()-13)/2),0)),"",OFFSET('12. SEGUIMIENTO 2027'!$N$14,INT((ROW()-13)/2),0)),IF(ISBLANK(OFFSET('9. METAS'!$V$20,INT((ROW()-14)/2),0)),"",OFFSET('9. METAS'!$V$20,INT((ROW()-14)/2),0)))</f>
        <v/>
      </c>
      <c r="K306" s="196" t="str">
        <f ca="1">IF(MOD(ROW()-13,2)=0,IF(ISBLANK(OFFSET('12. SEGUIMIENTO 2027'!$O$14,INT((ROW()-13)/2),0)),"",OFFSET('12. SEGUIMIENTO 2027'!$O$14,INT((ROW()-13)/2),0)),IF(ISBLANK(OFFSET('9. METAS'!$W$20,INT((ROW()-14)/2),0)),"",OFFSET('9. METAS'!$W$20,INT((ROW()-14)/2),0)))</f>
        <v/>
      </c>
      <c r="L306" s="196" t="str">
        <f ca="1">IF(MOD(ROW()-13,2)=0,IF(ISBLANK(OFFSET('12. SEGUIMIENTO 2027'!$P$14,INT((ROW()-13)/2),0)),"",OFFSET('12. SEGUIMIENTO 2027'!$P$14,INT((ROW()-13)/2),0)),IF(ISBLANK(OFFSET('9. METAS'!$X$20,INT((ROW()-14)/2),0)),"",OFFSET('9. METAS'!$X$20,INT((ROW()-14)/2),0)))</f>
        <v/>
      </c>
      <c r="M306" s="197" t="str">
        <f ca="1">IF(MOD(ROW()-13,2)=0,IF(ISBLANK(OFFSET('12. SEGUIMIENTO 2027'!$Q$14,INT((ROW()-13)/2),0)),"",OFFSET('12. SEGUIMIENTO 2027'!$Q$14,INT((ROW()-13)/2),0)),IF(ISBLANK(OFFSET('9. METAS'!$Y$20,INT((ROW()-14)/2),0)),"",OFFSET('9. METAS'!$Y$20,INT((ROW()-14)/2),0)))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833" t="str">
        <f ca="1">IF(ISBLANK(OFFSET('9. METAS'!$M$20,INT((ROW()-13)/2),0)),"",OFFSET('9. METAS'!$M$20,INT((ROW()-13)/2),0))</f>
        <v/>
      </c>
      <c r="I307" s="763"/>
      <c r="J307" s="195" t="str">
        <f ca="1">IF(MOD(ROW()-13,2)=0,IF(ISBLANK(OFFSET('12. SEGUIMIENTO 2027'!$N$14,INT((ROW()-13)/2),0)),"",OFFSET('12. SEGUIMIENTO 2027'!$N$14,INT((ROW()-13)/2),0)),IF(ISBLANK(OFFSET('9. METAS'!$V$20,INT((ROW()-14)/2),0)),"",OFFSET('9. METAS'!$V$20,INT((ROW()-14)/2),0)))</f>
        <v/>
      </c>
      <c r="K307" s="196" t="str">
        <f ca="1">IF(MOD(ROW()-13,2)=0,IF(ISBLANK(OFFSET('12. SEGUIMIENTO 2027'!$O$14,INT((ROW()-13)/2),0)),"",OFFSET('12. SEGUIMIENTO 2027'!$O$14,INT((ROW()-13)/2),0)),IF(ISBLANK(OFFSET('9. METAS'!$W$20,INT((ROW()-14)/2),0)),"",OFFSET('9. METAS'!$W$20,INT((ROW()-14)/2),0)))</f>
        <v/>
      </c>
      <c r="L307" s="196" t="str">
        <f ca="1">IF(MOD(ROW()-13,2)=0,IF(ISBLANK(OFFSET('12. SEGUIMIENTO 2027'!$P$14,INT((ROW()-13)/2),0)),"",OFFSET('12. SEGUIMIENTO 2027'!$P$14,INT((ROW()-13)/2),0)),IF(ISBLANK(OFFSET('9. METAS'!$X$20,INT((ROW()-14)/2),0)),"",OFFSET('9. METAS'!$X$20,INT((ROW()-14)/2),0)))</f>
        <v/>
      </c>
      <c r="M307" s="197" t="str">
        <f ca="1">IF(MOD(ROW()-13,2)=0,IF(ISBLANK(OFFSET('12. SEGUIMIENTO 2027'!$Q$14,INT((ROW()-13)/2),0)),"",OFFSET('12. SEGUIMIENTO 2027'!$Q$14,INT((ROW()-13)/2),0)),IF(ISBLANK(OFFSET('9. METAS'!$Y$20,INT((ROW()-14)/2),0)),"",OFFSET('9. METAS'!$Y$20,INT((ROW()-14)/2),0)))</f>
        <v/>
      </c>
      <c r="N307" s="769" t="str">
        <f ca="1">IFERROR(J307/J308,"ND")</f>
        <v>ND</v>
      </c>
      <c r="O307" s="771" t="str">
        <f ca="1">IFERROR(((J307)/H307),"ND")</f>
        <v>ND</v>
      </c>
      <c r="P307" s="775"/>
    </row>
    <row r="308" spans="3:16">
      <c r="C308" s="747"/>
      <c r="D308" s="749"/>
      <c r="E308" s="749"/>
      <c r="F308" s="751"/>
      <c r="G308" s="753"/>
      <c r="H308" s="833"/>
      <c r="I308" s="764"/>
      <c r="J308" s="195" t="str">
        <f ca="1">IF(MOD(ROW()-13,2)=0,IF(ISBLANK(OFFSET('12. SEGUIMIENTO 2027'!$N$14,INT((ROW()-13)/2),0)),"",OFFSET('12. SEGUIMIENTO 2027'!$N$14,INT((ROW()-13)/2),0)),IF(ISBLANK(OFFSET('9. METAS'!$V$20,INT((ROW()-14)/2),0)),"",OFFSET('9. METAS'!$V$20,INT((ROW()-14)/2),0)))</f>
        <v/>
      </c>
      <c r="K308" s="196" t="str">
        <f ca="1">IF(MOD(ROW()-13,2)=0,IF(ISBLANK(OFFSET('12. SEGUIMIENTO 2027'!$O$14,INT((ROW()-13)/2),0)),"",OFFSET('12. SEGUIMIENTO 2027'!$O$14,INT((ROW()-13)/2),0)),IF(ISBLANK(OFFSET('9. METAS'!$W$20,INT((ROW()-14)/2),0)),"",OFFSET('9. METAS'!$W$20,INT((ROW()-14)/2),0)))</f>
        <v/>
      </c>
      <c r="L308" s="196" t="str">
        <f ca="1">IF(MOD(ROW()-13,2)=0,IF(ISBLANK(OFFSET('12. SEGUIMIENTO 2027'!$P$14,INT((ROW()-13)/2),0)),"",OFFSET('12. SEGUIMIENTO 2027'!$P$14,INT((ROW()-13)/2),0)),IF(ISBLANK(OFFSET('9. METAS'!$X$20,INT((ROW()-14)/2),0)),"",OFFSET('9. METAS'!$X$20,INT((ROW()-14)/2),0)))</f>
        <v/>
      </c>
      <c r="M308" s="197" t="str">
        <f ca="1">IF(MOD(ROW()-13,2)=0,IF(ISBLANK(OFFSET('12. SEGUIMIENTO 2027'!$Q$14,INT((ROW()-13)/2),0)),"",OFFSET('12. SEGUIMIENTO 2027'!$Q$14,INT((ROW()-13)/2),0)),IF(ISBLANK(OFFSET('9. METAS'!$Y$20,INT((ROW()-14)/2),0)),"",OFFSET('9. METAS'!$Y$20,INT((ROW()-14)/2),0)))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833" t="str">
        <f ca="1">IF(ISBLANK(OFFSET('9. METAS'!$M$20,INT((ROW()-13)/2),0)),"",OFFSET('9. METAS'!$M$20,INT((ROW()-13)/2),0))</f>
        <v/>
      </c>
      <c r="I309" s="763"/>
      <c r="J309" s="195" t="str">
        <f ca="1">IF(MOD(ROW()-13,2)=0,IF(ISBLANK(OFFSET('12. SEGUIMIENTO 2027'!$N$14,INT((ROW()-13)/2),0)),"",OFFSET('12. SEGUIMIENTO 2027'!$N$14,INT((ROW()-13)/2),0)),IF(ISBLANK(OFFSET('9. METAS'!$V$20,INT((ROW()-14)/2),0)),"",OFFSET('9. METAS'!$V$20,INT((ROW()-14)/2),0)))</f>
        <v/>
      </c>
      <c r="K309" s="196" t="str">
        <f ca="1">IF(MOD(ROW()-13,2)=0,IF(ISBLANK(OFFSET('12. SEGUIMIENTO 2027'!$O$14,INT((ROW()-13)/2),0)),"",OFFSET('12. SEGUIMIENTO 2027'!$O$14,INT((ROW()-13)/2),0)),IF(ISBLANK(OFFSET('9. METAS'!$W$20,INT((ROW()-14)/2),0)),"",OFFSET('9. METAS'!$W$20,INT((ROW()-14)/2),0)))</f>
        <v/>
      </c>
      <c r="L309" s="196" t="str">
        <f ca="1">IF(MOD(ROW()-13,2)=0,IF(ISBLANK(OFFSET('12. SEGUIMIENTO 2027'!$P$14,INT((ROW()-13)/2),0)),"",OFFSET('12. SEGUIMIENTO 2027'!$P$14,INT((ROW()-13)/2),0)),IF(ISBLANK(OFFSET('9. METAS'!$X$20,INT((ROW()-14)/2),0)),"",OFFSET('9. METAS'!$X$20,INT((ROW()-14)/2),0)))</f>
        <v/>
      </c>
      <c r="M309" s="197" t="str">
        <f ca="1">IF(MOD(ROW()-13,2)=0,IF(ISBLANK(OFFSET('12. SEGUIMIENTO 2027'!$Q$14,INT((ROW()-13)/2),0)),"",OFFSET('12. SEGUIMIENTO 2027'!$Q$14,INT((ROW()-13)/2),0)),IF(ISBLANK(OFFSET('9. METAS'!$Y$20,INT((ROW()-14)/2),0)),"",OFFSET('9. METAS'!$Y$20,INT((ROW()-14)/2),0)))</f>
        <v/>
      </c>
      <c r="N309" s="769" t="str">
        <f ca="1">IFERROR(J309/J310,"ND")</f>
        <v>ND</v>
      </c>
      <c r="O309" s="771" t="str">
        <f ca="1">IFERROR(((J309)/H309),"ND")</f>
        <v>ND</v>
      </c>
      <c r="P309" s="775"/>
    </row>
    <row r="310" spans="3:16">
      <c r="C310" s="747"/>
      <c r="D310" s="749"/>
      <c r="E310" s="749"/>
      <c r="F310" s="751"/>
      <c r="G310" s="753"/>
      <c r="H310" s="833"/>
      <c r="I310" s="764"/>
      <c r="J310" s="195" t="str">
        <f ca="1">IF(MOD(ROW()-13,2)=0,IF(ISBLANK(OFFSET('12. SEGUIMIENTO 2027'!$N$14,INT((ROW()-13)/2),0)),"",OFFSET('12. SEGUIMIENTO 2027'!$N$14,INT((ROW()-13)/2),0)),IF(ISBLANK(OFFSET('9. METAS'!$V$20,INT((ROW()-14)/2),0)),"",OFFSET('9. METAS'!$V$20,INT((ROW()-14)/2),0)))</f>
        <v/>
      </c>
      <c r="K310" s="196" t="str">
        <f ca="1">IF(MOD(ROW()-13,2)=0,IF(ISBLANK(OFFSET('12. SEGUIMIENTO 2027'!$O$14,INT((ROW()-13)/2),0)),"",OFFSET('12. SEGUIMIENTO 2027'!$O$14,INT((ROW()-13)/2),0)),IF(ISBLANK(OFFSET('9. METAS'!$W$20,INT((ROW()-14)/2),0)),"",OFFSET('9. METAS'!$W$20,INT((ROW()-14)/2),0)))</f>
        <v/>
      </c>
      <c r="L310" s="196" t="str">
        <f ca="1">IF(MOD(ROW()-13,2)=0,IF(ISBLANK(OFFSET('12. SEGUIMIENTO 2027'!$P$14,INT((ROW()-13)/2),0)),"",OFFSET('12. SEGUIMIENTO 2027'!$P$14,INT((ROW()-13)/2),0)),IF(ISBLANK(OFFSET('9. METAS'!$X$20,INT((ROW()-14)/2),0)),"",OFFSET('9. METAS'!$X$20,INT((ROW()-14)/2),0)))</f>
        <v/>
      </c>
      <c r="M310" s="197" t="str">
        <f ca="1">IF(MOD(ROW()-13,2)=0,IF(ISBLANK(OFFSET('12. SEGUIMIENTO 2027'!$Q$14,INT((ROW()-13)/2),0)),"",OFFSET('12. SEGUIMIENTO 2027'!$Q$14,INT((ROW()-13)/2),0)),IF(ISBLANK(OFFSET('9. METAS'!$Y$20,INT((ROW()-14)/2),0)),"",OFFSET('9. METAS'!$Y$20,INT((ROW()-14)/2),0)))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833" t="str">
        <f ca="1">IF(ISBLANK(OFFSET('9. METAS'!$M$20,INT((ROW()-13)/2),0)),"",OFFSET('9. METAS'!$M$20,INT((ROW()-13)/2),0))</f>
        <v/>
      </c>
      <c r="I311" s="763"/>
      <c r="J311" s="195" t="str">
        <f ca="1">IF(MOD(ROW()-13,2)=0,IF(ISBLANK(OFFSET('12. SEGUIMIENTO 2027'!$N$14,INT((ROW()-13)/2),0)),"",OFFSET('12. SEGUIMIENTO 2027'!$N$14,INT((ROW()-13)/2),0)),IF(ISBLANK(OFFSET('9. METAS'!$V$20,INT((ROW()-14)/2),0)),"",OFFSET('9. METAS'!$V$20,INT((ROW()-14)/2),0)))</f>
        <v/>
      </c>
      <c r="K311" s="196" t="str">
        <f ca="1">IF(MOD(ROW()-13,2)=0,IF(ISBLANK(OFFSET('12. SEGUIMIENTO 2027'!$O$14,INT((ROW()-13)/2),0)),"",OFFSET('12. SEGUIMIENTO 2027'!$O$14,INT((ROW()-13)/2),0)),IF(ISBLANK(OFFSET('9. METAS'!$W$20,INT((ROW()-14)/2),0)),"",OFFSET('9. METAS'!$W$20,INT((ROW()-14)/2),0)))</f>
        <v/>
      </c>
      <c r="L311" s="196" t="str">
        <f ca="1">IF(MOD(ROW()-13,2)=0,IF(ISBLANK(OFFSET('12. SEGUIMIENTO 2027'!$P$14,INT((ROW()-13)/2),0)),"",OFFSET('12. SEGUIMIENTO 2027'!$P$14,INT((ROW()-13)/2),0)),IF(ISBLANK(OFFSET('9. METAS'!$X$20,INT((ROW()-14)/2),0)),"",OFFSET('9. METAS'!$X$20,INT((ROW()-14)/2),0)))</f>
        <v/>
      </c>
      <c r="M311" s="197" t="str">
        <f ca="1">IF(MOD(ROW()-13,2)=0,IF(ISBLANK(OFFSET('12. SEGUIMIENTO 2027'!$Q$14,INT((ROW()-13)/2),0)),"",OFFSET('12. SEGUIMIENTO 2027'!$Q$14,INT((ROW()-13)/2),0)),IF(ISBLANK(OFFSET('9. METAS'!$Y$20,INT((ROW()-14)/2),0)),"",OFFSET('9. METAS'!$Y$20,INT((ROW()-14)/2),0)))</f>
        <v/>
      </c>
      <c r="N311" s="769" t="str">
        <f ca="1">IFERROR(J311/J312,"ND")</f>
        <v>ND</v>
      </c>
      <c r="O311" s="771" t="str">
        <f ca="1">IFERROR(((J311)/H311),"ND")</f>
        <v>ND</v>
      </c>
      <c r="P311" s="775"/>
    </row>
    <row r="312" spans="3:16">
      <c r="C312" s="747"/>
      <c r="D312" s="749"/>
      <c r="E312" s="749"/>
      <c r="F312" s="751"/>
      <c r="G312" s="753"/>
      <c r="H312" s="833"/>
      <c r="I312" s="764"/>
      <c r="J312" s="195" t="str">
        <f ca="1">IF(MOD(ROW()-13,2)=0,IF(ISBLANK(OFFSET('12. SEGUIMIENTO 2027'!$N$14,INT((ROW()-13)/2),0)),"",OFFSET('12. SEGUIMIENTO 2027'!$N$14,INT((ROW()-13)/2),0)),IF(ISBLANK(OFFSET('9. METAS'!$V$20,INT((ROW()-14)/2),0)),"",OFFSET('9. METAS'!$V$20,INT((ROW()-14)/2),0)))</f>
        <v/>
      </c>
      <c r="K312" s="196" t="str">
        <f ca="1">IF(MOD(ROW()-13,2)=0,IF(ISBLANK(OFFSET('12. SEGUIMIENTO 2027'!$O$14,INT((ROW()-13)/2),0)),"",OFFSET('12. SEGUIMIENTO 2027'!$O$14,INT((ROW()-13)/2),0)),IF(ISBLANK(OFFSET('9. METAS'!$W$20,INT((ROW()-14)/2),0)),"",OFFSET('9. METAS'!$W$20,INT((ROW()-14)/2),0)))</f>
        <v/>
      </c>
      <c r="L312" s="196" t="str">
        <f ca="1">IF(MOD(ROW()-13,2)=0,IF(ISBLANK(OFFSET('12. SEGUIMIENTO 2027'!$P$14,INT((ROW()-13)/2),0)),"",OFFSET('12. SEGUIMIENTO 2027'!$P$14,INT((ROW()-13)/2),0)),IF(ISBLANK(OFFSET('9. METAS'!$X$20,INT((ROW()-14)/2),0)),"",OFFSET('9. METAS'!$X$20,INT((ROW()-14)/2),0)))</f>
        <v/>
      </c>
      <c r="M312" s="197" t="str">
        <f ca="1">IF(MOD(ROW()-13,2)=0,IF(ISBLANK(OFFSET('12. SEGUIMIENTO 2027'!$Q$14,INT((ROW()-13)/2),0)),"",OFFSET('12. SEGUIMIENTO 2027'!$Q$14,INT((ROW()-13)/2),0)),IF(ISBLANK(OFFSET('9. METAS'!$Y$20,INT((ROW()-14)/2),0)),"",OFFSET('9. METAS'!$Y$20,INT((ROW()-14)/2),0)))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833" t="str">
        <f ca="1">IF(ISBLANK(OFFSET('9. METAS'!$M$20,INT((ROW()-13)/2),0)),"",OFFSET('9. METAS'!$M$20,INT((ROW()-13)/2),0))</f>
        <v/>
      </c>
      <c r="I313" s="763"/>
      <c r="J313" s="195" t="str">
        <f ca="1">IF(MOD(ROW()-13,2)=0,IF(ISBLANK(OFFSET('12. SEGUIMIENTO 2027'!$N$14,INT((ROW()-13)/2),0)),"",OFFSET('12. SEGUIMIENTO 2027'!$N$14,INT((ROW()-13)/2),0)),IF(ISBLANK(OFFSET('9. METAS'!$V$20,INT((ROW()-14)/2),0)),"",OFFSET('9. METAS'!$V$20,INT((ROW()-14)/2),0)))</f>
        <v/>
      </c>
      <c r="K313" s="196" t="str">
        <f ca="1">IF(MOD(ROW()-13,2)=0,IF(ISBLANK(OFFSET('12. SEGUIMIENTO 2027'!$O$14,INT((ROW()-13)/2),0)),"",OFFSET('12. SEGUIMIENTO 2027'!$O$14,INT((ROW()-13)/2),0)),IF(ISBLANK(OFFSET('9. METAS'!$W$20,INT((ROW()-14)/2),0)),"",OFFSET('9. METAS'!$W$20,INT((ROW()-14)/2),0)))</f>
        <v/>
      </c>
      <c r="L313" s="196" t="str">
        <f ca="1">IF(MOD(ROW()-13,2)=0,IF(ISBLANK(OFFSET('12. SEGUIMIENTO 2027'!$P$14,INT((ROW()-13)/2),0)),"",OFFSET('12. SEGUIMIENTO 2027'!$P$14,INT((ROW()-13)/2),0)),IF(ISBLANK(OFFSET('9. METAS'!$X$20,INT((ROW()-14)/2),0)),"",OFFSET('9. METAS'!$X$20,INT((ROW()-14)/2),0)))</f>
        <v/>
      </c>
      <c r="M313" s="197" t="str">
        <f ca="1">IF(MOD(ROW()-13,2)=0,IF(ISBLANK(OFFSET('12. SEGUIMIENTO 2027'!$Q$14,INT((ROW()-13)/2),0)),"",OFFSET('12. SEGUIMIENTO 2027'!$Q$14,INT((ROW()-13)/2),0)),IF(ISBLANK(OFFSET('9. METAS'!$Y$20,INT((ROW()-14)/2),0)),"",OFFSET('9. METAS'!$Y$20,INT((ROW()-14)/2),0)))</f>
        <v/>
      </c>
      <c r="N313" s="769" t="str">
        <f ca="1">IFERROR(J313/J314,"ND")</f>
        <v>ND</v>
      </c>
      <c r="O313" s="771" t="str">
        <f ca="1">IFERROR(((J313)/H313),"ND")</f>
        <v>ND</v>
      </c>
      <c r="P313" s="775"/>
    </row>
    <row r="314" spans="3:16">
      <c r="C314" s="747"/>
      <c r="D314" s="749"/>
      <c r="E314" s="749"/>
      <c r="F314" s="751"/>
      <c r="G314" s="753"/>
      <c r="H314" s="833"/>
      <c r="I314" s="764"/>
      <c r="J314" s="195" t="str">
        <f ca="1">IF(MOD(ROW()-13,2)=0,IF(ISBLANK(OFFSET('12. SEGUIMIENTO 2027'!$N$14,INT((ROW()-13)/2),0)),"",OFFSET('12. SEGUIMIENTO 2027'!$N$14,INT((ROW()-13)/2),0)),IF(ISBLANK(OFFSET('9. METAS'!$V$20,INT((ROW()-14)/2),0)),"",OFFSET('9. METAS'!$V$20,INT((ROW()-14)/2),0)))</f>
        <v/>
      </c>
      <c r="K314" s="196" t="str">
        <f ca="1">IF(MOD(ROW()-13,2)=0,IF(ISBLANK(OFFSET('12. SEGUIMIENTO 2027'!$O$14,INT((ROW()-13)/2),0)),"",OFFSET('12. SEGUIMIENTO 2027'!$O$14,INT((ROW()-13)/2),0)),IF(ISBLANK(OFFSET('9. METAS'!$W$20,INT((ROW()-14)/2),0)),"",OFFSET('9. METAS'!$W$20,INT((ROW()-14)/2),0)))</f>
        <v/>
      </c>
      <c r="L314" s="196" t="str">
        <f ca="1">IF(MOD(ROW()-13,2)=0,IF(ISBLANK(OFFSET('12. SEGUIMIENTO 2027'!$P$14,INT((ROW()-13)/2),0)),"",OFFSET('12. SEGUIMIENTO 2027'!$P$14,INT((ROW()-13)/2),0)),IF(ISBLANK(OFFSET('9. METAS'!$X$20,INT((ROW()-14)/2),0)),"",OFFSET('9. METAS'!$X$20,INT((ROW()-14)/2),0)))</f>
        <v/>
      </c>
      <c r="M314" s="197" t="str">
        <f ca="1">IF(MOD(ROW()-13,2)=0,IF(ISBLANK(OFFSET('12. SEGUIMIENTO 2027'!$Q$14,INT((ROW()-13)/2),0)),"",OFFSET('12. SEGUIMIENTO 2027'!$Q$14,INT((ROW()-13)/2),0)),IF(ISBLANK(OFFSET('9. METAS'!$Y$20,INT((ROW()-14)/2),0)),"",OFFSET('9. METAS'!$Y$20,INT((ROW()-14)/2),0)))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833" t="str">
        <f ca="1">IF(ISBLANK(OFFSET('9. METAS'!$M$20,INT((ROW()-13)/2),0)),"",OFFSET('9. METAS'!$M$20,INT((ROW()-13)/2),0))</f>
        <v/>
      </c>
      <c r="I315" s="763"/>
      <c r="J315" s="195" t="str">
        <f ca="1">IF(MOD(ROW()-13,2)=0,IF(ISBLANK(OFFSET('12. SEGUIMIENTO 2027'!$N$14,INT((ROW()-13)/2),0)),"",OFFSET('12. SEGUIMIENTO 2027'!$N$14,INT((ROW()-13)/2),0)),IF(ISBLANK(OFFSET('9. METAS'!$V$20,INT((ROW()-14)/2),0)),"",OFFSET('9. METAS'!$V$20,INT((ROW()-14)/2),0)))</f>
        <v/>
      </c>
      <c r="K315" s="196" t="str">
        <f ca="1">IF(MOD(ROW()-13,2)=0,IF(ISBLANK(OFFSET('12. SEGUIMIENTO 2027'!$O$14,INT((ROW()-13)/2),0)),"",OFFSET('12. SEGUIMIENTO 2027'!$O$14,INT((ROW()-13)/2),0)),IF(ISBLANK(OFFSET('9. METAS'!$W$20,INT((ROW()-14)/2),0)),"",OFFSET('9. METAS'!$W$20,INT((ROW()-14)/2),0)))</f>
        <v/>
      </c>
      <c r="L315" s="196" t="str">
        <f ca="1">IF(MOD(ROW()-13,2)=0,IF(ISBLANK(OFFSET('12. SEGUIMIENTO 2027'!$P$14,INT((ROW()-13)/2),0)),"",OFFSET('12. SEGUIMIENTO 2027'!$P$14,INT((ROW()-13)/2),0)),IF(ISBLANK(OFFSET('9. METAS'!$X$20,INT((ROW()-14)/2),0)),"",OFFSET('9. METAS'!$X$20,INT((ROW()-14)/2),0)))</f>
        <v/>
      </c>
      <c r="M315" s="197" t="str">
        <f ca="1">IF(MOD(ROW()-13,2)=0,IF(ISBLANK(OFFSET('12. SEGUIMIENTO 2027'!$Q$14,INT((ROW()-13)/2),0)),"",OFFSET('12. SEGUIMIENTO 2027'!$Q$14,INT((ROW()-13)/2),0)),IF(ISBLANK(OFFSET('9. METAS'!$Y$20,INT((ROW()-14)/2),0)),"",OFFSET('9. METAS'!$Y$20,INT((ROW()-14)/2),0)))</f>
        <v/>
      </c>
      <c r="N315" s="769" t="str">
        <f ca="1">IFERROR(J315/J316,"ND")</f>
        <v>ND</v>
      </c>
      <c r="O315" s="771" t="str">
        <f ca="1">IFERROR(((J315)/H315),"ND")</f>
        <v>ND</v>
      </c>
      <c r="P315" s="775"/>
    </row>
    <row r="316" spans="3:16">
      <c r="C316" s="747"/>
      <c r="D316" s="749"/>
      <c r="E316" s="749"/>
      <c r="F316" s="751"/>
      <c r="G316" s="753"/>
      <c r="H316" s="833"/>
      <c r="I316" s="764"/>
      <c r="J316" s="195" t="str">
        <f ca="1">IF(MOD(ROW()-13,2)=0,IF(ISBLANK(OFFSET('12. SEGUIMIENTO 2027'!$N$14,INT((ROW()-13)/2),0)),"",OFFSET('12. SEGUIMIENTO 2027'!$N$14,INT((ROW()-13)/2),0)),IF(ISBLANK(OFFSET('9. METAS'!$V$20,INT((ROW()-14)/2),0)),"",OFFSET('9. METAS'!$V$20,INT((ROW()-14)/2),0)))</f>
        <v/>
      </c>
      <c r="K316" s="196" t="str">
        <f ca="1">IF(MOD(ROW()-13,2)=0,IF(ISBLANK(OFFSET('12. SEGUIMIENTO 2027'!$O$14,INT((ROW()-13)/2),0)),"",OFFSET('12. SEGUIMIENTO 2027'!$O$14,INT((ROW()-13)/2),0)),IF(ISBLANK(OFFSET('9. METAS'!$W$20,INT((ROW()-14)/2),0)),"",OFFSET('9. METAS'!$W$20,INT((ROW()-14)/2),0)))</f>
        <v/>
      </c>
      <c r="L316" s="196" t="str">
        <f ca="1">IF(MOD(ROW()-13,2)=0,IF(ISBLANK(OFFSET('12. SEGUIMIENTO 2027'!$P$14,INT((ROW()-13)/2),0)),"",OFFSET('12. SEGUIMIENTO 2027'!$P$14,INT((ROW()-13)/2),0)),IF(ISBLANK(OFFSET('9. METAS'!$X$20,INT((ROW()-14)/2),0)),"",OFFSET('9. METAS'!$X$20,INT((ROW()-14)/2),0)))</f>
        <v/>
      </c>
      <c r="M316" s="197" t="str">
        <f ca="1">IF(MOD(ROW()-13,2)=0,IF(ISBLANK(OFFSET('12. SEGUIMIENTO 2027'!$Q$14,INT((ROW()-13)/2),0)),"",OFFSET('12. SEGUIMIENTO 2027'!$Q$14,INT((ROW()-13)/2),0)),IF(ISBLANK(OFFSET('9. METAS'!$Y$20,INT((ROW()-14)/2),0)),"",OFFSET('9. METAS'!$Y$20,INT((ROW()-14)/2),0)))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833" t="str">
        <f ca="1">IF(ISBLANK(OFFSET('9. METAS'!$M$20,INT((ROW()-13)/2),0)),"",OFFSET('9. METAS'!$M$20,INT((ROW()-13)/2),0))</f>
        <v/>
      </c>
      <c r="I317" s="763"/>
      <c r="J317" s="195" t="str">
        <f ca="1">IF(MOD(ROW()-13,2)=0,IF(ISBLANK(OFFSET('12. SEGUIMIENTO 2027'!$N$14,INT((ROW()-13)/2),0)),"",OFFSET('12. SEGUIMIENTO 2027'!$N$14,INT((ROW()-13)/2),0)),IF(ISBLANK(OFFSET('9. METAS'!$V$20,INT((ROW()-14)/2),0)),"",OFFSET('9. METAS'!$V$20,INT((ROW()-14)/2),0)))</f>
        <v/>
      </c>
      <c r="K317" s="196" t="str">
        <f ca="1">IF(MOD(ROW()-13,2)=0,IF(ISBLANK(OFFSET('12. SEGUIMIENTO 2027'!$O$14,INT((ROW()-13)/2),0)),"",OFFSET('12. SEGUIMIENTO 2027'!$O$14,INT((ROW()-13)/2),0)),IF(ISBLANK(OFFSET('9. METAS'!$W$20,INT((ROW()-14)/2),0)),"",OFFSET('9. METAS'!$W$20,INT((ROW()-14)/2),0)))</f>
        <v/>
      </c>
      <c r="L317" s="196" t="str">
        <f ca="1">IF(MOD(ROW()-13,2)=0,IF(ISBLANK(OFFSET('12. SEGUIMIENTO 2027'!$P$14,INT((ROW()-13)/2),0)),"",OFFSET('12. SEGUIMIENTO 2027'!$P$14,INT((ROW()-13)/2),0)),IF(ISBLANK(OFFSET('9. METAS'!$X$20,INT((ROW()-14)/2),0)),"",OFFSET('9. METAS'!$X$20,INT((ROW()-14)/2),0)))</f>
        <v/>
      </c>
      <c r="M317" s="197" t="str">
        <f ca="1">IF(MOD(ROW()-13,2)=0,IF(ISBLANK(OFFSET('12. SEGUIMIENTO 2027'!$Q$14,INT((ROW()-13)/2),0)),"",OFFSET('12. SEGUIMIENTO 2027'!$Q$14,INT((ROW()-13)/2),0)),IF(ISBLANK(OFFSET('9. METAS'!$Y$20,INT((ROW()-14)/2),0)),"",OFFSET('9. METAS'!$Y$20,INT((ROW()-14)/2),0)))</f>
        <v/>
      </c>
      <c r="N317" s="769" t="str">
        <f ca="1">IFERROR(J317/J318,"ND")</f>
        <v>ND</v>
      </c>
      <c r="O317" s="771" t="str">
        <f ca="1">IFERROR(((J317)/H317),"ND")</f>
        <v>ND</v>
      </c>
      <c r="P317" s="775"/>
    </row>
    <row r="318" spans="3:16">
      <c r="C318" s="747"/>
      <c r="D318" s="749"/>
      <c r="E318" s="749"/>
      <c r="F318" s="751"/>
      <c r="G318" s="753"/>
      <c r="H318" s="833"/>
      <c r="I318" s="764"/>
      <c r="J318" s="195" t="str">
        <f ca="1">IF(MOD(ROW()-13,2)=0,IF(ISBLANK(OFFSET('12. SEGUIMIENTO 2027'!$N$14,INT((ROW()-13)/2),0)),"",OFFSET('12. SEGUIMIENTO 2027'!$N$14,INT((ROW()-13)/2),0)),IF(ISBLANK(OFFSET('9. METAS'!$V$20,INT((ROW()-14)/2),0)),"",OFFSET('9. METAS'!$V$20,INT((ROW()-14)/2),0)))</f>
        <v/>
      </c>
      <c r="K318" s="196" t="str">
        <f ca="1">IF(MOD(ROW()-13,2)=0,IF(ISBLANK(OFFSET('12. SEGUIMIENTO 2027'!$O$14,INT((ROW()-13)/2),0)),"",OFFSET('12. SEGUIMIENTO 2027'!$O$14,INT((ROW()-13)/2),0)),IF(ISBLANK(OFFSET('9. METAS'!$W$20,INT((ROW()-14)/2),0)),"",OFFSET('9. METAS'!$W$20,INT((ROW()-14)/2),0)))</f>
        <v/>
      </c>
      <c r="L318" s="196" t="str">
        <f ca="1">IF(MOD(ROW()-13,2)=0,IF(ISBLANK(OFFSET('12. SEGUIMIENTO 2027'!$P$14,INT((ROW()-13)/2),0)),"",OFFSET('12. SEGUIMIENTO 2027'!$P$14,INT((ROW()-13)/2),0)),IF(ISBLANK(OFFSET('9. METAS'!$X$20,INT((ROW()-14)/2),0)),"",OFFSET('9. METAS'!$X$20,INT((ROW()-14)/2),0)))</f>
        <v/>
      </c>
      <c r="M318" s="197" t="str">
        <f ca="1">IF(MOD(ROW()-13,2)=0,IF(ISBLANK(OFFSET('12. SEGUIMIENTO 2027'!$Q$14,INT((ROW()-13)/2),0)),"",OFFSET('12. SEGUIMIENTO 2027'!$Q$14,INT((ROW()-13)/2),0)),IF(ISBLANK(OFFSET('9. METAS'!$Y$20,INT((ROW()-14)/2),0)),"",OFFSET('9. METAS'!$Y$20,INT((ROW()-14)/2),0)))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833" t="str">
        <f ca="1">IF(ISBLANK(OFFSET('9. METAS'!$M$20,INT((ROW()-13)/2),0)),"",OFFSET('9. METAS'!$M$20,INT((ROW()-13)/2),0))</f>
        <v/>
      </c>
      <c r="I319" s="763"/>
      <c r="J319" s="195" t="str">
        <f ca="1">IF(MOD(ROW()-13,2)=0,IF(ISBLANK(OFFSET('12. SEGUIMIENTO 2027'!$N$14,INT((ROW()-13)/2),0)),"",OFFSET('12. SEGUIMIENTO 2027'!$N$14,INT((ROW()-13)/2),0)),IF(ISBLANK(OFFSET('9. METAS'!$V$20,INT((ROW()-14)/2),0)),"",OFFSET('9. METAS'!$V$20,INT((ROW()-14)/2),0)))</f>
        <v/>
      </c>
      <c r="K319" s="196" t="str">
        <f ca="1">IF(MOD(ROW()-13,2)=0,IF(ISBLANK(OFFSET('12. SEGUIMIENTO 2027'!$O$14,INT((ROW()-13)/2),0)),"",OFFSET('12. SEGUIMIENTO 2027'!$O$14,INT((ROW()-13)/2),0)),IF(ISBLANK(OFFSET('9. METAS'!$W$20,INT((ROW()-14)/2),0)),"",OFFSET('9. METAS'!$W$20,INT((ROW()-14)/2),0)))</f>
        <v/>
      </c>
      <c r="L319" s="196" t="str">
        <f ca="1">IF(MOD(ROW()-13,2)=0,IF(ISBLANK(OFFSET('12. SEGUIMIENTO 2027'!$P$14,INT((ROW()-13)/2),0)),"",OFFSET('12. SEGUIMIENTO 2027'!$P$14,INT((ROW()-13)/2),0)),IF(ISBLANK(OFFSET('9. METAS'!$X$20,INT((ROW()-14)/2),0)),"",OFFSET('9. METAS'!$X$20,INT((ROW()-14)/2),0)))</f>
        <v/>
      </c>
      <c r="M319" s="197" t="str">
        <f ca="1">IF(MOD(ROW()-13,2)=0,IF(ISBLANK(OFFSET('12. SEGUIMIENTO 2027'!$Q$14,INT((ROW()-13)/2),0)),"",OFFSET('12. SEGUIMIENTO 2027'!$Q$14,INT((ROW()-13)/2),0)),IF(ISBLANK(OFFSET('9. METAS'!$Y$20,INT((ROW()-14)/2),0)),"",OFFSET('9. METAS'!$Y$20,INT((ROW()-14)/2),0)))</f>
        <v/>
      </c>
      <c r="N319" s="769" t="str">
        <f ca="1">IFERROR(J319/J320,"ND")</f>
        <v>ND</v>
      </c>
      <c r="O319" s="771" t="str">
        <f ca="1">IFERROR(((J319)/H319),"ND")</f>
        <v>ND</v>
      </c>
      <c r="P319" s="775"/>
    </row>
    <row r="320" spans="3:16">
      <c r="C320" s="747"/>
      <c r="D320" s="749"/>
      <c r="E320" s="749"/>
      <c r="F320" s="751"/>
      <c r="G320" s="753"/>
      <c r="H320" s="833"/>
      <c r="I320" s="764"/>
      <c r="J320" s="195" t="str">
        <f ca="1">IF(MOD(ROW()-13,2)=0,IF(ISBLANK(OFFSET('12. SEGUIMIENTO 2027'!$N$14,INT((ROW()-13)/2),0)),"",OFFSET('12. SEGUIMIENTO 2027'!$N$14,INT((ROW()-13)/2),0)),IF(ISBLANK(OFFSET('9. METAS'!$V$20,INT((ROW()-14)/2),0)),"",OFFSET('9. METAS'!$V$20,INT((ROW()-14)/2),0)))</f>
        <v/>
      </c>
      <c r="K320" s="196" t="str">
        <f ca="1">IF(MOD(ROW()-13,2)=0,IF(ISBLANK(OFFSET('12. SEGUIMIENTO 2027'!$O$14,INT((ROW()-13)/2),0)),"",OFFSET('12. SEGUIMIENTO 2027'!$O$14,INT((ROW()-13)/2),0)),IF(ISBLANK(OFFSET('9. METAS'!$W$20,INT((ROW()-14)/2),0)),"",OFFSET('9. METAS'!$W$20,INT((ROW()-14)/2),0)))</f>
        <v/>
      </c>
      <c r="L320" s="196" t="str">
        <f ca="1">IF(MOD(ROW()-13,2)=0,IF(ISBLANK(OFFSET('12. SEGUIMIENTO 2027'!$P$14,INT((ROW()-13)/2),0)),"",OFFSET('12. SEGUIMIENTO 2027'!$P$14,INT((ROW()-13)/2),0)),IF(ISBLANK(OFFSET('9. METAS'!$X$20,INT((ROW()-14)/2),0)),"",OFFSET('9. METAS'!$X$20,INT((ROW()-14)/2),0)))</f>
        <v/>
      </c>
      <c r="M320" s="197" t="str">
        <f ca="1">IF(MOD(ROW()-13,2)=0,IF(ISBLANK(OFFSET('12. SEGUIMIENTO 2027'!$Q$14,INT((ROW()-13)/2),0)),"",OFFSET('12. SEGUIMIENTO 2027'!$Q$14,INT((ROW()-13)/2),0)),IF(ISBLANK(OFFSET('9. METAS'!$Y$20,INT((ROW()-14)/2),0)),"",OFFSET('9. METAS'!$Y$20,INT((ROW()-14)/2),0)))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833" t="str">
        <f ca="1">IF(ISBLANK(OFFSET('9. METAS'!$M$20,INT((ROW()-13)/2),0)),"",OFFSET('9. METAS'!$M$20,INT((ROW()-13)/2),0))</f>
        <v/>
      </c>
      <c r="I321" s="763"/>
      <c r="J321" s="195" t="str">
        <f ca="1">IF(MOD(ROW()-13,2)=0,IF(ISBLANK(OFFSET('12. SEGUIMIENTO 2027'!$N$14,INT((ROW()-13)/2),0)),"",OFFSET('12. SEGUIMIENTO 2027'!$N$14,INT((ROW()-13)/2),0)),IF(ISBLANK(OFFSET('9. METAS'!$V$20,INT((ROW()-14)/2),0)),"",OFFSET('9. METAS'!$V$20,INT((ROW()-14)/2),0)))</f>
        <v/>
      </c>
      <c r="K321" s="196" t="str">
        <f ca="1">IF(MOD(ROW()-13,2)=0,IF(ISBLANK(OFFSET('12. SEGUIMIENTO 2027'!$O$14,INT((ROW()-13)/2),0)),"",OFFSET('12. SEGUIMIENTO 2027'!$O$14,INT((ROW()-13)/2),0)),IF(ISBLANK(OFFSET('9. METAS'!$W$20,INT((ROW()-14)/2),0)),"",OFFSET('9. METAS'!$W$20,INT((ROW()-14)/2),0)))</f>
        <v/>
      </c>
      <c r="L321" s="196" t="str">
        <f ca="1">IF(MOD(ROW()-13,2)=0,IF(ISBLANK(OFFSET('12. SEGUIMIENTO 2027'!$P$14,INT((ROW()-13)/2),0)),"",OFFSET('12. SEGUIMIENTO 2027'!$P$14,INT((ROW()-13)/2),0)),IF(ISBLANK(OFFSET('9. METAS'!$X$20,INT((ROW()-14)/2),0)),"",OFFSET('9. METAS'!$X$20,INT((ROW()-14)/2),0)))</f>
        <v/>
      </c>
      <c r="M321" s="197" t="str">
        <f ca="1">IF(MOD(ROW()-13,2)=0,IF(ISBLANK(OFFSET('12. SEGUIMIENTO 2027'!$Q$14,INT((ROW()-13)/2),0)),"",OFFSET('12. SEGUIMIENTO 2027'!$Q$14,INT((ROW()-13)/2),0)),IF(ISBLANK(OFFSET('9. METAS'!$Y$20,INT((ROW()-14)/2),0)),"",OFFSET('9. METAS'!$Y$20,INT((ROW()-14)/2),0)))</f>
        <v/>
      </c>
      <c r="N321" s="769" t="str">
        <f ca="1">IFERROR(J321/J322,"ND")</f>
        <v>ND</v>
      </c>
      <c r="O321" s="771" t="str">
        <f ca="1">IFERROR(((J321)/H321),"ND")</f>
        <v>ND</v>
      </c>
      <c r="P321" s="775"/>
    </row>
    <row r="322" spans="3:16">
      <c r="C322" s="747"/>
      <c r="D322" s="749"/>
      <c r="E322" s="749"/>
      <c r="F322" s="751"/>
      <c r="G322" s="753"/>
      <c r="H322" s="833"/>
      <c r="I322" s="764"/>
      <c r="J322" s="195" t="str">
        <f ca="1">IF(MOD(ROW()-13,2)=0,IF(ISBLANK(OFFSET('12. SEGUIMIENTO 2027'!$N$14,INT((ROW()-13)/2),0)),"",OFFSET('12. SEGUIMIENTO 2027'!$N$14,INT((ROW()-13)/2),0)),IF(ISBLANK(OFFSET('9. METAS'!$V$20,INT((ROW()-14)/2),0)),"",OFFSET('9. METAS'!$V$20,INT((ROW()-14)/2),0)))</f>
        <v/>
      </c>
      <c r="K322" s="196" t="str">
        <f ca="1">IF(MOD(ROW()-13,2)=0,IF(ISBLANK(OFFSET('12. SEGUIMIENTO 2027'!$O$14,INT((ROW()-13)/2),0)),"",OFFSET('12. SEGUIMIENTO 2027'!$O$14,INT((ROW()-13)/2),0)),IF(ISBLANK(OFFSET('9. METAS'!$W$20,INT((ROW()-14)/2),0)),"",OFFSET('9. METAS'!$W$20,INT((ROW()-14)/2),0)))</f>
        <v/>
      </c>
      <c r="L322" s="196" t="str">
        <f ca="1">IF(MOD(ROW()-13,2)=0,IF(ISBLANK(OFFSET('12. SEGUIMIENTO 2027'!$P$14,INT((ROW()-13)/2),0)),"",OFFSET('12. SEGUIMIENTO 2027'!$P$14,INT((ROW()-13)/2),0)),IF(ISBLANK(OFFSET('9. METAS'!$X$20,INT((ROW()-14)/2),0)),"",OFFSET('9. METAS'!$X$20,INT((ROW()-14)/2),0)))</f>
        <v/>
      </c>
      <c r="M322" s="197" t="str">
        <f ca="1">IF(MOD(ROW()-13,2)=0,IF(ISBLANK(OFFSET('12. SEGUIMIENTO 2027'!$Q$14,INT((ROW()-13)/2),0)),"",OFFSET('12. SEGUIMIENTO 2027'!$Q$14,INT((ROW()-13)/2),0)),IF(ISBLANK(OFFSET('9. METAS'!$Y$20,INT((ROW()-14)/2),0)),"",OFFSET('9. METAS'!$Y$20,INT((ROW()-14)/2),0)))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833" t="str">
        <f ca="1">IF(ISBLANK(OFFSET('9. METAS'!$M$20,INT((ROW()-13)/2),0)),"",OFFSET('9. METAS'!$M$20,INT((ROW()-13)/2),0))</f>
        <v/>
      </c>
      <c r="I323" s="763"/>
      <c r="J323" s="195" t="str">
        <f ca="1">IF(MOD(ROW()-13,2)=0,IF(ISBLANK(OFFSET('12. SEGUIMIENTO 2027'!$N$14,INT((ROW()-13)/2),0)),"",OFFSET('12. SEGUIMIENTO 2027'!$N$14,INT((ROW()-13)/2),0)),IF(ISBLANK(OFFSET('9. METAS'!$V$20,INT((ROW()-14)/2),0)),"",OFFSET('9. METAS'!$V$20,INT((ROW()-14)/2),0)))</f>
        <v/>
      </c>
      <c r="K323" s="196" t="str">
        <f ca="1">IF(MOD(ROW()-13,2)=0,IF(ISBLANK(OFFSET('12. SEGUIMIENTO 2027'!$O$14,INT((ROW()-13)/2),0)),"",OFFSET('12. SEGUIMIENTO 2027'!$O$14,INT((ROW()-13)/2),0)),IF(ISBLANK(OFFSET('9. METAS'!$W$20,INT((ROW()-14)/2),0)),"",OFFSET('9. METAS'!$W$20,INT((ROW()-14)/2),0)))</f>
        <v/>
      </c>
      <c r="L323" s="196" t="str">
        <f ca="1">IF(MOD(ROW()-13,2)=0,IF(ISBLANK(OFFSET('12. SEGUIMIENTO 2027'!$P$14,INT((ROW()-13)/2),0)),"",OFFSET('12. SEGUIMIENTO 2027'!$P$14,INT((ROW()-13)/2),0)),IF(ISBLANK(OFFSET('9. METAS'!$X$20,INT((ROW()-14)/2),0)),"",OFFSET('9. METAS'!$X$20,INT((ROW()-14)/2),0)))</f>
        <v/>
      </c>
      <c r="M323" s="197" t="str">
        <f ca="1">IF(MOD(ROW()-13,2)=0,IF(ISBLANK(OFFSET('12. SEGUIMIENTO 2027'!$Q$14,INT((ROW()-13)/2),0)),"",OFFSET('12. SEGUIMIENTO 2027'!$Q$14,INT((ROW()-13)/2),0)),IF(ISBLANK(OFFSET('9. METAS'!$Y$20,INT((ROW()-14)/2),0)),"",OFFSET('9. METAS'!$Y$20,INT((ROW()-14)/2),0)))</f>
        <v/>
      </c>
      <c r="N323" s="769" t="str">
        <f ca="1">IFERROR(J323/J324,"ND")</f>
        <v>ND</v>
      </c>
      <c r="O323" s="771" t="str">
        <f ca="1">IFERROR(((J323)/H323),"ND")</f>
        <v>ND</v>
      </c>
      <c r="P323" s="775"/>
    </row>
    <row r="324" spans="3:16">
      <c r="C324" s="747"/>
      <c r="D324" s="749"/>
      <c r="E324" s="749"/>
      <c r="F324" s="751"/>
      <c r="G324" s="753"/>
      <c r="H324" s="833"/>
      <c r="I324" s="764"/>
      <c r="J324" s="195" t="str">
        <f ca="1">IF(MOD(ROW()-13,2)=0,IF(ISBLANK(OFFSET('12. SEGUIMIENTO 2027'!$N$14,INT((ROW()-13)/2),0)),"",OFFSET('12. SEGUIMIENTO 2027'!$N$14,INT((ROW()-13)/2),0)),IF(ISBLANK(OFFSET('9. METAS'!$V$20,INT((ROW()-14)/2),0)),"",OFFSET('9. METAS'!$V$20,INT((ROW()-14)/2),0)))</f>
        <v/>
      </c>
      <c r="K324" s="196" t="str">
        <f ca="1">IF(MOD(ROW()-13,2)=0,IF(ISBLANK(OFFSET('12. SEGUIMIENTO 2027'!$O$14,INT((ROW()-13)/2),0)),"",OFFSET('12. SEGUIMIENTO 2027'!$O$14,INT((ROW()-13)/2),0)),IF(ISBLANK(OFFSET('9. METAS'!$W$20,INT((ROW()-14)/2),0)),"",OFFSET('9. METAS'!$W$20,INT((ROW()-14)/2),0)))</f>
        <v/>
      </c>
      <c r="L324" s="196" t="str">
        <f ca="1">IF(MOD(ROW()-13,2)=0,IF(ISBLANK(OFFSET('12. SEGUIMIENTO 2027'!$P$14,INT((ROW()-13)/2),0)),"",OFFSET('12. SEGUIMIENTO 2027'!$P$14,INT((ROW()-13)/2),0)),IF(ISBLANK(OFFSET('9. METAS'!$X$20,INT((ROW()-14)/2),0)),"",OFFSET('9. METAS'!$X$20,INT((ROW()-14)/2),0)))</f>
        <v/>
      </c>
      <c r="M324" s="197" t="str">
        <f ca="1">IF(MOD(ROW()-13,2)=0,IF(ISBLANK(OFFSET('12. SEGUIMIENTO 2027'!$Q$14,INT((ROW()-13)/2),0)),"",OFFSET('12. SEGUIMIENTO 2027'!$Q$14,INT((ROW()-13)/2),0)),IF(ISBLANK(OFFSET('9. METAS'!$Y$20,INT((ROW()-14)/2),0)),"",OFFSET('9. METAS'!$Y$20,INT((ROW()-14)/2),0)))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833" t="str">
        <f ca="1">IF(ISBLANK(OFFSET('9. METAS'!$M$20,INT((ROW()-13)/2),0)),"",OFFSET('9. METAS'!$M$20,INT((ROW()-13)/2),0))</f>
        <v/>
      </c>
      <c r="I325" s="763"/>
      <c r="J325" s="195" t="str">
        <f ca="1">IF(MOD(ROW()-13,2)=0,IF(ISBLANK(OFFSET('12. SEGUIMIENTO 2027'!$N$14,INT((ROW()-13)/2),0)),"",OFFSET('12. SEGUIMIENTO 2027'!$N$14,INT((ROW()-13)/2),0)),IF(ISBLANK(OFFSET('9. METAS'!$V$20,INT((ROW()-14)/2),0)),"",OFFSET('9. METAS'!$V$20,INT((ROW()-14)/2),0)))</f>
        <v/>
      </c>
      <c r="K325" s="196" t="str">
        <f ca="1">IF(MOD(ROW()-13,2)=0,IF(ISBLANK(OFFSET('12. SEGUIMIENTO 2027'!$O$14,INT((ROW()-13)/2),0)),"",OFFSET('12. SEGUIMIENTO 2027'!$O$14,INT((ROW()-13)/2),0)),IF(ISBLANK(OFFSET('9. METAS'!$W$20,INT((ROW()-14)/2),0)),"",OFFSET('9. METAS'!$W$20,INT((ROW()-14)/2),0)))</f>
        <v/>
      </c>
      <c r="L325" s="196" t="str">
        <f ca="1">IF(MOD(ROW()-13,2)=0,IF(ISBLANK(OFFSET('12. SEGUIMIENTO 2027'!$P$14,INT((ROW()-13)/2),0)),"",OFFSET('12. SEGUIMIENTO 2027'!$P$14,INT((ROW()-13)/2),0)),IF(ISBLANK(OFFSET('9. METAS'!$X$20,INT((ROW()-14)/2),0)),"",OFFSET('9. METAS'!$X$20,INT((ROW()-14)/2),0)))</f>
        <v/>
      </c>
      <c r="M325" s="197" t="str">
        <f ca="1">IF(MOD(ROW()-13,2)=0,IF(ISBLANK(OFFSET('12. SEGUIMIENTO 2027'!$Q$14,INT((ROW()-13)/2),0)),"",OFFSET('12. SEGUIMIENTO 2027'!$Q$14,INT((ROW()-13)/2),0)),IF(ISBLANK(OFFSET('9. METAS'!$Y$20,INT((ROW()-14)/2),0)),"",OFFSET('9. METAS'!$Y$20,INT((ROW()-14)/2),0)))</f>
        <v/>
      </c>
      <c r="N325" s="769" t="str">
        <f ca="1">IFERROR(J325/J326,"ND")</f>
        <v>ND</v>
      </c>
      <c r="O325" s="771" t="str">
        <f ca="1">IFERROR(((J325)/H325),"ND")</f>
        <v>ND</v>
      </c>
      <c r="P325" s="775"/>
    </row>
    <row r="326" spans="3:16">
      <c r="C326" s="747"/>
      <c r="D326" s="749"/>
      <c r="E326" s="749"/>
      <c r="F326" s="751"/>
      <c r="G326" s="753"/>
      <c r="H326" s="833"/>
      <c r="I326" s="764"/>
      <c r="J326" s="195" t="str">
        <f ca="1">IF(MOD(ROW()-13,2)=0,IF(ISBLANK(OFFSET('12. SEGUIMIENTO 2027'!$N$14,INT((ROW()-13)/2),0)),"",OFFSET('12. SEGUIMIENTO 2027'!$N$14,INT((ROW()-13)/2),0)),IF(ISBLANK(OFFSET('9. METAS'!$V$20,INT((ROW()-14)/2),0)),"",OFFSET('9. METAS'!$V$20,INT((ROW()-14)/2),0)))</f>
        <v/>
      </c>
      <c r="K326" s="196" t="str">
        <f ca="1">IF(MOD(ROW()-13,2)=0,IF(ISBLANK(OFFSET('12. SEGUIMIENTO 2027'!$O$14,INT((ROW()-13)/2),0)),"",OFFSET('12. SEGUIMIENTO 2027'!$O$14,INT((ROW()-13)/2),0)),IF(ISBLANK(OFFSET('9. METAS'!$W$20,INT((ROW()-14)/2),0)),"",OFFSET('9. METAS'!$W$20,INT((ROW()-14)/2),0)))</f>
        <v/>
      </c>
      <c r="L326" s="196" t="str">
        <f ca="1">IF(MOD(ROW()-13,2)=0,IF(ISBLANK(OFFSET('12. SEGUIMIENTO 2027'!$P$14,INT((ROW()-13)/2),0)),"",OFFSET('12. SEGUIMIENTO 2027'!$P$14,INT((ROW()-13)/2),0)),IF(ISBLANK(OFFSET('9. METAS'!$X$20,INT((ROW()-14)/2),0)),"",OFFSET('9. METAS'!$X$20,INT((ROW()-14)/2),0)))</f>
        <v/>
      </c>
      <c r="M326" s="197" t="str">
        <f ca="1">IF(MOD(ROW()-13,2)=0,IF(ISBLANK(OFFSET('12. SEGUIMIENTO 2027'!$Q$14,INT((ROW()-13)/2),0)),"",OFFSET('12. SEGUIMIENTO 2027'!$Q$14,INT((ROW()-13)/2),0)),IF(ISBLANK(OFFSET('9. METAS'!$Y$20,INT((ROW()-14)/2),0)),"",OFFSET('9. METAS'!$Y$20,INT((ROW()-14)/2),0)))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833" t="str">
        <f ca="1">IF(ISBLANK(OFFSET('9. METAS'!$M$20,INT((ROW()-13)/2),0)),"",OFFSET('9. METAS'!$M$20,INT((ROW()-13)/2),0))</f>
        <v/>
      </c>
      <c r="I327" s="763"/>
      <c r="J327" s="195" t="str">
        <f ca="1">IF(MOD(ROW()-13,2)=0,IF(ISBLANK(OFFSET('12. SEGUIMIENTO 2027'!$N$14,INT((ROW()-13)/2),0)),"",OFFSET('12. SEGUIMIENTO 2027'!$N$14,INT((ROW()-13)/2),0)),IF(ISBLANK(OFFSET('9. METAS'!$V$20,INT((ROW()-14)/2),0)),"",OFFSET('9. METAS'!$V$20,INT((ROW()-14)/2),0)))</f>
        <v/>
      </c>
      <c r="K327" s="196" t="str">
        <f ca="1">IF(MOD(ROW()-13,2)=0,IF(ISBLANK(OFFSET('12. SEGUIMIENTO 2027'!$O$14,INT((ROW()-13)/2),0)),"",OFFSET('12. SEGUIMIENTO 2027'!$O$14,INT((ROW()-13)/2),0)),IF(ISBLANK(OFFSET('9. METAS'!$W$20,INT((ROW()-14)/2),0)),"",OFFSET('9. METAS'!$W$20,INT((ROW()-14)/2),0)))</f>
        <v/>
      </c>
      <c r="L327" s="196" t="str">
        <f ca="1">IF(MOD(ROW()-13,2)=0,IF(ISBLANK(OFFSET('12. SEGUIMIENTO 2027'!$P$14,INT((ROW()-13)/2),0)),"",OFFSET('12. SEGUIMIENTO 2027'!$P$14,INT((ROW()-13)/2),0)),IF(ISBLANK(OFFSET('9. METAS'!$X$20,INT((ROW()-14)/2),0)),"",OFFSET('9. METAS'!$X$20,INT((ROW()-14)/2),0)))</f>
        <v/>
      </c>
      <c r="M327" s="197" t="str">
        <f ca="1">IF(MOD(ROW()-13,2)=0,IF(ISBLANK(OFFSET('12. SEGUIMIENTO 2027'!$Q$14,INT((ROW()-13)/2),0)),"",OFFSET('12. SEGUIMIENTO 2027'!$Q$14,INT((ROW()-13)/2),0)),IF(ISBLANK(OFFSET('9. METAS'!$Y$20,INT((ROW()-14)/2),0)),"",OFFSET('9. METAS'!$Y$20,INT((ROW()-14)/2),0)))</f>
        <v/>
      </c>
      <c r="N327" s="769" t="str">
        <f ca="1">IFERROR(J327/J328,"ND")</f>
        <v>ND</v>
      </c>
      <c r="O327" s="771" t="str">
        <f ca="1">IFERROR(((J327)/H327),"ND")</f>
        <v>ND</v>
      </c>
      <c r="P327" s="775"/>
    </row>
    <row r="328" spans="3:16">
      <c r="C328" s="747"/>
      <c r="D328" s="749"/>
      <c r="E328" s="749"/>
      <c r="F328" s="751"/>
      <c r="G328" s="753"/>
      <c r="H328" s="833"/>
      <c r="I328" s="764"/>
      <c r="J328" s="195" t="str">
        <f ca="1">IF(MOD(ROW()-13,2)=0,IF(ISBLANK(OFFSET('12. SEGUIMIENTO 2027'!$N$14,INT((ROW()-13)/2),0)),"",OFFSET('12. SEGUIMIENTO 2027'!$N$14,INT((ROW()-13)/2),0)),IF(ISBLANK(OFFSET('9. METAS'!$V$20,INT((ROW()-14)/2),0)),"",OFFSET('9. METAS'!$V$20,INT((ROW()-14)/2),0)))</f>
        <v/>
      </c>
      <c r="K328" s="196" t="str">
        <f ca="1">IF(MOD(ROW()-13,2)=0,IF(ISBLANK(OFFSET('12. SEGUIMIENTO 2027'!$O$14,INT((ROW()-13)/2),0)),"",OFFSET('12. SEGUIMIENTO 2027'!$O$14,INT((ROW()-13)/2),0)),IF(ISBLANK(OFFSET('9. METAS'!$W$20,INT((ROW()-14)/2),0)),"",OFFSET('9. METAS'!$W$20,INT((ROW()-14)/2),0)))</f>
        <v/>
      </c>
      <c r="L328" s="196" t="str">
        <f ca="1">IF(MOD(ROW()-13,2)=0,IF(ISBLANK(OFFSET('12. SEGUIMIENTO 2027'!$P$14,INT((ROW()-13)/2),0)),"",OFFSET('12. SEGUIMIENTO 2027'!$P$14,INT((ROW()-13)/2),0)),IF(ISBLANK(OFFSET('9. METAS'!$X$20,INT((ROW()-14)/2),0)),"",OFFSET('9. METAS'!$X$20,INT((ROW()-14)/2),0)))</f>
        <v/>
      </c>
      <c r="M328" s="197" t="str">
        <f ca="1">IF(MOD(ROW()-13,2)=0,IF(ISBLANK(OFFSET('12. SEGUIMIENTO 2027'!$Q$14,INT((ROW()-13)/2),0)),"",OFFSET('12. SEGUIMIENTO 2027'!$Q$14,INT((ROW()-13)/2),0)),IF(ISBLANK(OFFSET('9. METAS'!$Y$20,INT((ROW()-14)/2),0)),"",OFFSET('9. METAS'!$Y$20,INT((ROW()-14)/2),0)))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833" t="str">
        <f ca="1">IF(ISBLANK(OFFSET('9. METAS'!$M$20,INT((ROW()-13)/2),0)),"",OFFSET('9. METAS'!$M$20,INT((ROW()-13)/2),0))</f>
        <v/>
      </c>
      <c r="I329" s="763"/>
      <c r="J329" s="195" t="str">
        <f ca="1">IF(MOD(ROW()-13,2)=0,IF(ISBLANK(OFFSET('12. SEGUIMIENTO 2027'!$N$14,INT((ROW()-13)/2),0)),"",OFFSET('12. SEGUIMIENTO 2027'!$N$14,INT((ROW()-13)/2),0)),IF(ISBLANK(OFFSET('9. METAS'!$V$20,INT((ROW()-14)/2),0)),"",OFFSET('9. METAS'!$V$20,INT((ROW()-14)/2),0)))</f>
        <v/>
      </c>
      <c r="K329" s="196" t="str">
        <f ca="1">IF(MOD(ROW()-13,2)=0,IF(ISBLANK(OFFSET('12. SEGUIMIENTO 2027'!$O$14,INT((ROW()-13)/2),0)),"",OFFSET('12. SEGUIMIENTO 2027'!$O$14,INT((ROW()-13)/2),0)),IF(ISBLANK(OFFSET('9. METAS'!$W$20,INT((ROW()-14)/2),0)),"",OFFSET('9. METAS'!$W$20,INT((ROW()-14)/2),0)))</f>
        <v/>
      </c>
      <c r="L329" s="196" t="str">
        <f ca="1">IF(MOD(ROW()-13,2)=0,IF(ISBLANK(OFFSET('12. SEGUIMIENTO 2027'!$P$14,INT((ROW()-13)/2),0)),"",OFFSET('12. SEGUIMIENTO 2027'!$P$14,INT((ROW()-13)/2),0)),IF(ISBLANK(OFFSET('9. METAS'!$X$20,INT((ROW()-14)/2),0)),"",OFFSET('9. METAS'!$X$20,INT((ROW()-14)/2),0)))</f>
        <v/>
      </c>
      <c r="M329" s="197" t="str">
        <f ca="1">IF(MOD(ROW()-13,2)=0,IF(ISBLANK(OFFSET('12. SEGUIMIENTO 2027'!$Q$14,INT((ROW()-13)/2),0)),"",OFFSET('12. SEGUIMIENTO 2027'!$Q$14,INT((ROW()-13)/2),0)),IF(ISBLANK(OFFSET('9. METAS'!$Y$20,INT((ROW()-14)/2),0)),"",OFFSET('9. METAS'!$Y$20,INT((ROW()-14)/2),0)))</f>
        <v/>
      </c>
      <c r="N329" s="769" t="str">
        <f ca="1">IFERROR(J329/J330,"ND")</f>
        <v>ND</v>
      </c>
      <c r="O329" s="771" t="str">
        <f ca="1">IFERROR(((J329)/H329),"ND")</f>
        <v>ND</v>
      </c>
      <c r="P329" s="775"/>
    </row>
    <row r="330" spans="3:16">
      <c r="C330" s="747"/>
      <c r="D330" s="749"/>
      <c r="E330" s="749"/>
      <c r="F330" s="751"/>
      <c r="G330" s="753"/>
      <c r="H330" s="833"/>
      <c r="I330" s="764"/>
      <c r="J330" s="195" t="str">
        <f ca="1">IF(MOD(ROW()-13,2)=0,IF(ISBLANK(OFFSET('12. SEGUIMIENTO 2027'!$N$14,INT((ROW()-13)/2),0)),"",OFFSET('12. SEGUIMIENTO 2027'!$N$14,INT((ROW()-13)/2),0)),IF(ISBLANK(OFFSET('9. METAS'!$V$20,INT((ROW()-14)/2),0)),"",OFFSET('9. METAS'!$V$20,INT((ROW()-14)/2),0)))</f>
        <v/>
      </c>
      <c r="K330" s="196" t="str">
        <f ca="1">IF(MOD(ROW()-13,2)=0,IF(ISBLANK(OFFSET('12. SEGUIMIENTO 2027'!$O$14,INT((ROW()-13)/2),0)),"",OFFSET('12. SEGUIMIENTO 2027'!$O$14,INT((ROW()-13)/2),0)),IF(ISBLANK(OFFSET('9. METAS'!$W$20,INT((ROW()-14)/2),0)),"",OFFSET('9. METAS'!$W$20,INT((ROW()-14)/2),0)))</f>
        <v/>
      </c>
      <c r="L330" s="196" t="str">
        <f ca="1">IF(MOD(ROW()-13,2)=0,IF(ISBLANK(OFFSET('12. SEGUIMIENTO 2027'!$P$14,INT((ROW()-13)/2),0)),"",OFFSET('12. SEGUIMIENTO 2027'!$P$14,INT((ROW()-13)/2),0)),IF(ISBLANK(OFFSET('9. METAS'!$X$20,INT((ROW()-14)/2),0)),"",OFFSET('9. METAS'!$X$20,INT((ROW()-14)/2),0)))</f>
        <v/>
      </c>
      <c r="M330" s="197" t="str">
        <f ca="1">IF(MOD(ROW()-13,2)=0,IF(ISBLANK(OFFSET('12. SEGUIMIENTO 2027'!$Q$14,INT((ROW()-13)/2),0)),"",OFFSET('12. SEGUIMIENTO 2027'!$Q$14,INT((ROW()-13)/2),0)),IF(ISBLANK(OFFSET('9. METAS'!$Y$20,INT((ROW()-14)/2),0)),"",OFFSET('9. METAS'!$Y$20,INT((ROW()-14)/2),0)))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833" t="str">
        <f ca="1">IF(ISBLANK(OFFSET('9. METAS'!$M$20,INT((ROW()-13)/2),0)),"",OFFSET('9. METAS'!$M$20,INT((ROW()-13)/2),0))</f>
        <v/>
      </c>
      <c r="I331" s="763"/>
      <c r="J331" s="195" t="str">
        <f ca="1">IF(MOD(ROW()-13,2)=0,IF(ISBLANK(OFFSET('12. SEGUIMIENTO 2027'!$N$14,INT((ROW()-13)/2),0)),"",OFFSET('12. SEGUIMIENTO 2027'!$N$14,INT((ROW()-13)/2),0)),IF(ISBLANK(OFFSET('9. METAS'!$V$20,INT((ROW()-14)/2),0)),"",OFFSET('9. METAS'!$V$20,INT((ROW()-14)/2),0)))</f>
        <v/>
      </c>
      <c r="K331" s="196" t="str">
        <f ca="1">IF(MOD(ROW()-13,2)=0,IF(ISBLANK(OFFSET('12. SEGUIMIENTO 2027'!$O$14,INT((ROW()-13)/2),0)),"",OFFSET('12. SEGUIMIENTO 2027'!$O$14,INT((ROW()-13)/2),0)),IF(ISBLANK(OFFSET('9. METAS'!$W$20,INT((ROW()-14)/2),0)),"",OFFSET('9. METAS'!$W$20,INT((ROW()-14)/2),0)))</f>
        <v/>
      </c>
      <c r="L331" s="196" t="str">
        <f ca="1">IF(MOD(ROW()-13,2)=0,IF(ISBLANK(OFFSET('12. SEGUIMIENTO 2027'!$P$14,INT((ROW()-13)/2),0)),"",OFFSET('12. SEGUIMIENTO 2027'!$P$14,INT((ROW()-13)/2),0)),IF(ISBLANK(OFFSET('9. METAS'!$X$20,INT((ROW()-14)/2),0)),"",OFFSET('9. METAS'!$X$20,INT((ROW()-14)/2),0)))</f>
        <v/>
      </c>
      <c r="M331" s="197" t="str">
        <f ca="1">IF(MOD(ROW()-13,2)=0,IF(ISBLANK(OFFSET('12. SEGUIMIENTO 2027'!$Q$14,INT((ROW()-13)/2),0)),"",OFFSET('12. SEGUIMIENTO 2027'!$Q$14,INT((ROW()-13)/2),0)),IF(ISBLANK(OFFSET('9. METAS'!$Y$20,INT((ROW()-14)/2),0)),"",OFFSET('9. METAS'!$Y$20,INT((ROW()-14)/2),0)))</f>
        <v/>
      </c>
      <c r="N331" s="769" t="str">
        <f ca="1">IFERROR(J331/J332,"ND")</f>
        <v>ND</v>
      </c>
      <c r="O331" s="771" t="str">
        <f ca="1">IFERROR(((J331)/H331),"ND")</f>
        <v>ND</v>
      </c>
      <c r="P331" s="775"/>
    </row>
    <row r="332" spans="3:16">
      <c r="C332" s="747"/>
      <c r="D332" s="749"/>
      <c r="E332" s="749"/>
      <c r="F332" s="751"/>
      <c r="G332" s="753"/>
      <c r="H332" s="833"/>
      <c r="I332" s="764"/>
      <c r="J332" s="195" t="str">
        <f ca="1">IF(MOD(ROW()-13,2)=0,IF(ISBLANK(OFFSET('12. SEGUIMIENTO 2027'!$N$14,INT((ROW()-13)/2),0)),"",OFFSET('12. SEGUIMIENTO 2027'!$N$14,INT((ROW()-13)/2),0)),IF(ISBLANK(OFFSET('9. METAS'!$V$20,INT((ROW()-14)/2),0)),"",OFFSET('9. METAS'!$V$20,INT((ROW()-14)/2),0)))</f>
        <v/>
      </c>
      <c r="K332" s="196" t="str">
        <f ca="1">IF(MOD(ROW()-13,2)=0,IF(ISBLANK(OFFSET('12. SEGUIMIENTO 2027'!$O$14,INT((ROW()-13)/2),0)),"",OFFSET('12. SEGUIMIENTO 2027'!$O$14,INT((ROW()-13)/2),0)),IF(ISBLANK(OFFSET('9. METAS'!$W$20,INT((ROW()-14)/2),0)),"",OFFSET('9. METAS'!$W$20,INT((ROW()-14)/2),0)))</f>
        <v/>
      </c>
      <c r="L332" s="196" t="str">
        <f ca="1">IF(MOD(ROW()-13,2)=0,IF(ISBLANK(OFFSET('12. SEGUIMIENTO 2027'!$P$14,INT((ROW()-13)/2),0)),"",OFFSET('12. SEGUIMIENTO 2027'!$P$14,INT((ROW()-13)/2),0)),IF(ISBLANK(OFFSET('9. METAS'!$X$20,INT((ROW()-14)/2),0)),"",OFFSET('9. METAS'!$X$20,INT((ROW()-14)/2),0)))</f>
        <v/>
      </c>
      <c r="M332" s="197" t="str">
        <f ca="1">IF(MOD(ROW()-13,2)=0,IF(ISBLANK(OFFSET('12. SEGUIMIENTO 2027'!$Q$14,INT((ROW()-13)/2),0)),"",OFFSET('12. SEGUIMIENTO 2027'!$Q$14,INT((ROW()-13)/2),0)),IF(ISBLANK(OFFSET('9. METAS'!$Y$20,INT((ROW()-14)/2),0)),"",OFFSET('9. METAS'!$Y$20,INT((ROW()-14)/2),0)))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833" t="str">
        <f ca="1">IF(ISBLANK(OFFSET('9. METAS'!$M$20,INT((ROW()-13)/2),0)),"",OFFSET('9. METAS'!$M$20,INT((ROW()-13)/2),0))</f>
        <v/>
      </c>
      <c r="I333" s="763"/>
      <c r="J333" s="195" t="str">
        <f ca="1">IF(MOD(ROW()-13,2)=0,IF(ISBLANK(OFFSET('12. SEGUIMIENTO 2027'!$N$14,INT((ROW()-13)/2),0)),"",OFFSET('12. SEGUIMIENTO 2027'!$N$14,INT((ROW()-13)/2),0)),IF(ISBLANK(OFFSET('9. METAS'!$V$20,INT((ROW()-14)/2),0)),"",OFFSET('9. METAS'!$V$20,INT((ROW()-14)/2),0)))</f>
        <v/>
      </c>
      <c r="K333" s="196" t="str">
        <f ca="1">IF(MOD(ROW()-13,2)=0,IF(ISBLANK(OFFSET('12. SEGUIMIENTO 2027'!$O$14,INT((ROW()-13)/2),0)),"",OFFSET('12. SEGUIMIENTO 2027'!$O$14,INT((ROW()-13)/2),0)),IF(ISBLANK(OFFSET('9. METAS'!$W$20,INT((ROW()-14)/2),0)),"",OFFSET('9. METAS'!$W$20,INT((ROW()-14)/2),0)))</f>
        <v/>
      </c>
      <c r="L333" s="196" t="str">
        <f ca="1">IF(MOD(ROW()-13,2)=0,IF(ISBLANK(OFFSET('12. SEGUIMIENTO 2027'!$P$14,INT((ROW()-13)/2),0)),"",OFFSET('12. SEGUIMIENTO 2027'!$P$14,INT((ROW()-13)/2),0)),IF(ISBLANK(OFFSET('9. METAS'!$X$20,INT((ROW()-14)/2),0)),"",OFFSET('9. METAS'!$X$20,INT((ROW()-14)/2),0)))</f>
        <v/>
      </c>
      <c r="M333" s="197" t="str">
        <f ca="1">IF(MOD(ROW()-13,2)=0,IF(ISBLANK(OFFSET('12. SEGUIMIENTO 2027'!$Q$14,INT((ROW()-13)/2),0)),"",OFFSET('12. SEGUIMIENTO 2027'!$Q$14,INT((ROW()-13)/2),0)),IF(ISBLANK(OFFSET('9. METAS'!$Y$20,INT((ROW()-14)/2),0)),"",OFFSET('9. METAS'!$Y$20,INT((ROW()-14)/2),0)))</f>
        <v/>
      </c>
      <c r="N333" s="769" t="str">
        <f ca="1">IFERROR(J333/J334,"ND")</f>
        <v>ND</v>
      </c>
      <c r="O333" s="771" t="str">
        <f ca="1">IFERROR(((J333)/H333),"ND")</f>
        <v>ND</v>
      </c>
      <c r="P333" s="775"/>
    </row>
    <row r="334" spans="3:16">
      <c r="C334" s="747"/>
      <c r="D334" s="749"/>
      <c r="E334" s="749"/>
      <c r="F334" s="751"/>
      <c r="G334" s="753"/>
      <c r="H334" s="833"/>
      <c r="I334" s="764"/>
      <c r="J334" s="195" t="str">
        <f ca="1">IF(MOD(ROW()-13,2)=0,IF(ISBLANK(OFFSET('12. SEGUIMIENTO 2027'!$N$14,INT((ROW()-13)/2),0)),"",OFFSET('12. SEGUIMIENTO 2027'!$N$14,INT((ROW()-13)/2),0)),IF(ISBLANK(OFFSET('9. METAS'!$V$20,INT((ROW()-14)/2),0)),"",OFFSET('9. METAS'!$V$20,INT((ROW()-14)/2),0)))</f>
        <v/>
      </c>
      <c r="K334" s="196" t="str">
        <f ca="1">IF(MOD(ROW()-13,2)=0,IF(ISBLANK(OFFSET('12. SEGUIMIENTO 2027'!$O$14,INT((ROW()-13)/2),0)),"",OFFSET('12. SEGUIMIENTO 2027'!$O$14,INT((ROW()-13)/2),0)),IF(ISBLANK(OFFSET('9. METAS'!$W$20,INT((ROW()-14)/2),0)),"",OFFSET('9. METAS'!$W$20,INT((ROW()-14)/2),0)))</f>
        <v/>
      </c>
      <c r="L334" s="196" t="str">
        <f ca="1">IF(MOD(ROW()-13,2)=0,IF(ISBLANK(OFFSET('12. SEGUIMIENTO 2027'!$P$14,INT((ROW()-13)/2),0)),"",OFFSET('12. SEGUIMIENTO 2027'!$P$14,INT((ROW()-13)/2),0)),IF(ISBLANK(OFFSET('9. METAS'!$X$20,INT((ROW()-14)/2),0)),"",OFFSET('9. METAS'!$X$20,INT((ROW()-14)/2),0)))</f>
        <v/>
      </c>
      <c r="M334" s="197" t="str">
        <f ca="1">IF(MOD(ROW()-13,2)=0,IF(ISBLANK(OFFSET('12. SEGUIMIENTO 2027'!$Q$14,INT((ROW()-13)/2),0)),"",OFFSET('12. SEGUIMIENTO 2027'!$Q$14,INT((ROW()-13)/2),0)),IF(ISBLANK(OFFSET('9. METAS'!$Y$20,INT((ROW()-14)/2),0)),"",OFFSET('9. METAS'!$Y$20,INT((ROW()-14)/2),0)))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833" t="str">
        <f ca="1">IF(ISBLANK(OFFSET('9. METAS'!$M$20,INT((ROW()-13)/2),0)),"",OFFSET('9. METAS'!$M$20,INT((ROW()-13)/2),0))</f>
        <v/>
      </c>
      <c r="I335" s="763"/>
      <c r="J335" s="195" t="str">
        <f ca="1">IF(MOD(ROW()-13,2)=0,IF(ISBLANK(OFFSET('12. SEGUIMIENTO 2027'!$N$14,INT((ROW()-13)/2),0)),"",OFFSET('12. SEGUIMIENTO 2027'!$N$14,INT((ROW()-13)/2),0)),IF(ISBLANK(OFFSET('9. METAS'!$V$20,INT((ROW()-14)/2),0)),"",OFFSET('9. METAS'!$V$20,INT((ROW()-14)/2),0)))</f>
        <v/>
      </c>
      <c r="K335" s="196" t="str">
        <f ca="1">IF(MOD(ROW()-13,2)=0,IF(ISBLANK(OFFSET('12. SEGUIMIENTO 2027'!$O$14,INT((ROW()-13)/2),0)),"",OFFSET('12. SEGUIMIENTO 2027'!$O$14,INT((ROW()-13)/2),0)),IF(ISBLANK(OFFSET('9. METAS'!$W$20,INT((ROW()-14)/2),0)),"",OFFSET('9. METAS'!$W$20,INT((ROW()-14)/2),0)))</f>
        <v/>
      </c>
      <c r="L335" s="196" t="str">
        <f ca="1">IF(MOD(ROW()-13,2)=0,IF(ISBLANK(OFFSET('12. SEGUIMIENTO 2027'!$P$14,INT((ROW()-13)/2),0)),"",OFFSET('12. SEGUIMIENTO 2027'!$P$14,INT((ROW()-13)/2),0)),IF(ISBLANK(OFFSET('9. METAS'!$X$20,INT((ROW()-14)/2),0)),"",OFFSET('9. METAS'!$X$20,INT((ROW()-14)/2),0)))</f>
        <v/>
      </c>
      <c r="M335" s="197" t="str">
        <f ca="1">IF(MOD(ROW()-13,2)=0,IF(ISBLANK(OFFSET('12. SEGUIMIENTO 2027'!$Q$14,INT((ROW()-13)/2),0)),"",OFFSET('12. SEGUIMIENTO 2027'!$Q$14,INT((ROW()-13)/2),0)),IF(ISBLANK(OFFSET('9. METAS'!$Y$20,INT((ROW()-14)/2),0)),"",OFFSET('9. METAS'!$Y$20,INT((ROW()-14)/2),0)))</f>
        <v/>
      </c>
      <c r="N335" s="769" t="str">
        <f ca="1">IFERROR(J335/J336,"ND")</f>
        <v>ND</v>
      </c>
      <c r="O335" s="771" t="str">
        <f ca="1">IFERROR(((J335)/H335),"ND")</f>
        <v>ND</v>
      </c>
      <c r="P335" s="775"/>
    </row>
    <row r="336" spans="3:16">
      <c r="C336" s="747"/>
      <c r="D336" s="749"/>
      <c r="E336" s="749"/>
      <c r="F336" s="751"/>
      <c r="G336" s="753"/>
      <c r="H336" s="833"/>
      <c r="I336" s="764"/>
      <c r="J336" s="195" t="str">
        <f ca="1">IF(MOD(ROW()-13,2)=0,IF(ISBLANK(OFFSET('12. SEGUIMIENTO 2027'!$N$14,INT((ROW()-13)/2),0)),"",OFFSET('12. SEGUIMIENTO 2027'!$N$14,INT((ROW()-13)/2),0)),IF(ISBLANK(OFFSET('9. METAS'!$V$20,INT((ROW()-14)/2),0)),"",OFFSET('9. METAS'!$V$20,INT((ROW()-14)/2),0)))</f>
        <v/>
      </c>
      <c r="K336" s="196" t="str">
        <f ca="1">IF(MOD(ROW()-13,2)=0,IF(ISBLANK(OFFSET('12. SEGUIMIENTO 2027'!$O$14,INT((ROW()-13)/2),0)),"",OFFSET('12. SEGUIMIENTO 2027'!$O$14,INT((ROW()-13)/2),0)),IF(ISBLANK(OFFSET('9. METAS'!$W$20,INT((ROW()-14)/2),0)),"",OFFSET('9. METAS'!$W$20,INT((ROW()-14)/2),0)))</f>
        <v/>
      </c>
      <c r="L336" s="196" t="str">
        <f ca="1">IF(MOD(ROW()-13,2)=0,IF(ISBLANK(OFFSET('12. SEGUIMIENTO 2027'!$P$14,INT((ROW()-13)/2),0)),"",OFFSET('12. SEGUIMIENTO 2027'!$P$14,INT((ROW()-13)/2),0)),IF(ISBLANK(OFFSET('9. METAS'!$X$20,INT((ROW()-14)/2),0)),"",OFFSET('9. METAS'!$X$20,INT((ROW()-14)/2),0)))</f>
        <v/>
      </c>
      <c r="M336" s="197" t="str">
        <f ca="1">IF(MOD(ROW()-13,2)=0,IF(ISBLANK(OFFSET('12. SEGUIMIENTO 2027'!$Q$14,INT((ROW()-13)/2),0)),"",OFFSET('12. SEGUIMIENTO 2027'!$Q$14,INT((ROW()-13)/2),0)),IF(ISBLANK(OFFSET('9. METAS'!$Y$20,INT((ROW()-14)/2),0)),"",OFFSET('9. METAS'!$Y$20,INT((ROW()-14)/2),0)))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833" t="str">
        <f ca="1">IF(ISBLANK(OFFSET('9. METAS'!$M$20,INT((ROW()-13)/2),0)),"",OFFSET('9. METAS'!$M$20,INT((ROW()-13)/2),0))</f>
        <v/>
      </c>
      <c r="I337" s="763"/>
      <c r="J337" s="195" t="str">
        <f ca="1">IF(MOD(ROW()-13,2)=0,IF(ISBLANK(OFFSET('12. SEGUIMIENTO 2027'!$N$14,INT((ROW()-13)/2),0)),"",OFFSET('12. SEGUIMIENTO 2027'!$N$14,INT((ROW()-13)/2),0)),IF(ISBLANK(OFFSET('9. METAS'!$V$20,INT((ROW()-14)/2),0)),"",OFFSET('9. METAS'!$V$20,INT((ROW()-14)/2),0)))</f>
        <v/>
      </c>
      <c r="K337" s="196" t="str">
        <f ca="1">IF(MOD(ROW()-13,2)=0,IF(ISBLANK(OFFSET('12. SEGUIMIENTO 2027'!$O$14,INT((ROW()-13)/2),0)),"",OFFSET('12. SEGUIMIENTO 2027'!$O$14,INT((ROW()-13)/2),0)),IF(ISBLANK(OFFSET('9. METAS'!$W$20,INT((ROW()-14)/2),0)),"",OFFSET('9. METAS'!$W$20,INT((ROW()-14)/2),0)))</f>
        <v/>
      </c>
      <c r="L337" s="196" t="str">
        <f ca="1">IF(MOD(ROW()-13,2)=0,IF(ISBLANK(OFFSET('12. SEGUIMIENTO 2027'!$P$14,INT((ROW()-13)/2),0)),"",OFFSET('12. SEGUIMIENTO 2027'!$P$14,INT((ROW()-13)/2),0)),IF(ISBLANK(OFFSET('9. METAS'!$X$20,INT((ROW()-14)/2),0)),"",OFFSET('9. METAS'!$X$20,INT((ROW()-14)/2),0)))</f>
        <v/>
      </c>
      <c r="M337" s="197" t="str">
        <f ca="1">IF(MOD(ROW()-13,2)=0,IF(ISBLANK(OFFSET('12. SEGUIMIENTO 2027'!$Q$14,INT((ROW()-13)/2),0)),"",OFFSET('12. SEGUIMIENTO 2027'!$Q$14,INT((ROW()-13)/2),0)),IF(ISBLANK(OFFSET('9. METAS'!$Y$20,INT((ROW()-14)/2),0)),"",OFFSET('9. METAS'!$Y$20,INT((ROW()-14)/2),0)))</f>
        <v/>
      </c>
      <c r="N337" s="769" t="str">
        <f ca="1">IFERROR(J337/J338,"ND")</f>
        <v>ND</v>
      </c>
      <c r="O337" s="771" t="str">
        <f ca="1">IFERROR(((J337)/H337),"ND")</f>
        <v>ND</v>
      </c>
      <c r="P337" s="775"/>
    </row>
    <row r="338" spans="3:16">
      <c r="C338" s="747"/>
      <c r="D338" s="749"/>
      <c r="E338" s="749"/>
      <c r="F338" s="751"/>
      <c r="G338" s="753"/>
      <c r="H338" s="833"/>
      <c r="I338" s="764"/>
      <c r="J338" s="195" t="str">
        <f ca="1">IF(MOD(ROW()-13,2)=0,IF(ISBLANK(OFFSET('12. SEGUIMIENTO 2027'!$N$14,INT((ROW()-13)/2),0)),"",OFFSET('12. SEGUIMIENTO 2027'!$N$14,INT((ROW()-13)/2),0)),IF(ISBLANK(OFFSET('9. METAS'!$V$20,INT((ROW()-14)/2),0)),"",OFFSET('9. METAS'!$V$20,INT((ROW()-14)/2),0)))</f>
        <v/>
      </c>
      <c r="K338" s="196" t="str">
        <f ca="1">IF(MOD(ROW()-13,2)=0,IF(ISBLANK(OFFSET('12. SEGUIMIENTO 2027'!$O$14,INT((ROW()-13)/2),0)),"",OFFSET('12. SEGUIMIENTO 2027'!$O$14,INT((ROW()-13)/2),0)),IF(ISBLANK(OFFSET('9. METAS'!$W$20,INT((ROW()-14)/2),0)),"",OFFSET('9. METAS'!$W$20,INT((ROW()-14)/2),0)))</f>
        <v/>
      </c>
      <c r="L338" s="196" t="str">
        <f ca="1">IF(MOD(ROW()-13,2)=0,IF(ISBLANK(OFFSET('12. SEGUIMIENTO 2027'!$P$14,INT((ROW()-13)/2),0)),"",OFFSET('12. SEGUIMIENTO 2027'!$P$14,INT((ROW()-13)/2),0)),IF(ISBLANK(OFFSET('9. METAS'!$X$20,INT((ROW()-14)/2),0)),"",OFFSET('9. METAS'!$X$20,INT((ROW()-14)/2),0)))</f>
        <v/>
      </c>
      <c r="M338" s="197" t="str">
        <f ca="1">IF(MOD(ROW()-13,2)=0,IF(ISBLANK(OFFSET('12. SEGUIMIENTO 2027'!$Q$14,INT((ROW()-13)/2),0)),"",OFFSET('12. SEGUIMIENTO 2027'!$Q$14,INT((ROW()-13)/2),0)),IF(ISBLANK(OFFSET('9. METAS'!$Y$20,INT((ROW()-14)/2),0)),"",OFFSET('9. METAS'!$Y$20,INT((ROW()-14)/2),0)))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833" t="str">
        <f ca="1">IF(ISBLANK(OFFSET('9. METAS'!$M$20,INT((ROW()-13)/2),0)),"",OFFSET('9. METAS'!$M$20,INT((ROW()-13)/2),0))</f>
        <v/>
      </c>
      <c r="I339" s="763"/>
      <c r="J339" s="195" t="str">
        <f ca="1">IF(MOD(ROW()-13,2)=0,IF(ISBLANK(OFFSET('12. SEGUIMIENTO 2027'!$N$14,INT((ROW()-13)/2),0)),"",OFFSET('12. SEGUIMIENTO 2027'!$N$14,INT((ROW()-13)/2),0)),IF(ISBLANK(OFFSET('9. METAS'!$V$20,INT((ROW()-14)/2),0)),"",OFFSET('9. METAS'!$V$20,INT((ROW()-14)/2),0)))</f>
        <v/>
      </c>
      <c r="K339" s="196" t="str">
        <f ca="1">IF(MOD(ROW()-13,2)=0,IF(ISBLANK(OFFSET('12. SEGUIMIENTO 2027'!$O$14,INT((ROW()-13)/2),0)),"",OFFSET('12. SEGUIMIENTO 2027'!$O$14,INT((ROW()-13)/2),0)),IF(ISBLANK(OFFSET('9. METAS'!$W$20,INT((ROW()-14)/2),0)),"",OFFSET('9. METAS'!$W$20,INT((ROW()-14)/2),0)))</f>
        <v/>
      </c>
      <c r="L339" s="196" t="str">
        <f ca="1">IF(MOD(ROW()-13,2)=0,IF(ISBLANK(OFFSET('12. SEGUIMIENTO 2027'!$P$14,INT((ROW()-13)/2),0)),"",OFFSET('12. SEGUIMIENTO 2027'!$P$14,INT((ROW()-13)/2),0)),IF(ISBLANK(OFFSET('9. METAS'!$X$20,INT((ROW()-14)/2),0)),"",OFFSET('9. METAS'!$X$20,INT((ROW()-14)/2),0)))</f>
        <v/>
      </c>
      <c r="M339" s="197" t="str">
        <f ca="1">IF(MOD(ROW()-13,2)=0,IF(ISBLANK(OFFSET('12. SEGUIMIENTO 2027'!$Q$14,INT((ROW()-13)/2),0)),"",OFFSET('12. SEGUIMIENTO 2027'!$Q$14,INT((ROW()-13)/2),0)),IF(ISBLANK(OFFSET('9. METAS'!$Y$20,INT((ROW()-14)/2),0)),"",OFFSET('9. METAS'!$Y$20,INT((ROW()-14)/2),0)))</f>
        <v/>
      </c>
      <c r="N339" s="769" t="str">
        <f ca="1">IFERROR(J339/J340,"ND")</f>
        <v>ND</v>
      </c>
      <c r="O339" s="771" t="str">
        <f ca="1">IFERROR(((J339)/H339),"ND")</f>
        <v>ND</v>
      </c>
      <c r="P339" s="775"/>
    </row>
    <row r="340" spans="3:16">
      <c r="C340" s="747"/>
      <c r="D340" s="749"/>
      <c r="E340" s="749"/>
      <c r="F340" s="751"/>
      <c r="G340" s="753"/>
      <c r="H340" s="833"/>
      <c r="I340" s="764"/>
      <c r="J340" s="195" t="str">
        <f ca="1">IF(MOD(ROW()-13,2)=0,IF(ISBLANK(OFFSET('12. SEGUIMIENTO 2027'!$N$14,INT((ROW()-13)/2),0)),"",OFFSET('12. SEGUIMIENTO 2027'!$N$14,INT((ROW()-13)/2),0)),IF(ISBLANK(OFFSET('9. METAS'!$V$20,INT((ROW()-14)/2),0)),"",OFFSET('9. METAS'!$V$20,INT((ROW()-14)/2),0)))</f>
        <v/>
      </c>
      <c r="K340" s="196" t="str">
        <f ca="1">IF(MOD(ROW()-13,2)=0,IF(ISBLANK(OFFSET('12. SEGUIMIENTO 2027'!$O$14,INT((ROW()-13)/2),0)),"",OFFSET('12. SEGUIMIENTO 2027'!$O$14,INT((ROW()-13)/2),0)),IF(ISBLANK(OFFSET('9. METAS'!$W$20,INT((ROW()-14)/2),0)),"",OFFSET('9. METAS'!$W$20,INT((ROW()-14)/2),0)))</f>
        <v/>
      </c>
      <c r="L340" s="196" t="str">
        <f ca="1">IF(MOD(ROW()-13,2)=0,IF(ISBLANK(OFFSET('12. SEGUIMIENTO 2027'!$P$14,INT((ROW()-13)/2),0)),"",OFFSET('12. SEGUIMIENTO 2027'!$P$14,INT((ROW()-13)/2),0)),IF(ISBLANK(OFFSET('9. METAS'!$X$20,INT((ROW()-14)/2),0)),"",OFFSET('9. METAS'!$X$20,INT((ROW()-14)/2),0)))</f>
        <v/>
      </c>
      <c r="M340" s="197" t="str">
        <f ca="1">IF(MOD(ROW()-13,2)=0,IF(ISBLANK(OFFSET('12. SEGUIMIENTO 2027'!$Q$14,INT((ROW()-13)/2),0)),"",OFFSET('12. SEGUIMIENTO 2027'!$Q$14,INT((ROW()-13)/2),0)),IF(ISBLANK(OFFSET('9. METAS'!$Y$20,INT((ROW()-14)/2),0)),"",OFFSET('9. METAS'!$Y$20,INT((ROW()-14)/2),0)))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833" t="str">
        <f ca="1">IF(ISBLANK(OFFSET('9. METAS'!$M$20,INT((ROW()-13)/2),0)),"",OFFSET('9. METAS'!$M$20,INT((ROW()-13)/2),0))</f>
        <v/>
      </c>
      <c r="I341" s="763"/>
      <c r="J341" s="195" t="str">
        <f ca="1">IF(MOD(ROW()-13,2)=0,IF(ISBLANK(OFFSET('12. SEGUIMIENTO 2027'!$N$14,INT((ROW()-13)/2),0)),"",OFFSET('12. SEGUIMIENTO 2027'!$N$14,INT((ROW()-13)/2),0)),IF(ISBLANK(OFFSET('9. METAS'!$V$20,INT((ROW()-14)/2),0)),"",OFFSET('9. METAS'!$V$20,INT((ROW()-14)/2),0)))</f>
        <v/>
      </c>
      <c r="K341" s="196" t="str">
        <f ca="1">IF(MOD(ROW()-13,2)=0,IF(ISBLANK(OFFSET('12. SEGUIMIENTO 2027'!$O$14,INT((ROW()-13)/2),0)),"",OFFSET('12. SEGUIMIENTO 2027'!$O$14,INT((ROW()-13)/2),0)),IF(ISBLANK(OFFSET('9. METAS'!$W$20,INT((ROW()-14)/2),0)),"",OFFSET('9. METAS'!$W$20,INT((ROW()-14)/2),0)))</f>
        <v/>
      </c>
      <c r="L341" s="196" t="str">
        <f ca="1">IF(MOD(ROW()-13,2)=0,IF(ISBLANK(OFFSET('12. SEGUIMIENTO 2027'!$P$14,INT((ROW()-13)/2),0)),"",OFFSET('12. SEGUIMIENTO 2027'!$P$14,INT((ROW()-13)/2),0)),IF(ISBLANK(OFFSET('9. METAS'!$X$20,INT((ROW()-14)/2),0)),"",OFFSET('9. METAS'!$X$20,INT((ROW()-14)/2),0)))</f>
        <v/>
      </c>
      <c r="M341" s="197" t="str">
        <f ca="1">IF(MOD(ROW()-13,2)=0,IF(ISBLANK(OFFSET('12. SEGUIMIENTO 2027'!$Q$14,INT((ROW()-13)/2),0)),"",OFFSET('12. SEGUIMIENTO 2027'!$Q$14,INT((ROW()-13)/2),0)),IF(ISBLANK(OFFSET('9. METAS'!$Y$20,INT((ROW()-14)/2),0)),"",OFFSET('9. METAS'!$Y$20,INT((ROW()-14)/2),0)))</f>
        <v/>
      </c>
      <c r="N341" s="769" t="str">
        <f ca="1">IFERROR(J341/J342,"ND")</f>
        <v>ND</v>
      </c>
      <c r="O341" s="771" t="str">
        <f ca="1">IFERROR(((J341)/H341),"ND")</f>
        <v>ND</v>
      </c>
      <c r="P341" s="775"/>
    </row>
    <row r="342" spans="3:16">
      <c r="C342" s="747"/>
      <c r="D342" s="749"/>
      <c r="E342" s="749"/>
      <c r="F342" s="751"/>
      <c r="G342" s="753"/>
      <c r="H342" s="833"/>
      <c r="I342" s="764"/>
      <c r="J342" s="195" t="str">
        <f ca="1">IF(MOD(ROW()-13,2)=0,IF(ISBLANK(OFFSET('12. SEGUIMIENTO 2027'!$N$14,INT((ROW()-13)/2),0)),"",OFFSET('12. SEGUIMIENTO 2027'!$N$14,INT((ROW()-13)/2),0)),IF(ISBLANK(OFFSET('9. METAS'!$V$20,INT((ROW()-14)/2),0)),"",OFFSET('9. METAS'!$V$20,INT((ROW()-14)/2),0)))</f>
        <v/>
      </c>
      <c r="K342" s="196" t="str">
        <f ca="1">IF(MOD(ROW()-13,2)=0,IF(ISBLANK(OFFSET('12. SEGUIMIENTO 2027'!$O$14,INT((ROW()-13)/2),0)),"",OFFSET('12. SEGUIMIENTO 2027'!$O$14,INT((ROW()-13)/2),0)),IF(ISBLANK(OFFSET('9. METAS'!$W$20,INT((ROW()-14)/2),0)),"",OFFSET('9. METAS'!$W$20,INT((ROW()-14)/2),0)))</f>
        <v/>
      </c>
      <c r="L342" s="196" t="str">
        <f ca="1">IF(MOD(ROW()-13,2)=0,IF(ISBLANK(OFFSET('12. SEGUIMIENTO 2027'!$P$14,INT((ROW()-13)/2),0)),"",OFFSET('12. SEGUIMIENTO 2027'!$P$14,INT((ROW()-13)/2),0)),IF(ISBLANK(OFFSET('9. METAS'!$X$20,INT((ROW()-14)/2),0)),"",OFFSET('9. METAS'!$X$20,INT((ROW()-14)/2),0)))</f>
        <v/>
      </c>
      <c r="M342" s="197" t="str">
        <f ca="1">IF(MOD(ROW()-13,2)=0,IF(ISBLANK(OFFSET('12. SEGUIMIENTO 2027'!$Q$14,INT((ROW()-13)/2),0)),"",OFFSET('12. SEGUIMIENTO 2027'!$Q$14,INT((ROW()-13)/2),0)),IF(ISBLANK(OFFSET('9. METAS'!$Y$20,INT((ROW()-14)/2),0)),"",OFFSET('9. METAS'!$Y$20,INT((ROW()-14)/2),0)))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833" t="str">
        <f ca="1">IF(ISBLANK(OFFSET('9. METAS'!$M$20,INT((ROW()-13)/2),0)),"",OFFSET('9. METAS'!$M$20,INT((ROW()-13)/2),0))</f>
        <v/>
      </c>
      <c r="I343" s="763"/>
      <c r="J343" s="195" t="str">
        <f ca="1">IF(MOD(ROW()-13,2)=0,IF(ISBLANK(OFFSET('12. SEGUIMIENTO 2027'!$N$14,INT((ROW()-13)/2),0)),"",OFFSET('12. SEGUIMIENTO 2027'!$N$14,INT((ROW()-13)/2),0)),IF(ISBLANK(OFFSET('9. METAS'!$V$20,INT((ROW()-14)/2),0)),"",OFFSET('9. METAS'!$V$20,INT((ROW()-14)/2),0)))</f>
        <v/>
      </c>
      <c r="K343" s="196" t="str">
        <f ca="1">IF(MOD(ROW()-13,2)=0,IF(ISBLANK(OFFSET('12. SEGUIMIENTO 2027'!$O$14,INT((ROW()-13)/2),0)),"",OFFSET('12. SEGUIMIENTO 2027'!$O$14,INT((ROW()-13)/2),0)),IF(ISBLANK(OFFSET('9. METAS'!$W$20,INT((ROW()-14)/2),0)),"",OFFSET('9. METAS'!$W$20,INT((ROW()-14)/2),0)))</f>
        <v/>
      </c>
      <c r="L343" s="196" t="str">
        <f ca="1">IF(MOD(ROW()-13,2)=0,IF(ISBLANK(OFFSET('12. SEGUIMIENTO 2027'!$P$14,INT((ROW()-13)/2),0)),"",OFFSET('12. SEGUIMIENTO 2027'!$P$14,INT((ROW()-13)/2),0)),IF(ISBLANK(OFFSET('9. METAS'!$X$20,INT((ROW()-14)/2),0)),"",OFFSET('9. METAS'!$X$20,INT((ROW()-14)/2),0)))</f>
        <v/>
      </c>
      <c r="M343" s="197" t="str">
        <f ca="1">IF(MOD(ROW()-13,2)=0,IF(ISBLANK(OFFSET('12. SEGUIMIENTO 2027'!$Q$14,INT((ROW()-13)/2),0)),"",OFFSET('12. SEGUIMIENTO 2027'!$Q$14,INT((ROW()-13)/2),0)),IF(ISBLANK(OFFSET('9. METAS'!$Y$20,INT((ROW()-14)/2),0)),"",OFFSET('9. METAS'!$Y$20,INT((ROW()-14)/2),0)))</f>
        <v/>
      </c>
      <c r="N343" s="769" t="str">
        <f ca="1">IFERROR(J343/J344,"ND")</f>
        <v>ND</v>
      </c>
      <c r="O343" s="771" t="str">
        <f ca="1">IFERROR(((J343)/H343),"ND")</f>
        <v>ND</v>
      </c>
      <c r="P343" s="775"/>
    </row>
    <row r="344" spans="3:16">
      <c r="C344" s="747"/>
      <c r="D344" s="749"/>
      <c r="E344" s="749"/>
      <c r="F344" s="751"/>
      <c r="G344" s="753"/>
      <c r="H344" s="833"/>
      <c r="I344" s="764"/>
      <c r="J344" s="195" t="str">
        <f ca="1">IF(MOD(ROW()-13,2)=0,IF(ISBLANK(OFFSET('12. SEGUIMIENTO 2027'!$N$14,INT((ROW()-13)/2),0)),"",OFFSET('12. SEGUIMIENTO 2027'!$N$14,INT((ROW()-13)/2),0)),IF(ISBLANK(OFFSET('9. METAS'!$V$20,INT((ROW()-14)/2),0)),"",OFFSET('9. METAS'!$V$20,INT((ROW()-14)/2),0)))</f>
        <v/>
      </c>
      <c r="K344" s="196" t="str">
        <f ca="1">IF(MOD(ROW()-13,2)=0,IF(ISBLANK(OFFSET('12. SEGUIMIENTO 2027'!$O$14,INT((ROW()-13)/2),0)),"",OFFSET('12. SEGUIMIENTO 2027'!$O$14,INT((ROW()-13)/2),0)),IF(ISBLANK(OFFSET('9. METAS'!$W$20,INT((ROW()-14)/2),0)),"",OFFSET('9. METAS'!$W$20,INT((ROW()-14)/2),0)))</f>
        <v/>
      </c>
      <c r="L344" s="196" t="str">
        <f ca="1">IF(MOD(ROW()-13,2)=0,IF(ISBLANK(OFFSET('12. SEGUIMIENTO 2027'!$P$14,INT((ROW()-13)/2),0)),"",OFFSET('12. SEGUIMIENTO 2027'!$P$14,INT((ROW()-13)/2),0)),IF(ISBLANK(OFFSET('9. METAS'!$X$20,INT((ROW()-14)/2),0)),"",OFFSET('9. METAS'!$X$20,INT((ROW()-14)/2),0)))</f>
        <v/>
      </c>
      <c r="M344" s="197" t="str">
        <f ca="1">IF(MOD(ROW()-13,2)=0,IF(ISBLANK(OFFSET('12. SEGUIMIENTO 2027'!$Q$14,INT((ROW()-13)/2),0)),"",OFFSET('12. SEGUIMIENTO 2027'!$Q$14,INT((ROW()-13)/2),0)),IF(ISBLANK(OFFSET('9. METAS'!$Y$20,INT((ROW()-14)/2),0)),"",OFFSET('9. METAS'!$Y$20,INT((ROW()-14)/2),0)))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833" t="str">
        <f ca="1">IF(ISBLANK(OFFSET('9. METAS'!$M$20,INT((ROW()-13)/2),0)),"",OFFSET('9. METAS'!$M$20,INT((ROW()-13)/2),0))</f>
        <v/>
      </c>
      <c r="I345" s="763"/>
      <c r="J345" s="195" t="str">
        <f ca="1">IF(MOD(ROW()-13,2)=0,IF(ISBLANK(OFFSET('12. SEGUIMIENTO 2027'!$N$14,INT((ROW()-13)/2),0)),"",OFFSET('12. SEGUIMIENTO 2027'!$N$14,INT((ROW()-13)/2),0)),IF(ISBLANK(OFFSET('9. METAS'!$V$20,INT((ROW()-14)/2),0)),"",OFFSET('9. METAS'!$V$20,INT((ROW()-14)/2),0)))</f>
        <v/>
      </c>
      <c r="K345" s="196" t="str">
        <f ca="1">IF(MOD(ROW()-13,2)=0,IF(ISBLANK(OFFSET('12. SEGUIMIENTO 2027'!$O$14,INT((ROW()-13)/2),0)),"",OFFSET('12. SEGUIMIENTO 2027'!$O$14,INT((ROW()-13)/2),0)),IF(ISBLANK(OFFSET('9. METAS'!$W$20,INT((ROW()-14)/2),0)),"",OFFSET('9. METAS'!$W$20,INT((ROW()-14)/2),0)))</f>
        <v/>
      </c>
      <c r="L345" s="196" t="str">
        <f ca="1">IF(MOD(ROW()-13,2)=0,IF(ISBLANK(OFFSET('12. SEGUIMIENTO 2027'!$P$14,INT((ROW()-13)/2),0)),"",OFFSET('12. SEGUIMIENTO 2027'!$P$14,INT((ROW()-13)/2),0)),IF(ISBLANK(OFFSET('9. METAS'!$X$20,INT((ROW()-14)/2),0)),"",OFFSET('9. METAS'!$X$20,INT((ROW()-14)/2),0)))</f>
        <v/>
      </c>
      <c r="M345" s="197" t="str">
        <f ca="1">IF(MOD(ROW()-13,2)=0,IF(ISBLANK(OFFSET('12. SEGUIMIENTO 2027'!$Q$14,INT((ROW()-13)/2),0)),"",OFFSET('12. SEGUIMIENTO 2027'!$Q$14,INT((ROW()-13)/2),0)),IF(ISBLANK(OFFSET('9. METAS'!$Y$20,INT((ROW()-14)/2),0)),"",OFFSET('9. METAS'!$Y$20,INT((ROW()-14)/2),0)))</f>
        <v/>
      </c>
      <c r="N345" s="769" t="str">
        <f ca="1">IFERROR(J345/J346,"ND")</f>
        <v>ND</v>
      </c>
      <c r="O345" s="771" t="str">
        <f ca="1">IFERROR(((J345)/H345),"ND")</f>
        <v>ND</v>
      </c>
      <c r="P345" s="775"/>
    </row>
    <row r="346" spans="3:16">
      <c r="C346" s="747"/>
      <c r="D346" s="749"/>
      <c r="E346" s="749"/>
      <c r="F346" s="751"/>
      <c r="G346" s="753"/>
      <c r="H346" s="833"/>
      <c r="I346" s="764"/>
      <c r="J346" s="195" t="str">
        <f ca="1">IF(MOD(ROW()-13,2)=0,IF(ISBLANK(OFFSET('12. SEGUIMIENTO 2027'!$N$14,INT((ROW()-13)/2),0)),"",OFFSET('12. SEGUIMIENTO 2027'!$N$14,INT((ROW()-13)/2),0)),IF(ISBLANK(OFFSET('9. METAS'!$V$20,INT((ROW()-14)/2),0)),"",OFFSET('9. METAS'!$V$20,INT((ROW()-14)/2),0)))</f>
        <v/>
      </c>
      <c r="K346" s="196" t="str">
        <f ca="1">IF(MOD(ROW()-13,2)=0,IF(ISBLANK(OFFSET('12. SEGUIMIENTO 2027'!$O$14,INT((ROW()-13)/2),0)),"",OFFSET('12. SEGUIMIENTO 2027'!$O$14,INT((ROW()-13)/2),0)),IF(ISBLANK(OFFSET('9. METAS'!$W$20,INT((ROW()-14)/2),0)),"",OFFSET('9. METAS'!$W$20,INT((ROW()-14)/2),0)))</f>
        <v/>
      </c>
      <c r="L346" s="196" t="str">
        <f ca="1">IF(MOD(ROW()-13,2)=0,IF(ISBLANK(OFFSET('12. SEGUIMIENTO 2027'!$P$14,INT((ROW()-13)/2),0)),"",OFFSET('12. SEGUIMIENTO 2027'!$P$14,INT((ROW()-13)/2),0)),IF(ISBLANK(OFFSET('9. METAS'!$X$20,INT((ROW()-14)/2),0)),"",OFFSET('9. METAS'!$X$20,INT((ROW()-14)/2),0)))</f>
        <v/>
      </c>
      <c r="M346" s="197" t="str">
        <f ca="1">IF(MOD(ROW()-13,2)=0,IF(ISBLANK(OFFSET('12. SEGUIMIENTO 2027'!$Q$14,INT((ROW()-13)/2),0)),"",OFFSET('12. SEGUIMIENTO 2027'!$Q$14,INT((ROW()-13)/2),0)),IF(ISBLANK(OFFSET('9. METAS'!$Y$20,INT((ROW()-14)/2),0)),"",OFFSET('9. METAS'!$Y$20,INT((ROW()-14)/2),0)))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833" t="str">
        <f ca="1">IF(ISBLANK(OFFSET('9. METAS'!$M$20,INT((ROW()-13)/2),0)),"",OFFSET('9. METAS'!$M$20,INT((ROW()-13)/2),0))</f>
        <v/>
      </c>
      <c r="I347" s="763"/>
      <c r="J347" s="195" t="str">
        <f ca="1">IF(MOD(ROW()-13,2)=0,IF(ISBLANK(OFFSET('12. SEGUIMIENTO 2027'!$N$14,INT((ROW()-13)/2),0)),"",OFFSET('12. SEGUIMIENTO 2027'!$N$14,INT((ROW()-13)/2),0)),IF(ISBLANK(OFFSET('9. METAS'!$V$20,INT((ROW()-14)/2),0)),"",OFFSET('9. METAS'!$V$20,INT((ROW()-14)/2),0)))</f>
        <v/>
      </c>
      <c r="K347" s="196" t="str">
        <f ca="1">IF(MOD(ROW()-13,2)=0,IF(ISBLANK(OFFSET('12. SEGUIMIENTO 2027'!$O$14,INT((ROW()-13)/2),0)),"",OFFSET('12. SEGUIMIENTO 2027'!$O$14,INT((ROW()-13)/2),0)),IF(ISBLANK(OFFSET('9. METAS'!$W$20,INT((ROW()-14)/2),0)),"",OFFSET('9. METAS'!$W$20,INT((ROW()-14)/2),0)))</f>
        <v/>
      </c>
      <c r="L347" s="196" t="str">
        <f ca="1">IF(MOD(ROW()-13,2)=0,IF(ISBLANK(OFFSET('12. SEGUIMIENTO 2027'!$P$14,INT((ROW()-13)/2),0)),"",OFFSET('12. SEGUIMIENTO 2027'!$P$14,INT((ROW()-13)/2),0)),IF(ISBLANK(OFFSET('9. METAS'!$X$20,INT((ROW()-14)/2),0)),"",OFFSET('9. METAS'!$X$20,INT((ROW()-14)/2),0)))</f>
        <v/>
      </c>
      <c r="M347" s="197" t="str">
        <f ca="1">IF(MOD(ROW()-13,2)=0,IF(ISBLANK(OFFSET('12. SEGUIMIENTO 2027'!$Q$14,INT((ROW()-13)/2),0)),"",OFFSET('12. SEGUIMIENTO 2027'!$Q$14,INT((ROW()-13)/2),0)),IF(ISBLANK(OFFSET('9. METAS'!$Y$20,INT((ROW()-14)/2),0)),"",OFFSET('9. METAS'!$Y$20,INT((ROW()-14)/2),0)))</f>
        <v/>
      </c>
      <c r="N347" s="769" t="str">
        <f ca="1">IFERROR(J347/J348,"ND")</f>
        <v>ND</v>
      </c>
      <c r="O347" s="771" t="str">
        <f ca="1">IFERROR(((J347)/H347),"ND")</f>
        <v>ND</v>
      </c>
      <c r="P347" s="775"/>
    </row>
    <row r="348" spans="3:16">
      <c r="C348" s="747"/>
      <c r="D348" s="749"/>
      <c r="E348" s="749"/>
      <c r="F348" s="751"/>
      <c r="G348" s="753"/>
      <c r="H348" s="833"/>
      <c r="I348" s="764"/>
      <c r="J348" s="195" t="str">
        <f ca="1">IF(MOD(ROW()-13,2)=0,IF(ISBLANK(OFFSET('12. SEGUIMIENTO 2027'!$N$14,INT((ROW()-13)/2),0)),"",OFFSET('12. SEGUIMIENTO 2027'!$N$14,INT((ROW()-13)/2),0)),IF(ISBLANK(OFFSET('9. METAS'!$V$20,INT((ROW()-14)/2),0)),"",OFFSET('9. METAS'!$V$20,INT((ROW()-14)/2),0)))</f>
        <v/>
      </c>
      <c r="K348" s="196" t="str">
        <f ca="1">IF(MOD(ROW()-13,2)=0,IF(ISBLANK(OFFSET('12. SEGUIMIENTO 2027'!$O$14,INT((ROW()-13)/2),0)),"",OFFSET('12. SEGUIMIENTO 2027'!$O$14,INT((ROW()-13)/2),0)),IF(ISBLANK(OFFSET('9. METAS'!$W$20,INT((ROW()-14)/2),0)),"",OFFSET('9. METAS'!$W$20,INT((ROW()-14)/2),0)))</f>
        <v/>
      </c>
      <c r="L348" s="196" t="str">
        <f ca="1">IF(MOD(ROW()-13,2)=0,IF(ISBLANK(OFFSET('12. SEGUIMIENTO 2027'!$P$14,INT((ROW()-13)/2),0)),"",OFFSET('12. SEGUIMIENTO 2027'!$P$14,INT((ROW()-13)/2),0)),IF(ISBLANK(OFFSET('9. METAS'!$X$20,INT((ROW()-14)/2),0)),"",OFFSET('9. METAS'!$X$20,INT((ROW()-14)/2),0)))</f>
        <v/>
      </c>
      <c r="M348" s="197" t="str">
        <f ca="1">IF(MOD(ROW()-13,2)=0,IF(ISBLANK(OFFSET('12. SEGUIMIENTO 2027'!$Q$14,INT((ROW()-13)/2),0)),"",OFFSET('12. SEGUIMIENTO 2027'!$Q$14,INT((ROW()-13)/2),0)),IF(ISBLANK(OFFSET('9. METAS'!$Y$20,INT((ROW()-14)/2),0)),"",OFFSET('9. METAS'!$Y$20,INT((ROW()-14)/2),0)))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833" t="str">
        <f ca="1">IF(ISBLANK(OFFSET('9. METAS'!$M$20,INT((ROW()-13)/2),0)),"",OFFSET('9. METAS'!$M$20,INT((ROW()-13)/2),0))</f>
        <v/>
      </c>
      <c r="I349" s="763"/>
      <c r="J349" s="195" t="str">
        <f ca="1">IF(MOD(ROW()-13,2)=0,IF(ISBLANK(OFFSET('12. SEGUIMIENTO 2027'!$N$14,INT((ROW()-13)/2),0)),"",OFFSET('12. SEGUIMIENTO 2027'!$N$14,INT((ROW()-13)/2),0)),IF(ISBLANK(OFFSET('9. METAS'!$V$20,INT((ROW()-14)/2),0)),"",OFFSET('9. METAS'!$V$20,INT((ROW()-14)/2),0)))</f>
        <v/>
      </c>
      <c r="K349" s="196" t="str">
        <f ca="1">IF(MOD(ROW()-13,2)=0,IF(ISBLANK(OFFSET('12. SEGUIMIENTO 2027'!$O$14,INT((ROW()-13)/2),0)),"",OFFSET('12. SEGUIMIENTO 2027'!$O$14,INT((ROW()-13)/2),0)),IF(ISBLANK(OFFSET('9. METAS'!$W$20,INT((ROW()-14)/2),0)),"",OFFSET('9. METAS'!$W$20,INT((ROW()-14)/2),0)))</f>
        <v/>
      </c>
      <c r="L349" s="196" t="str">
        <f ca="1">IF(MOD(ROW()-13,2)=0,IF(ISBLANK(OFFSET('12. SEGUIMIENTO 2027'!$P$14,INT((ROW()-13)/2),0)),"",OFFSET('12. SEGUIMIENTO 2027'!$P$14,INT((ROW()-13)/2),0)),IF(ISBLANK(OFFSET('9. METAS'!$X$20,INT((ROW()-14)/2),0)),"",OFFSET('9. METAS'!$X$20,INT((ROW()-14)/2),0)))</f>
        <v/>
      </c>
      <c r="M349" s="197" t="str">
        <f ca="1">IF(MOD(ROW()-13,2)=0,IF(ISBLANK(OFFSET('12. SEGUIMIENTO 2027'!$Q$14,INT((ROW()-13)/2),0)),"",OFFSET('12. SEGUIMIENTO 2027'!$Q$14,INT((ROW()-13)/2),0)),IF(ISBLANK(OFFSET('9. METAS'!$Y$20,INT((ROW()-14)/2),0)),"",OFFSET('9. METAS'!$Y$20,INT((ROW()-14)/2),0)))</f>
        <v/>
      </c>
      <c r="N349" s="769" t="str">
        <f ca="1">IFERROR(J349/J350,"ND")</f>
        <v>ND</v>
      </c>
      <c r="O349" s="771" t="str">
        <f ca="1">IFERROR(((J349)/H349),"ND")</f>
        <v>ND</v>
      </c>
      <c r="P349" s="775"/>
    </row>
    <row r="350" spans="3:16">
      <c r="C350" s="747"/>
      <c r="D350" s="749"/>
      <c r="E350" s="749"/>
      <c r="F350" s="751"/>
      <c r="G350" s="753"/>
      <c r="H350" s="833"/>
      <c r="I350" s="764"/>
      <c r="J350" s="195" t="str">
        <f ca="1">IF(MOD(ROW()-13,2)=0,IF(ISBLANK(OFFSET('12. SEGUIMIENTO 2027'!$N$14,INT((ROW()-13)/2),0)),"",OFFSET('12. SEGUIMIENTO 2027'!$N$14,INT((ROW()-13)/2),0)),IF(ISBLANK(OFFSET('9. METAS'!$V$20,INT((ROW()-14)/2),0)),"",OFFSET('9. METAS'!$V$20,INT((ROW()-14)/2),0)))</f>
        <v/>
      </c>
      <c r="K350" s="196" t="str">
        <f ca="1">IF(MOD(ROW()-13,2)=0,IF(ISBLANK(OFFSET('12. SEGUIMIENTO 2027'!$O$14,INT((ROW()-13)/2),0)),"",OFFSET('12. SEGUIMIENTO 2027'!$O$14,INT((ROW()-13)/2),0)),IF(ISBLANK(OFFSET('9. METAS'!$W$20,INT((ROW()-14)/2),0)),"",OFFSET('9. METAS'!$W$20,INT((ROW()-14)/2),0)))</f>
        <v/>
      </c>
      <c r="L350" s="196" t="str">
        <f ca="1">IF(MOD(ROW()-13,2)=0,IF(ISBLANK(OFFSET('12. SEGUIMIENTO 2027'!$P$14,INT((ROW()-13)/2),0)),"",OFFSET('12. SEGUIMIENTO 2027'!$P$14,INT((ROW()-13)/2),0)),IF(ISBLANK(OFFSET('9. METAS'!$X$20,INT((ROW()-14)/2),0)),"",OFFSET('9. METAS'!$X$20,INT((ROW()-14)/2),0)))</f>
        <v/>
      </c>
      <c r="M350" s="197" t="str">
        <f ca="1">IF(MOD(ROW()-13,2)=0,IF(ISBLANK(OFFSET('12. SEGUIMIENTO 2027'!$Q$14,INT((ROW()-13)/2),0)),"",OFFSET('12. SEGUIMIENTO 2027'!$Q$14,INT((ROW()-13)/2),0)),IF(ISBLANK(OFFSET('9. METAS'!$Y$20,INT((ROW()-14)/2),0)),"",OFFSET('9. METAS'!$Y$20,INT((ROW()-14)/2),0)))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833" t="str">
        <f ca="1">IF(ISBLANK(OFFSET('9. METAS'!$M$20,INT((ROW()-13)/2),0)),"",OFFSET('9. METAS'!$M$20,INT((ROW()-13)/2),0))</f>
        <v/>
      </c>
      <c r="I351" s="763"/>
      <c r="J351" s="195" t="str">
        <f ca="1">IF(MOD(ROW()-13,2)=0,IF(ISBLANK(OFFSET('12. SEGUIMIENTO 2027'!$N$14,INT((ROW()-13)/2),0)),"",OFFSET('12. SEGUIMIENTO 2027'!$N$14,INT((ROW()-13)/2),0)),IF(ISBLANK(OFFSET('9. METAS'!$V$20,INT((ROW()-14)/2),0)),"",OFFSET('9. METAS'!$V$20,INT((ROW()-14)/2),0)))</f>
        <v/>
      </c>
      <c r="K351" s="196" t="str">
        <f ca="1">IF(MOD(ROW()-13,2)=0,IF(ISBLANK(OFFSET('12. SEGUIMIENTO 2027'!$O$14,INT((ROW()-13)/2),0)),"",OFFSET('12. SEGUIMIENTO 2027'!$O$14,INT((ROW()-13)/2),0)),IF(ISBLANK(OFFSET('9. METAS'!$W$20,INT((ROW()-14)/2),0)),"",OFFSET('9. METAS'!$W$20,INT((ROW()-14)/2),0)))</f>
        <v/>
      </c>
      <c r="L351" s="196" t="str">
        <f ca="1">IF(MOD(ROW()-13,2)=0,IF(ISBLANK(OFFSET('12. SEGUIMIENTO 2027'!$P$14,INT((ROW()-13)/2),0)),"",OFFSET('12. SEGUIMIENTO 2027'!$P$14,INT((ROW()-13)/2),0)),IF(ISBLANK(OFFSET('9. METAS'!$X$20,INT((ROW()-14)/2),0)),"",OFFSET('9. METAS'!$X$20,INT((ROW()-14)/2),0)))</f>
        <v/>
      </c>
      <c r="M351" s="197" t="str">
        <f ca="1">IF(MOD(ROW()-13,2)=0,IF(ISBLANK(OFFSET('12. SEGUIMIENTO 2027'!$Q$14,INT((ROW()-13)/2),0)),"",OFFSET('12. SEGUIMIENTO 2027'!$Q$14,INT((ROW()-13)/2),0)),IF(ISBLANK(OFFSET('9. METAS'!$Y$20,INT((ROW()-14)/2),0)),"",OFFSET('9. METAS'!$Y$20,INT((ROW()-14)/2),0)))</f>
        <v/>
      </c>
      <c r="N351" s="769" t="str">
        <f ca="1">IFERROR(J351/J352,"ND")</f>
        <v>ND</v>
      </c>
      <c r="O351" s="771" t="str">
        <f ca="1">IFERROR(((J351)/H351),"ND")</f>
        <v>ND</v>
      </c>
      <c r="P351" s="775"/>
    </row>
    <row r="352" spans="3:16">
      <c r="C352" s="747"/>
      <c r="D352" s="749"/>
      <c r="E352" s="749"/>
      <c r="F352" s="751"/>
      <c r="G352" s="753"/>
      <c r="H352" s="833"/>
      <c r="I352" s="764"/>
      <c r="J352" s="195" t="str">
        <f ca="1">IF(MOD(ROW()-13,2)=0,IF(ISBLANK(OFFSET('12. SEGUIMIENTO 2027'!$N$14,INT((ROW()-13)/2),0)),"",OFFSET('12. SEGUIMIENTO 2027'!$N$14,INT((ROW()-13)/2),0)),IF(ISBLANK(OFFSET('9. METAS'!$V$20,INT((ROW()-14)/2),0)),"",OFFSET('9. METAS'!$V$20,INT((ROW()-14)/2),0)))</f>
        <v/>
      </c>
      <c r="K352" s="196" t="str">
        <f ca="1">IF(MOD(ROW()-13,2)=0,IF(ISBLANK(OFFSET('12. SEGUIMIENTO 2027'!$O$14,INT((ROW()-13)/2),0)),"",OFFSET('12. SEGUIMIENTO 2027'!$O$14,INT((ROW()-13)/2),0)),IF(ISBLANK(OFFSET('9. METAS'!$W$20,INT((ROW()-14)/2),0)),"",OFFSET('9. METAS'!$W$20,INT((ROW()-14)/2),0)))</f>
        <v/>
      </c>
      <c r="L352" s="196" t="str">
        <f ca="1">IF(MOD(ROW()-13,2)=0,IF(ISBLANK(OFFSET('12. SEGUIMIENTO 2027'!$P$14,INT((ROW()-13)/2),0)),"",OFFSET('12. SEGUIMIENTO 2027'!$P$14,INT((ROW()-13)/2),0)),IF(ISBLANK(OFFSET('9. METAS'!$X$20,INT((ROW()-14)/2),0)),"",OFFSET('9. METAS'!$X$20,INT((ROW()-14)/2),0)))</f>
        <v/>
      </c>
      <c r="M352" s="197" t="str">
        <f ca="1">IF(MOD(ROW()-13,2)=0,IF(ISBLANK(OFFSET('12. SEGUIMIENTO 2027'!$Q$14,INT((ROW()-13)/2),0)),"",OFFSET('12. SEGUIMIENTO 2027'!$Q$14,INT((ROW()-13)/2),0)),IF(ISBLANK(OFFSET('9. METAS'!$Y$20,INT((ROW()-14)/2),0)),"",OFFSET('9. METAS'!$Y$20,INT((ROW()-14)/2),0)))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833" t="str">
        <f ca="1">IF(ISBLANK(OFFSET('9. METAS'!$M$20,INT((ROW()-13)/2),0)),"",OFFSET('9. METAS'!$M$20,INT((ROW()-13)/2),0))</f>
        <v/>
      </c>
      <c r="I353" s="763"/>
      <c r="J353" s="195" t="str">
        <f ca="1">IF(MOD(ROW()-13,2)=0,IF(ISBLANK(OFFSET('12. SEGUIMIENTO 2027'!$N$14,INT((ROW()-13)/2),0)),"",OFFSET('12. SEGUIMIENTO 2027'!$N$14,INT((ROW()-13)/2),0)),IF(ISBLANK(OFFSET('9. METAS'!$V$20,INT((ROW()-14)/2),0)),"",OFFSET('9. METAS'!$V$20,INT((ROW()-14)/2),0)))</f>
        <v/>
      </c>
      <c r="K353" s="196" t="str">
        <f ca="1">IF(MOD(ROW()-13,2)=0,IF(ISBLANK(OFFSET('12. SEGUIMIENTO 2027'!$O$14,INT((ROW()-13)/2),0)),"",OFFSET('12. SEGUIMIENTO 2027'!$O$14,INT((ROW()-13)/2),0)),IF(ISBLANK(OFFSET('9. METAS'!$W$20,INT((ROW()-14)/2),0)),"",OFFSET('9. METAS'!$W$20,INT((ROW()-14)/2),0)))</f>
        <v/>
      </c>
      <c r="L353" s="196" t="str">
        <f ca="1">IF(MOD(ROW()-13,2)=0,IF(ISBLANK(OFFSET('12. SEGUIMIENTO 2027'!$P$14,INT((ROW()-13)/2),0)),"",OFFSET('12. SEGUIMIENTO 2027'!$P$14,INT((ROW()-13)/2),0)),IF(ISBLANK(OFFSET('9. METAS'!$X$20,INT((ROW()-14)/2),0)),"",OFFSET('9. METAS'!$X$20,INT((ROW()-14)/2),0)))</f>
        <v/>
      </c>
      <c r="M353" s="197" t="str">
        <f ca="1">IF(MOD(ROW()-13,2)=0,IF(ISBLANK(OFFSET('12. SEGUIMIENTO 2027'!$Q$14,INT((ROW()-13)/2),0)),"",OFFSET('12. SEGUIMIENTO 2027'!$Q$14,INT((ROW()-13)/2),0)),IF(ISBLANK(OFFSET('9. METAS'!$Y$20,INT((ROW()-14)/2),0)),"",OFFSET('9. METAS'!$Y$20,INT((ROW()-14)/2),0)))</f>
        <v/>
      </c>
      <c r="N353" s="769" t="str">
        <f ca="1">IFERROR(J353/J354,"ND")</f>
        <v>ND</v>
      </c>
      <c r="O353" s="771" t="str">
        <f ca="1">IFERROR(((J353)/H353),"ND")</f>
        <v>ND</v>
      </c>
      <c r="P353" s="775"/>
    </row>
    <row r="354" spans="3:16">
      <c r="C354" s="747"/>
      <c r="D354" s="749"/>
      <c r="E354" s="749"/>
      <c r="F354" s="751"/>
      <c r="G354" s="753"/>
      <c r="H354" s="833"/>
      <c r="I354" s="764"/>
      <c r="J354" s="195" t="str">
        <f ca="1">IF(MOD(ROW()-13,2)=0,IF(ISBLANK(OFFSET('12. SEGUIMIENTO 2027'!$N$14,INT((ROW()-13)/2),0)),"",OFFSET('12. SEGUIMIENTO 2027'!$N$14,INT((ROW()-13)/2),0)),IF(ISBLANK(OFFSET('9. METAS'!$V$20,INT((ROW()-14)/2),0)),"",OFFSET('9. METAS'!$V$20,INT((ROW()-14)/2),0)))</f>
        <v/>
      </c>
      <c r="K354" s="196" t="str">
        <f ca="1">IF(MOD(ROW()-13,2)=0,IF(ISBLANK(OFFSET('12. SEGUIMIENTO 2027'!$O$14,INT((ROW()-13)/2),0)),"",OFFSET('12. SEGUIMIENTO 2027'!$O$14,INT((ROW()-13)/2),0)),IF(ISBLANK(OFFSET('9. METAS'!$W$20,INT((ROW()-14)/2),0)),"",OFFSET('9. METAS'!$W$20,INT((ROW()-14)/2),0)))</f>
        <v/>
      </c>
      <c r="L354" s="196" t="str">
        <f ca="1">IF(MOD(ROW()-13,2)=0,IF(ISBLANK(OFFSET('12. SEGUIMIENTO 2027'!$P$14,INT((ROW()-13)/2),0)),"",OFFSET('12. SEGUIMIENTO 2027'!$P$14,INT((ROW()-13)/2),0)),IF(ISBLANK(OFFSET('9. METAS'!$X$20,INT((ROW()-14)/2),0)),"",OFFSET('9. METAS'!$X$20,INT((ROW()-14)/2),0)))</f>
        <v/>
      </c>
      <c r="M354" s="197" t="str">
        <f ca="1">IF(MOD(ROW()-13,2)=0,IF(ISBLANK(OFFSET('12. SEGUIMIENTO 2027'!$Q$14,INT((ROW()-13)/2),0)),"",OFFSET('12. SEGUIMIENTO 2027'!$Q$14,INT((ROW()-13)/2),0)),IF(ISBLANK(OFFSET('9. METAS'!$Y$20,INT((ROW()-14)/2),0)),"",OFFSET('9. METAS'!$Y$20,INT((ROW()-14)/2),0)))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833" t="str">
        <f ca="1">IF(ISBLANK(OFFSET('9. METAS'!$M$20,INT((ROW()-13)/2),0)),"",OFFSET('9. METAS'!$M$20,INT((ROW()-13)/2),0))</f>
        <v/>
      </c>
      <c r="I355" s="763"/>
      <c r="J355" s="195" t="str">
        <f ca="1">IF(MOD(ROW()-13,2)=0,IF(ISBLANK(OFFSET('12. SEGUIMIENTO 2027'!$N$14,INT((ROW()-13)/2),0)),"",OFFSET('12. SEGUIMIENTO 2027'!$N$14,INT((ROW()-13)/2),0)),IF(ISBLANK(OFFSET('9. METAS'!$V$20,INT((ROW()-14)/2),0)),"",OFFSET('9. METAS'!$V$20,INT((ROW()-14)/2),0)))</f>
        <v/>
      </c>
      <c r="K355" s="196" t="str">
        <f ca="1">IF(MOD(ROW()-13,2)=0,IF(ISBLANK(OFFSET('12. SEGUIMIENTO 2027'!$O$14,INT((ROW()-13)/2),0)),"",OFFSET('12. SEGUIMIENTO 2027'!$O$14,INT((ROW()-13)/2),0)),IF(ISBLANK(OFFSET('9. METAS'!$W$20,INT((ROW()-14)/2),0)),"",OFFSET('9. METAS'!$W$20,INT((ROW()-14)/2),0)))</f>
        <v/>
      </c>
      <c r="L355" s="196" t="str">
        <f ca="1">IF(MOD(ROW()-13,2)=0,IF(ISBLANK(OFFSET('12. SEGUIMIENTO 2027'!$P$14,INT((ROW()-13)/2),0)),"",OFFSET('12. SEGUIMIENTO 2027'!$P$14,INT((ROW()-13)/2),0)),IF(ISBLANK(OFFSET('9. METAS'!$X$20,INT((ROW()-14)/2),0)),"",OFFSET('9. METAS'!$X$20,INT((ROW()-14)/2),0)))</f>
        <v/>
      </c>
      <c r="M355" s="197" t="str">
        <f ca="1">IF(MOD(ROW()-13,2)=0,IF(ISBLANK(OFFSET('12. SEGUIMIENTO 2027'!$Q$14,INT((ROW()-13)/2),0)),"",OFFSET('12. SEGUIMIENTO 2027'!$Q$14,INT((ROW()-13)/2),0)),IF(ISBLANK(OFFSET('9. METAS'!$Y$20,INT((ROW()-14)/2),0)),"",OFFSET('9. METAS'!$Y$20,INT((ROW()-14)/2),0)))</f>
        <v/>
      </c>
      <c r="N355" s="769" t="str">
        <f ca="1">IFERROR(J355/J356,"ND")</f>
        <v>ND</v>
      </c>
      <c r="O355" s="771" t="str">
        <f ca="1">IFERROR(((J355)/H355),"ND")</f>
        <v>ND</v>
      </c>
      <c r="P355" s="775"/>
    </row>
    <row r="356" spans="3:16">
      <c r="C356" s="747"/>
      <c r="D356" s="749"/>
      <c r="E356" s="749"/>
      <c r="F356" s="751"/>
      <c r="G356" s="753"/>
      <c r="H356" s="833"/>
      <c r="I356" s="764"/>
      <c r="J356" s="195" t="str">
        <f ca="1">IF(MOD(ROW()-13,2)=0,IF(ISBLANK(OFFSET('12. SEGUIMIENTO 2027'!$N$14,INT((ROW()-13)/2),0)),"",OFFSET('12. SEGUIMIENTO 2027'!$N$14,INT((ROW()-13)/2),0)),IF(ISBLANK(OFFSET('9. METAS'!$V$20,INT((ROW()-14)/2),0)),"",OFFSET('9. METAS'!$V$20,INT((ROW()-14)/2),0)))</f>
        <v/>
      </c>
      <c r="K356" s="196" t="str">
        <f ca="1">IF(MOD(ROW()-13,2)=0,IF(ISBLANK(OFFSET('12. SEGUIMIENTO 2027'!$O$14,INT((ROW()-13)/2),0)),"",OFFSET('12. SEGUIMIENTO 2027'!$O$14,INT((ROW()-13)/2),0)),IF(ISBLANK(OFFSET('9. METAS'!$W$20,INT((ROW()-14)/2),0)),"",OFFSET('9. METAS'!$W$20,INT((ROW()-14)/2),0)))</f>
        <v/>
      </c>
      <c r="L356" s="196" t="str">
        <f ca="1">IF(MOD(ROW()-13,2)=0,IF(ISBLANK(OFFSET('12. SEGUIMIENTO 2027'!$P$14,INT((ROW()-13)/2),0)),"",OFFSET('12. SEGUIMIENTO 2027'!$P$14,INT((ROW()-13)/2),0)),IF(ISBLANK(OFFSET('9. METAS'!$X$20,INT((ROW()-14)/2),0)),"",OFFSET('9. METAS'!$X$20,INT((ROW()-14)/2),0)))</f>
        <v/>
      </c>
      <c r="M356" s="197" t="str">
        <f ca="1">IF(MOD(ROW()-13,2)=0,IF(ISBLANK(OFFSET('12. SEGUIMIENTO 2027'!$Q$14,INT((ROW()-13)/2),0)),"",OFFSET('12. SEGUIMIENTO 2027'!$Q$14,INT((ROW()-13)/2),0)),IF(ISBLANK(OFFSET('9. METAS'!$Y$20,INT((ROW()-14)/2),0)),"",OFFSET('9. METAS'!$Y$20,INT((ROW()-14)/2),0)))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833" t="str">
        <f ca="1">IF(ISBLANK(OFFSET('9. METAS'!$M$20,INT((ROW()-13)/2),0)),"",OFFSET('9. METAS'!$M$20,INT((ROW()-13)/2),0))</f>
        <v/>
      </c>
      <c r="I357" s="763"/>
      <c r="J357" s="195" t="str">
        <f ca="1">IF(MOD(ROW()-13,2)=0,IF(ISBLANK(OFFSET('12. SEGUIMIENTO 2027'!$N$14,INT((ROW()-13)/2),0)),"",OFFSET('12. SEGUIMIENTO 2027'!$N$14,INT((ROW()-13)/2),0)),IF(ISBLANK(OFFSET('9. METAS'!$V$20,INT((ROW()-14)/2),0)),"",OFFSET('9. METAS'!$V$20,INT((ROW()-14)/2),0)))</f>
        <v/>
      </c>
      <c r="K357" s="196" t="str">
        <f ca="1">IF(MOD(ROW()-13,2)=0,IF(ISBLANK(OFFSET('12. SEGUIMIENTO 2027'!$O$14,INT((ROW()-13)/2),0)),"",OFFSET('12. SEGUIMIENTO 2027'!$O$14,INT((ROW()-13)/2),0)),IF(ISBLANK(OFFSET('9. METAS'!$W$20,INT((ROW()-14)/2),0)),"",OFFSET('9. METAS'!$W$20,INT((ROW()-14)/2),0)))</f>
        <v/>
      </c>
      <c r="L357" s="196" t="str">
        <f ca="1">IF(MOD(ROW()-13,2)=0,IF(ISBLANK(OFFSET('12. SEGUIMIENTO 2027'!$P$14,INT((ROW()-13)/2),0)),"",OFFSET('12. SEGUIMIENTO 2027'!$P$14,INT((ROW()-13)/2),0)),IF(ISBLANK(OFFSET('9. METAS'!$X$20,INT((ROW()-14)/2),0)),"",OFFSET('9. METAS'!$X$20,INT((ROW()-14)/2),0)))</f>
        <v/>
      </c>
      <c r="M357" s="197" t="str">
        <f ca="1">IF(MOD(ROW()-13,2)=0,IF(ISBLANK(OFFSET('12. SEGUIMIENTO 2027'!$Q$14,INT((ROW()-13)/2),0)),"",OFFSET('12. SEGUIMIENTO 2027'!$Q$14,INT((ROW()-13)/2),0)),IF(ISBLANK(OFFSET('9. METAS'!$Y$20,INT((ROW()-14)/2),0)),"",OFFSET('9. METAS'!$Y$20,INT((ROW()-14)/2),0)))</f>
        <v/>
      </c>
      <c r="N357" s="769" t="str">
        <f ca="1">IFERROR(J357/J358,"ND")</f>
        <v>ND</v>
      </c>
      <c r="O357" s="771" t="str">
        <f ca="1">IFERROR(((J357)/H357),"ND")</f>
        <v>ND</v>
      </c>
      <c r="P357" s="775"/>
    </row>
    <row r="358" spans="3:16">
      <c r="C358" s="747"/>
      <c r="D358" s="749"/>
      <c r="E358" s="749"/>
      <c r="F358" s="751"/>
      <c r="G358" s="753"/>
      <c r="H358" s="833"/>
      <c r="I358" s="764"/>
      <c r="J358" s="195" t="str">
        <f ca="1">IF(MOD(ROW()-13,2)=0,IF(ISBLANK(OFFSET('12. SEGUIMIENTO 2027'!$N$14,INT((ROW()-13)/2),0)),"",OFFSET('12. SEGUIMIENTO 2027'!$N$14,INT((ROW()-13)/2),0)),IF(ISBLANK(OFFSET('9. METAS'!$V$20,INT((ROW()-14)/2),0)),"",OFFSET('9. METAS'!$V$20,INT((ROW()-14)/2),0)))</f>
        <v/>
      </c>
      <c r="K358" s="196" t="str">
        <f ca="1">IF(MOD(ROW()-13,2)=0,IF(ISBLANK(OFFSET('12. SEGUIMIENTO 2027'!$O$14,INT((ROW()-13)/2),0)),"",OFFSET('12. SEGUIMIENTO 2027'!$O$14,INT((ROW()-13)/2),0)),IF(ISBLANK(OFFSET('9. METAS'!$W$20,INT((ROW()-14)/2),0)),"",OFFSET('9. METAS'!$W$20,INT((ROW()-14)/2),0)))</f>
        <v/>
      </c>
      <c r="L358" s="196" t="str">
        <f ca="1">IF(MOD(ROW()-13,2)=0,IF(ISBLANK(OFFSET('12. SEGUIMIENTO 2027'!$P$14,INT((ROW()-13)/2),0)),"",OFFSET('12. SEGUIMIENTO 2027'!$P$14,INT((ROW()-13)/2),0)),IF(ISBLANK(OFFSET('9. METAS'!$X$20,INT((ROW()-14)/2),0)),"",OFFSET('9. METAS'!$X$20,INT((ROW()-14)/2),0)))</f>
        <v/>
      </c>
      <c r="M358" s="197" t="str">
        <f ca="1">IF(MOD(ROW()-13,2)=0,IF(ISBLANK(OFFSET('12. SEGUIMIENTO 2027'!$Q$14,INT((ROW()-13)/2),0)),"",OFFSET('12. SEGUIMIENTO 2027'!$Q$14,INT((ROW()-13)/2),0)),IF(ISBLANK(OFFSET('9. METAS'!$Y$20,INT((ROW()-14)/2),0)),"",OFFSET('9. METAS'!$Y$20,INT((ROW()-14)/2),0)))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833" t="str">
        <f ca="1">IF(ISBLANK(OFFSET('9. METAS'!$M$20,INT((ROW()-13)/2),0)),"",OFFSET('9. METAS'!$M$20,INT((ROW()-13)/2),0))</f>
        <v/>
      </c>
      <c r="I359" s="763"/>
      <c r="J359" s="195" t="str">
        <f ca="1">IF(MOD(ROW()-13,2)=0,IF(ISBLANK(OFFSET('12. SEGUIMIENTO 2027'!$N$14,INT((ROW()-13)/2),0)),"",OFFSET('12. SEGUIMIENTO 2027'!$N$14,INT((ROW()-13)/2),0)),IF(ISBLANK(OFFSET('9. METAS'!$V$20,INT((ROW()-14)/2),0)),"",OFFSET('9. METAS'!$V$20,INT((ROW()-14)/2),0)))</f>
        <v/>
      </c>
      <c r="K359" s="196" t="str">
        <f ca="1">IF(MOD(ROW()-13,2)=0,IF(ISBLANK(OFFSET('12. SEGUIMIENTO 2027'!$O$14,INT((ROW()-13)/2),0)),"",OFFSET('12. SEGUIMIENTO 2027'!$O$14,INT((ROW()-13)/2),0)),IF(ISBLANK(OFFSET('9. METAS'!$W$20,INT((ROW()-14)/2),0)),"",OFFSET('9. METAS'!$W$20,INT((ROW()-14)/2),0)))</f>
        <v/>
      </c>
      <c r="L359" s="196" t="str">
        <f ca="1">IF(MOD(ROW()-13,2)=0,IF(ISBLANK(OFFSET('12. SEGUIMIENTO 2027'!$P$14,INT((ROW()-13)/2),0)),"",OFFSET('12. SEGUIMIENTO 2027'!$P$14,INT((ROW()-13)/2),0)),IF(ISBLANK(OFFSET('9. METAS'!$X$20,INT((ROW()-14)/2),0)),"",OFFSET('9. METAS'!$X$20,INT((ROW()-14)/2),0)))</f>
        <v/>
      </c>
      <c r="M359" s="197" t="str">
        <f ca="1">IF(MOD(ROW()-13,2)=0,IF(ISBLANK(OFFSET('12. SEGUIMIENTO 2027'!$Q$14,INT((ROW()-13)/2),0)),"",OFFSET('12. SEGUIMIENTO 2027'!$Q$14,INT((ROW()-13)/2),0)),IF(ISBLANK(OFFSET('9. METAS'!$Y$20,INT((ROW()-14)/2),0)),"",OFFSET('9. METAS'!$Y$20,INT((ROW()-14)/2),0)))</f>
        <v/>
      </c>
      <c r="N359" s="769" t="str">
        <f ca="1">IFERROR(J359/J360,"ND")</f>
        <v>ND</v>
      </c>
      <c r="O359" s="771" t="str">
        <f ca="1">IFERROR(((J359)/H359),"ND")</f>
        <v>ND</v>
      </c>
      <c r="P359" s="775"/>
    </row>
    <row r="360" spans="3:16">
      <c r="C360" s="747"/>
      <c r="D360" s="749"/>
      <c r="E360" s="749"/>
      <c r="F360" s="751"/>
      <c r="G360" s="753"/>
      <c r="H360" s="833"/>
      <c r="I360" s="764"/>
      <c r="J360" s="195" t="str">
        <f ca="1">IF(MOD(ROW()-13,2)=0,IF(ISBLANK(OFFSET('12. SEGUIMIENTO 2027'!$N$14,INT((ROW()-13)/2),0)),"",OFFSET('12. SEGUIMIENTO 2027'!$N$14,INT((ROW()-13)/2),0)),IF(ISBLANK(OFFSET('9. METAS'!$V$20,INT((ROW()-14)/2),0)),"",OFFSET('9. METAS'!$V$20,INT((ROW()-14)/2),0)))</f>
        <v/>
      </c>
      <c r="K360" s="196" t="str">
        <f ca="1">IF(MOD(ROW()-13,2)=0,IF(ISBLANK(OFFSET('12. SEGUIMIENTO 2027'!$O$14,INT((ROW()-13)/2),0)),"",OFFSET('12. SEGUIMIENTO 2027'!$O$14,INT((ROW()-13)/2),0)),IF(ISBLANK(OFFSET('9. METAS'!$W$20,INT((ROW()-14)/2),0)),"",OFFSET('9. METAS'!$W$20,INT((ROW()-14)/2),0)))</f>
        <v/>
      </c>
      <c r="L360" s="196" t="str">
        <f ca="1">IF(MOD(ROW()-13,2)=0,IF(ISBLANK(OFFSET('12. SEGUIMIENTO 2027'!$P$14,INT((ROW()-13)/2),0)),"",OFFSET('12. SEGUIMIENTO 2027'!$P$14,INT((ROW()-13)/2),0)),IF(ISBLANK(OFFSET('9. METAS'!$X$20,INT((ROW()-14)/2),0)),"",OFFSET('9. METAS'!$X$20,INT((ROW()-14)/2),0)))</f>
        <v/>
      </c>
      <c r="M360" s="197" t="str">
        <f ca="1">IF(MOD(ROW()-13,2)=0,IF(ISBLANK(OFFSET('12. SEGUIMIENTO 2027'!$Q$14,INT((ROW()-13)/2),0)),"",OFFSET('12. SEGUIMIENTO 2027'!$Q$14,INT((ROW()-13)/2),0)),IF(ISBLANK(OFFSET('9. METAS'!$Y$20,INT((ROW()-14)/2),0)),"",OFFSET('9. METAS'!$Y$20,INT((ROW()-14)/2),0)))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833" t="str">
        <f ca="1">IF(ISBLANK(OFFSET('9. METAS'!$M$20,INT((ROW()-13)/2),0)),"",OFFSET('9. METAS'!$M$20,INT((ROW()-13)/2),0))</f>
        <v/>
      </c>
      <c r="I361" s="763"/>
      <c r="J361" s="195" t="str">
        <f ca="1">IF(MOD(ROW()-13,2)=0,IF(ISBLANK(OFFSET('12. SEGUIMIENTO 2027'!$N$14,INT((ROW()-13)/2),0)),"",OFFSET('12. SEGUIMIENTO 2027'!$N$14,INT((ROW()-13)/2),0)),IF(ISBLANK(OFFSET('9. METAS'!$V$20,INT((ROW()-14)/2),0)),"",OFFSET('9. METAS'!$V$20,INT((ROW()-14)/2),0)))</f>
        <v/>
      </c>
      <c r="K361" s="196" t="str">
        <f ca="1">IF(MOD(ROW()-13,2)=0,IF(ISBLANK(OFFSET('12. SEGUIMIENTO 2027'!$O$14,INT((ROW()-13)/2),0)),"",OFFSET('12. SEGUIMIENTO 2027'!$O$14,INT((ROW()-13)/2),0)),IF(ISBLANK(OFFSET('9. METAS'!$W$20,INT((ROW()-14)/2),0)),"",OFFSET('9. METAS'!$W$20,INT((ROW()-14)/2),0)))</f>
        <v/>
      </c>
      <c r="L361" s="196" t="str">
        <f ca="1">IF(MOD(ROW()-13,2)=0,IF(ISBLANK(OFFSET('12. SEGUIMIENTO 2027'!$P$14,INT((ROW()-13)/2),0)),"",OFFSET('12. SEGUIMIENTO 2027'!$P$14,INT((ROW()-13)/2),0)),IF(ISBLANK(OFFSET('9. METAS'!$X$20,INT((ROW()-14)/2),0)),"",OFFSET('9. METAS'!$X$20,INT((ROW()-14)/2),0)))</f>
        <v/>
      </c>
      <c r="M361" s="197" t="str">
        <f ca="1">IF(MOD(ROW()-13,2)=0,IF(ISBLANK(OFFSET('12. SEGUIMIENTO 2027'!$Q$14,INT((ROW()-13)/2),0)),"",OFFSET('12. SEGUIMIENTO 2027'!$Q$14,INT((ROW()-13)/2),0)),IF(ISBLANK(OFFSET('9. METAS'!$Y$20,INT((ROW()-14)/2),0)),"",OFFSET('9. METAS'!$Y$20,INT((ROW()-14)/2),0)))</f>
        <v/>
      </c>
      <c r="N361" s="769" t="str">
        <f ca="1">IFERROR(J361/J362,"ND")</f>
        <v>ND</v>
      </c>
      <c r="O361" s="771" t="str">
        <f ca="1">IFERROR(((J361)/H361),"ND")</f>
        <v>ND</v>
      </c>
      <c r="P361" s="775"/>
    </row>
    <row r="362" spans="3:16">
      <c r="C362" s="747"/>
      <c r="D362" s="749"/>
      <c r="E362" s="749"/>
      <c r="F362" s="751"/>
      <c r="G362" s="753"/>
      <c r="H362" s="833"/>
      <c r="I362" s="764"/>
      <c r="J362" s="195" t="str">
        <f ca="1">IF(MOD(ROW()-13,2)=0,IF(ISBLANK(OFFSET('12. SEGUIMIENTO 2027'!$N$14,INT((ROW()-13)/2),0)),"",OFFSET('12. SEGUIMIENTO 2027'!$N$14,INT((ROW()-13)/2),0)),IF(ISBLANK(OFFSET('9. METAS'!$V$20,INT((ROW()-14)/2),0)),"",OFFSET('9. METAS'!$V$20,INT((ROW()-14)/2),0)))</f>
        <v/>
      </c>
      <c r="K362" s="196" t="str">
        <f ca="1">IF(MOD(ROW()-13,2)=0,IF(ISBLANK(OFFSET('12. SEGUIMIENTO 2027'!$O$14,INT((ROW()-13)/2),0)),"",OFFSET('12. SEGUIMIENTO 2027'!$O$14,INT((ROW()-13)/2),0)),IF(ISBLANK(OFFSET('9. METAS'!$W$20,INT((ROW()-14)/2),0)),"",OFFSET('9. METAS'!$W$20,INT((ROW()-14)/2),0)))</f>
        <v/>
      </c>
      <c r="L362" s="196" t="str">
        <f ca="1">IF(MOD(ROW()-13,2)=0,IF(ISBLANK(OFFSET('12. SEGUIMIENTO 2027'!$P$14,INT((ROW()-13)/2),0)),"",OFFSET('12. SEGUIMIENTO 2027'!$P$14,INT((ROW()-13)/2),0)),IF(ISBLANK(OFFSET('9. METAS'!$X$20,INT((ROW()-14)/2),0)),"",OFFSET('9. METAS'!$X$20,INT((ROW()-14)/2),0)))</f>
        <v/>
      </c>
      <c r="M362" s="197" t="str">
        <f ca="1">IF(MOD(ROW()-13,2)=0,IF(ISBLANK(OFFSET('12. SEGUIMIENTO 2027'!$Q$14,INT((ROW()-13)/2),0)),"",OFFSET('12. SEGUIMIENTO 2027'!$Q$14,INT((ROW()-13)/2),0)),IF(ISBLANK(OFFSET('9. METAS'!$Y$20,INT((ROW()-14)/2),0)),"",OFFSET('9. METAS'!$Y$20,INT((ROW()-14)/2),0)))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833" t="str">
        <f ca="1">IF(ISBLANK(OFFSET('9. METAS'!$M$20,INT((ROW()-13)/2),0)),"",OFFSET('9. METAS'!$M$20,INT((ROW()-13)/2),0))</f>
        <v/>
      </c>
      <c r="I363" s="763"/>
      <c r="J363" s="195" t="str">
        <f ca="1">IF(MOD(ROW()-13,2)=0,IF(ISBLANK(OFFSET('12. SEGUIMIENTO 2027'!$N$14,INT((ROW()-13)/2),0)),"",OFFSET('12. SEGUIMIENTO 2027'!$N$14,INT((ROW()-13)/2),0)),IF(ISBLANK(OFFSET('9. METAS'!$V$20,INT((ROW()-14)/2),0)),"",OFFSET('9. METAS'!$V$20,INT((ROW()-14)/2),0)))</f>
        <v/>
      </c>
      <c r="K363" s="196" t="str">
        <f ca="1">IF(MOD(ROW()-13,2)=0,IF(ISBLANK(OFFSET('12. SEGUIMIENTO 2027'!$O$14,INT((ROW()-13)/2),0)),"",OFFSET('12. SEGUIMIENTO 2027'!$O$14,INT((ROW()-13)/2),0)),IF(ISBLANK(OFFSET('9. METAS'!$W$20,INT((ROW()-14)/2),0)),"",OFFSET('9. METAS'!$W$20,INT((ROW()-14)/2),0)))</f>
        <v/>
      </c>
      <c r="L363" s="196" t="str">
        <f ca="1">IF(MOD(ROW()-13,2)=0,IF(ISBLANK(OFFSET('12. SEGUIMIENTO 2027'!$P$14,INT((ROW()-13)/2),0)),"",OFFSET('12. SEGUIMIENTO 2027'!$P$14,INT((ROW()-13)/2),0)),IF(ISBLANK(OFFSET('9. METAS'!$X$20,INT((ROW()-14)/2),0)),"",OFFSET('9. METAS'!$X$20,INT((ROW()-14)/2),0)))</f>
        <v/>
      </c>
      <c r="M363" s="197" t="str">
        <f ca="1">IF(MOD(ROW()-13,2)=0,IF(ISBLANK(OFFSET('12. SEGUIMIENTO 2027'!$Q$14,INT((ROW()-13)/2),0)),"",OFFSET('12. SEGUIMIENTO 2027'!$Q$14,INT((ROW()-13)/2),0)),IF(ISBLANK(OFFSET('9. METAS'!$Y$20,INT((ROW()-14)/2),0)),"",OFFSET('9. METAS'!$Y$20,INT((ROW()-14)/2),0)))</f>
        <v/>
      </c>
      <c r="N363" s="769" t="str">
        <f ca="1">IFERROR(J363/J364,"ND")</f>
        <v>ND</v>
      </c>
      <c r="O363" s="771" t="str">
        <f ca="1">IFERROR(((J363)/H363),"ND")</f>
        <v>ND</v>
      </c>
      <c r="P363" s="775"/>
    </row>
    <row r="364" spans="3:16">
      <c r="C364" s="747"/>
      <c r="D364" s="749"/>
      <c r="E364" s="749"/>
      <c r="F364" s="751"/>
      <c r="G364" s="753"/>
      <c r="H364" s="833"/>
      <c r="I364" s="764"/>
      <c r="J364" s="195" t="str">
        <f ca="1">IF(MOD(ROW()-13,2)=0,IF(ISBLANK(OFFSET('12. SEGUIMIENTO 2027'!$N$14,INT((ROW()-13)/2),0)),"",OFFSET('12. SEGUIMIENTO 2027'!$N$14,INT((ROW()-13)/2),0)),IF(ISBLANK(OFFSET('9. METAS'!$V$20,INT((ROW()-14)/2),0)),"",OFFSET('9. METAS'!$V$20,INT((ROW()-14)/2),0)))</f>
        <v/>
      </c>
      <c r="K364" s="196" t="str">
        <f ca="1">IF(MOD(ROW()-13,2)=0,IF(ISBLANK(OFFSET('12. SEGUIMIENTO 2027'!$O$14,INT((ROW()-13)/2),0)),"",OFFSET('12. SEGUIMIENTO 2027'!$O$14,INT((ROW()-13)/2),0)),IF(ISBLANK(OFFSET('9. METAS'!$W$20,INT((ROW()-14)/2),0)),"",OFFSET('9. METAS'!$W$20,INT((ROW()-14)/2),0)))</f>
        <v/>
      </c>
      <c r="L364" s="196" t="str">
        <f ca="1">IF(MOD(ROW()-13,2)=0,IF(ISBLANK(OFFSET('12. SEGUIMIENTO 2027'!$P$14,INT((ROW()-13)/2),0)),"",OFFSET('12. SEGUIMIENTO 2027'!$P$14,INT((ROW()-13)/2),0)),IF(ISBLANK(OFFSET('9. METAS'!$X$20,INT((ROW()-14)/2),0)),"",OFFSET('9. METAS'!$X$20,INT((ROW()-14)/2),0)))</f>
        <v/>
      </c>
      <c r="M364" s="197" t="str">
        <f ca="1">IF(MOD(ROW()-13,2)=0,IF(ISBLANK(OFFSET('12. SEGUIMIENTO 2027'!$Q$14,INT((ROW()-13)/2),0)),"",OFFSET('12. SEGUIMIENTO 2027'!$Q$14,INT((ROW()-13)/2),0)),IF(ISBLANK(OFFSET('9. METAS'!$Y$20,INT((ROW()-14)/2),0)),"",OFFSET('9. METAS'!$Y$20,INT((ROW()-14)/2),0)))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833" t="str">
        <f ca="1">IF(ISBLANK(OFFSET('9. METAS'!$M$20,INT((ROW()-13)/2),0)),"",OFFSET('9. METAS'!$M$20,INT((ROW()-13)/2),0))</f>
        <v/>
      </c>
      <c r="I365" s="763"/>
      <c r="J365" s="195" t="str">
        <f ca="1">IF(MOD(ROW()-13,2)=0,IF(ISBLANK(OFFSET('12. SEGUIMIENTO 2027'!$N$14,INT((ROW()-13)/2),0)),"",OFFSET('12. SEGUIMIENTO 2027'!$N$14,INT((ROW()-13)/2),0)),IF(ISBLANK(OFFSET('9. METAS'!$V$20,INT((ROW()-14)/2),0)),"",OFFSET('9. METAS'!$V$20,INT((ROW()-14)/2),0)))</f>
        <v/>
      </c>
      <c r="K365" s="196" t="str">
        <f ca="1">IF(MOD(ROW()-13,2)=0,IF(ISBLANK(OFFSET('12. SEGUIMIENTO 2027'!$O$14,INT((ROW()-13)/2),0)),"",OFFSET('12. SEGUIMIENTO 2027'!$O$14,INT((ROW()-13)/2),0)),IF(ISBLANK(OFFSET('9. METAS'!$W$20,INT((ROW()-14)/2),0)),"",OFFSET('9. METAS'!$W$20,INT((ROW()-14)/2),0)))</f>
        <v/>
      </c>
      <c r="L365" s="196" t="str">
        <f ca="1">IF(MOD(ROW()-13,2)=0,IF(ISBLANK(OFFSET('12. SEGUIMIENTO 2027'!$P$14,INT((ROW()-13)/2),0)),"",OFFSET('12. SEGUIMIENTO 2027'!$P$14,INT((ROW()-13)/2),0)),IF(ISBLANK(OFFSET('9. METAS'!$X$20,INT((ROW()-14)/2),0)),"",OFFSET('9. METAS'!$X$20,INT((ROW()-14)/2),0)))</f>
        <v/>
      </c>
      <c r="M365" s="197" t="str">
        <f ca="1">IF(MOD(ROW()-13,2)=0,IF(ISBLANK(OFFSET('12. SEGUIMIENTO 2027'!$Q$14,INT((ROW()-13)/2),0)),"",OFFSET('12. SEGUIMIENTO 2027'!$Q$14,INT((ROW()-13)/2),0)),IF(ISBLANK(OFFSET('9. METAS'!$Y$20,INT((ROW()-14)/2),0)),"",OFFSET('9. METAS'!$Y$20,INT((ROW()-14)/2),0)))</f>
        <v/>
      </c>
      <c r="N365" s="769" t="str">
        <f ca="1">IFERROR(J365/J366,"ND")</f>
        <v>ND</v>
      </c>
      <c r="O365" s="771" t="str">
        <f ca="1">IFERROR(((J365)/H365),"ND")</f>
        <v>ND</v>
      </c>
      <c r="P365" s="775"/>
    </row>
    <row r="366" spans="3:16">
      <c r="C366" s="747"/>
      <c r="D366" s="749"/>
      <c r="E366" s="749"/>
      <c r="F366" s="751"/>
      <c r="G366" s="753"/>
      <c r="H366" s="833"/>
      <c r="I366" s="764"/>
      <c r="J366" s="195" t="str">
        <f ca="1">IF(MOD(ROW()-13,2)=0,IF(ISBLANK(OFFSET('12. SEGUIMIENTO 2027'!$N$14,INT((ROW()-13)/2),0)),"",OFFSET('12. SEGUIMIENTO 2027'!$N$14,INT((ROW()-13)/2),0)),IF(ISBLANK(OFFSET('9. METAS'!$V$20,INT((ROW()-14)/2),0)),"",OFFSET('9. METAS'!$V$20,INT((ROW()-14)/2),0)))</f>
        <v/>
      </c>
      <c r="K366" s="196" t="str">
        <f ca="1">IF(MOD(ROW()-13,2)=0,IF(ISBLANK(OFFSET('12. SEGUIMIENTO 2027'!$O$14,INT((ROW()-13)/2),0)),"",OFFSET('12. SEGUIMIENTO 2027'!$O$14,INT((ROW()-13)/2),0)),IF(ISBLANK(OFFSET('9. METAS'!$W$20,INT((ROW()-14)/2),0)),"",OFFSET('9. METAS'!$W$20,INT((ROW()-14)/2),0)))</f>
        <v/>
      </c>
      <c r="L366" s="196" t="str">
        <f ca="1">IF(MOD(ROW()-13,2)=0,IF(ISBLANK(OFFSET('12. SEGUIMIENTO 2027'!$P$14,INT((ROW()-13)/2),0)),"",OFFSET('12. SEGUIMIENTO 2027'!$P$14,INT((ROW()-13)/2),0)),IF(ISBLANK(OFFSET('9. METAS'!$X$20,INT((ROW()-14)/2),0)),"",OFFSET('9. METAS'!$X$20,INT((ROW()-14)/2),0)))</f>
        <v/>
      </c>
      <c r="M366" s="197" t="str">
        <f ca="1">IF(MOD(ROW()-13,2)=0,IF(ISBLANK(OFFSET('12. SEGUIMIENTO 2027'!$Q$14,INT((ROW()-13)/2),0)),"",OFFSET('12. SEGUIMIENTO 2027'!$Q$14,INT((ROW()-13)/2),0)),IF(ISBLANK(OFFSET('9. METAS'!$Y$20,INT((ROW()-14)/2),0)),"",OFFSET('9. METAS'!$Y$20,INT((ROW()-14)/2),0)))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833" t="str">
        <f ca="1">IF(ISBLANK(OFFSET('9. METAS'!$M$20,INT((ROW()-13)/2),0)),"",OFFSET('9. METAS'!$M$20,INT((ROW()-13)/2),0))</f>
        <v/>
      </c>
      <c r="I367" s="763"/>
      <c r="J367" s="195" t="str">
        <f ca="1">IF(MOD(ROW()-13,2)=0,IF(ISBLANK(OFFSET('12. SEGUIMIENTO 2027'!$N$14,INT((ROW()-13)/2),0)),"",OFFSET('12. SEGUIMIENTO 2027'!$N$14,INT((ROW()-13)/2),0)),IF(ISBLANK(OFFSET('9. METAS'!$V$20,INT((ROW()-14)/2),0)),"",OFFSET('9. METAS'!$V$20,INT((ROW()-14)/2),0)))</f>
        <v/>
      </c>
      <c r="K367" s="196" t="str">
        <f ca="1">IF(MOD(ROW()-13,2)=0,IF(ISBLANK(OFFSET('12. SEGUIMIENTO 2027'!$O$14,INT((ROW()-13)/2),0)),"",OFFSET('12. SEGUIMIENTO 2027'!$O$14,INT((ROW()-13)/2),0)),IF(ISBLANK(OFFSET('9. METAS'!$W$20,INT((ROW()-14)/2),0)),"",OFFSET('9. METAS'!$W$20,INT((ROW()-14)/2),0)))</f>
        <v/>
      </c>
      <c r="L367" s="196" t="str">
        <f ca="1">IF(MOD(ROW()-13,2)=0,IF(ISBLANK(OFFSET('12. SEGUIMIENTO 2027'!$P$14,INT((ROW()-13)/2),0)),"",OFFSET('12. SEGUIMIENTO 2027'!$P$14,INT((ROW()-13)/2),0)),IF(ISBLANK(OFFSET('9. METAS'!$X$20,INT((ROW()-14)/2),0)),"",OFFSET('9. METAS'!$X$20,INT((ROW()-14)/2),0)))</f>
        <v/>
      </c>
      <c r="M367" s="197" t="str">
        <f ca="1">IF(MOD(ROW()-13,2)=0,IF(ISBLANK(OFFSET('12. SEGUIMIENTO 2027'!$Q$14,INT((ROW()-13)/2),0)),"",OFFSET('12. SEGUIMIENTO 2027'!$Q$14,INT((ROW()-13)/2),0)),IF(ISBLANK(OFFSET('9. METAS'!$Y$20,INT((ROW()-14)/2),0)),"",OFFSET('9. METAS'!$Y$20,INT((ROW()-14)/2),0)))</f>
        <v/>
      </c>
      <c r="N367" s="769" t="str">
        <f ca="1">IFERROR(J367/J368,"ND")</f>
        <v>ND</v>
      </c>
      <c r="O367" s="771" t="str">
        <f ca="1">IFERROR(((J367)/H367),"ND")</f>
        <v>ND</v>
      </c>
      <c r="P367" s="775"/>
    </row>
    <row r="368" spans="3:16">
      <c r="C368" s="747"/>
      <c r="D368" s="749"/>
      <c r="E368" s="749"/>
      <c r="F368" s="751"/>
      <c r="G368" s="753"/>
      <c r="H368" s="833"/>
      <c r="I368" s="764"/>
      <c r="J368" s="195" t="str">
        <f ca="1">IF(MOD(ROW()-13,2)=0,IF(ISBLANK(OFFSET('12. SEGUIMIENTO 2027'!$N$14,INT((ROW()-13)/2),0)),"",OFFSET('12. SEGUIMIENTO 2027'!$N$14,INT((ROW()-13)/2),0)),IF(ISBLANK(OFFSET('9. METAS'!$V$20,INT((ROW()-14)/2),0)),"",OFFSET('9. METAS'!$V$20,INT((ROW()-14)/2),0)))</f>
        <v/>
      </c>
      <c r="K368" s="196" t="str">
        <f ca="1">IF(MOD(ROW()-13,2)=0,IF(ISBLANK(OFFSET('12. SEGUIMIENTO 2027'!$O$14,INT((ROW()-13)/2),0)),"",OFFSET('12. SEGUIMIENTO 2027'!$O$14,INT((ROW()-13)/2),0)),IF(ISBLANK(OFFSET('9. METAS'!$W$20,INT((ROW()-14)/2),0)),"",OFFSET('9. METAS'!$W$20,INT((ROW()-14)/2),0)))</f>
        <v/>
      </c>
      <c r="L368" s="196" t="str">
        <f ca="1">IF(MOD(ROW()-13,2)=0,IF(ISBLANK(OFFSET('12. SEGUIMIENTO 2027'!$P$14,INT((ROW()-13)/2),0)),"",OFFSET('12. SEGUIMIENTO 2027'!$P$14,INT((ROW()-13)/2),0)),IF(ISBLANK(OFFSET('9. METAS'!$X$20,INT((ROW()-14)/2),0)),"",OFFSET('9. METAS'!$X$20,INT((ROW()-14)/2),0)))</f>
        <v/>
      </c>
      <c r="M368" s="197" t="str">
        <f ca="1">IF(MOD(ROW()-13,2)=0,IF(ISBLANK(OFFSET('12. SEGUIMIENTO 2027'!$Q$14,INT((ROW()-13)/2),0)),"",OFFSET('12. SEGUIMIENTO 2027'!$Q$14,INT((ROW()-13)/2),0)),IF(ISBLANK(OFFSET('9. METAS'!$Y$20,INT((ROW()-14)/2),0)),"",OFFSET('9. METAS'!$Y$20,INT((ROW()-14)/2),0)))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833" t="str">
        <f ca="1">IF(ISBLANK(OFFSET('9. METAS'!$M$20,INT((ROW()-13)/2),0)),"",OFFSET('9. METAS'!$M$20,INT((ROW()-13)/2),0))</f>
        <v/>
      </c>
      <c r="I369" s="763"/>
      <c r="J369" s="195" t="str">
        <f ca="1">IF(MOD(ROW()-13,2)=0,IF(ISBLANK(OFFSET('12. SEGUIMIENTO 2027'!$N$14,INT((ROW()-13)/2),0)),"",OFFSET('12. SEGUIMIENTO 2027'!$N$14,INT((ROW()-13)/2),0)),IF(ISBLANK(OFFSET('9. METAS'!$V$20,INT((ROW()-14)/2),0)),"",OFFSET('9. METAS'!$V$20,INT((ROW()-14)/2),0)))</f>
        <v/>
      </c>
      <c r="K369" s="196" t="str">
        <f ca="1">IF(MOD(ROW()-13,2)=0,IF(ISBLANK(OFFSET('12. SEGUIMIENTO 2027'!$O$14,INT((ROW()-13)/2),0)),"",OFFSET('12. SEGUIMIENTO 2027'!$O$14,INT((ROW()-13)/2),0)),IF(ISBLANK(OFFSET('9. METAS'!$W$20,INT((ROW()-14)/2),0)),"",OFFSET('9. METAS'!$W$20,INT((ROW()-14)/2),0)))</f>
        <v/>
      </c>
      <c r="L369" s="196" t="str">
        <f ca="1">IF(MOD(ROW()-13,2)=0,IF(ISBLANK(OFFSET('12. SEGUIMIENTO 2027'!$P$14,INT((ROW()-13)/2),0)),"",OFFSET('12. SEGUIMIENTO 2027'!$P$14,INT((ROW()-13)/2),0)),IF(ISBLANK(OFFSET('9. METAS'!$X$20,INT((ROW()-14)/2),0)),"",OFFSET('9. METAS'!$X$20,INT((ROW()-14)/2),0)))</f>
        <v/>
      </c>
      <c r="M369" s="197" t="str">
        <f ca="1">IF(MOD(ROW()-13,2)=0,IF(ISBLANK(OFFSET('12. SEGUIMIENTO 2027'!$Q$14,INT((ROW()-13)/2),0)),"",OFFSET('12. SEGUIMIENTO 2027'!$Q$14,INT((ROW()-13)/2),0)),IF(ISBLANK(OFFSET('9. METAS'!$Y$20,INT((ROW()-14)/2),0)),"",OFFSET('9. METAS'!$Y$20,INT((ROW()-14)/2),0)))</f>
        <v/>
      </c>
      <c r="N369" s="769" t="str">
        <f ca="1">IFERROR(J369/J370,"ND")</f>
        <v>ND</v>
      </c>
      <c r="O369" s="771" t="str">
        <f ca="1">IFERROR(((J369)/H369),"ND")</f>
        <v>ND</v>
      </c>
      <c r="P369" s="775"/>
    </row>
    <row r="370" spans="3:16">
      <c r="C370" s="747"/>
      <c r="D370" s="749"/>
      <c r="E370" s="749"/>
      <c r="F370" s="751"/>
      <c r="G370" s="753"/>
      <c r="H370" s="833"/>
      <c r="I370" s="764"/>
      <c r="J370" s="195" t="str">
        <f ca="1">IF(MOD(ROW()-13,2)=0,IF(ISBLANK(OFFSET('12. SEGUIMIENTO 2027'!$N$14,INT((ROW()-13)/2),0)),"",OFFSET('12. SEGUIMIENTO 2027'!$N$14,INT((ROW()-13)/2),0)),IF(ISBLANK(OFFSET('9. METAS'!$V$20,INT((ROW()-14)/2),0)),"",OFFSET('9. METAS'!$V$20,INT((ROW()-14)/2),0)))</f>
        <v/>
      </c>
      <c r="K370" s="196" t="str">
        <f ca="1">IF(MOD(ROW()-13,2)=0,IF(ISBLANK(OFFSET('12. SEGUIMIENTO 2027'!$O$14,INT((ROW()-13)/2),0)),"",OFFSET('12. SEGUIMIENTO 2027'!$O$14,INT((ROW()-13)/2),0)),IF(ISBLANK(OFFSET('9. METAS'!$W$20,INT((ROW()-14)/2),0)),"",OFFSET('9. METAS'!$W$20,INT((ROW()-14)/2),0)))</f>
        <v/>
      </c>
      <c r="L370" s="196" t="str">
        <f ca="1">IF(MOD(ROW()-13,2)=0,IF(ISBLANK(OFFSET('12. SEGUIMIENTO 2027'!$P$14,INT((ROW()-13)/2),0)),"",OFFSET('12. SEGUIMIENTO 2027'!$P$14,INT((ROW()-13)/2),0)),IF(ISBLANK(OFFSET('9. METAS'!$X$20,INT((ROW()-14)/2),0)),"",OFFSET('9. METAS'!$X$20,INT((ROW()-14)/2),0)))</f>
        <v/>
      </c>
      <c r="M370" s="197" t="str">
        <f ca="1">IF(MOD(ROW()-13,2)=0,IF(ISBLANK(OFFSET('12. SEGUIMIENTO 2027'!$Q$14,INT((ROW()-13)/2),0)),"",OFFSET('12. SEGUIMIENTO 2027'!$Q$14,INT((ROW()-13)/2),0)),IF(ISBLANK(OFFSET('9. METAS'!$Y$20,INT((ROW()-14)/2),0)),"",OFFSET('9. METAS'!$Y$20,INT((ROW()-14)/2),0)))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833" t="str">
        <f ca="1">IF(ISBLANK(OFFSET('9. METAS'!$M$20,INT((ROW()-13)/2),0)),"",OFFSET('9. METAS'!$M$20,INT((ROW()-13)/2),0))</f>
        <v/>
      </c>
      <c r="I371" s="763"/>
      <c r="J371" s="195" t="str">
        <f ca="1">IF(MOD(ROW()-13,2)=0,IF(ISBLANK(OFFSET('12. SEGUIMIENTO 2027'!$N$14,INT((ROW()-13)/2),0)),"",OFFSET('12. SEGUIMIENTO 2027'!$N$14,INT((ROW()-13)/2),0)),IF(ISBLANK(OFFSET('9. METAS'!$V$20,INT((ROW()-14)/2),0)),"",OFFSET('9. METAS'!$V$20,INT((ROW()-14)/2),0)))</f>
        <v/>
      </c>
      <c r="K371" s="196" t="str">
        <f ca="1">IF(MOD(ROW()-13,2)=0,IF(ISBLANK(OFFSET('12. SEGUIMIENTO 2027'!$O$14,INT((ROW()-13)/2),0)),"",OFFSET('12. SEGUIMIENTO 2027'!$O$14,INT((ROW()-13)/2),0)),IF(ISBLANK(OFFSET('9. METAS'!$W$20,INT((ROW()-14)/2),0)),"",OFFSET('9. METAS'!$W$20,INT((ROW()-14)/2),0)))</f>
        <v/>
      </c>
      <c r="L371" s="196" t="str">
        <f ca="1">IF(MOD(ROW()-13,2)=0,IF(ISBLANK(OFFSET('12. SEGUIMIENTO 2027'!$P$14,INT((ROW()-13)/2),0)),"",OFFSET('12. SEGUIMIENTO 2027'!$P$14,INT((ROW()-13)/2),0)),IF(ISBLANK(OFFSET('9. METAS'!$X$20,INT((ROW()-14)/2),0)),"",OFFSET('9. METAS'!$X$20,INT((ROW()-14)/2),0)))</f>
        <v/>
      </c>
      <c r="M371" s="197" t="str">
        <f ca="1">IF(MOD(ROW()-13,2)=0,IF(ISBLANK(OFFSET('12. SEGUIMIENTO 2027'!$Q$14,INT((ROW()-13)/2),0)),"",OFFSET('12. SEGUIMIENTO 2027'!$Q$14,INT((ROW()-13)/2),0)),IF(ISBLANK(OFFSET('9. METAS'!$Y$20,INT((ROW()-14)/2),0)),"",OFFSET('9. METAS'!$Y$20,INT((ROW()-14)/2),0)))</f>
        <v/>
      </c>
      <c r="N371" s="769" t="str">
        <f ca="1">IFERROR(J371/J372,"ND")</f>
        <v>ND</v>
      </c>
      <c r="O371" s="771" t="str">
        <f ca="1">IFERROR(((J371)/H371),"ND")</f>
        <v>ND</v>
      </c>
      <c r="P371" s="775"/>
    </row>
    <row r="372" spans="3:16">
      <c r="C372" s="747"/>
      <c r="D372" s="749"/>
      <c r="E372" s="749"/>
      <c r="F372" s="751"/>
      <c r="G372" s="753"/>
      <c r="H372" s="833"/>
      <c r="I372" s="764"/>
      <c r="J372" s="195" t="str">
        <f ca="1">IF(MOD(ROW()-13,2)=0,IF(ISBLANK(OFFSET('12. SEGUIMIENTO 2027'!$N$14,INT((ROW()-13)/2),0)),"",OFFSET('12. SEGUIMIENTO 2027'!$N$14,INT((ROW()-13)/2),0)),IF(ISBLANK(OFFSET('9. METAS'!$V$20,INT((ROW()-14)/2),0)),"",OFFSET('9. METAS'!$V$20,INT((ROW()-14)/2),0)))</f>
        <v/>
      </c>
      <c r="K372" s="196" t="str">
        <f ca="1">IF(MOD(ROW()-13,2)=0,IF(ISBLANK(OFFSET('12. SEGUIMIENTO 2027'!$O$14,INT((ROW()-13)/2),0)),"",OFFSET('12. SEGUIMIENTO 2027'!$O$14,INT((ROW()-13)/2),0)),IF(ISBLANK(OFFSET('9. METAS'!$W$20,INT((ROW()-14)/2),0)),"",OFFSET('9. METAS'!$W$20,INT((ROW()-14)/2),0)))</f>
        <v/>
      </c>
      <c r="L372" s="196" t="str">
        <f ca="1">IF(MOD(ROW()-13,2)=0,IF(ISBLANK(OFFSET('12. SEGUIMIENTO 2027'!$P$14,INT((ROW()-13)/2),0)),"",OFFSET('12. SEGUIMIENTO 2027'!$P$14,INT((ROW()-13)/2),0)),IF(ISBLANK(OFFSET('9. METAS'!$X$20,INT((ROW()-14)/2),0)),"",OFFSET('9. METAS'!$X$20,INT((ROW()-14)/2),0)))</f>
        <v/>
      </c>
      <c r="M372" s="197" t="str">
        <f ca="1">IF(MOD(ROW()-13,2)=0,IF(ISBLANK(OFFSET('12. SEGUIMIENTO 2027'!$Q$14,INT((ROW()-13)/2),0)),"",OFFSET('12. SEGUIMIENTO 2027'!$Q$14,INT((ROW()-13)/2),0)),IF(ISBLANK(OFFSET('9. METAS'!$Y$20,INT((ROW()-14)/2),0)),"",OFFSET('9. METAS'!$Y$20,INT((ROW()-14)/2),0)))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833" t="str">
        <f ca="1">IF(ISBLANK(OFFSET('9. METAS'!$M$20,INT((ROW()-13)/2),0)),"",OFFSET('9. METAS'!$M$20,INT((ROW()-13)/2),0))</f>
        <v/>
      </c>
      <c r="I373" s="763"/>
      <c r="J373" s="195" t="str">
        <f ca="1">IF(MOD(ROW()-13,2)=0,IF(ISBLANK(OFFSET('12. SEGUIMIENTO 2027'!$N$14,INT((ROW()-13)/2),0)),"",OFFSET('12. SEGUIMIENTO 2027'!$N$14,INT((ROW()-13)/2),0)),IF(ISBLANK(OFFSET('9. METAS'!$V$20,INT((ROW()-14)/2),0)),"",OFFSET('9. METAS'!$V$20,INT((ROW()-14)/2),0)))</f>
        <v/>
      </c>
      <c r="K373" s="196" t="str">
        <f ca="1">IF(MOD(ROW()-13,2)=0,IF(ISBLANK(OFFSET('12. SEGUIMIENTO 2027'!$O$14,INT((ROW()-13)/2),0)),"",OFFSET('12. SEGUIMIENTO 2027'!$O$14,INT((ROW()-13)/2),0)),IF(ISBLANK(OFFSET('9. METAS'!$W$20,INT((ROW()-14)/2),0)),"",OFFSET('9. METAS'!$W$20,INT((ROW()-14)/2),0)))</f>
        <v/>
      </c>
      <c r="L373" s="196" t="str">
        <f ca="1">IF(MOD(ROW()-13,2)=0,IF(ISBLANK(OFFSET('12. SEGUIMIENTO 2027'!$P$14,INT((ROW()-13)/2),0)),"",OFFSET('12. SEGUIMIENTO 2027'!$P$14,INT((ROW()-13)/2),0)),IF(ISBLANK(OFFSET('9. METAS'!$X$20,INT((ROW()-14)/2),0)),"",OFFSET('9. METAS'!$X$20,INT((ROW()-14)/2),0)))</f>
        <v/>
      </c>
      <c r="M373" s="197" t="str">
        <f ca="1">IF(MOD(ROW()-13,2)=0,IF(ISBLANK(OFFSET('12. SEGUIMIENTO 2027'!$Q$14,INT((ROW()-13)/2),0)),"",OFFSET('12. SEGUIMIENTO 2027'!$Q$14,INT((ROW()-13)/2),0)),IF(ISBLANK(OFFSET('9. METAS'!$Y$20,INT((ROW()-14)/2),0)),"",OFFSET('9. METAS'!$Y$20,INT((ROW()-14)/2),0)))</f>
        <v/>
      </c>
      <c r="N373" s="769" t="str">
        <f ca="1">IFERROR(J373/J374,"ND")</f>
        <v>ND</v>
      </c>
      <c r="O373" s="771" t="str">
        <f ca="1">IFERROR(((J373)/H373),"ND")</f>
        <v>ND</v>
      </c>
      <c r="P373" s="775"/>
    </row>
    <row r="374" spans="3:16">
      <c r="C374" s="747"/>
      <c r="D374" s="749"/>
      <c r="E374" s="749"/>
      <c r="F374" s="751"/>
      <c r="G374" s="753"/>
      <c r="H374" s="833"/>
      <c r="I374" s="764"/>
      <c r="J374" s="195" t="str">
        <f ca="1">IF(MOD(ROW()-13,2)=0,IF(ISBLANK(OFFSET('12. SEGUIMIENTO 2027'!$N$14,INT((ROW()-13)/2),0)),"",OFFSET('12. SEGUIMIENTO 2027'!$N$14,INT((ROW()-13)/2),0)),IF(ISBLANK(OFFSET('9. METAS'!$V$20,INT((ROW()-14)/2),0)),"",OFFSET('9. METAS'!$V$20,INT((ROW()-14)/2),0)))</f>
        <v/>
      </c>
      <c r="K374" s="196" t="str">
        <f ca="1">IF(MOD(ROW()-13,2)=0,IF(ISBLANK(OFFSET('12. SEGUIMIENTO 2027'!$O$14,INT((ROW()-13)/2),0)),"",OFFSET('12. SEGUIMIENTO 2027'!$O$14,INT((ROW()-13)/2),0)),IF(ISBLANK(OFFSET('9. METAS'!$W$20,INT((ROW()-14)/2),0)),"",OFFSET('9. METAS'!$W$20,INT((ROW()-14)/2),0)))</f>
        <v/>
      </c>
      <c r="L374" s="196" t="str">
        <f ca="1">IF(MOD(ROW()-13,2)=0,IF(ISBLANK(OFFSET('12. SEGUIMIENTO 2027'!$P$14,INT((ROW()-13)/2),0)),"",OFFSET('12. SEGUIMIENTO 2027'!$P$14,INT((ROW()-13)/2),0)),IF(ISBLANK(OFFSET('9. METAS'!$X$20,INT((ROW()-14)/2),0)),"",OFFSET('9. METAS'!$X$20,INT((ROW()-14)/2),0)))</f>
        <v/>
      </c>
      <c r="M374" s="197" t="str">
        <f ca="1">IF(MOD(ROW()-13,2)=0,IF(ISBLANK(OFFSET('12. SEGUIMIENTO 2027'!$Q$14,INT((ROW()-13)/2),0)),"",OFFSET('12. SEGUIMIENTO 2027'!$Q$14,INT((ROW()-13)/2),0)),IF(ISBLANK(OFFSET('9. METAS'!$Y$20,INT((ROW()-14)/2),0)),"",OFFSET('9. METAS'!$Y$20,INT((ROW()-14)/2),0)))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833" t="str">
        <f ca="1">IF(ISBLANK(OFFSET('9. METAS'!$M$20,INT((ROW()-13)/2),0)),"",OFFSET('9. METAS'!$M$20,INT((ROW()-13)/2),0))</f>
        <v/>
      </c>
      <c r="I375" s="763"/>
      <c r="J375" s="195" t="str">
        <f ca="1">IF(MOD(ROW()-13,2)=0,IF(ISBLANK(OFFSET('12. SEGUIMIENTO 2027'!$N$14,INT((ROW()-13)/2),0)),"",OFFSET('12. SEGUIMIENTO 2027'!$N$14,INT((ROW()-13)/2),0)),IF(ISBLANK(OFFSET('9. METAS'!$V$20,INT((ROW()-14)/2),0)),"",OFFSET('9. METAS'!$V$20,INT((ROW()-14)/2),0)))</f>
        <v/>
      </c>
      <c r="K375" s="196" t="str">
        <f ca="1">IF(MOD(ROW()-13,2)=0,IF(ISBLANK(OFFSET('12. SEGUIMIENTO 2027'!$O$14,INT((ROW()-13)/2),0)),"",OFFSET('12. SEGUIMIENTO 2027'!$O$14,INT((ROW()-13)/2),0)),IF(ISBLANK(OFFSET('9. METAS'!$W$20,INT((ROW()-14)/2),0)),"",OFFSET('9. METAS'!$W$20,INT((ROW()-14)/2),0)))</f>
        <v/>
      </c>
      <c r="L375" s="196" t="str">
        <f ca="1">IF(MOD(ROW()-13,2)=0,IF(ISBLANK(OFFSET('12. SEGUIMIENTO 2027'!$P$14,INT((ROW()-13)/2),0)),"",OFFSET('12. SEGUIMIENTO 2027'!$P$14,INT((ROW()-13)/2),0)),IF(ISBLANK(OFFSET('9. METAS'!$X$20,INT((ROW()-14)/2),0)),"",OFFSET('9. METAS'!$X$20,INT((ROW()-14)/2),0)))</f>
        <v/>
      </c>
      <c r="M375" s="197" t="str">
        <f ca="1">IF(MOD(ROW()-13,2)=0,IF(ISBLANK(OFFSET('12. SEGUIMIENTO 2027'!$Q$14,INT((ROW()-13)/2),0)),"",OFFSET('12. SEGUIMIENTO 2027'!$Q$14,INT((ROW()-13)/2),0)),IF(ISBLANK(OFFSET('9. METAS'!$Y$20,INT((ROW()-14)/2),0)),"",OFFSET('9. METAS'!$Y$20,INT((ROW()-14)/2),0)))</f>
        <v/>
      </c>
      <c r="N375" s="769" t="str">
        <f ca="1">IFERROR(J375/J376,"ND")</f>
        <v>ND</v>
      </c>
      <c r="O375" s="771" t="str">
        <f ca="1">IFERROR(((J375)/H375),"ND")</f>
        <v>ND</v>
      </c>
      <c r="P375" s="775"/>
    </row>
    <row r="376" spans="3:16">
      <c r="C376" s="747"/>
      <c r="D376" s="749"/>
      <c r="E376" s="749"/>
      <c r="F376" s="751"/>
      <c r="G376" s="753"/>
      <c r="H376" s="833"/>
      <c r="I376" s="764"/>
      <c r="J376" s="195" t="str">
        <f ca="1">IF(MOD(ROW()-13,2)=0,IF(ISBLANK(OFFSET('12. SEGUIMIENTO 2027'!$N$14,INT((ROW()-13)/2),0)),"",OFFSET('12. SEGUIMIENTO 2027'!$N$14,INT((ROW()-13)/2),0)),IF(ISBLANK(OFFSET('9. METAS'!$V$20,INT((ROW()-14)/2),0)),"",OFFSET('9. METAS'!$V$20,INT((ROW()-14)/2),0)))</f>
        <v/>
      </c>
      <c r="K376" s="196" t="str">
        <f ca="1">IF(MOD(ROW()-13,2)=0,IF(ISBLANK(OFFSET('12. SEGUIMIENTO 2027'!$O$14,INT((ROW()-13)/2),0)),"",OFFSET('12. SEGUIMIENTO 2027'!$O$14,INT((ROW()-13)/2),0)),IF(ISBLANK(OFFSET('9. METAS'!$W$20,INT((ROW()-14)/2),0)),"",OFFSET('9. METAS'!$W$20,INT((ROW()-14)/2),0)))</f>
        <v/>
      </c>
      <c r="L376" s="196" t="str">
        <f ca="1">IF(MOD(ROW()-13,2)=0,IF(ISBLANK(OFFSET('12. SEGUIMIENTO 2027'!$P$14,INT((ROW()-13)/2),0)),"",OFFSET('12. SEGUIMIENTO 2027'!$P$14,INT((ROW()-13)/2),0)),IF(ISBLANK(OFFSET('9. METAS'!$X$20,INT((ROW()-14)/2),0)),"",OFFSET('9. METAS'!$X$20,INT((ROW()-14)/2),0)))</f>
        <v/>
      </c>
      <c r="M376" s="197" t="str">
        <f ca="1">IF(MOD(ROW()-13,2)=0,IF(ISBLANK(OFFSET('12. SEGUIMIENTO 2027'!$Q$14,INT((ROW()-13)/2),0)),"",OFFSET('12. SEGUIMIENTO 2027'!$Q$14,INT((ROW()-13)/2),0)),IF(ISBLANK(OFFSET('9. METAS'!$Y$20,INT((ROW()-14)/2),0)),"",OFFSET('9. METAS'!$Y$20,INT((ROW()-14)/2),0)))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833" t="str">
        <f ca="1">IF(ISBLANK(OFFSET('9. METAS'!$M$20,INT((ROW()-13)/2),0)),"",OFFSET('9. METAS'!$M$20,INT((ROW()-13)/2),0))</f>
        <v/>
      </c>
      <c r="I377" s="763"/>
      <c r="J377" s="195" t="str">
        <f ca="1">IF(MOD(ROW()-13,2)=0,IF(ISBLANK(OFFSET('12. SEGUIMIENTO 2027'!$N$14,INT((ROW()-13)/2),0)),"",OFFSET('12. SEGUIMIENTO 2027'!$N$14,INT((ROW()-13)/2),0)),IF(ISBLANK(OFFSET('9. METAS'!$V$20,INT((ROW()-14)/2),0)),"",OFFSET('9. METAS'!$V$20,INT((ROW()-14)/2),0)))</f>
        <v/>
      </c>
      <c r="K377" s="196" t="str">
        <f ca="1">IF(MOD(ROW()-13,2)=0,IF(ISBLANK(OFFSET('12. SEGUIMIENTO 2027'!$O$14,INT((ROW()-13)/2),0)),"",OFFSET('12. SEGUIMIENTO 2027'!$O$14,INT((ROW()-13)/2),0)),IF(ISBLANK(OFFSET('9. METAS'!$W$20,INT((ROW()-14)/2),0)),"",OFFSET('9. METAS'!$W$20,INT((ROW()-14)/2),0)))</f>
        <v/>
      </c>
      <c r="L377" s="196" t="str">
        <f ca="1">IF(MOD(ROW()-13,2)=0,IF(ISBLANK(OFFSET('12. SEGUIMIENTO 2027'!$P$14,INT((ROW()-13)/2),0)),"",OFFSET('12. SEGUIMIENTO 2027'!$P$14,INT((ROW()-13)/2),0)),IF(ISBLANK(OFFSET('9. METAS'!$X$20,INT((ROW()-14)/2),0)),"",OFFSET('9. METAS'!$X$20,INT((ROW()-14)/2),0)))</f>
        <v/>
      </c>
      <c r="M377" s="197" t="str">
        <f ca="1">IF(MOD(ROW()-13,2)=0,IF(ISBLANK(OFFSET('12. SEGUIMIENTO 2027'!$Q$14,INT((ROW()-13)/2),0)),"",OFFSET('12. SEGUIMIENTO 2027'!$Q$14,INT((ROW()-13)/2),0)),IF(ISBLANK(OFFSET('9. METAS'!$Y$20,INT((ROW()-14)/2),0)),"",OFFSET('9. METAS'!$Y$20,INT((ROW()-14)/2),0)))</f>
        <v/>
      </c>
      <c r="N377" s="769" t="str">
        <f ca="1">IFERROR(J377/J378,"ND")</f>
        <v>ND</v>
      </c>
      <c r="O377" s="771" t="str">
        <f ca="1">IFERROR(((J377)/H377),"ND")</f>
        <v>ND</v>
      </c>
      <c r="P377" s="775"/>
    </row>
    <row r="378" spans="3:16">
      <c r="C378" s="747"/>
      <c r="D378" s="749"/>
      <c r="E378" s="749"/>
      <c r="F378" s="751"/>
      <c r="G378" s="753"/>
      <c r="H378" s="833"/>
      <c r="I378" s="764"/>
      <c r="J378" s="195" t="str">
        <f ca="1">IF(MOD(ROW()-13,2)=0,IF(ISBLANK(OFFSET('12. SEGUIMIENTO 2027'!$N$14,INT((ROW()-13)/2),0)),"",OFFSET('12. SEGUIMIENTO 2027'!$N$14,INT((ROW()-13)/2),0)),IF(ISBLANK(OFFSET('9. METAS'!$V$20,INT((ROW()-14)/2),0)),"",OFFSET('9. METAS'!$V$20,INT((ROW()-14)/2),0)))</f>
        <v/>
      </c>
      <c r="K378" s="196" t="str">
        <f ca="1">IF(MOD(ROW()-13,2)=0,IF(ISBLANK(OFFSET('12. SEGUIMIENTO 2027'!$O$14,INT((ROW()-13)/2),0)),"",OFFSET('12. SEGUIMIENTO 2027'!$O$14,INT((ROW()-13)/2),0)),IF(ISBLANK(OFFSET('9. METAS'!$W$20,INT((ROW()-14)/2),0)),"",OFFSET('9. METAS'!$W$20,INT((ROW()-14)/2),0)))</f>
        <v/>
      </c>
      <c r="L378" s="196" t="str">
        <f ca="1">IF(MOD(ROW()-13,2)=0,IF(ISBLANK(OFFSET('12. SEGUIMIENTO 2027'!$P$14,INT((ROW()-13)/2),0)),"",OFFSET('12. SEGUIMIENTO 2027'!$P$14,INT((ROW()-13)/2),0)),IF(ISBLANK(OFFSET('9. METAS'!$X$20,INT((ROW()-14)/2),0)),"",OFFSET('9. METAS'!$X$20,INT((ROW()-14)/2),0)))</f>
        <v/>
      </c>
      <c r="M378" s="197" t="str">
        <f ca="1">IF(MOD(ROW()-13,2)=0,IF(ISBLANK(OFFSET('12. SEGUIMIENTO 2027'!$Q$14,INT((ROW()-13)/2),0)),"",OFFSET('12. SEGUIMIENTO 2027'!$Q$14,INT((ROW()-13)/2),0)),IF(ISBLANK(OFFSET('9. METAS'!$Y$20,INT((ROW()-14)/2),0)),"",OFFSET('9. METAS'!$Y$20,INT((ROW()-14)/2),0)))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833" t="str">
        <f ca="1">IF(ISBLANK(OFFSET('9. METAS'!$M$20,INT((ROW()-13)/2),0)),"",OFFSET('9. METAS'!$M$20,INT((ROW()-13)/2),0))</f>
        <v/>
      </c>
      <c r="I379" s="763"/>
      <c r="J379" s="195" t="str">
        <f ca="1">IF(MOD(ROW()-13,2)=0,IF(ISBLANK(OFFSET('12. SEGUIMIENTO 2027'!$N$14,INT((ROW()-13)/2),0)),"",OFFSET('12. SEGUIMIENTO 2027'!$N$14,INT((ROW()-13)/2),0)),IF(ISBLANK(OFFSET('9. METAS'!$V$20,INT((ROW()-14)/2),0)),"",OFFSET('9. METAS'!$V$20,INT((ROW()-14)/2),0)))</f>
        <v/>
      </c>
      <c r="K379" s="196" t="str">
        <f ca="1">IF(MOD(ROW()-13,2)=0,IF(ISBLANK(OFFSET('12. SEGUIMIENTO 2027'!$O$14,INT((ROW()-13)/2),0)),"",OFFSET('12. SEGUIMIENTO 2027'!$O$14,INT((ROW()-13)/2),0)),IF(ISBLANK(OFFSET('9. METAS'!$W$20,INT((ROW()-14)/2),0)),"",OFFSET('9. METAS'!$W$20,INT((ROW()-14)/2),0)))</f>
        <v/>
      </c>
      <c r="L379" s="196" t="str">
        <f ca="1">IF(MOD(ROW()-13,2)=0,IF(ISBLANK(OFFSET('12. SEGUIMIENTO 2027'!$P$14,INT((ROW()-13)/2),0)),"",OFFSET('12. SEGUIMIENTO 2027'!$P$14,INT((ROW()-13)/2),0)),IF(ISBLANK(OFFSET('9. METAS'!$X$20,INT((ROW()-14)/2),0)),"",OFFSET('9. METAS'!$X$20,INT((ROW()-14)/2),0)))</f>
        <v/>
      </c>
      <c r="M379" s="197" t="str">
        <f ca="1">IF(MOD(ROW()-13,2)=0,IF(ISBLANK(OFFSET('12. SEGUIMIENTO 2027'!$Q$14,INT((ROW()-13)/2),0)),"",OFFSET('12. SEGUIMIENTO 2027'!$Q$14,INT((ROW()-13)/2),0)),IF(ISBLANK(OFFSET('9. METAS'!$Y$20,INT((ROW()-14)/2),0)),"",OFFSET('9. METAS'!$Y$20,INT((ROW()-14)/2),0)))</f>
        <v/>
      </c>
      <c r="N379" s="769" t="str">
        <f ca="1">IFERROR(J379/J380,"ND")</f>
        <v>ND</v>
      </c>
      <c r="O379" s="771" t="str">
        <f ca="1">IFERROR(((J379)/H379),"ND")</f>
        <v>ND</v>
      </c>
      <c r="P379" s="775"/>
    </row>
    <row r="380" spans="3:16">
      <c r="C380" s="747"/>
      <c r="D380" s="749"/>
      <c r="E380" s="749"/>
      <c r="F380" s="751"/>
      <c r="G380" s="753"/>
      <c r="H380" s="833"/>
      <c r="I380" s="764"/>
      <c r="J380" s="195" t="str">
        <f ca="1">IF(MOD(ROW()-13,2)=0,IF(ISBLANK(OFFSET('12. SEGUIMIENTO 2027'!$N$14,INT((ROW()-13)/2),0)),"",OFFSET('12. SEGUIMIENTO 2027'!$N$14,INT((ROW()-13)/2),0)),IF(ISBLANK(OFFSET('9. METAS'!$V$20,INT((ROW()-14)/2),0)),"",OFFSET('9. METAS'!$V$20,INT((ROW()-14)/2),0)))</f>
        <v/>
      </c>
      <c r="K380" s="196" t="str">
        <f ca="1">IF(MOD(ROW()-13,2)=0,IF(ISBLANK(OFFSET('12. SEGUIMIENTO 2027'!$O$14,INT((ROW()-13)/2),0)),"",OFFSET('12. SEGUIMIENTO 2027'!$O$14,INT((ROW()-13)/2),0)),IF(ISBLANK(OFFSET('9. METAS'!$W$20,INT((ROW()-14)/2),0)),"",OFFSET('9. METAS'!$W$20,INT((ROW()-14)/2),0)))</f>
        <v/>
      </c>
      <c r="L380" s="196" t="str">
        <f ca="1">IF(MOD(ROW()-13,2)=0,IF(ISBLANK(OFFSET('12. SEGUIMIENTO 2027'!$P$14,INT((ROW()-13)/2),0)),"",OFFSET('12. SEGUIMIENTO 2027'!$P$14,INT((ROW()-13)/2),0)),IF(ISBLANK(OFFSET('9. METAS'!$X$20,INT((ROW()-14)/2),0)),"",OFFSET('9. METAS'!$X$20,INT((ROW()-14)/2),0)))</f>
        <v/>
      </c>
      <c r="M380" s="197" t="str">
        <f ca="1">IF(MOD(ROW()-13,2)=0,IF(ISBLANK(OFFSET('12. SEGUIMIENTO 2027'!$Q$14,INT((ROW()-13)/2),0)),"",OFFSET('12. SEGUIMIENTO 2027'!$Q$14,INT((ROW()-13)/2),0)),IF(ISBLANK(OFFSET('9. METAS'!$Y$20,INT((ROW()-14)/2),0)),"",OFFSET('9. METAS'!$Y$20,INT((ROW()-14)/2),0)))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833" t="str">
        <f ca="1">IF(ISBLANK(OFFSET('9. METAS'!$M$20,INT((ROW()-13)/2),0)),"",OFFSET('9. METAS'!$M$20,INT((ROW()-13)/2),0))</f>
        <v/>
      </c>
      <c r="I381" s="763"/>
      <c r="J381" s="195" t="str">
        <f ca="1">IF(MOD(ROW()-13,2)=0,IF(ISBLANK(OFFSET('12. SEGUIMIENTO 2027'!$N$14,INT((ROW()-13)/2),0)),"",OFFSET('12. SEGUIMIENTO 2027'!$N$14,INT((ROW()-13)/2),0)),IF(ISBLANK(OFFSET('9. METAS'!$V$20,INT((ROW()-14)/2),0)),"",OFFSET('9. METAS'!$V$20,INT((ROW()-14)/2),0)))</f>
        <v/>
      </c>
      <c r="K381" s="196" t="str">
        <f ca="1">IF(MOD(ROW()-13,2)=0,IF(ISBLANK(OFFSET('12. SEGUIMIENTO 2027'!$O$14,INT((ROW()-13)/2),0)),"",OFFSET('12. SEGUIMIENTO 2027'!$O$14,INT((ROW()-13)/2),0)),IF(ISBLANK(OFFSET('9. METAS'!$W$20,INT((ROW()-14)/2),0)),"",OFFSET('9. METAS'!$W$20,INT((ROW()-14)/2),0)))</f>
        <v/>
      </c>
      <c r="L381" s="196" t="str">
        <f ca="1">IF(MOD(ROW()-13,2)=0,IF(ISBLANK(OFFSET('12. SEGUIMIENTO 2027'!$P$14,INT((ROW()-13)/2),0)),"",OFFSET('12. SEGUIMIENTO 2027'!$P$14,INT((ROW()-13)/2),0)),IF(ISBLANK(OFFSET('9. METAS'!$X$20,INT((ROW()-14)/2),0)),"",OFFSET('9. METAS'!$X$20,INT((ROW()-14)/2),0)))</f>
        <v/>
      </c>
      <c r="M381" s="197" t="str">
        <f ca="1">IF(MOD(ROW()-13,2)=0,IF(ISBLANK(OFFSET('12. SEGUIMIENTO 2027'!$Q$14,INT((ROW()-13)/2),0)),"",OFFSET('12. SEGUIMIENTO 2027'!$Q$14,INT((ROW()-13)/2),0)),IF(ISBLANK(OFFSET('9. METAS'!$Y$20,INT((ROW()-14)/2),0)),"",OFFSET('9. METAS'!$Y$20,INT((ROW()-14)/2),0)))</f>
        <v/>
      </c>
      <c r="N381" s="769" t="str">
        <f ca="1">IFERROR(J381/J382,"ND")</f>
        <v>ND</v>
      </c>
      <c r="O381" s="771" t="str">
        <f ca="1">IFERROR(((J381)/H381),"ND")</f>
        <v>ND</v>
      </c>
      <c r="P381" s="775"/>
    </row>
    <row r="382" spans="3:16">
      <c r="C382" s="747"/>
      <c r="D382" s="749"/>
      <c r="E382" s="749"/>
      <c r="F382" s="751"/>
      <c r="G382" s="753"/>
      <c r="H382" s="833"/>
      <c r="I382" s="764"/>
      <c r="J382" s="195" t="str">
        <f ca="1">IF(MOD(ROW()-13,2)=0,IF(ISBLANK(OFFSET('12. SEGUIMIENTO 2027'!$N$14,INT((ROW()-13)/2),0)),"",OFFSET('12. SEGUIMIENTO 2027'!$N$14,INT((ROW()-13)/2),0)),IF(ISBLANK(OFFSET('9. METAS'!$V$20,INT((ROW()-14)/2),0)),"",OFFSET('9. METAS'!$V$20,INT((ROW()-14)/2),0)))</f>
        <v/>
      </c>
      <c r="K382" s="196" t="str">
        <f ca="1">IF(MOD(ROW()-13,2)=0,IF(ISBLANK(OFFSET('12. SEGUIMIENTO 2027'!$O$14,INT((ROW()-13)/2),0)),"",OFFSET('12. SEGUIMIENTO 2027'!$O$14,INT((ROW()-13)/2),0)),IF(ISBLANK(OFFSET('9. METAS'!$W$20,INT((ROW()-14)/2),0)),"",OFFSET('9. METAS'!$W$20,INT((ROW()-14)/2),0)))</f>
        <v/>
      </c>
      <c r="L382" s="196" t="str">
        <f ca="1">IF(MOD(ROW()-13,2)=0,IF(ISBLANK(OFFSET('12. SEGUIMIENTO 2027'!$P$14,INT((ROW()-13)/2),0)),"",OFFSET('12. SEGUIMIENTO 2027'!$P$14,INT((ROW()-13)/2),0)),IF(ISBLANK(OFFSET('9. METAS'!$X$20,INT((ROW()-14)/2),0)),"",OFFSET('9. METAS'!$X$20,INT((ROW()-14)/2),0)))</f>
        <v/>
      </c>
      <c r="M382" s="197" t="str">
        <f ca="1">IF(MOD(ROW()-13,2)=0,IF(ISBLANK(OFFSET('12. SEGUIMIENTO 2027'!$Q$14,INT((ROW()-13)/2),0)),"",OFFSET('12. SEGUIMIENTO 2027'!$Q$14,INT((ROW()-13)/2),0)),IF(ISBLANK(OFFSET('9. METAS'!$Y$20,INT((ROW()-14)/2),0)),"",OFFSET('9. METAS'!$Y$20,INT((ROW()-14)/2),0)))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833" t="str">
        <f ca="1">IF(ISBLANK(OFFSET('9. METAS'!$M$20,INT((ROW()-13)/2),0)),"",OFFSET('9. METAS'!$M$20,INT((ROW()-13)/2),0))</f>
        <v/>
      </c>
      <c r="I383" s="763"/>
      <c r="J383" s="195" t="str">
        <f ca="1">IF(MOD(ROW()-13,2)=0,IF(ISBLANK(OFFSET('12. SEGUIMIENTO 2027'!$N$14,INT((ROW()-13)/2),0)),"",OFFSET('12. SEGUIMIENTO 2027'!$N$14,INT((ROW()-13)/2),0)),IF(ISBLANK(OFFSET('9. METAS'!$V$20,INT((ROW()-14)/2),0)),"",OFFSET('9. METAS'!$V$20,INT((ROW()-14)/2),0)))</f>
        <v/>
      </c>
      <c r="K383" s="196" t="str">
        <f ca="1">IF(MOD(ROW()-13,2)=0,IF(ISBLANK(OFFSET('12. SEGUIMIENTO 2027'!$O$14,INT((ROW()-13)/2),0)),"",OFFSET('12. SEGUIMIENTO 2027'!$O$14,INT((ROW()-13)/2),0)),IF(ISBLANK(OFFSET('9. METAS'!$W$20,INT((ROW()-14)/2),0)),"",OFFSET('9. METAS'!$W$20,INT((ROW()-14)/2),0)))</f>
        <v/>
      </c>
      <c r="L383" s="196" t="str">
        <f ca="1">IF(MOD(ROW()-13,2)=0,IF(ISBLANK(OFFSET('12. SEGUIMIENTO 2027'!$P$14,INT((ROW()-13)/2),0)),"",OFFSET('12. SEGUIMIENTO 2027'!$P$14,INT((ROW()-13)/2),0)),IF(ISBLANK(OFFSET('9. METAS'!$X$20,INT((ROW()-14)/2),0)),"",OFFSET('9. METAS'!$X$20,INT((ROW()-14)/2),0)))</f>
        <v/>
      </c>
      <c r="M383" s="197" t="str">
        <f ca="1">IF(MOD(ROW()-13,2)=0,IF(ISBLANK(OFFSET('12. SEGUIMIENTO 2027'!$Q$14,INT((ROW()-13)/2),0)),"",OFFSET('12. SEGUIMIENTO 2027'!$Q$14,INT((ROW()-13)/2),0)),IF(ISBLANK(OFFSET('9. METAS'!$Y$20,INT((ROW()-14)/2),0)),"",OFFSET('9. METAS'!$Y$20,INT((ROW()-14)/2),0)))</f>
        <v/>
      </c>
      <c r="N383" s="769" t="str">
        <f ca="1">IFERROR(J383/J384,"ND")</f>
        <v>ND</v>
      </c>
      <c r="O383" s="771" t="str">
        <f ca="1">IFERROR(((J383)/H383),"ND")</f>
        <v>ND</v>
      </c>
      <c r="P383" s="775"/>
    </row>
    <row r="384" spans="3:16">
      <c r="C384" s="747"/>
      <c r="D384" s="749"/>
      <c r="E384" s="749"/>
      <c r="F384" s="751"/>
      <c r="G384" s="753"/>
      <c r="H384" s="833"/>
      <c r="I384" s="764"/>
      <c r="J384" s="195" t="str">
        <f ca="1">IF(MOD(ROW()-13,2)=0,IF(ISBLANK(OFFSET('12. SEGUIMIENTO 2027'!$N$14,INT((ROW()-13)/2),0)),"",OFFSET('12. SEGUIMIENTO 2027'!$N$14,INT((ROW()-13)/2),0)),IF(ISBLANK(OFFSET('9. METAS'!$V$20,INT((ROW()-14)/2),0)),"",OFFSET('9. METAS'!$V$20,INT((ROW()-14)/2),0)))</f>
        <v/>
      </c>
      <c r="K384" s="196" t="str">
        <f ca="1">IF(MOD(ROW()-13,2)=0,IF(ISBLANK(OFFSET('12. SEGUIMIENTO 2027'!$O$14,INT((ROW()-13)/2),0)),"",OFFSET('12. SEGUIMIENTO 2027'!$O$14,INT((ROW()-13)/2),0)),IF(ISBLANK(OFFSET('9. METAS'!$W$20,INT((ROW()-14)/2),0)),"",OFFSET('9. METAS'!$W$20,INT((ROW()-14)/2),0)))</f>
        <v/>
      </c>
      <c r="L384" s="196" t="str">
        <f ca="1">IF(MOD(ROW()-13,2)=0,IF(ISBLANK(OFFSET('12. SEGUIMIENTO 2027'!$P$14,INT((ROW()-13)/2),0)),"",OFFSET('12. SEGUIMIENTO 2027'!$P$14,INT((ROW()-13)/2),0)),IF(ISBLANK(OFFSET('9. METAS'!$X$20,INT((ROW()-14)/2),0)),"",OFFSET('9. METAS'!$X$20,INT((ROW()-14)/2),0)))</f>
        <v/>
      </c>
      <c r="M384" s="197" t="str">
        <f ca="1">IF(MOD(ROW()-13,2)=0,IF(ISBLANK(OFFSET('12. SEGUIMIENTO 2027'!$Q$14,INT((ROW()-13)/2),0)),"",OFFSET('12. SEGUIMIENTO 2027'!$Q$14,INT((ROW()-13)/2),0)),IF(ISBLANK(OFFSET('9. METAS'!$Y$20,INT((ROW()-14)/2),0)),"",OFFSET('9. METAS'!$Y$20,INT((ROW()-14)/2),0)))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833" t="str">
        <f ca="1">IF(ISBLANK(OFFSET('9. METAS'!$M$20,INT((ROW()-13)/2),0)),"",OFFSET('9. METAS'!$M$20,INT((ROW()-13)/2),0))</f>
        <v/>
      </c>
      <c r="I385" s="763"/>
      <c r="J385" s="195" t="str">
        <f ca="1">IF(MOD(ROW()-13,2)=0,IF(ISBLANK(OFFSET('12. SEGUIMIENTO 2027'!$N$14,INT((ROW()-13)/2),0)),"",OFFSET('12. SEGUIMIENTO 2027'!$N$14,INT((ROW()-13)/2),0)),IF(ISBLANK(OFFSET('9. METAS'!$V$20,INT((ROW()-14)/2),0)),"",OFFSET('9. METAS'!$V$20,INT((ROW()-14)/2),0)))</f>
        <v/>
      </c>
      <c r="K385" s="196" t="str">
        <f ca="1">IF(MOD(ROW()-13,2)=0,IF(ISBLANK(OFFSET('12. SEGUIMIENTO 2027'!$O$14,INT((ROW()-13)/2),0)),"",OFFSET('12. SEGUIMIENTO 2027'!$O$14,INT((ROW()-13)/2),0)),IF(ISBLANK(OFFSET('9. METAS'!$W$20,INT((ROW()-14)/2),0)),"",OFFSET('9. METAS'!$W$20,INT((ROW()-14)/2),0)))</f>
        <v/>
      </c>
      <c r="L385" s="196" t="str">
        <f ca="1">IF(MOD(ROW()-13,2)=0,IF(ISBLANK(OFFSET('12. SEGUIMIENTO 2027'!$P$14,INT((ROW()-13)/2),0)),"",OFFSET('12. SEGUIMIENTO 2027'!$P$14,INT((ROW()-13)/2),0)),IF(ISBLANK(OFFSET('9. METAS'!$X$20,INT((ROW()-14)/2),0)),"",OFFSET('9. METAS'!$X$20,INT((ROW()-14)/2),0)))</f>
        <v/>
      </c>
      <c r="M385" s="197" t="str">
        <f ca="1">IF(MOD(ROW()-13,2)=0,IF(ISBLANK(OFFSET('12. SEGUIMIENTO 2027'!$Q$14,INT((ROW()-13)/2),0)),"",OFFSET('12. SEGUIMIENTO 2027'!$Q$14,INT((ROW()-13)/2),0)),IF(ISBLANK(OFFSET('9. METAS'!$Y$20,INT((ROW()-14)/2),0)),"",OFFSET('9. METAS'!$Y$20,INT((ROW()-14)/2),0)))</f>
        <v/>
      </c>
      <c r="N385" s="769" t="str">
        <f ca="1">IFERROR(J385/J386,"ND")</f>
        <v>ND</v>
      </c>
      <c r="O385" s="771" t="str">
        <f ca="1">IFERROR(((J385)/H385),"ND")</f>
        <v>ND</v>
      </c>
      <c r="P385" s="775"/>
    </row>
    <row r="386" spans="3:16">
      <c r="C386" s="747"/>
      <c r="D386" s="749"/>
      <c r="E386" s="749"/>
      <c r="F386" s="751"/>
      <c r="G386" s="753"/>
      <c r="H386" s="833"/>
      <c r="I386" s="764"/>
      <c r="J386" s="195" t="str">
        <f ca="1">IF(MOD(ROW()-13,2)=0,IF(ISBLANK(OFFSET('12. SEGUIMIENTO 2027'!$N$14,INT((ROW()-13)/2),0)),"",OFFSET('12. SEGUIMIENTO 2027'!$N$14,INT((ROW()-13)/2),0)),IF(ISBLANK(OFFSET('9. METAS'!$V$20,INT((ROW()-14)/2),0)),"",OFFSET('9. METAS'!$V$20,INT((ROW()-14)/2),0)))</f>
        <v/>
      </c>
      <c r="K386" s="196" t="str">
        <f ca="1">IF(MOD(ROW()-13,2)=0,IF(ISBLANK(OFFSET('12. SEGUIMIENTO 2027'!$O$14,INT((ROW()-13)/2),0)),"",OFFSET('12. SEGUIMIENTO 2027'!$O$14,INT((ROW()-13)/2),0)),IF(ISBLANK(OFFSET('9. METAS'!$W$20,INT((ROW()-14)/2),0)),"",OFFSET('9. METAS'!$W$20,INT((ROW()-14)/2),0)))</f>
        <v/>
      </c>
      <c r="L386" s="196" t="str">
        <f ca="1">IF(MOD(ROW()-13,2)=0,IF(ISBLANK(OFFSET('12. SEGUIMIENTO 2027'!$P$14,INT((ROW()-13)/2),0)),"",OFFSET('12. SEGUIMIENTO 2027'!$P$14,INT((ROW()-13)/2),0)),IF(ISBLANK(OFFSET('9. METAS'!$X$20,INT((ROW()-14)/2),0)),"",OFFSET('9. METAS'!$X$20,INT((ROW()-14)/2),0)))</f>
        <v/>
      </c>
      <c r="M386" s="197" t="str">
        <f ca="1">IF(MOD(ROW()-13,2)=0,IF(ISBLANK(OFFSET('12. SEGUIMIENTO 2027'!$Q$14,INT((ROW()-13)/2),0)),"",OFFSET('12. SEGUIMIENTO 2027'!$Q$14,INT((ROW()-13)/2),0)),IF(ISBLANK(OFFSET('9. METAS'!$Y$20,INT((ROW()-14)/2),0)),"",OFFSET('9. METAS'!$Y$20,INT((ROW()-14)/2),0)))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833" t="str">
        <f ca="1">IF(ISBLANK(OFFSET('9. METAS'!$M$20,INT((ROW()-13)/2),0)),"",OFFSET('9. METAS'!$M$20,INT((ROW()-13)/2),0))</f>
        <v/>
      </c>
      <c r="I387" s="763"/>
      <c r="J387" s="195" t="str">
        <f ca="1">IF(MOD(ROW()-13,2)=0,IF(ISBLANK(OFFSET('12. SEGUIMIENTO 2027'!$N$14,INT((ROW()-13)/2),0)),"",OFFSET('12. SEGUIMIENTO 2027'!$N$14,INT((ROW()-13)/2),0)),IF(ISBLANK(OFFSET('9. METAS'!$V$20,INT((ROW()-14)/2),0)),"",OFFSET('9. METAS'!$V$20,INT((ROW()-14)/2),0)))</f>
        <v/>
      </c>
      <c r="K387" s="196" t="str">
        <f ca="1">IF(MOD(ROW()-13,2)=0,IF(ISBLANK(OFFSET('12. SEGUIMIENTO 2027'!$O$14,INT((ROW()-13)/2),0)),"",OFFSET('12. SEGUIMIENTO 2027'!$O$14,INT((ROW()-13)/2),0)),IF(ISBLANK(OFFSET('9. METAS'!$W$20,INT((ROW()-14)/2),0)),"",OFFSET('9. METAS'!$W$20,INT((ROW()-14)/2),0)))</f>
        <v/>
      </c>
      <c r="L387" s="196" t="str">
        <f ca="1">IF(MOD(ROW()-13,2)=0,IF(ISBLANK(OFFSET('12. SEGUIMIENTO 2027'!$P$14,INT((ROW()-13)/2),0)),"",OFFSET('12. SEGUIMIENTO 2027'!$P$14,INT((ROW()-13)/2),0)),IF(ISBLANK(OFFSET('9. METAS'!$X$20,INT((ROW()-14)/2),0)),"",OFFSET('9. METAS'!$X$20,INT((ROW()-14)/2),0)))</f>
        <v/>
      </c>
      <c r="M387" s="197" t="str">
        <f ca="1">IF(MOD(ROW()-13,2)=0,IF(ISBLANK(OFFSET('12. SEGUIMIENTO 2027'!$Q$14,INT((ROW()-13)/2),0)),"",OFFSET('12. SEGUIMIENTO 2027'!$Q$14,INT((ROW()-13)/2),0)),IF(ISBLANK(OFFSET('9. METAS'!$Y$20,INT((ROW()-14)/2),0)),"",OFFSET('9. METAS'!$Y$20,INT((ROW()-14)/2),0)))</f>
        <v/>
      </c>
      <c r="N387" s="769" t="str">
        <f ca="1">IFERROR(J387/J388,"ND")</f>
        <v>ND</v>
      </c>
      <c r="O387" s="771" t="str">
        <f ca="1">IFERROR(((J387)/H387),"ND")</f>
        <v>ND</v>
      </c>
      <c r="P387" s="775"/>
    </row>
    <row r="388" spans="3:16">
      <c r="C388" s="747"/>
      <c r="D388" s="749"/>
      <c r="E388" s="749"/>
      <c r="F388" s="751"/>
      <c r="G388" s="753"/>
      <c r="H388" s="833"/>
      <c r="I388" s="764"/>
      <c r="J388" s="195" t="str">
        <f ca="1">IF(MOD(ROW()-13,2)=0,IF(ISBLANK(OFFSET('12. SEGUIMIENTO 2027'!$N$14,INT((ROW()-13)/2),0)),"",OFFSET('12. SEGUIMIENTO 2027'!$N$14,INT((ROW()-13)/2),0)),IF(ISBLANK(OFFSET('9. METAS'!$V$20,INT((ROW()-14)/2),0)),"",OFFSET('9. METAS'!$V$20,INT((ROW()-14)/2),0)))</f>
        <v/>
      </c>
      <c r="K388" s="196" t="str">
        <f ca="1">IF(MOD(ROW()-13,2)=0,IF(ISBLANK(OFFSET('12. SEGUIMIENTO 2027'!$O$14,INT((ROW()-13)/2),0)),"",OFFSET('12. SEGUIMIENTO 2027'!$O$14,INT((ROW()-13)/2),0)),IF(ISBLANK(OFFSET('9. METAS'!$W$20,INT((ROW()-14)/2),0)),"",OFFSET('9. METAS'!$W$20,INT((ROW()-14)/2),0)))</f>
        <v/>
      </c>
      <c r="L388" s="196" t="str">
        <f ca="1">IF(MOD(ROW()-13,2)=0,IF(ISBLANK(OFFSET('12. SEGUIMIENTO 2027'!$P$14,INT((ROW()-13)/2),0)),"",OFFSET('12. SEGUIMIENTO 2027'!$P$14,INT((ROW()-13)/2),0)),IF(ISBLANK(OFFSET('9. METAS'!$X$20,INT((ROW()-14)/2),0)),"",OFFSET('9. METAS'!$X$20,INT((ROW()-14)/2),0)))</f>
        <v/>
      </c>
      <c r="M388" s="197" t="str">
        <f ca="1">IF(MOD(ROW()-13,2)=0,IF(ISBLANK(OFFSET('12. SEGUIMIENTO 2027'!$Q$14,INT((ROW()-13)/2),0)),"",OFFSET('12. SEGUIMIENTO 2027'!$Q$14,INT((ROW()-13)/2),0)),IF(ISBLANK(OFFSET('9. METAS'!$Y$20,INT((ROW()-14)/2),0)),"",OFFSET('9. METAS'!$Y$20,INT((ROW()-14)/2),0)))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833" t="str">
        <f ca="1">IF(ISBLANK(OFFSET('9. METAS'!$M$20,INT((ROW()-13)/2),0)),"",OFFSET('9. METAS'!$M$20,INT((ROW()-13)/2),0))</f>
        <v/>
      </c>
      <c r="I389" s="763"/>
      <c r="J389" s="195" t="str">
        <f ca="1">IF(MOD(ROW()-13,2)=0,IF(ISBLANK(OFFSET('12. SEGUIMIENTO 2027'!$N$14,INT((ROW()-13)/2),0)),"",OFFSET('12. SEGUIMIENTO 2027'!$N$14,INT((ROW()-13)/2),0)),IF(ISBLANK(OFFSET('9. METAS'!$V$20,INT((ROW()-14)/2),0)),"",OFFSET('9. METAS'!$V$20,INT((ROW()-14)/2),0)))</f>
        <v/>
      </c>
      <c r="K389" s="196" t="str">
        <f ca="1">IF(MOD(ROW()-13,2)=0,IF(ISBLANK(OFFSET('12. SEGUIMIENTO 2027'!$O$14,INT((ROW()-13)/2),0)),"",OFFSET('12. SEGUIMIENTO 2027'!$O$14,INT((ROW()-13)/2),0)),IF(ISBLANK(OFFSET('9. METAS'!$W$20,INT((ROW()-14)/2),0)),"",OFFSET('9. METAS'!$W$20,INT((ROW()-14)/2),0)))</f>
        <v/>
      </c>
      <c r="L389" s="196" t="str">
        <f ca="1">IF(MOD(ROW()-13,2)=0,IF(ISBLANK(OFFSET('12. SEGUIMIENTO 2027'!$P$14,INT((ROW()-13)/2),0)),"",OFFSET('12. SEGUIMIENTO 2027'!$P$14,INT((ROW()-13)/2),0)),IF(ISBLANK(OFFSET('9. METAS'!$X$20,INT((ROW()-14)/2),0)),"",OFFSET('9. METAS'!$X$20,INT((ROW()-14)/2),0)))</f>
        <v/>
      </c>
      <c r="M389" s="197" t="str">
        <f ca="1">IF(MOD(ROW()-13,2)=0,IF(ISBLANK(OFFSET('12. SEGUIMIENTO 2027'!$Q$14,INT((ROW()-13)/2),0)),"",OFFSET('12. SEGUIMIENTO 2027'!$Q$14,INT((ROW()-13)/2),0)),IF(ISBLANK(OFFSET('9. METAS'!$Y$20,INT((ROW()-14)/2),0)),"",OFFSET('9. METAS'!$Y$20,INT((ROW()-14)/2),0)))</f>
        <v/>
      </c>
      <c r="N389" s="769" t="str">
        <f ca="1">IFERROR(J389/J390,"ND")</f>
        <v>ND</v>
      </c>
      <c r="O389" s="771" t="str">
        <f ca="1">IFERROR(((J389)/H389),"ND")</f>
        <v>ND</v>
      </c>
      <c r="P389" s="775"/>
    </row>
    <row r="390" spans="3:16">
      <c r="C390" s="747"/>
      <c r="D390" s="749"/>
      <c r="E390" s="749"/>
      <c r="F390" s="751"/>
      <c r="G390" s="753"/>
      <c r="H390" s="833"/>
      <c r="I390" s="764"/>
      <c r="J390" s="195" t="str">
        <f ca="1">IF(MOD(ROW()-13,2)=0,IF(ISBLANK(OFFSET('12. SEGUIMIENTO 2027'!$N$14,INT((ROW()-13)/2),0)),"",OFFSET('12. SEGUIMIENTO 2027'!$N$14,INT((ROW()-13)/2),0)),IF(ISBLANK(OFFSET('9. METAS'!$V$20,INT((ROW()-14)/2),0)),"",OFFSET('9. METAS'!$V$20,INT((ROW()-14)/2),0)))</f>
        <v/>
      </c>
      <c r="K390" s="196" t="str">
        <f ca="1">IF(MOD(ROW()-13,2)=0,IF(ISBLANK(OFFSET('12. SEGUIMIENTO 2027'!$O$14,INT((ROW()-13)/2),0)),"",OFFSET('12. SEGUIMIENTO 2027'!$O$14,INT((ROW()-13)/2),0)),IF(ISBLANK(OFFSET('9. METAS'!$W$20,INT((ROW()-14)/2),0)),"",OFFSET('9. METAS'!$W$20,INT((ROW()-14)/2),0)))</f>
        <v/>
      </c>
      <c r="L390" s="196" t="str">
        <f ca="1">IF(MOD(ROW()-13,2)=0,IF(ISBLANK(OFFSET('12. SEGUIMIENTO 2027'!$P$14,INT((ROW()-13)/2),0)),"",OFFSET('12. SEGUIMIENTO 2027'!$P$14,INT((ROW()-13)/2),0)),IF(ISBLANK(OFFSET('9. METAS'!$X$20,INT((ROW()-14)/2),0)),"",OFFSET('9. METAS'!$X$20,INT((ROW()-14)/2),0)))</f>
        <v/>
      </c>
      <c r="M390" s="197" t="str">
        <f ca="1">IF(MOD(ROW()-13,2)=0,IF(ISBLANK(OFFSET('12. SEGUIMIENTO 2027'!$Q$14,INT((ROW()-13)/2),0)),"",OFFSET('12. SEGUIMIENTO 2027'!$Q$14,INT((ROW()-13)/2),0)),IF(ISBLANK(OFFSET('9. METAS'!$Y$20,INT((ROW()-14)/2),0)),"",OFFSET('9. METAS'!$Y$20,INT((ROW()-14)/2),0)))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833" t="str">
        <f ca="1">IF(ISBLANK(OFFSET('9. METAS'!$M$20,INT((ROW()-13)/2),0)),"",OFFSET('9. METAS'!$M$20,INT((ROW()-13)/2),0))</f>
        <v/>
      </c>
      <c r="I391" s="763"/>
      <c r="J391" s="195" t="str">
        <f ca="1">IF(MOD(ROW()-13,2)=0,IF(ISBLANK(OFFSET('12. SEGUIMIENTO 2027'!$N$14,INT((ROW()-13)/2),0)),"",OFFSET('12. SEGUIMIENTO 2027'!$N$14,INT((ROW()-13)/2),0)),IF(ISBLANK(OFFSET('9. METAS'!$V$20,INT((ROW()-14)/2),0)),"",OFFSET('9. METAS'!$V$20,INT((ROW()-14)/2),0)))</f>
        <v/>
      </c>
      <c r="K391" s="196" t="str">
        <f ca="1">IF(MOD(ROW()-13,2)=0,IF(ISBLANK(OFFSET('12. SEGUIMIENTO 2027'!$O$14,INT((ROW()-13)/2),0)),"",OFFSET('12. SEGUIMIENTO 2027'!$O$14,INT((ROW()-13)/2),0)),IF(ISBLANK(OFFSET('9. METAS'!$W$20,INT((ROW()-14)/2),0)),"",OFFSET('9. METAS'!$W$20,INT((ROW()-14)/2),0)))</f>
        <v/>
      </c>
      <c r="L391" s="196" t="str">
        <f ca="1">IF(MOD(ROW()-13,2)=0,IF(ISBLANK(OFFSET('12. SEGUIMIENTO 2027'!$P$14,INT((ROW()-13)/2),0)),"",OFFSET('12. SEGUIMIENTO 2027'!$P$14,INT((ROW()-13)/2),0)),IF(ISBLANK(OFFSET('9. METAS'!$X$20,INT((ROW()-14)/2),0)),"",OFFSET('9. METAS'!$X$20,INT((ROW()-14)/2),0)))</f>
        <v/>
      </c>
      <c r="M391" s="197" t="str">
        <f ca="1">IF(MOD(ROW()-13,2)=0,IF(ISBLANK(OFFSET('12. SEGUIMIENTO 2027'!$Q$14,INT((ROW()-13)/2),0)),"",OFFSET('12. SEGUIMIENTO 2027'!$Q$14,INT((ROW()-13)/2),0)),IF(ISBLANK(OFFSET('9. METAS'!$Y$20,INT((ROW()-14)/2),0)),"",OFFSET('9. METAS'!$Y$20,INT((ROW()-14)/2),0)))</f>
        <v/>
      </c>
      <c r="N391" s="769" t="str">
        <f ca="1">IFERROR(J391/J392,"ND")</f>
        <v>ND</v>
      </c>
      <c r="O391" s="771" t="str">
        <f ca="1">IFERROR(((J391)/H391),"ND")</f>
        <v>ND</v>
      </c>
      <c r="P391" s="775"/>
    </row>
    <row r="392" spans="3:16">
      <c r="C392" s="747"/>
      <c r="D392" s="749"/>
      <c r="E392" s="749"/>
      <c r="F392" s="751"/>
      <c r="G392" s="753"/>
      <c r="H392" s="833"/>
      <c r="I392" s="764"/>
      <c r="J392" s="195" t="str">
        <f ca="1">IF(MOD(ROW()-13,2)=0,IF(ISBLANK(OFFSET('12. SEGUIMIENTO 2027'!$N$14,INT((ROW()-13)/2),0)),"",OFFSET('12. SEGUIMIENTO 2027'!$N$14,INT((ROW()-13)/2),0)),IF(ISBLANK(OFFSET('9. METAS'!$V$20,INT((ROW()-14)/2),0)),"",OFFSET('9. METAS'!$V$20,INT((ROW()-14)/2),0)))</f>
        <v/>
      </c>
      <c r="K392" s="196" t="str">
        <f ca="1">IF(MOD(ROW()-13,2)=0,IF(ISBLANK(OFFSET('12. SEGUIMIENTO 2027'!$O$14,INT((ROW()-13)/2),0)),"",OFFSET('12. SEGUIMIENTO 2027'!$O$14,INT((ROW()-13)/2),0)),IF(ISBLANK(OFFSET('9. METAS'!$W$20,INT((ROW()-14)/2),0)),"",OFFSET('9. METAS'!$W$20,INT((ROW()-14)/2),0)))</f>
        <v/>
      </c>
      <c r="L392" s="196" t="str">
        <f ca="1">IF(MOD(ROW()-13,2)=0,IF(ISBLANK(OFFSET('12. SEGUIMIENTO 2027'!$P$14,INT((ROW()-13)/2),0)),"",OFFSET('12. SEGUIMIENTO 2027'!$P$14,INT((ROW()-13)/2),0)),IF(ISBLANK(OFFSET('9. METAS'!$X$20,INT((ROW()-14)/2),0)),"",OFFSET('9. METAS'!$X$20,INT((ROW()-14)/2),0)))</f>
        <v/>
      </c>
      <c r="M392" s="197" t="str">
        <f ca="1">IF(MOD(ROW()-13,2)=0,IF(ISBLANK(OFFSET('12. SEGUIMIENTO 2027'!$Q$14,INT((ROW()-13)/2),0)),"",OFFSET('12. SEGUIMIENTO 2027'!$Q$14,INT((ROW()-13)/2),0)),IF(ISBLANK(OFFSET('9. METAS'!$Y$20,INT((ROW()-14)/2),0)),"",OFFSET('9. METAS'!$Y$20,INT((ROW()-14)/2),0)))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833" t="str">
        <f ca="1">IF(ISBLANK(OFFSET('9. METAS'!$M$20,INT((ROW()-13)/2),0)),"",OFFSET('9. METAS'!$M$20,INT((ROW()-13)/2),0))</f>
        <v/>
      </c>
      <c r="I393" s="763"/>
      <c r="J393" s="195" t="str">
        <f ca="1">IF(MOD(ROW()-13,2)=0,IF(ISBLANK(OFFSET('12. SEGUIMIENTO 2027'!$N$14,INT((ROW()-13)/2),0)),"",OFFSET('12. SEGUIMIENTO 2027'!$N$14,INT((ROW()-13)/2),0)),IF(ISBLANK(OFFSET('9. METAS'!$V$20,INT((ROW()-14)/2),0)),"",OFFSET('9. METAS'!$V$20,INT((ROW()-14)/2),0)))</f>
        <v/>
      </c>
      <c r="K393" s="196" t="str">
        <f ca="1">IF(MOD(ROW()-13,2)=0,IF(ISBLANK(OFFSET('12. SEGUIMIENTO 2027'!$O$14,INT((ROW()-13)/2),0)),"",OFFSET('12. SEGUIMIENTO 2027'!$O$14,INT((ROW()-13)/2),0)),IF(ISBLANK(OFFSET('9. METAS'!$W$20,INT((ROW()-14)/2),0)),"",OFFSET('9. METAS'!$W$20,INT((ROW()-14)/2),0)))</f>
        <v/>
      </c>
      <c r="L393" s="196" t="str">
        <f ca="1">IF(MOD(ROW()-13,2)=0,IF(ISBLANK(OFFSET('12. SEGUIMIENTO 2027'!$P$14,INT((ROW()-13)/2),0)),"",OFFSET('12. SEGUIMIENTO 2027'!$P$14,INT((ROW()-13)/2),0)),IF(ISBLANK(OFFSET('9. METAS'!$X$20,INT((ROW()-14)/2),0)),"",OFFSET('9. METAS'!$X$20,INT((ROW()-14)/2),0)))</f>
        <v/>
      </c>
      <c r="M393" s="197" t="str">
        <f ca="1">IF(MOD(ROW()-13,2)=0,IF(ISBLANK(OFFSET('12. SEGUIMIENTO 2027'!$Q$14,INT((ROW()-13)/2),0)),"",OFFSET('12. SEGUIMIENTO 2027'!$Q$14,INT((ROW()-13)/2),0)),IF(ISBLANK(OFFSET('9. METAS'!$Y$20,INT((ROW()-14)/2),0)),"",OFFSET('9. METAS'!$Y$20,INT((ROW()-14)/2),0)))</f>
        <v/>
      </c>
      <c r="N393" s="769" t="str">
        <f ca="1">IFERROR(J393/J394,"ND")</f>
        <v>ND</v>
      </c>
      <c r="O393" s="771" t="str">
        <f ca="1">IFERROR(((J393)/H393),"ND")</f>
        <v>ND</v>
      </c>
      <c r="P393" s="775"/>
    </row>
    <row r="394" spans="3:16">
      <c r="C394" s="747"/>
      <c r="D394" s="749"/>
      <c r="E394" s="749"/>
      <c r="F394" s="751"/>
      <c r="G394" s="753"/>
      <c r="H394" s="833"/>
      <c r="I394" s="764"/>
      <c r="J394" s="195" t="str">
        <f ca="1">IF(MOD(ROW()-13,2)=0,IF(ISBLANK(OFFSET('12. SEGUIMIENTO 2027'!$N$14,INT((ROW()-13)/2),0)),"",OFFSET('12. SEGUIMIENTO 2027'!$N$14,INT((ROW()-13)/2),0)),IF(ISBLANK(OFFSET('9. METAS'!$V$20,INT((ROW()-14)/2),0)),"",OFFSET('9. METAS'!$V$20,INT((ROW()-14)/2),0)))</f>
        <v/>
      </c>
      <c r="K394" s="196" t="str">
        <f ca="1">IF(MOD(ROW()-13,2)=0,IF(ISBLANK(OFFSET('12. SEGUIMIENTO 2027'!$O$14,INT((ROW()-13)/2),0)),"",OFFSET('12. SEGUIMIENTO 2027'!$O$14,INT((ROW()-13)/2),0)),IF(ISBLANK(OFFSET('9. METAS'!$W$20,INT((ROW()-14)/2),0)),"",OFFSET('9. METAS'!$W$20,INT((ROW()-14)/2),0)))</f>
        <v/>
      </c>
      <c r="L394" s="196" t="str">
        <f ca="1">IF(MOD(ROW()-13,2)=0,IF(ISBLANK(OFFSET('12. SEGUIMIENTO 2027'!$P$14,INT((ROW()-13)/2),0)),"",OFFSET('12. SEGUIMIENTO 2027'!$P$14,INT((ROW()-13)/2),0)),IF(ISBLANK(OFFSET('9. METAS'!$X$20,INT((ROW()-14)/2),0)),"",OFFSET('9. METAS'!$X$20,INT((ROW()-14)/2),0)))</f>
        <v/>
      </c>
      <c r="M394" s="197" t="str">
        <f ca="1">IF(MOD(ROW()-13,2)=0,IF(ISBLANK(OFFSET('12. SEGUIMIENTO 2027'!$Q$14,INT((ROW()-13)/2),0)),"",OFFSET('12. SEGUIMIENTO 2027'!$Q$14,INT((ROW()-13)/2),0)),IF(ISBLANK(OFFSET('9. METAS'!$Y$20,INT((ROW()-14)/2),0)),"",OFFSET('9. METAS'!$Y$20,INT((ROW()-14)/2),0)))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833" t="str">
        <f ca="1">IF(ISBLANK(OFFSET('9. METAS'!$M$20,INT((ROW()-13)/2),0)),"",OFFSET('9. METAS'!$M$20,INT((ROW()-13)/2),0))</f>
        <v/>
      </c>
      <c r="I395" s="763"/>
      <c r="J395" s="195" t="str">
        <f ca="1">IF(MOD(ROW()-13,2)=0,IF(ISBLANK(OFFSET('12. SEGUIMIENTO 2027'!$N$14,INT((ROW()-13)/2),0)),"",OFFSET('12. SEGUIMIENTO 2027'!$N$14,INT((ROW()-13)/2),0)),IF(ISBLANK(OFFSET('9. METAS'!$V$20,INT((ROW()-14)/2),0)),"",OFFSET('9. METAS'!$V$20,INT((ROW()-14)/2),0)))</f>
        <v/>
      </c>
      <c r="K395" s="196" t="str">
        <f ca="1">IF(MOD(ROW()-13,2)=0,IF(ISBLANK(OFFSET('12. SEGUIMIENTO 2027'!$O$14,INT((ROW()-13)/2),0)),"",OFFSET('12. SEGUIMIENTO 2027'!$O$14,INT((ROW()-13)/2),0)),IF(ISBLANK(OFFSET('9. METAS'!$W$20,INT((ROW()-14)/2),0)),"",OFFSET('9. METAS'!$W$20,INT((ROW()-14)/2),0)))</f>
        <v/>
      </c>
      <c r="L395" s="196" t="str">
        <f ca="1">IF(MOD(ROW()-13,2)=0,IF(ISBLANK(OFFSET('12. SEGUIMIENTO 2027'!$P$14,INT((ROW()-13)/2),0)),"",OFFSET('12. SEGUIMIENTO 2027'!$P$14,INT((ROW()-13)/2),0)),IF(ISBLANK(OFFSET('9. METAS'!$X$20,INT((ROW()-14)/2),0)),"",OFFSET('9. METAS'!$X$20,INT((ROW()-14)/2),0)))</f>
        <v/>
      </c>
      <c r="M395" s="197" t="str">
        <f ca="1">IF(MOD(ROW()-13,2)=0,IF(ISBLANK(OFFSET('12. SEGUIMIENTO 2027'!$Q$14,INT((ROW()-13)/2),0)),"",OFFSET('12. SEGUIMIENTO 2027'!$Q$14,INT((ROW()-13)/2),0)),IF(ISBLANK(OFFSET('9. METAS'!$Y$20,INT((ROW()-14)/2),0)),"",OFFSET('9. METAS'!$Y$20,INT((ROW()-14)/2),0)))</f>
        <v/>
      </c>
      <c r="N395" s="769" t="str">
        <f ca="1">IFERROR(J395/J396,"ND")</f>
        <v>ND</v>
      </c>
      <c r="O395" s="771" t="str">
        <f ca="1">IFERROR(((J395)/H395),"ND")</f>
        <v>ND</v>
      </c>
      <c r="P395" s="775"/>
    </row>
    <row r="396" spans="3:16">
      <c r="C396" s="747"/>
      <c r="D396" s="749"/>
      <c r="E396" s="749"/>
      <c r="F396" s="751"/>
      <c r="G396" s="753"/>
      <c r="H396" s="833"/>
      <c r="I396" s="764"/>
      <c r="J396" s="195" t="str">
        <f ca="1">IF(MOD(ROW()-13,2)=0,IF(ISBLANK(OFFSET('12. SEGUIMIENTO 2027'!$N$14,INT((ROW()-13)/2),0)),"",OFFSET('12. SEGUIMIENTO 2027'!$N$14,INT((ROW()-13)/2),0)),IF(ISBLANK(OFFSET('9. METAS'!$V$20,INT((ROW()-14)/2),0)),"",OFFSET('9. METAS'!$V$20,INT((ROW()-14)/2),0)))</f>
        <v/>
      </c>
      <c r="K396" s="196" t="str">
        <f ca="1">IF(MOD(ROW()-13,2)=0,IF(ISBLANK(OFFSET('12. SEGUIMIENTO 2027'!$O$14,INT((ROW()-13)/2),0)),"",OFFSET('12. SEGUIMIENTO 2027'!$O$14,INT((ROW()-13)/2),0)),IF(ISBLANK(OFFSET('9. METAS'!$W$20,INT((ROW()-14)/2),0)),"",OFFSET('9. METAS'!$W$20,INT((ROW()-14)/2),0)))</f>
        <v/>
      </c>
      <c r="L396" s="196" t="str">
        <f ca="1">IF(MOD(ROW()-13,2)=0,IF(ISBLANK(OFFSET('12. SEGUIMIENTO 2027'!$P$14,INT((ROW()-13)/2),0)),"",OFFSET('12. SEGUIMIENTO 2027'!$P$14,INT((ROW()-13)/2),0)),IF(ISBLANK(OFFSET('9. METAS'!$X$20,INT((ROW()-14)/2),0)),"",OFFSET('9. METAS'!$X$20,INT((ROW()-14)/2),0)))</f>
        <v/>
      </c>
      <c r="M396" s="197" t="str">
        <f ca="1">IF(MOD(ROW()-13,2)=0,IF(ISBLANK(OFFSET('12. SEGUIMIENTO 2027'!$Q$14,INT((ROW()-13)/2),0)),"",OFFSET('12. SEGUIMIENTO 2027'!$Q$14,INT((ROW()-13)/2),0)),IF(ISBLANK(OFFSET('9. METAS'!$Y$20,INT((ROW()-14)/2),0)),"",OFFSET('9. METAS'!$Y$20,INT((ROW()-14)/2),0)))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833" t="str">
        <f ca="1">IF(ISBLANK(OFFSET('9. METAS'!$M$20,INT((ROW()-13)/2),0)),"",OFFSET('9. METAS'!$M$20,INT((ROW()-13)/2),0))</f>
        <v/>
      </c>
      <c r="I397" s="763"/>
      <c r="J397" s="195" t="str">
        <f ca="1">IF(MOD(ROW()-13,2)=0,IF(ISBLANK(OFFSET('12. SEGUIMIENTO 2027'!$N$14,INT((ROW()-13)/2),0)),"",OFFSET('12. SEGUIMIENTO 2027'!$N$14,INT((ROW()-13)/2),0)),IF(ISBLANK(OFFSET('9. METAS'!$V$20,INT((ROW()-14)/2),0)),"",OFFSET('9. METAS'!$V$20,INT((ROW()-14)/2),0)))</f>
        <v/>
      </c>
      <c r="K397" s="196" t="str">
        <f ca="1">IF(MOD(ROW()-13,2)=0,IF(ISBLANK(OFFSET('12. SEGUIMIENTO 2027'!$O$14,INT((ROW()-13)/2),0)),"",OFFSET('12. SEGUIMIENTO 2027'!$O$14,INT((ROW()-13)/2),0)),IF(ISBLANK(OFFSET('9. METAS'!$W$20,INT((ROW()-14)/2),0)),"",OFFSET('9. METAS'!$W$20,INT((ROW()-14)/2),0)))</f>
        <v/>
      </c>
      <c r="L397" s="196" t="str">
        <f ca="1">IF(MOD(ROW()-13,2)=0,IF(ISBLANK(OFFSET('12. SEGUIMIENTO 2027'!$P$14,INT((ROW()-13)/2),0)),"",OFFSET('12. SEGUIMIENTO 2027'!$P$14,INT((ROW()-13)/2),0)),IF(ISBLANK(OFFSET('9. METAS'!$X$20,INT((ROW()-14)/2),0)),"",OFFSET('9. METAS'!$X$20,INT((ROW()-14)/2),0)))</f>
        <v/>
      </c>
      <c r="M397" s="197" t="str">
        <f ca="1">IF(MOD(ROW()-13,2)=0,IF(ISBLANK(OFFSET('12. SEGUIMIENTO 2027'!$Q$14,INT((ROW()-13)/2),0)),"",OFFSET('12. SEGUIMIENTO 2027'!$Q$14,INT((ROW()-13)/2),0)),IF(ISBLANK(OFFSET('9. METAS'!$Y$20,INT((ROW()-14)/2),0)),"",OFFSET('9. METAS'!$Y$20,INT((ROW()-14)/2),0)))</f>
        <v/>
      </c>
      <c r="N397" s="769" t="str">
        <f ca="1">IFERROR(J397/J398,"ND")</f>
        <v>ND</v>
      </c>
      <c r="O397" s="771" t="str">
        <f ca="1">IFERROR(((J397)/H397),"ND")</f>
        <v>ND</v>
      </c>
      <c r="P397" s="775"/>
    </row>
    <row r="398" spans="3:16">
      <c r="C398" s="747"/>
      <c r="D398" s="749"/>
      <c r="E398" s="749"/>
      <c r="F398" s="751"/>
      <c r="G398" s="753"/>
      <c r="H398" s="833"/>
      <c r="I398" s="764"/>
      <c r="J398" s="195" t="str">
        <f ca="1">IF(MOD(ROW()-13,2)=0,IF(ISBLANK(OFFSET('12. SEGUIMIENTO 2027'!$N$14,INT((ROW()-13)/2),0)),"",OFFSET('12. SEGUIMIENTO 2027'!$N$14,INT((ROW()-13)/2),0)),IF(ISBLANK(OFFSET('9. METAS'!$V$20,INT((ROW()-14)/2),0)),"",OFFSET('9. METAS'!$V$20,INT((ROW()-14)/2),0)))</f>
        <v/>
      </c>
      <c r="K398" s="196" t="str">
        <f ca="1">IF(MOD(ROW()-13,2)=0,IF(ISBLANK(OFFSET('12. SEGUIMIENTO 2027'!$O$14,INT((ROW()-13)/2),0)),"",OFFSET('12. SEGUIMIENTO 2027'!$O$14,INT((ROW()-13)/2),0)),IF(ISBLANK(OFFSET('9. METAS'!$W$20,INT((ROW()-14)/2),0)),"",OFFSET('9. METAS'!$W$20,INT((ROW()-14)/2),0)))</f>
        <v/>
      </c>
      <c r="L398" s="196" t="str">
        <f ca="1">IF(MOD(ROW()-13,2)=0,IF(ISBLANK(OFFSET('12. SEGUIMIENTO 2027'!$P$14,INT((ROW()-13)/2),0)),"",OFFSET('12. SEGUIMIENTO 2027'!$P$14,INT((ROW()-13)/2),0)),IF(ISBLANK(OFFSET('9. METAS'!$X$20,INT((ROW()-14)/2),0)),"",OFFSET('9. METAS'!$X$20,INT((ROW()-14)/2),0)))</f>
        <v/>
      </c>
      <c r="M398" s="197" t="str">
        <f ca="1">IF(MOD(ROW()-13,2)=0,IF(ISBLANK(OFFSET('12. SEGUIMIENTO 2027'!$Q$14,INT((ROW()-13)/2),0)),"",OFFSET('12. SEGUIMIENTO 2027'!$Q$14,INT((ROW()-13)/2),0)),IF(ISBLANK(OFFSET('9. METAS'!$Y$20,INT((ROW()-14)/2),0)),"",OFFSET('9. METAS'!$Y$20,INT((ROW()-14)/2),0)))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833" t="str">
        <f ca="1">IF(ISBLANK(OFFSET('9. METAS'!$M$20,INT((ROW()-13)/2),0)),"",OFFSET('9. METAS'!$M$20,INT((ROW()-13)/2),0))</f>
        <v/>
      </c>
      <c r="I399" s="763"/>
      <c r="J399" s="195" t="str">
        <f ca="1">IF(MOD(ROW()-13,2)=0,IF(ISBLANK(OFFSET('12. SEGUIMIENTO 2027'!$N$14,INT((ROW()-13)/2),0)),"",OFFSET('12. SEGUIMIENTO 2027'!$N$14,INT((ROW()-13)/2),0)),IF(ISBLANK(OFFSET('9. METAS'!$V$20,INT((ROW()-14)/2),0)),"",OFFSET('9. METAS'!$V$20,INT((ROW()-14)/2),0)))</f>
        <v/>
      </c>
      <c r="K399" s="196" t="str">
        <f ca="1">IF(MOD(ROW()-13,2)=0,IF(ISBLANK(OFFSET('12. SEGUIMIENTO 2027'!$O$14,INT((ROW()-13)/2),0)),"",OFFSET('12. SEGUIMIENTO 2027'!$O$14,INT((ROW()-13)/2),0)),IF(ISBLANK(OFFSET('9. METAS'!$W$20,INT((ROW()-14)/2),0)),"",OFFSET('9. METAS'!$W$20,INT((ROW()-14)/2),0)))</f>
        <v/>
      </c>
      <c r="L399" s="196" t="str">
        <f ca="1">IF(MOD(ROW()-13,2)=0,IF(ISBLANK(OFFSET('12. SEGUIMIENTO 2027'!$P$14,INT((ROW()-13)/2),0)),"",OFFSET('12. SEGUIMIENTO 2027'!$P$14,INT((ROW()-13)/2),0)),IF(ISBLANK(OFFSET('9. METAS'!$X$20,INT((ROW()-14)/2),0)),"",OFFSET('9. METAS'!$X$20,INT((ROW()-14)/2),0)))</f>
        <v/>
      </c>
      <c r="M399" s="197" t="str">
        <f ca="1">IF(MOD(ROW()-13,2)=0,IF(ISBLANK(OFFSET('12. SEGUIMIENTO 2027'!$Q$14,INT((ROW()-13)/2),0)),"",OFFSET('12. SEGUIMIENTO 2027'!$Q$14,INT((ROW()-13)/2),0)),IF(ISBLANK(OFFSET('9. METAS'!$Y$20,INT((ROW()-14)/2),0)),"",OFFSET('9. METAS'!$Y$20,INT((ROW()-14)/2),0)))</f>
        <v/>
      </c>
      <c r="N399" s="769" t="str">
        <f ca="1">IFERROR(J399/J400,"ND")</f>
        <v>ND</v>
      </c>
      <c r="O399" s="771" t="str">
        <f ca="1">IFERROR(((J399)/H399),"ND")</f>
        <v>ND</v>
      </c>
      <c r="P399" s="775"/>
    </row>
    <row r="400" spans="3:16">
      <c r="C400" s="747"/>
      <c r="D400" s="749"/>
      <c r="E400" s="749"/>
      <c r="F400" s="751"/>
      <c r="G400" s="753"/>
      <c r="H400" s="833"/>
      <c r="I400" s="764"/>
      <c r="J400" s="195" t="str">
        <f ca="1">IF(MOD(ROW()-13,2)=0,IF(ISBLANK(OFFSET('12. SEGUIMIENTO 2027'!$N$14,INT((ROW()-13)/2),0)),"",OFFSET('12. SEGUIMIENTO 2027'!$N$14,INT((ROW()-13)/2),0)),IF(ISBLANK(OFFSET('9. METAS'!$V$20,INT((ROW()-14)/2),0)),"",OFFSET('9. METAS'!$V$20,INT((ROW()-14)/2),0)))</f>
        <v/>
      </c>
      <c r="K400" s="196" t="str">
        <f ca="1">IF(MOD(ROW()-13,2)=0,IF(ISBLANK(OFFSET('12. SEGUIMIENTO 2027'!$O$14,INT((ROW()-13)/2),0)),"",OFFSET('12. SEGUIMIENTO 2027'!$O$14,INT((ROW()-13)/2),0)),IF(ISBLANK(OFFSET('9. METAS'!$W$20,INT((ROW()-14)/2),0)),"",OFFSET('9. METAS'!$W$20,INT((ROW()-14)/2),0)))</f>
        <v/>
      </c>
      <c r="L400" s="196" t="str">
        <f ca="1">IF(MOD(ROW()-13,2)=0,IF(ISBLANK(OFFSET('12. SEGUIMIENTO 2027'!$P$14,INT((ROW()-13)/2),0)),"",OFFSET('12. SEGUIMIENTO 2027'!$P$14,INT((ROW()-13)/2),0)),IF(ISBLANK(OFFSET('9. METAS'!$X$20,INT((ROW()-14)/2),0)),"",OFFSET('9. METAS'!$X$20,INT((ROW()-14)/2),0)))</f>
        <v/>
      </c>
      <c r="M400" s="197" t="str">
        <f ca="1">IF(MOD(ROW()-13,2)=0,IF(ISBLANK(OFFSET('12. SEGUIMIENTO 2027'!$Q$14,INT((ROW()-13)/2),0)),"",OFFSET('12. SEGUIMIENTO 2027'!$Q$14,INT((ROW()-13)/2),0)),IF(ISBLANK(OFFSET('9. METAS'!$Y$20,INT((ROW()-14)/2),0)),"",OFFSET('9. METAS'!$Y$20,INT((ROW()-14)/2),0)))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833" t="str">
        <f ca="1">IF(ISBLANK(OFFSET('9. METAS'!$M$20,INT((ROW()-13)/2),0)),"",OFFSET('9. METAS'!$M$20,INT((ROW()-13)/2),0))</f>
        <v/>
      </c>
      <c r="I401" s="763"/>
      <c r="J401" s="195" t="str">
        <f ca="1">IF(MOD(ROW()-13,2)=0,IF(ISBLANK(OFFSET('12. SEGUIMIENTO 2027'!$N$14,INT((ROW()-13)/2),0)),"",OFFSET('12. SEGUIMIENTO 2027'!$N$14,INT((ROW()-13)/2),0)),IF(ISBLANK(OFFSET('9. METAS'!$V$20,INT((ROW()-14)/2),0)),"",OFFSET('9. METAS'!$V$20,INT((ROW()-14)/2),0)))</f>
        <v/>
      </c>
      <c r="K401" s="196" t="str">
        <f ca="1">IF(MOD(ROW()-13,2)=0,IF(ISBLANK(OFFSET('12. SEGUIMIENTO 2027'!$O$14,INT((ROW()-13)/2),0)),"",OFFSET('12. SEGUIMIENTO 2027'!$O$14,INT((ROW()-13)/2),0)),IF(ISBLANK(OFFSET('9. METAS'!$W$20,INT((ROW()-14)/2),0)),"",OFFSET('9. METAS'!$W$20,INT((ROW()-14)/2),0)))</f>
        <v/>
      </c>
      <c r="L401" s="196" t="str">
        <f ca="1">IF(MOD(ROW()-13,2)=0,IF(ISBLANK(OFFSET('12. SEGUIMIENTO 2027'!$P$14,INT((ROW()-13)/2),0)),"",OFFSET('12. SEGUIMIENTO 2027'!$P$14,INT((ROW()-13)/2),0)),IF(ISBLANK(OFFSET('9. METAS'!$X$20,INT((ROW()-14)/2),0)),"",OFFSET('9. METAS'!$X$20,INT((ROW()-14)/2),0)))</f>
        <v/>
      </c>
      <c r="M401" s="197" t="str">
        <f ca="1">IF(MOD(ROW()-13,2)=0,IF(ISBLANK(OFFSET('12. SEGUIMIENTO 2027'!$Q$14,INT((ROW()-13)/2),0)),"",OFFSET('12. SEGUIMIENTO 2027'!$Q$14,INT((ROW()-13)/2),0)),IF(ISBLANK(OFFSET('9. METAS'!$Y$20,INT((ROW()-14)/2),0)),"",OFFSET('9. METAS'!$Y$20,INT((ROW()-14)/2),0)))</f>
        <v/>
      </c>
      <c r="N401" s="769" t="str">
        <f ca="1">IFERROR(J401/J402,"ND")</f>
        <v>ND</v>
      </c>
      <c r="O401" s="771" t="str">
        <f ca="1">IFERROR(((J401)/H401),"ND")</f>
        <v>ND</v>
      </c>
      <c r="P401" s="775"/>
    </row>
    <row r="402" spans="3:16">
      <c r="C402" s="747"/>
      <c r="D402" s="749"/>
      <c r="E402" s="749"/>
      <c r="F402" s="751"/>
      <c r="G402" s="753"/>
      <c r="H402" s="833"/>
      <c r="I402" s="764"/>
      <c r="J402" s="195" t="str">
        <f ca="1">IF(MOD(ROW()-13,2)=0,IF(ISBLANK(OFFSET('12. SEGUIMIENTO 2027'!$N$14,INT((ROW()-13)/2),0)),"",OFFSET('12. SEGUIMIENTO 2027'!$N$14,INT((ROW()-13)/2),0)),IF(ISBLANK(OFFSET('9. METAS'!$V$20,INT((ROW()-14)/2),0)),"",OFFSET('9. METAS'!$V$20,INT((ROW()-14)/2),0)))</f>
        <v/>
      </c>
      <c r="K402" s="196" t="str">
        <f ca="1">IF(MOD(ROW()-13,2)=0,IF(ISBLANK(OFFSET('12. SEGUIMIENTO 2027'!$O$14,INT((ROW()-13)/2),0)),"",OFFSET('12. SEGUIMIENTO 2027'!$O$14,INT((ROW()-13)/2),0)),IF(ISBLANK(OFFSET('9. METAS'!$W$20,INT((ROW()-14)/2),0)),"",OFFSET('9. METAS'!$W$20,INT((ROW()-14)/2),0)))</f>
        <v/>
      </c>
      <c r="L402" s="196" t="str">
        <f ca="1">IF(MOD(ROW()-13,2)=0,IF(ISBLANK(OFFSET('12. SEGUIMIENTO 2027'!$P$14,INT((ROW()-13)/2),0)),"",OFFSET('12. SEGUIMIENTO 2027'!$P$14,INT((ROW()-13)/2),0)),IF(ISBLANK(OFFSET('9. METAS'!$X$20,INT((ROW()-14)/2),0)),"",OFFSET('9. METAS'!$X$20,INT((ROW()-14)/2),0)))</f>
        <v/>
      </c>
      <c r="M402" s="197" t="str">
        <f ca="1">IF(MOD(ROW()-13,2)=0,IF(ISBLANK(OFFSET('12. SEGUIMIENTO 2027'!$Q$14,INT((ROW()-13)/2),0)),"",OFFSET('12. SEGUIMIENTO 2027'!$Q$14,INT((ROW()-13)/2),0)),IF(ISBLANK(OFFSET('9. METAS'!$Y$20,INT((ROW()-14)/2),0)),"",OFFSET('9. METAS'!$Y$20,INT((ROW()-14)/2),0)))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833" t="str">
        <f ca="1">IF(ISBLANK(OFFSET('9. METAS'!$M$20,INT((ROW()-13)/2),0)),"",OFFSET('9. METAS'!$M$20,INT((ROW()-13)/2),0))</f>
        <v/>
      </c>
      <c r="I403" s="763"/>
      <c r="J403" s="195" t="str">
        <f ca="1">IF(MOD(ROW()-13,2)=0,IF(ISBLANK(OFFSET('12. SEGUIMIENTO 2027'!$N$14,INT((ROW()-13)/2),0)),"",OFFSET('12. SEGUIMIENTO 2027'!$N$14,INT((ROW()-13)/2),0)),IF(ISBLANK(OFFSET('9. METAS'!$V$20,INT((ROW()-14)/2),0)),"",OFFSET('9. METAS'!$V$20,INT((ROW()-14)/2),0)))</f>
        <v/>
      </c>
      <c r="K403" s="196" t="str">
        <f ca="1">IF(MOD(ROW()-13,2)=0,IF(ISBLANK(OFFSET('12. SEGUIMIENTO 2027'!$O$14,INT((ROW()-13)/2),0)),"",OFFSET('12. SEGUIMIENTO 2027'!$O$14,INT((ROW()-13)/2),0)),IF(ISBLANK(OFFSET('9. METAS'!$W$20,INT((ROW()-14)/2),0)),"",OFFSET('9. METAS'!$W$20,INT((ROW()-14)/2),0)))</f>
        <v/>
      </c>
      <c r="L403" s="196" t="str">
        <f ca="1">IF(MOD(ROW()-13,2)=0,IF(ISBLANK(OFFSET('12. SEGUIMIENTO 2027'!$P$14,INT((ROW()-13)/2),0)),"",OFFSET('12. SEGUIMIENTO 2027'!$P$14,INT((ROW()-13)/2),0)),IF(ISBLANK(OFFSET('9. METAS'!$X$20,INT((ROW()-14)/2),0)),"",OFFSET('9. METAS'!$X$20,INT((ROW()-14)/2),0)))</f>
        <v/>
      </c>
      <c r="M403" s="197" t="str">
        <f ca="1">IF(MOD(ROW()-13,2)=0,IF(ISBLANK(OFFSET('12. SEGUIMIENTO 2027'!$Q$14,INT((ROW()-13)/2),0)),"",OFFSET('12. SEGUIMIENTO 2027'!$Q$14,INT((ROW()-13)/2),0)),IF(ISBLANK(OFFSET('9. METAS'!$Y$20,INT((ROW()-14)/2),0)),"",OFFSET('9. METAS'!$Y$20,INT((ROW()-14)/2),0)))</f>
        <v/>
      </c>
      <c r="N403" s="769" t="str">
        <f ca="1">IFERROR(J403/J404,"ND")</f>
        <v>ND</v>
      </c>
      <c r="O403" s="771" t="str">
        <f ca="1">IFERROR(((J403)/H403),"ND")</f>
        <v>ND</v>
      </c>
      <c r="P403" s="775"/>
    </row>
    <row r="404" spans="3:16">
      <c r="C404" s="747"/>
      <c r="D404" s="749"/>
      <c r="E404" s="749"/>
      <c r="F404" s="751"/>
      <c r="G404" s="753"/>
      <c r="H404" s="833"/>
      <c r="I404" s="764"/>
      <c r="J404" s="195" t="str">
        <f ca="1">IF(MOD(ROW()-13,2)=0,IF(ISBLANK(OFFSET('12. SEGUIMIENTO 2027'!$N$14,INT((ROW()-13)/2),0)),"",OFFSET('12. SEGUIMIENTO 2027'!$N$14,INT((ROW()-13)/2),0)),IF(ISBLANK(OFFSET('9. METAS'!$V$20,INT((ROW()-14)/2),0)),"",OFFSET('9. METAS'!$V$20,INT((ROW()-14)/2),0)))</f>
        <v/>
      </c>
      <c r="K404" s="196" t="str">
        <f ca="1">IF(MOD(ROW()-13,2)=0,IF(ISBLANK(OFFSET('12. SEGUIMIENTO 2027'!$O$14,INT((ROW()-13)/2),0)),"",OFFSET('12. SEGUIMIENTO 2027'!$O$14,INT((ROW()-13)/2),0)),IF(ISBLANK(OFFSET('9. METAS'!$W$20,INT((ROW()-14)/2),0)),"",OFFSET('9. METAS'!$W$20,INT((ROW()-14)/2),0)))</f>
        <v/>
      </c>
      <c r="L404" s="196" t="str">
        <f ca="1">IF(MOD(ROW()-13,2)=0,IF(ISBLANK(OFFSET('12. SEGUIMIENTO 2027'!$P$14,INT((ROW()-13)/2),0)),"",OFFSET('12. SEGUIMIENTO 2027'!$P$14,INT((ROW()-13)/2),0)),IF(ISBLANK(OFFSET('9. METAS'!$X$20,INT((ROW()-14)/2),0)),"",OFFSET('9. METAS'!$X$20,INT((ROW()-14)/2),0)))</f>
        <v/>
      </c>
      <c r="M404" s="197" t="str">
        <f ca="1">IF(MOD(ROW()-13,2)=0,IF(ISBLANK(OFFSET('12. SEGUIMIENTO 2027'!$Q$14,INT((ROW()-13)/2),0)),"",OFFSET('12. SEGUIMIENTO 2027'!$Q$14,INT((ROW()-13)/2),0)),IF(ISBLANK(OFFSET('9. METAS'!$Y$20,INT((ROW()-14)/2),0)),"",OFFSET('9. METAS'!$Y$20,INT((ROW()-14)/2),0)))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833" t="str">
        <f ca="1">IF(ISBLANK(OFFSET('9. METAS'!$M$20,INT((ROW()-13)/2),0)),"",OFFSET('9. METAS'!$M$20,INT((ROW()-13)/2),0))</f>
        <v/>
      </c>
      <c r="I405" s="763"/>
      <c r="J405" s="195" t="str">
        <f ca="1">IF(MOD(ROW()-13,2)=0,IF(ISBLANK(OFFSET('12. SEGUIMIENTO 2027'!$N$14,INT((ROW()-13)/2),0)),"",OFFSET('12. SEGUIMIENTO 2027'!$N$14,INT((ROW()-13)/2),0)),IF(ISBLANK(OFFSET('9. METAS'!$V$20,INT((ROW()-14)/2),0)),"",OFFSET('9. METAS'!$V$20,INT((ROW()-14)/2),0)))</f>
        <v/>
      </c>
      <c r="K405" s="196" t="str">
        <f ca="1">IF(MOD(ROW()-13,2)=0,IF(ISBLANK(OFFSET('12. SEGUIMIENTO 2027'!$O$14,INT((ROW()-13)/2),0)),"",OFFSET('12. SEGUIMIENTO 2027'!$O$14,INT((ROW()-13)/2),0)),IF(ISBLANK(OFFSET('9. METAS'!$W$20,INT((ROW()-14)/2),0)),"",OFFSET('9. METAS'!$W$20,INT((ROW()-14)/2),0)))</f>
        <v/>
      </c>
      <c r="L405" s="196" t="str">
        <f ca="1">IF(MOD(ROW()-13,2)=0,IF(ISBLANK(OFFSET('12. SEGUIMIENTO 2027'!$P$14,INT((ROW()-13)/2),0)),"",OFFSET('12. SEGUIMIENTO 2027'!$P$14,INT((ROW()-13)/2),0)),IF(ISBLANK(OFFSET('9. METAS'!$X$20,INT((ROW()-14)/2),0)),"",OFFSET('9. METAS'!$X$20,INT((ROW()-14)/2),0)))</f>
        <v/>
      </c>
      <c r="M405" s="197" t="str">
        <f ca="1">IF(MOD(ROW()-13,2)=0,IF(ISBLANK(OFFSET('12. SEGUIMIENTO 2027'!$Q$14,INT((ROW()-13)/2),0)),"",OFFSET('12. SEGUIMIENTO 2027'!$Q$14,INT((ROW()-13)/2),0)),IF(ISBLANK(OFFSET('9. METAS'!$Y$20,INT((ROW()-14)/2),0)),"",OFFSET('9. METAS'!$Y$20,INT((ROW()-14)/2),0)))</f>
        <v/>
      </c>
      <c r="N405" s="769" t="str">
        <f ca="1">IFERROR(J405/J406,"ND")</f>
        <v>ND</v>
      </c>
      <c r="O405" s="771" t="str">
        <f ca="1">IFERROR(((J405)/H405),"ND")</f>
        <v>ND</v>
      </c>
      <c r="P405" s="775"/>
    </row>
    <row r="406" spans="3:16">
      <c r="C406" s="747"/>
      <c r="D406" s="749"/>
      <c r="E406" s="749"/>
      <c r="F406" s="751"/>
      <c r="G406" s="753"/>
      <c r="H406" s="833"/>
      <c r="I406" s="764"/>
      <c r="J406" s="195" t="str">
        <f ca="1">IF(MOD(ROW()-13,2)=0,IF(ISBLANK(OFFSET('12. SEGUIMIENTO 2027'!$N$14,INT((ROW()-13)/2),0)),"",OFFSET('12. SEGUIMIENTO 2027'!$N$14,INT((ROW()-13)/2),0)),IF(ISBLANK(OFFSET('9. METAS'!$V$20,INT((ROW()-14)/2),0)),"",OFFSET('9. METAS'!$V$20,INT((ROW()-14)/2),0)))</f>
        <v/>
      </c>
      <c r="K406" s="196" t="str">
        <f ca="1">IF(MOD(ROW()-13,2)=0,IF(ISBLANK(OFFSET('12. SEGUIMIENTO 2027'!$O$14,INT((ROW()-13)/2),0)),"",OFFSET('12. SEGUIMIENTO 2027'!$O$14,INT((ROW()-13)/2),0)),IF(ISBLANK(OFFSET('9. METAS'!$W$20,INT((ROW()-14)/2),0)),"",OFFSET('9. METAS'!$W$20,INT((ROW()-14)/2),0)))</f>
        <v/>
      </c>
      <c r="L406" s="196" t="str">
        <f ca="1">IF(MOD(ROW()-13,2)=0,IF(ISBLANK(OFFSET('12. SEGUIMIENTO 2027'!$P$14,INT((ROW()-13)/2),0)),"",OFFSET('12. SEGUIMIENTO 2027'!$P$14,INT((ROW()-13)/2),0)),IF(ISBLANK(OFFSET('9. METAS'!$X$20,INT((ROW()-14)/2),0)),"",OFFSET('9. METAS'!$X$20,INT((ROW()-14)/2),0)))</f>
        <v/>
      </c>
      <c r="M406" s="197" t="str">
        <f ca="1">IF(MOD(ROW()-13,2)=0,IF(ISBLANK(OFFSET('12. SEGUIMIENTO 2027'!$Q$14,INT((ROW()-13)/2),0)),"",OFFSET('12. SEGUIMIENTO 2027'!$Q$14,INT((ROW()-13)/2),0)),IF(ISBLANK(OFFSET('9. METAS'!$Y$20,INT((ROW()-14)/2),0)),"",OFFSET('9. METAS'!$Y$20,INT((ROW()-14)/2),0)))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833" t="str">
        <f ca="1">IF(ISBLANK(OFFSET('9. METAS'!$M$20,INT((ROW()-13)/2),0)),"",OFFSET('9. METAS'!$M$20,INT((ROW()-13)/2),0))</f>
        <v/>
      </c>
      <c r="I407" s="763"/>
      <c r="J407" s="195" t="str">
        <f ca="1">IF(MOD(ROW()-13,2)=0,IF(ISBLANK(OFFSET('12. SEGUIMIENTO 2027'!$N$14,INT((ROW()-13)/2),0)),"",OFFSET('12. SEGUIMIENTO 2027'!$N$14,INT((ROW()-13)/2),0)),IF(ISBLANK(OFFSET('9. METAS'!$V$20,INT((ROW()-14)/2),0)),"",OFFSET('9. METAS'!$V$20,INT((ROW()-14)/2),0)))</f>
        <v/>
      </c>
      <c r="K407" s="196" t="str">
        <f ca="1">IF(MOD(ROW()-13,2)=0,IF(ISBLANK(OFFSET('12. SEGUIMIENTO 2027'!$O$14,INT((ROW()-13)/2),0)),"",OFFSET('12. SEGUIMIENTO 2027'!$O$14,INT((ROW()-13)/2),0)),IF(ISBLANK(OFFSET('9. METAS'!$W$20,INT((ROW()-14)/2),0)),"",OFFSET('9. METAS'!$W$20,INT((ROW()-14)/2),0)))</f>
        <v/>
      </c>
      <c r="L407" s="196" t="str">
        <f ca="1">IF(MOD(ROW()-13,2)=0,IF(ISBLANK(OFFSET('12. SEGUIMIENTO 2027'!$P$14,INT((ROW()-13)/2),0)),"",OFFSET('12. SEGUIMIENTO 2027'!$P$14,INT((ROW()-13)/2),0)),IF(ISBLANK(OFFSET('9. METAS'!$X$20,INT((ROW()-14)/2),0)),"",OFFSET('9. METAS'!$X$20,INT((ROW()-14)/2),0)))</f>
        <v/>
      </c>
      <c r="M407" s="197" t="str">
        <f ca="1">IF(MOD(ROW()-13,2)=0,IF(ISBLANK(OFFSET('12. SEGUIMIENTO 2027'!$Q$14,INT((ROW()-13)/2),0)),"",OFFSET('12. SEGUIMIENTO 2027'!$Q$14,INT((ROW()-13)/2),0)),IF(ISBLANK(OFFSET('9. METAS'!$Y$20,INT((ROW()-14)/2),0)),"",OFFSET('9. METAS'!$Y$20,INT((ROW()-14)/2),0)))</f>
        <v/>
      </c>
      <c r="N407" s="769" t="str">
        <f ca="1">IFERROR(J407/J408,"ND")</f>
        <v>ND</v>
      </c>
      <c r="O407" s="771" t="str">
        <f ca="1">IFERROR(((J407)/H407),"ND")</f>
        <v>ND</v>
      </c>
      <c r="P407" s="775"/>
    </row>
    <row r="408" spans="3:16">
      <c r="C408" s="747"/>
      <c r="D408" s="749"/>
      <c r="E408" s="749"/>
      <c r="F408" s="751"/>
      <c r="G408" s="753"/>
      <c r="H408" s="833"/>
      <c r="I408" s="764"/>
      <c r="J408" s="195" t="str">
        <f ca="1">IF(MOD(ROW()-13,2)=0,IF(ISBLANK(OFFSET('12. SEGUIMIENTO 2027'!$N$14,INT((ROW()-13)/2),0)),"",OFFSET('12. SEGUIMIENTO 2027'!$N$14,INT((ROW()-13)/2),0)),IF(ISBLANK(OFFSET('9. METAS'!$V$20,INT((ROW()-14)/2),0)),"",OFFSET('9. METAS'!$V$20,INT((ROW()-14)/2),0)))</f>
        <v/>
      </c>
      <c r="K408" s="196" t="str">
        <f ca="1">IF(MOD(ROW()-13,2)=0,IF(ISBLANK(OFFSET('12. SEGUIMIENTO 2027'!$O$14,INT((ROW()-13)/2),0)),"",OFFSET('12. SEGUIMIENTO 2027'!$O$14,INT((ROW()-13)/2),0)),IF(ISBLANK(OFFSET('9. METAS'!$W$20,INT((ROW()-14)/2),0)),"",OFFSET('9. METAS'!$W$20,INT((ROW()-14)/2),0)))</f>
        <v/>
      </c>
      <c r="L408" s="196" t="str">
        <f ca="1">IF(MOD(ROW()-13,2)=0,IF(ISBLANK(OFFSET('12. SEGUIMIENTO 2027'!$P$14,INT((ROW()-13)/2),0)),"",OFFSET('12. SEGUIMIENTO 2027'!$P$14,INT((ROW()-13)/2),0)),IF(ISBLANK(OFFSET('9. METAS'!$X$20,INT((ROW()-14)/2),0)),"",OFFSET('9. METAS'!$X$20,INT((ROW()-14)/2),0)))</f>
        <v/>
      </c>
      <c r="M408" s="197" t="str">
        <f ca="1">IF(MOD(ROW()-13,2)=0,IF(ISBLANK(OFFSET('12. SEGUIMIENTO 2027'!$Q$14,INT((ROW()-13)/2),0)),"",OFFSET('12. SEGUIMIENTO 2027'!$Q$14,INT((ROW()-13)/2),0)),IF(ISBLANK(OFFSET('9. METAS'!$Y$20,INT((ROW()-14)/2),0)),"",OFFSET('9. METAS'!$Y$20,INT((ROW()-14)/2),0)))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833" t="str">
        <f ca="1">IF(ISBLANK(OFFSET('9. METAS'!$M$20,INT((ROW()-13)/2),0)),"",OFFSET('9. METAS'!$M$20,INT((ROW()-13)/2),0))</f>
        <v/>
      </c>
      <c r="I409" s="763"/>
      <c r="J409" s="195" t="str">
        <f ca="1">IF(MOD(ROW()-13,2)=0,IF(ISBLANK(OFFSET('12. SEGUIMIENTO 2027'!$N$14,INT((ROW()-13)/2),0)),"",OFFSET('12. SEGUIMIENTO 2027'!$N$14,INT((ROW()-13)/2),0)),IF(ISBLANK(OFFSET('9. METAS'!$V$20,INT((ROW()-14)/2),0)),"",OFFSET('9. METAS'!$V$20,INT((ROW()-14)/2),0)))</f>
        <v/>
      </c>
      <c r="K409" s="196" t="str">
        <f ca="1">IF(MOD(ROW()-13,2)=0,IF(ISBLANK(OFFSET('12. SEGUIMIENTO 2027'!$O$14,INT((ROW()-13)/2),0)),"",OFFSET('12. SEGUIMIENTO 2027'!$O$14,INT((ROW()-13)/2),0)),IF(ISBLANK(OFFSET('9. METAS'!$W$20,INT((ROW()-14)/2),0)),"",OFFSET('9. METAS'!$W$20,INT((ROW()-14)/2),0)))</f>
        <v/>
      </c>
      <c r="L409" s="196" t="str">
        <f ca="1">IF(MOD(ROW()-13,2)=0,IF(ISBLANK(OFFSET('12. SEGUIMIENTO 2027'!$P$14,INT((ROW()-13)/2),0)),"",OFFSET('12. SEGUIMIENTO 2027'!$P$14,INT((ROW()-13)/2),0)),IF(ISBLANK(OFFSET('9. METAS'!$X$20,INT((ROW()-14)/2),0)),"",OFFSET('9. METAS'!$X$20,INT((ROW()-14)/2),0)))</f>
        <v/>
      </c>
      <c r="M409" s="197" t="str">
        <f ca="1">IF(MOD(ROW()-13,2)=0,IF(ISBLANK(OFFSET('12. SEGUIMIENTO 2027'!$Q$14,INT((ROW()-13)/2),0)),"",OFFSET('12. SEGUIMIENTO 2027'!$Q$14,INT((ROW()-13)/2),0)),IF(ISBLANK(OFFSET('9. METAS'!$Y$20,INT((ROW()-14)/2),0)),"",OFFSET('9. METAS'!$Y$20,INT((ROW()-14)/2),0)))</f>
        <v/>
      </c>
      <c r="N409" s="769" t="str">
        <f ca="1">IFERROR(J409/J410,"ND")</f>
        <v>ND</v>
      </c>
      <c r="O409" s="771" t="str">
        <f ca="1">IFERROR(((J409)/H409),"ND")</f>
        <v>ND</v>
      </c>
      <c r="P409" s="775"/>
    </row>
    <row r="410" spans="3:16">
      <c r="C410" s="747"/>
      <c r="D410" s="749"/>
      <c r="E410" s="749"/>
      <c r="F410" s="751"/>
      <c r="G410" s="753"/>
      <c r="H410" s="833"/>
      <c r="I410" s="764"/>
      <c r="J410" s="195" t="str">
        <f ca="1">IF(MOD(ROW()-13,2)=0,IF(ISBLANK(OFFSET('12. SEGUIMIENTO 2027'!$N$14,INT((ROW()-13)/2),0)),"",OFFSET('12. SEGUIMIENTO 2027'!$N$14,INT((ROW()-13)/2),0)),IF(ISBLANK(OFFSET('9. METAS'!$V$20,INT((ROW()-14)/2),0)),"",OFFSET('9. METAS'!$V$20,INT((ROW()-14)/2),0)))</f>
        <v/>
      </c>
      <c r="K410" s="196" t="str">
        <f ca="1">IF(MOD(ROW()-13,2)=0,IF(ISBLANK(OFFSET('12. SEGUIMIENTO 2027'!$O$14,INT((ROW()-13)/2),0)),"",OFFSET('12. SEGUIMIENTO 2027'!$O$14,INT((ROW()-13)/2),0)),IF(ISBLANK(OFFSET('9. METAS'!$W$20,INT((ROW()-14)/2),0)),"",OFFSET('9. METAS'!$W$20,INT((ROW()-14)/2),0)))</f>
        <v/>
      </c>
      <c r="L410" s="196" t="str">
        <f ca="1">IF(MOD(ROW()-13,2)=0,IF(ISBLANK(OFFSET('12. SEGUIMIENTO 2027'!$P$14,INT((ROW()-13)/2),0)),"",OFFSET('12. SEGUIMIENTO 2027'!$P$14,INT((ROW()-13)/2),0)),IF(ISBLANK(OFFSET('9. METAS'!$X$20,INT((ROW()-14)/2),0)),"",OFFSET('9. METAS'!$X$20,INT((ROW()-14)/2),0)))</f>
        <v/>
      </c>
      <c r="M410" s="197" t="str">
        <f ca="1">IF(MOD(ROW()-13,2)=0,IF(ISBLANK(OFFSET('12. SEGUIMIENTO 2027'!$Q$14,INT((ROW()-13)/2),0)),"",OFFSET('12. SEGUIMIENTO 2027'!$Q$14,INT((ROW()-13)/2),0)),IF(ISBLANK(OFFSET('9. METAS'!$Y$20,INT((ROW()-14)/2),0)),"",OFFSET('9. METAS'!$Y$20,INT((ROW()-14)/2),0)))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833" t="str">
        <f ca="1">IF(ISBLANK(OFFSET('9. METAS'!$M$20,INT((ROW()-13)/2),0)),"",OFFSET('9. METAS'!$M$20,INT((ROW()-13)/2),0))</f>
        <v/>
      </c>
      <c r="I411" s="763"/>
      <c r="J411" s="195" t="str">
        <f ca="1">IF(MOD(ROW()-13,2)=0,IF(ISBLANK(OFFSET('12. SEGUIMIENTO 2027'!$N$14,INT((ROW()-13)/2),0)),"",OFFSET('12. SEGUIMIENTO 2027'!$N$14,INT((ROW()-13)/2),0)),IF(ISBLANK(OFFSET('9. METAS'!$V$20,INT((ROW()-14)/2),0)),"",OFFSET('9. METAS'!$V$20,INT((ROW()-14)/2),0)))</f>
        <v/>
      </c>
      <c r="K411" s="196" t="str">
        <f ca="1">IF(MOD(ROW()-13,2)=0,IF(ISBLANK(OFFSET('12. SEGUIMIENTO 2027'!$O$14,INT((ROW()-13)/2),0)),"",OFFSET('12. SEGUIMIENTO 2027'!$O$14,INT((ROW()-13)/2),0)),IF(ISBLANK(OFFSET('9. METAS'!$W$20,INT((ROW()-14)/2),0)),"",OFFSET('9. METAS'!$W$20,INT((ROW()-14)/2),0)))</f>
        <v/>
      </c>
      <c r="L411" s="196" t="str">
        <f ca="1">IF(MOD(ROW()-13,2)=0,IF(ISBLANK(OFFSET('12. SEGUIMIENTO 2027'!$P$14,INT((ROW()-13)/2),0)),"",OFFSET('12. SEGUIMIENTO 2027'!$P$14,INT((ROW()-13)/2),0)),IF(ISBLANK(OFFSET('9. METAS'!$X$20,INT((ROW()-14)/2),0)),"",OFFSET('9. METAS'!$X$20,INT((ROW()-14)/2),0)))</f>
        <v/>
      </c>
      <c r="M411" s="197" t="str">
        <f ca="1">IF(MOD(ROW()-13,2)=0,IF(ISBLANK(OFFSET('12. SEGUIMIENTO 2027'!$Q$14,INT((ROW()-13)/2),0)),"",OFFSET('12. SEGUIMIENTO 2027'!$Q$14,INT((ROW()-13)/2),0)),IF(ISBLANK(OFFSET('9. METAS'!$Y$20,INT((ROW()-14)/2),0)),"",OFFSET('9. METAS'!$Y$20,INT((ROW()-14)/2),0)))</f>
        <v/>
      </c>
      <c r="N411" s="769" t="str">
        <f ca="1">IFERROR(J411/J412,"ND")</f>
        <v>ND</v>
      </c>
      <c r="O411" s="771" t="str">
        <f ca="1">IFERROR(((J411)/H411),"ND")</f>
        <v>ND</v>
      </c>
      <c r="P411" s="775"/>
    </row>
    <row r="412" spans="3:16">
      <c r="C412" s="747"/>
      <c r="D412" s="749"/>
      <c r="E412" s="749"/>
      <c r="F412" s="751"/>
      <c r="G412" s="753"/>
      <c r="H412" s="833"/>
      <c r="I412" s="764"/>
      <c r="J412" s="195" t="str">
        <f ca="1">IF(MOD(ROW()-13,2)=0,IF(ISBLANK(OFFSET('12. SEGUIMIENTO 2027'!$N$14,INT((ROW()-13)/2),0)),"",OFFSET('12. SEGUIMIENTO 2027'!$N$14,INT((ROW()-13)/2),0)),IF(ISBLANK(OFFSET('9. METAS'!$V$20,INT((ROW()-14)/2),0)),"",OFFSET('9. METAS'!$V$20,INT((ROW()-14)/2),0)))</f>
        <v/>
      </c>
      <c r="K412" s="196" t="str">
        <f ca="1">IF(MOD(ROW()-13,2)=0,IF(ISBLANK(OFFSET('12. SEGUIMIENTO 2027'!$O$14,INT((ROW()-13)/2),0)),"",OFFSET('12. SEGUIMIENTO 2027'!$O$14,INT((ROW()-13)/2),0)),IF(ISBLANK(OFFSET('9. METAS'!$W$20,INT((ROW()-14)/2),0)),"",OFFSET('9. METAS'!$W$20,INT((ROW()-14)/2),0)))</f>
        <v/>
      </c>
      <c r="L412" s="196" t="str">
        <f ca="1">IF(MOD(ROW()-13,2)=0,IF(ISBLANK(OFFSET('12. SEGUIMIENTO 2027'!$P$14,INT((ROW()-13)/2),0)),"",OFFSET('12. SEGUIMIENTO 2027'!$P$14,INT((ROW()-13)/2),0)),IF(ISBLANK(OFFSET('9. METAS'!$X$20,INT((ROW()-14)/2),0)),"",OFFSET('9. METAS'!$X$20,INT((ROW()-14)/2),0)))</f>
        <v/>
      </c>
      <c r="M412" s="197" t="str">
        <f ca="1">IF(MOD(ROW()-13,2)=0,IF(ISBLANK(OFFSET('12. SEGUIMIENTO 2027'!$Q$14,INT((ROW()-13)/2),0)),"",OFFSET('12. SEGUIMIENTO 2027'!$Q$14,INT((ROW()-13)/2),0)),IF(ISBLANK(OFFSET('9. METAS'!$Y$20,INT((ROW()-14)/2),0)),"",OFFSET('9. METAS'!$Y$20,INT((ROW()-14)/2),0)))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833" t="str">
        <f ca="1">IF(ISBLANK(OFFSET('9. METAS'!$M$20,INT((ROW()-13)/2),0)),"",OFFSET('9. METAS'!$M$20,INT((ROW()-13)/2),0))</f>
        <v/>
      </c>
      <c r="I413" s="763"/>
      <c r="J413" s="195" t="str">
        <f ca="1">IF(MOD(ROW()-13,2)=0,IF(ISBLANK(OFFSET('12. SEGUIMIENTO 2027'!$N$14,INT((ROW()-13)/2),0)),"",OFFSET('12. SEGUIMIENTO 2027'!$N$14,INT((ROW()-13)/2),0)),IF(ISBLANK(OFFSET('9. METAS'!$V$20,INT((ROW()-14)/2),0)),"",OFFSET('9. METAS'!$V$20,INT((ROW()-14)/2),0)))</f>
        <v/>
      </c>
      <c r="K413" s="196" t="str">
        <f ca="1">IF(MOD(ROW()-13,2)=0,IF(ISBLANK(OFFSET('12. SEGUIMIENTO 2027'!$O$14,INT((ROW()-13)/2),0)),"",OFFSET('12. SEGUIMIENTO 2027'!$O$14,INT((ROW()-13)/2),0)),IF(ISBLANK(OFFSET('9. METAS'!$W$20,INT((ROW()-14)/2),0)),"",OFFSET('9. METAS'!$W$20,INT((ROW()-14)/2),0)))</f>
        <v/>
      </c>
      <c r="L413" s="196" t="str">
        <f ca="1">IF(MOD(ROW()-13,2)=0,IF(ISBLANK(OFFSET('12. SEGUIMIENTO 2027'!$P$14,INT((ROW()-13)/2),0)),"",OFFSET('12. SEGUIMIENTO 2027'!$P$14,INT((ROW()-13)/2),0)),IF(ISBLANK(OFFSET('9. METAS'!$X$20,INT((ROW()-14)/2),0)),"",OFFSET('9. METAS'!$X$20,INT((ROW()-14)/2),0)))</f>
        <v/>
      </c>
      <c r="M413" s="197" t="str">
        <f ca="1">IF(MOD(ROW()-13,2)=0,IF(ISBLANK(OFFSET('12. SEGUIMIENTO 2027'!$Q$14,INT((ROW()-13)/2),0)),"",OFFSET('12. SEGUIMIENTO 2027'!$Q$14,INT((ROW()-13)/2),0)),IF(ISBLANK(OFFSET('9. METAS'!$Y$20,INT((ROW()-14)/2),0)),"",OFFSET('9. METAS'!$Y$20,INT((ROW()-14)/2),0)))</f>
        <v/>
      </c>
      <c r="N413" s="769" t="str">
        <f ca="1">IFERROR(J413/J414,"ND")</f>
        <v>ND</v>
      </c>
      <c r="O413" s="771" t="str">
        <f ca="1">IFERROR(((J413)/H413),"ND")</f>
        <v>ND</v>
      </c>
      <c r="P413" s="775"/>
    </row>
    <row r="414" spans="3:16">
      <c r="C414" s="747"/>
      <c r="D414" s="749"/>
      <c r="E414" s="749"/>
      <c r="F414" s="751"/>
      <c r="G414" s="753"/>
      <c r="H414" s="833"/>
      <c r="I414" s="764"/>
      <c r="J414" s="195" t="str">
        <f ca="1">IF(MOD(ROW()-13,2)=0,IF(ISBLANK(OFFSET('12. SEGUIMIENTO 2027'!$N$14,INT((ROW()-13)/2),0)),"",OFFSET('12. SEGUIMIENTO 2027'!$N$14,INT((ROW()-13)/2),0)),IF(ISBLANK(OFFSET('9. METAS'!$V$20,INT((ROW()-14)/2),0)),"",OFFSET('9. METAS'!$V$20,INT((ROW()-14)/2),0)))</f>
        <v/>
      </c>
      <c r="K414" s="196" t="str">
        <f ca="1">IF(MOD(ROW()-13,2)=0,IF(ISBLANK(OFFSET('12. SEGUIMIENTO 2027'!$O$14,INT((ROW()-13)/2),0)),"",OFFSET('12. SEGUIMIENTO 2027'!$O$14,INT((ROW()-13)/2),0)),IF(ISBLANK(OFFSET('9. METAS'!$W$20,INT((ROW()-14)/2),0)),"",OFFSET('9. METAS'!$W$20,INT((ROW()-14)/2),0)))</f>
        <v/>
      </c>
      <c r="L414" s="196" t="str">
        <f ca="1">IF(MOD(ROW()-13,2)=0,IF(ISBLANK(OFFSET('12. SEGUIMIENTO 2027'!$P$14,INT((ROW()-13)/2),0)),"",OFFSET('12. SEGUIMIENTO 2027'!$P$14,INT((ROW()-13)/2),0)),IF(ISBLANK(OFFSET('9. METAS'!$X$20,INT((ROW()-14)/2),0)),"",OFFSET('9. METAS'!$X$20,INT((ROW()-14)/2),0)))</f>
        <v/>
      </c>
      <c r="M414" s="197" t="str">
        <f ca="1">IF(MOD(ROW()-13,2)=0,IF(ISBLANK(OFFSET('12. SEGUIMIENTO 2027'!$Q$14,INT((ROW()-13)/2),0)),"",OFFSET('12. SEGUIMIENTO 2027'!$Q$14,INT((ROW()-13)/2),0)),IF(ISBLANK(OFFSET('9. METAS'!$Y$20,INT((ROW()-14)/2),0)),"",OFFSET('9. METAS'!$Y$20,INT((ROW()-14)/2),0)))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833" t="str">
        <f ca="1">IF(ISBLANK(OFFSET('9. METAS'!$M$20,INT((ROW()-13)/2),0)),"",OFFSET('9. METAS'!$M$20,INT((ROW()-13)/2),0))</f>
        <v/>
      </c>
      <c r="I415" s="763"/>
      <c r="J415" s="195" t="str">
        <f ca="1">IF(MOD(ROW()-13,2)=0,IF(ISBLANK(OFFSET('12. SEGUIMIENTO 2027'!$N$14,INT((ROW()-13)/2),0)),"",OFFSET('12. SEGUIMIENTO 2027'!$N$14,INT((ROW()-13)/2),0)),IF(ISBLANK(OFFSET('9. METAS'!$V$20,INT((ROW()-14)/2),0)),"",OFFSET('9. METAS'!$V$20,INT((ROW()-14)/2),0)))</f>
        <v/>
      </c>
      <c r="K415" s="196" t="str">
        <f ca="1">IF(MOD(ROW()-13,2)=0,IF(ISBLANK(OFFSET('12. SEGUIMIENTO 2027'!$O$14,INT((ROW()-13)/2),0)),"",OFFSET('12. SEGUIMIENTO 2027'!$O$14,INT((ROW()-13)/2),0)),IF(ISBLANK(OFFSET('9. METAS'!$W$20,INT((ROW()-14)/2),0)),"",OFFSET('9. METAS'!$W$20,INT((ROW()-14)/2),0)))</f>
        <v/>
      </c>
      <c r="L415" s="196" t="str">
        <f ca="1">IF(MOD(ROW()-13,2)=0,IF(ISBLANK(OFFSET('12. SEGUIMIENTO 2027'!$P$14,INT((ROW()-13)/2),0)),"",OFFSET('12. SEGUIMIENTO 2027'!$P$14,INT((ROW()-13)/2),0)),IF(ISBLANK(OFFSET('9. METAS'!$X$20,INT((ROW()-14)/2),0)),"",OFFSET('9. METAS'!$X$20,INT((ROW()-14)/2),0)))</f>
        <v/>
      </c>
      <c r="M415" s="197" t="str">
        <f ca="1">IF(MOD(ROW()-13,2)=0,IF(ISBLANK(OFFSET('12. SEGUIMIENTO 2027'!$Q$14,INT((ROW()-13)/2),0)),"",OFFSET('12. SEGUIMIENTO 2027'!$Q$14,INT((ROW()-13)/2),0)),IF(ISBLANK(OFFSET('9. METAS'!$Y$20,INT((ROW()-14)/2),0)),"",OFFSET('9. METAS'!$Y$20,INT((ROW()-14)/2),0)))</f>
        <v/>
      </c>
      <c r="N415" s="769" t="str">
        <f ca="1">IFERROR(J415/J416,"ND")</f>
        <v>ND</v>
      </c>
      <c r="O415" s="771" t="str">
        <f ca="1">IFERROR(((J415)/H415),"ND")</f>
        <v>ND</v>
      </c>
      <c r="P415" s="775"/>
    </row>
    <row r="416" spans="3:16">
      <c r="C416" s="747"/>
      <c r="D416" s="749"/>
      <c r="E416" s="749"/>
      <c r="F416" s="751"/>
      <c r="G416" s="753"/>
      <c r="H416" s="833"/>
      <c r="I416" s="764"/>
      <c r="J416" s="195" t="str">
        <f ca="1">IF(MOD(ROW()-13,2)=0,IF(ISBLANK(OFFSET('12. SEGUIMIENTO 2027'!$N$14,INT((ROW()-13)/2),0)),"",OFFSET('12. SEGUIMIENTO 2027'!$N$14,INT((ROW()-13)/2),0)),IF(ISBLANK(OFFSET('9. METAS'!$V$20,INT((ROW()-14)/2),0)),"",OFFSET('9. METAS'!$V$20,INT((ROW()-14)/2),0)))</f>
        <v/>
      </c>
      <c r="K416" s="196" t="str">
        <f ca="1">IF(MOD(ROW()-13,2)=0,IF(ISBLANK(OFFSET('12. SEGUIMIENTO 2027'!$O$14,INT((ROW()-13)/2),0)),"",OFFSET('12. SEGUIMIENTO 2027'!$O$14,INT((ROW()-13)/2),0)),IF(ISBLANK(OFFSET('9. METAS'!$W$20,INT((ROW()-14)/2),0)),"",OFFSET('9. METAS'!$W$20,INT((ROW()-14)/2),0)))</f>
        <v/>
      </c>
      <c r="L416" s="196" t="str">
        <f ca="1">IF(MOD(ROW()-13,2)=0,IF(ISBLANK(OFFSET('12. SEGUIMIENTO 2027'!$P$14,INT((ROW()-13)/2),0)),"",OFFSET('12. SEGUIMIENTO 2027'!$P$14,INT((ROW()-13)/2),0)),IF(ISBLANK(OFFSET('9. METAS'!$X$20,INT((ROW()-14)/2),0)),"",OFFSET('9. METAS'!$X$20,INT((ROW()-14)/2),0)))</f>
        <v/>
      </c>
      <c r="M416" s="197" t="str">
        <f ca="1">IF(MOD(ROW()-13,2)=0,IF(ISBLANK(OFFSET('12. SEGUIMIENTO 2027'!$Q$14,INT((ROW()-13)/2),0)),"",OFFSET('12. SEGUIMIENTO 2027'!$Q$14,INT((ROW()-13)/2),0)),IF(ISBLANK(OFFSET('9. METAS'!$Y$20,INT((ROW()-14)/2),0)),"",OFFSET('9. METAS'!$Y$20,INT((ROW()-14)/2),0)))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833" t="str">
        <f ca="1">IF(ISBLANK(OFFSET('9. METAS'!$M$20,INT((ROW()-13)/2),0)),"",OFFSET('9. METAS'!$M$20,INT((ROW()-13)/2),0))</f>
        <v/>
      </c>
      <c r="I417" s="763"/>
      <c r="J417" s="195" t="str">
        <f ca="1">IF(MOD(ROW()-13,2)=0,IF(ISBLANK(OFFSET('12. SEGUIMIENTO 2027'!$N$14,INT((ROW()-13)/2),0)),"",OFFSET('12. SEGUIMIENTO 2027'!$N$14,INT((ROW()-13)/2),0)),IF(ISBLANK(OFFSET('9. METAS'!$V$20,INT((ROW()-14)/2),0)),"",OFFSET('9. METAS'!$V$20,INT((ROW()-14)/2),0)))</f>
        <v/>
      </c>
      <c r="K417" s="196" t="str">
        <f ca="1">IF(MOD(ROW()-13,2)=0,IF(ISBLANK(OFFSET('12. SEGUIMIENTO 2027'!$O$14,INT((ROW()-13)/2),0)),"",OFFSET('12. SEGUIMIENTO 2027'!$O$14,INT((ROW()-13)/2),0)),IF(ISBLANK(OFFSET('9. METAS'!$W$20,INT((ROW()-14)/2),0)),"",OFFSET('9. METAS'!$W$20,INT((ROW()-14)/2),0)))</f>
        <v/>
      </c>
      <c r="L417" s="196" t="str">
        <f ca="1">IF(MOD(ROW()-13,2)=0,IF(ISBLANK(OFFSET('12. SEGUIMIENTO 2027'!$P$14,INT((ROW()-13)/2),0)),"",OFFSET('12. SEGUIMIENTO 2027'!$P$14,INT((ROW()-13)/2),0)),IF(ISBLANK(OFFSET('9. METAS'!$X$20,INT((ROW()-14)/2),0)),"",OFFSET('9. METAS'!$X$20,INT((ROW()-14)/2),0)))</f>
        <v/>
      </c>
      <c r="M417" s="197" t="str">
        <f ca="1">IF(MOD(ROW()-13,2)=0,IF(ISBLANK(OFFSET('12. SEGUIMIENTO 2027'!$Q$14,INT((ROW()-13)/2),0)),"",OFFSET('12. SEGUIMIENTO 2027'!$Q$14,INT((ROW()-13)/2),0)),IF(ISBLANK(OFFSET('9. METAS'!$Y$20,INT((ROW()-14)/2),0)),"",OFFSET('9. METAS'!$Y$20,INT((ROW()-14)/2),0)))</f>
        <v/>
      </c>
      <c r="N417" s="769" t="str">
        <f ca="1">IFERROR(J417/J418,"ND")</f>
        <v>ND</v>
      </c>
      <c r="O417" s="771" t="str">
        <f ca="1">IFERROR(((J417)/H417),"ND")</f>
        <v>ND</v>
      </c>
      <c r="P417" s="775"/>
    </row>
    <row r="418" spans="3:16">
      <c r="C418" s="747"/>
      <c r="D418" s="749"/>
      <c r="E418" s="749"/>
      <c r="F418" s="751"/>
      <c r="G418" s="753"/>
      <c r="H418" s="833"/>
      <c r="I418" s="764"/>
      <c r="J418" s="195" t="str">
        <f ca="1">IF(MOD(ROW()-13,2)=0,IF(ISBLANK(OFFSET('12. SEGUIMIENTO 2027'!$N$14,INT((ROW()-13)/2),0)),"",OFFSET('12. SEGUIMIENTO 2027'!$N$14,INT((ROW()-13)/2),0)),IF(ISBLANK(OFFSET('9. METAS'!$V$20,INT((ROW()-14)/2),0)),"",OFFSET('9. METAS'!$V$20,INT((ROW()-14)/2),0)))</f>
        <v/>
      </c>
      <c r="K418" s="196" t="str">
        <f ca="1">IF(MOD(ROW()-13,2)=0,IF(ISBLANK(OFFSET('12. SEGUIMIENTO 2027'!$O$14,INT((ROW()-13)/2),0)),"",OFFSET('12. SEGUIMIENTO 2027'!$O$14,INT((ROW()-13)/2),0)),IF(ISBLANK(OFFSET('9. METAS'!$W$20,INT((ROW()-14)/2),0)),"",OFFSET('9. METAS'!$W$20,INT((ROW()-14)/2),0)))</f>
        <v/>
      </c>
      <c r="L418" s="196" t="str">
        <f ca="1">IF(MOD(ROW()-13,2)=0,IF(ISBLANK(OFFSET('12. SEGUIMIENTO 2027'!$P$14,INT((ROW()-13)/2),0)),"",OFFSET('12. SEGUIMIENTO 2027'!$P$14,INT((ROW()-13)/2),0)),IF(ISBLANK(OFFSET('9. METAS'!$X$20,INT((ROW()-14)/2),0)),"",OFFSET('9. METAS'!$X$20,INT((ROW()-14)/2),0)))</f>
        <v/>
      </c>
      <c r="M418" s="197" t="str">
        <f ca="1">IF(MOD(ROW()-13,2)=0,IF(ISBLANK(OFFSET('12. SEGUIMIENTO 2027'!$Q$14,INT((ROW()-13)/2),0)),"",OFFSET('12. SEGUIMIENTO 2027'!$Q$14,INT((ROW()-13)/2),0)),IF(ISBLANK(OFFSET('9. METAS'!$Y$20,INT((ROW()-14)/2),0)),"",OFFSET('9. METAS'!$Y$20,INT((ROW()-14)/2),0)))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833" t="str">
        <f ca="1">IF(ISBLANK(OFFSET('9. METAS'!$M$20,INT((ROW()-13)/2),0)),"",OFFSET('9. METAS'!$M$20,INT((ROW()-13)/2),0))</f>
        <v/>
      </c>
      <c r="I419" s="763"/>
      <c r="J419" s="195" t="str">
        <f ca="1">IF(MOD(ROW()-13,2)=0,IF(ISBLANK(OFFSET('12. SEGUIMIENTO 2027'!$N$14,INT((ROW()-13)/2),0)),"",OFFSET('12. SEGUIMIENTO 2027'!$N$14,INT((ROW()-13)/2),0)),IF(ISBLANK(OFFSET('9. METAS'!$V$20,INT((ROW()-14)/2),0)),"",OFFSET('9. METAS'!$V$20,INT((ROW()-14)/2),0)))</f>
        <v/>
      </c>
      <c r="K419" s="196" t="str">
        <f ca="1">IF(MOD(ROW()-13,2)=0,IF(ISBLANK(OFFSET('12. SEGUIMIENTO 2027'!$O$14,INT((ROW()-13)/2),0)),"",OFFSET('12. SEGUIMIENTO 2027'!$O$14,INT((ROW()-13)/2),0)),IF(ISBLANK(OFFSET('9. METAS'!$W$20,INT((ROW()-14)/2),0)),"",OFFSET('9. METAS'!$W$20,INT((ROW()-14)/2),0)))</f>
        <v/>
      </c>
      <c r="L419" s="196" t="str">
        <f ca="1">IF(MOD(ROW()-13,2)=0,IF(ISBLANK(OFFSET('12. SEGUIMIENTO 2027'!$P$14,INT((ROW()-13)/2),0)),"",OFFSET('12. SEGUIMIENTO 2027'!$P$14,INT((ROW()-13)/2),0)),IF(ISBLANK(OFFSET('9. METAS'!$X$20,INT((ROW()-14)/2),0)),"",OFFSET('9. METAS'!$X$20,INT((ROW()-14)/2),0)))</f>
        <v/>
      </c>
      <c r="M419" s="197" t="str">
        <f ca="1">IF(MOD(ROW()-13,2)=0,IF(ISBLANK(OFFSET('12. SEGUIMIENTO 2027'!$Q$14,INT((ROW()-13)/2),0)),"",OFFSET('12. SEGUIMIENTO 2027'!$Q$14,INT((ROW()-13)/2),0)),IF(ISBLANK(OFFSET('9. METAS'!$Y$20,INT((ROW()-14)/2),0)),"",OFFSET('9. METAS'!$Y$20,INT((ROW()-14)/2),0)))</f>
        <v/>
      </c>
      <c r="N419" s="769" t="str">
        <f ca="1">IFERROR(J419/J420,"ND")</f>
        <v>ND</v>
      </c>
      <c r="O419" s="771" t="str">
        <f ca="1">IFERROR(((J419)/H419),"ND")</f>
        <v>ND</v>
      </c>
      <c r="P419" s="775"/>
    </row>
    <row r="420" spans="3:16">
      <c r="C420" s="747"/>
      <c r="D420" s="749"/>
      <c r="E420" s="749"/>
      <c r="F420" s="751"/>
      <c r="G420" s="753"/>
      <c r="H420" s="833"/>
      <c r="I420" s="764"/>
      <c r="J420" s="195" t="str">
        <f ca="1">IF(MOD(ROW()-13,2)=0,IF(ISBLANK(OFFSET('12. SEGUIMIENTO 2027'!$N$14,INT((ROW()-13)/2),0)),"",OFFSET('12. SEGUIMIENTO 2027'!$N$14,INT((ROW()-13)/2),0)),IF(ISBLANK(OFFSET('9. METAS'!$V$20,INT((ROW()-14)/2),0)),"",OFFSET('9. METAS'!$V$20,INT((ROW()-14)/2),0)))</f>
        <v/>
      </c>
      <c r="K420" s="196" t="str">
        <f ca="1">IF(MOD(ROW()-13,2)=0,IF(ISBLANK(OFFSET('12. SEGUIMIENTO 2027'!$O$14,INT((ROW()-13)/2),0)),"",OFFSET('12. SEGUIMIENTO 2027'!$O$14,INT((ROW()-13)/2),0)),IF(ISBLANK(OFFSET('9. METAS'!$W$20,INT((ROW()-14)/2),0)),"",OFFSET('9. METAS'!$W$20,INT((ROW()-14)/2),0)))</f>
        <v/>
      </c>
      <c r="L420" s="196" t="str">
        <f ca="1">IF(MOD(ROW()-13,2)=0,IF(ISBLANK(OFFSET('12. SEGUIMIENTO 2027'!$P$14,INT((ROW()-13)/2),0)),"",OFFSET('12. SEGUIMIENTO 2027'!$P$14,INT((ROW()-13)/2),0)),IF(ISBLANK(OFFSET('9. METAS'!$X$20,INT((ROW()-14)/2),0)),"",OFFSET('9. METAS'!$X$20,INT((ROW()-14)/2),0)))</f>
        <v/>
      </c>
      <c r="M420" s="197" t="str">
        <f ca="1">IF(MOD(ROW()-13,2)=0,IF(ISBLANK(OFFSET('12. SEGUIMIENTO 2027'!$Q$14,INT((ROW()-13)/2),0)),"",OFFSET('12. SEGUIMIENTO 2027'!$Q$14,INT((ROW()-13)/2),0)),IF(ISBLANK(OFFSET('9. METAS'!$Y$20,INT((ROW()-14)/2),0)),"",OFFSET('9. METAS'!$Y$20,INT((ROW()-14)/2),0)))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833" t="str">
        <f ca="1">IF(ISBLANK(OFFSET('9. METAS'!$M$20,INT((ROW()-13)/2),0)),"",OFFSET('9. METAS'!$M$20,INT((ROW()-13)/2),0))</f>
        <v/>
      </c>
      <c r="I421" s="763"/>
      <c r="J421" s="195" t="str">
        <f ca="1">IF(MOD(ROW()-13,2)=0,IF(ISBLANK(OFFSET('12. SEGUIMIENTO 2027'!$N$14,INT((ROW()-13)/2),0)),"",OFFSET('12. SEGUIMIENTO 2027'!$N$14,INT((ROW()-13)/2),0)),IF(ISBLANK(OFFSET('9. METAS'!$V$20,INT((ROW()-14)/2),0)),"",OFFSET('9. METAS'!$V$20,INT((ROW()-14)/2),0)))</f>
        <v/>
      </c>
      <c r="K421" s="196" t="str">
        <f ca="1">IF(MOD(ROW()-13,2)=0,IF(ISBLANK(OFFSET('12. SEGUIMIENTO 2027'!$O$14,INT((ROW()-13)/2),0)),"",OFFSET('12. SEGUIMIENTO 2027'!$O$14,INT((ROW()-13)/2),0)),IF(ISBLANK(OFFSET('9. METAS'!$W$20,INT((ROW()-14)/2),0)),"",OFFSET('9. METAS'!$W$20,INT((ROW()-14)/2),0)))</f>
        <v/>
      </c>
      <c r="L421" s="196" t="str">
        <f ca="1">IF(MOD(ROW()-13,2)=0,IF(ISBLANK(OFFSET('12. SEGUIMIENTO 2027'!$P$14,INT((ROW()-13)/2),0)),"",OFFSET('12. SEGUIMIENTO 2027'!$P$14,INT((ROW()-13)/2),0)),IF(ISBLANK(OFFSET('9. METAS'!$X$20,INT((ROW()-14)/2),0)),"",OFFSET('9. METAS'!$X$20,INT((ROW()-14)/2),0)))</f>
        <v/>
      </c>
      <c r="M421" s="197" t="str">
        <f ca="1">IF(MOD(ROW()-13,2)=0,IF(ISBLANK(OFFSET('12. SEGUIMIENTO 2027'!$Q$14,INT((ROW()-13)/2),0)),"",OFFSET('12. SEGUIMIENTO 2027'!$Q$14,INT((ROW()-13)/2),0)),IF(ISBLANK(OFFSET('9. METAS'!$Y$20,INT((ROW()-14)/2),0)),"",OFFSET('9. METAS'!$Y$20,INT((ROW()-14)/2),0)))</f>
        <v/>
      </c>
      <c r="N421" s="769" t="str">
        <f ca="1">IFERROR(J421/J422,"ND")</f>
        <v>ND</v>
      </c>
      <c r="O421" s="771" t="str">
        <f ca="1">IFERROR(((J421)/H421),"ND")</f>
        <v>ND</v>
      </c>
      <c r="P421" s="775"/>
    </row>
    <row r="422" spans="3:16">
      <c r="C422" s="747"/>
      <c r="D422" s="749"/>
      <c r="E422" s="749"/>
      <c r="F422" s="751"/>
      <c r="G422" s="753"/>
      <c r="H422" s="833"/>
      <c r="I422" s="764"/>
      <c r="J422" s="195" t="str">
        <f ca="1">IF(MOD(ROW()-13,2)=0,IF(ISBLANK(OFFSET('12. SEGUIMIENTO 2027'!$N$14,INT((ROW()-13)/2),0)),"",OFFSET('12. SEGUIMIENTO 2027'!$N$14,INT((ROW()-13)/2),0)),IF(ISBLANK(OFFSET('9. METAS'!$V$20,INT((ROW()-14)/2),0)),"",OFFSET('9. METAS'!$V$20,INT((ROW()-14)/2),0)))</f>
        <v/>
      </c>
      <c r="K422" s="196" t="str">
        <f ca="1">IF(MOD(ROW()-13,2)=0,IF(ISBLANK(OFFSET('12. SEGUIMIENTO 2027'!$O$14,INT((ROW()-13)/2),0)),"",OFFSET('12. SEGUIMIENTO 2027'!$O$14,INT((ROW()-13)/2),0)),IF(ISBLANK(OFFSET('9. METAS'!$W$20,INT((ROW()-14)/2),0)),"",OFFSET('9. METAS'!$W$20,INT((ROW()-14)/2),0)))</f>
        <v/>
      </c>
      <c r="L422" s="196" t="str">
        <f ca="1">IF(MOD(ROW()-13,2)=0,IF(ISBLANK(OFFSET('12. SEGUIMIENTO 2027'!$P$14,INT((ROW()-13)/2),0)),"",OFFSET('12. SEGUIMIENTO 2027'!$P$14,INT((ROW()-13)/2),0)),IF(ISBLANK(OFFSET('9. METAS'!$X$20,INT((ROW()-14)/2),0)),"",OFFSET('9. METAS'!$X$20,INT((ROW()-14)/2),0)))</f>
        <v/>
      </c>
      <c r="M422" s="197" t="str">
        <f ca="1">IF(MOD(ROW()-13,2)=0,IF(ISBLANK(OFFSET('12. SEGUIMIENTO 2027'!$Q$14,INT((ROW()-13)/2),0)),"",OFFSET('12. SEGUIMIENTO 2027'!$Q$14,INT((ROW()-13)/2),0)),IF(ISBLANK(OFFSET('9. METAS'!$Y$20,INT((ROW()-14)/2),0)),"",OFFSET('9. METAS'!$Y$20,INT((ROW()-14)/2),0)))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833" t="str">
        <f ca="1">IF(ISBLANK(OFFSET('9. METAS'!$M$20,INT((ROW()-13)/2),0)),"",OFFSET('9. METAS'!$M$20,INT((ROW()-13)/2),0))</f>
        <v/>
      </c>
      <c r="I423" s="763"/>
      <c r="J423" s="195" t="str">
        <f ca="1">IF(MOD(ROW()-13,2)=0,IF(ISBLANK(OFFSET('12. SEGUIMIENTO 2027'!$N$14,INT((ROW()-13)/2),0)),"",OFFSET('12. SEGUIMIENTO 2027'!$N$14,INT((ROW()-13)/2),0)),IF(ISBLANK(OFFSET('9. METAS'!$V$20,INT((ROW()-14)/2),0)),"",OFFSET('9. METAS'!$V$20,INT((ROW()-14)/2),0)))</f>
        <v/>
      </c>
      <c r="K423" s="196" t="str">
        <f ca="1">IF(MOD(ROW()-13,2)=0,IF(ISBLANK(OFFSET('12. SEGUIMIENTO 2027'!$O$14,INT((ROW()-13)/2),0)),"",OFFSET('12. SEGUIMIENTO 2027'!$O$14,INT((ROW()-13)/2),0)),IF(ISBLANK(OFFSET('9. METAS'!$W$20,INT((ROW()-14)/2),0)),"",OFFSET('9. METAS'!$W$20,INT((ROW()-14)/2),0)))</f>
        <v/>
      </c>
      <c r="L423" s="196" t="str">
        <f ca="1">IF(MOD(ROW()-13,2)=0,IF(ISBLANK(OFFSET('12. SEGUIMIENTO 2027'!$P$14,INT((ROW()-13)/2),0)),"",OFFSET('12. SEGUIMIENTO 2027'!$P$14,INT((ROW()-13)/2),0)),IF(ISBLANK(OFFSET('9. METAS'!$X$20,INT((ROW()-14)/2),0)),"",OFFSET('9. METAS'!$X$20,INT((ROW()-14)/2),0)))</f>
        <v/>
      </c>
      <c r="M423" s="197" t="str">
        <f ca="1">IF(MOD(ROW()-13,2)=0,IF(ISBLANK(OFFSET('12. SEGUIMIENTO 2027'!$Q$14,INT((ROW()-13)/2),0)),"",OFFSET('12. SEGUIMIENTO 2027'!$Q$14,INT((ROW()-13)/2),0)),IF(ISBLANK(OFFSET('9. METAS'!$Y$20,INT((ROW()-14)/2),0)),"",OFFSET('9. METAS'!$Y$20,INT((ROW()-14)/2),0)))</f>
        <v/>
      </c>
      <c r="N423" s="769" t="str">
        <f ca="1">IFERROR(J423/J424,"ND")</f>
        <v>ND</v>
      </c>
      <c r="O423" s="771" t="str">
        <f ca="1">IFERROR(((J423)/H423),"ND")</f>
        <v>ND</v>
      </c>
      <c r="P423" s="775"/>
    </row>
    <row r="424" spans="3:16">
      <c r="C424" s="747"/>
      <c r="D424" s="749"/>
      <c r="E424" s="749"/>
      <c r="F424" s="751"/>
      <c r="G424" s="753"/>
      <c r="H424" s="833"/>
      <c r="I424" s="764"/>
      <c r="J424" s="195" t="str">
        <f ca="1">IF(MOD(ROW()-13,2)=0,IF(ISBLANK(OFFSET('12. SEGUIMIENTO 2027'!$N$14,INT((ROW()-13)/2),0)),"",OFFSET('12. SEGUIMIENTO 2027'!$N$14,INT((ROW()-13)/2),0)),IF(ISBLANK(OFFSET('9. METAS'!$V$20,INT((ROW()-14)/2),0)),"",OFFSET('9. METAS'!$V$20,INT((ROW()-14)/2),0)))</f>
        <v/>
      </c>
      <c r="K424" s="196" t="str">
        <f ca="1">IF(MOD(ROW()-13,2)=0,IF(ISBLANK(OFFSET('12. SEGUIMIENTO 2027'!$O$14,INT((ROW()-13)/2),0)),"",OFFSET('12. SEGUIMIENTO 2027'!$O$14,INT((ROW()-13)/2),0)),IF(ISBLANK(OFFSET('9. METAS'!$W$20,INT((ROW()-14)/2),0)),"",OFFSET('9. METAS'!$W$20,INT((ROW()-14)/2),0)))</f>
        <v/>
      </c>
      <c r="L424" s="196" t="str">
        <f ca="1">IF(MOD(ROW()-13,2)=0,IF(ISBLANK(OFFSET('12. SEGUIMIENTO 2027'!$P$14,INT((ROW()-13)/2),0)),"",OFFSET('12. SEGUIMIENTO 2027'!$P$14,INT((ROW()-13)/2),0)),IF(ISBLANK(OFFSET('9. METAS'!$X$20,INT((ROW()-14)/2),0)),"",OFFSET('9. METAS'!$X$20,INT((ROW()-14)/2),0)))</f>
        <v/>
      </c>
      <c r="M424" s="197" t="str">
        <f ca="1">IF(MOD(ROW()-13,2)=0,IF(ISBLANK(OFFSET('12. SEGUIMIENTO 2027'!$Q$14,INT((ROW()-13)/2),0)),"",OFFSET('12. SEGUIMIENTO 2027'!$Q$14,INT((ROW()-13)/2),0)),IF(ISBLANK(OFFSET('9. METAS'!$Y$20,INT((ROW()-14)/2),0)),"",OFFSET('9. METAS'!$Y$20,INT((ROW()-14)/2),0)))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833" t="str">
        <f ca="1">IF(ISBLANK(OFFSET('9. METAS'!$M$20,INT((ROW()-13)/2),0)),"",OFFSET('9. METAS'!$M$20,INT((ROW()-13)/2),0))</f>
        <v/>
      </c>
      <c r="I425" s="763"/>
      <c r="J425" s="195" t="str">
        <f ca="1">IF(MOD(ROW()-13,2)=0,IF(ISBLANK(OFFSET('12. SEGUIMIENTO 2027'!$N$14,INT((ROW()-13)/2),0)),"",OFFSET('12. SEGUIMIENTO 2027'!$N$14,INT((ROW()-13)/2),0)),IF(ISBLANK(OFFSET('9. METAS'!$V$20,INT((ROW()-14)/2),0)),"",OFFSET('9. METAS'!$V$20,INT((ROW()-14)/2),0)))</f>
        <v/>
      </c>
      <c r="K425" s="196" t="str">
        <f ca="1">IF(MOD(ROW()-13,2)=0,IF(ISBLANK(OFFSET('12. SEGUIMIENTO 2027'!$O$14,INT((ROW()-13)/2),0)),"",OFFSET('12. SEGUIMIENTO 2027'!$O$14,INT((ROW()-13)/2),0)),IF(ISBLANK(OFFSET('9. METAS'!$W$20,INT((ROW()-14)/2),0)),"",OFFSET('9. METAS'!$W$20,INT((ROW()-14)/2),0)))</f>
        <v/>
      </c>
      <c r="L425" s="196" t="str">
        <f ca="1">IF(MOD(ROW()-13,2)=0,IF(ISBLANK(OFFSET('12. SEGUIMIENTO 2027'!$P$14,INT((ROW()-13)/2),0)),"",OFFSET('12. SEGUIMIENTO 2027'!$P$14,INT((ROW()-13)/2),0)),IF(ISBLANK(OFFSET('9. METAS'!$X$20,INT((ROW()-14)/2),0)),"",OFFSET('9. METAS'!$X$20,INT((ROW()-14)/2),0)))</f>
        <v/>
      </c>
      <c r="M425" s="197" t="str">
        <f ca="1">IF(MOD(ROW()-13,2)=0,IF(ISBLANK(OFFSET('12. SEGUIMIENTO 2027'!$Q$14,INT((ROW()-13)/2),0)),"",OFFSET('12. SEGUIMIENTO 2027'!$Q$14,INT((ROW()-13)/2),0)),IF(ISBLANK(OFFSET('9. METAS'!$Y$20,INT((ROW()-14)/2),0)),"",OFFSET('9. METAS'!$Y$20,INT((ROW()-14)/2),0)))</f>
        <v/>
      </c>
      <c r="N425" s="769" t="str">
        <f ca="1">IFERROR(J425/J426,"ND")</f>
        <v>ND</v>
      </c>
      <c r="O425" s="771" t="str">
        <f ca="1">IFERROR(((J425)/H425),"ND")</f>
        <v>ND</v>
      </c>
      <c r="P425" s="775"/>
    </row>
    <row r="426" spans="3:16">
      <c r="C426" s="747"/>
      <c r="D426" s="749"/>
      <c r="E426" s="749"/>
      <c r="F426" s="751"/>
      <c r="G426" s="753"/>
      <c r="H426" s="833"/>
      <c r="I426" s="764"/>
      <c r="J426" s="195" t="str">
        <f ca="1">IF(MOD(ROW()-13,2)=0,IF(ISBLANK(OFFSET('12. SEGUIMIENTO 2027'!$N$14,INT((ROW()-13)/2),0)),"",OFFSET('12. SEGUIMIENTO 2027'!$N$14,INT((ROW()-13)/2),0)),IF(ISBLANK(OFFSET('9. METAS'!$V$20,INT((ROW()-14)/2),0)),"",OFFSET('9. METAS'!$V$20,INT((ROW()-14)/2),0)))</f>
        <v/>
      </c>
      <c r="K426" s="196" t="str">
        <f ca="1">IF(MOD(ROW()-13,2)=0,IF(ISBLANK(OFFSET('12. SEGUIMIENTO 2027'!$O$14,INT((ROW()-13)/2),0)),"",OFFSET('12. SEGUIMIENTO 2027'!$O$14,INT((ROW()-13)/2),0)),IF(ISBLANK(OFFSET('9. METAS'!$W$20,INT((ROW()-14)/2),0)),"",OFFSET('9. METAS'!$W$20,INT((ROW()-14)/2),0)))</f>
        <v/>
      </c>
      <c r="L426" s="196" t="str">
        <f ca="1">IF(MOD(ROW()-13,2)=0,IF(ISBLANK(OFFSET('12. SEGUIMIENTO 2027'!$P$14,INT((ROW()-13)/2),0)),"",OFFSET('12. SEGUIMIENTO 2027'!$P$14,INT((ROW()-13)/2),0)),IF(ISBLANK(OFFSET('9. METAS'!$X$20,INT((ROW()-14)/2),0)),"",OFFSET('9. METAS'!$X$20,INT((ROW()-14)/2),0)))</f>
        <v/>
      </c>
      <c r="M426" s="197" t="str">
        <f ca="1">IF(MOD(ROW()-13,2)=0,IF(ISBLANK(OFFSET('12. SEGUIMIENTO 2027'!$Q$14,INT((ROW()-13)/2),0)),"",OFFSET('12. SEGUIMIENTO 2027'!$Q$14,INT((ROW()-13)/2),0)),IF(ISBLANK(OFFSET('9. METAS'!$Y$20,INT((ROW()-14)/2),0)),"",OFFSET('9. METAS'!$Y$20,INT((ROW()-14)/2),0)))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833" t="str">
        <f ca="1">IF(ISBLANK(OFFSET('9. METAS'!$M$20,INT((ROW()-13)/2),0)),"",OFFSET('9. METAS'!$M$20,INT((ROW()-13)/2),0))</f>
        <v/>
      </c>
      <c r="I427" s="763"/>
      <c r="J427" s="195" t="str">
        <f ca="1">IF(MOD(ROW()-13,2)=0,IF(ISBLANK(OFFSET('12. SEGUIMIENTO 2027'!$N$14,INT((ROW()-13)/2),0)),"",OFFSET('12. SEGUIMIENTO 2027'!$N$14,INT((ROW()-13)/2),0)),IF(ISBLANK(OFFSET('9. METAS'!$V$20,INT((ROW()-14)/2),0)),"",OFFSET('9. METAS'!$V$20,INT((ROW()-14)/2),0)))</f>
        <v/>
      </c>
      <c r="K427" s="196" t="str">
        <f ca="1">IF(MOD(ROW()-13,2)=0,IF(ISBLANK(OFFSET('12. SEGUIMIENTO 2027'!$O$14,INT((ROW()-13)/2),0)),"",OFFSET('12. SEGUIMIENTO 2027'!$O$14,INT((ROW()-13)/2),0)),IF(ISBLANK(OFFSET('9. METAS'!$W$20,INT((ROW()-14)/2),0)),"",OFFSET('9. METAS'!$W$20,INT((ROW()-14)/2),0)))</f>
        <v/>
      </c>
      <c r="L427" s="196" t="str">
        <f ca="1">IF(MOD(ROW()-13,2)=0,IF(ISBLANK(OFFSET('12. SEGUIMIENTO 2027'!$P$14,INT((ROW()-13)/2),0)),"",OFFSET('12. SEGUIMIENTO 2027'!$P$14,INT((ROW()-13)/2),0)),IF(ISBLANK(OFFSET('9. METAS'!$X$20,INT((ROW()-14)/2),0)),"",OFFSET('9. METAS'!$X$20,INT((ROW()-14)/2),0)))</f>
        <v/>
      </c>
      <c r="M427" s="197" t="str">
        <f ca="1">IF(MOD(ROW()-13,2)=0,IF(ISBLANK(OFFSET('12. SEGUIMIENTO 2027'!$Q$14,INT((ROW()-13)/2),0)),"",OFFSET('12. SEGUIMIENTO 2027'!$Q$14,INT((ROW()-13)/2),0)),IF(ISBLANK(OFFSET('9. METAS'!$Y$20,INT((ROW()-14)/2),0)),"",OFFSET('9. METAS'!$Y$20,INT((ROW()-14)/2),0)))</f>
        <v/>
      </c>
      <c r="N427" s="769" t="str">
        <f ca="1">IFERROR(J427/J428,"ND")</f>
        <v>ND</v>
      </c>
      <c r="O427" s="771" t="str">
        <f ca="1">IFERROR(((J427)/H427),"ND")</f>
        <v>ND</v>
      </c>
      <c r="P427" s="775"/>
    </row>
    <row r="428" spans="3:16">
      <c r="C428" s="747"/>
      <c r="D428" s="749"/>
      <c r="E428" s="749"/>
      <c r="F428" s="751"/>
      <c r="G428" s="753"/>
      <c r="H428" s="833"/>
      <c r="I428" s="764"/>
      <c r="J428" s="195" t="str">
        <f ca="1">IF(MOD(ROW()-13,2)=0,IF(ISBLANK(OFFSET('12. SEGUIMIENTO 2027'!$N$14,INT((ROW()-13)/2),0)),"",OFFSET('12. SEGUIMIENTO 2027'!$N$14,INT((ROW()-13)/2),0)),IF(ISBLANK(OFFSET('9. METAS'!$V$20,INT((ROW()-14)/2),0)),"",OFFSET('9. METAS'!$V$20,INT((ROW()-14)/2),0)))</f>
        <v/>
      </c>
      <c r="K428" s="196" t="str">
        <f ca="1">IF(MOD(ROW()-13,2)=0,IF(ISBLANK(OFFSET('12. SEGUIMIENTO 2027'!$O$14,INT((ROW()-13)/2),0)),"",OFFSET('12. SEGUIMIENTO 2027'!$O$14,INT((ROW()-13)/2),0)),IF(ISBLANK(OFFSET('9. METAS'!$W$20,INT((ROW()-14)/2),0)),"",OFFSET('9. METAS'!$W$20,INT((ROW()-14)/2),0)))</f>
        <v/>
      </c>
      <c r="L428" s="196" t="str">
        <f ca="1">IF(MOD(ROW()-13,2)=0,IF(ISBLANK(OFFSET('12. SEGUIMIENTO 2027'!$P$14,INT((ROW()-13)/2),0)),"",OFFSET('12. SEGUIMIENTO 2027'!$P$14,INT((ROW()-13)/2),0)),IF(ISBLANK(OFFSET('9. METAS'!$X$20,INT((ROW()-14)/2),0)),"",OFFSET('9. METAS'!$X$20,INT((ROW()-14)/2),0)))</f>
        <v/>
      </c>
      <c r="M428" s="197" t="str">
        <f ca="1">IF(MOD(ROW()-13,2)=0,IF(ISBLANK(OFFSET('12. SEGUIMIENTO 2027'!$Q$14,INT((ROW()-13)/2),0)),"",OFFSET('12. SEGUIMIENTO 2027'!$Q$14,INT((ROW()-13)/2),0)),IF(ISBLANK(OFFSET('9. METAS'!$Y$20,INT((ROW()-14)/2),0)),"",OFFSET('9. METAS'!$Y$20,INT((ROW()-14)/2),0)))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833" t="str">
        <f ca="1">IF(ISBLANK(OFFSET('9. METAS'!$M$20,INT((ROW()-13)/2),0)),"",OFFSET('9. METAS'!$M$20,INT((ROW()-13)/2),0))</f>
        <v/>
      </c>
      <c r="I429" s="763"/>
      <c r="J429" s="195" t="str">
        <f ca="1">IF(MOD(ROW()-13,2)=0,IF(ISBLANK(OFFSET('12. SEGUIMIENTO 2027'!$N$14,INT((ROW()-13)/2),0)),"",OFFSET('12. SEGUIMIENTO 2027'!$N$14,INT((ROW()-13)/2),0)),IF(ISBLANK(OFFSET('9. METAS'!$V$20,INT((ROW()-14)/2),0)),"",OFFSET('9. METAS'!$V$20,INT((ROW()-14)/2),0)))</f>
        <v/>
      </c>
      <c r="K429" s="196" t="str">
        <f ca="1">IF(MOD(ROW()-13,2)=0,IF(ISBLANK(OFFSET('12. SEGUIMIENTO 2027'!$O$14,INT((ROW()-13)/2),0)),"",OFFSET('12. SEGUIMIENTO 2027'!$O$14,INT((ROW()-13)/2),0)),IF(ISBLANK(OFFSET('9. METAS'!$W$20,INT((ROW()-14)/2),0)),"",OFFSET('9. METAS'!$W$20,INT((ROW()-14)/2),0)))</f>
        <v/>
      </c>
      <c r="L429" s="196" t="str">
        <f ca="1">IF(MOD(ROW()-13,2)=0,IF(ISBLANK(OFFSET('12. SEGUIMIENTO 2027'!$P$14,INT((ROW()-13)/2),0)),"",OFFSET('12. SEGUIMIENTO 2027'!$P$14,INT((ROW()-13)/2),0)),IF(ISBLANK(OFFSET('9. METAS'!$X$20,INT((ROW()-14)/2),0)),"",OFFSET('9. METAS'!$X$20,INT((ROW()-14)/2),0)))</f>
        <v/>
      </c>
      <c r="M429" s="197" t="str">
        <f ca="1">IF(MOD(ROW()-13,2)=0,IF(ISBLANK(OFFSET('12. SEGUIMIENTO 2027'!$Q$14,INT((ROW()-13)/2),0)),"",OFFSET('12. SEGUIMIENTO 2027'!$Q$14,INT((ROW()-13)/2),0)),IF(ISBLANK(OFFSET('9. METAS'!$Y$20,INT((ROW()-14)/2),0)),"",OFFSET('9. METAS'!$Y$20,INT((ROW()-14)/2),0)))</f>
        <v/>
      </c>
      <c r="N429" s="769" t="str">
        <f ca="1">IFERROR(J429/J430,"ND")</f>
        <v>ND</v>
      </c>
      <c r="O429" s="771" t="str">
        <f ca="1">IFERROR(((J429)/H429),"ND")</f>
        <v>ND</v>
      </c>
      <c r="P429" s="775"/>
    </row>
    <row r="430" spans="3:16">
      <c r="C430" s="747"/>
      <c r="D430" s="749"/>
      <c r="E430" s="749"/>
      <c r="F430" s="751"/>
      <c r="G430" s="753"/>
      <c r="H430" s="833"/>
      <c r="I430" s="764"/>
      <c r="J430" s="195" t="str">
        <f ca="1">IF(MOD(ROW()-13,2)=0,IF(ISBLANK(OFFSET('12. SEGUIMIENTO 2027'!$N$14,INT((ROW()-13)/2),0)),"",OFFSET('12. SEGUIMIENTO 2027'!$N$14,INT((ROW()-13)/2),0)),IF(ISBLANK(OFFSET('9. METAS'!$V$20,INT((ROW()-14)/2),0)),"",OFFSET('9. METAS'!$V$20,INT((ROW()-14)/2),0)))</f>
        <v/>
      </c>
      <c r="K430" s="196" t="str">
        <f ca="1">IF(MOD(ROW()-13,2)=0,IF(ISBLANK(OFFSET('12. SEGUIMIENTO 2027'!$O$14,INT((ROW()-13)/2),0)),"",OFFSET('12. SEGUIMIENTO 2027'!$O$14,INT((ROW()-13)/2),0)),IF(ISBLANK(OFFSET('9. METAS'!$W$20,INT((ROW()-14)/2),0)),"",OFFSET('9. METAS'!$W$20,INT((ROW()-14)/2),0)))</f>
        <v/>
      </c>
      <c r="L430" s="196" t="str">
        <f ca="1">IF(MOD(ROW()-13,2)=0,IF(ISBLANK(OFFSET('12. SEGUIMIENTO 2027'!$P$14,INT((ROW()-13)/2),0)),"",OFFSET('12. SEGUIMIENTO 2027'!$P$14,INT((ROW()-13)/2),0)),IF(ISBLANK(OFFSET('9. METAS'!$X$20,INT((ROW()-14)/2),0)),"",OFFSET('9. METAS'!$X$20,INT((ROW()-14)/2),0)))</f>
        <v/>
      </c>
      <c r="M430" s="197" t="str">
        <f ca="1">IF(MOD(ROW()-13,2)=0,IF(ISBLANK(OFFSET('12. SEGUIMIENTO 2027'!$Q$14,INT((ROW()-13)/2),0)),"",OFFSET('12. SEGUIMIENTO 2027'!$Q$14,INT((ROW()-13)/2),0)),IF(ISBLANK(OFFSET('9. METAS'!$Y$20,INT((ROW()-14)/2),0)),"",OFFSET('9. METAS'!$Y$20,INT((ROW()-14)/2),0)))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833" t="str">
        <f ca="1">IF(ISBLANK(OFFSET('9. METAS'!$M$20,INT((ROW()-13)/2),0)),"",OFFSET('9. METAS'!$M$20,INT((ROW()-13)/2),0))</f>
        <v/>
      </c>
      <c r="I431" s="763"/>
      <c r="J431" s="195" t="str">
        <f ca="1">IF(MOD(ROW()-13,2)=0,IF(ISBLANK(OFFSET('12. SEGUIMIENTO 2027'!$N$14,INT((ROW()-13)/2),0)),"",OFFSET('12. SEGUIMIENTO 2027'!$N$14,INT((ROW()-13)/2),0)),IF(ISBLANK(OFFSET('9. METAS'!$V$20,INT((ROW()-14)/2),0)),"",OFFSET('9. METAS'!$V$20,INT((ROW()-14)/2),0)))</f>
        <v/>
      </c>
      <c r="K431" s="196" t="str">
        <f ca="1">IF(MOD(ROW()-13,2)=0,IF(ISBLANK(OFFSET('12. SEGUIMIENTO 2027'!$O$14,INT((ROW()-13)/2),0)),"",OFFSET('12. SEGUIMIENTO 2027'!$O$14,INT((ROW()-13)/2),0)),IF(ISBLANK(OFFSET('9. METAS'!$W$20,INT((ROW()-14)/2),0)),"",OFFSET('9. METAS'!$W$20,INT((ROW()-14)/2),0)))</f>
        <v/>
      </c>
      <c r="L431" s="196" t="str">
        <f ca="1">IF(MOD(ROW()-13,2)=0,IF(ISBLANK(OFFSET('12. SEGUIMIENTO 2027'!$P$14,INT((ROW()-13)/2),0)),"",OFFSET('12. SEGUIMIENTO 2027'!$P$14,INT((ROW()-13)/2),0)),IF(ISBLANK(OFFSET('9. METAS'!$X$20,INT((ROW()-14)/2),0)),"",OFFSET('9. METAS'!$X$20,INT((ROW()-14)/2),0)))</f>
        <v/>
      </c>
      <c r="M431" s="197" t="str">
        <f ca="1">IF(MOD(ROW()-13,2)=0,IF(ISBLANK(OFFSET('12. SEGUIMIENTO 2027'!$Q$14,INT((ROW()-13)/2),0)),"",OFFSET('12. SEGUIMIENTO 2027'!$Q$14,INT((ROW()-13)/2),0)),IF(ISBLANK(OFFSET('9. METAS'!$Y$20,INT((ROW()-14)/2),0)),"",OFFSET('9. METAS'!$Y$20,INT((ROW()-14)/2),0)))</f>
        <v/>
      </c>
      <c r="N431" s="769" t="str">
        <f ca="1">IFERROR(J431/J432,"ND")</f>
        <v>ND</v>
      </c>
      <c r="O431" s="771" t="str">
        <f ca="1">IFERROR(((J431)/H431),"ND")</f>
        <v>ND</v>
      </c>
      <c r="P431" s="775"/>
    </row>
    <row r="432" spans="3:16">
      <c r="C432" s="747"/>
      <c r="D432" s="749"/>
      <c r="E432" s="749"/>
      <c r="F432" s="751"/>
      <c r="G432" s="753"/>
      <c r="H432" s="833"/>
      <c r="I432" s="764"/>
      <c r="J432" s="195" t="str">
        <f ca="1">IF(MOD(ROW()-13,2)=0,IF(ISBLANK(OFFSET('12. SEGUIMIENTO 2027'!$N$14,INT((ROW()-13)/2),0)),"",OFFSET('12. SEGUIMIENTO 2027'!$N$14,INT((ROW()-13)/2),0)),IF(ISBLANK(OFFSET('9. METAS'!$V$20,INT((ROW()-14)/2),0)),"",OFFSET('9. METAS'!$V$20,INT((ROW()-14)/2),0)))</f>
        <v/>
      </c>
      <c r="K432" s="196" t="str">
        <f ca="1">IF(MOD(ROW()-13,2)=0,IF(ISBLANK(OFFSET('12. SEGUIMIENTO 2027'!$O$14,INT((ROW()-13)/2),0)),"",OFFSET('12. SEGUIMIENTO 2027'!$O$14,INT((ROW()-13)/2),0)),IF(ISBLANK(OFFSET('9. METAS'!$W$20,INT((ROW()-14)/2),0)),"",OFFSET('9. METAS'!$W$20,INT((ROW()-14)/2),0)))</f>
        <v/>
      </c>
      <c r="L432" s="196" t="str">
        <f ca="1">IF(MOD(ROW()-13,2)=0,IF(ISBLANK(OFFSET('12. SEGUIMIENTO 2027'!$P$14,INT((ROW()-13)/2),0)),"",OFFSET('12. SEGUIMIENTO 2027'!$P$14,INT((ROW()-13)/2),0)),IF(ISBLANK(OFFSET('9. METAS'!$X$20,INT((ROW()-14)/2),0)),"",OFFSET('9. METAS'!$X$20,INT((ROW()-14)/2),0)))</f>
        <v/>
      </c>
      <c r="M432" s="197" t="str">
        <f ca="1">IF(MOD(ROW()-13,2)=0,IF(ISBLANK(OFFSET('12. SEGUIMIENTO 2027'!$Q$14,INT((ROW()-13)/2),0)),"",OFFSET('12. SEGUIMIENTO 2027'!$Q$14,INT((ROW()-13)/2),0)),IF(ISBLANK(OFFSET('9. METAS'!$Y$20,INT((ROW()-14)/2),0)),"",OFFSET('9. METAS'!$Y$20,INT((ROW()-14)/2),0)))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833" t="str">
        <f ca="1">IF(ISBLANK(OFFSET('9. METAS'!$M$20,INT((ROW()-13)/2),0)),"",OFFSET('9. METAS'!$M$20,INT((ROW()-13)/2),0))</f>
        <v/>
      </c>
      <c r="I433" s="763"/>
      <c r="J433" s="195" t="str">
        <f ca="1">IF(MOD(ROW()-13,2)=0,IF(ISBLANK(OFFSET('12. SEGUIMIENTO 2027'!$N$14,INT((ROW()-13)/2),0)),"",OFFSET('12. SEGUIMIENTO 2027'!$N$14,INT((ROW()-13)/2),0)),IF(ISBLANK(OFFSET('9. METAS'!$V$20,INT((ROW()-14)/2),0)),"",OFFSET('9. METAS'!$V$20,INT((ROW()-14)/2),0)))</f>
        <v/>
      </c>
      <c r="K433" s="196" t="str">
        <f ca="1">IF(MOD(ROW()-13,2)=0,IF(ISBLANK(OFFSET('12. SEGUIMIENTO 2027'!$O$14,INT((ROW()-13)/2),0)),"",OFFSET('12. SEGUIMIENTO 2027'!$O$14,INT((ROW()-13)/2),0)),IF(ISBLANK(OFFSET('9. METAS'!$W$20,INT((ROW()-14)/2),0)),"",OFFSET('9. METAS'!$W$20,INT((ROW()-14)/2),0)))</f>
        <v/>
      </c>
      <c r="L433" s="196" t="str">
        <f ca="1">IF(MOD(ROW()-13,2)=0,IF(ISBLANK(OFFSET('12. SEGUIMIENTO 2027'!$P$14,INT((ROW()-13)/2),0)),"",OFFSET('12. SEGUIMIENTO 2027'!$P$14,INT((ROW()-13)/2),0)),IF(ISBLANK(OFFSET('9. METAS'!$X$20,INT((ROW()-14)/2),0)),"",OFFSET('9. METAS'!$X$20,INT((ROW()-14)/2),0)))</f>
        <v/>
      </c>
      <c r="M433" s="197" t="str">
        <f ca="1">IF(MOD(ROW()-13,2)=0,IF(ISBLANK(OFFSET('12. SEGUIMIENTO 2027'!$Q$14,INT((ROW()-13)/2),0)),"",OFFSET('12. SEGUIMIENTO 2027'!$Q$14,INT((ROW()-13)/2),0)),IF(ISBLANK(OFFSET('9. METAS'!$Y$20,INT((ROW()-14)/2),0)),"",OFFSET('9. METAS'!$Y$20,INT((ROW()-14)/2),0)))</f>
        <v/>
      </c>
      <c r="N433" s="769" t="str">
        <f ca="1">IFERROR(J433/J434,"ND")</f>
        <v>ND</v>
      </c>
      <c r="O433" s="771" t="str">
        <f ca="1">IFERROR(((J433)/H433),"ND")</f>
        <v>ND</v>
      </c>
      <c r="P433" s="775"/>
    </row>
    <row r="434" spans="3:16">
      <c r="C434" s="747"/>
      <c r="D434" s="749"/>
      <c r="E434" s="749"/>
      <c r="F434" s="751"/>
      <c r="G434" s="753"/>
      <c r="H434" s="833"/>
      <c r="I434" s="764"/>
      <c r="J434" s="195" t="str">
        <f ca="1">IF(MOD(ROW()-13,2)=0,IF(ISBLANK(OFFSET('12. SEGUIMIENTO 2027'!$N$14,INT((ROW()-13)/2),0)),"",OFFSET('12. SEGUIMIENTO 2027'!$N$14,INT((ROW()-13)/2),0)),IF(ISBLANK(OFFSET('9. METAS'!$V$20,INT((ROW()-14)/2),0)),"",OFFSET('9. METAS'!$V$20,INT((ROW()-14)/2),0)))</f>
        <v/>
      </c>
      <c r="K434" s="196" t="str">
        <f ca="1">IF(MOD(ROW()-13,2)=0,IF(ISBLANK(OFFSET('12. SEGUIMIENTO 2027'!$O$14,INT((ROW()-13)/2),0)),"",OFFSET('12. SEGUIMIENTO 2027'!$O$14,INT((ROW()-13)/2),0)),IF(ISBLANK(OFFSET('9. METAS'!$W$20,INT((ROW()-14)/2),0)),"",OFFSET('9. METAS'!$W$20,INT((ROW()-14)/2),0)))</f>
        <v/>
      </c>
      <c r="L434" s="196" t="str">
        <f ca="1">IF(MOD(ROW()-13,2)=0,IF(ISBLANK(OFFSET('12. SEGUIMIENTO 2027'!$P$14,INT((ROW()-13)/2),0)),"",OFFSET('12. SEGUIMIENTO 2027'!$P$14,INT((ROW()-13)/2),0)),IF(ISBLANK(OFFSET('9. METAS'!$X$20,INT((ROW()-14)/2),0)),"",OFFSET('9. METAS'!$X$20,INT((ROW()-14)/2),0)))</f>
        <v/>
      </c>
      <c r="M434" s="197" t="str">
        <f ca="1">IF(MOD(ROW()-13,2)=0,IF(ISBLANK(OFFSET('12. SEGUIMIENTO 2027'!$Q$14,INT((ROW()-13)/2),0)),"",OFFSET('12. SEGUIMIENTO 2027'!$Q$14,INT((ROW()-13)/2),0)),IF(ISBLANK(OFFSET('9. METAS'!$Y$20,INT((ROW()-14)/2),0)),"",OFFSET('9. METAS'!$Y$20,INT((ROW()-14)/2),0)))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833" t="str">
        <f ca="1">IF(ISBLANK(OFFSET('9. METAS'!$M$20,INT((ROW()-13)/2),0)),"",OFFSET('9. METAS'!$M$20,INT((ROW()-13)/2),0))</f>
        <v/>
      </c>
      <c r="I435" s="763"/>
      <c r="J435" s="195" t="str">
        <f ca="1">IF(MOD(ROW()-13,2)=0,IF(ISBLANK(OFFSET('12. SEGUIMIENTO 2027'!$N$14,INT((ROW()-13)/2),0)),"",OFFSET('12. SEGUIMIENTO 2027'!$N$14,INT((ROW()-13)/2),0)),IF(ISBLANK(OFFSET('9. METAS'!$V$20,INT((ROW()-14)/2),0)),"",OFFSET('9. METAS'!$V$20,INT((ROW()-14)/2),0)))</f>
        <v/>
      </c>
      <c r="K435" s="196" t="str">
        <f ca="1">IF(MOD(ROW()-13,2)=0,IF(ISBLANK(OFFSET('12. SEGUIMIENTO 2027'!$O$14,INT((ROW()-13)/2),0)),"",OFFSET('12. SEGUIMIENTO 2027'!$O$14,INT((ROW()-13)/2),0)),IF(ISBLANK(OFFSET('9. METAS'!$W$20,INT((ROW()-14)/2),0)),"",OFFSET('9. METAS'!$W$20,INT((ROW()-14)/2),0)))</f>
        <v/>
      </c>
      <c r="L435" s="196" t="str">
        <f ca="1">IF(MOD(ROW()-13,2)=0,IF(ISBLANK(OFFSET('12. SEGUIMIENTO 2027'!$P$14,INT((ROW()-13)/2),0)),"",OFFSET('12. SEGUIMIENTO 2027'!$P$14,INT((ROW()-13)/2),0)),IF(ISBLANK(OFFSET('9. METAS'!$X$20,INT((ROW()-14)/2),0)),"",OFFSET('9. METAS'!$X$20,INT((ROW()-14)/2),0)))</f>
        <v/>
      </c>
      <c r="M435" s="197" t="str">
        <f ca="1">IF(MOD(ROW()-13,2)=0,IF(ISBLANK(OFFSET('12. SEGUIMIENTO 2027'!$Q$14,INT((ROW()-13)/2),0)),"",OFFSET('12. SEGUIMIENTO 2027'!$Q$14,INT((ROW()-13)/2),0)),IF(ISBLANK(OFFSET('9. METAS'!$Y$20,INT((ROW()-14)/2),0)),"",OFFSET('9. METAS'!$Y$20,INT((ROW()-14)/2),0)))</f>
        <v/>
      </c>
      <c r="N435" s="769" t="str">
        <f ca="1">IFERROR(J435/J436,"ND")</f>
        <v>ND</v>
      </c>
      <c r="O435" s="771" t="str">
        <f ca="1">IFERROR(((J435)/H435),"ND")</f>
        <v>ND</v>
      </c>
      <c r="P435" s="775"/>
    </row>
    <row r="436" spans="3:16">
      <c r="C436" s="747"/>
      <c r="D436" s="749"/>
      <c r="E436" s="749"/>
      <c r="F436" s="751"/>
      <c r="G436" s="753"/>
      <c r="H436" s="833"/>
      <c r="I436" s="764"/>
      <c r="J436" s="195" t="str">
        <f ca="1">IF(MOD(ROW()-13,2)=0,IF(ISBLANK(OFFSET('12. SEGUIMIENTO 2027'!$N$14,INT((ROW()-13)/2),0)),"",OFFSET('12. SEGUIMIENTO 2027'!$N$14,INT((ROW()-13)/2),0)),IF(ISBLANK(OFFSET('9. METAS'!$V$20,INT((ROW()-14)/2),0)),"",OFFSET('9. METAS'!$V$20,INT((ROW()-14)/2),0)))</f>
        <v/>
      </c>
      <c r="K436" s="196" t="str">
        <f ca="1">IF(MOD(ROW()-13,2)=0,IF(ISBLANK(OFFSET('12. SEGUIMIENTO 2027'!$O$14,INT((ROW()-13)/2),0)),"",OFFSET('12. SEGUIMIENTO 2027'!$O$14,INT((ROW()-13)/2),0)),IF(ISBLANK(OFFSET('9. METAS'!$W$20,INT((ROW()-14)/2),0)),"",OFFSET('9. METAS'!$W$20,INT((ROW()-14)/2),0)))</f>
        <v/>
      </c>
      <c r="L436" s="196" t="str">
        <f ca="1">IF(MOD(ROW()-13,2)=0,IF(ISBLANK(OFFSET('12. SEGUIMIENTO 2027'!$P$14,INT((ROW()-13)/2),0)),"",OFFSET('12. SEGUIMIENTO 2027'!$P$14,INT((ROW()-13)/2),0)),IF(ISBLANK(OFFSET('9. METAS'!$X$20,INT((ROW()-14)/2),0)),"",OFFSET('9. METAS'!$X$20,INT((ROW()-14)/2),0)))</f>
        <v/>
      </c>
      <c r="M436" s="197" t="str">
        <f ca="1">IF(MOD(ROW()-13,2)=0,IF(ISBLANK(OFFSET('12. SEGUIMIENTO 2027'!$Q$14,INT((ROW()-13)/2),0)),"",OFFSET('12. SEGUIMIENTO 2027'!$Q$14,INT((ROW()-13)/2),0)),IF(ISBLANK(OFFSET('9. METAS'!$Y$20,INT((ROW()-14)/2),0)),"",OFFSET('9. METAS'!$Y$20,INT((ROW()-14)/2),0)))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833" t="str">
        <f ca="1">IF(ISBLANK(OFFSET('9. METAS'!$M$20,INT((ROW()-13)/2),0)),"",OFFSET('9. METAS'!$M$20,INT((ROW()-13)/2),0))</f>
        <v/>
      </c>
      <c r="I437" s="763"/>
      <c r="J437" s="195" t="str">
        <f ca="1">IF(MOD(ROW()-13,2)=0,IF(ISBLANK(OFFSET('12. SEGUIMIENTO 2027'!$N$14,INT((ROW()-13)/2),0)),"",OFFSET('12. SEGUIMIENTO 2027'!$N$14,INT((ROW()-13)/2),0)),IF(ISBLANK(OFFSET('9. METAS'!$V$20,INT((ROW()-14)/2),0)),"",OFFSET('9. METAS'!$V$20,INT((ROW()-14)/2),0)))</f>
        <v/>
      </c>
      <c r="K437" s="196" t="str">
        <f ca="1">IF(MOD(ROW()-13,2)=0,IF(ISBLANK(OFFSET('12. SEGUIMIENTO 2027'!$O$14,INT((ROW()-13)/2),0)),"",OFFSET('12. SEGUIMIENTO 2027'!$O$14,INT((ROW()-13)/2),0)),IF(ISBLANK(OFFSET('9. METAS'!$W$20,INT((ROW()-14)/2),0)),"",OFFSET('9. METAS'!$W$20,INT((ROW()-14)/2),0)))</f>
        <v/>
      </c>
      <c r="L437" s="196" t="str">
        <f ca="1">IF(MOD(ROW()-13,2)=0,IF(ISBLANK(OFFSET('12. SEGUIMIENTO 2027'!$P$14,INT((ROW()-13)/2),0)),"",OFFSET('12. SEGUIMIENTO 2027'!$P$14,INT((ROW()-13)/2),0)),IF(ISBLANK(OFFSET('9. METAS'!$X$20,INT((ROW()-14)/2),0)),"",OFFSET('9. METAS'!$X$20,INT((ROW()-14)/2),0)))</f>
        <v/>
      </c>
      <c r="M437" s="197" t="str">
        <f ca="1">IF(MOD(ROW()-13,2)=0,IF(ISBLANK(OFFSET('12. SEGUIMIENTO 2027'!$Q$14,INT((ROW()-13)/2),0)),"",OFFSET('12. SEGUIMIENTO 2027'!$Q$14,INT((ROW()-13)/2),0)),IF(ISBLANK(OFFSET('9. METAS'!$Y$20,INT((ROW()-14)/2),0)),"",OFFSET('9. METAS'!$Y$20,INT((ROW()-14)/2),0)))</f>
        <v/>
      </c>
      <c r="N437" s="769" t="str">
        <f ca="1">IFERROR(J437/J438,"ND")</f>
        <v>ND</v>
      </c>
      <c r="O437" s="771" t="str">
        <f ca="1">IFERROR(((J437)/H437),"ND")</f>
        <v>ND</v>
      </c>
      <c r="P437" s="775"/>
    </row>
    <row r="438" spans="3:16">
      <c r="C438" s="747"/>
      <c r="D438" s="749"/>
      <c r="E438" s="749"/>
      <c r="F438" s="751"/>
      <c r="G438" s="753"/>
      <c r="H438" s="833"/>
      <c r="I438" s="764"/>
      <c r="J438" s="195" t="str">
        <f ca="1">IF(MOD(ROW()-13,2)=0,IF(ISBLANK(OFFSET('12. SEGUIMIENTO 2027'!$N$14,INT((ROW()-13)/2),0)),"",OFFSET('12. SEGUIMIENTO 2027'!$N$14,INT((ROW()-13)/2),0)),IF(ISBLANK(OFFSET('9. METAS'!$V$20,INT((ROW()-14)/2),0)),"",OFFSET('9. METAS'!$V$20,INT((ROW()-14)/2),0)))</f>
        <v/>
      </c>
      <c r="K438" s="196" t="str">
        <f ca="1">IF(MOD(ROW()-13,2)=0,IF(ISBLANK(OFFSET('12. SEGUIMIENTO 2027'!$O$14,INT((ROW()-13)/2),0)),"",OFFSET('12. SEGUIMIENTO 2027'!$O$14,INT((ROW()-13)/2),0)),IF(ISBLANK(OFFSET('9. METAS'!$W$20,INT((ROW()-14)/2),0)),"",OFFSET('9. METAS'!$W$20,INT((ROW()-14)/2),0)))</f>
        <v/>
      </c>
      <c r="L438" s="196" t="str">
        <f ca="1">IF(MOD(ROW()-13,2)=0,IF(ISBLANK(OFFSET('12. SEGUIMIENTO 2027'!$P$14,INT((ROW()-13)/2),0)),"",OFFSET('12. SEGUIMIENTO 2027'!$P$14,INT((ROW()-13)/2),0)),IF(ISBLANK(OFFSET('9. METAS'!$X$20,INT((ROW()-14)/2),0)),"",OFFSET('9. METAS'!$X$20,INT((ROW()-14)/2),0)))</f>
        <v/>
      </c>
      <c r="M438" s="197" t="str">
        <f ca="1">IF(MOD(ROW()-13,2)=0,IF(ISBLANK(OFFSET('12. SEGUIMIENTO 2027'!$Q$14,INT((ROW()-13)/2),0)),"",OFFSET('12. SEGUIMIENTO 2027'!$Q$14,INT((ROW()-13)/2),0)),IF(ISBLANK(OFFSET('9. METAS'!$Y$20,INT((ROW()-14)/2),0)),"",OFFSET('9. METAS'!$Y$20,INT((ROW()-14)/2),0)))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833" t="str">
        <f ca="1">IF(ISBLANK(OFFSET('9. METAS'!$M$20,INT((ROW()-13)/2),0)),"",OFFSET('9. METAS'!$M$20,INT((ROW()-13)/2),0))</f>
        <v/>
      </c>
      <c r="I439" s="763"/>
      <c r="J439" s="195" t="str">
        <f ca="1">IF(MOD(ROW()-13,2)=0,IF(ISBLANK(OFFSET('12. SEGUIMIENTO 2027'!$N$14,INT((ROW()-13)/2),0)),"",OFFSET('12. SEGUIMIENTO 2027'!$N$14,INT((ROW()-13)/2),0)),IF(ISBLANK(OFFSET('9. METAS'!$V$20,INT((ROW()-14)/2),0)),"",OFFSET('9. METAS'!$V$20,INT((ROW()-14)/2),0)))</f>
        <v/>
      </c>
      <c r="K439" s="196" t="str">
        <f ca="1">IF(MOD(ROW()-13,2)=0,IF(ISBLANK(OFFSET('12. SEGUIMIENTO 2027'!$O$14,INT((ROW()-13)/2),0)),"",OFFSET('12. SEGUIMIENTO 2027'!$O$14,INT((ROW()-13)/2),0)),IF(ISBLANK(OFFSET('9. METAS'!$W$20,INT((ROW()-14)/2),0)),"",OFFSET('9. METAS'!$W$20,INT((ROW()-14)/2),0)))</f>
        <v/>
      </c>
      <c r="L439" s="196" t="str">
        <f ca="1">IF(MOD(ROW()-13,2)=0,IF(ISBLANK(OFFSET('12. SEGUIMIENTO 2027'!$P$14,INT((ROW()-13)/2),0)),"",OFFSET('12. SEGUIMIENTO 2027'!$P$14,INT((ROW()-13)/2),0)),IF(ISBLANK(OFFSET('9. METAS'!$X$20,INT((ROW()-14)/2),0)),"",OFFSET('9. METAS'!$X$20,INT((ROW()-14)/2),0)))</f>
        <v/>
      </c>
      <c r="M439" s="197" t="str">
        <f ca="1">IF(MOD(ROW()-13,2)=0,IF(ISBLANK(OFFSET('12. SEGUIMIENTO 2027'!$Q$14,INT((ROW()-13)/2),0)),"",OFFSET('12. SEGUIMIENTO 2027'!$Q$14,INT((ROW()-13)/2),0)),IF(ISBLANK(OFFSET('9. METAS'!$Y$20,INT((ROW()-14)/2),0)),"",OFFSET('9. METAS'!$Y$20,INT((ROW()-14)/2),0)))</f>
        <v/>
      </c>
      <c r="N439" s="769" t="str">
        <f ca="1">IFERROR(J439/J440,"ND")</f>
        <v>ND</v>
      </c>
      <c r="O439" s="771" t="str">
        <f ca="1">IFERROR(((J439)/H439),"ND")</f>
        <v>ND</v>
      </c>
      <c r="P439" s="775"/>
    </row>
    <row r="440" spans="3:16">
      <c r="C440" s="747"/>
      <c r="D440" s="749"/>
      <c r="E440" s="749"/>
      <c r="F440" s="751"/>
      <c r="G440" s="753"/>
      <c r="H440" s="833"/>
      <c r="I440" s="764"/>
      <c r="J440" s="195" t="str">
        <f ca="1">IF(MOD(ROW()-13,2)=0,IF(ISBLANK(OFFSET('12. SEGUIMIENTO 2027'!$N$14,INT((ROW()-13)/2),0)),"",OFFSET('12. SEGUIMIENTO 2027'!$N$14,INT((ROW()-13)/2),0)),IF(ISBLANK(OFFSET('9. METAS'!$V$20,INT((ROW()-14)/2),0)),"",OFFSET('9. METAS'!$V$20,INT((ROW()-14)/2),0)))</f>
        <v/>
      </c>
      <c r="K440" s="196" t="str">
        <f ca="1">IF(MOD(ROW()-13,2)=0,IF(ISBLANK(OFFSET('12. SEGUIMIENTO 2027'!$O$14,INT((ROW()-13)/2),0)),"",OFFSET('12. SEGUIMIENTO 2027'!$O$14,INT((ROW()-13)/2),0)),IF(ISBLANK(OFFSET('9. METAS'!$W$20,INT((ROW()-14)/2),0)),"",OFFSET('9. METAS'!$W$20,INT((ROW()-14)/2),0)))</f>
        <v/>
      </c>
      <c r="L440" s="196" t="str">
        <f ca="1">IF(MOD(ROW()-13,2)=0,IF(ISBLANK(OFFSET('12. SEGUIMIENTO 2027'!$P$14,INT((ROW()-13)/2),0)),"",OFFSET('12. SEGUIMIENTO 2027'!$P$14,INT((ROW()-13)/2),0)),IF(ISBLANK(OFFSET('9. METAS'!$X$20,INT((ROW()-14)/2),0)),"",OFFSET('9. METAS'!$X$20,INT((ROW()-14)/2),0)))</f>
        <v/>
      </c>
      <c r="M440" s="197" t="str">
        <f ca="1">IF(MOD(ROW()-13,2)=0,IF(ISBLANK(OFFSET('12. SEGUIMIENTO 2027'!$Q$14,INT((ROW()-13)/2),0)),"",OFFSET('12. SEGUIMIENTO 2027'!$Q$14,INT((ROW()-13)/2),0)),IF(ISBLANK(OFFSET('9. METAS'!$Y$20,INT((ROW()-14)/2),0)),"",OFFSET('9. METAS'!$Y$20,INT((ROW()-14)/2),0)))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833" t="str">
        <f ca="1">IF(ISBLANK(OFFSET('9. METAS'!$M$20,INT((ROW()-13)/2),0)),"",OFFSET('9. METAS'!$M$20,INT((ROW()-13)/2),0))</f>
        <v/>
      </c>
      <c r="I441" s="763"/>
      <c r="J441" s="195" t="str">
        <f ca="1">IF(MOD(ROW()-13,2)=0,IF(ISBLANK(OFFSET('12. SEGUIMIENTO 2027'!$N$14,INT((ROW()-13)/2),0)),"",OFFSET('12. SEGUIMIENTO 2027'!$N$14,INT((ROW()-13)/2),0)),IF(ISBLANK(OFFSET('9. METAS'!$V$20,INT((ROW()-14)/2),0)),"",OFFSET('9. METAS'!$V$20,INT((ROW()-14)/2),0)))</f>
        <v/>
      </c>
      <c r="K441" s="196" t="str">
        <f ca="1">IF(MOD(ROW()-13,2)=0,IF(ISBLANK(OFFSET('12. SEGUIMIENTO 2027'!$O$14,INT((ROW()-13)/2),0)),"",OFFSET('12. SEGUIMIENTO 2027'!$O$14,INT((ROW()-13)/2),0)),IF(ISBLANK(OFFSET('9. METAS'!$W$20,INT((ROW()-14)/2),0)),"",OFFSET('9. METAS'!$W$20,INT((ROW()-14)/2),0)))</f>
        <v/>
      </c>
      <c r="L441" s="196" t="str">
        <f ca="1">IF(MOD(ROW()-13,2)=0,IF(ISBLANK(OFFSET('12. SEGUIMIENTO 2027'!$P$14,INT((ROW()-13)/2),0)),"",OFFSET('12. SEGUIMIENTO 2027'!$P$14,INT((ROW()-13)/2),0)),IF(ISBLANK(OFFSET('9. METAS'!$X$20,INT((ROW()-14)/2),0)),"",OFFSET('9. METAS'!$X$20,INT((ROW()-14)/2),0)))</f>
        <v/>
      </c>
      <c r="M441" s="197" t="str">
        <f ca="1">IF(MOD(ROW()-13,2)=0,IF(ISBLANK(OFFSET('12. SEGUIMIENTO 2027'!$Q$14,INT((ROW()-13)/2),0)),"",OFFSET('12. SEGUIMIENTO 2027'!$Q$14,INT((ROW()-13)/2),0)),IF(ISBLANK(OFFSET('9. METAS'!$Y$20,INT((ROW()-14)/2),0)),"",OFFSET('9. METAS'!$Y$20,INT((ROW()-14)/2),0)))</f>
        <v/>
      </c>
      <c r="N441" s="769" t="str">
        <f ca="1">IFERROR(J441/J442,"ND")</f>
        <v>ND</v>
      </c>
      <c r="O441" s="771" t="str">
        <f ca="1">IFERROR(((J441)/H441),"ND")</f>
        <v>ND</v>
      </c>
      <c r="P441" s="775"/>
    </row>
    <row r="442" spans="3:16">
      <c r="C442" s="747"/>
      <c r="D442" s="749"/>
      <c r="E442" s="749"/>
      <c r="F442" s="751"/>
      <c r="G442" s="753"/>
      <c r="H442" s="833"/>
      <c r="I442" s="764"/>
      <c r="J442" s="195" t="str">
        <f ca="1">IF(MOD(ROW()-13,2)=0,IF(ISBLANK(OFFSET('12. SEGUIMIENTO 2027'!$N$14,INT((ROW()-13)/2),0)),"",OFFSET('12. SEGUIMIENTO 2027'!$N$14,INT((ROW()-13)/2),0)),IF(ISBLANK(OFFSET('9. METAS'!$V$20,INT((ROW()-14)/2),0)),"",OFFSET('9. METAS'!$V$20,INT((ROW()-14)/2),0)))</f>
        <v/>
      </c>
      <c r="K442" s="196" t="str">
        <f ca="1">IF(MOD(ROW()-13,2)=0,IF(ISBLANK(OFFSET('12. SEGUIMIENTO 2027'!$O$14,INT((ROW()-13)/2),0)),"",OFFSET('12. SEGUIMIENTO 2027'!$O$14,INT((ROW()-13)/2),0)),IF(ISBLANK(OFFSET('9. METAS'!$W$20,INT((ROW()-14)/2),0)),"",OFFSET('9. METAS'!$W$20,INT((ROW()-14)/2),0)))</f>
        <v/>
      </c>
      <c r="L442" s="196" t="str">
        <f ca="1">IF(MOD(ROW()-13,2)=0,IF(ISBLANK(OFFSET('12. SEGUIMIENTO 2027'!$P$14,INT((ROW()-13)/2),0)),"",OFFSET('12. SEGUIMIENTO 2027'!$P$14,INT((ROW()-13)/2),0)),IF(ISBLANK(OFFSET('9. METAS'!$X$20,INT((ROW()-14)/2),0)),"",OFFSET('9. METAS'!$X$20,INT((ROW()-14)/2),0)))</f>
        <v/>
      </c>
      <c r="M442" s="197" t="str">
        <f ca="1">IF(MOD(ROW()-13,2)=0,IF(ISBLANK(OFFSET('12. SEGUIMIENTO 2027'!$Q$14,INT((ROW()-13)/2),0)),"",OFFSET('12. SEGUIMIENTO 2027'!$Q$14,INT((ROW()-13)/2),0)),IF(ISBLANK(OFFSET('9. METAS'!$Y$20,INT((ROW()-14)/2),0)),"",OFFSET('9. METAS'!$Y$20,INT((ROW()-14)/2),0)))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833" t="str">
        <f ca="1">IF(ISBLANK(OFFSET('9. METAS'!$M$20,INT((ROW()-13)/2),0)),"",OFFSET('9. METAS'!$M$20,INT((ROW()-13)/2),0))</f>
        <v/>
      </c>
      <c r="I443" s="763"/>
      <c r="J443" s="195" t="str">
        <f ca="1">IF(MOD(ROW()-13,2)=0,IF(ISBLANK(OFFSET('12. SEGUIMIENTO 2027'!$N$14,INT((ROW()-13)/2),0)),"",OFFSET('12. SEGUIMIENTO 2027'!$N$14,INT((ROW()-13)/2),0)),IF(ISBLANK(OFFSET('9. METAS'!$V$20,INT((ROW()-14)/2),0)),"",OFFSET('9. METAS'!$V$20,INT((ROW()-14)/2),0)))</f>
        <v/>
      </c>
      <c r="K443" s="196" t="str">
        <f ca="1">IF(MOD(ROW()-13,2)=0,IF(ISBLANK(OFFSET('12. SEGUIMIENTO 2027'!$O$14,INT((ROW()-13)/2),0)),"",OFFSET('12. SEGUIMIENTO 2027'!$O$14,INT((ROW()-13)/2),0)),IF(ISBLANK(OFFSET('9. METAS'!$W$20,INT((ROW()-14)/2),0)),"",OFFSET('9. METAS'!$W$20,INT((ROW()-14)/2),0)))</f>
        <v/>
      </c>
      <c r="L443" s="196" t="str">
        <f ca="1">IF(MOD(ROW()-13,2)=0,IF(ISBLANK(OFFSET('12. SEGUIMIENTO 2027'!$P$14,INT((ROW()-13)/2),0)),"",OFFSET('12. SEGUIMIENTO 2027'!$P$14,INT((ROW()-13)/2),0)),IF(ISBLANK(OFFSET('9. METAS'!$X$20,INT((ROW()-14)/2),0)),"",OFFSET('9. METAS'!$X$20,INT((ROW()-14)/2),0)))</f>
        <v/>
      </c>
      <c r="M443" s="197" t="str">
        <f ca="1">IF(MOD(ROW()-13,2)=0,IF(ISBLANK(OFFSET('12. SEGUIMIENTO 2027'!$Q$14,INT((ROW()-13)/2),0)),"",OFFSET('12. SEGUIMIENTO 2027'!$Q$14,INT((ROW()-13)/2),0)),IF(ISBLANK(OFFSET('9. METAS'!$Y$20,INT((ROW()-14)/2),0)),"",OFFSET('9. METAS'!$Y$20,INT((ROW()-14)/2),0)))</f>
        <v/>
      </c>
      <c r="N443" s="769" t="str">
        <f ca="1">IFERROR(J443/J444,"ND")</f>
        <v>ND</v>
      </c>
      <c r="O443" s="771" t="str">
        <f ca="1">IFERROR(((J443)/H443),"ND")</f>
        <v>ND</v>
      </c>
      <c r="P443" s="775"/>
    </row>
    <row r="444" spans="3:16">
      <c r="C444" s="747"/>
      <c r="D444" s="749"/>
      <c r="E444" s="749"/>
      <c r="F444" s="751"/>
      <c r="G444" s="753"/>
      <c r="H444" s="833"/>
      <c r="I444" s="764"/>
      <c r="J444" s="195" t="str">
        <f ca="1">IF(MOD(ROW()-13,2)=0,IF(ISBLANK(OFFSET('12. SEGUIMIENTO 2027'!$N$14,INT((ROW()-13)/2),0)),"",OFFSET('12. SEGUIMIENTO 2027'!$N$14,INT((ROW()-13)/2),0)),IF(ISBLANK(OFFSET('9. METAS'!$V$20,INT((ROW()-14)/2),0)),"",OFFSET('9. METAS'!$V$20,INT((ROW()-14)/2),0)))</f>
        <v/>
      </c>
      <c r="K444" s="196" t="str">
        <f ca="1">IF(MOD(ROW()-13,2)=0,IF(ISBLANK(OFFSET('12. SEGUIMIENTO 2027'!$O$14,INT((ROW()-13)/2),0)),"",OFFSET('12. SEGUIMIENTO 2027'!$O$14,INT((ROW()-13)/2),0)),IF(ISBLANK(OFFSET('9. METAS'!$W$20,INT((ROW()-14)/2),0)),"",OFFSET('9. METAS'!$W$20,INT((ROW()-14)/2),0)))</f>
        <v/>
      </c>
      <c r="L444" s="196" t="str">
        <f ca="1">IF(MOD(ROW()-13,2)=0,IF(ISBLANK(OFFSET('12. SEGUIMIENTO 2027'!$P$14,INT((ROW()-13)/2),0)),"",OFFSET('12. SEGUIMIENTO 2027'!$P$14,INT((ROW()-13)/2),0)),IF(ISBLANK(OFFSET('9. METAS'!$X$20,INT((ROW()-14)/2),0)),"",OFFSET('9. METAS'!$X$20,INT((ROW()-14)/2),0)))</f>
        <v/>
      </c>
      <c r="M444" s="197" t="str">
        <f ca="1">IF(MOD(ROW()-13,2)=0,IF(ISBLANK(OFFSET('12. SEGUIMIENTO 2027'!$Q$14,INT((ROW()-13)/2),0)),"",OFFSET('12. SEGUIMIENTO 2027'!$Q$14,INT((ROW()-13)/2),0)),IF(ISBLANK(OFFSET('9. METAS'!$Y$20,INT((ROW()-14)/2),0)),"",OFFSET('9. METAS'!$Y$20,INT((ROW()-14)/2),0)))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833" t="str">
        <f ca="1">IF(ISBLANK(OFFSET('9. METAS'!$M$20,INT((ROW()-13)/2),0)),"",OFFSET('9. METAS'!$M$20,INT((ROW()-13)/2),0))</f>
        <v/>
      </c>
      <c r="I445" s="763"/>
      <c r="J445" s="195" t="str">
        <f ca="1">IF(MOD(ROW()-13,2)=0,IF(ISBLANK(OFFSET('12. SEGUIMIENTO 2027'!$N$14,INT((ROW()-13)/2),0)),"",OFFSET('12. SEGUIMIENTO 2027'!$N$14,INT((ROW()-13)/2),0)),IF(ISBLANK(OFFSET('9. METAS'!$V$20,INT((ROW()-14)/2),0)),"",OFFSET('9. METAS'!$V$20,INT((ROW()-14)/2),0)))</f>
        <v/>
      </c>
      <c r="K445" s="196" t="str">
        <f ca="1">IF(MOD(ROW()-13,2)=0,IF(ISBLANK(OFFSET('12. SEGUIMIENTO 2027'!$O$14,INT((ROW()-13)/2),0)),"",OFFSET('12. SEGUIMIENTO 2027'!$O$14,INT((ROW()-13)/2),0)),IF(ISBLANK(OFFSET('9. METAS'!$W$20,INT((ROW()-14)/2),0)),"",OFFSET('9. METAS'!$W$20,INT((ROW()-14)/2),0)))</f>
        <v/>
      </c>
      <c r="L445" s="196" t="str">
        <f ca="1">IF(MOD(ROW()-13,2)=0,IF(ISBLANK(OFFSET('12. SEGUIMIENTO 2027'!$P$14,INT((ROW()-13)/2),0)),"",OFFSET('12. SEGUIMIENTO 2027'!$P$14,INT((ROW()-13)/2),0)),IF(ISBLANK(OFFSET('9. METAS'!$X$20,INT((ROW()-14)/2),0)),"",OFFSET('9. METAS'!$X$20,INT((ROW()-14)/2),0)))</f>
        <v/>
      </c>
      <c r="M445" s="197" t="str">
        <f ca="1">IF(MOD(ROW()-13,2)=0,IF(ISBLANK(OFFSET('12. SEGUIMIENTO 2027'!$Q$14,INT((ROW()-13)/2),0)),"",OFFSET('12. SEGUIMIENTO 2027'!$Q$14,INT((ROW()-13)/2),0)),IF(ISBLANK(OFFSET('9. METAS'!$Y$20,INT((ROW()-14)/2),0)),"",OFFSET('9. METAS'!$Y$20,INT((ROW()-14)/2),0)))</f>
        <v/>
      </c>
      <c r="N445" s="769" t="str">
        <f ca="1">IFERROR(J445/J446,"ND")</f>
        <v>ND</v>
      </c>
      <c r="O445" s="771" t="str">
        <f ca="1">IFERROR(((J445)/H445),"ND")</f>
        <v>ND</v>
      </c>
      <c r="P445" s="775"/>
    </row>
    <row r="446" spans="3:16">
      <c r="C446" s="747"/>
      <c r="D446" s="749"/>
      <c r="E446" s="749"/>
      <c r="F446" s="751"/>
      <c r="G446" s="753"/>
      <c r="H446" s="833"/>
      <c r="I446" s="764"/>
      <c r="J446" s="195" t="str">
        <f ca="1">IF(MOD(ROW()-13,2)=0,IF(ISBLANK(OFFSET('12. SEGUIMIENTO 2027'!$N$14,INT((ROW()-13)/2),0)),"",OFFSET('12. SEGUIMIENTO 2027'!$N$14,INT((ROW()-13)/2),0)),IF(ISBLANK(OFFSET('9. METAS'!$V$20,INT((ROW()-14)/2),0)),"",OFFSET('9. METAS'!$V$20,INT((ROW()-14)/2),0)))</f>
        <v/>
      </c>
      <c r="K446" s="196" t="str">
        <f ca="1">IF(MOD(ROW()-13,2)=0,IF(ISBLANK(OFFSET('12. SEGUIMIENTO 2027'!$O$14,INT((ROW()-13)/2),0)),"",OFFSET('12. SEGUIMIENTO 2027'!$O$14,INT((ROW()-13)/2),0)),IF(ISBLANK(OFFSET('9. METAS'!$W$20,INT((ROW()-14)/2),0)),"",OFFSET('9. METAS'!$W$20,INT((ROW()-14)/2),0)))</f>
        <v/>
      </c>
      <c r="L446" s="196" t="str">
        <f ca="1">IF(MOD(ROW()-13,2)=0,IF(ISBLANK(OFFSET('12. SEGUIMIENTO 2027'!$P$14,INT((ROW()-13)/2),0)),"",OFFSET('12. SEGUIMIENTO 2027'!$P$14,INT((ROW()-13)/2),0)),IF(ISBLANK(OFFSET('9. METAS'!$X$20,INT((ROW()-14)/2),0)),"",OFFSET('9. METAS'!$X$20,INT((ROW()-14)/2),0)))</f>
        <v/>
      </c>
      <c r="M446" s="197" t="str">
        <f ca="1">IF(MOD(ROW()-13,2)=0,IF(ISBLANK(OFFSET('12. SEGUIMIENTO 2027'!$Q$14,INT((ROW()-13)/2),0)),"",OFFSET('12. SEGUIMIENTO 2027'!$Q$14,INT((ROW()-13)/2),0)),IF(ISBLANK(OFFSET('9. METAS'!$Y$20,INT((ROW()-14)/2),0)),"",OFFSET('9. METAS'!$Y$20,INT((ROW()-14)/2),0)))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833" t="str">
        <f ca="1">IF(ISBLANK(OFFSET('9. METAS'!$M$20,INT((ROW()-13)/2),0)),"",OFFSET('9. METAS'!$M$20,INT((ROW()-13)/2),0))</f>
        <v/>
      </c>
      <c r="I447" s="763"/>
      <c r="J447" s="195" t="str">
        <f ca="1">IF(MOD(ROW()-13,2)=0,IF(ISBLANK(OFFSET('12. SEGUIMIENTO 2027'!$N$14,INT((ROW()-13)/2),0)),"",OFFSET('12. SEGUIMIENTO 2027'!$N$14,INT((ROW()-13)/2),0)),IF(ISBLANK(OFFSET('9. METAS'!$V$20,INT((ROW()-14)/2),0)),"",OFFSET('9. METAS'!$V$20,INT((ROW()-14)/2),0)))</f>
        <v/>
      </c>
      <c r="K447" s="196" t="str">
        <f ca="1">IF(MOD(ROW()-13,2)=0,IF(ISBLANK(OFFSET('12. SEGUIMIENTO 2027'!$O$14,INT((ROW()-13)/2),0)),"",OFFSET('12. SEGUIMIENTO 2027'!$O$14,INT((ROW()-13)/2),0)),IF(ISBLANK(OFFSET('9. METAS'!$W$20,INT((ROW()-14)/2),0)),"",OFFSET('9. METAS'!$W$20,INT((ROW()-14)/2),0)))</f>
        <v/>
      </c>
      <c r="L447" s="196" t="str">
        <f ca="1">IF(MOD(ROW()-13,2)=0,IF(ISBLANK(OFFSET('12. SEGUIMIENTO 2027'!$P$14,INT((ROW()-13)/2),0)),"",OFFSET('12. SEGUIMIENTO 2027'!$P$14,INT((ROW()-13)/2),0)),IF(ISBLANK(OFFSET('9. METAS'!$X$20,INT((ROW()-14)/2),0)),"",OFFSET('9. METAS'!$X$20,INT((ROW()-14)/2),0)))</f>
        <v/>
      </c>
      <c r="M447" s="197" t="str">
        <f ca="1">IF(MOD(ROW()-13,2)=0,IF(ISBLANK(OFFSET('12. SEGUIMIENTO 2027'!$Q$14,INT((ROW()-13)/2),0)),"",OFFSET('12. SEGUIMIENTO 2027'!$Q$14,INT((ROW()-13)/2),0)),IF(ISBLANK(OFFSET('9. METAS'!$Y$20,INT((ROW()-14)/2),0)),"",OFFSET('9. METAS'!$Y$20,INT((ROW()-14)/2),0)))</f>
        <v/>
      </c>
      <c r="N447" s="769" t="str">
        <f ca="1">IFERROR(J447/J448,"ND")</f>
        <v>ND</v>
      </c>
      <c r="O447" s="771" t="str">
        <f ca="1">IFERROR(((J447)/H447),"ND")</f>
        <v>ND</v>
      </c>
      <c r="P447" s="775"/>
    </row>
    <row r="448" spans="3:16">
      <c r="C448" s="747"/>
      <c r="D448" s="749"/>
      <c r="E448" s="749"/>
      <c r="F448" s="751"/>
      <c r="G448" s="753"/>
      <c r="H448" s="833"/>
      <c r="I448" s="764"/>
      <c r="J448" s="195" t="str">
        <f ca="1">IF(MOD(ROW()-13,2)=0,IF(ISBLANK(OFFSET('12. SEGUIMIENTO 2027'!$N$14,INT((ROW()-13)/2),0)),"",OFFSET('12. SEGUIMIENTO 2027'!$N$14,INT((ROW()-13)/2),0)),IF(ISBLANK(OFFSET('9. METAS'!$V$20,INT((ROW()-14)/2),0)),"",OFFSET('9. METAS'!$V$20,INT((ROW()-14)/2),0)))</f>
        <v/>
      </c>
      <c r="K448" s="196" t="str">
        <f ca="1">IF(MOD(ROW()-13,2)=0,IF(ISBLANK(OFFSET('12. SEGUIMIENTO 2027'!$O$14,INT((ROW()-13)/2),0)),"",OFFSET('12. SEGUIMIENTO 2027'!$O$14,INT((ROW()-13)/2),0)),IF(ISBLANK(OFFSET('9. METAS'!$W$20,INT((ROW()-14)/2),0)),"",OFFSET('9. METAS'!$W$20,INT((ROW()-14)/2),0)))</f>
        <v/>
      </c>
      <c r="L448" s="196" t="str">
        <f ca="1">IF(MOD(ROW()-13,2)=0,IF(ISBLANK(OFFSET('12. SEGUIMIENTO 2027'!$P$14,INT((ROW()-13)/2),0)),"",OFFSET('12. SEGUIMIENTO 2027'!$P$14,INT((ROW()-13)/2),0)),IF(ISBLANK(OFFSET('9. METAS'!$X$20,INT((ROW()-14)/2),0)),"",OFFSET('9. METAS'!$X$20,INT((ROW()-14)/2),0)))</f>
        <v/>
      </c>
      <c r="M448" s="197" t="str">
        <f ca="1">IF(MOD(ROW()-13,2)=0,IF(ISBLANK(OFFSET('12. SEGUIMIENTO 2027'!$Q$14,INT((ROW()-13)/2),0)),"",OFFSET('12. SEGUIMIENTO 2027'!$Q$14,INT((ROW()-13)/2),0)),IF(ISBLANK(OFFSET('9. METAS'!$Y$20,INT((ROW()-14)/2),0)),"",OFFSET('9. METAS'!$Y$20,INT((ROW()-14)/2),0)))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833" t="str">
        <f ca="1">IF(ISBLANK(OFFSET('9. METAS'!$M$20,INT((ROW()-13)/2),0)),"",OFFSET('9. METAS'!$M$20,INT((ROW()-13)/2),0))</f>
        <v/>
      </c>
      <c r="I449" s="763"/>
      <c r="J449" s="195" t="str">
        <f ca="1">IF(MOD(ROW()-13,2)=0,IF(ISBLANK(OFFSET('12. SEGUIMIENTO 2027'!$N$14,INT((ROW()-13)/2),0)),"",OFFSET('12. SEGUIMIENTO 2027'!$N$14,INT((ROW()-13)/2),0)),IF(ISBLANK(OFFSET('9. METAS'!$V$20,INT((ROW()-14)/2),0)),"",OFFSET('9. METAS'!$V$20,INT((ROW()-14)/2),0)))</f>
        <v/>
      </c>
      <c r="K449" s="196" t="str">
        <f ca="1">IF(MOD(ROW()-13,2)=0,IF(ISBLANK(OFFSET('12. SEGUIMIENTO 2027'!$O$14,INT((ROW()-13)/2),0)),"",OFFSET('12. SEGUIMIENTO 2027'!$O$14,INT((ROW()-13)/2),0)),IF(ISBLANK(OFFSET('9. METAS'!$W$20,INT((ROW()-14)/2),0)),"",OFFSET('9. METAS'!$W$20,INT((ROW()-14)/2),0)))</f>
        <v/>
      </c>
      <c r="L449" s="196" t="str">
        <f ca="1">IF(MOD(ROW()-13,2)=0,IF(ISBLANK(OFFSET('12. SEGUIMIENTO 2027'!$P$14,INT((ROW()-13)/2),0)),"",OFFSET('12. SEGUIMIENTO 2027'!$P$14,INT((ROW()-13)/2),0)),IF(ISBLANK(OFFSET('9. METAS'!$X$20,INT((ROW()-14)/2),0)),"",OFFSET('9. METAS'!$X$20,INT((ROW()-14)/2),0)))</f>
        <v/>
      </c>
      <c r="M449" s="197" t="str">
        <f ca="1">IF(MOD(ROW()-13,2)=0,IF(ISBLANK(OFFSET('12. SEGUIMIENTO 2027'!$Q$14,INT((ROW()-13)/2),0)),"",OFFSET('12. SEGUIMIENTO 2027'!$Q$14,INT((ROW()-13)/2),0)),IF(ISBLANK(OFFSET('9. METAS'!$Y$20,INT((ROW()-14)/2),0)),"",OFFSET('9. METAS'!$Y$20,INT((ROW()-14)/2),0)))</f>
        <v/>
      </c>
      <c r="N449" s="769" t="str">
        <f ca="1">IFERROR(J449/J450,"ND")</f>
        <v>ND</v>
      </c>
      <c r="O449" s="771" t="str">
        <f ca="1">IFERROR(((J449)/H449),"ND")</f>
        <v>ND</v>
      </c>
      <c r="P449" s="775"/>
    </row>
    <row r="450" spans="3:16">
      <c r="C450" s="747"/>
      <c r="D450" s="749"/>
      <c r="E450" s="749"/>
      <c r="F450" s="751"/>
      <c r="G450" s="753"/>
      <c r="H450" s="833"/>
      <c r="I450" s="764"/>
      <c r="J450" s="195" t="str">
        <f ca="1">IF(MOD(ROW()-13,2)=0,IF(ISBLANK(OFFSET('12. SEGUIMIENTO 2027'!$N$14,INT((ROW()-13)/2),0)),"",OFFSET('12. SEGUIMIENTO 2027'!$N$14,INT((ROW()-13)/2),0)),IF(ISBLANK(OFFSET('9. METAS'!$V$20,INT((ROW()-14)/2),0)),"",OFFSET('9. METAS'!$V$20,INT((ROW()-14)/2),0)))</f>
        <v/>
      </c>
      <c r="K450" s="196" t="str">
        <f ca="1">IF(MOD(ROW()-13,2)=0,IF(ISBLANK(OFFSET('12. SEGUIMIENTO 2027'!$O$14,INT((ROW()-13)/2),0)),"",OFFSET('12. SEGUIMIENTO 2027'!$O$14,INT((ROW()-13)/2),0)),IF(ISBLANK(OFFSET('9. METAS'!$W$20,INT((ROW()-14)/2),0)),"",OFFSET('9. METAS'!$W$20,INT((ROW()-14)/2),0)))</f>
        <v/>
      </c>
      <c r="L450" s="196" t="str">
        <f ca="1">IF(MOD(ROW()-13,2)=0,IF(ISBLANK(OFFSET('12. SEGUIMIENTO 2027'!$P$14,INT((ROW()-13)/2),0)),"",OFFSET('12. SEGUIMIENTO 2027'!$P$14,INT((ROW()-13)/2),0)),IF(ISBLANK(OFFSET('9. METAS'!$X$20,INT((ROW()-14)/2),0)),"",OFFSET('9. METAS'!$X$20,INT((ROW()-14)/2),0)))</f>
        <v/>
      </c>
      <c r="M450" s="197" t="str">
        <f ca="1">IF(MOD(ROW()-13,2)=0,IF(ISBLANK(OFFSET('12. SEGUIMIENTO 2027'!$Q$14,INT((ROW()-13)/2),0)),"",OFFSET('12. SEGUIMIENTO 2027'!$Q$14,INT((ROW()-13)/2),0)),IF(ISBLANK(OFFSET('9. METAS'!$Y$20,INT((ROW()-14)/2),0)),"",OFFSET('9. METAS'!$Y$20,INT((ROW()-14)/2),0)))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833" t="str">
        <f ca="1">IF(ISBLANK(OFFSET('9. METAS'!$M$20,INT((ROW()-13)/2),0)),"",OFFSET('9. METAS'!$M$20,INT((ROW()-13)/2),0))</f>
        <v/>
      </c>
      <c r="I451" s="763"/>
      <c r="J451" s="195" t="str">
        <f ca="1">IF(MOD(ROW()-13,2)=0,IF(ISBLANK(OFFSET('12. SEGUIMIENTO 2027'!$N$14,INT((ROW()-13)/2),0)),"",OFFSET('12. SEGUIMIENTO 2027'!$N$14,INT((ROW()-13)/2),0)),IF(ISBLANK(OFFSET('9. METAS'!$V$20,INT((ROW()-14)/2),0)),"",OFFSET('9. METAS'!$V$20,INT((ROW()-14)/2),0)))</f>
        <v/>
      </c>
      <c r="K451" s="196" t="str">
        <f ca="1">IF(MOD(ROW()-13,2)=0,IF(ISBLANK(OFFSET('12. SEGUIMIENTO 2027'!$O$14,INT((ROW()-13)/2),0)),"",OFFSET('12. SEGUIMIENTO 2027'!$O$14,INT((ROW()-13)/2),0)),IF(ISBLANK(OFFSET('9. METAS'!$W$20,INT((ROW()-14)/2),0)),"",OFFSET('9. METAS'!$W$20,INT((ROW()-14)/2),0)))</f>
        <v/>
      </c>
      <c r="L451" s="196" t="str">
        <f ca="1">IF(MOD(ROW()-13,2)=0,IF(ISBLANK(OFFSET('12. SEGUIMIENTO 2027'!$P$14,INT((ROW()-13)/2),0)),"",OFFSET('12. SEGUIMIENTO 2027'!$P$14,INT((ROW()-13)/2),0)),IF(ISBLANK(OFFSET('9. METAS'!$X$20,INT((ROW()-14)/2),0)),"",OFFSET('9. METAS'!$X$20,INT((ROW()-14)/2),0)))</f>
        <v/>
      </c>
      <c r="M451" s="197" t="str">
        <f ca="1">IF(MOD(ROW()-13,2)=0,IF(ISBLANK(OFFSET('12. SEGUIMIENTO 2027'!$Q$14,INT((ROW()-13)/2),0)),"",OFFSET('12. SEGUIMIENTO 2027'!$Q$14,INT((ROW()-13)/2),0)),IF(ISBLANK(OFFSET('9. METAS'!$Y$20,INT((ROW()-14)/2),0)),"",OFFSET('9. METAS'!$Y$20,INT((ROW()-14)/2),0)))</f>
        <v/>
      </c>
      <c r="N451" s="769" t="str">
        <f ca="1">IFERROR(J451/J452,"ND")</f>
        <v>ND</v>
      </c>
      <c r="O451" s="771" t="str">
        <f ca="1">IFERROR(((J451)/H451),"ND")</f>
        <v>ND</v>
      </c>
      <c r="P451" s="775"/>
    </row>
    <row r="452" spans="3:16">
      <c r="C452" s="747"/>
      <c r="D452" s="749"/>
      <c r="E452" s="749"/>
      <c r="F452" s="751"/>
      <c r="G452" s="753"/>
      <c r="H452" s="833"/>
      <c r="I452" s="764"/>
      <c r="J452" s="195" t="str">
        <f ca="1">IF(MOD(ROW()-13,2)=0,IF(ISBLANK(OFFSET('12. SEGUIMIENTO 2027'!$N$14,INT((ROW()-13)/2),0)),"",OFFSET('12. SEGUIMIENTO 2027'!$N$14,INT((ROW()-13)/2),0)),IF(ISBLANK(OFFSET('9. METAS'!$V$20,INT((ROW()-14)/2),0)),"",OFFSET('9. METAS'!$V$20,INT((ROW()-14)/2),0)))</f>
        <v/>
      </c>
      <c r="K452" s="196" t="str">
        <f ca="1">IF(MOD(ROW()-13,2)=0,IF(ISBLANK(OFFSET('12. SEGUIMIENTO 2027'!$O$14,INT((ROW()-13)/2),0)),"",OFFSET('12. SEGUIMIENTO 2027'!$O$14,INT((ROW()-13)/2),0)),IF(ISBLANK(OFFSET('9. METAS'!$W$20,INT((ROW()-14)/2),0)),"",OFFSET('9. METAS'!$W$20,INT((ROW()-14)/2),0)))</f>
        <v/>
      </c>
      <c r="L452" s="196" t="str">
        <f ca="1">IF(MOD(ROW()-13,2)=0,IF(ISBLANK(OFFSET('12. SEGUIMIENTO 2027'!$P$14,INT((ROW()-13)/2),0)),"",OFFSET('12. SEGUIMIENTO 2027'!$P$14,INT((ROW()-13)/2),0)),IF(ISBLANK(OFFSET('9. METAS'!$X$20,INT((ROW()-14)/2),0)),"",OFFSET('9. METAS'!$X$20,INT((ROW()-14)/2),0)))</f>
        <v/>
      </c>
      <c r="M452" s="197" t="str">
        <f ca="1">IF(MOD(ROW()-13,2)=0,IF(ISBLANK(OFFSET('12. SEGUIMIENTO 2027'!$Q$14,INT((ROW()-13)/2),0)),"",OFFSET('12. SEGUIMIENTO 2027'!$Q$14,INT((ROW()-13)/2),0)),IF(ISBLANK(OFFSET('9. METAS'!$Y$20,INT((ROW()-14)/2),0)),"",OFFSET('9. METAS'!$Y$20,INT((ROW()-14)/2),0)))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833" t="str">
        <f ca="1">IF(ISBLANK(OFFSET('9. METAS'!$M$20,INT((ROW()-13)/2),0)),"",OFFSET('9. METAS'!$M$20,INT((ROW()-13)/2),0))</f>
        <v/>
      </c>
      <c r="I453" s="763"/>
      <c r="J453" s="195" t="str">
        <f ca="1">IF(MOD(ROW()-13,2)=0,IF(ISBLANK(OFFSET('12. SEGUIMIENTO 2027'!$N$14,INT((ROW()-13)/2),0)),"",OFFSET('12. SEGUIMIENTO 2027'!$N$14,INT((ROW()-13)/2),0)),IF(ISBLANK(OFFSET('9. METAS'!$V$20,INT((ROW()-14)/2),0)),"",OFFSET('9. METAS'!$V$20,INT((ROW()-14)/2),0)))</f>
        <v/>
      </c>
      <c r="K453" s="196" t="str">
        <f ca="1">IF(MOD(ROW()-13,2)=0,IF(ISBLANK(OFFSET('12. SEGUIMIENTO 2027'!$O$14,INT((ROW()-13)/2),0)),"",OFFSET('12. SEGUIMIENTO 2027'!$O$14,INT((ROW()-13)/2),0)),IF(ISBLANK(OFFSET('9. METAS'!$W$20,INT((ROW()-14)/2),0)),"",OFFSET('9. METAS'!$W$20,INT((ROW()-14)/2),0)))</f>
        <v/>
      </c>
      <c r="L453" s="196" t="str">
        <f ca="1">IF(MOD(ROW()-13,2)=0,IF(ISBLANK(OFFSET('12. SEGUIMIENTO 2027'!$P$14,INT((ROW()-13)/2),0)),"",OFFSET('12. SEGUIMIENTO 2027'!$P$14,INT((ROW()-13)/2),0)),IF(ISBLANK(OFFSET('9. METAS'!$X$20,INT((ROW()-14)/2),0)),"",OFFSET('9. METAS'!$X$20,INT((ROW()-14)/2),0)))</f>
        <v/>
      </c>
      <c r="M453" s="197" t="str">
        <f ca="1">IF(MOD(ROW()-13,2)=0,IF(ISBLANK(OFFSET('12. SEGUIMIENTO 2027'!$Q$14,INT((ROW()-13)/2),0)),"",OFFSET('12. SEGUIMIENTO 2027'!$Q$14,INT((ROW()-13)/2),0)),IF(ISBLANK(OFFSET('9. METAS'!$Y$20,INT((ROW()-14)/2),0)),"",OFFSET('9. METAS'!$Y$20,INT((ROW()-14)/2),0)))</f>
        <v/>
      </c>
      <c r="N453" s="769" t="str">
        <f ca="1">IFERROR(J453/J454,"ND")</f>
        <v>ND</v>
      </c>
      <c r="O453" s="771" t="str">
        <f ca="1">IFERROR(((J453)/H453),"ND")</f>
        <v>ND</v>
      </c>
      <c r="P453" s="775"/>
    </row>
    <row r="454" spans="3:16">
      <c r="C454" s="747"/>
      <c r="D454" s="749"/>
      <c r="E454" s="749"/>
      <c r="F454" s="751"/>
      <c r="G454" s="753"/>
      <c r="H454" s="833"/>
      <c r="I454" s="764"/>
      <c r="J454" s="195" t="str">
        <f ca="1">IF(MOD(ROW()-13,2)=0,IF(ISBLANK(OFFSET('12. SEGUIMIENTO 2027'!$N$14,INT((ROW()-13)/2),0)),"",OFFSET('12. SEGUIMIENTO 2027'!$N$14,INT((ROW()-13)/2),0)),IF(ISBLANK(OFFSET('9. METAS'!$V$20,INT((ROW()-14)/2),0)),"",OFFSET('9. METAS'!$V$20,INT((ROW()-14)/2),0)))</f>
        <v/>
      </c>
      <c r="K454" s="196" t="str">
        <f ca="1">IF(MOD(ROW()-13,2)=0,IF(ISBLANK(OFFSET('12. SEGUIMIENTO 2027'!$O$14,INT((ROW()-13)/2),0)),"",OFFSET('12. SEGUIMIENTO 2027'!$O$14,INT((ROW()-13)/2),0)),IF(ISBLANK(OFFSET('9. METAS'!$W$20,INT((ROW()-14)/2),0)),"",OFFSET('9. METAS'!$W$20,INT((ROW()-14)/2),0)))</f>
        <v/>
      </c>
      <c r="L454" s="196" t="str">
        <f ca="1">IF(MOD(ROW()-13,2)=0,IF(ISBLANK(OFFSET('12. SEGUIMIENTO 2027'!$P$14,INT((ROW()-13)/2),0)),"",OFFSET('12. SEGUIMIENTO 2027'!$P$14,INT((ROW()-13)/2),0)),IF(ISBLANK(OFFSET('9. METAS'!$X$20,INT((ROW()-14)/2),0)),"",OFFSET('9. METAS'!$X$20,INT((ROW()-14)/2),0)))</f>
        <v/>
      </c>
      <c r="M454" s="197" t="str">
        <f ca="1">IF(MOD(ROW()-13,2)=0,IF(ISBLANK(OFFSET('12. SEGUIMIENTO 2027'!$Q$14,INT((ROW()-13)/2),0)),"",OFFSET('12. SEGUIMIENTO 2027'!$Q$14,INT((ROW()-13)/2),0)),IF(ISBLANK(OFFSET('9. METAS'!$Y$20,INT((ROW()-14)/2),0)),"",OFFSET('9. METAS'!$Y$20,INT((ROW()-14)/2),0)))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833" t="str">
        <f ca="1">IF(ISBLANK(OFFSET('9. METAS'!$M$20,INT((ROW()-13)/2),0)),"",OFFSET('9. METAS'!$M$20,INT((ROW()-13)/2),0))</f>
        <v/>
      </c>
      <c r="I455" s="763"/>
      <c r="J455" s="195" t="str">
        <f ca="1">IF(MOD(ROW()-13,2)=0,IF(ISBLANK(OFFSET('12. SEGUIMIENTO 2027'!$N$14,INT((ROW()-13)/2),0)),"",OFFSET('12. SEGUIMIENTO 2027'!$N$14,INT((ROW()-13)/2),0)),IF(ISBLANK(OFFSET('9. METAS'!$V$20,INT((ROW()-14)/2),0)),"",OFFSET('9. METAS'!$V$20,INT((ROW()-14)/2),0)))</f>
        <v/>
      </c>
      <c r="K455" s="196" t="str">
        <f ca="1">IF(MOD(ROW()-13,2)=0,IF(ISBLANK(OFFSET('12. SEGUIMIENTO 2027'!$O$14,INT((ROW()-13)/2),0)),"",OFFSET('12. SEGUIMIENTO 2027'!$O$14,INT((ROW()-13)/2),0)),IF(ISBLANK(OFFSET('9. METAS'!$W$20,INT((ROW()-14)/2),0)),"",OFFSET('9. METAS'!$W$20,INT((ROW()-14)/2),0)))</f>
        <v/>
      </c>
      <c r="L455" s="196" t="str">
        <f ca="1">IF(MOD(ROW()-13,2)=0,IF(ISBLANK(OFFSET('12. SEGUIMIENTO 2027'!$P$14,INT((ROW()-13)/2),0)),"",OFFSET('12. SEGUIMIENTO 2027'!$P$14,INT((ROW()-13)/2),0)),IF(ISBLANK(OFFSET('9. METAS'!$X$20,INT((ROW()-14)/2),0)),"",OFFSET('9. METAS'!$X$20,INT((ROW()-14)/2),0)))</f>
        <v/>
      </c>
      <c r="M455" s="197" t="str">
        <f ca="1">IF(MOD(ROW()-13,2)=0,IF(ISBLANK(OFFSET('12. SEGUIMIENTO 2027'!$Q$14,INT((ROW()-13)/2),0)),"",OFFSET('12. SEGUIMIENTO 2027'!$Q$14,INT((ROW()-13)/2),0)),IF(ISBLANK(OFFSET('9. METAS'!$Y$20,INT((ROW()-14)/2),0)),"",OFFSET('9. METAS'!$Y$20,INT((ROW()-14)/2),0)))</f>
        <v/>
      </c>
      <c r="N455" s="769" t="str">
        <f ca="1">IFERROR(J455/J456,"ND")</f>
        <v>ND</v>
      </c>
      <c r="O455" s="771" t="str">
        <f ca="1">IFERROR(((J455)/H455),"ND")</f>
        <v>ND</v>
      </c>
      <c r="P455" s="775"/>
    </row>
    <row r="456" spans="3:16">
      <c r="C456" s="747"/>
      <c r="D456" s="749"/>
      <c r="E456" s="749"/>
      <c r="F456" s="751"/>
      <c r="G456" s="753"/>
      <c r="H456" s="833"/>
      <c r="I456" s="764"/>
      <c r="J456" s="195" t="str">
        <f ca="1">IF(MOD(ROW()-13,2)=0,IF(ISBLANK(OFFSET('12. SEGUIMIENTO 2027'!$N$14,INT((ROW()-13)/2),0)),"",OFFSET('12. SEGUIMIENTO 2027'!$N$14,INT((ROW()-13)/2),0)),IF(ISBLANK(OFFSET('9. METAS'!$V$20,INT((ROW()-14)/2),0)),"",OFFSET('9. METAS'!$V$20,INT((ROW()-14)/2),0)))</f>
        <v/>
      </c>
      <c r="K456" s="196" t="str">
        <f ca="1">IF(MOD(ROW()-13,2)=0,IF(ISBLANK(OFFSET('12. SEGUIMIENTO 2027'!$O$14,INT((ROW()-13)/2),0)),"",OFFSET('12. SEGUIMIENTO 2027'!$O$14,INT((ROW()-13)/2),0)),IF(ISBLANK(OFFSET('9. METAS'!$W$20,INT((ROW()-14)/2),0)),"",OFFSET('9. METAS'!$W$20,INT((ROW()-14)/2),0)))</f>
        <v/>
      </c>
      <c r="L456" s="196" t="str">
        <f ca="1">IF(MOD(ROW()-13,2)=0,IF(ISBLANK(OFFSET('12. SEGUIMIENTO 2027'!$P$14,INT((ROW()-13)/2),0)),"",OFFSET('12. SEGUIMIENTO 2027'!$P$14,INT((ROW()-13)/2),0)),IF(ISBLANK(OFFSET('9. METAS'!$X$20,INT((ROW()-14)/2),0)),"",OFFSET('9. METAS'!$X$20,INT((ROW()-14)/2),0)))</f>
        <v/>
      </c>
      <c r="M456" s="197" t="str">
        <f ca="1">IF(MOD(ROW()-13,2)=0,IF(ISBLANK(OFFSET('12. SEGUIMIENTO 2027'!$Q$14,INT((ROW()-13)/2),0)),"",OFFSET('12. SEGUIMIENTO 2027'!$Q$14,INT((ROW()-13)/2),0)),IF(ISBLANK(OFFSET('9. METAS'!$Y$20,INT((ROW()-14)/2),0)),"",OFFSET('9. METAS'!$Y$20,INT((ROW()-14)/2),0)))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833" t="str">
        <f ca="1">IF(ISBLANK(OFFSET('9. METAS'!$M$20,INT((ROW()-13)/2),0)),"",OFFSET('9. METAS'!$M$20,INT((ROW()-13)/2),0))</f>
        <v/>
      </c>
      <c r="I457" s="763"/>
      <c r="J457" s="195" t="str">
        <f ca="1">IF(MOD(ROW()-13,2)=0,IF(ISBLANK(OFFSET('12. SEGUIMIENTO 2027'!$N$14,INT((ROW()-13)/2),0)),"",OFFSET('12. SEGUIMIENTO 2027'!$N$14,INT((ROW()-13)/2),0)),IF(ISBLANK(OFFSET('9. METAS'!$V$20,INT((ROW()-14)/2),0)),"",OFFSET('9. METAS'!$V$20,INT((ROW()-14)/2),0)))</f>
        <v/>
      </c>
      <c r="K457" s="196" t="str">
        <f ca="1">IF(MOD(ROW()-13,2)=0,IF(ISBLANK(OFFSET('12. SEGUIMIENTO 2027'!$O$14,INT((ROW()-13)/2),0)),"",OFFSET('12. SEGUIMIENTO 2027'!$O$14,INT((ROW()-13)/2),0)),IF(ISBLANK(OFFSET('9. METAS'!$W$20,INT((ROW()-14)/2),0)),"",OFFSET('9. METAS'!$W$20,INT((ROW()-14)/2),0)))</f>
        <v/>
      </c>
      <c r="L457" s="196" t="str">
        <f ca="1">IF(MOD(ROW()-13,2)=0,IF(ISBLANK(OFFSET('12. SEGUIMIENTO 2027'!$P$14,INT((ROW()-13)/2),0)),"",OFFSET('12. SEGUIMIENTO 2027'!$P$14,INT((ROW()-13)/2),0)),IF(ISBLANK(OFFSET('9. METAS'!$X$20,INT((ROW()-14)/2),0)),"",OFFSET('9. METAS'!$X$20,INT((ROW()-14)/2),0)))</f>
        <v/>
      </c>
      <c r="M457" s="197" t="str">
        <f ca="1">IF(MOD(ROW()-13,2)=0,IF(ISBLANK(OFFSET('12. SEGUIMIENTO 2027'!$Q$14,INT((ROW()-13)/2),0)),"",OFFSET('12. SEGUIMIENTO 2027'!$Q$14,INT((ROW()-13)/2),0)),IF(ISBLANK(OFFSET('9. METAS'!$Y$20,INT((ROW()-14)/2),0)),"",OFFSET('9. METAS'!$Y$20,INT((ROW()-14)/2),0)))</f>
        <v/>
      </c>
      <c r="N457" s="769" t="str">
        <f ca="1">IFERROR(J457/J458,"ND")</f>
        <v>ND</v>
      </c>
      <c r="O457" s="771" t="str">
        <f ca="1">IFERROR(((J457)/H457),"ND")</f>
        <v>ND</v>
      </c>
      <c r="P457" s="775"/>
    </row>
    <row r="458" spans="3:16">
      <c r="C458" s="747"/>
      <c r="D458" s="749"/>
      <c r="E458" s="749"/>
      <c r="F458" s="751"/>
      <c r="G458" s="753"/>
      <c r="H458" s="833"/>
      <c r="I458" s="764"/>
      <c r="J458" s="195" t="str">
        <f ca="1">IF(MOD(ROW()-13,2)=0,IF(ISBLANK(OFFSET('12. SEGUIMIENTO 2027'!$N$14,INT((ROW()-13)/2),0)),"",OFFSET('12. SEGUIMIENTO 2027'!$N$14,INT((ROW()-13)/2),0)),IF(ISBLANK(OFFSET('9. METAS'!$V$20,INT((ROW()-14)/2),0)),"",OFFSET('9. METAS'!$V$20,INT((ROW()-14)/2),0)))</f>
        <v/>
      </c>
      <c r="K458" s="196" t="str">
        <f ca="1">IF(MOD(ROW()-13,2)=0,IF(ISBLANK(OFFSET('12. SEGUIMIENTO 2027'!$O$14,INT((ROW()-13)/2),0)),"",OFFSET('12. SEGUIMIENTO 2027'!$O$14,INT((ROW()-13)/2),0)),IF(ISBLANK(OFFSET('9. METAS'!$W$20,INT((ROW()-14)/2),0)),"",OFFSET('9. METAS'!$W$20,INT((ROW()-14)/2),0)))</f>
        <v/>
      </c>
      <c r="L458" s="196" t="str">
        <f ca="1">IF(MOD(ROW()-13,2)=0,IF(ISBLANK(OFFSET('12. SEGUIMIENTO 2027'!$P$14,INT((ROW()-13)/2),0)),"",OFFSET('12. SEGUIMIENTO 2027'!$P$14,INT((ROW()-13)/2),0)),IF(ISBLANK(OFFSET('9. METAS'!$X$20,INT((ROW()-14)/2),0)),"",OFFSET('9. METAS'!$X$20,INT((ROW()-14)/2),0)))</f>
        <v/>
      </c>
      <c r="M458" s="197" t="str">
        <f ca="1">IF(MOD(ROW()-13,2)=0,IF(ISBLANK(OFFSET('12. SEGUIMIENTO 2027'!$Q$14,INT((ROW()-13)/2),0)),"",OFFSET('12. SEGUIMIENTO 2027'!$Q$14,INT((ROW()-13)/2),0)),IF(ISBLANK(OFFSET('9. METAS'!$Y$20,INT((ROW()-14)/2),0)),"",OFFSET('9. METAS'!$Y$20,INT((ROW()-14)/2),0)))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833" t="str">
        <f ca="1">IF(ISBLANK(OFFSET('9. METAS'!$M$20,INT((ROW()-13)/2),0)),"",OFFSET('9. METAS'!$M$20,INT((ROW()-13)/2),0))</f>
        <v/>
      </c>
      <c r="I459" s="763"/>
      <c r="J459" s="195" t="str">
        <f ca="1">IF(MOD(ROW()-13,2)=0,IF(ISBLANK(OFFSET('12. SEGUIMIENTO 2027'!$N$14,INT((ROW()-13)/2),0)),"",OFFSET('12. SEGUIMIENTO 2027'!$N$14,INT((ROW()-13)/2),0)),IF(ISBLANK(OFFSET('9. METAS'!$V$20,INT((ROW()-14)/2),0)),"",OFFSET('9. METAS'!$V$20,INT((ROW()-14)/2),0)))</f>
        <v/>
      </c>
      <c r="K459" s="196" t="str">
        <f ca="1">IF(MOD(ROW()-13,2)=0,IF(ISBLANK(OFFSET('12. SEGUIMIENTO 2027'!$O$14,INT((ROW()-13)/2),0)),"",OFFSET('12. SEGUIMIENTO 2027'!$O$14,INT((ROW()-13)/2),0)),IF(ISBLANK(OFFSET('9. METAS'!$W$20,INT((ROW()-14)/2),0)),"",OFFSET('9. METAS'!$W$20,INT((ROW()-14)/2),0)))</f>
        <v/>
      </c>
      <c r="L459" s="196" t="str">
        <f ca="1">IF(MOD(ROW()-13,2)=0,IF(ISBLANK(OFFSET('12. SEGUIMIENTO 2027'!$P$14,INT((ROW()-13)/2),0)),"",OFFSET('12. SEGUIMIENTO 2027'!$P$14,INT((ROW()-13)/2),0)),IF(ISBLANK(OFFSET('9. METAS'!$X$20,INT((ROW()-14)/2),0)),"",OFFSET('9. METAS'!$X$20,INT((ROW()-14)/2),0)))</f>
        <v/>
      </c>
      <c r="M459" s="197" t="str">
        <f ca="1">IF(MOD(ROW()-13,2)=0,IF(ISBLANK(OFFSET('12. SEGUIMIENTO 2027'!$Q$14,INT((ROW()-13)/2),0)),"",OFFSET('12. SEGUIMIENTO 2027'!$Q$14,INT((ROW()-13)/2),0)),IF(ISBLANK(OFFSET('9. METAS'!$Y$20,INT((ROW()-14)/2),0)),"",OFFSET('9. METAS'!$Y$20,INT((ROW()-14)/2),0)))</f>
        <v/>
      </c>
      <c r="N459" s="769" t="str">
        <f ca="1">IFERROR(J459/J460,"ND")</f>
        <v>ND</v>
      </c>
      <c r="O459" s="771" t="str">
        <f ca="1">IFERROR(((J459)/H459),"ND")</f>
        <v>ND</v>
      </c>
      <c r="P459" s="775"/>
    </row>
    <row r="460" spans="3:16">
      <c r="C460" s="747"/>
      <c r="D460" s="749"/>
      <c r="E460" s="749"/>
      <c r="F460" s="751"/>
      <c r="G460" s="753"/>
      <c r="H460" s="833"/>
      <c r="I460" s="764"/>
      <c r="J460" s="195" t="str">
        <f ca="1">IF(MOD(ROW()-13,2)=0,IF(ISBLANK(OFFSET('12. SEGUIMIENTO 2027'!$N$14,INT((ROW()-13)/2),0)),"",OFFSET('12. SEGUIMIENTO 2027'!$N$14,INT((ROW()-13)/2),0)),IF(ISBLANK(OFFSET('9. METAS'!$V$20,INT((ROW()-14)/2),0)),"",OFFSET('9. METAS'!$V$20,INT((ROW()-14)/2),0)))</f>
        <v/>
      </c>
      <c r="K460" s="196" t="str">
        <f ca="1">IF(MOD(ROW()-13,2)=0,IF(ISBLANK(OFFSET('12. SEGUIMIENTO 2027'!$O$14,INT((ROW()-13)/2),0)),"",OFFSET('12. SEGUIMIENTO 2027'!$O$14,INT((ROW()-13)/2),0)),IF(ISBLANK(OFFSET('9. METAS'!$W$20,INT((ROW()-14)/2),0)),"",OFFSET('9. METAS'!$W$20,INT((ROW()-14)/2),0)))</f>
        <v/>
      </c>
      <c r="L460" s="196" t="str">
        <f ca="1">IF(MOD(ROW()-13,2)=0,IF(ISBLANK(OFFSET('12. SEGUIMIENTO 2027'!$P$14,INT((ROW()-13)/2),0)),"",OFFSET('12. SEGUIMIENTO 2027'!$P$14,INT((ROW()-13)/2),0)),IF(ISBLANK(OFFSET('9. METAS'!$X$20,INT((ROW()-14)/2),0)),"",OFFSET('9. METAS'!$X$20,INT((ROW()-14)/2),0)))</f>
        <v/>
      </c>
      <c r="M460" s="197" t="str">
        <f ca="1">IF(MOD(ROW()-13,2)=0,IF(ISBLANK(OFFSET('12. SEGUIMIENTO 2027'!$Q$14,INT((ROW()-13)/2),0)),"",OFFSET('12. SEGUIMIENTO 2027'!$Q$14,INT((ROW()-13)/2),0)),IF(ISBLANK(OFFSET('9. METAS'!$Y$20,INT((ROW()-14)/2),0)),"",OFFSET('9. METAS'!$Y$20,INT((ROW()-14)/2),0)))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833" t="str">
        <f ca="1">IF(ISBLANK(OFFSET('9. METAS'!$M$20,INT((ROW()-13)/2),0)),"",OFFSET('9. METAS'!$M$20,INT((ROW()-13)/2),0))</f>
        <v/>
      </c>
      <c r="I461" s="763"/>
      <c r="J461" s="195" t="str">
        <f ca="1">IF(MOD(ROW()-13,2)=0,IF(ISBLANK(OFFSET('12. SEGUIMIENTO 2027'!$N$14,INT((ROW()-13)/2),0)),"",OFFSET('12. SEGUIMIENTO 2027'!$N$14,INT((ROW()-13)/2),0)),IF(ISBLANK(OFFSET('9. METAS'!$V$20,INT((ROW()-14)/2),0)),"",OFFSET('9. METAS'!$V$20,INT((ROW()-14)/2),0)))</f>
        <v/>
      </c>
      <c r="K461" s="196" t="str">
        <f ca="1">IF(MOD(ROW()-13,2)=0,IF(ISBLANK(OFFSET('12. SEGUIMIENTO 2027'!$O$14,INT((ROW()-13)/2),0)),"",OFFSET('12. SEGUIMIENTO 2027'!$O$14,INT((ROW()-13)/2),0)),IF(ISBLANK(OFFSET('9. METAS'!$W$20,INT((ROW()-14)/2),0)),"",OFFSET('9. METAS'!$W$20,INT((ROW()-14)/2),0)))</f>
        <v/>
      </c>
      <c r="L461" s="196" t="str">
        <f ca="1">IF(MOD(ROW()-13,2)=0,IF(ISBLANK(OFFSET('12. SEGUIMIENTO 2027'!$P$14,INT((ROW()-13)/2),0)),"",OFFSET('12. SEGUIMIENTO 2027'!$P$14,INT((ROW()-13)/2),0)),IF(ISBLANK(OFFSET('9. METAS'!$X$20,INT((ROW()-14)/2),0)),"",OFFSET('9. METAS'!$X$20,INT((ROW()-14)/2),0)))</f>
        <v/>
      </c>
      <c r="M461" s="197" t="str">
        <f ca="1">IF(MOD(ROW()-13,2)=0,IF(ISBLANK(OFFSET('12. SEGUIMIENTO 2027'!$Q$14,INT((ROW()-13)/2),0)),"",OFFSET('12. SEGUIMIENTO 2027'!$Q$14,INT((ROW()-13)/2),0)),IF(ISBLANK(OFFSET('9. METAS'!$Y$20,INT((ROW()-14)/2),0)),"",OFFSET('9. METAS'!$Y$20,INT((ROW()-14)/2),0)))</f>
        <v/>
      </c>
      <c r="N461" s="769" t="str">
        <f ca="1">IFERROR(J461/J462,"ND")</f>
        <v>ND</v>
      </c>
      <c r="O461" s="771" t="str">
        <f ca="1">IFERROR(((J461)/H461),"ND")</f>
        <v>ND</v>
      </c>
      <c r="P461" s="775"/>
    </row>
    <row r="462" spans="3:16">
      <c r="C462" s="747"/>
      <c r="D462" s="749"/>
      <c r="E462" s="749"/>
      <c r="F462" s="751"/>
      <c r="G462" s="753"/>
      <c r="H462" s="833"/>
      <c r="I462" s="764"/>
      <c r="J462" s="195" t="str">
        <f ca="1">IF(MOD(ROW()-13,2)=0,IF(ISBLANK(OFFSET('12. SEGUIMIENTO 2027'!$N$14,INT((ROW()-13)/2),0)),"",OFFSET('12. SEGUIMIENTO 2027'!$N$14,INT((ROW()-13)/2),0)),IF(ISBLANK(OFFSET('9. METAS'!$V$20,INT((ROW()-14)/2),0)),"",OFFSET('9. METAS'!$V$20,INT((ROW()-14)/2),0)))</f>
        <v/>
      </c>
      <c r="K462" s="196" t="str">
        <f ca="1">IF(MOD(ROW()-13,2)=0,IF(ISBLANK(OFFSET('12. SEGUIMIENTO 2027'!$O$14,INT((ROW()-13)/2),0)),"",OFFSET('12. SEGUIMIENTO 2027'!$O$14,INT((ROW()-13)/2),0)),IF(ISBLANK(OFFSET('9. METAS'!$W$20,INT((ROW()-14)/2),0)),"",OFFSET('9. METAS'!$W$20,INT((ROW()-14)/2),0)))</f>
        <v/>
      </c>
      <c r="L462" s="196" t="str">
        <f ca="1">IF(MOD(ROW()-13,2)=0,IF(ISBLANK(OFFSET('12. SEGUIMIENTO 2027'!$P$14,INT((ROW()-13)/2),0)),"",OFFSET('12. SEGUIMIENTO 2027'!$P$14,INT((ROW()-13)/2),0)),IF(ISBLANK(OFFSET('9. METAS'!$X$20,INT((ROW()-14)/2),0)),"",OFFSET('9. METAS'!$X$20,INT((ROW()-14)/2),0)))</f>
        <v/>
      </c>
      <c r="M462" s="197" t="str">
        <f ca="1">IF(MOD(ROW()-13,2)=0,IF(ISBLANK(OFFSET('12. SEGUIMIENTO 2027'!$Q$14,INT((ROW()-13)/2),0)),"",OFFSET('12. SEGUIMIENTO 2027'!$Q$14,INT((ROW()-13)/2),0)),IF(ISBLANK(OFFSET('9. METAS'!$Y$20,INT((ROW()-14)/2),0)),"",OFFSET('9. METAS'!$Y$20,INT((ROW()-14)/2),0)))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833" t="str">
        <f ca="1">IF(ISBLANK(OFFSET('9. METAS'!$M$20,INT((ROW()-13)/2),0)),"",OFFSET('9. METAS'!$M$20,INT((ROW()-13)/2),0))</f>
        <v/>
      </c>
      <c r="I463" s="763"/>
      <c r="J463" s="195" t="str">
        <f ca="1">IF(MOD(ROW()-13,2)=0,IF(ISBLANK(OFFSET('12. SEGUIMIENTO 2027'!$N$14,INT((ROW()-13)/2),0)),"",OFFSET('12. SEGUIMIENTO 2027'!$N$14,INT((ROW()-13)/2),0)),IF(ISBLANK(OFFSET('9. METAS'!$V$20,INT((ROW()-14)/2),0)),"",OFFSET('9. METAS'!$V$20,INT((ROW()-14)/2),0)))</f>
        <v/>
      </c>
      <c r="K463" s="196" t="str">
        <f ca="1">IF(MOD(ROW()-13,2)=0,IF(ISBLANK(OFFSET('12. SEGUIMIENTO 2027'!$O$14,INT((ROW()-13)/2),0)),"",OFFSET('12. SEGUIMIENTO 2027'!$O$14,INT((ROW()-13)/2),0)),IF(ISBLANK(OFFSET('9. METAS'!$W$20,INT((ROW()-14)/2),0)),"",OFFSET('9. METAS'!$W$20,INT((ROW()-14)/2),0)))</f>
        <v/>
      </c>
      <c r="L463" s="196" t="str">
        <f ca="1">IF(MOD(ROW()-13,2)=0,IF(ISBLANK(OFFSET('12. SEGUIMIENTO 2027'!$P$14,INT((ROW()-13)/2),0)),"",OFFSET('12. SEGUIMIENTO 2027'!$P$14,INT((ROW()-13)/2),0)),IF(ISBLANK(OFFSET('9. METAS'!$X$20,INT((ROW()-14)/2),0)),"",OFFSET('9. METAS'!$X$20,INT((ROW()-14)/2),0)))</f>
        <v/>
      </c>
      <c r="M463" s="197" t="str">
        <f ca="1">IF(MOD(ROW()-13,2)=0,IF(ISBLANK(OFFSET('12. SEGUIMIENTO 2027'!$Q$14,INT((ROW()-13)/2),0)),"",OFFSET('12. SEGUIMIENTO 2027'!$Q$14,INT((ROW()-13)/2),0)),IF(ISBLANK(OFFSET('9. METAS'!$Y$20,INT((ROW()-14)/2),0)),"",OFFSET('9. METAS'!$Y$20,INT((ROW()-14)/2),0)))</f>
        <v/>
      </c>
      <c r="N463" s="769" t="str">
        <f ca="1">IFERROR(J463/J464,"ND")</f>
        <v>ND</v>
      </c>
      <c r="O463" s="771" t="str">
        <f ca="1">IFERROR(((J463)/H463),"ND")</f>
        <v>ND</v>
      </c>
      <c r="P463" s="775"/>
    </row>
    <row r="464" spans="3:16">
      <c r="C464" s="747"/>
      <c r="D464" s="749"/>
      <c r="E464" s="749"/>
      <c r="F464" s="751"/>
      <c r="G464" s="753"/>
      <c r="H464" s="833"/>
      <c r="I464" s="764"/>
      <c r="J464" s="195" t="str">
        <f ca="1">IF(MOD(ROW()-13,2)=0,IF(ISBLANK(OFFSET('12. SEGUIMIENTO 2027'!$N$14,INT((ROW()-13)/2),0)),"",OFFSET('12. SEGUIMIENTO 2027'!$N$14,INT((ROW()-13)/2),0)),IF(ISBLANK(OFFSET('9. METAS'!$V$20,INT((ROW()-14)/2),0)),"",OFFSET('9. METAS'!$V$20,INT((ROW()-14)/2),0)))</f>
        <v/>
      </c>
      <c r="K464" s="196" t="str">
        <f ca="1">IF(MOD(ROW()-13,2)=0,IF(ISBLANK(OFFSET('12. SEGUIMIENTO 2027'!$O$14,INT((ROW()-13)/2),0)),"",OFFSET('12. SEGUIMIENTO 2027'!$O$14,INT((ROW()-13)/2),0)),IF(ISBLANK(OFFSET('9. METAS'!$W$20,INT((ROW()-14)/2),0)),"",OFFSET('9. METAS'!$W$20,INT((ROW()-14)/2),0)))</f>
        <v/>
      </c>
      <c r="L464" s="196" t="str">
        <f ca="1">IF(MOD(ROW()-13,2)=0,IF(ISBLANK(OFFSET('12. SEGUIMIENTO 2027'!$P$14,INT((ROW()-13)/2),0)),"",OFFSET('12. SEGUIMIENTO 2027'!$P$14,INT((ROW()-13)/2),0)),IF(ISBLANK(OFFSET('9. METAS'!$X$20,INT((ROW()-14)/2),0)),"",OFFSET('9. METAS'!$X$20,INT((ROW()-14)/2),0)))</f>
        <v/>
      </c>
      <c r="M464" s="197" t="str">
        <f ca="1">IF(MOD(ROW()-13,2)=0,IF(ISBLANK(OFFSET('12. SEGUIMIENTO 2027'!$Q$14,INT((ROW()-13)/2),0)),"",OFFSET('12. SEGUIMIENTO 2027'!$Q$14,INT((ROW()-13)/2),0)),IF(ISBLANK(OFFSET('9. METAS'!$Y$20,INT((ROW()-14)/2),0)),"",OFFSET('9. METAS'!$Y$20,INT((ROW()-14)/2),0)))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833" t="str">
        <f ca="1">IF(ISBLANK(OFFSET('9. METAS'!$M$20,INT((ROW()-13)/2),0)),"",OFFSET('9. METAS'!$M$20,INT((ROW()-13)/2),0))</f>
        <v/>
      </c>
      <c r="I465" s="763"/>
      <c r="J465" s="195" t="str">
        <f ca="1">IF(MOD(ROW()-13,2)=0,IF(ISBLANK(OFFSET('12. SEGUIMIENTO 2027'!$N$14,INT((ROW()-13)/2),0)),"",OFFSET('12. SEGUIMIENTO 2027'!$N$14,INT((ROW()-13)/2),0)),IF(ISBLANK(OFFSET('9. METAS'!$V$20,INT((ROW()-14)/2),0)),"",OFFSET('9. METAS'!$V$20,INT((ROW()-14)/2),0)))</f>
        <v/>
      </c>
      <c r="K465" s="196" t="str">
        <f ca="1">IF(MOD(ROW()-13,2)=0,IF(ISBLANK(OFFSET('12. SEGUIMIENTO 2027'!$O$14,INT((ROW()-13)/2),0)),"",OFFSET('12. SEGUIMIENTO 2027'!$O$14,INT((ROW()-13)/2),0)),IF(ISBLANK(OFFSET('9. METAS'!$W$20,INT((ROW()-14)/2),0)),"",OFFSET('9. METAS'!$W$20,INT((ROW()-14)/2),0)))</f>
        <v/>
      </c>
      <c r="L465" s="196" t="str">
        <f ca="1">IF(MOD(ROW()-13,2)=0,IF(ISBLANK(OFFSET('12. SEGUIMIENTO 2027'!$P$14,INT((ROW()-13)/2),0)),"",OFFSET('12. SEGUIMIENTO 2027'!$P$14,INT((ROW()-13)/2),0)),IF(ISBLANK(OFFSET('9. METAS'!$X$20,INT((ROW()-14)/2),0)),"",OFFSET('9. METAS'!$X$20,INT((ROW()-14)/2),0)))</f>
        <v/>
      </c>
      <c r="M465" s="197" t="str">
        <f ca="1">IF(MOD(ROW()-13,2)=0,IF(ISBLANK(OFFSET('12. SEGUIMIENTO 2027'!$Q$14,INT((ROW()-13)/2),0)),"",OFFSET('12. SEGUIMIENTO 2027'!$Q$14,INT((ROW()-13)/2),0)),IF(ISBLANK(OFFSET('9. METAS'!$Y$20,INT((ROW()-14)/2),0)),"",OFFSET('9. METAS'!$Y$20,INT((ROW()-14)/2),0)))</f>
        <v/>
      </c>
      <c r="N465" s="769" t="str">
        <f ca="1">IFERROR(J465/J466,"ND")</f>
        <v>ND</v>
      </c>
      <c r="O465" s="771" t="str">
        <f ca="1">IFERROR(((J465)/H465),"ND")</f>
        <v>ND</v>
      </c>
      <c r="P465" s="775"/>
    </row>
    <row r="466" spans="3:16">
      <c r="C466" s="747"/>
      <c r="D466" s="749"/>
      <c r="E466" s="749"/>
      <c r="F466" s="751"/>
      <c r="G466" s="753"/>
      <c r="H466" s="833"/>
      <c r="I466" s="764"/>
      <c r="J466" s="195" t="str">
        <f ca="1">IF(MOD(ROW()-13,2)=0,IF(ISBLANK(OFFSET('12. SEGUIMIENTO 2027'!$N$14,INT((ROW()-13)/2),0)),"",OFFSET('12. SEGUIMIENTO 2027'!$N$14,INT((ROW()-13)/2),0)),IF(ISBLANK(OFFSET('9. METAS'!$V$20,INT((ROW()-14)/2),0)),"",OFFSET('9. METAS'!$V$20,INT((ROW()-14)/2),0)))</f>
        <v/>
      </c>
      <c r="K466" s="196" t="str">
        <f ca="1">IF(MOD(ROW()-13,2)=0,IF(ISBLANK(OFFSET('12. SEGUIMIENTO 2027'!$O$14,INT((ROW()-13)/2),0)),"",OFFSET('12. SEGUIMIENTO 2027'!$O$14,INT((ROW()-13)/2),0)),IF(ISBLANK(OFFSET('9. METAS'!$W$20,INT((ROW()-14)/2),0)),"",OFFSET('9. METAS'!$W$20,INT((ROW()-14)/2),0)))</f>
        <v/>
      </c>
      <c r="L466" s="196" t="str">
        <f ca="1">IF(MOD(ROW()-13,2)=0,IF(ISBLANK(OFFSET('12. SEGUIMIENTO 2027'!$P$14,INT((ROW()-13)/2),0)),"",OFFSET('12. SEGUIMIENTO 2027'!$P$14,INT((ROW()-13)/2),0)),IF(ISBLANK(OFFSET('9. METAS'!$X$20,INT((ROW()-14)/2),0)),"",OFFSET('9. METAS'!$X$20,INT((ROW()-14)/2),0)))</f>
        <v/>
      </c>
      <c r="M466" s="197" t="str">
        <f ca="1">IF(MOD(ROW()-13,2)=0,IF(ISBLANK(OFFSET('12. SEGUIMIENTO 2027'!$Q$14,INT((ROW()-13)/2),0)),"",OFFSET('12. SEGUIMIENTO 2027'!$Q$14,INT((ROW()-13)/2),0)),IF(ISBLANK(OFFSET('9. METAS'!$Y$20,INT((ROW()-14)/2),0)),"",OFFSET('9. METAS'!$Y$20,INT((ROW()-14)/2),0)))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833" t="str">
        <f ca="1">IF(ISBLANK(OFFSET('9. METAS'!$M$20,INT((ROW()-13)/2),0)),"",OFFSET('9. METAS'!$M$20,INT((ROW()-13)/2),0))</f>
        <v/>
      </c>
      <c r="I467" s="763"/>
      <c r="J467" s="195" t="str">
        <f ca="1">IF(MOD(ROW()-13,2)=0,IF(ISBLANK(OFFSET('12. SEGUIMIENTO 2027'!$N$14,INT((ROW()-13)/2),0)),"",OFFSET('12. SEGUIMIENTO 2027'!$N$14,INT((ROW()-13)/2),0)),IF(ISBLANK(OFFSET('9. METAS'!$V$20,INT((ROW()-14)/2),0)),"",OFFSET('9. METAS'!$V$20,INT((ROW()-14)/2),0)))</f>
        <v/>
      </c>
      <c r="K467" s="196" t="str">
        <f ca="1">IF(MOD(ROW()-13,2)=0,IF(ISBLANK(OFFSET('12. SEGUIMIENTO 2027'!$O$14,INT((ROW()-13)/2),0)),"",OFFSET('12. SEGUIMIENTO 2027'!$O$14,INT((ROW()-13)/2),0)),IF(ISBLANK(OFFSET('9. METAS'!$W$20,INT((ROW()-14)/2),0)),"",OFFSET('9. METAS'!$W$20,INT((ROW()-14)/2),0)))</f>
        <v/>
      </c>
      <c r="L467" s="196" t="str">
        <f ca="1">IF(MOD(ROW()-13,2)=0,IF(ISBLANK(OFFSET('12. SEGUIMIENTO 2027'!$P$14,INT((ROW()-13)/2),0)),"",OFFSET('12. SEGUIMIENTO 2027'!$P$14,INT((ROW()-13)/2),0)),IF(ISBLANK(OFFSET('9. METAS'!$X$20,INT((ROW()-14)/2),0)),"",OFFSET('9. METAS'!$X$20,INT((ROW()-14)/2),0)))</f>
        <v/>
      </c>
      <c r="M467" s="197" t="str">
        <f ca="1">IF(MOD(ROW()-13,2)=0,IF(ISBLANK(OFFSET('12. SEGUIMIENTO 2027'!$Q$14,INT((ROW()-13)/2),0)),"",OFFSET('12. SEGUIMIENTO 2027'!$Q$14,INT((ROW()-13)/2),0)),IF(ISBLANK(OFFSET('9. METAS'!$Y$20,INT((ROW()-14)/2),0)),"",OFFSET('9. METAS'!$Y$20,INT((ROW()-14)/2),0)))</f>
        <v/>
      </c>
      <c r="N467" s="769" t="str">
        <f ca="1">IFERROR(J467/J468,"ND")</f>
        <v>ND</v>
      </c>
      <c r="O467" s="771" t="str">
        <f ca="1">IFERROR(((J467)/H467),"ND")</f>
        <v>ND</v>
      </c>
      <c r="P467" s="775"/>
    </row>
    <row r="468" spans="3:16">
      <c r="C468" s="747"/>
      <c r="D468" s="749"/>
      <c r="E468" s="749"/>
      <c r="F468" s="751"/>
      <c r="G468" s="753"/>
      <c r="H468" s="833"/>
      <c r="I468" s="764"/>
      <c r="J468" s="195" t="str">
        <f ca="1">IF(MOD(ROW()-13,2)=0,IF(ISBLANK(OFFSET('12. SEGUIMIENTO 2027'!$N$14,INT((ROW()-13)/2),0)),"",OFFSET('12. SEGUIMIENTO 2027'!$N$14,INT((ROW()-13)/2),0)),IF(ISBLANK(OFFSET('9. METAS'!$V$20,INT((ROW()-14)/2),0)),"",OFFSET('9. METAS'!$V$20,INT((ROW()-14)/2),0)))</f>
        <v/>
      </c>
      <c r="K468" s="196" t="str">
        <f ca="1">IF(MOD(ROW()-13,2)=0,IF(ISBLANK(OFFSET('12. SEGUIMIENTO 2027'!$O$14,INT((ROW()-13)/2),0)),"",OFFSET('12. SEGUIMIENTO 2027'!$O$14,INT((ROW()-13)/2),0)),IF(ISBLANK(OFFSET('9. METAS'!$W$20,INT((ROW()-14)/2),0)),"",OFFSET('9. METAS'!$W$20,INT((ROW()-14)/2),0)))</f>
        <v/>
      </c>
      <c r="L468" s="196" t="str">
        <f ca="1">IF(MOD(ROW()-13,2)=0,IF(ISBLANK(OFFSET('12. SEGUIMIENTO 2027'!$P$14,INT((ROW()-13)/2),0)),"",OFFSET('12. SEGUIMIENTO 2027'!$P$14,INT((ROW()-13)/2),0)),IF(ISBLANK(OFFSET('9. METAS'!$X$20,INT((ROW()-14)/2),0)),"",OFFSET('9. METAS'!$X$20,INT((ROW()-14)/2),0)))</f>
        <v/>
      </c>
      <c r="M468" s="197" t="str">
        <f ca="1">IF(MOD(ROW()-13,2)=0,IF(ISBLANK(OFFSET('12. SEGUIMIENTO 2027'!$Q$14,INT((ROW()-13)/2),0)),"",OFFSET('12. SEGUIMIENTO 2027'!$Q$14,INT((ROW()-13)/2),0)),IF(ISBLANK(OFFSET('9. METAS'!$Y$20,INT((ROW()-14)/2),0)),"",OFFSET('9. METAS'!$Y$20,INT((ROW()-14)/2),0)))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833" t="str">
        <f ca="1">IF(ISBLANK(OFFSET('9. METAS'!$M$20,INT((ROW()-13)/2),0)),"",OFFSET('9. METAS'!$M$20,INT((ROW()-13)/2),0))</f>
        <v/>
      </c>
      <c r="I469" s="763"/>
      <c r="J469" s="195" t="str">
        <f ca="1">IF(MOD(ROW()-13,2)=0,IF(ISBLANK(OFFSET('12. SEGUIMIENTO 2027'!$N$14,INT((ROW()-13)/2),0)),"",OFFSET('12. SEGUIMIENTO 2027'!$N$14,INT((ROW()-13)/2),0)),IF(ISBLANK(OFFSET('9. METAS'!$V$20,INT((ROW()-14)/2),0)),"",OFFSET('9. METAS'!$V$20,INT((ROW()-14)/2),0)))</f>
        <v/>
      </c>
      <c r="K469" s="196" t="str">
        <f ca="1">IF(MOD(ROW()-13,2)=0,IF(ISBLANK(OFFSET('12. SEGUIMIENTO 2027'!$O$14,INT((ROW()-13)/2),0)),"",OFFSET('12. SEGUIMIENTO 2027'!$O$14,INT((ROW()-13)/2),0)),IF(ISBLANK(OFFSET('9. METAS'!$W$20,INT((ROW()-14)/2),0)),"",OFFSET('9. METAS'!$W$20,INT((ROW()-14)/2),0)))</f>
        <v/>
      </c>
      <c r="L469" s="196" t="str">
        <f ca="1">IF(MOD(ROW()-13,2)=0,IF(ISBLANK(OFFSET('12. SEGUIMIENTO 2027'!$P$14,INT((ROW()-13)/2),0)),"",OFFSET('12. SEGUIMIENTO 2027'!$P$14,INT((ROW()-13)/2),0)),IF(ISBLANK(OFFSET('9. METAS'!$X$20,INT((ROW()-14)/2),0)),"",OFFSET('9. METAS'!$X$20,INT((ROW()-14)/2),0)))</f>
        <v/>
      </c>
      <c r="M469" s="197" t="str">
        <f ca="1">IF(MOD(ROW()-13,2)=0,IF(ISBLANK(OFFSET('12. SEGUIMIENTO 2027'!$Q$14,INT((ROW()-13)/2),0)),"",OFFSET('12. SEGUIMIENTO 2027'!$Q$14,INT((ROW()-13)/2),0)),IF(ISBLANK(OFFSET('9. METAS'!$Y$20,INT((ROW()-14)/2),0)),"",OFFSET('9. METAS'!$Y$20,INT((ROW()-14)/2),0)))</f>
        <v/>
      </c>
      <c r="N469" s="769" t="str">
        <f ca="1">IFERROR(J469/J470,"ND")</f>
        <v>ND</v>
      </c>
      <c r="O469" s="771" t="str">
        <f ca="1">IFERROR(((J469)/H469),"ND")</f>
        <v>ND</v>
      </c>
      <c r="P469" s="775"/>
    </row>
    <row r="470" spans="3:16">
      <c r="C470" s="747"/>
      <c r="D470" s="749"/>
      <c r="E470" s="749"/>
      <c r="F470" s="751"/>
      <c r="G470" s="753"/>
      <c r="H470" s="833"/>
      <c r="I470" s="764"/>
      <c r="J470" s="195" t="str">
        <f ca="1">IF(MOD(ROW()-13,2)=0,IF(ISBLANK(OFFSET('12. SEGUIMIENTO 2027'!$N$14,INT((ROW()-13)/2),0)),"",OFFSET('12. SEGUIMIENTO 2027'!$N$14,INT((ROW()-13)/2),0)),IF(ISBLANK(OFFSET('9. METAS'!$V$20,INT((ROW()-14)/2),0)),"",OFFSET('9. METAS'!$V$20,INT((ROW()-14)/2),0)))</f>
        <v/>
      </c>
      <c r="K470" s="196" t="str">
        <f ca="1">IF(MOD(ROW()-13,2)=0,IF(ISBLANK(OFFSET('12. SEGUIMIENTO 2027'!$O$14,INT((ROW()-13)/2),0)),"",OFFSET('12. SEGUIMIENTO 2027'!$O$14,INT((ROW()-13)/2),0)),IF(ISBLANK(OFFSET('9. METAS'!$W$20,INT((ROW()-14)/2),0)),"",OFFSET('9. METAS'!$W$20,INT((ROW()-14)/2),0)))</f>
        <v/>
      </c>
      <c r="L470" s="196" t="str">
        <f ca="1">IF(MOD(ROW()-13,2)=0,IF(ISBLANK(OFFSET('12. SEGUIMIENTO 2027'!$P$14,INT((ROW()-13)/2),0)),"",OFFSET('12. SEGUIMIENTO 2027'!$P$14,INT((ROW()-13)/2),0)),IF(ISBLANK(OFFSET('9. METAS'!$X$20,INT((ROW()-14)/2),0)),"",OFFSET('9. METAS'!$X$20,INT((ROW()-14)/2),0)))</f>
        <v/>
      </c>
      <c r="M470" s="197" t="str">
        <f ca="1">IF(MOD(ROW()-13,2)=0,IF(ISBLANK(OFFSET('12. SEGUIMIENTO 2027'!$Q$14,INT((ROW()-13)/2),0)),"",OFFSET('12. SEGUIMIENTO 2027'!$Q$14,INT((ROW()-13)/2),0)),IF(ISBLANK(OFFSET('9. METAS'!$Y$20,INT((ROW()-14)/2),0)),"",OFFSET('9. METAS'!$Y$20,INT((ROW()-14)/2),0)))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833" t="str">
        <f ca="1">IF(ISBLANK(OFFSET('9. METAS'!$M$20,INT((ROW()-13)/2),0)),"",OFFSET('9. METAS'!$M$20,INT((ROW()-13)/2),0))</f>
        <v/>
      </c>
      <c r="I471" s="763"/>
      <c r="J471" s="195" t="str">
        <f ca="1">IF(MOD(ROW()-13,2)=0,IF(ISBLANK(OFFSET('12. SEGUIMIENTO 2027'!$N$14,INT((ROW()-13)/2),0)),"",OFFSET('12. SEGUIMIENTO 2027'!$N$14,INT((ROW()-13)/2),0)),IF(ISBLANK(OFFSET('9. METAS'!$V$20,INT((ROW()-14)/2),0)),"",OFFSET('9. METAS'!$V$20,INT((ROW()-14)/2),0)))</f>
        <v/>
      </c>
      <c r="K471" s="196" t="str">
        <f ca="1">IF(MOD(ROW()-13,2)=0,IF(ISBLANK(OFFSET('12. SEGUIMIENTO 2027'!$O$14,INT((ROW()-13)/2),0)),"",OFFSET('12. SEGUIMIENTO 2027'!$O$14,INT((ROW()-13)/2),0)),IF(ISBLANK(OFFSET('9. METAS'!$W$20,INT((ROW()-14)/2),0)),"",OFFSET('9. METAS'!$W$20,INT((ROW()-14)/2),0)))</f>
        <v/>
      </c>
      <c r="L471" s="196" t="str">
        <f ca="1">IF(MOD(ROW()-13,2)=0,IF(ISBLANK(OFFSET('12. SEGUIMIENTO 2027'!$P$14,INT((ROW()-13)/2),0)),"",OFFSET('12. SEGUIMIENTO 2027'!$P$14,INT((ROW()-13)/2),0)),IF(ISBLANK(OFFSET('9. METAS'!$X$20,INT((ROW()-14)/2),0)),"",OFFSET('9. METAS'!$X$20,INT((ROW()-14)/2),0)))</f>
        <v/>
      </c>
      <c r="M471" s="197" t="str">
        <f ca="1">IF(MOD(ROW()-13,2)=0,IF(ISBLANK(OFFSET('12. SEGUIMIENTO 2027'!$Q$14,INT((ROW()-13)/2),0)),"",OFFSET('12. SEGUIMIENTO 2027'!$Q$14,INT((ROW()-13)/2),0)),IF(ISBLANK(OFFSET('9. METAS'!$Y$20,INT((ROW()-14)/2),0)),"",OFFSET('9. METAS'!$Y$20,INT((ROW()-14)/2),0)))</f>
        <v/>
      </c>
      <c r="N471" s="769" t="str">
        <f ca="1">IFERROR(J471/J472,"ND")</f>
        <v>ND</v>
      </c>
      <c r="O471" s="771" t="str">
        <f ca="1">IFERROR(((J471)/H471),"ND")</f>
        <v>ND</v>
      </c>
      <c r="P471" s="775"/>
    </row>
    <row r="472" spans="3:16">
      <c r="C472" s="747"/>
      <c r="D472" s="749"/>
      <c r="E472" s="749"/>
      <c r="F472" s="751"/>
      <c r="G472" s="753"/>
      <c r="H472" s="833"/>
      <c r="I472" s="764"/>
      <c r="J472" s="195" t="str">
        <f ca="1">IF(MOD(ROW()-13,2)=0,IF(ISBLANK(OFFSET('12. SEGUIMIENTO 2027'!$N$14,INT((ROW()-13)/2),0)),"",OFFSET('12. SEGUIMIENTO 2027'!$N$14,INT((ROW()-13)/2),0)),IF(ISBLANK(OFFSET('9. METAS'!$V$20,INT((ROW()-14)/2),0)),"",OFFSET('9. METAS'!$V$20,INT((ROW()-14)/2),0)))</f>
        <v/>
      </c>
      <c r="K472" s="196" t="str">
        <f ca="1">IF(MOD(ROW()-13,2)=0,IF(ISBLANK(OFFSET('12. SEGUIMIENTO 2027'!$O$14,INT((ROW()-13)/2),0)),"",OFFSET('12. SEGUIMIENTO 2027'!$O$14,INT((ROW()-13)/2),0)),IF(ISBLANK(OFFSET('9. METAS'!$W$20,INT((ROW()-14)/2),0)),"",OFFSET('9. METAS'!$W$20,INT((ROW()-14)/2),0)))</f>
        <v/>
      </c>
      <c r="L472" s="196" t="str">
        <f ca="1">IF(MOD(ROW()-13,2)=0,IF(ISBLANK(OFFSET('12. SEGUIMIENTO 2027'!$P$14,INT((ROW()-13)/2),0)),"",OFFSET('12. SEGUIMIENTO 2027'!$P$14,INT((ROW()-13)/2),0)),IF(ISBLANK(OFFSET('9. METAS'!$X$20,INT((ROW()-14)/2),0)),"",OFFSET('9. METAS'!$X$20,INT((ROW()-14)/2),0)))</f>
        <v/>
      </c>
      <c r="M472" s="197" t="str">
        <f ca="1">IF(MOD(ROW()-13,2)=0,IF(ISBLANK(OFFSET('12. SEGUIMIENTO 2027'!$Q$14,INT((ROW()-13)/2),0)),"",OFFSET('12. SEGUIMIENTO 2027'!$Q$14,INT((ROW()-13)/2),0)),IF(ISBLANK(OFFSET('9. METAS'!$Y$20,INT((ROW()-14)/2),0)),"",OFFSET('9. METAS'!$Y$20,INT((ROW()-14)/2),0)))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833" t="str">
        <f ca="1">IF(ISBLANK(OFFSET('9. METAS'!$M$20,INT((ROW()-13)/2),0)),"",OFFSET('9. METAS'!$M$20,INT((ROW()-13)/2),0))</f>
        <v/>
      </c>
      <c r="I473" s="763"/>
      <c r="J473" s="195">
        <f ca="1">IF(MOD(ROW()-13,2)=0,IF(ISBLANK(OFFSET('12. SEGUIMIENTO 2027'!$N$14,INT((ROW()-13)/2),0)),"",OFFSET('12. SEGUIMIENTO 2027'!$N$14,INT((ROW()-13)/2),0)),IF(ISBLANK(OFFSET('9. METAS'!$V$20,INT((ROW()-14)/2),0)),"",OFFSET('9. METAS'!$V$20,INT((ROW()-14)/2),0)))</f>
        <v>58</v>
      </c>
      <c r="K473" s="196">
        <f ca="1">IF(MOD(ROW()-13,2)=0,IF(ISBLANK(OFFSET('12. SEGUIMIENTO 2027'!$O$14,INT((ROW()-13)/2),0)),"",OFFSET('12. SEGUIMIENTO 2027'!$O$14,INT((ROW()-13)/2),0)),IF(ISBLANK(OFFSET('9. METAS'!$W$20,INT((ROW()-14)/2),0)),"",OFFSET('9. METAS'!$W$20,INT((ROW()-14)/2),0)))</f>
        <v>59</v>
      </c>
      <c r="L473" s="196">
        <f ca="1">IF(MOD(ROW()-13,2)=0,IF(ISBLANK(OFFSET('12. SEGUIMIENTO 2027'!$P$14,INT((ROW()-13)/2),0)),"",OFFSET('12. SEGUIMIENTO 2027'!$P$14,INT((ROW()-13)/2),0)),IF(ISBLANK(OFFSET('9. METAS'!$X$20,INT((ROW()-14)/2),0)),"",OFFSET('9. METAS'!$X$20,INT((ROW()-14)/2),0)))</f>
        <v>60</v>
      </c>
      <c r="M473" s="197">
        <f ca="1">IF(MOD(ROW()-13,2)=0,IF(ISBLANK(OFFSET('12. SEGUIMIENTO 2027'!$Q$14,INT((ROW()-13)/2),0)),"",OFFSET('12. SEGUIMIENTO 2027'!$Q$14,INT((ROW()-13)/2),0)),IF(ISBLANK(OFFSET('9. METAS'!$Y$20,INT((ROW()-14)/2),0)),"",OFFSET('9. METAS'!$Y$20,INT((ROW()-14)/2),0)))</f>
        <v>61</v>
      </c>
      <c r="N473" s="769" t="str">
        <f ca="1">IFERROR(J473/J474,"ND")</f>
        <v>ND</v>
      </c>
      <c r="O473" s="771" t="str">
        <f ca="1">IFERROR(((J473)/H473),"ND")</f>
        <v>ND</v>
      </c>
      <c r="P473" s="775"/>
    </row>
    <row r="474" spans="3:16" ht="15.75" thickBot="1">
      <c r="C474" s="757"/>
      <c r="D474" s="758"/>
      <c r="E474" s="758"/>
      <c r="F474" s="759"/>
      <c r="G474" s="761"/>
      <c r="H474" s="834"/>
      <c r="I474" s="768"/>
      <c r="J474" s="203" t="str">
        <f ca="1">IF(MOD(ROW()-13,2)=0,IF(ISBLANK(OFFSET('12. SEGUIMIENTO 2027'!$N$14,INT((ROW()-13)/2),0)),"",OFFSET('12. SEGUIMIENTO 2027'!$N$14,INT((ROW()-13)/2),0)),IF(ISBLANK(OFFSET('9. METAS'!$V$20,INT((ROW()-14)/2),0)),"",OFFSET('9. METAS'!$V$20,INT((ROW()-14)/2),0)))</f>
        <v/>
      </c>
      <c r="K474" s="204" t="str">
        <f ca="1">IF(MOD(ROW()-13,2)=0,IF(ISBLANK(OFFSET('12. SEGUIMIENTO 2027'!$O$14,INT((ROW()-13)/2),0)),"",OFFSET('12. SEGUIMIENTO 2027'!$O$14,INT((ROW()-13)/2),0)),IF(ISBLANK(OFFSET('9. METAS'!$W$20,INT((ROW()-14)/2),0)),"",OFFSET('9. METAS'!$W$20,INT((ROW()-14)/2),0)))</f>
        <v/>
      </c>
      <c r="L474" s="204" t="str">
        <f ca="1">IF(MOD(ROW()-13,2)=0,IF(ISBLANK(OFFSET('12. SEGUIMIENTO 2027'!$P$14,INT((ROW()-13)/2),0)),"",OFFSET('12. SEGUIMIENTO 2027'!$P$14,INT((ROW()-13)/2),0)),IF(ISBLANK(OFFSET('9. METAS'!$X$20,INT((ROW()-14)/2),0)),"",OFFSET('9. METAS'!$X$20,INT((ROW()-14)/2),0)))</f>
        <v/>
      </c>
      <c r="M474" s="205" t="str">
        <f ca="1">IF(MOD(ROW()-13,2)=0,IF(ISBLANK(OFFSET('12. SEGUIMIENTO 2027'!$Q$14,INT((ROW()-13)/2),0)),"",OFFSET('12. SEGUIMIENTO 2027'!$Q$14,INT((ROW()-13)/2),0)),IF(ISBLANK(OFFSET('9. METAS'!$Y$20,INT((ROW()-14)/2),0)),"",OFFSET('9. METAS'!$Y$20,INT((ROW()-14)/2),0)))</f>
        <v/>
      </c>
      <c r="N474" s="823"/>
      <c r="O474" s="821"/>
      <c r="P474" s="77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3" width="12.7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149</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817" t="s">
        <v>126</v>
      </c>
    </row>
    <row r="11" spans="3:16" ht="42" customHeight="1" thickBot="1">
      <c r="C11" s="744"/>
      <c r="D11" s="741"/>
      <c r="E11" s="741"/>
      <c r="F11" s="741"/>
      <c r="G11" s="741"/>
      <c r="H11" s="741" t="s">
        <v>127</v>
      </c>
      <c r="I11" s="820" t="s">
        <v>128</v>
      </c>
      <c r="J11" s="741" t="s">
        <v>136</v>
      </c>
      <c r="K11" s="741"/>
      <c r="L11" s="741"/>
      <c r="M11" s="741"/>
      <c r="N11" s="741" t="s">
        <v>133</v>
      </c>
      <c r="O11" s="741"/>
      <c r="P11" s="818"/>
    </row>
    <row r="12" spans="3:16" ht="42" customHeight="1" thickBot="1">
      <c r="C12" s="744"/>
      <c r="D12" s="741"/>
      <c r="E12" s="741"/>
      <c r="F12" s="741"/>
      <c r="G12" s="741"/>
      <c r="H12" s="741"/>
      <c r="I12" s="820"/>
      <c r="J12" s="185" t="s">
        <v>132</v>
      </c>
      <c r="K12" s="185" t="s">
        <v>129</v>
      </c>
      <c r="L12" s="185" t="s">
        <v>130</v>
      </c>
      <c r="M12" s="185" t="s">
        <v>131</v>
      </c>
      <c r="N12" s="185" t="s">
        <v>135</v>
      </c>
      <c r="O12" s="185" t="s">
        <v>90</v>
      </c>
      <c r="P12" s="819"/>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835">
        <f ca="1">IF(ISBLANK(OFFSET('9. METAS'!$M$20,INT((ROW()-13)/2),0)),"",OFFSET('9. METAS'!$M$20,INT((ROW()-13)/2),0))</f>
        <v>0</v>
      </c>
      <c r="I13" s="766" t="s">
        <v>144</v>
      </c>
      <c r="J13" s="192">
        <f ca="1">IF(MOD(ROW()-13,2)=0,IF(ISBLANK(OFFSET('12. SEGUIMIENTO 2027'!$N$14,INT((ROW()-13)/2),0)),"",OFFSET('12. SEGUIMIENTO 2027'!$N$14,INT((ROW()-13)/2),0)),IF(ISBLANK(OFFSET('9. METAS'!$V$20,INT((ROW()-14)/2),0)),"",OFFSET('9. METAS'!$V$20,INT((ROW()-14)/2),0)))</f>
        <v>9</v>
      </c>
      <c r="K13" s="193">
        <f ca="1">IF(MOD(ROW()-13,2)=0,IF(ISBLANK(OFFSET('12. SEGUIMIENTO 2027'!$O$14,INT((ROW()-13)/2),0)),"",OFFSET('12. SEGUIMIENTO 2027'!$O$14,INT((ROW()-13)/2),0)),IF(ISBLANK(OFFSET('9. METAS'!$W$20,INT((ROW()-14)/2),0)),"",OFFSET('9. METAS'!$W$20,INT((ROW()-14)/2),0)))</f>
        <v>8</v>
      </c>
      <c r="L13" s="193">
        <f ca="1">IF(MOD(ROW()-13,2)=0,IF(ISBLANK(OFFSET('12. SEGUIMIENTO 2027'!$P$14,INT((ROW()-13)/2),0)),"",OFFSET('12. SEGUIMIENTO 2027'!$P$14,INT((ROW()-13)/2),0)),IF(ISBLANK(OFFSET('9. METAS'!$X$20,INT((ROW()-14)/2),0)),"",OFFSET('9. METAS'!$X$20,INT((ROW()-14)/2),0)))</f>
        <v>7</v>
      </c>
      <c r="M13" s="194">
        <f ca="1">IF(MOD(ROW()-13,2)=0,IF(ISBLANK(OFFSET('12. SEGUIMIENTO 2027'!$Q$14,INT((ROW()-13)/2),0)),"",OFFSET('12. SEGUIMIENTO 2027'!$Q$14,INT((ROW()-13)/2),0)),IF(ISBLANK(OFFSET('9. METAS'!$Y$20,INT((ROW()-14)/2),0)),"",OFFSET('9. METAS'!$Y$20,INT((ROW()-14)/2),0)))</f>
        <v>6</v>
      </c>
      <c r="N13" s="769" t="str">
        <f ca="1">IFERROR(J13/J14,"ND")</f>
        <v>ND</v>
      </c>
      <c r="O13" s="771" t="str">
        <f ca="1">IFERROR(((J13+K13)/H13),"ND")</f>
        <v>ND</v>
      </c>
      <c r="P13" s="773"/>
    </row>
    <row r="14" spans="3:16">
      <c r="C14" s="747"/>
      <c r="D14" s="749"/>
      <c r="E14" s="749"/>
      <c r="F14" s="751"/>
      <c r="G14" s="753"/>
      <c r="H14" s="833"/>
      <c r="I14" s="767"/>
      <c r="J14" s="195">
        <f ca="1">IF(MOD(ROW()-13,2)=0,IF(ISBLANK(OFFSET('12. SEGUIMIENTO 2027'!$N$14,INT((ROW()-13)/2),0)),"",OFFSET('12. SEGUIMIENTO 2027'!$N$14,INT((ROW()-13)/2),0)),IF(ISBLANK(OFFSET('9. METAS'!$V$20,INT((ROW()-14)/2),0)),"",OFFSET('9. METAS'!$V$20,INT((ROW()-14)/2),0)))</f>
        <v>0</v>
      </c>
      <c r="K14" s="196">
        <f ca="1">IF(MOD(ROW()-13,2)=0,IF(ISBLANK(OFFSET('12. SEGUIMIENTO 2027'!$O$14,INT((ROW()-13)/2),0)),"",OFFSET('12. SEGUIMIENTO 2027'!$O$14,INT((ROW()-13)/2),0)),IF(ISBLANK(OFFSET('9. METAS'!$W$20,INT((ROW()-14)/2),0)),"",OFFSET('9. METAS'!$W$20,INT((ROW()-14)/2),0)))</f>
        <v>0</v>
      </c>
      <c r="L14" s="196">
        <f ca="1">IF(MOD(ROW()-13,2)=0,IF(ISBLANK(OFFSET('12. SEGUIMIENTO 2027'!$P$14,INT((ROW()-13)/2),0)),"",OFFSET('12. SEGUIMIENTO 2027'!$P$14,INT((ROW()-13)/2),0)),IF(ISBLANK(OFFSET('9. METAS'!$X$20,INT((ROW()-14)/2),0)),"",OFFSET('9. METAS'!$X$20,INT((ROW()-14)/2),0)))</f>
        <v>0</v>
      </c>
      <c r="M14" s="197">
        <f ca="1">IF(MOD(ROW()-13,2)=0,IF(ISBLANK(OFFSET('12. SEGUIMIENTO 2027'!$Q$14,INT((ROW()-13)/2),0)),"",OFFSET('12. SEGUIMIENTO 2027'!$Q$14,INT((ROW()-13)/2),0)),IF(ISBLANK(OFFSET('9. METAS'!$Y$20,INT((ROW()-14)/2),0)),"",OFFSET('9. METAS'!$Y$20,INT((ROW()-14)/2),0)))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833">
        <f ca="1">IF(ISBLANK(OFFSET('9. METAS'!$M$20,INT((ROW()-13)/2),0)),"",OFFSET('9. METAS'!$M$20,INT((ROW()-13)/2),0))</f>
        <v>67</v>
      </c>
      <c r="I15" s="763"/>
      <c r="J15" s="195" t="str">
        <f ca="1">IF(MOD(ROW()-13,2)=0,IF(ISBLANK(OFFSET('12. SEGUIMIENTO 2027'!$N$14,INT((ROW()-13)/2),0)),"",OFFSET('12. SEGUIMIENTO 2027'!$N$14,INT((ROW()-13)/2),0)),IF(ISBLANK(OFFSET('9. METAS'!$V$20,INT((ROW()-14)/2),0)),"",OFFSET('9. METAS'!$V$20,INT((ROW()-14)/2),0)))</f>
        <v/>
      </c>
      <c r="K15" s="196" t="str">
        <f ca="1">IF(MOD(ROW()-13,2)=0,IF(ISBLANK(OFFSET('12. SEGUIMIENTO 2027'!$O$14,INT((ROW()-13)/2),0)),"",OFFSET('12. SEGUIMIENTO 2027'!$O$14,INT((ROW()-13)/2),0)),IF(ISBLANK(OFFSET('9. METAS'!$W$20,INT((ROW()-14)/2),0)),"",OFFSET('9. METAS'!$W$20,INT((ROW()-14)/2),0)))</f>
        <v/>
      </c>
      <c r="L15" s="196" t="str">
        <f ca="1">IF(MOD(ROW()-13,2)=0,IF(ISBLANK(OFFSET('12. SEGUIMIENTO 2027'!$P$14,INT((ROW()-13)/2),0)),"",OFFSET('12. SEGUIMIENTO 2027'!$P$14,INT((ROW()-13)/2),0)),IF(ISBLANK(OFFSET('9. METAS'!$X$20,INT((ROW()-14)/2),0)),"",OFFSET('9. METAS'!$X$20,INT((ROW()-14)/2),0)))</f>
        <v/>
      </c>
      <c r="M15" s="197" t="str">
        <f ca="1">IF(MOD(ROW()-13,2)=0,IF(ISBLANK(OFFSET('12. SEGUIMIENTO 2027'!$Q$14,INT((ROW()-13)/2),0)),"",OFFSET('12. SEGUIMIENTO 2027'!$Q$14,INT((ROW()-13)/2),0)),IF(ISBLANK(OFFSET('9. METAS'!$Y$20,INT((ROW()-14)/2),0)),"",OFFSET('9. METAS'!$Y$20,INT((ROW()-14)/2),0)))</f>
        <v/>
      </c>
      <c r="N15" s="769" t="str">
        <f ca="1">IFERROR(J15/J16,"ND")</f>
        <v>ND</v>
      </c>
      <c r="O15" s="771" t="str">
        <f ca="1">IFERROR(((J15+K15)/H15),"ND")</f>
        <v>ND</v>
      </c>
      <c r="P15" s="775"/>
    </row>
    <row r="16" spans="3:16">
      <c r="C16" s="747"/>
      <c r="D16" s="749"/>
      <c r="E16" s="749"/>
      <c r="F16" s="751"/>
      <c r="G16" s="753"/>
      <c r="H16" s="833"/>
      <c r="I16" s="764"/>
      <c r="J16" s="195">
        <f ca="1">IF(MOD(ROW()-13,2)=0,IF(ISBLANK(OFFSET('12. SEGUIMIENTO 2027'!$N$14,INT((ROW()-13)/2),0)),"",OFFSET('12. SEGUIMIENTO 2027'!$N$14,INT((ROW()-13)/2),0)),IF(ISBLANK(OFFSET('9. METAS'!$V$20,INT((ROW()-14)/2),0)),"",OFFSET('9. METAS'!$V$20,INT((ROW()-14)/2),0)))</f>
        <v>10</v>
      </c>
      <c r="K16" s="196">
        <f ca="1">IF(MOD(ROW()-13,2)=0,IF(ISBLANK(OFFSET('12. SEGUIMIENTO 2027'!$O$14,INT((ROW()-13)/2),0)),"",OFFSET('12. SEGUIMIENTO 2027'!$O$14,INT((ROW()-13)/2),0)),IF(ISBLANK(OFFSET('9. METAS'!$W$20,INT((ROW()-14)/2),0)),"",OFFSET('9. METAS'!$W$20,INT((ROW()-14)/2),0)))</f>
        <v>22</v>
      </c>
      <c r="L16" s="196">
        <f ca="1">IF(MOD(ROW()-13,2)=0,IF(ISBLANK(OFFSET('12. SEGUIMIENTO 2027'!$P$14,INT((ROW()-13)/2),0)),"",OFFSET('12. SEGUIMIENTO 2027'!$P$14,INT((ROW()-13)/2),0)),IF(ISBLANK(OFFSET('9. METAS'!$X$20,INT((ROW()-14)/2),0)),"",OFFSET('9. METAS'!$X$20,INT((ROW()-14)/2),0)))</f>
        <v>20</v>
      </c>
      <c r="M16" s="197">
        <f ca="1">IF(MOD(ROW()-13,2)=0,IF(ISBLANK(OFFSET('12. SEGUIMIENTO 2027'!$Q$14,INT((ROW()-13)/2),0)),"",OFFSET('12. SEGUIMIENTO 2027'!$Q$14,INT((ROW()-13)/2),0)),IF(ISBLANK(OFFSET('9. METAS'!$Y$20,INT((ROW()-14)/2),0)),"",OFFSET('9. METAS'!$Y$20,INT((ROW()-14)/2),0)))</f>
        <v>15</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833">
        <f ca="1">IF(ISBLANK(OFFSET('9. METAS'!$M$20,INT((ROW()-13)/2),0)),"",OFFSET('9. METAS'!$M$20,INT((ROW()-13)/2),0))</f>
        <v>40</v>
      </c>
      <c r="I17" s="763"/>
      <c r="J17" s="195" t="str">
        <f ca="1">IF(MOD(ROW()-13,2)=0,IF(ISBLANK(OFFSET('12. SEGUIMIENTO 2027'!$N$14,INT((ROW()-13)/2),0)),"",OFFSET('12. SEGUIMIENTO 2027'!$N$14,INT((ROW()-13)/2),0)),IF(ISBLANK(OFFSET('9. METAS'!$V$20,INT((ROW()-14)/2),0)),"",OFFSET('9. METAS'!$V$20,INT((ROW()-14)/2),0)))</f>
        <v/>
      </c>
      <c r="K17" s="196" t="str">
        <f ca="1">IF(MOD(ROW()-13,2)=0,IF(ISBLANK(OFFSET('12. SEGUIMIENTO 2027'!$O$14,INT((ROW()-13)/2),0)),"",OFFSET('12. SEGUIMIENTO 2027'!$O$14,INT((ROW()-13)/2),0)),IF(ISBLANK(OFFSET('9. METAS'!$W$20,INT((ROW()-14)/2),0)),"",OFFSET('9. METAS'!$W$20,INT((ROW()-14)/2),0)))</f>
        <v/>
      </c>
      <c r="L17" s="196" t="str">
        <f ca="1">IF(MOD(ROW()-13,2)=0,IF(ISBLANK(OFFSET('12. SEGUIMIENTO 2027'!$P$14,INT((ROW()-13)/2),0)),"",OFFSET('12. SEGUIMIENTO 2027'!$P$14,INT((ROW()-13)/2),0)),IF(ISBLANK(OFFSET('9. METAS'!$X$20,INT((ROW()-14)/2),0)),"",OFFSET('9. METAS'!$X$20,INT((ROW()-14)/2),0)))</f>
        <v/>
      </c>
      <c r="M17" s="197" t="str">
        <f ca="1">IF(MOD(ROW()-13,2)=0,IF(ISBLANK(OFFSET('12. SEGUIMIENTO 2027'!$Q$14,INT((ROW()-13)/2),0)),"",OFFSET('12. SEGUIMIENTO 2027'!$Q$14,INT((ROW()-13)/2),0)),IF(ISBLANK(OFFSET('9. METAS'!$Y$20,INT((ROW()-14)/2),0)),"",OFFSET('9. METAS'!$Y$20,INT((ROW()-14)/2),0)))</f>
        <v/>
      </c>
      <c r="N17" s="769" t="str">
        <f ca="1">IFERROR(J17/J18,"ND")</f>
        <v>ND</v>
      </c>
      <c r="O17" s="771" t="str">
        <f ca="1">IFERROR(((J17+K17)/H17),"ND")</f>
        <v>ND</v>
      </c>
      <c r="P17" s="775"/>
    </row>
    <row r="18" spans="3:16">
      <c r="C18" s="747"/>
      <c r="D18" s="749"/>
      <c r="E18" s="749"/>
      <c r="F18" s="751"/>
      <c r="G18" s="753"/>
      <c r="H18" s="833"/>
      <c r="I18" s="764"/>
      <c r="J18" s="195">
        <f ca="1">IF(MOD(ROW()-13,2)=0,IF(ISBLANK(OFFSET('12. SEGUIMIENTO 2027'!$N$14,INT((ROW()-13)/2),0)),"",OFFSET('12. SEGUIMIENTO 2027'!$N$14,INT((ROW()-13)/2),0)),IF(ISBLANK(OFFSET('9. METAS'!$V$20,INT((ROW()-14)/2),0)),"",OFFSET('9. METAS'!$V$20,INT((ROW()-14)/2),0)))</f>
        <v>10</v>
      </c>
      <c r="K18" s="196">
        <f ca="1">IF(MOD(ROW()-13,2)=0,IF(ISBLANK(OFFSET('12. SEGUIMIENTO 2027'!$O$14,INT((ROW()-13)/2),0)),"",OFFSET('12. SEGUIMIENTO 2027'!$O$14,INT((ROW()-13)/2),0)),IF(ISBLANK(OFFSET('9. METAS'!$W$20,INT((ROW()-14)/2),0)),"",OFFSET('9. METAS'!$W$20,INT((ROW()-14)/2),0)))</f>
        <v>10</v>
      </c>
      <c r="L18" s="196">
        <f ca="1">IF(MOD(ROW()-13,2)=0,IF(ISBLANK(OFFSET('12. SEGUIMIENTO 2027'!$P$14,INT((ROW()-13)/2),0)),"",OFFSET('12. SEGUIMIENTO 2027'!$P$14,INT((ROW()-13)/2),0)),IF(ISBLANK(OFFSET('9. METAS'!$X$20,INT((ROW()-14)/2),0)),"",OFFSET('9. METAS'!$X$20,INT((ROW()-14)/2),0)))</f>
        <v>10</v>
      </c>
      <c r="M18" s="197">
        <f ca="1">IF(MOD(ROW()-13,2)=0,IF(ISBLANK(OFFSET('12. SEGUIMIENTO 2027'!$Q$14,INT((ROW()-13)/2),0)),"",OFFSET('12. SEGUIMIENTO 2027'!$Q$14,INT((ROW()-13)/2),0)),IF(ISBLANK(OFFSET('9. METAS'!$Y$20,INT((ROW()-14)/2),0)),"",OFFSET('9. METAS'!$Y$20,INT((ROW()-14)/2),0)))</f>
        <v>10</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833">
        <f ca="1">IF(ISBLANK(OFFSET('9. METAS'!$M$20,INT((ROW()-13)/2),0)),"",OFFSET('9. METAS'!$M$20,INT((ROW()-13)/2),0))</f>
        <v>40</v>
      </c>
      <c r="I19" s="763"/>
      <c r="J19" s="195" t="str">
        <f ca="1">IF(MOD(ROW()-13,2)=0,IF(ISBLANK(OFFSET('12. SEGUIMIENTO 2027'!$N$14,INT((ROW()-13)/2),0)),"",OFFSET('12. SEGUIMIENTO 2027'!$N$14,INT((ROW()-13)/2),0)),IF(ISBLANK(OFFSET('9. METAS'!$V$20,INT((ROW()-14)/2),0)),"",OFFSET('9. METAS'!$V$20,INT((ROW()-14)/2),0)))</f>
        <v/>
      </c>
      <c r="K19" s="196" t="str">
        <f ca="1">IF(MOD(ROW()-13,2)=0,IF(ISBLANK(OFFSET('12. SEGUIMIENTO 2027'!$O$14,INT((ROW()-13)/2),0)),"",OFFSET('12. SEGUIMIENTO 2027'!$O$14,INT((ROW()-13)/2),0)),IF(ISBLANK(OFFSET('9. METAS'!$W$20,INT((ROW()-14)/2),0)),"",OFFSET('9. METAS'!$W$20,INT((ROW()-14)/2),0)))</f>
        <v/>
      </c>
      <c r="L19" s="196" t="str">
        <f ca="1">IF(MOD(ROW()-13,2)=0,IF(ISBLANK(OFFSET('12. SEGUIMIENTO 2027'!$P$14,INT((ROW()-13)/2),0)),"",OFFSET('12. SEGUIMIENTO 2027'!$P$14,INT((ROW()-13)/2),0)),IF(ISBLANK(OFFSET('9. METAS'!$X$20,INT((ROW()-14)/2),0)),"",OFFSET('9. METAS'!$X$20,INT((ROW()-14)/2),0)))</f>
        <v/>
      </c>
      <c r="M19" s="197" t="str">
        <f ca="1">IF(MOD(ROW()-13,2)=0,IF(ISBLANK(OFFSET('12. SEGUIMIENTO 2027'!$Q$14,INT((ROW()-13)/2),0)),"",OFFSET('12. SEGUIMIENTO 2027'!$Q$14,INT((ROW()-13)/2),0)),IF(ISBLANK(OFFSET('9. METAS'!$Y$20,INT((ROW()-14)/2),0)),"",OFFSET('9. METAS'!$Y$20,INT((ROW()-14)/2),0)))</f>
        <v/>
      </c>
      <c r="N19" s="769" t="str">
        <f ca="1">IFERROR(J19/J20,"ND")</f>
        <v>ND</v>
      </c>
      <c r="O19" s="771" t="str">
        <f ca="1">IFERROR(((J19+K19)/H19),"ND")</f>
        <v>ND</v>
      </c>
      <c r="P19" s="775"/>
    </row>
    <row r="20" spans="3:16">
      <c r="C20" s="747"/>
      <c r="D20" s="749"/>
      <c r="E20" s="749"/>
      <c r="F20" s="751"/>
      <c r="G20" s="753"/>
      <c r="H20" s="833"/>
      <c r="I20" s="764"/>
      <c r="J20" s="195">
        <f ca="1">IF(MOD(ROW()-13,2)=0,IF(ISBLANK(OFFSET('12. SEGUIMIENTO 2027'!$N$14,INT((ROW()-13)/2),0)),"",OFFSET('12. SEGUIMIENTO 2027'!$N$14,INT((ROW()-13)/2),0)),IF(ISBLANK(OFFSET('9. METAS'!$V$20,INT((ROW()-14)/2),0)),"",OFFSET('9. METAS'!$V$20,INT((ROW()-14)/2),0)))</f>
        <v>8</v>
      </c>
      <c r="K20" s="196">
        <f ca="1">IF(MOD(ROW()-13,2)=0,IF(ISBLANK(OFFSET('12. SEGUIMIENTO 2027'!$O$14,INT((ROW()-13)/2),0)),"",OFFSET('12. SEGUIMIENTO 2027'!$O$14,INT((ROW()-13)/2),0)),IF(ISBLANK(OFFSET('9. METAS'!$W$20,INT((ROW()-14)/2),0)),"",OFFSET('9. METAS'!$W$20,INT((ROW()-14)/2),0)))</f>
        <v>12</v>
      </c>
      <c r="L20" s="196">
        <f ca="1">IF(MOD(ROW()-13,2)=0,IF(ISBLANK(OFFSET('12. SEGUIMIENTO 2027'!$P$14,INT((ROW()-13)/2),0)),"",OFFSET('12. SEGUIMIENTO 2027'!$P$14,INT((ROW()-13)/2),0)),IF(ISBLANK(OFFSET('9. METAS'!$X$20,INT((ROW()-14)/2),0)),"",OFFSET('9. METAS'!$X$20,INT((ROW()-14)/2),0)))</f>
        <v>12</v>
      </c>
      <c r="M20" s="197">
        <f ca="1">IF(MOD(ROW()-13,2)=0,IF(ISBLANK(OFFSET('12. SEGUIMIENTO 2027'!$Q$14,INT((ROW()-13)/2),0)),"",OFFSET('12. SEGUIMIENTO 2027'!$Q$14,INT((ROW()-13)/2),0)),IF(ISBLANK(OFFSET('9. METAS'!$Y$20,INT((ROW()-14)/2),0)),"",OFFSET('9. METAS'!$Y$20,INT((ROW()-14)/2),0)))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833">
        <f ca="1">IF(ISBLANK(OFFSET('9. METAS'!$M$20,INT((ROW()-13)/2),0)),"",OFFSET('9. METAS'!$M$20,INT((ROW()-13)/2),0))</f>
        <v>40</v>
      </c>
      <c r="I21" s="763"/>
      <c r="J21" s="195" t="str">
        <f ca="1">IF(MOD(ROW()-13,2)=0,IF(ISBLANK(OFFSET('12. SEGUIMIENTO 2027'!$N$14,INT((ROW()-13)/2),0)),"",OFFSET('12. SEGUIMIENTO 2027'!$N$14,INT((ROW()-13)/2),0)),IF(ISBLANK(OFFSET('9. METAS'!$V$20,INT((ROW()-14)/2),0)),"",OFFSET('9. METAS'!$V$20,INT((ROW()-14)/2),0)))</f>
        <v/>
      </c>
      <c r="K21" s="196" t="str">
        <f ca="1">IF(MOD(ROW()-13,2)=0,IF(ISBLANK(OFFSET('12. SEGUIMIENTO 2027'!$O$14,INT((ROW()-13)/2),0)),"",OFFSET('12. SEGUIMIENTO 2027'!$O$14,INT((ROW()-13)/2),0)),IF(ISBLANK(OFFSET('9. METAS'!$W$20,INT((ROW()-14)/2),0)),"",OFFSET('9. METAS'!$W$20,INT((ROW()-14)/2),0)))</f>
        <v/>
      </c>
      <c r="L21" s="196" t="str">
        <f ca="1">IF(MOD(ROW()-13,2)=0,IF(ISBLANK(OFFSET('12. SEGUIMIENTO 2027'!$P$14,INT((ROW()-13)/2),0)),"",OFFSET('12. SEGUIMIENTO 2027'!$P$14,INT((ROW()-13)/2),0)),IF(ISBLANK(OFFSET('9. METAS'!$X$20,INT((ROW()-14)/2),0)),"",OFFSET('9. METAS'!$X$20,INT((ROW()-14)/2),0)))</f>
        <v/>
      </c>
      <c r="M21" s="197" t="str">
        <f ca="1">IF(MOD(ROW()-13,2)=0,IF(ISBLANK(OFFSET('12. SEGUIMIENTO 2027'!$Q$14,INT((ROW()-13)/2),0)),"",OFFSET('12. SEGUIMIENTO 2027'!$Q$14,INT((ROW()-13)/2),0)),IF(ISBLANK(OFFSET('9. METAS'!$Y$20,INT((ROW()-14)/2),0)),"",OFFSET('9. METAS'!$Y$20,INT((ROW()-14)/2),0)))</f>
        <v/>
      </c>
      <c r="N21" s="769" t="str">
        <f ca="1">IFERROR(J21/J22,"ND")</f>
        <v>ND</v>
      </c>
      <c r="O21" s="771" t="str">
        <f ca="1">IFERROR(((J21+K21)/H21),"ND")</f>
        <v>ND</v>
      </c>
      <c r="P21" s="775"/>
    </row>
    <row r="22" spans="3:16">
      <c r="C22" s="747"/>
      <c r="D22" s="749"/>
      <c r="E22" s="749"/>
      <c r="F22" s="751"/>
      <c r="G22" s="753"/>
      <c r="H22" s="833"/>
      <c r="I22" s="764"/>
      <c r="J22" s="195">
        <f ca="1">IF(MOD(ROW()-13,2)=0,IF(ISBLANK(OFFSET('12. SEGUIMIENTO 2027'!$N$14,INT((ROW()-13)/2),0)),"",OFFSET('12. SEGUIMIENTO 2027'!$N$14,INT((ROW()-13)/2),0)),IF(ISBLANK(OFFSET('9. METAS'!$V$20,INT((ROW()-14)/2),0)),"",OFFSET('9. METAS'!$V$20,INT((ROW()-14)/2),0)))</f>
        <v>10</v>
      </c>
      <c r="K22" s="196">
        <f ca="1">IF(MOD(ROW()-13,2)=0,IF(ISBLANK(OFFSET('12. SEGUIMIENTO 2027'!$O$14,INT((ROW()-13)/2),0)),"",OFFSET('12. SEGUIMIENTO 2027'!$O$14,INT((ROW()-13)/2),0)),IF(ISBLANK(OFFSET('9. METAS'!$W$20,INT((ROW()-14)/2),0)),"",OFFSET('9. METAS'!$W$20,INT((ROW()-14)/2),0)))</f>
        <v>10</v>
      </c>
      <c r="L22" s="196">
        <f ca="1">IF(MOD(ROW()-13,2)=0,IF(ISBLANK(OFFSET('12. SEGUIMIENTO 2027'!$P$14,INT((ROW()-13)/2),0)),"",OFFSET('12. SEGUIMIENTO 2027'!$P$14,INT((ROW()-13)/2),0)),IF(ISBLANK(OFFSET('9. METAS'!$X$20,INT((ROW()-14)/2),0)),"",OFFSET('9. METAS'!$X$20,INT((ROW()-14)/2),0)))</f>
        <v>10</v>
      </c>
      <c r="M22" s="197">
        <f ca="1">IF(MOD(ROW()-13,2)=0,IF(ISBLANK(OFFSET('12. SEGUIMIENTO 2027'!$Q$14,INT((ROW()-13)/2),0)),"",OFFSET('12. SEGUIMIENTO 2027'!$Q$14,INT((ROW()-13)/2),0)),IF(ISBLANK(OFFSET('9. METAS'!$Y$20,INT((ROW()-14)/2),0)),"",OFFSET('9. METAS'!$Y$20,INT((ROW()-14)/2),0)))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833">
        <f ca="1">IF(ISBLANK(OFFSET('9. METAS'!$M$20,INT((ROW()-13)/2),0)),"",OFFSET('9. METAS'!$M$20,INT((ROW()-13)/2),0))</f>
        <v>10</v>
      </c>
      <c r="I23" s="763"/>
      <c r="J23" s="195" t="str">
        <f ca="1">IF(MOD(ROW()-13,2)=0,IF(ISBLANK(OFFSET('12. SEGUIMIENTO 2027'!$N$14,INT((ROW()-13)/2),0)),"",OFFSET('12. SEGUIMIENTO 2027'!$N$14,INT((ROW()-13)/2),0)),IF(ISBLANK(OFFSET('9. METAS'!$V$20,INT((ROW()-14)/2),0)),"",OFFSET('9. METAS'!$V$20,INT((ROW()-14)/2),0)))</f>
        <v/>
      </c>
      <c r="K23" s="196" t="str">
        <f ca="1">IF(MOD(ROW()-13,2)=0,IF(ISBLANK(OFFSET('12. SEGUIMIENTO 2027'!$O$14,INT((ROW()-13)/2),0)),"",OFFSET('12. SEGUIMIENTO 2027'!$O$14,INT((ROW()-13)/2),0)),IF(ISBLANK(OFFSET('9. METAS'!$W$20,INT((ROW()-14)/2),0)),"",OFFSET('9. METAS'!$W$20,INT((ROW()-14)/2),0)))</f>
        <v/>
      </c>
      <c r="L23" s="196" t="str">
        <f ca="1">IF(MOD(ROW()-13,2)=0,IF(ISBLANK(OFFSET('12. SEGUIMIENTO 2027'!$P$14,INT((ROW()-13)/2),0)),"",OFFSET('12. SEGUIMIENTO 2027'!$P$14,INT((ROW()-13)/2),0)),IF(ISBLANK(OFFSET('9. METAS'!$X$20,INT((ROW()-14)/2),0)),"",OFFSET('9. METAS'!$X$20,INT((ROW()-14)/2),0)))</f>
        <v/>
      </c>
      <c r="M23" s="197" t="str">
        <f ca="1">IF(MOD(ROW()-13,2)=0,IF(ISBLANK(OFFSET('12. SEGUIMIENTO 2027'!$Q$14,INT((ROW()-13)/2),0)),"",OFFSET('12. SEGUIMIENTO 2027'!$Q$14,INT((ROW()-13)/2),0)),IF(ISBLANK(OFFSET('9. METAS'!$Y$20,INT((ROW()-14)/2),0)),"",OFFSET('9. METAS'!$Y$20,INT((ROW()-14)/2),0)))</f>
        <v/>
      </c>
      <c r="N23" s="769" t="str">
        <f ca="1">IFERROR(J23/J24,"ND")</f>
        <v>ND</v>
      </c>
      <c r="O23" s="771" t="str">
        <f ca="1">IFERROR(((J23+K23)/H23),"ND")</f>
        <v>ND</v>
      </c>
      <c r="P23" s="775"/>
    </row>
    <row r="24" spans="3:16">
      <c r="C24" s="747"/>
      <c r="D24" s="749"/>
      <c r="E24" s="749"/>
      <c r="F24" s="751"/>
      <c r="G24" s="753"/>
      <c r="H24" s="833"/>
      <c r="I24" s="764"/>
      <c r="J24" s="195">
        <f ca="1">IF(MOD(ROW()-13,2)=0,IF(ISBLANK(OFFSET('12. SEGUIMIENTO 2027'!$N$14,INT((ROW()-13)/2),0)),"",OFFSET('12. SEGUIMIENTO 2027'!$N$14,INT((ROW()-13)/2),0)),IF(ISBLANK(OFFSET('9. METAS'!$V$20,INT((ROW()-14)/2),0)),"",OFFSET('9. METAS'!$V$20,INT((ROW()-14)/2),0)))</f>
        <v>2</v>
      </c>
      <c r="K24" s="196">
        <f ca="1">IF(MOD(ROW()-13,2)=0,IF(ISBLANK(OFFSET('12. SEGUIMIENTO 2027'!$O$14,INT((ROW()-13)/2),0)),"",OFFSET('12. SEGUIMIENTO 2027'!$O$14,INT((ROW()-13)/2),0)),IF(ISBLANK(OFFSET('9. METAS'!$W$20,INT((ROW()-14)/2),0)),"",OFFSET('9. METAS'!$W$20,INT((ROW()-14)/2),0)))</f>
        <v>2</v>
      </c>
      <c r="L24" s="196">
        <f ca="1">IF(MOD(ROW()-13,2)=0,IF(ISBLANK(OFFSET('12. SEGUIMIENTO 2027'!$P$14,INT((ROW()-13)/2),0)),"",OFFSET('12. SEGUIMIENTO 2027'!$P$14,INT((ROW()-13)/2),0)),IF(ISBLANK(OFFSET('9. METAS'!$X$20,INT((ROW()-14)/2),0)),"",OFFSET('9. METAS'!$X$20,INT((ROW()-14)/2),0)))</f>
        <v>3</v>
      </c>
      <c r="M24" s="197">
        <f ca="1">IF(MOD(ROW()-13,2)=0,IF(ISBLANK(OFFSET('12. SEGUIMIENTO 2027'!$Q$14,INT((ROW()-13)/2),0)),"",OFFSET('12. SEGUIMIENTO 2027'!$Q$14,INT((ROW()-13)/2),0)),IF(ISBLANK(OFFSET('9. METAS'!$Y$20,INT((ROW()-14)/2),0)),"",OFFSET('9. METAS'!$Y$20,INT((ROW()-14)/2),0)))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833">
        <f ca="1">IF(ISBLANK(OFFSET('9. METAS'!$M$20,INT((ROW()-13)/2),0)),"",OFFSET('9. METAS'!$M$20,INT((ROW()-13)/2),0))</f>
        <v>5</v>
      </c>
      <c r="I25" s="763"/>
      <c r="J25" s="195" t="str">
        <f ca="1">IF(MOD(ROW()-13,2)=0,IF(ISBLANK(OFFSET('12. SEGUIMIENTO 2027'!$N$14,INT((ROW()-13)/2),0)),"",OFFSET('12. SEGUIMIENTO 2027'!$N$14,INT((ROW()-13)/2),0)),IF(ISBLANK(OFFSET('9. METAS'!$V$20,INT((ROW()-14)/2),0)),"",OFFSET('9. METAS'!$V$20,INT((ROW()-14)/2),0)))</f>
        <v/>
      </c>
      <c r="K25" s="196" t="str">
        <f ca="1">IF(MOD(ROW()-13,2)=0,IF(ISBLANK(OFFSET('12. SEGUIMIENTO 2027'!$O$14,INT((ROW()-13)/2),0)),"",OFFSET('12. SEGUIMIENTO 2027'!$O$14,INT((ROW()-13)/2),0)),IF(ISBLANK(OFFSET('9. METAS'!$W$20,INT((ROW()-14)/2),0)),"",OFFSET('9. METAS'!$W$20,INT((ROW()-14)/2),0)))</f>
        <v/>
      </c>
      <c r="L25" s="196" t="str">
        <f ca="1">IF(MOD(ROW()-13,2)=0,IF(ISBLANK(OFFSET('12. SEGUIMIENTO 2027'!$P$14,INT((ROW()-13)/2),0)),"",OFFSET('12. SEGUIMIENTO 2027'!$P$14,INT((ROW()-13)/2),0)),IF(ISBLANK(OFFSET('9. METAS'!$X$20,INT((ROW()-14)/2),0)),"",OFFSET('9. METAS'!$X$20,INT((ROW()-14)/2),0)))</f>
        <v/>
      </c>
      <c r="M25" s="197" t="str">
        <f ca="1">IF(MOD(ROW()-13,2)=0,IF(ISBLANK(OFFSET('12. SEGUIMIENTO 2027'!$Q$14,INT((ROW()-13)/2),0)),"",OFFSET('12. SEGUIMIENTO 2027'!$Q$14,INT((ROW()-13)/2),0)),IF(ISBLANK(OFFSET('9. METAS'!$Y$20,INT((ROW()-14)/2),0)),"",OFFSET('9. METAS'!$Y$20,INT((ROW()-14)/2),0)))</f>
        <v/>
      </c>
      <c r="N25" s="769" t="str">
        <f ca="1">IFERROR(J25/J26,"ND")</f>
        <v>ND</v>
      </c>
      <c r="O25" s="771" t="str">
        <f ca="1">IFERROR(((J25+K25)/H25),"ND")</f>
        <v>ND</v>
      </c>
      <c r="P25" s="775"/>
    </row>
    <row r="26" spans="3:16">
      <c r="C26" s="747"/>
      <c r="D26" s="749"/>
      <c r="E26" s="749"/>
      <c r="F26" s="751"/>
      <c r="G26" s="753"/>
      <c r="H26" s="833"/>
      <c r="I26" s="764"/>
      <c r="J26" s="195">
        <f ca="1">IF(MOD(ROW()-13,2)=0,IF(ISBLANK(OFFSET('12. SEGUIMIENTO 2027'!$N$14,INT((ROW()-13)/2),0)),"",OFFSET('12. SEGUIMIENTO 2027'!$N$14,INT((ROW()-13)/2),0)),IF(ISBLANK(OFFSET('9. METAS'!$V$20,INT((ROW()-14)/2),0)),"",OFFSET('9. METAS'!$V$20,INT((ROW()-14)/2),0)))</f>
        <v>1</v>
      </c>
      <c r="K26" s="196">
        <f ca="1">IF(MOD(ROW()-13,2)=0,IF(ISBLANK(OFFSET('12. SEGUIMIENTO 2027'!$O$14,INT((ROW()-13)/2),0)),"",OFFSET('12. SEGUIMIENTO 2027'!$O$14,INT((ROW()-13)/2),0)),IF(ISBLANK(OFFSET('9. METAS'!$W$20,INT((ROW()-14)/2),0)),"",OFFSET('9. METAS'!$W$20,INT((ROW()-14)/2),0)))</f>
        <v>2</v>
      </c>
      <c r="L26" s="196">
        <f ca="1">IF(MOD(ROW()-13,2)=0,IF(ISBLANK(OFFSET('12. SEGUIMIENTO 2027'!$P$14,INT((ROW()-13)/2),0)),"",OFFSET('12. SEGUIMIENTO 2027'!$P$14,INT((ROW()-13)/2),0)),IF(ISBLANK(OFFSET('9. METAS'!$X$20,INT((ROW()-14)/2),0)),"",OFFSET('9. METAS'!$X$20,INT((ROW()-14)/2),0)))</f>
        <v>1</v>
      </c>
      <c r="M26" s="197">
        <f ca="1">IF(MOD(ROW()-13,2)=0,IF(ISBLANK(OFFSET('12. SEGUIMIENTO 2027'!$Q$14,INT((ROW()-13)/2),0)),"",OFFSET('12. SEGUIMIENTO 2027'!$Q$14,INT((ROW()-13)/2),0)),IF(ISBLANK(OFFSET('9. METAS'!$Y$20,INT((ROW()-14)/2),0)),"",OFFSET('9. METAS'!$Y$20,INT((ROW()-14)/2),0)))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833">
        <f ca="1">IF(ISBLANK(OFFSET('9. METAS'!$M$20,INT((ROW()-13)/2),0)),"",OFFSET('9. METAS'!$M$20,INT((ROW()-13)/2),0))</f>
        <v>250</v>
      </c>
      <c r="I27" s="763"/>
      <c r="J27" s="195" t="str">
        <f ca="1">IF(MOD(ROW()-13,2)=0,IF(ISBLANK(OFFSET('12. SEGUIMIENTO 2027'!$N$14,INT((ROW()-13)/2),0)),"",OFFSET('12. SEGUIMIENTO 2027'!$N$14,INT((ROW()-13)/2),0)),IF(ISBLANK(OFFSET('9. METAS'!$V$20,INT((ROW()-14)/2),0)),"",OFFSET('9. METAS'!$V$20,INT((ROW()-14)/2),0)))</f>
        <v/>
      </c>
      <c r="K27" s="196" t="str">
        <f ca="1">IF(MOD(ROW()-13,2)=0,IF(ISBLANK(OFFSET('12. SEGUIMIENTO 2027'!$O$14,INT((ROW()-13)/2),0)),"",OFFSET('12. SEGUIMIENTO 2027'!$O$14,INT((ROW()-13)/2),0)),IF(ISBLANK(OFFSET('9. METAS'!$W$20,INT((ROW()-14)/2),0)),"",OFFSET('9. METAS'!$W$20,INT((ROW()-14)/2),0)))</f>
        <v/>
      </c>
      <c r="L27" s="196" t="str">
        <f ca="1">IF(MOD(ROW()-13,2)=0,IF(ISBLANK(OFFSET('12. SEGUIMIENTO 2027'!$P$14,INT((ROW()-13)/2),0)),"",OFFSET('12. SEGUIMIENTO 2027'!$P$14,INT((ROW()-13)/2),0)),IF(ISBLANK(OFFSET('9. METAS'!$X$20,INT((ROW()-14)/2),0)),"",OFFSET('9. METAS'!$X$20,INT((ROW()-14)/2),0)))</f>
        <v/>
      </c>
      <c r="M27" s="197" t="str">
        <f ca="1">IF(MOD(ROW()-13,2)=0,IF(ISBLANK(OFFSET('12. SEGUIMIENTO 2027'!$Q$14,INT((ROW()-13)/2),0)),"",OFFSET('12. SEGUIMIENTO 2027'!$Q$14,INT((ROW()-13)/2),0)),IF(ISBLANK(OFFSET('9. METAS'!$Y$20,INT((ROW()-14)/2),0)),"",OFFSET('9. METAS'!$Y$20,INT((ROW()-14)/2),0)))</f>
        <v/>
      </c>
      <c r="N27" s="769" t="str">
        <f ca="1">IFERROR(J27/J28,"ND")</f>
        <v>ND</v>
      </c>
      <c r="O27" s="771" t="str">
        <f ca="1">IFERROR(((J27+K27)/H27),"ND")</f>
        <v>ND</v>
      </c>
      <c r="P27" s="775"/>
    </row>
    <row r="28" spans="3:16">
      <c r="C28" s="747"/>
      <c r="D28" s="749"/>
      <c r="E28" s="749"/>
      <c r="F28" s="751"/>
      <c r="G28" s="753"/>
      <c r="H28" s="833"/>
      <c r="I28" s="764"/>
      <c r="J28" s="195">
        <f ca="1">IF(MOD(ROW()-13,2)=0,IF(ISBLANK(OFFSET('12. SEGUIMIENTO 2027'!$N$14,INT((ROW()-13)/2),0)),"",OFFSET('12. SEGUIMIENTO 2027'!$N$14,INT((ROW()-13)/2),0)),IF(ISBLANK(OFFSET('9. METAS'!$V$20,INT((ROW()-14)/2),0)),"",OFFSET('9. METAS'!$V$20,INT((ROW()-14)/2),0)))</f>
        <v>60</v>
      </c>
      <c r="K28" s="196">
        <f ca="1">IF(MOD(ROW()-13,2)=0,IF(ISBLANK(OFFSET('12. SEGUIMIENTO 2027'!$O$14,INT((ROW()-13)/2),0)),"",OFFSET('12. SEGUIMIENTO 2027'!$O$14,INT((ROW()-13)/2),0)),IF(ISBLANK(OFFSET('9. METAS'!$W$20,INT((ROW()-14)/2),0)),"",OFFSET('9. METAS'!$W$20,INT((ROW()-14)/2),0)))</f>
        <v>70</v>
      </c>
      <c r="L28" s="196">
        <f ca="1">IF(MOD(ROW()-13,2)=0,IF(ISBLANK(OFFSET('12. SEGUIMIENTO 2027'!$P$14,INT((ROW()-13)/2),0)),"",OFFSET('12. SEGUIMIENTO 2027'!$P$14,INT((ROW()-13)/2),0)),IF(ISBLANK(OFFSET('9. METAS'!$X$20,INT((ROW()-14)/2),0)),"",OFFSET('9. METAS'!$X$20,INT((ROW()-14)/2),0)))</f>
        <v>60</v>
      </c>
      <c r="M28" s="197">
        <f ca="1">IF(MOD(ROW()-13,2)=0,IF(ISBLANK(OFFSET('12. SEGUIMIENTO 2027'!$Q$14,INT((ROW()-13)/2),0)),"",OFFSET('12. SEGUIMIENTO 2027'!$Q$14,INT((ROW()-13)/2),0)),IF(ISBLANK(OFFSET('9. METAS'!$Y$20,INT((ROW()-14)/2),0)),"",OFFSET('9. METAS'!$Y$20,INT((ROW()-14)/2),0)))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833">
        <f ca="1">IF(ISBLANK(OFFSET('9. METAS'!$M$20,INT((ROW()-13)/2),0)),"",OFFSET('9. METAS'!$M$20,INT((ROW()-13)/2),0))</f>
        <v>250</v>
      </c>
      <c r="I29" s="763"/>
      <c r="J29" s="195" t="str">
        <f ca="1">IF(MOD(ROW()-13,2)=0,IF(ISBLANK(OFFSET('12. SEGUIMIENTO 2027'!$N$14,INT((ROW()-13)/2),0)),"",OFFSET('12. SEGUIMIENTO 2027'!$N$14,INT((ROW()-13)/2),0)),IF(ISBLANK(OFFSET('9. METAS'!$V$20,INT((ROW()-14)/2),0)),"",OFFSET('9. METAS'!$V$20,INT((ROW()-14)/2),0)))</f>
        <v/>
      </c>
      <c r="K29" s="196" t="str">
        <f ca="1">IF(MOD(ROW()-13,2)=0,IF(ISBLANK(OFFSET('12. SEGUIMIENTO 2027'!$O$14,INT((ROW()-13)/2),0)),"",OFFSET('12. SEGUIMIENTO 2027'!$O$14,INT((ROW()-13)/2),0)),IF(ISBLANK(OFFSET('9. METAS'!$W$20,INT((ROW()-14)/2),0)),"",OFFSET('9. METAS'!$W$20,INT((ROW()-14)/2),0)))</f>
        <v/>
      </c>
      <c r="L29" s="196" t="str">
        <f ca="1">IF(MOD(ROW()-13,2)=0,IF(ISBLANK(OFFSET('12. SEGUIMIENTO 2027'!$P$14,INT((ROW()-13)/2),0)),"",OFFSET('12. SEGUIMIENTO 2027'!$P$14,INT((ROW()-13)/2),0)),IF(ISBLANK(OFFSET('9. METAS'!$X$20,INT((ROW()-14)/2),0)),"",OFFSET('9. METAS'!$X$20,INT((ROW()-14)/2),0)))</f>
        <v/>
      </c>
      <c r="M29" s="197" t="str">
        <f ca="1">IF(MOD(ROW()-13,2)=0,IF(ISBLANK(OFFSET('12. SEGUIMIENTO 2027'!$Q$14,INT((ROW()-13)/2),0)),"",OFFSET('12. SEGUIMIENTO 2027'!$Q$14,INT((ROW()-13)/2),0)),IF(ISBLANK(OFFSET('9. METAS'!$Y$20,INT((ROW()-14)/2),0)),"",OFFSET('9. METAS'!$Y$20,INT((ROW()-14)/2),0)))</f>
        <v/>
      </c>
      <c r="N29" s="769" t="str">
        <f ca="1">IFERROR(J29/J30,"ND")</f>
        <v>ND</v>
      </c>
      <c r="O29" s="771" t="str">
        <f ca="1">IFERROR(((J29+K29)/H29),"ND")</f>
        <v>ND</v>
      </c>
      <c r="P29" s="775"/>
    </row>
    <row r="30" spans="3:16">
      <c r="C30" s="747"/>
      <c r="D30" s="749"/>
      <c r="E30" s="749"/>
      <c r="F30" s="751"/>
      <c r="G30" s="753"/>
      <c r="H30" s="833"/>
      <c r="I30" s="764"/>
      <c r="J30" s="195">
        <f ca="1">IF(MOD(ROW()-13,2)=0,IF(ISBLANK(OFFSET('12. SEGUIMIENTO 2027'!$N$14,INT((ROW()-13)/2),0)),"",OFFSET('12. SEGUIMIENTO 2027'!$N$14,INT((ROW()-13)/2),0)),IF(ISBLANK(OFFSET('9. METAS'!$V$20,INT((ROW()-14)/2),0)),"",OFFSET('9. METAS'!$V$20,INT((ROW()-14)/2),0)))</f>
        <v>60</v>
      </c>
      <c r="K30" s="196">
        <f ca="1">IF(MOD(ROW()-13,2)=0,IF(ISBLANK(OFFSET('12. SEGUIMIENTO 2027'!$O$14,INT((ROW()-13)/2),0)),"",OFFSET('12. SEGUIMIENTO 2027'!$O$14,INT((ROW()-13)/2),0)),IF(ISBLANK(OFFSET('9. METAS'!$W$20,INT((ROW()-14)/2),0)),"",OFFSET('9. METAS'!$W$20,INT((ROW()-14)/2),0)))</f>
        <v>70</v>
      </c>
      <c r="L30" s="196">
        <f ca="1">IF(MOD(ROW()-13,2)=0,IF(ISBLANK(OFFSET('12. SEGUIMIENTO 2027'!$P$14,INT((ROW()-13)/2),0)),"",OFFSET('12. SEGUIMIENTO 2027'!$P$14,INT((ROW()-13)/2),0)),IF(ISBLANK(OFFSET('9. METAS'!$X$20,INT((ROW()-14)/2),0)),"",OFFSET('9. METAS'!$X$20,INT((ROW()-14)/2),0)))</f>
        <v>60</v>
      </c>
      <c r="M30" s="197">
        <f ca="1">IF(MOD(ROW()-13,2)=0,IF(ISBLANK(OFFSET('12. SEGUIMIENTO 2027'!$Q$14,INT((ROW()-13)/2),0)),"",OFFSET('12. SEGUIMIENTO 2027'!$Q$14,INT((ROW()-13)/2),0)),IF(ISBLANK(OFFSET('9. METAS'!$Y$20,INT((ROW()-14)/2),0)),"",OFFSET('9. METAS'!$Y$20,INT((ROW()-14)/2),0)))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833">
        <f ca="1">IF(ISBLANK(OFFSET('9. METAS'!$M$20,INT((ROW()-13)/2),0)),"",OFFSET('9. METAS'!$M$20,INT((ROW()-13)/2),0))</f>
        <v>220</v>
      </c>
      <c r="I31" s="763"/>
      <c r="J31" s="195" t="str">
        <f ca="1">IF(MOD(ROW()-13,2)=0,IF(ISBLANK(OFFSET('12. SEGUIMIENTO 2027'!$N$14,INT((ROW()-13)/2),0)),"",OFFSET('12. SEGUIMIENTO 2027'!$N$14,INT((ROW()-13)/2),0)),IF(ISBLANK(OFFSET('9. METAS'!$V$20,INT((ROW()-14)/2),0)),"",OFFSET('9. METAS'!$V$20,INT((ROW()-14)/2),0)))</f>
        <v/>
      </c>
      <c r="K31" s="196" t="str">
        <f ca="1">IF(MOD(ROW()-13,2)=0,IF(ISBLANK(OFFSET('12. SEGUIMIENTO 2027'!$O$14,INT((ROW()-13)/2),0)),"",OFFSET('12. SEGUIMIENTO 2027'!$O$14,INT((ROW()-13)/2),0)),IF(ISBLANK(OFFSET('9. METAS'!$W$20,INT((ROW()-14)/2),0)),"",OFFSET('9. METAS'!$W$20,INT((ROW()-14)/2),0)))</f>
        <v/>
      </c>
      <c r="L31" s="196" t="str">
        <f ca="1">IF(MOD(ROW()-13,2)=0,IF(ISBLANK(OFFSET('12. SEGUIMIENTO 2027'!$P$14,INT((ROW()-13)/2),0)),"",OFFSET('12. SEGUIMIENTO 2027'!$P$14,INT((ROW()-13)/2),0)),IF(ISBLANK(OFFSET('9. METAS'!$X$20,INT((ROW()-14)/2),0)),"",OFFSET('9. METAS'!$X$20,INT((ROW()-14)/2),0)))</f>
        <v/>
      </c>
      <c r="M31" s="197" t="str">
        <f ca="1">IF(MOD(ROW()-13,2)=0,IF(ISBLANK(OFFSET('12. SEGUIMIENTO 2027'!$Q$14,INT((ROW()-13)/2),0)),"",OFFSET('12. SEGUIMIENTO 2027'!$Q$14,INT((ROW()-13)/2),0)),IF(ISBLANK(OFFSET('9. METAS'!$Y$20,INT((ROW()-14)/2),0)),"",OFFSET('9. METAS'!$Y$20,INT((ROW()-14)/2),0)))</f>
        <v/>
      </c>
      <c r="N31" s="769" t="str">
        <f ca="1">IFERROR(J31/J32,"ND")</f>
        <v>ND</v>
      </c>
      <c r="O31" s="771" t="str">
        <f ca="1">IFERROR(((J31+K31)/H31),"ND")</f>
        <v>ND</v>
      </c>
      <c r="P31" s="775"/>
    </row>
    <row r="32" spans="3:16">
      <c r="C32" s="747"/>
      <c r="D32" s="749"/>
      <c r="E32" s="749"/>
      <c r="F32" s="751"/>
      <c r="G32" s="753"/>
      <c r="H32" s="833"/>
      <c r="I32" s="764"/>
      <c r="J32" s="195">
        <f ca="1">IF(MOD(ROW()-13,2)=0,IF(ISBLANK(OFFSET('12. SEGUIMIENTO 2027'!$N$14,INT((ROW()-13)/2),0)),"",OFFSET('12. SEGUIMIENTO 2027'!$N$14,INT((ROW()-13)/2),0)),IF(ISBLANK(OFFSET('9. METAS'!$V$20,INT((ROW()-14)/2),0)),"",OFFSET('9. METAS'!$V$20,INT((ROW()-14)/2),0)))</f>
        <v>55</v>
      </c>
      <c r="K32" s="196">
        <f ca="1">IF(MOD(ROW()-13,2)=0,IF(ISBLANK(OFFSET('12. SEGUIMIENTO 2027'!$O$14,INT((ROW()-13)/2),0)),"",OFFSET('12. SEGUIMIENTO 2027'!$O$14,INT((ROW()-13)/2),0)),IF(ISBLANK(OFFSET('9. METAS'!$W$20,INT((ROW()-14)/2),0)),"",OFFSET('9. METAS'!$W$20,INT((ROW()-14)/2),0)))</f>
        <v>55</v>
      </c>
      <c r="L32" s="196">
        <f ca="1">IF(MOD(ROW()-13,2)=0,IF(ISBLANK(OFFSET('12. SEGUIMIENTO 2027'!$P$14,INT((ROW()-13)/2),0)),"",OFFSET('12. SEGUIMIENTO 2027'!$P$14,INT((ROW()-13)/2),0)),IF(ISBLANK(OFFSET('9. METAS'!$X$20,INT((ROW()-14)/2),0)),"",OFFSET('9. METAS'!$X$20,INT((ROW()-14)/2),0)))</f>
        <v>55</v>
      </c>
      <c r="M32" s="197">
        <f ca="1">IF(MOD(ROW()-13,2)=0,IF(ISBLANK(OFFSET('12. SEGUIMIENTO 2027'!$Q$14,INT((ROW()-13)/2),0)),"",OFFSET('12. SEGUIMIENTO 2027'!$Q$14,INT((ROW()-13)/2),0)),IF(ISBLANK(OFFSET('9. METAS'!$Y$20,INT((ROW()-14)/2),0)),"",OFFSET('9. METAS'!$Y$20,INT((ROW()-14)/2),0)))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833">
        <f ca="1">IF(ISBLANK(OFFSET('9. METAS'!$M$20,INT((ROW()-13)/2),0)),"",OFFSET('9. METAS'!$M$20,INT((ROW()-13)/2),0))</f>
        <v>20</v>
      </c>
      <c r="I33" s="763"/>
      <c r="J33" s="195" t="str">
        <f ca="1">IF(MOD(ROW()-13,2)=0,IF(ISBLANK(OFFSET('12. SEGUIMIENTO 2027'!$N$14,INT((ROW()-13)/2),0)),"",OFFSET('12. SEGUIMIENTO 2027'!$N$14,INT((ROW()-13)/2),0)),IF(ISBLANK(OFFSET('9. METAS'!$V$20,INT((ROW()-14)/2),0)),"",OFFSET('9. METAS'!$V$20,INT((ROW()-14)/2),0)))</f>
        <v/>
      </c>
      <c r="K33" s="196" t="str">
        <f ca="1">IF(MOD(ROW()-13,2)=0,IF(ISBLANK(OFFSET('12. SEGUIMIENTO 2027'!$O$14,INT((ROW()-13)/2),0)),"",OFFSET('12. SEGUIMIENTO 2027'!$O$14,INT((ROW()-13)/2),0)),IF(ISBLANK(OFFSET('9. METAS'!$W$20,INT((ROW()-14)/2),0)),"",OFFSET('9. METAS'!$W$20,INT((ROW()-14)/2),0)))</f>
        <v/>
      </c>
      <c r="L33" s="196" t="str">
        <f ca="1">IF(MOD(ROW()-13,2)=0,IF(ISBLANK(OFFSET('12. SEGUIMIENTO 2027'!$P$14,INT((ROW()-13)/2),0)),"",OFFSET('12. SEGUIMIENTO 2027'!$P$14,INT((ROW()-13)/2),0)),IF(ISBLANK(OFFSET('9. METAS'!$X$20,INT((ROW()-14)/2),0)),"",OFFSET('9. METAS'!$X$20,INT((ROW()-14)/2),0)))</f>
        <v/>
      </c>
      <c r="M33" s="197" t="str">
        <f ca="1">IF(MOD(ROW()-13,2)=0,IF(ISBLANK(OFFSET('12. SEGUIMIENTO 2027'!$Q$14,INT((ROW()-13)/2),0)),"",OFFSET('12. SEGUIMIENTO 2027'!$Q$14,INT((ROW()-13)/2),0)),IF(ISBLANK(OFFSET('9. METAS'!$Y$20,INT((ROW()-14)/2),0)),"",OFFSET('9. METAS'!$Y$20,INT((ROW()-14)/2),0)))</f>
        <v/>
      </c>
      <c r="N33" s="769" t="str">
        <f ca="1">IFERROR(J33/J34,"ND")</f>
        <v>ND</v>
      </c>
      <c r="O33" s="771" t="str">
        <f ca="1">IFERROR(((J33+K33)/H33),"ND")</f>
        <v>ND</v>
      </c>
      <c r="P33" s="775"/>
    </row>
    <row r="34" spans="3:16">
      <c r="C34" s="747"/>
      <c r="D34" s="749"/>
      <c r="E34" s="749"/>
      <c r="F34" s="751"/>
      <c r="G34" s="753"/>
      <c r="H34" s="833"/>
      <c r="I34" s="764"/>
      <c r="J34" s="195">
        <f ca="1">IF(MOD(ROW()-13,2)=0,IF(ISBLANK(OFFSET('12. SEGUIMIENTO 2027'!$N$14,INT((ROW()-13)/2),0)),"",OFFSET('12. SEGUIMIENTO 2027'!$N$14,INT((ROW()-13)/2),0)),IF(ISBLANK(OFFSET('9. METAS'!$V$20,INT((ROW()-14)/2),0)),"",OFFSET('9. METAS'!$V$20,INT((ROW()-14)/2),0)))</f>
        <v>5</v>
      </c>
      <c r="K34" s="196">
        <f ca="1">IF(MOD(ROW()-13,2)=0,IF(ISBLANK(OFFSET('12. SEGUIMIENTO 2027'!$O$14,INT((ROW()-13)/2),0)),"",OFFSET('12. SEGUIMIENTO 2027'!$O$14,INT((ROW()-13)/2),0)),IF(ISBLANK(OFFSET('9. METAS'!$W$20,INT((ROW()-14)/2),0)),"",OFFSET('9. METAS'!$W$20,INT((ROW()-14)/2),0)))</f>
        <v>5</v>
      </c>
      <c r="L34" s="196">
        <f ca="1">IF(MOD(ROW()-13,2)=0,IF(ISBLANK(OFFSET('12. SEGUIMIENTO 2027'!$P$14,INT((ROW()-13)/2),0)),"",OFFSET('12. SEGUIMIENTO 2027'!$P$14,INT((ROW()-13)/2),0)),IF(ISBLANK(OFFSET('9. METAS'!$X$20,INT((ROW()-14)/2),0)),"",OFFSET('9. METAS'!$X$20,INT((ROW()-14)/2),0)))</f>
        <v>5</v>
      </c>
      <c r="M34" s="197">
        <f ca="1">IF(MOD(ROW()-13,2)=0,IF(ISBLANK(OFFSET('12. SEGUIMIENTO 2027'!$Q$14,INT((ROW()-13)/2),0)),"",OFFSET('12. SEGUIMIENTO 2027'!$Q$14,INT((ROW()-13)/2),0)),IF(ISBLANK(OFFSET('9. METAS'!$Y$20,INT((ROW()-14)/2),0)),"",OFFSET('9. METAS'!$Y$20,INT((ROW()-14)/2),0)))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833">
        <f ca="1">IF(ISBLANK(OFFSET('9. METAS'!$M$20,INT((ROW()-13)/2),0)),"",OFFSET('9. METAS'!$M$20,INT((ROW()-13)/2),0))</f>
        <v>30</v>
      </c>
      <c r="I35" s="763"/>
      <c r="J35" s="195" t="str">
        <f ca="1">IF(MOD(ROW()-13,2)=0,IF(ISBLANK(OFFSET('12. SEGUIMIENTO 2027'!$N$14,INT((ROW()-13)/2),0)),"",OFFSET('12. SEGUIMIENTO 2027'!$N$14,INT((ROW()-13)/2),0)),IF(ISBLANK(OFFSET('9. METAS'!$V$20,INT((ROW()-14)/2),0)),"",OFFSET('9. METAS'!$V$20,INT((ROW()-14)/2),0)))</f>
        <v/>
      </c>
      <c r="K35" s="196" t="str">
        <f ca="1">IF(MOD(ROW()-13,2)=0,IF(ISBLANK(OFFSET('12. SEGUIMIENTO 2027'!$O$14,INT((ROW()-13)/2),0)),"",OFFSET('12. SEGUIMIENTO 2027'!$O$14,INT((ROW()-13)/2),0)),IF(ISBLANK(OFFSET('9. METAS'!$W$20,INT((ROW()-14)/2),0)),"",OFFSET('9. METAS'!$W$20,INT((ROW()-14)/2),0)))</f>
        <v/>
      </c>
      <c r="L35" s="196" t="str">
        <f ca="1">IF(MOD(ROW()-13,2)=0,IF(ISBLANK(OFFSET('12. SEGUIMIENTO 2027'!$P$14,INT((ROW()-13)/2),0)),"",OFFSET('12. SEGUIMIENTO 2027'!$P$14,INT((ROW()-13)/2),0)),IF(ISBLANK(OFFSET('9. METAS'!$X$20,INT((ROW()-14)/2),0)),"",OFFSET('9. METAS'!$X$20,INT((ROW()-14)/2),0)))</f>
        <v/>
      </c>
      <c r="M35" s="197" t="str">
        <f ca="1">IF(MOD(ROW()-13,2)=0,IF(ISBLANK(OFFSET('12. SEGUIMIENTO 2027'!$Q$14,INT((ROW()-13)/2),0)),"",OFFSET('12. SEGUIMIENTO 2027'!$Q$14,INT((ROW()-13)/2),0)),IF(ISBLANK(OFFSET('9. METAS'!$Y$20,INT((ROW()-14)/2),0)),"",OFFSET('9. METAS'!$Y$20,INT((ROW()-14)/2),0)))</f>
        <v/>
      </c>
      <c r="N35" s="769" t="str">
        <f ca="1">IFERROR(J35/J36,"ND")</f>
        <v>ND</v>
      </c>
      <c r="O35" s="771" t="str">
        <f ca="1">IFERROR(((J35+K35)/H35),"ND")</f>
        <v>ND</v>
      </c>
      <c r="P35" s="775"/>
    </row>
    <row r="36" spans="3:16">
      <c r="C36" s="747"/>
      <c r="D36" s="749"/>
      <c r="E36" s="749"/>
      <c r="F36" s="751"/>
      <c r="G36" s="753"/>
      <c r="H36" s="833"/>
      <c r="I36" s="764"/>
      <c r="J36" s="195">
        <f ca="1">IF(MOD(ROW()-13,2)=0,IF(ISBLANK(OFFSET('12. SEGUIMIENTO 2027'!$N$14,INT((ROW()-13)/2),0)),"",OFFSET('12. SEGUIMIENTO 2027'!$N$14,INT((ROW()-13)/2),0)),IF(ISBLANK(OFFSET('9. METAS'!$V$20,INT((ROW()-14)/2),0)),"",OFFSET('9. METAS'!$V$20,INT((ROW()-14)/2),0)))</f>
        <v>8</v>
      </c>
      <c r="K36" s="196">
        <f ca="1">IF(MOD(ROW()-13,2)=0,IF(ISBLANK(OFFSET('12. SEGUIMIENTO 2027'!$O$14,INT((ROW()-13)/2),0)),"",OFFSET('12. SEGUIMIENTO 2027'!$O$14,INT((ROW()-13)/2),0)),IF(ISBLANK(OFFSET('9. METAS'!$W$20,INT((ROW()-14)/2),0)),"",OFFSET('9. METAS'!$W$20,INT((ROW()-14)/2),0)))</f>
        <v>8</v>
      </c>
      <c r="L36" s="196">
        <f ca="1">IF(MOD(ROW()-13,2)=0,IF(ISBLANK(OFFSET('12. SEGUIMIENTO 2027'!$P$14,INT((ROW()-13)/2),0)),"",OFFSET('12. SEGUIMIENTO 2027'!$P$14,INT((ROW()-13)/2),0)),IF(ISBLANK(OFFSET('9. METAS'!$X$20,INT((ROW()-14)/2),0)),"",OFFSET('9. METAS'!$X$20,INT((ROW()-14)/2),0)))</f>
        <v>7</v>
      </c>
      <c r="M36" s="197">
        <f ca="1">IF(MOD(ROW()-13,2)=0,IF(ISBLANK(OFFSET('12. SEGUIMIENTO 2027'!$Q$14,INT((ROW()-13)/2),0)),"",OFFSET('12. SEGUIMIENTO 2027'!$Q$14,INT((ROW()-13)/2),0)),IF(ISBLANK(OFFSET('9. METAS'!$Y$20,INT((ROW()-14)/2),0)),"",OFFSET('9. METAS'!$Y$20,INT((ROW()-14)/2),0)))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833">
        <f ca="1">IF(ISBLANK(OFFSET('9. METAS'!$M$20,INT((ROW()-13)/2),0)),"",OFFSET('9. METAS'!$M$20,INT((ROW()-13)/2),0))</f>
        <v>1500</v>
      </c>
      <c r="I37" s="763"/>
      <c r="J37" s="195" t="str">
        <f ca="1">IF(MOD(ROW()-13,2)=0,IF(ISBLANK(OFFSET('12. SEGUIMIENTO 2027'!$N$14,INT((ROW()-13)/2),0)),"",OFFSET('12. SEGUIMIENTO 2027'!$N$14,INT((ROW()-13)/2),0)),IF(ISBLANK(OFFSET('9. METAS'!$V$20,INT((ROW()-14)/2),0)),"",OFFSET('9. METAS'!$V$20,INT((ROW()-14)/2),0)))</f>
        <v/>
      </c>
      <c r="K37" s="196" t="str">
        <f ca="1">IF(MOD(ROW()-13,2)=0,IF(ISBLANK(OFFSET('12. SEGUIMIENTO 2027'!$O$14,INT((ROW()-13)/2),0)),"",OFFSET('12. SEGUIMIENTO 2027'!$O$14,INT((ROW()-13)/2),0)),IF(ISBLANK(OFFSET('9. METAS'!$W$20,INT((ROW()-14)/2),0)),"",OFFSET('9. METAS'!$W$20,INT((ROW()-14)/2),0)))</f>
        <v/>
      </c>
      <c r="L37" s="196" t="str">
        <f ca="1">IF(MOD(ROW()-13,2)=0,IF(ISBLANK(OFFSET('12. SEGUIMIENTO 2027'!$P$14,INT((ROW()-13)/2),0)),"",OFFSET('12. SEGUIMIENTO 2027'!$P$14,INT((ROW()-13)/2),0)),IF(ISBLANK(OFFSET('9. METAS'!$X$20,INT((ROW()-14)/2),0)),"",OFFSET('9. METAS'!$X$20,INT((ROW()-14)/2),0)))</f>
        <v/>
      </c>
      <c r="M37" s="197" t="str">
        <f ca="1">IF(MOD(ROW()-13,2)=0,IF(ISBLANK(OFFSET('12. SEGUIMIENTO 2027'!$Q$14,INT((ROW()-13)/2),0)),"",OFFSET('12. SEGUIMIENTO 2027'!$Q$14,INT((ROW()-13)/2),0)),IF(ISBLANK(OFFSET('9. METAS'!$Y$20,INT((ROW()-14)/2),0)),"",OFFSET('9. METAS'!$Y$20,INT((ROW()-14)/2),0)))</f>
        <v/>
      </c>
      <c r="N37" s="769" t="str">
        <f ca="1">IFERROR(J37/J38,"ND")</f>
        <v>ND</v>
      </c>
      <c r="O37" s="771" t="str">
        <f ca="1">IFERROR(((J37+K37)/H37),"ND")</f>
        <v>ND</v>
      </c>
      <c r="P37" s="775"/>
    </row>
    <row r="38" spans="3:16">
      <c r="C38" s="747"/>
      <c r="D38" s="749"/>
      <c r="E38" s="749"/>
      <c r="F38" s="751"/>
      <c r="G38" s="753"/>
      <c r="H38" s="833"/>
      <c r="I38" s="764"/>
      <c r="J38" s="195">
        <f ca="1">IF(MOD(ROW()-13,2)=0,IF(ISBLANK(OFFSET('12. SEGUIMIENTO 2027'!$N$14,INT((ROW()-13)/2),0)),"",OFFSET('12. SEGUIMIENTO 2027'!$N$14,INT((ROW()-13)/2),0)),IF(ISBLANK(OFFSET('9. METAS'!$V$20,INT((ROW()-14)/2),0)),"",OFFSET('9. METAS'!$V$20,INT((ROW()-14)/2),0)))</f>
        <v>375</v>
      </c>
      <c r="K38" s="196">
        <f ca="1">IF(MOD(ROW()-13,2)=0,IF(ISBLANK(OFFSET('12. SEGUIMIENTO 2027'!$O$14,INT((ROW()-13)/2),0)),"",OFFSET('12. SEGUIMIENTO 2027'!$O$14,INT((ROW()-13)/2),0)),IF(ISBLANK(OFFSET('9. METAS'!$W$20,INT((ROW()-14)/2),0)),"",OFFSET('9. METAS'!$W$20,INT((ROW()-14)/2),0)))</f>
        <v>375</v>
      </c>
      <c r="L38" s="196">
        <f ca="1">IF(MOD(ROW()-13,2)=0,IF(ISBLANK(OFFSET('12. SEGUIMIENTO 2027'!$P$14,INT((ROW()-13)/2),0)),"",OFFSET('12. SEGUIMIENTO 2027'!$P$14,INT((ROW()-13)/2),0)),IF(ISBLANK(OFFSET('9. METAS'!$X$20,INT((ROW()-14)/2),0)),"",OFFSET('9. METAS'!$X$20,INT((ROW()-14)/2),0)))</f>
        <v>375</v>
      </c>
      <c r="M38" s="197">
        <f ca="1">IF(MOD(ROW()-13,2)=0,IF(ISBLANK(OFFSET('12. SEGUIMIENTO 2027'!$Q$14,INT((ROW()-13)/2),0)),"",OFFSET('12. SEGUIMIENTO 2027'!$Q$14,INT((ROW()-13)/2),0)),IF(ISBLANK(OFFSET('9. METAS'!$Y$20,INT((ROW()-14)/2),0)),"",OFFSET('9. METAS'!$Y$20,INT((ROW()-14)/2),0)))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833">
        <f ca="1">IF(ISBLANK(OFFSET('9. METAS'!$M$20,INT((ROW()-13)/2),0)),"",OFFSET('9. METAS'!$M$20,INT((ROW()-13)/2),0))</f>
        <v>32</v>
      </c>
      <c r="I39" s="763"/>
      <c r="J39" s="195" t="str">
        <f ca="1">IF(MOD(ROW()-13,2)=0,IF(ISBLANK(OFFSET('12. SEGUIMIENTO 2027'!$N$14,INT((ROW()-13)/2),0)),"",OFFSET('12. SEGUIMIENTO 2027'!$N$14,INT((ROW()-13)/2),0)),IF(ISBLANK(OFFSET('9. METAS'!$V$20,INT((ROW()-14)/2),0)),"",OFFSET('9. METAS'!$V$20,INT((ROW()-14)/2),0)))</f>
        <v/>
      </c>
      <c r="K39" s="196" t="str">
        <f ca="1">IF(MOD(ROW()-13,2)=0,IF(ISBLANK(OFFSET('12. SEGUIMIENTO 2027'!$O$14,INT((ROW()-13)/2),0)),"",OFFSET('12. SEGUIMIENTO 2027'!$O$14,INT((ROW()-13)/2),0)),IF(ISBLANK(OFFSET('9. METAS'!$W$20,INT((ROW()-14)/2),0)),"",OFFSET('9. METAS'!$W$20,INT((ROW()-14)/2),0)))</f>
        <v/>
      </c>
      <c r="L39" s="196" t="str">
        <f ca="1">IF(MOD(ROW()-13,2)=0,IF(ISBLANK(OFFSET('12. SEGUIMIENTO 2027'!$P$14,INT((ROW()-13)/2),0)),"",OFFSET('12. SEGUIMIENTO 2027'!$P$14,INT((ROW()-13)/2),0)),IF(ISBLANK(OFFSET('9. METAS'!$X$20,INT((ROW()-14)/2),0)),"",OFFSET('9. METAS'!$X$20,INT((ROW()-14)/2),0)))</f>
        <v/>
      </c>
      <c r="M39" s="197" t="str">
        <f ca="1">IF(MOD(ROW()-13,2)=0,IF(ISBLANK(OFFSET('12. SEGUIMIENTO 2027'!$Q$14,INT((ROW()-13)/2),0)),"",OFFSET('12. SEGUIMIENTO 2027'!$Q$14,INT((ROW()-13)/2),0)),IF(ISBLANK(OFFSET('9. METAS'!$Y$20,INT((ROW()-14)/2),0)),"",OFFSET('9. METAS'!$Y$20,INT((ROW()-14)/2),0)))</f>
        <v/>
      </c>
      <c r="N39" s="769" t="str">
        <f ca="1">IFERROR(J39/J40,"ND")</f>
        <v>ND</v>
      </c>
      <c r="O39" s="771" t="str">
        <f ca="1">IFERROR(((J39+K39)/H39),"ND")</f>
        <v>ND</v>
      </c>
      <c r="P39" s="775"/>
    </row>
    <row r="40" spans="3:16">
      <c r="C40" s="747"/>
      <c r="D40" s="749"/>
      <c r="E40" s="749"/>
      <c r="F40" s="751"/>
      <c r="G40" s="753"/>
      <c r="H40" s="833"/>
      <c r="I40" s="764"/>
      <c r="J40" s="195">
        <f ca="1">IF(MOD(ROW()-13,2)=0,IF(ISBLANK(OFFSET('12. SEGUIMIENTO 2027'!$N$14,INT((ROW()-13)/2),0)),"",OFFSET('12. SEGUIMIENTO 2027'!$N$14,INT((ROW()-13)/2),0)),IF(ISBLANK(OFFSET('9. METAS'!$V$20,INT((ROW()-14)/2),0)),"",OFFSET('9. METAS'!$V$20,INT((ROW()-14)/2),0)))</f>
        <v>6</v>
      </c>
      <c r="K40" s="196">
        <f ca="1">IF(MOD(ROW()-13,2)=0,IF(ISBLANK(OFFSET('12. SEGUIMIENTO 2027'!$O$14,INT((ROW()-13)/2),0)),"",OFFSET('12. SEGUIMIENTO 2027'!$O$14,INT((ROW()-13)/2),0)),IF(ISBLANK(OFFSET('9. METAS'!$W$20,INT((ROW()-14)/2),0)),"",OFFSET('9. METAS'!$W$20,INT((ROW()-14)/2),0)))</f>
        <v>7</v>
      </c>
      <c r="L40" s="196">
        <f ca="1">IF(MOD(ROW()-13,2)=0,IF(ISBLANK(OFFSET('12. SEGUIMIENTO 2027'!$P$14,INT((ROW()-13)/2),0)),"",OFFSET('12. SEGUIMIENTO 2027'!$P$14,INT((ROW()-13)/2),0)),IF(ISBLANK(OFFSET('9. METAS'!$X$20,INT((ROW()-14)/2),0)),"",OFFSET('9. METAS'!$X$20,INT((ROW()-14)/2),0)))</f>
        <v>9</v>
      </c>
      <c r="M40" s="197">
        <f ca="1">IF(MOD(ROW()-13,2)=0,IF(ISBLANK(OFFSET('12. SEGUIMIENTO 2027'!$Q$14,INT((ROW()-13)/2),0)),"",OFFSET('12. SEGUIMIENTO 2027'!$Q$14,INT((ROW()-13)/2),0)),IF(ISBLANK(OFFSET('9. METAS'!$Y$20,INT((ROW()-14)/2),0)),"",OFFSET('9. METAS'!$Y$20,INT((ROW()-14)/2),0)))</f>
        <v>10</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833">
        <f ca="1">IF(ISBLANK(OFFSET('9. METAS'!$M$20,INT((ROW()-13)/2),0)),"",OFFSET('9. METAS'!$M$20,INT((ROW()-13)/2),0))</f>
        <v>133</v>
      </c>
      <c r="I41" s="763"/>
      <c r="J41" s="195" t="str">
        <f ca="1">IF(MOD(ROW()-13,2)=0,IF(ISBLANK(OFFSET('12. SEGUIMIENTO 2027'!$N$14,INT((ROW()-13)/2),0)),"",OFFSET('12. SEGUIMIENTO 2027'!$N$14,INT((ROW()-13)/2),0)),IF(ISBLANK(OFFSET('9. METAS'!$V$20,INT((ROW()-14)/2),0)),"",OFFSET('9. METAS'!$V$20,INT((ROW()-14)/2),0)))</f>
        <v/>
      </c>
      <c r="K41" s="196" t="str">
        <f ca="1">IF(MOD(ROW()-13,2)=0,IF(ISBLANK(OFFSET('12. SEGUIMIENTO 2027'!$O$14,INT((ROW()-13)/2),0)),"",OFFSET('12. SEGUIMIENTO 2027'!$O$14,INT((ROW()-13)/2),0)),IF(ISBLANK(OFFSET('9. METAS'!$W$20,INT((ROW()-14)/2),0)),"",OFFSET('9. METAS'!$W$20,INT((ROW()-14)/2),0)))</f>
        <v/>
      </c>
      <c r="L41" s="196" t="str">
        <f ca="1">IF(MOD(ROW()-13,2)=0,IF(ISBLANK(OFFSET('12. SEGUIMIENTO 2027'!$P$14,INT((ROW()-13)/2),0)),"",OFFSET('12. SEGUIMIENTO 2027'!$P$14,INT((ROW()-13)/2),0)),IF(ISBLANK(OFFSET('9. METAS'!$X$20,INT((ROW()-14)/2),0)),"",OFFSET('9. METAS'!$X$20,INT((ROW()-14)/2),0)))</f>
        <v/>
      </c>
      <c r="M41" s="197" t="str">
        <f ca="1">IF(MOD(ROW()-13,2)=0,IF(ISBLANK(OFFSET('12. SEGUIMIENTO 2027'!$Q$14,INT((ROW()-13)/2),0)),"",OFFSET('12. SEGUIMIENTO 2027'!$Q$14,INT((ROW()-13)/2),0)),IF(ISBLANK(OFFSET('9. METAS'!$Y$20,INT((ROW()-14)/2),0)),"",OFFSET('9. METAS'!$Y$20,INT((ROW()-14)/2),0)))</f>
        <v/>
      </c>
      <c r="N41" s="769" t="str">
        <f ca="1">IFERROR(J41/J42,"ND")</f>
        <v>ND</v>
      </c>
      <c r="O41" s="771" t="str">
        <f ca="1">IFERROR(((J41+K41)/H41),"ND")</f>
        <v>ND</v>
      </c>
      <c r="P41" s="775"/>
    </row>
    <row r="42" spans="3:16">
      <c r="C42" s="747"/>
      <c r="D42" s="749"/>
      <c r="E42" s="749"/>
      <c r="F42" s="751"/>
      <c r="G42" s="753"/>
      <c r="H42" s="833"/>
      <c r="I42" s="764"/>
      <c r="J42" s="195">
        <f ca="1">IF(MOD(ROW()-13,2)=0,IF(ISBLANK(OFFSET('12. SEGUIMIENTO 2027'!$N$14,INT((ROW()-13)/2),0)),"",OFFSET('12. SEGUIMIENTO 2027'!$N$14,INT((ROW()-13)/2),0)),IF(ISBLANK(OFFSET('9. METAS'!$V$20,INT((ROW()-14)/2),0)),"",OFFSET('9. METAS'!$V$20,INT((ROW()-14)/2),0)))</f>
        <v>29</v>
      </c>
      <c r="K42" s="196">
        <f ca="1">IF(MOD(ROW()-13,2)=0,IF(ISBLANK(OFFSET('12. SEGUIMIENTO 2027'!$O$14,INT((ROW()-13)/2),0)),"",OFFSET('12. SEGUIMIENTO 2027'!$O$14,INT((ROW()-13)/2),0)),IF(ISBLANK(OFFSET('9. METAS'!$W$20,INT((ROW()-14)/2),0)),"",OFFSET('9. METAS'!$W$20,INT((ROW()-14)/2),0)))</f>
        <v>32</v>
      </c>
      <c r="L42" s="196">
        <f ca="1">IF(MOD(ROW()-13,2)=0,IF(ISBLANK(OFFSET('12. SEGUIMIENTO 2027'!$P$14,INT((ROW()-13)/2),0)),"",OFFSET('12. SEGUIMIENTO 2027'!$P$14,INT((ROW()-13)/2),0)),IF(ISBLANK(OFFSET('9. METAS'!$X$20,INT((ROW()-14)/2),0)),"",OFFSET('9. METAS'!$X$20,INT((ROW()-14)/2),0)))</f>
        <v>35</v>
      </c>
      <c r="M42" s="197">
        <f ca="1">IF(MOD(ROW()-13,2)=0,IF(ISBLANK(OFFSET('12. SEGUIMIENTO 2027'!$Q$14,INT((ROW()-13)/2),0)),"",OFFSET('12. SEGUIMIENTO 2027'!$Q$14,INT((ROW()-13)/2),0)),IF(ISBLANK(OFFSET('9. METAS'!$Y$20,INT((ROW()-14)/2),0)),"",OFFSET('9. METAS'!$Y$20,INT((ROW()-14)/2),0)))</f>
        <v>37</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833">
        <f ca="1">IF(ISBLANK(OFFSET('9. METAS'!$M$20,INT((ROW()-13)/2),0)),"",OFFSET('9. METAS'!$M$20,INT((ROW()-13)/2),0))</f>
        <v>80</v>
      </c>
      <c r="I43" s="763"/>
      <c r="J43" s="195" t="str">
        <f ca="1">IF(MOD(ROW()-13,2)=0,IF(ISBLANK(OFFSET('12. SEGUIMIENTO 2027'!$N$14,INT((ROW()-13)/2),0)),"",OFFSET('12. SEGUIMIENTO 2027'!$N$14,INT((ROW()-13)/2),0)),IF(ISBLANK(OFFSET('9. METAS'!$V$20,INT((ROW()-14)/2),0)),"",OFFSET('9. METAS'!$V$20,INT((ROW()-14)/2),0)))</f>
        <v/>
      </c>
      <c r="K43" s="196" t="str">
        <f ca="1">IF(MOD(ROW()-13,2)=0,IF(ISBLANK(OFFSET('12. SEGUIMIENTO 2027'!$O$14,INT((ROW()-13)/2),0)),"",OFFSET('12. SEGUIMIENTO 2027'!$O$14,INT((ROW()-13)/2),0)),IF(ISBLANK(OFFSET('9. METAS'!$W$20,INT((ROW()-14)/2),0)),"",OFFSET('9. METAS'!$W$20,INT((ROW()-14)/2),0)))</f>
        <v/>
      </c>
      <c r="L43" s="196" t="str">
        <f ca="1">IF(MOD(ROW()-13,2)=0,IF(ISBLANK(OFFSET('12. SEGUIMIENTO 2027'!$P$14,INT((ROW()-13)/2),0)),"",OFFSET('12. SEGUIMIENTO 2027'!$P$14,INT((ROW()-13)/2),0)),IF(ISBLANK(OFFSET('9. METAS'!$X$20,INT((ROW()-14)/2),0)),"",OFFSET('9. METAS'!$X$20,INT((ROW()-14)/2),0)))</f>
        <v/>
      </c>
      <c r="M43" s="197" t="str">
        <f ca="1">IF(MOD(ROW()-13,2)=0,IF(ISBLANK(OFFSET('12. SEGUIMIENTO 2027'!$Q$14,INT((ROW()-13)/2),0)),"",OFFSET('12. SEGUIMIENTO 2027'!$Q$14,INT((ROW()-13)/2),0)),IF(ISBLANK(OFFSET('9. METAS'!$Y$20,INT((ROW()-14)/2),0)),"",OFFSET('9. METAS'!$Y$20,INT((ROW()-14)/2),0)))</f>
        <v/>
      </c>
      <c r="N43" s="769" t="str">
        <f ca="1">IFERROR(J43/J44,"ND")</f>
        <v>ND</v>
      </c>
      <c r="O43" s="771" t="str">
        <f ca="1">IFERROR(((J43+K43)/H43),"ND")</f>
        <v>ND</v>
      </c>
      <c r="P43" s="775"/>
    </row>
    <row r="44" spans="3:16">
      <c r="C44" s="747"/>
      <c r="D44" s="749"/>
      <c r="E44" s="749"/>
      <c r="F44" s="751"/>
      <c r="G44" s="753"/>
      <c r="H44" s="833"/>
      <c r="I44" s="764"/>
      <c r="J44" s="195">
        <f ca="1">IF(MOD(ROW()-13,2)=0,IF(ISBLANK(OFFSET('12. SEGUIMIENTO 2027'!$N$14,INT((ROW()-13)/2),0)),"",OFFSET('12. SEGUIMIENTO 2027'!$N$14,INT((ROW()-13)/2),0)),IF(ISBLANK(OFFSET('9. METAS'!$V$20,INT((ROW()-14)/2),0)),"",OFFSET('9. METAS'!$V$20,INT((ROW()-14)/2),0)))</f>
        <v>16</v>
      </c>
      <c r="K44" s="196">
        <f ca="1">IF(MOD(ROW()-13,2)=0,IF(ISBLANK(OFFSET('12. SEGUIMIENTO 2027'!$O$14,INT((ROW()-13)/2),0)),"",OFFSET('12. SEGUIMIENTO 2027'!$O$14,INT((ROW()-13)/2),0)),IF(ISBLANK(OFFSET('9. METAS'!$W$20,INT((ROW()-14)/2),0)),"",OFFSET('9. METAS'!$W$20,INT((ROW()-14)/2),0)))</f>
        <v>18</v>
      </c>
      <c r="L44" s="196">
        <f ca="1">IF(MOD(ROW()-13,2)=0,IF(ISBLANK(OFFSET('12. SEGUIMIENTO 2027'!$P$14,INT((ROW()-13)/2),0)),"",OFFSET('12. SEGUIMIENTO 2027'!$P$14,INT((ROW()-13)/2),0)),IF(ISBLANK(OFFSET('9. METAS'!$X$20,INT((ROW()-14)/2),0)),"",OFFSET('9. METAS'!$X$20,INT((ROW()-14)/2),0)))</f>
        <v>21</v>
      </c>
      <c r="M44" s="197">
        <f ca="1">IF(MOD(ROW()-13,2)=0,IF(ISBLANK(OFFSET('12. SEGUIMIENTO 2027'!$Q$14,INT((ROW()-13)/2),0)),"",OFFSET('12. SEGUIMIENTO 2027'!$Q$14,INT((ROW()-13)/2),0)),IF(ISBLANK(OFFSET('9. METAS'!$Y$20,INT((ROW()-14)/2),0)),"",OFFSET('9. METAS'!$Y$20,INT((ROW()-14)/2),0)))</f>
        <v>25</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833">
        <f ca="1">IF(ISBLANK(OFFSET('9. METAS'!$M$20,INT((ROW()-13)/2),0)),"",OFFSET('9. METAS'!$M$20,INT((ROW()-13)/2),0))</f>
        <v>5309</v>
      </c>
      <c r="I45" s="763"/>
      <c r="J45" s="195" t="str">
        <f ca="1">IF(MOD(ROW()-13,2)=0,IF(ISBLANK(OFFSET('12. SEGUIMIENTO 2027'!$N$14,INT((ROW()-13)/2),0)),"",OFFSET('12. SEGUIMIENTO 2027'!$N$14,INT((ROW()-13)/2),0)),IF(ISBLANK(OFFSET('9. METAS'!$V$20,INT((ROW()-14)/2),0)),"",OFFSET('9. METAS'!$V$20,INT((ROW()-14)/2),0)))</f>
        <v/>
      </c>
      <c r="K45" s="196" t="str">
        <f ca="1">IF(MOD(ROW()-13,2)=0,IF(ISBLANK(OFFSET('12. SEGUIMIENTO 2027'!$O$14,INT((ROW()-13)/2),0)),"",OFFSET('12. SEGUIMIENTO 2027'!$O$14,INT((ROW()-13)/2),0)),IF(ISBLANK(OFFSET('9. METAS'!$W$20,INT((ROW()-14)/2),0)),"",OFFSET('9. METAS'!$W$20,INT((ROW()-14)/2),0)))</f>
        <v/>
      </c>
      <c r="L45" s="196" t="str">
        <f ca="1">IF(MOD(ROW()-13,2)=0,IF(ISBLANK(OFFSET('12. SEGUIMIENTO 2027'!$P$14,INT((ROW()-13)/2),0)),"",OFFSET('12. SEGUIMIENTO 2027'!$P$14,INT((ROW()-13)/2),0)),IF(ISBLANK(OFFSET('9. METAS'!$X$20,INT((ROW()-14)/2),0)),"",OFFSET('9. METAS'!$X$20,INT((ROW()-14)/2),0)))</f>
        <v/>
      </c>
      <c r="M45" s="197" t="str">
        <f ca="1">IF(MOD(ROW()-13,2)=0,IF(ISBLANK(OFFSET('12. SEGUIMIENTO 2027'!$Q$14,INT((ROW()-13)/2),0)),"",OFFSET('12. SEGUIMIENTO 2027'!$Q$14,INT((ROW()-13)/2),0)),IF(ISBLANK(OFFSET('9. METAS'!$Y$20,INT((ROW()-14)/2),0)),"",OFFSET('9. METAS'!$Y$20,INT((ROW()-14)/2),0)))</f>
        <v/>
      </c>
      <c r="N45" s="769" t="str">
        <f ca="1">IFERROR(J45/J46,"ND")</f>
        <v>ND</v>
      </c>
      <c r="O45" s="771" t="str">
        <f ca="1">IFERROR(((J45+K45)/H45),"ND")</f>
        <v>ND</v>
      </c>
      <c r="P45" s="775"/>
    </row>
    <row r="46" spans="3:16">
      <c r="C46" s="747"/>
      <c r="D46" s="749"/>
      <c r="E46" s="749"/>
      <c r="F46" s="751"/>
      <c r="G46" s="753"/>
      <c r="H46" s="833"/>
      <c r="I46" s="764"/>
      <c r="J46" s="195">
        <f ca="1">IF(MOD(ROW()-13,2)=0,IF(ISBLANK(OFFSET('12. SEGUIMIENTO 2027'!$N$14,INT((ROW()-13)/2),0)),"",OFFSET('12. SEGUIMIENTO 2027'!$N$14,INT((ROW()-13)/2),0)),IF(ISBLANK(OFFSET('9. METAS'!$V$20,INT((ROW()-14)/2),0)),"",OFFSET('9. METAS'!$V$20,INT((ROW()-14)/2),0)))</f>
        <v>1260</v>
      </c>
      <c r="K46" s="196">
        <f ca="1">IF(MOD(ROW()-13,2)=0,IF(ISBLANK(OFFSET('12. SEGUIMIENTO 2027'!$O$14,INT((ROW()-13)/2),0)),"",OFFSET('12. SEGUIMIENTO 2027'!$O$14,INT((ROW()-13)/2),0)),IF(ISBLANK(OFFSET('9. METAS'!$W$20,INT((ROW()-14)/2),0)),"",OFFSET('9. METAS'!$W$20,INT((ROW()-14)/2),0)))</f>
        <v>1310</v>
      </c>
      <c r="L46" s="196">
        <f ca="1">IF(MOD(ROW()-13,2)=0,IF(ISBLANK(OFFSET('12. SEGUIMIENTO 2027'!$P$14,INT((ROW()-13)/2),0)),"",OFFSET('12. SEGUIMIENTO 2027'!$P$14,INT((ROW()-13)/2),0)),IF(ISBLANK(OFFSET('9. METAS'!$X$20,INT((ROW()-14)/2),0)),"",OFFSET('9. METAS'!$X$20,INT((ROW()-14)/2),0)))</f>
        <v>1330</v>
      </c>
      <c r="M46" s="197">
        <f ca="1">IF(MOD(ROW()-13,2)=0,IF(ISBLANK(OFFSET('12. SEGUIMIENTO 2027'!$Q$14,INT((ROW()-13)/2),0)),"",OFFSET('12. SEGUIMIENTO 2027'!$Q$14,INT((ROW()-13)/2),0)),IF(ISBLANK(OFFSET('9. METAS'!$Y$20,INT((ROW()-14)/2),0)),"",OFFSET('9. METAS'!$Y$20,INT((ROW()-14)/2),0)))</f>
        <v>1409</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833">
        <f ca="1">IF(ISBLANK(OFFSET('9. METAS'!$M$20,INT((ROW()-13)/2),0)),"",OFFSET('9. METAS'!$M$20,INT((ROW()-13)/2),0))</f>
        <v>799</v>
      </c>
      <c r="I47" s="763"/>
      <c r="J47" s="195" t="str">
        <f ca="1">IF(MOD(ROW()-13,2)=0,IF(ISBLANK(OFFSET('12. SEGUIMIENTO 2027'!$N$14,INT((ROW()-13)/2),0)),"",OFFSET('12. SEGUIMIENTO 2027'!$N$14,INT((ROW()-13)/2),0)),IF(ISBLANK(OFFSET('9. METAS'!$V$20,INT((ROW()-14)/2),0)),"",OFFSET('9. METAS'!$V$20,INT((ROW()-14)/2),0)))</f>
        <v/>
      </c>
      <c r="K47" s="196" t="str">
        <f ca="1">IF(MOD(ROW()-13,2)=0,IF(ISBLANK(OFFSET('12. SEGUIMIENTO 2027'!$O$14,INT((ROW()-13)/2),0)),"",OFFSET('12. SEGUIMIENTO 2027'!$O$14,INT((ROW()-13)/2),0)),IF(ISBLANK(OFFSET('9. METAS'!$W$20,INT((ROW()-14)/2),0)),"",OFFSET('9. METAS'!$W$20,INT((ROW()-14)/2),0)))</f>
        <v/>
      </c>
      <c r="L47" s="196" t="str">
        <f ca="1">IF(MOD(ROW()-13,2)=0,IF(ISBLANK(OFFSET('12. SEGUIMIENTO 2027'!$P$14,INT((ROW()-13)/2),0)),"",OFFSET('12. SEGUIMIENTO 2027'!$P$14,INT((ROW()-13)/2),0)),IF(ISBLANK(OFFSET('9. METAS'!$X$20,INT((ROW()-14)/2),0)),"",OFFSET('9. METAS'!$X$20,INT((ROW()-14)/2),0)))</f>
        <v/>
      </c>
      <c r="M47" s="197" t="str">
        <f ca="1">IF(MOD(ROW()-13,2)=0,IF(ISBLANK(OFFSET('12. SEGUIMIENTO 2027'!$Q$14,INT((ROW()-13)/2),0)),"",OFFSET('12. SEGUIMIENTO 2027'!$Q$14,INT((ROW()-13)/2),0)),IF(ISBLANK(OFFSET('9. METAS'!$Y$20,INT((ROW()-14)/2),0)),"",OFFSET('9. METAS'!$Y$20,INT((ROW()-14)/2),0)))</f>
        <v/>
      </c>
      <c r="N47" s="769" t="str">
        <f ca="1">IFERROR(J47/J48,"ND")</f>
        <v>ND</v>
      </c>
      <c r="O47" s="771" t="str">
        <f ca="1">IFERROR(((J47+K47)/H47),"ND")</f>
        <v>ND</v>
      </c>
      <c r="P47" s="775"/>
    </row>
    <row r="48" spans="3:16">
      <c r="C48" s="747"/>
      <c r="D48" s="749"/>
      <c r="E48" s="749"/>
      <c r="F48" s="751"/>
      <c r="G48" s="753"/>
      <c r="H48" s="833"/>
      <c r="I48" s="764"/>
      <c r="J48" s="195">
        <f ca="1">IF(MOD(ROW()-13,2)=0,IF(ISBLANK(OFFSET('12. SEGUIMIENTO 2027'!$N$14,INT((ROW()-13)/2),0)),"",OFFSET('12. SEGUIMIENTO 2027'!$N$14,INT((ROW()-13)/2),0)),IF(ISBLANK(OFFSET('9. METAS'!$V$20,INT((ROW()-14)/2),0)),"",OFFSET('9. METAS'!$V$20,INT((ROW()-14)/2),0)))</f>
        <v>185</v>
      </c>
      <c r="K48" s="196">
        <f ca="1">IF(MOD(ROW()-13,2)=0,IF(ISBLANK(OFFSET('12. SEGUIMIENTO 2027'!$O$14,INT((ROW()-13)/2),0)),"",OFFSET('12. SEGUIMIENTO 2027'!$O$14,INT((ROW()-13)/2),0)),IF(ISBLANK(OFFSET('9. METAS'!$W$20,INT((ROW()-14)/2),0)),"",OFFSET('9. METAS'!$W$20,INT((ROW()-14)/2),0)))</f>
        <v>193</v>
      </c>
      <c r="L48" s="196">
        <f ca="1">IF(MOD(ROW()-13,2)=0,IF(ISBLANK(OFFSET('12. SEGUIMIENTO 2027'!$P$14,INT((ROW()-13)/2),0)),"",OFFSET('12. SEGUIMIENTO 2027'!$P$14,INT((ROW()-13)/2),0)),IF(ISBLANK(OFFSET('9. METAS'!$X$20,INT((ROW()-14)/2),0)),"",OFFSET('9. METAS'!$X$20,INT((ROW()-14)/2),0)))</f>
        <v>201</v>
      </c>
      <c r="M48" s="197">
        <f ca="1">IF(MOD(ROW()-13,2)=0,IF(ISBLANK(OFFSET('12. SEGUIMIENTO 2027'!$Q$14,INT((ROW()-13)/2),0)),"",OFFSET('12. SEGUIMIENTO 2027'!$Q$14,INT((ROW()-13)/2),0)),IF(ISBLANK(OFFSET('9. METAS'!$Y$20,INT((ROW()-14)/2),0)),"",OFFSET('9. METAS'!$Y$20,INT((ROW()-14)/2),0)))</f>
        <v>220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833">
        <f ca="1">IF(ISBLANK(OFFSET('9. METAS'!$M$20,INT((ROW()-13)/2),0)),"",OFFSET('9. METAS'!$M$20,INT((ROW()-13)/2),0))</f>
        <v>10937</v>
      </c>
      <c r="I49" s="763"/>
      <c r="J49" s="195" t="str">
        <f ca="1">IF(MOD(ROW()-13,2)=0,IF(ISBLANK(OFFSET('12. SEGUIMIENTO 2027'!$N$14,INT((ROW()-13)/2),0)),"",OFFSET('12. SEGUIMIENTO 2027'!$N$14,INT((ROW()-13)/2),0)),IF(ISBLANK(OFFSET('9. METAS'!$V$20,INT((ROW()-14)/2),0)),"",OFFSET('9. METAS'!$V$20,INT((ROW()-14)/2),0)))</f>
        <v/>
      </c>
      <c r="K49" s="196" t="str">
        <f ca="1">IF(MOD(ROW()-13,2)=0,IF(ISBLANK(OFFSET('12. SEGUIMIENTO 2027'!$O$14,INT((ROW()-13)/2),0)),"",OFFSET('12. SEGUIMIENTO 2027'!$O$14,INT((ROW()-13)/2),0)),IF(ISBLANK(OFFSET('9. METAS'!$W$20,INT((ROW()-14)/2),0)),"",OFFSET('9. METAS'!$W$20,INT((ROW()-14)/2),0)))</f>
        <v/>
      </c>
      <c r="L49" s="196" t="str">
        <f ca="1">IF(MOD(ROW()-13,2)=0,IF(ISBLANK(OFFSET('12. SEGUIMIENTO 2027'!$P$14,INT((ROW()-13)/2),0)),"",OFFSET('12. SEGUIMIENTO 2027'!$P$14,INT((ROW()-13)/2),0)),IF(ISBLANK(OFFSET('9. METAS'!$X$20,INT((ROW()-14)/2),0)),"",OFFSET('9. METAS'!$X$20,INT((ROW()-14)/2),0)))</f>
        <v/>
      </c>
      <c r="M49" s="197" t="str">
        <f ca="1">IF(MOD(ROW()-13,2)=0,IF(ISBLANK(OFFSET('12. SEGUIMIENTO 2027'!$Q$14,INT((ROW()-13)/2),0)),"",OFFSET('12. SEGUIMIENTO 2027'!$Q$14,INT((ROW()-13)/2),0)),IF(ISBLANK(OFFSET('9. METAS'!$Y$20,INT((ROW()-14)/2),0)),"",OFFSET('9. METAS'!$Y$20,INT((ROW()-14)/2),0)))</f>
        <v/>
      </c>
      <c r="N49" s="769" t="str">
        <f ca="1">IFERROR(J49/J50,"ND")</f>
        <v>ND</v>
      </c>
      <c r="O49" s="771" t="str">
        <f ca="1">IFERROR(((J49+K49)/H49),"ND")</f>
        <v>ND</v>
      </c>
      <c r="P49" s="775"/>
    </row>
    <row r="50" spans="3:16">
      <c r="C50" s="747"/>
      <c r="D50" s="749"/>
      <c r="E50" s="749"/>
      <c r="F50" s="751"/>
      <c r="G50" s="753"/>
      <c r="H50" s="833"/>
      <c r="I50" s="764"/>
      <c r="J50" s="195">
        <f ca="1">IF(MOD(ROW()-13,2)=0,IF(ISBLANK(OFFSET('12. SEGUIMIENTO 2027'!$N$14,INT((ROW()-13)/2),0)),"",OFFSET('12. SEGUIMIENTO 2027'!$N$14,INT((ROW()-13)/2),0)),IF(ISBLANK(OFFSET('9. METAS'!$V$20,INT((ROW()-14)/2),0)),"",OFFSET('9. METAS'!$V$20,INT((ROW()-14)/2),0)))</f>
        <v>2576</v>
      </c>
      <c r="K50" s="196">
        <f ca="1">IF(MOD(ROW()-13,2)=0,IF(ISBLANK(OFFSET('12. SEGUIMIENTO 2027'!$O$14,INT((ROW()-13)/2),0)),"",OFFSET('12. SEGUIMIENTO 2027'!$O$14,INT((ROW()-13)/2),0)),IF(ISBLANK(OFFSET('9. METAS'!$W$20,INT((ROW()-14)/2),0)),"",OFFSET('9. METAS'!$W$20,INT((ROW()-14)/2),0)))</f>
        <v>2865</v>
      </c>
      <c r="L50" s="196">
        <f ca="1">IF(MOD(ROW()-13,2)=0,IF(ISBLANK(OFFSET('12. SEGUIMIENTO 2027'!$P$14,INT((ROW()-13)/2),0)),"",OFFSET('12. SEGUIMIENTO 2027'!$P$14,INT((ROW()-13)/2),0)),IF(ISBLANK(OFFSET('9. METAS'!$X$20,INT((ROW()-14)/2),0)),"",OFFSET('9. METAS'!$X$20,INT((ROW()-14)/2),0)))</f>
        <v>2920</v>
      </c>
      <c r="M50" s="197">
        <f ca="1">IF(MOD(ROW()-13,2)=0,IF(ISBLANK(OFFSET('12. SEGUIMIENTO 2027'!$Q$14,INT((ROW()-13)/2),0)),"",OFFSET('12. SEGUIMIENTO 2027'!$Q$14,INT((ROW()-13)/2),0)),IF(ISBLANK(OFFSET('9. METAS'!$Y$20,INT((ROW()-14)/2),0)),"",OFFSET('9. METAS'!$Y$20,INT((ROW()-14)/2),0)))</f>
        <v>2576</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833">
        <f ca="1">IF(ISBLANK(OFFSET('9. METAS'!$M$20,INT((ROW()-13)/2),0)),"",OFFSET('9. METAS'!$M$20,INT((ROW()-13)/2),0))</f>
        <v>10071</v>
      </c>
      <c r="I51" s="763"/>
      <c r="J51" s="195" t="str">
        <f ca="1">IF(MOD(ROW()-13,2)=0,IF(ISBLANK(OFFSET('12. SEGUIMIENTO 2027'!$N$14,INT((ROW()-13)/2),0)),"",OFFSET('12. SEGUIMIENTO 2027'!$N$14,INT((ROW()-13)/2),0)),IF(ISBLANK(OFFSET('9. METAS'!$V$20,INT((ROW()-14)/2),0)),"",OFFSET('9. METAS'!$V$20,INT((ROW()-14)/2),0)))</f>
        <v/>
      </c>
      <c r="K51" s="196" t="str">
        <f ca="1">IF(MOD(ROW()-13,2)=0,IF(ISBLANK(OFFSET('12. SEGUIMIENTO 2027'!$O$14,INT((ROW()-13)/2),0)),"",OFFSET('12. SEGUIMIENTO 2027'!$O$14,INT((ROW()-13)/2),0)),IF(ISBLANK(OFFSET('9. METAS'!$W$20,INT((ROW()-14)/2),0)),"",OFFSET('9. METAS'!$W$20,INT((ROW()-14)/2),0)))</f>
        <v/>
      </c>
      <c r="L51" s="196" t="str">
        <f ca="1">IF(MOD(ROW()-13,2)=0,IF(ISBLANK(OFFSET('12. SEGUIMIENTO 2027'!$P$14,INT((ROW()-13)/2),0)),"",OFFSET('12. SEGUIMIENTO 2027'!$P$14,INT((ROW()-13)/2),0)),IF(ISBLANK(OFFSET('9. METAS'!$X$20,INT((ROW()-14)/2),0)),"",OFFSET('9. METAS'!$X$20,INT((ROW()-14)/2),0)))</f>
        <v/>
      </c>
      <c r="M51" s="197" t="str">
        <f ca="1">IF(MOD(ROW()-13,2)=0,IF(ISBLANK(OFFSET('12. SEGUIMIENTO 2027'!$Q$14,INT((ROW()-13)/2),0)),"",OFFSET('12. SEGUIMIENTO 2027'!$Q$14,INT((ROW()-13)/2),0)),IF(ISBLANK(OFFSET('9. METAS'!$Y$20,INT((ROW()-14)/2),0)),"",OFFSET('9. METAS'!$Y$20,INT((ROW()-14)/2),0)))</f>
        <v/>
      </c>
      <c r="N51" s="769" t="str">
        <f ca="1">IFERROR(J51/J52,"ND")</f>
        <v>ND</v>
      </c>
      <c r="O51" s="771" t="str">
        <f ca="1">IFERROR(((J51+K51)/H51),"ND")</f>
        <v>ND</v>
      </c>
      <c r="P51" s="775"/>
    </row>
    <row r="52" spans="3:16">
      <c r="C52" s="747"/>
      <c r="D52" s="749"/>
      <c r="E52" s="749"/>
      <c r="F52" s="751"/>
      <c r="G52" s="753"/>
      <c r="H52" s="833"/>
      <c r="I52" s="764"/>
      <c r="J52" s="195">
        <f ca="1">IF(MOD(ROW()-13,2)=0,IF(ISBLANK(OFFSET('12. SEGUIMIENTO 2027'!$N$14,INT((ROW()-13)/2),0)),"",OFFSET('12. SEGUIMIENTO 2027'!$N$14,INT((ROW()-13)/2),0)),IF(ISBLANK(OFFSET('9. METAS'!$V$20,INT((ROW()-14)/2),0)),"",OFFSET('9. METAS'!$V$20,INT((ROW()-14)/2),0)))</f>
        <v>2487</v>
      </c>
      <c r="K52" s="196">
        <f ca="1">IF(MOD(ROW()-13,2)=0,IF(ISBLANK(OFFSET('12. SEGUIMIENTO 2027'!$O$14,INT((ROW()-13)/2),0)),"",OFFSET('12. SEGUIMIENTO 2027'!$O$14,INT((ROW()-13)/2),0)),IF(ISBLANK(OFFSET('9. METAS'!$W$20,INT((ROW()-14)/2),0)),"",OFFSET('9. METAS'!$W$20,INT((ROW()-14)/2),0)))</f>
        <v>2781</v>
      </c>
      <c r="L52" s="196">
        <f ca="1">IF(MOD(ROW()-13,2)=0,IF(ISBLANK(OFFSET('12. SEGUIMIENTO 2027'!$P$14,INT((ROW()-13)/2),0)),"",OFFSET('12. SEGUIMIENTO 2027'!$P$14,INT((ROW()-13)/2),0)),IF(ISBLANK(OFFSET('9. METAS'!$X$20,INT((ROW()-14)/2),0)),"",OFFSET('9. METAS'!$X$20,INT((ROW()-14)/2),0)))</f>
        <v>2404</v>
      </c>
      <c r="M52" s="197">
        <f ca="1">IF(MOD(ROW()-13,2)=0,IF(ISBLANK(OFFSET('12. SEGUIMIENTO 2027'!$Q$14,INT((ROW()-13)/2),0)),"",OFFSET('12. SEGUIMIENTO 2027'!$Q$14,INT((ROW()-13)/2),0)),IF(ISBLANK(OFFSET('9. METAS'!$Y$20,INT((ROW()-14)/2),0)),"",OFFSET('9. METAS'!$Y$20,INT((ROW()-14)/2),0)))</f>
        <v>2399</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833">
        <f ca="1">IF(ISBLANK(OFFSET('9. METAS'!$M$20,INT((ROW()-13)/2),0)),"",OFFSET('9. METAS'!$M$20,INT((ROW()-13)/2),0))</f>
        <v>696</v>
      </c>
      <c r="I53" s="763"/>
      <c r="J53" s="195" t="str">
        <f ca="1">IF(MOD(ROW()-13,2)=0,IF(ISBLANK(OFFSET('12. SEGUIMIENTO 2027'!$N$14,INT((ROW()-13)/2),0)),"",OFFSET('12. SEGUIMIENTO 2027'!$N$14,INT((ROW()-13)/2),0)),IF(ISBLANK(OFFSET('9. METAS'!$V$20,INT((ROW()-14)/2),0)),"",OFFSET('9. METAS'!$V$20,INT((ROW()-14)/2),0)))</f>
        <v/>
      </c>
      <c r="K53" s="196" t="str">
        <f ca="1">IF(MOD(ROW()-13,2)=0,IF(ISBLANK(OFFSET('12. SEGUIMIENTO 2027'!$O$14,INT((ROW()-13)/2),0)),"",OFFSET('12. SEGUIMIENTO 2027'!$O$14,INT((ROW()-13)/2),0)),IF(ISBLANK(OFFSET('9. METAS'!$W$20,INT((ROW()-14)/2),0)),"",OFFSET('9. METAS'!$W$20,INT((ROW()-14)/2),0)))</f>
        <v/>
      </c>
      <c r="L53" s="196" t="str">
        <f ca="1">IF(MOD(ROW()-13,2)=0,IF(ISBLANK(OFFSET('12. SEGUIMIENTO 2027'!$P$14,INT((ROW()-13)/2),0)),"",OFFSET('12. SEGUIMIENTO 2027'!$P$14,INT((ROW()-13)/2),0)),IF(ISBLANK(OFFSET('9. METAS'!$X$20,INT((ROW()-14)/2),0)),"",OFFSET('9. METAS'!$X$20,INT((ROW()-14)/2),0)))</f>
        <v/>
      </c>
      <c r="M53" s="197" t="str">
        <f ca="1">IF(MOD(ROW()-13,2)=0,IF(ISBLANK(OFFSET('12. SEGUIMIENTO 2027'!$Q$14,INT((ROW()-13)/2),0)),"",OFFSET('12. SEGUIMIENTO 2027'!$Q$14,INT((ROW()-13)/2),0)),IF(ISBLANK(OFFSET('9. METAS'!$Y$20,INT((ROW()-14)/2),0)),"",OFFSET('9. METAS'!$Y$20,INT((ROW()-14)/2),0)))</f>
        <v/>
      </c>
      <c r="N53" s="769" t="str">
        <f ca="1">IFERROR(J53/J54,"ND")</f>
        <v>ND</v>
      </c>
      <c r="O53" s="771" t="str">
        <f ca="1">IFERROR(((J53+K53)/H53),"ND")</f>
        <v>ND</v>
      </c>
      <c r="P53" s="775"/>
    </row>
    <row r="54" spans="3:16">
      <c r="C54" s="747"/>
      <c r="D54" s="749"/>
      <c r="E54" s="749"/>
      <c r="F54" s="751"/>
      <c r="G54" s="753"/>
      <c r="H54" s="833"/>
      <c r="I54" s="764"/>
      <c r="J54" s="195">
        <f ca="1">IF(MOD(ROW()-13,2)=0,IF(ISBLANK(OFFSET('12. SEGUIMIENTO 2027'!$N$14,INT((ROW()-13)/2),0)),"",OFFSET('12. SEGUIMIENTO 2027'!$N$14,INT((ROW()-13)/2),0)),IF(ISBLANK(OFFSET('9. METAS'!$V$20,INT((ROW()-14)/2),0)),"",OFFSET('9. METAS'!$V$20,INT((ROW()-14)/2),0)))</f>
        <v>174</v>
      </c>
      <c r="K54" s="196">
        <f ca="1">IF(MOD(ROW()-13,2)=0,IF(ISBLANK(OFFSET('12. SEGUIMIENTO 2027'!$O$14,INT((ROW()-13)/2),0)),"",OFFSET('12. SEGUIMIENTO 2027'!$O$14,INT((ROW()-13)/2),0)),IF(ISBLANK(OFFSET('9. METAS'!$W$20,INT((ROW()-14)/2),0)),"",OFFSET('9. METAS'!$W$20,INT((ROW()-14)/2),0)))</f>
        <v>174</v>
      </c>
      <c r="L54" s="196">
        <f ca="1">IF(MOD(ROW()-13,2)=0,IF(ISBLANK(OFFSET('12. SEGUIMIENTO 2027'!$P$14,INT((ROW()-13)/2),0)),"",OFFSET('12. SEGUIMIENTO 2027'!$P$14,INT((ROW()-13)/2),0)),IF(ISBLANK(OFFSET('9. METAS'!$X$20,INT((ROW()-14)/2),0)),"",OFFSET('9. METAS'!$X$20,INT((ROW()-14)/2),0)))</f>
        <v>174</v>
      </c>
      <c r="M54" s="197">
        <f ca="1">IF(MOD(ROW()-13,2)=0,IF(ISBLANK(OFFSET('12. SEGUIMIENTO 2027'!$Q$14,INT((ROW()-13)/2),0)),"",OFFSET('12. SEGUIMIENTO 2027'!$Q$14,INT((ROW()-13)/2),0)),IF(ISBLANK(OFFSET('9. METAS'!$Y$20,INT((ROW()-14)/2),0)),"",OFFSET('9. METAS'!$Y$20,INT((ROW()-14)/2),0)))</f>
        <v>174</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833">
        <f ca="1">IF(ISBLANK(OFFSET('9. METAS'!$M$20,INT((ROW()-13)/2),0)),"",OFFSET('9. METAS'!$M$20,INT((ROW()-13)/2),0))</f>
        <v>72828</v>
      </c>
      <c r="I55" s="763"/>
      <c r="J55" s="195" t="str">
        <f ca="1">IF(MOD(ROW()-13,2)=0,IF(ISBLANK(OFFSET('12. SEGUIMIENTO 2027'!$N$14,INT((ROW()-13)/2),0)),"",OFFSET('12. SEGUIMIENTO 2027'!$N$14,INT((ROW()-13)/2),0)),IF(ISBLANK(OFFSET('9. METAS'!$V$20,INT((ROW()-14)/2),0)),"",OFFSET('9. METAS'!$V$20,INT((ROW()-14)/2),0)))</f>
        <v/>
      </c>
      <c r="K55" s="196" t="str">
        <f ca="1">IF(MOD(ROW()-13,2)=0,IF(ISBLANK(OFFSET('12. SEGUIMIENTO 2027'!$O$14,INT((ROW()-13)/2),0)),"",OFFSET('12. SEGUIMIENTO 2027'!$O$14,INT((ROW()-13)/2),0)),IF(ISBLANK(OFFSET('9. METAS'!$W$20,INT((ROW()-14)/2),0)),"",OFFSET('9. METAS'!$W$20,INT((ROW()-14)/2),0)))</f>
        <v/>
      </c>
      <c r="L55" s="196" t="str">
        <f ca="1">IF(MOD(ROW()-13,2)=0,IF(ISBLANK(OFFSET('12. SEGUIMIENTO 2027'!$P$14,INT((ROW()-13)/2),0)),"",OFFSET('12. SEGUIMIENTO 2027'!$P$14,INT((ROW()-13)/2),0)),IF(ISBLANK(OFFSET('9. METAS'!$X$20,INT((ROW()-14)/2),0)),"",OFFSET('9. METAS'!$X$20,INT((ROW()-14)/2),0)))</f>
        <v/>
      </c>
      <c r="M55" s="197" t="str">
        <f ca="1">IF(MOD(ROW()-13,2)=0,IF(ISBLANK(OFFSET('12. SEGUIMIENTO 2027'!$Q$14,INT((ROW()-13)/2),0)),"",OFFSET('12. SEGUIMIENTO 2027'!$Q$14,INT((ROW()-13)/2),0)),IF(ISBLANK(OFFSET('9. METAS'!$Y$20,INT((ROW()-14)/2),0)),"",OFFSET('9. METAS'!$Y$20,INT((ROW()-14)/2),0)))</f>
        <v/>
      </c>
      <c r="N55" s="769" t="str">
        <f ca="1">IFERROR(J55/J56,"ND")</f>
        <v>ND</v>
      </c>
      <c r="O55" s="771" t="str">
        <f ca="1">IFERROR(((J55+K55)/H55),"ND")</f>
        <v>ND</v>
      </c>
      <c r="P55" s="775"/>
    </row>
    <row r="56" spans="3:16">
      <c r="C56" s="747"/>
      <c r="D56" s="749"/>
      <c r="E56" s="749"/>
      <c r="F56" s="751"/>
      <c r="G56" s="753"/>
      <c r="H56" s="833"/>
      <c r="I56" s="764"/>
      <c r="J56" s="195">
        <f ca="1">IF(MOD(ROW()-13,2)=0,IF(ISBLANK(OFFSET('12. SEGUIMIENTO 2027'!$N$14,INT((ROW()-13)/2),0)),"",OFFSET('12. SEGUIMIENTO 2027'!$N$14,INT((ROW()-13)/2),0)),IF(ISBLANK(OFFSET('9. METAS'!$V$20,INT((ROW()-14)/2),0)),"",OFFSET('9. METAS'!$V$20,INT((ROW()-14)/2),0)))</f>
        <v>16900</v>
      </c>
      <c r="K56" s="196">
        <f ca="1">IF(MOD(ROW()-13,2)=0,IF(ISBLANK(OFFSET('12. SEGUIMIENTO 2027'!$O$14,INT((ROW()-13)/2),0)),"",OFFSET('12. SEGUIMIENTO 2027'!$O$14,INT((ROW()-13)/2),0)),IF(ISBLANK(OFFSET('9. METAS'!$W$20,INT((ROW()-14)/2),0)),"",OFFSET('9. METAS'!$W$20,INT((ROW()-14)/2),0)))</f>
        <v>18853</v>
      </c>
      <c r="L56" s="196">
        <f ca="1">IF(MOD(ROW()-13,2)=0,IF(ISBLANK(OFFSET('12. SEGUIMIENTO 2027'!$P$14,INT((ROW()-13)/2),0)),"",OFFSET('12. SEGUIMIENTO 2027'!$P$14,INT((ROW()-13)/2),0)),IF(ISBLANK(OFFSET('9. METAS'!$X$20,INT((ROW()-14)/2),0)),"",OFFSET('9. METAS'!$X$20,INT((ROW()-14)/2),0)))</f>
        <v>18853</v>
      </c>
      <c r="M56" s="197">
        <f ca="1">IF(MOD(ROW()-13,2)=0,IF(ISBLANK(OFFSET('12. SEGUIMIENTO 2027'!$Q$14,INT((ROW()-13)/2),0)),"",OFFSET('12. SEGUIMIENTO 2027'!$Q$14,INT((ROW()-13)/2),0)),IF(ISBLANK(OFFSET('9. METAS'!$Y$20,INT((ROW()-14)/2),0)),"",OFFSET('9. METAS'!$Y$20,INT((ROW()-14)/2),0)))</f>
        <v>18222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833">
        <f ca="1">IF(ISBLANK(OFFSET('9. METAS'!$M$20,INT((ROW()-13)/2),0)),"",OFFSET('9. METAS'!$M$20,INT((ROW()-13)/2),0))</f>
        <v>110</v>
      </c>
      <c r="I57" s="763"/>
      <c r="J57" s="195" t="str">
        <f ca="1">IF(MOD(ROW()-13,2)=0,IF(ISBLANK(OFFSET('12. SEGUIMIENTO 2027'!$N$14,INT((ROW()-13)/2),0)),"",OFFSET('12. SEGUIMIENTO 2027'!$N$14,INT((ROW()-13)/2),0)),IF(ISBLANK(OFFSET('9. METAS'!$V$20,INT((ROW()-14)/2),0)),"",OFFSET('9. METAS'!$V$20,INT((ROW()-14)/2),0)))</f>
        <v/>
      </c>
      <c r="K57" s="196" t="str">
        <f ca="1">IF(MOD(ROW()-13,2)=0,IF(ISBLANK(OFFSET('12. SEGUIMIENTO 2027'!$O$14,INT((ROW()-13)/2),0)),"",OFFSET('12. SEGUIMIENTO 2027'!$O$14,INT((ROW()-13)/2),0)),IF(ISBLANK(OFFSET('9. METAS'!$W$20,INT((ROW()-14)/2),0)),"",OFFSET('9. METAS'!$W$20,INT((ROW()-14)/2),0)))</f>
        <v/>
      </c>
      <c r="L57" s="196" t="str">
        <f ca="1">IF(MOD(ROW()-13,2)=0,IF(ISBLANK(OFFSET('12. SEGUIMIENTO 2027'!$P$14,INT((ROW()-13)/2),0)),"",OFFSET('12. SEGUIMIENTO 2027'!$P$14,INT((ROW()-13)/2),0)),IF(ISBLANK(OFFSET('9. METAS'!$X$20,INT((ROW()-14)/2),0)),"",OFFSET('9. METAS'!$X$20,INT((ROW()-14)/2),0)))</f>
        <v/>
      </c>
      <c r="M57" s="197" t="str">
        <f ca="1">IF(MOD(ROW()-13,2)=0,IF(ISBLANK(OFFSET('12. SEGUIMIENTO 2027'!$Q$14,INT((ROW()-13)/2),0)),"",OFFSET('12. SEGUIMIENTO 2027'!$Q$14,INT((ROW()-13)/2),0)),IF(ISBLANK(OFFSET('9. METAS'!$Y$20,INT((ROW()-14)/2),0)),"",OFFSET('9. METAS'!$Y$20,INT((ROW()-14)/2),0)))</f>
        <v/>
      </c>
      <c r="N57" s="769" t="str">
        <f ca="1">IFERROR(J57/J58,"ND")</f>
        <v>ND</v>
      </c>
      <c r="O57" s="771" t="str">
        <f ca="1">IFERROR(((J57+K57)/H57),"ND")</f>
        <v>ND</v>
      </c>
      <c r="P57" s="775"/>
    </row>
    <row r="58" spans="3:16">
      <c r="C58" s="747"/>
      <c r="D58" s="749"/>
      <c r="E58" s="749"/>
      <c r="F58" s="751"/>
      <c r="G58" s="753"/>
      <c r="H58" s="833"/>
      <c r="I58" s="764"/>
      <c r="J58" s="195">
        <f ca="1">IF(MOD(ROW()-13,2)=0,IF(ISBLANK(OFFSET('12. SEGUIMIENTO 2027'!$N$14,INT((ROW()-13)/2),0)),"",OFFSET('12. SEGUIMIENTO 2027'!$N$14,INT((ROW()-13)/2),0)),IF(ISBLANK(OFFSET('9. METAS'!$V$20,INT((ROW()-14)/2),0)),"",OFFSET('9. METAS'!$V$20,INT((ROW()-14)/2),0)))</f>
        <v>27</v>
      </c>
      <c r="K58" s="196">
        <f ca="1">IF(MOD(ROW()-13,2)=0,IF(ISBLANK(OFFSET('12. SEGUIMIENTO 2027'!$O$14,INT((ROW()-13)/2),0)),"",OFFSET('12. SEGUIMIENTO 2027'!$O$14,INT((ROW()-13)/2),0)),IF(ISBLANK(OFFSET('9. METAS'!$W$20,INT((ROW()-14)/2),0)),"",OFFSET('9. METAS'!$W$20,INT((ROW()-14)/2),0)))</f>
        <v>29</v>
      </c>
      <c r="L58" s="196">
        <f ca="1">IF(MOD(ROW()-13,2)=0,IF(ISBLANK(OFFSET('12. SEGUIMIENTO 2027'!$P$14,INT((ROW()-13)/2),0)),"",OFFSET('12. SEGUIMIENTO 2027'!$P$14,INT((ROW()-13)/2),0)),IF(ISBLANK(OFFSET('9. METAS'!$X$20,INT((ROW()-14)/2),0)),"",OFFSET('9. METAS'!$X$20,INT((ROW()-14)/2),0)))</f>
        <v>28</v>
      </c>
      <c r="M58" s="197">
        <f ca="1">IF(MOD(ROW()-13,2)=0,IF(ISBLANK(OFFSET('12. SEGUIMIENTO 2027'!$Q$14,INT((ROW()-13)/2),0)),"",OFFSET('12. SEGUIMIENTO 2027'!$Q$14,INT((ROW()-13)/2),0)),IF(ISBLANK(OFFSET('9. METAS'!$Y$20,INT((ROW()-14)/2),0)),"",OFFSET('9. METAS'!$Y$20,INT((ROW()-14)/2),0)))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833">
        <f ca="1">IF(ISBLANK(OFFSET('9. METAS'!$M$20,INT((ROW()-13)/2),0)),"",OFFSET('9. METAS'!$M$20,INT((ROW()-13)/2),0))</f>
        <v>46</v>
      </c>
      <c r="I59" s="763"/>
      <c r="J59" s="195" t="str">
        <f ca="1">IF(MOD(ROW()-13,2)=0,IF(ISBLANK(OFFSET('12. SEGUIMIENTO 2027'!$N$14,INT((ROW()-13)/2),0)),"",OFFSET('12. SEGUIMIENTO 2027'!$N$14,INT((ROW()-13)/2),0)),IF(ISBLANK(OFFSET('9. METAS'!$V$20,INT((ROW()-14)/2),0)),"",OFFSET('9. METAS'!$V$20,INT((ROW()-14)/2),0)))</f>
        <v/>
      </c>
      <c r="K59" s="196" t="str">
        <f ca="1">IF(MOD(ROW()-13,2)=0,IF(ISBLANK(OFFSET('12. SEGUIMIENTO 2027'!$O$14,INT((ROW()-13)/2),0)),"",OFFSET('12. SEGUIMIENTO 2027'!$O$14,INT((ROW()-13)/2),0)),IF(ISBLANK(OFFSET('9. METAS'!$W$20,INT((ROW()-14)/2),0)),"",OFFSET('9. METAS'!$W$20,INT((ROW()-14)/2),0)))</f>
        <v/>
      </c>
      <c r="L59" s="196" t="str">
        <f ca="1">IF(MOD(ROW()-13,2)=0,IF(ISBLANK(OFFSET('12. SEGUIMIENTO 2027'!$P$14,INT((ROW()-13)/2),0)),"",OFFSET('12. SEGUIMIENTO 2027'!$P$14,INT((ROW()-13)/2),0)),IF(ISBLANK(OFFSET('9. METAS'!$X$20,INT((ROW()-14)/2),0)),"",OFFSET('9. METAS'!$X$20,INT((ROW()-14)/2),0)))</f>
        <v/>
      </c>
      <c r="M59" s="197" t="str">
        <f ca="1">IF(MOD(ROW()-13,2)=0,IF(ISBLANK(OFFSET('12. SEGUIMIENTO 2027'!$Q$14,INT((ROW()-13)/2),0)),"",OFFSET('12. SEGUIMIENTO 2027'!$Q$14,INT((ROW()-13)/2),0)),IF(ISBLANK(OFFSET('9. METAS'!$Y$20,INT((ROW()-14)/2),0)),"",OFFSET('9. METAS'!$Y$20,INT((ROW()-14)/2),0)))</f>
        <v/>
      </c>
      <c r="N59" s="769" t="str">
        <f ca="1">IFERROR(J59/J60,"ND")</f>
        <v>ND</v>
      </c>
      <c r="O59" s="771" t="str">
        <f ca="1">IFERROR(((J59+K59)/H59),"ND")</f>
        <v>ND</v>
      </c>
      <c r="P59" s="775"/>
    </row>
    <row r="60" spans="3:16">
      <c r="C60" s="747"/>
      <c r="D60" s="749"/>
      <c r="E60" s="749"/>
      <c r="F60" s="751"/>
      <c r="G60" s="753"/>
      <c r="H60" s="833"/>
      <c r="I60" s="764"/>
      <c r="J60" s="195">
        <f ca="1">IF(MOD(ROW()-13,2)=0,IF(ISBLANK(OFFSET('12. SEGUIMIENTO 2027'!$N$14,INT((ROW()-13)/2),0)),"",OFFSET('12. SEGUIMIENTO 2027'!$N$14,INT((ROW()-13)/2),0)),IF(ISBLANK(OFFSET('9. METAS'!$V$20,INT((ROW()-14)/2),0)),"",OFFSET('9. METAS'!$V$20,INT((ROW()-14)/2),0)))</f>
        <v>11</v>
      </c>
      <c r="K60" s="196">
        <f ca="1">IF(MOD(ROW()-13,2)=0,IF(ISBLANK(OFFSET('12. SEGUIMIENTO 2027'!$O$14,INT((ROW()-13)/2),0)),"",OFFSET('12. SEGUIMIENTO 2027'!$O$14,INT((ROW()-13)/2),0)),IF(ISBLANK(OFFSET('9. METAS'!$W$20,INT((ROW()-14)/2),0)),"",OFFSET('9. METAS'!$W$20,INT((ROW()-14)/2),0)))</f>
        <v>12</v>
      </c>
      <c r="L60" s="196">
        <f ca="1">IF(MOD(ROW()-13,2)=0,IF(ISBLANK(OFFSET('12. SEGUIMIENTO 2027'!$P$14,INT((ROW()-13)/2),0)),"",OFFSET('12. SEGUIMIENTO 2027'!$P$14,INT((ROW()-13)/2),0)),IF(ISBLANK(OFFSET('9. METAS'!$X$20,INT((ROW()-14)/2),0)),"",OFFSET('9. METAS'!$X$20,INT((ROW()-14)/2),0)))</f>
        <v>12</v>
      </c>
      <c r="M60" s="197">
        <f ca="1">IF(MOD(ROW()-13,2)=0,IF(ISBLANK(OFFSET('12. SEGUIMIENTO 2027'!$Q$14,INT((ROW()-13)/2),0)),"",OFFSET('12. SEGUIMIENTO 2027'!$Q$14,INT((ROW()-13)/2),0)),IF(ISBLANK(OFFSET('9. METAS'!$Y$20,INT((ROW()-14)/2),0)),"",OFFSET('9. METAS'!$Y$20,INT((ROW()-14)/2),0)))</f>
        <v>11</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833">
        <f ca="1">IF(ISBLANK(OFFSET('9. METAS'!$M$20,INT((ROW()-13)/2),0)),"",OFFSET('9. METAS'!$M$20,INT((ROW()-13)/2),0))</f>
        <v>185494</v>
      </c>
      <c r="I61" s="763"/>
      <c r="J61" s="195" t="str">
        <f ca="1">IF(MOD(ROW()-13,2)=0,IF(ISBLANK(OFFSET('12. SEGUIMIENTO 2027'!$N$14,INT((ROW()-13)/2),0)),"",OFFSET('12. SEGUIMIENTO 2027'!$N$14,INT((ROW()-13)/2),0)),IF(ISBLANK(OFFSET('9. METAS'!$V$20,INT((ROW()-14)/2),0)),"",OFFSET('9. METAS'!$V$20,INT((ROW()-14)/2),0)))</f>
        <v/>
      </c>
      <c r="K61" s="196" t="str">
        <f ca="1">IF(MOD(ROW()-13,2)=0,IF(ISBLANK(OFFSET('12. SEGUIMIENTO 2027'!$O$14,INT((ROW()-13)/2),0)),"",OFFSET('12. SEGUIMIENTO 2027'!$O$14,INT((ROW()-13)/2),0)),IF(ISBLANK(OFFSET('9. METAS'!$W$20,INT((ROW()-14)/2),0)),"",OFFSET('9. METAS'!$W$20,INT((ROW()-14)/2),0)))</f>
        <v/>
      </c>
      <c r="L61" s="196" t="str">
        <f ca="1">IF(MOD(ROW()-13,2)=0,IF(ISBLANK(OFFSET('12. SEGUIMIENTO 2027'!$P$14,INT((ROW()-13)/2),0)),"",OFFSET('12. SEGUIMIENTO 2027'!$P$14,INT((ROW()-13)/2),0)),IF(ISBLANK(OFFSET('9. METAS'!$X$20,INT((ROW()-14)/2),0)),"",OFFSET('9. METAS'!$X$20,INT((ROW()-14)/2),0)))</f>
        <v/>
      </c>
      <c r="M61" s="197" t="str">
        <f ca="1">IF(MOD(ROW()-13,2)=0,IF(ISBLANK(OFFSET('12. SEGUIMIENTO 2027'!$Q$14,INT((ROW()-13)/2),0)),"",OFFSET('12. SEGUIMIENTO 2027'!$Q$14,INT((ROW()-13)/2),0)),IF(ISBLANK(OFFSET('9. METAS'!$Y$20,INT((ROW()-14)/2),0)),"",OFFSET('9. METAS'!$Y$20,INT((ROW()-14)/2),0)))</f>
        <v/>
      </c>
      <c r="N61" s="769" t="str">
        <f ca="1">IFERROR(J61/J62,"ND")</f>
        <v>ND</v>
      </c>
      <c r="O61" s="771" t="str">
        <f ca="1">IFERROR(((J61+K61)/H61),"ND")</f>
        <v>ND</v>
      </c>
      <c r="P61" s="775"/>
    </row>
    <row r="62" spans="3:16">
      <c r="C62" s="747"/>
      <c r="D62" s="749"/>
      <c r="E62" s="749"/>
      <c r="F62" s="751"/>
      <c r="G62" s="753"/>
      <c r="H62" s="833"/>
      <c r="I62" s="764"/>
      <c r="J62" s="195">
        <f ca="1">IF(MOD(ROW()-13,2)=0,IF(ISBLANK(OFFSET('12. SEGUIMIENTO 2027'!$N$14,INT((ROW()-13)/2),0)),"",OFFSET('12. SEGUIMIENTO 2027'!$N$14,INT((ROW()-13)/2),0)),IF(ISBLANK(OFFSET('9. METAS'!$V$20,INT((ROW()-14)/2),0)),"",OFFSET('9. METAS'!$V$20,INT((ROW()-14)/2),0)))</f>
        <v>46374</v>
      </c>
      <c r="K62" s="196">
        <f ca="1">IF(MOD(ROW()-13,2)=0,IF(ISBLANK(OFFSET('12. SEGUIMIENTO 2027'!$O$14,INT((ROW()-13)/2),0)),"",OFFSET('12. SEGUIMIENTO 2027'!$O$14,INT((ROW()-13)/2),0)),IF(ISBLANK(OFFSET('9. METAS'!$W$20,INT((ROW()-14)/2),0)),"",OFFSET('9. METAS'!$W$20,INT((ROW()-14)/2),0)))</f>
        <v>46373</v>
      </c>
      <c r="L62" s="196">
        <f ca="1">IF(MOD(ROW()-13,2)=0,IF(ISBLANK(OFFSET('12. SEGUIMIENTO 2027'!$P$14,INT((ROW()-13)/2),0)),"",OFFSET('12. SEGUIMIENTO 2027'!$P$14,INT((ROW()-13)/2),0)),IF(ISBLANK(OFFSET('9. METAS'!$X$20,INT((ROW()-14)/2),0)),"",OFFSET('9. METAS'!$X$20,INT((ROW()-14)/2),0)))</f>
        <v>46374</v>
      </c>
      <c r="M62" s="197">
        <f ca="1">IF(MOD(ROW()-13,2)=0,IF(ISBLANK(OFFSET('12. SEGUIMIENTO 2027'!$Q$14,INT((ROW()-13)/2),0)),"",OFFSET('12. SEGUIMIENTO 2027'!$Q$14,INT((ROW()-13)/2),0)),IF(ISBLANK(OFFSET('9. METAS'!$Y$20,INT((ROW()-14)/2),0)),"",OFFSET('9. METAS'!$Y$20,INT((ROW()-14)/2),0)))</f>
        <v>46373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833">
        <f ca="1">IF(ISBLANK(OFFSET('9. METAS'!$M$20,INT((ROW()-13)/2),0)),"",OFFSET('9. METAS'!$M$20,INT((ROW()-13)/2),0))</f>
        <v>6656531</v>
      </c>
      <c r="I63" s="763"/>
      <c r="J63" s="195" t="str">
        <f ca="1">IF(MOD(ROW()-13,2)=0,IF(ISBLANK(OFFSET('12. SEGUIMIENTO 2027'!$N$14,INT((ROW()-13)/2),0)),"",OFFSET('12. SEGUIMIENTO 2027'!$N$14,INT((ROW()-13)/2),0)),IF(ISBLANK(OFFSET('9. METAS'!$V$20,INT((ROW()-14)/2),0)),"",OFFSET('9. METAS'!$V$20,INT((ROW()-14)/2),0)))</f>
        <v/>
      </c>
      <c r="K63" s="196" t="str">
        <f ca="1">IF(MOD(ROW()-13,2)=0,IF(ISBLANK(OFFSET('12. SEGUIMIENTO 2027'!$O$14,INT((ROW()-13)/2),0)),"",OFFSET('12. SEGUIMIENTO 2027'!$O$14,INT((ROW()-13)/2),0)),IF(ISBLANK(OFFSET('9. METAS'!$W$20,INT((ROW()-14)/2),0)),"",OFFSET('9. METAS'!$W$20,INT((ROW()-14)/2),0)))</f>
        <v/>
      </c>
      <c r="L63" s="196" t="str">
        <f ca="1">IF(MOD(ROW()-13,2)=0,IF(ISBLANK(OFFSET('12. SEGUIMIENTO 2027'!$P$14,INT((ROW()-13)/2),0)),"",OFFSET('12. SEGUIMIENTO 2027'!$P$14,INT((ROW()-13)/2),0)),IF(ISBLANK(OFFSET('9. METAS'!$X$20,INT((ROW()-14)/2),0)),"",OFFSET('9. METAS'!$X$20,INT((ROW()-14)/2),0)))</f>
        <v/>
      </c>
      <c r="M63" s="197" t="str">
        <f ca="1">IF(MOD(ROW()-13,2)=0,IF(ISBLANK(OFFSET('12. SEGUIMIENTO 2027'!$Q$14,INT((ROW()-13)/2),0)),"",OFFSET('12. SEGUIMIENTO 2027'!$Q$14,INT((ROW()-13)/2),0)),IF(ISBLANK(OFFSET('9. METAS'!$Y$20,INT((ROW()-14)/2),0)),"",OFFSET('9. METAS'!$Y$20,INT((ROW()-14)/2),0)))</f>
        <v/>
      </c>
      <c r="N63" s="769" t="str">
        <f ca="1">IFERROR(J63/J64,"ND")</f>
        <v>ND</v>
      </c>
      <c r="O63" s="771" t="str">
        <f ca="1">IFERROR(((J63+K63)/H63),"ND")</f>
        <v>ND</v>
      </c>
      <c r="P63" s="775"/>
    </row>
    <row r="64" spans="3:16">
      <c r="C64" s="747"/>
      <c r="D64" s="749"/>
      <c r="E64" s="749"/>
      <c r="F64" s="751"/>
      <c r="G64" s="753"/>
      <c r="H64" s="833"/>
      <c r="I64" s="764"/>
      <c r="J64" s="195">
        <f ca="1">IF(MOD(ROW()-13,2)=0,IF(ISBLANK(OFFSET('12. SEGUIMIENTO 2027'!$N$14,INT((ROW()-13)/2),0)),"",OFFSET('12. SEGUIMIENTO 2027'!$N$14,INT((ROW()-13)/2),0)),IF(ISBLANK(OFFSET('9. METAS'!$V$20,INT((ROW()-14)/2),0)),"",OFFSET('9. METAS'!$V$20,INT((ROW()-14)/2),0)))</f>
        <v>1664133</v>
      </c>
      <c r="K64" s="196">
        <f ca="1">IF(MOD(ROW()-13,2)=0,IF(ISBLANK(OFFSET('12. SEGUIMIENTO 2027'!$O$14,INT((ROW()-13)/2),0)),"",OFFSET('12. SEGUIMIENTO 2027'!$O$14,INT((ROW()-13)/2),0)),IF(ISBLANK(OFFSET('9. METAS'!$W$20,INT((ROW()-14)/2),0)),"",OFFSET('9. METAS'!$W$20,INT((ROW()-14)/2),0)))</f>
        <v>1664133</v>
      </c>
      <c r="L64" s="196">
        <f ca="1">IF(MOD(ROW()-13,2)=0,IF(ISBLANK(OFFSET('12. SEGUIMIENTO 2027'!$P$14,INT((ROW()-13)/2),0)),"",OFFSET('12. SEGUIMIENTO 2027'!$P$14,INT((ROW()-13)/2),0)),IF(ISBLANK(OFFSET('9. METAS'!$X$20,INT((ROW()-14)/2),0)),"",OFFSET('9. METAS'!$X$20,INT((ROW()-14)/2),0)))</f>
        <v>1664133</v>
      </c>
      <c r="M64" s="197">
        <f ca="1">IF(MOD(ROW()-13,2)=0,IF(ISBLANK(OFFSET('12. SEGUIMIENTO 2027'!$Q$14,INT((ROW()-13)/2),0)),"",OFFSET('12. SEGUIMIENTO 2027'!$Q$14,INT((ROW()-13)/2),0)),IF(ISBLANK(OFFSET('9. METAS'!$Y$20,INT((ROW()-14)/2),0)),"",OFFSET('9. METAS'!$Y$20,INT((ROW()-14)/2),0)))</f>
        <v>1664132</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833">
        <f ca="1">IF(ISBLANK(OFFSET('9. METAS'!$M$20,INT((ROW()-13)/2),0)),"",OFFSET('9. METAS'!$M$20,INT((ROW()-13)/2),0))</f>
        <v>620</v>
      </c>
      <c r="I65" s="763"/>
      <c r="J65" s="195" t="str">
        <f ca="1">IF(MOD(ROW()-13,2)=0,IF(ISBLANK(OFFSET('12. SEGUIMIENTO 2027'!$N$14,INT((ROW()-13)/2),0)),"",OFFSET('12. SEGUIMIENTO 2027'!$N$14,INT((ROW()-13)/2),0)),IF(ISBLANK(OFFSET('9. METAS'!$V$20,INT((ROW()-14)/2),0)),"",OFFSET('9. METAS'!$V$20,INT((ROW()-14)/2),0)))</f>
        <v/>
      </c>
      <c r="K65" s="196" t="str">
        <f ca="1">IF(MOD(ROW()-13,2)=0,IF(ISBLANK(OFFSET('12. SEGUIMIENTO 2027'!$O$14,INT((ROW()-13)/2),0)),"",OFFSET('12. SEGUIMIENTO 2027'!$O$14,INT((ROW()-13)/2),0)),IF(ISBLANK(OFFSET('9. METAS'!$W$20,INT((ROW()-14)/2),0)),"",OFFSET('9. METAS'!$W$20,INT((ROW()-14)/2),0)))</f>
        <v/>
      </c>
      <c r="L65" s="196" t="str">
        <f ca="1">IF(MOD(ROW()-13,2)=0,IF(ISBLANK(OFFSET('12. SEGUIMIENTO 2027'!$P$14,INT((ROW()-13)/2),0)),"",OFFSET('12. SEGUIMIENTO 2027'!$P$14,INT((ROW()-13)/2),0)),IF(ISBLANK(OFFSET('9. METAS'!$X$20,INT((ROW()-14)/2),0)),"",OFFSET('9. METAS'!$X$20,INT((ROW()-14)/2),0)))</f>
        <v/>
      </c>
      <c r="M65" s="197" t="str">
        <f ca="1">IF(MOD(ROW()-13,2)=0,IF(ISBLANK(OFFSET('12. SEGUIMIENTO 2027'!$Q$14,INT((ROW()-13)/2),0)),"",OFFSET('12. SEGUIMIENTO 2027'!$Q$14,INT((ROW()-13)/2),0)),IF(ISBLANK(OFFSET('9. METAS'!$Y$20,INT((ROW()-14)/2),0)),"",OFFSET('9. METAS'!$Y$20,INT((ROW()-14)/2),0)))</f>
        <v/>
      </c>
      <c r="N65" s="769" t="str">
        <f ca="1">IFERROR(J65/J66,"ND")</f>
        <v>ND</v>
      </c>
      <c r="O65" s="771" t="str">
        <f ca="1">IFERROR(((J65+K65)/H65),"ND")</f>
        <v>ND</v>
      </c>
      <c r="P65" s="775"/>
    </row>
    <row r="66" spans="3:16">
      <c r="C66" s="747"/>
      <c r="D66" s="749"/>
      <c r="E66" s="749"/>
      <c r="F66" s="751"/>
      <c r="G66" s="753"/>
      <c r="H66" s="833"/>
      <c r="I66" s="764"/>
      <c r="J66" s="195">
        <f ca="1">IF(MOD(ROW()-13,2)=0,IF(ISBLANK(OFFSET('12. SEGUIMIENTO 2027'!$N$14,INT((ROW()-13)/2),0)),"",OFFSET('12. SEGUIMIENTO 2027'!$N$14,INT((ROW()-13)/2),0)),IF(ISBLANK(OFFSET('9. METAS'!$V$20,INT((ROW()-14)/2),0)),"",OFFSET('9. METAS'!$V$20,INT((ROW()-14)/2),0)))</f>
        <v>155</v>
      </c>
      <c r="K66" s="196">
        <f ca="1">IF(MOD(ROW()-13,2)=0,IF(ISBLANK(OFFSET('12. SEGUIMIENTO 2027'!$O$14,INT((ROW()-13)/2),0)),"",OFFSET('12. SEGUIMIENTO 2027'!$O$14,INT((ROW()-13)/2),0)),IF(ISBLANK(OFFSET('9. METAS'!$W$20,INT((ROW()-14)/2),0)),"",OFFSET('9. METAS'!$W$20,INT((ROW()-14)/2),0)))</f>
        <v>155</v>
      </c>
      <c r="L66" s="196">
        <f ca="1">IF(MOD(ROW()-13,2)=0,IF(ISBLANK(OFFSET('12. SEGUIMIENTO 2027'!$P$14,INT((ROW()-13)/2),0)),"",OFFSET('12. SEGUIMIENTO 2027'!$P$14,INT((ROW()-13)/2),0)),IF(ISBLANK(OFFSET('9. METAS'!$X$20,INT((ROW()-14)/2),0)),"",OFFSET('9. METAS'!$X$20,INT((ROW()-14)/2),0)))</f>
        <v>155</v>
      </c>
      <c r="M66" s="197">
        <f ca="1">IF(MOD(ROW()-13,2)=0,IF(ISBLANK(OFFSET('12. SEGUIMIENTO 2027'!$Q$14,INT((ROW()-13)/2),0)),"",OFFSET('12. SEGUIMIENTO 2027'!$Q$14,INT((ROW()-13)/2),0)),IF(ISBLANK(OFFSET('9. METAS'!$Y$20,INT((ROW()-14)/2),0)),"",OFFSET('9. METAS'!$Y$20,INT((ROW()-14)/2),0)))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833">
        <f ca="1">IF(ISBLANK(OFFSET('9. METAS'!$M$20,INT((ROW()-13)/2),0)),"",OFFSET('9. METAS'!$M$20,INT((ROW()-13)/2),0))</f>
        <v>4</v>
      </c>
      <c r="I67" s="763"/>
      <c r="J67" s="195" t="str">
        <f ca="1">IF(MOD(ROW()-13,2)=0,IF(ISBLANK(OFFSET('12. SEGUIMIENTO 2027'!$N$14,INT((ROW()-13)/2),0)),"",OFFSET('12. SEGUIMIENTO 2027'!$N$14,INT((ROW()-13)/2),0)),IF(ISBLANK(OFFSET('9. METAS'!$V$20,INT((ROW()-14)/2),0)),"",OFFSET('9. METAS'!$V$20,INT((ROW()-14)/2),0)))</f>
        <v/>
      </c>
      <c r="K67" s="196" t="str">
        <f ca="1">IF(MOD(ROW()-13,2)=0,IF(ISBLANK(OFFSET('12. SEGUIMIENTO 2027'!$O$14,INT((ROW()-13)/2),0)),"",OFFSET('12. SEGUIMIENTO 2027'!$O$14,INT((ROW()-13)/2),0)),IF(ISBLANK(OFFSET('9. METAS'!$W$20,INT((ROW()-14)/2),0)),"",OFFSET('9. METAS'!$W$20,INT((ROW()-14)/2),0)))</f>
        <v/>
      </c>
      <c r="L67" s="196" t="str">
        <f ca="1">IF(MOD(ROW()-13,2)=0,IF(ISBLANK(OFFSET('12. SEGUIMIENTO 2027'!$P$14,INT((ROW()-13)/2),0)),"",OFFSET('12. SEGUIMIENTO 2027'!$P$14,INT((ROW()-13)/2),0)),IF(ISBLANK(OFFSET('9. METAS'!$X$20,INT((ROW()-14)/2),0)),"",OFFSET('9. METAS'!$X$20,INT((ROW()-14)/2),0)))</f>
        <v/>
      </c>
      <c r="M67" s="197" t="str">
        <f ca="1">IF(MOD(ROW()-13,2)=0,IF(ISBLANK(OFFSET('12. SEGUIMIENTO 2027'!$Q$14,INT((ROW()-13)/2),0)),"",OFFSET('12. SEGUIMIENTO 2027'!$Q$14,INT((ROW()-13)/2),0)),IF(ISBLANK(OFFSET('9. METAS'!$Y$20,INT((ROW()-14)/2),0)),"",OFFSET('9. METAS'!$Y$20,INT((ROW()-14)/2),0)))</f>
        <v/>
      </c>
      <c r="N67" s="769" t="str">
        <f ca="1">IFERROR(J67/J68,"ND")</f>
        <v>ND</v>
      </c>
      <c r="O67" s="771" t="str">
        <f ca="1">IFERROR(((J67+K67)/H67),"ND")</f>
        <v>ND</v>
      </c>
      <c r="P67" s="775"/>
    </row>
    <row r="68" spans="3:16">
      <c r="C68" s="747"/>
      <c r="D68" s="749"/>
      <c r="E68" s="749"/>
      <c r="F68" s="751"/>
      <c r="G68" s="753"/>
      <c r="H68" s="833"/>
      <c r="I68" s="764"/>
      <c r="J68" s="195">
        <f ca="1">IF(MOD(ROW()-13,2)=0,IF(ISBLANK(OFFSET('12. SEGUIMIENTO 2027'!$N$14,INT((ROW()-13)/2),0)),"",OFFSET('12. SEGUIMIENTO 2027'!$N$14,INT((ROW()-13)/2),0)),IF(ISBLANK(OFFSET('9. METAS'!$V$20,INT((ROW()-14)/2),0)),"",OFFSET('9. METAS'!$V$20,INT((ROW()-14)/2),0)))</f>
        <v>1</v>
      </c>
      <c r="K68" s="196">
        <f ca="1">IF(MOD(ROW()-13,2)=0,IF(ISBLANK(OFFSET('12. SEGUIMIENTO 2027'!$O$14,INT((ROW()-13)/2),0)),"",OFFSET('12. SEGUIMIENTO 2027'!$O$14,INT((ROW()-13)/2),0)),IF(ISBLANK(OFFSET('9. METAS'!$W$20,INT((ROW()-14)/2),0)),"",OFFSET('9. METAS'!$W$20,INT((ROW()-14)/2),0)))</f>
        <v>1</v>
      </c>
      <c r="L68" s="196">
        <f ca="1">IF(MOD(ROW()-13,2)=0,IF(ISBLANK(OFFSET('12. SEGUIMIENTO 2027'!$P$14,INT((ROW()-13)/2),0)),"",OFFSET('12. SEGUIMIENTO 2027'!$P$14,INT((ROW()-13)/2),0)),IF(ISBLANK(OFFSET('9. METAS'!$X$20,INT((ROW()-14)/2),0)),"",OFFSET('9. METAS'!$X$20,INT((ROW()-14)/2),0)))</f>
        <v>1</v>
      </c>
      <c r="M68" s="197">
        <f ca="1">IF(MOD(ROW()-13,2)=0,IF(ISBLANK(OFFSET('12. SEGUIMIENTO 2027'!$Q$14,INT((ROW()-13)/2),0)),"",OFFSET('12. SEGUIMIENTO 2027'!$Q$14,INT((ROW()-13)/2),0)),IF(ISBLANK(OFFSET('9. METAS'!$Y$20,INT((ROW()-14)/2),0)),"",OFFSET('9. METAS'!$Y$20,INT((ROW()-14)/2),0)))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833">
        <f ca="1">IF(ISBLANK(OFFSET('9. METAS'!$M$20,INT((ROW()-13)/2),0)),"",OFFSET('9. METAS'!$M$20,INT((ROW()-13)/2),0))</f>
        <v>6</v>
      </c>
      <c r="I69" s="763"/>
      <c r="J69" s="195" t="str">
        <f ca="1">IF(MOD(ROW()-13,2)=0,IF(ISBLANK(OFFSET('12. SEGUIMIENTO 2027'!$N$14,INT((ROW()-13)/2),0)),"",OFFSET('12. SEGUIMIENTO 2027'!$N$14,INT((ROW()-13)/2),0)),IF(ISBLANK(OFFSET('9. METAS'!$V$20,INT((ROW()-14)/2),0)),"",OFFSET('9. METAS'!$V$20,INT((ROW()-14)/2),0)))</f>
        <v/>
      </c>
      <c r="K69" s="196" t="str">
        <f ca="1">IF(MOD(ROW()-13,2)=0,IF(ISBLANK(OFFSET('12. SEGUIMIENTO 2027'!$O$14,INT((ROW()-13)/2),0)),"",OFFSET('12. SEGUIMIENTO 2027'!$O$14,INT((ROW()-13)/2),0)),IF(ISBLANK(OFFSET('9. METAS'!$W$20,INT((ROW()-14)/2),0)),"",OFFSET('9. METAS'!$W$20,INT((ROW()-14)/2),0)))</f>
        <v/>
      </c>
      <c r="L69" s="196" t="str">
        <f ca="1">IF(MOD(ROW()-13,2)=0,IF(ISBLANK(OFFSET('12. SEGUIMIENTO 2027'!$P$14,INT((ROW()-13)/2),0)),"",OFFSET('12. SEGUIMIENTO 2027'!$P$14,INT((ROW()-13)/2),0)),IF(ISBLANK(OFFSET('9. METAS'!$X$20,INT((ROW()-14)/2),0)),"",OFFSET('9. METAS'!$X$20,INT((ROW()-14)/2),0)))</f>
        <v/>
      </c>
      <c r="M69" s="197" t="str">
        <f ca="1">IF(MOD(ROW()-13,2)=0,IF(ISBLANK(OFFSET('12. SEGUIMIENTO 2027'!$Q$14,INT((ROW()-13)/2),0)),"",OFFSET('12. SEGUIMIENTO 2027'!$Q$14,INT((ROW()-13)/2),0)),IF(ISBLANK(OFFSET('9. METAS'!$Y$20,INT((ROW()-14)/2),0)),"",OFFSET('9. METAS'!$Y$20,INT((ROW()-14)/2),0)))</f>
        <v/>
      </c>
      <c r="N69" s="769" t="str">
        <f ca="1">IFERROR(J69/J70,"ND")</f>
        <v>ND</v>
      </c>
      <c r="O69" s="771" t="str">
        <f ca="1">IFERROR(((J69+K69)/H69),"ND")</f>
        <v>ND</v>
      </c>
      <c r="P69" s="775"/>
    </row>
    <row r="70" spans="3:16">
      <c r="C70" s="747"/>
      <c r="D70" s="749"/>
      <c r="E70" s="749"/>
      <c r="F70" s="751"/>
      <c r="G70" s="753"/>
      <c r="H70" s="833"/>
      <c r="I70" s="764"/>
      <c r="J70" s="195">
        <f ca="1">IF(MOD(ROW()-13,2)=0,IF(ISBLANK(OFFSET('12. SEGUIMIENTO 2027'!$N$14,INT((ROW()-13)/2),0)),"",OFFSET('12. SEGUIMIENTO 2027'!$N$14,INT((ROW()-13)/2),0)),IF(ISBLANK(OFFSET('9. METAS'!$V$20,INT((ROW()-14)/2),0)),"",OFFSET('9. METAS'!$V$20,INT((ROW()-14)/2),0)))</f>
        <v>1</v>
      </c>
      <c r="K70" s="196">
        <f ca="1">IF(MOD(ROW()-13,2)=0,IF(ISBLANK(OFFSET('12. SEGUIMIENTO 2027'!$O$14,INT((ROW()-13)/2),0)),"",OFFSET('12. SEGUIMIENTO 2027'!$O$14,INT((ROW()-13)/2),0)),IF(ISBLANK(OFFSET('9. METAS'!$W$20,INT((ROW()-14)/2),0)),"",OFFSET('9. METAS'!$W$20,INT((ROW()-14)/2),0)))</f>
        <v>2</v>
      </c>
      <c r="L70" s="196">
        <f ca="1">IF(MOD(ROW()-13,2)=0,IF(ISBLANK(OFFSET('12. SEGUIMIENTO 2027'!$P$14,INT((ROW()-13)/2),0)),"",OFFSET('12. SEGUIMIENTO 2027'!$P$14,INT((ROW()-13)/2),0)),IF(ISBLANK(OFFSET('9. METAS'!$X$20,INT((ROW()-14)/2),0)),"",OFFSET('9. METAS'!$X$20,INT((ROW()-14)/2),0)))</f>
        <v>2</v>
      </c>
      <c r="M70" s="197">
        <f ca="1">IF(MOD(ROW()-13,2)=0,IF(ISBLANK(OFFSET('12. SEGUIMIENTO 2027'!$Q$14,INT((ROW()-13)/2),0)),"",OFFSET('12. SEGUIMIENTO 2027'!$Q$14,INT((ROW()-13)/2),0)),IF(ISBLANK(OFFSET('9. METAS'!$Y$20,INT((ROW()-14)/2),0)),"",OFFSET('9. METAS'!$Y$20,INT((ROW()-14)/2),0)))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833">
        <f ca="1">IF(ISBLANK(OFFSET('9. METAS'!$M$20,INT((ROW()-13)/2),0)),"",OFFSET('9. METAS'!$M$20,INT((ROW()-13)/2),0))</f>
        <v>4</v>
      </c>
      <c r="I71" s="763"/>
      <c r="J71" s="195" t="str">
        <f ca="1">IF(MOD(ROW()-13,2)=0,IF(ISBLANK(OFFSET('12. SEGUIMIENTO 2027'!$N$14,INT((ROW()-13)/2),0)),"",OFFSET('12. SEGUIMIENTO 2027'!$N$14,INT((ROW()-13)/2),0)),IF(ISBLANK(OFFSET('9. METAS'!$V$20,INT((ROW()-14)/2),0)),"",OFFSET('9. METAS'!$V$20,INT((ROW()-14)/2),0)))</f>
        <v/>
      </c>
      <c r="K71" s="196" t="str">
        <f ca="1">IF(MOD(ROW()-13,2)=0,IF(ISBLANK(OFFSET('12. SEGUIMIENTO 2027'!$O$14,INT((ROW()-13)/2),0)),"",OFFSET('12. SEGUIMIENTO 2027'!$O$14,INT((ROW()-13)/2),0)),IF(ISBLANK(OFFSET('9. METAS'!$W$20,INT((ROW()-14)/2),0)),"",OFFSET('9. METAS'!$W$20,INT((ROW()-14)/2),0)))</f>
        <v/>
      </c>
      <c r="L71" s="196" t="str">
        <f ca="1">IF(MOD(ROW()-13,2)=0,IF(ISBLANK(OFFSET('12. SEGUIMIENTO 2027'!$P$14,INT((ROW()-13)/2),0)),"",OFFSET('12. SEGUIMIENTO 2027'!$P$14,INT((ROW()-13)/2),0)),IF(ISBLANK(OFFSET('9. METAS'!$X$20,INT((ROW()-14)/2),0)),"",OFFSET('9. METAS'!$X$20,INT((ROW()-14)/2),0)))</f>
        <v/>
      </c>
      <c r="M71" s="197" t="str">
        <f ca="1">IF(MOD(ROW()-13,2)=0,IF(ISBLANK(OFFSET('12. SEGUIMIENTO 2027'!$Q$14,INT((ROW()-13)/2),0)),"",OFFSET('12. SEGUIMIENTO 2027'!$Q$14,INT((ROW()-13)/2),0)),IF(ISBLANK(OFFSET('9. METAS'!$Y$20,INT((ROW()-14)/2),0)),"",OFFSET('9. METAS'!$Y$20,INT((ROW()-14)/2),0)))</f>
        <v/>
      </c>
      <c r="N71" s="769" t="str">
        <f ca="1">IFERROR(J71/J72,"ND")</f>
        <v>ND</v>
      </c>
      <c r="O71" s="771" t="str">
        <f ca="1">IFERROR(((J71+K71)/H71),"ND")</f>
        <v>ND</v>
      </c>
      <c r="P71" s="775"/>
    </row>
    <row r="72" spans="3:16">
      <c r="C72" s="747"/>
      <c r="D72" s="749"/>
      <c r="E72" s="749"/>
      <c r="F72" s="751"/>
      <c r="G72" s="753"/>
      <c r="H72" s="833"/>
      <c r="I72" s="764"/>
      <c r="J72" s="195">
        <f ca="1">IF(MOD(ROW()-13,2)=0,IF(ISBLANK(OFFSET('12. SEGUIMIENTO 2027'!$N$14,INT((ROW()-13)/2),0)),"",OFFSET('12. SEGUIMIENTO 2027'!$N$14,INT((ROW()-13)/2),0)),IF(ISBLANK(OFFSET('9. METAS'!$V$20,INT((ROW()-14)/2),0)),"",OFFSET('9. METAS'!$V$20,INT((ROW()-14)/2),0)))</f>
        <v>1</v>
      </c>
      <c r="K72" s="196">
        <f ca="1">IF(MOD(ROW()-13,2)=0,IF(ISBLANK(OFFSET('12. SEGUIMIENTO 2027'!$O$14,INT((ROW()-13)/2),0)),"",OFFSET('12. SEGUIMIENTO 2027'!$O$14,INT((ROW()-13)/2),0)),IF(ISBLANK(OFFSET('9. METAS'!$W$20,INT((ROW()-14)/2),0)),"",OFFSET('9. METAS'!$W$20,INT((ROW()-14)/2),0)))</f>
        <v>1</v>
      </c>
      <c r="L72" s="196">
        <f ca="1">IF(MOD(ROW()-13,2)=0,IF(ISBLANK(OFFSET('12. SEGUIMIENTO 2027'!$P$14,INT((ROW()-13)/2),0)),"",OFFSET('12. SEGUIMIENTO 2027'!$P$14,INT((ROW()-13)/2),0)),IF(ISBLANK(OFFSET('9. METAS'!$X$20,INT((ROW()-14)/2),0)),"",OFFSET('9. METAS'!$X$20,INT((ROW()-14)/2),0)))</f>
        <v>1</v>
      </c>
      <c r="M72" s="197">
        <f ca="1">IF(MOD(ROW()-13,2)=0,IF(ISBLANK(OFFSET('12. SEGUIMIENTO 2027'!$Q$14,INT((ROW()-13)/2),0)),"",OFFSET('12. SEGUIMIENTO 2027'!$Q$14,INT((ROW()-13)/2),0)),IF(ISBLANK(OFFSET('9. METAS'!$Y$20,INT((ROW()-14)/2),0)),"",OFFSET('9. METAS'!$Y$20,INT((ROW()-14)/2),0)))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833">
        <f ca="1">IF(ISBLANK(OFFSET('9. METAS'!$M$20,INT((ROW()-13)/2),0)),"",OFFSET('9. METAS'!$M$20,INT((ROW()-13)/2),0))</f>
        <v>9</v>
      </c>
      <c r="I73" s="763"/>
      <c r="J73" s="195" t="str">
        <f ca="1">IF(MOD(ROW()-13,2)=0,IF(ISBLANK(OFFSET('12. SEGUIMIENTO 2027'!$N$14,INT((ROW()-13)/2),0)),"",OFFSET('12. SEGUIMIENTO 2027'!$N$14,INT((ROW()-13)/2),0)),IF(ISBLANK(OFFSET('9. METAS'!$V$20,INT((ROW()-14)/2),0)),"",OFFSET('9. METAS'!$V$20,INT((ROW()-14)/2),0)))</f>
        <v/>
      </c>
      <c r="K73" s="196" t="str">
        <f ca="1">IF(MOD(ROW()-13,2)=0,IF(ISBLANK(OFFSET('12. SEGUIMIENTO 2027'!$O$14,INT((ROW()-13)/2),0)),"",OFFSET('12. SEGUIMIENTO 2027'!$O$14,INT((ROW()-13)/2),0)),IF(ISBLANK(OFFSET('9. METAS'!$W$20,INT((ROW()-14)/2),0)),"",OFFSET('9. METAS'!$W$20,INT((ROW()-14)/2),0)))</f>
        <v/>
      </c>
      <c r="L73" s="196" t="str">
        <f ca="1">IF(MOD(ROW()-13,2)=0,IF(ISBLANK(OFFSET('12. SEGUIMIENTO 2027'!$P$14,INT((ROW()-13)/2),0)),"",OFFSET('12. SEGUIMIENTO 2027'!$P$14,INT((ROW()-13)/2),0)),IF(ISBLANK(OFFSET('9. METAS'!$X$20,INT((ROW()-14)/2),0)),"",OFFSET('9. METAS'!$X$20,INT((ROW()-14)/2),0)))</f>
        <v/>
      </c>
      <c r="M73" s="197" t="str">
        <f ca="1">IF(MOD(ROW()-13,2)=0,IF(ISBLANK(OFFSET('12. SEGUIMIENTO 2027'!$Q$14,INT((ROW()-13)/2),0)),"",OFFSET('12. SEGUIMIENTO 2027'!$Q$14,INT((ROW()-13)/2),0)),IF(ISBLANK(OFFSET('9. METAS'!$Y$20,INT((ROW()-14)/2),0)),"",OFFSET('9. METAS'!$Y$20,INT((ROW()-14)/2),0)))</f>
        <v/>
      </c>
      <c r="N73" s="769" t="str">
        <f ca="1">IFERROR(J73/J74,"ND")</f>
        <v>ND</v>
      </c>
      <c r="O73" s="771" t="str">
        <f ca="1">IFERROR(((J73+K73)/H73),"ND")</f>
        <v>ND</v>
      </c>
      <c r="P73" s="775"/>
    </row>
    <row r="74" spans="3:16">
      <c r="C74" s="747"/>
      <c r="D74" s="749"/>
      <c r="E74" s="749"/>
      <c r="F74" s="751"/>
      <c r="G74" s="753"/>
      <c r="H74" s="833"/>
      <c r="I74" s="764"/>
      <c r="J74" s="195">
        <f ca="1">IF(MOD(ROW()-13,2)=0,IF(ISBLANK(OFFSET('12. SEGUIMIENTO 2027'!$N$14,INT((ROW()-13)/2),0)),"",OFFSET('12. SEGUIMIENTO 2027'!$N$14,INT((ROW()-13)/2),0)),IF(ISBLANK(OFFSET('9. METAS'!$V$20,INT((ROW()-14)/2),0)),"",OFFSET('9. METAS'!$V$20,INT((ROW()-14)/2),0)))</f>
        <v>2</v>
      </c>
      <c r="K74" s="196">
        <f ca="1">IF(MOD(ROW()-13,2)=0,IF(ISBLANK(OFFSET('12. SEGUIMIENTO 2027'!$O$14,INT((ROW()-13)/2),0)),"",OFFSET('12. SEGUIMIENTO 2027'!$O$14,INT((ROW()-13)/2),0)),IF(ISBLANK(OFFSET('9. METAS'!$W$20,INT((ROW()-14)/2),0)),"",OFFSET('9. METAS'!$W$20,INT((ROW()-14)/2),0)))</f>
        <v>2</v>
      </c>
      <c r="L74" s="196">
        <f ca="1">IF(MOD(ROW()-13,2)=0,IF(ISBLANK(OFFSET('12. SEGUIMIENTO 2027'!$P$14,INT((ROW()-13)/2),0)),"",OFFSET('12. SEGUIMIENTO 2027'!$P$14,INT((ROW()-13)/2),0)),IF(ISBLANK(OFFSET('9. METAS'!$X$20,INT((ROW()-14)/2),0)),"",OFFSET('9. METAS'!$X$20,INT((ROW()-14)/2),0)))</f>
        <v>3</v>
      </c>
      <c r="M74" s="197">
        <f ca="1">IF(MOD(ROW()-13,2)=0,IF(ISBLANK(OFFSET('12. SEGUIMIENTO 2027'!$Q$14,INT((ROW()-13)/2),0)),"",OFFSET('12. SEGUIMIENTO 2027'!$Q$14,INT((ROW()-13)/2),0)),IF(ISBLANK(OFFSET('9. METAS'!$Y$20,INT((ROW()-14)/2),0)),"",OFFSET('9. METAS'!$Y$20,INT((ROW()-14)/2),0)))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833">
        <f ca="1">IF(ISBLANK(OFFSET('9. METAS'!$M$20,INT((ROW()-13)/2),0)),"",OFFSET('9. METAS'!$M$20,INT((ROW()-13)/2),0))</f>
        <v>4</v>
      </c>
      <c r="I75" s="763"/>
      <c r="J75" s="195" t="str">
        <f ca="1">IF(MOD(ROW()-13,2)=0,IF(ISBLANK(OFFSET('12. SEGUIMIENTO 2027'!$N$14,INT((ROW()-13)/2),0)),"",OFFSET('12. SEGUIMIENTO 2027'!$N$14,INT((ROW()-13)/2),0)),IF(ISBLANK(OFFSET('9. METAS'!$V$20,INT((ROW()-14)/2),0)),"",OFFSET('9. METAS'!$V$20,INT((ROW()-14)/2),0)))</f>
        <v/>
      </c>
      <c r="K75" s="196" t="str">
        <f ca="1">IF(MOD(ROW()-13,2)=0,IF(ISBLANK(OFFSET('12. SEGUIMIENTO 2027'!$O$14,INT((ROW()-13)/2),0)),"",OFFSET('12. SEGUIMIENTO 2027'!$O$14,INT((ROW()-13)/2),0)),IF(ISBLANK(OFFSET('9. METAS'!$W$20,INT((ROW()-14)/2),0)),"",OFFSET('9. METAS'!$W$20,INT((ROW()-14)/2),0)))</f>
        <v/>
      </c>
      <c r="L75" s="196" t="str">
        <f ca="1">IF(MOD(ROW()-13,2)=0,IF(ISBLANK(OFFSET('12. SEGUIMIENTO 2027'!$P$14,INT((ROW()-13)/2),0)),"",OFFSET('12. SEGUIMIENTO 2027'!$P$14,INT((ROW()-13)/2),0)),IF(ISBLANK(OFFSET('9. METAS'!$X$20,INT((ROW()-14)/2),0)),"",OFFSET('9. METAS'!$X$20,INT((ROW()-14)/2),0)))</f>
        <v/>
      </c>
      <c r="M75" s="197" t="str">
        <f ca="1">IF(MOD(ROW()-13,2)=0,IF(ISBLANK(OFFSET('12. SEGUIMIENTO 2027'!$Q$14,INT((ROW()-13)/2),0)),"",OFFSET('12. SEGUIMIENTO 2027'!$Q$14,INT((ROW()-13)/2),0)),IF(ISBLANK(OFFSET('9. METAS'!$Y$20,INT((ROW()-14)/2),0)),"",OFFSET('9. METAS'!$Y$20,INT((ROW()-14)/2),0)))</f>
        <v/>
      </c>
      <c r="N75" s="769" t="str">
        <f ca="1">IFERROR(J75/J76,"ND")</f>
        <v>ND</v>
      </c>
      <c r="O75" s="771" t="str">
        <f ca="1">IFERROR(((J75+K75)/H75),"ND")</f>
        <v>ND</v>
      </c>
      <c r="P75" s="775"/>
    </row>
    <row r="76" spans="3:16">
      <c r="C76" s="747"/>
      <c r="D76" s="749"/>
      <c r="E76" s="749"/>
      <c r="F76" s="751"/>
      <c r="G76" s="753"/>
      <c r="H76" s="833"/>
      <c r="I76" s="764"/>
      <c r="J76" s="195">
        <f ca="1">IF(MOD(ROW()-13,2)=0,IF(ISBLANK(OFFSET('12. SEGUIMIENTO 2027'!$N$14,INT((ROW()-13)/2),0)),"",OFFSET('12. SEGUIMIENTO 2027'!$N$14,INT((ROW()-13)/2),0)),IF(ISBLANK(OFFSET('9. METAS'!$V$20,INT((ROW()-14)/2),0)),"",OFFSET('9. METAS'!$V$20,INT((ROW()-14)/2),0)))</f>
        <v>2</v>
      </c>
      <c r="K76" s="196">
        <f ca="1">IF(MOD(ROW()-13,2)=0,IF(ISBLANK(OFFSET('12. SEGUIMIENTO 2027'!$O$14,INT((ROW()-13)/2),0)),"",OFFSET('12. SEGUIMIENTO 2027'!$O$14,INT((ROW()-13)/2),0)),IF(ISBLANK(OFFSET('9. METAS'!$W$20,INT((ROW()-14)/2),0)),"",OFFSET('9. METAS'!$W$20,INT((ROW()-14)/2),0)))</f>
        <v>2</v>
      </c>
      <c r="L76" s="196">
        <f ca="1">IF(MOD(ROW()-13,2)=0,IF(ISBLANK(OFFSET('12. SEGUIMIENTO 2027'!$P$14,INT((ROW()-13)/2),0)),"",OFFSET('12. SEGUIMIENTO 2027'!$P$14,INT((ROW()-13)/2),0)),IF(ISBLANK(OFFSET('9. METAS'!$X$20,INT((ROW()-14)/2),0)),"",OFFSET('9. METAS'!$X$20,INT((ROW()-14)/2),0)))</f>
        <v>2</v>
      </c>
      <c r="M76" s="197">
        <f ca="1">IF(MOD(ROW()-13,2)=0,IF(ISBLANK(OFFSET('12. SEGUIMIENTO 2027'!$Q$14,INT((ROW()-13)/2),0)),"",OFFSET('12. SEGUIMIENTO 2027'!$Q$14,INT((ROW()-13)/2),0)),IF(ISBLANK(OFFSET('9. METAS'!$Y$20,INT((ROW()-14)/2),0)),"",OFFSET('9. METAS'!$Y$20,INT((ROW()-14)/2),0)))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833">
        <f ca="1">IF(ISBLANK(OFFSET('9. METAS'!$M$20,INT((ROW()-13)/2),0)),"",OFFSET('9. METAS'!$M$20,INT((ROW()-13)/2),0))</f>
        <v>2695</v>
      </c>
      <c r="I77" s="763"/>
      <c r="J77" s="195" t="str">
        <f ca="1">IF(MOD(ROW()-13,2)=0,IF(ISBLANK(OFFSET('12. SEGUIMIENTO 2027'!$N$14,INT((ROW()-13)/2),0)),"",OFFSET('12. SEGUIMIENTO 2027'!$N$14,INT((ROW()-13)/2),0)),IF(ISBLANK(OFFSET('9. METAS'!$V$20,INT((ROW()-14)/2),0)),"",OFFSET('9. METAS'!$V$20,INT((ROW()-14)/2),0)))</f>
        <v/>
      </c>
      <c r="K77" s="196" t="str">
        <f ca="1">IF(MOD(ROW()-13,2)=0,IF(ISBLANK(OFFSET('12. SEGUIMIENTO 2027'!$O$14,INT((ROW()-13)/2),0)),"",OFFSET('12. SEGUIMIENTO 2027'!$O$14,INT((ROW()-13)/2),0)),IF(ISBLANK(OFFSET('9. METAS'!$W$20,INT((ROW()-14)/2),0)),"",OFFSET('9. METAS'!$W$20,INT((ROW()-14)/2),0)))</f>
        <v/>
      </c>
      <c r="L77" s="196" t="str">
        <f ca="1">IF(MOD(ROW()-13,2)=0,IF(ISBLANK(OFFSET('12. SEGUIMIENTO 2027'!$P$14,INT((ROW()-13)/2),0)),"",OFFSET('12. SEGUIMIENTO 2027'!$P$14,INT((ROW()-13)/2),0)),IF(ISBLANK(OFFSET('9. METAS'!$X$20,INT((ROW()-14)/2),0)),"",OFFSET('9. METAS'!$X$20,INT((ROW()-14)/2),0)))</f>
        <v/>
      </c>
      <c r="M77" s="197" t="str">
        <f ca="1">IF(MOD(ROW()-13,2)=0,IF(ISBLANK(OFFSET('12. SEGUIMIENTO 2027'!$Q$14,INT((ROW()-13)/2),0)),"",OFFSET('12. SEGUIMIENTO 2027'!$Q$14,INT((ROW()-13)/2),0)),IF(ISBLANK(OFFSET('9. METAS'!$Y$20,INT((ROW()-14)/2),0)),"",OFFSET('9. METAS'!$Y$20,INT((ROW()-14)/2),0)))</f>
        <v/>
      </c>
      <c r="N77" s="769" t="str">
        <f ca="1">IFERROR(J77/J78,"ND")</f>
        <v>ND</v>
      </c>
      <c r="O77" s="771" t="str">
        <f ca="1">IFERROR(((J77+K77)/H77),"ND")</f>
        <v>ND</v>
      </c>
      <c r="P77" s="775"/>
    </row>
    <row r="78" spans="3:16">
      <c r="C78" s="747"/>
      <c r="D78" s="749"/>
      <c r="E78" s="749"/>
      <c r="F78" s="751"/>
      <c r="G78" s="753"/>
      <c r="H78" s="833"/>
      <c r="I78" s="764"/>
      <c r="J78" s="195">
        <f ca="1">IF(MOD(ROW()-13,2)=0,IF(ISBLANK(OFFSET('12. SEGUIMIENTO 2027'!$N$14,INT((ROW()-13)/2),0)),"",OFFSET('12. SEGUIMIENTO 2027'!$N$14,INT((ROW()-13)/2),0)),IF(ISBLANK(OFFSET('9. METAS'!$V$20,INT((ROW()-14)/2),0)),"",OFFSET('9. METAS'!$V$20,INT((ROW()-14)/2),0)))</f>
        <v>630</v>
      </c>
      <c r="K78" s="196">
        <f ca="1">IF(MOD(ROW()-13,2)=0,IF(ISBLANK(OFFSET('12. SEGUIMIENTO 2027'!$O$14,INT((ROW()-13)/2),0)),"",OFFSET('12. SEGUIMIENTO 2027'!$O$14,INT((ROW()-13)/2),0)),IF(ISBLANK(OFFSET('9. METAS'!$W$20,INT((ROW()-14)/2),0)),"",OFFSET('9. METAS'!$W$20,INT((ROW()-14)/2),0)))</f>
        <v>695</v>
      </c>
      <c r="L78" s="196">
        <f ca="1">IF(MOD(ROW()-13,2)=0,IF(ISBLANK(OFFSET('12. SEGUIMIENTO 2027'!$P$14,INT((ROW()-13)/2),0)),"",OFFSET('12. SEGUIMIENTO 2027'!$P$14,INT((ROW()-13)/2),0)),IF(ISBLANK(OFFSET('9. METAS'!$X$20,INT((ROW()-14)/2),0)),"",OFFSET('9. METAS'!$X$20,INT((ROW()-14)/2),0)))</f>
        <v>680</v>
      </c>
      <c r="M78" s="197">
        <f ca="1">IF(MOD(ROW()-13,2)=0,IF(ISBLANK(OFFSET('12. SEGUIMIENTO 2027'!$Q$14,INT((ROW()-13)/2),0)),"",OFFSET('12. SEGUIMIENTO 2027'!$Q$14,INT((ROW()-13)/2),0)),IF(ISBLANK(OFFSET('9. METAS'!$Y$20,INT((ROW()-14)/2),0)),"",OFFSET('9. METAS'!$Y$20,INT((ROW()-14)/2),0)))</f>
        <v>690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833">
        <f ca="1">IF(ISBLANK(OFFSET('9. METAS'!$M$20,INT((ROW()-13)/2),0)),"",OFFSET('9. METAS'!$M$20,INT((ROW()-13)/2),0))</f>
        <v>19500000</v>
      </c>
      <c r="I79" s="763"/>
      <c r="J79" s="195" t="str">
        <f ca="1">IF(MOD(ROW()-13,2)=0,IF(ISBLANK(OFFSET('12. SEGUIMIENTO 2027'!$N$14,INT((ROW()-13)/2),0)),"",OFFSET('12. SEGUIMIENTO 2027'!$N$14,INT((ROW()-13)/2),0)),IF(ISBLANK(OFFSET('9. METAS'!$V$20,INT((ROW()-14)/2),0)),"",OFFSET('9. METAS'!$V$20,INT((ROW()-14)/2),0)))</f>
        <v/>
      </c>
      <c r="K79" s="196" t="str">
        <f ca="1">IF(MOD(ROW()-13,2)=0,IF(ISBLANK(OFFSET('12. SEGUIMIENTO 2027'!$O$14,INT((ROW()-13)/2),0)),"",OFFSET('12. SEGUIMIENTO 2027'!$O$14,INT((ROW()-13)/2),0)),IF(ISBLANK(OFFSET('9. METAS'!$W$20,INT((ROW()-14)/2),0)),"",OFFSET('9. METAS'!$W$20,INT((ROW()-14)/2),0)))</f>
        <v/>
      </c>
      <c r="L79" s="196" t="str">
        <f ca="1">IF(MOD(ROW()-13,2)=0,IF(ISBLANK(OFFSET('12. SEGUIMIENTO 2027'!$P$14,INT((ROW()-13)/2),0)),"",OFFSET('12. SEGUIMIENTO 2027'!$P$14,INT((ROW()-13)/2),0)),IF(ISBLANK(OFFSET('9. METAS'!$X$20,INT((ROW()-14)/2),0)),"",OFFSET('9. METAS'!$X$20,INT((ROW()-14)/2),0)))</f>
        <v/>
      </c>
      <c r="M79" s="197" t="str">
        <f ca="1">IF(MOD(ROW()-13,2)=0,IF(ISBLANK(OFFSET('12. SEGUIMIENTO 2027'!$Q$14,INT((ROW()-13)/2),0)),"",OFFSET('12. SEGUIMIENTO 2027'!$Q$14,INT((ROW()-13)/2),0)),IF(ISBLANK(OFFSET('9. METAS'!$Y$20,INT((ROW()-14)/2),0)),"",OFFSET('9. METAS'!$Y$20,INT((ROW()-14)/2),0)))</f>
        <v/>
      </c>
      <c r="N79" s="769" t="str">
        <f ca="1">IFERROR(J79/J80,"ND")</f>
        <v>ND</v>
      </c>
      <c r="O79" s="771" t="str">
        <f ca="1">IFERROR(((J79+K79)/H79),"ND")</f>
        <v>ND</v>
      </c>
      <c r="P79" s="775"/>
    </row>
    <row r="80" spans="3:16">
      <c r="C80" s="747"/>
      <c r="D80" s="749"/>
      <c r="E80" s="749"/>
      <c r="F80" s="751"/>
      <c r="G80" s="753"/>
      <c r="H80" s="833"/>
      <c r="I80" s="764"/>
      <c r="J80" s="195">
        <f ca="1">IF(MOD(ROW()-13,2)=0,IF(ISBLANK(OFFSET('12. SEGUIMIENTO 2027'!$N$14,INT((ROW()-13)/2),0)),"",OFFSET('12. SEGUIMIENTO 2027'!$N$14,INT((ROW()-13)/2),0)),IF(ISBLANK(OFFSET('9. METAS'!$V$20,INT((ROW()-14)/2),0)),"",OFFSET('9. METAS'!$V$20,INT((ROW()-14)/2),0)))</f>
        <v>4750000</v>
      </c>
      <c r="K80" s="196">
        <f ca="1">IF(MOD(ROW()-13,2)=0,IF(ISBLANK(OFFSET('12. SEGUIMIENTO 2027'!$O$14,INT((ROW()-13)/2),0)),"",OFFSET('12. SEGUIMIENTO 2027'!$O$14,INT((ROW()-13)/2),0)),IF(ISBLANK(OFFSET('9. METAS'!$W$20,INT((ROW()-14)/2),0)),"",OFFSET('9. METAS'!$W$20,INT((ROW()-14)/2),0)))</f>
        <v>4850000</v>
      </c>
      <c r="L80" s="196">
        <f ca="1">IF(MOD(ROW()-13,2)=0,IF(ISBLANK(OFFSET('12. SEGUIMIENTO 2027'!$P$14,INT((ROW()-13)/2),0)),"",OFFSET('12. SEGUIMIENTO 2027'!$P$14,INT((ROW()-13)/2),0)),IF(ISBLANK(OFFSET('9. METAS'!$X$20,INT((ROW()-14)/2),0)),"",OFFSET('9. METAS'!$X$20,INT((ROW()-14)/2),0)))</f>
        <v>4900000</v>
      </c>
      <c r="M80" s="197">
        <f ca="1">IF(MOD(ROW()-13,2)=0,IF(ISBLANK(OFFSET('12. SEGUIMIENTO 2027'!$Q$14,INT((ROW()-13)/2),0)),"",OFFSET('12. SEGUIMIENTO 2027'!$Q$14,INT((ROW()-13)/2),0)),IF(ISBLANK(OFFSET('9. METAS'!$Y$20,INT((ROW()-14)/2),0)),"",OFFSET('9. METAS'!$Y$20,INT((ROW()-14)/2),0)))</f>
        <v>5000000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833">
        <f ca="1">IF(ISBLANK(OFFSET('9. METAS'!$M$20,INT((ROW()-13)/2),0)),"",OFFSET('9. METAS'!$M$20,INT((ROW()-13)/2),0))</f>
        <v>200</v>
      </c>
      <c r="I81" s="763"/>
      <c r="J81" s="195" t="str">
        <f ca="1">IF(MOD(ROW()-13,2)=0,IF(ISBLANK(OFFSET('12. SEGUIMIENTO 2027'!$N$14,INT((ROW()-13)/2),0)),"",OFFSET('12. SEGUIMIENTO 2027'!$N$14,INT((ROW()-13)/2),0)),IF(ISBLANK(OFFSET('9. METAS'!$V$20,INT((ROW()-14)/2),0)),"",OFFSET('9. METAS'!$V$20,INT((ROW()-14)/2),0)))</f>
        <v/>
      </c>
      <c r="K81" s="196" t="str">
        <f ca="1">IF(MOD(ROW()-13,2)=0,IF(ISBLANK(OFFSET('12. SEGUIMIENTO 2027'!$O$14,INT((ROW()-13)/2),0)),"",OFFSET('12. SEGUIMIENTO 2027'!$O$14,INT((ROW()-13)/2),0)),IF(ISBLANK(OFFSET('9. METAS'!$W$20,INT((ROW()-14)/2),0)),"",OFFSET('9. METAS'!$W$20,INT((ROW()-14)/2),0)))</f>
        <v/>
      </c>
      <c r="L81" s="196" t="str">
        <f ca="1">IF(MOD(ROW()-13,2)=0,IF(ISBLANK(OFFSET('12. SEGUIMIENTO 2027'!$P$14,INT((ROW()-13)/2),0)),"",OFFSET('12. SEGUIMIENTO 2027'!$P$14,INT((ROW()-13)/2),0)),IF(ISBLANK(OFFSET('9. METAS'!$X$20,INT((ROW()-14)/2),0)),"",OFFSET('9. METAS'!$X$20,INT((ROW()-14)/2),0)))</f>
        <v/>
      </c>
      <c r="M81" s="197" t="str">
        <f ca="1">IF(MOD(ROW()-13,2)=0,IF(ISBLANK(OFFSET('12. SEGUIMIENTO 2027'!$Q$14,INT((ROW()-13)/2),0)),"",OFFSET('12. SEGUIMIENTO 2027'!$Q$14,INT((ROW()-13)/2),0)),IF(ISBLANK(OFFSET('9. METAS'!$Y$20,INT((ROW()-14)/2),0)),"",OFFSET('9. METAS'!$Y$20,INT((ROW()-14)/2),0)))</f>
        <v/>
      </c>
      <c r="N81" s="769" t="str">
        <f ca="1">IFERROR(J81/J82,"ND")</f>
        <v>ND</v>
      </c>
      <c r="O81" s="771" t="str">
        <f ca="1">IFERROR(((J81+K81)/H81),"ND")</f>
        <v>ND</v>
      </c>
      <c r="P81" s="775"/>
    </row>
    <row r="82" spans="3:16">
      <c r="C82" s="747"/>
      <c r="D82" s="749"/>
      <c r="E82" s="749"/>
      <c r="F82" s="751"/>
      <c r="G82" s="753"/>
      <c r="H82" s="833"/>
      <c r="I82" s="764"/>
      <c r="J82" s="195">
        <f ca="1">IF(MOD(ROW()-13,2)=0,IF(ISBLANK(OFFSET('12. SEGUIMIENTO 2027'!$N$14,INT((ROW()-13)/2),0)),"",OFFSET('12. SEGUIMIENTO 2027'!$N$14,INT((ROW()-13)/2),0)),IF(ISBLANK(OFFSET('9. METAS'!$V$20,INT((ROW()-14)/2),0)),"",OFFSET('9. METAS'!$V$20,INT((ROW()-14)/2),0)))</f>
        <v>44</v>
      </c>
      <c r="K82" s="196">
        <f ca="1">IF(MOD(ROW()-13,2)=0,IF(ISBLANK(OFFSET('12. SEGUIMIENTO 2027'!$O$14,INT((ROW()-13)/2),0)),"",OFFSET('12. SEGUIMIENTO 2027'!$O$14,INT((ROW()-13)/2),0)),IF(ISBLANK(OFFSET('9. METAS'!$W$20,INT((ROW()-14)/2),0)),"",OFFSET('9. METAS'!$W$20,INT((ROW()-14)/2),0)))</f>
        <v>47</v>
      </c>
      <c r="L82" s="196">
        <f ca="1">IF(MOD(ROW()-13,2)=0,IF(ISBLANK(OFFSET('12. SEGUIMIENTO 2027'!$P$14,INT((ROW()-13)/2),0)),"",OFFSET('12. SEGUIMIENTO 2027'!$P$14,INT((ROW()-13)/2),0)),IF(ISBLANK(OFFSET('9. METAS'!$X$20,INT((ROW()-14)/2),0)),"",OFFSET('9. METAS'!$X$20,INT((ROW()-14)/2),0)))</f>
        <v>53</v>
      </c>
      <c r="M82" s="197">
        <f ca="1">IF(MOD(ROW()-13,2)=0,IF(ISBLANK(OFFSET('12. SEGUIMIENTO 2027'!$Q$14,INT((ROW()-13)/2),0)),"",OFFSET('12. SEGUIMIENTO 2027'!$Q$14,INT((ROW()-13)/2),0)),IF(ISBLANK(OFFSET('9. METAS'!$Y$20,INT((ROW()-14)/2),0)),"",OFFSET('9. METAS'!$Y$20,INT((ROW()-14)/2),0)))</f>
        <v>56</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833">
        <f ca="1">IF(ISBLANK(OFFSET('9. METAS'!$M$20,INT((ROW()-13)/2),0)),"",OFFSET('9. METAS'!$M$20,INT((ROW()-13)/2),0))</f>
        <v>22000</v>
      </c>
      <c r="I83" s="763"/>
      <c r="J83" s="195" t="str">
        <f ca="1">IF(MOD(ROW()-13,2)=0,IF(ISBLANK(OFFSET('12. SEGUIMIENTO 2027'!$N$14,INT((ROW()-13)/2),0)),"",OFFSET('12. SEGUIMIENTO 2027'!$N$14,INT((ROW()-13)/2),0)),IF(ISBLANK(OFFSET('9. METAS'!$V$20,INT((ROW()-14)/2),0)),"",OFFSET('9. METAS'!$V$20,INT((ROW()-14)/2),0)))</f>
        <v/>
      </c>
      <c r="K83" s="196" t="str">
        <f ca="1">IF(MOD(ROW()-13,2)=0,IF(ISBLANK(OFFSET('12. SEGUIMIENTO 2027'!$O$14,INT((ROW()-13)/2),0)),"",OFFSET('12. SEGUIMIENTO 2027'!$O$14,INT((ROW()-13)/2),0)),IF(ISBLANK(OFFSET('9. METAS'!$W$20,INT((ROW()-14)/2),0)),"",OFFSET('9. METAS'!$W$20,INT((ROW()-14)/2),0)))</f>
        <v/>
      </c>
      <c r="L83" s="196" t="str">
        <f ca="1">IF(MOD(ROW()-13,2)=0,IF(ISBLANK(OFFSET('12. SEGUIMIENTO 2027'!$P$14,INT((ROW()-13)/2),0)),"",OFFSET('12. SEGUIMIENTO 2027'!$P$14,INT((ROW()-13)/2),0)),IF(ISBLANK(OFFSET('9. METAS'!$X$20,INT((ROW()-14)/2),0)),"",OFFSET('9. METAS'!$X$20,INT((ROW()-14)/2),0)))</f>
        <v/>
      </c>
      <c r="M83" s="197" t="str">
        <f ca="1">IF(MOD(ROW()-13,2)=0,IF(ISBLANK(OFFSET('12. SEGUIMIENTO 2027'!$Q$14,INT((ROW()-13)/2),0)),"",OFFSET('12. SEGUIMIENTO 2027'!$Q$14,INT((ROW()-13)/2),0)),IF(ISBLANK(OFFSET('9. METAS'!$Y$20,INT((ROW()-14)/2),0)),"",OFFSET('9. METAS'!$Y$20,INT((ROW()-14)/2),0)))</f>
        <v/>
      </c>
      <c r="N83" s="769" t="str">
        <f ca="1">IFERROR(J83/J84,"ND")</f>
        <v>ND</v>
      </c>
      <c r="O83" s="771" t="str">
        <f ca="1">IFERROR(((J83+K83)/H83),"ND")</f>
        <v>ND</v>
      </c>
      <c r="P83" s="775"/>
    </row>
    <row r="84" spans="3:16">
      <c r="C84" s="747"/>
      <c r="D84" s="749"/>
      <c r="E84" s="749"/>
      <c r="F84" s="751"/>
      <c r="G84" s="753"/>
      <c r="H84" s="833"/>
      <c r="I84" s="764"/>
      <c r="J84" s="195">
        <f ca="1">IF(MOD(ROW()-13,2)=0,IF(ISBLANK(OFFSET('12. SEGUIMIENTO 2027'!$N$14,INT((ROW()-13)/2),0)),"",OFFSET('12. SEGUIMIENTO 2027'!$N$14,INT((ROW()-13)/2),0)),IF(ISBLANK(OFFSET('9. METAS'!$V$20,INT((ROW()-14)/2),0)),"",OFFSET('9. METAS'!$V$20,INT((ROW()-14)/2),0)))</f>
        <v>5200</v>
      </c>
      <c r="K84" s="196">
        <f ca="1">IF(MOD(ROW()-13,2)=0,IF(ISBLANK(OFFSET('12. SEGUIMIENTO 2027'!$O$14,INT((ROW()-13)/2),0)),"",OFFSET('12. SEGUIMIENTO 2027'!$O$14,INT((ROW()-13)/2),0)),IF(ISBLANK(OFFSET('9. METAS'!$W$20,INT((ROW()-14)/2),0)),"",OFFSET('9. METAS'!$W$20,INT((ROW()-14)/2),0)))</f>
        <v>5600</v>
      </c>
      <c r="L84" s="196">
        <f ca="1">IF(MOD(ROW()-13,2)=0,IF(ISBLANK(OFFSET('12. SEGUIMIENTO 2027'!$P$14,INT((ROW()-13)/2),0)),"",OFFSET('12. SEGUIMIENTO 2027'!$P$14,INT((ROW()-13)/2),0)),IF(ISBLANK(OFFSET('9. METAS'!$X$20,INT((ROW()-14)/2),0)),"",OFFSET('9. METAS'!$X$20,INT((ROW()-14)/2),0)))</f>
        <v>5700</v>
      </c>
      <c r="M84" s="197">
        <f ca="1">IF(MOD(ROW()-13,2)=0,IF(ISBLANK(OFFSET('12. SEGUIMIENTO 2027'!$Q$14,INT((ROW()-13)/2),0)),"",OFFSET('12. SEGUIMIENTO 2027'!$Q$14,INT((ROW()-13)/2),0)),IF(ISBLANK(OFFSET('9. METAS'!$Y$20,INT((ROW()-14)/2),0)),"",OFFSET('9. METAS'!$Y$20,INT((ROW()-14)/2),0)))</f>
        <v>5500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833">
        <f ca="1">IF(ISBLANK(OFFSET('9. METAS'!$M$20,INT((ROW()-13)/2),0)),"",OFFSET('9. METAS'!$M$20,INT((ROW()-13)/2),0))</f>
        <v>5050</v>
      </c>
      <c r="I85" s="763"/>
      <c r="J85" s="195" t="str">
        <f ca="1">IF(MOD(ROW()-13,2)=0,IF(ISBLANK(OFFSET('12. SEGUIMIENTO 2027'!$N$14,INT((ROW()-13)/2),0)),"",OFFSET('12. SEGUIMIENTO 2027'!$N$14,INT((ROW()-13)/2),0)),IF(ISBLANK(OFFSET('9. METAS'!$V$20,INT((ROW()-14)/2),0)),"",OFFSET('9. METAS'!$V$20,INT((ROW()-14)/2),0)))</f>
        <v/>
      </c>
      <c r="K85" s="196" t="str">
        <f ca="1">IF(MOD(ROW()-13,2)=0,IF(ISBLANK(OFFSET('12. SEGUIMIENTO 2027'!$O$14,INT((ROW()-13)/2),0)),"",OFFSET('12. SEGUIMIENTO 2027'!$O$14,INT((ROW()-13)/2),0)),IF(ISBLANK(OFFSET('9. METAS'!$W$20,INT((ROW()-14)/2),0)),"",OFFSET('9. METAS'!$W$20,INT((ROW()-14)/2),0)))</f>
        <v/>
      </c>
      <c r="L85" s="196" t="str">
        <f ca="1">IF(MOD(ROW()-13,2)=0,IF(ISBLANK(OFFSET('12. SEGUIMIENTO 2027'!$P$14,INT((ROW()-13)/2),0)),"",OFFSET('12. SEGUIMIENTO 2027'!$P$14,INT((ROW()-13)/2),0)),IF(ISBLANK(OFFSET('9. METAS'!$X$20,INT((ROW()-14)/2),0)),"",OFFSET('9. METAS'!$X$20,INT((ROW()-14)/2),0)))</f>
        <v/>
      </c>
      <c r="M85" s="197" t="str">
        <f ca="1">IF(MOD(ROW()-13,2)=0,IF(ISBLANK(OFFSET('12. SEGUIMIENTO 2027'!$Q$14,INT((ROW()-13)/2),0)),"",OFFSET('12. SEGUIMIENTO 2027'!$Q$14,INT((ROW()-13)/2),0)),IF(ISBLANK(OFFSET('9. METAS'!$Y$20,INT((ROW()-14)/2),0)),"",OFFSET('9. METAS'!$Y$20,INT((ROW()-14)/2),0)))</f>
        <v/>
      </c>
      <c r="N85" s="769" t="str">
        <f ca="1">IFERROR(J85/J86,"ND")</f>
        <v>ND</v>
      </c>
      <c r="O85" s="771" t="str">
        <f ca="1">IFERROR(((J85+K85)/H85),"ND")</f>
        <v>ND</v>
      </c>
      <c r="P85" s="775"/>
    </row>
    <row r="86" spans="3:16">
      <c r="C86" s="747"/>
      <c r="D86" s="749"/>
      <c r="E86" s="749"/>
      <c r="F86" s="751"/>
      <c r="G86" s="753"/>
      <c r="H86" s="833"/>
      <c r="I86" s="764"/>
      <c r="J86" s="195">
        <f ca="1">IF(MOD(ROW()-13,2)=0,IF(ISBLANK(OFFSET('12. SEGUIMIENTO 2027'!$N$14,INT((ROW()-13)/2),0)),"",OFFSET('12. SEGUIMIENTO 2027'!$N$14,INT((ROW()-13)/2),0)),IF(ISBLANK(OFFSET('9. METAS'!$V$20,INT((ROW()-14)/2),0)),"",OFFSET('9. METAS'!$V$20,INT((ROW()-14)/2),0)))</f>
        <v>1175</v>
      </c>
      <c r="K86" s="196">
        <f ca="1">IF(MOD(ROW()-13,2)=0,IF(ISBLANK(OFFSET('12. SEGUIMIENTO 2027'!$O$14,INT((ROW()-13)/2),0)),"",OFFSET('12. SEGUIMIENTO 2027'!$O$14,INT((ROW()-13)/2),0)),IF(ISBLANK(OFFSET('9. METAS'!$W$20,INT((ROW()-14)/2),0)),"",OFFSET('9. METAS'!$W$20,INT((ROW()-14)/2),0)))</f>
        <v>1275</v>
      </c>
      <c r="L86" s="196">
        <f ca="1">IF(MOD(ROW()-13,2)=0,IF(ISBLANK(OFFSET('12. SEGUIMIENTO 2027'!$P$14,INT((ROW()-13)/2),0)),"",OFFSET('12. SEGUIMIENTO 2027'!$P$14,INT((ROW()-13)/2),0)),IF(ISBLANK(OFFSET('9. METAS'!$X$20,INT((ROW()-14)/2),0)),"",OFFSET('9. METAS'!$X$20,INT((ROW()-14)/2),0)))</f>
        <v>1350</v>
      </c>
      <c r="M86" s="197">
        <f ca="1">IF(MOD(ROW()-13,2)=0,IF(ISBLANK(OFFSET('12. SEGUIMIENTO 2027'!$Q$14,INT((ROW()-13)/2),0)),"",OFFSET('12. SEGUIMIENTO 2027'!$Q$14,INT((ROW()-13)/2),0)),IF(ISBLANK(OFFSET('9. METAS'!$Y$20,INT((ROW()-14)/2),0)),"",OFFSET('9. METAS'!$Y$20,INT((ROW()-14)/2),0)))</f>
        <v>1250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833">
        <f ca="1">IF(ISBLANK(OFFSET('9. METAS'!$M$20,INT((ROW()-13)/2),0)),"",OFFSET('9. METAS'!$M$20,INT((ROW()-13)/2),0))</f>
        <v>519000</v>
      </c>
      <c r="I87" s="763"/>
      <c r="J87" s="195" t="str">
        <f ca="1">IF(MOD(ROW()-13,2)=0,IF(ISBLANK(OFFSET('12. SEGUIMIENTO 2027'!$N$14,INT((ROW()-13)/2),0)),"",OFFSET('12. SEGUIMIENTO 2027'!$N$14,INT((ROW()-13)/2),0)),IF(ISBLANK(OFFSET('9. METAS'!$V$20,INT((ROW()-14)/2),0)),"",OFFSET('9. METAS'!$V$20,INT((ROW()-14)/2),0)))</f>
        <v/>
      </c>
      <c r="K87" s="196" t="str">
        <f ca="1">IF(MOD(ROW()-13,2)=0,IF(ISBLANK(OFFSET('12. SEGUIMIENTO 2027'!$O$14,INT((ROW()-13)/2),0)),"",OFFSET('12. SEGUIMIENTO 2027'!$O$14,INT((ROW()-13)/2),0)),IF(ISBLANK(OFFSET('9. METAS'!$W$20,INT((ROW()-14)/2),0)),"",OFFSET('9. METAS'!$W$20,INT((ROW()-14)/2),0)))</f>
        <v/>
      </c>
      <c r="L87" s="196" t="str">
        <f ca="1">IF(MOD(ROW()-13,2)=0,IF(ISBLANK(OFFSET('12. SEGUIMIENTO 2027'!$P$14,INT((ROW()-13)/2),0)),"",OFFSET('12. SEGUIMIENTO 2027'!$P$14,INT((ROW()-13)/2),0)),IF(ISBLANK(OFFSET('9. METAS'!$X$20,INT((ROW()-14)/2),0)),"",OFFSET('9. METAS'!$X$20,INT((ROW()-14)/2),0)))</f>
        <v/>
      </c>
      <c r="M87" s="197" t="str">
        <f ca="1">IF(MOD(ROW()-13,2)=0,IF(ISBLANK(OFFSET('12. SEGUIMIENTO 2027'!$Q$14,INT((ROW()-13)/2),0)),"",OFFSET('12. SEGUIMIENTO 2027'!$Q$14,INT((ROW()-13)/2),0)),IF(ISBLANK(OFFSET('9. METAS'!$Y$20,INT((ROW()-14)/2),0)),"",OFFSET('9. METAS'!$Y$20,INT((ROW()-14)/2),0)))</f>
        <v/>
      </c>
      <c r="N87" s="769" t="str">
        <f ca="1">IFERROR(J87/J88,"ND")</f>
        <v>ND</v>
      </c>
      <c r="O87" s="771" t="str">
        <f ca="1">IFERROR(((J87+K87)/H87),"ND")</f>
        <v>ND</v>
      </c>
      <c r="P87" s="775"/>
    </row>
    <row r="88" spans="3:16">
      <c r="C88" s="747"/>
      <c r="D88" s="749"/>
      <c r="E88" s="749"/>
      <c r="F88" s="751"/>
      <c r="G88" s="753"/>
      <c r="H88" s="833"/>
      <c r="I88" s="764"/>
      <c r="J88" s="195">
        <f ca="1">IF(MOD(ROW()-13,2)=0,IF(ISBLANK(OFFSET('12. SEGUIMIENTO 2027'!$N$14,INT((ROW()-13)/2),0)),"",OFFSET('12. SEGUIMIENTO 2027'!$N$14,INT((ROW()-13)/2),0)),IF(ISBLANK(OFFSET('9. METAS'!$V$20,INT((ROW()-14)/2),0)),"",OFFSET('9. METAS'!$V$20,INT((ROW()-14)/2),0)))</f>
        <v>114000</v>
      </c>
      <c r="K88" s="196">
        <f ca="1">IF(MOD(ROW()-13,2)=0,IF(ISBLANK(OFFSET('12. SEGUIMIENTO 2027'!$O$14,INT((ROW()-13)/2),0)),"",OFFSET('12. SEGUIMIENTO 2027'!$O$14,INT((ROW()-13)/2),0)),IF(ISBLANK(OFFSET('9. METAS'!$W$20,INT((ROW()-14)/2),0)),"",OFFSET('9. METAS'!$W$20,INT((ROW()-14)/2),0)))</f>
        <v>130000</v>
      </c>
      <c r="L88" s="196">
        <f ca="1">IF(MOD(ROW()-13,2)=0,IF(ISBLANK(OFFSET('12. SEGUIMIENTO 2027'!$P$14,INT((ROW()-13)/2),0)),"",OFFSET('12. SEGUIMIENTO 2027'!$P$14,INT((ROW()-13)/2),0)),IF(ISBLANK(OFFSET('9. METAS'!$X$20,INT((ROW()-14)/2),0)),"",OFFSET('9. METAS'!$X$20,INT((ROW()-14)/2),0)))</f>
        <v>145000</v>
      </c>
      <c r="M88" s="197">
        <f ca="1">IF(MOD(ROW()-13,2)=0,IF(ISBLANK(OFFSET('12. SEGUIMIENTO 2027'!$Q$14,INT((ROW()-13)/2),0)),"",OFFSET('12. SEGUIMIENTO 2027'!$Q$14,INT((ROW()-13)/2),0)),IF(ISBLANK(OFFSET('9. METAS'!$Y$20,INT((ROW()-14)/2),0)),"",OFFSET('9. METAS'!$Y$20,INT((ROW()-14)/2),0)))</f>
        <v>130000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833">
        <f ca="1">IF(ISBLANK(OFFSET('9. METAS'!$M$20,INT((ROW()-13)/2),0)),"",OFFSET('9. METAS'!$M$20,INT((ROW()-13)/2),0))</f>
        <v>17300</v>
      </c>
      <c r="I89" s="763"/>
      <c r="J89" s="195" t="str">
        <f ca="1">IF(MOD(ROW()-13,2)=0,IF(ISBLANK(OFFSET('12. SEGUIMIENTO 2027'!$N$14,INT((ROW()-13)/2),0)),"",OFFSET('12. SEGUIMIENTO 2027'!$N$14,INT((ROW()-13)/2),0)),IF(ISBLANK(OFFSET('9. METAS'!$V$20,INT((ROW()-14)/2),0)),"",OFFSET('9. METAS'!$V$20,INT((ROW()-14)/2),0)))</f>
        <v/>
      </c>
      <c r="K89" s="196" t="str">
        <f ca="1">IF(MOD(ROW()-13,2)=0,IF(ISBLANK(OFFSET('12. SEGUIMIENTO 2027'!$O$14,INT((ROW()-13)/2),0)),"",OFFSET('12. SEGUIMIENTO 2027'!$O$14,INT((ROW()-13)/2),0)),IF(ISBLANK(OFFSET('9. METAS'!$W$20,INT((ROW()-14)/2),0)),"",OFFSET('9. METAS'!$W$20,INT((ROW()-14)/2),0)))</f>
        <v/>
      </c>
      <c r="L89" s="196" t="str">
        <f ca="1">IF(MOD(ROW()-13,2)=0,IF(ISBLANK(OFFSET('12. SEGUIMIENTO 2027'!$P$14,INT((ROW()-13)/2),0)),"",OFFSET('12. SEGUIMIENTO 2027'!$P$14,INT((ROW()-13)/2),0)),IF(ISBLANK(OFFSET('9. METAS'!$X$20,INT((ROW()-14)/2),0)),"",OFFSET('9. METAS'!$X$20,INT((ROW()-14)/2),0)))</f>
        <v/>
      </c>
      <c r="M89" s="197" t="str">
        <f ca="1">IF(MOD(ROW()-13,2)=0,IF(ISBLANK(OFFSET('12. SEGUIMIENTO 2027'!$Q$14,INT((ROW()-13)/2),0)),"",OFFSET('12. SEGUIMIENTO 2027'!$Q$14,INT((ROW()-13)/2),0)),IF(ISBLANK(OFFSET('9. METAS'!$Y$20,INT((ROW()-14)/2),0)),"",OFFSET('9. METAS'!$Y$20,INT((ROW()-14)/2),0)))</f>
        <v/>
      </c>
      <c r="N89" s="769" t="str">
        <f ca="1">IFERROR(J89/J90,"ND")</f>
        <v>ND</v>
      </c>
      <c r="O89" s="771" t="str">
        <f ca="1">IFERROR(((J89+K89)/H89),"ND")</f>
        <v>ND</v>
      </c>
      <c r="P89" s="775"/>
    </row>
    <row r="90" spans="3:16">
      <c r="C90" s="747"/>
      <c r="D90" s="749"/>
      <c r="E90" s="749"/>
      <c r="F90" s="751"/>
      <c r="G90" s="753"/>
      <c r="H90" s="833"/>
      <c r="I90" s="764"/>
      <c r="J90" s="195">
        <f ca="1">IF(MOD(ROW()-13,2)=0,IF(ISBLANK(OFFSET('12. SEGUIMIENTO 2027'!$N$14,INT((ROW()-13)/2),0)),"",OFFSET('12. SEGUIMIENTO 2027'!$N$14,INT((ROW()-13)/2),0)),IF(ISBLANK(OFFSET('9. METAS'!$V$20,INT((ROW()-14)/2),0)),"",OFFSET('9. METAS'!$V$20,INT((ROW()-14)/2),0)))</f>
        <v>4100</v>
      </c>
      <c r="K90" s="196">
        <f ca="1">IF(MOD(ROW()-13,2)=0,IF(ISBLANK(OFFSET('12. SEGUIMIENTO 2027'!$O$14,INT((ROW()-13)/2),0)),"",OFFSET('12. SEGUIMIENTO 2027'!$O$14,INT((ROW()-13)/2),0)),IF(ISBLANK(OFFSET('9. METAS'!$W$20,INT((ROW()-14)/2),0)),"",OFFSET('9. METAS'!$W$20,INT((ROW()-14)/2),0)))</f>
        <v>4600</v>
      </c>
      <c r="L90" s="196">
        <f ca="1">IF(MOD(ROW()-13,2)=0,IF(ISBLANK(OFFSET('12. SEGUIMIENTO 2027'!$P$14,INT((ROW()-13)/2),0)),"",OFFSET('12. SEGUIMIENTO 2027'!$P$14,INT((ROW()-13)/2),0)),IF(ISBLANK(OFFSET('9. METAS'!$X$20,INT((ROW()-14)/2),0)),"",OFFSET('9. METAS'!$X$20,INT((ROW()-14)/2),0)))</f>
        <v>4400</v>
      </c>
      <c r="M90" s="197">
        <f ca="1">IF(MOD(ROW()-13,2)=0,IF(ISBLANK(OFFSET('12. SEGUIMIENTO 2027'!$Q$14,INT((ROW()-13)/2),0)),"",OFFSET('12. SEGUIMIENTO 2027'!$Q$14,INT((ROW()-13)/2),0)),IF(ISBLANK(OFFSET('9. METAS'!$Y$20,INT((ROW()-14)/2),0)),"",OFFSET('9. METAS'!$Y$20,INT((ROW()-14)/2),0)))</f>
        <v>4200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833">
        <f ca="1">IF(ISBLANK(OFFSET('9. METAS'!$M$20,INT((ROW()-13)/2),0)),"",OFFSET('9. METAS'!$M$20,INT((ROW()-13)/2),0))</f>
        <v>35</v>
      </c>
      <c r="I91" s="763"/>
      <c r="J91" s="195" t="str">
        <f ca="1">IF(MOD(ROW()-13,2)=0,IF(ISBLANK(OFFSET('12. SEGUIMIENTO 2027'!$N$14,INT((ROW()-13)/2),0)),"",OFFSET('12. SEGUIMIENTO 2027'!$N$14,INT((ROW()-13)/2),0)),IF(ISBLANK(OFFSET('9. METAS'!$V$20,INT((ROW()-14)/2),0)),"",OFFSET('9. METAS'!$V$20,INT((ROW()-14)/2),0)))</f>
        <v/>
      </c>
      <c r="K91" s="196" t="str">
        <f ca="1">IF(MOD(ROW()-13,2)=0,IF(ISBLANK(OFFSET('12. SEGUIMIENTO 2027'!$O$14,INT((ROW()-13)/2),0)),"",OFFSET('12. SEGUIMIENTO 2027'!$O$14,INT((ROW()-13)/2),0)),IF(ISBLANK(OFFSET('9. METAS'!$W$20,INT((ROW()-14)/2),0)),"",OFFSET('9. METAS'!$W$20,INT((ROW()-14)/2),0)))</f>
        <v/>
      </c>
      <c r="L91" s="196" t="str">
        <f ca="1">IF(MOD(ROW()-13,2)=0,IF(ISBLANK(OFFSET('12. SEGUIMIENTO 2027'!$P$14,INT((ROW()-13)/2),0)),"",OFFSET('12. SEGUIMIENTO 2027'!$P$14,INT((ROW()-13)/2),0)),IF(ISBLANK(OFFSET('9. METAS'!$X$20,INT((ROW()-14)/2),0)),"",OFFSET('9. METAS'!$X$20,INT((ROW()-14)/2),0)))</f>
        <v/>
      </c>
      <c r="M91" s="197" t="str">
        <f ca="1">IF(MOD(ROW()-13,2)=0,IF(ISBLANK(OFFSET('12. SEGUIMIENTO 2027'!$Q$14,INT((ROW()-13)/2),0)),"",OFFSET('12. SEGUIMIENTO 2027'!$Q$14,INT((ROW()-13)/2),0)),IF(ISBLANK(OFFSET('9. METAS'!$Y$20,INT((ROW()-14)/2),0)),"",OFFSET('9. METAS'!$Y$20,INT((ROW()-14)/2),0)))</f>
        <v/>
      </c>
      <c r="N91" s="769" t="str">
        <f ca="1">IFERROR(J91/J92,"ND")</f>
        <v>ND</v>
      </c>
      <c r="O91" s="771" t="str">
        <f ca="1">IFERROR(((J91+K91)/H91),"ND")</f>
        <v>ND</v>
      </c>
      <c r="P91" s="775"/>
    </row>
    <row r="92" spans="3:16">
      <c r="C92" s="747"/>
      <c r="D92" s="749"/>
      <c r="E92" s="749"/>
      <c r="F92" s="751"/>
      <c r="G92" s="753"/>
      <c r="H92" s="833"/>
      <c r="I92" s="764"/>
      <c r="J92" s="195">
        <f ca="1">IF(MOD(ROW()-13,2)=0,IF(ISBLANK(OFFSET('12. SEGUIMIENTO 2027'!$N$14,INT((ROW()-13)/2),0)),"",OFFSET('12. SEGUIMIENTO 2027'!$N$14,INT((ROW()-13)/2),0)),IF(ISBLANK(OFFSET('9. METAS'!$V$20,INT((ROW()-14)/2),0)),"",OFFSET('9. METAS'!$V$20,INT((ROW()-14)/2),0)))</f>
        <v>7</v>
      </c>
      <c r="K92" s="196">
        <f ca="1">IF(MOD(ROW()-13,2)=0,IF(ISBLANK(OFFSET('12. SEGUIMIENTO 2027'!$O$14,INT((ROW()-13)/2),0)),"",OFFSET('12. SEGUIMIENTO 2027'!$O$14,INT((ROW()-13)/2),0)),IF(ISBLANK(OFFSET('9. METAS'!$W$20,INT((ROW()-14)/2),0)),"",OFFSET('9. METAS'!$W$20,INT((ROW()-14)/2),0)))</f>
        <v>10</v>
      </c>
      <c r="L92" s="196">
        <f ca="1">IF(MOD(ROW()-13,2)=0,IF(ISBLANK(OFFSET('12. SEGUIMIENTO 2027'!$P$14,INT((ROW()-13)/2),0)),"",OFFSET('12. SEGUIMIENTO 2027'!$P$14,INT((ROW()-13)/2),0)),IF(ISBLANK(OFFSET('9. METAS'!$X$20,INT((ROW()-14)/2),0)),"",OFFSET('9. METAS'!$X$20,INT((ROW()-14)/2),0)))</f>
        <v>9</v>
      </c>
      <c r="M92" s="197">
        <f ca="1">IF(MOD(ROW()-13,2)=0,IF(ISBLANK(OFFSET('12. SEGUIMIENTO 2027'!$Q$14,INT((ROW()-13)/2),0)),"",OFFSET('12. SEGUIMIENTO 2027'!$Q$14,INT((ROW()-13)/2),0)),IF(ISBLANK(OFFSET('9. METAS'!$Y$20,INT((ROW()-14)/2),0)),"",OFFSET('9. METAS'!$Y$20,INT((ROW()-14)/2),0)))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833">
        <f ca="1">IF(ISBLANK(OFFSET('9. METAS'!$M$20,INT((ROW()-13)/2),0)),"",OFFSET('9. METAS'!$M$20,INT((ROW()-13)/2),0))</f>
        <v>125</v>
      </c>
      <c r="I93" s="763"/>
      <c r="J93" s="195" t="str">
        <f ca="1">IF(MOD(ROW()-13,2)=0,IF(ISBLANK(OFFSET('12. SEGUIMIENTO 2027'!$N$14,INT((ROW()-13)/2),0)),"",OFFSET('12. SEGUIMIENTO 2027'!$N$14,INT((ROW()-13)/2),0)),IF(ISBLANK(OFFSET('9. METAS'!$V$20,INT((ROW()-14)/2),0)),"",OFFSET('9. METAS'!$V$20,INT((ROW()-14)/2),0)))</f>
        <v/>
      </c>
      <c r="K93" s="196" t="str">
        <f ca="1">IF(MOD(ROW()-13,2)=0,IF(ISBLANK(OFFSET('12. SEGUIMIENTO 2027'!$O$14,INT((ROW()-13)/2),0)),"",OFFSET('12. SEGUIMIENTO 2027'!$O$14,INT((ROW()-13)/2),0)),IF(ISBLANK(OFFSET('9. METAS'!$W$20,INT((ROW()-14)/2),0)),"",OFFSET('9. METAS'!$W$20,INT((ROW()-14)/2),0)))</f>
        <v/>
      </c>
      <c r="L93" s="196" t="str">
        <f ca="1">IF(MOD(ROW()-13,2)=0,IF(ISBLANK(OFFSET('12. SEGUIMIENTO 2027'!$P$14,INT((ROW()-13)/2),0)),"",OFFSET('12. SEGUIMIENTO 2027'!$P$14,INT((ROW()-13)/2),0)),IF(ISBLANK(OFFSET('9. METAS'!$X$20,INT((ROW()-14)/2),0)),"",OFFSET('9. METAS'!$X$20,INT((ROW()-14)/2),0)))</f>
        <v/>
      </c>
      <c r="M93" s="197" t="str">
        <f ca="1">IF(MOD(ROW()-13,2)=0,IF(ISBLANK(OFFSET('12. SEGUIMIENTO 2027'!$Q$14,INT((ROW()-13)/2),0)),"",OFFSET('12. SEGUIMIENTO 2027'!$Q$14,INT((ROW()-13)/2),0)),IF(ISBLANK(OFFSET('9. METAS'!$Y$20,INT((ROW()-14)/2),0)),"",OFFSET('9. METAS'!$Y$20,INT((ROW()-14)/2),0)))</f>
        <v/>
      </c>
      <c r="N93" s="769" t="str">
        <f ca="1">IFERROR(J93/J94,"ND")</f>
        <v>ND</v>
      </c>
      <c r="O93" s="771" t="str">
        <f ca="1">IFERROR(((J93+K93)/H93),"ND")</f>
        <v>ND</v>
      </c>
      <c r="P93" s="775"/>
    </row>
    <row r="94" spans="3:16">
      <c r="C94" s="747"/>
      <c r="D94" s="749"/>
      <c r="E94" s="749"/>
      <c r="F94" s="751"/>
      <c r="G94" s="753"/>
      <c r="H94" s="833"/>
      <c r="I94" s="764"/>
      <c r="J94" s="195">
        <f ca="1">IF(MOD(ROW()-13,2)=0,IF(ISBLANK(OFFSET('12. SEGUIMIENTO 2027'!$N$14,INT((ROW()-13)/2),0)),"",OFFSET('12. SEGUIMIENTO 2027'!$N$14,INT((ROW()-13)/2),0)),IF(ISBLANK(OFFSET('9. METAS'!$V$20,INT((ROW()-14)/2),0)),"",OFFSET('9. METAS'!$V$20,INT((ROW()-14)/2),0)))</f>
        <v>35</v>
      </c>
      <c r="K94" s="196">
        <f ca="1">IF(MOD(ROW()-13,2)=0,IF(ISBLANK(OFFSET('12. SEGUIMIENTO 2027'!$O$14,INT((ROW()-13)/2),0)),"",OFFSET('12. SEGUIMIENTO 2027'!$O$14,INT((ROW()-13)/2),0)),IF(ISBLANK(OFFSET('9. METAS'!$W$20,INT((ROW()-14)/2),0)),"",OFFSET('9. METAS'!$W$20,INT((ROW()-14)/2),0)))</f>
        <v>30</v>
      </c>
      <c r="L94" s="196">
        <f ca="1">IF(MOD(ROW()-13,2)=0,IF(ISBLANK(OFFSET('12. SEGUIMIENTO 2027'!$P$14,INT((ROW()-13)/2),0)),"",OFFSET('12. SEGUIMIENTO 2027'!$P$14,INT((ROW()-13)/2),0)),IF(ISBLANK(OFFSET('9. METAS'!$X$20,INT((ROW()-14)/2),0)),"",OFFSET('9. METAS'!$X$20,INT((ROW()-14)/2),0)))</f>
        <v>30</v>
      </c>
      <c r="M94" s="197">
        <f ca="1">IF(MOD(ROW()-13,2)=0,IF(ISBLANK(OFFSET('12. SEGUIMIENTO 2027'!$Q$14,INT((ROW()-13)/2),0)),"",OFFSET('12. SEGUIMIENTO 2027'!$Q$14,INT((ROW()-13)/2),0)),IF(ISBLANK(OFFSET('9. METAS'!$Y$20,INT((ROW()-14)/2),0)),"",OFFSET('9. METAS'!$Y$20,INT((ROW()-14)/2),0)))</f>
        <v>30</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833">
        <f ca="1">IF(ISBLANK(OFFSET('9. METAS'!$M$20,INT((ROW()-13)/2),0)),"",OFFSET('9. METAS'!$M$20,INT((ROW()-13)/2),0))</f>
        <v>2420</v>
      </c>
      <c r="I95" s="763"/>
      <c r="J95" s="195" t="str">
        <f ca="1">IF(MOD(ROW()-13,2)=0,IF(ISBLANK(OFFSET('12. SEGUIMIENTO 2027'!$N$14,INT((ROW()-13)/2),0)),"",OFFSET('12. SEGUIMIENTO 2027'!$N$14,INT((ROW()-13)/2),0)),IF(ISBLANK(OFFSET('9. METAS'!$V$20,INT((ROW()-14)/2),0)),"",OFFSET('9. METAS'!$V$20,INT((ROW()-14)/2),0)))</f>
        <v/>
      </c>
      <c r="K95" s="196" t="str">
        <f ca="1">IF(MOD(ROW()-13,2)=0,IF(ISBLANK(OFFSET('12. SEGUIMIENTO 2027'!$O$14,INT((ROW()-13)/2),0)),"",OFFSET('12. SEGUIMIENTO 2027'!$O$14,INT((ROW()-13)/2),0)),IF(ISBLANK(OFFSET('9. METAS'!$W$20,INT((ROW()-14)/2),0)),"",OFFSET('9. METAS'!$W$20,INT((ROW()-14)/2),0)))</f>
        <v/>
      </c>
      <c r="L95" s="196" t="str">
        <f ca="1">IF(MOD(ROW()-13,2)=0,IF(ISBLANK(OFFSET('12. SEGUIMIENTO 2027'!$P$14,INT((ROW()-13)/2),0)),"",OFFSET('12. SEGUIMIENTO 2027'!$P$14,INT((ROW()-13)/2),0)),IF(ISBLANK(OFFSET('9. METAS'!$X$20,INT((ROW()-14)/2),0)),"",OFFSET('9. METAS'!$X$20,INT((ROW()-14)/2),0)))</f>
        <v/>
      </c>
      <c r="M95" s="197" t="str">
        <f ca="1">IF(MOD(ROW()-13,2)=0,IF(ISBLANK(OFFSET('12. SEGUIMIENTO 2027'!$Q$14,INT((ROW()-13)/2),0)),"",OFFSET('12. SEGUIMIENTO 2027'!$Q$14,INT((ROW()-13)/2),0)),IF(ISBLANK(OFFSET('9. METAS'!$Y$20,INT((ROW()-14)/2),0)),"",OFFSET('9. METAS'!$Y$20,INT((ROW()-14)/2),0)))</f>
        <v/>
      </c>
      <c r="N95" s="769" t="str">
        <f ca="1">IFERROR(J95/J96,"ND")</f>
        <v>ND</v>
      </c>
      <c r="O95" s="771" t="str">
        <f ca="1">IFERROR(((J95+K95)/H95),"ND")</f>
        <v>ND</v>
      </c>
      <c r="P95" s="775"/>
    </row>
    <row r="96" spans="3:16">
      <c r="C96" s="747"/>
      <c r="D96" s="749"/>
      <c r="E96" s="749"/>
      <c r="F96" s="751"/>
      <c r="G96" s="753"/>
      <c r="H96" s="833"/>
      <c r="I96" s="764"/>
      <c r="J96" s="195">
        <f ca="1">IF(MOD(ROW()-13,2)=0,IF(ISBLANK(OFFSET('12. SEGUIMIENTO 2027'!$N$14,INT((ROW()-13)/2),0)),"",OFFSET('12. SEGUIMIENTO 2027'!$N$14,INT((ROW()-13)/2),0)),IF(ISBLANK(OFFSET('9. METAS'!$V$20,INT((ROW()-14)/2),0)),"",OFFSET('9. METAS'!$V$20,INT((ROW()-14)/2),0)))</f>
        <v>610</v>
      </c>
      <c r="K96" s="196">
        <f ca="1">IF(MOD(ROW()-13,2)=0,IF(ISBLANK(OFFSET('12. SEGUIMIENTO 2027'!$O$14,INT((ROW()-13)/2),0)),"",OFFSET('12. SEGUIMIENTO 2027'!$O$14,INT((ROW()-13)/2),0)),IF(ISBLANK(OFFSET('9. METAS'!$W$20,INT((ROW()-14)/2),0)),"",OFFSET('9. METAS'!$W$20,INT((ROW()-14)/2),0)))</f>
        <v>610</v>
      </c>
      <c r="L96" s="196">
        <f ca="1">IF(MOD(ROW()-13,2)=0,IF(ISBLANK(OFFSET('12. SEGUIMIENTO 2027'!$P$14,INT((ROW()-13)/2),0)),"",OFFSET('12. SEGUIMIENTO 2027'!$P$14,INT((ROW()-13)/2),0)),IF(ISBLANK(OFFSET('9. METAS'!$X$20,INT((ROW()-14)/2),0)),"",OFFSET('9. METAS'!$X$20,INT((ROW()-14)/2),0)))</f>
        <v>600</v>
      </c>
      <c r="M96" s="197">
        <f ca="1">IF(MOD(ROW()-13,2)=0,IF(ISBLANK(OFFSET('12. SEGUIMIENTO 2027'!$Q$14,INT((ROW()-13)/2),0)),"",OFFSET('12. SEGUIMIENTO 2027'!$Q$14,INT((ROW()-13)/2),0)),IF(ISBLANK(OFFSET('9. METAS'!$Y$20,INT((ROW()-14)/2),0)),"",OFFSET('9. METAS'!$Y$20,INT((ROW()-14)/2),0)))</f>
        <v>600</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833">
        <f ca="1">IF(ISBLANK(OFFSET('9. METAS'!$M$20,INT((ROW()-13)/2),0)),"",OFFSET('9. METAS'!$M$20,INT((ROW()-13)/2),0))</f>
        <v>10</v>
      </c>
      <c r="I97" s="763"/>
      <c r="J97" s="195" t="str">
        <f ca="1">IF(MOD(ROW()-13,2)=0,IF(ISBLANK(OFFSET('12. SEGUIMIENTO 2027'!$N$14,INT((ROW()-13)/2),0)),"",OFFSET('12. SEGUIMIENTO 2027'!$N$14,INT((ROW()-13)/2),0)),IF(ISBLANK(OFFSET('9. METAS'!$V$20,INT((ROW()-14)/2),0)),"",OFFSET('9. METAS'!$V$20,INT((ROW()-14)/2),0)))</f>
        <v/>
      </c>
      <c r="K97" s="196" t="str">
        <f ca="1">IF(MOD(ROW()-13,2)=0,IF(ISBLANK(OFFSET('12. SEGUIMIENTO 2027'!$O$14,INT((ROW()-13)/2),0)),"",OFFSET('12. SEGUIMIENTO 2027'!$O$14,INT((ROW()-13)/2),0)),IF(ISBLANK(OFFSET('9. METAS'!$W$20,INT((ROW()-14)/2),0)),"",OFFSET('9. METAS'!$W$20,INT((ROW()-14)/2),0)))</f>
        <v/>
      </c>
      <c r="L97" s="196" t="str">
        <f ca="1">IF(MOD(ROW()-13,2)=0,IF(ISBLANK(OFFSET('12. SEGUIMIENTO 2027'!$P$14,INT((ROW()-13)/2),0)),"",OFFSET('12. SEGUIMIENTO 2027'!$P$14,INT((ROW()-13)/2),0)),IF(ISBLANK(OFFSET('9. METAS'!$X$20,INT((ROW()-14)/2),0)),"",OFFSET('9. METAS'!$X$20,INT((ROW()-14)/2),0)))</f>
        <v/>
      </c>
      <c r="M97" s="197" t="str">
        <f ca="1">IF(MOD(ROW()-13,2)=0,IF(ISBLANK(OFFSET('12. SEGUIMIENTO 2027'!$Q$14,INT((ROW()-13)/2),0)),"",OFFSET('12. SEGUIMIENTO 2027'!$Q$14,INT((ROW()-13)/2),0)),IF(ISBLANK(OFFSET('9. METAS'!$Y$20,INT((ROW()-14)/2),0)),"",OFFSET('9. METAS'!$Y$20,INT((ROW()-14)/2),0)))</f>
        <v/>
      </c>
      <c r="N97" s="769" t="str">
        <f ca="1">IFERROR(J97/J98,"ND")</f>
        <v>ND</v>
      </c>
      <c r="O97" s="771" t="str">
        <f ca="1">IFERROR(((J97+K97)/H97),"ND")</f>
        <v>ND</v>
      </c>
      <c r="P97" s="775"/>
    </row>
    <row r="98" spans="3:16">
      <c r="C98" s="747"/>
      <c r="D98" s="749"/>
      <c r="E98" s="749"/>
      <c r="F98" s="751"/>
      <c r="G98" s="753"/>
      <c r="H98" s="833"/>
      <c r="I98" s="764"/>
      <c r="J98" s="195">
        <f ca="1">IF(MOD(ROW()-13,2)=0,IF(ISBLANK(OFFSET('12. SEGUIMIENTO 2027'!$N$14,INT((ROW()-13)/2),0)),"",OFFSET('12. SEGUIMIENTO 2027'!$N$14,INT((ROW()-13)/2),0)),IF(ISBLANK(OFFSET('9. METAS'!$V$20,INT((ROW()-14)/2),0)),"",OFFSET('9. METAS'!$V$20,INT((ROW()-14)/2),0)))</f>
        <v>3</v>
      </c>
      <c r="K98" s="196">
        <f ca="1">IF(MOD(ROW()-13,2)=0,IF(ISBLANK(OFFSET('12. SEGUIMIENTO 2027'!$O$14,INT((ROW()-13)/2),0)),"",OFFSET('12. SEGUIMIENTO 2027'!$O$14,INT((ROW()-13)/2),0)),IF(ISBLANK(OFFSET('9. METAS'!$W$20,INT((ROW()-14)/2),0)),"",OFFSET('9. METAS'!$W$20,INT((ROW()-14)/2),0)))</f>
        <v>3</v>
      </c>
      <c r="L98" s="196">
        <f ca="1">IF(MOD(ROW()-13,2)=0,IF(ISBLANK(OFFSET('12. SEGUIMIENTO 2027'!$P$14,INT((ROW()-13)/2),0)),"",OFFSET('12. SEGUIMIENTO 2027'!$P$14,INT((ROW()-13)/2),0)),IF(ISBLANK(OFFSET('9. METAS'!$X$20,INT((ROW()-14)/2),0)),"",OFFSET('9. METAS'!$X$20,INT((ROW()-14)/2),0)))</f>
        <v>2</v>
      </c>
      <c r="M98" s="197">
        <f ca="1">IF(MOD(ROW()-13,2)=0,IF(ISBLANK(OFFSET('12. SEGUIMIENTO 2027'!$Q$14,INT((ROW()-13)/2),0)),"",OFFSET('12. SEGUIMIENTO 2027'!$Q$14,INT((ROW()-13)/2),0)),IF(ISBLANK(OFFSET('9. METAS'!$Y$20,INT((ROW()-14)/2),0)),"",OFFSET('9. METAS'!$Y$20,INT((ROW()-14)/2),0)))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833">
        <f ca="1">IF(ISBLANK(OFFSET('9. METAS'!$M$20,INT((ROW()-13)/2),0)),"",OFFSET('9. METAS'!$M$20,INT((ROW()-13)/2),0))</f>
        <v>1300</v>
      </c>
      <c r="I99" s="763"/>
      <c r="J99" s="195" t="str">
        <f ca="1">IF(MOD(ROW()-13,2)=0,IF(ISBLANK(OFFSET('12. SEGUIMIENTO 2027'!$N$14,INT((ROW()-13)/2),0)),"",OFFSET('12. SEGUIMIENTO 2027'!$N$14,INT((ROW()-13)/2),0)),IF(ISBLANK(OFFSET('9. METAS'!$V$20,INT((ROW()-14)/2),0)),"",OFFSET('9. METAS'!$V$20,INT((ROW()-14)/2),0)))</f>
        <v/>
      </c>
      <c r="K99" s="196" t="str">
        <f ca="1">IF(MOD(ROW()-13,2)=0,IF(ISBLANK(OFFSET('12. SEGUIMIENTO 2027'!$O$14,INT((ROW()-13)/2),0)),"",OFFSET('12. SEGUIMIENTO 2027'!$O$14,INT((ROW()-13)/2),0)),IF(ISBLANK(OFFSET('9. METAS'!$W$20,INT((ROW()-14)/2),0)),"",OFFSET('9. METAS'!$W$20,INT((ROW()-14)/2),0)))</f>
        <v/>
      </c>
      <c r="L99" s="196" t="str">
        <f ca="1">IF(MOD(ROW()-13,2)=0,IF(ISBLANK(OFFSET('12. SEGUIMIENTO 2027'!$P$14,INT((ROW()-13)/2),0)),"",OFFSET('12. SEGUIMIENTO 2027'!$P$14,INT((ROW()-13)/2),0)),IF(ISBLANK(OFFSET('9. METAS'!$X$20,INT((ROW()-14)/2),0)),"",OFFSET('9. METAS'!$X$20,INT((ROW()-14)/2),0)))</f>
        <v/>
      </c>
      <c r="M99" s="197" t="str">
        <f ca="1">IF(MOD(ROW()-13,2)=0,IF(ISBLANK(OFFSET('12. SEGUIMIENTO 2027'!$Q$14,INT((ROW()-13)/2),0)),"",OFFSET('12. SEGUIMIENTO 2027'!$Q$14,INT((ROW()-13)/2),0)),IF(ISBLANK(OFFSET('9. METAS'!$Y$20,INT((ROW()-14)/2),0)),"",OFFSET('9. METAS'!$Y$20,INT((ROW()-14)/2),0)))</f>
        <v/>
      </c>
      <c r="N99" s="769" t="str">
        <f ca="1">IFERROR(J99/J100,"ND")</f>
        <v>ND</v>
      </c>
      <c r="O99" s="771" t="str">
        <f ca="1">IFERROR(((J99+K99)/H99),"ND")</f>
        <v>ND</v>
      </c>
      <c r="P99" s="775"/>
    </row>
    <row r="100" spans="3:16">
      <c r="C100" s="747"/>
      <c r="D100" s="749"/>
      <c r="E100" s="749"/>
      <c r="F100" s="751"/>
      <c r="G100" s="753"/>
      <c r="H100" s="833"/>
      <c r="I100" s="764"/>
      <c r="J100" s="195">
        <f ca="1">IF(MOD(ROW()-13,2)=0,IF(ISBLANK(OFFSET('12. SEGUIMIENTO 2027'!$N$14,INT((ROW()-13)/2),0)),"",OFFSET('12. SEGUIMIENTO 2027'!$N$14,INT((ROW()-13)/2),0)),IF(ISBLANK(OFFSET('9. METAS'!$V$20,INT((ROW()-14)/2),0)),"",OFFSET('9. METAS'!$V$20,INT((ROW()-14)/2),0)))</f>
        <v>350</v>
      </c>
      <c r="K100" s="196">
        <f ca="1">IF(MOD(ROW()-13,2)=0,IF(ISBLANK(OFFSET('12. SEGUIMIENTO 2027'!$O$14,INT((ROW()-13)/2),0)),"",OFFSET('12. SEGUIMIENTO 2027'!$O$14,INT((ROW()-13)/2),0)),IF(ISBLANK(OFFSET('9. METAS'!$W$20,INT((ROW()-14)/2),0)),"",OFFSET('9. METAS'!$W$20,INT((ROW()-14)/2),0)))</f>
        <v>350</v>
      </c>
      <c r="L100" s="196">
        <f ca="1">IF(MOD(ROW()-13,2)=0,IF(ISBLANK(OFFSET('12. SEGUIMIENTO 2027'!$P$14,INT((ROW()-13)/2),0)),"",OFFSET('12. SEGUIMIENTO 2027'!$P$14,INT((ROW()-13)/2),0)),IF(ISBLANK(OFFSET('9. METAS'!$X$20,INT((ROW()-14)/2),0)),"",OFFSET('9. METAS'!$X$20,INT((ROW()-14)/2),0)))</f>
        <v>300</v>
      </c>
      <c r="M100" s="197">
        <f ca="1">IF(MOD(ROW()-13,2)=0,IF(ISBLANK(OFFSET('12. SEGUIMIENTO 2027'!$Q$14,INT((ROW()-13)/2),0)),"",OFFSET('12. SEGUIMIENTO 2027'!$Q$14,INT((ROW()-13)/2),0)),IF(ISBLANK(OFFSET('9. METAS'!$Y$20,INT((ROW()-14)/2),0)),"",OFFSET('9. METAS'!$Y$20,INT((ROW()-14)/2),0)))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833">
        <f ca="1">IF(ISBLANK(OFFSET('9. METAS'!$M$20,INT((ROW()-13)/2),0)),"",OFFSET('9. METAS'!$M$20,INT((ROW()-13)/2),0))</f>
        <v>29</v>
      </c>
      <c r="I101" s="763"/>
      <c r="J101" s="195" t="str">
        <f ca="1">IF(MOD(ROW()-13,2)=0,IF(ISBLANK(OFFSET('12. SEGUIMIENTO 2027'!$N$14,INT((ROW()-13)/2),0)),"",OFFSET('12. SEGUIMIENTO 2027'!$N$14,INT((ROW()-13)/2),0)),IF(ISBLANK(OFFSET('9. METAS'!$V$20,INT((ROW()-14)/2),0)),"",OFFSET('9. METAS'!$V$20,INT((ROW()-14)/2),0)))</f>
        <v/>
      </c>
      <c r="K101" s="196" t="str">
        <f ca="1">IF(MOD(ROW()-13,2)=0,IF(ISBLANK(OFFSET('12. SEGUIMIENTO 2027'!$O$14,INT((ROW()-13)/2),0)),"",OFFSET('12. SEGUIMIENTO 2027'!$O$14,INT((ROW()-13)/2),0)),IF(ISBLANK(OFFSET('9. METAS'!$W$20,INT((ROW()-14)/2),0)),"",OFFSET('9. METAS'!$W$20,INT((ROW()-14)/2),0)))</f>
        <v/>
      </c>
      <c r="L101" s="196" t="str">
        <f ca="1">IF(MOD(ROW()-13,2)=0,IF(ISBLANK(OFFSET('12. SEGUIMIENTO 2027'!$P$14,INT((ROW()-13)/2),0)),"",OFFSET('12. SEGUIMIENTO 2027'!$P$14,INT((ROW()-13)/2),0)),IF(ISBLANK(OFFSET('9. METAS'!$X$20,INT((ROW()-14)/2),0)),"",OFFSET('9. METAS'!$X$20,INT((ROW()-14)/2),0)))</f>
        <v/>
      </c>
      <c r="M101" s="197" t="str">
        <f ca="1">IF(MOD(ROW()-13,2)=0,IF(ISBLANK(OFFSET('12. SEGUIMIENTO 2027'!$Q$14,INT((ROW()-13)/2),0)),"",OFFSET('12. SEGUIMIENTO 2027'!$Q$14,INT((ROW()-13)/2),0)),IF(ISBLANK(OFFSET('9. METAS'!$Y$20,INT((ROW()-14)/2),0)),"",OFFSET('9. METAS'!$Y$20,INT((ROW()-14)/2),0)))</f>
        <v/>
      </c>
      <c r="N101" s="769" t="str">
        <f ca="1">IFERROR(J101/J102,"ND")</f>
        <v>ND</v>
      </c>
      <c r="O101" s="771" t="str">
        <f ca="1">IFERROR(((J101+K101)/H101),"ND")</f>
        <v>ND</v>
      </c>
      <c r="P101" s="775"/>
    </row>
    <row r="102" spans="3:16">
      <c r="C102" s="747"/>
      <c r="D102" s="749"/>
      <c r="E102" s="749"/>
      <c r="F102" s="751"/>
      <c r="G102" s="753"/>
      <c r="H102" s="833"/>
      <c r="I102" s="764"/>
      <c r="J102" s="195">
        <f ca="1">IF(MOD(ROW()-13,2)=0,IF(ISBLANK(OFFSET('12. SEGUIMIENTO 2027'!$N$14,INT((ROW()-13)/2),0)),"",OFFSET('12. SEGUIMIENTO 2027'!$N$14,INT((ROW()-13)/2),0)),IF(ISBLANK(OFFSET('9. METAS'!$V$20,INT((ROW()-14)/2),0)),"",OFFSET('9. METAS'!$V$20,INT((ROW()-14)/2),0)))</f>
        <v>7</v>
      </c>
      <c r="K102" s="196">
        <f ca="1">IF(MOD(ROW()-13,2)=0,IF(ISBLANK(OFFSET('12. SEGUIMIENTO 2027'!$O$14,INT((ROW()-13)/2),0)),"",OFFSET('12. SEGUIMIENTO 2027'!$O$14,INT((ROW()-13)/2),0)),IF(ISBLANK(OFFSET('9. METAS'!$W$20,INT((ROW()-14)/2),0)),"",OFFSET('9. METAS'!$W$20,INT((ROW()-14)/2),0)))</f>
        <v>8</v>
      </c>
      <c r="L102" s="196">
        <f ca="1">IF(MOD(ROW()-13,2)=0,IF(ISBLANK(OFFSET('12. SEGUIMIENTO 2027'!$P$14,INT((ROW()-13)/2),0)),"",OFFSET('12. SEGUIMIENTO 2027'!$P$14,INT((ROW()-13)/2),0)),IF(ISBLANK(OFFSET('9. METAS'!$X$20,INT((ROW()-14)/2),0)),"",OFFSET('9. METAS'!$X$20,INT((ROW()-14)/2),0)))</f>
        <v>7</v>
      </c>
      <c r="M102" s="197">
        <f ca="1">IF(MOD(ROW()-13,2)=0,IF(ISBLANK(OFFSET('12. SEGUIMIENTO 2027'!$Q$14,INT((ROW()-13)/2),0)),"",OFFSET('12. SEGUIMIENTO 2027'!$Q$14,INT((ROW()-13)/2),0)),IF(ISBLANK(OFFSET('9. METAS'!$Y$20,INT((ROW()-14)/2),0)),"",OFFSET('9. METAS'!$Y$20,INT((ROW()-14)/2),0)))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833">
        <f ca="1">IF(ISBLANK(OFFSET('9. METAS'!$M$20,INT((ROW()-13)/2),0)),"",OFFSET('9. METAS'!$M$20,INT((ROW()-13)/2),0))</f>
        <v>265</v>
      </c>
      <c r="I103" s="763"/>
      <c r="J103" s="195" t="str">
        <f ca="1">IF(MOD(ROW()-13,2)=0,IF(ISBLANK(OFFSET('12. SEGUIMIENTO 2027'!$N$14,INT((ROW()-13)/2),0)),"",OFFSET('12. SEGUIMIENTO 2027'!$N$14,INT((ROW()-13)/2),0)),IF(ISBLANK(OFFSET('9. METAS'!$V$20,INT((ROW()-14)/2),0)),"",OFFSET('9. METAS'!$V$20,INT((ROW()-14)/2),0)))</f>
        <v/>
      </c>
      <c r="K103" s="196" t="str">
        <f ca="1">IF(MOD(ROW()-13,2)=0,IF(ISBLANK(OFFSET('12. SEGUIMIENTO 2027'!$O$14,INT((ROW()-13)/2),0)),"",OFFSET('12. SEGUIMIENTO 2027'!$O$14,INT((ROW()-13)/2),0)),IF(ISBLANK(OFFSET('9. METAS'!$W$20,INT((ROW()-14)/2),0)),"",OFFSET('9. METAS'!$W$20,INT((ROW()-14)/2),0)))</f>
        <v/>
      </c>
      <c r="L103" s="196" t="str">
        <f ca="1">IF(MOD(ROW()-13,2)=0,IF(ISBLANK(OFFSET('12. SEGUIMIENTO 2027'!$P$14,INT((ROW()-13)/2),0)),"",OFFSET('12. SEGUIMIENTO 2027'!$P$14,INT((ROW()-13)/2),0)),IF(ISBLANK(OFFSET('9. METAS'!$X$20,INT((ROW()-14)/2),0)),"",OFFSET('9. METAS'!$X$20,INT((ROW()-14)/2),0)))</f>
        <v/>
      </c>
      <c r="M103" s="197" t="str">
        <f ca="1">IF(MOD(ROW()-13,2)=0,IF(ISBLANK(OFFSET('12. SEGUIMIENTO 2027'!$Q$14,INT((ROW()-13)/2),0)),"",OFFSET('12. SEGUIMIENTO 2027'!$Q$14,INT((ROW()-13)/2),0)),IF(ISBLANK(OFFSET('9. METAS'!$Y$20,INT((ROW()-14)/2),0)),"",OFFSET('9. METAS'!$Y$20,INT((ROW()-14)/2),0)))</f>
        <v/>
      </c>
      <c r="N103" s="769" t="str">
        <f ca="1">IFERROR(J103/J104,"ND")</f>
        <v>ND</v>
      </c>
      <c r="O103" s="771" t="str">
        <f ca="1">IFERROR(((J103+K103)/H103),"ND")</f>
        <v>ND</v>
      </c>
      <c r="P103" s="775"/>
    </row>
    <row r="104" spans="3:16">
      <c r="C104" s="747"/>
      <c r="D104" s="749"/>
      <c r="E104" s="749"/>
      <c r="F104" s="751"/>
      <c r="G104" s="753"/>
      <c r="H104" s="833"/>
      <c r="I104" s="764"/>
      <c r="J104" s="195">
        <f ca="1">IF(MOD(ROW()-13,2)=0,IF(ISBLANK(OFFSET('12. SEGUIMIENTO 2027'!$N$14,INT((ROW()-13)/2),0)),"",OFFSET('12. SEGUIMIENTO 2027'!$N$14,INT((ROW()-13)/2),0)),IF(ISBLANK(OFFSET('9. METAS'!$V$20,INT((ROW()-14)/2),0)),"",OFFSET('9. METAS'!$V$20,INT((ROW()-14)/2),0)))</f>
        <v>70</v>
      </c>
      <c r="K104" s="196">
        <f ca="1">IF(MOD(ROW()-13,2)=0,IF(ISBLANK(OFFSET('12. SEGUIMIENTO 2027'!$O$14,INT((ROW()-13)/2),0)),"",OFFSET('12. SEGUIMIENTO 2027'!$O$14,INT((ROW()-13)/2),0)),IF(ISBLANK(OFFSET('9. METAS'!$W$20,INT((ROW()-14)/2),0)),"",OFFSET('9. METAS'!$W$20,INT((ROW()-14)/2),0)))</f>
        <v>65</v>
      </c>
      <c r="L104" s="196">
        <f ca="1">IF(MOD(ROW()-13,2)=0,IF(ISBLANK(OFFSET('12. SEGUIMIENTO 2027'!$P$14,INT((ROW()-13)/2),0)),"",OFFSET('12. SEGUIMIENTO 2027'!$P$14,INT((ROW()-13)/2),0)),IF(ISBLANK(OFFSET('9. METAS'!$X$20,INT((ROW()-14)/2),0)),"",OFFSET('9. METAS'!$X$20,INT((ROW()-14)/2),0)))</f>
        <v>65</v>
      </c>
      <c r="M104" s="197">
        <f ca="1">IF(MOD(ROW()-13,2)=0,IF(ISBLANK(OFFSET('12. SEGUIMIENTO 2027'!$Q$14,INT((ROW()-13)/2),0)),"",OFFSET('12. SEGUIMIENTO 2027'!$Q$14,INT((ROW()-13)/2),0)),IF(ISBLANK(OFFSET('9. METAS'!$Y$20,INT((ROW()-14)/2),0)),"",OFFSET('9. METAS'!$Y$20,INT((ROW()-14)/2),0)))</f>
        <v>65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833">
        <f ca="1">IF(ISBLANK(OFFSET('9. METAS'!$M$20,INT((ROW()-13)/2),0)),"",OFFSET('9. METAS'!$M$20,INT((ROW()-13)/2),0))</f>
        <v>90</v>
      </c>
      <c r="I105" s="763"/>
      <c r="J105" s="195" t="str">
        <f ca="1">IF(MOD(ROW()-13,2)=0,IF(ISBLANK(OFFSET('12. SEGUIMIENTO 2027'!$N$14,INT((ROW()-13)/2),0)),"",OFFSET('12. SEGUIMIENTO 2027'!$N$14,INT((ROW()-13)/2),0)),IF(ISBLANK(OFFSET('9. METAS'!$V$20,INT((ROW()-14)/2),0)),"",OFFSET('9. METAS'!$V$20,INT((ROW()-14)/2),0)))</f>
        <v/>
      </c>
      <c r="K105" s="196" t="str">
        <f ca="1">IF(MOD(ROW()-13,2)=0,IF(ISBLANK(OFFSET('12. SEGUIMIENTO 2027'!$O$14,INT((ROW()-13)/2),0)),"",OFFSET('12. SEGUIMIENTO 2027'!$O$14,INT((ROW()-13)/2),0)),IF(ISBLANK(OFFSET('9. METAS'!$W$20,INT((ROW()-14)/2),0)),"",OFFSET('9. METAS'!$W$20,INT((ROW()-14)/2),0)))</f>
        <v/>
      </c>
      <c r="L105" s="196" t="str">
        <f ca="1">IF(MOD(ROW()-13,2)=0,IF(ISBLANK(OFFSET('12. SEGUIMIENTO 2027'!$P$14,INT((ROW()-13)/2),0)),"",OFFSET('12. SEGUIMIENTO 2027'!$P$14,INT((ROW()-13)/2),0)),IF(ISBLANK(OFFSET('9. METAS'!$X$20,INT((ROW()-14)/2),0)),"",OFFSET('9. METAS'!$X$20,INT((ROW()-14)/2),0)))</f>
        <v/>
      </c>
      <c r="M105" s="197" t="str">
        <f ca="1">IF(MOD(ROW()-13,2)=0,IF(ISBLANK(OFFSET('12. SEGUIMIENTO 2027'!$Q$14,INT((ROW()-13)/2),0)),"",OFFSET('12. SEGUIMIENTO 2027'!$Q$14,INT((ROW()-13)/2),0)),IF(ISBLANK(OFFSET('9. METAS'!$Y$20,INT((ROW()-14)/2),0)),"",OFFSET('9. METAS'!$Y$20,INT((ROW()-14)/2),0)))</f>
        <v/>
      </c>
      <c r="N105" s="769" t="str">
        <f ca="1">IFERROR(J105/J106,"ND")</f>
        <v>ND</v>
      </c>
      <c r="O105" s="771" t="str">
        <f ca="1">IFERROR(((J105+K105)/H105),"ND")</f>
        <v>ND</v>
      </c>
      <c r="P105" s="775"/>
    </row>
    <row r="106" spans="3:16">
      <c r="C106" s="747"/>
      <c r="D106" s="749"/>
      <c r="E106" s="749"/>
      <c r="F106" s="751"/>
      <c r="G106" s="753"/>
      <c r="H106" s="833"/>
      <c r="I106" s="764"/>
      <c r="J106" s="195">
        <f ca="1">IF(MOD(ROW()-13,2)=0,IF(ISBLANK(OFFSET('12. SEGUIMIENTO 2027'!$N$14,INT((ROW()-13)/2),0)),"",OFFSET('12. SEGUIMIENTO 2027'!$N$14,INT((ROW()-13)/2),0)),IF(ISBLANK(OFFSET('9. METAS'!$V$20,INT((ROW()-14)/2),0)),"",OFFSET('9. METAS'!$V$20,INT((ROW()-14)/2),0)))</f>
        <v>30</v>
      </c>
      <c r="K106" s="196">
        <f ca="1">IF(MOD(ROW()-13,2)=0,IF(ISBLANK(OFFSET('12. SEGUIMIENTO 2027'!$O$14,INT((ROW()-13)/2),0)),"",OFFSET('12. SEGUIMIENTO 2027'!$O$14,INT((ROW()-13)/2),0)),IF(ISBLANK(OFFSET('9. METAS'!$W$20,INT((ROW()-14)/2),0)),"",OFFSET('9. METAS'!$W$20,INT((ROW()-14)/2),0)))</f>
        <v>25</v>
      </c>
      <c r="L106" s="196">
        <f ca="1">IF(MOD(ROW()-13,2)=0,IF(ISBLANK(OFFSET('12. SEGUIMIENTO 2027'!$P$14,INT((ROW()-13)/2),0)),"",OFFSET('12. SEGUIMIENTO 2027'!$P$14,INT((ROW()-13)/2),0)),IF(ISBLANK(OFFSET('9. METAS'!$X$20,INT((ROW()-14)/2),0)),"",OFFSET('9. METAS'!$X$20,INT((ROW()-14)/2),0)))</f>
        <v>15</v>
      </c>
      <c r="M106" s="197">
        <f ca="1">IF(MOD(ROW()-13,2)=0,IF(ISBLANK(OFFSET('12. SEGUIMIENTO 2027'!$Q$14,INT((ROW()-13)/2),0)),"",OFFSET('12. SEGUIMIENTO 2027'!$Q$14,INT((ROW()-13)/2),0)),IF(ISBLANK(OFFSET('9. METAS'!$Y$20,INT((ROW()-14)/2),0)),"",OFFSET('9. METAS'!$Y$20,INT((ROW()-14)/2),0)))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833">
        <f ca="1">IF(ISBLANK(OFFSET('9. METAS'!$M$20,INT((ROW()-13)/2),0)),"",OFFSET('9. METAS'!$M$20,INT((ROW()-13)/2),0))</f>
        <v>190</v>
      </c>
      <c r="I107" s="763"/>
      <c r="J107" s="195" t="str">
        <f ca="1">IF(MOD(ROW()-13,2)=0,IF(ISBLANK(OFFSET('12. SEGUIMIENTO 2027'!$N$14,INT((ROW()-13)/2),0)),"",OFFSET('12. SEGUIMIENTO 2027'!$N$14,INT((ROW()-13)/2),0)),IF(ISBLANK(OFFSET('9. METAS'!$V$20,INT((ROW()-14)/2),0)),"",OFFSET('9. METAS'!$V$20,INT((ROW()-14)/2),0)))</f>
        <v/>
      </c>
      <c r="K107" s="196" t="str">
        <f ca="1">IF(MOD(ROW()-13,2)=0,IF(ISBLANK(OFFSET('12. SEGUIMIENTO 2027'!$O$14,INT((ROW()-13)/2),0)),"",OFFSET('12. SEGUIMIENTO 2027'!$O$14,INT((ROW()-13)/2),0)),IF(ISBLANK(OFFSET('9. METAS'!$W$20,INT((ROW()-14)/2),0)),"",OFFSET('9. METAS'!$W$20,INT((ROW()-14)/2),0)))</f>
        <v/>
      </c>
      <c r="L107" s="196" t="str">
        <f ca="1">IF(MOD(ROW()-13,2)=0,IF(ISBLANK(OFFSET('12. SEGUIMIENTO 2027'!$P$14,INT((ROW()-13)/2),0)),"",OFFSET('12. SEGUIMIENTO 2027'!$P$14,INT((ROW()-13)/2),0)),IF(ISBLANK(OFFSET('9. METAS'!$X$20,INT((ROW()-14)/2),0)),"",OFFSET('9. METAS'!$X$20,INT((ROW()-14)/2),0)))</f>
        <v/>
      </c>
      <c r="M107" s="197" t="str">
        <f ca="1">IF(MOD(ROW()-13,2)=0,IF(ISBLANK(OFFSET('12. SEGUIMIENTO 2027'!$Q$14,INT((ROW()-13)/2),0)),"",OFFSET('12. SEGUIMIENTO 2027'!$Q$14,INT((ROW()-13)/2),0)),IF(ISBLANK(OFFSET('9. METAS'!$Y$20,INT((ROW()-14)/2),0)),"",OFFSET('9. METAS'!$Y$20,INT((ROW()-14)/2),0)))</f>
        <v/>
      </c>
      <c r="N107" s="769" t="str">
        <f ca="1">IFERROR(J107/J108,"ND")</f>
        <v>ND</v>
      </c>
      <c r="O107" s="771" t="str">
        <f ca="1">IFERROR(((J107+K107)/H107),"ND")</f>
        <v>ND</v>
      </c>
      <c r="P107" s="775"/>
    </row>
    <row r="108" spans="3:16">
      <c r="C108" s="747"/>
      <c r="D108" s="749"/>
      <c r="E108" s="749"/>
      <c r="F108" s="751"/>
      <c r="G108" s="753"/>
      <c r="H108" s="833"/>
      <c r="I108" s="764"/>
      <c r="J108" s="195">
        <f ca="1">IF(MOD(ROW()-13,2)=0,IF(ISBLANK(OFFSET('12. SEGUIMIENTO 2027'!$N$14,INT((ROW()-13)/2),0)),"",OFFSET('12. SEGUIMIENTO 2027'!$N$14,INT((ROW()-13)/2),0)),IF(ISBLANK(OFFSET('9. METAS'!$V$20,INT((ROW()-14)/2),0)),"",OFFSET('9. METAS'!$V$20,INT((ROW()-14)/2),0)))</f>
        <v>60</v>
      </c>
      <c r="K108" s="196">
        <f ca="1">IF(MOD(ROW()-13,2)=0,IF(ISBLANK(OFFSET('12. SEGUIMIENTO 2027'!$O$14,INT((ROW()-13)/2),0)),"",OFFSET('12. SEGUIMIENTO 2027'!$O$14,INT((ROW()-13)/2),0)),IF(ISBLANK(OFFSET('9. METAS'!$W$20,INT((ROW()-14)/2),0)),"",OFFSET('9. METAS'!$W$20,INT((ROW()-14)/2),0)))</f>
        <v>60</v>
      </c>
      <c r="L108" s="196">
        <f ca="1">IF(MOD(ROW()-13,2)=0,IF(ISBLANK(OFFSET('12. SEGUIMIENTO 2027'!$P$14,INT((ROW()-13)/2),0)),"",OFFSET('12. SEGUIMIENTO 2027'!$P$14,INT((ROW()-13)/2),0)),IF(ISBLANK(OFFSET('9. METAS'!$X$20,INT((ROW()-14)/2),0)),"",OFFSET('9. METAS'!$X$20,INT((ROW()-14)/2),0)))</f>
        <v>20</v>
      </c>
      <c r="M108" s="197">
        <f ca="1">IF(MOD(ROW()-13,2)=0,IF(ISBLANK(OFFSET('12. SEGUIMIENTO 2027'!$Q$14,INT((ROW()-13)/2),0)),"",OFFSET('12. SEGUIMIENTO 2027'!$Q$14,INT((ROW()-13)/2),0)),IF(ISBLANK(OFFSET('9. METAS'!$Y$20,INT((ROW()-14)/2),0)),"",OFFSET('9. METAS'!$Y$20,INT((ROW()-14)/2),0)))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833">
        <f ca="1">IF(ISBLANK(OFFSET('9. METAS'!$M$20,INT((ROW()-13)/2),0)),"",OFFSET('9. METAS'!$M$20,INT((ROW()-13)/2),0))</f>
        <v>5639</v>
      </c>
      <c r="I109" s="763"/>
      <c r="J109" s="195" t="str">
        <f ca="1">IF(MOD(ROW()-13,2)=0,IF(ISBLANK(OFFSET('12. SEGUIMIENTO 2027'!$N$14,INT((ROW()-13)/2),0)),"",OFFSET('12. SEGUIMIENTO 2027'!$N$14,INT((ROW()-13)/2),0)),IF(ISBLANK(OFFSET('9. METAS'!$V$20,INT((ROW()-14)/2),0)),"",OFFSET('9. METAS'!$V$20,INT((ROW()-14)/2),0)))</f>
        <v/>
      </c>
      <c r="K109" s="196" t="str">
        <f ca="1">IF(MOD(ROW()-13,2)=0,IF(ISBLANK(OFFSET('12. SEGUIMIENTO 2027'!$O$14,INT((ROW()-13)/2),0)),"",OFFSET('12. SEGUIMIENTO 2027'!$O$14,INT((ROW()-13)/2),0)),IF(ISBLANK(OFFSET('9. METAS'!$W$20,INT((ROW()-14)/2),0)),"",OFFSET('9. METAS'!$W$20,INT((ROW()-14)/2),0)))</f>
        <v/>
      </c>
      <c r="L109" s="196" t="str">
        <f ca="1">IF(MOD(ROW()-13,2)=0,IF(ISBLANK(OFFSET('12. SEGUIMIENTO 2027'!$P$14,INT((ROW()-13)/2),0)),"",OFFSET('12. SEGUIMIENTO 2027'!$P$14,INT((ROW()-13)/2),0)),IF(ISBLANK(OFFSET('9. METAS'!$X$20,INT((ROW()-14)/2),0)),"",OFFSET('9. METAS'!$X$20,INT((ROW()-14)/2),0)))</f>
        <v/>
      </c>
      <c r="M109" s="197" t="str">
        <f ca="1">IF(MOD(ROW()-13,2)=0,IF(ISBLANK(OFFSET('12. SEGUIMIENTO 2027'!$Q$14,INT((ROW()-13)/2),0)),"",OFFSET('12. SEGUIMIENTO 2027'!$Q$14,INT((ROW()-13)/2),0)),IF(ISBLANK(OFFSET('9. METAS'!$Y$20,INT((ROW()-14)/2),0)),"",OFFSET('9. METAS'!$Y$20,INT((ROW()-14)/2),0)))</f>
        <v/>
      </c>
      <c r="N109" s="769" t="str">
        <f ca="1">IFERROR(J109/J110,"ND")</f>
        <v>ND</v>
      </c>
      <c r="O109" s="771" t="str">
        <f ca="1">IFERROR(((J109+K109)/H109),"ND")</f>
        <v>ND</v>
      </c>
      <c r="P109" s="775"/>
    </row>
    <row r="110" spans="3:16">
      <c r="C110" s="747"/>
      <c r="D110" s="749"/>
      <c r="E110" s="749"/>
      <c r="F110" s="751"/>
      <c r="G110" s="753"/>
      <c r="H110" s="833"/>
      <c r="I110" s="764"/>
      <c r="J110" s="195">
        <f ca="1">IF(MOD(ROW()-13,2)=0,IF(ISBLANK(OFFSET('12. SEGUIMIENTO 2027'!$N$14,INT((ROW()-13)/2),0)),"",OFFSET('12. SEGUIMIENTO 2027'!$N$14,INT((ROW()-13)/2),0)),IF(ISBLANK(OFFSET('9. METAS'!$V$20,INT((ROW()-14)/2),0)),"",OFFSET('9. METAS'!$V$20,INT((ROW()-14)/2),0)))</f>
        <v>1409</v>
      </c>
      <c r="K110" s="196">
        <f ca="1">IF(MOD(ROW()-13,2)=0,IF(ISBLANK(OFFSET('12. SEGUIMIENTO 2027'!$O$14,INT((ROW()-13)/2),0)),"",OFFSET('12. SEGUIMIENTO 2027'!$O$14,INT((ROW()-13)/2),0)),IF(ISBLANK(OFFSET('9. METAS'!$W$20,INT((ROW()-14)/2),0)),"",OFFSET('9. METAS'!$W$20,INT((ROW()-14)/2),0)))</f>
        <v>1409</v>
      </c>
      <c r="L110" s="196">
        <f ca="1">IF(MOD(ROW()-13,2)=0,IF(ISBLANK(OFFSET('12. SEGUIMIENTO 2027'!$P$14,INT((ROW()-13)/2),0)),"",OFFSET('12. SEGUIMIENTO 2027'!$P$14,INT((ROW()-13)/2),0)),IF(ISBLANK(OFFSET('9. METAS'!$X$20,INT((ROW()-14)/2),0)),"",OFFSET('9. METAS'!$X$20,INT((ROW()-14)/2),0)))</f>
        <v>1409</v>
      </c>
      <c r="M110" s="197">
        <f ca="1">IF(MOD(ROW()-13,2)=0,IF(ISBLANK(OFFSET('12. SEGUIMIENTO 2027'!$Q$14,INT((ROW()-13)/2),0)),"",OFFSET('12. SEGUIMIENTO 2027'!$Q$14,INT((ROW()-13)/2),0)),IF(ISBLANK(OFFSET('9. METAS'!$Y$20,INT((ROW()-14)/2),0)),"",OFFSET('9. METAS'!$Y$20,INT((ROW()-14)/2),0)))</f>
        <v>1409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833">
        <f ca="1">IF(ISBLANK(OFFSET('9. METAS'!$M$20,INT((ROW()-13)/2),0)),"",OFFSET('9. METAS'!$M$20,INT((ROW()-13)/2),0))</f>
        <v>92</v>
      </c>
      <c r="I111" s="763"/>
      <c r="J111" s="195" t="str">
        <f ca="1">IF(MOD(ROW()-13,2)=0,IF(ISBLANK(OFFSET('12. SEGUIMIENTO 2027'!$N$14,INT((ROW()-13)/2),0)),"",OFFSET('12. SEGUIMIENTO 2027'!$N$14,INT((ROW()-13)/2),0)),IF(ISBLANK(OFFSET('9. METAS'!$V$20,INT((ROW()-14)/2),0)),"",OFFSET('9. METAS'!$V$20,INT((ROW()-14)/2),0)))</f>
        <v/>
      </c>
      <c r="K111" s="196" t="str">
        <f ca="1">IF(MOD(ROW()-13,2)=0,IF(ISBLANK(OFFSET('12. SEGUIMIENTO 2027'!$O$14,INT((ROW()-13)/2),0)),"",OFFSET('12. SEGUIMIENTO 2027'!$O$14,INT((ROW()-13)/2),0)),IF(ISBLANK(OFFSET('9. METAS'!$W$20,INT((ROW()-14)/2),0)),"",OFFSET('9. METAS'!$W$20,INT((ROW()-14)/2),0)))</f>
        <v/>
      </c>
      <c r="L111" s="196" t="str">
        <f ca="1">IF(MOD(ROW()-13,2)=0,IF(ISBLANK(OFFSET('12. SEGUIMIENTO 2027'!$P$14,INT((ROW()-13)/2),0)),"",OFFSET('12. SEGUIMIENTO 2027'!$P$14,INT((ROW()-13)/2),0)),IF(ISBLANK(OFFSET('9. METAS'!$X$20,INT((ROW()-14)/2),0)),"",OFFSET('9. METAS'!$X$20,INT((ROW()-14)/2),0)))</f>
        <v/>
      </c>
      <c r="M111" s="197" t="str">
        <f ca="1">IF(MOD(ROW()-13,2)=0,IF(ISBLANK(OFFSET('12. SEGUIMIENTO 2027'!$Q$14,INT((ROW()-13)/2),0)),"",OFFSET('12. SEGUIMIENTO 2027'!$Q$14,INT((ROW()-13)/2),0)),IF(ISBLANK(OFFSET('9. METAS'!$Y$20,INT((ROW()-14)/2),0)),"",OFFSET('9. METAS'!$Y$20,INT((ROW()-14)/2),0)))</f>
        <v/>
      </c>
      <c r="N111" s="769" t="str">
        <f ca="1">IFERROR(J111/J112,"ND")</f>
        <v>ND</v>
      </c>
      <c r="O111" s="771" t="str">
        <f ca="1">IFERROR(((J111+K111)/H111),"ND")</f>
        <v>ND</v>
      </c>
      <c r="P111" s="775"/>
    </row>
    <row r="112" spans="3:16">
      <c r="C112" s="747"/>
      <c r="D112" s="749"/>
      <c r="E112" s="749"/>
      <c r="F112" s="751"/>
      <c r="G112" s="753"/>
      <c r="H112" s="833"/>
      <c r="I112" s="764"/>
      <c r="J112" s="195">
        <f ca="1">IF(MOD(ROW()-13,2)=0,IF(ISBLANK(OFFSET('12. SEGUIMIENTO 2027'!$N$14,INT((ROW()-13)/2),0)),"",OFFSET('12. SEGUIMIENTO 2027'!$N$14,INT((ROW()-13)/2),0)),IF(ISBLANK(OFFSET('9. METAS'!$V$20,INT((ROW()-14)/2),0)),"",OFFSET('9. METAS'!$V$20,INT((ROW()-14)/2),0)))</f>
        <v>23</v>
      </c>
      <c r="K112" s="196">
        <f ca="1">IF(MOD(ROW()-13,2)=0,IF(ISBLANK(OFFSET('12. SEGUIMIENTO 2027'!$O$14,INT((ROW()-13)/2),0)),"",OFFSET('12. SEGUIMIENTO 2027'!$O$14,INT((ROW()-13)/2),0)),IF(ISBLANK(OFFSET('9. METAS'!$W$20,INT((ROW()-14)/2),0)),"",OFFSET('9. METAS'!$W$20,INT((ROW()-14)/2),0)))</f>
        <v>23</v>
      </c>
      <c r="L112" s="196">
        <f ca="1">IF(MOD(ROW()-13,2)=0,IF(ISBLANK(OFFSET('12. SEGUIMIENTO 2027'!$P$14,INT((ROW()-13)/2),0)),"",OFFSET('12. SEGUIMIENTO 2027'!$P$14,INT((ROW()-13)/2),0)),IF(ISBLANK(OFFSET('9. METAS'!$X$20,INT((ROW()-14)/2),0)),"",OFFSET('9. METAS'!$X$20,INT((ROW()-14)/2),0)))</f>
        <v>23</v>
      </c>
      <c r="M112" s="197">
        <f ca="1">IF(MOD(ROW()-13,2)=0,IF(ISBLANK(OFFSET('12. SEGUIMIENTO 2027'!$Q$14,INT((ROW()-13)/2),0)),"",OFFSET('12. SEGUIMIENTO 2027'!$Q$14,INT((ROW()-13)/2),0)),IF(ISBLANK(OFFSET('9. METAS'!$Y$20,INT((ROW()-14)/2),0)),"",OFFSET('9. METAS'!$Y$20,INT((ROW()-14)/2),0)))</f>
        <v>23</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833">
        <f ca="1">IF(ISBLANK(OFFSET('9. METAS'!$M$20,INT((ROW()-13)/2),0)),"",OFFSET('9. METAS'!$M$20,INT((ROW()-13)/2),0))</f>
        <v>14200</v>
      </c>
      <c r="I113" s="763"/>
      <c r="J113" s="195" t="str">
        <f ca="1">IF(MOD(ROW()-13,2)=0,IF(ISBLANK(OFFSET('12. SEGUIMIENTO 2027'!$N$14,INT((ROW()-13)/2),0)),"",OFFSET('12. SEGUIMIENTO 2027'!$N$14,INT((ROW()-13)/2),0)),IF(ISBLANK(OFFSET('9. METAS'!$V$20,INT((ROW()-14)/2),0)),"",OFFSET('9. METAS'!$V$20,INT((ROW()-14)/2),0)))</f>
        <v/>
      </c>
      <c r="K113" s="196" t="str">
        <f ca="1">IF(MOD(ROW()-13,2)=0,IF(ISBLANK(OFFSET('12. SEGUIMIENTO 2027'!$O$14,INT((ROW()-13)/2),0)),"",OFFSET('12. SEGUIMIENTO 2027'!$O$14,INT((ROW()-13)/2),0)),IF(ISBLANK(OFFSET('9. METAS'!$W$20,INT((ROW()-14)/2),0)),"",OFFSET('9. METAS'!$W$20,INT((ROW()-14)/2),0)))</f>
        <v/>
      </c>
      <c r="L113" s="196" t="str">
        <f ca="1">IF(MOD(ROW()-13,2)=0,IF(ISBLANK(OFFSET('12. SEGUIMIENTO 2027'!$P$14,INT((ROW()-13)/2),0)),"",OFFSET('12. SEGUIMIENTO 2027'!$P$14,INT((ROW()-13)/2),0)),IF(ISBLANK(OFFSET('9. METAS'!$X$20,INT((ROW()-14)/2),0)),"",OFFSET('9. METAS'!$X$20,INT((ROW()-14)/2),0)))</f>
        <v/>
      </c>
      <c r="M113" s="197" t="str">
        <f ca="1">IF(MOD(ROW()-13,2)=0,IF(ISBLANK(OFFSET('12. SEGUIMIENTO 2027'!$Q$14,INT((ROW()-13)/2),0)),"",OFFSET('12. SEGUIMIENTO 2027'!$Q$14,INT((ROW()-13)/2),0)),IF(ISBLANK(OFFSET('9. METAS'!$Y$20,INT((ROW()-14)/2),0)),"",OFFSET('9. METAS'!$Y$20,INT((ROW()-14)/2),0)))</f>
        <v/>
      </c>
      <c r="N113" s="769" t="str">
        <f ca="1">IFERROR(J113/J114,"ND")</f>
        <v>ND</v>
      </c>
      <c r="O113" s="771" t="str">
        <f ca="1">IFERROR(((J113+K113)/H113),"ND")</f>
        <v>ND</v>
      </c>
      <c r="P113" s="775"/>
    </row>
    <row r="114" spans="3:16">
      <c r="C114" s="747"/>
      <c r="D114" s="749"/>
      <c r="E114" s="749"/>
      <c r="F114" s="751"/>
      <c r="G114" s="753"/>
      <c r="H114" s="833"/>
      <c r="I114" s="764"/>
      <c r="J114" s="195">
        <f ca="1">IF(MOD(ROW()-13,2)=0,IF(ISBLANK(OFFSET('12. SEGUIMIENTO 2027'!$N$14,INT((ROW()-13)/2),0)),"",OFFSET('12. SEGUIMIENTO 2027'!$N$14,INT((ROW()-13)/2),0)),IF(ISBLANK(OFFSET('9. METAS'!$V$20,INT((ROW()-14)/2),0)),"",OFFSET('9. METAS'!$V$20,INT((ROW()-14)/2),0)))</f>
        <v>3550</v>
      </c>
      <c r="K114" s="196">
        <f ca="1">IF(MOD(ROW()-13,2)=0,IF(ISBLANK(OFFSET('12. SEGUIMIENTO 2027'!$O$14,INT((ROW()-13)/2),0)),"",OFFSET('12. SEGUIMIENTO 2027'!$O$14,INT((ROW()-13)/2),0)),IF(ISBLANK(OFFSET('9. METAS'!$W$20,INT((ROW()-14)/2),0)),"",OFFSET('9. METAS'!$W$20,INT((ROW()-14)/2),0)))</f>
        <v>3550</v>
      </c>
      <c r="L114" s="196">
        <f ca="1">IF(MOD(ROW()-13,2)=0,IF(ISBLANK(OFFSET('12. SEGUIMIENTO 2027'!$P$14,INT((ROW()-13)/2),0)),"",OFFSET('12. SEGUIMIENTO 2027'!$P$14,INT((ROW()-13)/2),0)),IF(ISBLANK(OFFSET('9. METAS'!$X$20,INT((ROW()-14)/2),0)),"",OFFSET('9. METAS'!$X$20,INT((ROW()-14)/2),0)))</f>
        <v>3550</v>
      </c>
      <c r="M114" s="197">
        <f ca="1">IF(MOD(ROW()-13,2)=0,IF(ISBLANK(OFFSET('12. SEGUIMIENTO 2027'!$Q$14,INT((ROW()-13)/2),0)),"",OFFSET('12. SEGUIMIENTO 2027'!$Q$14,INT((ROW()-13)/2),0)),IF(ISBLANK(OFFSET('9. METAS'!$Y$20,INT((ROW()-14)/2),0)),"",OFFSET('9. METAS'!$Y$20,INT((ROW()-14)/2),0)))</f>
        <v>3550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833">
        <f ca="1">IF(ISBLANK(OFFSET('9. METAS'!$M$20,INT((ROW()-13)/2),0)),"",OFFSET('9. METAS'!$M$20,INT((ROW()-13)/2),0))</f>
        <v>6100000</v>
      </c>
      <c r="I115" s="763"/>
      <c r="J115" s="195" t="str">
        <f ca="1">IF(MOD(ROW()-13,2)=0,IF(ISBLANK(OFFSET('12. SEGUIMIENTO 2027'!$N$14,INT((ROW()-13)/2),0)),"",OFFSET('12. SEGUIMIENTO 2027'!$N$14,INT((ROW()-13)/2),0)),IF(ISBLANK(OFFSET('9. METAS'!$V$20,INT((ROW()-14)/2),0)),"",OFFSET('9. METAS'!$V$20,INT((ROW()-14)/2),0)))</f>
        <v/>
      </c>
      <c r="K115" s="196" t="str">
        <f ca="1">IF(MOD(ROW()-13,2)=0,IF(ISBLANK(OFFSET('12. SEGUIMIENTO 2027'!$O$14,INT((ROW()-13)/2),0)),"",OFFSET('12. SEGUIMIENTO 2027'!$O$14,INT((ROW()-13)/2),0)),IF(ISBLANK(OFFSET('9. METAS'!$W$20,INT((ROW()-14)/2),0)),"",OFFSET('9. METAS'!$W$20,INT((ROW()-14)/2),0)))</f>
        <v/>
      </c>
      <c r="L115" s="196" t="str">
        <f ca="1">IF(MOD(ROW()-13,2)=0,IF(ISBLANK(OFFSET('12. SEGUIMIENTO 2027'!$P$14,INT((ROW()-13)/2),0)),"",OFFSET('12. SEGUIMIENTO 2027'!$P$14,INT((ROW()-13)/2),0)),IF(ISBLANK(OFFSET('9. METAS'!$X$20,INT((ROW()-14)/2),0)),"",OFFSET('9. METAS'!$X$20,INT((ROW()-14)/2),0)))</f>
        <v/>
      </c>
      <c r="M115" s="197" t="str">
        <f ca="1">IF(MOD(ROW()-13,2)=0,IF(ISBLANK(OFFSET('12. SEGUIMIENTO 2027'!$Q$14,INT((ROW()-13)/2),0)),"",OFFSET('12. SEGUIMIENTO 2027'!$Q$14,INT((ROW()-13)/2),0)),IF(ISBLANK(OFFSET('9. METAS'!$Y$20,INT((ROW()-14)/2),0)),"",OFFSET('9. METAS'!$Y$20,INT((ROW()-14)/2),0)))</f>
        <v/>
      </c>
      <c r="N115" s="769" t="str">
        <f ca="1">IFERROR(J115/J116,"ND")</f>
        <v>ND</v>
      </c>
      <c r="O115" s="771" t="str">
        <f ca="1">IFERROR(((J115+K115)/H115),"ND")</f>
        <v>ND</v>
      </c>
      <c r="P115" s="775"/>
    </row>
    <row r="116" spans="3:16">
      <c r="C116" s="747"/>
      <c r="D116" s="749"/>
      <c r="E116" s="749"/>
      <c r="F116" s="751"/>
      <c r="G116" s="753"/>
      <c r="H116" s="833"/>
      <c r="I116" s="764"/>
      <c r="J116" s="195">
        <f ca="1">IF(MOD(ROW()-13,2)=0,IF(ISBLANK(OFFSET('12. SEGUIMIENTO 2027'!$N$14,INT((ROW()-13)/2),0)),"",OFFSET('12. SEGUIMIENTO 2027'!$N$14,INT((ROW()-13)/2),0)),IF(ISBLANK(OFFSET('9. METAS'!$V$20,INT((ROW()-14)/2),0)),"",OFFSET('9. METAS'!$V$20,INT((ROW()-14)/2),0)))</f>
        <v>1525000</v>
      </c>
      <c r="K116" s="196">
        <f ca="1">IF(MOD(ROW()-13,2)=0,IF(ISBLANK(OFFSET('12. SEGUIMIENTO 2027'!$O$14,INT((ROW()-13)/2),0)),"",OFFSET('12. SEGUIMIENTO 2027'!$O$14,INT((ROW()-13)/2),0)),IF(ISBLANK(OFFSET('9. METAS'!$W$20,INT((ROW()-14)/2),0)),"",OFFSET('9. METAS'!$W$20,INT((ROW()-14)/2),0)))</f>
        <v>1525000</v>
      </c>
      <c r="L116" s="196">
        <f ca="1">IF(MOD(ROW()-13,2)=0,IF(ISBLANK(OFFSET('12. SEGUIMIENTO 2027'!$P$14,INT((ROW()-13)/2),0)),"",OFFSET('12. SEGUIMIENTO 2027'!$P$14,INT((ROW()-13)/2),0)),IF(ISBLANK(OFFSET('9. METAS'!$X$20,INT((ROW()-14)/2),0)),"",OFFSET('9. METAS'!$X$20,INT((ROW()-14)/2),0)))</f>
        <v>1525000</v>
      </c>
      <c r="M116" s="197">
        <f ca="1">IF(MOD(ROW()-13,2)=0,IF(ISBLANK(OFFSET('12. SEGUIMIENTO 2027'!$Q$14,INT((ROW()-13)/2),0)),"",OFFSET('12. SEGUIMIENTO 2027'!$Q$14,INT((ROW()-13)/2),0)),IF(ISBLANK(OFFSET('9. METAS'!$Y$20,INT((ROW()-14)/2),0)),"",OFFSET('9. METAS'!$Y$20,INT((ROW()-14)/2),0)))</f>
        <v>1525000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833">
        <f ca="1">IF(ISBLANK(OFFSET('9. METAS'!$M$20,INT((ROW()-13)/2),0)),"",OFFSET('9. METAS'!$M$20,INT((ROW()-13)/2),0))</f>
        <v>11000</v>
      </c>
      <c r="I117" s="763"/>
      <c r="J117" s="195" t="str">
        <f ca="1">IF(MOD(ROW()-13,2)=0,IF(ISBLANK(OFFSET('12. SEGUIMIENTO 2027'!$N$14,INT((ROW()-13)/2),0)),"",OFFSET('12. SEGUIMIENTO 2027'!$N$14,INT((ROW()-13)/2),0)),IF(ISBLANK(OFFSET('9. METAS'!$V$20,INT((ROW()-14)/2),0)),"",OFFSET('9. METAS'!$V$20,INT((ROW()-14)/2),0)))</f>
        <v/>
      </c>
      <c r="K117" s="196" t="str">
        <f ca="1">IF(MOD(ROW()-13,2)=0,IF(ISBLANK(OFFSET('12. SEGUIMIENTO 2027'!$O$14,INT((ROW()-13)/2),0)),"",OFFSET('12. SEGUIMIENTO 2027'!$O$14,INT((ROW()-13)/2),0)),IF(ISBLANK(OFFSET('9. METAS'!$W$20,INT((ROW()-14)/2),0)),"",OFFSET('9. METAS'!$W$20,INT((ROW()-14)/2),0)))</f>
        <v/>
      </c>
      <c r="L117" s="196" t="str">
        <f ca="1">IF(MOD(ROW()-13,2)=0,IF(ISBLANK(OFFSET('12. SEGUIMIENTO 2027'!$P$14,INT((ROW()-13)/2),0)),"",OFFSET('12. SEGUIMIENTO 2027'!$P$14,INT((ROW()-13)/2),0)),IF(ISBLANK(OFFSET('9. METAS'!$X$20,INT((ROW()-14)/2),0)),"",OFFSET('9. METAS'!$X$20,INT((ROW()-14)/2),0)))</f>
        <v/>
      </c>
      <c r="M117" s="197" t="str">
        <f ca="1">IF(MOD(ROW()-13,2)=0,IF(ISBLANK(OFFSET('12. SEGUIMIENTO 2027'!$Q$14,INT((ROW()-13)/2),0)),"",OFFSET('12. SEGUIMIENTO 2027'!$Q$14,INT((ROW()-13)/2),0)),IF(ISBLANK(OFFSET('9. METAS'!$Y$20,INT((ROW()-14)/2),0)),"",OFFSET('9. METAS'!$Y$20,INT((ROW()-14)/2),0)))</f>
        <v/>
      </c>
      <c r="N117" s="769" t="str">
        <f ca="1">IFERROR(J117/J118,"ND")</f>
        <v>ND</v>
      </c>
      <c r="O117" s="771" t="str">
        <f ca="1">IFERROR(((J117+K117)/H117),"ND")</f>
        <v>ND</v>
      </c>
      <c r="P117" s="775"/>
    </row>
    <row r="118" spans="3:16">
      <c r="C118" s="747"/>
      <c r="D118" s="749"/>
      <c r="E118" s="749"/>
      <c r="F118" s="751"/>
      <c r="G118" s="753"/>
      <c r="H118" s="833"/>
      <c r="I118" s="764"/>
      <c r="J118" s="195">
        <f ca="1">IF(MOD(ROW()-13,2)=0,IF(ISBLANK(OFFSET('12. SEGUIMIENTO 2027'!$N$14,INT((ROW()-13)/2),0)),"",OFFSET('12. SEGUIMIENTO 2027'!$N$14,INT((ROW()-13)/2),0)),IF(ISBLANK(OFFSET('9. METAS'!$V$20,INT((ROW()-14)/2),0)),"",OFFSET('9. METAS'!$V$20,INT((ROW()-14)/2),0)))</f>
        <v>2750</v>
      </c>
      <c r="K118" s="196">
        <f ca="1">IF(MOD(ROW()-13,2)=0,IF(ISBLANK(OFFSET('12. SEGUIMIENTO 2027'!$O$14,INT((ROW()-13)/2),0)),"",OFFSET('12. SEGUIMIENTO 2027'!$O$14,INT((ROW()-13)/2),0)),IF(ISBLANK(OFFSET('9. METAS'!$W$20,INT((ROW()-14)/2),0)),"",OFFSET('9. METAS'!$W$20,INT((ROW()-14)/2),0)))</f>
        <v>2750</v>
      </c>
      <c r="L118" s="196">
        <f ca="1">IF(MOD(ROW()-13,2)=0,IF(ISBLANK(OFFSET('12. SEGUIMIENTO 2027'!$P$14,INT((ROW()-13)/2),0)),"",OFFSET('12. SEGUIMIENTO 2027'!$P$14,INT((ROW()-13)/2),0)),IF(ISBLANK(OFFSET('9. METAS'!$X$20,INT((ROW()-14)/2),0)),"",OFFSET('9. METAS'!$X$20,INT((ROW()-14)/2),0)))</f>
        <v>2750</v>
      </c>
      <c r="M118" s="197">
        <f ca="1">IF(MOD(ROW()-13,2)=0,IF(ISBLANK(OFFSET('12. SEGUIMIENTO 2027'!$Q$14,INT((ROW()-13)/2),0)),"",OFFSET('12. SEGUIMIENTO 2027'!$Q$14,INT((ROW()-13)/2),0)),IF(ISBLANK(OFFSET('9. METAS'!$Y$20,INT((ROW()-14)/2),0)),"",OFFSET('9. METAS'!$Y$20,INT((ROW()-14)/2),0)))</f>
        <v>2750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833">
        <f ca="1">IF(ISBLANK(OFFSET('9. METAS'!$M$20,INT((ROW()-13)/2),0)),"",OFFSET('9. METAS'!$M$20,INT((ROW()-13)/2),0))</f>
        <v>330</v>
      </c>
      <c r="I119" s="763"/>
      <c r="J119" s="195" t="str">
        <f ca="1">IF(MOD(ROW()-13,2)=0,IF(ISBLANK(OFFSET('12. SEGUIMIENTO 2027'!$N$14,INT((ROW()-13)/2),0)),"",OFFSET('12. SEGUIMIENTO 2027'!$N$14,INT((ROW()-13)/2),0)),IF(ISBLANK(OFFSET('9. METAS'!$V$20,INT((ROW()-14)/2),0)),"",OFFSET('9. METAS'!$V$20,INT((ROW()-14)/2),0)))</f>
        <v/>
      </c>
      <c r="K119" s="196" t="str">
        <f ca="1">IF(MOD(ROW()-13,2)=0,IF(ISBLANK(OFFSET('12. SEGUIMIENTO 2027'!$O$14,INT((ROW()-13)/2),0)),"",OFFSET('12. SEGUIMIENTO 2027'!$O$14,INT((ROW()-13)/2),0)),IF(ISBLANK(OFFSET('9. METAS'!$W$20,INT((ROW()-14)/2),0)),"",OFFSET('9. METAS'!$W$20,INT((ROW()-14)/2),0)))</f>
        <v/>
      </c>
      <c r="L119" s="196" t="str">
        <f ca="1">IF(MOD(ROW()-13,2)=0,IF(ISBLANK(OFFSET('12. SEGUIMIENTO 2027'!$P$14,INT((ROW()-13)/2),0)),"",OFFSET('12. SEGUIMIENTO 2027'!$P$14,INT((ROW()-13)/2),0)),IF(ISBLANK(OFFSET('9. METAS'!$X$20,INT((ROW()-14)/2),0)),"",OFFSET('9. METAS'!$X$20,INT((ROW()-14)/2),0)))</f>
        <v/>
      </c>
      <c r="M119" s="197" t="str">
        <f ca="1">IF(MOD(ROW()-13,2)=0,IF(ISBLANK(OFFSET('12. SEGUIMIENTO 2027'!$Q$14,INT((ROW()-13)/2),0)),"",OFFSET('12. SEGUIMIENTO 2027'!$Q$14,INT((ROW()-13)/2),0)),IF(ISBLANK(OFFSET('9. METAS'!$Y$20,INT((ROW()-14)/2),0)),"",OFFSET('9. METAS'!$Y$20,INT((ROW()-14)/2),0)))</f>
        <v/>
      </c>
      <c r="N119" s="769" t="str">
        <f ca="1">IFERROR(J119/J120,"ND")</f>
        <v>ND</v>
      </c>
      <c r="O119" s="771" t="str">
        <f ca="1">IFERROR(((J119+K119)/H119),"ND")</f>
        <v>ND</v>
      </c>
      <c r="P119" s="775"/>
    </row>
    <row r="120" spans="3:16">
      <c r="C120" s="747"/>
      <c r="D120" s="749"/>
      <c r="E120" s="749"/>
      <c r="F120" s="751"/>
      <c r="G120" s="753"/>
      <c r="H120" s="833"/>
      <c r="I120" s="764"/>
      <c r="J120" s="195">
        <f ca="1">IF(MOD(ROW()-13,2)=0,IF(ISBLANK(OFFSET('12. SEGUIMIENTO 2027'!$N$14,INT((ROW()-13)/2),0)),"",OFFSET('12. SEGUIMIENTO 2027'!$N$14,INT((ROW()-13)/2),0)),IF(ISBLANK(OFFSET('9. METAS'!$V$20,INT((ROW()-14)/2),0)),"",OFFSET('9. METAS'!$V$20,INT((ROW()-14)/2),0)))</f>
        <v>82.5</v>
      </c>
      <c r="K120" s="196">
        <f ca="1">IF(MOD(ROW()-13,2)=0,IF(ISBLANK(OFFSET('12. SEGUIMIENTO 2027'!$O$14,INT((ROW()-13)/2),0)),"",OFFSET('12. SEGUIMIENTO 2027'!$O$14,INT((ROW()-13)/2),0)),IF(ISBLANK(OFFSET('9. METAS'!$W$20,INT((ROW()-14)/2),0)),"",OFFSET('9. METAS'!$W$20,INT((ROW()-14)/2),0)))</f>
        <v>82.5</v>
      </c>
      <c r="L120" s="196">
        <f ca="1">IF(MOD(ROW()-13,2)=0,IF(ISBLANK(OFFSET('12. SEGUIMIENTO 2027'!$P$14,INT((ROW()-13)/2),0)),"",OFFSET('12. SEGUIMIENTO 2027'!$P$14,INT((ROW()-13)/2),0)),IF(ISBLANK(OFFSET('9. METAS'!$X$20,INT((ROW()-14)/2),0)),"",OFFSET('9. METAS'!$X$20,INT((ROW()-14)/2),0)))</f>
        <v>82.5</v>
      </c>
      <c r="M120" s="197">
        <f ca="1">IF(MOD(ROW()-13,2)=0,IF(ISBLANK(OFFSET('12. SEGUIMIENTO 2027'!$Q$14,INT((ROW()-13)/2),0)),"",OFFSET('12. SEGUIMIENTO 2027'!$Q$14,INT((ROW()-13)/2),0)),IF(ISBLANK(OFFSET('9. METAS'!$Y$20,INT((ROW()-14)/2),0)),"",OFFSET('9. METAS'!$Y$20,INT((ROW()-14)/2),0)))</f>
        <v>82.5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833">
        <f ca="1">IF(ISBLANK(OFFSET('9. METAS'!$M$20,INT((ROW()-13)/2),0)),"",OFFSET('9. METAS'!$M$20,INT((ROW()-13)/2),0))</f>
        <v>480000</v>
      </c>
      <c r="I121" s="763"/>
      <c r="J121" s="195" t="str">
        <f ca="1">IF(MOD(ROW()-13,2)=0,IF(ISBLANK(OFFSET('12. SEGUIMIENTO 2027'!$N$14,INT((ROW()-13)/2),0)),"",OFFSET('12. SEGUIMIENTO 2027'!$N$14,INT((ROW()-13)/2),0)),IF(ISBLANK(OFFSET('9. METAS'!$V$20,INT((ROW()-14)/2),0)),"",OFFSET('9. METAS'!$V$20,INT((ROW()-14)/2),0)))</f>
        <v/>
      </c>
      <c r="K121" s="196" t="str">
        <f ca="1">IF(MOD(ROW()-13,2)=0,IF(ISBLANK(OFFSET('12. SEGUIMIENTO 2027'!$O$14,INT((ROW()-13)/2),0)),"",OFFSET('12. SEGUIMIENTO 2027'!$O$14,INT((ROW()-13)/2),0)),IF(ISBLANK(OFFSET('9. METAS'!$W$20,INT((ROW()-14)/2),0)),"",OFFSET('9. METAS'!$W$20,INT((ROW()-14)/2),0)))</f>
        <v/>
      </c>
      <c r="L121" s="196" t="str">
        <f ca="1">IF(MOD(ROW()-13,2)=0,IF(ISBLANK(OFFSET('12. SEGUIMIENTO 2027'!$P$14,INT((ROW()-13)/2),0)),"",OFFSET('12. SEGUIMIENTO 2027'!$P$14,INT((ROW()-13)/2),0)),IF(ISBLANK(OFFSET('9. METAS'!$X$20,INT((ROW()-14)/2),0)),"",OFFSET('9. METAS'!$X$20,INT((ROW()-14)/2),0)))</f>
        <v/>
      </c>
      <c r="M121" s="197" t="str">
        <f ca="1">IF(MOD(ROW()-13,2)=0,IF(ISBLANK(OFFSET('12. SEGUIMIENTO 2027'!$Q$14,INT((ROW()-13)/2),0)),"",OFFSET('12. SEGUIMIENTO 2027'!$Q$14,INT((ROW()-13)/2),0)),IF(ISBLANK(OFFSET('9. METAS'!$Y$20,INT((ROW()-14)/2),0)),"",OFFSET('9. METAS'!$Y$20,INT((ROW()-14)/2),0)))</f>
        <v/>
      </c>
      <c r="N121" s="769" t="str">
        <f ca="1">IFERROR(J121/J122,"ND")</f>
        <v>ND</v>
      </c>
      <c r="O121" s="771" t="str">
        <f ca="1">IFERROR(((J121+K121)/H121),"ND")</f>
        <v>ND</v>
      </c>
      <c r="P121" s="775"/>
    </row>
    <row r="122" spans="3:16">
      <c r="C122" s="747"/>
      <c r="D122" s="749"/>
      <c r="E122" s="749"/>
      <c r="F122" s="751"/>
      <c r="G122" s="753"/>
      <c r="H122" s="833"/>
      <c r="I122" s="764"/>
      <c r="J122" s="195">
        <f ca="1">IF(MOD(ROW()-13,2)=0,IF(ISBLANK(OFFSET('12. SEGUIMIENTO 2027'!$N$14,INT((ROW()-13)/2),0)),"",OFFSET('12. SEGUIMIENTO 2027'!$N$14,INT((ROW()-13)/2),0)),IF(ISBLANK(OFFSET('9. METAS'!$V$20,INT((ROW()-14)/2),0)),"",OFFSET('9. METAS'!$V$20,INT((ROW()-14)/2),0)))</f>
        <v>120000</v>
      </c>
      <c r="K122" s="196">
        <f ca="1">IF(MOD(ROW()-13,2)=0,IF(ISBLANK(OFFSET('12. SEGUIMIENTO 2027'!$O$14,INT((ROW()-13)/2),0)),"",OFFSET('12. SEGUIMIENTO 2027'!$O$14,INT((ROW()-13)/2),0)),IF(ISBLANK(OFFSET('9. METAS'!$W$20,INT((ROW()-14)/2),0)),"",OFFSET('9. METAS'!$W$20,INT((ROW()-14)/2),0)))</f>
        <v>120000</v>
      </c>
      <c r="L122" s="196">
        <f ca="1">IF(MOD(ROW()-13,2)=0,IF(ISBLANK(OFFSET('12. SEGUIMIENTO 2027'!$P$14,INT((ROW()-13)/2),0)),"",OFFSET('12. SEGUIMIENTO 2027'!$P$14,INT((ROW()-13)/2),0)),IF(ISBLANK(OFFSET('9. METAS'!$X$20,INT((ROW()-14)/2),0)),"",OFFSET('9. METAS'!$X$20,INT((ROW()-14)/2),0)))</f>
        <v>120000</v>
      </c>
      <c r="M122" s="197">
        <f ca="1">IF(MOD(ROW()-13,2)=0,IF(ISBLANK(OFFSET('12. SEGUIMIENTO 2027'!$Q$14,INT((ROW()-13)/2),0)),"",OFFSET('12. SEGUIMIENTO 2027'!$Q$14,INT((ROW()-13)/2),0)),IF(ISBLANK(OFFSET('9. METAS'!$Y$20,INT((ROW()-14)/2),0)),"",OFFSET('9. METAS'!$Y$20,INT((ROW()-14)/2),0)))</f>
        <v>120000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833">
        <f ca="1">IF(ISBLANK(OFFSET('9. METAS'!$M$20,INT((ROW()-13)/2),0)),"",OFFSET('9. METAS'!$M$20,INT((ROW()-13)/2),0))</f>
        <v>79.86</v>
      </c>
      <c r="I123" s="763"/>
      <c r="J123" s="195" t="str">
        <f ca="1">IF(MOD(ROW()-13,2)=0,IF(ISBLANK(OFFSET('12. SEGUIMIENTO 2027'!$N$14,INT((ROW()-13)/2),0)),"",OFFSET('12. SEGUIMIENTO 2027'!$N$14,INT((ROW()-13)/2),0)),IF(ISBLANK(OFFSET('9. METAS'!$V$20,INT((ROW()-14)/2),0)),"",OFFSET('9. METAS'!$V$20,INT((ROW()-14)/2),0)))</f>
        <v/>
      </c>
      <c r="K123" s="196" t="str">
        <f ca="1">IF(MOD(ROW()-13,2)=0,IF(ISBLANK(OFFSET('12. SEGUIMIENTO 2027'!$O$14,INT((ROW()-13)/2),0)),"",OFFSET('12. SEGUIMIENTO 2027'!$O$14,INT((ROW()-13)/2),0)),IF(ISBLANK(OFFSET('9. METAS'!$W$20,INT((ROW()-14)/2),0)),"",OFFSET('9. METAS'!$W$20,INT((ROW()-14)/2),0)))</f>
        <v/>
      </c>
      <c r="L123" s="196" t="str">
        <f ca="1">IF(MOD(ROW()-13,2)=0,IF(ISBLANK(OFFSET('12. SEGUIMIENTO 2027'!$P$14,INT((ROW()-13)/2),0)),"",OFFSET('12. SEGUIMIENTO 2027'!$P$14,INT((ROW()-13)/2),0)),IF(ISBLANK(OFFSET('9. METAS'!$X$20,INT((ROW()-14)/2),0)),"",OFFSET('9. METAS'!$X$20,INT((ROW()-14)/2),0)))</f>
        <v/>
      </c>
      <c r="M123" s="197" t="str">
        <f ca="1">IF(MOD(ROW()-13,2)=0,IF(ISBLANK(OFFSET('12. SEGUIMIENTO 2027'!$Q$14,INT((ROW()-13)/2),0)),"",OFFSET('12. SEGUIMIENTO 2027'!$Q$14,INT((ROW()-13)/2),0)),IF(ISBLANK(OFFSET('9. METAS'!$Y$20,INT((ROW()-14)/2),0)),"",OFFSET('9. METAS'!$Y$20,INT((ROW()-14)/2),0)))</f>
        <v/>
      </c>
      <c r="N123" s="769" t="str">
        <f ca="1">IFERROR(J123/J124,"ND")</f>
        <v>ND</v>
      </c>
      <c r="O123" s="771" t="str">
        <f ca="1">IFERROR(((J123+K123)/H123),"ND")</f>
        <v>ND</v>
      </c>
      <c r="P123" s="775"/>
    </row>
    <row r="124" spans="3:16">
      <c r="C124" s="747"/>
      <c r="D124" s="749"/>
      <c r="E124" s="749"/>
      <c r="F124" s="751"/>
      <c r="G124" s="753"/>
      <c r="H124" s="833"/>
      <c r="I124" s="764"/>
      <c r="J124" s="195">
        <f ca="1">IF(MOD(ROW()-13,2)=0,IF(ISBLANK(OFFSET('12. SEGUIMIENTO 2027'!$N$14,INT((ROW()-13)/2),0)),"",OFFSET('12. SEGUIMIENTO 2027'!$N$14,INT((ROW()-13)/2),0)),IF(ISBLANK(OFFSET('9. METAS'!$V$20,INT((ROW()-14)/2),0)),"",OFFSET('9. METAS'!$V$20,INT((ROW()-14)/2),0)))</f>
        <v>19.965</v>
      </c>
      <c r="K124" s="196">
        <f ca="1">IF(MOD(ROW()-13,2)=0,IF(ISBLANK(OFFSET('12. SEGUIMIENTO 2027'!$O$14,INT((ROW()-13)/2),0)),"",OFFSET('12. SEGUIMIENTO 2027'!$O$14,INT((ROW()-13)/2),0)),IF(ISBLANK(OFFSET('9. METAS'!$W$20,INT((ROW()-14)/2),0)),"",OFFSET('9. METAS'!$W$20,INT((ROW()-14)/2),0)))</f>
        <v>19.965</v>
      </c>
      <c r="L124" s="196">
        <f ca="1">IF(MOD(ROW()-13,2)=0,IF(ISBLANK(OFFSET('12. SEGUIMIENTO 2027'!$P$14,INT((ROW()-13)/2),0)),"",OFFSET('12. SEGUIMIENTO 2027'!$P$14,INT((ROW()-13)/2),0)),IF(ISBLANK(OFFSET('9. METAS'!$X$20,INT((ROW()-14)/2),0)),"",OFFSET('9. METAS'!$X$20,INT((ROW()-14)/2),0)))</f>
        <v>19.965</v>
      </c>
      <c r="M124" s="197">
        <f ca="1">IF(MOD(ROW()-13,2)=0,IF(ISBLANK(OFFSET('12. SEGUIMIENTO 2027'!$Q$14,INT((ROW()-13)/2),0)),"",OFFSET('12. SEGUIMIENTO 2027'!$Q$14,INT((ROW()-13)/2),0)),IF(ISBLANK(OFFSET('9. METAS'!$Y$20,INT((ROW()-14)/2),0)),"",OFFSET('9. METAS'!$Y$20,INT((ROW()-14)/2),0)))</f>
        <v>19.965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833">
        <f ca="1">IF(ISBLANK(OFFSET('9. METAS'!$M$20,INT((ROW()-13)/2),0)),"",OFFSET('9. METAS'!$M$20,INT((ROW()-13)/2),0))</f>
        <v>34.606000000000002</v>
      </c>
      <c r="I125" s="763"/>
      <c r="J125" s="195" t="str">
        <f ca="1">IF(MOD(ROW()-13,2)=0,IF(ISBLANK(OFFSET('12. SEGUIMIENTO 2027'!$N$14,INT((ROW()-13)/2),0)),"",OFFSET('12. SEGUIMIENTO 2027'!$N$14,INT((ROW()-13)/2),0)),IF(ISBLANK(OFFSET('9. METAS'!$V$20,INT((ROW()-14)/2),0)),"",OFFSET('9. METAS'!$V$20,INT((ROW()-14)/2),0)))</f>
        <v/>
      </c>
      <c r="K125" s="196" t="str">
        <f ca="1">IF(MOD(ROW()-13,2)=0,IF(ISBLANK(OFFSET('12. SEGUIMIENTO 2027'!$O$14,INT((ROW()-13)/2),0)),"",OFFSET('12. SEGUIMIENTO 2027'!$O$14,INT((ROW()-13)/2),0)),IF(ISBLANK(OFFSET('9. METAS'!$W$20,INT((ROW()-14)/2),0)),"",OFFSET('9. METAS'!$W$20,INT((ROW()-14)/2),0)))</f>
        <v/>
      </c>
      <c r="L125" s="196" t="str">
        <f ca="1">IF(MOD(ROW()-13,2)=0,IF(ISBLANK(OFFSET('12. SEGUIMIENTO 2027'!$P$14,INT((ROW()-13)/2),0)),"",OFFSET('12. SEGUIMIENTO 2027'!$P$14,INT((ROW()-13)/2),0)),IF(ISBLANK(OFFSET('9. METAS'!$X$20,INT((ROW()-14)/2),0)),"",OFFSET('9. METAS'!$X$20,INT((ROW()-14)/2),0)))</f>
        <v/>
      </c>
      <c r="M125" s="197" t="str">
        <f ca="1">IF(MOD(ROW()-13,2)=0,IF(ISBLANK(OFFSET('12. SEGUIMIENTO 2027'!$Q$14,INT((ROW()-13)/2),0)),"",OFFSET('12. SEGUIMIENTO 2027'!$Q$14,INT((ROW()-13)/2),0)),IF(ISBLANK(OFFSET('9. METAS'!$Y$20,INT((ROW()-14)/2),0)),"",OFFSET('9. METAS'!$Y$20,INT((ROW()-14)/2),0)))</f>
        <v/>
      </c>
      <c r="N125" s="769" t="str">
        <f ca="1">IFERROR(J125/J126,"ND")</f>
        <v>ND</v>
      </c>
      <c r="O125" s="771" t="str">
        <f ca="1">IFERROR(((J125+K125)/H125),"ND")</f>
        <v>ND</v>
      </c>
      <c r="P125" s="775"/>
    </row>
    <row r="126" spans="3:16">
      <c r="C126" s="747"/>
      <c r="D126" s="749"/>
      <c r="E126" s="749"/>
      <c r="F126" s="751"/>
      <c r="G126" s="753"/>
      <c r="H126" s="833"/>
      <c r="I126" s="764"/>
      <c r="J126" s="195">
        <f ca="1">IF(MOD(ROW()-13,2)=0,IF(ISBLANK(OFFSET('12. SEGUIMIENTO 2027'!$N$14,INT((ROW()-13)/2),0)),"",OFFSET('12. SEGUIMIENTO 2027'!$N$14,INT((ROW()-13)/2),0)),IF(ISBLANK(OFFSET('9. METAS'!$V$20,INT((ROW()-14)/2),0)),"",OFFSET('9. METAS'!$V$20,INT((ROW()-14)/2),0)))</f>
        <v>8.6515000000000004</v>
      </c>
      <c r="K126" s="196">
        <f ca="1">IF(MOD(ROW()-13,2)=0,IF(ISBLANK(OFFSET('12. SEGUIMIENTO 2027'!$O$14,INT((ROW()-13)/2),0)),"",OFFSET('12. SEGUIMIENTO 2027'!$O$14,INT((ROW()-13)/2),0)),IF(ISBLANK(OFFSET('9. METAS'!$W$20,INT((ROW()-14)/2),0)),"",OFFSET('9. METAS'!$W$20,INT((ROW()-14)/2),0)))</f>
        <v>8.6515000000000004</v>
      </c>
      <c r="L126" s="196">
        <f ca="1">IF(MOD(ROW()-13,2)=0,IF(ISBLANK(OFFSET('12. SEGUIMIENTO 2027'!$P$14,INT((ROW()-13)/2),0)),"",OFFSET('12. SEGUIMIENTO 2027'!$P$14,INT((ROW()-13)/2),0)),IF(ISBLANK(OFFSET('9. METAS'!$X$20,INT((ROW()-14)/2),0)),"",OFFSET('9. METAS'!$X$20,INT((ROW()-14)/2),0)))</f>
        <v>8.6515000000000004</v>
      </c>
      <c r="M126" s="197">
        <f ca="1">IF(MOD(ROW()-13,2)=0,IF(ISBLANK(OFFSET('12. SEGUIMIENTO 2027'!$Q$14,INT((ROW()-13)/2),0)),"",OFFSET('12. SEGUIMIENTO 2027'!$Q$14,INT((ROW()-13)/2),0)),IF(ISBLANK(OFFSET('9. METAS'!$Y$20,INT((ROW()-14)/2),0)),"",OFFSET('9. METAS'!$Y$20,INT((ROW()-14)/2),0)))</f>
        <v>8.6515000000000004</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833">
        <f ca="1">IF(ISBLANK(OFFSET('9. METAS'!$M$20,INT((ROW()-13)/2),0)),"",OFFSET('9. METAS'!$M$20,INT((ROW()-13)/2),0))</f>
        <v>239.58</v>
      </c>
      <c r="I127" s="763"/>
      <c r="J127" s="195" t="str">
        <f ca="1">IF(MOD(ROW()-13,2)=0,IF(ISBLANK(OFFSET('12. SEGUIMIENTO 2027'!$N$14,INT((ROW()-13)/2),0)),"",OFFSET('12. SEGUIMIENTO 2027'!$N$14,INT((ROW()-13)/2),0)),IF(ISBLANK(OFFSET('9. METAS'!$V$20,INT((ROW()-14)/2),0)),"",OFFSET('9. METAS'!$V$20,INT((ROW()-14)/2),0)))</f>
        <v/>
      </c>
      <c r="K127" s="196" t="str">
        <f ca="1">IF(MOD(ROW()-13,2)=0,IF(ISBLANK(OFFSET('12. SEGUIMIENTO 2027'!$O$14,INT((ROW()-13)/2),0)),"",OFFSET('12. SEGUIMIENTO 2027'!$O$14,INT((ROW()-13)/2),0)),IF(ISBLANK(OFFSET('9. METAS'!$W$20,INT((ROW()-14)/2),0)),"",OFFSET('9. METAS'!$W$20,INT((ROW()-14)/2),0)))</f>
        <v/>
      </c>
      <c r="L127" s="196" t="str">
        <f ca="1">IF(MOD(ROW()-13,2)=0,IF(ISBLANK(OFFSET('12. SEGUIMIENTO 2027'!$P$14,INT((ROW()-13)/2),0)),"",OFFSET('12. SEGUIMIENTO 2027'!$P$14,INT((ROW()-13)/2),0)),IF(ISBLANK(OFFSET('9. METAS'!$X$20,INT((ROW()-14)/2),0)),"",OFFSET('9. METAS'!$X$20,INT((ROW()-14)/2),0)))</f>
        <v/>
      </c>
      <c r="M127" s="197" t="str">
        <f ca="1">IF(MOD(ROW()-13,2)=0,IF(ISBLANK(OFFSET('12. SEGUIMIENTO 2027'!$Q$14,INT((ROW()-13)/2),0)),"",OFFSET('12. SEGUIMIENTO 2027'!$Q$14,INT((ROW()-13)/2),0)),IF(ISBLANK(OFFSET('9. METAS'!$Y$20,INT((ROW()-14)/2),0)),"",OFFSET('9. METAS'!$Y$20,INT((ROW()-14)/2),0)))</f>
        <v/>
      </c>
      <c r="N127" s="769" t="str">
        <f ca="1">IFERROR(J127/J128,"ND")</f>
        <v>ND</v>
      </c>
      <c r="O127" s="771" t="str">
        <f ca="1">IFERROR(((J127+K127)/H127),"ND")</f>
        <v>ND</v>
      </c>
      <c r="P127" s="775"/>
    </row>
    <row r="128" spans="3:16">
      <c r="C128" s="747"/>
      <c r="D128" s="749"/>
      <c r="E128" s="749"/>
      <c r="F128" s="751"/>
      <c r="G128" s="753"/>
      <c r="H128" s="833"/>
      <c r="I128" s="764"/>
      <c r="J128" s="195">
        <f ca="1">IF(MOD(ROW()-13,2)=0,IF(ISBLANK(OFFSET('12. SEGUIMIENTO 2027'!$N$14,INT((ROW()-13)/2),0)),"",OFFSET('12. SEGUIMIENTO 2027'!$N$14,INT((ROW()-13)/2),0)),IF(ISBLANK(OFFSET('9. METAS'!$V$20,INT((ROW()-14)/2),0)),"",OFFSET('9. METAS'!$V$20,INT((ROW()-14)/2),0)))</f>
        <v>59.895000000000003</v>
      </c>
      <c r="K128" s="196">
        <f ca="1">IF(MOD(ROW()-13,2)=0,IF(ISBLANK(OFFSET('12. SEGUIMIENTO 2027'!$O$14,INT((ROW()-13)/2),0)),"",OFFSET('12. SEGUIMIENTO 2027'!$O$14,INT((ROW()-13)/2),0)),IF(ISBLANK(OFFSET('9. METAS'!$W$20,INT((ROW()-14)/2),0)),"",OFFSET('9. METAS'!$W$20,INT((ROW()-14)/2),0)))</f>
        <v>59.895000000000003</v>
      </c>
      <c r="L128" s="196">
        <f ca="1">IF(MOD(ROW()-13,2)=0,IF(ISBLANK(OFFSET('12. SEGUIMIENTO 2027'!$P$14,INT((ROW()-13)/2),0)),"",OFFSET('12. SEGUIMIENTO 2027'!$P$14,INT((ROW()-13)/2),0)),IF(ISBLANK(OFFSET('9. METAS'!$X$20,INT((ROW()-14)/2),0)),"",OFFSET('9. METAS'!$X$20,INT((ROW()-14)/2),0)))</f>
        <v>59.895000000000003</v>
      </c>
      <c r="M128" s="197">
        <f ca="1">IF(MOD(ROW()-13,2)=0,IF(ISBLANK(OFFSET('12. SEGUIMIENTO 2027'!$Q$14,INT((ROW()-13)/2),0)),"",OFFSET('12. SEGUIMIENTO 2027'!$Q$14,INT((ROW()-13)/2),0)),IF(ISBLANK(OFFSET('9. METAS'!$Y$20,INT((ROW()-14)/2),0)),"",OFFSET('9. METAS'!$Y$20,INT((ROW()-14)/2),0)))</f>
        <v>59.895000000000003</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833">
        <f ca="1">IF(ISBLANK(OFFSET('9. METAS'!$M$20,INT((ROW()-13)/2),0)),"",OFFSET('9. METAS'!$M$20,INT((ROW()-13)/2),0))</f>
        <v>5100</v>
      </c>
      <c r="I129" s="763"/>
      <c r="J129" s="195" t="str">
        <f ca="1">IF(MOD(ROW()-13,2)=0,IF(ISBLANK(OFFSET('12. SEGUIMIENTO 2027'!$N$14,INT((ROW()-13)/2),0)),"",OFFSET('12. SEGUIMIENTO 2027'!$N$14,INT((ROW()-13)/2),0)),IF(ISBLANK(OFFSET('9. METAS'!$V$20,INT((ROW()-14)/2),0)),"",OFFSET('9. METAS'!$V$20,INT((ROW()-14)/2),0)))</f>
        <v/>
      </c>
      <c r="K129" s="196" t="str">
        <f ca="1">IF(MOD(ROW()-13,2)=0,IF(ISBLANK(OFFSET('12. SEGUIMIENTO 2027'!$O$14,INT((ROW()-13)/2),0)),"",OFFSET('12. SEGUIMIENTO 2027'!$O$14,INT((ROW()-13)/2),0)),IF(ISBLANK(OFFSET('9. METAS'!$W$20,INT((ROW()-14)/2),0)),"",OFFSET('9. METAS'!$W$20,INT((ROW()-14)/2),0)))</f>
        <v/>
      </c>
      <c r="L129" s="196" t="str">
        <f ca="1">IF(MOD(ROW()-13,2)=0,IF(ISBLANK(OFFSET('12. SEGUIMIENTO 2027'!$P$14,INT((ROW()-13)/2),0)),"",OFFSET('12. SEGUIMIENTO 2027'!$P$14,INT((ROW()-13)/2),0)),IF(ISBLANK(OFFSET('9. METAS'!$X$20,INT((ROW()-14)/2),0)),"",OFFSET('9. METAS'!$X$20,INT((ROW()-14)/2),0)))</f>
        <v/>
      </c>
      <c r="M129" s="197" t="str">
        <f ca="1">IF(MOD(ROW()-13,2)=0,IF(ISBLANK(OFFSET('12. SEGUIMIENTO 2027'!$Q$14,INT((ROW()-13)/2),0)),"",OFFSET('12. SEGUIMIENTO 2027'!$Q$14,INT((ROW()-13)/2),0)),IF(ISBLANK(OFFSET('9. METAS'!$Y$20,INT((ROW()-14)/2),0)),"",OFFSET('9. METAS'!$Y$20,INT((ROW()-14)/2),0)))</f>
        <v/>
      </c>
      <c r="N129" s="769" t="str">
        <f ca="1">IFERROR(J129/J130,"ND")</f>
        <v>ND</v>
      </c>
      <c r="O129" s="771" t="str">
        <f ca="1">IFERROR(((J129+K129)/H129),"ND")</f>
        <v>ND</v>
      </c>
      <c r="P129" s="775"/>
    </row>
    <row r="130" spans="3:16">
      <c r="C130" s="747"/>
      <c r="D130" s="749"/>
      <c r="E130" s="749"/>
      <c r="F130" s="751"/>
      <c r="G130" s="753"/>
      <c r="H130" s="833"/>
      <c r="I130" s="764"/>
      <c r="J130" s="195" t="str">
        <f ca="1">IF(MOD(ROW()-13,2)=0,IF(ISBLANK(OFFSET('12. SEGUIMIENTO 2027'!$N$14,INT((ROW()-13)/2),0)),"",OFFSET('12. SEGUIMIENTO 2027'!$N$14,INT((ROW()-13)/2),0)),IF(ISBLANK(OFFSET('9. METAS'!$V$20,INT((ROW()-14)/2),0)),"",OFFSET('9. METAS'!$V$20,INT((ROW()-14)/2),0)))</f>
        <v>1275</v>
      </c>
      <c r="K130" s="196" t="str">
        <f ca="1">IF(MOD(ROW()-13,2)=0,IF(ISBLANK(OFFSET('12. SEGUIMIENTO 2027'!$O$14,INT((ROW()-13)/2),0)),"",OFFSET('12. SEGUIMIENTO 2027'!$O$14,INT((ROW()-13)/2),0)),IF(ISBLANK(OFFSET('9. METAS'!$W$20,INT((ROW()-14)/2),0)),"",OFFSET('9. METAS'!$W$20,INT((ROW()-14)/2),0)))</f>
        <v>1275</v>
      </c>
      <c r="L130" s="196" t="str">
        <f ca="1">IF(MOD(ROW()-13,2)=0,IF(ISBLANK(OFFSET('12. SEGUIMIENTO 2027'!$P$14,INT((ROW()-13)/2),0)),"",OFFSET('12. SEGUIMIENTO 2027'!$P$14,INT((ROW()-13)/2),0)),IF(ISBLANK(OFFSET('9. METAS'!$X$20,INT((ROW()-14)/2),0)),"",OFFSET('9. METAS'!$X$20,INT((ROW()-14)/2),0)))</f>
        <v>1275</v>
      </c>
      <c r="M130" s="197" t="str">
        <f ca="1">IF(MOD(ROW()-13,2)=0,IF(ISBLANK(OFFSET('12. SEGUIMIENTO 2027'!$Q$14,INT((ROW()-13)/2),0)),"",OFFSET('12. SEGUIMIENTO 2027'!$Q$14,INT((ROW()-13)/2),0)),IF(ISBLANK(OFFSET('9. METAS'!$Y$20,INT((ROW()-14)/2),0)),"",OFFSET('9. METAS'!$Y$20,INT((ROW()-14)/2),0)))</f>
        <v>1275</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833" t="str">
        <f ca="1">IF(ISBLANK(OFFSET('9. METAS'!$M$20,INT((ROW()-13)/2),0)),"",OFFSET('9. METAS'!$M$20,INT((ROW()-13)/2),0))</f>
        <v>18600</v>
      </c>
      <c r="I131" s="763"/>
      <c r="J131" s="195" t="str">
        <f ca="1">IF(MOD(ROW()-13,2)=0,IF(ISBLANK(OFFSET('12. SEGUIMIENTO 2027'!$N$14,INT((ROW()-13)/2),0)),"",OFFSET('12. SEGUIMIENTO 2027'!$N$14,INT((ROW()-13)/2),0)),IF(ISBLANK(OFFSET('9. METAS'!$V$20,INT((ROW()-14)/2),0)),"",OFFSET('9. METAS'!$V$20,INT((ROW()-14)/2),0)))</f>
        <v/>
      </c>
      <c r="K131" s="196" t="str">
        <f ca="1">IF(MOD(ROW()-13,2)=0,IF(ISBLANK(OFFSET('12. SEGUIMIENTO 2027'!$O$14,INT((ROW()-13)/2),0)),"",OFFSET('12. SEGUIMIENTO 2027'!$O$14,INT((ROW()-13)/2),0)),IF(ISBLANK(OFFSET('9. METAS'!$W$20,INT((ROW()-14)/2),0)),"",OFFSET('9. METAS'!$W$20,INT((ROW()-14)/2),0)))</f>
        <v/>
      </c>
      <c r="L131" s="196" t="str">
        <f ca="1">IF(MOD(ROW()-13,2)=0,IF(ISBLANK(OFFSET('12. SEGUIMIENTO 2027'!$P$14,INT((ROW()-13)/2),0)),"",OFFSET('12. SEGUIMIENTO 2027'!$P$14,INT((ROW()-13)/2),0)),IF(ISBLANK(OFFSET('9. METAS'!$X$20,INT((ROW()-14)/2),0)),"",OFFSET('9. METAS'!$X$20,INT((ROW()-14)/2),0)))</f>
        <v/>
      </c>
      <c r="M131" s="197" t="str">
        <f ca="1">IF(MOD(ROW()-13,2)=0,IF(ISBLANK(OFFSET('12. SEGUIMIENTO 2027'!$Q$14,INT((ROW()-13)/2),0)),"",OFFSET('12. SEGUIMIENTO 2027'!$Q$14,INT((ROW()-13)/2),0)),IF(ISBLANK(OFFSET('9. METAS'!$Y$20,INT((ROW()-14)/2),0)),"",OFFSET('9. METAS'!$Y$20,INT((ROW()-14)/2),0)))</f>
        <v/>
      </c>
      <c r="N131" s="769" t="str">
        <f ca="1">IFERROR(J131/J132,"ND")</f>
        <v>ND</v>
      </c>
      <c r="O131" s="771" t="str">
        <f ca="1">IFERROR(((J131+K131)/H131),"ND")</f>
        <v>ND</v>
      </c>
      <c r="P131" s="775"/>
    </row>
    <row r="132" spans="3:16">
      <c r="C132" s="747"/>
      <c r="D132" s="749"/>
      <c r="E132" s="749"/>
      <c r="F132" s="751"/>
      <c r="G132" s="753"/>
      <c r="H132" s="833"/>
      <c r="I132" s="764"/>
      <c r="J132" s="195" t="str">
        <f ca="1">IF(MOD(ROW()-13,2)=0,IF(ISBLANK(OFFSET('12. SEGUIMIENTO 2027'!$N$14,INT((ROW()-13)/2),0)),"",OFFSET('12. SEGUIMIENTO 2027'!$N$14,INT((ROW()-13)/2),0)),IF(ISBLANK(OFFSET('9. METAS'!$V$20,INT((ROW()-14)/2),0)),"",OFFSET('9. METAS'!$V$20,INT((ROW()-14)/2),0)))</f>
        <v>4650</v>
      </c>
      <c r="K132" s="196" t="str">
        <f ca="1">IF(MOD(ROW()-13,2)=0,IF(ISBLANK(OFFSET('12. SEGUIMIENTO 2027'!$O$14,INT((ROW()-13)/2),0)),"",OFFSET('12. SEGUIMIENTO 2027'!$O$14,INT((ROW()-13)/2),0)),IF(ISBLANK(OFFSET('9. METAS'!$W$20,INT((ROW()-14)/2),0)),"",OFFSET('9. METAS'!$W$20,INT((ROW()-14)/2),0)))</f>
        <v>4650</v>
      </c>
      <c r="L132" s="196" t="str">
        <f ca="1">IF(MOD(ROW()-13,2)=0,IF(ISBLANK(OFFSET('12. SEGUIMIENTO 2027'!$P$14,INT((ROW()-13)/2),0)),"",OFFSET('12. SEGUIMIENTO 2027'!$P$14,INT((ROW()-13)/2),0)),IF(ISBLANK(OFFSET('9. METAS'!$X$20,INT((ROW()-14)/2),0)),"",OFFSET('9. METAS'!$X$20,INT((ROW()-14)/2),0)))</f>
        <v>4650</v>
      </c>
      <c r="M132" s="197" t="str">
        <f ca="1">IF(MOD(ROW()-13,2)=0,IF(ISBLANK(OFFSET('12. SEGUIMIENTO 2027'!$Q$14,INT((ROW()-13)/2),0)),"",OFFSET('12. SEGUIMIENTO 2027'!$Q$14,INT((ROW()-13)/2),0)),IF(ISBLANK(OFFSET('9. METAS'!$Y$20,INT((ROW()-14)/2),0)),"",OFFSET('9. METAS'!$Y$20,INT((ROW()-14)/2),0)))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833" t="str">
        <f ca="1">IF(ISBLANK(OFFSET('9. METAS'!$M$20,INT((ROW()-13)/2),0)),"",OFFSET('9. METAS'!$M$20,INT((ROW()-13)/2),0))</f>
        <v>4600</v>
      </c>
      <c r="I133" s="763"/>
      <c r="J133" s="195" t="str">
        <f ca="1">IF(MOD(ROW()-13,2)=0,IF(ISBLANK(OFFSET('12. SEGUIMIENTO 2027'!$N$14,INT((ROW()-13)/2),0)),"",OFFSET('12. SEGUIMIENTO 2027'!$N$14,INT((ROW()-13)/2),0)),IF(ISBLANK(OFFSET('9. METAS'!$V$20,INT((ROW()-14)/2),0)),"",OFFSET('9. METAS'!$V$20,INT((ROW()-14)/2),0)))</f>
        <v/>
      </c>
      <c r="K133" s="196" t="str">
        <f ca="1">IF(MOD(ROW()-13,2)=0,IF(ISBLANK(OFFSET('12. SEGUIMIENTO 2027'!$O$14,INT((ROW()-13)/2),0)),"",OFFSET('12. SEGUIMIENTO 2027'!$O$14,INT((ROW()-13)/2),0)),IF(ISBLANK(OFFSET('9. METAS'!$W$20,INT((ROW()-14)/2),0)),"",OFFSET('9. METAS'!$W$20,INT((ROW()-14)/2),0)))</f>
        <v/>
      </c>
      <c r="L133" s="196" t="str">
        <f ca="1">IF(MOD(ROW()-13,2)=0,IF(ISBLANK(OFFSET('12. SEGUIMIENTO 2027'!$P$14,INT((ROW()-13)/2),0)),"",OFFSET('12. SEGUIMIENTO 2027'!$P$14,INT((ROW()-13)/2),0)),IF(ISBLANK(OFFSET('9. METAS'!$X$20,INT((ROW()-14)/2),0)),"",OFFSET('9. METAS'!$X$20,INT((ROW()-14)/2),0)))</f>
        <v/>
      </c>
      <c r="M133" s="197" t="str">
        <f ca="1">IF(MOD(ROW()-13,2)=0,IF(ISBLANK(OFFSET('12. SEGUIMIENTO 2027'!$Q$14,INT((ROW()-13)/2),0)),"",OFFSET('12. SEGUIMIENTO 2027'!$Q$14,INT((ROW()-13)/2),0)),IF(ISBLANK(OFFSET('9. METAS'!$Y$20,INT((ROW()-14)/2),0)),"",OFFSET('9. METAS'!$Y$20,INT((ROW()-14)/2),0)))</f>
        <v/>
      </c>
      <c r="N133" s="769" t="str">
        <f ca="1">IFERROR(J133/J134,"ND")</f>
        <v>ND</v>
      </c>
      <c r="O133" s="771" t="str">
        <f ca="1">IFERROR(((J133+K133)/H133),"ND")</f>
        <v>ND</v>
      </c>
      <c r="P133" s="775"/>
    </row>
    <row r="134" spans="3:16">
      <c r="C134" s="747"/>
      <c r="D134" s="749"/>
      <c r="E134" s="749"/>
      <c r="F134" s="751"/>
      <c r="G134" s="753"/>
      <c r="H134" s="833"/>
      <c r="I134" s="764"/>
      <c r="J134" s="195" t="str">
        <f ca="1">IF(MOD(ROW()-13,2)=0,IF(ISBLANK(OFFSET('12. SEGUIMIENTO 2027'!$N$14,INT((ROW()-13)/2),0)),"",OFFSET('12. SEGUIMIENTO 2027'!$N$14,INT((ROW()-13)/2),0)),IF(ISBLANK(OFFSET('9. METAS'!$V$20,INT((ROW()-14)/2),0)),"",OFFSET('9. METAS'!$V$20,INT((ROW()-14)/2),0)))</f>
        <v>1150</v>
      </c>
      <c r="K134" s="196" t="str">
        <f ca="1">IF(MOD(ROW()-13,2)=0,IF(ISBLANK(OFFSET('12. SEGUIMIENTO 2027'!$O$14,INT((ROW()-13)/2),0)),"",OFFSET('12. SEGUIMIENTO 2027'!$O$14,INT((ROW()-13)/2),0)),IF(ISBLANK(OFFSET('9. METAS'!$W$20,INT((ROW()-14)/2),0)),"",OFFSET('9. METAS'!$W$20,INT((ROW()-14)/2),0)))</f>
        <v>1150</v>
      </c>
      <c r="L134" s="196" t="str">
        <f ca="1">IF(MOD(ROW()-13,2)=0,IF(ISBLANK(OFFSET('12. SEGUIMIENTO 2027'!$P$14,INT((ROW()-13)/2),0)),"",OFFSET('12. SEGUIMIENTO 2027'!$P$14,INT((ROW()-13)/2),0)),IF(ISBLANK(OFFSET('9. METAS'!$X$20,INT((ROW()-14)/2),0)),"",OFFSET('9. METAS'!$X$20,INT((ROW()-14)/2),0)))</f>
        <v>1150</v>
      </c>
      <c r="M134" s="197" t="str">
        <f ca="1">IF(MOD(ROW()-13,2)=0,IF(ISBLANK(OFFSET('12. SEGUIMIENTO 2027'!$Q$14,INT((ROW()-13)/2),0)),"",OFFSET('12. SEGUIMIENTO 2027'!$Q$14,INT((ROW()-13)/2),0)),IF(ISBLANK(OFFSET('9. METAS'!$Y$20,INT((ROW()-14)/2),0)),"",OFFSET('9. METAS'!$Y$20,INT((ROW()-14)/2),0)))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833">
        <f ca="1">IF(ISBLANK(OFFSET('9. METAS'!$M$20,INT((ROW()-13)/2),0)),"",OFFSET('9. METAS'!$M$20,INT((ROW()-13)/2),0))</f>
        <v>380000</v>
      </c>
      <c r="I135" s="763"/>
      <c r="J135" s="195" t="str">
        <f ca="1">IF(MOD(ROW()-13,2)=0,IF(ISBLANK(OFFSET('12. SEGUIMIENTO 2027'!$N$14,INT((ROW()-13)/2),0)),"",OFFSET('12. SEGUIMIENTO 2027'!$N$14,INT((ROW()-13)/2),0)),IF(ISBLANK(OFFSET('9. METAS'!$V$20,INT((ROW()-14)/2),0)),"",OFFSET('9. METAS'!$V$20,INT((ROW()-14)/2),0)))</f>
        <v/>
      </c>
      <c r="K135" s="196" t="str">
        <f ca="1">IF(MOD(ROW()-13,2)=0,IF(ISBLANK(OFFSET('12. SEGUIMIENTO 2027'!$O$14,INT((ROW()-13)/2),0)),"",OFFSET('12. SEGUIMIENTO 2027'!$O$14,INT((ROW()-13)/2),0)),IF(ISBLANK(OFFSET('9. METAS'!$W$20,INT((ROW()-14)/2),0)),"",OFFSET('9. METAS'!$W$20,INT((ROW()-14)/2),0)))</f>
        <v/>
      </c>
      <c r="L135" s="196" t="str">
        <f ca="1">IF(MOD(ROW()-13,2)=0,IF(ISBLANK(OFFSET('12. SEGUIMIENTO 2027'!$P$14,INT((ROW()-13)/2),0)),"",OFFSET('12. SEGUIMIENTO 2027'!$P$14,INT((ROW()-13)/2),0)),IF(ISBLANK(OFFSET('9. METAS'!$X$20,INT((ROW()-14)/2),0)),"",OFFSET('9. METAS'!$X$20,INT((ROW()-14)/2),0)))</f>
        <v/>
      </c>
      <c r="M135" s="197" t="str">
        <f ca="1">IF(MOD(ROW()-13,2)=0,IF(ISBLANK(OFFSET('12. SEGUIMIENTO 2027'!$Q$14,INT((ROW()-13)/2),0)),"",OFFSET('12. SEGUIMIENTO 2027'!$Q$14,INT((ROW()-13)/2),0)),IF(ISBLANK(OFFSET('9. METAS'!$Y$20,INT((ROW()-14)/2),0)),"",OFFSET('9. METAS'!$Y$20,INT((ROW()-14)/2),0)))</f>
        <v/>
      </c>
      <c r="N135" s="769" t="str">
        <f ca="1">IFERROR(J135/J136,"ND")</f>
        <v>ND</v>
      </c>
      <c r="O135" s="771" t="str">
        <f ca="1">IFERROR(((J135+K135)/H135),"ND")</f>
        <v>ND</v>
      </c>
      <c r="P135" s="775"/>
    </row>
    <row r="136" spans="3:16">
      <c r="C136" s="747"/>
      <c r="D136" s="749"/>
      <c r="E136" s="749"/>
      <c r="F136" s="751"/>
      <c r="G136" s="753"/>
      <c r="H136" s="833"/>
      <c r="I136" s="764"/>
      <c r="J136" s="195">
        <f ca="1">IF(MOD(ROW()-13,2)=0,IF(ISBLANK(OFFSET('12. SEGUIMIENTO 2027'!$N$14,INT((ROW()-13)/2),0)),"",OFFSET('12. SEGUIMIENTO 2027'!$N$14,INT((ROW()-13)/2),0)),IF(ISBLANK(OFFSET('9. METAS'!$V$20,INT((ROW()-14)/2),0)),"",OFFSET('9. METAS'!$V$20,INT((ROW()-14)/2),0)))</f>
        <v>95000</v>
      </c>
      <c r="K136" s="196">
        <f ca="1">IF(MOD(ROW()-13,2)=0,IF(ISBLANK(OFFSET('12. SEGUIMIENTO 2027'!$O$14,INT((ROW()-13)/2),0)),"",OFFSET('12. SEGUIMIENTO 2027'!$O$14,INT((ROW()-13)/2),0)),IF(ISBLANK(OFFSET('9. METAS'!$W$20,INT((ROW()-14)/2),0)),"",OFFSET('9. METAS'!$W$20,INT((ROW()-14)/2),0)))</f>
        <v>95000</v>
      </c>
      <c r="L136" s="196">
        <f ca="1">IF(MOD(ROW()-13,2)=0,IF(ISBLANK(OFFSET('12. SEGUIMIENTO 2027'!$P$14,INT((ROW()-13)/2),0)),"",OFFSET('12. SEGUIMIENTO 2027'!$P$14,INT((ROW()-13)/2),0)),IF(ISBLANK(OFFSET('9. METAS'!$X$20,INT((ROW()-14)/2),0)),"",OFFSET('9. METAS'!$X$20,INT((ROW()-14)/2),0)))</f>
        <v>95000</v>
      </c>
      <c r="M136" s="197">
        <f ca="1">IF(MOD(ROW()-13,2)=0,IF(ISBLANK(OFFSET('12. SEGUIMIENTO 2027'!$Q$14,INT((ROW()-13)/2),0)),"",OFFSET('12. SEGUIMIENTO 2027'!$Q$14,INT((ROW()-13)/2),0)),IF(ISBLANK(OFFSET('9. METAS'!$Y$20,INT((ROW()-14)/2),0)),"",OFFSET('9. METAS'!$Y$20,INT((ROW()-14)/2),0)))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833">
        <f ca="1">IF(ISBLANK(OFFSET('9. METAS'!$M$20,INT((ROW()-13)/2),0)),"",OFFSET('9. METAS'!$M$20,INT((ROW()-13)/2),0))</f>
        <v>144</v>
      </c>
      <c r="I137" s="763"/>
      <c r="J137" s="195" t="str">
        <f ca="1">IF(MOD(ROW()-13,2)=0,IF(ISBLANK(OFFSET('12. SEGUIMIENTO 2027'!$N$14,INT((ROW()-13)/2),0)),"",OFFSET('12. SEGUIMIENTO 2027'!$N$14,INT((ROW()-13)/2),0)),IF(ISBLANK(OFFSET('9. METAS'!$V$20,INT((ROW()-14)/2),0)),"",OFFSET('9. METAS'!$V$20,INT((ROW()-14)/2),0)))</f>
        <v/>
      </c>
      <c r="K137" s="196" t="str">
        <f ca="1">IF(MOD(ROW()-13,2)=0,IF(ISBLANK(OFFSET('12. SEGUIMIENTO 2027'!$O$14,INT((ROW()-13)/2),0)),"",OFFSET('12. SEGUIMIENTO 2027'!$O$14,INT((ROW()-13)/2),0)),IF(ISBLANK(OFFSET('9. METAS'!$W$20,INT((ROW()-14)/2),0)),"",OFFSET('9. METAS'!$W$20,INT((ROW()-14)/2),0)))</f>
        <v/>
      </c>
      <c r="L137" s="196" t="str">
        <f ca="1">IF(MOD(ROW()-13,2)=0,IF(ISBLANK(OFFSET('12. SEGUIMIENTO 2027'!$P$14,INT((ROW()-13)/2),0)),"",OFFSET('12. SEGUIMIENTO 2027'!$P$14,INT((ROW()-13)/2),0)),IF(ISBLANK(OFFSET('9. METAS'!$X$20,INT((ROW()-14)/2),0)),"",OFFSET('9. METAS'!$X$20,INT((ROW()-14)/2),0)))</f>
        <v/>
      </c>
      <c r="M137" s="197" t="str">
        <f ca="1">IF(MOD(ROW()-13,2)=0,IF(ISBLANK(OFFSET('12. SEGUIMIENTO 2027'!$Q$14,INT((ROW()-13)/2),0)),"",OFFSET('12. SEGUIMIENTO 2027'!$Q$14,INT((ROW()-13)/2),0)),IF(ISBLANK(OFFSET('9. METAS'!$Y$20,INT((ROW()-14)/2),0)),"",OFFSET('9. METAS'!$Y$20,INT((ROW()-14)/2),0)))</f>
        <v/>
      </c>
      <c r="N137" s="769" t="str">
        <f ca="1">IFERROR(J137/J138,"ND")</f>
        <v>ND</v>
      </c>
      <c r="O137" s="771" t="str">
        <f ca="1">IFERROR(((J137+K137)/H137),"ND")</f>
        <v>ND</v>
      </c>
      <c r="P137" s="775"/>
    </row>
    <row r="138" spans="3:16">
      <c r="C138" s="747"/>
      <c r="D138" s="749"/>
      <c r="E138" s="749"/>
      <c r="F138" s="751"/>
      <c r="G138" s="753"/>
      <c r="H138" s="833"/>
      <c r="I138" s="764"/>
      <c r="J138" s="195">
        <f ca="1">IF(MOD(ROW()-13,2)=0,IF(ISBLANK(OFFSET('12. SEGUIMIENTO 2027'!$N$14,INT((ROW()-13)/2),0)),"",OFFSET('12. SEGUIMIENTO 2027'!$N$14,INT((ROW()-13)/2),0)),IF(ISBLANK(OFFSET('9. METAS'!$V$20,INT((ROW()-14)/2),0)),"",OFFSET('9. METAS'!$V$20,INT((ROW()-14)/2),0)))</f>
        <v>36</v>
      </c>
      <c r="K138" s="196">
        <f ca="1">IF(MOD(ROW()-13,2)=0,IF(ISBLANK(OFFSET('12. SEGUIMIENTO 2027'!$O$14,INT((ROW()-13)/2),0)),"",OFFSET('12. SEGUIMIENTO 2027'!$O$14,INT((ROW()-13)/2),0)),IF(ISBLANK(OFFSET('9. METAS'!$W$20,INT((ROW()-14)/2),0)),"",OFFSET('9. METAS'!$W$20,INT((ROW()-14)/2),0)))</f>
        <v>36</v>
      </c>
      <c r="L138" s="196">
        <f ca="1">IF(MOD(ROW()-13,2)=0,IF(ISBLANK(OFFSET('12. SEGUIMIENTO 2027'!$P$14,INT((ROW()-13)/2),0)),"",OFFSET('12. SEGUIMIENTO 2027'!$P$14,INT((ROW()-13)/2),0)),IF(ISBLANK(OFFSET('9. METAS'!$X$20,INT((ROW()-14)/2),0)),"",OFFSET('9. METAS'!$X$20,INT((ROW()-14)/2),0)))</f>
        <v>36</v>
      </c>
      <c r="M138" s="197">
        <f ca="1">IF(MOD(ROW()-13,2)=0,IF(ISBLANK(OFFSET('12. SEGUIMIENTO 2027'!$Q$14,INT((ROW()-13)/2),0)),"",OFFSET('12. SEGUIMIENTO 2027'!$Q$14,INT((ROW()-13)/2),0)),IF(ISBLANK(OFFSET('9. METAS'!$Y$20,INT((ROW()-14)/2),0)),"",OFFSET('9. METAS'!$Y$20,INT((ROW()-14)/2),0)))</f>
        <v>36</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833">
        <f ca="1">IF(ISBLANK(OFFSET('9. METAS'!$M$20,INT((ROW()-13)/2),0)),"",OFFSET('9. METAS'!$M$20,INT((ROW()-13)/2),0))</f>
        <v>24</v>
      </c>
      <c r="I139" s="763"/>
      <c r="J139" s="195" t="str">
        <f ca="1">IF(MOD(ROW()-13,2)=0,IF(ISBLANK(OFFSET('12. SEGUIMIENTO 2027'!$N$14,INT((ROW()-13)/2),0)),"",OFFSET('12. SEGUIMIENTO 2027'!$N$14,INT((ROW()-13)/2),0)),IF(ISBLANK(OFFSET('9. METAS'!$V$20,INT((ROW()-14)/2),0)),"",OFFSET('9. METAS'!$V$20,INT((ROW()-14)/2),0)))</f>
        <v/>
      </c>
      <c r="K139" s="196" t="str">
        <f ca="1">IF(MOD(ROW()-13,2)=0,IF(ISBLANK(OFFSET('12. SEGUIMIENTO 2027'!$O$14,INT((ROW()-13)/2),0)),"",OFFSET('12. SEGUIMIENTO 2027'!$O$14,INT((ROW()-13)/2),0)),IF(ISBLANK(OFFSET('9. METAS'!$W$20,INT((ROW()-14)/2),0)),"",OFFSET('9. METAS'!$W$20,INT((ROW()-14)/2),0)))</f>
        <v/>
      </c>
      <c r="L139" s="196" t="str">
        <f ca="1">IF(MOD(ROW()-13,2)=0,IF(ISBLANK(OFFSET('12. SEGUIMIENTO 2027'!$P$14,INT((ROW()-13)/2),0)),"",OFFSET('12. SEGUIMIENTO 2027'!$P$14,INT((ROW()-13)/2),0)),IF(ISBLANK(OFFSET('9. METAS'!$X$20,INT((ROW()-14)/2),0)),"",OFFSET('9. METAS'!$X$20,INT((ROW()-14)/2),0)))</f>
        <v/>
      </c>
      <c r="M139" s="197" t="str">
        <f ca="1">IF(MOD(ROW()-13,2)=0,IF(ISBLANK(OFFSET('12. SEGUIMIENTO 2027'!$Q$14,INT((ROW()-13)/2),0)),"",OFFSET('12. SEGUIMIENTO 2027'!$Q$14,INT((ROW()-13)/2),0)),IF(ISBLANK(OFFSET('9. METAS'!$Y$20,INT((ROW()-14)/2),0)),"",OFFSET('9. METAS'!$Y$20,INT((ROW()-14)/2),0)))</f>
        <v/>
      </c>
      <c r="N139" s="769" t="str">
        <f ca="1">IFERROR(J139/J140,"ND")</f>
        <v>ND</v>
      </c>
      <c r="O139" s="771" t="str">
        <f ca="1">IFERROR(((J139+K139)/H139),"ND")</f>
        <v>ND</v>
      </c>
      <c r="P139" s="775"/>
    </row>
    <row r="140" spans="3:16">
      <c r="C140" s="747"/>
      <c r="D140" s="749"/>
      <c r="E140" s="749"/>
      <c r="F140" s="751"/>
      <c r="G140" s="753"/>
      <c r="H140" s="833"/>
      <c r="I140" s="764"/>
      <c r="J140" s="195">
        <f ca="1">IF(MOD(ROW()-13,2)=0,IF(ISBLANK(OFFSET('12. SEGUIMIENTO 2027'!$N$14,INT((ROW()-13)/2),0)),"",OFFSET('12. SEGUIMIENTO 2027'!$N$14,INT((ROW()-13)/2),0)),IF(ISBLANK(OFFSET('9. METAS'!$V$20,INT((ROW()-14)/2),0)),"",OFFSET('9. METAS'!$V$20,INT((ROW()-14)/2),0)))</f>
        <v>6</v>
      </c>
      <c r="K140" s="196">
        <f ca="1">IF(MOD(ROW()-13,2)=0,IF(ISBLANK(OFFSET('12. SEGUIMIENTO 2027'!$O$14,INT((ROW()-13)/2),0)),"",OFFSET('12. SEGUIMIENTO 2027'!$O$14,INT((ROW()-13)/2),0)),IF(ISBLANK(OFFSET('9. METAS'!$W$20,INT((ROW()-14)/2),0)),"",OFFSET('9. METAS'!$W$20,INT((ROW()-14)/2),0)))</f>
        <v>6</v>
      </c>
      <c r="L140" s="196">
        <f ca="1">IF(MOD(ROW()-13,2)=0,IF(ISBLANK(OFFSET('12. SEGUIMIENTO 2027'!$P$14,INT((ROW()-13)/2),0)),"",OFFSET('12. SEGUIMIENTO 2027'!$P$14,INT((ROW()-13)/2),0)),IF(ISBLANK(OFFSET('9. METAS'!$X$20,INT((ROW()-14)/2),0)),"",OFFSET('9. METAS'!$X$20,INT((ROW()-14)/2),0)))</f>
        <v>6</v>
      </c>
      <c r="M140" s="197">
        <f ca="1">IF(MOD(ROW()-13,2)=0,IF(ISBLANK(OFFSET('12. SEGUIMIENTO 2027'!$Q$14,INT((ROW()-13)/2),0)),"",OFFSET('12. SEGUIMIENTO 2027'!$Q$14,INT((ROW()-13)/2),0)),IF(ISBLANK(OFFSET('9. METAS'!$Y$20,INT((ROW()-14)/2),0)),"",OFFSET('9. METAS'!$Y$20,INT((ROW()-14)/2),0)))</f>
        <v>6</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833">
        <f ca="1">IF(ISBLANK(OFFSET('9. METAS'!$M$20,INT((ROW()-13)/2),0)),"",OFFSET('9. METAS'!$M$20,INT((ROW()-13)/2),0))</f>
        <v>210</v>
      </c>
      <c r="I141" s="763"/>
      <c r="J141" s="195" t="str">
        <f ca="1">IF(MOD(ROW()-13,2)=0,IF(ISBLANK(OFFSET('12. SEGUIMIENTO 2027'!$N$14,INT((ROW()-13)/2),0)),"",OFFSET('12. SEGUIMIENTO 2027'!$N$14,INT((ROW()-13)/2),0)),IF(ISBLANK(OFFSET('9. METAS'!$V$20,INT((ROW()-14)/2),0)),"",OFFSET('9. METAS'!$V$20,INT((ROW()-14)/2),0)))</f>
        <v/>
      </c>
      <c r="K141" s="196" t="str">
        <f ca="1">IF(MOD(ROW()-13,2)=0,IF(ISBLANK(OFFSET('12. SEGUIMIENTO 2027'!$O$14,INT((ROW()-13)/2),0)),"",OFFSET('12. SEGUIMIENTO 2027'!$O$14,INT((ROW()-13)/2),0)),IF(ISBLANK(OFFSET('9. METAS'!$W$20,INT((ROW()-14)/2),0)),"",OFFSET('9. METAS'!$W$20,INT((ROW()-14)/2),0)))</f>
        <v/>
      </c>
      <c r="L141" s="196" t="str">
        <f ca="1">IF(MOD(ROW()-13,2)=0,IF(ISBLANK(OFFSET('12. SEGUIMIENTO 2027'!$P$14,INT((ROW()-13)/2),0)),"",OFFSET('12. SEGUIMIENTO 2027'!$P$14,INT((ROW()-13)/2),0)),IF(ISBLANK(OFFSET('9. METAS'!$X$20,INT((ROW()-14)/2),0)),"",OFFSET('9. METAS'!$X$20,INT((ROW()-14)/2),0)))</f>
        <v/>
      </c>
      <c r="M141" s="197" t="str">
        <f ca="1">IF(MOD(ROW()-13,2)=0,IF(ISBLANK(OFFSET('12. SEGUIMIENTO 2027'!$Q$14,INT((ROW()-13)/2),0)),"",OFFSET('12. SEGUIMIENTO 2027'!$Q$14,INT((ROW()-13)/2),0)),IF(ISBLANK(OFFSET('9. METAS'!$Y$20,INT((ROW()-14)/2),0)),"",OFFSET('9. METAS'!$Y$20,INT((ROW()-14)/2),0)))</f>
        <v/>
      </c>
      <c r="N141" s="769" t="str">
        <f ca="1">IFERROR(J141/J142,"ND")</f>
        <v>ND</v>
      </c>
      <c r="O141" s="771" t="str">
        <f ca="1">IFERROR(((J141+K141)/H141),"ND")</f>
        <v>ND</v>
      </c>
      <c r="P141" s="775"/>
    </row>
    <row r="142" spans="3:16">
      <c r="C142" s="747"/>
      <c r="D142" s="749"/>
      <c r="E142" s="749"/>
      <c r="F142" s="751"/>
      <c r="G142" s="753"/>
      <c r="H142" s="833"/>
      <c r="I142" s="764"/>
      <c r="J142" s="195">
        <f ca="1">IF(MOD(ROW()-13,2)=0,IF(ISBLANK(OFFSET('12. SEGUIMIENTO 2027'!$N$14,INT((ROW()-13)/2),0)),"",OFFSET('12. SEGUIMIENTO 2027'!$N$14,INT((ROW()-13)/2),0)),IF(ISBLANK(OFFSET('9. METAS'!$V$20,INT((ROW()-14)/2),0)),"",OFFSET('9. METAS'!$V$20,INT((ROW()-14)/2),0)))</f>
        <v>52.5</v>
      </c>
      <c r="K142" s="196">
        <f ca="1">IF(MOD(ROW()-13,2)=0,IF(ISBLANK(OFFSET('12. SEGUIMIENTO 2027'!$O$14,INT((ROW()-13)/2),0)),"",OFFSET('12. SEGUIMIENTO 2027'!$O$14,INT((ROW()-13)/2),0)),IF(ISBLANK(OFFSET('9. METAS'!$W$20,INT((ROW()-14)/2),0)),"",OFFSET('9. METAS'!$W$20,INT((ROW()-14)/2),0)))</f>
        <v>52.5</v>
      </c>
      <c r="L142" s="196">
        <f ca="1">IF(MOD(ROW()-13,2)=0,IF(ISBLANK(OFFSET('12. SEGUIMIENTO 2027'!$P$14,INT((ROW()-13)/2),0)),"",OFFSET('12. SEGUIMIENTO 2027'!$P$14,INT((ROW()-13)/2),0)),IF(ISBLANK(OFFSET('9. METAS'!$X$20,INT((ROW()-14)/2),0)),"",OFFSET('9. METAS'!$X$20,INT((ROW()-14)/2),0)))</f>
        <v>52.5</v>
      </c>
      <c r="M142" s="197">
        <f ca="1">IF(MOD(ROW()-13,2)=0,IF(ISBLANK(OFFSET('12. SEGUIMIENTO 2027'!$Q$14,INT((ROW()-13)/2),0)),"",OFFSET('12. SEGUIMIENTO 2027'!$Q$14,INT((ROW()-13)/2),0)),IF(ISBLANK(OFFSET('9. METAS'!$Y$20,INT((ROW()-14)/2),0)),"",OFFSET('9. METAS'!$Y$20,INT((ROW()-14)/2),0)))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833">
        <f ca="1">IF(ISBLANK(OFFSET('9. METAS'!$M$20,INT((ROW()-13)/2),0)),"",OFFSET('9. METAS'!$M$20,INT((ROW()-13)/2),0))</f>
        <v>1100</v>
      </c>
      <c r="I143" s="763"/>
      <c r="J143" s="195" t="str">
        <f ca="1">IF(MOD(ROW()-13,2)=0,IF(ISBLANK(OFFSET('12. SEGUIMIENTO 2027'!$N$14,INT((ROW()-13)/2),0)),"",OFFSET('12. SEGUIMIENTO 2027'!$N$14,INT((ROW()-13)/2),0)),IF(ISBLANK(OFFSET('9. METAS'!$V$20,INT((ROW()-14)/2),0)),"",OFFSET('9. METAS'!$V$20,INT((ROW()-14)/2),0)))</f>
        <v/>
      </c>
      <c r="K143" s="196" t="str">
        <f ca="1">IF(MOD(ROW()-13,2)=0,IF(ISBLANK(OFFSET('12. SEGUIMIENTO 2027'!$O$14,INT((ROW()-13)/2),0)),"",OFFSET('12. SEGUIMIENTO 2027'!$O$14,INT((ROW()-13)/2),0)),IF(ISBLANK(OFFSET('9. METAS'!$W$20,INT((ROW()-14)/2),0)),"",OFFSET('9. METAS'!$W$20,INT((ROW()-14)/2),0)))</f>
        <v/>
      </c>
      <c r="L143" s="196" t="str">
        <f ca="1">IF(MOD(ROW()-13,2)=0,IF(ISBLANK(OFFSET('12. SEGUIMIENTO 2027'!$P$14,INT((ROW()-13)/2),0)),"",OFFSET('12. SEGUIMIENTO 2027'!$P$14,INT((ROW()-13)/2),0)),IF(ISBLANK(OFFSET('9. METAS'!$X$20,INT((ROW()-14)/2),0)),"",OFFSET('9. METAS'!$X$20,INT((ROW()-14)/2),0)))</f>
        <v/>
      </c>
      <c r="M143" s="197" t="str">
        <f ca="1">IF(MOD(ROW()-13,2)=0,IF(ISBLANK(OFFSET('12. SEGUIMIENTO 2027'!$Q$14,INT((ROW()-13)/2),0)),"",OFFSET('12. SEGUIMIENTO 2027'!$Q$14,INT((ROW()-13)/2),0)),IF(ISBLANK(OFFSET('9. METAS'!$Y$20,INT((ROW()-14)/2),0)),"",OFFSET('9. METAS'!$Y$20,INT((ROW()-14)/2),0)))</f>
        <v/>
      </c>
      <c r="N143" s="769" t="str">
        <f ca="1">IFERROR(J143/J144,"ND")</f>
        <v>ND</v>
      </c>
      <c r="O143" s="771" t="str">
        <f ca="1">IFERROR(((J143+K143)/H143),"ND")</f>
        <v>ND</v>
      </c>
      <c r="P143" s="775"/>
    </row>
    <row r="144" spans="3:16">
      <c r="C144" s="747"/>
      <c r="D144" s="749"/>
      <c r="E144" s="749"/>
      <c r="F144" s="751"/>
      <c r="G144" s="753"/>
      <c r="H144" s="833"/>
      <c r="I144" s="764"/>
      <c r="J144" s="195">
        <f ca="1">IF(MOD(ROW()-13,2)=0,IF(ISBLANK(OFFSET('12. SEGUIMIENTO 2027'!$N$14,INT((ROW()-13)/2),0)),"",OFFSET('12. SEGUIMIENTO 2027'!$N$14,INT((ROW()-13)/2),0)),IF(ISBLANK(OFFSET('9. METAS'!$V$20,INT((ROW()-14)/2),0)),"",OFFSET('9. METAS'!$V$20,INT((ROW()-14)/2),0)))</f>
        <v>275</v>
      </c>
      <c r="K144" s="196">
        <f ca="1">IF(MOD(ROW()-13,2)=0,IF(ISBLANK(OFFSET('12. SEGUIMIENTO 2027'!$O$14,INT((ROW()-13)/2),0)),"",OFFSET('12. SEGUIMIENTO 2027'!$O$14,INT((ROW()-13)/2),0)),IF(ISBLANK(OFFSET('9. METAS'!$W$20,INT((ROW()-14)/2),0)),"",OFFSET('9. METAS'!$W$20,INT((ROW()-14)/2),0)))</f>
        <v>275</v>
      </c>
      <c r="L144" s="196">
        <f ca="1">IF(MOD(ROW()-13,2)=0,IF(ISBLANK(OFFSET('12. SEGUIMIENTO 2027'!$P$14,INT((ROW()-13)/2),0)),"",OFFSET('12. SEGUIMIENTO 2027'!$P$14,INT((ROW()-13)/2),0)),IF(ISBLANK(OFFSET('9. METAS'!$X$20,INT((ROW()-14)/2),0)),"",OFFSET('9. METAS'!$X$20,INT((ROW()-14)/2),0)))</f>
        <v>275</v>
      </c>
      <c r="M144" s="197">
        <f ca="1">IF(MOD(ROW()-13,2)=0,IF(ISBLANK(OFFSET('12. SEGUIMIENTO 2027'!$Q$14,INT((ROW()-13)/2),0)),"",OFFSET('12. SEGUIMIENTO 2027'!$Q$14,INT((ROW()-13)/2),0)),IF(ISBLANK(OFFSET('9. METAS'!$Y$20,INT((ROW()-14)/2),0)),"",OFFSET('9. METAS'!$Y$20,INT((ROW()-14)/2),0)))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833">
        <f ca="1">IF(ISBLANK(OFFSET('9. METAS'!$M$20,INT((ROW()-13)/2),0)),"",OFFSET('9. METAS'!$M$20,INT((ROW()-13)/2),0))</f>
        <v>1320</v>
      </c>
      <c r="I145" s="763"/>
      <c r="J145" s="195" t="str">
        <f ca="1">IF(MOD(ROW()-13,2)=0,IF(ISBLANK(OFFSET('12. SEGUIMIENTO 2027'!$N$14,INT((ROW()-13)/2),0)),"",OFFSET('12. SEGUIMIENTO 2027'!$N$14,INT((ROW()-13)/2),0)),IF(ISBLANK(OFFSET('9. METAS'!$V$20,INT((ROW()-14)/2),0)),"",OFFSET('9. METAS'!$V$20,INT((ROW()-14)/2),0)))</f>
        <v/>
      </c>
      <c r="K145" s="196" t="str">
        <f ca="1">IF(MOD(ROW()-13,2)=0,IF(ISBLANK(OFFSET('12. SEGUIMIENTO 2027'!$O$14,INT((ROW()-13)/2),0)),"",OFFSET('12. SEGUIMIENTO 2027'!$O$14,INT((ROW()-13)/2),0)),IF(ISBLANK(OFFSET('9. METAS'!$W$20,INT((ROW()-14)/2),0)),"",OFFSET('9. METAS'!$W$20,INT((ROW()-14)/2),0)))</f>
        <v/>
      </c>
      <c r="L145" s="196" t="str">
        <f ca="1">IF(MOD(ROW()-13,2)=0,IF(ISBLANK(OFFSET('12. SEGUIMIENTO 2027'!$P$14,INT((ROW()-13)/2),0)),"",OFFSET('12. SEGUIMIENTO 2027'!$P$14,INT((ROW()-13)/2),0)),IF(ISBLANK(OFFSET('9. METAS'!$X$20,INT((ROW()-14)/2),0)),"",OFFSET('9. METAS'!$X$20,INT((ROW()-14)/2),0)))</f>
        <v/>
      </c>
      <c r="M145" s="197" t="str">
        <f ca="1">IF(MOD(ROW()-13,2)=0,IF(ISBLANK(OFFSET('12. SEGUIMIENTO 2027'!$Q$14,INT((ROW()-13)/2),0)),"",OFFSET('12. SEGUIMIENTO 2027'!$Q$14,INT((ROW()-13)/2),0)),IF(ISBLANK(OFFSET('9. METAS'!$Y$20,INT((ROW()-14)/2),0)),"",OFFSET('9. METAS'!$Y$20,INT((ROW()-14)/2),0)))</f>
        <v/>
      </c>
      <c r="N145" s="769" t="str">
        <f ca="1">IFERROR(J145/J146,"ND")</f>
        <v>ND</v>
      </c>
      <c r="O145" s="771" t="str">
        <f ca="1">IFERROR(((J145+K145)/H145),"ND")</f>
        <v>ND</v>
      </c>
      <c r="P145" s="775"/>
    </row>
    <row r="146" spans="3:16">
      <c r="C146" s="747"/>
      <c r="D146" s="749"/>
      <c r="E146" s="749"/>
      <c r="F146" s="751"/>
      <c r="G146" s="753"/>
      <c r="H146" s="833"/>
      <c r="I146" s="764"/>
      <c r="J146" s="195">
        <f ca="1">IF(MOD(ROW()-13,2)=0,IF(ISBLANK(OFFSET('12. SEGUIMIENTO 2027'!$N$14,INT((ROW()-13)/2),0)),"",OFFSET('12. SEGUIMIENTO 2027'!$N$14,INT((ROW()-13)/2),0)),IF(ISBLANK(OFFSET('9. METAS'!$V$20,INT((ROW()-14)/2),0)),"",OFFSET('9. METAS'!$V$20,INT((ROW()-14)/2),0)))</f>
        <v>330</v>
      </c>
      <c r="K146" s="196">
        <f ca="1">IF(MOD(ROW()-13,2)=0,IF(ISBLANK(OFFSET('12. SEGUIMIENTO 2027'!$O$14,INT((ROW()-13)/2),0)),"",OFFSET('12. SEGUIMIENTO 2027'!$O$14,INT((ROW()-13)/2),0)),IF(ISBLANK(OFFSET('9. METAS'!$W$20,INT((ROW()-14)/2),0)),"",OFFSET('9. METAS'!$W$20,INT((ROW()-14)/2),0)))</f>
        <v>330</v>
      </c>
      <c r="L146" s="196">
        <f ca="1">IF(MOD(ROW()-13,2)=0,IF(ISBLANK(OFFSET('12. SEGUIMIENTO 2027'!$P$14,INT((ROW()-13)/2),0)),"",OFFSET('12. SEGUIMIENTO 2027'!$P$14,INT((ROW()-13)/2),0)),IF(ISBLANK(OFFSET('9. METAS'!$X$20,INT((ROW()-14)/2),0)),"",OFFSET('9. METAS'!$X$20,INT((ROW()-14)/2),0)))</f>
        <v>330</v>
      </c>
      <c r="M146" s="197">
        <f ca="1">IF(MOD(ROW()-13,2)=0,IF(ISBLANK(OFFSET('12. SEGUIMIENTO 2027'!$Q$14,INT((ROW()-13)/2),0)),"",OFFSET('12. SEGUIMIENTO 2027'!$Q$14,INT((ROW()-13)/2),0)),IF(ISBLANK(OFFSET('9. METAS'!$Y$20,INT((ROW()-14)/2),0)),"",OFFSET('9. METAS'!$Y$20,INT((ROW()-14)/2),0)))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833">
        <f ca="1">IF(ISBLANK(OFFSET('9. METAS'!$M$20,INT((ROW()-13)/2),0)),"",OFFSET('9. METAS'!$M$20,INT((ROW()-13)/2),0))</f>
        <v>792</v>
      </c>
      <c r="I147" s="763"/>
      <c r="J147" s="195" t="str">
        <f ca="1">IF(MOD(ROW()-13,2)=0,IF(ISBLANK(OFFSET('12. SEGUIMIENTO 2027'!$N$14,INT((ROW()-13)/2),0)),"",OFFSET('12. SEGUIMIENTO 2027'!$N$14,INT((ROW()-13)/2),0)),IF(ISBLANK(OFFSET('9. METAS'!$V$20,INT((ROW()-14)/2),0)),"",OFFSET('9. METAS'!$V$20,INT((ROW()-14)/2),0)))</f>
        <v/>
      </c>
      <c r="K147" s="196" t="str">
        <f ca="1">IF(MOD(ROW()-13,2)=0,IF(ISBLANK(OFFSET('12. SEGUIMIENTO 2027'!$O$14,INT((ROW()-13)/2),0)),"",OFFSET('12. SEGUIMIENTO 2027'!$O$14,INT((ROW()-13)/2),0)),IF(ISBLANK(OFFSET('9. METAS'!$W$20,INT((ROW()-14)/2),0)),"",OFFSET('9. METAS'!$W$20,INT((ROW()-14)/2),0)))</f>
        <v/>
      </c>
      <c r="L147" s="196" t="str">
        <f ca="1">IF(MOD(ROW()-13,2)=0,IF(ISBLANK(OFFSET('12. SEGUIMIENTO 2027'!$P$14,INT((ROW()-13)/2),0)),"",OFFSET('12. SEGUIMIENTO 2027'!$P$14,INT((ROW()-13)/2),0)),IF(ISBLANK(OFFSET('9. METAS'!$X$20,INT((ROW()-14)/2),0)),"",OFFSET('9. METAS'!$X$20,INT((ROW()-14)/2),0)))</f>
        <v/>
      </c>
      <c r="M147" s="197" t="str">
        <f ca="1">IF(MOD(ROW()-13,2)=0,IF(ISBLANK(OFFSET('12. SEGUIMIENTO 2027'!$Q$14,INT((ROW()-13)/2),0)),"",OFFSET('12. SEGUIMIENTO 2027'!$Q$14,INT((ROW()-13)/2),0)),IF(ISBLANK(OFFSET('9. METAS'!$Y$20,INT((ROW()-14)/2),0)),"",OFFSET('9. METAS'!$Y$20,INT((ROW()-14)/2),0)))</f>
        <v/>
      </c>
      <c r="N147" s="769" t="str">
        <f ca="1">IFERROR(J147/J148,"ND")</f>
        <v>ND</v>
      </c>
      <c r="O147" s="771" t="str">
        <f ca="1">IFERROR(((J147+K147)/H147),"ND")</f>
        <v>ND</v>
      </c>
      <c r="P147" s="775"/>
    </row>
    <row r="148" spans="3:16">
      <c r="C148" s="747"/>
      <c r="D148" s="749"/>
      <c r="E148" s="749"/>
      <c r="F148" s="751"/>
      <c r="G148" s="753"/>
      <c r="H148" s="833"/>
      <c r="I148" s="764"/>
      <c r="J148" s="195">
        <f ca="1">IF(MOD(ROW()-13,2)=0,IF(ISBLANK(OFFSET('12. SEGUIMIENTO 2027'!$N$14,INT((ROW()-13)/2),0)),"",OFFSET('12. SEGUIMIENTO 2027'!$N$14,INT((ROW()-13)/2),0)),IF(ISBLANK(OFFSET('9. METAS'!$V$20,INT((ROW()-14)/2),0)),"",OFFSET('9. METAS'!$V$20,INT((ROW()-14)/2),0)))</f>
        <v>198</v>
      </c>
      <c r="K148" s="196">
        <f ca="1">IF(MOD(ROW()-13,2)=0,IF(ISBLANK(OFFSET('12. SEGUIMIENTO 2027'!$O$14,INT((ROW()-13)/2),0)),"",OFFSET('12. SEGUIMIENTO 2027'!$O$14,INT((ROW()-13)/2),0)),IF(ISBLANK(OFFSET('9. METAS'!$W$20,INT((ROW()-14)/2),0)),"",OFFSET('9. METAS'!$W$20,INT((ROW()-14)/2),0)))</f>
        <v>98</v>
      </c>
      <c r="L148" s="196">
        <f ca="1">IF(MOD(ROW()-13,2)=0,IF(ISBLANK(OFFSET('12. SEGUIMIENTO 2027'!$P$14,INT((ROW()-13)/2),0)),"",OFFSET('12. SEGUIMIENTO 2027'!$P$14,INT((ROW()-13)/2),0)),IF(ISBLANK(OFFSET('9. METAS'!$X$20,INT((ROW()-14)/2),0)),"",OFFSET('9. METAS'!$X$20,INT((ROW()-14)/2),0)))</f>
        <v>198</v>
      </c>
      <c r="M148" s="197">
        <f ca="1">IF(MOD(ROW()-13,2)=0,IF(ISBLANK(OFFSET('12. SEGUIMIENTO 2027'!$Q$14,INT((ROW()-13)/2),0)),"",OFFSET('12. SEGUIMIENTO 2027'!$Q$14,INT((ROW()-13)/2),0)),IF(ISBLANK(OFFSET('9. METAS'!$Y$20,INT((ROW()-14)/2),0)),"",OFFSET('9. METAS'!$Y$20,INT((ROW()-14)/2),0)))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833">
        <f ca="1">IF(ISBLANK(OFFSET('9. METAS'!$M$20,INT((ROW()-13)/2),0)),"",OFFSET('9. METAS'!$M$20,INT((ROW()-13)/2),0))</f>
        <v>132</v>
      </c>
      <c r="I149" s="763"/>
      <c r="J149" s="195" t="str">
        <f ca="1">IF(MOD(ROW()-13,2)=0,IF(ISBLANK(OFFSET('12. SEGUIMIENTO 2027'!$N$14,INT((ROW()-13)/2),0)),"",OFFSET('12. SEGUIMIENTO 2027'!$N$14,INT((ROW()-13)/2),0)),IF(ISBLANK(OFFSET('9. METAS'!$V$20,INT((ROW()-14)/2),0)),"",OFFSET('9. METAS'!$V$20,INT((ROW()-14)/2),0)))</f>
        <v/>
      </c>
      <c r="K149" s="196" t="str">
        <f ca="1">IF(MOD(ROW()-13,2)=0,IF(ISBLANK(OFFSET('12. SEGUIMIENTO 2027'!$O$14,INT((ROW()-13)/2),0)),"",OFFSET('12. SEGUIMIENTO 2027'!$O$14,INT((ROW()-13)/2),0)),IF(ISBLANK(OFFSET('9. METAS'!$W$20,INT((ROW()-14)/2),0)),"",OFFSET('9. METAS'!$W$20,INT((ROW()-14)/2),0)))</f>
        <v/>
      </c>
      <c r="L149" s="196" t="str">
        <f ca="1">IF(MOD(ROW()-13,2)=0,IF(ISBLANK(OFFSET('12. SEGUIMIENTO 2027'!$P$14,INT((ROW()-13)/2),0)),"",OFFSET('12. SEGUIMIENTO 2027'!$P$14,INT((ROW()-13)/2),0)),IF(ISBLANK(OFFSET('9. METAS'!$X$20,INT((ROW()-14)/2),0)),"",OFFSET('9. METAS'!$X$20,INT((ROW()-14)/2),0)))</f>
        <v/>
      </c>
      <c r="M149" s="197" t="str">
        <f ca="1">IF(MOD(ROW()-13,2)=0,IF(ISBLANK(OFFSET('12. SEGUIMIENTO 2027'!$Q$14,INT((ROW()-13)/2),0)),"",OFFSET('12. SEGUIMIENTO 2027'!$Q$14,INT((ROW()-13)/2),0)),IF(ISBLANK(OFFSET('9. METAS'!$Y$20,INT((ROW()-14)/2),0)),"",OFFSET('9. METAS'!$Y$20,INT((ROW()-14)/2),0)))</f>
        <v/>
      </c>
      <c r="N149" s="769" t="str">
        <f ca="1">IFERROR(J149/J150,"ND")</f>
        <v>ND</v>
      </c>
      <c r="O149" s="771" t="str">
        <f ca="1">IFERROR(((J149+K149)/H149),"ND")</f>
        <v>ND</v>
      </c>
      <c r="P149" s="775"/>
    </row>
    <row r="150" spans="3:16">
      <c r="C150" s="747"/>
      <c r="D150" s="749"/>
      <c r="E150" s="749"/>
      <c r="F150" s="751"/>
      <c r="G150" s="753"/>
      <c r="H150" s="833"/>
      <c r="I150" s="764"/>
      <c r="J150" s="195">
        <f ca="1">IF(MOD(ROW()-13,2)=0,IF(ISBLANK(OFFSET('12. SEGUIMIENTO 2027'!$N$14,INT((ROW()-13)/2),0)),"",OFFSET('12. SEGUIMIENTO 2027'!$N$14,INT((ROW()-13)/2),0)),IF(ISBLANK(OFFSET('9. METAS'!$V$20,INT((ROW()-14)/2),0)),"",OFFSET('9. METAS'!$V$20,INT((ROW()-14)/2),0)))</f>
        <v>33</v>
      </c>
      <c r="K150" s="196">
        <f ca="1">IF(MOD(ROW()-13,2)=0,IF(ISBLANK(OFFSET('12. SEGUIMIENTO 2027'!$O$14,INT((ROW()-13)/2),0)),"",OFFSET('12. SEGUIMIENTO 2027'!$O$14,INT((ROW()-13)/2),0)),IF(ISBLANK(OFFSET('9. METAS'!$W$20,INT((ROW()-14)/2),0)),"",OFFSET('9. METAS'!$W$20,INT((ROW()-14)/2),0)))</f>
        <v>33</v>
      </c>
      <c r="L150" s="196">
        <f ca="1">IF(MOD(ROW()-13,2)=0,IF(ISBLANK(OFFSET('12. SEGUIMIENTO 2027'!$P$14,INT((ROW()-13)/2),0)),"",OFFSET('12. SEGUIMIENTO 2027'!$P$14,INT((ROW()-13)/2),0)),IF(ISBLANK(OFFSET('9. METAS'!$X$20,INT((ROW()-14)/2),0)),"",OFFSET('9. METAS'!$X$20,INT((ROW()-14)/2),0)))</f>
        <v>33</v>
      </c>
      <c r="M150" s="197">
        <f ca="1">IF(MOD(ROW()-13,2)=0,IF(ISBLANK(OFFSET('12. SEGUIMIENTO 2027'!$Q$14,INT((ROW()-13)/2),0)),"",OFFSET('12. SEGUIMIENTO 2027'!$Q$14,INT((ROW()-13)/2),0)),IF(ISBLANK(OFFSET('9. METAS'!$Y$20,INT((ROW()-14)/2),0)),"",OFFSET('9. METAS'!$Y$20,INT((ROW()-14)/2),0)))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833">
        <f ca="1">IF(ISBLANK(OFFSET('9. METAS'!$M$20,INT((ROW()-13)/2),0)),"",OFFSET('9. METAS'!$M$20,INT((ROW()-13)/2),0))</f>
        <v>67</v>
      </c>
      <c r="I151" s="763"/>
      <c r="J151" s="195" t="str">
        <f ca="1">IF(MOD(ROW()-13,2)=0,IF(ISBLANK(OFFSET('12. SEGUIMIENTO 2027'!$N$14,INT((ROW()-13)/2),0)),"",OFFSET('12. SEGUIMIENTO 2027'!$N$14,INT((ROW()-13)/2),0)),IF(ISBLANK(OFFSET('9. METAS'!$V$20,INT((ROW()-14)/2),0)),"",OFFSET('9. METAS'!$V$20,INT((ROW()-14)/2),0)))</f>
        <v/>
      </c>
      <c r="K151" s="196" t="str">
        <f ca="1">IF(MOD(ROW()-13,2)=0,IF(ISBLANK(OFFSET('12. SEGUIMIENTO 2027'!$O$14,INT((ROW()-13)/2),0)),"",OFFSET('12. SEGUIMIENTO 2027'!$O$14,INT((ROW()-13)/2),0)),IF(ISBLANK(OFFSET('9. METAS'!$W$20,INT((ROW()-14)/2),0)),"",OFFSET('9. METAS'!$W$20,INT((ROW()-14)/2),0)))</f>
        <v/>
      </c>
      <c r="L151" s="196" t="str">
        <f ca="1">IF(MOD(ROW()-13,2)=0,IF(ISBLANK(OFFSET('12. SEGUIMIENTO 2027'!$P$14,INT((ROW()-13)/2),0)),"",OFFSET('12. SEGUIMIENTO 2027'!$P$14,INT((ROW()-13)/2),0)),IF(ISBLANK(OFFSET('9. METAS'!$X$20,INT((ROW()-14)/2),0)),"",OFFSET('9. METAS'!$X$20,INT((ROW()-14)/2),0)))</f>
        <v/>
      </c>
      <c r="M151" s="197" t="str">
        <f ca="1">IF(MOD(ROW()-13,2)=0,IF(ISBLANK(OFFSET('12. SEGUIMIENTO 2027'!$Q$14,INT((ROW()-13)/2),0)),"",OFFSET('12. SEGUIMIENTO 2027'!$Q$14,INT((ROW()-13)/2),0)),IF(ISBLANK(OFFSET('9. METAS'!$Y$20,INT((ROW()-14)/2),0)),"",OFFSET('9. METAS'!$Y$20,INT((ROW()-14)/2),0)))</f>
        <v/>
      </c>
      <c r="N151" s="769" t="str">
        <f ca="1">IFERROR(J151/J152,"ND")</f>
        <v>ND</v>
      </c>
      <c r="O151" s="771" t="str">
        <f ca="1">IFERROR(((J151+K151)/H151),"ND")</f>
        <v>ND</v>
      </c>
      <c r="P151" s="775"/>
    </row>
    <row r="152" spans="3:16">
      <c r="C152" s="747"/>
      <c r="D152" s="749"/>
      <c r="E152" s="749"/>
      <c r="F152" s="751"/>
      <c r="G152" s="753"/>
      <c r="H152" s="833"/>
      <c r="I152" s="764"/>
      <c r="J152" s="195">
        <f ca="1">IF(MOD(ROW()-13,2)=0,IF(ISBLANK(OFFSET('12. SEGUIMIENTO 2027'!$N$14,INT((ROW()-13)/2),0)),"",OFFSET('12. SEGUIMIENTO 2027'!$N$14,INT((ROW()-13)/2),0)),IF(ISBLANK(OFFSET('9. METAS'!$V$20,INT((ROW()-14)/2),0)),"",OFFSET('9. METAS'!$V$20,INT((ROW()-14)/2),0)))</f>
        <v>10</v>
      </c>
      <c r="K152" s="196">
        <f ca="1">IF(MOD(ROW()-13,2)=0,IF(ISBLANK(OFFSET('12. SEGUIMIENTO 2027'!$O$14,INT((ROW()-13)/2),0)),"",OFFSET('12. SEGUIMIENTO 2027'!$O$14,INT((ROW()-13)/2),0)),IF(ISBLANK(OFFSET('9. METAS'!$W$20,INT((ROW()-14)/2),0)),"",OFFSET('9. METAS'!$W$20,INT((ROW()-14)/2),0)))</f>
        <v>22</v>
      </c>
      <c r="L152" s="196">
        <f ca="1">IF(MOD(ROW()-13,2)=0,IF(ISBLANK(OFFSET('12. SEGUIMIENTO 2027'!$P$14,INT((ROW()-13)/2),0)),"",OFFSET('12. SEGUIMIENTO 2027'!$P$14,INT((ROW()-13)/2),0)),IF(ISBLANK(OFFSET('9. METAS'!$X$20,INT((ROW()-14)/2),0)),"",OFFSET('9. METAS'!$X$20,INT((ROW()-14)/2),0)))</f>
        <v>20</v>
      </c>
      <c r="M152" s="197">
        <f ca="1">IF(MOD(ROW()-13,2)=0,IF(ISBLANK(OFFSET('12. SEGUIMIENTO 2027'!$Q$14,INT((ROW()-13)/2),0)),"",OFFSET('12. SEGUIMIENTO 2027'!$Q$14,INT((ROW()-13)/2),0)),IF(ISBLANK(OFFSET('9. METAS'!$Y$20,INT((ROW()-14)/2),0)),"",OFFSET('9. METAS'!$Y$20,INT((ROW()-14)/2),0)))</f>
        <v>15</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833">
        <f ca="1">IF(ISBLANK(OFFSET('9. METAS'!$M$20,INT((ROW()-13)/2),0)),"",OFFSET('9. METAS'!$M$20,INT((ROW()-13)/2),0))</f>
        <v>39</v>
      </c>
      <c r="I153" s="763"/>
      <c r="J153" s="195" t="str">
        <f ca="1">IF(MOD(ROW()-13,2)=0,IF(ISBLANK(OFFSET('12. SEGUIMIENTO 2027'!$N$14,INT((ROW()-13)/2),0)),"",OFFSET('12. SEGUIMIENTO 2027'!$N$14,INT((ROW()-13)/2),0)),IF(ISBLANK(OFFSET('9. METAS'!$V$20,INT((ROW()-14)/2),0)),"",OFFSET('9. METAS'!$V$20,INT((ROW()-14)/2),0)))</f>
        <v/>
      </c>
      <c r="K153" s="196" t="str">
        <f ca="1">IF(MOD(ROW()-13,2)=0,IF(ISBLANK(OFFSET('12. SEGUIMIENTO 2027'!$O$14,INT((ROW()-13)/2),0)),"",OFFSET('12. SEGUIMIENTO 2027'!$O$14,INT((ROW()-13)/2),0)),IF(ISBLANK(OFFSET('9. METAS'!$W$20,INT((ROW()-14)/2),0)),"",OFFSET('9. METAS'!$W$20,INT((ROW()-14)/2),0)))</f>
        <v/>
      </c>
      <c r="L153" s="196" t="str">
        <f ca="1">IF(MOD(ROW()-13,2)=0,IF(ISBLANK(OFFSET('12. SEGUIMIENTO 2027'!$P$14,INT((ROW()-13)/2),0)),"",OFFSET('12. SEGUIMIENTO 2027'!$P$14,INT((ROW()-13)/2),0)),IF(ISBLANK(OFFSET('9. METAS'!$X$20,INT((ROW()-14)/2),0)),"",OFFSET('9. METAS'!$X$20,INT((ROW()-14)/2),0)))</f>
        <v/>
      </c>
      <c r="M153" s="197" t="str">
        <f ca="1">IF(MOD(ROW()-13,2)=0,IF(ISBLANK(OFFSET('12. SEGUIMIENTO 2027'!$Q$14,INT((ROW()-13)/2),0)),"",OFFSET('12. SEGUIMIENTO 2027'!$Q$14,INT((ROW()-13)/2),0)),IF(ISBLANK(OFFSET('9. METAS'!$Y$20,INT((ROW()-14)/2),0)),"",OFFSET('9. METAS'!$Y$20,INT((ROW()-14)/2),0)))</f>
        <v/>
      </c>
      <c r="N153" s="769" t="str">
        <f ca="1">IFERROR(J153/J154,"ND")</f>
        <v>ND</v>
      </c>
      <c r="O153" s="771" t="str">
        <f ca="1">IFERROR(((J153+K153)/H153),"ND")</f>
        <v>ND</v>
      </c>
      <c r="P153" s="775"/>
    </row>
    <row r="154" spans="3:16">
      <c r="C154" s="747"/>
      <c r="D154" s="749"/>
      <c r="E154" s="749"/>
      <c r="F154" s="751"/>
      <c r="G154" s="753"/>
      <c r="H154" s="833"/>
      <c r="I154" s="764"/>
      <c r="J154" s="195">
        <f ca="1">IF(MOD(ROW()-13,2)=0,IF(ISBLANK(OFFSET('12. SEGUIMIENTO 2027'!$N$14,INT((ROW()-13)/2),0)),"",OFFSET('12. SEGUIMIENTO 2027'!$N$14,INT((ROW()-13)/2),0)),IF(ISBLANK(OFFSET('9. METAS'!$V$20,INT((ROW()-14)/2),0)),"",OFFSET('9. METAS'!$V$20,INT((ROW()-14)/2),0)))</f>
        <v>8</v>
      </c>
      <c r="K154" s="196">
        <f ca="1">IF(MOD(ROW()-13,2)=0,IF(ISBLANK(OFFSET('12. SEGUIMIENTO 2027'!$O$14,INT((ROW()-13)/2),0)),"",OFFSET('12. SEGUIMIENTO 2027'!$O$14,INT((ROW()-13)/2),0)),IF(ISBLANK(OFFSET('9. METAS'!$W$20,INT((ROW()-14)/2),0)),"",OFFSET('9. METAS'!$W$20,INT((ROW()-14)/2),0)))</f>
        <v>13</v>
      </c>
      <c r="L154" s="196">
        <f ca="1">IF(MOD(ROW()-13,2)=0,IF(ISBLANK(OFFSET('12. SEGUIMIENTO 2027'!$P$14,INT((ROW()-13)/2),0)),"",OFFSET('12. SEGUIMIENTO 2027'!$P$14,INT((ROW()-13)/2),0)),IF(ISBLANK(OFFSET('9. METAS'!$X$20,INT((ROW()-14)/2),0)),"",OFFSET('9. METAS'!$X$20,INT((ROW()-14)/2),0)))</f>
        <v>11</v>
      </c>
      <c r="M154" s="197">
        <f ca="1">IF(MOD(ROW()-13,2)=0,IF(ISBLANK(OFFSET('12. SEGUIMIENTO 2027'!$Q$14,INT((ROW()-13)/2),0)),"",OFFSET('12. SEGUIMIENTO 2027'!$Q$14,INT((ROW()-13)/2),0)),IF(ISBLANK(OFFSET('9. METAS'!$Y$20,INT((ROW()-14)/2),0)),"",OFFSET('9. METAS'!$Y$20,INT((ROW()-14)/2),0)))</f>
        <v>7</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833">
        <f ca="1">IF(ISBLANK(OFFSET('9. METAS'!$M$20,INT((ROW()-13)/2),0)),"",OFFSET('9. METAS'!$M$20,INT((ROW()-13)/2),0))</f>
        <v>21</v>
      </c>
      <c r="I155" s="763"/>
      <c r="J155" s="195" t="str">
        <f ca="1">IF(MOD(ROW()-13,2)=0,IF(ISBLANK(OFFSET('12. SEGUIMIENTO 2027'!$N$14,INT((ROW()-13)/2),0)),"",OFFSET('12. SEGUIMIENTO 2027'!$N$14,INT((ROW()-13)/2),0)),IF(ISBLANK(OFFSET('9. METAS'!$V$20,INT((ROW()-14)/2),0)),"",OFFSET('9. METAS'!$V$20,INT((ROW()-14)/2),0)))</f>
        <v/>
      </c>
      <c r="K155" s="196" t="str">
        <f ca="1">IF(MOD(ROW()-13,2)=0,IF(ISBLANK(OFFSET('12. SEGUIMIENTO 2027'!$O$14,INT((ROW()-13)/2),0)),"",OFFSET('12. SEGUIMIENTO 2027'!$O$14,INT((ROW()-13)/2),0)),IF(ISBLANK(OFFSET('9. METAS'!$W$20,INT((ROW()-14)/2),0)),"",OFFSET('9. METAS'!$W$20,INT((ROW()-14)/2),0)))</f>
        <v/>
      </c>
      <c r="L155" s="196" t="str">
        <f ca="1">IF(MOD(ROW()-13,2)=0,IF(ISBLANK(OFFSET('12. SEGUIMIENTO 2027'!$P$14,INT((ROW()-13)/2),0)),"",OFFSET('12. SEGUIMIENTO 2027'!$P$14,INT((ROW()-13)/2),0)),IF(ISBLANK(OFFSET('9. METAS'!$X$20,INT((ROW()-14)/2),0)),"",OFFSET('9. METAS'!$X$20,INT((ROW()-14)/2),0)))</f>
        <v/>
      </c>
      <c r="M155" s="197" t="str">
        <f ca="1">IF(MOD(ROW()-13,2)=0,IF(ISBLANK(OFFSET('12. SEGUIMIENTO 2027'!$Q$14,INT((ROW()-13)/2),0)),"",OFFSET('12. SEGUIMIENTO 2027'!$Q$14,INT((ROW()-13)/2),0)),IF(ISBLANK(OFFSET('9. METAS'!$Y$20,INT((ROW()-14)/2),0)),"",OFFSET('9. METAS'!$Y$20,INT((ROW()-14)/2),0)))</f>
        <v/>
      </c>
      <c r="N155" s="769" t="str">
        <f ca="1">IFERROR(J155/J156,"ND")</f>
        <v>ND</v>
      </c>
      <c r="O155" s="771" t="str">
        <f ca="1">IFERROR(((J155+K155)/H155),"ND")</f>
        <v>ND</v>
      </c>
      <c r="P155" s="775"/>
    </row>
    <row r="156" spans="3:16">
      <c r="C156" s="747"/>
      <c r="D156" s="749"/>
      <c r="E156" s="749"/>
      <c r="F156" s="751"/>
      <c r="G156" s="753"/>
      <c r="H156" s="833"/>
      <c r="I156" s="764"/>
      <c r="J156" s="195">
        <f ca="1">IF(MOD(ROW()-13,2)=0,IF(ISBLANK(OFFSET('12. SEGUIMIENTO 2027'!$N$14,INT((ROW()-13)/2),0)),"",OFFSET('12. SEGUIMIENTO 2027'!$N$14,INT((ROW()-13)/2),0)),IF(ISBLANK(OFFSET('9. METAS'!$V$20,INT((ROW()-14)/2),0)),"",OFFSET('9. METAS'!$V$20,INT((ROW()-14)/2),0)))</f>
        <v>2</v>
      </c>
      <c r="K156" s="196">
        <f ca="1">IF(MOD(ROW()-13,2)=0,IF(ISBLANK(OFFSET('12. SEGUIMIENTO 2027'!$O$14,INT((ROW()-13)/2),0)),"",OFFSET('12. SEGUIMIENTO 2027'!$O$14,INT((ROW()-13)/2),0)),IF(ISBLANK(OFFSET('9. METAS'!$W$20,INT((ROW()-14)/2),0)),"",OFFSET('9. METAS'!$W$20,INT((ROW()-14)/2),0)))</f>
        <v>7</v>
      </c>
      <c r="L156" s="196">
        <f ca="1">IF(MOD(ROW()-13,2)=0,IF(ISBLANK(OFFSET('12. SEGUIMIENTO 2027'!$P$14,INT((ROW()-13)/2),0)),"",OFFSET('12. SEGUIMIENTO 2027'!$P$14,INT((ROW()-13)/2),0)),IF(ISBLANK(OFFSET('9. METAS'!$X$20,INT((ROW()-14)/2),0)),"",OFFSET('9. METAS'!$X$20,INT((ROW()-14)/2),0)))</f>
        <v>6</v>
      </c>
      <c r="M156" s="197">
        <f ca="1">IF(MOD(ROW()-13,2)=0,IF(ISBLANK(OFFSET('12. SEGUIMIENTO 2027'!$Q$14,INT((ROW()-13)/2),0)),"",OFFSET('12. SEGUIMIENTO 2027'!$Q$14,INT((ROW()-13)/2),0)),IF(ISBLANK(OFFSET('9. METAS'!$Y$20,INT((ROW()-14)/2),0)),"",OFFSET('9. METAS'!$Y$20,INT((ROW()-14)/2),0)))</f>
        <v>6</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833">
        <f ca="1">IF(ISBLANK(OFFSET('9. METAS'!$M$20,INT((ROW()-13)/2),0)),"",OFFSET('9. METAS'!$M$20,INT((ROW()-13)/2),0))</f>
        <v>4</v>
      </c>
      <c r="I157" s="763"/>
      <c r="J157" s="195" t="str">
        <f ca="1">IF(MOD(ROW()-13,2)=0,IF(ISBLANK(OFFSET('12. SEGUIMIENTO 2027'!$N$14,INT((ROW()-13)/2),0)),"",OFFSET('12. SEGUIMIENTO 2027'!$N$14,INT((ROW()-13)/2),0)),IF(ISBLANK(OFFSET('9. METAS'!$V$20,INT((ROW()-14)/2),0)),"",OFFSET('9. METAS'!$V$20,INT((ROW()-14)/2),0)))</f>
        <v/>
      </c>
      <c r="K157" s="196" t="str">
        <f ca="1">IF(MOD(ROW()-13,2)=0,IF(ISBLANK(OFFSET('12. SEGUIMIENTO 2027'!$O$14,INT((ROW()-13)/2),0)),"",OFFSET('12. SEGUIMIENTO 2027'!$O$14,INT((ROW()-13)/2),0)),IF(ISBLANK(OFFSET('9. METAS'!$W$20,INT((ROW()-14)/2),0)),"",OFFSET('9. METAS'!$W$20,INT((ROW()-14)/2),0)))</f>
        <v/>
      </c>
      <c r="L157" s="196" t="str">
        <f ca="1">IF(MOD(ROW()-13,2)=0,IF(ISBLANK(OFFSET('12. SEGUIMIENTO 2027'!$P$14,INT((ROW()-13)/2),0)),"",OFFSET('12. SEGUIMIENTO 2027'!$P$14,INT((ROW()-13)/2),0)),IF(ISBLANK(OFFSET('9. METAS'!$X$20,INT((ROW()-14)/2),0)),"",OFFSET('9. METAS'!$X$20,INT((ROW()-14)/2),0)))</f>
        <v/>
      </c>
      <c r="M157" s="197" t="str">
        <f ca="1">IF(MOD(ROW()-13,2)=0,IF(ISBLANK(OFFSET('12. SEGUIMIENTO 2027'!$Q$14,INT((ROW()-13)/2),0)),"",OFFSET('12. SEGUIMIENTO 2027'!$Q$14,INT((ROW()-13)/2),0)),IF(ISBLANK(OFFSET('9. METAS'!$Y$20,INT((ROW()-14)/2),0)),"",OFFSET('9. METAS'!$Y$20,INT((ROW()-14)/2),0)))</f>
        <v/>
      </c>
      <c r="N157" s="769" t="str">
        <f ca="1">IFERROR(J157/J158,"ND")</f>
        <v>ND</v>
      </c>
      <c r="O157" s="771" t="str">
        <f ca="1">IFERROR(((J157+K157)/H157),"ND")</f>
        <v>ND</v>
      </c>
      <c r="P157" s="775"/>
    </row>
    <row r="158" spans="3:16">
      <c r="C158" s="747"/>
      <c r="D158" s="749"/>
      <c r="E158" s="749"/>
      <c r="F158" s="751"/>
      <c r="G158" s="753"/>
      <c r="H158" s="833"/>
      <c r="I158" s="764"/>
      <c r="J158" s="195">
        <f ca="1">IF(MOD(ROW()-13,2)=0,IF(ISBLANK(OFFSET('12. SEGUIMIENTO 2027'!$N$14,INT((ROW()-13)/2),0)),"",OFFSET('12. SEGUIMIENTO 2027'!$N$14,INT((ROW()-13)/2),0)),IF(ISBLANK(OFFSET('9. METAS'!$V$20,INT((ROW()-14)/2),0)),"",OFFSET('9. METAS'!$V$20,INT((ROW()-14)/2),0)))</f>
        <v>0</v>
      </c>
      <c r="K158" s="196">
        <f ca="1">IF(MOD(ROW()-13,2)=0,IF(ISBLANK(OFFSET('12. SEGUIMIENTO 2027'!$O$14,INT((ROW()-13)/2),0)),"",OFFSET('12. SEGUIMIENTO 2027'!$O$14,INT((ROW()-13)/2),0)),IF(ISBLANK(OFFSET('9. METAS'!$W$20,INT((ROW()-14)/2),0)),"",OFFSET('9. METAS'!$W$20,INT((ROW()-14)/2),0)))</f>
        <v>1</v>
      </c>
      <c r="L158" s="196">
        <f ca="1">IF(MOD(ROW()-13,2)=0,IF(ISBLANK(OFFSET('12. SEGUIMIENTO 2027'!$P$14,INT((ROW()-13)/2),0)),"",OFFSET('12. SEGUIMIENTO 2027'!$P$14,INT((ROW()-13)/2),0)),IF(ISBLANK(OFFSET('9. METAS'!$X$20,INT((ROW()-14)/2),0)),"",OFFSET('9. METAS'!$X$20,INT((ROW()-14)/2),0)))</f>
        <v>2</v>
      </c>
      <c r="M158" s="197">
        <f ca="1">IF(MOD(ROW()-13,2)=0,IF(ISBLANK(OFFSET('12. SEGUIMIENTO 2027'!$Q$14,INT((ROW()-13)/2),0)),"",OFFSET('12. SEGUIMIENTO 2027'!$Q$14,INT((ROW()-13)/2),0)),IF(ISBLANK(OFFSET('9. METAS'!$Y$20,INT((ROW()-14)/2),0)),"",OFFSET('9. METAS'!$Y$20,INT((ROW()-14)/2),0)))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833">
        <f ca="1">IF(ISBLANK(OFFSET('9. METAS'!$M$20,INT((ROW()-13)/2),0)),"",OFFSET('9. METAS'!$M$20,INT((ROW()-13)/2),0))</f>
        <v>3</v>
      </c>
      <c r="I159" s="763"/>
      <c r="J159" s="195" t="str">
        <f ca="1">IF(MOD(ROW()-13,2)=0,IF(ISBLANK(OFFSET('12. SEGUIMIENTO 2027'!$N$14,INT((ROW()-13)/2),0)),"",OFFSET('12. SEGUIMIENTO 2027'!$N$14,INT((ROW()-13)/2),0)),IF(ISBLANK(OFFSET('9. METAS'!$V$20,INT((ROW()-14)/2),0)),"",OFFSET('9. METAS'!$V$20,INT((ROW()-14)/2),0)))</f>
        <v/>
      </c>
      <c r="K159" s="196" t="str">
        <f ca="1">IF(MOD(ROW()-13,2)=0,IF(ISBLANK(OFFSET('12. SEGUIMIENTO 2027'!$O$14,INT((ROW()-13)/2),0)),"",OFFSET('12. SEGUIMIENTO 2027'!$O$14,INT((ROW()-13)/2),0)),IF(ISBLANK(OFFSET('9. METAS'!$W$20,INT((ROW()-14)/2),0)),"",OFFSET('9. METAS'!$W$20,INT((ROW()-14)/2),0)))</f>
        <v/>
      </c>
      <c r="L159" s="196" t="str">
        <f ca="1">IF(MOD(ROW()-13,2)=0,IF(ISBLANK(OFFSET('12. SEGUIMIENTO 2027'!$P$14,INT((ROW()-13)/2),0)),"",OFFSET('12. SEGUIMIENTO 2027'!$P$14,INT((ROW()-13)/2),0)),IF(ISBLANK(OFFSET('9. METAS'!$X$20,INT((ROW()-14)/2),0)),"",OFFSET('9. METAS'!$X$20,INT((ROW()-14)/2),0)))</f>
        <v/>
      </c>
      <c r="M159" s="197" t="str">
        <f ca="1">IF(MOD(ROW()-13,2)=0,IF(ISBLANK(OFFSET('12. SEGUIMIENTO 2027'!$Q$14,INT((ROW()-13)/2),0)),"",OFFSET('12. SEGUIMIENTO 2027'!$Q$14,INT((ROW()-13)/2),0)),IF(ISBLANK(OFFSET('9. METAS'!$Y$20,INT((ROW()-14)/2),0)),"",OFFSET('9. METAS'!$Y$20,INT((ROW()-14)/2),0)))</f>
        <v/>
      </c>
      <c r="N159" s="769" t="str">
        <f ca="1">IFERROR(J159/J160,"ND")</f>
        <v>ND</v>
      </c>
      <c r="O159" s="771" t="str">
        <f ca="1">IFERROR(((J159+K159)/H159),"ND")</f>
        <v>ND</v>
      </c>
      <c r="P159" s="775"/>
    </row>
    <row r="160" spans="3:16">
      <c r="C160" s="747"/>
      <c r="D160" s="749"/>
      <c r="E160" s="749"/>
      <c r="F160" s="751"/>
      <c r="G160" s="753"/>
      <c r="H160" s="833"/>
      <c r="I160" s="764"/>
      <c r="J160" s="195">
        <f ca="1">IF(MOD(ROW()-13,2)=0,IF(ISBLANK(OFFSET('12. SEGUIMIENTO 2027'!$N$14,INT((ROW()-13)/2),0)),"",OFFSET('12. SEGUIMIENTO 2027'!$N$14,INT((ROW()-13)/2),0)),IF(ISBLANK(OFFSET('9. METAS'!$V$20,INT((ROW()-14)/2),0)),"",OFFSET('9. METAS'!$V$20,INT((ROW()-14)/2),0)))</f>
        <v>0</v>
      </c>
      <c r="K160" s="196">
        <f ca="1">IF(MOD(ROW()-13,2)=0,IF(ISBLANK(OFFSET('12. SEGUIMIENTO 2027'!$O$14,INT((ROW()-13)/2),0)),"",OFFSET('12. SEGUIMIENTO 2027'!$O$14,INT((ROW()-13)/2),0)),IF(ISBLANK(OFFSET('9. METAS'!$W$20,INT((ROW()-14)/2),0)),"",OFFSET('9. METAS'!$W$20,INT((ROW()-14)/2),0)))</f>
        <v>1</v>
      </c>
      <c r="L160" s="196">
        <f ca="1">IF(MOD(ROW()-13,2)=0,IF(ISBLANK(OFFSET('12. SEGUIMIENTO 2027'!$P$14,INT((ROW()-13)/2),0)),"",OFFSET('12. SEGUIMIENTO 2027'!$P$14,INT((ROW()-13)/2),0)),IF(ISBLANK(OFFSET('9. METAS'!$X$20,INT((ROW()-14)/2),0)),"",OFFSET('9. METAS'!$X$20,INT((ROW()-14)/2),0)))</f>
        <v>1</v>
      </c>
      <c r="M160" s="197">
        <f ca="1">IF(MOD(ROW()-13,2)=0,IF(ISBLANK(OFFSET('12. SEGUIMIENTO 2027'!$Q$14,INT((ROW()-13)/2),0)),"",OFFSET('12. SEGUIMIENTO 2027'!$Q$14,INT((ROW()-13)/2),0)),IF(ISBLANK(OFFSET('9. METAS'!$Y$20,INT((ROW()-14)/2),0)),"",OFFSET('9. METAS'!$Y$20,INT((ROW()-14)/2),0)))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833">
        <f ca="1">IF(ISBLANK(OFFSET('9. METAS'!$M$20,INT((ROW()-13)/2),0)),"",OFFSET('9. METAS'!$M$20,INT((ROW()-13)/2),0))</f>
        <v>64</v>
      </c>
      <c r="I161" s="763"/>
      <c r="J161" s="195" t="str">
        <f ca="1">IF(MOD(ROW()-13,2)=0,IF(ISBLANK(OFFSET('12. SEGUIMIENTO 2027'!$N$14,INT((ROW()-13)/2),0)),"",OFFSET('12. SEGUIMIENTO 2027'!$N$14,INT((ROW()-13)/2),0)),IF(ISBLANK(OFFSET('9. METAS'!$V$20,INT((ROW()-14)/2),0)),"",OFFSET('9. METAS'!$V$20,INT((ROW()-14)/2),0)))</f>
        <v/>
      </c>
      <c r="K161" s="196" t="str">
        <f ca="1">IF(MOD(ROW()-13,2)=0,IF(ISBLANK(OFFSET('12. SEGUIMIENTO 2027'!$O$14,INT((ROW()-13)/2),0)),"",OFFSET('12. SEGUIMIENTO 2027'!$O$14,INT((ROW()-13)/2),0)),IF(ISBLANK(OFFSET('9. METAS'!$W$20,INT((ROW()-14)/2),0)),"",OFFSET('9. METAS'!$W$20,INT((ROW()-14)/2),0)))</f>
        <v/>
      </c>
      <c r="L161" s="196" t="str">
        <f ca="1">IF(MOD(ROW()-13,2)=0,IF(ISBLANK(OFFSET('12. SEGUIMIENTO 2027'!$P$14,INT((ROW()-13)/2),0)),"",OFFSET('12. SEGUIMIENTO 2027'!$P$14,INT((ROW()-13)/2),0)),IF(ISBLANK(OFFSET('9. METAS'!$X$20,INT((ROW()-14)/2),0)),"",OFFSET('9. METAS'!$X$20,INT((ROW()-14)/2),0)))</f>
        <v/>
      </c>
      <c r="M161" s="197" t="str">
        <f ca="1">IF(MOD(ROW()-13,2)=0,IF(ISBLANK(OFFSET('12. SEGUIMIENTO 2027'!$Q$14,INT((ROW()-13)/2),0)),"",OFFSET('12. SEGUIMIENTO 2027'!$Q$14,INT((ROW()-13)/2),0)),IF(ISBLANK(OFFSET('9. METAS'!$Y$20,INT((ROW()-14)/2),0)),"",OFFSET('9. METAS'!$Y$20,INT((ROW()-14)/2),0)))</f>
        <v/>
      </c>
      <c r="N161" s="769" t="str">
        <f ca="1">IFERROR(J161/J162,"ND")</f>
        <v>ND</v>
      </c>
      <c r="O161" s="771" t="str">
        <f ca="1">IFERROR(((J161+K161)/H161),"ND")</f>
        <v>ND</v>
      </c>
      <c r="P161" s="775"/>
    </row>
    <row r="162" spans="3:16">
      <c r="C162" s="747"/>
      <c r="D162" s="749"/>
      <c r="E162" s="749"/>
      <c r="F162" s="751"/>
      <c r="G162" s="753"/>
      <c r="H162" s="833"/>
      <c r="I162" s="764"/>
      <c r="J162" s="195">
        <f ca="1">IF(MOD(ROW()-13,2)=0,IF(ISBLANK(OFFSET('12. SEGUIMIENTO 2027'!$N$14,INT((ROW()-13)/2),0)),"",OFFSET('12. SEGUIMIENTO 2027'!$N$14,INT((ROW()-13)/2),0)),IF(ISBLANK(OFFSET('9. METAS'!$V$20,INT((ROW()-14)/2),0)),"",OFFSET('9. METAS'!$V$20,INT((ROW()-14)/2),0)))</f>
        <v>11</v>
      </c>
      <c r="K162" s="196">
        <f ca="1">IF(MOD(ROW()-13,2)=0,IF(ISBLANK(OFFSET('12. SEGUIMIENTO 2027'!$O$14,INT((ROW()-13)/2),0)),"",OFFSET('12. SEGUIMIENTO 2027'!$O$14,INT((ROW()-13)/2),0)),IF(ISBLANK(OFFSET('9. METAS'!$W$20,INT((ROW()-14)/2),0)),"",OFFSET('9. METAS'!$W$20,INT((ROW()-14)/2),0)))</f>
        <v>13</v>
      </c>
      <c r="L162" s="196">
        <f ca="1">IF(MOD(ROW()-13,2)=0,IF(ISBLANK(OFFSET('12. SEGUIMIENTO 2027'!$P$14,INT((ROW()-13)/2),0)),"",OFFSET('12. SEGUIMIENTO 2027'!$P$14,INT((ROW()-13)/2),0)),IF(ISBLANK(OFFSET('9. METAS'!$X$20,INT((ROW()-14)/2),0)),"",OFFSET('9. METAS'!$X$20,INT((ROW()-14)/2),0)))</f>
        <v>17</v>
      </c>
      <c r="M162" s="197">
        <f ca="1">IF(MOD(ROW()-13,2)=0,IF(ISBLANK(OFFSET('12. SEGUIMIENTO 2027'!$Q$14,INT((ROW()-13)/2),0)),"",OFFSET('12. SEGUIMIENTO 2027'!$Q$14,INT((ROW()-13)/2),0)),IF(ISBLANK(OFFSET('9. METAS'!$Y$20,INT((ROW()-14)/2),0)),"",OFFSET('9. METAS'!$Y$20,INT((ROW()-14)/2),0)))</f>
        <v>23</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833">
        <f ca="1">IF(ISBLANK(OFFSET('9. METAS'!$M$20,INT((ROW()-13)/2),0)),"",OFFSET('9. METAS'!$M$20,INT((ROW()-13)/2),0))</f>
        <v>84</v>
      </c>
      <c r="I163" s="763"/>
      <c r="J163" s="195" t="str">
        <f ca="1">IF(MOD(ROW()-13,2)=0,IF(ISBLANK(OFFSET('12. SEGUIMIENTO 2027'!$N$14,INT((ROW()-13)/2),0)),"",OFFSET('12. SEGUIMIENTO 2027'!$N$14,INT((ROW()-13)/2),0)),IF(ISBLANK(OFFSET('9. METAS'!$V$20,INT((ROW()-14)/2),0)),"",OFFSET('9. METAS'!$V$20,INT((ROW()-14)/2),0)))</f>
        <v/>
      </c>
      <c r="K163" s="196" t="str">
        <f ca="1">IF(MOD(ROW()-13,2)=0,IF(ISBLANK(OFFSET('12. SEGUIMIENTO 2027'!$O$14,INT((ROW()-13)/2),0)),"",OFFSET('12. SEGUIMIENTO 2027'!$O$14,INT((ROW()-13)/2),0)),IF(ISBLANK(OFFSET('9. METAS'!$W$20,INT((ROW()-14)/2),0)),"",OFFSET('9. METAS'!$W$20,INT((ROW()-14)/2),0)))</f>
        <v/>
      </c>
      <c r="L163" s="196" t="str">
        <f ca="1">IF(MOD(ROW()-13,2)=0,IF(ISBLANK(OFFSET('12. SEGUIMIENTO 2027'!$P$14,INT((ROW()-13)/2),0)),"",OFFSET('12. SEGUIMIENTO 2027'!$P$14,INT((ROW()-13)/2),0)),IF(ISBLANK(OFFSET('9. METAS'!$X$20,INT((ROW()-14)/2),0)),"",OFFSET('9. METAS'!$X$20,INT((ROW()-14)/2),0)))</f>
        <v/>
      </c>
      <c r="M163" s="197" t="str">
        <f ca="1">IF(MOD(ROW()-13,2)=0,IF(ISBLANK(OFFSET('12. SEGUIMIENTO 2027'!$Q$14,INT((ROW()-13)/2),0)),"",OFFSET('12. SEGUIMIENTO 2027'!$Q$14,INT((ROW()-13)/2),0)),IF(ISBLANK(OFFSET('9. METAS'!$Y$20,INT((ROW()-14)/2),0)),"",OFFSET('9. METAS'!$Y$20,INT((ROW()-14)/2),0)))</f>
        <v/>
      </c>
      <c r="N163" s="769" t="str">
        <f ca="1">IFERROR(J163/J164,"ND")</f>
        <v>ND</v>
      </c>
      <c r="O163" s="771" t="str">
        <f ca="1">IFERROR(((J163+K163)/H163),"ND")</f>
        <v>ND</v>
      </c>
      <c r="P163" s="775"/>
    </row>
    <row r="164" spans="3:16">
      <c r="C164" s="747"/>
      <c r="D164" s="749"/>
      <c r="E164" s="749"/>
      <c r="F164" s="751"/>
      <c r="G164" s="753"/>
      <c r="H164" s="833"/>
      <c r="I164" s="764"/>
      <c r="J164" s="195">
        <f ca="1">IF(MOD(ROW()-13,2)=0,IF(ISBLANK(OFFSET('12. SEGUIMIENTO 2027'!$N$14,INT((ROW()-13)/2),0)),"",OFFSET('12. SEGUIMIENTO 2027'!$N$14,INT((ROW()-13)/2),0)),IF(ISBLANK(OFFSET('9. METAS'!$V$20,INT((ROW()-14)/2),0)),"",OFFSET('9. METAS'!$V$20,INT((ROW()-14)/2),0)))</f>
        <v>21</v>
      </c>
      <c r="K164" s="196">
        <f ca="1">IF(MOD(ROW()-13,2)=0,IF(ISBLANK(OFFSET('12. SEGUIMIENTO 2027'!$O$14,INT((ROW()-13)/2),0)),"",OFFSET('12. SEGUIMIENTO 2027'!$O$14,INT((ROW()-13)/2),0)),IF(ISBLANK(OFFSET('9. METAS'!$W$20,INT((ROW()-14)/2),0)),"",OFFSET('9. METAS'!$W$20,INT((ROW()-14)/2),0)))</f>
        <v>21</v>
      </c>
      <c r="L164" s="196">
        <f ca="1">IF(MOD(ROW()-13,2)=0,IF(ISBLANK(OFFSET('12. SEGUIMIENTO 2027'!$P$14,INT((ROW()-13)/2),0)),"",OFFSET('12. SEGUIMIENTO 2027'!$P$14,INT((ROW()-13)/2),0)),IF(ISBLANK(OFFSET('9. METAS'!$X$20,INT((ROW()-14)/2),0)),"",OFFSET('9. METAS'!$X$20,INT((ROW()-14)/2),0)))</f>
        <v>21</v>
      </c>
      <c r="M164" s="197">
        <f ca="1">IF(MOD(ROW()-13,2)=0,IF(ISBLANK(OFFSET('12. SEGUIMIENTO 2027'!$Q$14,INT((ROW()-13)/2),0)),"",OFFSET('12. SEGUIMIENTO 2027'!$Q$14,INT((ROW()-13)/2),0)),IF(ISBLANK(OFFSET('9. METAS'!$Y$20,INT((ROW()-14)/2),0)),"",OFFSET('9. METAS'!$Y$20,INT((ROW()-14)/2),0)))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833">
        <f ca="1">IF(ISBLANK(OFFSET('9. METAS'!$M$20,INT((ROW()-13)/2),0)),"",OFFSET('9. METAS'!$M$20,INT((ROW()-13)/2),0))</f>
        <v>48</v>
      </c>
      <c r="I165" s="763"/>
      <c r="J165" s="195" t="str">
        <f ca="1">IF(MOD(ROW()-13,2)=0,IF(ISBLANK(OFFSET('12. SEGUIMIENTO 2027'!$N$14,INT((ROW()-13)/2),0)),"",OFFSET('12. SEGUIMIENTO 2027'!$N$14,INT((ROW()-13)/2),0)),IF(ISBLANK(OFFSET('9. METAS'!$V$20,INT((ROW()-14)/2),0)),"",OFFSET('9. METAS'!$V$20,INT((ROW()-14)/2),0)))</f>
        <v/>
      </c>
      <c r="K165" s="196" t="str">
        <f ca="1">IF(MOD(ROW()-13,2)=0,IF(ISBLANK(OFFSET('12. SEGUIMIENTO 2027'!$O$14,INT((ROW()-13)/2),0)),"",OFFSET('12. SEGUIMIENTO 2027'!$O$14,INT((ROW()-13)/2),0)),IF(ISBLANK(OFFSET('9. METAS'!$W$20,INT((ROW()-14)/2),0)),"",OFFSET('9. METAS'!$W$20,INT((ROW()-14)/2),0)))</f>
        <v/>
      </c>
      <c r="L165" s="196" t="str">
        <f ca="1">IF(MOD(ROW()-13,2)=0,IF(ISBLANK(OFFSET('12. SEGUIMIENTO 2027'!$P$14,INT((ROW()-13)/2),0)),"",OFFSET('12. SEGUIMIENTO 2027'!$P$14,INT((ROW()-13)/2),0)),IF(ISBLANK(OFFSET('9. METAS'!$X$20,INT((ROW()-14)/2),0)),"",OFFSET('9. METAS'!$X$20,INT((ROW()-14)/2),0)))</f>
        <v/>
      </c>
      <c r="M165" s="197" t="str">
        <f ca="1">IF(MOD(ROW()-13,2)=0,IF(ISBLANK(OFFSET('12. SEGUIMIENTO 2027'!$Q$14,INT((ROW()-13)/2),0)),"",OFFSET('12. SEGUIMIENTO 2027'!$Q$14,INT((ROW()-13)/2),0)),IF(ISBLANK(OFFSET('9. METAS'!$Y$20,INT((ROW()-14)/2),0)),"",OFFSET('9. METAS'!$Y$20,INT((ROW()-14)/2),0)))</f>
        <v/>
      </c>
      <c r="N165" s="769" t="str">
        <f ca="1">IFERROR(J165/J166,"ND")</f>
        <v>ND</v>
      </c>
      <c r="O165" s="771" t="str">
        <f ca="1">IFERROR(((J165+K165)/H165),"ND")</f>
        <v>ND</v>
      </c>
      <c r="P165" s="775"/>
    </row>
    <row r="166" spans="3:16">
      <c r="C166" s="747"/>
      <c r="D166" s="749"/>
      <c r="E166" s="749"/>
      <c r="F166" s="751"/>
      <c r="G166" s="753"/>
      <c r="H166" s="833"/>
      <c r="I166" s="764"/>
      <c r="J166" s="195">
        <f ca="1">IF(MOD(ROW()-13,2)=0,IF(ISBLANK(OFFSET('12. SEGUIMIENTO 2027'!$N$14,INT((ROW()-13)/2),0)),"",OFFSET('12. SEGUIMIENTO 2027'!$N$14,INT((ROW()-13)/2),0)),IF(ISBLANK(OFFSET('9. METAS'!$V$20,INT((ROW()-14)/2),0)),"",OFFSET('9. METAS'!$V$20,INT((ROW()-14)/2),0)))</f>
        <v>0</v>
      </c>
      <c r="K166" s="196">
        <f ca="1">IF(MOD(ROW()-13,2)=0,IF(ISBLANK(OFFSET('12. SEGUIMIENTO 2027'!$O$14,INT((ROW()-13)/2),0)),"",OFFSET('12. SEGUIMIENTO 2027'!$O$14,INT((ROW()-13)/2),0)),IF(ISBLANK(OFFSET('9. METAS'!$W$20,INT((ROW()-14)/2),0)),"",OFFSET('9. METAS'!$W$20,INT((ROW()-14)/2),0)))</f>
        <v>5</v>
      </c>
      <c r="L166" s="196">
        <f ca="1">IF(MOD(ROW()-13,2)=0,IF(ISBLANK(OFFSET('12. SEGUIMIENTO 2027'!$P$14,INT((ROW()-13)/2),0)),"",OFFSET('12. SEGUIMIENTO 2027'!$P$14,INT((ROW()-13)/2),0)),IF(ISBLANK(OFFSET('9. METAS'!$X$20,INT((ROW()-14)/2),0)),"",OFFSET('9. METAS'!$X$20,INT((ROW()-14)/2),0)))</f>
        <v>29</v>
      </c>
      <c r="M166" s="197">
        <f ca="1">IF(MOD(ROW()-13,2)=0,IF(ISBLANK(OFFSET('12. SEGUIMIENTO 2027'!$Q$14,INT((ROW()-13)/2),0)),"",OFFSET('12. SEGUIMIENTO 2027'!$Q$14,INT((ROW()-13)/2),0)),IF(ISBLANK(OFFSET('9. METAS'!$Y$20,INT((ROW()-14)/2),0)),"",OFFSET('9. METAS'!$Y$20,INT((ROW()-14)/2),0)))</f>
        <v>14</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833">
        <f ca="1">IF(ISBLANK(OFFSET('9. METAS'!$M$20,INT((ROW()-13)/2),0)),"",OFFSET('9. METAS'!$M$20,INT((ROW()-13)/2),0))</f>
        <v>67</v>
      </c>
      <c r="I167" s="763"/>
      <c r="J167" s="195" t="str">
        <f ca="1">IF(MOD(ROW()-13,2)=0,IF(ISBLANK(OFFSET('12. SEGUIMIENTO 2027'!$N$14,INT((ROW()-13)/2),0)),"",OFFSET('12. SEGUIMIENTO 2027'!$N$14,INT((ROW()-13)/2),0)),IF(ISBLANK(OFFSET('9. METAS'!$V$20,INT((ROW()-14)/2),0)),"",OFFSET('9. METAS'!$V$20,INT((ROW()-14)/2),0)))</f>
        <v/>
      </c>
      <c r="K167" s="196" t="str">
        <f ca="1">IF(MOD(ROW()-13,2)=0,IF(ISBLANK(OFFSET('12. SEGUIMIENTO 2027'!$O$14,INT((ROW()-13)/2),0)),"",OFFSET('12. SEGUIMIENTO 2027'!$O$14,INT((ROW()-13)/2),0)),IF(ISBLANK(OFFSET('9. METAS'!$W$20,INT((ROW()-14)/2),0)),"",OFFSET('9. METAS'!$W$20,INT((ROW()-14)/2),0)))</f>
        <v/>
      </c>
      <c r="L167" s="196" t="str">
        <f ca="1">IF(MOD(ROW()-13,2)=0,IF(ISBLANK(OFFSET('12. SEGUIMIENTO 2027'!$P$14,INT((ROW()-13)/2),0)),"",OFFSET('12. SEGUIMIENTO 2027'!$P$14,INT((ROW()-13)/2),0)),IF(ISBLANK(OFFSET('9. METAS'!$X$20,INT((ROW()-14)/2),0)),"",OFFSET('9. METAS'!$X$20,INT((ROW()-14)/2),0)))</f>
        <v/>
      </c>
      <c r="M167" s="197" t="str">
        <f ca="1">IF(MOD(ROW()-13,2)=0,IF(ISBLANK(OFFSET('12. SEGUIMIENTO 2027'!$Q$14,INT((ROW()-13)/2),0)),"",OFFSET('12. SEGUIMIENTO 2027'!$Q$14,INT((ROW()-13)/2),0)),IF(ISBLANK(OFFSET('9. METAS'!$Y$20,INT((ROW()-14)/2),0)),"",OFFSET('9. METAS'!$Y$20,INT((ROW()-14)/2),0)))</f>
        <v/>
      </c>
      <c r="N167" s="769" t="str">
        <f ca="1">IFERROR(J167/J168,"ND")</f>
        <v>ND</v>
      </c>
      <c r="O167" s="771" t="str">
        <f ca="1">IFERROR(((J167+K167)/H167),"ND")</f>
        <v>ND</v>
      </c>
      <c r="P167" s="775"/>
    </row>
    <row r="168" spans="3:16">
      <c r="C168" s="747"/>
      <c r="D168" s="749"/>
      <c r="E168" s="749"/>
      <c r="F168" s="751"/>
      <c r="G168" s="753"/>
      <c r="H168" s="833"/>
      <c r="I168" s="764"/>
      <c r="J168" s="195">
        <f ca="1">IF(MOD(ROW()-13,2)=0,IF(ISBLANK(OFFSET('12. SEGUIMIENTO 2027'!$N$14,INT((ROW()-13)/2),0)),"",OFFSET('12. SEGUIMIENTO 2027'!$N$14,INT((ROW()-13)/2),0)),IF(ISBLANK(OFFSET('9. METAS'!$V$20,INT((ROW()-14)/2),0)),"",OFFSET('9. METAS'!$V$20,INT((ROW()-14)/2),0)))</f>
        <v>33</v>
      </c>
      <c r="K168" s="196">
        <f ca="1">IF(MOD(ROW()-13,2)=0,IF(ISBLANK(OFFSET('12. SEGUIMIENTO 2027'!$O$14,INT((ROW()-13)/2),0)),"",OFFSET('12. SEGUIMIENTO 2027'!$O$14,INT((ROW()-13)/2),0)),IF(ISBLANK(OFFSET('9. METAS'!$W$20,INT((ROW()-14)/2),0)),"",OFFSET('9. METAS'!$W$20,INT((ROW()-14)/2),0)))</f>
        <v>19</v>
      </c>
      <c r="L168" s="196">
        <f ca="1">IF(MOD(ROW()-13,2)=0,IF(ISBLANK(OFFSET('12. SEGUIMIENTO 2027'!$P$14,INT((ROW()-13)/2),0)),"",OFFSET('12. SEGUIMIENTO 2027'!$P$14,INT((ROW()-13)/2),0)),IF(ISBLANK(OFFSET('9. METAS'!$X$20,INT((ROW()-14)/2),0)),"",OFFSET('9. METAS'!$X$20,INT((ROW()-14)/2),0)))</f>
        <v>12</v>
      </c>
      <c r="M168" s="197">
        <f ca="1">IF(MOD(ROW()-13,2)=0,IF(ISBLANK(OFFSET('12. SEGUIMIENTO 2027'!$Q$14,INT((ROW()-13)/2),0)),"",OFFSET('12. SEGUIMIENTO 2027'!$Q$14,INT((ROW()-13)/2),0)),IF(ISBLANK(OFFSET('9. METAS'!$Y$20,INT((ROW()-14)/2),0)),"",OFFSET('9. METAS'!$Y$20,INT((ROW()-14)/2),0)))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833">
        <f ca="1">IF(ISBLANK(OFFSET('9. METAS'!$M$20,INT((ROW()-13)/2),0)),"",OFFSET('9. METAS'!$M$20,INT((ROW()-13)/2),0))</f>
        <v>39</v>
      </c>
      <c r="I169" s="763"/>
      <c r="J169" s="195" t="str">
        <f ca="1">IF(MOD(ROW()-13,2)=0,IF(ISBLANK(OFFSET('12. SEGUIMIENTO 2027'!$N$14,INT((ROW()-13)/2),0)),"",OFFSET('12. SEGUIMIENTO 2027'!$N$14,INT((ROW()-13)/2),0)),IF(ISBLANK(OFFSET('9. METAS'!$V$20,INT((ROW()-14)/2),0)),"",OFFSET('9. METAS'!$V$20,INT((ROW()-14)/2),0)))</f>
        <v/>
      </c>
      <c r="K169" s="196" t="str">
        <f ca="1">IF(MOD(ROW()-13,2)=0,IF(ISBLANK(OFFSET('12. SEGUIMIENTO 2027'!$O$14,INT((ROW()-13)/2),0)),"",OFFSET('12. SEGUIMIENTO 2027'!$O$14,INT((ROW()-13)/2),0)),IF(ISBLANK(OFFSET('9. METAS'!$W$20,INT((ROW()-14)/2),0)),"",OFFSET('9. METAS'!$W$20,INT((ROW()-14)/2),0)))</f>
        <v/>
      </c>
      <c r="L169" s="196" t="str">
        <f ca="1">IF(MOD(ROW()-13,2)=0,IF(ISBLANK(OFFSET('12. SEGUIMIENTO 2027'!$P$14,INT((ROW()-13)/2),0)),"",OFFSET('12. SEGUIMIENTO 2027'!$P$14,INT((ROW()-13)/2),0)),IF(ISBLANK(OFFSET('9. METAS'!$X$20,INT((ROW()-14)/2),0)),"",OFFSET('9. METAS'!$X$20,INT((ROW()-14)/2),0)))</f>
        <v/>
      </c>
      <c r="M169" s="197" t="str">
        <f ca="1">IF(MOD(ROW()-13,2)=0,IF(ISBLANK(OFFSET('12. SEGUIMIENTO 2027'!$Q$14,INT((ROW()-13)/2),0)),"",OFFSET('12. SEGUIMIENTO 2027'!$Q$14,INT((ROW()-13)/2),0)),IF(ISBLANK(OFFSET('9. METAS'!$Y$20,INT((ROW()-14)/2),0)),"",OFFSET('9. METAS'!$Y$20,INT((ROW()-14)/2),0)))</f>
        <v/>
      </c>
      <c r="N169" s="769" t="str">
        <f ca="1">IFERROR(J169/J170,"ND")</f>
        <v>ND</v>
      </c>
      <c r="O169" s="771" t="str">
        <f ca="1">IFERROR(((J169+K169)/H169),"ND")</f>
        <v>ND</v>
      </c>
      <c r="P169" s="775"/>
    </row>
    <row r="170" spans="3:16">
      <c r="C170" s="747"/>
      <c r="D170" s="749"/>
      <c r="E170" s="749"/>
      <c r="F170" s="751"/>
      <c r="G170" s="753"/>
      <c r="H170" s="833"/>
      <c r="I170" s="764"/>
      <c r="J170" s="195">
        <f ca="1">IF(MOD(ROW()-13,2)=0,IF(ISBLANK(OFFSET('12. SEGUIMIENTO 2027'!$N$14,INT((ROW()-13)/2),0)),"",OFFSET('12. SEGUIMIENTO 2027'!$N$14,INT((ROW()-13)/2),0)),IF(ISBLANK(OFFSET('9. METAS'!$V$20,INT((ROW()-14)/2),0)),"",OFFSET('9. METAS'!$V$20,INT((ROW()-14)/2),0)))</f>
        <v>16</v>
      </c>
      <c r="K170" s="196">
        <f ca="1">IF(MOD(ROW()-13,2)=0,IF(ISBLANK(OFFSET('12. SEGUIMIENTO 2027'!$O$14,INT((ROW()-13)/2),0)),"",OFFSET('12. SEGUIMIENTO 2027'!$O$14,INT((ROW()-13)/2),0)),IF(ISBLANK(OFFSET('9. METAS'!$W$20,INT((ROW()-14)/2),0)),"",OFFSET('9. METAS'!$W$20,INT((ROW()-14)/2),0)))</f>
        <v>15</v>
      </c>
      <c r="L170" s="196">
        <f ca="1">IF(MOD(ROW()-13,2)=0,IF(ISBLANK(OFFSET('12. SEGUIMIENTO 2027'!$P$14,INT((ROW()-13)/2),0)),"",OFFSET('12. SEGUIMIENTO 2027'!$P$14,INT((ROW()-13)/2),0)),IF(ISBLANK(OFFSET('9. METAS'!$X$20,INT((ROW()-14)/2),0)),"",OFFSET('9. METAS'!$X$20,INT((ROW()-14)/2),0)))</f>
        <v>7</v>
      </c>
      <c r="M170" s="197">
        <f ca="1">IF(MOD(ROW()-13,2)=0,IF(ISBLANK(OFFSET('12. SEGUIMIENTO 2027'!$Q$14,INT((ROW()-13)/2),0)),"",OFFSET('12. SEGUIMIENTO 2027'!$Q$14,INT((ROW()-13)/2),0)),IF(ISBLANK(OFFSET('9. METAS'!$Y$20,INT((ROW()-14)/2),0)),"",OFFSET('9. METAS'!$Y$20,INT((ROW()-14)/2),0)))</f>
        <v>1</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833">
        <f ca="1">IF(ISBLANK(OFFSET('9. METAS'!$M$20,INT((ROW()-13)/2),0)),"",OFFSET('9. METAS'!$M$20,INT((ROW()-13)/2),0))</f>
        <v>21</v>
      </c>
      <c r="I171" s="763"/>
      <c r="J171" s="195" t="str">
        <f ca="1">IF(MOD(ROW()-13,2)=0,IF(ISBLANK(OFFSET('12. SEGUIMIENTO 2027'!$N$14,INT((ROW()-13)/2),0)),"",OFFSET('12. SEGUIMIENTO 2027'!$N$14,INT((ROW()-13)/2),0)),IF(ISBLANK(OFFSET('9. METAS'!$V$20,INT((ROW()-14)/2),0)),"",OFFSET('9. METAS'!$V$20,INT((ROW()-14)/2),0)))</f>
        <v/>
      </c>
      <c r="K171" s="196" t="str">
        <f ca="1">IF(MOD(ROW()-13,2)=0,IF(ISBLANK(OFFSET('12. SEGUIMIENTO 2027'!$O$14,INT((ROW()-13)/2),0)),"",OFFSET('12. SEGUIMIENTO 2027'!$O$14,INT((ROW()-13)/2),0)),IF(ISBLANK(OFFSET('9. METAS'!$W$20,INT((ROW()-14)/2),0)),"",OFFSET('9. METAS'!$W$20,INT((ROW()-14)/2),0)))</f>
        <v/>
      </c>
      <c r="L171" s="196" t="str">
        <f ca="1">IF(MOD(ROW()-13,2)=0,IF(ISBLANK(OFFSET('12. SEGUIMIENTO 2027'!$P$14,INT((ROW()-13)/2),0)),"",OFFSET('12. SEGUIMIENTO 2027'!$P$14,INT((ROW()-13)/2),0)),IF(ISBLANK(OFFSET('9. METAS'!$X$20,INT((ROW()-14)/2),0)),"",OFFSET('9. METAS'!$X$20,INT((ROW()-14)/2),0)))</f>
        <v/>
      </c>
      <c r="M171" s="197" t="str">
        <f ca="1">IF(MOD(ROW()-13,2)=0,IF(ISBLANK(OFFSET('12. SEGUIMIENTO 2027'!$Q$14,INT((ROW()-13)/2),0)),"",OFFSET('12. SEGUIMIENTO 2027'!$Q$14,INT((ROW()-13)/2),0)),IF(ISBLANK(OFFSET('9. METAS'!$Y$20,INT((ROW()-14)/2),0)),"",OFFSET('9. METAS'!$Y$20,INT((ROW()-14)/2),0)))</f>
        <v/>
      </c>
      <c r="N171" s="769" t="str">
        <f ca="1">IFERROR(J171/J172,"ND")</f>
        <v>ND</v>
      </c>
      <c r="O171" s="771" t="str">
        <f ca="1">IFERROR(((J171+K171)/H171),"ND")</f>
        <v>ND</v>
      </c>
      <c r="P171" s="775"/>
    </row>
    <row r="172" spans="3:16">
      <c r="C172" s="747"/>
      <c r="D172" s="749"/>
      <c r="E172" s="749"/>
      <c r="F172" s="751"/>
      <c r="G172" s="753"/>
      <c r="H172" s="833"/>
      <c r="I172" s="764"/>
      <c r="J172" s="195">
        <f ca="1">IF(MOD(ROW()-13,2)=0,IF(ISBLANK(OFFSET('12. SEGUIMIENTO 2027'!$N$14,INT((ROW()-13)/2),0)),"",OFFSET('12. SEGUIMIENTO 2027'!$N$14,INT((ROW()-13)/2),0)),IF(ISBLANK(OFFSET('9. METAS'!$V$20,INT((ROW()-14)/2),0)),"",OFFSET('9. METAS'!$V$20,INT((ROW()-14)/2),0)))</f>
        <v>5</v>
      </c>
      <c r="K172" s="196">
        <f ca="1">IF(MOD(ROW()-13,2)=0,IF(ISBLANK(OFFSET('12. SEGUIMIENTO 2027'!$O$14,INT((ROW()-13)/2),0)),"",OFFSET('12. SEGUIMIENTO 2027'!$O$14,INT((ROW()-13)/2),0)),IF(ISBLANK(OFFSET('9. METAS'!$W$20,INT((ROW()-14)/2),0)),"",OFFSET('9. METAS'!$W$20,INT((ROW()-14)/2),0)))</f>
        <v>12</v>
      </c>
      <c r="L172" s="196">
        <f ca="1">IF(MOD(ROW()-13,2)=0,IF(ISBLANK(OFFSET('12. SEGUIMIENTO 2027'!$P$14,INT((ROW()-13)/2),0)),"",OFFSET('12. SEGUIMIENTO 2027'!$P$14,INT((ROW()-13)/2),0)),IF(ISBLANK(OFFSET('9. METAS'!$X$20,INT((ROW()-14)/2),0)),"",OFFSET('9. METAS'!$X$20,INT((ROW()-14)/2),0)))</f>
        <v>4</v>
      </c>
      <c r="M172" s="197">
        <f ca="1">IF(MOD(ROW()-13,2)=0,IF(ISBLANK(OFFSET('12. SEGUIMIENTO 2027'!$Q$14,INT((ROW()-13)/2),0)),"",OFFSET('12. SEGUIMIENTO 2027'!$Q$14,INT((ROW()-13)/2),0)),IF(ISBLANK(OFFSET('9. METAS'!$Y$20,INT((ROW()-14)/2),0)),"",OFFSET('9. METAS'!$Y$20,INT((ROW()-14)/2),0)))</f>
        <v>0</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833">
        <f ca="1">IF(ISBLANK(OFFSET('9. METAS'!$M$20,INT((ROW()-13)/2),0)),"",OFFSET('9. METAS'!$M$20,INT((ROW()-13)/2),0))</f>
        <v>67</v>
      </c>
      <c r="I173" s="763"/>
      <c r="J173" s="195" t="str">
        <f ca="1">IF(MOD(ROW()-13,2)=0,IF(ISBLANK(OFFSET('12. SEGUIMIENTO 2027'!$N$14,INT((ROW()-13)/2),0)),"",OFFSET('12. SEGUIMIENTO 2027'!$N$14,INT((ROW()-13)/2),0)),IF(ISBLANK(OFFSET('9. METAS'!$V$20,INT((ROW()-14)/2),0)),"",OFFSET('9. METAS'!$V$20,INT((ROW()-14)/2),0)))</f>
        <v/>
      </c>
      <c r="K173" s="196" t="str">
        <f ca="1">IF(MOD(ROW()-13,2)=0,IF(ISBLANK(OFFSET('12. SEGUIMIENTO 2027'!$O$14,INT((ROW()-13)/2),0)),"",OFFSET('12. SEGUIMIENTO 2027'!$O$14,INT((ROW()-13)/2),0)),IF(ISBLANK(OFFSET('9. METAS'!$W$20,INT((ROW()-14)/2),0)),"",OFFSET('9. METAS'!$W$20,INT((ROW()-14)/2),0)))</f>
        <v/>
      </c>
      <c r="L173" s="196" t="str">
        <f ca="1">IF(MOD(ROW()-13,2)=0,IF(ISBLANK(OFFSET('12. SEGUIMIENTO 2027'!$P$14,INT((ROW()-13)/2),0)),"",OFFSET('12. SEGUIMIENTO 2027'!$P$14,INT((ROW()-13)/2),0)),IF(ISBLANK(OFFSET('9. METAS'!$X$20,INT((ROW()-14)/2),0)),"",OFFSET('9. METAS'!$X$20,INT((ROW()-14)/2),0)))</f>
        <v/>
      </c>
      <c r="M173" s="197" t="str">
        <f ca="1">IF(MOD(ROW()-13,2)=0,IF(ISBLANK(OFFSET('12. SEGUIMIENTO 2027'!$Q$14,INT((ROW()-13)/2),0)),"",OFFSET('12. SEGUIMIENTO 2027'!$Q$14,INT((ROW()-13)/2),0)),IF(ISBLANK(OFFSET('9. METAS'!$Y$20,INT((ROW()-14)/2),0)),"",OFFSET('9. METAS'!$Y$20,INT((ROW()-14)/2),0)))</f>
        <v/>
      </c>
      <c r="N173" s="769" t="str">
        <f ca="1">IFERROR(J173/J174,"ND")</f>
        <v>ND</v>
      </c>
      <c r="O173" s="771" t="str">
        <f ca="1">IFERROR(((J173+K173)/H173),"ND")</f>
        <v>ND</v>
      </c>
      <c r="P173" s="775"/>
    </row>
    <row r="174" spans="3:16">
      <c r="C174" s="747"/>
      <c r="D174" s="749"/>
      <c r="E174" s="749"/>
      <c r="F174" s="751"/>
      <c r="G174" s="753"/>
      <c r="H174" s="833"/>
      <c r="I174" s="764"/>
      <c r="J174" s="195">
        <f ca="1">IF(MOD(ROW()-13,2)=0,IF(ISBLANK(OFFSET('12. SEGUIMIENTO 2027'!$N$14,INT((ROW()-13)/2),0)),"",OFFSET('12. SEGUIMIENTO 2027'!$N$14,INT((ROW()-13)/2),0)),IF(ISBLANK(OFFSET('9. METAS'!$V$20,INT((ROW()-14)/2),0)),"",OFFSET('9. METAS'!$V$20,INT((ROW()-14)/2),0)))</f>
        <v>33</v>
      </c>
      <c r="K174" s="196">
        <f ca="1">IF(MOD(ROW()-13,2)=0,IF(ISBLANK(OFFSET('12. SEGUIMIENTO 2027'!$O$14,INT((ROW()-13)/2),0)),"",OFFSET('12. SEGUIMIENTO 2027'!$O$14,INT((ROW()-13)/2),0)),IF(ISBLANK(OFFSET('9. METAS'!$W$20,INT((ROW()-14)/2),0)),"",OFFSET('9. METAS'!$W$20,INT((ROW()-14)/2),0)))</f>
        <v>19</v>
      </c>
      <c r="L174" s="196">
        <f ca="1">IF(MOD(ROW()-13,2)=0,IF(ISBLANK(OFFSET('12. SEGUIMIENTO 2027'!$P$14,INT((ROW()-13)/2),0)),"",OFFSET('12. SEGUIMIENTO 2027'!$P$14,INT((ROW()-13)/2),0)),IF(ISBLANK(OFFSET('9. METAS'!$X$20,INT((ROW()-14)/2),0)),"",OFFSET('9. METAS'!$X$20,INT((ROW()-14)/2),0)))</f>
        <v>12</v>
      </c>
      <c r="M174" s="197">
        <f ca="1">IF(MOD(ROW()-13,2)=0,IF(ISBLANK(OFFSET('12. SEGUIMIENTO 2027'!$Q$14,INT((ROW()-13)/2),0)),"",OFFSET('12. SEGUIMIENTO 2027'!$Q$14,INT((ROW()-13)/2),0)),IF(ISBLANK(OFFSET('9. METAS'!$Y$20,INT((ROW()-14)/2),0)),"",OFFSET('9. METAS'!$Y$20,INT((ROW()-14)/2),0)))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833">
        <f ca="1">IF(ISBLANK(OFFSET('9. METAS'!$M$20,INT((ROW()-13)/2),0)),"",OFFSET('9. METAS'!$M$20,INT((ROW()-13)/2),0))</f>
        <v>86</v>
      </c>
      <c r="I175" s="763"/>
      <c r="J175" s="195" t="str">
        <f ca="1">IF(MOD(ROW()-13,2)=0,IF(ISBLANK(OFFSET('12. SEGUIMIENTO 2027'!$N$14,INT((ROW()-13)/2),0)),"",OFFSET('12. SEGUIMIENTO 2027'!$N$14,INT((ROW()-13)/2),0)),IF(ISBLANK(OFFSET('9. METAS'!$V$20,INT((ROW()-14)/2),0)),"",OFFSET('9. METAS'!$V$20,INT((ROW()-14)/2),0)))</f>
        <v/>
      </c>
      <c r="K175" s="196" t="str">
        <f ca="1">IF(MOD(ROW()-13,2)=0,IF(ISBLANK(OFFSET('12. SEGUIMIENTO 2027'!$O$14,INT((ROW()-13)/2),0)),"",OFFSET('12. SEGUIMIENTO 2027'!$O$14,INT((ROW()-13)/2),0)),IF(ISBLANK(OFFSET('9. METAS'!$W$20,INT((ROW()-14)/2),0)),"",OFFSET('9. METAS'!$W$20,INT((ROW()-14)/2),0)))</f>
        <v/>
      </c>
      <c r="L175" s="196" t="str">
        <f ca="1">IF(MOD(ROW()-13,2)=0,IF(ISBLANK(OFFSET('12. SEGUIMIENTO 2027'!$P$14,INT((ROW()-13)/2),0)),"",OFFSET('12. SEGUIMIENTO 2027'!$P$14,INT((ROW()-13)/2),0)),IF(ISBLANK(OFFSET('9. METAS'!$X$20,INT((ROW()-14)/2),0)),"",OFFSET('9. METAS'!$X$20,INT((ROW()-14)/2),0)))</f>
        <v/>
      </c>
      <c r="M175" s="197" t="str">
        <f ca="1">IF(MOD(ROW()-13,2)=0,IF(ISBLANK(OFFSET('12. SEGUIMIENTO 2027'!$Q$14,INT((ROW()-13)/2),0)),"",OFFSET('12. SEGUIMIENTO 2027'!$Q$14,INT((ROW()-13)/2),0)),IF(ISBLANK(OFFSET('9. METAS'!$Y$20,INT((ROW()-14)/2),0)),"",OFFSET('9. METAS'!$Y$20,INT((ROW()-14)/2),0)))</f>
        <v/>
      </c>
      <c r="N175" s="769" t="str">
        <f ca="1">IFERROR(J175/J176,"ND")</f>
        <v>ND</v>
      </c>
      <c r="O175" s="771" t="str">
        <f ca="1">IFERROR(((J175+K175)/H175),"ND")</f>
        <v>ND</v>
      </c>
      <c r="P175" s="775"/>
    </row>
    <row r="176" spans="3:16">
      <c r="C176" s="747"/>
      <c r="D176" s="749"/>
      <c r="E176" s="749"/>
      <c r="F176" s="751"/>
      <c r="G176" s="753"/>
      <c r="H176" s="833"/>
      <c r="I176" s="764"/>
      <c r="J176" s="195">
        <f ca="1">IF(MOD(ROW()-13,2)=0,IF(ISBLANK(OFFSET('12. SEGUIMIENTO 2027'!$N$14,INT((ROW()-13)/2),0)),"",OFFSET('12. SEGUIMIENTO 2027'!$N$14,INT((ROW()-13)/2),0)),IF(ISBLANK(OFFSET('9. METAS'!$V$20,INT((ROW()-14)/2),0)),"",OFFSET('9. METAS'!$V$20,INT((ROW()-14)/2),0)))</f>
        <v>22</v>
      </c>
      <c r="K176" s="196">
        <f ca="1">IF(MOD(ROW()-13,2)=0,IF(ISBLANK(OFFSET('12. SEGUIMIENTO 2027'!$O$14,INT((ROW()-13)/2),0)),"",OFFSET('12. SEGUIMIENTO 2027'!$O$14,INT((ROW()-13)/2),0)),IF(ISBLANK(OFFSET('9. METAS'!$W$20,INT((ROW()-14)/2),0)),"",OFFSET('9. METAS'!$W$20,INT((ROW()-14)/2),0)))</f>
        <v>32</v>
      </c>
      <c r="L176" s="196">
        <f ca="1">IF(MOD(ROW()-13,2)=0,IF(ISBLANK(OFFSET('12. SEGUIMIENTO 2027'!$P$14,INT((ROW()-13)/2),0)),"",OFFSET('12. SEGUIMIENTO 2027'!$P$14,INT((ROW()-13)/2),0)),IF(ISBLANK(OFFSET('9. METAS'!$X$20,INT((ROW()-14)/2),0)),"",OFFSET('9. METAS'!$X$20,INT((ROW()-14)/2),0)))</f>
        <v>18</v>
      </c>
      <c r="M176" s="197">
        <f ca="1">IF(MOD(ROW()-13,2)=0,IF(ISBLANK(OFFSET('12. SEGUIMIENTO 2027'!$Q$14,INT((ROW()-13)/2),0)),"",OFFSET('12. SEGUIMIENTO 2027'!$Q$14,INT((ROW()-13)/2),0)),IF(ISBLANK(OFFSET('9. METAS'!$Y$20,INT((ROW()-14)/2),0)),"",OFFSET('9. METAS'!$Y$20,INT((ROW()-14)/2),0)))</f>
        <v>14</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833">
        <f ca="1">IF(ISBLANK(OFFSET('9. METAS'!$M$20,INT((ROW()-13)/2),0)),"",OFFSET('9. METAS'!$M$20,INT((ROW()-13)/2),0))</f>
        <v>67</v>
      </c>
      <c r="I177" s="763"/>
      <c r="J177" s="195" t="str">
        <f ca="1">IF(MOD(ROW()-13,2)=0,IF(ISBLANK(OFFSET('12. SEGUIMIENTO 2027'!$N$14,INT((ROW()-13)/2),0)),"",OFFSET('12. SEGUIMIENTO 2027'!$N$14,INT((ROW()-13)/2),0)),IF(ISBLANK(OFFSET('9. METAS'!$V$20,INT((ROW()-14)/2),0)),"",OFFSET('9. METAS'!$V$20,INT((ROW()-14)/2),0)))</f>
        <v/>
      </c>
      <c r="K177" s="196" t="str">
        <f ca="1">IF(MOD(ROW()-13,2)=0,IF(ISBLANK(OFFSET('12. SEGUIMIENTO 2027'!$O$14,INT((ROW()-13)/2),0)),"",OFFSET('12. SEGUIMIENTO 2027'!$O$14,INT((ROW()-13)/2),0)),IF(ISBLANK(OFFSET('9. METAS'!$W$20,INT((ROW()-14)/2),0)),"",OFFSET('9. METAS'!$W$20,INT((ROW()-14)/2),0)))</f>
        <v/>
      </c>
      <c r="L177" s="196" t="str">
        <f ca="1">IF(MOD(ROW()-13,2)=0,IF(ISBLANK(OFFSET('12. SEGUIMIENTO 2027'!$P$14,INT((ROW()-13)/2),0)),"",OFFSET('12. SEGUIMIENTO 2027'!$P$14,INT((ROW()-13)/2),0)),IF(ISBLANK(OFFSET('9. METAS'!$X$20,INT((ROW()-14)/2),0)),"",OFFSET('9. METAS'!$X$20,INT((ROW()-14)/2),0)))</f>
        <v/>
      </c>
      <c r="M177" s="197" t="str">
        <f ca="1">IF(MOD(ROW()-13,2)=0,IF(ISBLANK(OFFSET('12. SEGUIMIENTO 2027'!$Q$14,INT((ROW()-13)/2),0)),"",OFFSET('12. SEGUIMIENTO 2027'!$Q$14,INT((ROW()-13)/2),0)),IF(ISBLANK(OFFSET('9. METAS'!$Y$20,INT((ROW()-14)/2),0)),"",OFFSET('9. METAS'!$Y$20,INT((ROW()-14)/2),0)))</f>
        <v/>
      </c>
      <c r="N177" s="769" t="str">
        <f ca="1">IFERROR(J177/J178,"ND")</f>
        <v>ND</v>
      </c>
      <c r="O177" s="771" t="str">
        <f ca="1">IFERROR(((J177+K177)/H177),"ND")</f>
        <v>ND</v>
      </c>
      <c r="P177" s="775"/>
    </row>
    <row r="178" spans="3:16">
      <c r="C178" s="747"/>
      <c r="D178" s="749"/>
      <c r="E178" s="749"/>
      <c r="F178" s="751"/>
      <c r="G178" s="753"/>
      <c r="H178" s="833"/>
      <c r="I178" s="764"/>
      <c r="J178" s="195">
        <f ca="1">IF(MOD(ROW()-13,2)=0,IF(ISBLANK(OFFSET('12. SEGUIMIENTO 2027'!$N$14,INT((ROW()-13)/2),0)),"",OFFSET('12. SEGUIMIENTO 2027'!$N$14,INT((ROW()-13)/2),0)),IF(ISBLANK(OFFSET('9. METAS'!$V$20,INT((ROW()-14)/2),0)),"",OFFSET('9. METAS'!$V$20,INT((ROW()-14)/2),0)))</f>
        <v>10</v>
      </c>
      <c r="K178" s="196">
        <f ca="1">IF(MOD(ROW()-13,2)=0,IF(ISBLANK(OFFSET('12. SEGUIMIENTO 2027'!$O$14,INT((ROW()-13)/2),0)),"",OFFSET('12. SEGUIMIENTO 2027'!$O$14,INT((ROW()-13)/2),0)),IF(ISBLANK(OFFSET('9. METAS'!$W$20,INT((ROW()-14)/2),0)),"",OFFSET('9. METAS'!$W$20,INT((ROW()-14)/2),0)))</f>
        <v>22</v>
      </c>
      <c r="L178" s="196">
        <f ca="1">IF(MOD(ROW()-13,2)=0,IF(ISBLANK(OFFSET('12. SEGUIMIENTO 2027'!$P$14,INT((ROW()-13)/2),0)),"",OFFSET('12. SEGUIMIENTO 2027'!$P$14,INT((ROW()-13)/2),0)),IF(ISBLANK(OFFSET('9. METAS'!$X$20,INT((ROW()-14)/2),0)),"",OFFSET('9. METAS'!$X$20,INT((ROW()-14)/2),0)))</f>
        <v>20</v>
      </c>
      <c r="M178" s="197">
        <f ca="1">IF(MOD(ROW()-13,2)=0,IF(ISBLANK(OFFSET('12. SEGUIMIENTO 2027'!$Q$14,INT((ROW()-13)/2),0)),"",OFFSET('12. SEGUIMIENTO 2027'!$Q$14,INT((ROW()-13)/2),0)),IF(ISBLANK(OFFSET('9. METAS'!$Y$20,INT((ROW()-14)/2),0)),"",OFFSET('9. METAS'!$Y$20,INT((ROW()-14)/2),0)))</f>
        <v>15</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833">
        <f ca="1">IF(ISBLANK(OFFSET('9. METAS'!$M$20,INT((ROW()-13)/2),0)),"",OFFSET('9. METAS'!$M$20,INT((ROW()-13)/2),0))</f>
        <v>49</v>
      </c>
      <c r="I179" s="763"/>
      <c r="J179" s="195" t="str">
        <f ca="1">IF(MOD(ROW()-13,2)=0,IF(ISBLANK(OFFSET('12. SEGUIMIENTO 2027'!$N$14,INT((ROW()-13)/2),0)),"",OFFSET('12. SEGUIMIENTO 2027'!$N$14,INT((ROW()-13)/2),0)),IF(ISBLANK(OFFSET('9. METAS'!$V$20,INT((ROW()-14)/2),0)),"",OFFSET('9. METAS'!$V$20,INT((ROW()-14)/2),0)))</f>
        <v/>
      </c>
      <c r="K179" s="196" t="str">
        <f ca="1">IF(MOD(ROW()-13,2)=0,IF(ISBLANK(OFFSET('12. SEGUIMIENTO 2027'!$O$14,INT((ROW()-13)/2),0)),"",OFFSET('12. SEGUIMIENTO 2027'!$O$14,INT((ROW()-13)/2),0)),IF(ISBLANK(OFFSET('9. METAS'!$W$20,INT((ROW()-14)/2),0)),"",OFFSET('9. METAS'!$W$20,INT((ROW()-14)/2),0)))</f>
        <v/>
      </c>
      <c r="L179" s="196" t="str">
        <f ca="1">IF(MOD(ROW()-13,2)=0,IF(ISBLANK(OFFSET('12. SEGUIMIENTO 2027'!$P$14,INT((ROW()-13)/2),0)),"",OFFSET('12. SEGUIMIENTO 2027'!$P$14,INT((ROW()-13)/2),0)),IF(ISBLANK(OFFSET('9. METAS'!$X$20,INT((ROW()-14)/2),0)),"",OFFSET('9. METAS'!$X$20,INT((ROW()-14)/2),0)))</f>
        <v/>
      </c>
      <c r="M179" s="197" t="str">
        <f ca="1">IF(MOD(ROW()-13,2)=0,IF(ISBLANK(OFFSET('12. SEGUIMIENTO 2027'!$Q$14,INT((ROW()-13)/2),0)),"",OFFSET('12. SEGUIMIENTO 2027'!$Q$14,INT((ROW()-13)/2),0)),IF(ISBLANK(OFFSET('9. METAS'!$Y$20,INT((ROW()-14)/2),0)),"",OFFSET('9. METAS'!$Y$20,INT((ROW()-14)/2),0)))</f>
        <v/>
      </c>
      <c r="N179" s="769" t="str">
        <f ca="1">IFERROR(J179/J180,"ND")</f>
        <v>ND</v>
      </c>
      <c r="O179" s="771" t="str">
        <f ca="1">IFERROR(((J179+K179)/H179),"ND")</f>
        <v>ND</v>
      </c>
      <c r="P179" s="775"/>
    </row>
    <row r="180" spans="3:16">
      <c r="C180" s="747"/>
      <c r="D180" s="749"/>
      <c r="E180" s="749"/>
      <c r="F180" s="751"/>
      <c r="G180" s="753"/>
      <c r="H180" s="833"/>
      <c r="I180" s="764"/>
      <c r="J180" s="195">
        <f ca="1">IF(MOD(ROW()-13,2)=0,IF(ISBLANK(OFFSET('12. SEGUIMIENTO 2027'!$N$14,INT((ROW()-13)/2),0)),"",OFFSET('12. SEGUIMIENTO 2027'!$N$14,INT((ROW()-13)/2),0)),IF(ISBLANK(OFFSET('9. METAS'!$V$20,INT((ROW()-14)/2),0)),"",OFFSET('9. METAS'!$V$20,INT((ROW()-14)/2),0)))</f>
        <v>7.4074074074074066</v>
      </c>
      <c r="K180" s="196">
        <f ca="1">IF(MOD(ROW()-13,2)=0,IF(ISBLANK(OFFSET('12. SEGUIMIENTO 2027'!$O$14,INT((ROW()-13)/2),0)),"",OFFSET('12. SEGUIMIENTO 2027'!$O$14,INT((ROW()-13)/2),0)),IF(ISBLANK(OFFSET('9. METAS'!$W$20,INT((ROW()-14)/2),0)),"",OFFSET('9. METAS'!$W$20,INT((ROW()-14)/2),0)))</f>
        <v>16.296296296296294</v>
      </c>
      <c r="L180" s="196">
        <f ca="1">IF(MOD(ROW()-13,2)=0,IF(ISBLANK(OFFSET('12. SEGUIMIENTO 2027'!$P$14,INT((ROW()-13)/2),0)),"",OFFSET('12. SEGUIMIENTO 2027'!$P$14,INT((ROW()-13)/2),0)),IF(ISBLANK(OFFSET('9. METAS'!$X$20,INT((ROW()-14)/2),0)),"",OFFSET('9. METAS'!$X$20,INT((ROW()-14)/2),0)))</f>
        <v>14.814814814814813</v>
      </c>
      <c r="M180" s="197">
        <f ca="1">IF(MOD(ROW()-13,2)=0,IF(ISBLANK(OFFSET('12. SEGUIMIENTO 2027'!$Q$14,INT((ROW()-13)/2),0)),"",OFFSET('12. SEGUIMIENTO 2027'!$Q$14,INT((ROW()-13)/2),0)),IF(ISBLANK(OFFSET('9. METAS'!$Y$20,INT((ROW()-14)/2),0)),"",OFFSET('9. METAS'!$Y$20,INT((ROW()-14)/2),0)))</f>
        <v>11.111111111111111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833">
        <f ca="1">IF(ISBLANK(OFFSET('9. METAS'!$M$20,INT((ROW()-13)/2),0)),"",OFFSET('9. METAS'!$M$20,INT((ROW()-13)/2),0))</f>
        <v>67</v>
      </c>
      <c r="I181" s="763"/>
      <c r="J181" s="195" t="str">
        <f ca="1">IF(MOD(ROW()-13,2)=0,IF(ISBLANK(OFFSET('12. SEGUIMIENTO 2027'!$N$14,INT((ROW()-13)/2),0)),"",OFFSET('12. SEGUIMIENTO 2027'!$N$14,INT((ROW()-13)/2),0)),IF(ISBLANK(OFFSET('9. METAS'!$V$20,INT((ROW()-14)/2),0)),"",OFFSET('9. METAS'!$V$20,INT((ROW()-14)/2),0)))</f>
        <v/>
      </c>
      <c r="K181" s="196" t="str">
        <f ca="1">IF(MOD(ROW()-13,2)=0,IF(ISBLANK(OFFSET('12. SEGUIMIENTO 2027'!$O$14,INT((ROW()-13)/2),0)),"",OFFSET('12. SEGUIMIENTO 2027'!$O$14,INT((ROW()-13)/2),0)),IF(ISBLANK(OFFSET('9. METAS'!$W$20,INT((ROW()-14)/2),0)),"",OFFSET('9. METAS'!$W$20,INT((ROW()-14)/2),0)))</f>
        <v/>
      </c>
      <c r="L181" s="196" t="str">
        <f ca="1">IF(MOD(ROW()-13,2)=0,IF(ISBLANK(OFFSET('12. SEGUIMIENTO 2027'!$P$14,INT((ROW()-13)/2),0)),"",OFFSET('12. SEGUIMIENTO 2027'!$P$14,INT((ROW()-13)/2),0)),IF(ISBLANK(OFFSET('9. METAS'!$X$20,INT((ROW()-14)/2),0)),"",OFFSET('9. METAS'!$X$20,INT((ROW()-14)/2),0)))</f>
        <v/>
      </c>
      <c r="M181" s="197" t="str">
        <f ca="1">IF(MOD(ROW()-13,2)=0,IF(ISBLANK(OFFSET('12. SEGUIMIENTO 2027'!$Q$14,INT((ROW()-13)/2),0)),"",OFFSET('12. SEGUIMIENTO 2027'!$Q$14,INT((ROW()-13)/2),0)),IF(ISBLANK(OFFSET('9. METAS'!$Y$20,INT((ROW()-14)/2),0)),"",OFFSET('9. METAS'!$Y$20,INT((ROW()-14)/2),0)))</f>
        <v/>
      </c>
      <c r="N181" s="769" t="str">
        <f ca="1">IFERROR(J181/J182,"ND")</f>
        <v>ND</v>
      </c>
      <c r="O181" s="771" t="str">
        <f ca="1">IFERROR(((J181+K181)/H181),"ND")</f>
        <v>ND</v>
      </c>
      <c r="P181" s="775"/>
    </row>
    <row r="182" spans="3:16">
      <c r="C182" s="747"/>
      <c r="D182" s="749"/>
      <c r="E182" s="749"/>
      <c r="F182" s="751"/>
      <c r="G182" s="753"/>
      <c r="H182" s="833"/>
      <c r="I182" s="764"/>
      <c r="J182" s="195">
        <f ca="1">IF(MOD(ROW()-13,2)=0,IF(ISBLANK(OFFSET('12. SEGUIMIENTO 2027'!$N$14,INT((ROW()-13)/2),0)),"",OFFSET('12. SEGUIMIENTO 2027'!$N$14,INT((ROW()-13)/2),0)),IF(ISBLANK(OFFSET('9. METAS'!$V$20,INT((ROW()-14)/2),0)),"",OFFSET('9. METAS'!$V$20,INT((ROW()-14)/2),0)))</f>
        <v>10</v>
      </c>
      <c r="K182" s="196">
        <f ca="1">IF(MOD(ROW()-13,2)=0,IF(ISBLANK(OFFSET('12. SEGUIMIENTO 2027'!$O$14,INT((ROW()-13)/2),0)),"",OFFSET('12. SEGUIMIENTO 2027'!$O$14,INT((ROW()-13)/2),0)),IF(ISBLANK(OFFSET('9. METAS'!$W$20,INT((ROW()-14)/2),0)),"",OFFSET('9. METAS'!$W$20,INT((ROW()-14)/2),0)))</f>
        <v>22</v>
      </c>
      <c r="L182" s="196">
        <f ca="1">IF(MOD(ROW()-13,2)=0,IF(ISBLANK(OFFSET('12. SEGUIMIENTO 2027'!$P$14,INT((ROW()-13)/2),0)),"",OFFSET('12. SEGUIMIENTO 2027'!$P$14,INT((ROW()-13)/2),0)),IF(ISBLANK(OFFSET('9. METAS'!$X$20,INT((ROW()-14)/2),0)),"",OFFSET('9. METAS'!$X$20,INT((ROW()-14)/2),0)))</f>
        <v>20</v>
      </c>
      <c r="M182" s="197">
        <f ca="1">IF(MOD(ROW()-13,2)=0,IF(ISBLANK(OFFSET('12. SEGUIMIENTO 2027'!$Q$14,INT((ROW()-13)/2),0)),"",OFFSET('12. SEGUIMIENTO 2027'!$Q$14,INT((ROW()-13)/2),0)),IF(ISBLANK(OFFSET('9. METAS'!$Y$20,INT((ROW()-14)/2),0)),"",OFFSET('9. METAS'!$Y$20,INT((ROW()-14)/2),0)))</f>
        <v>15</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833">
        <f ca="1">IF(ISBLANK(OFFSET('9. METAS'!$M$20,INT((ROW()-13)/2),0)),"",OFFSET('9. METAS'!$M$20,INT((ROW()-13)/2),0))</f>
        <v>258</v>
      </c>
      <c r="I183" s="763"/>
      <c r="J183" s="195" t="str">
        <f ca="1">IF(MOD(ROW()-13,2)=0,IF(ISBLANK(OFFSET('12. SEGUIMIENTO 2027'!$N$14,INT((ROW()-13)/2),0)),"",OFFSET('12. SEGUIMIENTO 2027'!$N$14,INT((ROW()-13)/2),0)),IF(ISBLANK(OFFSET('9. METAS'!$V$20,INT((ROW()-14)/2),0)),"",OFFSET('9. METAS'!$V$20,INT((ROW()-14)/2),0)))</f>
        <v/>
      </c>
      <c r="K183" s="196" t="str">
        <f ca="1">IF(MOD(ROW()-13,2)=0,IF(ISBLANK(OFFSET('12. SEGUIMIENTO 2027'!$O$14,INT((ROW()-13)/2),0)),"",OFFSET('12. SEGUIMIENTO 2027'!$O$14,INT((ROW()-13)/2),0)),IF(ISBLANK(OFFSET('9. METAS'!$W$20,INT((ROW()-14)/2),0)),"",OFFSET('9. METAS'!$W$20,INT((ROW()-14)/2),0)))</f>
        <v/>
      </c>
      <c r="L183" s="196" t="str">
        <f ca="1">IF(MOD(ROW()-13,2)=0,IF(ISBLANK(OFFSET('12. SEGUIMIENTO 2027'!$P$14,INT((ROW()-13)/2),0)),"",OFFSET('12. SEGUIMIENTO 2027'!$P$14,INT((ROW()-13)/2),0)),IF(ISBLANK(OFFSET('9. METAS'!$X$20,INT((ROW()-14)/2),0)),"",OFFSET('9. METAS'!$X$20,INT((ROW()-14)/2),0)))</f>
        <v/>
      </c>
      <c r="M183" s="197" t="str">
        <f ca="1">IF(MOD(ROW()-13,2)=0,IF(ISBLANK(OFFSET('12. SEGUIMIENTO 2027'!$Q$14,INT((ROW()-13)/2),0)),"",OFFSET('12. SEGUIMIENTO 2027'!$Q$14,INT((ROW()-13)/2),0)),IF(ISBLANK(OFFSET('9. METAS'!$Y$20,INT((ROW()-14)/2),0)),"",OFFSET('9. METAS'!$Y$20,INT((ROW()-14)/2),0)))</f>
        <v/>
      </c>
      <c r="N183" s="769" t="str">
        <f ca="1">IFERROR(J183/J184,"ND")</f>
        <v>ND</v>
      </c>
      <c r="O183" s="771" t="str">
        <f ca="1">IFERROR(((J183+K183)/H183),"ND")</f>
        <v>ND</v>
      </c>
      <c r="P183" s="775"/>
    </row>
    <row r="184" spans="3:16">
      <c r="C184" s="747"/>
      <c r="D184" s="749"/>
      <c r="E184" s="749"/>
      <c r="F184" s="751"/>
      <c r="G184" s="753"/>
      <c r="H184" s="833"/>
      <c r="I184" s="764"/>
      <c r="J184" s="195">
        <f ca="1">IF(MOD(ROW()-13,2)=0,IF(ISBLANK(OFFSET('12. SEGUIMIENTO 2027'!$N$14,INT((ROW()-13)/2),0)),"",OFFSET('12. SEGUIMIENTO 2027'!$N$14,INT((ROW()-13)/2),0)),IF(ISBLANK(OFFSET('9. METAS'!$V$20,INT((ROW()-14)/2),0)),"",OFFSET('9. METAS'!$V$20,INT((ROW()-14)/2),0)))</f>
        <v>2</v>
      </c>
      <c r="K184" s="196">
        <f ca="1">IF(MOD(ROW()-13,2)=0,IF(ISBLANK(OFFSET('12. SEGUIMIENTO 2027'!$O$14,INT((ROW()-13)/2),0)),"",OFFSET('12. SEGUIMIENTO 2027'!$O$14,INT((ROW()-13)/2),0)),IF(ISBLANK(OFFSET('9. METAS'!$W$20,INT((ROW()-14)/2),0)),"",OFFSET('9. METAS'!$W$20,INT((ROW()-14)/2),0)))</f>
        <v>66</v>
      </c>
      <c r="L184" s="196">
        <f ca="1">IF(MOD(ROW()-13,2)=0,IF(ISBLANK(OFFSET('12. SEGUIMIENTO 2027'!$P$14,INT((ROW()-13)/2),0)),"",OFFSET('12. SEGUIMIENTO 2027'!$P$14,INT((ROW()-13)/2),0)),IF(ISBLANK(OFFSET('9. METAS'!$X$20,INT((ROW()-14)/2),0)),"",OFFSET('9. METAS'!$X$20,INT((ROW()-14)/2),0)))</f>
        <v>80</v>
      </c>
      <c r="M184" s="197">
        <f ca="1">IF(MOD(ROW()-13,2)=0,IF(ISBLANK(OFFSET('12. SEGUIMIENTO 2027'!$Q$14,INT((ROW()-13)/2),0)),"",OFFSET('12. SEGUIMIENTO 2027'!$Q$14,INT((ROW()-13)/2),0)),IF(ISBLANK(OFFSET('9. METAS'!$Y$20,INT((ROW()-14)/2),0)),"",OFFSET('9. METAS'!$Y$20,INT((ROW()-14)/2),0)))</f>
        <v>110</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833">
        <f ca="1">IF(ISBLANK(OFFSET('9. METAS'!$M$20,INT((ROW()-13)/2),0)),"",OFFSET('9. METAS'!$M$20,INT((ROW()-13)/2),0))</f>
        <v>67</v>
      </c>
      <c r="I185" s="763"/>
      <c r="J185" s="195" t="str">
        <f ca="1">IF(MOD(ROW()-13,2)=0,IF(ISBLANK(OFFSET('12. SEGUIMIENTO 2027'!$N$14,INT((ROW()-13)/2),0)),"",OFFSET('12. SEGUIMIENTO 2027'!$N$14,INT((ROW()-13)/2),0)),IF(ISBLANK(OFFSET('9. METAS'!$V$20,INT((ROW()-14)/2),0)),"",OFFSET('9. METAS'!$V$20,INT((ROW()-14)/2),0)))</f>
        <v/>
      </c>
      <c r="K185" s="196" t="str">
        <f ca="1">IF(MOD(ROW()-13,2)=0,IF(ISBLANK(OFFSET('12. SEGUIMIENTO 2027'!$O$14,INT((ROW()-13)/2),0)),"",OFFSET('12. SEGUIMIENTO 2027'!$O$14,INT((ROW()-13)/2),0)),IF(ISBLANK(OFFSET('9. METAS'!$W$20,INT((ROW()-14)/2),0)),"",OFFSET('9. METAS'!$W$20,INT((ROW()-14)/2),0)))</f>
        <v/>
      </c>
      <c r="L185" s="196" t="str">
        <f ca="1">IF(MOD(ROW()-13,2)=0,IF(ISBLANK(OFFSET('12. SEGUIMIENTO 2027'!$P$14,INT((ROW()-13)/2),0)),"",OFFSET('12. SEGUIMIENTO 2027'!$P$14,INT((ROW()-13)/2),0)),IF(ISBLANK(OFFSET('9. METAS'!$X$20,INT((ROW()-14)/2),0)),"",OFFSET('9. METAS'!$X$20,INT((ROW()-14)/2),0)))</f>
        <v/>
      </c>
      <c r="M185" s="197" t="str">
        <f ca="1">IF(MOD(ROW()-13,2)=0,IF(ISBLANK(OFFSET('12. SEGUIMIENTO 2027'!$Q$14,INT((ROW()-13)/2),0)),"",OFFSET('12. SEGUIMIENTO 2027'!$Q$14,INT((ROW()-13)/2),0)),IF(ISBLANK(OFFSET('9. METAS'!$Y$20,INT((ROW()-14)/2),0)),"",OFFSET('9. METAS'!$Y$20,INT((ROW()-14)/2),0)))</f>
        <v/>
      </c>
      <c r="N185" s="769" t="str">
        <f ca="1">IFERROR(J185/J186,"ND")</f>
        <v>ND</v>
      </c>
      <c r="O185" s="771" t="str">
        <f ca="1">IFERROR(((J185+K185)/H185),"ND")</f>
        <v>ND</v>
      </c>
      <c r="P185" s="775"/>
    </row>
    <row r="186" spans="3:16">
      <c r="C186" s="747"/>
      <c r="D186" s="749"/>
      <c r="E186" s="749"/>
      <c r="F186" s="751"/>
      <c r="G186" s="753"/>
      <c r="H186" s="833"/>
      <c r="I186" s="764"/>
      <c r="J186" s="195">
        <f ca="1">IF(MOD(ROW()-13,2)=0,IF(ISBLANK(OFFSET('12. SEGUIMIENTO 2027'!$N$14,INT((ROW()-13)/2),0)),"",OFFSET('12. SEGUIMIENTO 2027'!$N$14,INT((ROW()-13)/2),0)),IF(ISBLANK(OFFSET('9. METAS'!$V$20,INT((ROW()-14)/2),0)),"",OFFSET('9. METAS'!$V$20,INT((ROW()-14)/2),0)))</f>
        <v>10</v>
      </c>
      <c r="K186" s="196">
        <f ca="1">IF(MOD(ROW()-13,2)=0,IF(ISBLANK(OFFSET('12. SEGUIMIENTO 2027'!$O$14,INT((ROW()-13)/2),0)),"",OFFSET('12. SEGUIMIENTO 2027'!$O$14,INT((ROW()-13)/2),0)),IF(ISBLANK(OFFSET('9. METAS'!$W$20,INT((ROW()-14)/2),0)),"",OFFSET('9. METAS'!$W$20,INT((ROW()-14)/2),0)))</f>
        <v>22</v>
      </c>
      <c r="L186" s="196">
        <f ca="1">IF(MOD(ROW()-13,2)=0,IF(ISBLANK(OFFSET('12. SEGUIMIENTO 2027'!$P$14,INT((ROW()-13)/2),0)),"",OFFSET('12. SEGUIMIENTO 2027'!$P$14,INT((ROW()-13)/2),0)),IF(ISBLANK(OFFSET('9. METAS'!$X$20,INT((ROW()-14)/2),0)),"",OFFSET('9. METAS'!$X$20,INT((ROW()-14)/2),0)))</f>
        <v>20</v>
      </c>
      <c r="M186" s="197">
        <f ca="1">IF(MOD(ROW()-13,2)=0,IF(ISBLANK(OFFSET('12. SEGUIMIENTO 2027'!$Q$14,INT((ROW()-13)/2),0)),"",OFFSET('12. SEGUIMIENTO 2027'!$Q$14,INT((ROW()-13)/2),0)),IF(ISBLANK(OFFSET('9. METAS'!$Y$20,INT((ROW()-14)/2),0)),"",OFFSET('9. METAS'!$Y$20,INT((ROW()-14)/2),0)))</f>
        <v>15</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833">
        <f ca="1">IF(ISBLANK(OFFSET('9. METAS'!$M$20,INT((ROW()-13)/2),0)),"",OFFSET('9. METAS'!$M$20,INT((ROW()-13)/2),0))</f>
        <v>258</v>
      </c>
      <c r="I187" s="763"/>
      <c r="J187" s="195" t="str">
        <f ca="1">IF(MOD(ROW()-13,2)=0,IF(ISBLANK(OFFSET('12. SEGUIMIENTO 2027'!$N$14,INT((ROW()-13)/2),0)),"",OFFSET('12. SEGUIMIENTO 2027'!$N$14,INT((ROW()-13)/2),0)),IF(ISBLANK(OFFSET('9. METAS'!$V$20,INT((ROW()-14)/2),0)),"",OFFSET('9. METAS'!$V$20,INT((ROW()-14)/2),0)))</f>
        <v/>
      </c>
      <c r="K187" s="196" t="str">
        <f ca="1">IF(MOD(ROW()-13,2)=0,IF(ISBLANK(OFFSET('12. SEGUIMIENTO 2027'!$O$14,INT((ROW()-13)/2),0)),"",OFFSET('12. SEGUIMIENTO 2027'!$O$14,INT((ROW()-13)/2),0)),IF(ISBLANK(OFFSET('9. METAS'!$W$20,INT((ROW()-14)/2),0)),"",OFFSET('9. METAS'!$W$20,INT((ROW()-14)/2),0)))</f>
        <v/>
      </c>
      <c r="L187" s="196" t="str">
        <f ca="1">IF(MOD(ROW()-13,2)=0,IF(ISBLANK(OFFSET('12. SEGUIMIENTO 2027'!$P$14,INT((ROW()-13)/2),0)),"",OFFSET('12. SEGUIMIENTO 2027'!$P$14,INT((ROW()-13)/2),0)),IF(ISBLANK(OFFSET('9. METAS'!$X$20,INT((ROW()-14)/2),0)),"",OFFSET('9. METAS'!$X$20,INT((ROW()-14)/2),0)))</f>
        <v/>
      </c>
      <c r="M187" s="197" t="str">
        <f ca="1">IF(MOD(ROW()-13,2)=0,IF(ISBLANK(OFFSET('12. SEGUIMIENTO 2027'!$Q$14,INT((ROW()-13)/2),0)),"",OFFSET('12. SEGUIMIENTO 2027'!$Q$14,INT((ROW()-13)/2),0)),IF(ISBLANK(OFFSET('9. METAS'!$Y$20,INT((ROW()-14)/2),0)),"",OFFSET('9. METAS'!$Y$20,INT((ROW()-14)/2),0)))</f>
        <v/>
      </c>
      <c r="N187" s="769" t="str">
        <f ca="1">IFERROR(J187/J188,"ND")</f>
        <v>ND</v>
      </c>
      <c r="O187" s="771" t="str">
        <f ca="1">IFERROR(((J187+K187)/H187),"ND")</f>
        <v>ND</v>
      </c>
      <c r="P187" s="775"/>
    </row>
    <row r="188" spans="3:16">
      <c r="C188" s="747"/>
      <c r="D188" s="749"/>
      <c r="E188" s="749"/>
      <c r="F188" s="751"/>
      <c r="G188" s="753"/>
      <c r="H188" s="833"/>
      <c r="I188" s="764"/>
      <c r="J188" s="195">
        <f ca="1">IF(MOD(ROW()-13,2)=0,IF(ISBLANK(OFFSET('12. SEGUIMIENTO 2027'!$N$14,INT((ROW()-13)/2),0)),"",OFFSET('12. SEGUIMIENTO 2027'!$N$14,INT((ROW()-13)/2),0)),IF(ISBLANK(OFFSET('9. METAS'!$V$20,INT((ROW()-14)/2),0)),"",OFFSET('9. METAS'!$V$20,INT((ROW()-14)/2),0)))</f>
        <v>2</v>
      </c>
      <c r="K188" s="196">
        <f ca="1">IF(MOD(ROW()-13,2)=0,IF(ISBLANK(OFFSET('12. SEGUIMIENTO 2027'!$O$14,INT((ROW()-13)/2),0)),"",OFFSET('12. SEGUIMIENTO 2027'!$O$14,INT((ROW()-13)/2),0)),IF(ISBLANK(OFFSET('9. METAS'!$W$20,INT((ROW()-14)/2),0)),"",OFFSET('9. METAS'!$W$20,INT((ROW()-14)/2),0)))</f>
        <v>66</v>
      </c>
      <c r="L188" s="196">
        <f ca="1">IF(MOD(ROW()-13,2)=0,IF(ISBLANK(OFFSET('12. SEGUIMIENTO 2027'!$P$14,INT((ROW()-13)/2),0)),"",OFFSET('12. SEGUIMIENTO 2027'!$P$14,INT((ROW()-13)/2),0)),IF(ISBLANK(OFFSET('9. METAS'!$X$20,INT((ROW()-14)/2),0)),"",OFFSET('9. METAS'!$X$20,INT((ROW()-14)/2),0)))</f>
        <v>80</v>
      </c>
      <c r="M188" s="197">
        <f ca="1">IF(MOD(ROW()-13,2)=0,IF(ISBLANK(OFFSET('12. SEGUIMIENTO 2027'!$Q$14,INT((ROW()-13)/2),0)),"",OFFSET('12. SEGUIMIENTO 2027'!$Q$14,INT((ROW()-13)/2),0)),IF(ISBLANK(OFFSET('9. METAS'!$Y$20,INT((ROW()-14)/2),0)),"",OFFSET('9. METAS'!$Y$20,INT((ROW()-14)/2),0)))</f>
        <v>110</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833" t="str">
        <f ca="1">IF(ISBLANK(OFFSET('9. METAS'!$M$20,INT((ROW()-13)/2),0)),"",OFFSET('9. METAS'!$M$20,INT((ROW()-13)/2),0))</f>
        <v/>
      </c>
      <c r="I189" s="763"/>
      <c r="J189" s="195" t="str">
        <f ca="1">IF(MOD(ROW()-13,2)=0,IF(ISBLANK(OFFSET('12. SEGUIMIENTO 2027'!$N$14,INT((ROW()-13)/2),0)),"",OFFSET('12. SEGUIMIENTO 2027'!$N$14,INT((ROW()-13)/2),0)),IF(ISBLANK(OFFSET('9. METAS'!$V$20,INT((ROW()-14)/2),0)),"",OFFSET('9. METAS'!$V$20,INT((ROW()-14)/2),0)))</f>
        <v/>
      </c>
      <c r="K189" s="196" t="str">
        <f ca="1">IF(MOD(ROW()-13,2)=0,IF(ISBLANK(OFFSET('12. SEGUIMIENTO 2027'!$O$14,INT((ROW()-13)/2),0)),"",OFFSET('12. SEGUIMIENTO 2027'!$O$14,INT((ROW()-13)/2),0)),IF(ISBLANK(OFFSET('9. METAS'!$W$20,INT((ROW()-14)/2),0)),"",OFFSET('9. METAS'!$W$20,INT((ROW()-14)/2),0)))</f>
        <v/>
      </c>
      <c r="L189" s="196" t="str">
        <f ca="1">IF(MOD(ROW()-13,2)=0,IF(ISBLANK(OFFSET('12. SEGUIMIENTO 2027'!$P$14,INT((ROW()-13)/2),0)),"",OFFSET('12. SEGUIMIENTO 2027'!$P$14,INT((ROW()-13)/2),0)),IF(ISBLANK(OFFSET('9. METAS'!$X$20,INT((ROW()-14)/2),0)),"",OFFSET('9. METAS'!$X$20,INT((ROW()-14)/2),0)))</f>
        <v/>
      </c>
      <c r="M189" s="197" t="str">
        <f ca="1">IF(MOD(ROW()-13,2)=0,IF(ISBLANK(OFFSET('12. SEGUIMIENTO 2027'!$Q$14,INT((ROW()-13)/2),0)),"",OFFSET('12. SEGUIMIENTO 2027'!$Q$14,INT((ROW()-13)/2),0)),IF(ISBLANK(OFFSET('9. METAS'!$Y$20,INT((ROW()-14)/2),0)),"",OFFSET('9. METAS'!$Y$20,INT((ROW()-14)/2),0)))</f>
        <v/>
      </c>
      <c r="N189" s="769" t="str">
        <f ca="1">IFERROR(J189/J190,"ND")</f>
        <v>ND</v>
      </c>
      <c r="O189" s="771" t="str">
        <f ca="1">IFERROR(((J189+K189)/H189),"ND")</f>
        <v>ND</v>
      </c>
      <c r="P189" s="775"/>
    </row>
    <row r="190" spans="3:16">
      <c r="C190" s="747"/>
      <c r="D190" s="749"/>
      <c r="E190" s="749"/>
      <c r="F190" s="751"/>
      <c r="G190" s="753"/>
      <c r="H190" s="833"/>
      <c r="I190" s="764"/>
      <c r="J190" s="195" t="str">
        <f ca="1">IF(MOD(ROW()-13,2)=0,IF(ISBLANK(OFFSET('12. SEGUIMIENTO 2027'!$N$14,INT((ROW()-13)/2),0)),"",OFFSET('12. SEGUIMIENTO 2027'!$N$14,INT((ROW()-13)/2),0)),IF(ISBLANK(OFFSET('9. METAS'!$V$20,INT((ROW()-14)/2),0)),"",OFFSET('9. METAS'!$V$20,INT((ROW()-14)/2),0)))</f>
        <v/>
      </c>
      <c r="K190" s="196" t="str">
        <f ca="1">IF(MOD(ROW()-13,2)=0,IF(ISBLANK(OFFSET('12. SEGUIMIENTO 2027'!$O$14,INT((ROW()-13)/2),0)),"",OFFSET('12. SEGUIMIENTO 2027'!$O$14,INT((ROW()-13)/2),0)),IF(ISBLANK(OFFSET('9. METAS'!$W$20,INT((ROW()-14)/2),0)),"",OFFSET('9. METAS'!$W$20,INT((ROW()-14)/2),0)))</f>
        <v/>
      </c>
      <c r="L190" s="196" t="str">
        <f ca="1">IF(MOD(ROW()-13,2)=0,IF(ISBLANK(OFFSET('12. SEGUIMIENTO 2027'!$P$14,INT((ROW()-13)/2),0)),"",OFFSET('12. SEGUIMIENTO 2027'!$P$14,INT((ROW()-13)/2),0)),IF(ISBLANK(OFFSET('9. METAS'!$X$20,INT((ROW()-14)/2),0)),"",OFFSET('9. METAS'!$X$20,INT((ROW()-14)/2),0)))</f>
        <v/>
      </c>
      <c r="M190" s="197" t="str">
        <f ca="1">IF(MOD(ROW()-13,2)=0,IF(ISBLANK(OFFSET('12. SEGUIMIENTO 2027'!$Q$14,INT((ROW()-13)/2),0)),"",OFFSET('12. SEGUIMIENTO 2027'!$Q$14,INT((ROW()-13)/2),0)),IF(ISBLANK(OFFSET('9. METAS'!$Y$20,INT((ROW()-14)/2),0)),"",OFFSET('9. METAS'!$Y$20,INT((ROW()-14)/2),0)))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833" t="str">
        <f ca="1">IF(ISBLANK(OFFSET('9. METAS'!$M$20,INT((ROW()-13)/2),0)),"",OFFSET('9. METAS'!$M$20,INT((ROW()-13)/2),0))</f>
        <v/>
      </c>
      <c r="I191" s="763"/>
      <c r="J191" s="195" t="str">
        <f ca="1">IF(MOD(ROW()-13,2)=0,IF(ISBLANK(OFFSET('12. SEGUIMIENTO 2027'!$N$14,INT((ROW()-13)/2),0)),"",OFFSET('12. SEGUIMIENTO 2027'!$N$14,INT((ROW()-13)/2),0)),IF(ISBLANK(OFFSET('9. METAS'!$V$20,INT((ROW()-14)/2),0)),"",OFFSET('9. METAS'!$V$20,INT((ROW()-14)/2),0)))</f>
        <v/>
      </c>
      <c r="K191" s="196" t="str">
        <f ca="1">IF(MOD(ROW()-13,2)=0,IF(ISBLANK(OFFSET('12. SEGUIMIENTO 2027'!$O$14,INT((ROW()-13)/2),0)),"",OFFSET('12. SEGUIMIENTO 2027'!$O$14,INT((ROW()-13)/2),0)),IF(ISBLANK(OFFSET('9. METAS'!$W$20,INT((ROW()-14)/2),0)),"",OFFSET('9. METAS'!$W$20,INT((ROW()-14)/2),0)))</f>
        <v/>
      </c>
      <c r="L191" s="196" t="str">
        <f ca="1">IF(MOD(ROW()-13,2)=0,IF(ISBLANK(OFFSET('12. SEGUIMIENTO 2027'!$P$14,INT((ROW()-13)/2),0)),"",OFFSET('12. SEGUIMIENTO 2027'!$P$14,INT((ROW()-13)/2),0)),IF(ISBLANK(OFFSET('9. METAS'!$X$20,INT((ROW()-14)/2),0)),"",OFFSET('9. METAS'!$X$20,INT((ROW()-14)/2),0)))</f>
        <v/>
      </c>
      <c r="M191" s="197" t="str">
        <f ca="1">IF(MOD(ROW()-13,2)=0,IF(ISBLANK(OFFSET('12. SEGUIMIENTO 2027'!$Q$14,INT((ROW()-13)/2),0)),"",OFFSET('12. SEGUIMIENTO 2027'!$Q$14,INT((ROW()-13)/2),0)),IF(ISBLANK(OFFSET('9. METAS'!$Y$20,INT((ROW()-14)/2),0)),"",OFFSET('9. METAS'!$Y$20,INT((ROW()-14)/2),0)))</f>
        <v/>
      </c>
      <c r="N191" s="769" t="str">
        <f ca="1">IFERROR(J191/J192,"ND")</f>
        <v>ND</v>
      </c>
      <c r="O191" s="771" t="str">
        <f ca="1">IFERROR(((J191+K191)/H191),"ND")</f>
        <v>ND</v>
      </c>
      <c r="P191" s="775"/>
    </row>
    <row r="192" spans="3:16">
      <c r="C192" s="747"/>
      <c r="D192" s="749"/>
      <c r="E192" s="749"/>
      <c r="F192" s="751"/>
      <c r="G192" s="753"/>
      <c r="H192" s="833"/>
      <c r="I192" s="764"/>
      <c r="J192" s="195" t="str">
        <f ca="1">IF(MOD(ROW()-13,2)=0,IF(ISBLANK(OFFSET('12. SEGUIMIENTO 2027'!$N$14,INT((ROW()-13)/2),0)),"",OFFSET('12. SEGUIMIENTO 2027'!$N$14,INT((ROW()-13)/2),0)),IF(ISBLANK(OFFSET('9. METAS'!$V$20,INT((ROW()-14)/2),0)),"",OFFSET('9. METAS'!$V$20,INT((ROW()-14)/2),0)))</f>
        <v/>
      </c>
      <c r="K192" s="196" t="str">
        <f ca="1">IF(MOD(ROW()-13,2)=0,IF(ISBLANK(OFFSET('12. SEGUIMIENTO 2027'!$O$14,INT((ROW()-13)/2),0)),"",OFFSET('12. SEGUIMIENTO 2027'!$O$14,INT((ROW()-13)/2),0)),IF(ISBLANK(OFFSET('9. METAS'!$W$20,INT((ROW()-14)/2),0)),"",OFFSET('9. METAS'!$W$20,INT((ROW()-14)/2),0)))</f>
        <v/>
      </c>
      <c r="L192" s="196" t="str">
        <f ca="1">IF(MOD(ROW()-13,2)=0,IF(ISBLANK(OFFSET('12. SEGUIMIENTO 2027'!$P$14,INT((ROW()-13)/2),0)),"",OFFSET('12. SEGUIMIENTO 2027'!$P$14,INT((ROW()-13)/2),0)),IF(ISBLANK(OFFSET('9. METAS'!$X$20,INT((ROW()-14)/2),0)),"",OFFSET('9. METAS'!$X$20,INT((ROW()-14)/2),0)))</f>
        <v/>
      </c>
      <c r="M192" s="197" t="str">
        <f ca="1">IF(MOD(ROW()-13,2)=0,IF(ISBLANK(OFFSET('12. SEGUIMIENTO 2027'!$Q$14,INT((ROW()-13)/2),0)),"",OFFSET('12. SEGUIMIENTO 2027'!$Q$14,INT((ROW()-13)/2),0)),IF(ISBLANK(OFFSET('9. METAS'!$Y$20,INT((ROW()-14)/2),0)),"",OFFSET('9. METAS'!$Y$20,INT((ROW()-14)/2),0)))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833" t="str">
        <f ca="1">IF(ISBLANK(OFFSET('9. METAS'!$M$20,INT((ROW()-13)/2),0)),"",OFFSET('9. METAS'!$M$20,INT((ROW()-13)/2),0))</f>
        <v/>
      </c>
      <c r="I193" s="763"/>
      <c r="J193" s="195" t="str">
        <f ca="1">IF(MOD(ROW()-13,2)=0,IF(ISBLANK(OFFSET('12. SEGUIMIENTO 2027'!$N$14,INT((ROW()-13)/2),0)),"",OFFSET('12. SEGUIMIENTO 2027'!$N$14,INT((ROW()-13)/2),0)),IF(ISBLANK(OFFSET('9. METAS'!$V$20,INT((ROW()-14)/2),0)),"",OFFSET('9. METAS'!$V$20,INT((ROW()-14)/2),0)))</f>
        <v/>
      </c>
      <c r="K193" s="196" t="str">
        <f ca="1">IF(MOD(ROW()-13,2)=0,IF(ISBLANK(OFFSET('12. SEGUIMIENTO 2027'!$O$14,INT((ROW()-13)/2),0)),"",OFFSET('12. SEGUIMIENTO 2027'!$O$14,INT((ROW()-13)/2),0)),IF(ISBLANK(OFFSET('9. METAS'!$W$20,INT((ROW()-14)/2),0)),"",OFFSET('9. METAS'!$W$20,INT((ROW()-14)/2),0)))</f>
        <v/>
      </c>
      <c r="L193" s="196" t="str">
        <f ca="1">IF(MOD(ROW()-13,2)=0,IF(ISBLANK(OFFSET('12. SEGUIMIENTO 2027'!$P$14,INT((ROW()-13)/2),0)),"",OFFSET('12. SEGUIMIENTO 2027'!$P$14,INT((ROW()-13)/2),0)),IF(ISBLANK(OFFSET('9. METAS'!$X$20,INT((ROW()-14)/2),0)),"",OFFSET('9. METAS'!$X$20,INT((ROW()-14)/2),0)))</f>
        <v/>
      </c>
      <c r="M193" s="197" t="str">
        <f ca="1">IF(MOD(ROW()-13,2)=0,IF(ISBLANK(OFFSET('12. SEGUIMIENTO 2027'!$Q$14,INT((ROW()-13)/2),0)),"",OFFSET('12. SEGUIMIENTO 2027'!$Q$14,INT((ROW()-13)/2),0)),IF(ISBLANK(OFFSET('9. METAS'!$Y$20,INT((ROW()-14)/2),0)),"",OFFSET('9. METAS'!$Y$20,INT((ROW()-14)/2),0)))</f>
        <v/>
      </c>
      <c r="N193" s="769" t="str">
        <f ca="1">IFERROR(J193/J194,"ND")</f>
        <v>ND</v>
      </c>
      <c r="O193" s="771" t="str">
        <f ca="1">IFERROR(((J193+K193)/H193),"ND")</f>
        <v>ND</v>
      </c>
      <c r="P193" s="775"/>
    </row>
    <row r="194" spans="3:16">
      <c r="C194" s="747"/>
      <c r="D194" s="749"/>
      <c r="E194" s="749"/>
      <c r="F194" s="751"/>
      <c r="G194" s="753"/>
      <c r="H194" s="833"/>
      <c r="I194" s="764"/>
      <c r="J194" s="195" t="str">
        <f ca="1">IF(MOD(ROW()-13,2)=0,IF(ISBLANK(OFFSET('12. SEGUIMIENTO 2027'!$N$14,INT((ROW()-13)/2),0)),"",OFFSET('12. SEGUIMIENTO 2027'!$N$14,INT((ROW()-13)/2),0)),IF(ISBLANK(OFFSET('9. METAS'!$V$20,INT((ROW()-14)/2),0)),"",OFFSET('9. METAS'!$V$20,INT((ROW()-14)/2),0)))</f>
        <v/>
      </c>
      <c r="K194" s="196" t="str">
        <f ca="1">IF(MOD(ROW()-13,2)=0,IF(ISBLANK(OFFSET('12. SEGUIMIENTO 2027'!$O$14,INT((ROW()-13)/2),0)),"",OFFSET('12. SEGUIMIENTO 2027'!$O$14,INT((ROW()-13)/2),0)),IF(ISBLANK(OFFSET('9. METAS'!$W$20,INT((ROW()-14)/2),0)),"",OFFSET('9. METAS'!$W$20,INT((ROW()-14)/2),0)))</f>
        <v/>
      </c>
      <c r="L194" s="196" t="str">
        <f ca="1">IF(MOD(ROW()-13,2)=0,IF(ISBLANK(OFFSET('12. SEGUIMIENTO 2027'!$P$14,INT((ROW()-13)/2),0)),"",OFFSET('12. SEGUIMIENTO 2027'!$P$14,INT((ROW()-13)/2),0)),IF(ISBLANK(OFFSET('9. METAS'!$X$20,INT((ROW()-14)/2),0)),"",OFFSET('9. METAS'!$X$20,INT((ROW()-14)/2),0)))</f>
        <v/>
      </c>
      <c r="M194" s="197" t="str">
        <f ca="1">IF(MOD(ROW()-13,2)=0,IF(ISBLANK(OFFSET('12. SEGUIMIENTO 2027'!$Q$14,INT((ROW()-13)/2),0)),"",OFFSET('12. SEGUIMIENTO 2027'!$Q$14,INT((ROW()-13)/2),0)),IF(ISBLANK(OFFSET('9. METAS'!$Y$20,INT((ROW()-14)/2),0)),"",OFFSET('9. METAS'!$Y$20,INT((ROW()-14)/2),0)))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833" t="str">
        <f ca="1">IF(ISBLANK(OFFSET('9. METAS'!$M$20,INT((ROW()-13)/2),0)),"",OFFSET('9. METAS'!$M$20,INT((ROW()-13)/2),0))</f>
        <v/>
      </c>
      <c r="I195" s="763"/>
      <c r="J195" s="195" t="str">
        <f ca="1">IF(MOD(ROW()-13,2)=0,IF(ISBLANK(OFFSET('12. SEGUIMIENTO 2027'!$N$14,INT((ROW()-13)/2),0)),"",OFFSET('12. SEGUIMIENTO 2027'!$N$14,INT((ROW()-13)/2),0)),IF(ISBLANK(OFFSET('9. METAS'!$V$20,INT((ROW()-14)/2),0)),"",OFFSET('9. METAS'!$V$20,INT((ROW()-14)/2),0)))</f>
        <v/>
      </c>
      <c r="K195" s="196" t="str">
        <f ca="1">IF(MOD(ROW()-13,2)=0,IF(ISBLANK(OFFSET('12. SEGUIMIENTO 2027'!$O$14,INT((ROW()-13)/2),0)),"",OFFSET('12. SEGUIMIENTO 2027'!$O$14,INT((ROW()-13)/2),0)),IF(ISBLANK(OFFSET('9. METAS'!$W$20,INT((ROW()-14)/2),0)),"",OFFSET('9. METAS'!$W$20,INT((ROW()-14)/2),0)))</f>
        <v/>
      </c>
      <c r="L195" s="196" t="str">
        <f ca="1">IF(MOD(ROW()-13,2)=0,IF(ISBLANK(OFFSET('12. SEGUIMIENTO 2027'!$P$14,INT((ROW()-13)/2),0)),"",OFFSET('12. SEGUIMIENTO 2027'!$P$14,INT((ROW()-13)/2),0)),IF(ISBLANK(OFFSET('9. METAS'!$X$20,INT((ROW()-14)/2),0)),"",OFFSET('9. METAS'!$X$20,INT((ROW()-14)/2),0)))</f>
        <v/>
      </c>
      <c r="M195" s="197" t="str">
        <f ca="1">IF(MOD(ROW()-13,2)=0,IF(ISBLANK(OFFSET('12. SEGUIMIENTO 2027'!$Q$14,INT((ROW()-13)/2),0)),"",OFFSET('12. SEGUIMIENTO 2027'!$Q$14,INT((ROW()-13)/2),0)),IF(ISBLANK(OFFSET('9. METAS'!$Y$20,INT((ROW()-14)/2),0)),"",OFFSET('9. METAS'!$Y$20,INT((ROW()-14)/2),0)))</f>
        <v/>
      </c>
      <c r="N195" s="769" t="str">
        <f ca="1">IFERROR(J195/J196,"ND")</f>
        <v>ND</v>
      </c>
      <c r="O195" s="771" t="str">
        <f ca="1">IFERROR(((J195+K195)/H195),"ND")</f>
        <v>ND</v>
      </c>
      <c r="P195" s="775"/>
    </row>
    <row r="196" spans="3:16">
      <c r="C196" s="747"/>
      <c r="D196" s="749"/>
      <c r="E196" s="749"/>
      <c r="F196" s="751"/>
      <c r="G196" s="753"/>
      <c r="H196" s="833"/>
      <c r="I196" s="764"/>
      <c r="J196" s="195" t="str">
        <f ca="1">IF(MOD(ROW()-13,2)=0,IF(ISBLANK(OFFSET('12. SEGUIMIENTO 2027'!$N$14,INT((ROW()-13)/2),0)),"",OFFSET('12. SEGUIMIENTO 2027'!$N$14,INT((ROW()-13)/2),0)),IF(ISBLANK(OFFSET('9. METAS'!$V$20,INT((ROW()-14)/2),0)),"",OFFSET('9. METAS'!$V$20,INT((ROW()-14)/2),0)))</f>
        <v/>
      </c>
      <c r="K196" s="196" t="str">
        <f ca="1">IF(MOD(ROW()-13,2)=0,IF(ISBLANK(OFFSET('12. SEGUIMIENTO 2027'!$O$14,INT((ROW()-13)/2),0)),"",OFFSET('12. SEGUIMIENTO 2027'!$O$14,INT((ROW()-13)/2),0)),IF(ISBLANK(OFFSET('9. METAS'!$W$20,INT((ROW()-14)/2),0)),"",OFFSET('9. METAS'!$W$20,INT((ROW()-14)/2),0)))</f>
        <v/>
      </c>
      <c r="L196" s="196" t="str">
        <f ca="1">IF(MOD(ROW()-13,2)=0,IF(ISBLANK(OFFSET('12. SEGUIMIENTO 2027'!$P$14,INT((ROW()-13)/2),0)),"",OFFSET('12. SEGUIMIENTO 2027'!$P$14,INT((ROW()-13)/2),0)),IF(ISBLANK(OFFSET('9. METAS'!$X$20,INT((ROW()-14)/2),0)),"",OFFSET('9. METAS'!$X$20,INT((ROW()-14)/2),0)))</f>
        <v/>
      </c>
      <c r="M196" s="197" t="str">
        <f ca="1">IF(MOD(ROW()-13,2)=0,IF(ISBLANK(OFFSET('12. SEGUIMIENTO 2027'!$Q$14,INT((ROW()-13)/2),0)),"",OFFSET('12. SEGUIMIENTO 2027'!$Q$14,INT((ROW()-13)/2),0)),IF(ISBLANK(OFFSET('9. METAS'!$Y$20,INT((ROW()-14)/2),0)),"",OFFSET('9. METAS'!$Y$20,INT((ROW()-14)/2),0)))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833" t="str">
        <f ca="1">IF(ISBLANK(OFFSET('9. METAS'!$M$20,INT((ROW()-13)/2),0)),"",OFFSET('9. METAS'!$M$20,INT((ROW()-13)/2),0))</f>
        <v/>
      </c>
      <c r="I197" s="763"/>
      <c r="J197" s="195" t="str">
        <f ca="1">IF(MOD(ROW()-13,2)=0,IF(ISBLANK(OFFSET('12. SEGUIMIENTO 2027'!$N$14,INT((ROW()-13)/2),0)),"",OFFSET('12. SEGUIMIENTO 2027'!$N$14,INT((ROW()-13)/2),0)),IF(ISBLANK(OFFSET('9. METAS'!$V$20,INT((ROW()-14)/2),0)),"",OFFSET('9. METAS'!$V$20,INT((ROW()-14)/2),0)))</f>
        <v/>
      </c>
      <c r="K197" s="196" t="str">
        <f ca="1">IF(MOD(ROW()-13,2)=0,IF(ISBLANK(OFFSET('12. SEGUIMIENTO 2027'!$O$14,INT((ROW()-13)/2),0)),"",OFFSET('12. SEGUIMIENTO 2027'!$O$14,INT((ROW()-13)/2),0)),IF(ISBLANK(OFFSET('9. METAS'!$W$20,INT((ROW()-14)/2),0)),"",OFFSET('9. METAS'!$W$20,INT((ROW()-14)/2),0)))</f>
        <v/>
      </c>
      <c r="L197" s="196" t="str">
        <f ca="1">IF(MOD(ROW()-13,2)=0,IF(ISBLANK(OFFSET('12. SEGUIMIENTO 2027'!$P$14,INT((ROW()-13)/2),0)),"",OFFSET('12. SEGUIMIENTO 2027'!$P$14,INT((ROW()-13)/2),0)),IF(ISBLANK(OFFSET('9. METAS'!$X$20,INT((ROW()-14)/2),0)),"",OFFSET('9. METAS'!$X$20,INT((ROW()-14)/2),0)))</f>
        <v/>
      </c>
      <c r="M197" s="197" t="str">
        <f ca="1">IF(MOD(ROW()-13,2)=0,IF(ISBLANK(OFFSET('12. SEGUIMIENTO 2027'!$Q$14,INT((ROW()-13)/2),0)),"",OFFSET('12. SEGUIMIENTO 2027'!$Q$14,INT((ROW()-13)/2),0)),IF(ISBLANK(OFFSET('9. METAS'!$Y$20,INT((ROW()-14)/2),0)),"",OFFSET('9. METAS'!$Y$20,INT((ROW()-14)/2),0)))</f>
        <v/>
      </c>
      <c r="N197" s="769" t="str">
        <f ca="1">IFERROR(J197/J198,"ND")</f>
        <v>ND</v>
      </c>
      <c r="O197" s="771" t="str">
        <f ca="1">IFERROR(((J197+K197)/H197),"ND")</f>
        <v>ND</v>
      </c>
      <c r="P197" s="775"/>
    </row>
    <row r="198" spans="3:16">
      <c r="C198" s="747"/>
      <c r="D198" s="749"/>
      <c r="E198" s="749"/>
      <c r="F198" s="751"/>
      <c r="G198" s="753"/>
      <c r="H198" s="833"/>
      <c r="I198" s="764"/>
      <c r="J198" s="195" t="str">
        <f ca="1">IF(MOD(ROW()-13,2)=0,IF(ISBLANK(OFFSET('12. SEGUIMIENTO 2027'!$N$14,INT((ROW()-13)/2),0)),"",OFFSET('12. SEGUIMIENTO 2027'!$N$14,INT((ROW()-13)/2),0)),IF(ISBLANK(OFFSET('9. METAS'!$V$20,INT((ROW()-14)/2),0)),"",OFFSET('9. METAS'!$V$20,INT((ROW()-14)/2),0)))</f>
        <v/>
      </c>
      <c r="K198" s="196" t="str">
        <f ca="1">IF(MOD(ROW()-13,2)=0,IF(ISBLANK(OFFSET('12. SEGUIMIENTO 2027'!$O$14,INT((ROW()-13)/2),0)),"",OFFSET('12. SEGUIMIENTO 2027'!$O$14,INT((ROW()-13)/2),0)),IF(ISBLANK(OFFSET('9. METAS'!$W$20,INT((ROW()-14)/2),0)),"",OFFSET('9. METAS'!$W$20,INT((ROW()-14)/2),0)))</f>
        <v/>
      </c>
      <c r="L198" s="196" t="str">
        <f ca="1">IF(MOD(ROW()-13,2)=0,IF(ISBLANK(OFFSET('12. SEGUIMIENTO 2027'!$P$14,INT((ROW()-13)/2),0)),"",OFFSET('12. SEGUIMIENTO 2027'!$P$14,INT((ROW()-13)/2),0)),IF(ISBLANK(OFFSET('9. METAS'!$X$20,INT((ROW()-14)/2),0)),"",OFFSET('9. METAS'!$X$20,INT((ROW()-14)/2),0)))</f>
        <v/>
      </c>
      <c r="M198" s="197" t="str">
        <f ca="1">IF(MOD(ROW()-13,2)=0,IF(ISBLANK(OFFSET('12. SEGUIMIENTO 2027'!$Q$14,INT((ROW()-13)/2),0)),"",OFFSET('12. SEGUIMIENTO 2027'!$Q$14,INT((ROW()-13)/2),0)),IF(ISBLANK(OFFSET('9. METAS'!$Y$20,INT((ROW()-14)/2),0)),"",OFFSET('9. METAS'!$Y$20,INT((ROW()-14)/2),0)))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833" t="str">
        <f ca="1">IF(ISBLANK(OFFSET('9. METAS'!$M$20,INT((ROW()-13)/2),0)),"",OFFSET('9. METAS'!$M$20,INT((ROW()-13)/2),0))</f>
        <v/>
      </c>
      <c r="I199" s="763"/>
      <c r="J199" s="195" t="str">
        <f ca="1">IF(MOD(ROW()-13,2)=0,IF(ISBLANK(OFFSET('12. SEGUIMIENTO 2027'!$N$14,INT((ROW()-13)/2),0)),"",OFFSET('12. SEGUIMIENTO 2027'!$N$14,INT((ROW()-13)/2),0)),IF(ISBLANK(OFFSET('9. METAS'!$V$20,INT((ROW()-14)/2),0)),"",OFFSET('9. METAS'!$V$20,INT((ROW()-14)/2),0)))</f>
        <v/>
      </c>
      <c r="K199" s="196" t="str">
        <f ca="1">IF(MOD(ROW()-13,2)=0,IF(ISBLANK(OFFSET('12. SEGUIMIENTO 2027'!$O$14,INT((ROW()-13)/2),0)),"",OFFSET('12. SEGUIMIENTO 2027'!$O$14,INT((ROW()-13)/2),0)),IF(ISBLANK(OFFSET('9. METAS'!$W$20,INT((ROW()-14)/2),0)),"",OFFSET('9. METAS'!$W$20,INT((ROW()-14)/2),0)))</f>
        <v/>
      </c>
      <c r="L199" s="196" t="str">
        <f ca="1">IF(MOD(ROW()-13,2)=0,IF(ISBLANK(OFFSET('12. SEGUIMIENTO 2027'!$P$14,INT((ROW()-13)/2),0)),"",OFFSET('12. SEGUIMIENTO 2027'!$P$14,INT((ROW()-13)/2),0)),IF(ISBLANK(OFFSET('9. METAS'!$X$20,INT((ROW()-14)/2),0)),"",OFFSET('9. METAS'!$X$20,INT((ROW()-14)/2),0)))</f>
        <v/>
      </c>
      <c r="M199" s="197" t="str">
        <f ca="1">IF(MOD(ROW()-13,2)=0,IF(ISBLANK(OFFSET('12. SEGUIMIENTO 2027'!$Q$14,INT((ROW()-13)/2),0)),"",OFFSET('12. SEGUIMIENTO 2027'!$Q$14,INT((ROW()-13)/2),0)),IF(ISBLANK(OFFSET('9. METAS'!$Y$20,INT((ROW()-14)/2),0)),"",OFFSET('9. METAS'!$Y$20,INT((ROW()-14)/2),0)))</f>
        <v/>
      </c>
      <c r="N199" s="769" t="str">
        <f ca="1">IFERROR(J199/J200,"ND")</f>
        <v>ND</v>
      </c>
      <c r="O199" s="771" t="str">
        <f ca="1">IFERROR(((J199+K199)/H199),"ND")</f>
        <v>ND</v>
      </c>
      <c r="P199" s="775"/>
    </row>
    <row r="200" spans="3:16">
      <c r="C200" s="747"/>
      <c r="D200" s="749"/>
      <c r="E200" s="749"/>
      <c r="F200" s="751"/>
      <c r="G200" s="753"/>
      <c r="H200" s="833"/>
      <c r="I200" s="764"/>
      <c r="J200" s="195" t="str">
        <f ca="1">IF(MOD(ROW()-13,2)=0,IF(ISBLANK(OFFSET('12. SEGUIMIENTO 2027'!$N$14,INT((ROW()-13)/2),0)),"",OFFSET('12. SEGUIMIENTO 2027'!$N$14,INT((ROW()-13)/2),0)),IF(ISBLANK(OFFSET('9. METAS'!$V$20,INT((ROW()-14)/2),0)),"",OFFSET('9. METAS'!$V$20,INT((ROW()-14)/2),0)))</f>
        <v/>
      </c>
      <c r="K200" s="196" t="str">
        <f ca="1">IF(MOD(ROW()-13,2)=0,IF(ISBLANK(OFFSET('12. SEGUIMIENTO 2027'!$O$14,INT((ROW()-13)/2),0)),"",OFFSET('12. SEGUIMIENTO 2027'!$O$14,INT((ROW()-13)/2),0)),IF(ISBLANK(OFFSET('9. METAS'!$W$20,INT((ROW()-14)/2),0)),"",OFFSET('9. METAS'!$W$20,INT((ROW()-14)/2),0)))</f>
        <v/>
      </c>
      <c r="L200" s="196" t="str">
        <f ca="1">IF(MOD(ROW()-13,2)=0,IF(ISBLANK(OFFSET('12. SEGUIMIENTO 2027'!$P$14,INT((ROW()-13)/2),0)),"",OFFSET('12. SEGUIMIENTO 2027'!$P$14,INT((ROW()-13)/2),0)),IF(ISBLANK(OFFSET('9. METAS'!$X$20,INT((ROW()-14)/2),0)),"",OFFSET('9. METAS'!$X$20,INT((ROW()-14)/2),0)))</f>
        <v/>
      </c>
      <c r="M200" s="197" t="str">
        <f ca="1">IF(MOD(ROW()-13,2)=0,IF(ISBLANK(OFFSET('12. SEGUIMIENTO 2027'!$Q$14,INT((ROW()-13)/2),0)),"",OFFSET('12. SEGUIMIENTO 2027'!$Q$14,INT((ROW()-13)/2),0)),IF(ISBLANK(OFFSET('9. METAS'!$Y$20,INT((ROW()-14)/2),0)),"",OFFSET('9. METAS'!$Y$20,INT((ROW()-14)/2),0)))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833" t="str">
        <f ca="1">IF(ISBLANK(OFFSET('9. METAS'!$M$20,INT((ROW()-13)/2),0)),"",OFFSET('9. METAS'!$M$20,INT((ROW()-13)/2),0))</f>
        <v/>
      </c>
      <c r="I201" s="763"/>
      <c r="J201" s="195" t="str">
        <f ca="1">IF(MOD(ROW()-13,2)=0,IF(ISBLANK(OFFSET('12. SEGUIMIENTO 2027'!$N$14,INT((ROW()-13)/2),0)),"",OFFSET('12. SEGUIMIENTO 2027'!$N$14,INT((ROW()-13)/2),0)),IF(ISBLANK(OFFSET('9. METAS'!$V$20,INT((ROW()-14)/2),0)),"",OFFSET('9. METAS'!$V$20,INT((ROW()-14)/2),0)))</f>
        <v/>
      </c>
      <c r="K201" s="196" t="str">
        <f ca="1">IF(MOD(ROW()-13,2)=0,IF(ISBLANK(OFFSET('12. SEGUIMIENTO 2027'!$O$14,INT((ROW()-13)/2),0)),"",OFFSET('12. SEGUIMIENTO 2027'!$O$14,INT((ROW()-13)/2),0)),IF(ISBLANK(OFFSET('9. METAS'!$W$20,INT((ROW()-14)/2),0)),"",OFFSET('9. METAS'!$W$20,INT((ROW()-14)/2),0)))</f>
        <v/>
      </c>
      <c r="L201" s="196" t="str">
        <f ca="1">IF(MOD(ROW()-13,2)=0,IF(ISBLANK(OFFSET('12. SEGUIMIENTO 2027'!$P$14,INT((ROW()-13)/2),0)),"",OFFSET('12. SEGUIMIENTO 2027'!$P$14,INT((ROW()-13)/2),0)),IF(ISBLANK(OFFSET('9. METAS'!$X$20,INT((ROW()-14)/2),0)),"",OFFSET('9. METAS'!$X$20,INT((ROW()-14)/2),0)))</f>
        <v/>
      </c>
      <c r="M201" s="197" t="str">
        <f ca="1">IF(MOD(ROW()-13,2)=0,IF(ISBLANK(OFFSET('12. SEGUIMIENTO 2027'!$Q$14,INT((ROW()-13)/2),0)),"",OFFSET('12. SEGUIMIENTO 2027'!$Q$14,INT((ROW()-13)/2),0)),IF(ISBLANK(OFFSET('9. METAS'!$Y$20,INT((ROW()-14)/2),0)),"",OFFSET('9. METAS'!$Y$20,INT((ROW()-14)/2),0)))</f>
        <v/>
      </c>
      <c r="N201" s="769" t="str">
        <f ca="1">IFERROR(J201/J202,"ND")</f>
        <v>ND</v>
      </c>
      <c r="O201" s="771" t="str">
        <f ca="1">IFERROR(((J201+K201)/H201),"ND")</f>
        <v>ND</v>
      </c>
      <c r="P201" s="775"/>
    </row>
    <row r="202" spans="3:16">
      <c r="C202" s="747"/>
      <c r="D202" s="749"/>
      <c r="E202" s="749"/>
      <c r="F202" s="751"/>
      <c r="G202" s="753"/>
      <c r="H202" s="833"/>
      <c r="I202" s="764"/>
      <c r="J202" s="195" t="str">
        <f ca="1">IF(MOD(ROW()-13,2)=0,IF(ISBLANK(OFFSET('12. SEGUIMIENTO 2027'!$N$14,INT((ROW()-13)/2),0)),"",OFFSET('12. SEGUIMIENTO 2027'!$N$14,INT((ROW()-13)/2),0)),IF(ISBLANK(OFFSET('9. METAS'!$V$20,INT((ROW()-14)/2),0)),"",OFFSET('9. METAS'!$V$20,INT((ROW()-14)/2),0)))</f>
        <v/>
      </c>
      <c r="K202" s="196" t="str">
        <f ca="1">IF(MOD(ROW()-13,2)=0,IF(ISBLANK(OFFSET('12. SEGUIMIENTO 2027'!$O$14,INT((ROW()-13)/2),0)),"",OFFSET('12. SEGUIMIENTO 2027'!$O$14,INT((ROW()-13)/2),0)),IF(ISBLANK(OFFSET('9. METAS'!$W$20,INT((ROW()-14)/2),0)),"",OFFSET('9. METAS'!$W$20,INT((ROW()-14)/2),0)))</f>
        <v/>
      </c>
      <c r="L202" s="196" t="str">
        <f ca="1">IF(MOD(ROW()-13,2)=0,IF(ISBLANK(OFFSET('12. SEGUIMIENTO 2027'!$P$14,INT((ROW()-13)/2),0)),"",OFFSET('12. SEGUIMIENTO 2027'!$P$14,INT((ROW()-13)/2),0)),IF(ISBLANK(OFFSET('9. METAS'!$X$20,INT((ROW()-14)/2),0)),"",OFFSET('9. METAS'!$X$20,INT((ROW()-14)/2),0)))</f>
        <v/>
      </c>
      <c r="M202" s="197" t="str">
        <f ca="1">IF(MOD(ROW()-13,2)=0,IF(ISBLANK(OFFSET('12. SEGUIMIENTO 2027'!$Q$14,INT((ROW()-13)/2),0)),"",OFFSET('12. SEGUIMIENTO 2027'!$Q$14,INT((ROW()-13)/2),0)),IF(ISBLANK(OFFSET('9. METAS'!$Y$20,INT((ROW()-14)/2),0)),"",OFFSET('9. METAS'!$Y$20,INT((ROW()-14)/2),0)))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833" t="str">
        <f ca="1">IF(ISBLANK(OFFSET('9. METAS'!$M$20,INT((ROW()-13)/2),0)),"",OFFSET('9. METAS'!$M$20,INT((ROW()-13)/2),0))</f>
        <v/>
      </c>
      <c r="I203" s="763"/>
      <c r="J203" s="195" t="str">
        <f ca="1">IF(MOD(ROW()-13,2)=0,IF(ISBLANK(OFFSET('12. SEGUIMIENTO 2027'!$N$14,INT((ROW()-13)/2),0)),"",OFFSET('12. SEGUIMIENTO 2027'!$N$14,INT((ROW()-13)/2),0)),IF(ISBLANK(OFFSET('9. METAS'!$V$20,INT((ROW()-14)/2),0)),"",OFFSET('9. METAS'!$V$20,INT((ROW()-14)/2),0)))</f>
        <v/>
      </c>
      <c r="K203" s="196" t="str">
        <f ca="1">IF(MOD(ROW()-13,2)=0,IF(ISBLANK(OFFSET('12. SEGUIMIENTO 2027'!$O$14,INT((ROW()-13)/2),0)),"",OFFSET('12. SEGUIMIENTO 2027'!$O$14,INT((ROW()-13)/2),0)),IF(ISBLANK(OFFSET('9. METAS'!$W$20,INT((ROW()-14)/2),0)),"",OFFSET('9. METAS'!$W$20,INT((ROW()-14)/2),0)))</f>
        <v/>
      </c>
      <c r="L203" s="196" t="str">
        <f ca="1">IF(MOD(ROW()-13,2)=0,IF(ISBLANK(OFFSET('12. SEGUIMIENTO 2027'!$P$14,INT((ROW()-13)/2),0)),"",OFFSET('12. SEGUIMIENTO 2027'!$P$14,INT((ROW()-13)/2),0)),IF(ISBLANK(OFFSET('9. METAS'!$X$20,INT((ROW()-14)/2),0)),"",OFFSET('9. METAS'!$X$20,INT((ROW()-14)/2),0)))</f>
        <v/>
      </c>
      <c r="M203" s="197" t="str">
        <f ca="1">IF(MOD(ROW()-13,2)=0,IF(ISBLANK(OFFSET('12. SEGUIMIENTO 2027'!$Q$14,INT((ROW()-13)/2),0)),"",OFFSET('12. SEGUIMIENTO 2027'!$Q$14,INT((ROW()-13)/2),0)),IF(ISBLANK(OFFSET('9. METAS'!$Y$20,INT((ROW()-14)/2),0)),"",OFFSET('9. METAS'!$Y$20,INT((ROW()-14)/2),0)))</f>
        <v/>
      </c>
      <c r="N203" s="769" t="str">
        <f ca="1">IFERROR(J203/J204,"ND")</f>
        <v>ND</v>
      </c>
      <c r="O203" s="771" t="str">
        <f ca="1">IFERROR(((J203+K203)/H203),"ND")</f>
        <v>ND</v>
      </c>
      <c r="P203" s="775"/>
    </row>
    <row r="204" spans="3:16">
      <c r="C204" s="747"/>
      <c r="D204" s="749"/>
      <c r="E204" s="749"/>
      <c r="F204" s="751"/>
      <c r="G204" s="753"/>
      <c r="H204" s="833"/>
      <c r="I204" s="764"/>
      <c r="J204" s="195" t="str">
        <f ca="1">IF(MOD(ROW()-13,2)=0,IF(ISBLANK(OFFSET('12. SEGUIMIENTO 2027'!$N$14,INT((ROW()-13)/2),0)),"",OFFSET('12. SEGUIMIENTO 2027'!$N$14,INT((ROW()-13)/2),0)),IF(ISBLANK(OFFSET('9. METAS'!$V$20,INT((ROW()-14)/2),0)),"",OFFSET('9. METAS'!$V$20,INT((ROW()-14)/2),0)))</f>
        <v/>
      </c>
      <c r="K204" s="196" t="str">
        <f ca="1">IF(MOD(ROW()-13,2)=0,IF(ISBLANK(OFFSET('12. SEGUIMIENTO 2027'!$O$14,INT((ROW()-13)/2),0)),"",OFFSET('12. SEGUIMIENTO 2027'!$O$14,INT((ROW()-13)/2),0)),IF(ISBLANK(OFFSET('9. METAS'!$W$20,INT((ROW()-14)/2),0)),"",OFFSET('9. METAS'!$W$20,INT((ROW()-14)/2),0)))</f>
        <v/>
      </c>
      <c r="L204" s="196" t="str">
        <f ca="1">IF(MOD(ROW()-13,2)=0,IF(ISBLANK(OFFSET('12. SEGUIMIENTO 2027'!$P$14,INT((ROW()-13)/2),0)),"",OFFSET('12. SEGUIMIENTO 2027'!$P$14,INT((ROW()-13)/2),0)),IF(ISBLANK(OFFSET('9. METAS'!$X$20,INT((ROW()-14)/2),0)),"",OFFSET('9. METAS'!$X$20,INT((ROW()-14)/2),0)))</f>
        <v/>
      </c>
      <c r="M204" s="197" t="str">
        <f ca="1">IF(MOD(ROW()-13,2)=0,IF(ISBLANK(OFFSET('12. SEGUIMIENTO 2027'!$Q$14,INT((ROW()-13)/2),0)),"",OFFSET('12. SEGUIMIENTO 2027'!$Q$14,INT((ROW()-13)/2),0)),IF(ISBLANK(OFFSET('9. METAS'!$Y$20,INT((ROW()-14)/2),0)),"",OFFSET('9. METAS'!$Y$20,INT((ROW()-14)/2),0)))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833" t="str">
        <f ca="1">IF(ISBLANK(OFFSET('9. METAS'!$M$20,INT((ROW()-13)/2),0)),"",OFFSET('9. METAS'!$M$20,INT((ROW()-13)/2),0))</f>
        <v/>
      </c>
      <c r="I205" s="763"/>
      <c r="J205" s="195" t="str">
        <f ca="1">IF(MOD(ROW()-13,2)=0,IF(ISBLANK(OFFSET('12. SEGUIMIENTO 2027'!$N$14,INT((ROW()-13)/2),0)),"",OFFSET('12. SEGUIMIENTO 2027'!$N$14,INT((ROW()-13)/2),0)),IF(ISBLANK(OFFSET('9. METAS'!$V$20,INT((ROW()-14)/2),0)),"",OFFSET('9. METAS'!$V$20,INT((ROW()-14)/2),0)))</f>
        <v/>
      </c>
      <c r="K205" s="196" t="str">
        <f ca="1">IF(MOD(ROW()-13,2)=0,IF(ISBLANK(OFFSET('12. SEGUIMIENTO 2027'!$O$14,INT((ROW()-13)/2),0)),"",OFFSET('12. SEGUIMIENTO 2027'!$O$14,INT((ROW()-13)/2),0)),IF(ISBLANK(OFFSET('9. METAS'!$W$20,INT((ROW()-14)/2),0)),"",OFFSET('9. METAS'!$W$20,INT((ROW()-14)/2),0)))</f>
        <v/>
      </c>
      <c r="L205" s="196" t="str">
        <f ca="1">IF(MOD(ROW()-13,2)=0,IF(ISBLANK(OFFSET('12. SEGUIMIENTO 2027'!$P$14,INT((ROW()-13)/2),0)),"",OFFSET('12. SEGUIMIENTO 2027'!$P$14,INT((ROW()-13)/2),0)),IF(ISBLANK(OFFSET('9. METAS'!$X$20,INT((ROW()-14)/2),0)),"",OFFSET('9. METAS'!$X$20,INT((ROW()-14)/2),0)))</f>
        <v/>
      </c>
      <c r="M205" s="197" t="str">
        <f ca="1">IF(MOD(ROW()-13,2)=0,IF(ISBLANK(OFFSET('12. SEGUIMIENTO 2027'!$Q$14,INT((ROW()-13)/2),0)),"",OFFSET('12. SEGUIMIENTO 2027'!$Q$14,INT((ROW()-13)/2),0)),IF(ISBLANK(OFFSET('9. METAS'!$Y$20,INT((ROW()-14)/2),0)),"",OFFSET('9. METAS'!$Y$20,INT((ROW()-14)/2),0)))</f>
        <v/>
      </c>
      <c r="N205" s="769" t="str">
        <f ca="1">IFERROR(J205/J206,"ND")</f>
        <v>ND</v>
      </c>
      <c r="O205" s="771" t="str">
        <f ca="1">IFERROR(((J205+K205)/H205),"ND")</f>
        <v>ND</v>
      </c>
      <c r="P205" s="775"/>
    </row>
    <row r="206" spans="3:16">
      <c r="C206" s="747"/>
      <c r="D206" s="749"/>
      <c r="E206" s="749"/>
      <c r="F206" s="751"/>
      <c r="G206" s="753"/>
      <c r="H206" s="833"/>
      <c r="I206" s="764"/>
      <c r="J206" s="195" t="str">
        <f ca="1">IF(MOD(ROW()-13,2)=0,IF(ISBLANK(OFFSET('12. SEGUIMIENTO 2027'!$N$14,INT((ROW()-13)/2),0)),"",OFFSET('12. SEGUIMIENTO 2027'!$N$14,INT((ROW()-13)/2),0)),IF(ISBLANK(OFFSET('9. METAS'!$V$20,INT((ROW()-14)/2),0)),"",OFFSET('9. METAS'!$V$20,INT((ROW()-14)/2),0)))</f>
        <v/>
      </c>
      <c r="K206" s="196" t="str">
        <f ca="1">IF(MOD(ROW()-13,2)=0,IF(ISBLANK(OFFSET('12. SEGUIMIENTO 2027'!$O$14,INT((ROW()-13)/2),0)),"",OFFSET('12. SEGUIMIENTO 2027'!$O$14,INT((ROW()-13)/2),0)),IF(ISBLANK(OFFSET('9. METAS'!$W$20,INT((ROW()-14)/2),0)),"",OFFSET('9. METAS'!$W$20,INT((ROW()-14)/2),0)))</f>
        <v/>
      </c>
      <c r="L206" s="196" t="str">
        <f ca="1">IF(MOD(ROW()-13,2)=0,IF(ISBLANK(OFFSET('12. SEGUIMIENTO 2027'!$P$14,INT((ROW()-13)/2),0)),"",OFFSET('12. SEGUIMIENTO 2027'!$P$14,INT((ROW()-13)/2),0)),IF(ISBLANK(OFFSET('9. METAS'!$X$20,INT((ROW()-14)/2),0)),"",OFFSET('9. METAS'!$X$20,INT((ROW()-14)/2),0)))</f>
        <v/>
      </c>
      <c r="M206" s="197" t="str">
        <f ca="1">IF(MOD(ROW()-13,2)=0,IF(ISBLANK(OFFSET('12. SEGUIMIENTO 2027'!$Q$14,INT((ROW()-13)/2),0)),"",OFFSET('12. SEGUIMIENTO 2027'!$Q$14,INT((ROW()-13)/2),0)),IF(ISBLANK(OFFSET('9. METAS'!$Y$20,INT((ROW()-14)/2),0)),"",OFFSET('9. METAS'!$Y$20,INT((ROW()-14)/2),0)))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833" t="str">
        <f ca="1">IF(ISBLANK(OFFSET('9. METAS'!$M$20,INT((ROW()-13)/2),0)),"",OFFSET('9. METAS'!$M$20,INT((ROW()-13)/2),0))</f>
        <v/>
      </c>
      <c r="I207" s="763"/>
      <c r="J207" s="195" t="str">
        <f ca="1">IF(MOD(ROW()-13,2)=0,IF(ISBLANK(OFFSET('12. SEGUIMIENTO 2027'!$N$14,INT((ROW()-13)/2),0)),"",OFFSET('12. SEGUIMIENTO 2027'!$N$14,INT((ROW()-13)/2),0)),IF(ISBLANK(OFFSET('9. METAS'!$V$20,INT((ROW()-14)/2),0)),"",OFFSET('9. METAS'!$V$20,INT((ROW()-14)/2),0)))</f>
        <v/>
      </c>
      <c r="K207" s="196" t="str">
        <f ca="1">IF(MOD(ROW()-13,2)=0,IF(ISBLANK(OFFSET('12. SEGUIMIENTO 2027'!$O$14,INT((ROW()-13)/2),0)),"",OFFSET('12. SEGUIMIENTO 2027'!$O$14,INT((ROW()-13)/2),0)),IF(ISBLANK(OFFSET('9. METAS'!$W$20,INT((ROW()-14)/2),0)),"",OFFSET('9. METAS'!$W$20,INT((ROW()-14)/2),0)))</f>
        <v/>
      </c>
      <c r="L207" s="196" t="str">
        <f ca="1">IF(MOD(ROW()-13,2)=0,IF(ISBLANK(OFFSET('12. SEGUIMIENTO 2027'!$P$14,INT((ROW()-13)/2),0)),"",OFFSET('12. SEGUIMIENTO 2027'!$P$14,INT((ROW()-13)/2),0)),IF(ISBLANK(OFFSET('9. METAS'!$X$20,INT((ROW()-14)/2),0)),"",OFFSET('9. METAS'!$X$20,INT((ROW()-14)/2),0)))</f>
        <v/>
      </c>
      <c r="M207" s="197" t="str">
        <f ca="1">IF(MOD(ROW()-13,2)=0,IF(ISBLANK(OFFSET('12. SEGUIMIENTO 2027'!$Q$14,INT((ROW()-13)/2),0)),"",OFFSET('12. SEGUIMIENTO 2027'!$Q$14,INT((ROW()-13)/2),0)),IF(ISBLANK(OFFSET('9. METAS'!$Y$20,INT((ROW()-14)/2),0)),"",OFFSET('9. METAS'!$Y$20,INT((ROW()-14)/2),0)))</f>
        <v/>
      </c>
      <c r="N207" s="769" t="str">
        <f ca="1">IFERROR(J207/J208,"ND")</f>
        <v>ND</v>
      </c>
      <c r="O207" s="771" t="str">
        <f ca="1">IFERROR(((J207+K207)/H207),"ND")</f>
        <v>ND</v>
      </c>
      <c r="P207" s="775"/>
    </row>
    <row r="208" spans="3:16">
      <c r="C208" s="747"/>
      <c r="D208" s="749"/>
      <c r="E208" s="749"/>
      <c r="F208" s="751"/>
      <c r="G208" s="753"/>
      <c r="H208" s="833"/>
      <c r="I208" s="764"/>
      <c r="J208" s="195" t="str">
        <f ca="1">IF(MOD(ROW()-13,2)=0,IF(ISBLANK(OFFSET('12. SEGUIMIENTO 2027'!$N$14,INT((ROW()-13)/2),0)),"",OFFSET('12. SEGUIMIENTO 2027'!$N$14,INT((ROW()-13)/2),0)),IF(ISBLANK(OFFSET('9. METAS'!$V$20,INT((ROW()-14)/2),0)),"",OFFSET('9. METAS'!$V$20,INT((ROW()-14)/2),0)))</f>
        <v/>
      </c>
      <c r="K208" s="196" t="str">
        <f ca="1">IF(MOD(ROW()-13,2)=0,IF(ISBLANK(OFFSET('12. SEGUIMIENTO 2027'!$O$14,INT((ROW()-13)/2),0)),"",OFFSET('12. SEGUIMIENTO 2027'!$O$14,INT((ROW()-13)/2),0)),IF(ISBLANK(OFFSET('9. METAS'!$W$20,INT((ROW()-14)/2),0)),"",OFFSET('9. METAS'!$W$20,INT((ROW()-14)/2),0)))</f>
        <v/>
      </c>
      <c r="L208" s="196" t="str">
        <f ca="1">IF(MOD(ROW()-13,2)=0,IF(ISBLANK(OFFSET('12. SEGUIMIENTO 2027'!$P$14,INT((ROW()-13)/2),0)),"",OFFSET('12. SEGUIMIENTO 2027'!$P$14,INT((ROW()-13)/2),0)),IF(ISBLANK(OFFSET('9. METAS'!$X$20,INT((ROW()-14)/2),0)),"",OFFSET('9. METAS'!$X$20,INT((ROW()-14)/2),0)))</f>
        <v/>
      </c>
      <c r="M208" s="197" t="str">
        <f ca="1">IF(MOD(ROW()-13,2)=0,IF(ISBLANK(OFFSET('12. SEGUIMIENTO 2027'!$Q$14,INT((ROW()-13)/2),0)),"",OFFSET('12. SEGUIMIENTO 2027'!$Q$14,INT((ROW()-13)/2),0)),IF(ISBLANK(OFFSET('9. METAS'!$Y$20,INT((ROW()-14)/2),0)),"",OFFSET('9. METAS'!$Y$20,INT((ROW()-14)/2),0)))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833" t="str">
        <f ca="1">IF(ISBLANK(OFFSET('9. METAS'!$M$20,INT((ROW()-13)/2),0)),"",OFFSET('9. METAS'!$M$20,INT((ROW()-13)/2),0))</f>
        <v/>
      </c>
      <c r="I209" s="763"/>
      <c r="J209" s="195" t="str">
        <f ca="1">IF(MOD(ROW()-13,2)=0,IF(ISBLANK(OFFSET('12. SEGUIMIENTO 2027'!$N$14,INT((ROW()-13)/2),0)),"",OFFSET('12. SEGUIMIENTO 2027'!$N$14,INT((ROW()-13)/2),0)),IF(ISBLANK(OFFSET('9. METAS'!$V$20,INT((ROW()-14)/2),0)),"",OFFSET('9. METAS'!$V$20,INT((ROW()-14)/2),0)))</f>
        <v/>
      </c>
      <c r="K209" s="196" t="str">
        <f ca="1">IF(MOD(ROW()-13,2)=0,IF(ISBLANK(OFFSET('12. SEGUIMIENTO 2027'!$O$14,INT((ROW()-13)/2),0)),"",OFFSET('12. SEGUIMIENTO 2027'!$O$14,INT((ROW()-13)/2),0)),IF(ISBLANK(OFFSET('9. METAS'!$W$20,INT((ROW()-14)/2),0)),"",OFFSET('9. METAS'!$W$20,INT((ROW()-14)/2),0)))</f>
        <v/>
      </c>
      <c r="L209" s="196" t="str">
        <f ca="1">IF(MOD(ROW()-13,2)=0,IF(ISBLANK(OFFSET('12. SEGUIMIENTO 2027'!$P$14,INT((ROW()-13)/2),0)),"",OFFSET('12. SEGUIMIENTO 2027'!$P$14,INT((ROW()-13)/2),0)),IF(ISBLANK(OFFSET('9. METAS'!$X$20,INT((ROW()-14)/2),0)),"",OFFSET('9. METAS'!$X$20,INT((ROW()-14)/2),0)))</f>
        <v/>
      </c>
      <c r="M209" s="197" t="str">
        <f ca="1">IF(MOD(ROW()-13,2)=0,IF(ISBLANK(OFFSET('12. SEGUIMIENTO 2027'!$Q$14,INT((ROW()-13)/2),0)),"",OFFSET('12. SEGUIMIENTO 2027'!$Q$14,INT((ROW()-13)/2),0)),IF(ISBLANK(OFFSET('9. METAS'!$Y$20,INT((ROW()-14)/2),0)),"",OFFSET('9. METAS'!$Y$20,INT((ROW()-14)/2),0)))</f>
        <v/>
      </c>
      <c r="N209" s="769" t="str">
        <f ca="1">IFERROR(J209/J210,"ND")</f>
        <v>ND</v>
      </c>
      <c r="O209" s="771" t="str">
        <f ca="1">IFERROR(((J209+K209)/H209),"ND")</f>
        <v>ND</v>
      </c>
      <c r="P209" s="775"/>
    </row>
    <row r="210" spans="3:16">
      <c r="C210" s="747"/>
      <c r="D210" s="749"/>
      <c r="E210" s="749"/>
      <c r="F210" s="751"/>
      <c r="G210" s="753"/>
      <c r="H210" s="833"/>
      <c r="I210" s="764"/>
      <c r="J210" s="195" t="str">
        <f ca="1">IF(MOD(ROW()-13,2)=0,IF(ISBLANK(OFFSET('12. SEGUIMIENTO 2027'!$N$14,INT((ROW()-13)/2),0)),"",OFFSET('12. SEGUIMIENTO 2027'!$N$14,INT((ROW()-13)/2),0)),IF(ISBLANK(OFFSET('9. METAS'!$V$20,INT((ROW()-14)/2),0)),"",OFFSET('9. METAS'!$V$20,INT((ROW()-14)/2),0)))</f>
        <v/>
      </c>
      <c r="K210" s="196" t="str">
        <f ca="1">IF(MOD(ROW()-13,2)=0,IF(ISBLANK(OFFSET('12. SEGUIMIENTO 2027'!$O$14,INT((ROW()-13)/2),0)),"",OFFSET('12. SEGUIMIENTO 2027'!$O$14,INT((ROW()-13)/2),0)),IF(ISBLANK(OFFSET('9. METAS'!$W$20,INT((ROW()-14)/2),0)),"",OFFSET('9. METAS'!$W$20,INT((ROW()-14)/2),0)))</f>
        <v/>
      </c>
      <c r="L210" s="196" t="str">
        <f ca="1">IF(MOD(ROW()-13,2)=0,IF(ISBLANK(OFFSET('12. SEGUIMIENTO 2027'!$P$14,INT((ROW()-13)/2),0)),"",OFFSET('12. SEGUIMIENTO 2027'!$P$14,INT((ROW()-13)/2),0)),IF(ISBLANK(OFFSET('9. METAS'!$X$20,INT((ROW()-14)/2),0)),"",OFFSET('9. METAS'!$X$20,INT((ROW()-14)/2),0)))</f>
        <v/>
      </c>
      <c r="M210" s="197" t="str">
        <f ca="1">IF(MOD(ROW()-13,2)=0,IF(ISBLANK(OFFSET('12. SEGUIMIENTO 2027'!$Q$14,INT((ROW()-13)/2),0)),"",OFFSET('12. SEGUIMIENTO 2027'!$Q$14,INT((ROW()-13)/2),0)),IF(ISBLANK(OFFSET('9. METAS'!$Y$20,INT((ROW()-14)/2),0)),"",OFFSET('9. METAS'!$Y$20,INT((ROW()-14)/2),0)))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833" t="str">
        <f ca="1">IF(ISBLANK(OFFSET('9. METAS'!$M$20,INT((ROW()-13)/2),0)),"",OFFSET('9. METAS'!$M$20,INT((ROW()-13)/2),0))</f>
        <v/>
      </c>
      <c r="I211" s="763"/>
      <c r="J211" s="195" t="str">
        <f ca="1">IF(MOD(ROW()-13,2)=0,IF(ISBLANK(OFFSET('12. SEGUIMIENTO 2027'!$N$14,INT((ROW()-13)/2),0)),"",OFFSET('12. SEGUIMIENTO 2027'!$N$14,INT((ROW()-13)/2),0)),IF(ISBLANK(OFFSET('9. METAS'!$V$20,INT((ROW()-14)/2),0)),"",OFFSET('9. METAS'!$V$20,INT((ROW()-14)/2),0)))</f>
        <v/>
      </c>
      <c r="K211" s="196" t="str">
        <f ca="1">IF(MOD(ROW()-13,2)=0,IF(ISBLANK(OFFSET('12. SEGUIMIENTO 2027'!$O$14,INT((ROW()-13)/2),0)),"",OFFSET('12. SEGUIMIENTO 2027'!$O$14,INT((ROW()-13)/2),0)),IF(ISBLANK(OFFSET('9. METAS'!$W$20,INT((ROW()-14)/2),0)),"",OFFSET('9. METAS'!$W$20,INT((ROW()-14)/2),0)))</f>
        <v/>
      </c>
      <c r="L211" s="196" t="str">
        <f ca="1">IF(MOD(ROW()-13,2)=0,IF(ISBLANK(OFFSET('12. SEGUIMIENTO 2027'!$P$14,INT((ROW()-13)/2),0)),"",OFFSET('12. SEGUIMIENTO 2027'!$P$14,INT((ROW()-13)/2),0)),IF(ISBLANK(OFFSET('9. METAS'!$X$20,INT((ROW()-14)/2),0)),"",OFFSET('9. METAS'!$X$20,INT((ROW()-14)/2),0)))</f>
        <v/>
      </c>
      <c r="M211" s="197" t="str">
        <f ca="1">IF(MOD(ROW()-13,2)=0,IF(ISBLANK(OFFSET('12. SEGUIMIENTO 2027'!$Q$14,INT((ROW()-13)/2),0)),"",OFFSET('12. SEGUIMIENTO 2027'!$Q$14,INT((ROW()-13)/2),0)),IF(ISBLANK(OFFSET('9. METAS'!$Y$20,INT((ROW()-14)/2),0)),"",OFFSET('9. METAS'!$Y$20,INT((ROW()-14)/2),0)))</f>
        <v/>
      </c>
      <c r="N211" s="769" t="str">
        <f ca="1">IFERROR(J211/J212,"ND")</f>
        <v>ND</v>
      </c>
      <c r="O211" s="771" t="str">
        <f ca="1">IFERROR(((J211+K211)/H211),"ND")</f>
        <v>ND</v>
      </c>
      <c r="P211" s="775"/>
    </row>
    <row r="212" spans="3:16">
      <c r="C212" s="747"/>
      <c r="D212" s="749"/>
      <c r="E212" s="749"/>
      <c r="F212" s="751"/>
      <c r="G212" s="753"/>
      <c r="H212" s="833"/>
      <c r="I212" s="764"/>
      <c r="J212" s="195" t="str">
        <f ca="1">IF(MOD(ROW()-13,2)=0,IF(ISBLANK(OFFSET('12. SEGUIMIENTO 2027'!$N$14,INT((ROW()-13)/2),0)),"",OFFSET('12. SEGUIMIENTO 2027'!$N$14,INT((ROW()-13)/2),0)),IF(ISBLANK(OFFSET('9. METAS'!$V$20,INT((ROW()-14)/2),0)),"",OFFSET('9. METAS'!$V$20,INT((ROW()-14)/2),0)))</f>
        <v/>
      </c>
      <c r="K212" s="196" t="str">
        <f ca="1">IF(MOD(ROW()-13,2)=0,IF(ISBLANK(OFFSET('12. SEGUIMIENTO 2027'!$O$14,INT((ROW()-13)/2),0)),"",OFFSET('12. SEGUIMIENTO 2027'!$O$14,INT((ROW()-13)/2),0)),IF(ISBLANK(OFFSET('9. METAS'!$W$20,INT((ROW()-14)/2),0)),"",OFFSET('9. METAS'!$W$20,INT((ROW()-14)/2),0)))</f>
        <v/>
      </c>
      <c r="L212" s="196" t="str">
        <f ca="1">IF(MOD(ROW()-13,2)=0,IF(ISBLANK(OFFSET('12. SEGUIMIENTO 2027'!$P$14,INT((ROW()-13)/2),0)),"",OFFSET('12. SEGUIMIENTO 2027'!$P$14,INT((ROW()-13)/2),0)),IF(ISBLANK(OFFSET('9. METAS'!$X$20,INT((ROW()-14)/2),0)),"",OFFSET('9. METAS'!$X$20,INT((ROW()-14)/2),0)))</f>
        <v/>
      </c>
      <c r="M212" s="197" t="str">
        <f ca="1">IF(MOD(ROW()-13,2)=0,IF(ISBLANK(OFFSET('12. SEGUIMIENTO 2027'!$Q$14,INT((ROW()-13)/2),0)),"",OFFSET('12. SEGUIMIENTO 2027'!$Q$14,INT((ROW()-13)/2),0)),IF(ISBLANK(OFFSET('9. METAS'!$Y$20,INT((ROW()-14)/2),0)),"",OFFSET('9. METAS'!$Y$20,INT((ROW()-14)/2),0)))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833" t="str">
        <f ca="1">IF(ISBLANK(OFFSET('9. METAS'!$M$20,INT((ROW()-13)/2),0)),"",OFFSET('9. METAS'!$M$20,INT((ROW()-13)/2),0))</f>
        <v/>
      </c>
      <c r="I213" s="763"/>
      <c r="J213" s="195" t="str">
        <f ca="1">IF(MOD(ROW()-13,2)=0,IF(ISBLANK(OFFSET('12. SEGUIMIENTO 2027'!$N$14,INT((ROW()-13)/2),0)),"",OFFSET('12. SEGUIMIENTO 2027'!$N$14,INT((ROW()-13)/2),0)),IF(ISBLANK(OFFSET('9. METAS'!$V$20,INT((ROW()-14)/2),0)),"",OFFSET('9. METAS'!$V$20,INT((ROW()-14)/2),0)))</f>
        <v/>
      </c>
      <c r="K213" s="196" t="str">
        <f ca="1">IF(MOD(ROW()-13,2)=0,IF(ISBLANK(OFFSET('12. SEGUIMIENTO 2027'!$O$14,INT((ROW()-13)/2),0)),"",OFFSET('12. SEGUIMIENTO 2027'!$O$14,INT((ROW()-13)/2),0)),IF(ISBLANK(OFFSET('9. METAS'!$W$20,INT((ROW()-14)/2),0)),"",OFFSET('9. METAS'!$W$20,INT((ROW()-14)/2),0)))</f>
        <v/>
      </c>
      <c r="L213" s="196" t="str">
        <f ca="1">IF(MOD(ROW()-13,2)=0,IF(ISBLANK(OFFSET('12. SEGUIMIENTO 2027'!$P$14,INT((ROW()-13)/2),0)),"",OFFSET('12. SEGUIMIENTO 2027'!$P$14,INT((ROW()-13)/2),0)),IF(ISBLANK(OFFSET('9. METAS'!$X$20,INT((ROW()-14)/2),0)),"",OFFSET('9. METAS'!$X$20,INT((ROW()-14)/2),0)))</f>
        <v/>
      </c>
      <c r="M213" s="197" t="str">
        <f ca="1">IF(MOD(ROW()-13,2)=0,IF(ISBLANK(OFFSET('12. SEGUIMIENTO 2027'!$Q$14,INT((ROW()-13)/2),0)),"",OFFSET('12. SEGUIMIENTO 2027'!$Q$14,INT((ROW()-13)/2),0)),IF(ISBLANK(OFFSET('9. METAS'!$Y$20,INT((ROW()-14)/2),0)),"",OFFSET('9. METAS'!$Y$20,INT((ROW()-14)/2),0)))</f>
        <v/>
      </c>
      <c r="N213" s="769" t="str">
        <f ca="1">IFERROR(J213/J214,"ND")</f>
        <v>ND</v>
      </c>
      <c r="O213" s="771" t="str">
        <f ca="1">IFERROR(((J213+K213)/H213),"ND")</f>
        <v>ND</v>
      </c>
      <c r="P213" s="775"/>
    </row>
    <row r="214" spans="3:16">
      <c r="C214" s="747"/>
      <c r="D214" s="749"/>
      <c r="E214" s="749"/>
      <c r="F214" s="751"/>
      <c r="G214" s="753"/>
      <c r="H214" s="833"/>
      <c r="I214" s="764"/>
      <c r="J214" s="195" t="str">
        <f ca="1">IF(MOD(ROW()-13,2)=0,IF(ISBLANK(OFFSET('12. SEGUIMIENTO 2027'!$N$14,INT((ROW()-13)/2),0)),"",OFFSET('12. SEGUIMIENTO 2027'!$N$14,INT((ROW()-13)/2),0)),IF(ISBLANK(OFFSET('9. METAS'!$V$20,INT((ROW()-14)/2),0)),"",OFFSET('9. METAS'!$V$20,INT((ROW()-14)/2),0)))</f>
        <v/>
      </c>
      <c r="K214" s="196" t="str">
        <f ca="1">IF(MOD(ROW()-13,2)=0,IF(ISBLANK(OFFSET('12. SEGUIMIENTO 2027'!$O$14,INT((ROW()-13)/2),0)),"",OFFSET('12. SEGUIMIENTO 2027'!$O$14,INT((ROW()-13)/2),0)),IF(ISBLANK(OFFSET('9. METAS'!$W$20,INT((ROW()-14)/2),0)),"",OFFSET('9. METAS'!$W$20,INT((ROW()-14)/2),0)))</f>
        <v/>
      </c>
      <c r="L214" s="196" t="str">
        <f ca="1">IF(MOD(ROW()-13,2)=0,IF(ISBLANK(OFFSET('12. SEGUIMIENTO 2027'!$P$14,INT((ROW()-13)/2),0)),"",OFFSET('12. SEGUIMIENTO 2027'!$P$14,INT((ROW()-13)/2),0)),IF(ISBLANK(OFFSET('9. METAS'!$X$20,INT((ROW()-14)/2),0)),"",OFFSET('9. METAS'!$X$20,INT((ROW()-14)/2),0)))</f>
        <v/>
      </c>
      <c r="M214" s="197" t="str">
        <f ca="1">IF(MOD(ROW()-13,2)=0,IF(ISBLANK(OFFSET('12. SEGUIMIENTO 2027'!$Q$14,INT((ROW()-13)/2),0)),"",OFFSET('12. SEGUIMIENTO 2027'!$Q$14,INT((ROW()-13)/2),0)),IF(ISBLANK(OFFSET('9. METAS'!$Y$20,INT((ROW()-14)/2),0)),"",OFFSET('9. METAS'!$Y$20,INT((ROW()-14)/2),0)))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833" t="str">
        <f ca="1">IF(ISBLANK(OFFSET('9. METAS'!$M$20,INT((ROW()-13)/2),0)),"",OFFSET('9. METAS'!$M$20,INT((ROW()-13)/2),0))</f>
        <v/>
      </c>
      <c r="I215" s="763"/>
      <c r="J215" s="195" t="str">
        <f ca="1">IF(MOD(ROW()-13,2)=0,IF(ISBLANK(OFFSET('12. SEGUIMIENTO 2027'!$N$14,INT((ROW()-13)/2),0)),"",OFFSET('12. SEGUIMIENTO 2027'!$N$14,INT((ROW()-13)/2),0)),IF(ISBLANK(OFFSET('9. METAS'!$V$20,INT((ROW()-14)/2),0)),"",OFFSET('9. METAS'!$V$20,INT((ROW()-14)/2),0)))</f>
        <v/>
      </c>
      <c r="K215" s="196" t="str">
        <f ca="1">IF(MOD(ROW()-13,2)=0,IF(ISBLANK(OFFSET('12. SEGUIMIENTO 2027'!$O$14,INT((ROW()-13)/2),0)),"",OFFSET('12. SEGUIMIENTO 2027'!$O$14,INT((ROW()-13)/2),0)),IF(ISBLANK(OFFSET('9. METAS'!$W$20,INT((ROW()-14)/2),0)),"",OFFSET('9. METAS'!$W$20,INT((ROW()-14)/2),0)))</f>
        <v/>
      </c>
      <c r="L215" s="196" t="str">
        <f ca="1">IF(MOD(ROW()-13,2)=0,IF(ISBLANK(OFFSET('12. SEGUIMIENTO 2027'!$P$14,INT((ROW()-13)/2),0)),"",OFFSET('12. SEGUIMIENTO 2027'!$P$14,INT((ROW()-13)/2),0)),IF(ISBLANK(OFFSET('9. METAS'!$X$20,INT((ROW()-14)/2),0)),"",OFFSET('9. METAS'!$X$20,INT((ROW()-14)/2),0)))</f>
        <v/>
      </c>
      <c r="M215" s="197" t="str">
        <f ca="1">IF(MOD(ROW()-13,2)=0,IF(ISBLANK(OFFSET('12. SEGUIMIENTO 2027'!$Q$14,INT((ROW()-13)/2),0)),"",OFFSET('12. SEGUIMIENTO 2027'!$Q$14,INT((ROW()-13)/2),0)),IF(ISBLANK(OFFSET('9. METAS'!$Y$20,INT((ROW()-14)/2),0)),"",OFFSET('9. METAS'!$Y$20,INT((ROW()-14)/2),0)))</f>
        <v/>
      </c>
      <c r="N215" s="769" t="str">
        <f ca="1">IFERROR(J215/J216,"ND")</f>
        <v>ND</v>
      </c>
      <c r="O215" s="771" t="str">
        <f ca="1">IFERROR(((J215+K215)/H215),"ND")</f>
        <v>ND</v>
      </c>
      <c r="P215" s="775"/>
    </row>
    <row r="216" spans="3:16">
      <c r="C216" s="747"/>
      <c r="D216" s="749"/>
      <c r="E216" s="749"/>
      <c r="F216" s="751"/>
      <c r="G216" s="753"/>
      <c r="H216" s="833"/>
      <c r="I216" s="764"/>
      <c r="J216" s="195" t="str">
        <f ca="1">IF(MOD(ROW()-13,2)=0,IF(ISBLANK(OFFSET('12. SEGUIMIENTO 2027'!$N$14,INT((ROW()-13)/2),0)),"",OFFSET('12. SEGUIMIENTO 2027'!$N$14,INT((ROW()-13)/2),0)),IF(ISBLANK(OFFSET('9. METAS'!$V$20,INT((ROW()-14)/2),0)),"",OFFSET('9. METAS'!$V$20,INT((ROW()-14)/2),0)))</f>
        <v/>
      </c>
      <c r="K216" s="196" t="str">
        <f ca="1">IF(MOD(ROW()-13,2)=0,IF(ISBLANK(OFFSET('12. SEGUIMIENTO 2027'!$O$14,INT((ROW()-13)/2),0)),"",OFFSET('12. SEGUIMIENTO 2027'!$O$14,INT((ROW()-13)/2),0)),IF(ISBLANK(OFFSET('9. METAS'!$W$20,INT((ROW()-14)/2),0)),"",OFFSET('9. METAS'!$W$20,INT((ROW()-14)/2),0)))</f>
        <v/>
      </c>
      <c r="L216" s="196" t="str">
        <f ca="1">IF(MOD(ROW()-13,2)=0,IF(ISBLANK(OFFSET('12. SEGUIMIENTO 2027'!$P$14,INT((ROW()-13)/2),0)),"",OFFSET('12. SEGUIMIENTO 2027'!$P$14,INT((ROW()-13)/2),0)),IF(ISBLANK(OFFSET('9. METAS'!$X$20,INT((ROW()-14)/2),0)),"",OFFSET('9. METAS'!$X$20,INT((ROW()-14)/2),0)))</f>
        <v/>
      </c>
      <c r="M216" s="197" t="str">
        <f ca="1">IF(MOD(ROW()-13,2)=0,IF(ISBLANK(OFFSET('12. SEGUIMIENTO 2027'!$Q$14,INT((ROW()-13)/2),0)),"",OFFSET('12. SEGUIMIENTO 2027'!$Q$14,INT((ROW()-13)/2),0)),IF(ISBLANK(OFFSET('9. METAS'!$Y$20,INT((ROW()-14)/2),0)),"",OFFSET('9. METAS'!$Y$20,INT((ROW()-14)/2),0)))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833" t="str">
        <f ca="1">IF(ISBLANK(OFFSET('9. METAS'!$M$20,INT((ROW()-13)/2),0)),"",OFFSET('9. METAS'!$M$20,INT((ROW()-13)/2),0))</f>
        <v/>
      </c>
      <c r="I217" s="763"/>
      <c r="J217" s="195" t="str">
        <f ca="1">IF(MOD(ROW()-13,2)=0,IF(ISBLANK(OFFSET('12. SEGUIMIENTO 2027'!$N$14,INT((ROW()-13)/2),0)),"",OFFSET('12. SEGUIMIENTO 2027'!$N$14,INT((ROW()-13)/2),0)),IF(ISBLANK(OFFSET('9. METAS'!$V$20,INT((ROW()-14)/2),0)),"",OFFSET('9. METAS'!$V$20,INT((ROW()-14)/2),0)))</f>
        <v/>
      </c>
      <c r="K217" s="196" t="str">
        <f ca="1">IF(MOD(ROW()-13,2)=0,IF(ISBLANK(OFFSET('12. SEGUIMIENTO 2027'!$O$14,INT((ROW()-13)/2),0)),"",OFFSET('12. SEGUIMIENTO 2027'!$O$14,INT((ROW()-13)/2),0)),IF(ISBLANK(OFFSET('9. METAS'!$W$20,INT((ROW()-14)/2),0)),"",OFFSET('9. METAS'!$W$20,INT((ROW()-14)/2),0)))</f>
        <v/>
      </c>
      <c r="L217" s="196" t="str">
        <f ca="1">IF(MOD(ROW()-13,2)=0,IF(ISBLANK(OFFSET('12. SEGUIMIENTO 2027'!$P$14,INT((ROW()-13)/2),0)),"",OFFSET('12. SEGUIMIENTO 2027'!$P$14,INT((ROW()-13)/2),0)),IF(ISBLANK(OFFSET('9. METAS'!$X$20,INT((ROW()-14)/2),0)),"",OFFSET('9. METAS'!$X$20,INT((ROW()-14)/2),0)))</f>
        <v/>
      </c>
      <c r="M217" s="197" t="str">
        <f ca="1">IF(MOD(ROW()-13,2)=0,IF(ISBLANK(OFFSET('12. SEGUIMIENTO 2027'!$Q$14,INT((ROW()-13)/2),0)),"",OFFSET('12. SEGUIMIENTO 2027'!$Q$14,INT((ROW()-13)/2),0)),IF(ISBLANK(OFFSET('9. METAS'!$Y$20,INT((ROW()-14)/2),0)),"",OFFSET('9. METAS'!$Y$20,INT((ROW()-14)/2),0)))</f>
        <v/>
      </c>
      <c r="N217" s="769" t="str">
        <f ca="1">IFERROR(J217/J218,"ND")</f>
        <v>ND</v>
      </c>
      <c r="O217" s="771" t="str">
        <f ca="1">IFERROR(((J217+K217)/H217),"ND")</f>
        <v>ND</v>
      </c>
      <c r="P217" s="775"/>
    </row>
    <row r="218" spans="3:16">
      <c r="C218" s="747"/>
      <c r="D218" s="749"/>
      <c r="E218" s="749"/>
      <c r="F218" s="751"/>
      <c r="G218" s="753"/>
      <c r="H218" s="833"/>
      <c r="I218" s="764"/>
      <c r="J218" s="195" t="str">
        <f ca="1">IF(MOD(ROW()-13,2)=0,IF(ISBLANK(OFFSET('12. SEGUIMIENTO 2027'!$N$14,INT((ROW()-13)/2),0)),"",OFFSET('12. SEGUIMIENTO 2027'!$N$14,INT((ROW()-13)/2),0)),IF(ISBLANK(OFFSET('9. METAS'!$V$20,INT((ROW()-14)/2),0)),"",OFFSET('9. METAS'!$V$20,INT((ROW()-14)/2),0)))</f>
        <v/>
      </c>
      <c r="K218" s="196" t="str">
        <f ca="1">IF(MOD(ROW()-13,2)=0,IF(ISBLANK(OFFSET('12. SEGUIMIENTO 2027'!$O$14,INT((ROW()-13)/2),0)),"",OFFSET('12. SEGUIMIENTO 2027'!$O$14,INT((ROW()-13)/2),0)),IF(ISBLANK(OFFSET('9. METAS'!$W$20,INT((ROW()-14)/2),0)),"",OFFSET('9. METAS'!$W$20,INT((ROW()-14)/2),0)))</f>
        <v/>
      </c>
      <c r="L218" s="196" t="str">
        <f ca="1">IF(MOD(ROW()-13,2)=0,IF(ISBLANK(OFFSET('12. SEGUIMIENTO 2027'!$P$14,INT((ROW()-13)/2),0)),"",OFFSET('12. SEGUIMIENTO 2027'!$P$14,INT((ROW()-13)/2),0)),IF(ISBLANK(OFFSET('9. METAS'!$X$20,INT((ROW()-14)/2),0)),"",OFFSET('9. METAS'!$X$20,INT((ROW()-14)/2),0)))</f>
        <v/>
      </c>
      <c r="M218" s="197" t="str">
        <f ca="1">IF(MOD(ROW()-13,2)=0,IF(ISBLANK(OFFSET('12. SEGUIMIENTO 2027'!$Q$14,INT((ROW()-13)/2),0)),"",OFFSET('12. SEGUIMIENTO 2027'!$Q$14,INT((ROW()-13)/2),0)),IF(ISBLANK(OFFSET('9. METAS'!$Y$20,INT((ROW()-14)/2),0)),"",OFFSET('9. METAS'!$Y$20,INT((ROW()-14)/2),0)))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833" t="str">
        <f ca="1">IF(ISBLANK(OFFSET('9. METAS'!$M$20,INT((ROW()-13)/2),0)),"",OFFSET('9. METAS'!$M$20,INT((ROW()-13)/2),0))</f>
        <v/>
      </c>
      <c r="I219" s="763"/>
      <c r="J219" s="195" t="str">
        <f ca="1">IF(MOD(ROW()-13,2)=0,IF(ISBLANK(OFFSET('12. SEGUIMIENTO 2027'!$N$14,INT((ROW()-13)/2),0)),"",OFFSET('12. SEGUIMIENTO 2027'!$N$14,INT((ROW()-13)/2),0)),IF(ISBLANK(OFFSET('9. METAS'!$V$20,INT((ROW()-14)/2),0)),"",OFFSET('9. METAS'!$V$20,INT((ROW()-14)/2),0)))</f>
        <v/>
      </c>
      <c r="K219" s="196" t="str">
        <f ca="1">IF(MOD(ROW()-13,2)=0,IF(ISBLANK(OFFSET('12. SEGUIMIENTO 2027'!$O$14,INT((ROW()-13)/2),0)),"",OFFSET('12. SEGUIMIENTO 2027'!$O$14,INT((ROW()-13)/2),0)),IF(ISBLANK(OFFSET('9. METAS'!$W$20,INT((ROW()-14)/2),0)),"",OFFSET('9. METAS'!$W$20,INT((ROW()-14)/2),0)))</f>
        <v/>
      </c>
      <c r="L219" s="196" t="str">
        <f ca="1">IF(MOD(ROW()-13,2)=0,IF(ISBLANK(OFFSET('12. SEGUIMIENTO 2027'!$P$14,INT((ROW()-13)/2),0)),"",OFFSET('12. SEGUIMIENTO 2027'!$P$14,INT((ROW()-13)/2),0)),IF(ISBLANK(OFFSET('9. METAS'!$X$20,INT((ROW()-14)/2),0)),"",OFFSET('9. METAS'!$X$20,INT((ROW()-14)/2),0)))</f>
        <v/>
      </c>
      <c r="M219" s="197" t="str">
        <f ca="1">IF(MOD(ROW()-13,2)=0,IF(ISBLANK(OFFSET('12. SEGUIMIENTO 2027'!$Q$14,INT((ROW()-13)/2),0)),"",OFFSET('12. SEGUIMIENTO 2027'!$Q$14,INT((ROW()-13)/2),0)),IF(ISBLANK(OFFSET('9. METAS'!$Y$20,INT((ROW()-14)/2),0)),"",OFFSET('9. METAS'!$Y$20,INT((ROW()-14)/2),0)))</f>
        <v/>
      </c>
      <c r="N219" s="769" t="str">
        <f ca="1">IFERROR(J219/J220,"ND")</f>
        <v>ND</v>
      </c>
      <c r="O219" s="771" t="str">
        <f ca="1">IFERROR(((J219+K219)/H219),"ND")</f>
        <v>ND</v>
      </c>
      <c r="P219" s="775"/>
    </row>
    <row r="220" spans="3:16">
      <c r="C220" s="747"/>
      <c r="D220" s="749"/>
      <c r="E220" s="749"/>
      <c r="F220" s="751"/>
      <c r="G220" s="753"/>
      <c r="H220" s="833"/>
      <c r="I220" s="764"/>
      <c r="J220" s="195" t="str">
        <f ca="1">IF(MOD(ROW()-13,2)=0,IF(ISBLANK(OFFSET('12. SEGUIMIENTO 2027'!$N$14,INT((ROW()-13)/2),0)),"",OFFSET('12. SEGUIMIENTO 2027'!$N$14,INT((ROW()-13)/2),0)),IF(ISBLANK(OFFSET('9. METAS'!$V$20,INT((ROW()-14)/2),0)),"",OFFSET('9. METAS'!$V$20,INT((ROW()-14)/2),0)))</f>
        <v/>
      </c>
      <c r="K220" s="196" t="str">
        <f ca="1">IF(MOD(ROW()-13,2)=0,IF(ISBLANK(OFFSET('12. SEGUIMIENTO 2027'!$O$14,INT((ROW()-13)/2),0)),"",OFFSET('12. SEGUIMIENTO 2027'!$O$14,INT((ROW()-13)/2),0)),IF(ISBLANK(OFFSET('9. METAS'!$W$20,INT((ROW()-14)/2),0)),"",OFFSET('9. METAS'!$W$20,INT((ROW()-14)/2),0)))</f>
        <v/>
      </c>
      <c r="L220" s="196" t="str">
        <f ca="1">IF(MOD(ROW()-13,2)=0,IF(ISBLANK(OFFSET('12. SEGUIMIENTO 2027'!$P$14,INT((ROW()-13)/2),0)),"",OFFSET('12. SEGUIMIENTO 2027'!$P$14,INT((ROW()-13)/2),0)),IF(ISBLANK(OFFSET('9. METAS'!$X$20,INT((ROW()-14)/2),0)),"",OFFSET('9. METAS'!$X$20,INT((ROW()-14)/2),0)))</f>
        <v/>
      </c>
      <c r="M220" s="197" t="str">
        <f ca="1">IF(MOD(ROW()-13,2)=0,IF(ISBLANK(OFFSET('12. SEGUIMIENTO 2027'!$Q$14,INT((ROW()-13)/2),0)),"",OFFSET('12. SEGUIMIENTO 2027'!$Q$14,INT((ROW()-13)/2),0)),IF(ISBLANK(OFFSET('9. METAS'!$Y$20,INT((ROW()-14)/2),0)),"",OFFSET('9. METAS'!$Y$20,INT((ROW()-14)/2),0)))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833" t="str">
        <f ca="1">IF(ISBLANK(OFFSET('9. METAS'!$M$20,INT((ROW()-13)/2),0)),"",OFFSET('9. METAS'!$M$20,INT((ROW()-13)/2),0))</f>
        <v/>
      </c>
      <c r="I221" s="763"/>
      <c r="J221" s="195" t="str">
        <f ca="1">IF(MOD(ROW()-13,2)=0,IF(ISBLANK(OFFSET('12. SEGUIMIENTO 2027'!$N$14,INT((ROW()-13)/2),0)),"",OFFSET('12. SEGUIMIENTO 2027'!$N$14,INT((ROW()-13)/2),0)),IF(ISBLANK(OFFSET('9. METAS'!$V$20,INT((ROW()-14)/2),0)),"",OFFSET('9. METAS'!$V$20,INT((ROW()-14)/2),0)))</f>
        <v/>
      </c>
      <c r="K221" s="196" t="str">
        <f ca="1">IF(MOD(ROW()-13,2)=0,IF(ISBLANK(OFFSET('12. SEGUIMIENTO 2027'!$O$14,INT((ROW()-13)/2),0)),"",OFFSET('12. SEGUIMIENTO 2027'!$O$14,INT((ROW()-13)/2),0)),IF(ISBLANK(OFFSET('9. METAS'!$W$20,INT((ROW()-14)/2),0)),"",OFFSET('9. METAS'!$W$20,INT((ROW()-14)/2),0)))</f>
        <v/>
      </c>
      <c r="L221" s="196" t="str">
        <f ca="1">IF(MOD(ROW()-13,2)=0,IF(ISBLANK(OFFSET('12. SEGUIMIENTO 2027'!$P$14,INT((ROW()-13)/2),0)),"",OFFSET('12. SEGUIMIENTO 2027'!$P$14,INT((ROW()-13)/2),0)),IF(ISBLANK(OFFSET('9. METAS'!$X$20,INT((ROW()-14)/2),0)),"",OFFSET('9. METAS'!$X$20,INT((ROW()-14)/2),0)))</f>
        <v/>
      </c>
      <c r="M221" s="197" t="str">
        <f ca="1">IF(MOD(ROW()-13,2)=0,IF(ISBLANK(OFFSET('12. SEGUIMIENTO 2027'!$Q$14,INT((ROW()-13)/2),0)),"",OFFSET('12. SEGUIMIENTO 2027'!$Q$14,INT((ROW()-13)/2),0)),IF(ISBLANK(OFFSET('9. METAS'!$Y$20,INT((ROW()-14)/2),0)),"",OFFSET('9. METAS'!$Y$20,INT((ROW()-14)/2),0)))</f>
        <v/>
      </c>
      <c r="N221" s="769" t="str">
        <f ca="1">IFERROR(J221/J222,"ND")</f>
        <v>ND</v>
      </c>
      <c r="O221" s="771" t="str">
        <f ca="1">IFERROR(((J221+K221)/H221),"ND")</f>
        <v>ND</v>
      </c>
      <c r="P221" s="775"/>
    </row>
    <row r="222" spans="3:16">
      <c r="C222" s="747"/>
      <c r="D222" s="749"/>
      <c r="E222" s="749"/>
      <c r="F222" s="751"/>
      <c r="G222" s="753"/>
      <c r="H222" s="833"/>
      <c r="I222" s="764"/>
      <c r="J222" s="195" t="str">
        <f ca="1">IF(MOD(ROW()-13,2)=0,IF(ISBLANK(OFFSET('12. SEGUIMIENTO 2027'!$N$14,INT((ROW()-13)/2),0)),"",OFFSET('12. SEGUIMIENTO 2027'!$N$14,INT((ROW()-13)/2),0)),IF(ISBLANK(OFFSET('9. METAS'!$V$20,INT((ROW()-14)/2),0)),"",OFFSET('9. METAS'!$V$20,INT((ROW()-14)/2),0)))</f>
        <v/>
      </c>
      <c r="K222" s="196" t="str">
        <f ca="1">IF(MOD(ROW()-13,2)=0,IF(ISBLANK(OFFSET('12. SEGUIMIENTO 2027'!$O$14,INT((ROW()-13)/2),0)),"",OFFSET('12. SEGUIMIENTO 2027'!$O$14,INT((ROW()-13)/2),0)),IF(ISBLANK(OFFSET('9. METAS'!$W$20,INT((ROW()-14)/2),0)),"",OFFSET('9. METAS'!$W$20,INT((ROW()-14)/2),0)))</f>
        <v/>
      </c>
      <c r="L222" s="196" t="str">
        <f ca="1">IF(MOD(ROW()-13,2)=0,IF(ISBLANK(OFFSET('12. SEGUIMIENTO 2027'!$P$14,INT((ROW()-13)/2),0)),"",OFFSET('12. SEGUIMIENTO 2027'!$P$14,INT((ROW()-13)/2),0)),IF(ISBLANK(OFFSET('9. METAS'!$X$20,INT((ROW()-14)/2),0)),"",OFFSET('9. METAS'!$X$20,INT((ROW()-14)/2),0)))</f>
        <v/>
      </c>
      <c r="M222" s="197" t="str">
        <f ca="1">IF(MOD(ROW()-13,2)=0,IF(ISBLANK(OFFSET('12. SEGUIMIENTO 2027'!$Q$14,INT((ROW()-13)/2),0)),"",OFFSET('12. SEGUIMIENTO 2027'!$Q$14,INT((ROW()-13)/2),0)),IF(ISBLANK(OFFSET('9. METAS'!$Y$20,INT((ROW()-14)/2),0)),"",OFFSET('9. METAS'!$Y$20,INT((ROW()-14)/2),0)))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833" t="str">
        <f ca="1">IF(ISBLANK(OFFSET('9. METAS'!$M$20,INT((ROW()-13)/2),0)),"",OFFSET('9. METAS'!$M$20,INT((ROW()-13)/2),0))</f>
        <v/>
      </c>
      <c r="I223" s="763"/>
      <c r="J223" s="195" t="str">
        <f ca="1">IF(MOD(ROW()-13,2)=0,IF(ISBLANK(OFFSET('12. SEGUIMIENTO 2027'!$N$14,INT((ROW()-13)/2),0)),"",OFFSET('12. SEGUIMIENTO 2027'!$N$14,INT((ROW()-13)/2),0)),IF(ISBLANK(OFFSET('9. METAS'!$V$20,INT((ROW()-14)/2),0)),"",OFFSET('9. METAS'!$V$20,INT((ROW()-14)/2),0)))</f>
        <v/>
      </c>
      <c r="K223" s="196" t="str">
        <f ca="1">IF(MOD(ROW()-13,2)=0,IF(ISBLANK(OFFSET('12. SEGUIMIENTO 2027'!$O$14,INT((ROW()-13)/2),0)),"",OFFSET('12. SEGUIMIENTO 2027'!$O$14,INT((ROW()-13)/2),0)),IF(ISBLANK(OFFSET('9. METAS'!$W$20,INT((ROW()-14)/2),0)),"",OFFSET('9. METAS'!$W$20,INT((ROW()-14)/2),0)))</f>
        <v/>
      </c>
      <c r="L223" s="196" t="str">
        <f ca="1">IF(MOD(ROW()-13,2)=0,IF(ISBLANK(OFFSET('12. SEGUIMIENTO 2027'!$P$14,INT((ROW()-13)/2),0)),"",OFFSET('12. SEGUIMIENTO 2027'!$P$14,INT((ROW()-13)/2),0)),IF(ISBLANK(OFFSET('9. METAS'!$X$20,INT((ROW()-14)/2),0)),"",OFFSET('9. METAS'!$X$20,INT((ROW()-14)/2),0)))</f>
        <v/>
      </c>
      <c r="M223" s="197" t="str">
        <f ca="1">IF(MOD(ROW()-13,2)=0,IF(ISBLANK(OFFSET('12. SEGUIMIENTO 2027'!$Q$14,INT((ROW()-13)/2),0)),"",OFFSET('12. SEGUIMIENTO 2027'!$Q$14,INT((ROW()-13)/2),0)),IF(ISBLANK(OFFSET('9. METAS'!$Y$20,INT((ROW()-14)/2),0)),"",OFFSET('9. METAS'!$Y$20,INT((ROW()-14)/2),0)))</f>
        <v/>
      </c>
      <c r="N223" s="769" t="str">
        <f ca="1">IFERROR(J223/J224,"ND")</f>
        <v>ND</v>
      </c>
      <c r="O223" s="771" t="str">
        <f ca="1">IFERROR(((J223+K223)/H223),"ND")</f>
        <v>ND</v>
      </c>
      <c r="P223" s="775"/>
    </row>
    <row r="224" spans="3:16">
      <c r="C224" s="747"/>
      <c r="D224" s="749"/>
      <c r="E224" s="749"/>
      <c r="F224" s="751"/>
      <c r="G224" s="753"/>
      <c r="H224" s="833"/>
      <c r="I224" s="764"/>
      <c r="J224" s="195" t="str">
        <f ca="1">IF(MOD(ROW()-13,2)=0,IF(ISBLANK(OFFSET('12. SEGUIMIENTO 2027'!$N$14,INT((ROW()-13)/2),0)),"",OFFSET('12. SEGUIMIENTO 2027'!$N$14,INT((ROW()-13)/2),0)),IF(ISBLANK(OFFSET('9. METAS'!$V$20,INT((ROW()-14)/2),0)),"",OFFSET('9. METAS'!$V$20,INT((ROW()-14)/2),0)))</f>
        <v/>
      </c>
      <c r="K224" s="196" t="str">
        <f ca="1">IF(MOD(ROW()-13,2)=0,IF(ISBLANK(OFFSET('12. SEGUIMIENTO 2027'!$O$14,INT((ROW()-13)/2),0)),"",OFFSET('12. SEGUIMIENTO 2027'!$O$14,INT((ROW()-13)/2),0)),IF(ISBLANK(OFFSET('9. METAS'!$W$20,INT((ROW()-14)/2),0)),"",OFFSET('9. METAS'!$W$20,INT((ROW()-14)/2),0)))</f>
        <v/>
      </c>
      <c r="L224" s="196" t="str">
        <f ca="1">IF(MOD(ROW()-13,2)=0,IF(ISBLANK(OFFSET('12. SEGUIMIENTO 2027'!$P$14,INT((ROW()-13)/2),0)),"",OFFSET('12. SEGUIMIENTO 2027'!$P$14,INT((ROW()-13)/2),0)),IF(ISBLANK(OFFSET('9. METAS'!$X$20,INT((ROW()-14)/2),0)),"",OFFSET('9. METAS'!$X$20,INT((ROW()-14)/2),0)))</f>
        <v/>
      </c>
      <c r="M224" s="197" t="str">
        <f ca="1">IF(MOD(ROW()-13,2)=0,IF(ISBLANK(OFFSET('12. SEGUIMIENTO 2027'!$Q$14,INT((ROW()-13)/2),0)),"",OFFSET('12. SEGUIMIENTO 2027'!$Q$14,INT((ROW()-13)/2),0)),IF(ISBLANK(OFFSET('9. METAS'!$Y$20,INT((ROW()-14)/2),0)),"",OFFSET('9. METAS'!$Y$20,INT((ROW()-14)/2),0)))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833" t="str">
        <f ca="1">IF(ISBLANK(OFFSET('9. METAS'!$M$20,INT((ROW()-13)/2),0)),"",OFFSET('9. METAS'!$M$20,INT((ROW()-13)/2),0))</f>
        <v/>
      </c>
      <c r="I225" s="763"/>
      <c r="J225" s="195" t="str">
        <f ca="1">IF(MOD(ROW()-13,2)=0,IF(ISBLANK(OFFSET('12. SEGUIMIENTO 2027'!$N$14,INT((ROW()-13)/2),0)),"",OFFSET('12. SEGUIMIENTO 2027'!$N$14,INT((ROW()-13)/2),0)),IF(ISBLANK(OFFSET('9. METAS'!$V$20,INT((ROW()-14)/2),0)),"",OFFSET('9. METAS'!$V$20,INT((ROW()-14)/2),0)))</f>
        <v/>
      </c>
      <c r="K225" s="196" t="str">
        <f ca="1">IF(MOD(ROW()-13,2)=0,IF(ISBLANK(OFFSET('12. SEGUIMIENTO 2027'!$O$14,INT((ROW()-13)/2),0)),"",OFFSET('12. SEGUIMIENTO 2027'!$O$14,INT((ROW()-13)/2),0)),IF(ISBLANK(OFFSET('9. METAS'!$W$20,INT((ROW()-14)/2),0)),"",OFFSET('9. METAS'!$W$20,INT((ROW()-14)/2),0)))</f>
        <v/>
      </c>
      <c r="L225" s="196" t="str">
        <f ca="1">IF(MOD(ROW()-13,2)=0,IF(ISBLANK(OFFSET('12. SEGUIMIENTO 2027'!$P$14,INT((ROW()-13)/2),0)),"",OFFSET('12. SEGUIMIENTO 2027'!$P$14,INT((ROW()-13)/2),0)),IF(ISBLANK(OFFSET('9. METAS'!$X$20,INT((ROW()-14)/2),0)),"",OFFSET('9. METAS'!$X$20,INT((ROW()-14)/2),0)))</f>
        <v/>
      </c>
      <c r="M225" s="197" t="str">
        <f ca="1">IF(MOD(ROW()-13,2)=0,IF(ISBLANK(OFFSET('12. SEGUIMIENTO 2027'!$Q$14,INT((ROW()-13)/2),0)),"",OFFSET('12. SEGUIMIENTO 2027'!$Q$14,INT((ROW()-13)/2),0)),IF(ISBLANK(OFFSET('9. METAS'!$Y$20,INT((ROW()-14)/2),0)),"",OFFSET('9. METAS'!$Y$20,INT((ROW()-14)/2),0)))</f>
        <v/>
      </c>
      <c r="N225" s="769" t="str">
        <f ca="1">IFERROR(J225/J226,"ND")</f>
        <v>ND</v>
      </c>
      <c r="O225" s="771" t="str">
        <f ca="1">IFERROR(((J225+K225)/H225),"ND")</f>
        <v>ND</v>
      </c>
      <c r="P225" s="775"/>
    </row>
    <row r="226" spans="3:16">
      <c r="C226" s="747"/>
      <c r="D226" s="749"/>
      <c r="E226" s="749"/>
      <c r="F226" s="751"/>
      <c r="G226" s="753"/>
      <c r="H226" s="833"/>
      <c r="I226" s="764"/>
      <c r="J226" s="195" t="str">
        <f ca="1">IF(MOD(ROW()-13,2)=0,IF(ISBLANK(OFFSET('12. SEGUIMIENTO 2027'!$N$14,INT((ROW()-13)/2),0)),"",OFFSET('12. SEGUIMIENTO 2027'!$N$14,INT((ROW()-13)/2),0)),IF(ISBLANK(OFFSET('9. METAS'!$V$20,INT((ROW()-14)/2),0)),"",OFFSET('9. METAS'!$V$20,INT((ROW()-14)/2),0)))</f>
        <v/>
      </c>
      <c r="K226" s="196" t="str">
        <f ca="1">IF(MOD(ROW()-13,2)=0,IF(ISBLANK(OFFSET('12. SEGUIMIENTO 2027'!$O$14,INT((ROW()-13)/2),0)),"",OFFSET('12. SEGUIMIENTO 2027'!$O$14,INT((ROW()-13)/2),0)),IF(ISBLANK(OFFSET('9. METAS'!$W$20,INT((ROW()-14)/2),0)),"",OFFSET('9. METAS'!$W$20,INT((ROW()-14)/2),0)))</f>
        <v/>
      </c>
      <c r="L226" s="196" t="str">
        <f ca="1">IF(MOD(ROW()-13,2)=0,IF(ISBLANK(OFFSET('12. SEGUIMIENTO 2027'!$P$14,INT((ROW()-13)/2),0)),"",OFFSET('12. SEGUIMIENTO 2027'!$P$14,INT((ROW()-13)/2),0)),IF(ISBLANK(OFFSET('9. METAS'!$X$20,INT((ROW()-14)/2),0)),"",OFFSET('9. METAS'!$X$20,INT((ROW()-14)/2),0)))</f>
        <v/>
      </c>
      <c r="M226" s="197" t="str">
        <f ca="1">IF(MOD(ROW()-13,2)=0,IF(ISBLANK(OFFSET('12. SEGUIMIENTO 2027'!$Q$14,INT((ROW()-13)/2),0)),"",OFFSET('12. SEGUIMIENTO 2027'!$Q$14,INT((ROW()-13)/2),0)),IF(ISBLANK(OFFSET('9. METAS'!$Y$20,INT((ROW()-14)/2),0)),"",OFFSET('9. METAS'!$Y$20,INT((ROW()-14)/2),0)))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833" t="str">
        <f ca="1">IF(ISBLANK(OFFSET('9. METAS'!$M$20,INT((ROW()-13)/2),0)),"",OFFSET('9. METAS'!$M$20,INT((ROW()-13)/2),0))</f>
        <v/>
      </c>
      <c r="I227" s="763"/>
      <c r="J227" s="195" t="str">
        <f ca="1">IF(MOD(ROW()-13,2)=0,IF(ISBLANK(OFFSET('12. SEGUIMIENTO 2027'!$N$14,INT((ROW()-13)/2),0)),"",OFFSET('12. SEGUIMIENTO 2027'!$N$14,INT((ROW()-13)/2),0)),IF(ISBLANK(OFFSET('9. METAS'!$V$20,INT((ROW()-14)/2),0)),"",OFFSET('9. METAS'!$V$20,INT((ROW()-14)/2),0)))</f>
        <v/>
      </c>
      <c r="K227" s="196" t="str">
        <f ca="1">IF(MOD(ROW()-13,2)=0,IF(ISBLANK(OFFSET('12. SEGUIMIENTO 2027'!$O$14,INT((ROW()-13)/2),0)),"",OFFSET('12. SEGUIMIENTO 2027'!$O$14,INT((ROW()-13)/2),0)),IF(ISBLANK(OFFSET('9. METAS'!$W$20,INT((ROW()-14)/2),0)),"",OFFSET('9. METAS'!$W$20,INT((ROW()-14)/2),0)))</f>
        <v/>
      </c>
      <c r="L227" s="196" t="str">
        <f ca="1">IF(MOD(ROW()-13,2)=0,IF(ISBLANK(OFFSET('12. SEGUIMIENTO 2027'!$P$14,INT((ROW()-13)/2),0)),"",OFFSET('12. SEGUIMIENTO 2027'!$P$14,INT((ROW()-13)/2),0)),IF(ISBLANK(OFFSET('9. METAS'!$X$20,INT((ROW()-14)/2),0)),"",OFFSET('9. METAS'!$X$20,INT((ROW()-14)/2),0)))</f>
        <v/>
      </c>
      <c r="M227" s="197" t="str">
        <f ca="1">IF(MOD(ROW()-13,2)=0,IF(ISBLANK(OFFSET('12. SEGUIMIENTO 2027'!$Q$14,INT((ROW()-13)/2),0)),"",OFFSET('12. SEGUIMIENTO 2027'!$Q$14,INT((ROW()-13)/2),0)),IF(ISBLANK(OFFSET('9. METAS'!$Y$20,INT((ROW()-14)/2),0)),"",OFFSET('9. METAS'!$Y$20,INT((ROW()-14)/2),0)))</f>
        <v/>
      </c>
      <c r="N227" s="769" t="str">
        <f ca="1">IFERROR(J227/J228,"ND")</f>
        <v>ND</v>
      </c>
      <c r="O227" s="771" t="str">
        <f ca="1">IFERROR(((J227+K227)/H227),"ND")</f>
        <v>ND</v>
      </c>
      <c r="P227" s="775"/>
    </row>
    <row r="228" spans="3:16">
      <c r="C228" s="747"/>
      <c r="D228" s="749"/>
      <c r="E228" s="749"/>
      <c r="F228" s="751"/>
      <c r="G228" s="753"/>
      <c r="H228" s="833"/>
      <c r="I228" s="764"/>
      <c r="J228" s="195" t="str">
        <f ca="1">IF(MOD(ROW()-13,2)=0,IF(ISBLANK(OFFSET('12. SEGUIMIENTO 2027'!$N$14,INT((ROW()-13)/2),0)),"",OFFSET('12. SEGUIMIENTO 2027'!$N$14,INT((ROW()-13)/2),0)),IF(ISBLANK(OFFSET('9. METAS'!$V$20,INT((ROW()-14)/2),0)),"",OFFSET('9. METAS'!$V$20,INT((ROW()-14)/2),0)))</f>
        <v/>
      </c>
      <c r="K228" s="196" t="str">
        <f ca="1">IF(MOD(ROW()-13,2)=0,IF(ISBLANK(OFFSET('12. SEGUIMIENTO 2027'!$O$14,INT((ROW()-13)/2),0)),"",OFFSET('12. SEGUIMIENTO 2027'!$O$14,INT((ROW()-13)/2),0)),IF(ISBLANK(OFFSET('9. METAS'!$W$20,INT((ROW()-14)/2),0)),"",OFFSET('9. METAS'!$W$20,INT((ROW()-14)/2),0)))</f>
        <v/>
      </c>
      <c r="L228" s="196" t="str">
        <f ca="1">IF(MOD(ROW()-13,2)=0,IF(ISBLANK(OFFSET('12. SEGUIMIENTO 2027'!$P$14,INT((ROW()-13)/2),0)),"",OFFSET('12. SEGUIMIENTO 2027'!$P$14,INT((ROW()-13)/2),0)),IF(ISBLANK(OFFSET('9. METAS'!$X$20,INT((ROW()-14)/2),0)),"",OFFSET('9. METAS'!$X$20,INT((ROW()-14)/2),0)))</f>
        <v/>
      </c>
      <c r="M228" s="197" t="str">
        <f ca="1">IF(MOD(ROW()-13,2)=0,IF(ISBLANK(OFFSET('12. SEGUIMIENTO 2027'!$Q$14,INT((ROW()-13)/2),0)),"",OFFSET('12. SEGUIMIENTO 2027'!$Q$14,INT((ROW()-13)/2),0)),IF(ISBLANK(OFFSET('9. METAS'!$Y$20,INT((ROW()-14)/2),0)),"",OFFSET('9. METAS'!$Y$20,INT((ROW()-14)/2),0)))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833" t="str">
        <f ca="1">IF(ISBLANK(OFFSET('9. METAS'!$M$20,INT((ROW()-13)/2),0)),"",OFFSET('9. METAS'!$M$20,INT((ROW()-13)/2),0))</f>
        <v/>
      </c>
      <c r="I229" s="763"/>
      <c r="J229" s="195" t="str">
        <f ca="1">IF(MOD(ROW()-13,2)=0,IF(ISBLANK(OFFSET('12. SEGUIMIENTO 2027'!$N$14,INT((ROW()-13)/2),0)),"",OFFSET('12. SEGUIMIENTO 2027'!$N$14,INT((ROW()-13)/2),0)),IF(ISBLANK(OFFSET('9. METAS'!$V$20,INT((ROW()-14)/2),0)),"",OFFSET('9. METAS'!$V$20,INT((ROW()-14)/2),0)))</f>
        <v/>
      </c>
      <c r="K229" s="196" t="str">
        <f ca="1">IF(MOD(ROW()-13,2)=0,IF(ISBLANK(OFFSET('12. SEGUIMIENTO 2027'!$O$14,INT((ROW()-13)/2),0)),"",OFFSET('12. SEGUIMIENTO 2027'!$O$14,INT((ROW()-13)/2),0)),IF(ISBLANK(OFFSET('9. METAS'!$W$20,INT((ROW()-14)/2),0)),"",OFFSET('9. METAS'!$W$20,INT((ROW()-14)/2),0)))</f>
        <v/>
      </c>
      <c r="L229" s="196" t="str">
        <f ca="1">IF(MOD(ROW()-13,2)=0,IF(ISBLANK(OFFSET('12. SEGUIMIENTO 2027'!$P$14,INT((ROW()-13)/2),0)),"",OFFSET('12. SEGUIMIENTO 2027'!$P$14,INT((ROW()-13)/2),0)),IF(ISBLANK(OFFSET('9. METAS'!$X$20,INT((ROW()-14)/2),0)),"",OFFSET('9. METAS'!$X$20,INT((ROW()-14)/2),0)))</f>
        <v/>
      </c>
      <c r="M229" s="197" t="str">
        <f ca="1">IF(MOD(ROW()-13,2)=0,IF(ISBLANK(OFFSET('12. SEGUIMIENTO 2027'!$Q$14,INT((ROW()-13)/2),0)),"",OFFSET('12. SEGUIMIENTO 2027'!$Q$14,INT((ROW()-13)/2),0)),IF(ISBLANK(OFFSET('9. METAS'!$Y$20,INT((ROW()-14)/2),0)),"",OFFSET('9. METAS'!$Y$20,INT((ROW()-14)/2),0)))</f>
        <v/>
      </c>
      <c r="N229" s="769" t="str">
        <f ca="1">IFERROR(J229/J230,"ND")</f>
        <v>ND</v>
      </c>
      <c r="O229" s="771" t="str">
        <f ca="1">IFERROR(((J229+K229)/H229),"ND")</f>
        <v>ND</v>
      </c>
      <c r="P229" s="775"/>
    </row>
    <row r="230" spans="3:16">
      <c r="C230" s="747"/>
      <c r="D230" s="749"/>
      <c r="E230" s="749"/>
      <c r="F230" s="751"/>
      <c r="G230" s="753"/>
      <c r="H230" s="833"/>
      <c r="I230" s="764"/>
      <c r="J230" s="195" t="str">
        <f ca="1">IF(MOD(ROW()-13,2)=0,IF(ISBLANK(OFFSET('12. SEGUIMIENTO 2027'!$N$14,INT((ROW()-13)/2),0)),"",OFFSET('12. SEGUIMIENTO 2027'!$N$14,INT((ROW()-13)/2),0)),IF(ISBLANK(OFFSET('9. METAS'!$V$20,INT((ROW()-14)/2),0)),"",OFFSET('9. METAS'!$V$20,INT((ROW()-14)/2),0)))</f>
        <v/>
      </c>
      <c r="K230" s="196" t="str">
        <f ca="1">IF(MOD(ROW()-13,2)=0,IF(ISBLANK(OFFSET('12. SEGUIMIENTO 2027'!$O$14,INT((ROW()-13)/2),0)),"",OFFSET('12. SEGUIMIENTO 2027'!$O$14,INT((ROW()-13)/2),0)),IF(ISBLANK(OFFSET('9. METAS'!$W$20,INT((ROW()-14)/2),0)),"",OFFSET('9. METAS'!$W$20,INT((ROW()-14)/2),0)))</f>
        <v/>
      </c>
      <c r="L230" s="196" t="str">
        <f ca="1">IF(MOD(ROW()-13,2)=0,IF(ISBLANK(OFFSET('12. SEGUIMIENTO 2027'!$P$14,INT((ROW()-13)/2),0)),"",OFFSET('12. SEGUIMIENTO 2027'!$P$14,INT((ROW()-13)/2),0)),IF(ISBLANK(OFFSET('9. METAS'!$X$20,INT((ROW()-14)/2),0)),"",OFFSET('9. METAS'!$X$20,INT((ROW()-14)/2),0)))</f>
        <v/>
      </c>
      <c r="M230" s="197" t="str">
        <f ca="1">IF(MOD(ROW()-13,2)=0,IF(ISBLANK(OFFSET('12. SEGUIMIENTO 2027'!$Q$14,INT((ROW()-13)/2),0)),"",OFFSET('12. SEGUIMIENTO 2027'!$Q$14,INT((ROW()-13)/2),0)),IF(ISBLANK(OFFSET('9. METAS'!$Y$20,INT((ROW()-14)/2),0)),"",OFFSET('9. METAS'!$Y$20,INT((ROW()-14)/2),0)))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833" t="str">
        <f ca="1">IF(ISBLANK(OFFSET('9. METAS'!$M$20,INT((ROW()-13)/2),0)),"",OFFSET('9. METAS'!$M$20,INT((ROW()-13)/2),0))</f>
        <v/>
      </c>
      <c r="I231" s="763"/>
      <c r="J231" s="195" t="str">
        <f ca="1">IF(MOD(ROW()-13,2)=0,IF(ISBLANK(OFFSET('12. SEGUIMIENTO 2027'!$N$14,INT((ROW()-13)/2),0)),"",OFFSET('12. SEGUIMIENTO 2027'!$N$14,INT((ROW()-13)/2),0)),IF(ISBLANK(OFFSET('9. METAS'!$V$20,INT((ROW()-14)/2),0)),"",OFFSET('9. METAS'!$V$20,INT((ROW()-14)/2),0)))</f>
        <v/>
      </c>
      <c r="K231" s="196" t="str">
        <f ca="1">IF(MOD(ROW()-13,2)=0,IF(ISBLANK(OFFSET('12. SEGUIMIENTO 2027'!$O$14,INT((ROW()-13)/2),0)),"",OFFSET('12. SEGUIMIENTO 2027'!$O$14,INT((ROW()-13)/2),0)),IF(ISBLANK(OFFSET('9. METAS'!$W$20,INT((ROW()-14)/2),0)),"",OFFSET('9. METAS'!$W$20,INT((ROW()-14)/2),0)))</f>
        <v/>
      </c>
      <c r="L231" s="196" t="str">
        <f ca="1">IF(MOD(ROW()-13,2)=0,IF(ISBLANK(OFFSET('12. SEGUIMIENTO 2027'!$P$14,INT((ROW()-13)/2),0)),"",OFFSET('12. SEGUIMIENTO 2027'!$P$14,INT((ROW()-13)/2),0)),IF(ISBLANK(OFFSET('9. METAS'!$X$20,INT((ROW()-14)/2),0)),"",OFFSET('9. METAS'!$X$20,INT((ROW()-14)/2),0)))</f>
        <v/>
      </c>
      <c r="M231" s="197" t="str">
        <f ca="1">IF(MOD(ROW()-13,2)=0,IF(ISBLANK(OFFSET('12. SEGUIMIENTO 2027'!$Q$14,INT((ROW()-13)/2),0)),"",OFFSET('12. SEGUIMIENTO 2027'!$Q$14,INT((ROW()-13)/2),0)),IF(ISBLANK(OFFSET('9. METAS'!$Y$20,INT((ROW()-14)/2),0)),"",OFFSET('9. METAS'!$Y$20,INT((ROW()-14)/2),0)))</f>
        <v/>
      </c>
      <c r="N231" s="769" t="str">
        <f ca="1">IFERROR(J231/J232,"ND")</f>
        <v>ND</v>
      </c>
      <c r="O231" s="771" t="str">
        <f ca="1">IFERROR(((J231+K231)/H231),"ND")</f>
        <v>ND</v>
      </c>
      <c r="P231" s="775"/>
    </row>
    <row r="232" spans="3:16">
      <c r="C232" s="747"/>
      <c r="D232" s="749"/>
      <c r="E232" s="749"/>
      <c r="F232" s="751"/>
      <c r="G232" s="753"/>
      <c r="H232" s="833"/>
      <c r="I232" s="764"/>
      <c r="J232" s="195" t="str">
        <f ca="1">IF(MOD(ROW()-13,2)=0,IF(ISBLANK(OFFSET('12. SEGUIMIENTO 2027'!$N$14,INT((ROW()-13)/2),0)),"",OFFSET('12. SEGUIMIENTO 2027'!$N$14,INT((ROW()-13)/2),0)),IF(ISBLANK(OFFSET('9. METAS'!$V$20,INT((ROW()-14)/2),0)),"",OFFSET('9. METAS'!$V$20,INT((ROW()-14)/2),0)))</f>
        <v/>
      </c>
      <c r="K232" s="196" t="str">
        <f ca="1">IF(MOD(ROW()-13,2)=0,IF(ISBLANK(OFFSET('12. SEGUIMIENTO 2027'!$O$14,INT((ROW()-13)/2),0)),"",OFFSET('12. SEGUIMIENTO 2027'!$O$14,INT((ROW()-13)/2),0)),IF(ISBLANK(OFFSET('9. METAS'!$W$20,INT((ROW()-14)/2),0)),"",OFFSET('9. METAS'!$W$20,INT((ROW()-14)/2),0)))</f>
        <v/>
      </c>
      <c r="L232" s="196" t="str">
        <f ca="1">IF(MOD(ROW()-13,2)=0,IF(ISBLANK(OFFSET('12. SEGUIMIENTO 2027'!$P$14,INT((ROW()-13)/2),0)),"",OFFSET('12. SEGUIMIENTO 2027'!$P$14,INT((ROW()-13)/2),0)),IF(ISBLANK(OFFSET('9. METAS'!$X$20,INT((ROW()-14)/2),0)),"",OFFSET('9. METAS'!$X$20,INT((ROW()-14)/2),0)))</f>
        <v/>
      </c>
      <c r="M232" s="197" t="str">
        <f ca="1">IF(MOD(ROW()-13,2)=0,IF(ISBLANK(OFFSET('12. SEGUIMIENTO 2027'!$Q$14,INT((ROW()-13)/2),0)),"",OFFSET('12. SEGUIMIENTO 2027'!$Q$14,INT((ROW()-13)/2),0)),IF(ISBLANK(OFFSET('9. METAS'!$Y$20,INT((ROW()-14)/2),0)),"",OFFSET('9. METAS'!$Y$20,INT((ROW()-14)/2),0)))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833" t="str">
        <f ca="1">IF(ISBLANK(OFFSET('9. METAS'!$M$20,INT((ROW()-13)/2),0)),"",OFFSET('9. METAS'!$M$20,INT((ROW()-13)/2),0))</f>
        <v/>
      </c>
      <c r="I233" s="763"/>
      <c r="J233" s="195" t="str">
        <f ca="1">IF(MOD(ROW()-13,2)=0,IF(ISBLANK(OFFSET('12. SEGUIMIENTO 2027'!$N$14,INT((ROW()-13)/2),0)),"",OFFSET('12. SEGUIMIENTO 2027'!$N$14,INT((ROW()-13)/2),0)),IF(ISBLANK(OFFSET('9. METAS'!$V$20,INT((ROW()-14)/2),0)),"",OFFSET('9. METAS'!$V$20,INT((ROW()-14)/2),0)))</f>
        <v/>
      </c>
      <c r="K233" s="196" t="str">
        <f ca="1">IF(MOD(ROW()-13,2)=0,IF(ISBLANK(OFFSET('12. SEGUIMIENTO 2027'!$O$14,INT((ROW()-13)/2),0)),"",OFFSET('12. SEGUIMIENTO 2027'!$O$14,INT((ROW()-13)/2),0)),IF(ISBLANK(OFFSET('9. METAS'!$W$20,INT((ROW()-14)/2),0)),"",OFFSET('9. METAS'!$W$20,INT((ROW()-14)/2),0)))</f>
        <v/>
      </c>
      <c r="L233" s="196" t="str">
        <f ca="1">IF(MOD(ROW()-13,2)=0,IF(ISBLANK(OFFSET('12. SEGUIMIENTO 2027'!$P$14,INT((ROW()-13)/2),0)),"",OFFSET('12. SEGUIMIENTO 2027'!$P$14,INT((ROW()-13)/2),0)),IF(ISBLANK(OFFSET('9. METAS'!$X$20,INT((ROW()-14)/2),0)),"",OFFSET('9. METAS'!$X$20,INT((ROW()-14)/2),0)))</f>
        <v/>
      </c>
      <c r="M233" s="197" t="str">
        <f ca="1">IF(MOD(ROW()-13,2)=0,IF(ISBLANK(OFFSET('12. SEGUIMIENTO 2027'!$Q$14,INT((ROW()-13)/2),0)),"",OFFSET('12. SEGUIMIENTO 2027'!$Q$14,INT((ROW()-13)/2),0)),IF(ISBLANK(OFFSET('9. METAS'!$Y$20,INT((ROW()-14)/2),0)),"",OFFSET('9. METAS'!$Y$20,INT((ROW()-14)/2),0)))</f>
        <v/>
      </c>
      <c r="N233" s="769" t="str">
        <f ca="1">IFERROR(J233/J234,"ND")</f>
        <v>ND</v>
      </c>
      <c r="O233" s="771" t="str">
        <f ca="1">IFERROR(((J233+K233)/H233),"ND")</f>
        <v>ND</v>
      </c>
      <c r="P233" s="775"/>
    </row>
    <row r="234" spans="3:16">
      <c r="C234" s="747"/>
      <c r="D234" s="749"/>
      <c r="E234" s="749"/>
      <c r="F234" s="751"/>
      <c r="G234" s="753"/>
      <c r="H234" s="833"/>
      <c r="I234" s="764"/>
      <c r="J234" s="195" t="str">
        <f ca="1">IF(MOD(ROW()-13,2)=0,IF(ISBLANK(OFFSET('12. SEGUIMIENTO 2027'!$N$14,INT((ROW()-13)/2),0)),"",OFFSET('12. SEGUIMIENTO 2027'!$N$14,INT((ROW()-13)/2),0)),IF(ISBLANK(OFFSET('9. METAS'!$V$20,INT((ROW()-14)/2),0)),"",OFFSET('9. METAS'!$V$20,INT((ROW()-14)/2),0)))</f>
        <v/>
      </c>
      <c r="K234" s="196" t="str">
        <f ca="1">IF(MOD(ROW()-13,2)=0,IF(ISBLANK(OFFSET('12. SEGUIMIENTO 2027'!$O$14,INT((ROW()-13)/2),0)),"",OFFSET('12. SEGUIMIENTO 2027'!$O$14,INT((ROW()-13)/2),0)),IF(ISBLANK(OFFSET('9. METAS'!$W$20,INT((ROW()-14)/2),0)),"",OFFSET('9. METAS'!$W$20,INT((ROW()-14)/2),0)))</f>
        <v/>
      </c>
      <c r="L234" s="196" t="str">
        <f ca="1">IF(MOD(ROW()-13,2)=0,IF(ISBLANK(OFFSET('12. SEGUIMIENTO 2027'!$P$14,INT((ROW()-13)/2),0)),"",OFFSET('12. SEGUIMIENTO 2027'!$P$14,INT((ROW()-13)/2),0)),IF(ISBLANK(OFFSET('9. METAS'!$X$20,INT((ROW()-14)/2),0)),"",OFFSET('9. METAS'!$X$20,INT((ROW()-14)/2),0)))</f>
        <v/>
      </c>
      <c r="M234" s="197" t="str">
        <f ca="1">IF(MOD(ROW()-13,2)=0,IF(ISBLANK(OFFSET('12. SEGUIMIENTO 2027'!$Q$14,INT((ROW()-13)/2),0)),"",OFFSET('12. SEGUIMIENTO 2027'!$Q$14,INT((ROW()-13)/2),0)),IF(ISBLANK(OFFSET('9. METAS'!$Y$20,INT((ROW()-14)/2),0)),"",OFFSET('9. METAS'!$Y$20,INT((ROW()-14)/2),0)))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833" t="str">
        <f ca="1">IF(ISBLANK(OFFSET('9. METAS'!$M$20,INT((ROW()-13)/2),0)),"",OFFSET('9. METAS'!$M$20,INT((ROW()-13)/2),0))</f>
        <v/>
      </c>
      <c r="I235" s="763"/>
      <c r="J235" s="195" t="str">
        <f ca="1">IF(MOD(ROW()-13,2)=0,IF(ISBLANK(OFFSET('12. SEGUIMIENTO 2027'!$N$14,INT((ROW()-13)/2),0)),"",OFFSET('12. SEGUIMIENTO 2027'!$N$14,INT((ROW()-13)/2),0)),IF(ISBLANK(OFFSET('9. METAS'!$V$20,INT((ROW()-14)/2),0)),"",OFFSET('9. METAS'!$V$20,INT((ROW()-14)/2),0)))</f>
        <v/>
      </c>
      <c r="K235" s="196" t="str">
        <f ca="1">IF(MOD(ROW()-13,2)=0,IF(ISBLANK(OFFSET('12. SEGUIMIENTO 2027'!$O$14,INT((ROW()-13)/2),0)),"",OFFSET('12. SEGUIMIENTO 2027'!$O$14,INT((ROW()-13)/2),0)),IF(ISBLANK(OFFSET('9. METAS'!$W$20,INT((ROW()-14)/2),0)),"",OFFSET('9. METAS'!$W$20,INT((ROW()-14)/2),0)))</f>
        <v/>
      </c>
      <c r="L235" s="196" t="str">
        <f ca="1">IF(MOD(ROW()-13,2)=0,IF(ISBLANK(OFFSET('12. SEGUIMIENTO 2027'!$P$14,INT((ROW()-13)/2),0)),"",OFFSET('12. SEGUIMIENTO 2027'!$P$14,INT((ROW()-13)/2),0)),IF(ISBLANK(OFFSET('9. METAS'!$X$20,INT((ROW()-14)/2),0)),"",OFFSET('9. METAS'!$X$20,INT((ROW()-14)/2),0)))</f>
        <v/>
      </c>
      <c r="M235" s="197" t="str">
        <f ca="1">IF(MOD(ROW()-13,2)=0,IF(ISBLANK(OFFSET('12. SEGUIMIENTO 2027'!$Q$14,INT((ROW()-13)/2),0)),"",OFFSET('12. SEGUIMIENTO 2027'!$Q$14,INT((ROW()-13)/2),0)),IF(ISBLANK(OFFSET('9. METAS'!$Y$20,INT((ROW()-14)/2),0)),"",OFFSET('9. METAS'!$Y$20,INT((ROW()-14)/2),0)))</f>
        <v/>
      </c>
      <c r="N235" s="769" t="str">
        <f ca="1">IFERROR(J235/J236,"ND")</f>
        <v>ND</v>
      </c>
      <c r="O235" s="771" t="str">
        <f ca="1">IFERROR(((J235+K235)/H235),"ND")</f>
        <v>ND</v>
      </c>
      <c r="P235" s="775"/>
    </row>
    <row r="236" spans="3:16">
      <c r="C236" s="747"/>
      <c r="D236" s="749"/>
      <c r="E236" s="749"/>
      <c r="F236" s="751"/>
      <c r="G236" s="753"/>
      <c r="H236" s="833"/>
      <c r="I236" s="764"/>
      <c r="J236" s="195" t="str">
        <f ca="1">IF(MOD(ROW()-13,2)=0,IF(ISBLANK(OFFSET('12. SEGUIMIENTO 2027'!$N$14,INT((ROW()-13)/2),0)),"",OFFSET('12. SEGUIMIENTO 2027'!$N$14,INT((ROW()-13)/2),0)),IF(ISBLANK(OFFSET('9. METAS'!$V$20,INT((ROW()-14)/2),0)),"",OFFSET('9. METAS'!$V$20,INT((ROW()-14)/2),0)))</f>
        <v/>
      </c>
      <c r="K236" s="196" t="str">
        <f ca="1">IF(MOD(ROW()-13,2)=0,IF(ISBLANK(OFFSET('12. SEGUIMIENTO 2027'!$O$14,INT((ROW()-13)/2),0)),"",OFFSET('12. SEGUIMIENTO 2027'!$O$14,INT((ROW()-13)/2),0)),IF(ISBLANK(OFFSET('9. METAS'!$W$20,INT((ROW()-14)/2),0)),"",OFFSET('9. METAS'!$W$20,INT((ROW()-14)/2),0)))</f>
        <v/>
      </c>
      <c r="L236" s="196" t="str">
        <f ca="1">IF(MOD(ROW()-13,2)=0,IF(ISBLANK(OFFSET('12. SEGUIMIENTO 2027'!$P$14,INT((ROW()-13)/2),0)),"",OFFSET('12. SEGUIMIENTO 2027'!$P$14,INT((ROW()-13)/2),0)),IF(ISBLANK(OFFSET('9. METAS'!$X$20,INT((ROW()-14)/2),0)),"",OFFSET('9. METAS'!$X$20,INT((ROW()-14)/2),0)))</f>
        <v/>
      </c>
      <c r="M236" s="197" t="str">
        <f ca="1">IF(MOD(ROW()-13,2)=0,IF(ISBLANK(OFFSET('12. SEGUIMIENTO 2027'!$Q$14,INT((ROW()-13)/2),0)),"",OFFSET('12. SEGUIMIENTO 2027'!$Q$14,INT((ROW()-13)/2),0)),IF(ISBLANK(OFFSET('9. METAS'!$Y$20,INT((ROW()-14)/2),0)),"",OFFSET('9. METAS'!$Y$20,INT((ROW()-14)/2),0)))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833" t="str">
        <f ca="1">IF(ISBLANK(OFFSET('9. METAS'!$M$20,INT((ROW()-13)/2),0)),"",OFFSET('9. METAS'!$M$20,INT((ROW()-13)/2),0))</f>
        <v/>
      </c>
      <c r="I237" s="763"/>
      <c r="J237" s="195" t="str">
        <f ca="1">IF(MOD(ROW()-13,2)=0,IF(ISBLANK(OFFSET('12. SEGUIMIENTO 2027'!$N$14,INT((ROW()-13)/2),0)),"",OFFSET('12. SEGUIMIENTO 2027'!$N$14,INT((ROW()-13)/2),0)),IF(ISBLANK(OFFSET('9. METAS'!$V$20,INT((ROW()-14)/2),0)),"",OFFSET('9. METAS'!$V$20,INT((ROW()-14)/2),0)))</f>
        <v/>
      </c>
      <c r="K237" s="196" t="str">
        <f ca="1">IF(MOD(ROW()-13,2)=0,IF(ISBLANK(OFFSET('12. SEGUIMIENTO 2027'!$O$14,INT((ROW()-13)/2),0)),"",OFFSET('12. SEGUIMIENTO 2027'!$O$14,INT((ROW()-13)/2),0)),IF(ISBLANK(OFFSET('9. METAS'!$W$20,INT((ROW()-14)/2),0)),"",OFFSET('9. METAS'!$W$20,INT((ROW()-14)/2),0)))</f>
        <v/>
      </c>
      <c r="L237" s="196" t="str">
        <f ca="1">IF(MOD(ROW()-13,2)=0,IF(ISBLANK(OFFSET('12. SEGUIMIENTO 2027'!$P$14,INT((ROW()-13)/2),0)),"",OFFSET('12. SEGUIMIENTO 2027'!$P$14,INT((ROW()-13)/2),0)),IF(ISBLANK(OFFSET('9. METAS'!$X$20,INT((ROW()-14)/2),0)),"",OFFSET('9. METAS'!$X$20,INT((ROW()-14)/2),0)))</f>
        <v/>
      </c>
      <c r="M237" s="197" t="str">
        <f ca="1">IF(MOD(ROW()-13,2)=0,IF(ISBLANK(OFFSET('12. SEGUIMIENTO 2027'!$Q$14,INT((ROW()-13)/2),0)),"",OFFSET('12. SEGUIMIENTO 2027'!$Q$14,INT((ROW()-13)/2),0)),IF(ISBLANK(OFFSET('9. METAS'!$Y$20,INT((ROW()-14)/2),0)),"",OFFSET('9. METAS'!$Y$20,INT((ROW()-14)/2),0)))</f>
        <v/>
      </c>
      <c r="N237" s="769" t="str">
        <f ca="1">IFERROR(J237/J238,"ND")</f>
        <v>ND</v>
      </c>
      <c r="O237" s="771" t="str">
        <f ca="1">IFERROR(((J237+K237)/H237),"ND")</f>
        <v>ND</v>
      </c>
      <c r="P237" s="775"/>
    </row>
    <row r="238" spans="3:16">
      <c r="C238" s="747"/>
      <c r="D238" s="749"/>
      <c r="E238" s="749"/>
      <c r="F238" s="751"/>
      <c r="G238" s="753"/>
      <c r="H238" s="833"/>
      <c r="I238" s="764"/>
      <c r="J238" s="195" t="str">
        <f ca="1">IF(MOD(ROW()-13,2)=0,IF(ISBLANK(OFFSET('12. SEGUIMIENTO 2027'!$N$14,INT((ROW()-13)/2),0)),"",OFFSET('12. SEGUIMIENTO 2027'!$N$14,INT((ROW()-13)/2),0)),IF(ISBLANK(OFFSET('9. METAS'!$V$20,INT((ROW()-14)/2),0)),"",OFFSET('9. METAS'!$V$20,INT((ROW()-14)/2),0)))</f>
        <v/>
      </c>
      <c r="K238" s="196" t="str">
        <f ca="1">IF(MOD(ROW()-13,2)=0,IF(ISBLANK(OFFSET('12. SEGUIMIENTO 2027'!$O$14,INT((ROW()-13)/2),0)),"",OFFSET('12. SEGUIMIENTO 2027'!$O$14,INT((ROW()-13)/2),0)),IF(ISBLANK(OFFSET('9. METAS'!$W$20,INT((ROW()-14)/2),0)),"",OFFSET('9. METAS'!$W$20,INT((ROW()-14)/2),0)))</f>
        <v/>
      </c>
      <c r="L238" s="196" t="str">
        <f ca="1">IF(MOD(ROW()-13,2)=0,IF(ISBLANK(OFFSET('12. SEGUIMIENTO 2027'!$P$14,INT((ROW()-13)/2),0)),"",OFFSET('12. SEGUIMIENTO 2027'!$P$14,INT((ROW()-13)/2),0)),IF(ISBLANK(OFFSET('9. METAS'!$X$20,INT((ROW()-14)/2),0)),"",OFFSET('9. METAS'!$X$20,INT((ROW()-14)/2),0)))</f>
        <v/>
      </c>
      <c r="M238" s="197" t="str">
        <f ca="1">IF(MOD(ROW()-13,2)=0,IF(ISBLANK(OFFSET('12. SEGUIMIENTO 2027'!$Q$14,INT((ROW()-13)/2),0)),"",OFFSET('12. SEGUIMIENTO 2027'!$Q$14,INT((ROW()-13)/2),0)),IF(ISBLANK(OFFSET('9. METAS'!$Y$20,INT((ROW()-14)/2),0)),"",OFFSET('9. METAS'!$Y$20,INT((ROW()-14)/2),0)))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833" t="str">
        <f ca="1">IF(ISBLANK(OFFSET('9. METAS'!$M$20,INT((ROW()-13)/2),0)),"",OFFSET('9. METAS'!$M$20,INT((ROW()-13)/2),0))</f>
        <v/>
      </c>
      <c r="I239" s="763"/>
      <c r="J239" s="195" t="str">
        <f ca="1">IF(MOD(ROW()-13,2)=0,IF(ISBLANK(OFFSET('12. SEGUIMIENTO 2027'!$N$14,INT((ROW()-13)/2),0)),"",OFFSET('12. SEGUIMIENTO 2027'!$N$14,INT((ROW()-13)/2),0)),IF(ISBLANK(OFFSET('9. METAS'!$V$20,INT((ROW()-14)/2),0)),"",OFFSET('9. METAS'!$V$20,INT((ROW()-14)/2),0)))</f>
        <v/>
      </c>
      <c r="K239" s="196" t="str">
        <f ca="1">IF(MOD(ROW()-13,2)=0,IF(ISBLANK(OFFSET('12. SEGUIMIENTO 2027'!$O$14,INT((ROW()-13)/2),0)),"",OFFSET('12. SEGUIMIENTO 2027'!$O$14,INT((ROW()-13)/2),0)),IF(ISBLANK(OFFSET('9. METAS'!$W$20,INT((ROW()-14)/2),0)),"",OFFSET('9. METAS'!$W$20,INT((ROW()-14)/2),0)))</f>
        <v/>
      </c>
      <c r="L239" s="196" t="str">
        <f ca="1">IF(MOD(ROW()-13,2)=0,IF(ISBLANK(OFFSET('12. SEGUIMIENTO 2027'!$P$14,INT((ROW()-13)/2),0)),"",OFFSET('12. SEGUIMIENTO 2027'!$P$14,INT((ROW()-13)/2),0)),IF(ISBLANK(OFFSET('9. METAS'!$X$20,INT((ROW()-14)/2),0)),"",OFFSET('9. METAS'!$X$20,INT((ROW()-14)/2),0)))</f>
        <v/>
      </c>
      <c r="M239" s="197" t="str">
        <f ca="1">IF(MOD(ROW()-13,2)=0,IF(ISBLANK(OFFSET('12. SEGUIMIENTO 2027'!$Q$14,INT((ROW()-13)/2),0)),"",OFFSET('12. SEGUIMIENTO 2027'!$Q$14,INT((ROW()-13)/2),0)),IF(ISBLANK(OFFSET('9. METAS'!$Y$20,INT((ROW()-14)/2),0)),"",OFFSET('9. METAS'!$Y$20,INT((ROW()-14)/2),0)))</f>
        <v/>
      </c>
      <c r="N239" s="769" t="str">
        <f ca="1">IFERROR(J239/J240,"ND")</f>
        <v>ND</v>
      </c>
      <c r="O239" s="771" t="str">
        <f ca="1">IFERROR(((J239+K239)/H239),"ND")</f>
        <v>ND</v>
      </c>
      <c r="P239" s="775"/>
    </row>
    <row r="240" spans="3:16">
      <c r="C240" s="747"/>
      <c r="D240" s="749"/>
      <c r="E240" s="749"/>
      <c r="F240" s="751"/>
      <c r="G240" s="753"/>
      <c r="H240" s="833"/>
      <c r="I240" s="764"/>
      <c r="J240" s="195" t="str">
        <f ca="1">IF(MOD(ROW()-13,2)=0,IF(ISBLANK(OFFSET('12. SEGUIMIENTO 2027'!$N$14,INT((ROW()-13)/2),0)),"",OFFSET('12. SEGUIMIENTO 2027'!$N$14,INT((ROW()-13)/2),0)),IF(ISBLANK(OFFSET('9. METAS'!$V$20,INT((ROW()-14)/2),0)),"",OFFSET('9. METAS'!$V$20,INT((ROW()-14)/2),0)))</f>
        <v/>
      </c>
      <c r="K240" s="196" t="str">
        <f ca="1">IF(MOD(ROW()-13,2)=0,IF(ISBLANK(OFFSET('12. SEGUIMIENTO 2027'!$O$14,INT((ROW()-13)/2),0)),"",OFFSET('12. SEGUIMIENTO 2027'!$O$14,INT((ROW()-13)/2),0)),IF(ISBLANK(OFFSET('9. METAS'!$W$20,INT((ROW()-14)/2),0)),"",OFFSET('9. METAS'!$W$20,INT((ROW()-14)/2),0)))</f>
        <v/>
      </c>
      <c r="L240" s="196" t="str">
        <f ca="1">IF(MOD(ROW()-13,2)=0,IF(ISBLANK(OFFSET('12. SEGUIMIENTO 2027'!$P$14,INT((ROW()-13)/2),0)),"",OFFSET('12. SEGUIMIENTO 2027'!$P$14,INT((ROW()-13)/2),0)),IF(ISBLANK(OFFSET('9. METAS'!$X$20,INT((ROW()-14)/2),0)),"",OFFSET('9. METAS'!$X$20,INT((ROW()-14)/2),0)))</f>
        <v/>
      </c>
      <c r="M240" s="197" t="str">
        <f ca="1">IF(MOD(ROW()-13,2)=0,IF(ISBLANK(OFFSET('12. SEGUIMIENTO 2027'!$Q$14,INT((ROW()-13)/2),0)),"",OFFSET('12. SEGUIMIENTO 2027'!$Q$14,INT((ROW()-13)/2),0)),IF(ISBLANK(OFFSET('9. METAS'!$Y$20,INT((ROW()-14)/2),0)),"",OFFSET('9. METAS'!$Y$20,INT((ROW()-14)/2),0)))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833" t="str">
        <f ca="1">IF(ISBLANK(OFFSET('9. METAS'!$M$20,INT((ROW()-13)/2),0)),"",OFFSET('9. METAS'!$M$20,INT((ROW()-13)/2),0))</f>
        <v/>
      </c>
      <c r="I241" s="763"/>
      <c r="J241" s="195" t="str">
        <f ca="1">IF(MOD(ROW()-13,2)=0,IF(ISBLANK(OFFSET('12. SEGUIMIENTO 2027'!$N$14,INT((ROW()-13)/2),0)),"",OFFSET('12. SEGUIMIENTO 2027'!$N$14,INT((ROW()-13)/2),0)),IF(ISBLANK(OFFSET('9. METAS'!$V$20,INT((ROW()-14)/2),0)),"",OFFSET('9. METAS'!$V$20,INT((ROW()-14)/2),0)))</f>
        <v/>
      </c>
      <c r="K241" s="196" t="str">
        <f ca="1">IF(MOD(ROW()-13,2)=0,IF(ISBLANK(OFFSET('12. SEGUIMIENTO 2027'!$O$14,INT((ROW()-13)/2),0)),"",OFFSET('12. SEGUIMIENTO 2027'!$O$14,INT((ROW()-13)/2),0)),IF(ISBLANK(OFFSET('9. METAS'!$W$20,INT((ROW()-14)/2),0)),"",OFFSET('9. METAS'!$W$20,INT((ROW()-14)/2),0)))</f>
        <v/>
      </c>
      <c r="L241" s="196" t="str">
        <f ca="1">IF(MOD(ROW()-13,2)=0,IF(ISBLANK(OFFSET('12. SEGUIMIENTO 2027'!$P$14,INT((ROW()-13)/2),0)),"",OFFSET('12. SEGUIMIENTO 2027'!$P$14,INT((ROW()-13)/2),0)),IF(ISBLANK(OFFSET('9. METAS'!$X$20,INT((ROW()-14)/2),0)),"",OFFSET('9. METAS'!$X$20,INT((ROW()-14)/2),0)))</f>
        <v/>
      </c>
      <c r="M241" s="197" t="str">
        <f ca="1">IF(MOD(ROW()-13,2)=0,IF(ISBLANK(OFFSET('12. SEGUIMIENTO 2027'!$Q$14,INT((ROW()-13)/2),0)),"",OFFSET('12. SEGUIMIENTO 2027'!$Q$14,INT((ROW()-13)/2),0)),IF(ISBLANK(OFFSET('9. METAS'!$Y$20,INT((ROW()-14)/2),0)),"",OFFSET('9. METAS'!$Y$20,INT((ROW()-14)/2),0)))</f>
        <v/>
      </c>
      <c r="N241" s="769" t="str">
        <f ca="1">IFERROR(J241/J242,"ND")</f>
        <v>ND</v>
      </c>
      <c r="O241" s="771" t="str">
        <f ca="1">IFERROR(((J241+K241)/H241),"ND")</f>
        <v>ND</v>
      </c>
      <c r="P241" s="775"/>
    </row>
    <row r="242" spans="3:16">
      <c r="C242" s="747"/>
      <c r="D242" s="749"/>
      <c r="E242" s="749"/>
      <c r="F242" s="751"/>
      <c r="G242" s="753"/>
      <c r="H242" s="833"/>
      <c r="I242" s="764"/>
      <c r="J242" s="195" t="str">
        <f ca="1">IF(MOD(ROW()-13,2)=0,IF(ISBLANK(OFFSET('12. SEGUIMIENTO 2027'!$N$14,INT((ROW()-13)/2),0)),"",OFFSET('12. SEGUIMIENTO 2027'!$N$14,INT((ROW()-13)/2),0)),IF(ISBLANK(OFFSET('9. METAS'!$V$20,INT((ROW()-14)/2),0)),"",OFFSET('9. METAS'!$V$20,INT((ROW()-14)/2),0)))</f>
        <v/>
      </c>
      <c r="K242" s="196" t="str">
        <f ca="1">IF(MOD(ROW()-13,2)=0,IF(ISBLANK(OFFSET('12. SEGUIMIENTO 2027'!$O$14,INT((ROW()-13)/2),0)),"",OFFSET('12. SEGUIMIENTO 2027'!$O$14,INT((ROW()-13)/2),0)),IF(ISBLANK(OFFSET('9. METAS'!$W$20,INT((ROW()-14)/2),0)),"",OFFSET('9. METAS'!$W$20,INT((ROW()-14)/2),0)))</f>
        <v/>
      </c>
      <c r="L242" s="196" t="str">
        <f ca="1">IF(MOD(ROW()-13,2)=0,IF(ISBLANK(OFFSET('12. SEGUIMIENTO 2027'!$P$14,INT((ROW()-13)/2),0)),"",OFFSET('12. SEGUIMIENTO 2027'!$P$14,INT((ROW()-13)/2),0)),IF(ISBLANK(OFFSET('9. METAS'!$X$20,INT((ROW()-14)/2),0)),"",OFFSET('9. METAS'!$X$20,INT((ROW()-14)/2),0)))</f>
        <v/>
      </c>
      <c r="M242" s="197" t="str">
        <f ca="1">IF(MOD(ROW()-13,2)=0,IF(ISBLANK(OFFSET('12. SEGUIMIENTO 2027'!$Q$14,INT((ROW()-13)/2),0)),"",OFFSET('12. SEGUIMIENTO 2027'!$Q$14,INT((ROW()-13)/2),0)),IF(ISBLANK(OFFSET('9. METAS'!$Y$20,INT((ROW()-14)/2),0)),"",OFFSET('9. METAS'!$Y$20,INT((ROW()-14)/2),0)))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833" t="str">
        <f ca="1">IF(ISBLANK(OFFSET('9. METAS'!$M$20,INT((ROW()-13)/2),0)),"",OFFSET('9. METAS'!$M$20,INT((ROW()-13)/2),0))</f>
        <v/>
      </c>
      <c r="I243" s="763"/>
      <c r="J243" s="195" t="str">
        <f ca="1">IF(MOD(ROW()-13,2)=0,IF(ISBLANK(OFFSET('12. SEGUIMIENTO 2027'!$N$14,INT((ROW()-13)/2),0)),"",OFFSET('12. SEGUIMIENTO 2027'!$N$14,INT((ROW()-13)/2),0)),IF(ISBLANK(OFFSET('9. METAS'!$V$20,INT((ROW()-14)/2),0)),"",OFFSET('9. METAS'!$V$20,INT((ROW()-14)/2),0)))</f>
        <v/>
      </c>
      <c r="K243" s="196" t="str">
        <f ca="1">IF(MOD(ROW()-13,2)=0,IF(ISBLANK(OFFSET('12. SEGUIMIENTO 2027'!$O$14,INT((ROW()-13)/2),0)),"",OFFSET('12. SEGUIMIENTO 2027'!$O$14,INT((ROW()-13)/2),0)),IF(ISBLANK(OFFSET('9. METAS'!$W$20,INT((ROW()-14)/2),0)),"",OFFSET('9. METAS'!$W$20,INT((ROW()-14)/2),0)))</f>
        <v/>
      </c>
      <c r="L243" s="196" t="str">
        <f ca="1">IF(MOD(ROW()-13,2)=0,IF(ISBLANK(OFFSET('12. SEGUIMIENTO 2027'!$P$14,INT((ROW()-13)/2),0)),"",OFFSET('12. SEGUIMIENTO 2027'!$P$14,INT((ROW()-13)/2),0)),IF(ISBLANK(OFFSET('9. METAS'!$X$20,INT((ROW()-14)/2),0)),"",OFFSET('9. METAS'!$X$20,INT((ROW()-14)/2),0)))</f>
        <v/>
      </c>
      <c r="M243" s="197" t="str">
        <f ca="1">IF(MOD(ROW()-13,2)=0,IF(ISBLANK(OFFSET('12. SEGUIMIENTO 2027'!$Q$14,INT((ROW()-13)/2),0)),"",OFFSET('12. SEGUIMIENTO 2027'!$Q$14,INT((ROW()-13)/2),0)),IF(ISBLANK(OFFSET('9. METAS'!$Y$20,INT((ROW()-14)/2),0)),"",OFFSET('9. METAS'!$Y$20,INT((ROW()-14)/2),0)))</f>
        <v/>
      </c>
      <c r="N243" s="769" t="str">
        <f ca="1">IFERROR(J243/J244,"ND")</f>
        <v>ND</v>
      </c>
      <c r="O243" s="771" t="str">
        <f ca="1">IFERROR(((J243+K243)/H243),"ND")</f>
        <v>ND</v>
      </c>
      <c r="P243" s="775"/>
    </row>
    <row r="244" spans="3:16">
      <c r="C244" s="747"/>
      <c r="D244" s="749"/>
      <c r="E244" s="749"/>
      <c r="F244" s="751"/>
      <c r="G244" s="753"/>
      <c r="H244" s="833"/>
      <c r="I244" s="764"/>
      <c r="J244" s="195" t="str">
        <f ca="1">IF(MOD(ROW()-13,2)=0,IF(ISBLANK(OFFSET('12. SEGUIMIENTO 2027'!$N$14,INT((ROW()-13)/2),0)),"",OFFSET('12. SEGUIMIENTO 2027'!$N$14,INT((ROW()-13)/2),0)),IF(ISBLANK(OFFSET('9. METAS'!$V$20,INT((ROW()-14)/2),0)),"",OFFSET('9. METAS'!$V$20,INT((ROW()-14)/2),0)))</f>
        <v/>
      </c>
      <c r="K244" s="196" t="str">
        <f ca="1">IF(MOD(ROW()-13,2)=0,IF(ISBLANK(OFFSET('12. SEGUIMIENTO 2027'!$O$14,INT((ROW()-13)/2),0)),"",OFFSET('12. SEGUIMIENTO 2027'!$O$14,INT((ROW()-13)/2),0)),IF(ISBLANK(OFFSET('9. METAS'!$W$20,INT((ROW()-14)/2),0)),"",OFFSET('9. METAS'!$W$20,INT((ROW()-14)/2),0)))</f>
        <v/>
      </c>
      <c r="L244" s="196" t="str">
        <f ca="1">IF(MOD(ROW()-13,2)=0,IF(ISBLANK(OFFSET('12. SEGUIMIENTO 2027'!$P$14,INT((ROW()-13)/2),0)),"",OFFSET('12. SEGUIMIENTO 2027'!$P$14,INT((ROW()-13)/2),0)),IF(ISBLANK(OFFSET('9. METAS'!$X$20,INT((ROW()-14)/2),0)),"",OFFSET('9. METAS'!$X$20,INT((ROW()-14)/2),0)))</f>
        <v/>
      </c>
      <c r="M244" s="197" t="str">
        <f ca="1">IF(MOD(ROW()-13,2)=0,IF(ISBLANK(OFFSET('12. SEGUIMIENTO 2027'!$Q$14,INT((ROW()-13)/2),0)),"",OFFSET('12. SEGUIMIENTO 2027'!$Q$14,INT((ROW()-13)/2),0)),IF(ISBLANK(OFFSET('9. METAS'!$Y$20,INT((ROW()-14)/2),0)),"",OFFSET('9. METAS'!$Y$20,INT((ROW()-14)/2),0)))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833" t="str">
        <f ca="1">IF(ISBLANK(OFFSET('9. METAS'!$M$20,INT((ROW()-13)/2),0)),"",OFFSET('9. METAS'!$M$20,INT((ROW()-13)/2),0))</f>
        <v/>
      </c>
      <c r="I245" s="763"/>
      <c r="J245" s="195" t="str">
        <f ca="1">IF(MOD(ROW()-13,2)=0,IF(ISBLANK(OFFSET('12. SEGUIMIENTO 2027'!$N$14,INT((ROW()-13)/2),0)),"",OFFSET('12. SEGUIMIENTO 2027'!$N$14,INT((ROW()-13)/2),0)),IF(ISBLANK(OFFSET('9. METAS'!$V$20,INT((ROW()-14)/2),0)),"",OFFSET('9. METAS'!$V$20,INT((ROW()-14)/2),0)))</f>
        <v/>
      </c>
      <c r="K245" s="196" t="str">
        <f ca="1">IF(MOD(ROW()-13,2)=0,IF(ISBLANK(OFFSET('12. SEGUIMIENTO 2027'!$O$14,INT((ROW()-13)/2),0)),"",OFFSET('12. SEGUIMIENTO 2027'!$O$14,INT((ROW()-13)/2),0)),IF(ISBLANK(OFFSET('9. METAS'!$W$20,INT((ROW()-14)/2),0)),"",OFFSET('9. METAS'!$W$20,INT((ROW()-14)/2),0)))</f>
        <v/>
      </c>
      <c r="L245" s="196" t="str">
        <f ca="1">IF(MOD(ROW()-13,2)=0,IF(ISBLANK(OFFSET('12. SEGUIMIENTO 2027'!$P$14,INT((ROW()-13)/2),0)),"",OFFSET('12. SEGUIMIENTO 2027'!$P$14,INT((ROW()-13)/2),0)),IF(ISBLANK(OFFSET('9. METAS'!$X$20,INT((ROW()-14)/2),0)),"",OFFSET('9. METAS'!$X$20,INT((ROW()-14)/2),0)))</f>
        <v/>
      </c>
      <c r="M245" s="197" t="str">
        <f ca="1">IF(MOD(ROW()-13,2)=0,IF(ISBLANK(OFFSET('12. SEGUIMIENTO 2027'!$Q$14,INT((ROW()-13)/2),0)),"",OFFSET('12. SEGUIMIENTO 2027'!$Q$14,INT((ROW()-13)/2),0)),IF(ISBLANK(OFFSET('9. METAS'!$Y$20,INT((ROW()-14)/2),0)),"",OFFSET('9. METAS'!$Y$20,INT((ROW()-14)/2),0)))</f>
        <v/>
      </c>
      <c r="N245" s="769" t="str">
        <f ca="1">IFERROR(J245/J246,"ND")</f>
        <v>ND</v>
      </c>
      <c r="O245" s="771" t="str">
        <f ca="1">IFERROR(((J245+K245)/H245),"ND")</f>
        <v>ND</v>
      </c>
      <c r="P245" s="775"/>
    </row>
    <row r="246" spans="3:16">
      <c r="C246" s="747"/>
      <c r="D246" s="749"/>
      <c r="E246" s="749"/>
      <c r="F246" s="751"/>
      <c r="G246" s="753"/>
      <c r="H246" s="833"/>
      <c r="I246" s="764"/>
      <c r="J246" s="195" t="str">
        <f ca="1">IF(MOD(ROW()-13,2)=0,IF(ISBLANK(OFFSET('12. SEGUIMIENTO 2027'!$N$14,INT((ROW()-13)/2),0)),"",OFFSET('12. SEGUIMIENTO 2027'!$N$14,INT((ROW()-13)/2),0)),IF(ISBLANK(OFFSET('9. METAS'!$V$20,INT((ROW()-14)/2),0)),"",OFFSET('9. METAS'!$V$20,INT((ROW()-14)/2),0)))</f>
        <v/>
      </c>
      <c r="K246" s="196" t="str">
        <f ca="1">IF(MOD(ROW()-13,2)=0,IF(ISBLANK(OFFSET('12. SEGUIMIENTO 2027'!$O$14,INT((ROW()-13)/2),0)),"",OFFSET('12. SEGUIMIENTO 2027'!$O$14,INT((ROW()-13)/2),0)),IF(ISBLANK(OFFSET('9. METAS'!$W$20,INT((ROW()-14)/2),0)),"",OFFSET('9. METAS'!$W$20,INT((ROW()-14)/2),0)))</f>
        <v/>
      </c>
      <c r="L246" s="196" t="str">
        <f ca="1">IF(MOD(ROW()-13,2)=0,IF(ISBLANK(OFFSET('12. SEGUIMIENTO 2027'!$P$14,INT((ROW()-13)/2),0)),"",OFFSET('12. SEGUIMIENTO 2027'!$P$14,INT((ROW()-13)/2),0)),IF(ISBLANK(OFFSET('9. METAS'!$X$20,INT((ROW()-14)/2),0)),"",OFFSET('9. METAS'!$X$20,INT((ROW()-14)/2),0)))</f>
        <v/>
      </c>
      <c r="M246" s="197" t="str">
        <f ca="1">IF(MOD(ROW()-13,2)=0,IF(ISBLANK(OFFSET('12. SEGUIMIENTO 2027'!$Q$14,INT((ROW()-13)/2),0)),"",OFFSET('12. SEGUIMIENTO 2027'!$Q$14,INT((ROW()-13)/2),0)),IF(ISBLANK(OFFSET('9. METAS'!$Y$20,INT((ROW()-14)/2),0)),"",OFFSET('9. METAS'!$Y$20,INT((ROW()-14)/2),0)))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833" t="str">
        <f ca="1">IF(ISBLANK(OFFSET('9. METAS'!$M$20,INT((ROW()-13)/2),0)),"",OFFSET('9. METAS'!$M$20,INT((ROW()-13)/2),0))</f>
        <v/>
      </c>
      <c r="I247" s="763"/>
      <c r="J247" s="195" t="str">
        <f ca="1">IF(MOD(ROW()-13,2)=0,IF(ISBLANK(OFFSET('12. SEGUIMIENTO 2027'!$N$14,INT((ROW()-13)/2),0)),"",OFFSET('12. SEGUIMIENTO 2027'!$N$14,INT((ROW()-13)/2),0)),IF(ISBLANK(OFFSET('9. METAS'!$V$20,INT((ROW()-14)/2),0)),"",OFFSET('9. METAS'!$V$20,INT((ROW()-14)/2),0)))</f>
        <v/>
      </c>
      <c r="K247" s="196" t="str">
        <f ca="1">IF(MOD(ROW()-13,2)=0,IF(ISBLANK(OFFSET('12. SEGUIMIENTO 2027'!$O$14,INT((ROW()-13)/2),0)),"",OFFSET('12. SEGUIMIENTO 2027'!$O$14,INT((ROW()-13)/2),0)),IF(ISBLANK(OFFSET('9. METAS'!$W$20,INT((ROW()-14)/2),0)),"",OFFSET('9. METAS'!$W$20,INT((ROW()-14)/2),0)))</f>
        <v/>
      </c>
      <c r="L247" s="196" t="str">
        <f ca="1">IF(MOD(ROW()-13,2)=0,IF(ISBLANK(OFFSET('12. SEGUIMIENTO 2027'!$P$14,INT((ROW()-13)/2),0)),"",OFFSET('12. SEGUIMIENTO 2027'!$P$14,INT((ROW()-13)/2),0)),IF(ISBLANK(OFFSET('9. METAS'!$X$20,INT((ROW()-14)/2),0)),"",OFFSET('9. METAS'!$X$20,INT((ROW()-14)/2),0)))</f>
        <v/>
      </c>
      <c r="M247" s="197" t="str">
        <f ca="1">IF(MOD(ROW()-13,2)=0,IF(ISBLANK(OFFSET('12. SEGUIMIENTO 2027'!$Q$14,INT((ROW()-13)/2),0)),"",OFFSET('12. SEGUIMIENTO 2027'!$Q$14,INT((ROW()-13)/2),0)),IF(ISBLANK(OFFSET('9. METAS'!$Y$20,INT((ROW()-14)/2),0)),"",OFFSET('9. METAS'!$Y$20,INT((ROW()-14)/2),0)))</f>
        <v/>
      </c>
      <c r="N247" s="769" t="str">
        <f ca="1">IFERROR(J247/J248,"ND")</f>
        <v>ND</v>
      </c>
      <c r="O247" s="771" t="str">
        <f ca="1">IFERROR(((J247+K247)/H247),"ND")</f>
        <v>ND</v>
      </c>
      <c r="P247" s="775"/>
    </row>
    <row r="248" spans="3:16">
      <c r="C248" s="747"/>
      <c r="D248" s="749"/>
      <c r="E248" s="749"/>
      <c r="F248" s="751"/>
      <c r="G248" s="753"/>
      <c r="H248" s="833"/>
      <c r="I248" s="764"/>
      <c r="J248" s="195" t="str">
        <f ca="1">IF(MOD(ROW()-13,2)=0,IF(ISBLANK(OFFSET('12. SEGUIMIENTO 2027'!$N$14,INT((ROW()-13)/2),0)),"",OFFSET('12. SEGUIMIENTO 2027'!$N$14,INT((ROW()-13)/2),0)),IF(ISBLANK(OFFSET('9. METAS'!$V$20,INT((ROW()-14)/2),0)),"",OFFSET('9. METAS'!$V$20,INT((ROW()-14)/2),0)))</f>
        <v/>
      </c>
      <c r="K248" s="196" t="str">
        <f ca="1">IF(MOD(ROW()-13,2)=0,IF(ISBLANK(OFFSET('12. SEGUIMIENTO 2027'!$O$14,INT((ROW()-13)/2),0)),"",OFFSET('12. SEGUIMIENTO 2027'!$O$14,INT((ROW()-13)/2),0)),IF(ISBLANK(OFFSET('9. METAS'!$W$20,INT((ROW()-14)/2),0)),"",OFFSET('9. METAS'!$W$20,INT((ROW()-14)/2),0)))</f>
        <v/>
      </c>
      <c r="L248" s="196" t="str">
        <f ca="1">IF(MOD(ROW()-13,2)=0,IF(ISBLANK(OFFSET('12. SEGUIMIENTO 2027'!$P$14,INT((ROW()-13)/2),0)),"",OFFSET('12. SEGUIMIENTO 2027'!$P$14,INT((ROW()-13)/2),0)),IF(ISBLANK(OFFSET('9. METAS'!$X$20,INT((ROW()-14)/2),0)),"",OFFSET('9. METAS'!$X$20,INT((ROW()-14)/2),0)))</f>
        <v/>
      </c>
      <c r="M248" s="197" t="str">
        <f ca="1">IF(MOD(ROW()-13,2)=0,IF(ISBLANK(OFFSET('12. SEGUIMIENTO 2027'!$Q$14,INT((ROW()-13)/2),0)),"",OFFSET('12. SEGUIMIENTO 2027'!$Q$14,INT((ROW()-13)/2),0)),IF(ISBLANK(OFFSET('9. METAS'!$Y$20,INT((ROW()-14)/2),0)),"",OFFSET('9. METAS'!$Y$20,INT((ROW()-14)/2),0)))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833" t="str">
        <f ca="1">IF(ISBLANK(OFFSET('9. METAS'!$M$20,INT((ROW()-13)/2),0)),"",OFFSET('9. METAS'!$M$20,INT((ROW()-13)/2),0))</f>
        <v/>
      </c>
      <c r="I249" s="763"/>
      <c r="J249" s="195" t="str">
        <f ca="1">IF(MOD(ROW()-13,2)=0,IF(ISBLANK(OFFSET('12. SEGUIMIENTO 2027'!$N$14,INT((ROW()-13)/2),0)),"",OFFSET('12. SEGUIMIENTO 2027'!$N$14,INT((ROW()-13)/2),0)),IF(ISBLANK(OFFSET('9. METAS'!$V$20,INT((ROW()-14)/2),0)),"",OFFSET('9. METAS'!$V$20,INT((ROW()-14)/2),0)))</f>
        <v/>
      </c>
      <c r="K249" s="196" t="str">
        <f ca="1">IF(MOD(ROW()-13,2)=0,IF(ISBLANK(OFFSET('12. SEGUIMIENTO 2027'!$O$14,INT((ROW()-13)/2),0)),"",OFFSET('12. SEGUIMIENTO 2027'!$O$14,INT((ROW()-13)/2),0)),IF(ISBLANK(OFFSET('9. METAS'!$W$20,INT((ROW()-14)/2),0)),"",OFFSET('9. METAS'!$W$20,INT((ROW()-14)/2),0)))</f>
        <v/>
      </c>
      <c r="L249" s="196" t="str">
        <f ca="1">IF(MOD(ROW()-13,2)=0,IF(ISBLANK(OFFSET('12. SEGUIMIENTO 2027'!$P$14,INT((ROW()-13)/2),0)),"",OFFSET('12. SEGUIMIENTO 2027'!$P$14,INT((ROW()-13)/2),0)),IF(ISBLANK(OFFSET('9. METAS'!$X$20,INT((ROW()-14)/2),0)),"",OFFSET('9. METAS'!$X$20,INT((ROW()-14)/2),0)))</f>
        <v/>
      </c>
      <c r="M249" s="197" t="str">
        <f ca="1">IF(MOD(ROW()-13,2)=0,IF(ISBLANK(OFFSET('12. SEGUIMIENTO 2027'!$Q$14,INT((ROW()-13)/2),0)),"",OFFSET('12. SEGUIMIENTO 2027'!$Q$14,INT((ROW()-13)/2),0)),IF(ISBLANK(OFFSET('9. METAS'!$Y$20,INT((ROW()-14)/2),0)),"",OFFSET('9. METAS'!$Y$20,INT((ROW()-14)/2),0)))</f>
        <v/>
      </c>
      <c r="N249" s="769" t="str">
        <f ca="1">IFERROR(J249/J250,"ND")</f>
        <v>ND</v>
      </c>
      <c r="O249" s="771" t="str">
        <f ca="1">IFERROR(((J249+K249)/H249),"ND")</f>
        <v>ND</v>
      </c>
      <c r="P249" s="775"/>
    </row>
    <row r="250" spans="3:16">
      <c r="C250" s="747"/>
      <c r="D250" s="749"/>
      <c r="E250" s="749"/>
      <c r="F250" s="751"/>
      <c r="G250" s="753"/>
      <c r="H250" s="833"/>
      <c r="I250" s="764"/>
      <c r="J250" s="195" t="str">
        <f ca="1">IF(MOD(ROW()-13,2)=0,IF(ISBLANK(OFFSET('12. SEGUIMIENTO 2027'!$N$14,INT((ROW()-13)/2),0)),"",OFFSET('12. SEGUIMIENTO 2027'!$N$14,INT((ROW()-13)/2),0)),IF(ISBLANK(OFFSET('9. METAS'!$V$20,INT((ROW()-14)/2),0)),"",OFFSET('9. METAS'!$V$20,INT((ROW()-14)/2),0)))</f>
        <v/>
      </c>
      <c r="K250" s="196" t="str">
        <f ca="1">IF(MOD(ROW()-13,2)=0,IF(ISBLANK(OFFSET('12. SEGUIMIENTO 2027'!$O$14,INT((ROW()-13)/2),0)),"",OFFSET('12. SEGUIMIENTO 2027'!$O$14,INT((ROW()-13)/2),0)),IF(ISBLANK(OFFSET('9. METAS'!$W$20,INT((ROW()-14)/2),0)),"",OFFSET('9. METAS'!$W$20,INT((ROW()-14)/2),0)))</f>
        <v/>
      </c>
      <c r="L250" s="196" t="str">
        <f ca="1">IF(MOD(ROW()-13,2)=0,IF(ISBLANK(OFFSET('12. SEGUIMIENTO 2027'!$P$14,INT((ROW()-13)/2),0)),"",OFFSET('12. SEGUIMIENTO 2027'!$P$14,INT((ROW()-13)/2),0)),IF(ISBLANK(OFFSET('9. METAS'!$X$20,INT((ROW()-14)/2),0)),"",OFFSET('9. METAS'!$X$20,INT((ROW()-14)/2),0)))</f>
        <v/>
      </c>
      <c r="M250" s="197" t="str">
        <f ca="1">IF(MOD(ROW()-13,2)=0,IF(ISBLANK(OFFSET('12. SEGUIMIENTO 2027'!$Q$14,INT((ROW()-13)/2),0)),"",OFFSET('12. SEGUIMIENTO 2027'!$Q$14,INT((ROW()-13)/2),0)),IF(ISBLANK(OFFSET('9. METAS'!$Y$20,INT((ROW()-14)/2),0)),"",OFFSET('9. METAS'!$Y$20,INT((ROW()-14)/2),0)))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833" t="str">
        <f ca="1">IF(ISBLANK(OFFSET('9. METAS'!$M$20,INT((ROW()-13)/2),0)),"",OFFSET('9. METAS'!$M$20,INT((ROW()-13)/2),0))</f>
        <v/>
      </c>
      <c r="I251" s="763"/>
      <c r="J251" s="195" t="str">
        <f ca="1">IF(MOD(ROW()-13,2)=0,IF(ISBLANK(OFFSET('12. SEGUIMIENTO 2027'!$N$14,INT((ROW()-13)/2),0)),"",OFFSET('12. SEGUIMIENTO 2027'!$N$14,INT((ROW()-13)/2),0)),IF(ISBLANK(OFFSET('9. METAS'!$V$20,INT((ROW()-14)/2),0)),"",OFFSET('9. METAS'!$V$20,INT((ROW()-14)/2),0)))</f>
        <v/>
      </c>
      <c r="K251" s="196" t="str">
        <f ca="1">IF(MOD(ROW()-13,2)=0,IF(ISBLANK(OFFSET('12. SEGUIMIENTO 2027'!$O$14,INT((ROW()-13)/2),0)),"",OFFSET('12. SEGUIMIENTO 2027'!$O$14,INT((ROW()-13)/2),0)),IF(ISBLANK(OFFSET('9. METAS'!$W$20,INT((ROW()-14)/2),0)),"",OFFSET('9. METAS'!$W$20,INT((ROW()-14)/2),0)))</f>
        <v/>
      </c>
      <c r="L251" s="196" t="str">
        <f ca="1">IF(MOD(ROW()-13,2)=0,IF(ISBLANK(OFFSET('12. SEGUIMIENTO 2027'!$P$14,INT((ROW()-13)/2),0)),"",OFFSET('12. SEGUIMIENTO 2027'!$P$14,INT((ROW()-13)/2),0)),IF(ISBLANK(OFFSET('9. METAS'!$X$20,INT((ROW()-14)/2),0)),"",OFFSET('9. METAS'!$X$20,INT((ROW()-14)/2),0)))</f>
        <v/>
      </c>
      <c r="M251" s="197" t="str">
        <f ca="1">IF(MOD(ROW()-13,2)=0,IF(ISBLANK(OFFSET('12. SEGUIMIENTO 2027'!$Q$14,INT((ROW()-13)/2),0)),"",OFFSET('12. SEGUIMIENTO 2027'!$Q$14,INT((ROW()-13)/2),0)),IF(ISBLANK(OFFSET('9. METAS'!$Y$20,INT((ROW()-14)/2),0)),"",OFFSET('9. METAS'!$Y$20,INT((ROW()-14)/2),0)))</f>
        <v/>
      </c>
      <c r="N251" s="769" t="str">
        <f ca="1">IFERROR(J251/J252,"ND")</f>
        <v>ND</v>
      </c>
      <c r="O251" s="771" t="str">
        <f ca="1">IFERROR(((J251+K251)/H251),"ND")</f>
        <v>ND</v>
      </c>
      <c r="P251" s="775"/>
    </row>
    <row r="252" spans="3:16">
      <c r="C252" s="747"/>
      <c r="D252" s="749"/>
      <c r="E252" s="749"/>
      <c r="F252" s="751"/>
      <c r="G252" s="753"/>
      <c r="H252" s="833"/>
      <c r="I252" s="764"/>
      <c r="J252" s="195" t="str">
        <f ca="1">IF(MOD(ROW()-13,2)=0,IF(ISBLANK(OFFSET('12. SEGUIMIENTO 2027'!$N$14,INT((ROW()-13)/2),0)),"",OFFSET('12. SEGUIMIENTO 2027'!$N$14,INT((ROW()-13)/2),0)),IF(ISBLANK(OFFSET('9. METAS'!$V$20,INT((ROW()-14)/2),0)),"",OFFSET('9. METAS'!$V$20,INT((ROW()-14)/2),0)))</f>
        <v/>
      </c>
      <c r="K252" s="196" t="str">
        <f ca="1">IF(MOD(ROW()-13,2)=0,IF(ISBLANK(OFFSET('12. SEGUIMIENTO 2027'!$O$14,INT((ROW()-13)/2),0)),"",OFFSET('12. SEGUIMIENTO 2027'!$O$14,INT((ROW()-13)/2),0)),IF(ISBLANK(OFFSET('9. METAS'!$W$20,INT((ROW()-14)/2),0)),"",OFFSET('9. METAS'!$W$20,INT((ROW()-14)/2),0)))</f>
        <v/>
      </c>
      <c r="L252" s="196" t="str">
        <f ca="1">IF(MOD(ROW()-13,2)=0,IF(ISBLANK(OFFSET('12. SEGUIMIENTO 2027'!$P$14,INT((ROW()-13)/2),0)),"",OFFSET('12. SEGUIMIENTO 2027'!$P$14,INT((ROW()-13)/2),0)),IF(ISBLANK(OFFSET('9. METAS'!$X$20,INT((ROW()-14)/2),0)),"",OFFSET('9. METAS'!$X$20,INT((ROW()-14)/2),0)))</f>
        <v/>
      </c>
      <c r="M252" s="197" t="str">
        <f ca="1">IF(MOD(ROW()-13,2)=0,IF(ISBLANK(OFFSET('12. SEGUIMIENTO 2027'!$Q$14,INT((ROW()-13)/2),0)),"",OFFSET('12. SEGUIMIENTO 2027'!$Q$14,INT((ROW()-13)/2),0)),IF(ISBLANK(OFFSET('9. METAS'!$Y$20,INT((ROW()-14)/2),0)),"",OFFSET('9. METAS'!$Y$20,INT((ROW()-14)/2),0)))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833" t="str">
        <f ca="1">IF(ISBLANK(OFFSET('9. METAS'!$M$20,INT((ROW()-13)/2),0)),"",OFFSET('9. METAS'!$M$20,INT((ROW()-13)/2),0))</f>
        <v/>
      </c>
      <c r="I253" s="763"/>
      <c r="J253" s="195" t="str">
        <f ca="1">IF(MOD(ROW()-13,2)=0,IF(ISBLANK(OFFSET('12. SEGUIMIENTO 2027'!$N$14,INT((ROW()-13)/2),0)),"",OFFSET('12. SEGUIMIENTO 2027'!$N$14,INT((ROW()-13)/2),0)),IF(ISBLANK(OFFSET('9. METAS'!$V$20,INT((ROW()-14)/2),0)),"",OFFSET('9. METAS'!$V$20,INT((ROW()-14)/2),0)))</f>
        <v/>
      </c>
      <c r="K253" s="196" t="str">
        <f ca="1">IF(MOD(ROW()-13,2)=0,IF(ISBLANK(OFFSET('12. SEGUIMIENTO 2027'!$O$14,INT((ROW()-13)/2),0)),"",OFFSET('12. SEGUIMIENTO 2027'!$O$14,INT((ROW()-13)/2),0)),IF(ISBLANK(OFFSET('9. METAS'!$W$20,INT((ROW()-14)/2),0)),"",OFFSET('9. METAS'!$W$20,INT((ROW()-14)/2),0)))</f>
        <v/>
      </c>
      <c r="L253" s="196" t="str">
        <f ca="1">IF(MOD(ROW()-13,2)=0,IF(ISBLANK(OFFSET('12. SEGUIMIENTO 2027'!$P$14,INT((ROW()-13)/2),0)),"",OFFSET('12. SEGUIMIENTO 2027'!$P$14,INT((ROW()-13)/2),0)),IF(ISBLANK(OFFSET('9. METAS'!$X$20,INT((ROW()-14)/2),0)),"",OFFSET('9. METAS'!$X$20,INT((ROW()-14)/2),0)))</f>
        <v/>
      </c>
      <c r="M253" s="197" t="str">
        <f ca="1">IF(MOD(ROW()-13,2)=0,IF(ISBLANK(OFFSET('12. SEGUIMIENTO 2027'!$Q$14,INT((ROW()-13)/2),0)),"",OFFSET('12. SEGUIMIENTO 2027'!$Q$14,INT((ROW()-13)/2),0)),IF(ISBLANK(OFFSET('9. METAS'!$Y$20,INT((ROW()-14)/2),0)),"",OFFSET('9. METAS'!$Y$20,INT((ROW()-14)/2),0)))</f>
        <v/>
      </c>
      <c r="N253" s="769" t="str">
        <f ca="1">IFERROR(J253/J254,"ND")</f>
        <v>ND</v>
      </c>
      <c r="O253" s="771" t="str">
        <f ca="1">IFERROR(((J253+K253)/H253),"ND")</f>
        <v>ND</v>
      </c>
      <c r="P253" s="775"/>
    </row>
    <row r="254" spans="3:16">
      <c r="C254" s="747"/>
      <c r="D254" s="749"/>
      <c r="E254" s="749"/>
      <c r="F254" s="751"/>
      <c r="G254" s="753"/>
      <c r="H254" s="833"/>
      <c r="I254" s="764"/>
      <c r="J254" s="195" t="str">
        <f ca="1">IF(MOD(ROW()-13,2)=0,IF(ISBLANK(OFFSET('12. SEGUIMIENTO 2027'!$N$14,INT((ROW()-13)/2),0)),"",OFFSET('12. SEGUIMIENTO 2027'!$N$14,INT((ROW()-13)/2),0)),IF(ISBLANK(OFFSET('9. METAS'!$V$20,INT((ROW()-14)/2),0)),"",OFFSET('9. METAS'!$V$20,INT((ROW()-14)/2),0)))</f>
        <v/>
      </c>
      <c r="K254" s="196" t="str">
        <f ca="1">IF(MOD(ROW()-13,2)=0,IF(ISBLANK(OFFSET('12. SEGUIMIENTO 2027'!$O$14,INT((ROW()-13)/2),0)),"",OFFSET('12. SEGUIMIENTO 2027'!$O$14,INT((ROW()-13)/2),0)),IF(ISBLANK(OFFSET('9. METAS'!$W$20,INT((ROW()-14)/2),0)),"",OFFSET('9. METAS'!$W$20,INT((ROW()-14)/2),0)))</f>
        <v/>
      </c>
      <c r="L254" s="196" t="str">
        <f ca="1">IF(MOD(ROW()-13,2)=0,IF(ISBLANK(OFFSET('12. SEGUIMIENTO 2027'!$P$14,INT((ROW()-13)/2),0)),"",OFFSET('12. SEGUIMIENTO 2027'!$P$14,INT((ROW()-13)/2),0)),IF(ISBLANK(OFFSET('9. METAS'!$X$20,INT((ROW()-14)/2),0)),"",OFFSET('9. METAS'!$X$20,INT((ROW()-14)/2),0)))</f>
        <v/>
      </c>
      <c r="M254" s="197" t="str">
        <f ca="1">IF(MOD(ROW()-13,2)=0,IF(ISBLANK(OFFSET('12. SEGUIMIENTO 2027'!$Q$14,INT((ROW()-13)/2),0)),"",OFFSET('12. SEGUIMIENTO 2027'!$Q$14,INT((ROW()-13)/2),0)),IF(ISBLANK(OFFSET('9. METAS'!$Y$20,INT((ROW()-14)/2),0)),"",OFFSET('9. METAS'!$Y$20,INT((ROW()-14)/2),0)))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833" t="str">
        <f ca="1">IF(ISBLANK(OFFSET('9. METAS'!$M$20,INT((ROW()-13)/2),0)),"",OFFSET('9. METAS'!$M$20,INT((ROW()-13)/2),0))</f>
        <v/>
      </c>
      <c r="I255" s="763"/>
      <c r="J255" s="195" t="str">
        <f ca="1">IF(MOD(ROW()-13,2)=0,IF(ISBLANK(OFFSET('12. SEGUIMIENTO 2027'!$N$14,INT((ROW()-13)/2),0)),"",OFFSET('12. SEGUIMIENTO 2027'!$N$14,INT((ROW()-13)/2),0)),IF(ISBLANK(OFFSET('9. METAS'!$V$20,INT((ROW()-14)/2),0)),"",OFFSET('9. METAS'!$V$20,INT((ROW()-14)/2),0)))</f>
        <v/>
      </c>
      <c r="K255" s="196" t="str">
        <f ca="1">IF(MOD(ROW()-13,2)=0,IF(ISBLANK(OFFSET('12. SEGUIMIENTO 2027'!$O$14,INT((ROW()-13)/2),0)),"",OFFSET('12. SEGUIMIENTO 2027'!$O$14,INT((ROW()-13)/2),0)),IF(ISBLANK(OFFSET('9. METAS'!$W$20,INT((ROW()-14)/2),0)),"",OFFSET('9. METAS'!$W$20,INT((ROW()-14)/2),0)))</f>
        <v/>
      </c>
      <c r="L255" s="196" t="str">
        <f ca="1">IF(MOD(ROW()-13,2)=0,IF(ISBLANK(OFFSET('12. SEGUIMIENTO 2027'!$P$14,INT((ROW()-13)/2),0)),"",OFFSET('12. SEGUIMIENTO 2027'!$P$14,INT((ROW()-13)/2),0)),IF(ISBLANK(OFFSET('9. METAS'!$X$20,INT((ROW()-14)/2),0)),"",OFFSET('9. METAS'!$X$20,INT((ROW()-14)/2),0)))</f>
        <v/>
      </c>
      <c r="M255" s="197" t="str">
        <f ca="1">IF(MOD(ROW()-13,2)=0,IF(ISBLANK(OFFSET('12. SEGUIMIENTO 2027'!$Q$14,INT((ROW()-13)/2),0)),"",OFFSET('12. SEGUIMIENTO 2027'!$Q$14,INT((ROW()-13)/2),0)),IF(ISBLANK(OFFSET('9. METAS'!$Y$20,INT((ROW()-14)/2),0)),"",OFFSET('9. METAS'!$Y$20,INT((ROW()-14)/2),0)))</f>
        <v/>
      </c>
      <c r="N255" s="769" t="str">
        <f ca="1">IFERROR(J255/J256,"ND")</f>
        <v>ND</v>
      </c>
      <c r="O255" s="771" t="str">
        <f ca="1">IFERROR(((J255+K255)/H255),"ND")</f>
        <v>ND</v>
      </c>
      <c r="P255" s="775"/>
    </row>
    <row r="256" spans="3:16">
      <c r="C256" s="747"/>
      <c r="D256" s="749"/>
      <c r="E256" s="749"/>
      <c r="F256" s="751"/>
      <c r="G256" s="753"/>
      <c r="H256" s="833"/>
      <c r="I256" s="764"/>
      <c r="J256" s="195" t="str">
        <f ca="1">IF(MOD(ROW()-13,2)=0,IF(ISBLANK(OFFSET('12. SEGUIMIENTO 2027'!$N$14,INT((ROW()-13)/2),0)),"",OFFSET('12. SEGUIMIENTO 2027'!$N$14,INT((ROW()-13)/2),0)),IF(ISBLANK(OFFSET('9. METAS'!$V$20,INT((ROW()-14)/2),0)),"",OFFSET('9. METAS'!$V$20,INT((ROW()-14)/2),0)))</f>
        <v/>
      </c>
      <c r="K256" s="196" t="str">
        <f ca="1">IF(MOD(ROW()-13,2)=0,IF(ISBLANK(OFFSET('12. SEGUIMIENTO 2027'!$O$14,INT((ROW()-13)/2),0)),"",OFFSET('12. SEGUIMIENTO 2027'!$O$14,INT((ROW()-13)/2),0)),IF(ISBLANK(OFFSET('9. METAS'!$W$20,INT((ROW()-14)/2),0)),"",OFFSET('9. METAS'!$W$20,INT((ROW()-14)/2),0)))</f>
        <v/>
      </c>
      <c r="L256" s="196" t="str">
        <f ca="1">IF(MOD(ROW()-13,2)=0,IF(ISBLANK(OFFSET('12. SEGUIMIENTO 2027'!$P$14,INT((ROW()-13)/2),0)),"",OFFSET('12. SEGUIMIENTO 2027'!$P$14,INT((ROW()-13)/2),0)),IF(ISBLANK(OFFSET('9. METAS'!$X$20,INT((ROW()-14)/2),0)),"",OFFSET('9. METAS'!$X$20,INT((ROW()-14)/2),0)))</f>
        <v/>
      </c>
      <c r="M256" s="197" t="str">
        <f ca="1">IF(MOD(ROW()-13,2)=0,IF(ISBLANK(OFFSET('12. SEGUIMIENTO 2027'!$Q$14,INT((ROW()-13)/2),0)),"",OFFSET('12. SEGUIMIENTO 2027'!$Q$14,INT((ROW()-13)/2),0)),IF(ISBLANK(OFFSET('9. METAS'!$Y$20,INT((ROW()-14)/2),0)),"",OFFSET('9. METAS'!$Y$20,INT((ROW()-14)/2),0)))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833" t="str">
        <f ca="1">IF(ISBLANK(OFFSET('9. METAS'!$M$20,INT((ROW()-13)/2),0)),"",OFFSET('9. METAS'!$M$20,INT((ROW()-13)/2),0))</f>
        <v/>
      </c>
      <c r="I257" s="763"/>
      <c r="J257" s="195" t="str">
        <f ca="1">IF(MOD(ROW()-13,2)=0,IF(ISBLANK(OFFSET('12. SEGUIMIENTO 2027'!$N$14,INT((ROW()-13)/2),0)),"",OFFSET('12. SEGUIMIENTO 2027'!$N$14,INT((ROW()-13)/2),0)),IF(ISBLANK(OFFSET('9. METAS'!$V$20,INT((ROW()-14)/2),0)),"",OFFSET('9. METAS'!$V$20,INT((ROW()-14)/2),0)))</f>
        <v/>
      </c>
      <c r="K257" s="196" t="str">
        <f ca="1">IF(MOD(ROW()-13,2)=0,IF(ISBLANK(OFFSET('12. SEGUIMIENTO 2027'!$O$14,INT((ROW()-13)/2),0)),"",OFFSET('12. SEGUIMIENTO 2027'!$O$14,INT((ROW()-13)/2),0)),IF(ISBLANK(OFFSET('9. METAS'!$W$20,INT((ROW()-14)/2),0)),"",OFFSET('9. METAS'!$W$20,INT((ROW()-14)/2),0)))</f>
        <v/>
      </c>
      <c r="L257" s="196" t="str">
        <f ca="1">IF(MOD(ROW()-13,2)=0,IF(ISBLANK(OFFSET('12. SEGUIMIENTO 2027'!$P$14,INT((ROW()-13)/2),0)),"",OFFSET('12. SEGUIMIENTO 2027'!$P$14,INT((ROW()-13)/2),0)),IF(ISBLANK(OFFSET('9. METAS'!$X$20,INT((ROW()-14)/2),0)),"",OFFSET('9. METAS'!$X$20,INT((ROW()-14)/2),0)))</f>
        <v/>
      </c>
      <c r="M257" s="197" t="str">
        <f ca="1">IF(MOD(ROW()-13,2)=0,IF(ISBLANK(OFFSET('12. SEGUIMIENTO 2027'!$Q$14,INT((ROW()-13)/2),0)),"",OFFSET('12. SEGUIMIENTO 2027'!$Q$14,INT((ROW()-13)/2),0)),IF(ISBLANK(OFFSET('9. METAS'!$Y$20,INT((ROW()-14)/2),0)),"",OFFSET('9. METAS'!$Y$20,INT((ROW()-14)/2),0)))</f>
        <v/>
      </c>
      <c r="N257" s="769" t="str">
        <f ca="1">IFERROR(J257/J258,"ND")</f>
        <v>ND</v>
      </c>
      <c r="O257" s="771" t="str">
        <f ca="1">IFERROR(((J257+K257)/H257),"ND")</f>
        <v>ND</v>
      </c>
      <c r="P257" s="775"/>
    </row>
    <row r="258" spans="3:16">
      <c r="C258" s="747"/>
      <c r="D258" s="749"/>
      <c r="E258" s="749"/>
      <c r="F258" s="751"/>
      <c r="G258" s="753"/>
      <c r="H258" s="833"/>
      <c r="I258" s="764"/>
      <c r="J258" s="195" t="str">
        <f ca="1">IF(MOD(ROW()-13,2)=0,IF(ISBLANK(OFFSET('12. SEGUIMIENTO 2027'!$N$14,INT((ROW()-13)/2),0)),"",OFFSET('12. SEGUIMIENTO 2027'!$N$14,INT((ROW()-13)/2),0)),IF(ISBLANK(OFFSET('9. METAS'!$V$20,INT((ROW()-14)/2),0)),"",OFFSET('9. METAS'!$V$20,INT((ROW()-14)/2),0)))</f>
        <v/>
      </c>
      <c r="K258" s="196" t="str">
        <f ca="1">IF(MOD(ROW()-13,2)=0,IF(ISBLANK(OFFSET('12. SEGUIMIENTO 2027'!$O$14,INT((ROW()-13)/2),0)),"",OFFSET('12. SEGUIMIENTO 2027'!$O$14,INT((ROW()-13)/2),0)),IF(ISBLANK(OFFSET('9. METAS'!$W$20,INT((ROW()-14)/2),0)),"",OFFSET('9. METAS'!$W$20,INT((ROW()-14)/2),0)))</f>
        <v/>
      </c>
      <c r="L258" s="196" t="str">
        <f ca="1">IF(MOD(ROW()-13,2)=0,IF(ISBLANK(OFFSET('12. SEGUIMIENTO 2027'!$P$14,INT((ROW()-13)/2),0)),"",OFFSET('12. SEGUIMIENTO 2027'!$P$14,INT((ROW()-13)/2),0)),IF(ISBLANK(OFFSET('9. METAS'!$X$20,INT((ROW()-14)/2),0)),"",OFFSET('9. METAS'!$X$20,INT((ROW()-14)/2),0)))</f>
        <v/>
      </c>
      <c r="M258" s="197" t="str">
        <f ca="1">IF(MOD(ROW()-13,2)=0,IF(ISBLANK(OFFSET('12. SEGUIMIENTO 2027'!$Q$14,INT((ROW()-13)/2),0)),"",OFFSET('12. SEGUIMIENTO 2027'!$Q$14,INT((ROW()-13)/2),0)),IF(ISBLANK(OFFSET('9. METAS'!$Y$20,INT((ROW()-14)/2),0)),"",OFFSET('9. METAS'!$Y$20,INT((ROW()-14)/2),0)))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833" t="str">
        <f ca="1">IF(ISBLANK(OFFSET('9. METAS'!$M$20,INT((ROW()-13)/2),0)),"",OFFSET('9. METAS'!$M$20,INT((ROW()-13)/2),0))</f>
        <v/>
      </c>
      <c r="I259" s="763"/>
      <c r="J259" s="195" t="str">
        <f ca="1">IF(MOD(ROW()-13,2)=0,IF(ISBLANK(OFFSET('12. SEGUIMIENTO 2027'!$N$14,INT((ROW()-13)/2),0)),"",OFFSET('12. SEGUIMIENTO 2027'!$N$14,INT((ROW()-13)/2),0)),IF(ISBLANK(OFFSET('9. METAS'!$V$20,INT((ROW()-14)/2),0)),"",OFFSET('9. METAS'!$V$20,INT((ROW()-14)/2),0)))</f>
        <v/>
      </c>
      <c r="K259" s="196" t="str">
        <f ca="1">IF(MOD(ROW()-13,2)=0,IF(ISBLANK(OFFSET('12. SEGUIMIENTO 2027'!$O$14,INT((ROW()-13)/2),0)),"",OFFSET('12. SEGUIMIENTO 2027'!$O$14,INT((ROW()-13)/2),0)),IF(ISBLANK(OFFSET('9. METAS'!$W$20,INT((ROW()-14)/2),0)),"",OFFSET('9. METAS'!$W$20,INT((ROW()-14)/2),0)))</f>
        <v/>
      </c>
      <c r="L259" s="196" t="str">
        <f ca="1">IF(MOD(ROW()-13,2)=0,IF(ISBLANK(OFFSET('12. SEGUIMIENTO 2027'!$P$14,INT((ROW()-13)/2),0)),"",OFFSET('12. SEGUIMIENTO 2027'!$P$14,INT((ROW()-13)/2),0)),IF(ISBLANK(OFFSET('9. METAS'!$X$20,INT((ROW()-14)/2),0)),"",OFFSET('9. METAS'!$X$20,INT((ROW()-14)/2),0)))</f>
        <v/>
      </c>
      <c r="M259" s="197" t="str">
        <f ca="1">IF(MOD(ROW()-13,2)=0,IF(ISBLANK(OFFSET('12. SEGUIMIENTO 2027'!$Q$14,INT((ROW()-13)/2),0)),"",OFFSET('12. SEGUIMIENTO 2027'!$Q$14,INT((ROW()-13)/2),0)),IF(ISBLANK(OFFSET('9. METAS'!$Y$20,INT((ROW()-14)/2),0)),"",OFFSET('9. METAS'!$Y$20,INT((ROW()-14)/2),0)))</f>
        <v/>
      </c>
      <c r="N259" s="769" t="str">
        <f ca="1">IFERROR(J259/J260,"ND")</f>
        <v>ND</v>
      </c>
      <c r="O259" s="771" t="str">
        <f ca="1">IFERROR(((J259+K259)/H259),"ND")</f>
        <v>ND</v>
      </c>
      <c r="P259" s="775"/>
    </row>
    <row r="260" spans="3:16">
      <c r="C260" s="747"/>
      <c r="D260" s="749"/>
      <c r="E260" s="749"/>
      <c r="F260" s="751"/>
      <c r="G260" s="753"/>
      <c r="H260" s="833"/>
      <c r="I260" s="764"/>
      <c r="J260" s="195" t="str">
        <f ca="1">IF(MOD(ROW()-13,2)=0,IF(ISBLANK(OFFSET('12. SEGUIMIENTO 2027'!$N$14,INT((ROW()-13)/2),0)),"",OFFSET('12. SEGUIMIENTO 2027'!$N$14,INT((ROW()-13)/2),0)),IF(ISBLANK(OFFSET('9. METAS'!$V$20,INT((ROW()-14)/2),0)),"",OFFSET('9. METAS'!$V$20,INT((ROW()-14)/2),0)))</f>
        <v/>
      </c>
      <c r="K260" s="196" t="str">
        <f ca="1">IF(MOD(ROW()-13,2)=0,IF(ISBLANK(OFFSET('12. SEGUIMIENTO 2027'!$O$14,INT((ROW()-13)/2),0)),"",OFFSET('12. SEGUIMIENTO 2027'!$O$14,INT((ROW()-13)/2),0)),IF(ISBLANK(OFFSET('9. METAS'!$W$20,INT((ROW()-14)/2),0)),"",OFFSET('9. METAS'!$W$20,INT((ROW()-14)/2),0)))</f>
        <v/>
      </c>
      <c r="L260" s="196" t="str">
        <f ca="1">IF(MOD(ROW()-13,2)=0,IF(ISBLANK(OFFSET('12. SEGUIMIENTO 2027'!$P$14,INT((ROW()-13)/2),0)),"",OFFSET('12. SEGUIMIENTO 2027'!$P$14,INT((ROW()-13)/2),0)),IF(ISBLANK(OFFSET('9. METAS'!$X$20,INT((ROW()-14)/2),0)),"",OFFSET('9. METAS'!$X$20,INT((ROW()-14)/2),0)))</f>
        <v/>
      </c>
      <c r="M260" s="197" t="str">
        <f ca="1">IF(MOD(ROW()-13,2)=0,IF(ISBLANK(OFFSET('12. SEGUIMIENTO 2027'!$Q$14,INT((ROW()-13)/2),0)),"",OFFSET('12. SEGUIMIENTO 2027'!$Q$14,INT((ROW()-13)/2),0)),IF(ISBLANK(OFFSET('9. METAS'!$Y$20,INT((ROW()-14)/2),0)),"",OFFSET('9. METAS'!$Y$20,INT((ROW()-14)/2),0)))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833" t="str">
        <f ca="1">IF(ISBLANK(OFFSET('9. METAS'!$M$20,INT((ROW()-13)/2),0)),"",OFFSET('9. METAS'!$M$20,INT((ROW()-13)/2),0))</f>
        <v/>
      </c>
      <c r="I261" s="763"/>
      <c r="J261" s="195" t="str">
        <f ca="1">IF(MOD(ROW()-13,2)=0,IF(ISBLANK(OFFSET('12. SEGUIMIENTO 2027'!$N$14,INT((ROW()-13)/2),0)),"",OFFSET('12. SEGUIMIENTO 2027'!$N$14,INT((ROW()-13)/2),0)),IF(ISBLANK(OFFSET('9. METAS'!$V$20,INT((ROW()-14)/2),0)),"",OFFSET('9. METAS'!$V$20,INT((ROW()-14)/2),0)))</f>
        <v/>
      </c>
      <c r="K261" s="196" t="str">
        <f ca="1">IF(MOD(ROW()-13,2)=0,IF(ISBLANK(OFFSET('12. SEGUIMIENTO 2027'!$O$14,INT((ROW()-13)/2),0)),"",OFFSET('12. SEGUIMIENTO 2027'!$O$14,INT((ROW()-13)/2),0)),IF(ISBLANK(OFFSET('9. METAS'!$W$20,INT((ROW()-14)/2),0)),"",OFFSET('9. METAS'!$W$20,INT((ROW()-14)/2),0)))</f>
        <v/>
      </c>
      <c r="L261" s="196" t="str">
        <f ca="1">IF(MOD(ROW()-13,2)=0,IF(ISBLANK(OFFSET('12. SEGUIMIENTO 2027'!$P$14,INT((ROW()-13)/2),0)),"",OFFSET('12. SEGUIMIENTO 2027'!$P$14,INT((ROW()-13)/2),0)),IF(ISBLANK(OFFSET('9. METAS'!$X$20,INT((ROW()-14)/2),0)),"",OFFSET('9. METAS'!$X$20,INT((ROW()-14)/2),0)))</f>
        <v/>
      </c>
      <c r="M261" s="197" t="str">
        <f ca="1">IF(MOD(ROW()-13,2)=0,IF(ISBLANK(OFFSET('12. SEGUIMIENTO 2027'!$Q$14,INT((ROW()-13)/2),0)),"",OFFSET('12. SEGUIMIENTO 2027'!$Q$14,INT((ROW()-13)/2),0)),IF(ISBLANK(OFFSET('9. METAS'!$Y$20,INT((ROW()-14)/2),0)),"",OFFSET('9. METAS'!$Y$20,INT((ROW()-14)/2),0)))</f>
        <v/>
      </c>
      <c r="N261" s="769" t="str">
        <f ca="1">IFERROR(J261/J262,"ND")</f>
        <v>ND</v>
      </c>
      <c r="O261" s="771" t="str">
        <f ca="1">IFERROR(((J261+K261)/H261),"ND")</f>
        <v>ND</v>
      </c>
      <c r="P261" s="775"/>
    </row>
    <row r="262" spans="3:16">
      <c r="C262" s="747"/>
      <c r="D262" s="749"/>
      <c r="E262" s="749"/>
      <c r="F262" s="751"/>
      <c r="G262" s="753"/>
      <c r="H262" s="833"/>
      <c r="I262" s="764"/>
      <c r="J262" s="195" t="str">
        <f ca="1">IF(MOD(ROW()-13,2)=0,IF(ISBLANK(OFFSET('12. SEGUIMIENTO 2027'!$N$14,INT((ROW()-13)/2),0)),"",OFFSET('12. SEGUIMIENTO 2027'!$N$14,INT((ROW()-13)/2),0)),IF(ISBLANK(OFFSET('9. METAS'!$V$20,INT((ROW()-14)/2),0)),"",OFFSET('9. METAS'!$V$20,INT((ROW()-14)/2),0)))</f>
        <v/>
      </c>
      <c r="K262" s="196" t="str">
        <f ca="1">IF(MOD(ROW()-13,2)=0,IF(ISBLANK(OFFSET('12. SEGUIMIENTO 2027'!$O$14,INT((ROW()-13)/2),0)),"",OFFSET('12. SEGUIMIENTO 2027'!$O$14,INT((ROW()-13)/2),0)),IF(ISBLANK(OFFSET('9. METAS'!$W$20,INT((ROW()-14)/2),0)),"",OFFSET('9. METAS'!$W$20,INT((ROW()-14)/2),0)))</f>
        <v/>
      </c>
      <c r="L262" s="196" t="str">
        <f ca="1">IF(MOD(ROW()-13,2)=0,IF(ISBLANK(OFFSET('12. SEGUIMIENTO 2027'!$P$14,INT((ROW()-13)/2),0)),"",OFFSET('12. SEGUIMIENTO 2027'!$P$14,INT((ROW()-13)/2),0)),IF(ISBLANK(OFFSET('9. METAS'!$X$20,INT((ROW()-14)/2),0)),"",OFFSET('9. METAS'!$X$20,INT((ROW()-14)/2),0)))</f>
        <v/>
      </c>
      <c r="M262" s="197" t="str">
        <f ca="1">IF(MOD(ROW()-13,2)=0,IF(ISBLANK(OFFSET('12. SEGUIMIENTO 2027'!$Q$14,INT((ROW()-13)/2),0)),"",OFFSET('12. SEGUIMIENTO 2027'!$Q$14,INT((ROW()-13)/2),0)),IF(ISBLANK(OFFSET('9. METAS'!$Y$20,INT((ROW()-14)/2),0)),"",OFFSET('9. METAS'!$Y$20,INT((ROW()-14)/2),0)))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833" t="str">
        <f ca="1">IF(ISBLANK(OFFSET('9. METAS'!$M$20,INT((ROW()-13)/2),0)),"",OFFSET('9. METAS'!$M$20,INT((ROW()-13)/2),0))</f>
        <v/>
      </c>
      <c r="I263" s="763"/>
      <c r="J263" s="195" t="str">
        <f ca="1">IF(MOD(ROW()-13,2)=0,IF(ISBLANK(OFFSET('12. SEGUIMIENTO 2027'!$N$14,INT((ROW()-13)/2),0)),"",OFFSET('12. SEGUIMIENTO 2027'!$N$14,INT((ROW()-13)/2),0)),IF(ISBLANK(OFFSET('9. METAS'!$V$20,INT((ROW()-14)/2),0)),"",OFFSET('9. METAS'!$V$20,INT((ROW()-14)/2),0)))</f>
        <v/>
      </c>
      <c r="K263" s="196" t="str">
        <f ca="1">IF(MOD(ROW()-13,2)=0,IF(ISBLANK(OFFSET('12. SEGUIMIENTO 2027'!$O$14,INT((ROW()-13)/2),0)),"",OFFSET('12. SEGUIMIENTO 2027'!$O$14,INT((ROW()-13)/2),0)),IF(ISBLANK(OFFSET('9. METAS'!$W$20,INT((ROW()-14)/2),0)),"",OFFSET('9. METAS'!$W$20,INT((ROW()-14)/2),0)))</f>
        <v/>
      </c>
      <c r="L263" s="196" t="str">
        <f ca="1">IF(MOD(ROW()-13,2)=0,IF(ISBLANK(OFFSET('12. SEGUIMIENTO 2027'!$P$14,INT((ROW()-13)/2),0)),"",OFFSET('12. SEGUIMIENTO 2027'!$P$14,INT((ROW()-13)/2),0)),IF(ISBLANK(OFFSET('9. METAS'!$X$20,INT((ROW()-14)/2),0)),"",OFFSET('9. METAS'!$X$20,INT((ROW()-14)/2),0)))</f>
        <v/>
      </c>
      <c r="M263" s="197" t="str">
        <f ca="1">IF(MOD(ROW()-13,2)=0,IF(ISBLANK(OFFSET('12. SEGUIMIENTO 2027'!$Q$14,INT((ROW()-13)/2),0)),"",OFFSET('12. SEGUIMIENTO 2027'!$Q$14,INT((ROW()-13)/2),0)),IF(ISBLANK(OFFSET('9. METAS'!$Y$20,INT((ROW()-14)/2),0)),"",OFFSET('9. METAS'!$Y$20,INT((ROW()-14)/2),0)))</f>
        <v/>
      </c>
      <c r="N263" s="769" t="str">
        <f ca="1">IFERROR(J263/J264,"ND")</f>
        <v>ND</v>
      </c>
      <c r="O263" s="771" t="str">
        <f ca="1">IFERROR(((J263+K263)/H263),"ND")</f>
        <v>ND</v>
      </c>
      <c r="P263" s="775"/>
    </row>
    <row r="264" spans="3:16">
      <c r="C264" s="747"/>
      <c r="D264" s="749"/>
      <c r="E264" s="749"/>
      <c r="F264" s="751"/>
      <c r="G264" s="753"/>
      <c r="H264" s="833"/>
      <c r="I264" s="764"/>
      <c r="J264" s="195" t="str">
        <f ca="1">IF(MOD(ROW()-13,2)=0,IF(ISBLANK(OFFSET('12. SEGUIMIENTO 2027'!$N$14,INT((ROW()-13)/2),0)),"",OFFSET('12. SEGUIMIENTO 2027'!$N$14,INT((ROW()-13)/2),0)),IF(ISBLANK(OFFSET('9. METAS'!$V$20,INT((ROW()-14)/2),0)),"",OFFSET('9. METAS'!$V$20,INT((ROW()-14)/2),0)))</f>
        <v/>
      </c>
      <c r="K264" s="196" t="str">
        <f ca="1">IF(MOD(ROW()-13,2)=0,IF(ISBLANK(OFFSET('12. SEGUIMIENTO 2027'!$O$14,INT((ROW()-13)/2),0)),"",OFFSET('12. SEGUIMIENTO 2027'!$O$14,INT((ROW()-13)/2),0)),IF(ISBLANK(OFFSET('9. METAS'!$W$20,INT((ROW()-14)/2),0)),"",OFFSET('9. METAS'!$W$20,INT((ROW()-14)/2),0)))</f>
        <v/>
      </c>
      <c r="L264" s="196" t="str">
        <f ca="1">IF(MOD(ROW()-13,2)=0,IF(ISBLANK(OFFSET('12. SEGUIMIENTO 2027'!$P$14,INT((ROW()-13)/2),0)),"",OFFSET('12. SEGUIMIENTO 2027'!$P$14,INT((ROW()-13)/2),0)),IF(ISBLANK(OFFSET('9. METAS'!$X$20,INT((ROW()-14)/2),0)),"",OFFSET('9. METAS'!$X$20,INT((ROW()-14)/2),0)))</f>
        <v/>
      </c>
      <c r="M264" s="197" t="str">
        <f ca="1">IF(MOD(ROW()-13,2)=0,IF(ISBLANK(OFFSET('12. SEGUIMIENTO 2027'!$Q$14,INT((ROW()-13)/2),0)),"",OFFSET('12. SEGUIMIENTO 2027'!$Q$14,INT((ROW()-13)/2),0)),IF(ISBLANK(OFFSET('9. METAS'!$Y$20,INT((ROW()-14)/2),0)),"",OFFSET('9. METAS'!$Y$20,INT((ROW()-14)/2),0)))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833" t="str">
        <f ca="1">IF(ISBLANK(OFFSET('9. METAS'!$M$20,INT((ROW()-13)/2),0)),"",OFFSET('9. METAS'!$M$20,INT((ROW()-13)/2),0))</f>
        <v/>
      </c>
      <c r="I265" s="763"/>
      <c r="J265" s="195" t="str">
        <f ca="1">IF(MOD(ROW()-13,2)=0,IF(ISBLANK(OFFSET('12. SEGUIMIENTO 2027'!$N$14,INT((ROW()-13)/2),0)),"",OFFSET('12. SEGUIMIENTO 2027'!$N$14,INT((ROW()-13)/2),0)),IF(ISBLANK(OFFSET('9. METAS'!$V$20,INT((ROW()-14)/2),0)),"",OFFSET('9. METAS'!$V$20,INT((ROW()-14)/2),0)))</f>
        <v/>
      </c>
      <c r="K265" s="196" t="str">
        <f ca="1">IF(MOD(ROW()-13,2)=0,IF(ISBLANK(OFFSET('12. SEGUIMIENTO 2027'!$O$14,INT((ROW()-13)/2),0)),"",OFFSET('12. SEGUIMIENTO 2027'!$O$14,INT((ROW()-13)/2),0)),IF(ISBLANK(OFFSET('9. METAS'!$W$20,INT((ROW()-14)/2),0)),"",OFFSET('9. METAS'!$W$20,INT((ROW()-14)/2),0)))</f>
        <v/>
      </c>
      <c r="L265" s="196" t="str">
        <f ca="1">IF(MOD(ROW()-13,2)=0,IF(ISBLANK(OFFSET('12. SEGUIMIENTO 2027'!$P$14,INT((ROW()-13)/2),0)),"",OFFSET('12. SEGUIMIENTO 2027'!$P$14,INT((ROW()-13)/2),0)),IF(ISBLANK(OFFSET('9. METAS'!$X$20,INT((ROW()-14)/2),0)),"",OFFSET('9. METAS'!$X$20,INT((ROW()-14)/2),0)))</f>
        <v/>
      </c>
      <c r="M265" s="197" t="str">
        <f ca="1">IF(MOD(ROW()-13,2)=0,IF(ISBLANK(OFFSET('12. SEGUIMIENTO 2027'!$Q$14,INT((ROW()-13)/2),0)),"",OFFSET('12. SEGUIMIENTO 2027'!$Q$14,INT((ROW()-13)/2),0)),IF(ISBLANK(OFFSET('9. METAS'!$Y$20,INT((ROW()-14)/2),0)),"",OFFSET('9. METAS'!$Y$20,INT((ROW()-14)/2),0)))</f>
        <v/>
      </c>
      <c r="N265" s="769" t="str">
        <f ca="1">IFERROR(J265/J266,"ND")</f>
        <v>ND</v>
      </c>
      <c r="O265" s="771" t="str">
        <f ca="1">IFERROR(((J265+K265)/H265),"ND")</f>
        <v>ND</v>
      </c>
      <c r="P265" s="775"/>
    </row>
    <row r="266" spans="3:16">
      <c r="C266" s="747"/>
      <c r="D266" s="749"/>
      <c r="E266" s="749"/>
      <c r="F266" s="751"/>
      <c r="G266" s="753"/>
      <c r="H266" s="833"/>
      <c r="I266" s="764"/>
      <c r="J266" s="195" t="str">
        <f ca="1">IF(MOD(ROW()-13,2)=0,IF(ISBLANK(OFFSET('12. SEGUIMIENTO 2027'!$N$14,INT((ROW()-13)/2),0)),"",OFFSET('12. SEGUIMIENTO 2027'!$N$14,INT((ROW()-13)/2),0)),IF(ISBLANK(OFFSET('9. METAS'!$V$20,INT((ROW()-14)/2),0)),"",OFFSET('9. METAS'!$V$20,INT((ROW()-14)/2),0)))</f>
        <v/>
      </c>
      <c r="K266" s="196" t="str">
        <f ca="1">IF(MOD(ROW()-13,2)=0,IF(ISBLANK(OFFSET('12. SEGUIMIENTO 2027'!$O$14,INT((ROW()-13)/2),0)),"",OFFSET('12. SEGUIMIENTO 2027'!$O$14,INT((ROW()-13)/2),0)),IF(ISBLANK(OFFSET('9. METAS'!$W$20,INT((ROW()-14)/2),0)),"",OFFSET('9. METAS'!$W$20,INT((ROW()-14)/2),0)))</f>
        <v/>
      </c>
      <c r="L266" s="196" t="str">
        <f ca="1">IF(MOD(ROW()-13,2)=0,IF(ISBLANK(OFFSET('12. SEGUIMIENTO 2027'!$P$14,INT((ROW()-13)/2),0)),"",OFFSET('12. SEGUIMIENTO 2027'!$P$14,INT((ROW()-13)/2),0)),IF(ISBLANK(OFFSET('9. METAS'!$X$20,INT((ROW()-14)/2),0)),"",OFFSET('9. METAS'!$X$20,INT((ROW()-14)/2),0)))</f>
        <v/>
      </c>
      <c r="M266" s="197" t="str">
        <f ca="1">IF(MOD(ROW()-13,2)=0,IF(ISBLANK(OFFSET('12. SEGUIMIENTO 2027'!$Q$14,INT((ROW()-13)/2),0)),"",OFFSET('12. SEGUIMIENTO 2027'!$Q$14,INT((ROW()-13)/2),0)),IF(ISBLANK(OFFSET('9. METAS'!$Y$20,INT((ROW()-14)/2),0)),"",OFFSET('9. METAS'!$Y$20,INT((ROW()-14)/2),0)))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833" t="str">
        <f ca="1">IF(ISBLANK(OFFSET('9. METAS'!$M$20,INT((ROW()-13)/2),0)),"",OFFSET('9. METAS'!$M$20,INT((ROW()-13)/2),0))</f>
        <v/>
      </c>
      <c r="I267" s="763"/>
      <c r="J267" s="195" t="str">
        <f ca="1">IF(MOD(ROW()-13,2)=0,IF(ISBLANK(OFFSET('12. SEGUIMIENTO 2027'!$N$14,INT((ROW()-13)/2),0)),"",OFFSET('12. SEGUIMIENTO 2027'!$N$14,INT((ROW()-13)/2),0)),IF(ISBLANK(OFFSET('9. METAS'!$V$20,INT((ROW()-14)/2),0)),"",OFFSET('9. METAS'!$V$20,INT((ROW()-14)/2),0)))</f>
        <v/>
      </c>
      <c r="K267" s="196" t="str">
        <f ca="1">IF(MOD(ROW()-13,2)=0,IF(ISBLANK(OFFSET('12. SEGUIMIENTO 2027'!$O$14,INT((ROW()-13)/2),0)),"",OFFSET('12. SEGUIMIENTO 2027'!$O$14,INT((ROW()-13)/2),0)),IF(ISBLANK(OFFSET('9. METAS'!$W$20,INT((ROW()-14)/2),0)),"",OFFSET('9. METAS'!$W$20,INT((ROW()-14)/2),0)))</f>
        <v/>
      </c>
      <c r="L267" s="196" t="str">
        <f ca="1">IF(MOD(ROW()-13,2)=0,IF(ISBLANK(OFFSET('12. SEGUIMIENTO 2027'!$P$14,INT((ROW()-13)/2),0)),"",OFFSET('12. SEGUIMIENTO 2027'!$P$14,INT((ROW()-13)/2),0)),IF(ISBLANK(OFFSET('9. METAS'!$X$20,INT((ROW()-14)/2),0)),"",OFFSET('9. METAS'!$X$20,INT((ROW()-14)/2),0)))</f>
        <v/>
      </c>
      <c r="M267" s="197" t="str">
        <f ca="1">IF(MOD(ROW()-13,2)=0,IF(ISBLANK(OFFSET('12. SEGUIMIENTO 2027'!$Q$14,INT((ROW()-13)/2),0)),"",OFFSET('12. SEGUIMIENTO 2027'!$Q$14,INT((ROW()-13)/2),0)),IF(ISBLANK(OFFSET('9. METAS'!$Y$20,INT((ROW()-14)/2),0)),"",OFFSET('9. METAS'!$Y$20,INT((ROW()-14)/2),0)))</f>
        <v/>
      </c>
      <c r="N267" s="769" t="str">
        <f ca="1">IFERROR(J267/J268,"ND")</f>
        <v>ND</v>
      </c>
      <c r="O267" s="771" t="str">
        <f ca="1">IFERROR(((J267+K267)/H267),"ND")</f>
        <v>ND</v>
      </c>
      <c r="P267" s="775"/>
    </row>
    <row r="268" spans="3:16">
      <c r="C268" s="747"/>
      <c r="D268" s="749"/>
      <c r="E268" s="749"/>
      <c r="F268" s="751"/>
      <c r="G268" s="753"/>
      <c r="H268" s="833"/>
      <c r="I268" s="764"/>
      <c r="J268" s="195" t="str">
        <f ca="1">IF(MOD(ROW()-13,2)=0,IF(ISBLANK(OFFSET('12. SEGUIMIENTO 2027'!$N$14,INT((ROW()-13)/2),0)),"",OFFSET('12. SEGUIMIENTO 2027'!$N$14,INT((ROW()-13)/2),0)),IF(ISBLANK(OFFSET('9. METAS'!$V$20,INT((ROW()-14)/2),0)),"",OFFSET('9. METAS'!$V$20,INT((ROW()-14)/2),0)))</f>
        <v/>
      </c>
      <c r="K268" s="196" t="str">
        <f ca="1">IF(MOD(ROW()-13,2)=0,IF(ISBLANK(OFFSET('12. SEGUIMIENTO 2027'!$O$14,INT((ROW()-13)/2),0)),"",OFFSET('12. SEGUIMIENTO 2027'!$O$14,INT((ROW()-13)/2),0)),IF(ISBLANK(OFFSET('9. METAS'!$W$20,INT((ROW()-14)/2),0)),"",OFFSET('9. METAS'!$W$20,INT((ROW()-14)/2),0)))</f>
        <v/>
      </c>
      <c r="L268" s="196" t="str">
        <f ca="1">IF(MOD(ROW()-13,2)=0,IF(ISBLANK(OFFSET('12. SEGUIMIENTO 2027'!$P$14,INT((ROW()-13)/2),0)),"",OFFSET('12. SEGUIMIENTO 2027'!$P$14,INT((ROW()-13)/2),0)),IF(ISBLANK(OFFSET('9. METAS'!$X$20,INT((ROW()-14)/2),0)),"",OFFSET('9. METAS'!$X$20,INT((ROW()-14)/2),0)))</f>
        <v/>
      </c>
      <c r="M268" s="197" t="str">
        <f ca="1">IF(MOD(ROW()-13,2)=0,IF(ISBLANK(OFFSET('12. SEGUIMIENTO 2027'!$Q$14,INT((ROW()-13)/2),0)),"",OFFSET('12. SEGUIMIENTO 2027'!$Q$14,INT((ROW()-13)/2),0)),IF(ISBLANK(OFFSET('9. METAS'!$Y$20,INT((ROW()-14)/2),0)),"",OFFSET('9. METAS'!$Y$20,INT((ROW()-14)/2),0)))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833" t="str">
        <f ca="1">IF(ISBLANK(OFFSET('9. METAS'!$M$20,INT((ROW()-13)/2),0)),"",OFFSET('9. METAS'!$M$20,INT((ROW()-13)/2),0))</f>
        <v/>
      </c>
      <c r="I269" s="763"/>
      <c r="J269" s="195" t="str">
        <f ca="1">IF(MOD(ROW()-13,2)=0,IF(ISBLANK(OFFSET('12. SEGUIMIENTO 2027'!$N$14,INT((ROW()-13)/2),0)),"",OFFSET('12. SEGUIMIENTO 2027'!$N$14,INT((ROW()-13)/2),0)),IF(ISBLANK(OFFSET('9. METAS'!$V$20,INT((ROW()-14)/2),0)),"",OFFSET('9. METAS'!$V$20,INT((ROW()-14)/2),0)))</f>
        <v/>
      </c>
      <c r="K269" s="196" t="str">
        <f ca="1">IF(MOD(ROW()-13,2)=0,IF(ISBLANK(OFFSET('12. SEGUIMIENTO 2027'!$O$14,INT((ROW()-13)/2),0)),"",OFFSET('12. SEGUIMIENTO 2027'!$O$14,INT((ROW()-13)/2),0)),IF(ISBLANK(OFFSET('9. METAS'!$W$20,INT((ROW()-14)/2),0)),"",OFFSET('9. METAS'!$W$20,INT((ROW()-14)/2),0)))</f>
        <v/>
      </c>
      <c r="L269" s="196" t="str">
        <f ca="1">IF(MOD(ROW()-13,2)=0,IF(ISBLANK(OFFSET('12. SEGUIMIENTO 2027'!$P$14,INT((ROW()-13)/2),0)),"",OFFSET('12. SEGUIMIENTO 2027'!$P$14,INT((ROW()-13)/2),0)),IF(ISBLANK(OFFSET('9. METAS'!$X$20,INT((ROW()-14)/2),0)),"",OFFSET('9. METAS'!$X$20,INT((ROW()-14)/2),0)))</f>
        <v/>
      </c>
      <c r="M269" s="197" t="str">
        <f ca="1">IF(MOD(ROW()-13,2)=0,IF(ISBLANK(OFFSET('12. SEGUIMIENTO 2027'!$Q$14,INT((ROW()-13)/2),0)),"",OFFSET('12. SEGUIMIENTO 2027'!$Q$14,INT((ROW()-13)/2),0)),IF(ISBLANK(OFFSET('9. METAS'!$Y$20,INT((ROW()-14)/2),0)),"",OFFSET('9. METAS'!$Y$20,INT((ROW()-14)/2),0)))</f>
        <v/>
      </c>
      <c r="N269" s="769" t="str">
        <f ca="1">IFERROR(J269/J270,"ND")</f>
        <v>ND</v>
      </c>
      <c r="O269" s="771" t="str">
        <f ca="1">IFERROR(((J269+K269)/H269),"ND")</f>
        <v>ND</v>
      </c>
      <c r="P269" s="775"/>
    </row>
    <row r="270" spans="3:16">
      <c r="C270" s="747"/>
      <c r="D270" s="749"/>
      <c r="E270" s="749"/>
      <c r="F270" s="751"/>
      <c r="G270" s="753"/>
      <c r="H270" s="833"/>
      <c r="I270" s="764"/>
      <c r="J270" s="195" t="str">
        <f ca="1">IF(MOD(ROW()-13,2)=0,IF(ISBLANK(OFFSET('12. SEGUIMIENTO 2027'!$N$14,INT((ROW()-13)/2),0)),"",OFFSET('12. SEGUIMIENTO 2027'!$N$14,INT((ROW()-13)/2),0)),IF(ISBLANK(OFFSET('9. METAS'!$V$20,INT((ROW()-14)/2),0)),"",OFFSET('9. METAS'!$V$20,INT((ROW()-14)/2),0)))</f>
        <v/>
      </c>
      <c r="K270" s="196" t="str">
        <f ca="1">IF(MOD(ROW()-13,2)=0,IF(ISBLANK(OFFSET('12. SEGUIMIENTO 2027'!$O$14,INT((ROW()-13)/2),0)),"",OFFSET('12. SEGUIMIENTO 2027'!$O$14,INT((ROW()-13)/2),0)),IF(ISBLANK(OFFSET('9. METAS'!$W$20,INT((ROW()-14)/2),0)),"",OFFSET('9. METAS'!$W$20,INT((ROW()-14)/2),0)))</f>
        <v/>
      </c>
      <c r="L270" s="196" t="str">
        <f ca="1">IF(MOD(ROW()-13,2)=0,IF(ISBLANK(OFFSET('12. SEGUIMIENTO 2027'!$P$14,INT((ROW()-13)/2),0)),"",OFFSET('12. SEGUIMIENTO 2027'!$P$14,INT((ROW()-13)/2),0)),IF(ISBLANK(OFFSET('9. METAS'!$X$20,INT((ROW()-14)/2),0)),"",OFFSET('9. METAS'!$X$20,INT((ROW()-14)/2),0)))</f>
        <v/>
      </c>
      <c r="M270" s="197" t="str">
        <f ca="1">IF(MOD(ROW()-13,2)=0,IF(ISBLANK(OFFSET('12. SEGUIMIENTO 2027'!$Q$14,INT((ROW()-13)/2),0)),"",OFFSET('12. SEGUIMIENTO 2027'!$Q$14,INT((ROW()-13)/2),0)),IF(ISBLANK(OFFSET('9. METAS'!$Y$20,INT((ROW()-14)/2),0)),"",OFFSET('9. METAS'!$Y$20,INT((ROW()-14)/2),0)))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833" t="str">
        <f ca="1">IF(ISBLANK(OFFSET('9. METAS'!$M$20,INT((ROW()-13)/2),0)),"",OFFSET('9. METAS'!$M$20,INT((ROW()-13)/2),0))</f>
        <v/>
      </c>
      <c r="I271" s="763"/>
      <c r="J271" s="195" t="str">
        <f ca="1">IF(MOD(ROW()-13,2)=0,IF(ISBLANK(OFFSET('12. SEGUIMIENTO 2027'!$N$14,INT((ROW()-13)/2),0)),"",OFFSET('12. SEGUIMIENTO 2027'!$N$14,INT((ROW()-13)/2),0)),IF(ISBLANK(OFFSET('9. METAS'!$V$20,INT((ROW()-14)/2),0)),"",OFFSET('9. METAS'!$V$20,INT((ROW()-14)/2),0)))</f>
        <v/>
      </c>
      <c r="K271" s="196" t="str">
        <f ca="1">IF(MOD(ROW()-13,2)=0,IF(ISBLANK(OFFSET('12. SEGUIMIENTO 2027'!$O$14,INT((ROW()-13)/2),0)),"",OFFSET('12. SEGUIMIENTO 2027'!$O$14,INT((ROW()-13)/2),0)),IF(ISBLANK(OFFSET('9. METAS'!$W$20,INT((ROW()-14)/2),0)),"",OFFSET('9. METAS'!$W$20,INT((ROW()-14)/2),0)))</f>
        <v/>
      </c>
      <c r="L271" s="196" t="str">
        <f ca="1">IF(MOD(ROW()-13,2)=0,IF(ISBLANK(OFFSET('12. SEGUIMIENTO 2027'!$P$14,INT((ROW()-13)/2),0)),"",OFFSET('12. SEGUIMIENTO 2027'!$P$14,INT((ROW()-13)/2),0)),IF(ISBLANK(OFFSET('9. METAS'!$X$20,INT((ROW()-14)/2),0)),"",OFFSET('9. METAS'!$X$20,INT((ROW()-14)/2),0)))</f>
        <v/>
      </c>
      <c r="M271" s="197" t="str">
        <f ca="1">IF(MOD(ROW()-13,2)=0,IF(ISBLANK(OFFSET('12. SEGUIMIENTO 2027'!$Q$14,INT((ROW()-13)/2),0)),"",OFFSET('12. SEGUIMIENTO 2027'!$Q$14,INT((ROW()-13)/2),0)),IF(ISBLANK(OFFSET('9. METAS'!$Y$20,INT((ROW()-14)/2),0)),"",OFFSET('9. METAS'!$Y$20,INT((ROW()-14)/2),0)))</f>
        <v/>
      </c>
      <c r="N271" s="769" t="str">
        <f ca="1">IFERROR(J271/J272,"ND")</f>
        <v>ND</v>
      </c>
      <c r="O271" s="771" t="str">
        <f ca="1">IFERROR(((J271+K271)/H271),"ND")</f>
        <v>ND</v>
      </c>
      <c r="P271" s="775"/>
    </row>
    <row r="272" spans="3:16">
      <c r="C272" s="747"/>
      <c r="D272" s="749"/>
      <c r="E272" s="749"/>
      <c r="F272" s="751"/>
      <c r="G272" s="753"/>
      <c r="H272" s="833"/>
      <c r="I272" s="764"/>
      <c r="J272" s="195" t="str">
        <f ca="1">IF(MOD(ROW()-13,2)=0,IF(ISBLANK(OFFSET('12. SEGUIMIENTO 2027'!$N$14,INT((ROW()-13)/2),0)),"",OFFSET('12. SEGUIMIENTO 2027'!$N$14,INT((ROW()-13)/2),0)),IF(ISBLANK(OFFSET('9. METAS'!$V$20,INT((ROW()-14)/2),0)),"",OFFSET('9. METAS'!$V$20,INT((ROW()-14)/2),0)))</f>
        <v/>
      </c>
      <c r="K272" s="196" t="str">
        <f ca="1">IF(MOD(ROW()-13,2)=0,IF(ISBLANK(OFFSET('12. SEGUIMIENTO 2027'!$O$14,INT((ROW()-13)/2),0)),"",OFFSET('12. SEGUIMIENTO 2027'!$O$14,INT((ROW()-13)/2),0)),IF(ISBLANK(OFFSET('9. METAS'!$W$20,INT((ROW()-14)/2),0)),"",OFFSET('9. METAS'!$W$20,INT((ROW()-14)/2),0)))</f>
        <v/>
      </c>
      <c r="L272" s="196" t="str">
        <f ca="1">IF(MOD(ROW()-13,2)=0,IF(ISBLANK(OFFSET('12. SEGUIMIENTO 2027'!$P$14,INT((ROW()-13)/2),0)),"",OFFSET('12. SEGUIMIENTO 2027'!$P$14,INT((ROW()-13)/2),0)),IF(ISBLANK(OFFSET('9. METAS'!$X$20,INT((ROW()-14)/2),0)),"",OFFSET('9. METAS'!$X$20,INT((ROW()-14)/2),0)))</f>
        <v/>
      </c>
      <c r="M272" s="197" t="str">
        <f ca="1">IF(MOD(ROW()-13,2)=0,IF(ISBLANK(OFFSET('12. SEGUIMIENTO 2027'!$Q$14,INT((ROW()-13)/2),0)),"",OFFSET('12. SEGUIMIENTO 2027'!$Q$14,INT((ROW()-13)/2),0)),IF(ISBLANK(OFFSET('9. METAS'!$Y$20,INT((ROW()-14)/2),0)),"",OFFSET('9. METAS'!$Y$20,INT((ROW()-14)/2),0)))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833" t="str">
        <f ca="1">IF(ISBLANK(OFFSET('9. METAS'!$M$20,INT((ROW()-13)/2),0)),"",OFFSET('9. METAS'!$M$20,INT((ROW()-13)/2),0))</f>
        <v/>
      </c>
      <c r="I273" s="763"/>
      <c r="J273" s="195" t="str">
        <f ca="1">IF(MOD(ROW()-13,2)=0,IF(ISBLANK(OFFSET('12. SEGUIMIENTO 2027'!$N$14,INT((ROW()-13)/2),0)),"",OFFSET('12. SEGUIMIENTO 2027'!$N$14,INT((ROW()-13)/2),0)),IF(ISBLANK(OFFSET('9. METAS'!$V$20,INT((ROW()-14)/2),0)),"",OFFSET('9. METAS'!$V$20,INT((ROW()-14)/2),0)))</f>
        <v/>
      </c>
      <c r="K273" s="196" t="str">
        <f ca="1">IF(MOD(ROW()-13,2)=0,IF(ISBLANK(OFFSET('12. SEGUIMIENTO 2027'!$O$14,INT((ROW()-13)/2),0)),"",OFFSET('12. SEGUIMIENTO 2027'!$O$14,INT((ROW()-13)/2),0)),IF(ISBLANK(OFFSET('9. METAS'!$W$20,INT((ROW()-14)/2),0)),"",OFFSET('9. METAS'!$W$20,INT((ROW()-14)/2),0)))</f>
        <v/>
      </c>
      <c r="L273" s="196" t="str">
        <f ca="1">IF(MOD(ROW()-13,2)=0,IF(ISBLANK(OFFSET('12. SEGUIMIENTO 2027'!$P$14,INT((ROW()-13)/2),0)),"",OFFSET('12. SEGUIMIENTO 2027'!$P$14,INT((ROW()-13)/2),0)),IF(ISBLANK(OFFSET('9. METAS'!$X$20,INT((ROW()-14)/2),0)),"",OFFSET('9. METAS'!$X$20,INT((ROW()-14)/2),0)))</f>
        <v/>
      </c>
      <c r="M273" s="197" t="str">
        <f ca="1">IF(MOD(ROW()-13,2)=0,IF(ISBLANK(OFFSET('12. SEGUIMIENTO 2027'!$Q$14,INT((ROW()-13)/2),0)),"",OFFSET('12. SEGUIMIENTO 2027'!$Q$14,INT((ROW()-13)/2),0)),IF(ISBLANK(OFFSET('9. METAS'!$Y$20,INT((ROW()-14)/2),0)),"",OFFSET('9. METAS'!$Y$20,INT((ROW()-14)/2),0)))</f>
        <v/>
      </c>
      <c r="N273" s="769" t="str">
        <f ca="1">IFERROR(J273/J274,"ND")</f>
        <v>ND</v>
      </c>
      <c r="O273" s="771" t="str">
        <f ca="1">IFERROR(((J273+K273)/H273),"ND")</f>
        <v>ND</v>
      </c>
      <c r="P273" s="775"/>
    </row>
    <row r="274" spans="3:16">
      <c r="C274" s="747"/>
      <c r="D274" s="749"/>
      <c r="E274" s="749"/>
      <c r="F274" s="751"/>
      <c r="G274" s="753"/>
      <c r="H274" s="833"/>
      <c r="I274" s="764"/>
      <c r="J274" s="195" t="str">
        <f ca="1">IF(MOD(ROW()-13,2)=0,IF(ISBLANK(OFFSET('12. SEGUIMIENTO 2027'!$N$14,INT((ROW()-13)/2),0)),"",OFFSET('12. SEGUIMIENTO 2027'!$N$14,INT((ROW()-13)/2),0)),IF(ISBLANK(OFFSET('9. METAS'!$V$20,INT((ROW()-14)/2),0)),"",OFFSET('9. METAS'!$V$20,INT((ROW()-14)/2),0)))</f>
        <v/>
      </c>
      <c r="K274" s="196" t="str">
        <f ca="1">IF(MOD(ROW()-13,2)=0,IF(ISBLANK(OFFSET('12. SEGUIMIENTO 2027'!$O$14,INT((ROW()-13)/2),0)),"",OFFSET('12. SEGUIMIENTO 2027'!$O$14,INT((ROW()-13)/2),0)),IF(ISBLANK(OFFSET('9. METAS'!$W$20,INT((ROW()-14)/2),0)),"",OFFSET('9. METAS'!$W$20,INT((ROW()-14)/2),0)))</f>
        <v/>
      </c>
      <c r="L274" s="196" t="str">
        <f ca="1">IF(MOD(ROW()-13,2)=0,IF(ISBLANK(OFFSET('12. SEGUIMIENTO 2027'!$P$14,INT((ROW()-13)/2),0)),"",OFFSET('12. SEGUIMIENTO 2027'!$P$14,INT((ROW()-13)/2),0)),IF(ISBLANK(OFFSET('9. METAS'!$X$20,INT((ROW()-14)/2),0)),"",OFFSET('9. METAS'!$X$20,INT((ROW()-14)/2),0)))</f>
        <v/>
      </c>
      <c r="M274" s="197" t="str">
        <f ca="1">IF(MOD(ROW()-13,2)=0,IF(ISBLANK(OFFSET('12. SEGUIMIENTO 2027'!$Q$14,INT((ROW()-13)/2),0)),"",OFFSET('12. SEGUIMIENTO 2027'!$Q$14,INT((ROW()-13)/2),0)),IF(ISBLANK(OFFSET('9. METAS'!$Y$20,INT((ROW()-14)/2),0)),"",OFFSET('9. METAS'!$Y$20,INT((ROW()-14)/2),0)))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833" t="str">
        <f ca="1">IF(ISBLANK(OFFSET('9. METAS'!$M$20,INT((ROW()-13)/2),0)),"",OFFSET('9. METAS'!$M$20,INT((ROW()-13)/2),0))</f>
        <v/>
      </c>
      <c r="I275" s="763"/>
      <c r="J275" s="195" t="str">
        <f ca="1">IF(MOD(ROW()-13,2)=0,IF(ISBLANK(OFFSET('12. SEGUIMIENTO 2027'!$N$14,INT((ROW()-13)/2),0)),"",OFFSET('12. SEGUIMIENTO 2027'!$N$14,INT((ROW()-13)/2),0)),IF(ISBLANK(OFFSET('9. METAS'!$V$20,INT((ROW()-14)/2),0)),"",OFFSET('9. METAS'!$V$20,INT((ROW()-14)/2),0)))</f>
        <v/>
      </c>
      <c r="K275" s="196" t="str">
        <f ca="1">IF(MOD(ROW()-13,2)=0,IF(ISBLANK(OFFSET('12. SEGUIMIENTO 2027'!$O$14,INT((ROW()-13)/2),0)),"",OFFSET('12. SEGUIMIENTO 2027'!$O$14,INT((ROW()-13)/2),0)),IF(ISBLANK(OFFSET('9. METAS'!$W$20,INT((ROW()-14)/2),0)),"",OFFSET('9. METAS'!$W$20,INT((ROW()-14)/2),0)))</f>
        <v/>
      </c>
      <c r="L275" s="196" t="str">
        <f ca="1">IF(MOD(ROW()-13,2)=0,IF(ISBLANK(OFFSET('12. SEGUIMIENTO 2027'!$P$14,INT((ROW()-13)/2),0)),"",OFFSET('12. SEGUIMIENTO 2027'!$P$14,INT((ROW()-13)/2),0)),IF(ISBLANK(OFFSET('9. METAS'!$X$20,INT((ROW()-14)/2),0)),"",OFFSET('9. METAS'!$X$20,INT((ROW()-14)/2),0)))</f>
        <v/>
      </c>
      <c r="M275" s="197" t="str">
        <f ca="1">IF(MOD(ROW()-13,2)=0,IF(ISBLANK(OFFSET('12. SEGUIMIENTO 2027'!$Q$14,INT((ROW()-13)/2),0)),"",OFFSET('12. SEGUIMIENTO 2027'!$Q$14,INT((ROW()-13)/2),0)),IF(ISBLANK(OFFSET('9. METAS'!$Y$20,INT((ROW()-14)/2),0)),"",OFFSET('9. METAS'!$Y$20,INT((ROW()-14)/2),0)))</f>
        <v/>
      </c>
      <c r="N275" s="769" t="str">
        <f ca="1">IFERROR(J275/J276,"ND")</f>
        <v>ND</v>
      </c>
      <c r="O275" s="771" t="str">
        <f ca="1">IFERROR(((J275+K275)/H275),"ND")</f>
        <v>ND</v>
      </c>
      <c r="P275" s="775"/>
    </row>
    <row r="276" spans="3:16">
      <c r="C276" s="747"/>
      <c r="D276" s="749"/>
      <c r="E276" s="749"/>
      <c r="F276" s="751"/>
      <c r="G276" s="753"/>
      <c r="H276" s="833"/>
      <c r="I276" s="764"/>
      <c r="J276" s="195" t="str">
        <f ca="1">IF(MOD(ROW()-13,2)=0,IF(ISBLANK(OFFSET('12. SEGUIMIENTO 2027'!$N$14,INT((ROW()-13)/2),0)),"",OFFSET('12. SEGUIMIENTO 2027'!$N$14,INT((ROW()-13)/2),0)),IF(ISBLANK(OFFSET('9. METAS'!$V$20,INT((ROW()-14)/2),0)),"",OFFSET('9. METAS'!$V$20,INT((ROW()-14)/2),0)))</f>
        <v/>
      </c>
      <c r="K276" s="196" t="str">
        <f ca="1">IF(MOD(ROW()-13,2)=0,IF(ISBLANK(OFFSET('12. SEGUIMIENTO 2027'!$O$14,INT((ROW()-13)/2),0)),"",OFFSET('12. SEGUIMIENTO 2027'!$O$14,INT((ROW()-13)/2),0)),IF(ISBLANK(OFFSET('9. METAS'!$W$20,INT((ROW()-14)/2),0)),"",OFFSET('9. METAS'!$W$20,INT((ROW()-14)/2),0)))</f>
        <v/>
      </c>
      <c r="L276" s="196" t="str">
        <f ca="1">IF(MOD(ROW()-13,2)=0,IF(ISBLANK(OFFSET('12. SEGUIMIENTO 2027'!$P$14,INT((ROW()-13)/2),0)),"",OFFSET('12. SEGUIMIENTO 2027'!$P$14,INT((ROW()-13)/2),0)),IF(ISBLANK(OFFSET('9. METAS'!$X$20,INT((ROW()-14)/2),0)),"",OFFSET('9. METAS'!$X$20,INT((ROW()-14)/2),0)))</f>
        <v/>
      </c>
      <c r="M276" s="197" t="str">
        <f ca="1">IF(MOD(ROW()-13,2)=0,IF(ISBLANK(OFFSET('12. SEGUIMIENTO 2027'!$Q$14,INT((ROW()-13)/2),0)),"",OFFSET('12. SEGUIMIENTO 2027'!$Q$14,INT((ROW()-13)/2),0)),IF(ISBLANK(OFFSET('9. METAS'!$Y$20,INT((ROW()-14)/2),0)),"",OFFSET('9. METAS'!$Y$20,INT((ROW()-14)/2),0)))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833" t="str">
        <f ca="1">IF(ISBLANK(OFFSET('9. METAS'!$M$20,INT((ROW()-13)/2),0)),"",OFFSET('9. METAS'!$M$20,INT((ROW()-13)/2),0))</f>
        <v/>
      </c>
      <c r="I277" s="763"/>
      <c r="J277" s="195" t="str">
        <f ca="1">IF(MOD(ROW()-13,2)=0,IF(ISBLANK(OFFSET('12. SEGUIMIENTO 2027'!$N$14,INT((ROW()-13)/2),0)),"",OFFSET('12. SEGUIMIENTO 2027'!$N$14,INT((ROW()-13)/2),0)),IF(ISBLANK(OFFSET('9. METAS'!$V$20,INT((ROW()-14)/2),0)),"",OFFSET('9. METAS'!$V$20,INT((ROW()-14)/2),0)))</f>
        <v/>
      </c>
      <c r="K277" s="196" t="str">
        <f ca="1">IF(MOD(ROW()-13,2)=0,IF(ISBLANK(OFFSET('12. SEGUIMIENTO 2027'!$O$14,INT((ROW()-13)/2),0)),"",OFFSET('12. SEGUIMIENTO 2027'!$O$14,INT((ROW()-13)/2),0)),IF(ISBLANK(OFFSET('9. METAS'!$W$20,INT((ROW()-14)/2),0)),"",OFFSET('9. METAS'!$W$20,INT((ROW()-14)/2),0)))</f>
        <v/>
      </c>
      <c r="L277" s="196" t="str">
        <f ca="1">IF(MOD(ROW()-13,2)=0,IF(ISBLANK(OFFSET('12. SEGUIMIENTO 2027'!$P$14,INT((ROW()-13)/2),0)),"",OFFSET('12. SEGUIMIENTO 2027'!$P$14,INT((ROW()-13)/2),0)),IF(ISBLANK(OFFSET('9. METAS'!$X$20,INT((ROW()-14)/2),0)),"",OFFSET('9. METAS'!$X$20,INT((ROW()-14)/2),0)))</f>
        <v/>
      </c>
      <c r="M277" s="197" t="str">
        <f ca="1">IF(MOD(ROW()-13,2)=0,IF(ISBLANK(OFFSET('12. SEGUIMIENTO 2027'!$Q$14,INT((ROW()-13)/2),0)),"",OFFSET('12. SEGUIMIENTO 2027'!$Q$14,INT((ROW()-13)/2),0)),IF(ISBLANK(OFFSET('9. METAS'!$Y$20,INT((ROW()-14)/2),0)),"",OFFSET('9. METAS'!$Y$20,INT((ROW()-14)/2),0)))</f>
        <v/>
      </c>
      <c r="N277" s="769" t="str">
        <f ca="1">IFERROR(J277/J278,"ND")</f>
        <v>ND</v>
      </c>
      <c r="O277" s="771" t="str">
        <f ca="1">IFERROR(((J277+K277)/H277),"ND")</f>
        <v>ND</v>
      </c>
      <c r="P277" s="775"/>
    </row>
    <row r="278" spans="3:16">
      <c r="C278" s="747"/>
      <c r="D278" s="749"/>
      <c r="E278" s="749"/>
      <c r="F278" s="751"/>
      <c r="G278" s="753"/>
      <c r="H278" s="833"/>
      <c r="I278" s="764"/>
      <c r="J278" s="195" t="str">
        <f ca="1">IF(MOD(ROW()-13,2)=0,IF(ISBLANK(OFFSET('12. SEGUIMIENTO 2027'!$N$14,INT((ROW()-13)/2),0)),"",OFFSET('12. SEGUIMIENTO 2027'!$N$14,INT((ROW()-13)/2),0)),IF(ISBLANK(OFFSET('9. METAS'!$V$20,INT((ROW()-14)/2),0)),"",OFFSET('9. METAS'!$V$20,INT((ROW()-14)/2),0)))</f>
        <v/>
      </c>
      <c r="K278" s="196" t="str">
        <f ca="1">IF(MOD(ROW()-13,2)=0,IF(ISBLANK(OFFSET('12. SEGUIMIENTO 2027'!$O$14,INT((ROW()-13)/2),0)),"",OFFSET('12. SEGUIMIENTO 2027'!$O$14,INT((ROW()-13)/2),0)),IF(ISBLANK(OFFSET('9. METAS'!$W$20,INT((ROW()-14)/2),0)),"",OFFSET('9. METAS'!$W$20,INT((ROW()-14)/2),0)))</f>
        <v/>
      </c>
      <c r="L278" s="196" t="str">
        <f ca="1">IF(MOD(ROW()-13,2)=0,IF(ISBLANK(OFFSET('12. SEGUIMIENTO 2027'!$P$14,INT((ROW()-13)/2),0)),"",OFFSET('12. SEGUIMIENTO 2027'!$P$14,INT((ROW()-13)/2),0)),IF(ISBLANK(OFFSET('9. METAS'!$X$20,INT((ROW()-14)/2),0)),"",OFFSET('9. METAS'!$X$20,INT((ROW()-14)/2),0)))</f>
        <v/>
      </c>
      <c r="M278" s="197" t="str">
        <f ca="1">IF(MOD(ROW()-13,2)=0,IF(ISBLANK(OFFSET('12. SEGUIMIENTO 2027'!$Q$14,INT((ROW()-13)/2),0)),"",OFFSET('12. SEGUIMIENTO 2027'!$Q$14,INT((ROW()-13)/2),0)),IF(ISBLANK(OFFSET('9. METAS'!$Y$20,INT((ROW()-14)/2),0)),"",OFFSET('9. METAS'!$Y$20,INT((ROW()-14)/2),0)))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833" t="str">
        <f ca="1">IF(ISBLANK(OFFSET('9. METAS'!$M$20,INT((ROW()-13)/2),0)),"",OFFSET('9. METAS'!$M$20,INT((ROW()-13)/2),0))</f>
        <v/>
      </c>
      <c r="I279" s="763"/>
      <c r="J279" s="195" t="str">
        <f ca="1">IF(MOD(ROW()-13,2)=0,IF(ISBLANK(OFFSET('12. SEGUIMIENTO 2027'!$N$14,INT((ROW()-13)/2),0)),"",OFFSET('12. SEGUIMIENTO 2027'!$N$14,INT((ROW()-13)/2),0)),IF(ISBLANK(OFFSET('9. METAS'!$V$20,INT((ROW()-14)/2),0)),"",OFFSET('9. METAS'!$V$20,INT((ROW()-14)/2),0)))</f>
        <v/>
      </c>
      <c r="K279" s="196" t="str">
        <f ca="1">IF(MOD(ROW()-13,2)=0,IF(ISBLANK(OFFSET('12. SEGUIMIENTO 2027'!$O$14,INT((ROW()-13)/2),0)),"",OFFSET('12. SEGUIMIENTO 2027'!$O$14,INT((ROW()-13)/2),0)),IF(ISBLANK(OFFSET('9. METAS'!$W$20,INT((ROW()-14)/2),0)),"",OFFSET('9. METAS'!$W$20,INT((ROW()-14)/2),0)))</f>
        <v/>
      </c>
      <c r="L279" s="196" t="str">
        <f ca="1">IF(MOD(ROW()-13,2)=0,IF(ISBLANK(OFFSET('12. SEGUIMIENTO 2027'!$P$14,INT((ROW()-13)/2),0)),"",OFFSET('12. SEGUIMIENTO 2027'!$P$14,INT((ROW()-13)/2),0)),IF(ISBLANK(OFFSET('9. METAS'!$X$20,INT((ROW()-14)/2),0)),"",OFFSET('9. METAS'!$X$20,INT((ROW()-14)/2),0)))</f>
        <v/>
      </c>
      <c r="M279" s="197" t="str">
        <f ca="1">IF(MOD(ROW()-13,2)=0,IF(ISBLANK(OFFSET('12. SEGUIMIENTO 2027'!$Q$14,INT((ROW()-13)/2),0)),"",OFFSET('12. SEGUIMIENTO 2027'!$Q$14,INT((ROW()-13)/2),0)),IF(ISBLANK(OFFSET('9. METAS'!$Y$20,INT((ROW()-14)/2),0)),"",OFFSET('9. METAS'!$Y$20,INT((ROW()-14)/2),0)))</f>
        <v/>
      </c>
      <c r="N279" s="769" t="str">
        <f ca="1">IFERROR(J279/J280,"ND")</f>
        <v>ND</v>
      </c>
      <c r="O279" s="771" t="str">
        <f ca="1">IFERROR(((J279+K279)/H279),"ND")</f>
        <v>ND</v>
      </c>
      <c r="P279" s="775"/>
    </row>
    <row r="280" spans="3:16">
      <c r="C280" s="747"/>
      <c r="D280" s="749"/>
      <c r="E280" s="749"/>
      <c r="F280" s="751"/>
      <c r="G280" s="753"/>
      <c r="H280" s="833"/>
      <c r="I280" s="764"/>
      <c r="J280" s="195" t="str">
        <f ca="1">IF(MOD(ROW()-13,2)=0,IF(ISBLANK(OFFSET('12. SEGUIMIENTO 2027'!$N$14,INT((ROW()-13)/2),0)),"",OFFSET('12. SEGUIMIENTO 2027'!$N$14,INT((ROW()-13)/2),0)),IF(ISBLANK(OFFSET('9. METAS'!$V$20,INT((ROW()-14)/2),0)),"",OFFSET('9. METAS'!$V$20,INT((ROW()-14)/2),0)))</f>
        <v/>
      </c>
      <c r="K280" s="196" t="str">
        <f ca="1">IF(MOD(ROW()-13,2)=0,IF(ISBLANK(OFFSET('12. SEGUIMIENTO 2027'!$O$14,INT((ROW()-13)/2),0)),"",OFFSET('12. SEGUIMIENTO 2027'!$O$14,INT((ROW()-13)/2),0)),IF(ISBLANK(OFFSET('9. METAS'!$W$20,INT((ROW()-14)/2),0)),"",OFFSET('9. METAS'!$W$20,INT((ROW()-14)/2),0)))</f>
        <v/>
      </c>
      <c r="L280" s="196" t="str">
        <f ca="1">IF(MOD(ROW()-13,2)=0,IF(ISBLANK(OFFSET('12. SEGUIMIENTO 2027'!$P$14,INT((ROW()-13)/2),0)),"",OFFSET('12. SEGUIMIENTO 2027'!$P$14,INT((ROW()-13)/2),0)),IF(ISBLANK(OFFSET('9. METAS'!$X$20,INT((ROW()-14)/2),0)),"",OFFSET('9. METAS'!$X$20,INT((ROW()-14)/2),0)))</f>
        <v/>
      </c>
      <c r="M280" s="197" t="str">
        <f ca="1">IF(MOD(ROW()-13,2)=0,IF(ISBLANK(OFFSET('12. SEGUIMIENTO 2027'!$Q$14,INT((ROW()-13)/2),0)),"",OFFSET('12. SEGUIMIENTO 2027'!$Q$14,INT((ROW()-13)/2),0)),IF(ISBLANK(OFFSET('9. METAS'!$Y$20,INT((ROW()-14)/2),0)),"",OFFSET('9. METAS'!$Y$20,INT((ROW()-14)/2),0)))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833" t="str">
        <f ca="1">IF(ISBLANK(OFFSET('9. METAS'!$M$20,INT((ROW()-13)/2),0)),"",OFFSET('9. METAS'!$M$20,INT((ROW()-13)/2),0))</f>
        <v/>
      </c>
      <c r="I281" s="763"/>
      <c r="J281" s="195" t="str">
        <f ca="1">IF(MOD(ROW()-13,2)=0,IF(ISBLANK(OFFSET('12. SEGUIMIENTO 2027'!$N$14,INT((ROW()-13)/2),0)),"",OFFSET('12. SEGUIMIENTO 2027'!$N$14,INT((ROW()-13)/2),0)),IF(ISBLANK(OFFSET('9. METAS'!$V$20,INT((ROW()-14)/2),0)),"",OFFSET('9. METAS'!$V$20,INT((ROW()-14)/2),0)))</f>
        <v/>
      </c>
      <c r="K281" s="196" t="str">
        <f ca="1">IF(MOD(ROW()-13,2)=0,IF(ISBLANK(OFFSET('12. SEGUIMIENTO 2027'!$O$14,INT((ROW()-13)/2),0)),"",OFFSET('12. SEGUIMIENTO 2027'!$O$14,INT((ROW()-13)/2),0)),IF(ISBLANK(OFFSET('9. METAS'!$W$20,INT((ROW()-14)/2),0)),"",OFFSET('9. METAS'!$W$20,INT((ROW()-14)/2),0)))</f>
        <v/>
      </c>
      <c r="L281" s="196" t="str">
        <f ca="1">IF(MOD(ROW()-13,2)=0,IF(ISBLANK(OFFSET('12. SEGUIMIENTO 2027'!$P$14,INT((ROW()-13)/2),0)),"",OFFSET('12. SEGUIMIENTO 2027'!$P$14,INT((ROW()-13)/2),0)),IF(ISBLANK(OFFSET('9. METAS'!$X$20,INT((ROW()-14)/2),0)),"",OFFSET('9. METAS'!$X$20,INT((ROW()-14)/2),0)))</f>
        <v/>
      </c>
      <c r="M281" s="197" t="str">
        <f ca="1">IF(MOD(ROW()-13,2)=0,IF(ISBLANK(OFFSET('12. SEGUIMIENTO 2027'!$Q$14,INT((ROW()-13)/2),0)),"",OFFSET('12. SEGUIMIENTO 2027'!$Q$14,INT((ROW()-13)/2),0)),IF(ISBLANK(OFFSET('9. METAS'!$Y$20,INT((ROW()-14)/2),0)),"",OFFSET('9. METAS'!$Y$20,INT((ROW()-14)/2),0)))</f>
        <v/>
      </c>
      <c r="N281" s="769" t="str">
        <f ca="1">IFERROR(J281/J282,"ND")</f>
        <v>ND</v>
      </c>
      <c r="O281" s="771" t="str">
        <f ca="1">IFERROR(((J281+K281)/H281),"ND")</f>
        <v>ND</v>
      </c>
      <c r="P281" s="775"/>
    </row>
    <row r="282" spans="3:16">
      <c r="C282" s="747"/>
      <c r="D282" s="749"/>
      <c r="E282" s="749"/>
      <c r="F282" s="751"/>
      <c r="G282" s="753"/>
      <c r="H282" s="833"/>
      <c r="I282" s="764"/>
      <c r="J282" s="195" t="str">
        <f ca="1">IF(MOD(ROW()-13,2)=0,IF(ISBLANK(OFFSET('12. SEGUIMIENTO 2027'!$N$14,INT((ROW()-13)/2),0)),"",OFFSET('12. SEGUIMIENTO 2027'!$N$14,INT((ROW()-13)/2),0)),IF(ISBLANK(OFFSET('9. METAS'!$V$20,INT((ROW()-14)/2),0)),"",OFFSET('9. METAS'!$V$20,INT((ROW()-14)/2),0)))</f>
        <v/>
      </c>
      <c r="K282" s="196" t="str">
        <f ca="1">IF(MOD(ROW()-13,2)=0,IF(ISBLANK(OFFSET('12. SEGUIMIENTO 2027'!$O$14,INT((ROW()-13)/2),0)),"",OFFSET('12. SEGUIMIENTO 2027'!$O$14,INT((ROW()-13)/2),0)),IF(ISBLANK(OFFSET('9. METAS'!$W$20,INT((ROW()-14)/2),0)),"",OFFSET('9. METAS'!$W$20,INT((ROW()-14)/2),0)))</f>
        <v/>
      </c>
      <c r="L282" s="196" t="str">
        <f ca="1">IF(MOD(ROW()-13,2)=0,IF(ISBLANK(OFFSET('12. SEGUIMIENTO 2027'!$P$14,INT((ROW()-13)/2),0)),"",OFFSET('12. SEGUIMIENTO 2027'!$P$14,INT((ROW()-13)/2),0)),IF(ISBLANK(OFFSET('9. METAS'!$X$20,INT((ROW()-14)/2),0)),"",OFFSET('9. METAS'!$X$20,INT((ROW()-14)/2),0)))</f>
        <v/>
      </c>
      <c r="M282" s="197" t="str">
        <f ca="1">IF(MOD(ROW()-13,2)=0,IF(ISBLANK(OFFSET('12. SEGUIMIENTO 2027'!$Q$14,INT((ROW()-13)/2),0)),"",OFFSET('12. SEGUIMIENTO 2027'!$Q$14,INT((ROW()-13)/2),0)),IF(ISBLANK(OFFSET('9. METAS'!$Y$20,INT((ROW()-14)/2),0)),"",OFFSET('9. METAS'!$Y$20,INT((ROW()-14)/2),0)))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833" t="str">
        <f ca="1">IF(ISBLANK(OFFSET('9. METAS'!$M$20,INT((ROW()-13)/2),0)),"",OFFSET('9. METAS'!$M$20,INT((ROW()-13)/2),0))</f>
        <v/>
      </c>
      <c r="I283" s="763"/>
      <c r="J283" s="195" t="str">
        <f ca="1">IF(MOD(ROW()-13,2)=0,IF(ISBLANK(OFFSET('12. SEGUIMIENTO 2027'!$N$14,INT((ROW()-13)/2),0)),"",OFFSET('12. SEGUIMIENTO 2027'!$N$14,INT((ROW()-13)/2),0)),IF(ISBLANK(OFFSET('9. METAS'!$V$20,INT((ROW()-14)/2),0)),"",OFFSET('9. METAS'!$V$20,INT((ROW()-14)/2),0)))</f>
        <v/>
      </c>
      <c r="K283" s="196" t="str">
        <f ca="1">IF(MOD(ROW()-13,2)=0,IF(ISBLANK(OFFSET('12. SEGUIMIENTO 2027'!$O$14,INT((ROW()-13)/2),0)),"",OFFSET('12. SEGUIMIENTO 2027'!$O$14,INT((ROW()-13)/2),0)),IF(ISBLANK(OFFSET('9. METAS'!$W$20,INT((ROW()-14)/2),0)),"",OFFSET('9. METAS'!$W$20,INT((ROW()-14)/2),0)))</f>
        <v/>
      </c>
      <c r="L283" s="196" t="str">
        <f ca="1">IF(MOD(ROW()-13,2)=0,IF(ISBLANK(OFFSET('12. SEGUIMIENTO 2027'!$P$14,INT((ROW()-13)/2),0)),"",OFFSET('12. SEGUIMIENTO 2027'!$P$14,INT((ROW()-13)/2),0)),IF(ISBLANK(OFFSET('9. METAS'!$X$20,INT((ROW()-14)/2),0)),"",OFFSET('9. METAS'!$X$20,INT((ROW()-14)/2),0)))</f>
        <v/>
      </c>
      <c r="M283" s="197" t="str">
        <f ca="1">IF(MOD(ROW()-13,2)=0,IF(ISBLANK(OFFSET('12. SEGUIMIENTO 2027'!$Q$14,INT((ROW()-13)/2),0)),"",OFFSET('12. SEGUIMIENTO 2027'!$Q$14,INT((ROW()-13)/2),0)),IF(ISBLANK(OFFSET('9. METAS'!$Y$20,INT((ROW()-14)/2),0)),"",OFFSET('9. METAS'!$Y$20,INT((ROW()-14)/2),0)))</f>
        <v/>
      </c>
      <c r="N283" s="769" t="str">
        <f ca="1">IFERROR(J283/J284,"ND")</f>
        <v>ND</v>
      </c>
      <c r="O283" s="771" t="str">
        <f ca="1">IFERROR(((J283+K283)/H283),"ND")</f>
        <v>ND</v>
      </c>
      <c r="P283" s="775"/>
    </row>
    <row r="284" spans="3:16">
      <c r="C284" s="747"/>
      <c r="D284" s="749"/>
      <c r="E284" s="749"/>
      <c r="F284" s="751"/>
      <c r="G284" s="753"/>
      <c r="H284" s="833"/>
      <c r="I284" s="764"/>
      <c r="J284" s="195" t="str">
        <f ca="1">IF(MOD(ROW()-13,2)=0,IF(ISBLANK(OFFSET('12. SEGUIMIENTO 2027'!$N$14,INT((ROW()-13)/2),0)),"",OFFSET('12. SEGUIMIENTO 2027'!$N$14,INT((ROW()-13)/2),0)),IF(ISBLANK(OFFSET('9. METAS'!$V$20,INT((ROW()-14)/2),0)),"",OFFSET('9. METAS'!$V$20,INT((ROW()-14)/2),0)))</f>
        <v/>
      </c>
      <c r="K284" s="196" t="str">
        <f ca="1">IF(MOD(ROW()-13,2)=0,IF(ISBLANK(OFFSET('12. SEGUIMIENTO 2027'!$O$14,INT((ROW()-13)/2),0)),"",OFFSET('12. SEGUIMIENTO 2027'!$O$14,INT((ROW()-13)/2),0)),IF(ISBLANK(OFFSET('9. METAS'!$W$20,INT((ROW()-14)/2),0)),"",OFFSET('9. METAS'!$W$20,INT((ROW()-14)/2),0)))</f>
        <v/>
      </c>
      <c r="L284" s="196" t="str">
        <f ca="1">IF(MOD(ROW()-13,2)=0,IF(ISBLANK(OFFSET('12. SEGUIMIENTO 2027'!$P$14,INT((ROW()-13)/2),0)),"",OFFSET('12. SEGUIMIENTO 2027'!$P$14,INT((ROW()-13)/2),0)),IF(ISBLANK(OFFSET('9. METAS'!$X$20,INT((ROW()-14)/2),0)),"",OFFSET('9. METAS'!$X$20,INT((ROW()-14)/2),0)))</f>
        <v/>
      </c>
      <c r="M284" s="197" t="str">
        <f ca="1">IF(MOD(ROW()-13,2)=0,IF(ISBLANK(OFFSET('12. SEGUIMIENTO 2027'!$Q$14,INT((ROW()-13)/2),0)),"",OFFSET('12. SEGUIMIENTO 2027'!$Q$14,INT((ROW()-13)/2),0)),IF(ISBLANK(OFFSET('9. METAS'!$Y$20,INT((ROW()-14)/2),0)),"",OFFSET('9. METAS'!$Y$20,INT((ROW()-14)/2),0)))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833" t="str">
        <f ca="1">IF(ISBLANK(OFFSET('9. METAS'!$M$20,INT((ROW()-13)/2),0)),"",OFFSET('9. METAS'!$M$20,INT((ROW()-13)/2),0))</f>
        <v/>
      </c>
      <c r="I285" s="763"/>
      <c r="J285" s="195" t="str">
        <f ca="1">IF(MOD(ROW()-13,2)=0,IF(ISBLANK(OFFSET('12. SEGUIMIENTO 2027'!$N$14,INT((ROW()-13)/2),0)),"",OFFSET('12. SEGUIMIENTO 2027'!$N$14,INT((ROW()-13)/2),0)),IF(ISBLANK(OFFSET('9. METAS'!$V$20,INT((ROW()-14)/2),0)),"",OFFSET('9. METAS'!$V$20,INT((ROW()-14)/2),0)))</f>
        <v/>
      </c>
      <c r="K285" s="196" t="str">
        <f ca="1">IF(MOD(ROW()-13,2)=0,IF(ISBLANK(OFFSET('12. SEGUIMIENTO 2027'!$O$14,INT((ROW()-13)/2),0)),"",OFFSET('12. SEGUIMIENTO 2027'!$O$14,INT((ROW()-13)/2),0)),IF(ISBLANK(OFFSET('9. METAS'!$W$20,INT((ROW()-14)/2),0)),"",OFFSET('9. METAS'!$W$20,INT((ROW()-14)/2),0)))</f>
        <v/>
      </c>
      <c r="L285" s="196" t="str">
        <f ca="1">IF(MOD(ROW()-13,2)=0,IF(ISBLANK(OFFSET('12. SEGUIMIENTO 2027'!$P$14,INT((ROW()-13)/2),0)),"",OFFSET('12. SEGUIMIENTO 2027'!$P$14,INT((ROW()-13)/2),0)),IF(ISBLANK(OFFSET('9. METAS'!$X$20,INT((ROW()-14)/2),0)),"",OFFSET('9. METAS'!$X$20,INT((ROW()-14)/2),0)))</f>
        <v/>
      </c>
      <c r="M285" s="197" t="str">
        <f ca="1">IF(MOD(ROW()-13,2)=0,IF(ISBLANK(OFFSET('12. SEGUIMIENTO 2027'!$Q$14,INT((ROW()-13)/2),0)),"",OFFSET('12. SEGUIMIENTO 2027'!$Q$14,INT((ROW()-13)/2),0)),IF(ISBLANK(OFFSET('9. METAS'!$Y$20,INT((ROW()-14)/2),0)),"",OFFSET('9. METAS'!$Y$20,INT((ROW()-14)/2),0)))</f>
        <v/>
      </c>
      <c r="N285" s="769" t="str">
        <f ca="1">IFERROR(J285/J286,"ND")</f>
        <v>ND</v>
      </c>
      <c r="O285" s="771" t="str">
        <f ca="1">IFERROR(((J285+K285)/H285),"ND")</f>
        <v>ND</v>
      </c>
      <c r="P285" s="775"/>
    </row>
    <row r="286" spans="3:16">
      <c r="C286" s="747"/>
      <c r="D286" s="749"/>
      <c r="E286" s="749"/>
      <c r="F286" s="751"/>
      <c r="G286" s="753"/>
      <c r="H286" s="833"/>
      <c r="I286" s="764"/>
      <c r="J286" s="195" t="str">
        <f ca="1">IF(MOD(ROW()-13,2)=0,IF(ISBLANK(OFFSET('12. SEGUIMIENTO 2027'!$N$14,INT((ROW()-13)/2),0)),"",OFFSET('12. SEGUIMIENTO 2027'!$N$14,INT((ROW()-13)/2),0)),IF(ISBLANK(OFFSET('9. METAS'!$V$20,INT((ROW()-14)/2),0)),"",OFFSET('9. METAS'!$V$20,INT((ROW()-14)/2),0)))</f>
        <v/>
      </c>
      <c r="K286" s="196" t="str">
        <f ca="1">IF(MOD(ROW()-13,2)=0,IF(ISBLANK(OFFSET('12. SEGUIMIENTO 2027'!$O$14,INT((ROW()-13)/2),0)),"",OFFSET('12. SEGUIMIENTO 2027'!$O$14,INT((ROW()-13)/2),0)),IF(ISBLANK(OFFSET('9. METAS'!$W$20,INT((ROW()-14)/2),0)),"",OFFSET('9. METAS'!$W$20,INT((ROW()-14)/2),0)))</f>
        <v/>
      </c>
      <c r="L286" s="196" t="str">
        <f ca="1">IF(MOD(ROW()-13,2)=0,IF(ISBLANK(OFFSET('12. SEGUIMIENTO 2027'!$P$14,INT((ROW()-13)/2),0)),"",OFFSET('12. SEGUIMIENTO 2027'!$P$14,INT((ROW()-13)/2),0)),IF(ISBLANK(OFFSET('9. METAS'!$X$20,INT((ROW()-14)/2),0)),"",OFFSET('9. METAS'!$X$20,INT((ROW()-14)/2),0)))</f>
        <v/>
      </c>
      <c r="M286" s="197" t="str">
        <f ca="1">IF(MOD(ROW()-13,2)=0,IF(ISBLANK(OFFSET('12. SEGUIMIENTO 2027'!$Q$14,INT((ROW()-13)/2),0)),"",OFFSET('12. SEGUIMIENTO 2027'!$Q$14,INT((ROW()-13)/2),0)),IF(ISBLANK(OFFSET('9. METAS'!$Y$20,INT((ROW()-14)/2),0)),"",OFFSET('9. METAS'!$Y$20,INT((ROW()-14)/2),0)))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833" t="str">
        <f ca="1">IF(ISBLANK(OFFSET('9. METAS'!$M$20,INT((ROW()-13)/2),0)),"",OFFSET('9. METAS'!$M$20,INT((ROW()-13)/2),0))</f>
        <v/>
      </c>
      <c r="I287" s="763"/>
      <c r="J287" s="195" t="str">
        <f ca="1">IF(MOD(ROW()-13,2)=0,IF(ISBLANK(OFFSET('12. SEGUIMIENTO 2027'!$N$14,INT((ROW()-13)/2),0)),"",OFFSET('12. SEGUIMIENTO 2027'!$N$14,INT((ROW()-13)/2),0)),IF(ISBLANK(OFFSET('9. METAS'!$V$20,INT((ROW()-14)/2),0)),"",OFFSET('9. METAS'!$V$20,INT((ROW()-14)/2),0)))</f>
        <v/>
      </c>
      <c r="K287" s="196" t="str">
        <f ca="1">IF(MOD(ROW()-13,2)=0,IF(ISBLANK(OFFSET('12. SEGUIMIENTO 2027'!$O$14,INT((ROW()-13)/2),0)),"",OFFSET('12. SEGUIMIENTO 2027'!$O$14,INT((ROW()-13)/2),0)),IF(ISBLANK(OFFSET('9. METAS'!$W$20,INT((ROW()-14)/2),0)),"",OFFSET('9. METAS'!$W$20,INT((ROW()-14)/2),0)))</f>
        <v/>
      </c>
      <c r="L287" s="196" t="str">
        <f ca="1">IF(MOD(ROW()-13,2)=0,IF(ISBLANK(OFFSET('12. SEGUIMIENTO 2027'!$P$14,INT((ROW()-13)/2),0)),"",OFFSET('12. SEGUIMIENTO 2027'!$P$14,INT((ROW()-13)/2),0)),IF(ISBLANK(OFFSET('9. METAS'!$X$20,INT((ROW()-14)/2),0)),"",OFFSET('9. METAS'!$X$20,INT((ROW()-14)/2),0)))</f>
        <v/>
      </c>
      <c r="M287" s="197" t="str">
        <f ca="1">IF(MOD(ROW()-13,2)=0,IF(ISBLANK(OFFSET('12. SEGUIMIENTO 2027'!$Q$14,INT((ROW()-13)/2),0)),"",OFFSET('12. SEGUIMIENTO 2027'!$Q$14,INT((ROW()-13)/2),0)),IF(ISBLANK(OFFSET('9. METAS'!$Y$20,INT((ROW()-14)/2),0)),"",OFFSET('9. METAS'!$Y$20,INT((ROW()-14)/2),0)))</f>
        <v/>
      </c>
      <c r="N287" s="769" t="str">
        <f ca="1">IFERROR(J287/J288,"ND")</f>
        <v>ND</v>
      </c>
      <c r="O287" s="771" t="str">
        <f ca="1">IFERROR(((J287+K287)/H287),"ND")</f>
        <v>ND</v>
      </c>
      <c r="P287" s="775"/>
    </row>
    <row r="288" spans="3:16">
      <c r="C288" s="747"/>
      <c r="D288" s="749"/>
      <c r="E288" s="749"/>
      <c r="F288" s="751"/>
      <c r="G288" s="753"/>
      <c r="H288" s="833"/>
      <c r="I288" s="764"/>
      <c r="J288" s="195" t="str">
        <f ca="1">IF(MOD(ROW()-13,2)=0,IF(ISBLANK(OFFSET('12. SEGUIMIENTO 2027'!$N$14,INT((ROW()-13)/2),0)),"",OFFSET('12. SEGUIMIENTO 2027'!$N$14,INT((ROW()-13)/2),0)),IF(ISBLANK(OFFSET('9. METAS'!$V$20,INT((ROW()-14)/2),0)),"",OFFSET('9. METAS'!$V$20,INT((ROW()-14)/2),0)))</f>
        <v/>
      </c>
      <c r="K288" s="196" t="str">
        <f ca="1">IF(MOD(ROW()-13,2)=0,IF(ISBLANK(OFFSET('12. SEGUIMIENTO 2027'!$O$14,INT((ROW()-13)/2),0)),"",OFFSET('12. SEGUIMIENTO 2027'!$O$14,INT((ROW()-13)/2),0)),IF(ISBLANK(OFFSET('9. METAS'!$W$20,INT((ROW()-14)/2),0)),"",OFFSET('9. METAS'!$W$20,INT((ROW()-14)/2),0)))</f>
        <v/>
      </c>
      <c r="L288" s="196" t="str">
        <f ca="1">IF(MOD(ROW()-13,2)=0,IF(ISBLANK(OFFSET('12. SEGUIMIENTO 2027'!$P$14,INT((ROW()-13)/2),0)),"",OFFSET('12. SEGUIMIENTO 2027'!$P$14,INT((ROW()-13)/2),0)),IF(ISBLANK(OFFSET('9. METAS'!$X$20,INT((ROW()-14)/2),0)),"",OFFSET('9. METAS'!$X$20,INT((ROW()-14)/2),0)))</f>
        <v/>
      </c>
      <c r="M288" s="197" t="str">
        <f ca="1">IF(MOD(ROW()-13,2)=0,IF(ISBLANK(OFFSET('12. SEGUIMIENTO 2027'!$Q$14,INT((ROW()-13)/2),0)),"",OFFSET('12. SEGUIMIENTO 2027'!$Q$14,INT((ROW()-13)/2),0)),IF(ISBLANK(OFFSET('9. METAS'!$Y$20,INT((ROW()-14)/2),0)),"",OFFSET('9. METAS'!$Y$20,INT((ROW()-14)/2),0)))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833" t="str">
        <f ca="1">IF(ISBLANK(OFFSET('9. METAS'!$M$20,INT((ROW()-13)/2),0)),"",OFFSET('9. METAS'!$M$20,INT((ROW()-13)/2),0))</f>
        <v/>
      </c>
      <c r="I289" s="763"/>
      <c r="J289" s="195" t="str">
        <f ca="1">IF(MOD(ROW()-13,2)=0,IF(ISBLANK(OFFSET('12. SEGUIMIENTO 2027'!$N$14,INT((ROW()-13)/2),0)),"",OFFSET('12. SEGUIMIENTO 2027'!$N$14,INT((ROW()-13)/2),0)),IF(ISBLANK(OFFSET('9. METAS'!$V$20,INT((ROW()-14)/2),0)),"",OFFSET('9. METAS'!$V$20,INT((ROW()-14)/2),0)))</f>
        <v/>
      </c>
      <c r="K289" s="196" t="str">
        <f ca="1">IF(MOD(ROW()-13,2)=0,IF(ISBLANK(OFFSET('12. SEGUIMIENTO 2027'!$O$14,INT((ROW()-13)/2),0)),"",OFFSET('12. SEGUIMIENTO 2027'!$O$14,INT((ROW()-13)/2),0)),IF(ISBLANK(OFFSET('9. METAS'!$W$20,INT((ROW()-14)/2),0)),"",OFFSET('9. METAS'!$W$20,INT((ROW()-14)/2),0)))</f>
        <v/>
      </c>
      <c r="L289" s="196" t="str">
        <f ca="1">IF(MOD(ROW()-13,2)=0,IF(ISBLANK(OFFSET('12. SEGUIMIENTO 2027'!$P$14,INT((ROW()-13)/2),0)),"",OFFSET('12. SEGUIMIENTO 2027'!$P$14,INT((ROW()-13)/2),0)),IF(ISBLANK(OFFSET('9. METAS'!$X$20,INT((ROW()-14)/2),0)),"",OFFSET('9. METAS'!$X$20,INT((ROW()-14)/2),0)))</f>
        <v/>
      </c>
      <c r="M289" s="197" t="str">
        <f ca="1">IF(MOD(ROW()-13,2)=0,IF(ISBLANK(OFFSET('12. SEGUIMIENTO 2027'!$Q$14,INT((ROW()-13)/2),0)),"",OFFSET('12. SEGUIMIENTO 2027'!$Q$14,INT((ROW()-13)/2),0)),IF(ISBLANK(OFFSET('9. METAS'!$Y$20,INT((ROW()-14)/2),0)),"",OFFSET('9. METAS'!$Y$20,INT((ROW()-14)/2),0)))</f>
        <v/>
      </c>
      <c r="N289" s="769" t="str">
        <f ca="1">IFERROR(J289/J290,"ND")</f>
        <v>ND</v>
      </c>
      <c r="O289" s="771" t="str">
        <f ca="1">IFERROR(((J289+K289)/H289),"ND")</f>
        <v>ND</v>
      </c>
      <c r="P289" s="775"/>
    </row>
    <row r="290" spans="3:16">
      <c r="C290" s="747"/>
      <c r="D290" s="749"/>
      <c r="E290" s="749"/>
      <c r="F290" s="751"/>
      <c r="G290" s="753"/>
      <c r="H290" s="833"/>
      <c r="I290" s="764"/>
      <c r="J290" s="195" t="str">
        <f ca="1">IF(MOD(ROW()-13,2)=0,IF(ISBLANK(OFFSET('12. SEGUIMIENTO 2027'!$N$14,INT((ROW()-13)/2),0)),"",OFFSET('12. SEGUIMIENTO 2027'!$N$14,INT((ROW()-13)/2),0)),IF(ISBLANK(OFFSET('9. METAS'!$V$20,INT((ROW()-14)/2),0)),"",OFFSET('9. METAS'!$V$20,INT((ROW()-14)/2),0)))</f>
        <v/>
      </c>
      <c r="K290" s="196" t="str">
        <f ca="1">IF(MOD(ROW()-13,2)=0,IF(ISBLANK(OFFSET('12. SEGUIMIENTO 2027'!$O$14,INT((ROW()-13)/2),0)),"",OFFSET('12. SEGUIMIENTO 2027'!$O$14,INT((ROW()-13)/2),0)),IF(ISBLANK(OFFSET('9. METAS'!$W$20,INT((ROW()-14)/2),0)),"",OFFSET('9. METAS'!$W$20,INT((ROW()-14)/2),0)))</f>
        <v/>
      </c>
      <c r="L290" s="196" t="str">
        <f ca="1">IF(MOD(ROW()-13,2)=0,IF(ISBLANK(OFFSET('12. SEGUIMIENTO 2027'!$P$14,INT((ROW()-13)/2),0)),"",OFFSET('12. SEGUIMIENTO 2027'!$P$14,INT((ROW()-13)/2),0)),IF(ISBLANK(OFFSET('9. METAS'!$X$20,INT((ROW()-14)/2),0)),"",OFFSET('9. METAS'!$X$20,INT((ROW()-14)/2),0)))</f>
        <v/>
      </c>
      <c r="M290" s="197" t="str">
        <f ca="1">IF(MOD(ROW()-13,2)=0,IF(ISBLANK(OFFSET('12. SEGUIMIENTO 2027'!$Q$14,INT((ROW()-13)/2),0)),"",OFFSET('12. SEGUIMIENTO 2027'!$Q$14,INT((ROW()-13)/2),0)),IF(ISBLANK(OFFSET('9. METAS'!$Y$20,INT((ROW()-14)/2),0)),"",OFFSET('9. METAS'!$Y$20,INT((ROW()-14)/2),0)))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833" t="str">
        <f ca="1">IF(ISBLANK(OFFSET('9. METAS'!$M$20,INT((ROW()-13)/2),0)),"",OFFSET('9. METAS'!$M$20,INT((ROW()-13)/2),0))</f>
        <v/>
      </c>
      <c r="I291" s="763"/>
      <c r="J291" s="195" t="str">
        <f ca="1">IF(MOD(ROW()-13,2)=0,IF(ISBLANK(OFFSET('12. SEGUIMIENTO 2027'!$N$14,INT((ROW()-13)/2),0)),"",OFFSET('12. SEGUIMIENTO 2027'!$N$14,INT((ROW()-13)/2),0)),IF(ISBLANK(OFFSET('9. METAS'!$V$20,INT((ROW()-14)/2),0)),"",OFFSET('9. METAS'!$V$20,INT((ROW()-14)/2),0)))</f>
        <v/>
      </c>
      <c r="K291" s="196" t="str">
        <f ca="1">IF(MOD(ROW()-13,2)=0,IF(ISBLANK(OFFSET('12. SEGUIMIENTO 2027'!$O$14,INT((ROW()-13)/2),0)),"",OFFSET('12. SEGUIMIENTO 2027'!$O$14,INT((ROW()-13)/2),0)),IF(ISBLANK(OFFSET('9. METAS'!$W$20,INT((ROW()-14)/2),0)),"",OFFSET('9. METAS'!$W$20,INT((ROW()-14)/2),0)))</f>
        <v/>
      </c>
      <c r="L291" s="196" t="str">
        <f ca="1">IF(MOD(ROW()-13,2)=0,IF(ISBLANK(OFFSET('12. SEGUIMIENTO 2027'!$P$14,INT((ROW()-13)/2),0)),"",OFFSET('12. SEGUIMIENTO 2027'!$P$14,INT((ROW()-13)/2),0)),IF(ISBLANK(OFFSET('9. METAS'!$X$20,INT((ROW()-14)/2),0)),"",OFFSET('9. METAS'!$X$20,INT((ROW()-14)/2),0)))</f>
        <v/>
      </c>
      <c r="M291" s="197" t="str">
        <f ca="1">IF(MOD(ROW()-13,2)=0,IF(ISBLANK(OFFSET('12. SEGUIMIENTO 2027'!$Q$14,INT((ROW()-13)/2),0)),"",OFFSET('12. SEGUIMIENTO 2027'!$Q$14,INT((ROW()-13)/2),0)),IF(ISBLANK(OFFSET('9. METAS'!$Y$20,INT((ROW()-14)/2),0)),"",OFFSET('9. METAS'!$Y$20,INT((ROW()-14)/2),0)))</f>
        <v/>
      </c>
      <c r="N291" s="769" t="str">
        <f ca="1">IFERROR(J291/J292,"ND")</f>
        <v>ND</v>
      </c>
      <c r="O291" s="771" t="str">
        <f ca="1">IFERROR(((J291+K291)/H291),"ND")</f>
        <v>ND</v>
      </c>
      <c r="P291" s="775"/>
    </row>
    <row r="292" spans="3:16">
      <c r="C292" s="747"/>
      <c r="D292" s="749"/>
      <c r="E292" s="749"/>
      <c r="F292" s="751"/>
      <c r="G292" s="753"/>
      <c r="H292" s="833"/>
      <c r="I292" s="764"/>
      <c r="J292" s="195" t="str">
        <f ca="1">IF(MOD(ROW()-13,2)=0,IF(ISBLANK(OFFSET('12. SEGUIMIENTO 2027'!$N$14,INT((ROW()-13)/2),0)),"",OFFSET('12. SEGUIMIENTO 2027'!$N$14,INT((ROW()-13)/2),0)),IF(ISBLANK(OFFSET('9. METAS'!$V$20,INT((ROW()-14)/2),0)),"",OFFSET('9. METAS'!$V$20,INT((ROW()-14)/2),0)))</f>
        <v/>
      </c>
      <c r="K292" s="196" t="str">
        <f ca="1">IF(MOD(ROW()-13,2)=0,IF(ISBLANK(OFFSET('12. SEGUIMIENTO 2027'!$O$14,INT((ROW()-13)/2),0)),"",OFFSET('12. SEGUIMIENTO 2027'!$O$14,INT((ROW()-13)/2),0)),IF(ISBLANK(OFFSET('9. METAS'!$W$20,INT((ROW()-14)/2),0)),"",OFFSET('9. METAS'!$W$20,INT((ROW()-14)/2),0)))</f>
        <v/>
      </c>
      <c r="L292" s="196" t="str">
        <f ca="1">IF(MOD(ROW()-13,2)=0,IF(ISBLANK(OFFSET('12. SEGUIMIENTO 2027'!$P$14,INT((ROW()-13)/2),0)),"",OFFSET('12. SEGUIMIENTO 2027'!$P$14,INT((ROW()-13)/2),0)),IF(ISBLANK(OFFSET('9. METAS'!$X$20,INT((ROW()-14)/2),0)),"",OFFSET('9. METAS'!$X$20,INT((ROW()-14)/2),0)))</f>
        <v/>
      </c>
      <c r="M292" s="197" t="str">
        <f ca="1">IF(MOD(ROW()-13,2)=0,IF(ISBLANK(OFFSET('12. SEGUIMIENTO 2027'!$Q$14,INT((ROW()-13)/2),0)),"",OFFSET('12. SEGUIMIENTO 2027'!$Q$14,INT((ROW()-13)/2),0)),IF(ISBLANK(OFFSET('9. METAS'!$Y$20,INT((ROW()-14)/2),0)),"",OFFSET('9. METAS'!$Y$20,INT((ROW()-14)/2),0)))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833" t="str">
        <f ca="1">IF(ISBLANK(OFFSET('9. METAS'!$M$20,INT((ROW()-13)/2),0)),"",OFFSET('9. METAS'!$M$20,INT((ROW()-13)/2),0))</f>
        <v/>
      </c>
      <c r="I293" s="763"/>
      <c r="J293" s="195" t="str">
        <f ca="1">IF(MOD(ROW()-13,2)=0,IF(ISBLANK(OFFSET('12. SEGUIMIENTO 2027'!$N$14,INT((ROW()-13)/2),0)),"",OFFSET('12. SEGUIMIENTO 2027'!$N$14,INT((ROW()-13)/2),0)),IF(ISBLANK(OFFSET('9. METAS'!$V$20,INT((ROW()-14)/2),0)),"",OFFSET('9. METAS'!$V$20,INT((ROW()-14)/2),0)))</f>
        <v/>
      </c>
      <c r="K293" s="196" t="str">
        <f ca="1">IF(MOD(ROW()-13,2)=0,IF(ISBLANK(OFFSET('12. SEGUIMIENTO 2027'!$O$14,INT((ROW()-13)/2),0)),"",OFFSET('12. SEGUIMIENTO 2027'!$O$14,INT((ROW()-13)/2),0)),IF(ISBLANK(OFFSET('9. METAS'!$W$20,INT((ROW()-14)/2),0)),"",OFFSET('9. METAS'!$W$20,INT((ROW()-14)/2),0)))</f>
        <v/>
      </c>
      <c r="L293" s="196" t="str">
        <f ca="1">IF(MOD(ROW()-13,2)=0,IF(ISBLANK(OFFSET('12. SEGUIMIENTO 2027'!$P$14,INT((ROW()-13)/2),0)),"",OFFSET('12. SEGUIMIENTO 2027'!$P$14,INT((ROW()-13)/2),0)),IF(ISBLANK(OFFSET('9. METAS'!$X$20,INT((ROW()-14)/2),0)),"",OFFSET('9. METAS'!$X$20,INT((ROW()-14)/2),0)))</f>
        <v/>
      </c>
      <c r="M293" s="197" t="str">
        <f ca="1">IF(MOD(ROW()-13,2)=0,IF(ISBLANK(OFFSET('12. SEGUIMIENTO 2027'!$Q$14,INT((ROW()-13)/2),0)),"",OFFSET('12. SEGUIMIENTO 2027'!$Q$14,INT((ROW()-13)/2),0)),IF(ISBLANK(OFFSET('9. METAS'!$Y$20,INT((ROW()-14)/2),0)),"",OFFSET('9. METAS'!$Y$20,INT((ROW()-14)/2),0)))</f>
        <v/>
      </c>
      <c r="N293" s="769" t="str">
        <f ca="1">IFERROR(J293/J294,"ND")</f>
        <v>ND</v>
      </c>
      <c r="O293" s="771" t="str">
        <f ca="1">IFERROR(((J293+K293)/H293),"ND")</f>
        <v>ND</v>
      </c>
      <c r="P293" s="775"/>
    </row>
    <row r="294" spans="3:16">
      <c r="C294" s="747"/>
      <c r="D294" s="749"/>
      <c r="E294" s="749"/>
      <c r="F294" s="751"/>
      <c r="G294" s="753"/>
      <c r="H294" s="833"/>
      <c r="I294" s="764"/>
      <c r="J294" s="195" t="str">
        <f ca="1">IF(MOD(ROW()-13,2)=0,IF(ISBLANK(OFFSET('12. SEGUIMIENTO 2027'!$N$14,INT((ROW()-13)/2),0)),"",OFFSET('12. SEGUIMIENTO 2027'!$N$14,INT((ROW()-13)/2),0)),IF(ISBLANK(OFFSET('9. METAS'!$V$20,INT((ROW()-14)/2),0)),"",OFFSET('9. METAS'!$V$20,INT((ROW()-14)/2),0)))</f>
        <v/>
      </c>
      <c r="K294" s="196" t="str">
        <f ca="1">IF(MOD(ROW()-13,2)=0,IF(ISBLANK(OFFSET('12. SEGUIMIENTO 2027'!$O$14,INT((ROW()-13)/2),0)),"",OFFSET('12. SEGUIMIENTO 2027'!$O$14,INT((ROW()-13)/2),0)),IF(ISBLANK(OFFSET('9. METAS'!$W$20,INT((ROW()-14)/2),0)),"",OFFSET('9. METAS'!$W$20,INT((ROW()-14)/2),0)))</f>
        <v/>
      </c>
      <c r="L294" s="196" t="str">
        <f ca="1">IF(MOD(ROW()-13,2)=0,IF(ISBLANK(OFFSET('12. SEGUIMIENTO 2027'!$P$14,INT((ROW()-13)/2),0)),"",OFFSET('12. SEGUIMIENTO 2027'!$P$14,INT((ROW()-13)/2),0)),IF(ISBLANK(OFFSET('9. METAS'!$X$20,INT((ROW()-14)/2),0)),"",OFFSET('9. METAS'!$X$20,INT((ROW()-14)/2),0)))</f>
        <v/>
      </c>
      <c r="M294" s="197" t="str">
        <f ca="1">IF(MOD(ROW()-13,2)=0,IF(ISBLANK(OFFSET('12. SEGUIMIENTO 2027'!$Q$14,INT((ROW()-13)/2),0)),"",OFFSET('12. SEGUIMIENTO 2027'!$Q$14,INT((ROW()-13)/2),0)),IF(ISBLANK(OFFSET('9. METAS'!$Y$20,INT((ROW()-14)/2),0)),"",OFFSET('9. METAS'!$Y$20,INT((ROW()-14)/2),0)))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833" t="str">
        <f ca="1">IF(ISBLANK(OFFSET('9. METAS'!$M$20,INT((ROW()-13)/2),0)),"",OFFSET('9. METAS'!$M$20,INT((ROW()-13)/2),0))</f>
        <v/>
      </c>
      <c r="I295" s="763"/>
      <c r="J295" s="195" t="str">
        <f ca="1">IF(MOD(ROW()-13,2)=0,IF(ISBLANK(OFFSET('12. SEGUIMIENTO 2027'!$N$14,INT((ROW()-13)/2),0)),"",OFFSET('12. SEGUIMIENTO 2027'!$N$14,INT((ROW()-13)/2),0)),IF(ISBLANK(OFFSET('9. METAS'!$V$20,INT((ROW()-14)/2),0)),"",OFFSET('9. METAS'!$V$20,INT((ROW()-14)/2),0)))</f>
        <v/>
      </c>
      <c r="K295" s="196" t="str">
        <f ca="1">IF(MOD(ROW()-13,2)=0,IF(ISBLANK(OFFSET('12. SEGUIMIENTO 2027'!$O$14,INT((ROW()-13)/2),0)),"",OFFSET('12. SEGUIMIENTO 2027'!$O$14,INT((ROW()-13)/2),0)),IF(ISBLANK(OFFSET('9. METAS'!$W$20,INT((ROW()-14)/2),0)),"",OFFSET('9. METAS'!$W$20,INT((ROW()-14)/2),0)))</f>
        <v/>
      </c>
      <c r="L295" s="196" t="str">
        <f ca="1">IF(MOD(ROW()-13,2)=0,IF(ISBLANK(OFFSET('12. SEGUIMIENTO 2027'!$P$14,INT((ROW()-13)/2),0)),"",OFFSET('12. SEGUIMIENTO 2027'!$P$14,INT((ROW()-13)/2),0)),IF(ISBLANK(OFFSET('9. METAS'!$X$20,INT((ROW()-14)/2),0)),"",OFFSET('9. METAS'!$X$20,INT((ROW()-14)/2),0)))</f>
        <v/>
      </c>
      <c r="M295" s="197" t="str">
        <f ca="1">IF(MOD(ROW()-13,2)=0,IF(ISBLANK(OFFSET('12. SEGUIMIENTO 2027'!$Q$14,INT((ROW()-13)/2),0)),"",OFFSET('12. SEGUIMIENTO 2027'!$Q$14,INT((ROW()-13)/2),0)),IF(ISBLANK(OFFSET('9. METAS'!$Y$20,INT((ROW()-14)/2),0)),"",OFFSET('9. METAS'!$Y$20,INT((ROW()-14)/2),0)))</f>
        <v/>
      </c>
      <c r="N295" s="769" t="str">
        <f ca="1">IFERROR(J295/J296,"ND")</f>
        <v>ND</v>
      </c>
      <c r="O295" s="771" t="str">
        <f ca="1">IFERROR(((J295+K295)/H295),"ND")</f>
        <v>ND</v>
      </c>
      <c r="P295" s="775"/>
    </row>
    <row r="296" spans="3:16">
      <c r="C296" s="747"/>
      <c r="D296" s="749"/>
      <c r="E296" s="749"/>
      <c r="F296" s="751"/>
      <c r="G296" s="753"/>
      <c r="H296" s="833"/>
      <c r="I296" s="764"/>
      <c r="J296" s="195" t="str">
        <f ca="1">IF(MOD(ROW()-13,2)=0,IF(ISBLANK(OFFSET('12. SEGUIMIENTO 2027'!$N$14,INT((ROW()-13)/2),0)),"",OFFSET('12. SEGUIMIENTO 2027'!$N$14,INT((ROW()-13)/2),0)),IF(ISBLANK(OFFSET('9. METAS'!$V$20,INT((ROW()-14)/2),0)),"",OFFSET('9. METAS'!$V$20,INT((ROW()-14)/2),0)))</f>
        <v/>
      </c>
      <c r="K296" s="196" t="str">
        <f ca="1">IF(MOD(ROW()-13,2)=0,IF(ISBLANK(OFFSET('12. SEGUIMIENTO 2027'!$O$14,INT((ROW()-13)/2),0)),"",OFFSET('12. SEGUIMIENTO 2027'!$O$14,INT((ROW()-13)/2),0)),IF(ISBLANK(OFFSET('9. METAS'!$W$20,INT((ROW()-14)/2),0)),"",OFFSET('9. METAS'!$W$20,INT((ROW()-14)/2),0)))</f>
        <v/>
      </c>
      <c r="L296" s="196" t="str">
        <f ca="1">IF(MOD(ROW()-13,2)=0,IF(ISBLANK(OFFSET('12. SEGUIMIENTO 2027'!$P$14,INT((ROW()-13)/2),0)),"",OFFSET('12. SEGUIMIENTO 2027'!$P$14,INT((ROW()-13)/2),0)),IF(ISBLANK(OFFSET('9. METAS'!$X$20,INT((ROW()-14)/2),0)),"",OFFSET('9. METAS'!$X$20,INT((ROW()-14)/2),0)))</f>
        <v/>
      </c>
      <c r="M296" s="197" t="str">
        <f ca="1">IF(MOD(ROW()-13,2)=0,IF(ISBLANK(OFFSET('12. SEGUIMIENTO 2027'!$Q$14,INT((ROW()-13)/2),0)),"",OFFSET('12. SEGUIMIENTO 2027'!$Q$14,INT((ROW()-13)/2),0)),IF(ISBLANK(OFFSET('9. METAS'!$Y$20,INT((ROW()-14)/2),0)),"",OFFSET('9. METAS'!$Y$20,INT((ROW()-14)/2),0)))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833" t="str">
        <f ca="1">IF(ISBLANK(OFFSET('9. METAS'!$M$20,INT((ROW()-13)/2),0)),"",OFFSET('9. METAS'!$M$20,INT((ROW()-13)/2),0))</f>
        <v/>
      </c>
      <c r="I297" s="763"/>
      <c r="J297" s="195" t="str">
        <f ca="1">IF(MOD(ROW()-13,2)=0,IF(ISBLANK(OFFSET('12. SEGUIMIENTO 2027'!$N$14,INT((ROW()-13)/2),0)),"",OFFSET('12. SEGUIMIENTO 2027'!$N$14,INT((ROW()-13)/2),0)),IF(ISBLANK(OFFSET('9. METAS'!$V$20,INT((ROW()-14)/2),0)),"",OFFSET('9. METAS'!$V$20,INT((ROW()-14)/2),0)))</f>
        <v/>
      </c>
      <c r="K297" s="196" t="str">
        <f ca="1">IF(MOD(ROW()-13,2)=0,IF(ISBLANK(OFFSET('12. SEGUIMIENTO 2027'!$O$14,INT((ROW()-13)/2),0)),"",OFFSET('12. SEGUIMIENTO 2027'!$O$14,INT((ROW()-13)/2),0)),IF(ISBLANK(OFFSET('9. METAS'!$W$20,INT((ROW()-14)/2),0)),"",OFFSET('9. METAS'!$W$20,INT((ROW()-14)/2),0)))</f>
        <v/>
      </c>
      <c r="L297" s="196" t="str">
        <f ca="1">IF(MOD(ROW()-13,2)=0,IF(ISBLANK(OFFSET('12. SEGUIMIENTO 2027'!$P$14,INT((ROW()-13)/2),0)),"",OFFSET('12. SEGUIMIENTO 2027'!$P$14,INT((ROW()-13)/2),0)),IF(ISBLANK(OFFSET('9. METAS'!$X$20,INT((ROW()-14)/2),0)),"",OFFSET('9. METAS'!$X$20,INT((ROW()-14)/2),0)))</f>
        <v/>
      </c>
      <c r="M297" s="197" t="str">
        <f ca="1">IF(MOD(ROW()-13,2)=0,IF(ISBLANK(OFFSET('12. SEGUIMIENTO 2027'!$Q$14,INT((ROW()-13)/2),0)),"",OFFSET('12. SEGUIMIENTO 2027'!$Q$14,INT((ROW()-13)/2),0)),IF(ISBLANK(OFFSET('9. METAS'!$Y$20,INT((ROW()-14)/2),0)),"",OFFSET('9. METAS'!$Y$20,INT((ROW()-14)/2),0)))</f>
        <v/>
      </c>
      <c r="N297" s="769" t="str">
        <f ca="1">IFERROR(J297/J298,"ND")</f>
        <v>ND</v>
      </c>
      <c r="O297" s="771" t="str">
        <f ca="1">IFERROR(((J297+K297)/H297),"ND")</f>
        <v>ND</v>
      </c>
      <c r="P297" s="775"/>
    </row>
    <row r="298" spans="3:16">
      <c r="C298" s="747"/>
      <c r="D298" s="749"/>
      <c r="E298" s="749"/>
      <c r="F298" s="751"/>
      <c r="G298" s="753"/>
      <c r="H298" s="833"/>
      <c r="I298" s="764"/>
      <c r="J298" s="195" t="str">
        <f ca="1">IF(MOD(ROW()-13,2)=0,IF(ISBLANK(OFFSET('12. SEGUIMIENTO 2027'!$N$14,INT((ROW()-13)/2),0)),"",OFFSET('12. SEGUIMIENTO 2027'!$N$14,INT((ROW()-13)/2),0)),IF(ISBLANK(OFFSET('9. METAS'!$V$20,INT((ROW()-14)/2),0)),"",OFFSET('9. METAS'!$V$20,INT((ROW()-14)/2),0)))</f>
        <v/>
      </c>
      <c r="K298" s="196" t="str">
        <f ca="1">IF(MOD(ROW()-13,2)=0,IF(ISBLANK(OFFSET('12. SEGUIMIENTO 2027'!$O$14,INT((ROW()-13)/2),0)),"",OFFSET('12. SEGUIMIENTO 2027'!$O$14,INT((ROW()-13)/2),0)),IF(ISBLANK(OFFSET('9. METAS'!$W$20,INT((ROW()-14)/2),0)),"",OFFSET('9. METAS'!$W$20,INT((ROW()-14)/2),0)))</f>
        <v/>
      </c>
      <c r="L298" s="196" t="str">
        <f ca="1">IF(MOD(ROW()-13,2)=0,IF(ISBLANK(OFFSET('12. SEGUIMIENTO 2027'!$P$14,INT((ROW()-13)/2),0)),"",OFFSET('12. SEGUIMIENTO 2027'!$P$14,INT((ROW()-13)/2),0)),IF(ISBLANK(OFFSET('9. METAS'!$X$20,INT((ROW()-14)/2),0)),"",OFFSET('9. METAS'!$X$20,INT((ROW()-14)/2),0)))</f>
        <v/>
      </c>
      <c r="M298" s="197" t="str">
        <f ca="1">IF(MOD(ROW()-13,2)=0,IF(ISBLANK(OFFSET('12. SEGUIMIENTO 2027'!$Q$14,INT((ROW()-13)/2),0)),"",OFFSET('12. SEGUIMIENTO 2027'!$Q$14,INT((ROW()-13)/2),0)),IF(ISBLANK(OFFSET('9. METAS'!$Y$20,INT((ROW()-14)/2),0)),"",OFFSET('9. METAS'!$Y$20,INT((ROW()-14)/2),0)))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833" t="str">
        <f ca="1">IF(ISBLANK(OFFSET('9. METAS'!$M$20,INT((ROW()-13)/2),0)),"",OFFSET('9. METAS'!$M$20,INT((ROW()-13)/2),0))</f>
        <v/>
      </c>
      <c r="I299" s="763"/>
      <c r="J299" s="195" t="str">
        <f ca="1">IF(MOD(ROW()-13,2)=0,IF(ISBLANK(OFFSET('12. SEGUIMIENTO 2027'!$N$14,INT((ROW()-13)/2),0)),"",OFFSET('12. SEGUIMIENTO 2027'!$N$14,INT((ROW()-13)/2),0)),IF(ISBLANK(OFFSET('9. METAS'!$V$20,INT((ROW()-14)/2),0)),"",OFFSET('9. METAS'!$V$20,INT((ROW()-14)/2),0)))</f>
        <v/>
      </c>
      <c r="K299" s="196" t="str">
        <f ca="1">IF(MOD(ROW()-13,2)=0,IF(ISBLANK(OFFSET('12. SEGUIMIENTO 2027'!$O$14,INT((ROW()-13)/2),0)),"",OFFSET('12. SEGUIMIENTO 2027'!$O$14,INT((ROW()-13)/2),0)),IF(ISBLANK(OFFSET('9. METAS'!$W$20,INT((ROW()-14)/2),0)),"",OFFSET('9. METAS'!$W$20,INT((ROW()-14)/2),0)))</f>
        <v/>
      </c>
      <c r="L299" s="196" t="str">
        <f ca="1">IF(MOD(ROW()-13,2)=0,IF(ISBLANK(OFFSET('12. SEGUIMIENTO 2027'!$P$14,INT((ROW()-13)/2),0)),"",OFFSET('12. SEGUIMIENTO 2027'!$P$14,INT((ROW()-13)/2),0)),IF(ISBLANK(OFFSET('9. METAS'!$X$20,INT((ROW()-14)/2),0)),"",OFFSET('9. METAS'!$X$20,INT((ROW()-14)/2),0)))</f>
        <v/>
      </c>
      <c r="M299" s="197" t="str">
        <f ca="1">IF(MOD(ROW()-13,2)=0,IF(ISBLANK(OFFSET('12. SEGUIMIENTO 2027'!$Q$14,INT((ROW()-13)/2),0)),"",OFFSET('12. SEGUIMIENTO 2027'!$Q$14,INT((ROW()-13)/2),0)),IF(ISBLANK(OFFSET('9. METAS'!$Y$20,INT((ROW()-14)/2),0)),"",OFFSET('9. METAS'!$Y$20,INT((ROW()-14)/2),0)))</f>
        <v/>
      </c>
      <c r="N299" s="769" t="str">
        <f ca="1">IFERROR(J299/J300,"ND")</f>
        <v>ND</v>
      </c>
      <c r="O299" s="771" t="str">
        <f ca="1">IFERROR(((J299+K299)/H299),"ND")</f>
        <v>ND</v>
      </c>
      <c r="P299" s="775"/>
    </row>
    <row r="300" spans="3:16">
      <c r="C300" s="747"/>
      <c r="D300" s="749"/>
      <c r="E300" s="749"/>
      <c r="F300" s="751"/>
      <c r="G300" s="753"/>
      <c r="H300" s="833"/>
      <c r="I300" s="764"/>
      <c r="J300" s="195" t="str">
        <f ca="1">IF(MOD(ROW()-13,2)=0,IF(ISBLANK(OFFSET('12. SEGUIMIENTO 2027'!$N$14,INT((ROW()-13)/2),0)),"",OFFSET('12. SEGUIMIENTO 2027'!$N$14,INT((ROW()-13)/2),0)),IF(ISBLANK(OFFSET('9. METAS'!$V$20,INT((ROW()-14)/2),0)),"",OFFSET('9. METAS'!$V$20,INT((ROW()-14)/2),0)))</f>
        <v/>
      </c>
      <c r="K300" s="196" t="str">
        <f ca="1">IF(MOD(ROW()-13,2)=0,IF(ISBLANK(OFFSET('12. SEGUIMIENTO 2027'!$O$14,INT((ROW()-13)/2),0)),"",OFFSET('12. SEGUIMIENTO 2027'!$O$14,INT((ROW()-13)/2),0)),IF(ISBLANK(OFFSET('9. METAS'!$W$20,INT((ROW()-14)/2),0)),"",OFFSET('9. METAS'!$W$20,INT((ROW()-14)/2),0)))</f>
        <v/>
      </c>
      <c r="L300" s="196" t="str">
        <f ca="1">IF(MOD(ROW()-13,2)=0,IF(ISBLANK(OFFSET('12. SEGUIMIENTO 2027'!$P$14,INT((ROW()-13)/2),0)),"",OFFSET('12. SEGUIMIENTO 2027'!$P$14,INT((ROW()-13)/2),0)),IF(ISBLANK(OFFSET('9. METAS'!$X$20,INT((ROW()-14)/2),0)),"",OFFSET('9. METAS'!$X$20,INT((ROW()-14)/2),0)))</f>
        <v/>
      </c>
      <c r="M300" s="197" t="str">
        <f ca="1">IF(MOD(ROW()-13,2)=0,IF(ISBLANK(OFFSET('12. SEGUIMIENTO 2027'!$Q$14,INT((ROW()-13)/2),0)),"",OFFSET('12. SEGUIMIENTO 2027'!$Q$14,INT((ROW()-13)/2),0)),IF(ISBLANK(OFFSET('9. METAS'!$Y$20,INT((ROW()-14)/2),0)),"",OFFSET('9. METAS'!$Y$20,INT((ROW()-14)/2),0)))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833" t="str">
        <f ca="1">IF(ISBLANK(OFFSET('9. METAS'!$M$20,INT((ROW()-13)/2),0)),"",OFFSET('9. METAS'!$M$20,INT((ROW()-13)/2),0))</f>
        <v/>
      </c>
      <c r="I301" s="763"/>
      <c r="J301" s="195" t="str">
        <f ca="1">IF(MOD(ROW()-13,2)=0,IF(ISBLANK(OFFSET('12. SEGUIMIENTO 2027'!$N$14,INT((ROW()-13)/2),0)),"",OFFSET('12. SEGUIMIENTO 2027'!$N$14,INT((ROW()-13)/2),0)),IF(ISBLANK(OFFSET('9. METAS'!$V$20,INT((ROW()-14)/2),0)),"",OFFSET('9. METAS'!$V$20,INT((ROW()-14)/2),0)))</f>
        <v/>
      </c>
      <c r="K301" s="196" t="str">
        <f ca="1">IF(MOD(ROW()-13,2)=0,IF(ISBLANK(OFFSET('12. SEGUIMIENTO 2027'!$O$14,INT((ROW()-13)/2),0)),"",OFFSET('12. SEGUIMIENTO 2027'!$O$14,INT((ROW()-13)/2),0)),IF(ISBLANK(OFFSET('9. METAS'!$W$20,INT((ROW()-14)/2),0)),"",OFFSET('9. METAS'!$W$20,INT((ROW()-14)/2),0)))</f>
        <v/>
      </c>
      <c r="L301" s="196" t="str">
        <f ca="1">IF(MOD(ROW()-13,2)=0,IF(ISBLANK(OFFSET('12. SEGUIMIENTO 2027'!$P$14,INT((ROW()-13)/2),0)),"",OFFSET('12. SEGUIMIENTO 2027'!$P$14,INT((ROW()-13)/2),0)),IF(ISBLANK(OFFSET('9. METAS'!$X$20,INT((ROW()-14)/2),0)),"",OFFSET('9. METAS'!$X$20,INT((ROW()-14)/2),0)))</f>
        <v/>
      </c>
      <c r="M301" s="197" t="str">
        <f ca="1">IF(MOD(ROW()-13,2)=0,IF(ISBLANK(OFFSET('12. SEGUIMIENTO 2027'!$Q$14,INT((ROW()-13)/2),0)),"",OFFSET('12. SEGUIMIENTO 2027'!$Q$14,INT((ROW()-13)/2),0)),IF(ISBLANK(OFFSET('9. METAS'!$Y$20,INT((ROW()-14)/2),0)),"",OFFSET('9. METAS'!$Y$20,INT((ROW()-14)/2),0)))</f>
        <v/>
      </c>
      <c r="N301" s="769" t="str">
        <f ca="1">IFERROR(J301/J302,"ND")</f>
        <v>ND</v>
      </c>
      <c r="O301" s="771" t="str">
        <f ca="1">IFERROR(((J301+K301)/H301),"ND")</f>
        <v>ND</v>
      </c>
      <c r="P301" s="775"/>
    </row>
    <row r="302" spans="3:16">
      <c r="C302" s="747"/>
      <c r="D302" s="749"/>
      <c r="E302" s="749"/>
      <c r="F302" s="751"/>
      <c r="G302" s="753"/>
      <c r="H302" s="833"/>
      <c r="I302" s="764"/>
      <c r="J302" s="195" t="str">
        <f ca="1">IF(MOD(ROW()-13,2)=0,IF(ISBLANK(OFFSET('12. SEGUIMIENTO 2027'!$N$14,INT((ROW()-13)/2),0)),"",OFFSET('12. SEGUIMIENTO 2027'!$N$14,INT((ROW()-13)/2),0)),IF(ISBLANK(OFFSET('9. METAS'!$V$20,INT((ROW()-14)/2),0)),"",OFFSET('9. METAS'!$V$20,INT((ROW()-14)/2),0)))</f>
        <v/>
      </c>
      <c r="K302" s="196" t="str">
        <f ca="1">IF(MOD(ROW()-13,2)=0,IF(ISBLANK(OFFSET('12. SEGUIMIENTO 2027'!$O$14,INT((ROW()-13)/2),0)),"",OFFSET('12. SEGUIMIENTO 2027'!$O$14,INT((ROW()-13)/2),0)),IF(ISBLANK(OFFSET('9. METAS'!$W$20,INT((ROW()-14)/2),0)),"",OFFSET('9. METAS'!$W$20,INT((ROW()-14)/2),0)))</f>
        <v/>
      </c>
      <c r="L302" s="196" t="str">
        <f ca="1">IF(MOD(ROW()-13,2)=0,IF(ISBLANK(OFFSET('12. SEGUIMIENTO 2027'!$P$14,INT((ROW()-13)/2),0)),"",OFFSET('12. SEGUIMIENTO 2027'!$P$14,INT((ROW()-13)/2),0)),IF(ISBLANK(OFFSET('9. METAS'!$X$20,INT((ROW()-14)/2),0)),"",OFFSET('9. METAS'!$X$20,INT((ROW()-14)/2),0)))</f>
        <v/>
      </c>
      <c r="M302" s="197" t="str">
        <f ca="1">IF(MOD(ROW()-13,2)=0,IF(ISBLANK(OFFSET('12. SEGUIMIENTO 2027'!$Q$14,INT((ROW()-13)/2),0)),"",OFFSET('12. SEGUIMIENTO 2027'!$Q$14,INT((ROW()-13)/2),0)),IF(ISBLANK(OFFSET('9. METAS'!$Y$20,INT((ROW()-14)/2),0)),"",OFFSET('9. METAS'!$Y$20,INT((ROW()-14)/2),0)))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833" t="str">
        <f ca="1">IF(ISBLANK(OFFSET('9. METAS'!$M$20,INT((ROW()-13)/2),0)),"",OFFSET('9. METAS'!$M$20,INT((ROW()-13)/2),0))</f>
        <v/>
      </c>
      <c r="I303" s="763"/>
      <c r="J303" s="195" t="str">
        <f ca="1">IF(MOD(ROW()-13,2)=0,IF(ISBLANK(OFFSET('12. SEGUIMIENTO 2027'!$N$14,INT((ROW()-13)/2),0)),"",OFFSET('12. SEGUIMIENTO 2027'!$N$14,INT((ROW()-13)/2),0)),IF(ISBLANK(OFFSET('9. METAS'!$V$20,INT((ROW()-14)/2),0)),"",OFFSET('9. METAS'!$V$20,INT((ROW()-14)/2),0)))</f>
        <v/>
      </c>
      <c r="K303" s="196" t="str">
        <f ca="1">IF(MOD(ROW()-13,2)=0,IF(ISBLANK(OFFSET('12. SEGUIMIENTO 2027'!$O$14,INT((ROW()-13)/2),0)),"",OFFSET('12. SEGUIMIENTO 2027'!$O$14,INT((ROW()-13)/2),0)),IF(ISBLANK(OFFSET('9. METAS'!$W$20,INT((ROW()-14)/2),0)),"",OFFSET('9. METAS'!$W$20,INT((ROW()-14)/2),0)))</f>
        <v/>
      </c>
      <c r="L303" s="196" t="str">
        <f ca="1">IF(MOD(ROW()-13,2)=0,IF(ISBLANK(OFFSET('12. SEGUIMIENTO 2027'!$P$14,INT((ROW()-13)/2),0)),"",OFFSET('12. SEGUIMIENTO 2027'!$P$14,INT((ROW()-13)/2),0)),IF(ISBLANK(OFFSET('9. METAS'!$X$20,INT((ROW()-14)/2),0)),"",OFFSET('9. METAS'!$X$20,INT((ROW()-14)/2),0)))</f>
        <v/>
      </c>
      <c r="M303" s="197" t="str">
        <f ca="1">IF(MOD(ROW()-13,2)=0,IF(ISBLANK(OFFSET('12. SEGUIMIENTO 2027'!$Q$14,INT((ROW()-13)/2),0)),"",OFFSET('12. SEGUIMIENTO 2027'!$Q$14,INT((ROW()-13)/2),0)),IF(ISBLANK(OFFSET('9. METAS'!$Y$20,INT((ROW()-14)/2),0)),"",OFFSET('9. METAS'!$Y$20,INT((ROW()-14)/2),0)))</f>
        <v/>
      </c>
      <c r="N303" s="769" t="str">
        <f ca="1">IFERROR(J303/J304,"ND")</f>
        <v>ND</v>
      </c>
      <c r="O303" s="771" t="str">
        <f ca="1">IFERROR(((J303+K303)/H303),"ND")</f>
        <v>ND</v>
      </c>
      <c r="P303" s="775"/>
    </row>
    <row r="304" spans="3:16">
      <c r="C304" s="747"/>
      <c r="D304" s="749"/>
      <c r="E304" s="749"/>
      <c r="F304" s="751"/>
      <c r="G304" s="753"/>
      <c r="H304" s="833"/>
      <c r="I304" s="764"/>
      <c r="J304" s="195" t="str">
        <f ca="1">IF(MOD(ROW()-13,2)=0,IF(ISBLANK(OFFSET('12. SEGUIMIENTO 2027'!$N$14,INT((ROW()-13)/2),0)),"",OFFSET('12. SEGUIMIENTO 2027'!$N$14,INT((ROW()-13)/2),0)),IF(ISBLANK(OFFSET('9. METAS'!$V$20,INT((ROW()-14)/2),0)),"",OFFSET('9. METAS'!$V$20,INT((ROW()-14)/2),0)))</f>
        <v/>
      </c>
      <c r="K304" s="196" t="str">
        <f ca="1">IF(MOD(ROW()-13,2)=0,IF(ISBLANK(OFFSET('12. SEGUIMIENTO 2027'!$O$14,INT((ROW()-13)/2),0)),"",OFFSET('12. SEGUIMIENTO 2027'!$O$14,INT((ROW()-13)/2),0)),IF(ISBLANK(OFFSET('9. METAS'!$W$20,INT((ROW()-14)/2),0)),"",OFFSET('9. METAS'!$W$20,INT((ROW()-14)/2),0)))</f>
        <v/>
      </c>
      <c r="L304" s="196" t="str">
        <f ca="1">IF(MOD(ROW()-13,2)=0,IF(ISBLANK(OFFSET('12. SEGUIMIENTO 2027'!$P$14,INT((ROW()-13)/2),0)),"",OFFSET('12. SEGUIMIENTO 2027'!$P$14,INT((ROW()-13)/2),0)),IF(ISBLANK(OFFSET('9. METAS'!$X$20,INT((ROW()-14)/2),0)),"",OFFSET('9. METAS'!$X$20,INT((ROW()-14)/2),0)))</f>
        <v/>
      </c>
      <c r="M304" s="197" t="str">
        <f ca="1">IF(MOD(ROW()-13,2)=0,IF(ISBLANK(OFFSET('12. SEGUIMIENTO 2027'!$Q$14,INT((ROW()-13)/2),0)),"",OFFSET('12. SEGUIMIENTO 2027'!$Q$14,INT((ROW()-13)/2),0)),IF(ISBLANK(OFFSET('9. METAS'!$Y$20,INT((ROW()-14)/2),0)),"",OFFSET('9. METAS'!$Y$20,INT((ROW()-14)/2),0)))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833" t="str">
        <f ca="1">IF(ISBLANK(OFFSET('9. METAS'!$M$20,INT((ROW()-13)/2),0)),"",OFFSET('9. METAS'!$M$20,INT((ROW()-13)/2),0))</f>
        <v/>
      </c>
      <c r="I305" s="763"/>
      <c r="J305" s="195" t="str">
        <f ca="1">IF(MOD(ROW()-13,2)=0,IF(ISBLANK(OFFSET('12. SEGUIMIENTO 2027'!$N$14,INT((ROW()-13)/2),0)),"",OFFSET('12. SEGUIMIENTO 2027'!$N$14,INT((ROW()-13)/2),0)),IF(ISBLANK(OFFSET('9. METAS'!$V$20,INT((ROW()-14)/2),0)),"",OFFSET('9. METAS'!$V$20,INT((ROW()-14)/2),0)))</f>
        <v/>
      </c>
      <c r="K305" s="196" t="str">
        <f ca="1">IF(MOD(ROW()-13,2)=0,IF(ISBLANK(OFFSET('12. SEGUIMIENTO 2027'!$O$14,INT((ROW()-13)/2),0)),"",OFFSET('12. SEGUIMIENTO 2027'!$O$14,INT((ROW()-13)/2),0)),IF(ISBLANK(OFFSET('9. METAS'!$W$20,INT((ROW()-14)/2),0)),"",OFFSET('9. METAS'!$W$20,INT((ROW()-14)/2),0)))</f>
        <v/>
      </c>
      <c r="L305" s="196" t="str">
        <f ca="1">IF(MOD(ROW()-13,2)=0,IF(ISBLANK(OFFSET('12. SEGUIMIENTO 2027'!$P$14,INT((ROW()-13)/2),0)),"",OFFSET('12. SEGUIMIENTO 2027'!$P$14,INT((ROW()-13)/2),0)),IF(ISBLANK(OFFSET('9. METAS'!$X$20,INT((ROW()-14)/2),0)),"",OFFSET('9. METAS'!$X$20,INT((ROW()-14)/2),0)))</f>
        <v/>
      </c>
      <c r="M305" s="197" t="str">
        <f ca="1">IF(MOD(ROW()-13,2)=0,IF(ISBLANK(OFFSET('12. SEGUIMIENTO 2027'!$Q$14,INT((ROW()-13)/2),0)),"",OFFSET('12. SEGUIMIENTO 2027'!$Q$14,INT((ROW()-13)/2),0)),IF(ISBLANK(OFFSET('9. METAS'!$Y$20,INT((ROW()-14)/2),0)),"",OFFSET('9. METAS'!$Y$20,INT((ROW()-14)/2),0)))</f>
        <v/>
      </c>
      <c r="N305" s="769" t="str">
        <f ca="1">IFERROR(J305/J306,"ND")</f>
        <v>ND</v>
      </c>
      <c r="O305" s="771" t="str">
        <f ca="1">IFERROR(((J305+K305)/H305),"ND")</f>
        <v>ND</v>
      </c>
      <c r="P305" s="775"/>
    </row>
    <row r="306" spans="3:16">
      <c r="C306" s="747"/>
      <c r="D306" s="749"/>
      <c r="E306" s="749"/>
      <c r="F306" s="751"/>
      <c r="G306" s="753"/>
      <c r="H306" s="833"/>
      <c r="I306" s="764"/>
      <c r="J306" s="195" t="str">
        <f ca="1">IF(MOD(ROW()-13,2)=0,IF(ISBLANK(OFFSET('12. SEGUIMIENTO 2027'!$N$14,INT((ROW()-13)/2),0)),"",OFFSET('12. SEGUIMIENTO 2027'!$N$14,INT((ROW()-13)/2),0)),IF(ISBLANK(OFFSET('9. METAS'!$V$20,INT((ROW()-14)/2),0)),"",OFFSET('9. METAS'!$V$20,INT((ROW()-14)/2),0)))</f>
        <v/>
      </c>
      <c r="K306" s="196" t="str">
        <f ca="1">IF(MOD(ROW()-13,2)=0,IF(ISBLANK(OFFSET('12. SEGUIMIENTO 2027'!$O$14,INT((ROW()-13)/2),0)),"",OFFSET('12. SEGUIMIENTO 2027'!$O$14,INT((ROW()-13)/2),0)),IF(ISBLANK(OFFSET('9. METAS'!$W$20,INT((ROW()-14)/2),0)),"",OFFSET('9. METAS'!$W$20,INT((ROW()-14)/2),0)))</f>
        <v/>
      </c>
      <c r="L306" s="196" t="str">
        <f ca="1">IF(MOD(ROW()-13,2)=0,IF(ISBLANK(OFFSET('12. SEGUIMIENTO 2027'!$P$14,INT((ROW()-13)/2),0)),"",OFFSET('12. SEGUIMIENTO 2027'!$P$14,INT((ROW()-13)/2),0)),IF(ISBLANK(OFFSET('9. METAS'!$X$20,INT((ROW()-14)/2),0)),"",OFFSET('9. METAS'!$X$20,INT((ROW()-14)/2),0)))</f>
        <v/>
      </c>
      <c r="M306" s="197" t="str">
        <f ca="1">IF(MOD(ROW()-13,2)=0,IF(ISBLANK(OFFSET('12. SEGUIMIENTO 2027'!$Q$14,INT((ROW()-13)/2),0)),"",OFFSET('12. SEGUIMIENTO 2027'!$Q$14,INT((ROW()-13)/2),0)),IF(ISBLANK(OFFSET('9. METAS'!$Y$20,INT((ROW()-14)/2),0)),"",OFFSET('9. METAS'!$Y$20,INT((ROW()-14)/2),0)))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833" t="str">
        <f ca="1">IF(ISBLANK(OFFSET('9. METAS'!$M$20,INT((ROW()-13)/2),0)),"",OFFSET('9. METAS'!$M$20,INT((ROW()-13)/2),0))</f>
        <v/>
      </c>
      <c r="I307" s="763"/>
      <c r="J307" s="195" t="str">
        <f ca="1">IF(MOD(ROW()-13,2)=0,IF(ISBLANK(OFFSET('12. SEGUIMIENTO 2027'!$N$14,INT((ROW()-13)/2),0)),"",OFFSET('12. SEGUIMIENTO 2027'!$N$14,INT((ROW()-13)/2),0)),IF(ISBLANK(OFFSET('9. METAS'!$V$20,INT((ROW()-14)/2),0)),"",OFFSET('9. METAS'!$V$20,INT((ROW()-14)/2),0)))</f>
        <v/>
      </c>
      <c r="K307" s="196" t="str">
        <f ca="1">IF(MOD(ROW()-13,2)=0,IF(ISBLANK(OFFSET('12. SEGUIMIENTO 2027'!$O$14,INT((ROW()-13)/2),0)),"",OFFSET('12. SEGUIMIENTO 2027'!$O$14,INT((ROW()-13)/2),0)),IF(ISBLANK(OFFSET('9. METAS'!$W$20,INT((ROW()-14)/2),0)),"",OFFSET('9. METAS'!$W$20,INT((ROW()-14)/2),0)))</f>
        <v/>
      </c>
      <c r="L307" s="196" t="str">
        <f ca="1">IF(MOD(ROW()-13,2)=0,IF(ISBLANK(OFFSET('12. SEGUIMIENTO 2027'!$P$14,INT((ROW()-13)/2),0)),"",OFFSET('12. SEGUIMIENTO 2027'!$P$14,INT((ROW()-13)/2),0)),IF(ISBLANK(OFFSET('9. METAS'!$X$20,INT((ROW()-14)/2),0)),"",OFFSET('9. METAS'!$X$20,INT((ROW()-14)/2),0)))</f>
        <v/>
      </c>
      <c r="M307" s="197" t="str">
        <f ca="1">IF(MOD(ROW()-13,2)=0,IF(ISBLANK(OFFSET('12. SEGUIMIENTO 2027'!$Q$14,INT((ROW()-13)/2),0)),"",OFFSET('12. SEGUIMIENTO 2027'!$Q$14,INT((ROW()-13)/2),0)),IF(ISBLANK(OFFSET('9. METAS'!$Y$20,INT((ROW()-14)/2),0)),"",OFFSET('9. METAS'!$Y$20,INT((ROW()-14)/2),0)))</f>
        <v/>
      </c>
      <c r="N307" s="769" t="str">
        <f ca="1">IFERROR(J307/J308,"ND")</f>
        <v>ND</v>
      </c>
      <c r="O307" s="771" t="str">
        <f ca="1">IFERROR(((J307+K307)/H307),"ND")</f>
        <v>ND</v>
      </c>
      <c r="P307" s="775"/>
    </row>
    <row r="308" spans="3:16">
      <c r="C308" s="747"/>
      <c r="D308" s="749"/>
      <c r="E308" s="749"/>
      <c r="F308" s="751"/>
      <c r="G308" s="753"/>
      <c r="H308" s="833"/>
      <c r="I308" s="764"/>
      <c r="J308" s="195" t="str">
        <f ca="1">IF(MOD(ROW()-13,2)=0,IF(ISBLANK(OFFSET('12. SEGUIMIENTO 2027'!$N$14,INT((ROW()-13)/2),0)),"",OFFSET('12. SEGUIMIENTO 2027'!$N$14,INT((ROW()-13)/2),0)),IF(ISBLANK(OFFSET('9. METAS'!$V$20,INT((ROW()-14)/2),0)),"",OFFSET('9. METAS'!$V$20,INT((ROW()-14)/2),0)))</f>
        <v/>
      </c>
      <c r="K308" s="196" t="str">
        <f ca="1">IF(MOD(ROW()-13,2)=0,IF(ISBLANK(OFFSET('12. SEGUIMIENTO 2027'!$O$14,INT((ROW()-13)/2),0)),"",OFFSET('12. SEGUIMIENTO 2027'!$O$14,INT((ROW()-13)/2),0)),IF(ISBLANK(OFFSET('9. METAS'!$W$20,INT((ROW()-14)/2),0)),"",OFFSET('9. METAS'!$W$20,INT((ROW()-14)/2),0)))</f>
        <v/>
      </c>
      <c r="L308" s="196" t="str">
        <f ca="1">IF(MOD(ROW()-13,2)=0,IF(ISBLANK(OFFSET('12. SEGUIMIENTO 2027'!$P$14,INT((ROW()-13)/2),0)),"",OFFSET('12. SEGUIMIENTO 2027'!$P$14,INT((ROW()-13)/2),0)),IF(ISBLANK(OFFSET('9. METAS'!$X$20,INT((ROW()-14)/2),0)),"",OFFSET('9. METAS'!$X$20,INT((ROW()-14)/2),0)))</f>
        <v/>
      </c>
      <c r="M308" s="197" t="str">
        <f ca="1">IF(MOD(ROW()-13,2)=0,IF(ISBLANK(OFFSET('12. SEGUIMIENTO 2027'!$Q$14,INT((ROW()-13)/2),0)),"",OFFSET('12. SEGUIMIENTO 2027'!$Q$14,INT((ROW()-13)/2),0)),IF(ISBLANK(OFFSET('9. METAS'!$Y$20,INT((ROW()-14)/2),0)),"",OFFSET('9. METAS'!$Y$20,INT((ROW()-14)/2),0)))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833" t="str">
        <f ca="1">IF(ISBLANK(OFFSET('9. METAS'!$M$20,INT((ROW()-13)/2),0)),"",OFFSET('9. METAS'!$M$20,INT((ROW()-13)/2),0))</f>
        <v/>
      </c>
      <c r="I309" s="763"/>
      <c r="J309" s="195" t="str">
        <f ca="1">IF(MOD(ROW()-13,2)=0,IF(ISBLANK(OFFSET('12. SEGUIMIENTO 2027'!$N$14,INT((ROW()-13)/2),0)),"",OFFSET('12. SEGUIMIENTO 2027'!$N$14,INT((ROW()-13)/2),0)),IF(ISBLANK(OFFSET('9. METAS'!$V$20,INT((ROW()-14)/2),0)),"",OFFSET('9. METAS'!$V$20,INT((ROW()-14)/2),0)))</f>
        <v/>
      </c>
      <c r="K309" s="196" t="str">
        <f ca="1">IF(MOD(ROW()-13,2)=0,IF(ISBLANK(OFFSET('12. SEGUIMIENTO 2027'!$O$14,INT((ROW()-13)/2),0)),"",OFFSET('12. SEGUIMIENTO 2027'!$O$14,INT((ROW()-13)/2),0)),IF(ISBLANK(OFFSET('9. METAS'!$W$20,INT((ROW()-14)/2),0)),"",OFFSET('9. METAS'!$W$20,INT((ROW()-14)/2),0)))</f>
        <v/>
      </c>
      <c r="L309" s="196" t="str">
        <f ca="1">IF(MOD(ROW()-13,2)=0,IF(ISBLANK(OFFSET('12. SEGUIMIENTO 2027'!$P$14,INT((ROW()-13)/2),0)),"",OFFSET('12. SEGUIMIENTO 2027'!$P$14,INT((ROW()-13)/2),0)),IF(ISBLANK(OFFSET('9. METAS'!$X$20,INT((ROW()-14)/2),0)),"",OFFSET('9. METAS'!$X$20,INT((ROW()-14)/2),0)))</f>
        <v/>
      </c>
      <c r="M309" s="197" t="str">
        <f ca="1">IF(MOD(ROW()-13,2)=0,IF(ISBLANK(OFFSET('12. SEGUIMIENTO 2027'!$Q$14,INT((ROW()-13)/2),0)),"",OFFSET('12. SEGUIMIENTO 2027'!$Q$14,INT((ROW()-13)/2),0)),IF(ISBLANK(OFFSET('9. METAS'!$Y$20,INT((ROW()-14)/2),0)),"",OFFSET('9. METAS'!$Y$20,INT((ROW()-14)/2),0)))</f>
        <v/>
      </c>
      <c r="N309" s="769" t="str">
        <f ca="1">IFERROR(J309/J310,"ND")</f>
        <v>ND</v>
      </c>
      <c r="O309" s="771" t="str">
        <f ca="1">IFERROR(((J309+K309)/H309),"ND")</f>
        <v>ND</v>
      </c>
      <c r="P309" s="775"/>
    </row>
    <row r="310" spans="3:16">
      <c r="C310" s="747"/>
      <c r="D310" s="749"/>
      <c r="E310" s="749"/>
      <c r="F310" s="751"/>
      <c r="G310" s="753"/>
      <c r="H310" s="833"/>
      <c r="I310" s="764"/>
      <c r="J310" s="195" t="str">
        <f ca="1">IF(MOD(ROW()-13,2)=0,IF(ISBLANK(OFFSET('12. SEGUIMIENTO 2027'!$N$14,INT((ROW()-13)/2),0)),"",OFFSET('12. SEGUIMIENTO 2027'!$N$14,INT((ROW()-13)/2),0)),IF(ISBLANK(OFFSET('9. METAS'!$V$20,INT((ROW()-14)/2),0)),"",OFFSET('9. METAS'!$V$20,INT((ROW()-14)/2),0)))</f>
        <v/>
      </c>
      <c r="K310" s="196" t="str">
        <f ca="1">IF(MOD(ROW()-13,2)=0,IF(ISBLANK(OFFSET('12. SEGUIMIENTO 2027'!$O$14,INT((ROW()-13)/2),0)),"",OFFSET('12. SEGUIMIENTO 2027'!$O$14,INT((ROW()-13)/2),0)),IF(ISBLANK(OFFSET('9. METAS'!$W$20,INT((ROW()-14)/2),0)),"",OFFSET('9. METAS'!$W$20,INT((ROW()-14)/2),0)))</f>
        <v/>
      </c>
      <c r="L310" s="196" t="str">
        <f ca="1">IF(MOD(ROW()-13,2)=0,IF(ISBLANK(OFFSET('12. SEGUIMIENTO 2027'!$P$14,INT((ROW()-13)/2),0)),"",OFFSET('12. SEGUIMIENTO 2027'!$P$14,INT((ROW()-13)/2),0)),IF(ISBLANK(OFFSET('9. METAS'!$X$20,INT((ROW()-14)/2),0)),"",OFFSET('9. METAS'!$X$20,INT((ROW()-14)/2),0)))</f>
        <v/>
      </c>
      <c r="M310" s="197" t="str">
        <f ca="1">IF(MOD(ROW()-13,2)=0,IF(ISBLANK(OFFSET('12. SEGUIMIENTO 2027'!$Q$14,INT((ROW()-13)/2),0)),"",OFFSET('12. SEGUIMIENTO 2027'!$Q$14,INT((ROW()-13)/2),0)),IF(ISBLANK(OFFSET('9. METAS'!$Y$20,INT((ROW()-14)/2),0)),"",OFFSET('9. METAS'!$Y$20,INT((ROW()-14)/2),0)))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833" t="str">
        <f ca="1">IF(ISBLANK(OFFSET('9. METAS'!$M$20,INT((ROW()-13)/2),0)),"",OFFSET('9. METAS'!$M$20,INT((ROW()-13)/2),0))</f>
        <v/>
      </c>
      <c r="I311" s="763"/>
      <c r="J311" s="195" t="str">
        <f ca="1">IF(MOD(ROW()-13,2)=0,IF(ISBLANK(OFFSET('12. SEGUIMIENTO 2027'!$N$14,INT((ROW()-13)/2),0)),"",OFFSET('12. SEGUIMIENTO 2027'!$N$14,INT((ROW()-13)/2),0)),IF(ISBLANK(OFFSET('9. METAS'!$V$20,INT((ROW()-14)/2),0)),"",OFFSET('9. METAS'!$V$20,INT((ROW()-14)/2),0)))</f>
        <v/>
      </c>
      <c r="K311" s="196" t="str">
        <f ca="1">IF(MOD(ROW()-13,2)=0,IF(ISBLANK(OFFSET('12. SEGUIMIENTO 2027'!$O$14,INT((ROW()-13)/2),0)),"",OFFSET('12. SEGUIMIENTO 2027'!$O$14,INT((ROW()-13)/2),0)),IF(ISBLANK(OFFSET('9. METAS'!$W$20,INT((ROW()-14)/2),0)),"",OFFSET('9. METAS'!$W$20,INT((ROW()-14)/2),0)))</f>
        <v/>
      </c>
      <c r="L311" s="196" t="str">
        <f ca="1">IF(MOD(ROW()-13,2)=0,IF(ISBLANK(OFFSET('12. SEGUIMIENTO 2027'!$P$14,INT((ROW()-13)/2),0)),"",OFFSET('12. SEGUIMIENTO 2027'!$P$14,INT((ROW()-13)/2),0)),IF(ISBLANK(OFFSET('9. METAS'!$X$20,INT((ROW()-14)/2),0)),"",OFFSET('9. METAS'!$X$20,INT((ROW()-14)/2),0)))</f>
        <v/>
      </c>
      <c r="M311" s="197" t="str">
        <f ca="1">IF(MOD(ROW()-13,2)=0,IF(ISBLANK(OFFSET('12. SEGUIMIENTO 2027'!$Q$14,INT((ROW()-13)/2),0)),"",OFFSET('12. SEGUIMIENTO 2027'!$Q$14,INT((ROW()-13)/2),0)),IF(ISBLANK(OFFSET('9. METAS'!$Y$20,INT((ROW()-14)/2),0)),"",OFFSET('9. METAS'!$Y$20,INT((ROW()-14)/2),0)))</f>
        <v/>
      </c>
      <c r="N311" s="769" t="str">
        <f ca="1">IFERROR(J311/J312,"ND")</f>
        <v>ND</v>
      </c>
      <c r="O311" s="771" t="str">
        <f ca="1">IFERROR(((J311+K311)/H311),"ND")</f>
        <v>ND</v>
      </c>
      <c r="P311" s="775"/>
    </row>
    <row r="312" spans="3:16">
      <c r="C312" s="747"/>
      <c r="D312" s="749"/>
      <c r="E312" s="749"/>
      <c r="F312" s="751"/>
      <c r="G312" s="753"/>
      <c r="H312" s="833"/>
      <c r="I312" s="764"/>
      <c r="J312" s="195" t="str">
        <f ca="1">IF(MOD(ROW()-13,2)=0,IF(ISBLANK(OFFSET('12. SEGUIMIENTO 2027'!$N$14,INT((ROW()-13)/2),0)),"",OFFSET('12. SEGUIMIENTO 2027'!$N$14,INT((ROW()-13)/2),0)),IF(ISBLANK(OFFSET('9. METAS'!$V$20,INT((ROW()-14)/2),0)),"",OFFSET('9. METAS'!$V$20,INT((ROW()-14)/2),0)))</f>
        <v/>
      </c>
      <c r="K312" s="196" t="str">
        <f ca="1">IF(MOD(ROW()-13,2)=0,IF(ISBLANK(OFFSET('12. SEGUIMIENTO 2027'!$O$14,INT((ROW()-13)/2),0)),"",OFFSET('12. SEGUIMIENTO 2027'!$O$14,INT((ROW()-13)/2),0)),IF(ISBLANK(OFFSET('9. METAS'!$W$20,INT((ROW()-14)/2),0)),"",OFFSET('9. METAS'!$W$20,INT((ROW()-14)/2),0)))</f>
        <v/>
      </c>
      <c r="L312" s="196" t="str">
        <f ca="1">IF(MOD(ROW()-13,2)=0,IF(ISBLANK(OFFSET('12. SEGUIMIENTO 2027'!$P$14,INT((ROW()-13)/2),0)),"",OFFSET('12. SEGUIMIENTO 2027'!$P$14,INT((ROW()-13)/2),0)),IF(ISBLANK(OFFSET('9. METAS'!$X$20,INT((ROW()-14)/2),0)),"",OFFSET('9. METAS'!$X$20,INT((ROW()-14)/2),0)))</f>
        <v/>
      </c>
      <c r="M312" s="197" t="str">
        <f ca="1">IF(MOD(ROW()-13,2)=0,IF(ISBLANK(OFFSET('12. SEGUIMIENTO 2027'!$Q$14,INT((ROW()-13)/2),0)),"",OFFSET('12. SEGUIMIENTO 2027'!$Q$14,INT((ROW()-13)/2),0)),IF(ISBLANK(OFFSET('9. METAS'!$Y$20,INT((ROW()-14)/2),0)),"",OFFSET('9. METAS'!$Y$20,INT((ROW()-14)/2),0)))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833" t="str">
        <f ca="1">IF(ISBLANK(OFFSET('9. METAS'!$M$20,INT((ROW()-13)/2),0)),"",OFFSET('9. METAS'!$M$20,INT((ROW()-13)/2),0))</f>
        <v/>
      </c>
      <c r="I313" s="763"/>
      <c r="J313" s="195" t="str">
        <f ca="1">IF(MOD(ROW()-13,2)=0,IF(ISBLANK(OFFSET('12. SEGUIMIENTO 2027'!$N$14,INT((ROW()-13)/2),0)),"",OFFSET('12. SEGUIMIENTO 2027'!$N$14,INT((ROW()-13)/2),0)),IF(ISBLANK(OFFSET('9. METAS'!$V$20,INT((ROW()-14)/2),0)),"",OFFSET('9. METAS'!$V$20,INT((ROW()-14)/2),0)))</f>
        <v/>
      </c>
      <c r="K313" s="196" t="str">
        <f ca="1">IF(MOD(ROW()-13,2)=0,IF(ISBLANK(OFFSET('12. SEGUIMIENTO 2027'!$O$14,INT((ROW()-13)/2),0)),"",OFFSET('12. SEGUIMIENTO 2027'!$O$14,INT((ROW()-13)/2),0)),IF(ISBLANK(OFFSET('9. METAS'!$W$20,INT((ROW()-14)/2),0)),"",OFFSET('9. METAS'!$W$20,INT((ROW()-14)/2),0)))</f>
        <v/>
      </c>
      <c r="L313" s="196" t="str">
        <f ca="1">IF(MOD(ROW()-13,2)=0,IF(ISBLANK(OFFSET('12. SEGUIMIENTO 2027'!$P$14,INT((ROW()-13)/2),0)),"",OFFSET('12. SEGUIMIENTO 2027'!$P$14,INT((ROW()-13)/2),0)),IF(ISBLANK(OFFSET('9. METAS'!$X$20,INT((ROW()-14)/2),0)),"",OFFSET('9. METAS'!$X$20,INT((ROW()-14)/2),0)))</f>
        <v/>
      </c>
      <c r="M313" s="197" t="str">
        <f ca="1">IF(MOD(ROW()-13,2)=0,IF(ISBLANK(OFFSET('12. SEGUIMIENTO 2027'!$Q$14,INT((ROW()-13)/2),0)),"",OFFSET('12. SEGUIMIENTO 2027'!$Q$14,INT((ROW()-13)/2),0)),IF(ISBLANK(OFFSET('9. METAS'!$Y$20,INT((ROW()-14)/2),0)),"",OFFSET('9. METAS'!$Y$20,INT((ROW()-14)/2),0)))</f>
        <v/>
      </c>
      <c r="N313" s="769" t="str">
        <f ca="1">IFERROR(J313/J314,"ND")</f>
        <v>ND</v>
      </c>
      <c r="O313" s="771" t="str">
        <f ca="1">IFERROR(((J313+K313)/H313),"ND")</f>
        <v>ND</v>
      </c>
      <c r="P313" s="775"/>
    </row>
    <row r="314" spans="3:16">
      <c r="C314" s="747"/>
      <c r="D314" s="749"/>
      <c r="E314" s="749"/>
      <c r="F314" s="751"/>
      <c r="G314" s="753"/>
      <c r="H314" s="833"/>
      <c r="I314" s="764"/>
      <c r="J314" s="195" t="str">
        <f ca="1">IF(MOD(ROW()-13,2)=0,IF(ISBLANK(OFFSET('12. SEGUIMIENTO 2027'!$N$14,INT((ROW()-13)/2),0)),"",OFFSET('12. SEGUIMIENTO 2027'!$N$14,INT((ROW()-13)/2),0)),IF(ISBLANK(OFFSET('9. METAS'!$V$20,INT((ROW()-14)/2),0)),"",OFFSET('9. METAS'!$V$20,INT((ROW()-14)/2),0)))</f>
        <v/>
      </c>
      <c r="K314" s="196" t="str">
        <f ca="1">IF(MOD(ROW()-13,2)=0,IF(ISBLANK(OFFSET('12. SEGUIMIENTO 2027'!$O$14,INT((ROW()-13)/2),0)),"",OFFSET('12. SEGUIMIENTO 2027'!$O$14,INT((ROW()-13)/2),0)),IF(ISBLANK(OFFSET('9. METAS'!$W$20,INT((ROW()-14)/2),0)),"",OFFSET('9. METAS'!$W$20,INT((ROW()-14)/2),0)))</f>
        <v/>
      </c>
      <c r="L314" s="196" t="str">
        <f ca="1">IF(MOD(ROW()-13,2)=0,IF(ISBLANK(OFFSET('12. SEGUIMIENTO 2027'!$P$14,INT((ROW()-13)/2),0)),"",OFFSET('12. SEGUIMIENTO 2027'!$P$14,INT((ROW()-13)/2),0)),IF(ISBLANK(OFFSET('9. METAS'!$X$20,INT((ROW()-14)/2),0)),"",OFFSET('9. METAS'!$X$20,INT((ROW()-14)/2),0)))</f>
        <v/>
      </c>
      <c r="M314" s="197" t="str">
        <f ca="1">IF(MOD(ROW()-13,2)=0,IF(ISBLANK(OFFSET('12. SEGUIMIENTO 2027'!$Q$14,INT((ROW()-13)/2),0)),"",OFFSET('12. SEGUIMIENTO 2027'!$Q$14,INT((ROW()-13)/2),0)),IF(ISBLANK(OFFSET('9. METAS'!$Y$20,INT((ROW()-14)/2),0)),"",OFFSET('9. METAS'!$Y$20,INT((ROW()-14)/2),0)))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833" t="str">
        <f ca="1">IF(ISBLANK(OFFSET('9. METAS'!$M$20,INT((ROW()-13)/2),0)),"",OFFSET('9. METAS'!$M$20,INT((ROW()-13)/2),0))</f>
        <v/>
      </c>
      <c r="I315" s="763"/>
      <c r="J315" s="195" t="str">
        <f ca="1">IF(MOD(ROW()-13,2)=0,IF(ISBLANK(OFFSET('12. SEGUIMIENTO 2027'!$N$14,INT((ROW()-13)/2),0)),"",OFFSET('12. SEGUIMIENTO 2027'!$N$14,INT((ROW()-13)/2),0)),IF(ISBLANK(OFFSET('9. METAS'!$V$20,INT((ROW()-14)/2),0)),"",OFFSET('9. METAS'!$V$20,INT((ROW()-14)/2),0)))</f>
        <v/>
      </c>
      <c r="K315" s="196" t="str">
        <f ca="1">IF(MOD(ROW()-13,2)=0,IF(ISBLANK(OFFSET('12. SEGUIMIENTO 2027'!$O$14,INT((ROW()-13)/2),0)),"",OFFSET('12. SEGUIMIENTO 2027'!$O$14,INT((ROW()-13)/2),0)),IF(ISBLANK(OFFSET('9. METAS'!$W$20,INT((ROW()-14)/2),0)),"",OFFSET('9. METAS'!$W$20,INT((ROW()-14)/2),0)))</f>
        <v/>
      </c>
      <c r="L315" s="196" t="str">
        <f ca="1">IF(MOD(ROW()-13,2)=0,IF(ISBLANK(OFFSET('12. SEGUIMIENTO 2027'!$P$14,INT((ROW()-13)/2),0)),"",OFFSET('12. SEGUIMIENTO 2027'!$P$14,INT((ROW()-13)/2),0)),IF(ISBLANK(OFFSET('9. METAS'!$X$20,INT((ROW()-14)/2),0)),"",OFFSET('9. METAS'!$X$20,INT((ROW()-14)/2),0)))</f>
        <v/>
      </c>
      <c r="M315" s="197" t="str">
        <f ca="1">IF(MOD(ROW()-13,2)=0,IF(ISBLANK(OFFSET('12. SEGUIMIENTO 2027'!$Q$14,INT((ROW()-13)/2),0)),"",OFFSET('12. SEGUIMIENTO 2027'!$Q$14,INT((ROW()-13)/2),0)),IF(ISBLANK(OFFSET('9. METAS'!$Y$20,INT((ROW()-14)/2),0)),"",OFFSET('9. METAS'!$Y$20,INT((ROW()-14)/2),0)))</f>
        <v/>
      </c>
      <c r="N315" s="769" t="str">
        <f ca="1">IFERROR(J315/J316,"ND")</f>
        <v>ND</v>
      </c>
      <c r="O315" s="771" t="str">
        <f ca="1">IFERROR(((J315+K315)/H315),"ND")</f>
        <v>ND</v>
      </c>
      <c r="P315" s="775"/>
    </row>
    <row r="316" spans="3:16">
      <c r="C316" s="747"/>
      <c r="D316" s="749"/>
      <c r="E316" s="749"/>
      <c r="F316" s="751"/>
      <c r="G316" s="753"/>
      <c r="H316" s="833"/>
      <c r="I316" s="764"/>
      <c r="J316" s="195" t="str">
        <f ca="1">IF(MOD(ROW()-13,2)=0,IF(ISBLANK(OFFSET('12. SEGUIMIENTO 2027'!$N$14,INT((ROW()-13)/2),0)),"",OFFSET('12. SEGUIMIENTO 2027'!$N$14,INT((ROW()-13)/2),0)),IF(ISBLANK(OFFSET('9. METAS'!$V$20,INT((ROW()-14)/2),0)),"",OFFSET('9. METAS'!$V$20,INT((ROW()-14)/2),0)))</f>
        <v/>
      </c>
      <c r="K316" s="196" t="str">
        <f ca="1">IF(MOD(ROW()-13,2)=0,IF(ISBLANK(OFFSET('12. SEGUIMIENTO 2027'!$O$14,INT((ROW()-13)/2),0)),"",OFFSET('12. SEGUIMIENTO 2027'!$O$14,INT((ROW()-13)/2),0)),IF(ISBLANK(OFFSET('9. METAS'!$W$20,INT((ROW()-14)/2),0)),"",OFFSET('9. METAS'!$W$20,INT((ROW()-14)/2),0)))</f>
        <v/>
      </c>
      <c r="L316" s="196" t="str">
        <f ca="1">IF(MOD(ROW()-13,2)=0,IF(ISBLANK(OFFSET('12. SEGUIMIENTO 2027'!$P$14,INT((ROW()-13)/2),0)),"",OFFSET('12. SEGUIMIENTO 2027'!$P$14,INT((ROW()-13)/2),0)),IF(ISBLANK(OFFSET('9. METAS'!$X$20,INT((ROW()-14)/2),0)),"",OFFSET('9. METAS'!$X$20,INT((ROW()-14)/2),0)))</f>
        <v/>
      </c>
      <c r="M316" s="197" t="str">
        <f ca="1">IF(MOD(ROW()-13,2)=0,IF(ISBLANK(OFFSET('12. SEGUIMIENTO 2027'!$Q$14,INT((ROW()-13)/2),0)),"",OFFSET('12. SEGUIMIENTO 2027'!$Q$14,INT((ROW()-13)/2),0)),IF(ISBLANK(OFFSET('9. METAS'!$Y$20,INT((ROW()-14)/2),0)),"",OFFSET('9. METAS'!$Y$20,INT((ROW()-14)/2),0)))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833" t="str">
        <f ca="1">IF(ISBLANK(OFFSET('9. METAS'!$M$20,INT((ROW()-13)/2),0)),"",OFFSET('9. METAS'!$M$20,INT((ROW()-13)/2),0))</f>
        <v/>
      </c>
      <c r="I317" s="763"/>
      <c r="J317" s="195" t="str">
        <f ca="1">IF(MOD(ROW()-13,2)=0,IF(ISBLANK(OFFSET('12. SEGUIMIENTO 2027'!$N$14,INT((ROW()-13)/2),0)),"",OFFSET('12. SEGUIMIENTO 2027'!$N$14,INT((ROW()-13)/2),0)),IF(ISBLANK(OFFSET('9. METAS'!$V$20,INT((ROW()-14)/2),0)),"",OFFSET('9. METAS'!$V$20,INT((ROW()-14)/2),0)))</f>
        <v/>
      </c>
      <c r="K317" s="196" t="str">
        <f ca="1">IF(MOD(ROW()-13,2)=0,IF(ISBLANK(OFFSET('12. SEGUIMIENTO 2027'!$O$14,INT((ROW()-13)/2),0)),"",OFFSET('12. SEGUIMIENTO 2027'!$O$14,INT((ROW()-13)/2),0)),IF(ISBLANK(OFFSET('9. METAS'!$W$20,INT((ROW()-14)/2),0)),"",OFFSET('9. METAS'!$W$20,INT((ROW()-14)/2),0)))</f>
        <v/>
      </c>
      <c r="L317" s="196" t="str">
        <f ca="1">IF(MOD(ROW()-13,2)=0,IF(ISBLANK(OFFSET('12. SEGUIMIENTO 2027'!$P$14,INT((ROW()-13)/2),0)),"",OFFSET('12. SEGUIMIENTO 2027'!$P$14,INT((ROW()-13)/2),0)),IF(ISBLANK(OFFSET('9. METAS'!$X$20,INT((ROW()-14)/2),0)),"",OFFSET('9. METAS'!$X$20,INT((ROW()-14)/2),0)))</f>
        <v/>
      </c>
      <c r="M317" s="197" t="str">
        <f ca="1">IF(MOD(ROW()-13,2)=0,IF(ISBLANK(OFFSET('12. SEGUIMIENTO 2027'!$Q$14,INT((ROW()-13)/2),0)),"",OFFSET('12. SEGUIMIENTO 2027'!$Q$14,INT((ROW()-13)/2),0)),IF(ISBLANK(OFFSET('9. METAS'!$Y$20,INT((ROW()-14)/2),0)),"",OFFSET('9. METAS'!$Y$20,INT((ROW()-14)/2),0)))</f>
        <v/>
      </c>
      <c r="N317" s="769" t="str">
        <f ca="1">IFERROR(J317/J318,"ND")</f>
        <v>ND</v>
      </c>
      <c r="O317" s="771" t="str">
        <f ca="1">IFERROR(((J317+K317)/H317),"ND")</f>
        <v>ND</v>
      </c>
      <c r="P317" s="775"/>
    </row>
    <row r="318" spans="3:16">
      <c r="C318" s="747"/>
      <c r="D318" s="749"/>
      <c r="E318" s="749"/>
      <c r="F318" s="751"/>
      <c r="G318" s="753"/>
      <c r="H318" s="833"/>
      <c r="I318" s="764"/>
      <c r="J318" s="195" t="str">
        <f ca="1">IF(MOD(ROW()-13,2)=0,IF(ISBLANK(OFFSET('12. SEGUIMIENTO 2027'!$N$14,INT((ROW()-13)/2),0)),"",OFFSET('12. SEGUIMIENTO 2027'!$N$14,INT((ROW()-13)/2),0)),IF(ISBLANK(OFFSET('9. METAS'!$V$20,INT((ROW()-14)/2),0)),"",OFFSET('9. METAS'!$V$20,INT((ROW()-14)/2),0)))</f>
        <v/>
      </c>
      <c r="K318" s="196" t="str">
        <f ca="1">IF(MOD(ROW()-13,2)=0,IF(ISBLANK(OFFSET('12. SEGUIMIENTO 2027'!$O$14,INT((ROW()-13)/2),0)),"",OFFSET('12. SEGUIMIENTO 2027'!$O$14,INT((ROW()-13)/2),0)),IF(ISBLANK(OFFSET('9. METAS'!$W$20,INT((ROW()-14)/2),0)),"",OFFSET('9. METAS'!$W$20,INT((ROW()-14)/2),0)))</f>
        <v/>
      </c>
      <c r="L318" s="196" t="str">
        <f ca="1">IF(MOD(ROW()-13,2)=0,IF(ISBLANK(OFFSET('12. SEGUIMIENTO 2027'!$P$14,INT((ROW()-13)/2),0)),"",OFFSET('12. SEGUIMIENTO 2027'!$P$14,INT((ROW()-13)/2),0)),IF(ISBLANK(OFFSET('9. METAS'!$X$20,INT((ROW()-14)/2),0)),"",OFFSET('9. METAS'!$X$20,INT((ROW()-14)/2),0)))</f>
        <v/>
      </c>
      <c r="M318" s="197" t="str">
        <f ca="1">IF(MOD(ROW()-13,2)=0,IF(ISBLANK(OFFSET('12. SEGUIMIENTO 2027'!$Q$14,INT((ROW()-13)/2),0)),"",OFFSET('12. SEGUIMIENTO 2027'!$Q$14,INT((ROW()-13)/2),0)),IF(ISBLANK(OFFSET('9. METAS'!$Y$20,INT((ROW()-14)/2),0)),"",OFFSET('9. METAS'!$Y$20,INT((ROW()-14)/2),0)))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833" t="str">
        <f ca="1">IF(ISBLANK(OFFSET('9. METAS'!$M$20,INT((ROW()-13)/2),0)),"",OFFSET('9. METAS'!$M$20,INT((ROW()-13)/2),0))</f>
        <v/>
      </c>
      <c r="I319" s="763"/>
      <c r="J319" s="195" t="str">
        <f ca="1">IF(MOD(ROW()-13,2)=0,IF(ISBLANK(OFFSET('12. SEGUIMIENTO 2027'!$N$14,INT((ROW()-13)/2),0)),"",OFFSET('12. SEGUIMIENTO 2027'!$N$14,INT((ROW()-13)/2),0)),IF(ISBLANK(OFFSET('9. METAS'!$V$20,INT((ROW()-14)/2),0)),"",OFFSET('9. METAS'!$V$20,INT((ROW()-14)/2),0)))</f>
        <v/>
      </c>
      <c r="K319" s="196" t="str">
        <f ca="1">IF(MOD(ROW()-13,2)=0,IF(ISBLANK(OFFSET('12. SEGUIMIENTO 2027'!$O$14,INT((ROW()-13)/2),0)),"",OFFSET('12. SEGUIMIENTO 2027'!$O$14,INT((ROW()-13)/2),0)),IF(ISBLANK(OFFSET('9. METAS'!$W$20,INT((ROW()-14)/2),0)),"",OFFSET('9. METAS'!$W$20,INT((ROW()-14)/2),0)))</f>
        <v/>
      </c>
      <c r="L319" s="196" t="str">
        <f ca="1">IF(MOD(ROW()-13,2)=0,IF(ISBLANK(OFFSET('12. SEGUIMIENTO 2027'!$P$14,INT((ROW()-13)/2),0)),"",OFFSET('12. SEGUIMIENTO 2027'!$P$14,INT((ROW()-13)/2),0)),IF(ISBLANK(OFFSET('9. METAS'!$X$20,INT((ROW()-14)/2),0)),"",OFFSET('9. METAS'!$X$20,INT((ROW()-14)/2),0)))</f>
        <v/>
      </c>
      <c r="M319" s="197" t="str">
        <f ca="1">IF(MOD(ROW()-13,2)=0,IF(ISBLANK(OFFSET('12. SEGUIMIENTO 2027'!$Q$14,INT((ROW()-13)/2),0)),"",OFFSET('12. SEGUIMIENTO 2027'!$Q$14,INT((ROW()-13)/2),0)),IF(ISBLANK(OFFSET('9. METAS'!$Y$20,INT((ROW()-14)/2),0)),"",OFFSET('9. METAS'!$Y$20,INT((ROW()-14)/2),0)))</f>
        <v/>
      </c>
      <c r="N319" s="769" t="str">
        <f ca="1">IFERROR(J319/J320,"ND")</f>
        <v>ND</v>
      </c>
      <c r="O319" s="771" t="str">
        <f ca="1">IFERROR(((J319+K319)/H319),"ND")</f>
        <v>ND</v>
      </c>
      <c r="P319" s="775"/>
    </row>
    <row r="320" spans="3:16">
      <c r="C320" s="747"/>
      <c r="D320" s="749"/>
      <c r="E320" s="749"/>
      <c r="F320" s="751"/>
      <c r="G320" s="753"/>
      <c r="H320" s="833"/>
      <c r="I320" s="764"/>
      <c r="J320" s="195" t="str">
        <f ca="1">IF(MOD(ROW()-13,2)=0,IF(ISBLANK(OFFSET('12. SEGUIMIENTO 2027'!$N$14,INT((ROW()-13)/2),0)),"",OFFSET('12. SEGUIMIENTO 2027'!$N$14,INT((ROW()-13)/2),0)),IF(ISBLANK(OFFSET('9. METAS'!$V$20,INT((ROW()-14)/2),0)),"",OFFSET('9. METAS'!$V$20,INT((ROW()-14)/2),0)))</f>
        <v/>
      </c>
      <c r="K320" s="196" t="str">
        <f ca="1">IF(MOD(ROW()-13,2)=0,IF(ISBLANK(OFFSET('12. SEGUIMIENTO 2027'!$O$14,INT((ROW()-13)/2),0)),"",OFFSET('12. SEGUIMIENTO 2027'!$O$14,INT((ROW()-13)/2),0)),IF(ISBLANK(OFFSET('9. METAS'!$W$20,INT((ROW()-14)/2),0)),"",OFFSET('9. METAS'!$W$20,INT((ROW()-14)/2),0)))</f>
        <v/>
      </c>
      <c r="L320" s="196" t="str">
        <f ca="1">IF(MOD(ROW()-13,2)=0,IF(ISBLANK(OFFSET('12. SEGUIMIENTO 2027'!$P$14,INT((ROW()-13)/2),0)),"",OFFSET('12. SEGUIMIENTO 2027'!$P$14,INT((ROW()-13)/2),0)),IF(ISBLANK(OFFSET('9. METAS'!$X$20,INT((ROW()-14)/2),0)),"",OFFSET('9. METAS'!$X$20,INT((ROW()-14)/2),0)))</f>
        <v/>
      </c>
      <c r="M320" s="197" t="str">
        <f ca="1">IF(MOD(ROW()-13,2)=0,IF(ISBLANK(OFFSET('12. SEGUIMIENTO 2027'!$Q$14,INT((ROW()-13)/2),0)),"",OFFSET('12. SEGUIMIENTO 2027'!$Q$14,INT((ROW()-13)/2),0)),IF(ISBLANK(OFFSET('9. METAS'!$Y$20,INT((ROW()-14)/2),0)),"",OFFSET('9. METAS'!$Y$20,INT((ROW()-14)/2),0)))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833" t="str">
        <f ca="1">IF(ISBLANK(OFFSET('9. METAS'!$M$20,INT((ROW()-13)/2),0)),"",OFFSET('9. METAS'!$M$20,INT((ROW()-13)/2),0))</f>
        <v/>
      </c>
      <c r="I321" s="763"/>
      <c r="J321" s="195" t="str">
        <f ca="1">IF(MOD(ROW()-13,2)=0,IF(ISBLANK(OFFSET('12. SEGUIMIENTO 2027'!$N$14,INT((ROW()-13)/2),0)),"",OFFSET('12. SEGUIMIENTO 2027'!$N$14,INT((ROW()-13)/2),0)),IF(ISBLANK(OFFSET('9. METAS'!$V$20,INT((ROW()-14)/2),0)),"",OFFSET('9. METAS'!$V$20,INT((ROW()-14)/2),0)))</f>
        <v/>
      </c>
      <c r="K321" s="196" t="str">
        <f ca="1">IF(MOD(ROW()-13,2)=0,IF(ISBLANK(OFFSET('12. SEGUIMIENTO 2027'!$O$14,INT((ROW()-13)/2),0)),"",OFFSET('12. SEGUIMIENTO 2027'!$O$14,INT((ROW()-13)/2),0)),IF(ISBLANK(OFFSET('9. METAS'!$W$20,INT((ROW()-14)/2),0)),"",OFFSET('9. METAS'!$W$20,INT((ROW()-14)/2),0)))</f>
        <v/>
      </c>
      <c r="L321" s="196" t="str">
        <f ca="1">IF(MOD(ROW()-13,2)=0,IF(ISBLANK(OFFSET('12. SEGUIMIENTO 2027'!$P$14,INT((ROW()-13)/2),0)),"",OFFSET('12. SEGUIMIENTO 2027'!$P$14,INT((ROW()-13)/2),0)),IF(ISBLANK(OFFSET('9. METAS'!$X$20,INT((ROW()-14)/2),0)),"",OFFSET('9. METAS'!$X$20,INT((ROW()-14)/2),0)))</f>
        <v/>
      </c>
      <c r="M321" s="197" t="str">
        <f ca="1">IF(MOD(ROW()-13,2)=0,IF(ISBLANK(OFFSET('12. SEGUIMIENTO 2027'!$Q$14,INT((ROW()-13)/2),0)),"",OFFSET('12. SEGUIMIENTO 2027'!$Q$14,INT((ROW()-13)/2),0)),IF(ISBLANK(OFFSET('9. METAS'!$Y$20,INT((ROW()-14)/2),0)),"",OFFSET('9. METAS'!$Y$20,INT((ROW()-14)/2),0)))</f>
        <v/>
      </c>
      <c r="N321" s="769" t="str">
        <f ca="1">IFERROR(J321/J322,"ND")</f>
        <v>ND</v>
      </c>
      <c r="O321" s="771" t="str">
        <f ca="1">IFERROR(((J321+K321)/H321),"ND")</f>
        <v>ND</v>
      </c>
      <c r="P321" s="775"/>
    </row>
    <row r="322" spans="3:16">
      <c r="C322" s="747"/>
      <c r="D322" s="749"/>
      <c r="E322" s="749"/>
      <c r="F322" s="751"/>
      <c r="G322" s="753"/>
      <c r="H322" s="833"/>
      <c r="I322" s="764"/>
      <c r="J322" s="195" t="str">
        <f ca="1">IF(MOD(ROW()-13,2)=0,IF(ISBLANK(OFFSET('12. SEGUIMIENTO 2027'!$N$14,INT((ROW()-13)/2),0)),"",OFFSET('12. SEGUIMIENTO 2027'!$N$14,INT((ROW()-13)/2),0)),IF(ISBLANK(OFFSET('9. METAS'!$V$20,INT((ROW()-14)/2),0)),"",OFFSET('9. METAS'!$V$20,INT((ROW()-14)/2),0)))</f>
        <v/>
      </c>
      <c r="K322" s="196" t="str">
        <f ca="1">IF(MOD(ROW()-13,2)=0,IF(ISBLANK(OFFSET('12. SEGUIMIENTO 2027'!$O$14,INT((ROW()-13)/2),0)),"",OFFSET('12. SEGUIMIENTO 2027'!$O$14,INT((ROW()-13)/2),0)),IF(ISBLANK(OFFSET('9. METAS'!$W$20,INT((ROW()-14)/2),0)),"",OFFSET('9. METAS'!$W$20,INT((ROW()-14)/2),0)))</f>
        <v/>
      </c>
      <c r="L322" s="196" t="str">
        <f ca="1">IF(MOD(ROW()-13,2)=0,IF(ISBLANK(OFFSET('12. SEGUIMIENTO 2027'!$P$14,INT((ROW()-13)/2),0)),"",OFFSET('12. SEGUIMIENTO 2027'!$P$14,INT((ROW()-13)/2),0)),IF(ISBLANK(OFFSET('9. METAS'!$X$20,INT((ROW()-14)/2),0)),"",OFFSET('9. METAS'!$X$20,INT((ROW()-14)/2),0)))</f>
        <v/>
      </c>
      <c r="M322" s="197" t="str">
        <f ca="1">IF(MOD(ROW()-13,2)=0,IF(ISBLANK(OFFSET('12. SEGUIMIENTO 2027'!$Q$14,INT((ROW()-13)/2),0)),"",OFFSET('12. SEGUIMIENTO 2027'!$Q$14,INT((ROW()-13)/2),0)),IF(ISBLANK(OFFSET('9. METAS'!$Y$20,INT((ROW()-14)/2),0)),"",OFFSET('9. METAS'!$Y$20,INT((ROW()-14)/2),0)))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833" t="str">
        <f ca="1">IF(ISBLANK(OFFSET('9. METAS'!$M$20,INT((ROW()-13)/2),0)),"",OFFSET('9. METAS'!$M$20,INT((ROW()-13)/2),0))</f>
        <v/>
      </c>
      <c r="I323" s="763"/>
      <c r="J323" s="195" t="str">
        <f ca="1">IF(MOD(ROW()-13,2)=0,IF(ISBLANK(OFFSET('12. SEGUIMIENTO 2027'!$N$14,INT((ROW()-13)/2),0)),"",OFFSET('12. SEGUIMIENTO 2027'!$N$14,INT((ROW()-13)/2),0)),IF(ISBLANK(OFFSET('9. METAS'!$V$20,INT((ROW()-14)/2),0)),"",OFFSET('9. METAS'!$V$20,INT((ROW()-14)/2),0)))</f>
        <v/>
      </c>
      <c r="K323" s="196" t="str">
        <f ca="1">IF(MOD(ROW()-13,2)=0,IF(ISBLANK(OFFSET('12. SEGUIMIENTO 2027'!$O$14,INT((ROW()-13)/2),0)),"",OFFSET('12. SEGUIMIENTO 2027'!$O$14,INT((ROW()-13)/2),0)),IF(ISBLANK(OFFSET('9. METAS'!$W$20,INT((ROW()-14)/2),0)),"",OFFSET('9. METAS'!$W$20,INT((ROW()-14)/2),0)))</f>
        <v/>
      </c>
      <c r="L323" s="196" t="str">
        <f ca="1">IF(MOD(ROW()-13,2)=0,IF(ISBLANK(OFFSET('12. SEGUIMIENTO 2027'!$P$14,INT((ROW()-13)/2),0)),"",OFFSET('12. SEGUIMIENTO 2027'!$P$14,INT((ROW()-13)/2),0)),IF(ISBLANK(OFFSET('9. METAS'!$X$20,INT((ROW()-14)/2),0)),"",OFFSET('9. METAS'!$X$20,INT((ROW()-14)/2),0)))</f>
        <v/>
      </c>
      <c r="M323" s="197" t="str">
        <f ca="1">IF(MOD(ROW()-13,2)=0,IF(ISBLANK(OFFSET('12. SEGUIMIENTO 2027'!$Q$14,INT((ROW()-13)/2),0)),"",OFFSET('12. SEGUIMIENTO 2027'!$Q$14,INT((ROW()-13)/2),0)),IF(ISBLANK(OFFSET('9. METAS'!$Y$20,INT((ROW()-14)/2),0)),"",OFFSET('9. METAS'!$Y$20,INT((ROW()-14)/2),0)))</f>
        <v/>
      </c>
      <c r="N323" s="769" t="str">
        <f ca="1">IFERROR(J323/J324,"ND")</f>
        <v>ND</v>
      </c>
      <c r="O323" s="771" t="str">
        <f ca="1">IFERROR(((J323+K323)/H323),"ND")</f>
        <v>ND</v>
      </c>
      <c r="P323" s="775"/>
    </row>
    <row r="324" spans="3:16">
      <c r="C324" s="747"/>
      <c r="D324" s="749"/>
      <c r="E324" s="749"/>
      <c r="F324" s="751"/>
      <c r="G324" s="753"/>
      <c r="H324" s="833"/>
      <c r="I324" s="764"/>
      <c r="J324" s="195" t="str">
        <f ca="1">IF(MOD(ROW()-13,2)=0,IF(ISBLANK(OFFSET('12. SEGUIMIENTO 2027'!$N$14,INT((ROW()-13)/2),0)),"",OFFSET('12. SEGUIMIENTO 2027'!$N$14,INT((ROW()-13)/2),0)),IF(ISBLANK(OFFSET('9. METAS'!$V$20,INT((ROW()-14)/2),0)),"",OFFSET('9. METAS'!$V$20,INT((ROW()-14)/2),0)))</f>
        <v/>
      </c>
      <c r="K324" s="196" t="str">
        <f ca="1">IF(MOD(ROW()-13,2)=0,IF(ISBLANK(OFFSET('12. SEGUIMIENTO 2027'!$O$14,INT((ROW()-13)/2),0)),"",OFFSET('12. SEGUIMIENTO 2027'!$O$14,INT((ROW()-13)/2),0)),IF(ISBLANK(OFFSET('9. METAS'!$W$20,INT((ROW()-14)/2),0)),"",OFFSET('9. METAS'!$W$20,INT((ROW()-14)/2),0)))</f>
        <v/>
      </c>
      <c r="L324" s="196" t="str">
        <f ca="1">IF(MOD(ROW()-13,2)=0,IF(ISBLANK(OFFSET('12. SEGUIMIENTO 2027'!$P$14,INT((ROW()-13)/2),0)),"",OFFSET('12. SEGUIMIENTO 2027'!$P$14,INT((ROW()-13)/2),0)),IF(ISBLANK(OFFSET('9. METAS'!$X$20,INT((ROW()-14)/2),0)),"",OFFSET('9. METAS'!$X$20,INT((ROW()-14)/2),0)))</f>
        <v/>
      </c>
      <c r="M324" s="197" t="str">
        <f ca="1">IF(MOD(ROW()-13,2)=0,IF(ISBLANK(OFFSET('12. SEGUIMIENTO 2027'!$Q$14,INT((ROW()-13)/2),0)),"",OFFSET('12. SEGUIMIENTO 2027'!$Q$14,INT((ROW()-13)/2),0)),IF(ISBLANK(OFFSET('9. METAS'!$Y$20,INT((ROW()-14)/2),0)),"",OFFSET('9. METAS'!$Y$20,INT((ROW()-14)/2),0)))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833" t="str">
        <f ca="1">IF(ISBLANK(OFFSET('9. METAS'!$M$20,INT((ROW()-13)/2),0)),"",OFFSET('9. METAS'!$M$20,INT((ROW()-13)/2),0))</f>
        <v/>
      </c>
      <c r="I325" s="763"/>
      <c r="J325" s="195" t="str">
        <f ca="1">IF(MOD(ROW()-13,2)=0,IF(ISBLANK(OFFSET('12. SEGUIMIENTO 2027'!$N$14,INT((ROW()-13)/2),0)),"",OFFSET('12. SEGUIMIENTO 2027'!$N$14,INT((ROW()-13)/2),0)),IF(ISBLANK(OFFSET('9. METAS'!$V$20,INT((ROW()-14)/2),0)),"",OFFSET('9. METAS'!$V$20,INT((ROW()-14)/2),0)))</f>
        <v/>
      </c>
      <c r="K325" s="196" t="str">
        <f ca="1">IF(MOD(ROW()-13,2)=0,IF(ISBLANK(OFFSET('12. SEGUIMIENTO 2027'!$O$14,INT((ROW()-13)/2),0)),"",OFFSET('12. SEGUIMIENTO 2027'!$O$14,INT((ROW()-13)/2),0)),IF(ISBLANK(OFFSET('9. METAS'!$W$20,INT((ROW()-14)/2),0)),"",OFFSET('9. METAS'!$W$20,INT((ROW()-14)/2),0)))</f>
        <v/>
      </c>
      <c r="L325" s="196" t="str">
        <f ca="1">IF(MOD(ROW()-13,2)=0,IF(ISBLANK(OFFSET('12. SEGUIMIENTO 2027'!$P$14,INT((ROW()-13)/2),0)),"",OFFSET('12. SEGUIMIENTO 2027'!$P$14,INT((ROW()-13)/2),0)),IF(ISBLANK(OFFSET('9. METAS'!$X$20,INT((ROW()-14)/2),0)),"",OFFSET('9. METAS'!$X$20,INT((ROW()-14)/2),0)))</f>
        <v/>
      </c>
      <c r="M325" s="197" t="str">
        <f ca="1">IF(MOD(ROW()-13,2)=0,IF(ISBLANK(OFFSET('12. SEGUIMIENTO 2027'!$Q$14,INT((ROW()-13)/2),0)),"",OFFSET('12. SEGUIMIENTO 2027'!$Q$14,INT((ROW()-13)/2),0)),IF(ISBLANK(OFFSET('9. METAS'!$Y$20,INT((ROW()-14)/2),0)),"",OFFSET('9. METAS'!$Y$20,INT((ROW()-14)/2),0)))</f>
        <v/>
      </c>
      <c r="N325" s="769" t="str">
        <f ca="1">IFERROR(J325/J326,"ND")</f>
        <v>ND</v>
      </c>
      <c r="O325" s="771" t="str">
        <f ca="1">IFERROR(((J325+K325)/H325),"ND")</f>
        <v>ND</v>
      </c>
      <c r="P325" s="775"/>
    </row>
    <row r="326" spans="3:16">
      <c r="C326" s="747"/>
      <c r="D326" s="749"/>
      <c r="E326" s="749"/>
      <c r="F326" s="751"/>
      <c r="G326" s="753"/>
      <c r="H326" s="833"/>
      <c r="I326" s="764"/>
      <c r="J326" s="195" t="str">
        <f ca="1">IF(MOD(ROW()-13,2)=0,IF(ISBLANK(OFFSET('12. SEGUIMIENTO 2027'!$N$14,INT((ROW()-13)/2),0)),"",OFFSET('12. SEGUIMIENTO 2027'!$N$14,INT((ROW()-13)/2),0)),IF(ISBLANK(OFFSET('9. METAS'!$V$20,INT((ROW()-14)/2),0)),"",OFFSET('9. METAS'!$V$20,INT((ROW()-14)/2),0)))</f>
        <v/>
      </c>
      <c r="K326" s="196" t="str">
        <f ca="1">IF(MOD(ROW()-13,2)=0,IF(ISBLANK(OFFSET('12. SEGUIMIENTO 2027'!$O$14,INT((ROW()-13)/2),0)),"",OFFSET('12. SEGUIMIENTO 2027'!$O$14,INT((ROW()-13)/2),0)),IF(ISBLANK(OFFSET('9. METAS'!$W$20,INT((ROW()-14)/2),0)),"",OFFSET('9. METAS'!$W$20,INT((ROW()-14)/2),0)))</f>
        <v/>
      </c>
      <c r="L326" s="196" t="str">
        <f ca="1">IF(MOD(ROW()-13,2)=0,IF(ISBLANK(OFFSET('12. SEGUIMIENTO 2027'!$P$14,INT((ROW()-13)/2),0)),"",OFFSET('12. SEGUIMIENTO 2027'!$P$14,INT((ROW()-13)/2),0)),IF(ISBLANK(OFFSET('9. METAS'!$X$20,INT((ROW()-14)/2),0)),"",OFFSET('9. METAS'!$X$20,INT((ROW()-14)/2),0)))</f>
        <v/>
      </c>
      <c r="M326" s="197" t="str">
        <f ca="1">IF(MOD(ROW()-13,2)=0,IF(ISBLANK(OFFSET('12. SEGUIMIENTO 2027'!$Q$14,INT((ROW()-13)/2),0)),"",OFFSET('12. SEGUIMIENTO 2027'!$Q$14,INT((ROW()-13)/2),0)),IF(ISBLANK(OFFSET('9. METAS'!$Y$20,INT((ROW()-14)/2),0)),"",OFFSET('9. METAS'!$Y$20,INT((ROW()-14)/2),0)))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833" t="str">
        <f ca="1">IF(ISBLANK(OFFSET('9. METAS'!$M$20,INT((ROW()-13)/2),0)),"",OFFSET('9. METAS'!$M$20,INT((ROW()-13)/2),0))</f>
        <v/>
      </c>
      <c r="I327" s="763"/>
      <c r="J327" s="195" t="str">
        <f ca="1">IF(MOD(ROW()-13,2)=0,IF(ISBLANK(OFFSET('12. SEGUIMIENTO 2027'!$N$14,INT((ROW()-13)/2),0)),"",OFFSET('12. SEGUIMIENTO 2027'!$N$14,INT((ROW()-13)/2),0)),IF(ISBLANK(OFFSET('9. METAS'!$V$20,INT((ROW()-14)/2),0)),"",OFFSET('9. METAS'!$V$20,INT((ROW()-14)/2),0)))</f>
        <v/>
      </c>
      <c r="K327" s="196" t="str">
        <f ca="1">IF(MOD(ROW()-13,2)=0,IF(ISBLANK(OFFSET('12. SEGUIMIENTO 2027'!$O$14,INT((ROW()-13)/2),0)),"",OFFSET('12. SEGUIMIENTO 2027'!$O$14,INT((ROW()-13)/2),0)),IF(ISBLANK(OFFSET('9. METAS'!$W$20,INT((ROW()-14)/2),0)),"",OFFSET('9. METAS'!$W$20,INT((ROW()-14)/2),0)))</f>
        <v/>
      </c>
      <c r="L327" s="196" t="str">
        <f ca="1">IF(MOD(ROW()-13,2)=0,IF(ISBLANK(OFFSET('12. SEGUIMIENTO 2027'!$P$14,INT((ROW()-13)/2),0)),"",OFFSET('12. SEGUIMIENTO 2027'!$P$14,INT((ROW()-13)/2),0)),IF(ISBLANK(OFFSET('9. METAS'!$X$20,INT((ROW()-14)/2),0)),"",OFFSET('9. METAS'!$X$20,INT((ROW()-14)/2),0)))</f>
        <v/>
      </c>
      <c r="M327" s="197" t="str">
        <f ca="1">IF(MOD(ROW()-13,2)=0,IF(ISBLANK(OFFSET('12. SEGUIMIENTO 2027'!$Q$14,INT((ROW()-13)/2),0)),"",OFFSET('12. SEGUIMIENTO 2027'!$Q$14,INT((ROW()-13)/2),0)),IF(ISBLANK(OFFSET('9. METAS'!$Y$20,INT((ROW()-14)/2),0)),"",OFFSET('9. METAS'!$Y$20,INT((ROW()-14)/2),0)))</f>
        <v/>
      </c>
      <c r="N327" s="769" t="str">
        <f ca="1">IFERROR(J327/J328,"ND")</f>
        <v>ND</v>
      </c>
      <c r="O327" s="771" t="str">
        <f ca="1">IFERROR(((J327+K327)/H327),"ND")</f>
        <v>ND</v>
      </c>
      <c r="P327" s="775"/>
    </row>
    <row r="328" spans="3:16">
      <c r="C328" s="747"/>
      <c r="D328" s="749"/>
      <c r="E328" s="749"/>
      <c r="F328" s="751"/>
      <c r="G328" s="753"/>
      <c r="H328" s="833"/>
      <c r="I328" s="764"/>
      <c r="J328" s="195" t="str">
        <f ca="1">IF(MOD(ROW()-13,2)=0,IF(ISBLANK(OFFSET('12. SEGUIMIENTO 2027'!$N$14,INT((ROW()-13)/2),0)),"",OFFSET('12. SEGUIMIENTO 2027'!$N$14,INT((ROW()-13)/2),0)),IF(ISBLANK(OFFSET('9. METAS'!$V$20,INT((ROW()-14)/2),0)),"",OFFSET('9. METAS'!$V$20,INT((ROW()-14)/2),0)))</f>
        <v/>
      </c>
      <c r="K328" s="196" t="str">
        <f ca="1">IF(MOD(ROW()-13,2)=0,IF(ISBLANK(OFFSET('12. SEGUIMIENTO 2027'!$O$14,INT((ROW()-13)/2),0)),"",OFFSET('12. SEGUIMIENTO 2027'!$O$14,INT((ROW()-13)/2),0)),IF(ISBLANK(OFFSET('9. METAS'!$W$20,INT((ROW()-14)/2),0)),"",OFFSET('9. METAS'!$W$20,INT((ROW()-14)/2),0)))</f>
        <v/>
      </c>
      <c r="L328" s="196" t="str">
        <f ca="1">IF(MOD(ROW()-13,2)=0,IF(ISBLANK(OFFSET('12. SEGUIMIENTO 2027'!$P$14,INT((ROW()-13)/2),0)),"",OFFSET('12. SEGUIMIENTO 2027'!$P$14,INT((ROW()-13)/2),0)),IF(ISBLANK(OFFSET('9. METAS'!$X$20,INT((ROW()-14)/2),0)),"",OFFSET('9. METAS'!$X$20,INT((ROW()-14)/2),0)))</f>
        <v/>
      </c>
      <c r="M328" s="197" t="str">
        <f ca="1">IF(MOD(ROW()-13,2)=0,IF(ISBLANK(OFFSET('12. SEGUIMIENTO 2027'!$Q$14,INT((ROW()-13)/2),0)),"",OFFSET('12. SEGUIMIENTO 2027'!$Q$14,INT((ROW()-13)/2),0)),IF(ISBLANK(OFFSET('9. METAS'!$Y$20,INT((ROW()-14)/2),0)),"",OFFSET('9. METAS'!$Y$20,INT((ROW()-14)/2),0)))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833" t="str">
        <f ca="1">IF(ISBLANK(OFFSET('9. METAS'!$M$20,INT((ROW()-13)/2),0)),"",OFFSET('9. METAS'!$M$20,INT((ROW()-13)/2),0))</f>
        <v/>
      </c>
      <c r="I329" s="763"/>
      <c r="J329" s="195" t="str">
        <f ca="1">IF(MOD(ROW()-13,2)=0,IF(ISBLANK(OFFSET('12. SEGUIMIENTO 2027'!$N$14,INT((ROW()-13)/2),0)),"",OFFSET('12. SEGUIMIENTO 2027'!$N$14,INT((ROW()-13)/2),0)),IF(ISBLANK(OFFSET('9. METAS'!$V$20,INT((ROW()-14)/2),0)),"",OFFSET('9. METAS'!$V$20,INT((ROW()-14)/2),0)))</f>
        <v/>
      </c>
      <c r="K329" s="196" t="str">
        <f ca="1">IF(MOD(ROW()-13,2)=0,IF(ISBLANK(OFFSET('12. SEGUIMIENTO 2027'!$O$14,INT((ROW()-13)/2),0)),"",OFFSET('12. SEGUIMIENTO 2027'!$O$14,INT((ROW()-13)/2),0)),IF(ISBLANK(OFFSET('9. METAS'!$W$20,INT((ROW()-14)/2),0)),"",OFFSET('9. METAS'!$W$20,INT((ROW()-14)/2),0)))</f>
        <v/>
      </c>
      <c r="L329" s="196" t="str">
        <f ca="1">IF(MOD(ROW()-13,2)=0,IF(ISBLANK(OFFSET('12. SEGUIMIENTO 2027'!$P$14,INT((ROW()-13)/2),0)),"",OFFSET('12. SEGUIMIENTO 2027'!$P$14,INT((ROW()-13)/2),0)),IF(ISBLANK(OFFSET('9. METAS'!$X$20,INT((ROW()-14)/2),0)),"",OFFSET('9. METAS'!$X$20,INT((ROW()-14)/2),0)))</f>
        <v/>
      </c>
      <c r="M329" s="197" t="str">
        <f ca="1">IF(MOD(ROW()-13,2)=0,IF(ISBLANK(OFFSET('12. SEGUIMIENTO 2027'!$Q$14,INT((ROW()-13)/2),0)),"",OFFSET('12. SEGUIMIENTO 2027'!$Q$14,INT((ROW()-13)/2),0)),IF(ISBLANK(OFFSET('9. METAS'!$Y$20,INT((ROW()-14)/2),0)),"",OFFSET('9. METAS'!$Y$20,INT((ROW()-14)/2),0)))</f>
        <v/>
      </c>
      <c r="N329" s="769" t="str">
        <f ca="1">IFERROR(J329/J330,"ND")</f>
        <v>ND</v>
      </c>
      <c r="O329" s="771" t="str">
        <f ca="1">IFERROR(((J329+K329)/H329),"ND")</f>
        <v>ND</v>
      </c>
      <c r="P329" s="775"/>
    </row>
    <row r="330" spans="3:16">
      <c r="C330" s="747"/>
      <c r="D330" s="749"/>
      <c r="E330" s="749"/>
      <c r="F330" s="751"/>
      <c r="G330" s="753"/>
      <c r="H330" s="833"/>
      <c r="I330" s="764"/>
      <c r="J330" s="195" t="str">
        <f ca="1">IF(MOD(ROW()-13,2)=0,IF(ISBLANK(OFFSET('12. SEGUIMIENTO 2027'!$N$14,INT((ROW()-13)/2),0)),"",OFFSET('12. SEGUIMIENTO 2027'!$N$14,INT((ROW()-13)/2),0)),IF(ISBLANK(OFFSET('9. METAS'!$V$20,INT((ROW()-14)/2),0)),"",OFFSET('9. METAS'!$V$20,INT((ROW()-14)/2),0)))</f>
        <v/>
      </c>
      <c r="K330" s="196" t="str">
        <f ca="1">IF(MOD(ROW()-13,2)=0,IF(ISBLANK(OFFSET('12. SEGUIMIENTO 2027'!$O$14,INT((ROW()-13)/2),0)),"",OFFSET('12. SEGUIMIENTO 2027'!$O$14,INT((ROW()-13)/2),0)),IF(ISBLANK(OFFSET('9. METAS'!$W$20,INT((ROW()-14)/2),0)),"",OFFSET('9. METAS'!$W$20,INT((ROW()-14)/2),0)))</f>
        <v/>
      </c>
      <c r="L330" s="196" t="str">
        <f ca="1">IF(MOD(ROW()-13,2)=0,IF(ISBLANK(OFFSET('12. SEGUIMIENTO 2027'!$P$14,INT((ROW()-13)/2),0)),"",OFFSET('12. SEGUIMIENTO 2027'!$P$14,INT((ROW()-13)/2),0)),IF(ISBLANK(OFFSET('9. METAS'!$X$20,INT((ROW()-14)/2),0)),"",OFFSET('9. METAS'!$X$20,INT((ROW()-14)/2),0)))</f>
        <v/>
      </c>
      <c r="M330" s="197" t="str">
        <f ca="1">IF(MOD(ROW()-13,2)=0,IF(ISBLANK(OFFSET('12. SEGUIMIENTO 2027'!$Q$14,INT((ROW()-13)/2),0)),"",OFFSET('12. SEGUIMIENTO 2027'!$Q$14,INT((ROW()-13)/2),0)),IF(ISBLANK(OFFSET('9. METAS'!$Y$20,INT((ROW()-14)/2),0)),"",OFFSET('9. METAS'!$Y$20,INT((ROW()-14)/2),0)))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833" t="str">
        <f ca="1">IF(ISBLANK(OFFSET('9. METAS'!$M$20,INT((ROW()-13)/2),0)),"",OFFSET('9. METAS'!$M$20,INT((ROW()-13)/2),0))</f>
        <v/>
      </c>
      <c r="I331" s="763"/>
      <c r="J331" s="195" t="str">
        <f ca="1">IF(MOD(ROW()-13,2)=0,IF(ISBLANK(OFFSET('12. SEGUIMIENTO 2027'!$N$14,INT((ROW()-13)/2),0)),"",OFFSET('12. SEGUIMIENTO 2027'!$N$14,INT((ROW()-13)/2),0)),IF(ISBLANK(OFFSET('9. METAS'!$V$20,INT((ROW()-14)/2),0)),"",OFFSET('9. METAS'!$V$20,INT((ROW()-14)/2),0)))</f>
        <v/>
      </c>
      <c r="K331" s="196" t="str">
        <f ca="1">IF(MOD(ROW()-13,2)=0,IF(ISBLANK(OFFSET('12. SEGUIMIENTO 2027'!$O$14,INT((ROW()-13)/2),0)),"",OFFSET('12. SEGUIMIENTO 2027'!$O$14,INT((ROW()-13)/2),0)),IF(ISBLANK(OFFSET('9. METAS'!$W$20,INT((ROW()-14)/2),0)),"",OFFSET('9. METAS'!$W$20,INT((ROW()-14)/2),0)))</f>
        <v/>
      </c>
      <c r="L331" s="196" t="str">
        <f ca="1">IF(MOD(ROW()-13,2)=0,IF(ISBLANK(OFFSET('12. SEGUIMIENTO 2027'!$P$14,INT((ROW()-13)/2),0)),"",OFFSET('12. SEGUIMIENTO 2027'!$P$14,INT((ROW()-13)/2),0)),IF(ISBLANK(OFFSET('9. METAS'!$X$20,INT((ROW()-14)/2),0)),"",OFFSET('9. METAS'!$X$20,INT((ROW()-14)/2),0)))</f>
        <v/>
      </c>
      <c r="M331" s="197" t="str">
        <f ca="1">IF(MOD(ROW()-13,2)=0,IF(ISBLANK(OFFSET('12. SEGUIMIENTO 2027'!$Q$14,INT((ROW()-13)/2),0)),"",OFFSET('12. SEGUIMIENTO 2027'!$Q$14,INT((ROW()-13)/2),0)),IF(ISBLANK(OFFSET('9. METAS'!$Y$20,INT((ROW()-14)/2),0)),"",OFFSET('9. METAS'!$Y$20,INT((ROW()-14)/2),0)))</f>
        <v/>
      </c>
      <c r="N331" s="769" t="str">
        <f ca="1">IFERROR(J331/J332,"ND")</f>
        <v>ND</v>
      </c>
      <c r="O331" s="771" t="str">
        <f ca="1">IFERROR(((J331+K331)/H331),"ND")</f>
        <v>ND</v>
      </c>
      <c r="P331" s="775"/>
    </row>
    <row r="332" spans="3:16">
      <c r="C332" s="747"/>
      <c r="D332" s="749"/>
      <c r="E332" s="749"/>
      <c r="F332" s="751"/>
      <c r="G332" s="753"/>
      <c r="H332" s="833"/>
      <c r="I332" s="764"/>
      <c r="J332" s="195" t="str">
        <f ca="1">IF(MOD(ROW()-13,2)=0,IF(ISBLANK(OFFSET('12. SEGUIMIENTO 2027'!$N$14,INT((ROW()-13)/2),0)),"",OFFSET('12. SEGUIMIENTO 2027'!$N$14,INT((ROW()-13)/2),0)),IF(ISBLANK(OFFSET('9. METAS'!$V$20,INT((ROW()-14)/2),0)),"",OFFSET('9. METAS'!$V$20,INT((ROW()-14)/2),0)))</f>
        <v/>
      </c>
      <c r="K332" s="196" t="str">
        <f ca="1">IF(MOD(ROW()-13,2)=0,IF(ISBLANK(OFFSET('12. SEGUIMIENTO 2027'!$O$14,INT((ROW()-13)/2),0)),"",OFFSET('12. SEGUIMIENTO 2027'!$O$14,INT((ROW()-13)/2),0)),IF(ISBLANK(OFFSET('9. METAS'!$W$20,INT((ROW()-14)/2),0)),"",OFFSET('9. METAS'!$W$20,INT((ROW()-14)/2),0)))</f>
        <v/>
      </c>
      <c r="L332" s="196" t="str">
        <f ca="1">IF(MOD(ROW()-13,2)=0,IF(ISBLANK(OFFSET('12. SEGUIMIENTO 2027'!$P$14,INT((ROW()-13)/2),0)),"",OFFSET('12. SEGUIMIENTO 2027'!$P$14,INT((ROW()-13)/2),0)),IF(ISBLANK(OFFSET('9. METAS'!$X$20,INT((ROW()-14)/2),0)),"",OFFSET('9. METAS'!$X$20,INT((ROW()-14)/2),0)))</f>
        <v/>
      </c>
      <c r="M332" s="197" t="str">
        <f ca="1">IF(MOD(ROW()-13,2)=0,IF(ISBLANK(OFFSET('12. SEGUIMIENTO 2027'!$Q$14,INT((ROW()-13)/2),0)),"",OFFSET('12. SEGUIMIENTO 2027'!$Q$14,INT((ROW()-13)/2),0)),IF(ISBLANK(OFFSET('9. METAS'!$Y$20,INT((ROW()-14)/2),0)),"",OFFSET('9. METAS'!$Y$20,INT((ROW()-14)/2),0)))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833" t="str">
        <f ca="1">IF(ISBLANK(OFFSET('9. METAS'!$M$20,INT((ROW()-13)/2),0)),"",OFFSET('9. METAS'!$M$20,INT((ROW()-13)/2),0))</f>
        <v/>
      </c>
      <c r="I333" s="763"/>
      <c r="J333" s="195" t="str">
        <f ca="1">IF(MOD(ROW()-13,2)=0,IF(ISBLANK(OFFSET('12. SEGUIMIENTO 2027'!$N$14,INT((ROW()-13)/2),0)),"",OFFSET('12. SEGUIMIENTO 2027'!$N$14,INT((ROW()-13)/2),0)),IF(ISBLANK(OFFSET('9. METAS'!$V$20,INT((ROW()-14)/2),0)),"",OFFSET('9. METAS'!$V$20,INT((ROW()-14)/2),0)))</f>
        <v/>
      </c>
      <c r="K333" s="196" t="str">
        <f ca="1">IF(MOD(ROW()-13,2)=0,IF(ISBLANK(OFFSET('12. SEGUIMIENTO 2027'!$O$14,INT((ROW()-13)/2),0)),"",OFFSET('12. SEGUIMIENTO 2027'!$O$14,INT((ROW()-13)/2),0)),IF(ISBLANK(OFFSET('9. METAS'!$W$20,INT((ROW()-14)/2),0)),"",OFFSET('9. METAS'!$W$20,INT((ROW()-14)/2),0)))</f>
        <v/>
      </c>
      <c r="L333" s="196" t="str">
        <f ca="1">IF(MOD(ROW()-13,2)=0,IF(ISBLANK(OFFSET('12. SEGUIMIENTO 2027'!$P$14,INT((ROW()-13)/2),0)),"",OFFSET('12. SEGUIMIENTO 2027'!$P$14,INT((ROW()-13)/2),0)),IF(ISBLANK(OFFSET('9. METAS'!$X$20,INT((ROW()-14)/2),0)),"",OFFSET('9. METAS'!$X$20,INT((ROW()-14)/2),0)))</f>
        <v/>
      </c>
      <c r="M333" s="197" t="str">
        <f ca="1">IF(MOD(ROW()-13,2)=0,IF(ISBLANK(OFFSET('12. SEGUIMIENTO 2027'!$Q$14,INT((ROW()-13)/2),0)),"",OFFSET('12. SEGUIMIENTO 2027'!$Q$14,INT((ROW()-13)/2),0)),IF(ISBLANK(OFFSET('9. METAS'!$Y$20,INT((ROW()-14)/2),0)),"",OFFSET('9. METAS'!$Y$20,INT((ROW()-14)/2),0)))</f>
        <v/>
      </c>
      <c r="N333" s="769" t="str">
        <f ca="1">IFERROR(J333/J334,"ND")</f>
        <v>ND</v>
      </c>
      <c r="O333" s="771" t="str">
        <f ca="1">IFERROR(((J333+K333)/H333),"ND")</f>
        <v>ND</v>
      </c>
      <c r="P333" s="775"/>
    </row>
    <row r="334" spans="3:16">
      <c r="C334" s="747"/>
      <c r="D334" s="749"/>
      <c r="E334" s="749"/>
      <c r="F334" s="751"/>
      <c r="G334" s="753"/>
      <c r="H334" s="833"/>
      <c r="I334" s="764"/>
      <c r="J334" s="195" t="str">
        <f ca="1">IF(MOD(ROW()-13,2)=0,IF(ISBLANK(OFFSET('12. SEGUIMIENTO 2027'!$N$14,INT((ROW()-13)/2),0)),"",OFFSET('12. SEGUIMIENTO 2027'!$N$14,INT((ROW()-13)/2),0)),IF(ISBLANK(OFFSET('9. METAS'!$V$20,INT((ROW()-14)/2),0)),"",OFFSET('9. METAS'!$V$20,INT((ROW()-14)/2),0)))</f>
        <v/>
      </c>
      <c r="K334" s="196" t="str">
        <f ca="1">IF(MOD(ROW()-13,2)=0,IF(ISBLANK(OFFSET('12. SEGUIMIENTO 2027'!$O$14,INT((ROW()-13)/2),0)),"",OFFSET('12. SEGUIMIENTO 2027'!$O$14,INT((ROW()-13)/2),0)),IF(ISBLANK(OFFSET('9. METAS'!$W$20,INT((ROW()-14)/2),0)),"",OFFSET('9. METAS'!$W$20,INT((ROW()-14)/2),0)))</f>
        <v/>
      </c>
      <c r="L334" s="196" t="str">
        <f ca="1">IF(MOD(ROW()-13,2)=0,IF(ISBLANK(OFFSET('12. SEGUIMIENTO 2027'!$P$14,INT((ROW()-13)/2),0)),"",OFFSET('12. SEGUIMIENTO 2027'!$P$14,INT((ROW()-13)/2),0)),IF(ISBLANK(OFFSET('9. METAS'!$X$20,INT((ROW()-14)/2),0)),"",OFFSET('9. METAS'!$X$20,INT((ROW()-14)/2),0)))</f>
        <v/>
      </c>
      <c r="M334" s="197" t="str">
        <f ca="1">IF(MOD(ROW()-13,2)=0,IF(ISBLANK(OFFSET('12. SEGUIMIENTO 2027'!$Q$14,INT((ROW()-13)/2),0)),"",OFFSET('12. SEGUIMIENTO 2027'!$Q$14,INT((ROW()-13)/2),0)),IF(ISBLANK(OFFSET('9. METAS'!$Y$20,INT((ROW()-14)/2),0)),"",OFFSET('9. METAS'!$Y$20,INT((ROW()-14)/2),0)))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833" t="str">
        <f ca="1">IF(ISBLANK(OFFSET('9. METAS'!$M$20,INT((ROW()-13)/2),0)),"",OFFSET('9. METAS'!$M$20,INT((ROW()-13)/2),0))</f>
        <v/>
      </c>
      <c r="I335" s="763"/>
      <c r="J335" s="195" t="str">
        <f ca="1">IF(MOD(ROW()-13,2)=0,IF(ISBLANK(OFFSET('12. SEGUIMIENTO 2027'!$N$14,INT((ROW()-13)/2),0)),"",OFFSET('12. SEGUIMIENTO 2027'!$N$14,INT((ROW()-13)/2),0)),IF(ISBLANK(OFFSET('9. METAS'!$V$20,INT((ROW()-14)/2),0)),"",OFFSET('9. METAS'!$V$20,INT((ROW()-14)/2),0)))</f>
        <v/>
      </c>
      <c r="K335" s="196" t="str">
        <f ca="1">IF(MOD(ROW()-13,2)=0,IF(ISBLANK(OFFSET('12. SEGUIMIENTO 2027'!$O$14,INT((ROW()-13)/2),0)),"",OFFSET('12. SEGUIMIENTO 2027'!$O$14,INT((ROW()-13)/2),0)),IF(ISBLANK(OFFSET('9. METAS'!$W$20,INT((ROW()-14)/2),0)),"",OFFSET('9. METAS'!$W$20,INT((ROW()-14)/2),0)))</f>
        <v/>
      </c>
      <c r="L335" s="196" t="str">
        <f ca="1">IF(MOD(ROW()-13,2)=0,IF(ISBLANK(OFFSET('12. SEGUIMIENTO 2027'!$P$14,INT((ROW()-13)/2),0)),"",OFFSET('12. SEGUIMIENTO 2027'!$P$14,INT((ROW()-13)/2),0)),IF(ISBLANK(OFFSET('9. METAS'!$X$20,INT((ROW()-14)/2),0)),"",OFFSET('9. METAS'!$X$20,INT((ROW()-14)/2),0)))</f>
        <v/>
      </c>
      <c r="M335" s="197" t="str">
        <f ca="1">IF(MOD(ROW()-13,2)=0,IF(ISBLANK(OFFSET('12. SEGUIMIENTO 2027'!$Q$14,INT((ROW()-13)/2),0)),"",OFFSET('12. SEGUIMIENTO 2027'!$Q$14,INT((ROW()-13)/2),0)),IF(ISBLANK(OFFSET('9. METAS'!$Y$20,INT((ROW()-14)/2),0)),"",OFFSET('9. METAS'!$Y$20,INT((ROW()-14)/2),0)))</f>
        <v/>
      </c>
      <c r="N335" s="769" t="str">
        <f ca="1">IFERROR(J335/J336,"ND")</f>
        <v>ND</v>
      </c>
      <c r="O335" s="771" t="str">
        <f ca="1">IFERROR(((J335+K335)/H335),"ND")</f>
        <v>ND</v>
      </c>
      <c r="P335" s="775"/>
    </row>
    <row r="336" spans="3:16">
      <c r="C336" s="747"/>
      <c r="D336" s="749"/>
      <c r="E336" s="749"/>
      <c r="F336" s="751"/>
      <c r="G336" s="753"/>
      <c r="H336" s="833"/>
      <c r="I336" s="764"/>
      <c r="J336" s="195" t="str">
        <f ca="1">IF(MOD(ROW()-13,2)=0,IF(ISBLANK(OFFSET('12. SEGUIMIENTO 2027'!$N$14,INT((ROW()-13)/2),0)),"",OFFSET('12. SEGUIMIENTO 2027'!$N$14,INT((ROW()-13)/2),0)),IF(ISBLANK(OFFSET('9. METAS'!$V$20,INT((ROW()-14)/2),0)),"",OFFSET('9. METAS'!$V$20,INT((ROW()-14)/2),0)))</f>
        <v/>
      </c>
      <c r="K336" s="196" t="str">
        <f ca="1">IF(MOD(ROW()-13,2)=0,IF(ISBLANK(OFFSET('12. SEGUIMIENTO 2027'!$O$14,INT((ROW()-13)/2),0)),"",OFFSET('12. SEGUIMIENTO 2027'!$O$14,INT((ROW()-13)/2),0)),IF(ISBLANK(OFFSET('9. METAS'!$W$20,INT((ROW()-14)/2),0)),"",OFFSET('9. METAS'!$W$20,INT((ROW()-14)/2),0)))</f>
        <v/>
      </c>
      <c r="L336" s="196" t="str">
        <f ca="1">IF(MOD(ROW()-13,2)=0,IF(ISBLANK(OFFSET('12. SEGUIMIENTO 2027'!$P$14,INT((ROW()-13)/2),0)),"",OFFSET('12. SEGUIMIENTO 2027'!$P$14,INT((ROW()-13)/2),0)),IF(ISBLANK(OFFSET('9. METAS'!$X$20,INT((ROW()-14)/2),0)),"",OFFSET('9. METAS'!$X$20,INT((ROW()-14)/2),0)))</f>
        <v/>
      </c>
      <c r="M336" s="197" t="str">
        <f ca="1">IF(MOD(ROW()-13,2)=0,IF(ISBLANK(OFFSET('12. SEGUIMIENTO 2027'!$Q$14,INT((ROW()-13)/2),0)),"",OFFSET('12. SEGUIMIENTO 2027'!$Q$14,INT((ROW()-13)/2),0)),IF(ISBLANK(OFFSET('9. METAS'!$Y$20,INT((ROW()-14)/2),0)),"",OFFSET('9. METAS'!$Y$20,INT((ROW()-14)/2),0)))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833" t="str">
        <f ca="1">IF(ISBLANK(OFFSET('9. METAS'!$M$20,INT((ROW()-13)/2),0)),"",OFFSET('9. METAS'!$M$20,INT((ROW()-13)/2),0))</f>
        <v/>
      </c>
      <c r="I337" s="763"/>
      <c r="J337" s="195" t="str">
        <f ca="1">IF(MOD(ROW()-13,2)=0,IF(ISBLANK(OFFSET('12. SEGUIMIENTO 2027'!$N$14,INT((ROW()-13)/2),0)),"",OFFSET('12. SEGUIMIENTO 2027'!$N$14,INT((ROW()-13)/2),0)),IF(ISBLANK(OFFSET('9. METAS'!$V$20,INT((ROW()-14)/2),0)),"",OFFSET('9. METAS'!$V$20,INT((ROW()-14)/2),0)))</f>
        <v/>
      </c>
      <c r="K337" s="196" t="str">
        <f ca="1">IF(MOD(ROW()-13,2)=0,IF(ISBLANK(OFFSET('12. SEGUIMIENTO 2027'!$O$14,INT((ROW()-13)/2),0)),"",OFFSET('12. SEGUIMIENTO 2027'!$O$14,INT((ROW()-13)/2),0)),IF(ISBLANK(OFFSET('9. METAS'!$W$20,INT((ROW()-14)/2),0)),"",OFFSET('9. METAS'!$W$20,INT((ROW()-14)/2),0)))</f>
        <v/>
      </c>
      <c r="L337" s="196" t="str">
        <f ca="1">IF(MOD(ROW()-13,2)=0,IF(ISBLANK(OFFSET('12. SEGUIMIENTO 2027'!$P$14,INT((ROW()-13)/2),0)),"",OFFSET('12. SEGUIMIENTO 2027'!$P$14,INT((ROW()-13)/2),0)),IF(ISBLANK(OFFSET('9. METAS'!$X$20,INT((ROW()-14)/2),0)),"",OFFSET('9. METAS'!$X$20,INT((ROW()-14)/2),0)))</f>
        <v/>
      </c>
      <c r="M337" s="197" t="str">
        <f ca="1">IF(MOD(ROW()-13,2)=0,IF(ISBLANK(OFFSET('12. SEGUIMIENTO 2027'!$Q$14,INT((ROW()-13)/2),0)),"",OFFSET('12. SEGUIMIENTO 2027'!$Q$14,INT((ROW()-13)/2),0)),IF(ISBLANK(OFFSET('9. METAS'!$Y$20,INT((ROW()-14)/2),0)),"",OFFSET('9. METAS'!$Y$20,INT((ROW()-14)/2),0)))</f>
        <v/>
      </c>
      <c r="N337" s="769" t="str">
        <f ca="1">IFERROR(J337/J338,"ND")</f>
        <v>ND</v>
      </c>
      <c r="O337" s="771" t="str">
        <f ca="1">IFERROR(((J337+K337)/H337),"ND")</f>
        <v>ND</v>
      </c>
      <c r="P337" s="775"/>
    </row>
    <row r="338" spans="3:16">
      <c r="C338" s="747"/>
      <c r="D338" s="749"/>
      <c r="E338" s="749"/>
      <c r="F338" s="751"/>
      <c r="G338" s="753"/>
      <c r="H338" s="833"/>
      <c r="I338" s="764"/>
      <c r="J338" s="195" t="str">
        <f ca="1">IF(MOD(ROW()-13,2)=0,IF(ISBLANK(OFFSET('12. SEGUIMIENTO 2027'!$N$14,INT((ROW()-13)/2),0)),"",OFFSET('12. SEGUIMIENTO 2027'!$N$14,INT((ROW()-13)/2),0)),IF(ISBLANK(OFFSET('9. METAS'!$V$20,INT((ROW()-14)/2),0)),"",OFFSET('9. METAS'!$V$20,INT((ROW()-14)/2),0)))</f>
        <v/>
      </c>
      <c r="K338" s="196" t="str">
        <f ca="1">IF(MOD(ROW()-13,2)=0,IF(ISBLANK(OFFSET('12. SEGUIMIENTO 2027'!$O$14,INT((ROW()-13)/2),0)),"",OFFSET('12. SEGUIMIENTO 2027'!$O$14,INT((ROW()-13)/2),0)),IF(ISBLANK(OFFSET('9. METAS'!$W$20,INT((ROW()-14)/2),0)),"",OFFSET('9. METAS'!$W$20,INT((ROW()-14)/2),0)))</f>
        <v/>
      </c>
      <c r="L338" s="196" t="str">
        <f ca="1">IF(MOD(ROW()-13,2)=0,IF(ISBLANK(OFFSET('12. SEGUIMIENTO 2027'!$P$14,INT((ROW()-13)/2),0)),"",OFFSET('12. SEGUIMIENTO 2027'!$P$14,INT((ROW()-13)/2),0)),IF(ISBLANK(OFFSET('9. METAS'!$X$20,INT((ROW()-14)/2),0)),"",OFFSET('9. METAS'!$X$20,INT((ROW()-14)/2),0)))</f>
        <v/>
      </c>
      <c r="M338" s="197" t="str">
        <f ca="1">IF(MOD(ROW()-13,2)=0,IF(ISBLANK(OFFSET('12. SEGUIMIENTO 2027'!$Q$14,INT((ROW()-13)/2),0)),"",OFFSET('12. SEGUIMIENTO 2027'!$Q$14,INT((ROW()-13)/2),0)),IF(ISBLANK(OFFSET('9. METAS'!$Y$20,INT((ROW()-14)/2),0)),"",OFFSET('9. METAS'!$Y$20,INT((ROW()-14)/2),0)))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833" t="str">
        <f ca="1">IF(ISBLANK(OFFSET('9. METAS'!$M$20,INT((ROW()-13)/2),0)),"",OFFSET('9. METAS'!$M$20,INT((ROW()-13)/2),0))</f>
        <v/>
      </c>
      <c r="I339" s="763"/>
      <c r="J339" s="195" t="str">
        <f ca="1">IF(MOD(ROW()-13,2)=0,IF(ISBLANK(OFFSET('12. SEGUIMIENTO 2027'!$N$14,INT((ROW()-13)/2),0)),"",OFFSET('12. SEGUIMIENTO 2027'!$N$14,INT((ROW()-13)/2),0)),IF(ISBLANK(OFFSET('9. METAS'!$V$20,INT((ROW()-14)/2),0)),"",OFFSET('9. METAS'!$V$20,INT((ROW()-14)/2),0)))</f>
        <v/>
      </c>
      <c r="K339" s="196" t="str">
        <f ca="1">IF(MOD(ROW()-13,2)=0,IF(ISBLANK(OFFSET('12. SEGUIMIENTO 2027'!$O$14,INT((ROW()-13)/2),0)),"",OFFSET('12. SEGUIMIENTO 2027'!$O$14,INT((ROW()-13)/2),0)),IF(ISBLANK(OFFSET('9. METAS'!$W$20,INT((ROW()-14)/2),0)),"",OFFSET('9. METAS'!$W$20,INT((ROW()-14)/2),0)))</f>
        <v/>
      </c>
      <c r="L339" s="196" t="str">
        <f ca="1">IF(MOD(ROW()-13,2)=0,IF(ISBLANK(OFFSET('12. SEGUIMIENTO 2027'!$P$14,INT((ROW()-13)/2),0)),"",OFFSET('12. SEGUIMIENTO 2027'!$P$14,INT((ROW()-13)/2),0)),IF(ISBLANK(OFFSET('9. METAS'!$X$20,INT((ROW()-14)/2),0)),"",OFFSET('9. METAS'!$X$20,INT((ROW()-14)/2),0)))</f>
        <v/>
      </c>
      <c r="M339" s="197" t="str">
        <f ca="1">IF(MOD(ROW()-13,2)=0,IF(ISBLANK(OFFSET('12. SEGUIMIENTO 2027'!$Q$14,INT((ROW()-13)/2),0)),"",OFFSET('12. SEGUIMIENTO 2027'!$Q$14,INT((ROW()-13)/2),0)),IF(ISBLANK(OFFSET('9. METAS'!$Y$20,INT((ROW()-14)/2),0)),"",OFFSET('9. METAS'!$Y$20,INT((ROW()-14)/2),0)))</f>
        <v/>
      </c>
      <c r="N339" s="769" t="str">
        <f ca="1">IFERROR(J339/J340,"ND")</f>
        <v>ND</v>
      </c>
      <c r="O339" s="771" t="str">
        <f ca="1">IFERROR(((J339+K339)/H339),"ND")</f>
        <v>ND</v>
      </c>
      <c r="P339" s="775"/>
    </row>
    <row r="340" spans="3:16">
      <c r="C340" s="747"/>
      <c r="D340" s="749"/>
      <c r="E340" s="749"/>
      <c r="F340" s="751"/>
      <c r="G340" s="753"/>
      <c r="H340" s="833"/>
      <c r="I340" s="764"/>
      <c r="J340" s="195" t="str">
        <f ca="1">IF(MOD(ROW()-13,2)=0,IF(ISBLANK(OFFSET('12. SEGUIMIENTO 2027'!$N$14,INT((ROW()-13)/2),0)),"",OFFSET('12. SEGUIMIENTO 2027'!$N$14,INT((ROW()-13)/2),0)),IF(ISBLANK(OFFSET('9. METAS'!$V$20,INT((ROW()-14)/2),0)),"",OFFSET('9. METAS'!$V$20,INT((ROW()-14)/2),0)))</f>
        <v/>
      </c>
      <c r="K340" s="196" t="str">
        <f ca="1">IF(MOD(ROW()-13,2)=0,IF(ISBLANK(OFFSET('12. SEGUIMIENTO 2027'!$O$14,INT((ROW()-13)/2),0)),"",OFFSET('12. SEGUIMIENTO 2027'!$O$14,INT((ROW()-13)/2),0)),IF(ISBLANK(OFFSET('9. METAS'!$W$20,INT((ROW()-14)/2),0)),"",OFFSET('9. METAS'!$W$20,INT((ROW()-14)/2),0)))</f>
        <v/>
      </c>
      <c r="L340" s="196" t="str">
        <f ca="1">IF(MOD(ROW()-13,2)=0,IF(ISBLANK(OFFSET('12. SEGUIMIENTO 2027'!$P$14,INT((ROW()-13)/2),0)),"",OFFSET('12. SEGUIMIENTO 2027'!$P$14,INT((ROW()-13)/2),0)),IF(ISBLANK(OFFSET('9. METAS'!$X$20,INT((ROW()-14)/2),0)),"",OFFSET('9. METAS'!$X$20,INT((ROW()-14)/2),0)))</f>
        <v/>
      </c>
      <c r="M340" s="197" t="str">
        <f ca="1">IF(MOD(ROW()-13,2)=0,IF(ISBLANK(OFFSET('12. SEGUIMIENTO 2027'!$Q$14,INT((ROW()-13)/2),0)),"",OFFSET('12. SEGUIMIENTO 2027'!$Q$14,INT((ROW()-13)/2),0)),IF(ISBLANK(OFFSET('9. METAS'!$Y$20,INT((ROW()-14)/2),0)),"",OFFSET('9. METAS'!$Y$20,INT((ROW()-14)/2),0)))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833" t="str">
        <f ca="1">IF(ISBLANK(OFFSET('9. METAS'!$M$20,INT((ROW()-13)/2),0)),"",OFFSET('9. METAS'!$M$20,INT((ROW()-13)/2),0))</f>
        <v/>
      </c>
      <c r="I341" s="763"/>
      <c r="J341" s="195" t="str">
        <f ca="1">IF(MOD(ROW()-13,2)=0,IF(ISBLANK(OFFSET('12. SEGUIMIENTO 2027'!$N$14,INT((ROW()-13)/2),0)),"",OFFSET('12. SEGUIMIENTO 2027'!$N$14,INT((ROW()-13)/2),0)),IF(ISBLANK(OFFSET('9. METAS'!$V$20,INT((ROW()-14)/2),0)),"",OFFSET('9. METAS'!$V$20,INT((ROW()-14)/2),0)))</f>
        <v/>
      </c>
      <c r="K341" s="196" t="str">
        <f ca="1">IF(MOD(ROW()-13,2)=0,IF(ISBLANK(OFFSET('12. SEGUIMIENTO 2027'!$O$14,INT((ROW()-13)/2),0)),"",OFFSET('12. SEGUIMIENTO 2027'!$O$14,INT((ROW()-13)/2),0)),IF(ISBLANK(OFFSET('9. METAS'!$W$20,INT((ROW()-14)/2),0)),"",OFFSET('9. METAS'!$W$20,INT((ROW()-14)/2),0)))</f>
        <v/>
      </c>
      <c r="L341" s="196" t="str">
        <f ca="1">IF(MOD(ROW()-13,2)=0,IF(ISBLANK(OFFSET('12. SEGUIMIENTO 2027'!$P$14,INT((ROW()-13)/2),0)),"",OFFSET('12. SEGUIMIENTO 2027'!$P$14,INT((ROW()-13)/2),0)),IF(ISBLANK(OFFSET('9. METAS'!$X$20,INT((ROW()-14)/2),0)),"",OFFSET('9. METAS'!$X$20,INT((ROW()-14)/2),0)))</f>
        <v/>
      </c>
      <c r="M341" s="197" t="str">
        <f ca="1">IF(MOD(ROW()-13,2)=0,IF(ISBLANK(OFFSET('12. SEGUIMIENTO 2027'!$Q$14,INT((ROW()-13)/2),0)),"",OFFSET('12. SEGUIMIENTO 2027'!$Q$14,INT((ROW()-13)/2),0)),IF(ISBLANK(OFFSET('9. METAS'!$Y$20,INT((ROW()-14)/2),0)),"",OFFSET('9. METAS'!$Y$20,INT((ROW()-14)/2),0)))</f>
        <v/>
      </c>
      <c r="N341" s="769" t="str">
        <f ca="1">IFERROR(J341/J342,"ND")</f>
        <v>ND</v>
      </c>
      <c r="O341" s="771" t="str">
        <f ca="1">IFERROR(((J341+K341)/H341),"ND")</f>
        <v>ND</v>
      </c>
      <c r="P341" s="775"/>
    </row>
    <row r="342" spans="3:16">
      <c r="C342" s="747"/>
      <c r="D342" s="749"/>
      <c r="E342" s="749"/>
      <c r="F342" s="751"/>
      <c r="G342" s="753"/>
      <c r="H342" s="833"/>
      <c r="I342" s="764"/>
      <c r="J342" s="195" t="str">
        <f ca="1">IF(MOD(ROW()-13,2)=0,IF(ISBLANK(OFFSET('12. SEGUIMIENTO 2027'!$N$14,INT((ROW()-13)/2),0)),"",OFFSET('12. SEGUIMIENTO 2027'!$N$14,INT((ROW()-13)/2),0)),IF(ISBLANK(OFFSET('9. METAS'!$V$20,INT((ROW()-14)/2),0)),"",OFFSET('9. METAS'!$V$20,INT((ROW()-14)/2),0)))</f>
        <v/>
      </c>
      <c r="K342" s="196" t="str">
        <f ca="1">IF(MOD(ROW()-13,2)=0,IF(ISBLANK(OFFSET('12. SEGUIMIENTO 2027'!$O$14,INT((ROW()-13)/2),0)),"",OFFSET('12. SEGUIMIENTO 2027'!$O$14,INT((ROW()-13)/2),0)),IF(ISBLANK(OFFSET('9. METAS'!$W$20,INT((ROW()-14)/2),0)),"",OFFSET('9. METAS'!$W$20,INT((ROW()-14)/2),0)))</f>
        <v/>
      </c>
      <c r="L342" s="196" t="str">
        <f ca="1">IF(MOD(ROW()-13,2)=0,IF(ISBLANK(OFFSET('12. SEGUIMIENTO 2027'!$P$14,INT((ROW()-13)/2),0)),"",OFFSET('12. SEGUIMIENTO 2027'!$P$14,INT((ROW()-13)/2),0)),IF(ISBLANK(OFFSET('9. METAS'!$X$20,INT((ROW()-14)/2),0)),"",OFFSET('9. METAS'!$X$20,INT((ROW()-14)/2),0)))</f>
        <v/>
      </c>
      <c r="M342" s="197" t="str">
        <f ca="1">IF(MOD(ROW()-13,2)=0,IF(ISBLANK(OFFSET('12. SEGUIMIENTO 2027'!$Q$14,INT((ROW()-13)/2),0)),"",OFFSET('12. SEGUIMIENTO 2027'!$Q$14,INT((ROW()-13)/2),0)),IF(ISBLANK(OFFSET('9. METAS'!$Y$20,INT((ROW()-14)/2),0)),"",OFFSET('9. METAS'!$Y$20,INT((ROW()-14)/2),0)))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833" t="str">
        <f ca="1">IF(ISBLANK(OFFSET('9. METAS'!$M$20,INT((ROW()-13)/2),0)),"",OFFSET('9. METAS'!$M$20,INT((ROW()-13)/2),0))</f>
        <v/>
      </c>
      <c r="I343" s="763"/>
      <c r="J343" s="195" t="str">
        <f ca="1">IF(MOD(ROW()-13,2)=0,IF(ISBLANK(OFFSET('12. SEGUIMIENTO 2027'!$N$14,INT((ROW()-13)/2),0)),"",OFFSET('12. SEGUIMIENTO 2027'!$N$14,INT((ROW()-13)/2),0)),IF(ISBLANK(OFFSET('9. METAS'!$V$20,INT((ROW()-14)/2),0)),"",OFFSET('9. METAS'!$V$20,INT((ROW()-14)/2),0)))</f>
        <v/>
      </c>
      <c r="K343" s="196" t="str">
        <f ca="1">IF(MOD(ROW()-13,2)=0,IF(ISBLANK(OFFSET('12. SEGUIMIENTO 2027'!$O$14,INT((ROW()-13)/2),0)),"",OFFSET('12. SEGUIMIENTO 2027'!$O$14,INT((ROW()-13)/2),0)),IF(ISBLANK(OFFSET('9. METAS'!$W$20,INT((ROW()-14)/2),0)),"",OFFSET('9. METAS'!$W$20,INT((ROW()-14)/2),0)))</f>
        <v/>
      </c>
      <c r="L343" s="196" t="str">
        <f ca="1">IF(MOD(ROW()-13,2)=0,IF(ISBLANK(OFFSET('12. SEGUIMIENTO 2027'!$P$14,INT((ROW()-13)/2),0)),"",OFFSET('12. SEGUIMIENTO 2027'!$P$14,INT((ROW()-13)/2),0)),IF(ISBLANK(OFFSET('9. METAS'!$X$20,INT((ROW()-14)/2),0)),"",OFFSET('9. METAS'!$X$20,INT((ROW()-14)/2),0)))</f>
        <v/>
      </c>
      <c r="M343" s="197" t="str">
        <f ca="1">IF(MOD(ROW()-13,2)=0,IF(ISBLANK(OFFSET('12. SEGUIMIENTO 2027'!$Q$14,INT((ROW()-13)/2),0)),"",OFFSET('12. SEGUIMIENTO 2027'!$Q$14,INT((ROW()-13)/2),0)),IF(ISBLANK(OFFSET('9. METAS'!$Y$20,INT((ROW()-14)/2),0)),"",OFFSET('9. METAS'!$Y$20,INT((ROW()-14)/2),0)))</f>
        <v/>
      </c>
      <c r="N343" s="769" t="str">
        <f ca="1">IFERROR(J343/J344,"ND")</f>
        <v>ND</v>
      </c>
      <c r="O343" s="771" t="str">
        <f ca="1">IFERROR(((J343+K343)/H343),"ND")</f>
        <v>ND</v>
      </c>
      <c r="P343" s="775"/>
    </row>
    <row r="344" spans="3:16">
      <c r="C344" s="747"/>
      <c r="D344" s="749"/>
      <c r="E344" s="749"/>
      <c r="F344" s="751"/>
      <c r="G344" s="753"/>
      <c r="H344" s="833"/>
      <c r="I344" s="764"/>
      <c r="J344" s="195" t="str">
        <f ca="1">IF(MOD(ROW()-13,2)=0,IF(ISBLANK(OFFSET('12. SEGUIMIENTO 2027'!$N$14,INT((ROW()-13)/2),0)),"",OFFSET('12. SEGUIMIENTO 2027'!$N$14,INT((ROW()-13)/2),0)),IF(ISBLANK(OFFSET('9. METAS'!$V$20,INT((ROW()-14)/2),0)),"",OFFSET('9. METAS'!$V$20,INT((ROW()-14)/2),0)))</f>
        <v/>
      </c>
      <c r="K344" s="196" t="str">
        <f ca="1">IF(MOD(ROW()-13,2)=0,IF(ISBLANK(OFFSET('12. SEGUIMIENTO 2027'!$O$14,INT((ROW()-13)/2),0)),"",OFFSET('12. SEGUIMIENTO 2027'!$O$14,INT((ROW()-13)/2),0)),IF(ISBLANK(OFFSET('9. METAS'!$W$20,INT((ROW()-14)/2),0)),"",OFFSET('9. METAS'!$W$20,INT((ROW()-14)/2),0)))</f>
        <v/>
      </c>
      <c r="L344" s="196" t="str">
        <f ca="1">IF(MOD(ROW()-13,2)=0,IF(ISBLANK(OFFSET('12. SEGUIMIENTO 2027'!$P$14,INT((ROW()-13)/2),0)),"",OFFSET('12. SEGUIMIENTO 2027'!$P$14,INT((ROW()-13)/2),0)),IF(ISBLANK(OFFSET('9. METAS'!$X$20,INT((ROW()-14)/2),0)),"",OFFSET('9. METAS'!$X$20,INT((ROW()-14)/2),0)))</f>
        <v/>
      </c>
      <c r="M344" s="197" t="str">
        <f ca="1">IF(MOD(ROW()-13,2)=0,IF(ISBLANK(OFFSET('12. SEGUIMIENTO 2027'!$Q$14,INT((ROW()-13)/2),0)),"",OFFSET('12. SEGUIMIENTO 2027'!$Q$14,INT((ROW()-13)/2),0)),IF(ISBLANK(OFFSET('9. METAS'!$Y$20,INT((ROW()-14)/2),0)),"",OFFSET('9. METAS'!$Y$20,INT((ROW()-14)/2),0)))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833" t="str">
        <f ca="1">IF(ISBLANK(OFFSET('9. METAS'!$M$20,INT((ROW()-13)/2),0)),"",OFFSET('9. METAS'!$M$20,INT((ROW()-13)/2),0))</f>
        <v/>
      </c>
      <c r="I345" s="763"/>
      <c r="J345" s="195" t="str">
        <f ca="1">IF(MOD(ROW()-13,2)=0,IF(ISBLANK(OFFSET('12. SEGUIMIENTO 2027'!$N$14,INT((ROW()-13)/2),0)),"",OFFSET('12. SEGUIMIENTO 2027'!$N$14,INT((ROW()-13)/2),0)),IF(ISBLANK(OFFSET('9. METAS'!$V$20,INT((ROW()-14)/2),0)),"",OFFSET('9. METAS'!$V$20,INT((ROW()-14)/2),0)))</f>
        <v/>
      </c>
      <c r="K345" s="196" t="str">
        <f ca="1">IF(MOD(ROW()-13,2)=0,IF(ISBLANK(OFFSET('12. SEGUIMIENTO 2027'!$O$14,INT((ROW()-13)/2),0)),"",OFFSET('12. SEGUIMIENTO 2027'!$O$14,INT((ROW()-13)/2),0)),IF(ISBLANK(OFFSET('9. METAS'!$W$20,INT((ROW()-14)/2),0)),"",OFFSET('9. METAS'!$W$20,INT((ROW()-14)/2),0)))</f>
        <v/>
      </c>
      <c r="L345" s="196" t="str">
        <f ca="1">IF(MOD(ROW()-13,2)=0,IF(ISBLANK(OFFSET('12. SEGUIMIENTO 2027'!$P$14,INT((ROW()-13)/2),0)),"",OFFSET('12. SEGUIMIENTO 2027'!$P$14,INT((ROW()-13)/2),0)),IF(ISBLANK(OFFSET('9. METAS'!$X$20,INT((ROW()-14)/2),0)),"",OFFSET('9. METAS'!$X$20,INT((ROW()-14)/2),0)))</f>
        <v/>
      </c>
      <c r="M345" s="197" t="str">
        <f ca="1">IF(MOD(ROW()-13,2)=0,IF(ISBLANK(OFFSET('12. SEGUIMIENTO 2027'!$Q$14,INT((ROW()-13)/2),0)),"",OFFSET('12. SEGUIMIENTO 2027'!$Q$14,INT((ROW()-13)/2),0)),IF(ISBLANK(OFFSET('9. METAS'!$Y$20,INT((ROW()-14)/2),0)),"",OFFSET('9. METAS'!$Y$20,INT((ROW()-14)/2),0)))</f>
        <v/>
      </c>
      <c r="N345" s="769" t="str">
        <f ca="1">IFERROR(J345/J346,"ND")</f>
        <v>ND</v>
      </c>
      <c r="O345" s="771" t="str">
        <f ca="1">IFERROR(((J345+K345)/H345),"ND")</f>
        <v>ND</v>
      </c>
      <c r="P345" s="775"/>
    </row>
    <row r="346" spans="3:16">
      <c r="C346" s="747"/>
      <c r="D346" s="749"/>
      <c r="E346" s="749"/>
      <c r="F346" s="751"/>
      <c r="G346" s="753"/>
      <c r="H346" s="833"/>
      <c r="I346" s="764"/>
      <c r="J346" s="195" t="str">
        <f ca="1">IF(MOD(ROW()-13,2)=0,IF(ISBLANK(OFFSET('12. SEGUIMIENTO 2027'!$N$14,INT((ROW()-13)/2),0)),"",OFFSET('12. SEGUIMIENTO 2027'!$N$14,INT((ROW()-13)/2),0)),IF(ISBLANK(OFFSET('9. METAS'!$V$20,INT((ROW()-14)/2),0)),"",OFFSET('9. METAS'!$V$20,INT((ROW()-14)/2),0)))</f>
        <v/>
      </c>
      <c r="K346" s="196" t="str">
        <f ca="1">IF(MOD(ROW()-13,2)=0,IF(ISBLANK(OFFSET('12. SEGUIMIENTO 2027'!$O$14,INT((ROW()-13)/2),0)),"",OFFSET('12. SEGUIMIENTO 2027'!$O$14,INT((ROW()-13)/2),0)),IF(ISBLANK(OFFSET('9. METAS'!$W$20,INT((ROW()-14)/2),0)),"",OFFSET('9. METAS'!$W$20,INT((ROW()-14)/2),0)))</f>
        <v/>
      </c>
      <c r="L346" s="196" t="str">
        <f ca="1">IF(MOD(ROW()-13,2)=0,IF(ISBLANK(OFFSET('12. SEGUIMIENTO 2027'!$P$14,INT((ROW()-13)/2),0)),"",OFFSET('12. SEGUIMIENTO 2027'!$P$14,INT((ROW()-13)/2),0)),IF(ISBLANK(OFFSET('9. METAS'!$X$20,INT((ROW()-14)/2),0)),"",OFFSET('9. METAS'!$X$20,INT((ROW()-14)/2),0)))</f>
        <v/>
      </c>
      <c r="M346" s="197" t="str">
        <f ca="1">IF(MOD(ROW()-13,2)=0,IF(ISBLANK(OFFSET('12. SEGUIMIENTO 2027'!$Q$14,INT((ROW()-13)/2),0)),"",OFFSET('12. SEGUIMIENTO 2027'!$Q$14,INT((ROW()-13)/2),0)),IF(ISBLANK(OFFSET('9. METAS'!$Y$20,INT((ROW()-14)/2),0)),"",OFFSET('9. METAS'!$Y$20,INT((ROW()-14)/2),0)))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833" t="str">
        <f ca="1">IF(ISBLANK(OFFSET('9. METAS'!$M$20,INT((ROW()-13)/2),0)),"",OFFSET('9. METAS'!$M$20,INT((ROW()-13)/2),0))</f>
        <v/>
      </c>
      <c r="I347" s="763"/>
      <c r="J347" s="195" t="str">
        <f ca="1">IF(MOD(ROW()-13,2)=0,IF(ISBLANK(OFFSET('12. SEGUIMIENTO 2027'!$N$14,INT((ROW()-13)/2),0)),"",OFFSET('12. SEGUIMIENTO 2027'!$N$14,INT((ROW()-13)/2),0)),IF(ISBLANK(OFFSET('9. METAS'!$V$20,INT((ROW()-14)/2),0)),"",OFFSET('9. METAS'!$V$20,INT((ROW()-14)/2),0)))</f>
        <v/>
      </c>
      <c r="K347" s="196" t="str">
        <f ca="1">IF(MOD(ROW()-13,2)=0,IF(ISBLANK(OFFSET('12. SEGUIMIENTO 2027'!$O$14,INT((ROW()-13)/2),0)),"",OFFSET('12. SEGUIMIENTO 2027'!$O$14,INT((ROW()-13)/2),0)),IF(ISBLANK(OFFSET('9. METAS'!$W$20,INT((ROW()-14)/2),0)),"",OFFSET('9. METAS'!$W$20,INT((ROW()-14)/2),0)))</f>
        <v/>
      </c>
      <c r="L347" s="196" t="str">
        <f ca="1">IF(MOD(ROW()-13,2)=0,IF(ISBLANK(OFFSET('12. SEGUIMIENTO 2027'!$P$14,INT((ROW()-13)/2),0)),"",OFFSET('12. SEGUIMIENTO 2027'!$P$14,INT((ROW()-13)/2),0)),IF(ISBLANK(OFFSET('9. METAS'!$X$20,INT((ROW()-14)/2),0)),"",OFFSET('9. METAS'!$X$20,INT((ROW()-14)/2),0)))</f>
        <v/>
      </c>
      <c r="M347" s="197" t="str">
        <f ca="1">IF(MOD(ROW()-13,2)=0,IF(ISBLANK(OFFSET('12. SEGUIMIENTO 2027'!$Q$14,INT((ROW()-13)/2),0)),"",OFFSET('12. SEGUIMIENTO 2027'!$Q$14,INT((ROW()-13)/2),0)),IF(ISBLANK(OFFSET('9. METAS'!$Y$20,INT((ROW()-14)/2),0)),"",OFFSET('9. METAS'!$Y$20,INT((ROW()-14)/2),0)))</f>
        <v/>
      </c>
      <c r="N347" s="769" t="str">
        <f ca="1">IFERROR(J347/J348,"ND")</f>
        <v>ND</v>
      </c>
      <c r="O347" s="771" t="str">
        <f ca="1">IFERROR(((J347+K347)/H347),"ND")</f>
        <v>ND</v>
      </c>
      <c r="P347" s="775"/>
    </row>
    <row r="348" spans="3:16">
      <c r="C348" s="747"/>
      <c r="D348" s="749"/>
      <c r="E348" s="749"/>
      <c r="F348" s="751"/>
      <c r="G348" s="753"/>
      <c r="H348" s="833"/>
      <c r="I348" s="764"/>
      <c r="J348" s="195" t="str">
        <f ca="1">IF(MOD(ROW()-13,2)=0,IF(ISBLANK(OFFSET('12. SEGUIMIENTO 2027'!$N$14,INT((ROW()-13)/2),0)),"",OFFSET('12. SEGUIMIENTO 2027'!$N$14,INT((ROW()-13)/2),0)),IF(ISBLANK(OFFSET('9. METAS'!$V$20,INT((ROW()-14)/2),0)),"",OFFSET('9. METAS'!$V$20,INT((ROW()-14)/2),0)))</f>
        <v/>
      </c>
      <c r="K348" s="196" t="str">
        <f ca="1">IF(MOD(ROW()-13,2)=0,IF(ISBLANK(OFFSET('12. SEGUIMIENTO 2027'!$O$14,INT((ROW()-13)/2),0)),"",OFFSET('12. SEGUIMIENTO 2027'!$O$14,INT((ROW()-13)/2),0)),IF(ISBLANK(OFFSET('9. METAS'!$W$20,INT((ROW()-14)/2),0)),"",OFFSET('9. METAS'!$W$20,INT((ROW()-14)/2),0)))</f>
        <v/>
      </c>
      <c r="L348" s="196" t="str">
        <f ca="1">IF(MOD(ROW()-13,2)=0,IF(ISBLANK(OFFSET('12. SEGUIMIENTO 2027'!$P$14,INT((ROW()-13)/2),0)),"",OFFSET('12. SEGUIMIENTO 2027'!$P$14,INT((ROW()-13)/2),0)),IF(ISBLANK(OFFSET('9. METAS'!$X$20,INT((ROW()-14)/2),0)),"",OFFSET('9. METAS'!$X$20,INT((ROW()-14)/2),0)))</f>
        <v/>
      </c>
      <c r="M348" s="197" t="str">
        <f ca="1">IF(MOD(ROW()-13,2)=0,IF(ISBLANK(OFFSET('12. SEGUIMIENTO 2027'!$Q$14,INT((ROW()-13)/2),0)),"",OFFSET('12. SEGUIMIENTO 2027'!$Q$14,INT((ROW()-13)/2),0)),IF(ISBLANK(OFFSET('9. METAS'!$Y$20,INT((ROW()-14)/2),0)),"",OFFSET('9. METAS'!$Y$20,INT((ROW()-14)/2),0)))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833" t="str">
        <f ca="1">IF(ISBLANK(OFFSET('9. METAS'!$M$20,INT((ROW()-13)/2),0)),"",OFFSET('9. METAS'!$M$20,INT((ROW()-13)/2),0))</f>
        <v/>
      </c>
      <c r="I349" s="763"/>
      <c r="J349" s="195" t="str">
        <f ca="1">IF(MOD(ROW()-13,2)=0,IF(ISBLANK(OFFSET('12. SEGUIMIENTO 2027'!$N$14,INT((ROW()-13)/2),0)),"",OFFSET('12. SEGUIMIENTO 2027'!$N$14,INT((ROW()-13)/2),0)),IF(ISBLANK(OFFSET('9. METAS'!$V$20,INT((ROW()-14)/2),0)),"",OFFSET('9. METAS'!$V$20,INT((ROW()-14)/2),0)))</f>
        <v/>
      </c>
      <c r="K349" s="196" t="str">
        <f ca="1">IF(MOD(ROW()-13,2)=0,IF(ISBLANK(OFFSET('12. SEGUIMIENTO 2027'!$O$14,INT((ROW()-13)/2),0)),"",OFFSET('12. SEGUIMIENTO 2027'!$O$14,INT((ROW()-13)/2),0)),IF(ISBLANK(OFFSET('9. METAS'!$W$20,INT((ROW()-14)/2),0)),"",OFFSET('9. METAS'!$W$20,INT((ROW()-14)/2),0)))</f>
        <v/>
      </c>
      <c r="L349" s="196" t="str">
        <f ca="1">IF(MOD(ROW()-13,2)=0,IF(ISBLANK(OFFSET('12. SEGUIMIENTO 2027'!$P$14,INT((ROW()-13)/2),0)),"",OFFSET('12. SEGUIMIENTO 2027'!$P$14,INT((ROW()-13)/2),0)),IF(ISBLANK(OFFSET('9. METAS'!$X$20,INT((ROW()-14)/2),0)),"",OFFSET('9. METAS'!$X$20,INT((ROW()-14)/2),0)))</f>
        <v/>
      </c>
      <c r="M349" s="197" t="str">
        <f ca="1">IF(MOD(ROW()-13,2)=0,IF(ISBLANK(OFFSET('12. SEGUIMIENTO 2027'!$Q$14,INT((ROW()-13)/2),0)),"",OFFSET('12. SEGUIMIENTO 2027'!$Q$14,INT((ROW()-13)/2),0)),IF(ISBLANK(OFFSET('9. METAS'!$Y$20,INT((ROW()-14)/2),0)),"",OFFSET('9. METAS'!$Y$20,INT((ROW()-14)/2),0)))</f>
        <v/>
      </c>
      <c r="N349" s="769" t="str">
        <f ca="1">IFERROR(J349/J350,"ND")</f>
        <v>ND</v>
      </c>
      <c r="O349" s="771" t="str">
        <f ca="1">IFERROR(((J349+K349)/H349),"ND")</f>
        <v>ND</v>
      </c>
      <c r="P349" s="775"/>
    </row>
    <row r="350" spans="3:16">
      <c r="C350" s="747"/>
      <c r="D350" s="749"/>
      <c r="E350" s="749"/>
      <c r="F350" s="751"/>
      <c r="G350" s="753"/>
      <c r="H350" s="833"/>
      <c r="I350" s="764"/>
      <c r="J350" s="195" t="str">
        <f ca="1">IF(MOD(ROW()-13,2)=0,IF(ISBLANK(OFFSET('12. SEGUIMIENTO 2027'!$N$14,INT((ROW()-13)/2),0)),"",OFFSET('12. SEGUIMIENTO 2027'!$N$14,INT((ROW()-13)/2),0)),IF(ISBLANK(OFFSET('9. METAS'!$V$20,INT((ROW()-14)/2),0)),"",OFFSET('9. METAS'!$V$20,INT((ROW()-14)/2),0)))</f>
        <v/>
      </c>
      <c r="K350" s="196" t="str">
        <f ca="1">IF(MOD(ROW()-13,2)=0,IF(ISBLANK(OFFSET('12. SEGUIMIENTO 2027'!$O$14,INT((ROW()-13)/2),0)),"",OFFSET('12. SEGUIMIENTO 2027'!$O$14,INT((ROW()-13)/2),0)),IF(ISBLANK(OFFSET('9. METAS'!$W$20,INT((ROW()-14)/2),0)),"",OFFSET('9. METAS'!$W$20,INT((ROW()-14)/2),0)))</f>
        <v/>
      </c>
      <c r="L350" s="196" t="str">
        <f ca="1">IF(MOD(ROW()-13,2)=0,IF(ISBLANK(OFFSET('12. SEGUIMIENTO 2027'!$P$14,INT((ROW()-13)/2),0)),"",OFFSET('12. SEGUIMIENTO 2027'!$P$14,INT((ROW()-13)/2),0)),IF(ISBLANK(OFFSET('9. METAS'!$X$20,INT((ROW()-14)/2),0)),"",OFFSET('9. METAS'!$X$20,INT((ROW()-14)/2),0)))</f>
        <v/>
      </c>
      <c r="M350" s="197" t="str">
        <f ca="1">IF(MOD(ROW()-13,2)=0,IF(ISBLANK(OFFSET('12. SEGUIMIENTO 2027'!$Q$14,INT((ROW()-13)/2),0)),"",OFFSET('12. SEGUIMIENTO 2027'!$Q$14,INT((ROW()-13)/2),0)),IF(ISBLANK(OFFSET('9. METAS'!$Y$20,INT((ROW()-14)/2),0)),"",OFFSET('9. METAS'!$Y$20,INT((ROW()-14)/2),0)))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833" t="str">
        <f ca="1">IF(ISBLANK(OFFSET('9. METAS'!$M$20,INT((ROW()-13)/2),0)),"",OFFSET('9. METAS'!$M$20,INT((ROW()-13)/2),0))</f>
        <v/>
      </c>
      <c r="I351" s="763"/>
      <c r="J351" s="195" t="str">
        <f ca="1">IF(MOD(ROW()-13,2)=0,IF(ISBLANK(OFFSET('12. SEGUIMIENTO 2027'!$N$14,INT((ROW()-13)/2),0)),"",OFFSET('12. SEGUIMIENTO 2027'!$N$14,INT((ROW()-13)/2),0)),IF(ISBLANK(OFFSET('9. METAS'!$V$20,INT((ROW()-14)/2),0)),"",OFFSET('9. METAS'!$V$20,INT((ROW()-14)/2),0)))</f>
        <v/>
      </c>
      <c r="K351" s="196" t="str">
        <f ca="1">IF(MOD(ROW()-13,2)=0,IF(ISBLANK(OFFSET('12. SEGUIMIENTO 2027'!$O$14,INT((ROW()-13)/2),0)),"",OFFSET('12. SEGUIMIENTO 2027'!$O$14,INT((ROW()-13)/2),0)),IF(ISBLANK(OFFSET('9. METAS'!$W$20,INT((ROW()-14)/2),0)),"",OFFSET('9. METAS'!$W$20,INT((ROW()-14)/2),0)))</f>
        <v/>
      </c>
      <c r="L351" s="196" t="str">
        <f ca="1">IF(MOD(ROW()-13,2)=0,IF(ISBLANK(OFFSET('12. SEGUIMIENTO 2027'!$P$14,INT((ROW()-13)/2),0)),"",OFFSET('12. SEGUIMIENTO 2027'!$P$14,INT((ROW()-13)/2),0)),IF(ISBLANK(OFFSET('9. METAS'!$X$20,INT((ROW()-14)/2),0)),"",OFFSET('9. METAS'!$X$20,INT((ROW()-14)/2),0)))</f>
        <v/>
      </c>
      <c r="M351" s="197" t="str">
        <f ca="1">IF(MOD(ROW()-13,2)=0,IF(ISBLANK(OFFSET('12. SEGUIMIENTO 2027'!$Q$14,INT((ROW()-13)/2),0)),"",OFFSET('12. SEGUIMIENTO 2027'!$Q$14,INT((ROW()-13)/2),0)),IF(ISBLANK(OFFSET('9. METAS'!$Y$20,INT((ROW()-14)/2),0)),"",OFFSET('9. METAS'!$Y$20,INT((ROW()-14)/2),0)))</f>
        <v/>
      </c>
      <c r="N351" s="769" t="str">
        <f ca="1">IFERROR(J351/J352,"ND")</f>
        <v>ND</v>
      </c>
      <c r="O351" s="771" t="str">
        <f ca="1">IFERROR(((J351+K351)/H351),"ND")</f>
        <v>ND</v>
      </c>
      <c r="P351" s="775"/>
    </row>
    <row r="352" spans="3:16">
      <c r="C352" s="747"/>
      <c r="D352" s="749"/>
      <c r="E352" s="749"/>
      <c r="F352" s="751"/>
      <c r="G352" s="753"/>
      <c r="H352" s="833"/>
      <c r="I352" s="764"/>
      <c r="J352" s="195" t="str">
        <f ca="1">IF(MOD(ROW()-13,2)=0,IF(ISBLANK(OFFSET('12. SEGUIMIENTO 2027'!$N$14,INT((ROW()-13)/2),0)),"",OFFSET('12. SEGUIMIENTO 2027'!$N$14,INT((ROW()-13)/2),0)),IF(ISBLANK(OFFSET('9. METAS'!$V$20,INT((ROW()-14)/2),0)),"",OFFSET('9. METAS'!$V$20,INT((ROW()-14)/2),0)))</f>
        <v/>
      </c>
      <c r="K352" s="196" t="str">
        <f ca="1">IF(MOD(ROW()-13,2)=0,IF(ISBLANK(OFFSET('12. SEGUIMIENTO 2027'!$O$14,INT((ROW()-13)/2),0)),"",OFFSET('12. SEGUIMIENTO 2027'!$O$14,INT((ROW()-13)/2),0)),IF(ISBLANK(OFFSET('9. METAS'!$W$20,INT((ROW()-14)/2),0)),"",OFFSET('9. METAS'!$W$20,INT((ROW()-14)/2),0)))</f>
        <v/>
      </c>
      <c r="L352" s="196" t="str">
        <f ca="1">IF(MOD(ROW()-13,2)=0,IF(ISBLANK(OFFSET('12. SEGUIMIENTO 2027'!$P$14,INT((ROW()-13)/2),0)),"",OFFSET('12. SEGUIMIENTO 2027'!$P$14,INT((ROW()-13)/2),0)),IF(ISBLANK(OFFSET('9. METAS'!$X$20,INT((ROW()-14)/2),0)),"",OFFSET('9. METAS'!$X$20,INT((ROW()-14)/2),0)))</f>
        <v/>
      </c>
      <c r="M352" s="197" t="str">
        <f ca="1">IF(MOD(ROW()-13,2)=0,IF(ISBLANK(OFFSET('12. SEGUIMIENTO 2027'!$Q$14,INT((ROW()-13)/2),0)),"",OFFSET('12. SEGUIMIENTO 2027'!$Q$14,INT((ROW()-13)/2),0)),IF(ISBLANK(OFFSET('9. METAS'!$Y$20,INT((ROW()-14)/2),0)),"",OFFSET('9. METAS'!$Y$20,INT((ROW()-14)/2),0)))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833" t="str">
        <f ca="1">IF(ISBLANK(OFFSET('9. METAS'!$M$20,INT((ROW()-13)/2),0)),"",OFFSET('9. METAS'!$M$20,INT((ROW()-13)/2),0))</f>
        <v/>
      </c>
      <c r="I353" s="763"/>
      <c r="J353" s="195" t="str">
        <f ca="1">IF(MOD(ROW()-13,2)=0,IF(ISBLANK(OFFSET('12. SEGUIMIENTO 2027'!$N$14,INT((ROW()-13)/2),0)),"",OFFSET('12. SEGUIMIENTO 2027'!$N$14,INT((ROW()-13)/2),0)),IF(ISBLANK(OFFSET('9. METAS'!$V$20,INT((ROW()-14)/2),0)),"",OFFSET('9. METAS'!$V$20,INT((ROW()-14)/2),0)))</f>
        <v/>
      </c>
      <c r="K353" s="196" t="str">
        <f ca="1">IF(MOD(ROW()-13,2)=0,IF(ISBLANK(OFFSET('12. SEGUIMIENTO 2027'!$O$14,INT((ROW()-13)/2),0)),"",OFFSET('12. SEGUIMIENTO 2027'!$O$14,INT((ROW()-13)/2),0)),IF(ISBLANK(OFFSET('9. METAS'!$W$20,INT((ROW()-14)/2),0)),"",OFFSET('9. METAS'!$W$20,INT((ROW()-14)/2),0)))</f>
        <v/>
      </c>
      <c r="L353" s="196" t="str">
        <f ca="1">IF(MOD(ROW()-13,2)=0,IF(ISBLANK(OFFSET('12. SEGUIMIENTO 2027'!$P$14,INT((ROW()-13)/2),0)),"",OFFSET('12. SEGUIMIENTO 2027'!$P$14,INT((ROW()-13)/2),0)),IF(ISBLANK(OFFSET('9. METAS'!$X$20,INT((ROW()-14)/2),0)),"",OFFSET('9. METAS'!$X$20,INT((ROW()-14)/2),0)))</f>
        <v/>
      </c>
      <c r="M353" s="197" t="str">
        <f ca="1">IF(MOD(ROW()-13,2)=0,IF(ISBLANK(OFFSET('12. SEGUIMIENTO 2027'!$Q$14,INT((ROW()-13)/2),0)),"",OFFSET('12. SEGUIMIENTO 2027'!$Q$14,INT((ROW()-13)/2),0)),IF(ISBLANK(OFFSET('9. METAS'!$Y$20,INT((ROW()-14)/2),0)),"",OFFSET('9. METAS'!$Y$20,INT((ROW()-14)/2),0)))</f>
        <v/>
      </c>
      <c r="N353" s="769" t="str">
        <f ca="1">IFERROR(J353/J354,"ND")</f>
        <v>ND</v>
      </c>
      <c r="O353" s="771" t="str">
        <f ca="1">IFERROR(((J353+K353)/H353),"ND")</f>
        <v>ND</v>
      </c>
      <c r="P353" s="775"/>
    </row>
    <row r="354" spans="3:16">
      <c r="C354" s="747"/>
      <c r="D354" s="749"/>
      <c r="E354" s="749"/>
      <c r="F354" s="751"/>
      <c r="G354" s="753"/>
      <c r="H354" s="833"/>
      <c r="I354" s="764"/>
      <c r="J354" s="195" t="str">
        <f ca="1">IF(MOD(ROW()-13,2)=0,IF(ISBLANK(OFFSET('12. SEGUIMIENTO 2027'!$N$14,INT((ROW()-13)/2),0)),"",OFFSET('12. SEGUIMIENTO 2027'!$N$14,INT((ROW()-13)/2),0)),IF(ISBLANK(OFFSET('9. METAS'!$V$20,INT((ROW()-14)/2),0)),"",OFFSET('9. METAS'!$V$20,INT((ROW()-14)/2),0)))</f>
        <v/>
      </c>
      <c r="K354" s="196" t="str">
        <f ca="1">IF(MOD(ROW()-13,2)=0,IF(ISBLANK(OFFSET('12. SEGUIMIENTO 2027'!$O$14,INT((ROW()-13)/2),0)),"",OFFSET('12. SEGUIMIENTO 2027'!$O$14,INT((ROW()-13)/2),0)),IF(ISBLANK(OFFSET('9. METAS'!$W$20,INT((ROW()-14)/2),0)),"",OFFSET('9. METAS'!$W$20,INT((ROW()-14)/2),0)))</f>
        <v/>
      </c>
      <c r="L354" s="196" t="str">
        <f ca="1">IF(MOD(ROW()-13,2)=0,IF(ISBLANK(OFFSET('12. SEGUIMIENTO 2027'!$P$14,INT((ROW()-13)/2),0)),"",OFFSET('12. SEGUIMIENTO 2027'!$P$14,INT((ROW()-13)/2),0)),IF(ISBLANK(OFFSET('9. METAS'!$X$20,INT((ROW()-14)/2),0)),"",OFFSET('9. METAS'!$X$20,INT((ROW()-14)/2),0)))</f>
        <v/>
      </c>
      <c r="M354" s="197" t="str">
        <f ca="1">IF(MOD(ROW()-13,2)=0,IF(ISBLANK(OFFSET('12. SEGUIMIENTO 2027'!$Q$14,INT((ROW()-13)/2),0)),"",OFFSET('12. SEGUIMIENTO 2027'!$Q$14,INT((ROW()-13)/2),0)),IF(ISBLANK(OFFSET('9. METAS'!$Y$20,INT((ROW()-14)/2),0)),"",OFFSET('9. METAS'!$Y$20,INT((ROW()-14)/2),0)))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833" t="str">
        <f ca="1">IF(ISBLANK(OFFSET('9. METAS'!$M$20,INT((ROW()-13)/2),0)),"",OFFSET('9. METAS'!$M$20,INT((ROW()-13)/2),0))</f>
        <v/>
      </c>
      <c r="I355" s="763"/>
      <c r="J355" s="195" t="str">
        <f ca="1">IF(MOD(ROW()-13,2)=0,IF(ISBLANK(OFFSET('12. SEGUIMIENTO 2027'!$N$14,INT((ROW()-13)/2),0)),"",OFFSET('12. SEGUIMIENTO 2027'!$N$14,INT((ROW()-13)/2),0)),IF(ISBLANK(OFFSET('9. METAS'!$V$20,INT((ROW()-14)/2),0)),"",OFFSET('9. METAS'!$V$20,INT((ROW()-14)/2),0)))</f>
        <v/>
      </c>
      <c r="K355" s="196" t="str">
        <f ca="1">IF(MOD(ROW()-13,2)=0,IF(ISBLANK(OFFSET('12. SEGUIMIENTO 2027'!$O$14,INT((ROW()-13)/2),0)),"",OFFSET('12. SEGUIMIENTO 2027'!$O$14,INT((ROW()-13)/2),0)),IF(ISBLANK(OFFSET('9. METAS'!$W$20,INT((ROW()-14)/2),0)),"",OFFSET('9. METAS'!$W$20,INT((ROW()-14)/2),0)))</f>
        <v/>
      </c>
      <c r="L355" s="196" t="str">
        <f ca="1">IF(MOD(ROW()-13,2)=0,IF(ISBLANK(OFFSET('12. SEGUIMIENTO 2027'!$P$14,INT((ROW()-13)/2),0)),"",OFFSET('12. SEGUIMIENTO 2027'!$P$14,INT((ROW()-13)/2),0)),IF(ISBLANK(OFFSET('9. METAS'!$X$20,INT((ROW()-14)/2),0)),"",OFFSET('9. METAS'!$X$20,INT((ROW()-14)/2),0)))</f>
        <v/>
      </c>
      <c r="M355" s="197" t="str">
        <f ca="1">IF(MOD(ROW()-13,2)=0,IF(ISBLANK(OFFSET('12. SEGUIMIENTO 2027'!$Q$14,INT((ROW()-13)/2),0)),"",OFFSET('12. SEGUIMIENTO 2027'!$Q$14,INT((ROW()-13)/2),0)),IF(ISBLANK(OFFSET('9. METAS'!$Y$20,INT((ROW()-14)/2),0)),"",OFFSET('9. METAS'!$Y$20,INT((ROW()-14)/2),0)))</f>
        <v/>
      </c>
      <c r="N355" s="769" t="str">
        <f ca="1">IFERROR(J355/J356,"ND")</f>
        <v>ND</v>
      </c>
      <c r="O355" s="771" t="str">
        <f ca="1">IFERROR(((J355+K355)/H355),"ND")</f>
        <v>ND</v>
      </c>
      <c r="P355" s="775"/>
    </row>
    <row r="356" spans="3:16">
      <c r="C356" s="747"/>
      <c r="D356" s="749"/>
      <c r="E356" s="749"/>
      <c r="F356" s="751"/>
      <c r="G356" s="753"/>
      <c r="H356" s="833"/>
      <c r="I356" s="764"/>
      <c r="J356" s="195" t="str">
        <f ca="1">IF(MOD(ROW()-13,2)=0,IF(ISBLANK(OFFSET('12. SEGUIMIENTO 2027'!$N$14,INT((ROW()-13)/2),0)),"",OFFSET('12. SEGUIMIENTO 2027'!$N$14,INT((ROW()-13)/2),0)),IF(ISBLANK(OFFSET('9. METAS'!$V$20,INT((ROW()-14)/2),0)),"",OFFSET('9. METAS'!$V$20,INT((ROW()-14)/2),0)))</f>
        <v/>
      </c>
      <c r="K356" s="196" t="str">
        <f ca="1">IF(MOD(ROW()-13,2)=0,IF(ISBLANK(OFFSET('12. SEGUIMIENTO 2027'!$O$14,INT((ROW()-13)/2),0)),"",OFFSET('12. SEGUIMIENTO 2027'!$O$14,INT((ROW()-13)/2),0)),IF(ISBLANK(OFFSET('9. METAS'!$W$20,INT((ROW()-14)/2),0)),"",OFFSET('9. METAS'!$W$20,INT((ROW()-14)/2),0)))</f>
        <v/>
      </c>
      <c r="L356" s="196" t="str">
        <f ca="1">IF(MOD(ROW()-13,2)=0,IF(ISBLANK(OFFSET('12. SEGUIMIENTO 2027'!$P$14,INT((ROW()-13)/2),0)),"",OFFSET('12. SEGUIMIENTO 2027'!$P$14,INT((ROW()-13)/2),0)),IF(ISBLANK(OFFSET('9. METAS'!$X$20,INT((ROW()-14)/2),0)),"",OFFSET('9. METAS'!$X$20,INT((ROW()-14)/2),0)))</f>
        <v/>
      </c>
      <c r="M356" s="197" t="str">
        <f ca="1">IF(MOD(ROW()-13,2)=0,IF(ISBLANK(OFFSET('12. SEGUIMIENTO 2027'!$Q$14,INT((ROW()-13)/2),0)),"",OFFSET('12. SEGUIMIENTO 2027'!$Q$14,INT((ROW()-13)/2),0)),IF(ISBLANK(OFFSET('9. METAS'!$Y$20,INT((ROW()-14)/2),0)),"",OFFSET('9. METAS'!$Y$20,INT((ROW()-14)/2),0)))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833" t="str">
        <f ca="1">IF(ISBLANK(OFFSET('9. METAS'!$M$20,INT((ROW()-13)/2),0)),"",OFFSET('9. METAS'!$M$20,INT((ROW()-13)/2),0))</f>
        <v/>
      </c>
      <c r="I357" s="763"/>
      <c r="J357" s="195" t="str">
        <f ca="1">IF(MOD(ROW()-13,2)=0,IF(ISBLANK(OFFSET('12. SEGUIMIENTO 2027'!$N$14,INT((ROW()-13)/2),0)),"",OFFSET('12. SEGUIMIENTO 2027'!$N$14,INT((ROW()-13)/2),0)),IF(ISBLANK(OFFSET('9. METAS'!$V$20,INT((ROW()-14)/2),0)),"",OFFSET('9. METAS'!$V$20,INT((ROW()-14)/2),0)))</f>
        <v/>
      </c>
      <c r="K357" s="196" t="str">
        <f ca="1">IF(MOD(ROW()-13,2)=0,IF(ISBLANK(OFFSET('12. SEGUIMIENTO 2027'!$O$14,INT((ROW()-13)/2),0)),"",OFFSET('12. SEGUIMIENTO 2027'!$O$14,INT((ROW()-13)/2),0)),IF(ISBLANK(OFFSET('9. METAS'!$W$20,INT((ROW()-14)/2),0)),"",OFFSET('9. METAS'!$W$20,INT((ROW()-14)/2),0)))</f>
        <v/>
      </c>
      <c r="L357" s="196" t="str">
        <f ca="1">IF(MOD(ROW()-13,2)=0,IF(ISBLANK(OFFSET('12. SEGUIMIENTO 2027'!$P$14,INT((ROW()-13)/2),0)),"",OFFSET('12. SEGUIMIENTO 2027'!$P$14,INT((ROW()-13)/2),0)),IF(ISBLANK(OFFSET('9. METAS'!$X$20,INT((ROW()-14)/2),0)),"",OFFSET('9. METAS'!$X$20,INT((ROW()-14)/2),0)))</f>
        <v/>
      </c>
      <c r="M357" s="197" t="str">
        <f ca="1">IF(MOD(ROW()-13,2)=0,IF(ISBLANK(OFFSET('12. SEGUIMIENTO 2027'!$Q$14,INT((ROW()-13)/2),0)),"",OFFSET('12. SEGUIMIENTO 2027'!$Q$14,INT((ROW()-13)/2),0)),IF(ISBLANK(OFFSET('9. METAS'!$Y$20,INT((ROW()-14)/2),0)),"",OFFSET('9. METAS'!$Y$20,INT((ROW()-14)/2),0)))</f>
        <v/>
      </c>
      <c r="N357" s="769" t="str">
        <f ca="1">IFERROR(J357/J358,"ND")</f>
        <v>ND</v>
      </c>
      <c r="O357" s="771" t="str">
        <f ca="1">IFERROR(((J357+K357)/H357),"ND")</f>
        <v>ND</v>
      </c>
      <c r="P357" s="775"/>
    </row>
    <row r="358" spans="3:16">
      <c r="C358" s="747"/>
      <c r="D358" s="749"/>
      <c r="E358" s="749"/>
      <c r="F358" s="751"/>
      <c r="G358" s="753"/>
      <c r="H358" s="833"/>
      <c r="I358" s="764"/>
      <c r="J358" s="195" t="str">
        <f ca="1">IF(MOD(ROW()-13,2)=0,IF(ISBLANK(OFFSET('12. SEGUIMIENTO 2027'!$N$14,INT((ROW()-13)/2),0)),"",OFFSET('12. SEGUIMIENTO 2027'!$N$14,INT((ROW()-13)/2),0)),IF(ISBLANK(OFFSET('9. METAS'!$V$20,INT((ROW()-14)/2),0)),"",OFFSET('9. METAS'!$V$20,INT((ROW()-14)/2),0)))</f>
        <v/>
      </c>
      <c r="K358" s="196" t="str">
        <f ca="1">IF(MOD(ROW()-13,2)=0,IF(ISBLANK(OFFSET('12. SEGUIMIENTO 2027'!$O$14,INT((ROW()-13)/2),0)),"",OFFSET('12. SEGUIMIENTO 2027'!$O$14,INT((ROW()-13)/2),0)),IF(ISBLANK(OFFSET('9. METAS'!$W$20,INT((ROW()-14)/2),0)),"",OFFSET('9. METAS'!$W$20,INT((ROW()-14)/2),0)))</f>
        <v/>
      </c>
      <c r="L358" s="196" t="str">
        <f ca="1">IF(MOD(ROW()-13,2)=0,IF(ISBLANK(OFFSET('12. SEGUIMIENTO 2027'!$P$14,INT((ROW()-13)/2),0)),"",OFFSET('12. SEGUIMIENTO 2027'!$P$14,INT((ROW()-13)/2),0)),IF(ISBLANK(OFFSET('9. METAS'!$X$20,INT((ROW()-14)/2),0)),"",OFFSET('9. METAS'!$X$20,INT((ROW()-14)/2),0)))</f>
        <v/>
      </c>
      <c r="M358" s="197" t="str">
        <f ca="1">IF(MOD(ROW()-13,2)=0,IF(ISBLANK(OFFSET('12. SEGUIMIENTO 2027'!$Q$14,INT((ROW()-13)/2),0)),"",OFFSET('12. SEGUIMIENTO 2027'!$Q$14,INT((ROW()-13)/2),0)),IF(ISBLANK(OFFSET('9. METAS'!$Y$20,INT((ROW()-14)/2),0)),"",OFFSET('9. METAS'!$Y$20,INT((ROW()-14)/2),0)))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833" t="str">
        <f ca="1">IF(ISBLANK(OFFSET('9. METAS'!$M$20,INT((ROW()-13)/2),0)),"",OFFSET('9. METAS'!$M$20,INT((ROW()-13)/2),0))</f>
        <v/>
      </c>
      <c r="I359" s="763"/>
      <c r="J359" s="195" t="str">
        <f ca="1">IF(MOD(ROW()-13,2)=0,IF(ISBLANK(OFFSET('12. SEGUIMIENTO 2027'!$N$14,INT((ROW()-13)/2),0)),"",OFFSET('12. SEGUIMIENTO 2027'!$N$14,INT((ROW()-13)/2),0)),IF(ISBLANK(OFFSET('9. METAS'!$V$20,INT((ROW()-14)/2),0)),"",OFFSET('9. METAS'!$V$20,INT((ROW()-14)/2),0)))</f>
        <v/>
      </c>
      <c r="K359" s="196" t="str">
        <f ca="1">IF(MOD(ROW()-13,2)=0,IF(ISBLANK(OFFSET('12. SEGUIMIENTO 2027'!$O$14,INT((ROW()-13)/2),0)),"",OFFSET('12. SEGUIMIENTO 2027'!$O$14,INT((ROW()-13)/2),0)),IF(ISBLANK(OFFSET('9. METAS'!$W$20,INT((ROW()-14)/2),0)),"",OFFSET('9. METAS'!$W$20,INT((ROW()-14)/2),0)))</f>
        <v/>
      </c>
      <c r="L359" s="196" t="str">
        <f ca="1">IF(MOD(ROW()-13,2)=0,IF(ISBLANK(OFFSET('12. SEGUIMIENTO 2027'!$P$14,INT((ROW()-13)/2),0)),"",OFFSET('12. SEGUIMIENTO 2027'!$P$14,INT((ROW()-13)/2),0)),IF(ISBLANK(OFFSET('9. METAS'!$X$20,INT((ROW()-14)/2),0)),"",OFFSET('9. METAS'!$X$20,INT((ROW()-14)/2),0)))</f>
        <v/>
      </c>
      <c r="M359" s="197" t="str">
        <f ca="1">IF(MOD(ROW()-13,2)=0,IF(ISBLANK(OFFSET('12. SEGUIMIENTO 2027'!$Q$14,INT((ROW()-13)/2),0)),"",OFFSET('12. SEGUIMIENTO 2027'!$Q$14,INT((ROW()-13)/2),0)),IF(ISBLANK(OFFSET('9. METAS'!$Y$20,INT((ROW()-14)/2),0)),"",OFFSET('9. METAS'!$Y$20,INT((ROW()-14)/2),0)))</f>
        <v/>
      </c>
      <c r="N359" s="769" t="str">
        <f ca="1">IFERROR(J359/J360,"ND")</f>
        <v>ND</v>
      </c>
      <c r="O359" s="771" t="str">
        <f ca="1">IFERROR(((J359+K359)/H359),"ND")</f>
        <v>ND</v>
      </c>
      <c r="P359" s="775"/>
    </row>
    <row r="360" spans="3:16">
      <c r="C360" s="747"/>
      <c r="D360" s="749"/>
      <c r="E360" s="749"/>
      <c r="F360" s="751"/>
      <c r="G360" s="753"/>
      <c r="H360" s="833"/>
      <c r="I360" s="764"/>
      <c r="J360" s="195" t="str">
        <f ca="1">IF(MOD(ROW()-13,2)=0,IF(ISBLANK(OFFSET('12. SEGUIMIENTO 2027'!$N$14,INT((ROW()-13)/2),0)),"",OFFSET('12. SEGUIMIENTO 2027'!$N$14,INT((ROW()-13)/2),0)),IF(ISBLANK(OFFSET('9. METAS'!$V$20,INT((ROW()-14)/2),0)),"",OFFSET('9. METAS'!$V$20,INT((ROW()-14)/2),0)))</f>
        <v/>
      </c>
      <c r="K360" s="196" t="str">
        <f ca="1">IF(MOD(ROW()-13,2)=0,IF(ISBLANK(OFFSET('12. SEGUIMIENTO 2027'!$O$14,INT((ROW()-13)/2),0)),"",OFFSET('12. SEGUIMIENTO 2027'!$O$14,INT((ROW()-13)/2),0)),IF(ISBLANK(OFFSET('9. METAS'!$W$20,INT((ROW()-14)/2),0)),"",OFFSET('9. METAS'!$W$20,INT((ROW()-14)/2),0)))</f>
        <v/>
      </c>
      <c r="L360" s="196" t="str">
        <f ca="1">IF(MOD(ROW()-13,2)=0,IF(ISBLANK(OFFSET('12. SEGUIMIENTO 2027'!$P$14,INT((ROW()-13)/2),0)),"",OFFSET('12. SEGUIMIENTO 2027'!$P$14,INT((ROW()-13)/2),0)),IF(ISBLANK(OFFSET('9. METAS'!$X$20,INT((ROW()-14)/2),0)),"",OFFSET('9. METAS'!$X$20,INT((ROW()-14)/2),0)))</f>
        <v/>
      </c>
      <c r="M360" s="197" t="str">
        <f ca="1">IF(MOD(ROW()-13,2)=0,IF(ISBLANK(OFFSET('12. SEGUIMIENTO 2027'!$Q$14,INT((ROW()-13)/2),0)),"",OFFSET('12. SEGUIMIENTO 2027'!$Q$14,INT((ROW()-13)/2),0)),IF(ISBLANK(OFFSET('9. METAS'!$Y$20,INT((ROW()-14)/2),0)),"",OFFSET('9. METAS'!$Y$20,INT((ROW()-14)/2),0)))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833" t="str">
        <f ca="1">IF(ISBLANK(OFFSET('9. METAS'!$M$20,INT((ROW()-13)/2),0)),"",OFFSET('9. METAS'!$M$20,INT((ROW()-13)/2),0))</f>
        <v/>
      </c>
      <c r="I361" s="763"/>
      <c r="J361" s="195" t="str">
        <f ca="1">IF(MOD(ROW()-13,2)=0,IF(ISBLANK(OFFSET('12. SEGUIMIENTO 2027'!$N$14,INT((ROW()-13)/2),0)),"",OFFSET('12. SEGUIMIENTO 2027'!$N$14,INT((ROW()-13)/2),0)),IF(ISBLANK(OFFSET('9. METAS'!$V$20,INT((ROW()-14)/2),0)),"",OFFSET('9. METAS'!$V$20,INT((ROW()-14)/2),0)))</f>
        <v/>
      </c>
      <c r="K361" s="196" t="str">
        <f ca="1">IF(MOD(ROW()-13,2)=0,IF(ISBLANK(OFFSET('12. SEGUIMIENTO 2027'!$O$14,INT((ROW()-13)/2),0)),"",OFFSET('12. SEGUIMIENTO 2027'!$O$14,INT((ROW()-13)/2),0)),IF(ISBLANK(OFFSET('9. METAS'!$W$20,INT((ROW()-14)/2),0)),"",OFFSET('9. METAS'!$W$20,INT((ROW()-14)/2),0)))</f>
        <v/>
      </c>
      <c r="L361" s="196" t="str">
        <f ca="1">IF(MOD(ROW()-13,2)=0,IF(ISBLANK(OFFSET('12. SEGUIMIENTO 2027'!$P$14,INT((ROW()-13)/2),0)),"",OFFSET('12. SEGUIMIENTO 2027'!$P$14,INT((ROW()-13)/2),0)),IF(ISBLANK(OFFSET('9. METAS'!$X$20,INT((ROW()-14)/2),0)),"",OFFSET('9. METAS'!$X$20,INT((ROW()-14)/2),0)))</f>
        <v/>
      </c>
      <c r="M361" s="197" t="str">
        <f ca="1">IF(MOD(ROW()-13,2)=0,IF(ISBLANK(OFFSET('12. SEGUIMIENTO 2027'!$Q$14,INT((ROW()-13)/2),0)),"",OFFSET('12. SEGUIMIENTO 2027'!$Q$14,INT((ROW()-13)/2),0)),IF(ISBLANK(OFFSET('9. METAS'!$Y$20,INT((ROW()-14)/2),0)),"",OFFSET('9. METAS'!$Y$20,INT((ROW()-14)/2),0)))</f>
        <v/>
      </c>
      <c r="N361" s="769" t="str">
        <f ca="1">IFERROR(J361/J362,"ND")</f>
        <v>ND</v>
      </c>
      <c r="O361" s="771" t="str">
        <f ca="1">IFERROR(((J361+K361)/H361),"ND")</f>
        <v>ND</v>
      </c>
      <c r="P361" s="775"/>
    </row>
    <row r="362" spans="3:16">
      <c r="C362" s="747"/>
      <c r="D362" s="749"/>
      <c r="E362" s="749"/>
      <c r="F362" s="751"/>
      <c r="G362" s="753"/>
      <c r="H362" s="833"/>
      <c r="I362" s="764"/>
      <c r="J362" s="195" t="str">
        <f ca="1">IF(MOD(ROW()-13,2)=0,IF(ISBLANK(OFFSET('12. SEGUIMIENTO 2027'!$N$14,INT((ROW()-13)/2),0)),"",OFFSET('12. SEGUIMIENTO 2027'!$N$14,INT((ROW()-13)/2),0)),IF(ISBLANK(OFFSET('9. METAS'!$V$20,INT((ROW()-14)/2),0)),"",OFFSET('9. METAS'!$V$20,INT((ROW()-14)/2),0)))</f>
        <v/>
      </c>
      <c r="K362" s="196" t="str">
        <f ca="1">IF(MOD(ROW()-13,2)=0,IF(ISBLANK(OFFSET('12. SEGUIMIENTO 2027'!$O$14,INT((ROW()-13)/2),0)),"",OFFSET('12. SEGUIMIENTO 2027'!$O$14,INT((ROW()-13)/2),0)),IF(ISBLANK(OFFSET('9. METAS'!$W$20,INT((ROW()-14)/2),0)),"",OFFSET('9. METAS'!$W$20,INT((ROW()-14)/2),0)))</f>
        <v/>
      </c>
      <c r="L362" s="196" t="str">
        <f ca="1">IF(MOD(ROW()-13,2)=0,IF(ISBLANK(OFFSET('12. SEGUIMIENTO 2027'!$P$14,INT((ROW()-13)/2),0)),"",OFFSET('12. SEGUIMIENTO 2027'!$P$14,INT((ROW()-13)/2),0)),IF(ISBLANK(OFFSET('9. METAS'!$X$20,INT((ROW()-14)/2),0)),"",OFFSET('9. METAS'!$X$20,INT((ROW()-14)/2),0)))</f>
        <v/>
      </c>
      <c r="M362" s="197" t="str">
        <f ca="1">IF(MOD(ROW()-13,2)=0,IF(ISBLANK(OFFSET('12. SEGUIMIENTO 2027'!$Q$14,INT((ROW()-13)/2),0)),"",OFFSET('12. SEGUIMIENTO 2027'!$Q$14,INT((ROW()-13)/2),0)),IF(ISBLANK(OFFSET('9. METAS'!$Y$20,INT((ROW()-14)/2),0)),"",OFFSET('9. METAS'!$Y$20,INT((ROW()-14)/2),0)))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833" t="str">
        <f ca="1">IF(ISBLANK(OFFSET('9. METAS'!$M$20,INT((ROW()-13)/2),0)),"",OFFSET('9. METAS'!$M$20,INT((ROW()-13)/2),0))</f>
        <v/>
      </c>
      <c r="I363" s="763"/>
      <c r="J363" s="195" t="str">
        <f ca="1">IF(MOD(ROW()-13,2)=0,IF(ISBLANK(OFFSET('12. SEGUIMIENTO 2027'!$N$14,INT((ROW()-13)/2),0)),"",OFFSET('12. SEGUIMIENTO 2027'!$N$14,INT((ROW()-13)/2),0)),IF(ISBLANK(OFFSET('9. METAS'!$V$20,INT((ROW()-14)/2),0)),"",OFFSET('9. METAS'!$V$20,INT((ROW()-14)/2),0)))</f>
        <v/>
      </c>
      <c r="K363" s="196" t="str">
        <f ca="1">IF(MOD(ROW()-13,2)=0,IF(ISBLANK(OFFSET('12. SEGUIMIENTO 2027'!$O$14,INT((ROW()-13)/2),0)),"",OFFSET('12. SEGUIMIENTO 2027'!$O$14,INT((ROW()-13)/2),0)),IF(ISBLANK(OFFSET('9. METAS'!$W$20,INT((ROW()-14)/2),0)),"",OFFSET('9. METAS'!$W$20,INT((ROW()-14)/2),0)))</f>
        <v/>
      </c>
      <c r="L363" s="196" t="str">
        <f ca="1">IF(MOD(ROW()-13,2)=0,IF(ISBLANK(OFFSET('12. SEGUIMIENTO 2027'!$P$14,INT((ROW()-13)/2),0)),"",OFFSET('12. SEGUIMIENTO 2027'!$P$14,INT((ROW()-13)/2),0)),IF(ISBLANK(OFFSET('9. METAS'!$X$20,INT((ROW()-14)/2),0)),"",OFFSET('9. METAS'!$X$20,INT((ROW()-14)/2),0)))</f>
        <v/>
      </c>
      <c r="M363" s="197" t="str">
        <f ca="1">IF(MOD(ROW()-13,2)=0,IF(ISBLANK(OFFSET('12. SEGUIMIENTO 2027'!$Q$14,INT((ROW()-13)/2),0)),"",OFFSET('12. SEGUIMIENTO 2027'!$Q$14,INT((ROW()-13)/2),0)),IF(ISBLANK(OFFSET('9. METAS'!$Y$20,INT((ROW()-14)/2),0)),"",OFFSET('9. METAS'!$Y$20,INT((ROW()-14)/2),0)))</f>
        <v/>
      </c>
      <c r="N363" s="769" t="str">
        <f ca="1">IFERROR(J363/J364,"ND")</f>
        <v>ND</v>
      </c>
      <c r="O363" s="771" t="str">
        <f ca="1">IFERROR(((J363+K363)/H363),"ND")</f>
        <v>ND</v>
      </c>
      <c r="P363" s="775"/>
    </row>
    <row r="364" spans="3:16">
      <c r="C364" s="747"/>
      <c r="D364" s="749"/>
      <c r="E364" s="749"/>
      <c r="F364" s="751"/>
      <c r="G364" s="753"/>
      <c r="H364" s="833"/>
      <c r="I364" s="764"/>
      <c r="J364" s="195" t="str">
        <f ca="1">IF(MOD(ROW()-13,2)=0,IF(ISBLANK(OFFSET('12. SEGUIMIENTO 2027'!$N$14,INT((ROW()-13)/2),0)),"",OFFSET('12. SEGUIMIENTO 2027'!$N$14,INT((ROW()-13)/2),0)),IF(ISBLANK(OFFSET('9. METAS'!$V$20,INT((ROW()-14)/2),0)),"",OFFSET('9. METAS'!$V$20,INT((ROW()-14)/2),0)))</f>
        <v/>
      </c>
      <c r="K364" s="196" t="str">
        <f ca="1">IF(MOD(ROW()-13,2)=0,IF(ISBLANK(OFFSET('12. SEGUIMIENTO 2027'!$O$14,INT((ROW()-13)/2),0)),"",OFFSET('12. SEGUIMIENTO 2027'!$O$14,INT((ROW()-13)/2),0)),IF(ISBLANK(OFFSET('9. METAS'!$W$20,INT((ROW()-14)/2),0)),"",OFFSET('9. METAS'!$W$20,INT((ROW()-14)/2),0)))</f>
        <v/>
      </c>
      <c r="L364" s="196" t="str">
        <f ca="1">IF(MOD(ROW()-13,2)=0,IF(ISBLANK(OFFSET('12. SEGUIMIENTO 2027'!$P$14,INT((ROW()-13)/2),0)),"",OFFSET('12. SEGUIMIENTO 2027'!$P$14,INT((ROW()-13)/2),0)),IF(ISBLANK(OFFSET('9. METAS'!$X$20,INT((ROW()-14)/2),0)),"",OFFSET('9. METAS'!$X$20,INT((ROW()-14)/2),0)))</f>
        <v/>
      </c>
      <c r="M364" s="197" t="str">
        <f ca="1">IF(MOD(ROW()-13,2)=0,IF(ISBLANK(OFFSET('12. SEGUIMIENTO 2027'!$Q$14,INT((ROW()-13)/2),0)),"",OFFSET('12. SEGUIMIENTO 2027'!$Q$14,INT((ROW()-13)/2),0)),IF(ISBLANK(OFFSET('9. METAS'!$Y$20,INT((ROW()-14)/2),0)),"",OFFSET('9. METAS'!$Y$20,INT((ROW()-14)/2),0)))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833" t="str">
        <f ca="1">IF(ISBLANK(OFFSET('9. METAS'!$M$20,INT((ROW()-13)/2),0)),"",OFFSET('9. METAS'!$M$20,INT((ROW()-13)/2),0))</f>
        <v/>
      </c>
      <c r="I365" s="763"/>
      <c r="J365" s="195" t="str">
        <f ca="1">IF(MOD(ROW()-13,2)=0,IF(ISBLANK(OFFSET('12. SEGUIMIENTO 2027'!$N$14,INT((ROW()-13)/2),0)),"",OFFSET('12. SEGUIMIENTO 2027'!$N$14,INT((ROW()-13)/2),0)),IF(ISBLANK(OFFSET('9. METAS'!$V$20,INT((ROW()-14)/2),0)),"",OFFSET('9. METAS'!$V$20,INT((ROW()-14)/2),0)))</f>
        <v/>
      </c>
      <c r="K365" s="196" t="str">
        <f ca="1">IF(MOD(ROW()-13,2)=0,IF(ISBLANK(OFFSET('12. SEGUIMIENTO 2027'!$O$14,INT((ROW()-13)/2),0)),"",OFFSET('12. SEGUIMIENTO 2027'!$O$14,INT((ROW()-13)/2),0)),IF(ISBLANK(OFFSET('9. METAS'!$W$20,INT((ROW()-14)/2),0)),"",OFFSET('9. METAS'!$W$20,INT((ROW()-14)/2),0)))</f>
        <v/>
      </c>
      <c r="L365" s="196" t="str">
        <f ca="1">IF(MOD(ROW()-13,2)=0,IF(ISBLANK(OFFSET('12. SEGUIMIENTO 2027'!$P$14,INT((ROW()-13)/2),0)),"",OFFSET('12. SEGUIMIENTO 2027'!$P$14,INT((ROW()-13)/2),0)),IF(ISBLANK(OFFSET('9. METAS'!$X$20,INT((ROW()-14)/2),0)),"",OFFSET('9. METAS'!$X$20,INT((ROW()-14)/2),0)))</f>
        <v/>
      </c>
      <c r="M365" s="197" t="str">
        <f ca="1">IF(MOD(ROW()-13,2)=0,IF(ISBLANK(OFFSET('12. SEGUIMIENTO 2027'!$Q$14,INT((ROW()-13)/2),0)),"",OFFSET('12. SEGUIMIENTO 2027'!$Q$14,INT((ROW()-13)/2),0)),IF(ISBLANK(OFFSET('9. METAS'!$Y$20,INT((ROW()-14)/2),0)),"",OFFSET('9. METAS'!$Y$20,INT((ROW()-14)/2),0)))</f>
        <v/>
      </c>
      <c r="N365" s="769" t="str">
        <f ca="1">IFERROR(J365/J366,"ND")</f>
        <v>ND</v>
      </c>
      <c r="O365" s="771" t="str">
        <f ca="1">IFERROR(((J365+K365)/H365),"ND")</f>
        <v>ND</v>
      </c>
      <c r="P365" s="775"/>
    </row>
    <row r="366" spans="3:16">
      <c r="C366" s="747"/>
      <c r="D366" s="749"/>
      <c r="E366" s="749"/>
      <c r="F366" s="751"/>
      <c r="G366" s="753"/>
      <c r="H366" s="833"/>
      <c r="I366" s="764"/>
      <c r="J366" s="195" t="str">
        <f ca="1">IF(MOD(ROW()-13,2)=0,IF(ISBLANK(OFFSET('12. SEGUIMIENTO 2027'!$N$14,INT((ROW()-13)/2),0)),"",OFFSET('12. SEGUIMIENTO 2027'!$N$14,INT((ROW()-13)/2),0)),IF(ISBLANK(OFFSET('9. METAS'!$V$20,INT((ROW()-14)/2),0)),"",OFFSET('9. METAS'!$V$20,INT((ROW()-14)/2),0)))</f>
        <v/>
      </c>
      <c r="K366" s="196" t="str">
        <f ca="1">IF(MOD(ROW()-13,2)=0,IF(ISBLANK(OFFSET('12. SEGUIMIENTO 2027'!$O$14,INT((ROW()-13)/2),0)),"",OFFSET('12. SEGUIMIENTO 2027'!$O$14,INT((ROW()-13)/2),0)),IF(ISBLANK(OFFSET('9. METAS'!$W$20,INT((ROW()-14)/2),0)),"",OFFSET('9. METAS'!$W$20,INT((ROW()-14)/2),0)))</f>
        <v/>
      </c>
      <c r="L366" s="196" t="str">
        <f ca="1">IF(MOD(ROW()-13,2)=0,IF(ISBLANK(OFFSET('12. SEGUIMIENTO 2027'!$P$14,INT((ROW()-13)/2),0)),"",OFFSET('12. SEGUIMIENTO 2027'!$P$14,INT((ROW()-13)/2),0)),IF(ISBLANK(OFFSET('9. METAS'!$X$20,INT((ROW()-14)/2),0)),"",OFFSET('9. METAS'!$X$20,INT((ROW()-14)/2),0)))</f>
        <v/>
      </c>
      <c r="M366" s="197" t="str">
        <f ca="1">IF(MOD(ROW()-13,2)=0,IF(ISBLANK(OFFSET('12. SEGUIMIENTO 2027'!$Q$14,INT((ROW()-13)/2),0)),"",OFFSET('12. SEGUIMIENTO 2027'!$Q$14,INT((ROW()-13)/2),0)),IF(ISBLANK(OFFSET('9. METAS'!$Y$20,INT((ROW()-14)/2),0)),"",OFFSET('9. METAS'!$Y$20,INT((ROW()-14)/2),0)))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833" t="str">
        <f ca="1">IF(ISBLANK(OFFSET('9. METAS'!$M$20,INT((ROW()-13)/2),0)),"",OFFSET('9. METAS'!$M$20,INT((ROW()-13)/2),0))</f>
        <v/>
      </c>
      <c r="I367" s="763"/>
      <c r="J367" s="195" t="str">
        <f ca="1">IF(MOD(ROW()-13,2)=0,IF(ISBLANK(OFFSET('12. SEGUIMIENTO 2027'!$N$14,INT((ROW()-13)/2),0)),"",OFFSET('12. SEGUIMIENTO 2027'!$N$14,INT((ROW()-13)/2),0)),IF(ISBLANK(OFFSET('9. METAS'!$V$20,INT((ROW()-14)/2),0)),"",OFFSET('9. METAS'!$V$20,INT((ROW()-14)/2),0)))</f>
        <v/>
      </c>
      <c r="K367" s="196" t="str">
        <f ca="1">IF(MOD(ROW()-13,2)=0,IF(ISBLANK(OFFSET('12. SEGUIMIENTO 2027'!$O$14,INT((ROW()-13)/2),0)),"",OFFSET('12. SEGUIMIENTO 2027'!$O$14,INT((ROW()-13)/2),0)),IF(ISBLANK(OFFSET('9. METAS'!$W$20,INT((ROW()-14)/2),0)),"",OFFSET('9. METAS'!$W$20,INT((ROW()-14)/2),0)))</f>
        <v/>
      </c>
      <c r="L367" s="196" t="str">
        <f ca="1">IF(MOD(ROW()-13,2)=0,IF(ISBLANK(OFFSET('12. SEGUIMIENTO 2027'!$P$14,INT((ROW()-13)/2),0)),"",OFFSET('12. SEGUIMIENTO 2027'!$P$14,INT((ROW()-13)/2),0)),IF(ISBLANK(OFFSET('9. METAS'!$X$20,INT((ROW()-14)/2),0)),"",OFFSET('9. METAS'!$X$20,INT((ROW()-14)/2),0)))</f>
        <v/>
      </c>
      <c r="M367" s="197" t="str">
        <f ca="1">IF(MOD(ROW()-13,2)=0,IF(ISBLANK(OFFSET('12. SEGUIMIENTO 2027'!$Q$14,INT((ROW()-13)/2),0)),"",OFFSET('12. SEGUIMIENTO 2027'!$Q$14,INT((ROW()-13)/2),0)),IF(ISBLANK(OFFSET('9. METAS'!$Y$20,INT((ROW()-14)/2),0)),"",OFFSET('9. METAS'!$Y$20,INT((ROW()-14)/2),0)))</f>
        <v/>
      </c>
      <c r="N367" s="769" t="str">
        <f ca="1">IFERROR(J367/J368,"ND")</f>
        <v>ND</v>
      </c>
      <c r="O367" s="771" t="str">
        <f ca="1">IFERROR(((J367+K367)/H367),"ND")</f>
        <v>ND</v>
      </c>
      <c r="P367" s="775"/>
    </row>
    <row r="368" spans="3:16">
      <c r="C368" s="747"/>
      <c r="D368" s="749"/>
      <c r="E368" s="749"/>
      <c r="F368" s="751"/>
      <c r="G368" s="753"/>
      <c r="H368" s="833"/>
      <c r="I368" s="764"/>
      <c r="J368" s="195" t="str">
        <f ca="1">IF(MOD(ROW()-13,2)=0,IF(ISBLANK(OFFSET('12. SEGUIMIENTO 2027'!$N$14,INT((ROW()-13)/2),0)),"",OFFSET('12. SEGUIMIENTO 2027'!$N$14,INT((ROW()-13)/2),0)),IF(ISBLANK(OFFSET('9. METAS'!$V$20,INT((ROW()-14)/2),0)),"",OFFSET('9. METAS'!$V$20,INT((ROW()-14)/2),0)))</f>
        <v/>
      </c>
      <c r="K368" s="196" t="str">
        <f ca="1">IF(MOD(ROW()-13,2)=0,IF(ISBLANK(OFFSET('12. SEGUIMIENTO 2027'!$O$14,INT((ROW()-13)/2),0)),"",OFFSET('12. SEGUIMIENTO 2027'!$O$14,INT((ROW()-13)/2),0)),IF(ISBLANK(OFFSET('9. METAS'!$W$20,INT((ROW()-14)/2),0)),"",OFFSET('9. METAS'!$W$20,INT((ROW()-14)/2),0)))</f>
        <v/>
      </c>
      <c r="L368" s="196" t="str">
        <f ca="1">IF(MOD(ROW()-13,2)=0,IF(ISBLANK(OFFSET('12. SEGUIMIENTO 2027'!$P$14,INT((ROW()-13)/2),0)),"",OFFSET('12. SEGUIMIENTO 2027'!$P$14,INT((ROW()-13)/2),0)),IF(ISBLANK(OFFSET('9. METAS'!$X$20,INT((ROW()-14)/2),0)),"",OFFSET('9. METAS'!$X$20,INT((ROW()-14)/2),0)))</f>
        <v/>
      </c>
      <c r="M368" s="197" t="str">
        <f ca="1">IF(MOD(ROW()-13,2)=0,IF(ISBLANK(OFFSET('12. SEGUIMIENTO 2027'!$Q$14,INT((ROW()-13)/2),0)),"",OFFSET('12. SEGUIMIENTO 2027'!$Q$14,INT((ROW()-13)/2),0)),IF(ISBLANK(OFFSET('9. METAS'!$Y$20,INT((ROW()-14)/2),0)),"",OFFSET('9. METAS'!$Y$20,INT((ROW()-14)/2),0)))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833" t="str">
        <f ca="1">IF(ISBLANK(OFFSET('9. METAS'!$M$20,INT((ROW()-13)/2),0)),"",OFFSET('9. METAS'!$M$20,INT((ROW()-13)/2),0))</f>
        <v/>
      </c>
      <c r="I369" s="763"/>
      <c r="J369" s="195" t="str">
        <f ca="1">IF(MOD(ROW()-13,2)=0,IF(ISBLANK(OFFSET('12. SEGUIMIENTO 2027'!$N$14,INT((ROW()-13)/2),0)),"",OFFSET('12. SEGUIMIENTO 2027'!$N$14,INT((ROW()-13)/2),0)),IF(ISBLANK(OFFSET('9. METAS'!$V$20,INT((ROW()-14)/2),0)),"",OFFSET('9. METAS'!$V$20,INT((ROW()-14)/2),0)))</f>
        <v/>
      </c>
      <c r="K369" s="196" t="str">
        <f ca="1">IF(MOD(ROW()-13,2)=0,IF(ISBLANK(OFFSET('12. SEGUIMIENTO 2027'!$O$14,INT((ROW()-13)/2),0)),"",OFFSET('12. SEGUIMIENTO 2027'!$O$14,INT((ROW()-13)/2),0)),IF(ISBLANK(OFFSET('9. METAS'!$W$20,INT((ROW()-14)/2),0)),"",OFFSET('9. METAS'!$W$20,INT((ROW()-14)/2),0)))</f>
        <v/>
      </c>
      <c r="L369" s="196" t="str">
        <f ca="1">IF(MOD(ROW()-13,2)=0,IF(ISBLANK(OFFSET('12. SEGUIMIENTO 2027'!$P$14,INT((ROW()-13)/2),0)),"",OFFSET('12. SEGUIMIENTO 2027'!$P$14,INT((ROW()-13)/2),0)),IF(ISBLANK(OFFSET('9. METAS'!$X$20,INT((ROW()-14)/2),0)),"",OFFSET('9. METAS'!$X$20,INT((ROW()-14)/2),0)))</f>
        <v/>
      </c>
      <c r="M369" s="197" t="str">
        <f ca="1">IF(MOD(ROW()-13,2)=0,IF(ISBLANK(OFFSET('12. SEGUIMIENTO 2027'!$Q$14,INT((ROW()-13)/2),0)),"",OFFSET('12. SEGUIMIENTO 2027'!$Q$14,INT((ROW()-13)/2),0)),IF(ISBLANK(OFFSET('9. METAS'!$Y$20,INT((ROW()-14)/2),0)),"",OFFSET('9. METAS'!$Y$20,INT((ROW()-14)/2),0)))</f>
        <v/>
      </c>
      <c r="N369" s="769" t="str">
        <f ca="1">IFERROR(J369/J370,"ND")</f>
        <v>ND</v>
      </c>
      <c r="O369" s="771" t="str">
        <f ca="1">IFERROR(((J369+K369)/H369),"ND")</f>
        <v>ND</v>
      </c>
      <c r="P369" s="775"/>
    </row>
    <row r="370" spans="3:16">
      <c r="C370" s="747"/>
      <c r="D370" s="749"/>
      <c r="E370" s="749"/>
      <c r="F370" s="751"/>
      <c r="G370" s="753"/>
      <c r="H370" s="833"/>
      <c r="I370" s="764"/>
      <c r="J370" s="195" t="str">
        <f ca="1">IF(MOD(ROW()-13,2)=0,IF(ISBLANK(OFFSET('12. SEGUIMIENTO 2027'!$N$14,INT((ROW()-13)/2),0)),"",OFFSET('12. SEGUIMIENTO 2027'!$N$14,INT((ROW()-13)/2),0)),IF(ISBLANK(OFFSET('9. METAS'!$V$20,INT((ROW()-14)/2),0)),"",OFFSET('9. METAS'!$V$20,INT((ROW()-14)/2),0)))</f>
        <v/>
      </c>
      <c r="K370" s="196" t="str">
        <f ca="1">IF(MOD(ROW()-13,2)=0,IF(ISBLANK(OFFSET('12. SEGUIMIENTO 2027'!$O$14,INT((ROW()-13)/2),0)),"",OFFSET('12. SEGUIMIENTO 2027'!$O$14,INT((ROW()-13)/2),0)),IF(ISBLANK(OFFSET('9. METAS'!$W$20,INT((ROW()-14)/2),0)),"",OFFSET('9. METAS'!$W$20,INT((ROW()-14)/2),0)))</f>
        <v/>
      </c>
      <c r="L370" s="196" t="str">
        <f ca="1">IF(MOD(ROW()-13,2)=0,IF(ISBLANK(OFFSET('12. SEGUIMIENTO 2027'!$P$14,INT((ROW()-13)/2),0)),"",OFFSET('12. SEGUIMIENTO 2027'!$P$14,INT((ROW()-13)/2),0)),IF(ISBLANK(OFFSET('9. METAS'!$X$20,INT((ROW()-14)/2),0)),"",OFFSET('9. METAS'!$X$20,INT((ROW()-14)/2),0)))</f>
        <v/>
      </c>
      <c r="M370" s="197" t="str">
        <f ca="1">IF(MOD(ROW()-13,2)=0,IF(ISBLANK(OFFSET('12. SEGUIMIENTO 2027'!$Q$14,INT((ROW()-13)/2),0)),"",OFFSET('12. SEGUIMIENTO 2027'!$Q$14,INT((ROW()-13)/2),0)),IF(ISBLANK(OFFSET('9. METAS'!$Y$20,INT((ROW()-14)/2),0)),"",OFFSET('9. METAS'!$Y$20,INT((ROW()-14)/2),0)))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833" t="str">
        <f ca="1">IF(ISBLANK(OFFSET('9. METAS'!$M$20,INT((ROW()-13)/2),0)),"",OFFSET('9. METAS'!$M$20,INT((ROW()-13)/2),0))</f>
        <v/>
      </c>
      <c r="I371" s="763"/>
      <c r="J371" s="195" t="str">
        <f ca="1">IF(MOD(ROW()-13,2)=0,IF(ISBLANK(OFFSET('12. SEGUIMIENTO 2027'!$N$14,INT((ROW()-13)/2),0)),"",OFFSET('12. SEGUIMIENTO 2027'!$N$14,INT((ROW()-13)/2),0)),IF(ISBLANK(OFFSET('9. METAS'!$V$20,INT((ROW()-14)/2),0)),"",OFFSET('9. METAS'!$V$20,INT((ROW()-14)/2),0)))</f>
        <v/>
      </c>
      <c r="K371" s="196" t="str">
        <f ca="1">IF(MOD(ROW()-13,2)=0,IF(ISBLANK(OFFSET('12. SEGUIMIENTO 2027'!$O$14,INT((ROW()-13)/2),0)),"",OFFSET('12. SEGUIMIENTO 2027'!$O$14,INT((ROW()-13)/2),0)),IF(ISBLANK(OFFSET('9. METAS'!$W$20,INT((ROW()-14)/2),0)),"",OFFSET('9. METAS'!$W$20,INT((ROW()-14)/2),0)))</f>
        <v/>
      </c>
      <c r="L371" s="196" t="str">
        <f ca="1">IF(MOD(ROW()-13,2)=0,IF(ISBLANK(OFFSET('12. SEGUIMIENTO 2027'!$P$14,INT((ROW()-13)/2),0)),"",OFFSET('12. SEGUIMIENTO 2027'!$P$14,INT((ROW()-13)/2),0)),IF(ISBLANK(OFFSET('9. METAS'!$X$20,INT((ROW()-14)/2),0)),"",OFFSET('9. METAS'!$X$20,INT((ROW()-14)/2),0)))</f>
        <v/>
      </c>
      <c r="M371" s="197" t="str">
        <f ca="1">IF(MOD(ROW()-13,2)=0,IF(ISBLANK(OFFSET('12. SEGUIMIENTO 2027'!$Q$14,INT((ROW()-13)/2),0)),"",OFFSET('12. SEGUIMIENTO 2027'!$Q$14,INT((ROW()-13)/2),0)),IF(ISBLANK(OFFSET('9. METAS'!$Y$20,INT((ROW()-14)/2),0)),"",OFFSET('9. METAS'!$Y$20,INT((ROW()-14)/2),0)))</f>
        <v/>
      </c>
      <c r="N371" s="769" t="str">
        <f ca="1">IFERROR(J371/J372,"ND")</f>
        <v>ND</v>
      </c>
      <c r="O371" s="771" t="str">
        <f ca="1">IFERROR(((J371+K371)/H371),"ND")</f>
        <v>ND</v>
      </c>
      <c r="P371" s="775"/>
    </row>
    <row r="372" spans="3:16">
      <c r="C372" s="747"/>
      <c r="D372" s="749"/>
      <c r="E372" s="749"/>
      <c r="F372" s="751"/>
      <c r="G372" s="753"/>
      <c r="H372" s="833"/>
      <c r="I372" s="764"/>
      <c r="J372" s="195" t="str">
        <f ca="1">IF(MOD(ROW()-13,2)=0,IF(ISBLANK(OFFSET('12. SEGUIMIENTO 2027'!$N$14,INT((ROW()-13)/2),0)),"",OFFSET('12. SEGUIMIENTO 2027'!$N$14,INT((ROW()-13)/2),0)),IF(ISBLANK(OFFSET('9. METAS'!$V$20,INT((ROW()-14)/2),0)),"",OFFSET('9. METAS'!$V$20,INT((ROW()-14)/2),0)))</f>
        <v/>
      </c>
      <c r="K372" s="196" t="str">
        <f ca="1">IF(MOD(ROW()-13,2)=0,IF(ISBLANK(OFFSET('12. SEGUIMIENTO 2027'!$O$14,INT((ROW()-13)/2),0)),"",OFFSET('12. SEGUIMIENTO 2027'!$O$14,INT((ROW()-13)/2),0)),IF(ISBLANK(OFFSET('9. METAS'!$W$20,INT((ROW()-14)/2),0)),"",OFFSET('9. METAS'!$W$20,INT((ROW()-14)/2),0)))</f>
        <v/>
      </c>
      <c r="L372" s="196" t="str">
        <f ca="1">IF(MOD(ROW()-13,2)=0,IF(ISBLANK(OFFSET('12. SEGUIMIENTO 2027'!$P$14,INT((ROW()-13)/2),0)),"",OFFSET('12. SEGUIMIENTO 2027'!$P$14,INT((ROW()-13)/2),0)),IF(ISBLANK(OFFSET('9. METAS'!$X$20,INT((ROW()-14)/2),0)),"",OFFSET('9. METAS'!$X$20,INT((ROW()-14)/2),0)))</f>
        <v/>
      </c>
      <c r="M372" s="197" t="str">
        <f ca="1">IF(MOD(ROW()-13,2)=0,IF(ISBLANK(OFFSET('12. SEGUIMIENTO 2027'!$Q$14,INT((ROW()-13)/2),0)),"",OFFSET('12. SEGUIMIENTO 2027'!$Q$14,INT((ROW()-13)/2),0)),IF(ISBLANK(OFFSET('9. METAS'!$Y$20,INT((ROW()-14)/2),0)),"",OFFSET('9. METAS'!$Y$20,INT((ROW()-14)/2),0)))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833" t="str">
        <f ca="1">IF(ISBLANK(OFFSET('9. METAS'!$M$20,INT((ROW()-13)/2),0)),"",OFFSET('9. METAS'!$M$20,INT((ROW()-13)/2),0))</f>
        <v/>
      </c>
      <c r="I373" s="763"/>
      <c r="J373" s="195" t="str">
        <f ca="1">IF(MOD(ROW()-13,2)=0,IF(ISBLANK(OFFSET('12. SEGUIMIENTO 2027'!$N$14,INT((ROW()-13)/2),0)),"",OFFSET('12. SEGUIMIENTO 2027'!$N$14,INT((ROW()-13)/2),0)),IF(ISBLANK(OFFSET('9. METAS'!$V$20,INT((ROW()-14)/2),0)),"",OFFSET('9. METAS'!$V$20,INT((ROW()-14)/2),0)))</f>
        <v/>
      </c>
      <c r="K373" s="196" t="str">
        <f ca="1">IF(MOD(ROW()-13,2)=0,IF(ISBLANK(OFFSET('12. SEGUIMIENTO 2027'!$O$14,INT((ROW()-13)/2),0)),"",OFFSET('12. SEGUIMIENTO 2027'!$O$14,INT((ROW()-13)/2),0)),IF(ISBLANK(OFFSET('9. METAS'!$W$20,INT((ROW()-14)/2),0)),"",OFFSET('9. METAS'!$W$20,INT((ROW()-14)/2),0)))</f>
        <v/>
      </c>
      <c r="L373" s="196" t="str">
        <f ca="1">IF(MOD(ROW()-13,2)=0,IF(ISBLANK(OFFSET('12. SEGUIMIENTO 2027'!$P$14,INT((ROW()-13)/2),0)),"",OFFSET('12. SEGUIMIENTO 2027'!$P$14,INT((ROW()-13)/2),0)),IF(ISBLANK(OFFSET('9. METAS'!$X$20,INT((ROW()-14)/2),0)),"",OFFSET('9. METAS'!$X$20,INT((ROW()-14)/2),0)))</f>
        <v/>
      </c>
      <c r="M373" s="197" t="str">
        <f ca="1">IF(MOD(ROW()-13,2)=0,IF(ISBLANK(OFFSET('12. SEGUIMIENTO 2027'!$Q$14,INT((ROW()-13)/2),0)),"",OFFSET('12. SEGUIMIENTO 2027'!$Q$14,INT((ROW()-13)/2),0)),IF(ISBLANK(OFFSET('9. METAS'!$Y$20,INT((ROW()-14)/2),0)),"",OFFSET('9. METAS'!$Y$20,INT((ROW()-14)/2),0)))</f>
        <v/>
      </c>
      <c r="N373" s="769" t="str">
        <f ca="1">IFERROR(J373/J374,"ND")</f>
        <v>ND</v>
      </c>
      <c r="O373" s="771" t="str">
        <f ca="1">IFERROR(((J373+K373)/H373),"ND")</f>
        <v>ND</v>
      </c>
      <c r="P373" s="775"/>
    </row>
    <row r="374" spans="3:16">
      <c r="C374" s="747"/>
      <c r="D374" s="749"/>
      <c r="E374" s="749"/>
      <c r="F374" s="751"/>
      <c r="G374" s="753"/>
      <c r="H374" s="833"/>
      <c r="I374" s="764"/>
      <c r="J374" s="195" t="str">
        <f ca="1">IF(MOD(ROW()-13,2)=0,IF(ISBLANK(OFFSET('12. SEGUIMIENTO 2027'!$N$14,INT((ROW()-13)/2),0)),"",OFFSET('12. SEGUIMIENTO 2027'!$N$14,INT((ROW()-13)/2),0)),IF(ISBLANK(OFFSET('9. METAS'!$V$20,INT((ROW()-14)/2),0)),"",OFFSET('9. METAS'!$V$20,INT((ROW()-14)/2),0)))</f>
        <v/>
      </c>
      <c r="K374" s="196" t="str">
        <f ca="1">IF(MOD(ROW()-13,2)=0,IF(ISBLANK(OFFSET('12. SEGUIMIENTO 2027'!$O$14,INT((ROW()-13)/2),0)),"",OFFSET('12. SEGUIMIENTO 2027'!$O$14,INT((ROW()-13)/2),0)),IF(ISBLANK(OFFSET('9. METAS'!$W$20,INT((ROW()-14)/2),0)),"",OFFSET('9. METAS'!$W$20,INT((ROW()-14)/2),0)))</f>
        <v/>
      </c>
      <c r="L374" s="196" t="str">
        <f ca="1">IF(MOD(ROW()-13,2)=0,IF(ISBLANK(OFFSET('12. SEGUIMIENTO 2027'!$P$14,INT((ROW()-13)/2),0)),"",OFFSET('12. SEGUIMIENTO 2027'!$P$14,INT((ROW()-13)/2),0)),IF(ISBLANK(OFFSET('9. METAS'!$X$20,INT((ROW()-14)/2),0)),"",OFFSET('9. METAS'!$X$20,INT((ROW()-14)/2),0)))</f>
        <v/>
      </c>
      <c r="M374" s="197" t="str">
        <f ca="1">IF(MOD(ROW()-13,2)=0,IF(ISBLANK(OFFSET('12. SEGUIMIENTO 2027'!$Q$14,INT((ROW()-13)/2),0)),"",OFFSET('12. SEGUIMIENTO 2027'!$Q$14,INT((ROW()-13)/2),0)),IF(ISBLANK(OFFSET('9. METAS'!$Y$20,INT((ROW()-14)/2),0)),"",OFFSET('9. METAS'!$Y$20,INT((ROW()-14)/2),0)))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833" t="str">
        <f ca="1">IF(ISBLANK(OFFSET('9. METAS'!$M$20,INT((ROW()-13)/2),0)),"",OFFSET('9. METAS'!$M$20,INT((ROW()-13)/2),0))</f>
        <v/>
      </c>
      <c r="I375" s="763"/>
      <c r="J375" s="195" t="str">
        <f ca="1">IF(MOD(ROW()-13,2)=0,IF(ISBLANK(OFFSET('12. SEGUIMIENTO 2027'!$N$14,INT((ROW()-13)/2),0)),"",OFFSET('12. SEGUIMIENTO 2027'!$N$14,INT((ROW()-13)/2),0)),IF(ISBLANK(OFFSET('9. METAS'!$V$20,INT((ROW()-14)/2),0)),"",OFFSET('9. METAS'!$V$20,INT((ROW()-14)/2),0)))</f>
        <v/>
      </c>
      <c r="K375" s="196" t="str">
        <f ca="1">IF(MOD(ROW()-13,2)=0,IF(ISBLANK(OFFSET('12. SEGUIMIENTO 2027'!$O$14,INT((ROW()-13)/2),0)),"",OFFSET('12. SEGUIMIENTO 2027'!$O$14,INT((ROW()-13)/2),0)),IF(ISBLANK(OFFSET('9. METAS'!$W$20,INT((ROW()-14)/2),0)),"",OFFSET('9. METAS'!$W$20,INT((ROW()-14)/2),0)))</f>
        <v/>
      </c>
      <c r="L375" s="196" t="str">
        <f ca="1">IF(MOD(ROW()-13,2)=0,IF(ISBLANK(OFFSET('12. SEGUIMIENTO 2027'!$P$14,INT((ROW()-13)/2),0)),"",OFFSET('12. SEGUIMIENTO 2027'!$P$14,INT((ROW()-13)/2),0)),IF(ISBLANK(OFFSET('9. METAS'!$X$20,INT((ROW()-14)/2),0)),"",OFFSET('9. METAS'!$X$20,INT((ROW()-14)/2),0)))</f>
        <v/>
      </c>
      <c r="M375" s="197" t="str">
        <f ca="1">IF(MOD(ROW()-13,2)=0,IF(ISBLANK(OFFSET('12. SEGUIMIENTO 2027'!$Q$14,INT((ROW()-13)/2),0)),"",OFFSET('12. SEGUIMIENTO 2027'!$Q$14,INT((ROW()-13)/2),0)),IF(ISBLANK(OFFSET('9. METAS'!$Y$20,INT((ROW()-14)/2),0)),"",OFFSET('9. METAS'!$Y$20,INT((ROW()-14)/2),0)))</f>
        <v/>
      </c>
      <c r="N375" s="769" t="str">
        <f ca="1">IFERROR(J375/J376,"ND")</f>
        <v>ND</v>
      </c>
      <c r="O375" s="771" t="str">
        <f ca="1">IFERROR(((J375+K375)/H375),"ND")</f>
        <v>ND</v>
      </c>
      <c r="P375" s="775"/>
    </row>
    <row r="376" spans="3:16">
      <c r="C376" s="747"/>
      <c r="D376" s="749"/>
      <c r="E376" s="749"/>
      <c r="F376" s="751"/>
      <c r="G376" s="753"/>
      <c r="H376" s="833"/>
      <c r="I376" s="764"/>
      <c r="J376" s="195" t="str">
        <f ca="1">IF(MOD(ROW()-13,2)=0,IF(ISBLANK(OFFSET('12. SEGUIMIENTO 2027'!$N$14,INT((ROW()-13)/2),0)),"",OFFSET('12. SEGUIMIENTO 2027'!$N$14,INT((ROW()-13)/2),0)),IF(ISBLANK(OFFSET('9. METAS'!$V$20,INT((ROW()-14)/2),0)),"",OFFSET('9. METAS'!$V$20,INT((ROW()-14)/2),0)))</f>
        <v/>
      </c>
      <c r="K376" s="196" t="str">
        <f ca="1">IF(MOD(ROW()-13,2)=0,IF(ISBLANK(OFFSET('12. SEGUIMIENTO 2027'!$O$14,INT((ROW()-13)/2),0)),"",OFFSET('12. SEGUIMIENTO 2027'!$O$14,INT((ROW()-13)/2),0)),IF(ISBLANK(OFFSET('9. METAS'!$W$20,INT((ROW()-14)/2),0)),"",OFFSET('9. METAS'!$W$20,INT((ROW()-14)/2),0)))</f>
        <v/>
      </c>
      <c r="L376" s="196" t="str">
        <f ca="1">IF(MOD(ROW()-13,2)=0,IF(ISBLANK(OFFSET('12. SEGUIMIENTO 2027'!$P$14,INT((ROW()-13)/2),0)),"",OFFSET('12. SEGUIMIENTO 2027'!$P$14,INT((ROW()-13)/2),0)),IF(ISBLANK(OFFSET('9. METAS'!$X$20,INT((ROW()-14)/2),0)),"",OFFSET('9. METAS'!$X$20,INT((ROW()-14)/2),0)))</f>
        <v/>
      </c>
      <c r="M376" s="197" t="str">
        <f ca="1">IF(MOD(ROW()-13,2)=0,IF(ISBLANK(OFFSET('12. SEGUIMIENTO 2027'!$Q$14,INT((ROW()-13)/2),0)),"",OFFSET('12. SEGUIMIENTO 2027'!$Q$14,INT((ROW()-13)/2),0)),IF(ISBLANK(OFFSET('9. METAS'!$Y$20,INT((ROW()-14)/2),0)),"",OFFSET('9. METAS'!$Y$20,INT((ROW()-14)/2),0)))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833" t="str">
        <f ca="1">IF(ISBLANK(OFFSET('9. METAS'!$M$20,INT((ROW()-13)/2),0)),"",OFFSET('9. METAS'!$M$20,INT((ROW()-13)/2),0))</f>
        <v/>
      </c>
      <c r="I377" s="763"/>
      <c r="J377" s="195" t="str">
        <f ca="1">IF(MOD(ROW()-13,2)=0,IF(ISBLANK(OFFSET('12. SEGUIMIENTO 2027'!$N$14,INT((ROW()-13)/2),0)),"",OFFSET('12. SEGUIMIENTO 2027'!$N$14,INT((ROW()-13)/2),0)),IF(ISBLANK(OFFSET('9. METAS'!$V$20,INT((ROW()-14)/2),0)),"",OFFSET('9. METAS'!$V$20,INT((ROW()-14)/2),0)))</f>
        <v/>
      </c>
      <c r="K377" s="196" t="str">
        <f ca="1">IF(MOD(ROW()-13,2)=0,IF(ISBLANK(OFFSET('12. SEGUIMIENTO 2027'!$O$14,INT((ROW()-13)/2),0)),"",OFFSET('12. SEGUIMIENTO 2027'!$O$14,INT((ROW()-13)/2),0)),IF(ISBLANK(OFFSET('9. METAS'!$W$20,INT((ROW()-14)/2),0)),"",OFFSET('9. METAS'!$W$20,INT((ROW()-14)/2),0)))</f>
        <v/>
      </c>
      <c r="L377" s="196" t="str">
        <f ca="1">IF(MOD(ROW()-13,2)=0,IF(ISBLANK(OFFSET('12. SEGUIMIENTO 2027'!$P$14,INT((ROW()-13)/2),0)),"",OFFSET('12. SEGUIMIENTO 2027'!$P$14,INT((ROW()-13)/2),0)),IF(ISBLANK(OFFSET('9. METAS'!$X$20,INT((ROW()-14)/2),0)),"",OFFSET('9. METAS'!$X$20,INT((ROW()-14)/2),0)))</f>
        <v/>
      </c>
      <c r="M377" s="197" t="str">
        <f ca="1">IF(MOD(ROW()-13,2)=0,IF(ISBLANK(OFFSET('12. SEGUIMIENTO 2027'!$Q$14,INT((ROW()-13)/2),0)),"",OFFSET('12. SEGUIMIENTO 2027'!$Q$14,INT((ROW()-13)/2),0)),IF(ISBLANK(OFFSET('9. METAS'!$Y$20,INT((ROW()-14)/2),0)),"",OFFSET('9. METAS'!$Y$20,INT((ROW()-14)/2),0)))</f>
        <v/>
      </c>
      <c r="N377" s="769" t="str">
        <f ca="1">IFERROR(J377/J378,"ND")</f>
        <v>ND</v>
      </c>
      <c r="O377" s="771" t="str">
        <f ca="1">IFERROR(((J377+K377)/H377),"ND")</f>
        <v>ND</v>
      </c>
      <c r="P377" s="775"/>
    </row>
    <row r="378" spans="3:16">
      <c r="C378" s="747"/>
      <c r="D378" s="749"/>
      <c r="E378" s="749"/>
      <c r="F378" s="751"/>
      <c r="G378" s="753"/>
      <c r="H378" s="833"/>
      <c r="I378" s="764"/>
      <c r="J378" s="195" t="str">
        <f ca="1">IF(MOD(ROW()-13,2)=0,IF(ISBLANK(OFFSET('12. SEGUIMIENTO 2027'!$N$14,INT((ROW()-13)/2),0)),"",OFFSET('12. SEGUIMIENTO 2027'!$N$14,INT((ROW()-13)/2),0)),IF(ISBLANK(OFFSET('9. METAS'!$V$20,INT((ROW()-14)/2),0)),"",OFFSET('9. METAS'!$V$20,INT((ROW()-14)/2),0)))</f>
        <v/>
      </c>
      <c r="K378" s="196" t="str">
        <f ca="1">IF(MOD(ROW()-13,2)=0,IF(ISBLANK(OFFSET('12. SEGUIMIENTO 2027'!$O$14,INT((ROW()-13)/2),0)),"",OFFSET('12. SEGUIMIENTO 2027'!$O$14,INT((ROW()-13)/2),0)),IF(ISBLANK(OFFSET('9. METAS'!$W$20,INT((ROW()-14)/2),0)),"",OFFSET('9. METAS'!$W$20,INT((ROW()-14)/2),0)))</f>
        <v/>
      </c>
      <c r="L378" s="196" t="str">
        <f ca="1">IF(MOD(ROW()-13,2)=0,IF(ISBLANK(OFFSET('12. SEGUIMIENTO 2027'!$P$14,INT((ROW()-13)/2),0)),"",OFFSET('12. SEGUIMIENTO 2027'!$P$14,INT((ROW()-13)/2),0)),IF(ISBLANK(OFFSET('9. METAS'!$X$20,INT((ROW()-14)/2),0)),"",OFFSET('9. METAS'!$X$20,INT((ROW()-14)/2),0)))</f>
        <v/>
      </c>
      <c r="M378" s="197" t="str">
        <f ca="1">IF(MOD(ROW()-13,2)=0,IF(ISBLANK(OFFSET('12. SEGUIMIENTO 2027'!$Q$14,INT((ROW()-13)/2),0)),"",OFFSET('12. SEGUIMIENTO 2027'!$Q$14,INT((ROW()-13)/2),0)),IF(ISBLANK(OFFSET('9. METAS'!$Y$20,INT((ROW()-14)/2),0)),"",OFFSET('9. METAS'!$Y$20,INT((ROW()-14)/2),0)))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833" t="str">
        <f ca="1">IF(ISBLANK(OFFSET('9. METAS'!$M$20,INT((ROW()-13)/2),0)),"",OFFSET('9. METAS'!$M$20,INT((ROW()-13)/2),0))</f>
        <v/>
      </c>
      <c r="I379" s="763"/>
      <c r="J379" s="195" t="str">
        <f ca="1">IF(MOD(ROW()-13,2)=0,IF(ISBLANK(OFFSET('12. SEGUIMIENTO 2027'!$N$14,INT((ROW()-13)/2),0)),"",OFFSET('12. SEGUIMIENTO 2027'!$N$14,INT((ROW()-13)/2),0)),IF(ISBLANK(OFFSET('9. METAS'!$V$20,INT((ROW()-14)/2),0)),"",OFFSET('9. METAS'!$V$20,INT((ROW()-14)/2),0)))</f>
        <v/>
      </c>
      <c r="K379" s="196" t="str">
        <f ca="1">IF(MOD(ROW()-13,2)=0,IF(ISBLANK(OFFSET('12. SEGUIMIENTO 2027'!$O$14,INT((ROW()-13)/2),0)),"",OFFSET('12. SEGUIMIENTO 2027'!$O$14,INT((ROW()-13)/2),0)),IF(ISBLANK(OFFSET('9. METAS'!$W$20,INT((ROW()-14)/2),0)),"",OFFSET('9. METAS'!$W$20,INT((ROW()-14)/2),0)))</f>
        <v/>
      </c>
      <c r="L379" s="196" t="str">
        <f ca="1">IF(MOD(ROW()-13,2)=0,IF(ISBLANK(OFFSET('12. SEGUIMIENTO 2027'!$P$14,INT((ROW()-13)/2),0)),"",OFFSET('12. SEGUIMIENTO 2027'!$P$14,INT((ROW()-13)/2),0)),IF(ISBLANK(OFFSET('9. METAS'!$X$20,INT((ROW()-14)/2),0)),"",OFFSET('9. METAS'!$X$20,INT((ROW()-14)/2),0)))</f>
        <v/>
      </c>
      <c r="M379" s="197" t="str">
        <f ca="1">IF(MOD(ROW()-13,2)=0,IF(ISBLANK(OFFSET('12. SEGUIMIENTO 2027'!$Q$14,INT((ROW()-13)/2),0)),"",OFFSET('12. SEGUIMIENTO 2027'!$Q$14,INT((ROW()-13)/2),0)),IF(ISBLANK(OFFSET('9. METAS'!$Y$20,INT((ROW()-14)/2),0)),"",OFFSET('9. METAS'!$Y$20,INT((ROW()-14)/2),0)))</f>
        <v/>
      </c>
      <c r="N379" s="769" t="str">
        <f ca="1">IFERROR(J379/J380,"ND")</f>
        <v>ND</v>
      </c>
      <c r="O379" s="771" t="str">
        <f ca="1">IFERROR(((J379+K379)/H379),"ND")</f>
        <v>ND</v>
      </c>
      <c r="P379" s="775"/>
    </row>
    <row r="380" spans="3:16">
      <c r="C380" s="747"/>
      <c r="D380" s="749"/>
      <c r="E380" s="749"/>
      <c r="F380" s="751"/>
      <c r="G380" s="753"/>
      <c r="H380" s="833"/>
      <c r="I380" s="764"/>
      <c r="J380" s="195" t="str">
        <f ca="1">IF(MOD(ROW()-13,2)=0,IF(ISBLANK(OFFSET('12. SEGUIMIENTO 2027'!$N$14,INT((ROW()-13)/2),0)),"",OFFSET('12. SEGUIMIENTO 2027'!$N$14,INT((ROW()-13)/2),0)),IF(ISBLANK(OFFSET('9. METAS'!$V$20,INT((ROW()-14)/2),0)),"",OFFSET('9. METAS'!$V$20,INT((ROW()-14)/2),0)))</f>
        <v/>
      </c>
      <c r="K380" s="196" t="str">
        <f ca="1">IF(MOD(ROW()-13,2)=0,IF(ISBLANK(OFFSET('12. SEGUIMIENTO 2027'!$O$14,INT((ROW()-13)/2),0)),"",OFFSET('12. SEGUIMIENTO 2027'!$O$14,INT((ROW()-13)/2),0)),IF(ISBLANK(OFFSET('9. METAS'!$W$20,INT((ROW()-14)/2),0)),"",OFFSET('9. METAS'!$W$20,INT((ROW()-14)/2),0)))</f>
        <v/>
      </c>
      <c r="L380" s="196" t="str">
        <f ca="1">IF(MOD(ROW()-13,2)=0,IF(ISBLANK(OFFSET('12. SEGUIMIENTO 2027'!$P$14,INT((ROW()-13)/2),0)),"",OFFSET('12. SEGUIMIENTO 2027'!$P$14,INT((ROW()-13)/2),0)),IF(ISBLANK(OFFSET('9. METAS'!$X$20,INT((ROW()-14)/2),0)),"",OFFSET('9. METAS'!$X$20,INT((ROW()-14)/2),0)))</f>
        <v/>
      </c>
      <c r="M380" s="197" t="str">
        <f ca="1">IF(MOD(ROW()-13,2)=0,IF(ISBLANK(OFFSET('12. SEGUIMIENTO 2027'!$Q$14,INT((ROW()-13)/2),0)),"",OFFSET('12. SEGUIMIENTO 2027'!$Q$14,INT((ROW()-13)/2),0)),IF(ISBLANK(OFFSET('9. METAS'!$Y$20,INT((ROW()-14)/2),0)),"",OFFSET('9. METAS'!$Y$20,INT((ROW()-14)/2),0)))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833" t="str">
        <f ca="1">IF(ISBLANK(OFFSET('9. METAS'!$M$20,INT((ROW()-13)/2),0)),"",OFFSET('9. METAS'!$M$20,INT((ROW()-13)/2),0))</f>
        <v/>
      </c>
      <c r="I381" s="763"/>
      <c r="J381" s="195" t="str">
        <f ca="1">IF(MOD(ROW()-13,2)=0,IF(ISBLANK(OFFSET('12. SEGUIMIENTO 2027'!$N$14,INT((ROW()-13)/2),0)),"",OFFSET('12. SEGUIMIENTO 2027'!$N$14,INT((ROW()-13)/2),0)),IF(ISBLANK(OFFSET('9. METAS'!$V$20,INT((ROW()-14)/2),0)),"",OFFSET('9. METAS'!$V$20,INT((ROW()-14)/2),0)))</f>
        <v/>
      </c>
      <c r="K381" s="196" t="str">
        <f ca="1">IF(MOD(ROW()-13,2)=0,IF(ISBLANK(OFFSET('12. SEGUIMIENTO 2027'!$O$14,INT((ROW()-13)/2),0)),"",OFFSET('12. SEGUIMIENTO 2027'!$O$14,INT((ROW()-13)/2),0)),IF(ISBLANK(OFFSET('9. METAS'!$W$20,INT((ROW()-14)/2),0)),"",OFFSET('9. METAS'!$W$20,INT((ROW()-14)/2),0)))</f>
        <v/>
      </c>
      <c r="L381" s="196" t="str">
        <f ca="1">IF(MOD(ROW()-13,2)=0,IF(ISBLANK(OFFSET('12. SEGUIMIENTO 2027'!$P$14,INT((ROW()-13)/2),0)),"",OFFSET('12. SEGUIMIENTO 2027'!$P$14,INT((ROW()-13)/2),0)),IF(ISBLANK(OFFSET('9. METAS'!$X$20,INT((ROW()-14)/2),0)),"",OFFSET('9. METAS'!$X$20,INT((ROW()-14)/2),0)))</f>
        <v/>
      </c>
      <c r="M381" s="197" t="str">
        <f ca="1">IF(MOD(ROW()-13,2)=0,IF(ISBLANK(OFFSET('12. SEGUIMIENTO 2027'!$Q$14,INT((ROW()-13)/2),0)),"",OFFSET('12. SEGUIMIENTO 2027'!$Q$14,INT((ROW()-13)/2),0)),IF(ISBLANK(OFFSET('9. METAS'!$Y$20,INT((ROW()-14)/2),0)),"",OFFSET('9. METAS'!$Y$20,INT((ROW()-14)/2),0)))</f>
        <v/>
      </c>
      <c r="N381" s="769" t="str">
        <f ca="1">IFERROR(J381/J382,"ND")</f>
        <v>ND</v>
      </c>
      <c r="O381" s="771" t="str">
        <f ca="1">IFERROR(((J381+K381)/H381),"ND")</f>
        <v>ND</v>
      </c>
      <c r="P381" s="775"/>
    </row>
    <row r="382" spans="3:16">
      <c r="C382" s="747"/>
      <c r="D382" s="749"/>
      <c r="E382" s="749"/>
      <c r="F382" s="751"/>
      <c r="G382" s="753"/>
      <c r="H382" s="833"/>
      <c r="I382" s="764"/>
      <c r="J382" s="195" t="str">
        <f ca="1">IF(MOD(ROW()-13,2)=0,IF(ISBLANK(OFFSET('12. SEGUIMIENTO 2027'!$N$14,INT((ROW()-13)/2),0)),"",OFFSET('12. SEGUIMIENTO 2027'!$N$14,INT((ROW()-13)/2),0)),IF(ISBLANK(OFFSET('9. METAS'!$V$20,INT((ROW()-14)/2),0)),"",OFFSET('9. METAS'!$V$20,INT((ROW()-14)/2),0)))</f>
        <v/>
      </c>
      <c r="K382" s="196" t="str">
        <f ca="1">IF(MOD(ROW()-13,2)=0,IF(ISBLANK(OFFSET('12. SEGUIMIENTO 2027'!$O$14,INT((ROW()-13)/2),0)),"",OFFSET('12. SEGUIMIENTO 2027'!$O$14,INT((ROW()-13)/2),0)),IF(ISBLANK(OFFSET('9. METAS'!$W$20,INT((ROW()-14)/2),0)),"",OFFSET('9. METAS'!$W$20,INT((ROW()-14)/2),0)))</f>
        <v/>
      </c>
      <c r="L382" s="196" t="str">
        <f ca="1">IF(MOD(ROW()-13,2)=0,IF(ISBLANK(OFFSET('12. SEGUIMIENTO 2027'!$P$14,INT((ROW()-13)/2),0)),"",OFFSET('12. SEGUIMIENTO 2027'!$P$14,INT((ROW()-13)/2),0)),IF(ISBLANK(OFFSET('9. METAS'!$X$20,INT((ROW()-14)/2),0)),"",OFFSET('9. METAS'!$X$20,INT((ROW()-14)/2),0)))</f>
        <v/>
      </c>
      <c r="M382" s="197" t="str">
        <f ca="1">IF(MOD(ROW()-13,2)=0,IF(ISBLANK(OFFSET('12. SEGUIMIENTO 2027'!$Q$14,INT((ROW()-13)/2),0)),"",OFFSET('12. SEGUIMIENTO 2027'!$Q$14,INT((ROW()-13)/2),0)),IF(ISBLANK(OFFSET('9. METAS'!$Y$20,INT((ROW()-14)/2),0)),"",OFFSET('9. METAS'!$Y$20,INT((ROW()-14)/2),0)))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833" t="str">
        <f ca="1">IF(ISBLANK(OFFSET('9. METAS'!$M$20,INT((ROW()-13)/2),0)),"",OFFSET('9. METAS'!$M$20,INT((ROW()-13)/2),0))</f>
        <v/>
      </c>
      <c r="I383" s="763"/>
      <c r="J383" s="195" t="str">
        <f ca="1">IF(MOD(ROW()-13,2)=0,IF(ISBLANK(OFFSET('12. SEGUIMIENTO 2027'!$N$14,INT((ROW()-13)/2),0)),"",OFFSET('12. SEGUIMIENTO 2027'!$N$14,INT((ROW()-13)/2),0)),IF(ISBLANK(OFFSET('9. METAS'!$V$20,INT((ROW()-14)/2),0)),"",OFFSET('9. METAS'!$V$20,INT((ROW()-14)/2),0)))</f>
        <v/>
      </c>
      <c r="K383" s="196" t="str">
        <f ca="1">IF(MOD(ROW()-13,2)=0,IF(ISBLANK(OFFSET('12. SEGUIMIENTO 2027'!$O$14,INT((ROW()-13)/2),0)),"",OFFSET('12. SEGUIMIENTO 2027'!$O$14,INT((ROW()-13)/2),0)),IF(ISBLANK(OFFSET('9. METAS'!$W$20,INT((ROW()-14)/2),0)),"",OFFSET('9. METAS'!$W$20,INT((ROW()-14)/2),0)))</f>
        <v/>
      </c>
      <c r="L383" s="196" t="str">
        <f ca="1">IF(MOD(ROW()-13,2)=0,IF(ISBLANK(OFFSET('12. SEGUIMIENTO 2027'!$P$14,INT((ROW()-13)/2),0)),"",OFFSET('12. SEGUIMIENTO 2027'!$P$14,INT((ROW()-13)/2),0)),IF(ISBLANK(OFFSET('9. METAS'!$X$20,INT((ROW()-14)/2),0)),"",OFFSET('9. METAS'!$X$20,INT((ROW()-14)/2),0)))</f>
        <v/>
      </c>
      <c r="M383" s="197" t="str">
        <f ca="1">IF(MOD(ROW()-13,2)=0,IF(ISBLANK(OFFSET('12. SEGUIMIENTO 2027'!$Q$14,INT((ROW()-13)/2),0)),"",OFFSET('12. SEGUIMIENTO 2027'!$Q$14,INT((ROW()-13)/2),0)),IF(ISBLANK(OFFSET('9. METAS'!$Y$20,INT((ROW()-14)/2),0)),"",OFFSET('9. METAS'!$Y$20,INT((ROW()-14)/2),0)))</f>
        <v/>
      </c>
      <c r="N383" s="769" t="str">
        <f ca="1">IFERROR(J383/J384,"ND")</f>
        <v>ND</v>
      </c>
      <c r="O383" s="771" t="str">
        <f ca="1">IFERROR(((J383+K383)/H383),"ND")</f>
        <v>ND</v>
      </c>
      <c r="P383" s="775"/>
    </row>
    <row r="384" spans="3:16">
      <c r="C384" s="747"/>
      <c r="D384" s="749"/>
      <c r="E384" s="749"/>
      <c r="F384" s="751"/>
      <c r="G384" s="753"/>
      <c r="H384" s="833"/>
      <c r="I384" s="764"/>
      <c r="J384" s="195" t="str">
        <f ca="1">IF(MOD(ROW()-13,2)=0,IF(ISBLANK(OFFSET('12. SEGUIMIENTO 2027'!$N$14,INT((ROW()-13)/2),0)),"",OFFSET('12. SEGUIMIENTO 2027'!$N$14,INT((ROW()-13)/2),0)),IF(ISBLANK(OFFSET('9. METAS'!$V$20,INT((ROW()-14)/2),0)),"",OFFSET('9. METAS'!$V$20,INT((ROW()-14)/2),0)))</f>
        <v/>
      </c>
      <c r="K384" s="196" t="str">
        <f ca="1">IF(MOD(ROW()-13,2)=0,IF(ISBLANK(OFFSET('12. SEGUIMIENTO 2027'!$O$14,INT((ROW()-13)/2),0)),"",OFFSET('12. SEGUIMIENTO 2027'!$O$14,INT((ROW()-13)/2),0)),IF(ISBLANK(OFFSET('9. METAS'!$W$20,INT((ROW()-14)/2),0)),"",OFFSET('9. METAS'!$W$20,INT((ROW()-14)/2),0)))</f>
        <v/>
      </c>
      <c r="L384" s="196" t="str">
        <f ca="1">IF(MOD(ROW()-13,2)=0,IF(ISBLANK(OFFSET('12. SEGUIMIENTO 2027'!$P$14,INT((ROW()-13)/2),0)),"",OFFSET('12. SEGUIMIENTO 2027'!$P$14,INT((ROW()-13)/2),0)),IF(ISBLANK(OFFSET('9. METAS'!$X$20,INT((ROW()-14)/2),0)),"",OFFSET('9. METAS'!$X$20,INT((ROW()-14)/2),0)))</f>
        <v/>
      </c>
      <c r="M384" s="197" t="str">
        <f ca="1">IF(MOD(ROW()-13,2)=0,IF(ISBLANK(OFFSET('12. SEGUIMIENTO 2027'!$Q$14,INT((ROW()-13)/2),0)),"",OFFSET('12. SEGUIMIENTO 2027'!$Q$14,INT((ROW()-13)/2),0)),IF(ISBLANK(OFFSET('9. METAS'!$Y$20,INT((ROW()-14)/2),0)),"",OFFSET('9. METAS'!$Y$20,INT((ROW()-14)/2),0)))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833" t="str">
        <f ca="1">IF(ISBLANK(OFFSET('9. METAS'!$M$20,INT((ROW()-13)/2),0)),"",OFFSET('9. METAS'!$M$20,INT((ROW()-13)/2),0))</f>
        <v/>
      </c>
      <c r="I385" s="763"/>
      <c r="J385" s="195" t="str">
        <f ca="1">IF(MOD(ROW()-13,2)=0,IF(ISBLANK(OFFSET('12. SEGUIMIENTO 2027'!$N$14,INT((ROW()-13)/2),0)),"",OFFSET('12. SEGUIMIENTO 2027'!$N$14,INT((ROW()-13)/2),0)),IF(ISBLANK(OFFSET('9. METAS'!$V$20,INT((ROW()-14)/2),0)),"",OFFSET('9. METAS'!$V$20,INT((ROW()-14)/2),0)))</f>
        <v/>
      </c>
      <c r="K385" s="196" t="str">
        <f ca="1">IF(MOD(ROW()-13,2)=0,IF(ISBLANK(OFFSET('12. SEGUIMIENTO 2027'!$O$14,INT((ROW()-13)/2),0)),"",OFFSET('12. SEGUIMIENTO 2027'!$O$14,INT((ROW()-13)/2),0)),IF(ISBLANK(OFFSET('9. METAS'!$W$20,INT((ROW()-14)/2),0)),"",OFFSET('9. METAS'!$W$20,INT((ROW()-14)/2),0)))</f>
        <v/>
      </c>
      <c r="L385" s="196" t="str">
        <f ca="1">IF(MOD(ROW()-13,2)=0,IF(ISBLANK(OFFSET('12. SEGUIMIENTO 2027'!$P$14,INT((ROW()-13)/2),0)),"",OFFSET('12. SEGUIMIENTO 2027'!$P$14,INT((ROW()-13)/2),0)),IF(ISBLANK(OFFSET('9. METAS'!$X$20,INT((ROW()-14)/2),0)),"",OFFSET('9. METAS'!$X$20,INT((ROW()-14)/2),0)))</f>
        <v/>
      </c>
      <c r="M385" s="197" t="str">
        <f ca="1">IF(MOD(ROW()-13,2)=0,IF(ISBLANK(OFFSET('12. SEGUIMIENTO 2027'!$Q$14,INT((ROW()-13)/2),0)),"",OFFSET('12. SEGUIMIENTO 2027'!$Q$14,INT((ROW()-13)/2),0)),IF(ISBLANK(OFFSET('9. METAS'!$Y$20,INT((ROW()-14)/2),0)),"",OFFSET('9. METAS'!$Y$20,INT((ROW()-14)/2),0)))</f>
        <v/>
      </c>
      <c r="N385" s="769" t="str">
        <f ca="1">IFERROR(J385/J386,"ND")</f>
        <v>ND</v>
      </c>
      <c r="O385" s="771" t="str">
        <f ca="1">IFERROR(((J385+K385)/H385),"ND")</f>
        <v>ND</v>
      </c>
      <c r="P385" s="775"/>
    </row>
    <row r="386" spans="3:16">
      <c r="C386" s="747"/>
      <c r="D386" s="749"/>
      <c r="E386" s="749"/>
      <c r="F386" s="751"/>
      <c r="G386" s="753"/>
      <c r="H386" s="833"/>
      <c r="I386" s="764"/>
      <c r="J386" s="195" t="str">
        <f ca="1">IF(MOD(ROW()-13,2)=0,IF(ISBLANK(OFFSET('12. SEGUIMIENTO 2027'!$N$14,INT((ROW()-13)/2),0)),"",OFFSET('12. SEGUIMIENTO 2027'!$N$14,INT((ROW()-13)/2),0)),IF(ISBLANK(OFFSET('9. METAS'!$V$20,INT((ROW()-14)/2),0)),"",OFFSET('9. METAS'!$V$20,INT((ROW()-14)/2),0)))</f>
        <v/>
      </c>
      <c r="K386" s="196" t="str">
        <f ca="1">IF(MOD(ROW()-13,2)=0,IF(ISBLANK(OFFSET('12. SEGUIMIENTO 2027'!$O$14,INT((ROW()-13)/2),0)),"",OFFSET('12. SEGUIMIENTO 2027'!$O$14,INT((ROW()-13)/2),0)),IF(ISBLANK(OFFSET('9. METAS'!$W$20,INT((ROW()-14)/2),0)),"",OFFSET('9. METAS'!$W$20,INT((ROW()-14)/2),0)))</f>
        <v/>
      </c>
      <c r="L386" s="196" t="str">
        <f ca="1">IF(MOD(ROW()-13,2)=0,IF(ISBLANK(OFFSET('12. SEGUIMIENTO 2027'!$P$14,INT((ROW()-13)/2),0)),"",OFFSET('12. SEGUIMIENTO 2027'!$P$14,INT((ROW()-13)/2),0)),IF(ISBLANK(OFFSET('9. METAS'!$X$20,INT((ROW()-14)/2),0)),"",OFFSET('9. METAS'!$X$20,INT((ROW()-14)/2),0)))</f>
        <v/>
      </c>
      <c r="M386" s="197" t="str">
        <f ca="1">IF(MOD(ROW()-13,2)=0,IF(ISBLANK(OFFSET('12. SEGUIMIENTO 2027'!$Q$14,INT((ROW()-13)/2),0)),"",OFFSET('12. SEGUIMIENTO 2027'!$Q$14,INT((ROW()-13)/2),0)),IF(ISBLANK(OFFSET('9. METAS'!$Y$20,INT((ROW()-14)/2),0)),"",OFFSET('9. METAS'!$Y$20,INT((ROW()-14)/2),0)))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833" t="str">
        <f ca="1">IF(ISBLANK(OFFSET('9. METAS'!$M$20,INT((ROW()-13)/2),0)),"",OFFSET('9. METAS'!$M$20,INT((ROW()-13)/2),0))</f>
        <v/>
      </c>
      <c r="I387" s="763"/>
      <c r="J387" s="195" t="str">
        <f ca="1">IF(MOD(ROW()-13,2)=0,IF(ISBLANK(OFFSET('12. SEGUIMIENTO 2027'!$N$14,INT((ROW()-13)/2),0)),"",OFFSET('12. SEGUIMIENTO 2027'!$N$14,INT((ROW()-13)/2),0)),IF(ISBLANK(OFFSET('9. METAS'!$V$20,INT((ROW()-14)/2),0)),"",OFFSET('9. METAS'!$V$20,INT((ROW()-14)/2),0)))</f>
        <v/>
      </c>
      <c r="K387" s="196" t="str">
        <f ca="1">IF(MOD(ROW()-13,2)=0,IF(ISBLANK(OFFSET('12. SEGUIMIENTO 2027'!$O$14,INT((ROW()-13)/2),0)),"",OFFSET('12. SEGUIMIENTO 2027'!$O$14,INT((ROW()-13)/2),0)),IF(ISBLANK(OFFSET('9. METAS'!$W$20,INT((ROW()-14)/2),0)),"",OFFSET('9. METAS'!$W$20,INT((ROW()-14)/2),0)))</f>
        <v/>
      </c>
      <c r="L387" s="196" t="str">
        <f ca="1">IF(MOD(ROW()-13,2)=0,IF(ISBLANK(OFFSET('12. SEGUIMIENTO 2027'!$P$14,INT((ROW()-13)/2),0)),"",OFFSET('12. SEGUIMIENTO 2027'!$P$14,INT((ROW()-13)/2),0)),IF(ISBLANK(OFFSET('9. METAS'!$X$20,INT((ROW()-14)/2),0)),"",OFFSET('9. METAS'!$X$20,INT((ROW()-14)/2),0)))</f>
        <v/>
      </c>
      <c r="M387" s="197" t="str">
        <f ca="1">IF(MOD(ROW()-13,2)=0,IF(ISBLANK(OFFSET('12. SEGUIMIENTO 2027'!$Q$14,INT((ROW()-13)/2),0)),"",OFFSET('12. SEGUIMIENTO 2027'!$Q$14,INT((ROW()-13)/2),0)),IF(ISBLANK(OFFSET('9. METAS'!$Y$20,INT((ROW()-14)/2),0)),"",OFFSET('9. METAS'!$Y$20,INT((ROW()-14)/2),0)))</f>
        <v/>
      </c>
      <c r="N387" s="769" t="str">
        <f ca="1">IFERROR(J387/J388,"ND")</f>
        <v>ND</v>
      </c>
      <c r="O387" s="771" t="str">
        <f ca="1">IFERROR(((J387+K387)/H387),"ND")</f>
        <v>ND</v>
      </c>
      <c r="P387" s="775"/>
    </row>
    <row r="388" spans="3:16">
      <c r="C388" s="747"/>
      <c r="D388" s="749"/>
      <c r="E388" s="749"/>
      <c r="F388" s="751"/>
      <c r="G388" s="753"/>
      <c r="H388" s="833"/>
      <c r="I388" s="764"/>
      <c r="J388" s="195" t="str">
        <f ca="1">IF(MOD(ROW()-13,2)=0,IF(ISBLANK(OFFSET('12. SEGUIMIENTO 2027'!$N$14,INT((ROW()-13)/2),0)),"",OFFSET('12. SEGUIMIENTO 2027'!$N$14,INT((ROW()-13)/2),0)),IF(ISBLANK(OFFSET('9. METAS'!$V$20,INT((ROW()-14)/2),0)),"",OFFSET('9. METAS'!$V$20,INT((ROW()-14)/2),0)))</f>
        <v/>
      </c>
      <c r="K388" s="196" t="str">
        <f ca="1">IF(MOD(ROW()-13,2)=0,IF(ISBLANK(OFFSET('12. SEGUIMIENTO 2027'!$O$14,INT((ROW()-13)/2),0)),"",OFFSET('12. SEGUIMIENTO 2027'!$O$14,INT((ROW()-13)/2),0)),IF(ISBLANK(OFFSET('9. METAS'!$W$20,INT((ROW()-14)/2),0)),"",OFFSET('9. METAS'!$W$20,INT((ROW()-14)/2),0)))</f>
        <v/>
      </c>
      <c r="L388" s="196" t="str">
        <f ca="1">IF(MOD(ROW()-13,2)=0,IF(ISBLANK(OFFSET('12. SEGUIMIENTO 2027'!$P$14,INT((ROW()-13)/2),0)),"",OFFSET('12. SEGUIMIENTO 2027'!$P$14,INT((ROW()-13)/2),0)),IF(ISBLANK(OFFSET('9. METAS'!$X$20,INT((ROW()-14)/2),0)),"",OFFSET('9. METAS'!$X$20,INT((ROW()-14)/2),0)))</f>
        <v/>
      </c>
      <c r="M388" s="197" t="str">
        <f ca="1">IF(MOD(ROW()-13,2)=0,IF(ISBLANK(OFFSET('12. SEGUIMIENTO 2027'!$Q$14,INT((ROW()-13)/2),0)),"",OFFSET('12. SEGUIMIENTO 2027'!$Q$14,INT((ROW()-13)/2),0)),IF(ISBLANK(OFFSET('9. METAS'!$Y$20,INT((ROW()-14)/2),0)),"",OFFSET('9. METAS'!$Y$20,INT((ROW()-14)/2),0)))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833" t="str">
        <f ca="1">IF(ISBLANK(OFFSET('9. METAS'!$M$20,INT((ROW()-13)/2),0)),"",OFFSET('9. METAS'!$M$20,INT((ROW()-13)/2),0))</f>
        <v/>
      </c>
      <c r="I389" s="763"/>
      <c r="J389" s="195" t="str">
        <f ca="1">IF(MOD(ROW()-13,2)=0,IF(ISBLANK(OFFSET('12. SEGUIMIENTO 2027'!$N$14,INT((ROW()-13)/2),0)),"",OFFSET('12. SEGUIMIENTO 2027'!$N$14,INT((ROW()-13)/2),0)),IF(ISBLANK(OFFSET('9. METAS'!$V$20,INT((ROW()-14)/2),0)),"",OFFSET('9. METAS'!$V$20,INT((ROW()-14)/2),0)))</f>
        <v/>
      </c>
      <c r="K389" s="196" t="str">
        <f ca="1">IF(MOD(ROW()-13,2)=0,IF(ISBLANK(OFFSET('12. SEGUIMIENTO 2027'!$O$14,INT((ROW()-13)/2),0)),"",OFFSET('12. SEGUIMIENTO 2027'!$O$14,INT((ROW()-13)/2),0)),IF(ISBLANK(OFFSET('9. METAS'!$W$20,INT((ROW()-14)/2),0)),"",OFFSET('9. METAS'!$W$20,INT((ROW()-14)/2),0)))</f>
        <v/>
      </c>
      <c r="L389" s="196" t="str">
        <f ca="1">IF(MOD(ROW()-13,2)=0,IF(ISBLANK(OFFSET('12. SEGUIMIENTO 2027'!$P$14,INT((ROW()-13)/2),0)),"",OFFSET('12. SEGUIMIENTO 2027'!$P$14,INT((ROW()-13)/2),0)),IF(ISBLANK(OFFSET('9. METAS'!$X$20,INT((ROW()-14)/2),0)),"",OFFSET('9. METAS'!$X$20,INT((ROW()-14)/2),0)))</f>
        <v/>
      </c>
      <c r="M389" s="197" t="str">
        <f ca="1">IF(MOD(ROW()-13,2)=0,IF(ISBLANK(OFFSET('12. SEGUIMIENTO 2027'!$Q$14,INT((ROW()-13)/2),0)),"",OFFSET('12. SEGUIMIENTO 2027'!$Q$14,INT((ROW()-13)/2),0)),IF(ISBLANK(OFFSET('9. METAS'!$Y$20,INT((ROW()-14)/2),0)),"",OFFSET('9. METAS'!$Y$20,INT((ROW()-14)/2),0)))</f>
        <v/>
      </c>
      <c r="N389" s="769" t="str">
        <f ca="1">IFERROR(J389/J390,"ND")</f>
        <v>ND</v>
      </c>
      <c r="O389" s="771" t="str">
        <f ca="1">IFERROR(((J389+K389)/H389),"ND")</f>
        <v>ND</v>
      </c>
      <c r="P389" s="775"/>
    </row>
    <row r="390" spans="3:16">
      <c r="C390" s="747"/>
      <c r="D390" s="749"/>
      <c r="E390" s="749"/>
      <c r="F390" s="751"/>
      <c r="G390" s="753"/>
      <c r="H390" s="833"/>
      <c r="I390" s="764"/>
      <c r="J390" s="195" t="str">
        <f ca="1">IF(MOD(ROW()-13,2)=0,IF(ISBLANK(OFFSET('12. SEGUIMIENTO 2027'!$N$14,INT((ROW()-13)/2),0)),"",OFFSET('12. SEGUIMIENTO 2027'!$N$14,INT((ROW()-13)/2),0)),IF(ISBLANK(OFFSET('9. METAS'!$V$20,INT((ROW()-14)/2),0)),"",OFFSET('9. METAS'!$V$20,INT((ROW()-14)/2),0)))</f>
        <v/>
      </c>
      <c r="K390" s="196" t="str">
        <f ca="1">IF(MOD(ROW()-13,2)=0,IF(ISBLANK(OFFSET('12. SEGUIMIENTO 2027'!$O$14,INT((ROW()-13)/2),0)),"",OFFSET('12. SEGUIMIENTO 2027'!$O$14,INT((ROW()-13)/2),0)),IF(ISBLANK(OFFSET('9. METAS'!$W$20,INT((ROW()-14)/2),0)),"",OFFSET('9. METAS'!$W$20,INT((ROW()-14)/2),0)))</f>
        <v/>
      </c>
      <c r="L390" s="196" t="str">
        <f ca="1">IF(MOD(ROW()-13,2)=0,IF(ISBLANK(OFFSET('12. SEGUIMIENTO 2027'!$P$14,INT((ROW()-13)/2),0)),"",OFFSET('12. SEGUIMIENTO 2027'!$P$14,INT((ROW()-13)/2),0)),IF(ISBLANK(OFFSET('9. METAS'!$X$20,INT((ROW()-14)/2),0)),"",OFFSET('9. METAS'!$X$20,INT((ROW()-14)/2),0)))</f>
        <v/>
      </c>
      <c r="M390" s="197" t="str">
        <f ca="1">IF(MOD(ROW()-13,2)=0,IF(ISBLANK(OFFSET('12. SEGUIMIENTO 2027'!$Q$14,INT((ROW()-13)/2),0)),"",OFFSET('12. SEGUIMIENTO 2027'!$Q$14,INT((ROW()-13)/2),0)),IF(ISBLANK(OFFSET('9. METAS'!$Y$20,INT((ROW()-14)/2),0)),"",OFFSET('9. METAS'!$Y$20,INT((ROW()-14)/2),0)))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833" t="str">
        <f ca="1">IF(ISBLANK(OFFSET('9. METAS'!$M$20,INT((ROW()-13)/2),0)),"",OFFSET('9. METAS'!$M$20,INT((ROW()-13)/2),0))</f>
        <v/>
      </c>
      <c r="I391" s="763"/>
      <c r="J391" s="195" t="str">
        <f ca="1">IF(MOD(ROW()-13,2)=0,IF(ISBLANK(OFFSET('12. SEGUIMIENTO 2027'!$N$14,INT((ROW()-13)/2),0)),"",OFFSET('12. SEGUIMIENTO 2027'!$N$14,INT((ROW()-13)/2),0)),IF(ISBLANK(OFFSET('9. METAS'!$V$20,INT((ROW()-14)/2),0)),"",OFFSET('9. METAS'!$V$20,INT((ROW()-14)/2),0)))</f>
        <v/>
      </c>
      <c r="K391" s="196" t="str">
        <f ca="1">IF(MOD(ROW()-13,2)=0,IF(ISBLANK(OFFSET('12. SEGUIMIENTO 2027'!$O$14,INT((ROW()-13)/2),0)),"",OFFSET('12. SEGUIMIENTO 2027'!$O$14,INT((ROW()-13)/2),0)),IF(ISBLANK(OFFSET('9. METAS'!$W$20,INT((ROW()-14)/2),0)),"",OFFSET('9. METAS'!$W$20,INT((ROW()-14)/2),0)))</f>
        <v/>
      </c>
      <c r="L391" s="196" t="str">
        <f ca="1">IF(MOD(ROW()-13,2)=0,IF(ISBLANK(OFFSET('12. SEGUIMIENTO 2027'!$P$14,INT((ROW()-13)/2),0)),"",OFFSET('12. SEGUIMIENTO 2027'!$P$14,INT((ROW()-13)/2),0)),IF(ISBLANK(OFFSET('9. METAS'!$X$20,INT((ROW()-14)/2),0)),"",OFFSET('9. METAS'!$X$20,INT((ROW()-14)/2),0)))</f>
        <v/>
      </c>
      <c r="M391" s="197" t="str">
        <f ca="1">IF(MOD(ROW()-13,2)=0,IF(ISBLANK(OFFSET('12. SEGUIMIENTO 2027'!$Q$14,INT((ROW()-13)/2),0)),"",OFFSET('12. SEGUIMIENTO 2027'!$Q$14,INT((ROW()-13)/2),0)),IF(ISBLANK(OFFSET('9. METAS'!$Y$20,INT((ROW()-14)/2),0)),"",OFFSET('9. METAS'!$Y$20,INT((ROW()-14)/2),0)))</f>
        <v/>
      </c>
      <c r="N391" s="769" t="str">
        <f ca="1">IFERROR(J391/J392,"ND")</f>
        <v>ND</v>
      </c>
      <c r="O391" s="771" t="str">
        <f ca="1">IFERROR(((J391+K391)/H391),"ND")</f>
        <v>ND</v>
      </c>
      <c r="P391" s="775"/>
    </row>
    <row r="392" spans="3:16">
      <c r="C392" s="747"/>
      <c r="D392" s="749"/>
      <c r="E392" s="749"/>
      <c r="F392" s="751"/>
      <c r="G392" s="753"/>
      <c r="H392" s="833"/>
      <c r="I392" s="764"/>
      <c r="J392" s="195" t="str">
        <f ca="1">IF(MOD(ROW()-13,2)=0,IF(ISBLANK(OFFSET('12. SEGUIMIENTO 2027'!$N$14,INT((ROW()-13)/2),0)),"",OFFSET('12. SEGUIMIENTO 2027'!$N$14,INT((ROW()-13)/2),0)),IF(ISBLANK(OFFSET('9. METAS'!$V$20,INT((ROW()-14)/2),0)),"",OFFSET('9. METAS'!$V$20,INT((ROW()-14)/2),0)))</f>
        <v/>
      </c>
      <c r="K392" s="196" t="str">
        <f ca="1">IF(MOD(ROW()-13,2)=0,IF(ISBLANK(OFFSET('12. SEGUIMIENTO 2027'!$O$14,INT((ROW()-13)/2),0)),"",OFFSET('12. SEGUIMIENTO 2027'!$O$14,INT((ROW()-13)/2),0)),IF(ISBLANK(OFFSET('9. METAS'!$W$20,INT((ROW()-14)/2),0)),"",OFFSET('9. METAS'!$W$20,INT((ROW()-14)/2),0)))</f>
        <v/>
      </c>
      <c r="L392" s="196" t="str">
        <f ca="1">IF(MOD(ROW()-13,2)=0,IF(ISBLANK(OFFSET('12. SEGUIMIENTO 2027'!$P$14,INT((ROW()-13)/2),0)),"",OFFSET('12. SEGUIMIENTO 2027'!$P$14,INT((ROW()-13)/2),0)),IF(ISBLANK(OFFSET('9. METAS'!$X$20,INT((ROW()-14)/2),0)),"",OFFSET('9. METAS'!$X$20,INT((ROW()-14)/2),0)))</f>
        <v/>
      </c>
      <c r="M392" s="197" t="str">
        <f ca="1">IF(MOD(ROW()-13,2)=0,IF(ISBLANK(OFFSET('12. SEGUIMIENTO 2027'!$Q$14,INT((ROW()-13)/2),0)),"",OFFSET('12. SEGUIMIENTO 2027'!$Q$14,INT((ROW()-13)/2),0)),IF(ISBLANK(OFFSET('9. METAS'!$Y$20,INT((ROW()-14)/2),0)),"",OFFSET('9. METAS'!$Y$20,INT((ROW()-14)/2),0)))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833" t="str">
        <f ca="1">IF(ISBLANK(OFFSET('9. METAS'!$M$20,INT((ROW()-13)/2),0)),"",OFFSET('9. METAS'!$M$20,INT((ROW()-13)/2),0))</f>
        <v/>
      </c>
      <c r="I393" s="763"/>
      <c r="J393" s="195" t="str">
        <f ca="1">IF(MOD(ROW()-13,2)=0,IF(ISBLANK(OFFSET('12. SEGUIMIENTO 2027'!$N$14,INT((ROW()-13)/2),0)),"",OFFSET('12. SEGUIMIENTO 2027'!$N$14,INT((ROW()-13)/2),0)),IF(ISBLANK(OFFSET('9. METAS'!$V$20,INT((ROW()-14)/2),0)),"",OFFSET('9. METAS'!$V$20,INT((ROW()-14)/2),0)))</f>
        <v/>
      </c>
      <c r="K393" s="196" t="str">
        <f ca="1">IF(MOD(ROW()-13,2)=0,IF(ISBLANK(OFFSET('12. SEGUIMIENTO 2027'!$O$14,INT((ROW()-13)/2),0)),"",OFFSET('12. SEGUIMIENTO 2027'!$O$14,INT((ROW()-13)/2),0)),IF(ISBLANK(OFFSET('9. METAS'!$W$20,INT((ROW()-14)/2),0)),"",OFFSET('9. METAS'!$W$20,INT((ROW()-14)/2),0)))</f>
        <v/>
      </c>
      <c r="L393" s="196" t="str">
        <f ca="1">IF(MOD(ROW()-13,2)=0,IF(ISBLANK(OFFSET('12. SEGUIMIENTO 2027'!$P$14,INT((ROW()-13)/2),0)),"",OFFSET('12. SEGUIMIENTO 2027'!$P$14,INT((ROW()-13)/2),0)),IF(ISBLANK(OFFSET('9. METAS'!$X$20,INT((ROW()-14)/2),0)),"",OFFSET('9. METAS'!$X$20,INT((ROW()-14)/2),0)))</f>
        <v/>
      </c>
      <c r="M393" s="197" t="str">
        <f ca="1">IF(MOD(ROW()-13,2)=0,IF(ISBLANK(OFFSET('12. SEGUIMIENTO 2027'!$Q$14,INT((ROW()-13)/2),0)),"",OFFSET('12. SEGUIMIENTO 2027'!$Q$14,INT((ROW()-13)/2),0)),IF(ISBLANK(OFFSET('9. METAS'!$Y$20,INT((ROW()-14)/2),0)),"",OFFSET('9. METAS'!$Y$20,INT((ROW()-14)/2),0)))</f>
        <v/>
      </c>
      <c r="N393" s="769" t="str">
        <f ca="1">IFERROR(J393/J394,"ND")</f>
        <v>ND</v>
      </c>
      <c r="O393" s="771" t="str">
        <f ca="1">IFERROR(((J393+K393)/H393),"ND")</f>
        <v>ND</v>
      </c>
      <c r="P393" s="775"/>
    </row>
    <row r="394" spans="3:16">
      <c r="C394" s="747"/>
      <c r="D394" s="749"/>
      <c r="E394" s="749"/>
      <c r="F394" s="751"/>
      <c r="G394" s="753"/>
      <c r="H394" s="833"/>
      <c r="I394" s="764"/>
      <c r="J394" s="195" t="str">
        <f ca="1">IF(MOD(ROW()-13,2)=0,IF(ISBLANK(OFFSET('12. SEGUIMIENTO 2027'!$N$14,INT((ROW()-13)/2),0)),"",OFFSET('12. SEGUIMIENTO 2027'!$N$14,INT((ROW()-13)/2),0)),IF(ISBLANK(OFFSET('9. METAS'!$V$20,INT((ROW()-14)/2),0)),"",OFFSET('9. METAS'!$V$20,INT((ROW()-14)/2),0)))</f>
        <v/>
      </c>
      <c r="K394" s="196" t="str">
        <f ca="1">IF(MOD(ROW()-13,2)=0,IF(ISBLANK(OFFSET('12. SEGUIMIENTO 2027'!$O$14,INT((ROW()-13)/2),0)),"",OFFSET('12. SEGUIMIENTO 2027'!$O$14,INT((ROW()-13)/2),0)),IF(ISBLANK(OFFSET('9. METAS'!$W$20,INT((ROW()-14)/2),0)),"",OFFSET('9. METAS'!$W$20,INT((ROW()-14)/2),0)))</f>
        <v/>
      </c>
      <c r="L394" s="196" t="str">
        <f ca="1">IF(MOD(ROW()-13,2)=0,IF(ISBLANK(OFFSET('12. SEGUIMIENTO 2027'!$P$14,INT((ROW()-13)/2),0)),"",OFFSET('12. SEGUIMIENTO 2027'!$P$14,INT((ROW()-13)/2),0)),IF(ISBLANK(OFFSET('9. METAS'!$X$20,INT((ROW()-14)/2),0)),"",OFFSET('9. METAS'!$X$20,INT((ROW()-14)/2),0)))</f>
        <v/>
      </c>
      <c r="M394" s="197" t="str">
        <f ca="1">IF(MOD(ROW()-13,2)=0,IF(ISBLANK(OFFSET('12. SEGUIMIENTO 2027'!$Q$14,INT((ROW()-13)/2),0)),"",OFFSET('12. SEGUIMIENTO 2027'!$Q$14,INT((ROW()-13)/2),0)),IF(ISBLANK(OFFSET('9. METAS'!$Y$20,INT((ROW()-14)/2),0)),"",OFFSET('9. METAS'!$Y$20,INT((ROW()-14)/2),0)))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833" t="str">
        <f ca="1">IF(ISBLANK(OFFSET('9. METAS'!$M$20,INT((ROW()-13)/2),0)),"",OFFSET('9. METAS'!$M$20,INT((ROW()-13)/2),0))</f>
        <v/>
      </c>
      <c r="I395" s="763"/>
      <c r="J395" s="195" t="str">
        <f ca="1">IF(MOD(ROW()-13,2)=0,IF(ISBLANK(OFFSET('12. SEGUIMIENTO 2027'!$N$14,INT((ROW()-13)/2),0)),"",OFFSET('12. SEGUIMIENTO 2027'!$N$14,INT((ROW()-13)/2),0)),IF(ISBLANK(OFFSET('9. METAS'!$V$20,INT((ROW()-14)/2),0)),"",OFFSET('9. METAS'!$V$20,INT((ROW()-14)/2),0)))</f>
        <v/>
      </c>
      <c r="K395" s="196" t="str">
        <f ca="1">IF(MOD(ROW()-13,2)=0,IF(ISBLANK(OFFSET('12. SEGUIMIENTO 2027'!$O$14,INT((ROW()-13)/2),0)),"",OFFSET('12. SEGUIMIENTO 2027'!$O$14,INT((ROW()-13)/2),0)),IF(ISBLANK(OFFSET('9. METAS'!$W$20,INT((ROW()-14)/2),0)),"",OFFSET('9. METAS'!$W$20,INT((ROW()-14)/2),0)))</f>
        <v/>
      </c>
      <c r="L395" s="196" t="str">
        <f ca="1">IF(MOD(ROW()-13,2)=0,IF(ISBLANK(OFFSET('12. SEGUIMIENTO 2027'!$P$14,INT((ROW()-13)/2),0)),"",OFFSET('12. SEGUIMIENTO 2027'!$P$14,INT((ROW()-13)/2),0)),IF(ISBLANK(OFFSET('9. METAS'!$X$20,INT((ROW()-14)/2),0)),"",OFFSET('9. METAS'!$X$20,INT((ROW()-14)/2),0)))</f>
        <v/>
      </c>
      <c r="M395" s="197" t="str">
        <f ca="1">IF(MOD(ROW()-13,2)=0,IF(ISBLANK(OFFSET('12. SEGUIMIENTO 2027'!$Q$14,INT((ROW()-13)/2),0)),"",OFFSET('12. SEGUIMIENTO 2027'!$Q$14,INT((ROW()-13)/2),0)),IF(ISBLANK(OFFSET('9. METAS'!$Y$20,INT((ROW()-14)/2),0)),"",OFFSET('9. METAS'!$Y$20,INT((ROW()-14)/2),0)))</f>
        <v/>
      </c>
      <c r="N395" s="769" t="str">
        <f ca="1">IFERROR(J395/J396,"ND")</f>
        <v>ND</v>
      </c>
      <c r="O395" s="771" t="str">
        <f ca="1">IFERROR(((J395+K395)/H395),"ND")</f>
        <v>ND</v>
      </c>
      <c r="P395" s="775"/>
    </row>
    <row r="396" spans="3:16">
      <c r="C396" s="747"/>
      <c r="D396" s="749"/>
      <c r="E396" s="749"/>
      <c r="F396" s="751"/>
      <c r="G396" s="753"/>
      <c r="H396" s="833"/>
      <c r="I396" s="764"/>
      <c r="J396" s="195" t="str">
        <f ca="1">IF(MOD(ROW()-13,2)=0,IF(ISBLANK(OFFSET('12. SEGUIMIENTO 2027'!$N$14,INT((ROW()-13)/2),0)),"",OFFSET('12. SEGUIMIENTO 2027'!$N$14,INT((ROW()-13)/2),0)),IF(ISBLANK(OFFSET('9. METAS'!$V$20,INT((ROW()-14)/2),0)),"",OFFSET('9. METAS'!$V$20,INT((ROW()-14)/2),0)))</f>
        <v/>
      </c>
      <c r="K396" s="196" t="str">
        <f ca="1">IF(MOD(ROW()-13,2)=0,IF(ISBLANK(OFFSET('12. SEGUIMIENTO 2027'!$O$14,INT((ROW()-13)/2),0)),"",OFFSET('12. SEGUIMIENTO 2027'!$O$14,INT((ROW()-13)/2),0)),IF(ISBLANK(OFFSET('9. METAS'!$W$20,INT((ROW()-14)/2),0)),"",OFFSET('9. METAS'!$W$20,INT((ROW()-14)/2),0)))</f>
        <v/>
      </c>
      <c r="L396" s="196" t="str">
        <f ca="1">IF(MOD(ROW()-13,2)=0,IF(ISBLANK(OFFSET('12. SEGUIMIENTO 2027'!$P$14,INT((ROW()-13)/2),0)),"",OFFSET('12. SEGUIMIENTO 2027'!$P$14,INT((ROW()-13)/2),0)),IF(ISBLANK(OFFSET('9. METAS'!$X$20,INT((ROW()-14)/2),0)),"",OFFSET('9. METAS'!$X$20,INT((ROW()-14)/2),0)))</f>
        <v/>
      </c>
      <c r="M396" s="197" t="str">
        <f ca="1">IF(MOD(ROW()-13,2)=0,IF(ISBLANK(OFFSET('12. SEGUIMIENTO 2027'!$Q$14,INT((ROW()-13)/2),0)),"",OFFSET('12. SEGUIMIENTO 2027'!$Q$14,INT((ROW()-13)/2),0)),IF(ISBLANK(OFFSET('9. METAS'!$Y$20,INT((ROW()-14)/2),0)),"",OFFSET('9. METAS'!$Y$20,INT((ROW()-14)/2),0)))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833" t="str">
        <f ca="1">IF(ISBLANK(OFFSET('9. METAS'!$M$20,INT((ROW()-13)/2),0)),"",OFFSET('9. METAS'!$M$20,INT((ROW()-13)/2),0))</f>
        <v/>
      </c>
      <c r="I397" s="763"/>
      <c r="J397" s="195" t="str">
        <f ca="1">IF(MOD(ROW()-13,2)=0,IF(ISBLANK(OFFSET('12. SEGUIMIENTO 2027'!$N$14,INT((ROW()-13)/2),0)),"",OFFSET('12. SEGUIMIENTO 2027'!$N$14,INT((ROW()-13)/2),0)),IF(ISBLANK(OFFSET('9. METAS'!$V$20,INT((ROW()-14)/2),0)),"",OFFSET('9. METAS'!$V$20,INT((ROW()-14)/2),0)))</f>
        <v/>
      </c>
      <c r="K397" s="196" t="str">
        <f ca="1">IF(MOD(ROW()-13,2)=0,IF(ISBLANK(OFFSET('12. SEGUIMIENTO 2027'!$O$14,INT((ROW()-13)/2),0)),"",OFFSET('12. SEGUIMIENTO 2027'!$O$14,INT((ROW()-13)/2),0)),IF(ISBLANK(OFFSET('9. METAS'!$W$20,INT((ROW()-14)/2),0)),"",OFFSET('9. METAS'!$W$20,INT((ROW()-14)/2),0)))</f>
        <v/>
      </c>
      <c r="L397" s="196" t="str">
        <f ca="1">IF(MOD(ROW()-13,2)=0,IF(ISBLANK(OFFSET('12. SEGUIMIENTO 2027'!$P$14,INT((ROW()-13)/2),0)),"",OFFSET('12. SEGUIMIENTO 2027'!$P$14,INT((ROW()-13)/2),0)),IF(ISBLANK(OFFSET('9. METAS'!$X$20,INT((ROW()-14)/2),0)),"",OFFSET('9. METAS'!$X$20,INT((ROW()-14)/2),0)))</f>
        <v/>
      </c>
      <c r="M397" s="197" t="str">
        <f ca="1">IF(MOD(ROW()-13,2)=0,IF(ISBLANK(OFFSET('12. SEGUIMIENTO 2027'!$Q$14,INT((ROW()-13)/2),0)),"",OFFSET('12. SEGUIMIENTO 2027'!$Q$14,INT((ROW()-13)/2),0)),IF(ISBLANK(OFFSET('9. METAS'!$Y$20,INT((ROW()-14)/2),0)),"",OFFSET('9. METAS'!$Y$20,INT((ROW()-14)/2),0)))</f>
        <v/>
      </c>
      <c r="N397" s="769" t="str">
        <f ca="1">IFERROR(J397/J398,"ND")</f>
        <v>ND</v>
      </c>
      <c r="O397" s="771" t="str">
        <f ca="1">IFERROR(((J397+K397)/H397),"ND")</f>
        <v>ND</v>
      </c>
      <c r="P397" s="775"/>
    </row>
    <row r="398" spans="3:16">
      <c r="C398" s="747"/>
      <c r="D398" s="749"/>
      <c r="E398" s="749"/>
      <c r="F398" s="751"/>
      <c r="G398" s="753"/>
      <c r="H398" s="833"/>
      <c r="I398" s="764"/>
      <c r="J398" s="195" t="str">
        <f ca="1">IF(MOD(ROW()-13,2)=0,IF(ISBLANK(OFFSET('12. SEGUIMIENTO 2027'!$N$14,INT((ROW()-13)/2),0)),"",OFFSET('12. SEGUIMIENTO 2027'!$N$14,INT((ROW()-13)/2),0)),IF(ISBLANK(OFFSET('9. METAS'!$V$20,INT((ROW()-14)/2),0)),"",OFFSET('9. METAS'!$V$20,INT((ROW()-14)/2),0)))</f>
        <v/>
      </c>
      <c r="K398" s="196" t="str">
        <f ca="1">IF(MOD(ROW()-13,2)=0,IF(ISBLANK(OFFSET('12. SEGUIMIENTO 2027'!$O$14,INT((ROW()-13)/2),0)),"",OFFSET('12. SEGUIMIENTO 2027'!$O$14,INT((ROW()-13)/2),0)),IF(ISBLANK(OFFSET('9. METAS'!$W$20,INT((ROW()-14)/2),0)),"",OFFSET('9. METAS'!$W$20,INT((ROW()-14)/2),0)))</f>
        <v/>
      </c>
      <c r="L398" s="196" t="str">
        <f ca="1">IF(MOD(ROW()-13,2)=0,IF(ISBLANK(OFFSET('12. SEGUIMIENTO 2027'!$P$14,INT((ROW()-13)/2),0)),"",OFFSET('12. SEGUIMIENTO 2027'!$P$14,INT((ROW()-13)/2),0)),IF(ISBLANK(OFFSET('9. METAS'!$X$20,INT((ROW()-14)/2),0)),"",OFFSET('9. METAS'!$X$20,INT((ROW()-14)/2),0)))</f>
        <v/>
      </c>
      <c r="M398" s="197" t="str">
        <f ca="1">IF(MOD(ROW()-13,2)=0,IF(ISBLANK(OFFSET('12. SEGUIMIENTO 2027'!$Q$14,INT((ROW()-13)/2),0)),"",OFFSET('12. SEGUIMIENTO 2027'!$Q$14,INT((ROW()-13)/2),0)),IF(ISBLANK(OFFSET('9. METAS'!$Y$20,INT((ROW()-14)/2),0)),"",OFFSET('9. METAS'!$Y$20,INT((ROW()-14)/2),0)))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833" t="str">
        <f ca="1">IF(ISBLANK(OFFSET('9. METAS'!$M$20,INT((ROW()-13)/2),0)),"",OFFSET('9. METAS'!$M$20,INT((ROW()-13)/2),0))</f>
        <v/>
      </c>
      <c r="I399" s="763"/>
      <c r="J399" s="195" t="str">
        <f ca="1">IF(MOD(ROW()-13,2)=0,IF(ISBLANK(OFFSET('12. SEGUIMIENTO 2027'!$N$14,INT((ROW()-13)/2),0)),"",OFFSET('12. SEGUIMIENTO 2027'!$N$14,INT((ROW()-13)/2),0)),IF(ISBLANK(OFFSET('9. METAS'!$V$20,INT((ROW()-14)/2),0)),"",OFFSET('9. METAS'!$V$20,INT((ROW()-14)/2),0)))</f>
        <v/>
      </c>
      <c r="K399" s="196" t="str">
        <f ca="1">IF(MOD(ROW()-13,2)=0,IF(ISBLANK(OFFSET('12. SEGUIMIENTO 2027'!$O$14,INT((ROW()-13)/2),0)),"",OFFSET('12. SEGUIMIENTO 2027'!$O$14,INT((ROW()-13)/2),0)),IF(ISBLANK(OFFSET('9. METAS'!$W$20,INT((ROW()-14)/2),0)),"",OFFSET('9. METAS'!$W$20,INT((ROW()-14)/2),0)))</f>
        <v/>
      </c>
      <c r="L399" s="196" t="str">
        <f ca="1">IF(MOD(ROW()-13,2)=0,IF(ISBLANK(OFFSET('12. SEGUIMIENTO 2027'!$P$14,INT((ROW()-13)/2),0)),"",OFFSET('12. SEGUIMIENTO 2027'!$P$14,INT((ROW()-13)/2),0)),IF(ISBLANK(OFFSET('9. METAS'!$X$20,INT((ROW()-14)/2),0)),"",OFFSET('9. METAS'!$X$20,INT((ROW()-14)/2),0)))</f>
        <v/>
      </c>
      <c r="M399" s="197" t="str">
        <f ca="1">IF(MOD(ROW()-13,2)=0,IF(ISBLANK(OFFSET('12. SEGUIMIENTO 2027'!$Q$14,INT((ROW()-13)/2),0)),"",OFFSET('12. SEGUIMIENTO 2027'!$Q$14,INT((ROW()-13)/2),0)),IF(ISBLANK(OFFSET('9. METAS'!$Y$20,INT((ROW()-14)/2),0)),"",OFFSET('9. METAS'!$Y$20,INT((ROW()-14)/2),0)))</f>
        <v/>
      </c>
      <c r="N399" s="769" t="str">
        <f ca="1">IFERROR(J399/J400,"ND")</f>
        <v>ND</v>
      </c>
      <c r="O399" s="771" t="str">
        <f ca="1">IFERROR(((J399+K399)/H399),"ND")</f>
        <v>ND</v>
      </c>
      <c r="P399" s="775"/>
    </row>
    <row r="400" spans="3:16">
      <c r="C400" s="747"/>
      <c r="D400" s="749"/>
      <c r="E400" s="749"/>
      <c r="F400" s="751"/>
      <c r="G400" s="753"/>
      <c r="H400" s="833"/>
      <c r="I400" s="764"/>
      <c r="J400" s="195" t="str">
        <f ca="1">IF(MOD(ROW()-13,2)=0,IF(ISBLANK(OFFSET('12. SEGUIMIENTO 2027'!$N$14,INT((ROW()-13)/2),0)),"",OFFSET('12. SEGUIMIENTO 2027'!$N$14,INT((ROW()-13)/2),0)),IF(ISBLANK(OFFSET('9. METAS'!$V$20,INT((ROW()-14)/2),0)),"",OFFSET('9. METAS'!$V$20,INT((ROW()-14)/2),0)))</f>
        <v/>
      </c>
      <c r="K400" s="196" t="str">
        <f ca="1">IF(MOD(ROW()-13,2)=0,IF(ISBLANK(OFFSET('12. SEGUIMIENTO 2027'!$O$14,INT((ROW()-13)/2),0)),"",OFFSET('12. SEGUIMIENTO 2027'!$O$14,INT((ROW()-13)/2),0)),IF(ISBLANK(OFFSET('9. METAS'!$W$20,INT((ROW()-14)/2),0)),"",OFFSET('9. METAS'!$W$20,INT((ROW()-14)/2),0)))</f>
        <v/>
      </c>
      <c r="L400" s="196" t="str">
        <f ca="1">IF(MOD(ROW()-13,2)=0,IF(ISBLANK(OFFSET('12. SEGUIMIENTO 2027'!$P$14,INT((ROW()-13)/2),0)),"",OFFSET('12. SEGUIMIENTO 2027'!$P$14,INT((ROW()-13)/2),0)),IF(ISBLANK(OFFSET('9. METAS'!$X$20,INT((ROW()-14)/2),0)),"",OFFSET('9. METAS'!$X$20,INT((ROW()-14)/2),0)))</f>
        <v/>
      </c>
      <c r="M400" s="197" t="str">
        <f ca="1">IF(MOD(ROW()-13,2)=0,IF(ISBLANK(OFFSET('12. SEGUIMIENTO 2027'!$Q$14,INT((ROW()-13)/2),0)),"",OFFSET('12. SEGUIMIENTO 2027'!$Q$14,INT((ROW()-13)/2),0)),IF(ISBLANK(OFFSET('9. METAS'!$Y$20,INT((ROW()-14)/2),0)),"",OFFSET('9. METAS'!$Y$20,INT((ROW()-14)/2),0)))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833" t="str">
        <f ca="1">IF(ISBLANK(OFFSET('9. METAS'!$M$20,INT((ROW()-13)/2),0)),"",OFFSET('9. METAS'!$M$20,INT((ROW()-13)/2),0))</f>
        <v/>
      </c>
      <c r="I401" s="763"/>
      <c r="J401" s="195" t="str">
        <f ca="1">IF(MOD(ROW()-13,2)=0,IF(ISBLANK(OFFSET('12. SEGUIMIENTO 2027'!$N$14,INT((ROW()-13)/2),0)),"",OFFSET('12. SEGUIMIENTO 2027'!$N$14,INT((ROW()-13)/2),0)),IF(ISBLANK(OFFSET('9. METAS'!$V$20,INT((ROW()-14)/2),0)),"",OFFSET('9. METAS'!$V$20,INT((ROW()-14)/2),0)))</f>
        <v/>
      </c>
      <c r="K401" s="196" t="str">
        <f ca="1">IF(MOD(ROW()-13,2)=0,IF(ISBLANK(OFFSET('12. SEGUIMIENTO 2027'!$O$14,INT((ROW()-13)/2),0)),"",OFFSET('12. SEGUIMIENTO 2027'!$O$14,INT((ROW()-13)/2),0)),IF(ISBLANK(OFFSET('9. METAS'!$W$20,INT((ROW()-14)/2),0)),"",OFFSET('9. METAS'!$W$20,INT((ROW()-14)/2),0)))</f>
        <v/>
      </c>
      <c r="L401" s="196" t="str">
        <f ca="1">IF(MOD(ROW()-13,2)=0,IF(ISBLANK(OFFSET('12. SEGUIMIENTO 2027'!$P$14,INT((ROW()-13)/2),0)),"",OFFSET('12. SEGUIMIENTO 2027'!$P$14,INT((ROW()-13)/2),0)),IF(ISBLANK(OFFSET('9. METAS'!$X$20,INT((ROW()-14)/2),0)),"",OFFSET('9. METAS'!$X$20,INT((ROW()-14)/2),0)))</f>
        <v/>
      </c>
      <c r="M401" s="197" t="str">
        <f ca="1">IF(MOD(ROW()-13,2)=0,IF(ISBLANK(OFFSET('12. SEGUIMIENTO 2027'!$Q$14,INT((ROW()-13)/2),0)),"",OFFSET('12. SEGUIMIENTO 2027'!$Q$14,INT((ROW()-13)/2),0)),IF(ISBLANK(OFFSET('9. METAS'!$Y$20,INT((ROW()-14)/2),0)),"",OFFSET('9. METAS'!$Y$20,INT((ROW()-14)/2),0)))</f>
        <v/>
      </c>
      <c r="N401" s="769" t="str">
        <f ca="1">IFERROR(J401/J402,"ND")</f>
        <v>ND</v>
      </c>
      <c r="O401" s="771" t="str">
        <f ca="1">IFERROR(((J401+K401)/H401),"ND")</f>
        <v>ND</v>
      </c>
      <c r="P401" s="775"/>
    </row>
    <row r="402" spans="3:16">
      <c r="C402" s="747"/>
      <c r="D402" s="749"/>
      <c r="E402" s="749"/>
      <c r="F402" s="751"/>
      <c r="G402" s="753"/>
      <c r="H402" s="833"/>
      <c r="I402" s="764"/>
      <c r="J402" s="195" t="str">
        <f ca="1">IF(MOD(ROW()-13,2)=0,IF(ISBLANK(OFFSET('12. SEGUIMIENTO 2027'!$N$14,INT((ROW()-13)/2),0)),"",OFFSET('12. SEGUIMIENTO 2027'!$N$14,INT((ROW()-13)/2),0)),IF(ISBLANK(OFFSET('9. METAS'!$V$20,INT((ROW()-14)/2),0)),"",OFFSET('9. METAS'!$V$20,INT((ROW()-14)/2),0)))</f>
        <v/>
      </c>
      <c r="K402" s="196" t="str">
        <f ca="1">IF(MOD(ROW()-13,2)=0,IF(ISBLANK(OFFSET('12. SEGUIMIENTO 2027'!$O$14,INT((ROW()-13)/2),0)),"",OFFSET('12. SEGUIMIENTO 2027'!$O$14,INT((ROW()-13)/2),0)),IF(ISBLANK(OFFSET('9. METAS'!$W$20,INT((ROW()-14)/2),0)),"",OFFSET('9. METAS'!$W$20,INT((ROW()-14)/2),0)))</f>
        <v/>
      </c>
      <c r="L402" s="196" t="str">
        <f ca="1">IF(MOD(ROW()-13,2)=0,IF(ISBLANK(OFFSET('12. SEGUIMIENTO 2027'!$P$14,INT((ROW()-13)/2),0)),"",OFFSET('12. SEGUIMIENTO 2027'!$P$14,INT((ROW()-13)/2),0)),IF(ISBLANK(OFFSET('9. METAS'!$X$20,INT((ROW()-14)/2),0)),"",OFFSET('9. METAS'!$X$20,INT((ROW()-14)/2),0)))</f>
        <v/>
      </c>
      <c r="M402" s="197" t="str">
        <f ca="1">IF(MOD(ROW()-13,2)=0,IF(ISBLANK(OFFSET('12. SEGUIMIENTO 2027'!$Q$14,INT((ROW()-13)/2),0)),"",OFFSET('12. SEGUIMIENTO 2027'!$Q$14,INT((ROW()-13)/2),0)),IF(ISBLANK(OFFSET('9. METAS'!$Y$20,INT((ROW()-14)/2),0)),"",OFFSET('9. METAS'!$Y$20,INT((ROW()-14)/2),0)))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833" t="str">
        <f ca="1">IF(ISBLANK(OFFSET('9. METAS'!$M$20,INT((ROW()-13)/2),0)),"",OFFSET('9. METAS'!$M$20,INT((ROW()-13)/2),0))</f>
        <v/>
      </c>
      <c r="I403" s="763"/>
      <c r="J403" s="195" t="str">
        <f ca="1">IF(MOD(ROW()-13,2)=0,IF(ISBLANK(OFFSET('12. SEGUIMIENTO 2027'!$N$14,INT((ROW()-13)/2),0)),"",OFFSET('12. SEGUIMIENTO 2027'!$N$14,INT((ROW()-13)/2),0)),IF(ISBLANK(OFFSET('9. METAS'!$V$20,INT((ROW()-14)/2),0)),"",OFFSET('9. METAS'!$V$20,INT((ROW()-14)/2),0)))</f>
        <v/>
      </c>
      <c r="K403" s="196" t="str">
        <f ca="1">IF(MOD(ROW()-13,2)=0,IF(ISBLANK(OFFSET('12. SEGUIMIENTO 2027'!$O$14,INT((ROW()-13)/2),0)),"",OFFSET('12. SEGUIMIENTO 2027'!$O$14,INT((ROW()-13)/2),0)),IF(ISBLANK(OFFSET('9. METAS'!$W$20,INT((ROW()-14)/2),0)),"",OFFSET('9. METAS'!$W$20,INT((ROW()-14)/2),0)))</f>
        <v/>
      </c>
      <c r="L403" s="196" t="str">
        <f ca="1">IF(MOD(ROW()-13,2)=0,IF(ISBLANK(OFFSET('12. SEGUIMIENTO 2027'!$P$14,INT((ROW()-13)/2),0)),"",OFFSET('12. SEGUIMIENTO 2027'!$P$14,INT((ROW()-13)/2),0)),IF(ISBLANK(OFFSET('9. METAS'!$X$20,INT((ROW()-14)/2),0)),"",OFFSET('9. METAS'!$X$20,INT((ROW()-14)/2),0)))</f>
        <v/>
      </c>
      <c r="M403" s="197" t="str">
        <f ca="1">IF(MOD(ROW()-13,2)=0,IF(ISBLANK(OFFSET('12. SEGUIMIENTO 2027'!$Q$14,INT((ROW()-13)/2),0)),"",OFFSET('12. SEGUIMIENTO 2027'!$Q$14,INT((ROW()-13)/2),0)),IF(ISBLANK(OFFSET('9. METAS'!$Y$20,INT((ROW()-14)/2),0)),"",OFFSET('9. METAS'!$Y$20,INT((ROW()-14)/2),0)))</f>
        <v/>
      </c>
      <c r="N403" s="769" t="str">
        <f ca="1">IFERROR(J403/J404,"ND")</f>
        <v>ND</v>
      </c>
      <c r="O403" s="771" t="str">
        <f ca="1">IFERROR(((J403+K403)/H403),"ND")</f>
        <v>ND</v>
      </c>
      <c r="P403" s="775"/>
    </row>
    <row r="404" spans="3:16">
      <c r="C404" s="747"/>
      <c r="D404" s="749"/>
      <c r="E404" s="749"/>
      <c r="F404" s="751"/>
      <c r="G404" s="753"/>
      <c r="H404" s="833"/>
      <c r="I404" s="764"/>
      <c r="J404" s="195" t="str">
        <f ca="1">IF(MOD(ROW()-13,2)=0,IF(ISBLANK(OFFSET('12. SEGUIMIENTO 2027'!$N$14,INT((ROW()-13)/2),0)),"",OFFSET('12. SEGUIMIENTO 2027'!$N$14,INT((ROW()-13)/2),0)),IF(ISBLANK(OFFSET('9. METAS'!$V$20,INT((ROW()-14)/2),0)),"",OFFSET('9. METAS'!$V$20,INT((ROW()-14)/2),0)))</f>
        <v/>
      </c>
      <c r="K404" s="196" t="str">
        <f ca="1">IF(MOD(ROW()-13,2)=0,IF(ISBLANK(OFFSET('12. SEGUIMIENTO 2027'!$O$14,INT((ROW()-13)/2),0)),"",OFFSET('12. SEGUIMIENTO 2027'!$O$14,INT((ROW()-13)/2),0)),IF(ISBLANK(OFFSET('9. METAS'!$W$20,INT((ROW()-14)/2),0)),"",OFFSET('9. METAS'!$W$20,INT((ROW()-14)/2),0)))</f>
        <v/>
      </c>
      <c r="L404" s="196" t="str">
        <f ca="1">IF(MOD(ROW()-13,2)=0,IF(ISBLANK(OFFSET('12. SEGUIMIENTO 2027'!$P$14,INT((ROW()-13)/2),0)),"",OFFSET('12. SEGUIMIENTO 2027'!$P$14,INT((ROW()-13)/2),0)),IF(ISBLANK(OFFSET('9. METAS'!$X$20,INT((ROW()-14)/2),0)),"",OFFSET('9. METAS'!$X$20,INT((ROW()-14)/2),0)))</f>
        <v/>
      </c>
      <c r="M404" s="197" t="str">
        <f ca="1">IF(MOD(ROW()-13,2)=0,IF(ISBLANK(OFFSET('12. SEGUIMIENTO 2027'!$Q$14,INT((ROW()-13)/2),0)),"",OFFSET('12. SEGUIMIENTO 2027'!$Q$14,INT((ROW()-13)/2),0)),IF(ISBLANK(OFFSET('9. METAS'!$Y$20,INT((ROW()-14)/2),0)),"",OFFSET('9. METAS'!$Y$20,INT((ROW()-14)/2),0)))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833" t="str">
        <f ca="1">IF(ISBLANK(OFFSET('9. METAS'!$M$20,INT((ROW()-13)/2),0)),"",OFFSET('9. METAS'!$M$20,INT((ROW()-13)/2),0))</f>
        <v/>
      </c>
      <c r="I405" s="763"/>
      <c r="J405" s="195" t="str">
        <f ca="1">IF(MOD(ROW()-13,2)=0,IF(ISBLANK(OFFSET('12. SEGUIMIENTO 2027'!$N$14,INT((ROW()-13)/2),0)),"",OFFSET('12. SEGUIMIENTO 2027'!$N$14,INT((ROW()-13)/2),0)),IF(ISBLANK(OFFSET('9. METAS'!$V$20,INT((ROW()-14)/2),0)),"",OFFSET('9. METAS'!$V$20,INT((ROW()-14)/2),0)))</f>
        <v/>
      </c>
      <c r="K405" s="196" t="str">
        <f ca="1">IF(MOD(ROW()-13,2)=0,IF(ISBLANK(OFFSET('12. SEGUIMIENTO 2027'!$O$14,INT((ROW()-13)/2),0)),"",OFFSET('12. SEGUIMIENTO 2027'!$O$14,INT((ROW()-13)/2),0)),IF(ISBLANK(OFFSET('9. METAS'!$W$20,INT((ROW()-14)/2),0)),"",OFFSET('9. METAS'!$W$20,INT((ROW()-14)/2),0)))</f>
        <v/>
      </c>
      <c r="L405" s="196" t="str">
        <f ca="1">IF(MOD(ROW()-13,2)=0,IF(ISBLANK(OFFSET('12. SEGUIMIENTO 2027'!$P$14,INT((ROW()-13)/2),0)),"",OFFSET('12. SEGUIMIENTO 2027'!$P$14,INT((ROW()-13)/2),0)),IF(ISBLANK(OFFSET('9. METAS'!$X$20,INT((ROW()-14)/2),0)),"",OFFSET('9. METAS'!$X$20,INT((ROW()-14)/2),0)))</f>
        <v/>
      </c>
      <c r="M405" s="197" t="str">
        <f ca="1">IF(MOD(ROW()-13,2)=0,IF(ISBLANK(OFFSET('12. SEGUIMIENTO 2027'!$Q$14,INT((ROW()-13)/2),0)),"",OFFSET('12. SEGUIMIENTO 2027'!$Q$14,INT((ROW()-13)/2),0)),IF(ISBLANK(OFFSET('9. METAS'!$Y$20,INT((ROW()-14)/2),0)),"",OFFSET('9. METAS'!$Y$20,INT((ROW()-14)/2),0)))</f>
        <v/>
      </c>
      <c r="N405" s="769" t="str">
        <f ca="1">IFERROR(J405/J406,"ND")</f>
        <v>ND</v>
      </c>
      <c r="O405" s="771" t="str">
        <f ca="1">IFERROR(((J405+K405)/H405),"ND")</f>
        <v>ND</v>
      </c>
      <c r="P405" s="775"/>
    </row>
    <row r="406" spans="3:16">
      <c r="C406" s="747"/>
      <c r="D406" s="749"/>
      <c r="E406" s="749"/>
      <c r="F406" s="751"/>
      <c r="G406" s="753"/>
      <c r="H406" s="833"/>
      <c r="I406" s="764"/>
      <c r="J406" s="195" t="str">
        <f ca="1">IF(MOD(ROW()-13,2)=0,IF(ISBLANK(OFFSET('12. SEGUIMIENTO 2027'!$N$14,INT((ROW()-13)/2),0)),"",OFFSET('12. SEGUIMIENTO 2027'!$N$14,INT((ROW()-13)/2),0)),IF(ISBLANK(OFFSET('9. METAS'!$V$20,INT((ROW()-14)/2),0)),"",OFFSET('9. METAS'!$V$20,INT((ROW()-14)/2),0)))</f>
        <v/>
      </c>
      <c r="K406" s="196" t="str">
        <f ca="1">IF(MOD(ROW()-13,2)=0,IF(ISBLANK(OFFSET('12. SEGUIMIENTO 2027'!$O$14,INT((ROW()-13)/2),0)),"",OFFSET('12. SEGUIMIENTO 2027'!$O$14,INT((ROW()-13)/2),0)),IF(ISBLANK(OFFSET('9. METAS'!$W$20,INT((ROW()-14)/2),0)),"",OFFSET('9. METAS'!$W$20,INT((ROW()-14)/2),0)))</f>
        <v/>
      </c>
      <c r="L406" s="196" t="str">
        <f ca="1">IF(MOD(ROW()-13,2)=0,IF(ISBLANK(OFFSET('12. SEGUIMIENTO 2027'!$P$14,INT((ROW()-13)/2),0)),"",OFFSET('12. SEGUIMIENTO 2027'!$P$14,INT((ROW()-13)/2),0)),IF(ISBLANK(OFFSET('9. METAS'!$X$20,INT((ROW()-14)/2),0)),"",OFFSET('9. METAS'!$X$20,INT((ROW()-14)/2),0)))</f>
        <v/>
      </c>
      <c r="M406" s="197" t="str">
        <f ca="1">IF(MOD(ROW()-13,2)=0,IF(ISBLANK(OFFSET('12. SEGUIMIENTO 2027'!$Q$14,INT((ROW()-13)/2),0)),"",OFFSET('12. SEGUIMIENTO 2027'!$Q$14,INT((ROW()-13)/2),0)),IF(ISBLANK(OFFSET('9. METAS'!$Y$20,INT((ROW()-14)/2),0)),"",OFFSET('9. METAS'!$Y$20,INT((ROW()-14)/2),0)))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833" t="str">
        <f ca="1">IF(ISBLANK(OFFSET('9. METAS'!$M$20,INT((ROW()-13)/2),0)),"",OFFSET('9. METAS'!$M$20,INT((ROW()-13)/2),0))</f>
        <v/>
      </c>
      <c r="I407" s="763"/>
      <c r="J407" s="195" t="str">
        <f ca="1">IF(MOD(ROW()-13,2)=0,IF(ISBLANK(OFFSET('12. SEGUIMIENTO 2027'!$N$14,INT((ROW()-13)/2),0)),"",OFFSET('12. SEGUIMIENTO 2027'!$N$14,INT((ROW()-13)/2),0)),IF(ISBLANK(OFFSET('9. METAS'!$V$20,INT((ROW()-14)/2),0)),"",OFFSET('9. METAS'!$V$20,INT((ROW()-14)/2),0)))</f>
        <v/>
      </c>
      <c r="K407" s="196" t="str">
        <f ca="1">IF(MOD(ROW()-13,2)=0,IF(ISBLANK(OFFSET('12. SEGUIMIENTO 2027'!$O$14,INT((ROW()-13)/2),0)),"",OFFSET('12. SEGUIMIENTO 2027'!$O$14,INT((ROW()-13)/2),0)),IF(ISBLANK(OFFSET('9. METAS'!$W$20,INT((ROW()-14)/2),0)),"",OFFSET('9. METAS'!$W$20,INT((ROW()-14)/2),0)))</f>
        <v/>
      </c>
      <c r="L407" s="196" t="str">
        <f ca="1">IF(MOD(ROW()-13,2)=0,IF(ISBLANK(OFFSET('12. SEGUIMIENTO 2027'!$P$14,INT((ROW()-13)/2),0)),"",OFFSET('12. SEGUIMIENTO 2027'!$P$14,INT((ROW()-13)/2),0)),IF(ISBLANK(OFFSET('9. METAS'!$X$20,INT((ROW()-14)/2),0)),"",OFFSET('9. METAS'!$X$20,INT((ROW()-14)/2),0)))</f>
        <v/>
      </c>
      <c r="M407" s="197" t="str">
        <f ca="1">IF(MOD(ROW()-13,2)=0,IF(ISBLANK(OFFSET('12. SEGUIMIENTO 2027'!$Q$14,INT((ROW()-13)/2),0)),"",OFFSET('12. SEGUIMIENTO 2027'!$Q$14,INT((ROW()-13)/2),0)),IF(ISBLANK(OFFSET('9. METAS'!$Y$20,INT((ROW()-14)/2),0)),"",OFFSET('9. METAS'!$Y$20,INT((ROW()-14)/2),0)))</f>
        <v/>
      </c>
      <c r="N407" s="769" t="str">
        <f ca="1">IFERROR(J407/J408,"ND")</f>
        <v>ND</v>
      </c>
      <c r="O407" s="771" t="str">
        <f ca="1">IFERROR(((J407+K407)/H407),"ND")</f>
        <v>ND</v>
      </c>
      <c r="P407" s="775"/>
    </row>
    <row r="408" spans="3:16">
      <c r="C408" s="747"/>
      <c r="D408" s="749"/>
      <c r="E408" s="749"/>
      <c r="F408" s="751"/>
      <c r="G408" s="753"/>
      <c r="H408" s="833"/>
      <c r="I408" s="764"/>
      <c r="J408" s="195" t="str">
        <f ca="1">IF(MOD(ROW()-13,2)=0,IF(ISBLANK(OFFSET('12. SEGUIMIENTO 2027'!$N$14,INT((ROW()-13)/2),0)),"",OFFSET('12. SEGUIMIENTO 2027'!$N$14,INT((ROW()-13)/2),0)),IF(ISBLANK(OFFSET('9. METAS'!$V$20,INT((ROW()-14)/2),0)),"",OFFSET('9. METAS'!$V$20,INT((ROW()-14)/2),0)))</f>
        <v/>
      </c>
      <c r="K408" s="196" t="str">
        <f ca="1">IF(MOD(ROW()-13,2)=0,IF(ISBLANK(OFFSET('12. SEGUIMIENTO 2027'!$O$14,INT((ROW()-13)/2),0)),"",OFFSET('12. SEGUIMIENTO 2027'!$O$14,INT((ROW()-13)/2),0)),IF(ISBLANK(OFFSET('9. METAS'!$W$20,INT((ROW()-14)/2),0)),"",OFFSET('9. METAS'!$W$20,INT((ROW()-14)/2),0)))</f>
        <v/>
      </c>
      <c r="L408" s="196" t="str">
        <f ca="1">IF(MOD(ROW()-13,2)=0,IF(ISBLANK(OFFSET('12. SEGUIMIENTO 2027'!$P$14,INT((ROW()-13)/2),0)),"",OFFSET('12. SEGUIMIENTO 2027'!$P$14,INT((ROW()-13)/2),0)),IF(ISBLANK(OFFSET('9. METAS'!$X$20,INT((ROW()-14)/2),0)),"",OFFSET('9. METAS'!$X$20,INT((ROW()-14)/2),0)))</f>
        <v/>
      </c>
      <c r="M408" s="197" t="str">
        <f ca="1">IF(MOD(ROW()-13,2)=0,IF(ISBLANK(OFFSET('12. SEGUIMIENTO 2027'!$Q$14,INT((ROW()-13)/2),0)),"",OFFSET('12. SEGUIMIENTO 2027'!$Q$14,INT((ROW()-13)/2),0)),IF(ISBLANK(OFFSET('9. METAS'!$Y$20,INT((ROW()-14)/2),0)),"",OFFSET('9. METAS'!$Y$20,INT((ROW()-14)/2),0)))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833" t="str">
        <f ca="1">IF(ISBLANK(OFFSET('9. METAS'!$M$20,INT((ROW()-13)/2),0)),"",OFFSET('9. METAS'!$M$20,INT((ROW()-13)/2),0))</f>
        <v/>
      </c>
      <c r="I409" s="763"/>
      <c r="J409" s="195" t="str">
        <f ca="1">IF(MOD(ROW()-13,2)=0,IF(ISBLANK(OFFSET('12. SEGUIMIENTO 2027'!$N$14,INT((ROW()-13)/2),0)),"",OFFSET('12. SEGUIMIENTO 2027'!$N$14,INT((ROW()-13)/2),0)),IF(ISBLANK(OFFSET('9. METAS'!$V$20,INT((ROW()-14)/2),0)),"",OFFSET('9. METAS'!$V$20,INT((ROW()-14)/2),0)))</f>
        <v/>
      </c>
      <c r="K409" s="196" t="str">
        <f ca="1">IF(MOD(ROW()-13,2)=0,IF(ISBLANK(OFFSET('12. SEGUIMIENTO 2027'!$O$14,INT((ROW()-13)/2),0)),"",OFFSET('12. SEGUIMIENTO 2027'!$O$14,INT((ROW()-13)/2),0)),IF(ISBLANK(OFFSET('9. METAS'!$W$20,INT((ROW()-14)/2),0)),"",OFFSET('9. METAS'!$W$20,INT((ROW()-14)/2),0)))</f>
        <v/>
      </c>
      <c r="L409" s="196" t="str">
        <f ca="1">IF(MOD(ROW()-13,2)=0,IF(ISBLANK(OFFSET('12. SEGUIMIENTO 2027'!$P$14,INT((ROW()-13)/2),0)),"",OFFSET('12. SEGUIMIENTO 2027'!$P$14,INT((ROW()-13)/2),0)),IF(ISBLANK(OFFSET('9. METAS'!$X$20,INT((ROW()-14)/2),0)),"",OFFSET('9. METAS'!$X$20,INT((ROW()-14)/2),0)))</f>
        <v/>
      </c>
      <c r="M409" s="197" t="str">
        <f ca="1">IF(MOD(ROW()-13,2)=0,IF(ISBLANK(OFFSET('12. SEGUIMIENTO 2027'!$Q$14,INT((ROW()-13)/2),0)),"",OFFSET('12. SEGUIMIENTO 2027'!$Q$14,INT((ROW()-13)/2),0)),IF(ISBLANK(OFFSET('9. METAS'!$Y$20,INT((ROW()-14)/2),0)),"",OFFSET('9. METAS'!$Y$20,INT((ROW()-14)/2),0)))</f>
        <v/>
      </c>
      <c r="N409" s="769" t="str">
        <f ca="1">IFERROR(J409/J410,"ND")</f>
        <v>ND</v>
      </c>
      <c r="O409" s="771" t="str">
        <f ca="1">IFERROR(((J409+K409)/H409),"ND")</f>
        <v>ND</v>
      </c>
      <c r="P409" s="775"/>
    </row>
    <row r="410" spans="3:16">
      <c r="C410" s="747"/>
      <c r="D410" s="749"/>
      <c r="E410" s="749"/>
      <c r="F410" s="751"/>
      <c r="G410" s="753"/>
      <c r="H410" s="833"/>
      <c r="I410" s="764"/>
      <c r="J410" s="195" t="str">
        <f ca="1">IF(MOD(ROW()-13,2)=0,IF(ISBLANK(OFFSET('12. SEGUIMIENTO 2027'!$N$14,INT((ROW()-13)/2),0)),"",OFFSET('12. SEGUIMIENTO 2027'!$N$14,INT((ROW()-13)/2),0)),IF(ISBLANK(OFFSET('9. METAS'!$V$20,INT((ROW()-14)/2),0)),"",OFFSET('9. METAS'!$V$20,INT((ROW()-14)/2),0)))</f>
        <v/>
      </c>
      <c r="K410" s="196" t="str">
        <f ca="1">IF(MOD(ROW()-13,2)=0,IF(ISBLANK(OFFSET('12. SEGUIMIENTO 2027'!$O$14,INT((ROW()-13)/2),0)),"",OFFSET('12. SEGUIMIENTO 2027'!$O$14,INT((ROW()-13)/2),0)),IF(ISBLANK(OFFSET('9. METAS'!$W$20,INT((ROW()-14)/2),0)),"",OFFSET('9. METAS'!$W$20,INT((ROW()-14)/2),0)))</f>
        <v/>
      </c>
      <c r="L410" s="196" t="str">
        <f ca="1">IF(MOD(ROW()-13,2)=0,IF(ISBLANK(OFFSET('12. SEGUIMIENTO 2027'!$P$14,INT((ROW()-13)/2),0)),"",OFFSET('12. SEGUIMIENTO 2027'!$P$14,INT((ROW()-13)/2),0)),IF(ISBLANK(OFFSET('9. METAS'!$X$20,INT((ROW()-14)/2),0)),"",OFFSET('9. METAS'!$X$20,INT((ROW()-14)/2),0)))</f>
        <v/>
      </c>
      <c r="M410" s="197" t="str">
        <f ca="1">IF(MOD(ROW()-13,2)=0,IF(ISBLANK(OFFSET('12. SEGUIMIENTO 2027'!$Q$14,INT((ROW()-13)/2),0)),"",OFFSET('12. SEGUIMIENTO 2027'!$Q$14,INT((ROW()-13)/2),0)),IF(ISBLANK(OFFSET('9. METAS'!$Y$20,INT((ROW()-14)/2),0)),"",OFFSET('9. METAS'!$Y$20,INT((ROW()-14)/2),0)))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833" t="str">
        <f ca="1">IF(ISBLANK(OFFSET('9. METAS'!$M$20,INT((ROW()-13)/2),0)),"",OFFSET('9. METAS'!$M$20,INT((ROW()-13)/2),0))</f>
        <v/>
      </c>
      <c r="I411" s="763"/>
      <c r="J411" s="195" t="str">
        <f ca="1">IF(MOD(ROW()-13,2)=0,IF(ISBLANK(OFFSET('12. SEGUIMIENTO 2027'!$N$14,INT((ROW()-13)/2),0)),"",OFFSET('12. SEGUIMIENTO 2027'!$N$14,INT((ROW()-13)/2),0)),IF(ISBLANK(OFFSET('9. METAS'!$V$20,INT((ROW()-14)/2),0)),"",OFFSET('9. METAS'!$V$20,INT((ROW()-14)/2),0)))</f>
        <v/>
      </c>
      <c r="K411" s="196" t="str">
        <f ca="1">IF(MOD(ROW()-13,2)=0,IF(ISBLANK(OFFSET('12. SEGUIMIENTO 2027'!$O$14,INT((ROW()-13)/2),0)),"",OFFSET('12. SEGUIMIENTO 2027'!$O$14,INT((ROW()-13)/2),0)),IF(ISBLANK(OFFSET('9. METAS'!$W$20,INT((ROW()-14)/2),0)),"",OFFSET('9. METAS'!$W$20,INT((ROW()-14)/2),0)))</f>
        <v/>
      </c>
      <c r="L411" s="196" t="str">
        <f ca="1">IF(MOD(ROW()-13,2)=0,IF(ISBLANK(OFFSET('12. SEGUIMIENTO 2027'!$P$14,INT((ROW()-13)/2),0)),"",OFFSET('12. SEGUIMIENTO 2027'!$P$14,INT((ROW()-13)/2),0)),IF(ISBLANK(OFFSET('9. METAS'!$X$20,INT((ROW()-14)/2),0)),"",OFFSET('9. METAS'!$X$20,INT((ROW()-14)/2),0)))</f>
        <v/>
      </c>
      <c r="M411" s="197" t="str">
        <f ca="1">IF(MOD(ROW()-13,2)=0,IF(ISBLANK(OFFSET('12. SEGUIMIENTO 2027'!$Q$14,INT((ROW()-13)/2),0)),"",OFFSET('12. SEGUIMIENTO 2027'!$Q$14,INT((ROW()-13)/2),0)),IF(ISBLANK(OFFSET('9. METAS'!$Y$20,INT((ROW()-14)/2),0)),"",OFFSET('9. METAS'!$Y$20,INT((ROW()-14)/2),0)))</f>
        <v/>
      </c>
      <c r="N411" s="769" t="str">
        <f ca="1">IFERROR(J411/J412,"ND")</f>
        <v>ND</v>
      </c>
      <c r="O411" s="771" t="str">
        <f ca="1">IFERROR(((J411+K411)/H411),"ND")</f>
        <v>ND</v>
      </c>
      <c r="P411" s="775"/>
    </row>
    <row r="412" spans="3:16">
      <c r="C412" s="747"/>
      <c r="D412" s="749"/>
      <c r="E412" s="749"/>
      <c r="F412" s="751"/>
      <c r="G412" s="753"/>
      <c r="H412" s="833"/>
      <c r="I412" s="764"/>
      <c r="J412" s="195" t="str">
        <f ca="1">IF(MOD(ROW()-13,2)=0,IF(ISBLANK(OFFSET('12. SEGUIMIENTO 2027'!$N$14,INT((ROW()-13)/2),0)),"",OFFSET('12. SEGUIMIENTO 2027'!$N$14,INT((ROW()-13)/2),0)),IF(ISBLANK(OFFSET('9. METAS'!$V$20,INT((ROW()-14)/2),0)),"",OFFSET('9. METAS'!$V$20,INT((ROW()-14)/2),0)))</f>
        <v/>
      </c>
      <c r="K412" s="196" t="str">
        <f ca="1">IF(MOD(ROW()-13,2)=0,IF(ISBLANK(OFFSET('12. SEGUIMIENTO 2027'!$O$14,INT((ROW()-13)/2),0)),"",OFFSET('12. SEGUIMIENTO 2027'!$O$14,INT((ROW()-13)/2),0)),IF(ISBLANK(OFFSET('9. METAS'!$W$20,INT((ROW()-14)/2),0)),"",OFFSET('9. METAS'!$W$20,INT((ROW()-14)/2),0)))</f>
        <v/>
      </c>
      <c r="L412" s="196" t="str">
        <f ca="1">IF(MOD(ROW()-13,2)=0,IF(ISBLANK(OFFSET('12. SEGUIMIENTO 2027'!$P$14,INT((ROW()-13)/2),0)),"",OFFSET('12. SEGUIMIENTO 2027'!$P$14,INT((ROW()-13)/2),0)),IF(ISBLANK(OFFSET('9. METAS'!$X$20,INT((ROW()-14)/2),0)),"",OFFSET('9. METAS'!$X$20,INT((ROW()-14)/2),0)))</f>
        <v/>
      </c>
      <c r="M412" s="197" t="str">
        <f ca="1">IF(MOD(ROW()-13,2)=0,IF(ISBLANK(OFFSET('12. SEGUIMIENTO 2027'!$Q$14,INT((ROW()-13)/2),0)),"",OFFSET('12. SEGUIMIENTO 2027'!$Q$14,INT((ROW()-13)/2),0)),IF(ISBLANK(OFFSET('9. METAS'!$Y$20,INT((ROW()-14)/2),0)),"",OFFSET('9. METAS'!$Y$20,INT((ROW()-14)/2),0)))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833" t="str">
        <f ca="1">IF(ISBLANK(OFFSET('9. METAS'!$M$20,INT((ROW()-13)/2),0)),"",OFFSET('9. METAS'!$M$20,INT((ROW()-13)/2),0))</f>
        <v/>
      </c>
      <c r="I413" s="763"/>
      <c r="J413" s="195" t="str">
        <f ca="1">IF(MOD(ROW()-13,2)=0,IF(ISBLANK(OFFSET('12. SEGUIMIENTO 2027'!$N$14,INT((ROW()-13)/2),0)),"",OFFSET('12. SEGUIMIENTO 2027'!$N$14,INT((ROW()-13)/2),0)),IF(ISBLANK(OFFSET('9. METAS'!$V$20,INT((ROW()-14)/2),0)),"",OFFSET('9. METAS'!$V$20,INT((ROW()-14)/2),0)))</f>
        <v/>
      </c>
      <c r="K413" s="196" t="str">
        <f ca="1">IF(MOD(ROW()-13,2)=0,IF(ISBLANK(OFFSET('12. SEGUIMIENTO 2027'!$O$14,INT((ROW()-13)/2),0)),"",OFFSET('12. SEGUIMIENTO 2027'!$O$14,INT((ROW()-13)/2),0)),IF(ISBLANK(OFFSET('9. METAS'!$W$20,INT((ROW()-14)/2),0)),"",OFFSET('9. METAS'!$W$20,INT((ROW()-14)/2),0)))</f>
        <v/>
      </c>
      <c r="L413" s="196" t="str">
        <f ca="1">IF(MOD(ROW()-13,2)=0,IF(ISBLANK(OFFSET('12. SEGUIMIENTO 2027'!$P$14,INT((ROW()-13)/2),0)),"",OFFSET('12. SEGUIMIENTO 2027'!$P$14,INT((ROW()-13)/2),0)),IF(ISBLANK(OFFSET('9. METAS'!$X$20,INT((ROW()-14)/2),0)),"",OFFSET('9. METAS'!$X$20,INT((ROW()-14)/2),0)))</f>
        <v/>
      </c>
      <c r="M413" s="197" t="str">
        <f ca="1">IF(MOD(ROW()-13,2)=0,IF(ISBLANK(OFFSET('12. SEGUIMIENTO 2027'!$Q$14,INT((ROW()-13)/2),0)),"",OFFSET('12. SEGUIMIENTO 2027'!$Q$14,INT((ROW()-13)/2),0)),IF(ISBLANK(OFFSET('9. METAS'!$Y$20,INT((ROW()-14)/2),0)),"",OFFSET('9. METAS'!$Y$20,INT((ROW()-14)/2),0)))</f>
        <v/>
      </c>
      <c r="N413" s="769" t="str">
        <f ca="1">IFERROR(J413/J414,"ND")</f>
        <v>ND</v>
      </c>
      <c r="O413" s="771" t="str">
        <f ca="1">IFERROR(((J413+K413)/H413),"ND")</f>
        <v>ND</v>
      </c>
      <c r="P413" s="775"/>
    </row>
    <row r="414" spans="3:16">
      <c r="C414" s="747"/>
      <c r="D414" s="749"/>
      <c r="E414" s="749"/>
      <c r="F414" s="751"/>
      <c r="G414" s="753"/>
      <c r="H414" s="833"/>
      <c r="I414" s="764"/>
      <c r="J414" s="195" t="str">
        <f ca="1">IF(MOD(ROW()-13,2)=0,IF(ISBLANK(OFFSET('12. SEGUIMIENTO 2027'!$N$14,INT((ROW()-13)/2),0)),"",OFFSET('12. SEGUIMIENTO 2027'!$N$14,INT((ROW()-13)/2),0)),IF(ISBLANK(OFFSET('9. METAS'!$V$20,INT((ROW()-14)/2),0)),"",OFFSET('9. METAS'!$V$20,INT((ROW()-14)/2),0)))</f>
        <v/>
      </c>
      <c r="K414" s="196" t="str">
        <f ca="1">IF(MOD(ROW()-13,2)=0,IF(ISBLANK(OFFSET('12. SEGUIMIENTO 2027'!$O$14,INT((ROW()-13)/2),0)),"",OFFSET('12. SEGUIMIENTO 2027'!$O$14,INT((ROW()-13)/2),0)),IF(ISBLANK(OFFSET('9. METAS'!$W$20,INT((ROW()-14)/2),0)),"",OFFSET('9. METAS'!$W$20,INT((ROW()-14)/2),0)))</f>
        <v/>
      </c>
      <c r="L414" s="196" t="str">
        <f ca="1">IF(MOD(ROW()-13,2)=0,IF(ISBLANK(OFFSET('12. SEGUIMIENTO 2027'!$P$14,INT((ROW()-13)/2),0)),"",OFFSET('12. SEGUIMIENTO 2027'!$P$14,INT((ROW()-13)/2),0)),IF(ISBLANK(OFFSET('9. METAS'!$X$20,INT((ROW()-14)/2),0)),"",OFFSET('9. METAS'!$X$20,INT((ROW()-14)/2),0)))</f>
        <v/>
      </c>
      <c r="M414" s="197" t="str">
        <f ca="1">IF(MOD(ROW()-13,2)=0,IF(ISBLANK(OFFSET('12. SEGUIMIENTO 2027'!$Q$14,INT((ROW()-13)/2),0)),"",OFFSET('12. SEGUIMIENTO 2027'!$Q$14,INT((ROW()-13)/2),0)),IF(ISBLANK(OFFSET('9. METAS'!$Y$20,INT((ROW()-14)/2),0)),"",OFFSET('9. METAS'!$Y$20,INT((ROW()-14)/2),0)))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833" t="str">
        <f ca="1">IF(ISBLANK(OFFSET('9. METAS'!$M$20,INT((ROW()-13)/2),0)),"",OFFSET('9. METAS'!$M$20,INT((ROW()-13)/2),0))</f>
        <v/>
      </c>
      <c r="I415" s="763"/>
      <c r="J415" s="195" t="str">
        <f ca="1">IF(MOD(ROW()-13,2)=0,IF(ISBLANK(OFFSET('12. SEGUIMIENTO 2027'!$N$14,INT((ROW()-13)/2),0)),"",OFFSET('12. SEGUIMIENTO 2027'!$N$14,INT((ROW()-13)/2),0)),IF(ISBLANK(OFFSET('9. METAS'!$V$20,INT((ROW()-14)/2),0)),"",OFFSET('9. METAS'!$V$20,INT((ROW()-14)/2),0)))</f>
        <v/>
      </c>
      <c r="K415" s="196" t="str">
        <f ca="1">IF(MOD(ROW()-13,2)=0,IF(ISBLANK(OFFSET('12. SEGUIMIENTO 2027'!$O$14,INT((ROW()-13)/2),0)),"",OFFSET('12. SEGUIMIENTO 2027'!$O$14,INT((ROW()-13)/2),0)),IF(ISBLANK(OFFSET('9. METAS'!$W$20,INT((ROW()-14)/2),0)),"",OFFSET('9. METAS'!$W$20,INT((ROW()-14)/2),0)))</f>
        <v/>
      </c>
      <c r="L415" s="196" t="str">
        <f ca="1">IF(MOD(ROW()-13,2)=0,IF(ISBLANK(OFFSET('12. SEGUIMIENTO 2027'!$P$14,INT((ROW()-13)/2),0)),"",OFFSET('12. SEGUIMIENTO 2027'!$P$14,INT((ROW()-13)/2),0)),IF(ISBLANK(OFFSET('9. METAS'!$X$20,INT((ROW()-14)/2),0)),"",OFFSET('9. METAS'!$X$20,INT((ROW()-14)/2),0)))</f>
        <v/>
      </c>
      <c r="M415" s="197" t="str">
        <f ca="1">IF(MOD(ROW()-13,2)=0,IF(ISBLANK(OFFSET('12. SEGUIMIENTO 2027'!$Q$14,INT((ROW()-13)/2),0)),"",OFFSET('12. SEGUIMIENTO 2027'!$Q$14,INT((ROW()-13)/2),0)),IF(ISBLANK(OFFSET('9. METAS'!$Y$20,INT((ROW()-14)/2),0)),"",OFFSET('9. METAS'!$Y$20,INT((ROW()-14)/2),0)))</f>
        <v/>
      </c>
      <c r="N415" s="769" t="str">
        <f ca="1">IFERROR(J415/J416,"ND")</f>
        <v>ND</v>
      </c>
      <c r="O415" s="771" t="str">
        <f ca="1">IFERROR(((J415+K415)/H415),"ND")</f>
        <v>ND</v>
      </c>
      <c r="P415" s="775"/>
    </row>
    <row r="416" spans="3:16">
      <c r="C416" s="747"/>
      <c r="D416" s="749"/>
      <c r="E416" s="749"/>
      <c r="F416" s="751"/>
      <c r="G416" s="753"/>
      <c r="H416" s="833"/>
      <c r="I416" s="764"/>
      <c r="J416" s="195" t="str">
        <f ca="1">IF(MOD(ROW()-13,2)=0,IF(ISBLANK(OFFSET('12. SEGUIMIENTO 2027'!$N$14,INT((ROW()-13)/2),0)),"",OFFSET('12. SEGUIMIENTO 2027'!$N$14,INT((ROW()-13)/2),0)),IF(ISBLANK(OFFSET('9. METAS'!$V$20,INT((ROW()-14)/2),0)),"",OFFSET('9. METAS'!$V$20,INT((ROW()-14)/2),0)))</f>
        <v/>
      </c>
      <c r="K416" s="196" t="str">
        <f ca="1">IF(MOD(ROW()-13,2)=0,IF(ISBLANK(OFFSET('12. SEGUIMIENTO 2027'!$O$14,INT((ROW()-13)/2),0)),"",OFFSET('12. SEGUIMIENTO 2027'!$O$14,INT((ROW()-13)/2),0)),IF(ISBLANK(OFFSET('9. METAS'!$W$20,INT((ROW()-14)/2),0)),"",OFFSET('9. METAS'!$W$20,INT((ROW()-14)/2),0)))</f>
        <v/>
      </c>
      <c r="L416" s="196" t="str">
        <f ca="1">IF(MOD(ROW()-13,2)=0,IF(ISBLANK(OFFSET('12. SEGUIMIENTO 2027'!$P$14,INT((ROW()-13)/2),0)),"",OFFSET('12. SEGUIMIENTO 2027'!$P$14,INT((ROW()-13)/2),0)),IF(ISBLANK(OFFSET('9. METAS'!$X$20,INT((ROW()-14)/2),0)),"",OFFSET('9. METAS'!$X$20,INT((ROW()-14)/2),0)))</f>
        <v/>
      </c>
      <c r="M416" s="197" t="str">
        <f ca="1">IF(MOD(ROW()-13,2)=0,IF(ISBLANK(OFFSET('12. SEGUIMIENTO 2027'!$Q$14,INT((ROW()-13)/2),0)),"",OFFSET('12. SEGUIMIENTO 2027'!$Q$14,INT((ROW()-13)/2),0)),IF(ISBLANK(OFFSET('9. METAS'!$Y$20,INT((ROW()-14)/2),0)),"",OFFSET('9. METAS'!$Y$20,INT((ROW()-14)/2),0)))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833" t="str">
        <f ca="1">IF(ISBLANK(OFFSET('9. METAS'!$M$20,INT((ROW()-13)/2),0)),"",OFFSET('9. METAS'!$M$20,INT((ROW()-13)/2),0))</f>
        <v/>
      </c>
      <c r="I417" s="763"/>
      <c r="J417" s="195" t="str">
        <f ca="1">IF(MOD(ROW()-13,2)=0,IF(ISBLANK(OFFSET('12. SEGUIMIENTO 2027'!$N$14,INT((ROW()-13)/2),0)),"",OFFSET('12. SEGUIMIENTO 2027'!$N$14,INT((ROW()-13)/2),0)),IF(ISBLANK(OFFSET('9. METAS'!$V$20,INT((ROW()-14)/2),0)),"",OFFSET('9. METAS'!$V$20,INT((ROW()-14)/2),0)))</f>
        <v/>
      </c>
      <c r="K417" s="196" t="str">
        <f ca="1">IF(MOD(ROW()-13,2)=0,IF(ISBLANK(OFFSET('12. SEGUIMIENTO 2027'!$O$14,INT((ROW()-13)/2),0)),"",OFFSET('12. SEGUIMIENTO 2027'!$O$14,INT((ROW()-13)/2),0)),IF(ISBLANK(OFFSET('9. METAS'!$W$20,INT((ROW()-14)/2),0)),"",OFFSET('9. METAS'!$W$20,INT((ROW()-14)/2),0)))</f>
        <v/>
      </c>
      <c r="L417" s="196" t="str">
        <f ca="1">IF(MOD(ROW()-13,2)=0,IF(ISBLANK(OFFSET('12. SEGUIMIENTO 2027'!$P$14,INT((ROW()-13)/2),0)),"",OFFSET('12. SEGUIMIENTO 2027'!$P$14,INT((ROW()-13)/2),0)),IF(ISBLANK(OFFSET('9. METAS'!$X$20,INT((ROW()-14)/2),0)),"",OFFSET('9. METAS'!$X$20,INT((ROW()-14)/2),0)))</f>
        <v/>
      </c>
      <c r="M417" s="197" t="str">
        <f ca="1">IF(MOD(ROW()-13,2)=0,IF(ISBLANK(OFFSET('12. SEGUIMIENTO 2027'!$Q$14,INT((ROW()-13)/2),0)),"",OFFSET('12. SEGUIMIENTO 2027'!$Q$14,INT((ROW()-13)/2),0)),IF(ISBLANK(OFFSET('9. METAS'!$Y$20,INT((ROW()-14)/2),0)),"",OFFSET('9. METAS'!$Y$20,INT((ROW()-14)/2),0)))</f>
        <v/>
      </c>
      <c r="N417" s="769" t="str">
        <f ca="1">IFERROR(J417/J418,"ND")</f>
        <v>ND</v>
      </c>
      <c r="O417" s="771" t="str">
        <f ca="1">IFERROR(((J417+K417)/H417),"ND")</f>
        <v>ND</v>
      </c>
      <c r="P417" s="775"/>
    </row>
    <row r="418" spans="3:16">
      <c r="C418" s="747"/>
      <c r="D418" s="749"/>
      <c r="E418" s="749"/>
      <c r="F418" s="751"/>
      <c r="G418" s="753"/>
      <c r="H418" s="833"/>
      <c r="I418" s="764"/>
      <c r="J418" s="195" t="str">
        <f ca="1">IF(MOD(ROW()-13,2)=0,IF(ISBLANK(OFFSET('12. SEGUIMIENTO 2027'!$N$14,INT((ROW()-13)/2),0)),"",OFFSET('12. SEGUIMIENTO 2027'!$N$14,INT((ROW()-13)/2),0)),IF(ISBLANK(OFFSET('9. METAS'!$V$20,INT((ROW()-14)/2),0)),"",OFFSET('9. METAS'!$V$20,INT((ROW()-14)/2),0)))</f>
        <v/>
      </c>
      <c r="K418" s="196" t="str">
        <f ca="1">IF(MOD(ROW()-13,2)=0,IF(ISBLANK(OFFSET('12. SEGUIMIENTO 2027'!$O$14,INT((ROW()-13)/2),0)),"",OFFSET('12. SEGUIMIENTO 2027'!$O$14,INT((ROW()-13)/2),0)),IF(ISBLANK(OFFSET('9. METAS'!$W$20,INT((ROW()-14)/2),0)),"",OFFSET('9. METAS'!$W$20,INT((ROW()-14)/2),0)))</f>
        <v/>
      </c>
      <c r="L418" s="196" t="str">
        <f ca="1">IF(MOD(ROW()-13,2)=0,IF(ISBLANK(OFFSET('12. SEGUIMIENTO 2027'!$P$14,INT((ROW()-13)/2),0)),"",OFFSET('12. SEGUIMIENTO 2027'!$P$14,INT((ROW()-13)/2),0)),IF(ISBLANK(OFFSET('9. METAS'!$X$20,INT((ROW()-14)/2),0)),"",OFFSET('9. METAS'!$X$20,INT((ROW()-14)/2),0)))</f>
        <v/>
      </c>
      <c r="M418" s="197" t="str">
        <f ca="1">IF(MOD(ROW()-13,2)=0,IF(ISBLANK(OFFSET('12. SEGUIMIENTO 2027'!$Q$14,INT((ROW()-13)/2),0)),"",OFFSET('12. SEGUIMIENTO 2027'!$Q$14,INT((ROW()-13)/2),0)),IF(ISBLANK(OFFSET('9. METAS'!$Y$20,INT((ROW()-14)/2),0)),"",OFFSET('9. METAS'!$Y$20,INT((ROW()-14)/2),0)))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833" t="str">
        <f ca="1">IF(ISBLANK(OFFSET('9. METAS'!$M$20,INT((ROW()-13)/2),0)),"",OFFSET('9. METAS'!$M$20,INT((ROW()-13)/2),0))</f>
        <v/>
      </c>
      <c r="I419" s="763"/>
      <c r="J419" s="195" t="str">
        <f ca="1">IF(MOD(ROW()-13,2)=0,IF(ISBLANK(OFFSET('12. SEGUIMIENTO 2027'!$N$14,INT((ROW()-13)/2),0)),"",OFFSET('12. SEGUIMIENTO 2027'!$N$14,INT((ROW()-13)/2),0)),IF(ISBLANK(OFFSET('9. METAS'!$V$20,INT((ROW()-14)/2),0)),"",OFFSET('9. METAS'!$V$20,INT((ROW()-14)/2),0)))</f>
        <v/>
      </c>
      <c r="K419" s="196" t="str">
        <f ca="1">IF(MOD(ROW()-13,2)=0,IF(ISBLANK(OFFSET('12. SEGUIMIENTO 2027'!$O$14,INT((ROW()-13)/2),0)),"",OFFSET('12. SEGUIMIENTO 2027'!$O$14,INT((ROW()-13)/2),0)),IF(ISBLANK(OFFSET('9. METAS'!$W$20,INT((ROW()-14)/2),0)),"",OFFSET('9. METAS'!$W$20,INT((ROW()-14)/2),0)))</f>
        <v/>
      </c>
      <c r="L419" s="196" t="str">
        <f ca="1">IF(MOD(ROW()-13,2)=0,IF(ISBLANK(OFFSET('12. SEGUIMIENTO 2027'!$P$14,INT((ROW()-13)/2),0)),"",OFFSET('12. SEGUIMIENTO 2027'!$P$14,INT((ROW()-13)/2),0)),IF(ISBLANK(OFFSET('9. METAS'!$X$20,INT((ROW()-14)/2),0)),"",OFFSET('9. METAS'!$X$20,INT((ROW()-14)/2),0)))</f>
        <v/>
      </c>
      <c r="M419" s="197" t="str">
        <f ca="1">IF(MOD(ROW()-13,2)=0,IF(ISBLANK(OFFSET('12. SEGUIMIENTO 2027'!$Q$14,INT((ROW()-13)/2),0)),"",OFFSET('12. SEGUIMIENTO 2027'!$Q$14,INT((ROW()-13)/2),0)),IF(ISBLANK(OFFSET('9. METAS'!$Y$20,INT((ROW()-14)/2),0)),"",OFFSET('9. METAS'!$Y$20,INT((ROW()-14)/2),0)))</f>
        <v/>
      </c>
      <c r="N419" s="769" t="str">
        <f ca="1">IFERROR(J419/J420,"ND")</f>
        <v>ND</v>
      </c>
      <c r="O419" s="771" t="str">
        <f ca="1">IFERROR(((J419+K419)/H419),"ND")</f>
        <v>ND</v>
      </c>
      <c r="P419" s="775"/>
    </row>
    <row r="420" spans="3:16">
      <c r="C420" s="747"/>
      <c r="D420" s="749"/>
      <c r="E420" s="749"/>
      <c r="F420" s="751"/>
      <c r="G420" s="753"/>
      <c r="H420" s="833"/>
      <c r="I420" s="764"/>
      <c r="J420" s="195" t="str">
        <f ca="1">IF(MOD(ROW()-13,2)=0,IF(ISBLANK(OFFSET('12. SEGUIMIENTO 2027'!$N$14,INT((ROW()-13)/2),0)),"",OFFSET('12. SEGUIMIENTO 2027'!$N$14,INT((ROW()-13)/2),0)),IF(ISBLANK(OFFSET('9. METAS'!$V$20,INT((ROW()-14)/2),0)),"",OFFSET('9. METAS'!$V$20,INT((ROW()-14)/2),0)))</f>
        <v/>
      </c>
      <c r="K420" s="196" t="str">
        <f ca="1">IF(MOD(ROW()-13,2)=0,IF(ISBLANK(OFFSET('12. SEGUIMIENTO 2027'!$O$14,INT((ROW()-13)/2),0)),"",OFFSET('12. SEGUIMIENTO 2027'!$O$14,INT((ROW()-13)/2),0)),IF(ISBLANK(OFFSET('9. METAS'!$W$20,INT((ROW()-14)/2),0)),"",OFFSET('9. METAS'!$W$20,INT((ROW()-14)/2),0)))</f>
        <v/>
      </c>
      <c r="L420" s="196" t="str">
        <f ca="1">IF(MOD(ROW()-13,2)=0,IF(ISBLANK(OFFSET('12. SEGUIMIENTO 2027'!$P$14,INT((ROW()-13)/2),0)),"",OFFSET('12. SEGUIMIENTO 2027'!$P$14,INT((ROW()-13)/2),0)),IF(ISBLANK(OFFSET('9. METAS'!$X$20,INT((ROW()-14)/2),0)),"",OFFSET('9. METAS'!$X$20,INT((ROW()-14)/2),0)))</f>
        <v/>
      </c>
      <c r="M420" s="197" t="str">
        <f ca="1">IF(MOD(ROW()-13,2)=0,IF(ISBLANK(OFFSET('12. SEGUIMIENTO 2027'!$Q$14,INT((ROW()-13)/2),0)),"",OFFSET('12. SEGUIMIENTO 2027'!$Q$14,INT((ROW()-13)/2),0)),IF(ISBLANK(OFFSET('9. METAS'!$Y$20,INT((ROW()-14)/2),0)),"",OFFSET('9. METAS'!$Y$20,INT((ROW()-14)/2),0)))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833" t="str">
        <f ca="1">IF(ISBLANK(OFFSET('9. METAS'!$M$20,INT((ROW()-13)/2),0)),"",OFFSET('9. METAS'!$M$20,INT((ROW()-13)/2),0))</f>
        <v/>
      </c>
      <c r="I421" s="763"/>
      <c r="J421" s="195" t="str">
        <f ca="1">IF(MOD(ROW()-13,2)=0,IF(ISBLANK(OFFSET('12. SEGUIMIENTO 2027'!$N$14,INT((ROW()-13)/2),0)),"",OFFSET('12. SEGUIMIENTO 2027'!$N$14,INT((ROW()-13)/2),0)),IF(ISBLANK(OFFSET('9. METAS'!$V$20,INT((ROW()-14)/2),0)),"",OFFSET('9. METAS'!$V$20,INT((ROW()-14)/2),0)))</f>
        <v/>
      </c>
      <c r="K421" s="196" t="str">
        <f ca="1">IF(MOD(ROW()-13,2)=0,IF(ISBLANK(OFFSET('12. SEGUIMIENTO 2027'!$O$14,INT((ROW()-13)/2),0)),"",OFFSET('12. SEGUIMIENTO 2027'!$O$14,INT((ROW()-13)/2),0)),IF(ISBLANK(OFFSET('9. METAS'!$W$20,INT((ROW()-14)/2),0)),"",OFFSET('9. METAS'!$W$20,INT((ROW()-14)/2),0)))</f>
        <v/>
      </c>
      <c r="L421" s="196" t="str">
        <f ca="1">IF(MOD(ROW()-13,2)=0,IF(ISBLANK(OFFSET('12. SEGUIMIENTO 2027'!$P$14,INT((ROW()-13)/2),0)),"",OFFSET('12. SEGUIMIENTO 2027'!$P$14,INT((ROW()-13)/2),0)),IF(ISBLANK(OFFSET('9. METAS'!$X$20,INT((ROW()-14)/2),0)),"",OFFSET('9. METAS'!$X$20,INT((ROW()-14)/2),0)))</f>
        <v/>
      </c>
      <c r="M421" s="197" t="str">
        <f ca="1">IF(MOD(ROW()-13,2)=0,IF(ISBLANK(OFFSET('12. SEGUIMIENTO 2027'!$Q$14,INT((ROW()-13)/2),0)),"",OFFSET('12. SEGUIMIENTO 2027'!$Q$14,INT((ROW()-13)/2),0)),IF(ISBLANK(OFFSET('9. METAS'!$Y$20,INT((ROW()-14)/2),0)),"",OFFSET('9. METAS'!$Y$20,INT((ROW()-14)/2),0)))</f>
        <v/>
      </c>
      <c r="N421" s="769" t="str">
        <f ca="1">IFERROR(J421/J422,"ND")</f>
        <v>ND</v>
      </c>
      <c r="O421" s="771" t="str">
        <f ca="1">IFERROR(((J421+K421)/H421),"ND")</f>
        <v>ND</v>
      </c>
      <c r="P421" s="775"/>
    </row>
    <row r="422" spans="3:16">
      <c r="C422" s="747"/>
      <c r="D422" s="749"/>
      <c r="E422" s="749"/>
      <c r="F422" s="751"/>
      <c r="G422" s="753"/>
      <c r="H422" s="833"/>
      <c r="I422" s="764"/>
      <c r="J422" s="195" t="str">
        <f ca="1">IF(MOD(ROW()-13,2)=0,IF(ISBLANK(OFFSET('12. SEGUIMIENTO 2027'!$N$14,INT((ROW()-13)/2),0)),"",OFFSET('12. SEGUIMIENTO 2027'!$N$14,INT((ROW()-13)/2),0)),IF(ISBLANK(OFFSET('9. METAS'!$V$20,INT((ROW()-14)/2),0)),"",OFFSET('9. METAS'!$V$20,INT((ROW()-14)/2),0)))</f>
        <v/>
      </c>
      <c r="K422" s="196" t="str">
        <f ca="1">IF(MOD(ROW()-13,2)=0,IF(ISBLANK(OFFSET('12. SEGUIMIENTO 2027'!$O$14,INT((ROW()-13)/2),0)),"",OFFSET('12. SEGUIMIENTO 2027'!$O$14,INT((ROW()-13)/2),0)),IF(ISBLANK(OFFSET('9. METAS'!$W$20,INT((ROW()-14)/2),0)),"",OFFSET('9. METAS'!$W$20,INT((ROW()-14)/2),0)))</f>
        <v/>
      </c>
      <c r="L422" s="196" t="str">
        <f ca="1">IF(MOD(ROW()-13,2)=0,IF(ISBLANK(OFFSET('12. SEGUIMIENTO 2027'!$P$14,INT((ROW()-13)/2),0)),"",OFFSET('12. SEGUIMIENTO 2027'!$P$14,INT((ROW()-13)/2),0)),IF(ISBLANK(OFFSET('9. METAS'!$X$20,INT((ROW()-14)/2),0)),"",OFFSET('9. METAS'!$X$20,INT((ROW()-14)/2),0)))</f>
        <v/>
      </c>
      <c r="M422" s="197" t="str">
        <f ca="1">IF(MOD(ROW()-13,2)=0,IF(ISBLANK(OFFSET('12. SEGUIMIENTO 2027'!$Q$14,INT((ROW()-13)/2),0)),"",OFFSET('12. SEGUIMIENTO 2027'!$Q$14,INT((ROW()-13)/2),0)),IF(ISBLANK(OFFSET('9. METAS'!$Y$20,INT((ROW()-14)/2),0)),"",OFFSET('9. METAS'!$Y$20,INT((ROW()-14)/2),0)))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833" t="str">
        <f ca="1">IF(ISBLANK(OFFSET('9. METAS'!$M$20,INT((ROW()-13)/2),0)),"",OFFSET('9. METAS'!$M$20,INT((ROW()-13)/2),0))</f>
        <v/>
      </c>
      <c r="I423" s="763"/>
      <c r="J423" s="195" t="str">
        <f ca="1">IF(MOD(ROW()-13,2)=0,IF(ISBLANK(OFFSET('12. SEGUIMIENTO 2027'!$N$14,INT((ROW()-13)/2),0)),"",OFFSET('12. SEGUIMIENTO 2027'!$N$14,INT((ROW()-13)/2),0)),IF(ISBLANK(OFFSET('9. METAS'!$V$20,INT((ROW()-14)/2),0)),"",OFFSET('9. METAS'!$V$20,INT((ROW()-14)/2),0)))</f>
        <v/>
      </c>
      <c r="K423" s="196" t="str">
        <f ca="1">IF(MOD(ROW()-13,2)=0,IF(ISBLANK(OFFSET('12. SEGUIMIENTO 2027'!$O$14,INT((ROW()-13)/2),0)),"",OFFSET('12. SEGUIMIENTO 2027'!$O$14,INT((ROW()-13)/2),0)),IF(ISBLANK(OFFSET('9. METAS'!$W$20,INT((ROW()-14)/2),0)),"",OFFSET('9. METAS'!$W$20,INT((ROW()-14)/2),0)))</f>
        <v/>
      </c>
      <c r="L423" s="196" t="str">
        <f ca="1">IF(MOD(ROW()-13,2)=0,IF(ISBLANK(OFFSET('12. SEGUIMIENTO 2027'!$P$14,INT((ROW()-13)/2),0)),"",OFFSET('12. SEGUIMIENTO 2027'!$P$14,INT((ROW()-13)/2),0)),IF(ISBLANK(OFFSET('9. METAS'!$X$20,INT((ROW()-14)/2),0)),"",OFFSET('9. METAS'!$X$20,INT((ROW()-14)/2),0)))</f>
        <v/>
      </c>
      <c r="M423" s="197" t="str">
        <f ca="1">IF(MOD(ROW()-13,2)=0,IF(ISBLANK(OFFSET('12. SEGUIMIENTO 2027'!$Q$14,INT((ROW()-13)/2),0)),"",OFFSET('12. SEGUIMIENTO 2027'!$Q$14,INT((ROW()-13)/2),0)),IF(ISBLANK(OFFSET('9. METAS'!$Y$20,INT((ROW()-14)/2),0)),"",OFFSET('9. METAS'!$Y$20,INT((ROW()-14)/2),0)))</f>
        <v/>
      </c>
      <c r="N423" s="769" t="str">
        <f ca="1">IFERROR(J423/J424,"ND")</f>
        <v>ND</v>
      </c>
      <c r="O423" s="771" t="str">
        <f ca="1">IFERROR(((J423+K423)/H423),"ND")</f>
        <v>ND</v>
      </c>
      <c r="P423" s="775"/>
    </row>
    <row r="424" spans="3:16">
      <c r="C424" s="747"/>
      <c r="D424" s="749"/>
      <c r="E424" s="749"/>
      <c r="F424" s="751"/>
      <c r="G424" s="753"/>
      <c r="H424" s="833"/>
      <c r="I424" s="764"/>
      <c r="J424" s="195" t="str">
        <f ca="1">IF(MOD(ROW()-13,2)=0,IF(ISBLANK(OFFSET('12. SEGUIMIENTO 2027'!$N$14,INT((ROW()-13)/2),0)),"",OFFSET('12. SEGUIMIENTO 2027'!$N$14,INT((ROW()-13)/2),0)),IF(ISBLANK(OFFSET('9. METAS'!$V$20,INT((ROW()-14)/2),0)),"",OFFSET('9. METAS'!$V$20,INT((ROW()-14)/2),0)))</f>
        <v/>
      </c>
      <c r="K424" s="196" t="str">
        <f ca="1">IF(MOD(ROW()-13,2)=0,IF(ISBLANK(OFFSET('12. SEGUIMIENTO 2027'!$O$14,INT((ROW()-13)/2),0)),"",OFFSET('12. SEGUIMIENTO 2027'!$O$14,INT((ROW()-13)/2),0)),IF(ISBLANK(OFFSET('9. METAS'!$W$20,INT((ROW()-14)/2),0)),"",OFFSET('9. METAS'!$W$20,INT((ROW()-14)/2),0)))</f>
        <v/>
      </c>
      <c r="L424" s="196" t="str">
        <f ca="1">IF(MOD(ROW()-13,2)=0,IF(ISBLANK(OFFSET('12. SEGUIMIENTO 2027'!$P$14,INT((ROW()-13)/2),0)),"",OFFSET('12. SEGUIMIENTO 2027'!$P$14,INT((ROW()-13)/2),0)),IF(ISBLANK(OFFSET('9. METAS'!$X$20,INT((ROW()-14)/2),0)),"",OFFSET('9. METAS'!$X$20,INT((ROW()-14)/2),0)))</f>
        <v/>
      </c>
      <c r="M424" s="197" t="str">
        <f ca="1">IF(MOD(ROW()-13,2)=0,IF(ISBLANK(OFFSET('12. SEGUIMIENTO 2027'!$Q$14,INT((ROW()-13)/2),0)),"",OFFSET('12. SEGUIMIENTO 2027'!$Q$14,INT((ROW()-13)/2),0)),IF(ISBLANK(OFFSET('9. METAS'!$Y$20,INT((ROW()-14)/2),0)),"",OFFSET('9. METAS'!$Y$20,INT((ROW()-14)/2),0)))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833" t="str">
        <f ca="1">IF(ISBLANK(OFFSET('9. METAS'!$M$20,INT((ROW()-13)/2),0)),"",OFFSET('9. METAS'!$M$20,INT((ROW()-13)/2),0))</f>
        <v/>
      </c>
      <c r="I425" s="763"/>
      <c r="J425" s="195" t="str">
        <f ca="1">IF(MOD(ROW()-13,2)=0,IF(ISBLANK(OFFSET('12. SEGUIMIENTO 2027'!$N$14,INT((ROW()-13)/2),0)),"",OFFSET('12. SEGUIMIENTO 2027'!$N$14,INT((ROW()-13)/2),0)),IF(ISBLANK(OFFSET('9. METAS'!$V$20,INT((ROW()-14)/2),0)),"",OFFSET('9. METAS'!$V$20,INT((ROW()-14)/2),0)))</f>
        <v/>
      </c>
      <c r="K425" s="196" t="str">
        <f ca="1">IF(MOD(ROW()-13,2)=0,IF(ISBLANK(OFFSET('12. SEGUIMIENTO 2027'!$O$14,INT((ROW()-13)/2),0)),"",OFFSET('12. SEGUIMIENTO 2027'!$O$14,INT((ROW()-13)/2),0)),IF(ISBLANK(OFFSET('9. METAS'!$W$20,INT((ROW()-14)/2),0)),"",OFFSET('9. METAS'!$W$20,INT((ROW()-14)/2),0)))</f>
        <v/>
      </c>
      <c r="L425" s="196" t="str">
        <f ca="1">IF(MOD(ROW()-13,2)=0,IF(ISBLANK(OFFSET('12. SEGUIMIENTO 2027'!$P$14,INT((ROW()-13)/2),0)),"",OFFSET('12. SEGUIMIENTO 2027'!$P$14,INT((ROW()-13)/2),0)),IF(ISBLANK(OFFSET('9. METAS'!$X$20,INT((ROW()-14)/2),0)),"",OFFSET('9. METAS'!$X$20,INT((ROW()-14)/2),0)))</f>
        <v/>
      </c>
      <c r="M425" s="197" t="str">
        <f ca="1">IF(MOD(ROW()-13,2)=0,IF(ISBLANK(OFFSET('12. SEGUIMIENTO 2027'!$Q$14,INT((ROW()-13)/2),0)),"",OFFSET('12. SEGUIMIENTO 2027'!$Q$14,INT((ROW()-13)/2),0)),IF(ISBLANK(OFFSET('9. METAS'!$Y$20,INT((ROW()-14)/2),0)),"",OFFSET('9. METAS'!$Y$20,INT((ROW()-14)/2),0)))</f>
        <v/>
      </c>
      <c r="N425" s="769" t="str">
        <f ca="1">IFERROR(J425/J426,"ND")</f>
        <v>ND</v>
      </c>
      <c r="O425" s="771" t="str">
        <f ca="1">IFERROR(((J425+K425)/H425),"ND")</f>
        <v>ND</v>
      </c>
      <c r="P425" s="775"/>
    </row>
    <row r="426" spans="3:16">
      <c r="C426" s="747"/>
      <c r="D426" s="749"/>
      <c r="E426" s="749"/>
      <c r="F426" s="751"/>
      <c r="G426" s="753"/>
      <c r="H426" s="833"/>
      <c r="I426" s="764"/>
      <c r="J426" s="195" t="str">
        <f ca="1">IF(MOD(ROW()-13,2)=0,IF(ISBLANK(OFFSET('12. SEGUIMIENTO 2027'!$N$14,INT((ROW()-13)/2),0)),"",OFFSET('12. SEGUIMIENTO 2027'!$N$14,INT((ROW()-13)/2),0)),IF(ISBLANK(OFFSET('9. METAS'!$V$20,INT((ROW()-14)/2),0)),"",OFFSET('9. METAS'!$V$20,INT((ROW()-14)/2),0)))</f>
        <v/>
      </c>
      <c r="K426" s="196" t="str">
        <f ca="1">IF(MOD(ROW()-13,2)=0,IF(ISBLANK(OFFSET('12. SEGUIMIENTO 2027'!$O$14,INT((ROW()-13)/2),0)),"",OFFSET('12. SEGUIMIENTO 2027'!$O$14,INT((ROW()-13)/2),0)),IF(ISBLANK(OFFSET('9. METAS'!$W$20,INT((ROW()-14)/2),0)),"",OFFSET('9. METAS'!$W$20,INT((ROW()-14)/2),0)))</f>
        <v/>
      </c>
      <c r="L426" s="196" t="str">
        <f ca="1">IF(MOD(ROW()-13,2)=0,IF(ISBLANK(OFFSET('12. SEGUIMIENTO 2027'!$P$14,INT((ROW()-13)/2),0)),"",OFFSET('12. SEGUIMIENTO 2027'!$P$14,INT((ROW()-13)/2),0)),IF(ISBLANK(OFFSET('9. METAS'!$X$20,INT((ROW()-14)/2),0)),"",OFFSET('9. METAS'!$X$20,INT((ROW()-14)/2),0)))</f>
        <v/>
      </c>
      <c r="M426" s="197" t="str">
        <f ca="1">IF(MOD(ROW()-13,2)=0,IF(ISBLANK(OFFSET('12. SEGUIMIENTO 2027'!$Q$14,INT((ROW()-13)/2),0)),"",OFFSET('12. SEGUIMIENTO 2027'!$Q$14,INT((ROW()-13)/2),0)),IF(ISBLANK(OFFSET('9. METAS'!$Y$20,INT((ROW()-14)/2),0)),"",OFFSET('9. METAS'!$Y$20,INT((ROW()-14)/2),0)))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833" t="str">
        <f ca="1">IF(ISBLANK(OFFSET('9. METAS'!$M$20,INT((ROW()-13)/2),0)),"",OFFSET('9. METAS'!$M$20,INT((ROW()-13)/2),0))</f>
        <v/>
      </c>
      <c r="I427" s="763"/>
      <c r="J427" s="195" t="str">
        <f ca="1">IF(MOD(ROW()-13,2)=0,IF(ISBLANK(OFFSET('12. SEGUIMIENTO 2027'!$N$14,INT((ROW()-13)/2),0)),"",OFFSET('12. SEGUIMIENTO 2027'!$N$14,INT((ROW()-13)/2),0)),IF(ISBLANK(OFFSET('9. METAS'!$V$20,INT((ROW()-14)/2),0)),"",OFFSET('9. METAS'!$V$20,INT((ROW()-14)/2),0)))</f>
        <v/>
      </c>
      <c r="K427" s="196" t="str">
        <f ca="1">IF(MOD(ROW()-13,2)=0,IF(ISBLANK(OFFSET('12. SEGUIMIENTO 2027'!$O$14,INT((ROW()-13)/2),0)),"",OFFSET('12. SEGUIMIENTO 2027'!$O$14,INT((ROW()-13)/2),0)),IF(ISBLANK(OFFSET('9. METAS'!$W$20,INT((ROW()-14)/2),0)),"",OFFSET('9. METAS'!$W$20,INT((ROW()-14)/2),0)))</f>
        <v/>
      </c>
      <c r="L427" s="196" t="str">
        <f ca="1">IF(MOD(ROW()-13,2)=0,IF(ISBLANK(OFFSET('12. SEGUIMIENTO 2027'!$P$14,INT((ROW()-13)/2),0)),"",OFFSET('12. SEGUIMIENTO 2027'!$P$14,INT((ROW()-13)/2),0)),IF(ISBLANK(OFFSET('9. METAS'!$X$20,INT((ROW()-14)/2),0)),"",OFFSET('9. METAS'!$X$20,INT((ROW()-14)/2),0)))</f>
        <v/>
      </c>
      <c r="M427" s="197" t="str">
        <f ca="1">IF(MOD(ROW()-13,2)=0,IF(ISBLANK(OFFSET('12. SEGUIMIENTO 2027'!$Q$14,INT((ROW()-13)/2),0)),"",OFFSET('12. SEGUIMIENTO 2027'!$Q$14,INT((ROW()-13)/2),0)),IF(ISBLANK(OFFSET('9. METAS'!$Y$20,INT((ROW()-14)/2),0)),"",OFFSET('9. METAS'!$Y$20,INT((ROW()-14)/2),0)))</f>
        <v/>
      </c>
      <c r="N427" s="769" t="str">
        <f ca="1">IFERROR(J427/J428,"ND")</f>
        <v>ND</v>
      </c>
      <c r="O427" s="771" t="str">
        <f ca="1">IFERROR(((J427+K427)/H427),"ND")</f>
        <v>ND</v>
      </c>
      <c r="P427" s="775"/>
    </row>
    <row r="428" spans="3:16">
      <c r="C428" s="747"/>
      <c r="D428" s="749"/>
      <c r="E428" s="749"/>
      <c r="F428" s="751"/>
      <c r="G428" s="753"/>
      <c r="H428" s="833"/>
      <c r="I428" s="764"/>
      <c r="J428" s="195" t="str">
        <f ca="1">IF(MOD(ROW()-13,2)=0,IF(ISBLANK(OFFSET('12. SEGUIMIENTO 2027'!$N$14,INT((ROW()-13)/2),0)),"",OFFSET('12. SEGUIMIENTO 2027'!$N$14,INT((ROW()-13)/2),0)),IF(ISBLANK(OFFSET('9. METAS'!$V$20,INT((ROW()-14)/2),0)),"",OFFSET('9. METAS'!$V$20,INT((ROW()-14)/2),0)))</f>
        <v/>
      </c>
      <c r="K428" s="196" t="str">
        <f ca="1">IF(MOD(ROW()-13,2)=0,IF(ISBLANK(OFFSET('12. SEGUIMIENTO 2027'!$O$14,INT((ROW()-13)/2),0)),"",OFFSET('12. SEGUIMIENTO 2027'!$O$14,INT((ROW()-13)/2),0)),IF(ISBLANK(OFFSET('9. METAS'!$W$20,INT((ROW()-14)/2),0)),"",OFFSET('9. METAS'!$W$20,INT((ROW()-14)/2),0)))</f>
        <v/>
      </c>
      <c r="L428" s="196" t="str">
        <f ca="1">IF(MOD(ROW()-13,2)=0,IF(ISBLANK(OFFSET('12. SEGUIMIENTO 2027'!$P$14,INT((ROW()-13)/2),0)),"",OFFSET('12. SEGUIMIENTO 2027'!$P$14,INT((ROW()-13)/2),0)),IF(ISBLANK(OFFSET('9. METAS'!$X$20,INT((ROW()-14)/2),0)),"",OFFSET('9. METAS'!$X$20,INT((ROW()-14)/2),0)))</f>
        <v/>
      </c>
      <c r="M428" s="197" t="str">
        <f ca="1">IF(MOD(ROW()-13,2)=0,IF(ISBLANK(OFFSET('12. SEGUIMIENTO 2027'!$Q$14,INT((ROW()-13)/2),0)),"",OFFSET('12. SEGUIMIENTO 2027'!$Q$14,INT((ROW()-13)/2),0)),IF(ISBLANK(OFFSET('9. METAS'!$Y$20,INT((ROW()-14)/2),0)),"",OFFSET('9. METAS'!$Y$20,INT((ROW()-14)/2),0)))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833" t="str">
        <f ca="1">IF(ISBLANK(OFFSET('9. METAS'!$M$20,INT((ROW()-13)/2),0)),"",OFFSET('9. METAS'!$M$20,INT((ROW()-13)/2),0))</f>
        <v/>
      </c>
      <c r="I429" s="763"/>
      <c r="J429" s="195" t="str">
        <f ca="1">IF(MOD(ROW()-13,2)=0,IF(ISBLANK(OFFSET('12. SEGUIMIENTO 2027'!$N$14,INT((ROW()-13)/2),0)),"",OFFSET('12. SEGUIMIENTO 2027'!$N$14,INT((ROW()-13)/2),0)),IF(ISBLANK(OFFSET('9. METAS'!$V$20,INT((ROW()-14)/2),0)),"",OFFSET('9. METAS'!$V$20,INT((ROW()-14)/2),0)))</f>
        <v/>
      </c>
      <c r="K429" s="196" t="str">
        <f ca="1">IF(MOD(ROW()-13,2)=0,IF(ISBLANK(OFFSET('12. SEGUIMIENTO 2027'!$O$14,INT((ROW()-13)/2),0)),"",OFFSET('12. SEGUIMIENTO 2027'!$O$14,INT((ROW()-13)/2),0)),IF(ISBLANK(OFFSET('9. METAS'!$W$20,INT((ROW()-14)/2),0)),"",OFFSET('9. METAS'!$W$20,INT((ROW()-14)/2),0)))</f>
        <v/>
      </c>
      <c r="L429" s="196" t="str">
        <f ca="1">IF(MOD(ROW()-13,2)=0,IF(ISBLANK(OFFSET('12. SEGUIMIENTO 2027'!$P$14,INT((ROW()-13)/2),0)),"",OFFSET('12. SEGUIMIENTO 2027'!$P$14,INT((ROW()-13)/2),0)),IF(ISBLANK(OFFSET('9. METAS'!$X$20,INT((ROW()-14)/2),0)),"",OFFSET('9. METAS'!$X$20,INT((ROW()-14)/2),0)))</f>
        <v/>
      </c>
      <c r="M429" s="197" t="str">
        <f ca="1">IF(MOD(ROW()-13,2)=0,IF(ISBLANK(OFFSET('12. SEGUIMIENTO 2027'!$Q$14,INT((ROW()-13)/2),0)),"",OFFSET('12. SEGUIMIENTO 2027'!$Q$14,INT((ROW()-13)/2),0)),IF(ISBLANK(OFFSET('9. METAS'!$Y$20,INT((ROW()-14)/2),0)),"",OFFSET('9. METAS'!$Y$20,INT((ROW()-14)/2),0)))</f>
        <v/>
      </c>
      <c r="N429" s="769" t="str">
        <f ca="1">IFERROR(J429/J430,"ND")</f>
        <v>ND</v>
      </c>
      <c r="O429" s="771" t="str">
        <f ca="1">IFERROR(((J429+K429)/H429),"ND")</f>
        <v>ND</v>
      </c>
      <c r="P429" s="775"/>
    </row>
    <row r="430" spans="3:16">
      <c r="C430" s="747"/>
      <c r="D430" s="749"/>
      <c r="E430" s="749"/>
      <c r="F430" s="751"/>
      <c r="G430" s="753"/>
      <c r="H430" s="833"/>
      <c r="I430" s="764"/>
      <c r="J430" s="195" t="str">
        <f ca="1">IF(MOD(ROW()-13,2)=0,IF(ISBLANK(OFFSET('12. SEGUIMIENTO 2027'!$N$14,INT((ROW()-13)/2),0)),"",OFFSET('12. SEGUIMIENTO 2027'!$N$14,INT((ROW()-13)/2),0)),IF(ISBLANK(OFFSET('9. METAS'!$V$20,INT((ROW()-14)/2),0)),"",OFFSET('9. METAS'!$V$20,INT((ROW()-14)/2),0)))</f>
        <v/>
      </c>
      <c r="K430" s="196" t="str">
        <f ca="1">IF(MOD(ROW()-13,2)=0,IF(ISBLANK(OFFSET('12. SEGUIMIENTO 2027'!$O$14,INT((ROW()-13)/2),0)),"",OFFSET('12. SEGUIMIENTO 2027'!$O$14,INT((ROW()-13)/2),0)),IF(ISBLANK(OFFSET('9. METAS'!$W$20,INT((ROW()-14)/2),0)),"",OFFSET('9. METAS'!$W$20,INT((ROW()-14)/2),0)))</f>
        <v/>
      </c>
      <c r="L430" s="196" t="str">
        <f ca="1">IF(MOD(ROW()-13,2)=0,IF(ISBLANK(OFFSET('12. SEGUIMIENTO 2027'!$P$14,INT((ROW()-13)/2),0)),"",OFFSET('12. SEGUIMIENTO 2027'!$P$14,INT((ROW()-13)/2),0)),IF(ISBLANK(OFFSET('9. METAS'!$X$20,INT((ROW()-14)/2),0)),"",OFFSET('9. METAS'!$X$20,INT((ROW()-14)/2),0)))</f>
        <v/>
      </c>
      <c r="M430" s="197" t="str">
        <f ca="1">IF(MOD(ROW()-13,2)=0,IF(ISBLANK(OFFSET('12. SEGUIMIENTO 2027'!$Q$14,INT((ROW()-13)/2),0)),"",OFFSET('12. SEGUIMIENTO 2027'!$Q$14,INT((ROW()-13)/2),0)),IF(ISBLANK(OFFSET('9. METAS'!$Y$20,INT((ROW()-14)/2),0)),"",OFFSET('9. METAS'!$Y$20,INT((ROW()-14)/2),0)))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833" t="str">
        <f ca="1">IF(ISBLANK(OFFSET('9. METAS'!$M$20,INT((ROW()-13)/2),0)),"",OFFSET('9. METAS'!$M$20,INT((ROW()-13)/2),0))</f>
        <v/>
      </c>
      <c r="I431" s="763"/>
      <c r="J431" s="195" t="str">
        <f ca="1">IF(MOD(ROW()-13,2)=0,IF(ISBLANK(OFFSET('12. SEGUIMIENTO 2027'!$N$14,INT((ROW()-13)/2),0)),"",OFFSET('12. SEGUIMIENTO 2027'!$N$14,INT((ROW()-13)/2),0)),IF(ISBLANK(OFFSET('9. METAS'!$V$20,INT((ROW()-14)/2),0)),"",OFFSET('9. METAS'!$V$20,INT((ROW()-14)/2),0)))</f>
        <v/>
      </c>
      <c r="K431" s="196" t="str">
        <f ca="1">IF(MOD(ROW()-13,2)=0,IF(ISBLANK(OFFSET('12. SEGUIMIENTO 2027'!$O$14,INT((ROW()-13)/2),0)),"",OFFSET('12. SEGUIMIENTO 2027'!$O$14,INT((ROW()-13)/2),0)),IF(ISBLANK(OFFSET('9. METAS'!$W$20,INT((ROW()-14)/2),0)),"",OFFSET('9. METAS'!$W$20,INT((ROW()-14)/2),0)))</f>
        <v/>
      </c>
      <c r="L431" s="196" t="str">
        <f ca="1">IF(MOD(ROW()-13,2)=0,IF(ISBLANK(OFFSET('12. SEGUIMIENTO 2027'!$P$14,INT((ROW()-13)/2),0)),"",OFFSET('12. SEGUIMIENTO 2027'!$P$14,INT((ROW()-13)/2),0)),IF(ISBLANK(OFFSET('9. METAS'!$X$20,INT((ROW()-14)/2),0)),"",OFFSET('9. METAS'!$X$20,INT((ROW()-14)/2),0)))</f>
        <v/>
      </c>
      <c r="M431" s="197" t="str">
        <f ca="1">IF(MOD(ROW()-13,2)=0,IF(ISBLANK(OFFSET('12. SEGUIMIENTO 2027'!$Q$14,INT((ROW()-13)/2),0)),"",OFFSET('12. SEGUIMIENTO 2027'!$Q$14,INT((ROW()-13)/2),0)),IF(ISBLANK(OFFSET('9. METAS'!$Y$20,INT((ROW()-14)/2),0)),"",OFFSET('9. METAS'!$Y$20,INT((ROW()-14)/2),0)))</f>
        <v/>
      </c>
      <c r="N431" s="769" t="str">
        <f ca="1">IFERROR(J431/J432,"ND")</f>
        <v>ND</v>
      </c>
      <c r="O431" s="771" t="str">
        <f ca="1">IFERROR(((J431+K431)/H431),"ND")</f>
        <v>ND</v>
      </c>
      <c r="P431" s="775"/>
    </row>
    <row r="432" spans="3:16">
      <c r="C432" s="747"/>
      <c r="D432" s="749"/>
      <c r="E432" s="749"/>
      <c r="F432" s="751"/>
      <c r="G432" s="753"/>
      <c r="H432" s="833"/>
      <c r="I432" s="764"/>
      <c r="J432" s="195" t="str">
        <f ca="1">IF(MOD(ROW()-13,2)=0,IF(ISBLANK(OFFSET('12. SEGUIMIENTO 2027'!$N$14,INT((ROW()-13)/2),0)),"",OFFSET('12. SEGUIMIENTO 2027'!$N$14,INT((ROW()-13)/2),0)),IF(ISBLANK(OFFSET('9. METAS'!$V$20,INT((ROW()-14)/2),0)),"",OFFSET('9. METAS'!$V$20,INT((ROW()-14)/2),0)))</f>
        <v/>
      </c>
      <c r="K432" s="196" t="str">
        <f ca="1">IF(MOD(ROW()-13,2)=0,IF(ISBLANK(OFFSET('12. SEGUIMIENTO 2027'!$O$14,INT((ROW()-13)/2),0)),"",OFFSET('12. SEGUIMIENTO 2027'!$O$14,INT((ROW()-13)/2),0)),IF(ISBLANK(OFFSET('9. METAS'!$W$20,INT((ROW()-14)/2),0)),"",OFFSET('9. METAS'!$W$20,INT((ROW()-14)/2),0)))</f>
        <v/>
      </c>
      <c r="L432" s="196" t="str">
        <f ca="1">IF(MOD(ROW()-13,2)=0,IF(ISBLANK(OFFSET('12. SEGUIMIENTO 2027'!$P$14,INT((ROW()-13)/2),0)),"",OFFSET('12. SEGUIMIENTO 2027'!$P$14,INT((ROW()-13)/2),0)),IF(ISBLANK(OFFSET('9. METAS'!$X$20,INT((ROW()-14)/2),0)),"",OFFSET('9. METAS'!$X$20,INT((ROW()-14)/2),0)))</f>
        <v/>
      </c>
      <c r="M432" s="197" t="str">
        <f ca="1">IF(MOD(ROW()-13,2)=0,IF(ISBLANK(OFFSET('12. SEGUIMIENTO 2027'!$Q$14,INT((ROW()-13)/2),0)),"",OFFSET('12. SEGUIMIENTO 2027'!$Q$14,INT((ROW()-13)/2),0)),IF(ISBLANK(OFFSET('9. METAS'!$Y$20,INT((ROW()-14)/2),0)),"",OFFSET('9. METAS'!$Y$20,INT((ROW()-14)/2),0)))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833" t="str">
        <f ca="1">IF(ISBLANK(OFFSET('9. METAS'!$M$20,INT((ROW()-13)/2),0)),"",OFFSET('9. METAS'!$M$20,INT((ROW()-13)/2),0))</f>
        <v/>
      </c>
      <c r="I433" s="763"/>
      <c r="J433" s="195" t="str">
        <f ca="1">IF(MOD(ROW()-13,2)=0,IF(ISBLANK(OFFSET('12. SEGUIMIENTO 2027'!$N$14,INT((ROW()-13)/2),0)),"",OFFSET('12. SEGUIMIENTO 2027'!$N$14,INT((ROW()-13)/2),0)),IF(ISBLANK(OFFSET('9. METAS'!$V$20,INT((ROW()-14)/2),0)),"",OFFSET('9. METAS'!$V$20,INT((ROW()-14)/2),0)))</f>
        <v/>
      </c>
      <c r="K433" s="196" t="str">
        <f ca="1">IF(MOD(ROW()-13,2)=0,IF(ISBLANK(OFFSET('12. SEGUIMIENTO 2027'!$O$14,INT((ROW()-13)/2),0)),"",OFFSET('12. SEGUIMIENTO 2027'!$O$14,INT((ROW()-13)/2),0)),IF(ISBLANK(OFFSET('9. METAS'!$W$20,INT((ROW()-14)/2),0)),"",OFFSET('9. METAS'!$W$20,INT((ROW()-14)/2),0)))</f>
        <v/>
      </c>
      <c r="L433" s="196" t="str">
        <f ca="1">IF(MOD(ROW()-13,2)=0,IF(ISBLANK(OFFSET('12. SEGUIMIENTO 2027'!$P$14,INT((ROW()-13)/2),0)),"",OFFSET('12. SEGUIMIENTO 2027'!$P$14,INT((ROW()-13)/2),0)),IF(ISBLANK(OFFSET('9. METAS'!$X$20,INT((ROW()-14)/2),0)),"",OFFSET('9. METAS'!$X$20,INT((ROW()-14)/2),0)))</f>
        <v/>
      </c>
      <c r="M433" s="197" t="str">
        <f ca="1">IF(MOD(ROW()-13,2)=0,IF(ISBLANK(OFFSET('12. SEGUIMIENTO 2027'!$Q$14,INT((ROW()-13)/2),0)),"",OFFSET('12. SEGUIMIENTO 2027'!$Q$14,INT((ROW()-13)/2),0)),IF(ISBLANK(OFFSET('9. METAS'!$Y$20,INT((ROW()-14)/2),0)),"",OFFSET('9. METAS'!$Y$20,INT((ROW()-14)/2),0)))</f>
        <v/>
      </c>
      <c r="N433" s="769" t="str">
        <f ca="1">IFERROR(J433/J434,"ND")</f>
        <v>ND</v>
      </c>
      <c r="O433" s="771" t="str">
        <f ca="1">IFERROR(((J433+K433)/H433),"ND")</f>
        <v>ND</v>
      </c>
      <c r="P433" s="775"/>
    </row>
    <row r="434" spans="3:16">
      <c r="C434" s="747"/>
      <c r="D434" s="749"/>
      <c r="E434" s="749"/>
      <c r="F434" s="751"/>
      <c r="G434" s="753"/>
      <c r="H434" s="833"/>
      <c r="I434" s="764"/>
      <c r="J434" s="195" t="str">
        <f ca="1">IF(MOD(ROW()-13,2)=0,IF(ISBLANK(OFFSET('12. SEGUIMIENTO 2027'!$N$14,INT((ROW()-13)/2),0)),"",OFFSET('12. SEGUIMIENTO 2027'!$N$14,INT((ROW()-13)/2),0)),IF(ISBLANK(OFFSET('9. METAS'!$V$20,INT((ROW()-14)/2),0)),"",OFFSET('9. METAS'!$V$20,INT((ROW()-14)/2),0)))</f>
        <v/>
      </c>
      <c r="K434" s="196" t="str">
        <f ca="1">IF(MOD(ROW()-13,2)=0,IF(ISBLANK(OFFSET('12. SEGUIMIENTO 2027'!$O$14,INT((ROW()-13)/2),0)),"",OFFSET('12. SEGUIMIENTO 2027'!$O$14,INT((ROW()-13)/2),0)),IF(ISBLANK(OFFSET('9. METAS'!$W$20,INT((ROW()-14)/2),0)),"",OFFSET('9. METAS'!$W$20,INT((ROW()-14)/2),0)))</f>
        <v/>
      </c>
      <c r="L434" s="196" t="str">
        <f ca="1">IF(MOD(ROW()-13,2)=0,IF(ISBLANK(OFFSET('12. SEGUIMIENTO 2027'!$P$14,INT((ROW()-13)/2),0)),"",OFFSET('12. SEGUIMIENTO 2027'!$P$14,INT((ROW()-13)/2),0)),IF(ISBLANK(OFFSET('9. METAS'!$X$20,INT((ROW()-14)/2),0)),"",OFFSET('9. METAS'!$X$20,INT((ROW()-14)/2),0)))</f>
        <v/>
      </c>
      <c r="M434" s="197" t="str">
        <f ca="1">IF(MOD(ROW()-13,2)=0,IF(ISBLANK(OFFSET('12. SEGUIMIENTO 2027'!$Q$14,INT((ROW()-13)/2),0)),"",OFFSET('12. SEGUIMIENTO 2027'!$Q$14,INT((ROW()-13)/2),0)),IF(ISBLANK(OFFSET('9. METAS'!$Y$20,INT((ROW()-14)/2),0)),"",OFFSET('9. METAS'!$Y$20,INT((ROW()-14)/2),0)))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833" t="str">
        <f ca="1">IF(ISBLANK(OFFSET('9. METAS'!$M$20,INT((ROW()-13)/2),0)),"",OFFSET('9. METAS'!$M$20,INT((ROW()-13)/2),0))</f>
        <v/>
      </c>
      <c r="I435" s="763"/>
      <c r="J435" s="195" t="str">
        <f ca="1">IF(MOD(ROW()-13,2)=0,IF(ISBLANK(OFFSET('12. SEGUIMIENTO 2027'!$N$14,INT((ROW()-13)/2),0)),"",OFFSET('12. SEGUIMIENTO 2027'!$N$14,INT((ROW()-13)/2),0)),IF(ISBLANK(OFFSET('9. METAS'!$V$20,INT((ROW()-14)/2),0)),"",OFFSET('9. METAS'!$V$20,INT((ROW()-14)/2),0)))</f>
        <v/>
      </c>
      <c r="K435" s="196" t="str">
        <f ca="1">IF(MOD(ROW()-13,2)=0,IF(ISBLANK(OFFSET('12. SEGUIMIENTO 2027'!$O$14,INT((ROW()-13)/2),0)),"",OFFSET('12. SEGUIMIENTO 2027'!$O$14,INT((ROW()-13)/2),0)),IF(ISBLANK(OFFSET('9. METAS'!$W$20,INT((ROW()-14)/2),0)),"",OFFSET('9. METAS'!$W$20,INT((ROW()-14)/2),0)))</f>
        <v/>
      </c>
      <c r="L435" s="196" t="str">
        <f ca="1">IF(MOD(ROW()-13,2)=0,IF(ISBLANK(OFFSET('12. SEGUIMIENTO 2027'!$P$14,INT((ROW()-13)/2),0)),"",OFFSET('12. SEGUIMIENTO 2027'!$P$14,INT((ROW()-13)/2),0)),IF(ISBLANK(OFFSET('9. METAS'!$X$20,INT((ROW()-14)/2),0)),"",OFFSET('9. METAS'!$X$20,INT((ROW()-14)/2),0)))</f>
        <v/>
      </c>
      <c r="M435" s="197" t="str">
        <f ca="1">IF(MOD(ROW()-13,2)=0,IF(ISBLANK(OFFSET('12. SEGUIMIENTO 2027'!$Q$14,INT((ROW()-13)/2),0)),"",OFFSET('12. SEGUIMIENTO 2027'!$Q$14,INT((ROW()-13)/2),0)),IF(ISBLANK(OFFSET('9. METAS'!$Y$20,INT((ROW()-14)/2),0)),"",OFFSET('9. METAS'!$Y$20,INT((ROW()-14)/2),0)))</f>
        <v/>
      </c>
      <c r="N435" s="769" t="str">
        <f ca="1">IFERROR(J435/J436,"ND")</f>
        <v>ND</v>
      </c>
      <c r="O435" s="771" t="str">
        <f ca="1">IFERROR(((J435+K435)/H435),"ND")</f>
        <v>ND</v>
      </c>
      <c r="P435" s="775"/>
    </row>
    <row r="436" spans="3:16">
      <c r="C436" s="747"/>
      <c r="D436" s="749"/>
      <c r="E436" s="749"/>
      <c r="F436" s="751"/>
      <c r="G436" s="753"/>
      <c r="H436" s="833"/>
      <c r="I436" s="764"/>
      <c r="J436" s="195" t="str">
        <f ca="1">IF(MOD(ROW()-13,2)=0,IF(ISBLANK(OFFSET('12. SEGUIMIENTO 2027'!$N$14,INT((ROW()-13)/2),0)),"",OFFSET('12. SEGUIMIENTO 2027'!$N$14,INT((ROW()-13)/2),0)),IF(ISBLANK(OFFSET('9. METAS'!$V$20,INT((ROW()-14)/2),0)),"",OFFSET('9. METAS'!$V$20,INT((ROW()-14)/2),0)))</f>
        <v/>
      </c>
      <c r="K436" s="196" t="str">
        <f ca="1">IF(MOD(ROW()-13,2)=0,IF(ISBLANK(OFFSET('12. SEGUIMIENTO 2027'!$O$14,INT((ROW()-13)/2),0)),"",OFFSET('12. SEGUIMIENTO 2027'!$O$14,INT((ROW()-13)/2),0)),IF(ISBLANK(OFFSET('9. METAS'!$W$20,INT((ROW()-14)/2),0)),"",OFFSET('9. METAS'!$W$20,INT((ROW()-14)/2),0)))</f>
        <v/>
      </c>
      <c r="L436" s="196" t="str">
        <f ca="1">IF(MOD(ROW()-13,2)=0,IF(ISBLANK(OFFSET('12. SEGUIMIENTO 2027'!$P$14,INT((ROW()-13)/2),0)),"",OFFSET('12. SEGUIMIENTO 2027'!$P$14,INT((ROW()-13)/2),0)),IF(ISBLANK(OFFSET('9. METAS'!$X$20,INT((ROW()-14)/2),0)),"",OFFSET('9. METAS'!$X$20,INT((ROW()-14)/2),0)))</f>
        <v/>
      </c>
      <c r="M436" s="197" t="str">
        <f ca="1">IF(MOD(ROW()-13,2)=0,IF(ISBLANK(OFFSET('12. SEGUIMIENTO 2027'!$Q$14,INT((ROW()-13)/2),0)),"",OFFSET('12. SEGUIMIENTO 2027'!$Q$14,INT((ROW()-13)/2),0)),IF(ISBLANK(OFFSET('9. METAS'!$Y$20,INT((ROW()-14)/2),0)),"",OFFSET('9. METAS'!$Y$20,INT((ROW()-14)/2),0)))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833" t="str">
        <f ca="1">IF(ISBLANK(OFFSET('9. METAS'!$M$20,INT((ROW()-13)/2),0)),"",OFFSET('9. METAS'!$M$20,INT((ROW()-13)/2),0))</f>
        <v/>
      </c>
      <c r="I437" s="763"/>
      <c r="J437" s="195" t="str">
        <f ca="1">IF(MOD(ROW()-13,2)=0,IF(ISBLANK(OFFSET('12. SEGUIMIENTO 2027'!$N$14,INT((ROW()-13)/2),0)),"",OFFSET('12. SEGUIMIENTO 2027'!$N$14,INT((ROW()-13)/2),0)),IF(ISBLANK(OFFSET('9. METAS'!$V$20,INT((ROW()-14)/2),0)),"",OFFSET('9. METAS'!$V$20,INT((ROW()-14)/2),0)))</f>
        <v/>
      </c>
      <c r="K437" s="196" t="str">
        <f ca="1">IF(MOD(ROW()-13,2)=0,IF(ISBLANK(OFFSET('12. SEGUIMIENTO 2027'!$O$14,INT((ROW()-13)/2),0)),"",OFFSET('12. SEGUIMIENTO 2027'!$O$14,INT((ROW()-13)/2),0)),IF(ISBLANK(OFFSET('9. METAS'!$W$20,INT((ROW()-14)/2),0)),"",OFFSET('9. METAS'!$W$20,INT((ROW()-14)/2),0)))</f>
        <v/>
      </c>
      <c r="L437" s="196" t="str">
        <f ca="1">IF(MOD(ROW()-13,2)=0,IF(ISBLANK(OFFSET('12. SEGUIMIENTO 2027'!$P$14,INT((ROW()-13)/2),0)),"",OFFSET('12. SEGUIMIENTO 2027'!$P$14,INT((ROW()-13)/2),0)),IF(ISBLANK(OFFSET('9. METAS'!$X$20,INT((ROW()-14)/2),0)),"",OFFSET('9. METAS'!$X$20,INT((ROW()-14)/2),0)))</f>
        <v/>
      </c>
      <c r="M437" s="197" t="str">
        <f ca="1">IF(MOD(ROW()-13,2)=0,IF(ISBLANK(OFFSET('12. SEGUIMIENTO 2027'!$Q$14,INT((ROW()-13)/2),0)),"",OFFSET('12. SEGUIMIENTO 2027'!$Q$14,INT((ROW()-13)/2),0)),IF(ISBLANK(OFFSET('9. METAS'!$Y$20,INT((ROW()-14)/2),0)),"",OFFSET('9. METAS'!$Y$20,INT((ROW()-14)/2),0)))</f>
        <v/>
      </c>
      <c r="N437" s="769" t="str">
        <f ca="1">IFERROR(J437/J438,"ND")</f>
        <v>ND</v>
      </c>
      <c r="O437" s="771" t="str">
        <f ca="1">IFERROR(((J437+K437)/H437),"ND")</f>
        <v>ND</v>
      </c>
      <c r="P437" s="775"/>
    </row>
    <row r="438" spans="3:16">
      <c r="C438" s="747"/>
      <c r="D438" s="749"/>
      <c r="E438" s="749"/>
      <c r="F438" s="751"/>
      <c r="G438" s="753"/>
      <c r="H438" s="833"/>
      <c r="I438" s="764"/>
      <c r="J438" s="195" t="str">
        <f ca="1">IF(MOD(ROW()-13,2)=0,IF(ISBLANK(OFFSET('12. SEGUIMIENTO 2027'!$N$14,INT((ROW()-13)/2),0)),"",OFFSET('12. SEGUIMIENTO 2027'!$N$14,INT((ROW()-13)/2),0)),IF(ISBLANK(OFFSET('9. METAS'!$V$20,INT((ROW()-14)/2),0)),"",OFFSET('9. METAS'!$V$20,INT((ROW()-14)/2),0)))</f>
        <v/>
      </c>
      <c r="K438" s="196" t="str">
        <f ca="1">IF(MOD(ROW()-13,2)=0,IF(ISBLANK(OFFSET('12. SEGUIMIENTO 2027'!$O$14,INT((ROW()-13)/2),0)),"",OFFSET('12. SEGUIMIENTO 2027'!$O$14,INT((ROW()-13)/2),0)),IF(ISBLANK(OFFSET('9. METAS'!$W$20,INT((ROW()-14)/2),0)),"",OFFSET('9. METAS'!$W$20,INT((ROW()-14)/2),0)))</f>
        <v/>
      </c>
      <c r="L438" s="196" t="str">
        <f ca="1">IF(MOD(ROW()-13,2)=0,IF(ISBLANK(OFFSET('12. SEGUIMIENTO 2027'!$P$14,INT((ROW()-13)/2),0)),"",OFFSET('12. SEGUIMIENTO 2027'!$P$14,INT((ROW()-13)/2),0)),IF(ISBLANK(OFFSET('9. METAS'!$X$20,INT((ROW()-14)/2),0)),"",OFFSET('9. METAS'!$X$20,INT((ROW()-14)/2),0)))</f>
        <v/>
      </c>
      <c r="M438" s="197" t="str">
        <f ca="1">IF(MOD(ROW()-13,2)=0,IF(ISBLANK(OFFSET('12. SEGUIMIENTO 2027'!$Q$14,INT((ROW()-13)/2),0)),"",OFFSET('12. SEGUIMIENTO 2027'!$Q$14,INT((ROW()-13)/2),0)),IF(ISBLANK(OFFSET('9. METAS'!$Y$20,INT((ROW()-14)/2),0)),"",OFFSET('9. METAS'!$Y$20,INT((ROW()-14)/2),0)))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833" t="str">
        <f ca="1">IF(ISBLANK(OFFSET('9. METAS'!$M$20,INT((ROW()-13)/2),0)),"",OFFSET('9. METAS'!$M$20,INT((ROW()-13)/2),0))</f>
        <v/>
      </c>
      <c r="I439" s="763"/>
      <c r="J439" s="195" t="str">
        <f ca="1">IF(MOD(ROW()-13,2)=0,IF(ISBLANK(OFFSET('12. SEGUIMIENTO 2027'!$N$14,INT((ROW()-13)/2),0)),"",OFFSET('12. SEGUIMIENTO 2027'!$N$14,INT((ROW()-13)/2),0)),IF(ISBLANK(OFFSET('9. METAS'!$V$20,INT((ROW()-14)/2),0)),"",OFFSET('9. METAS'!$V$20,INT((ROW()-14)/2),0)))</f>
        <v/>
      </c>
      <c r="K439" s="196" t="str">
        <f ca="1">IF(MOD(ROW()-13,2)=0,IF(ISBLANK(OFFSET('12. SEGUIMIENTO 2027'!$O$14,INT((ROW()-13)/2),0)),"",OFFSET('12. SEGUIMIENTO 2027'!$O$14,INT((ROW()-13)/2),0)),IF(ISBLANK(OFFSET('9. METAS'!$W$20,INT((ROW()-14)/2),0)),"",OFFSET('9. METAS'!$W$20,INT((ROW()-14)/2),0)))</f>
        <v/>
      </c>
      <c r="L439" s="196" t="str">
        <f ca="1">IF(MOD(ROW()-13,2)=0,IF(ISBLANK(OFFSET('12. SEGUIMIENTO 2027'!$P$14,INT((ROW()-13)/2),0)),"",OFFSET('12. SEGUIMIENTO 2027'!$P$14,INT((ROW()-13)/2),0)),IF(ISBLANK(OFFSET('9. METAS'!$X$20,INT((ROW()-14)/2),0)),"",OFFSET('9. METAS'!$X$20,INT((ROW()-14)/2),0)))</f>
        <v/>
      </c>
      <c r="M439" s="197" t="str">
        <f ca="1">IF(MOD(ROW()-13,2)=0,IF(ISBLANK(OFFSET('12. SEGUIMIENTO 2027'!$Q$14,INT((ROW()-13)/2),0)),"",OFFSET('12. SEGUIMIENTO 2027'!$Q$14,INT((ROW()-13)/2),0)),IF(ISBLANK(OFFSET('9. METAS'!$Y$20,INT((ROW()-14)/2),0)),"",OFFSET('9. METAS'!$Y$20,INT((ROW()-14)/2),0)))</f>
        <v/>
      </c>
      <c r="N439" s="769" t="str">
        <f ca="1">IFERROR(J439/J440,"ND")</f>
        <v>ND</v>
      </c>
      <c r="O439" s="771" t="str">
        <f ca="1">IFERROR(((J439+K439)/H439),"ND")</f>
        <v>ND</v>
      </c>
      <c r="P439" s="775"/>
    </row>
    <row r="440" spans="3:16">
      <c r="C440" s="747"/>
      <c r="D440" s="749"/>
      <c r="E440" s="749"/>
      <c r="F440" s="751"/>
      <c r="G440" s="753"/>
      <c r="H440" s="833"/>
      <c r="I440" s="764"/>
      <c r="J440" s="195" t="str">
        <f ca="1">IF(MOD(ROW()-13,2)=0,IF(ISBLANK(OFFSET('12. SEGUIMIENTO 2027'!$N$14,INT((ROW()-13)/2),0)),"",OFFSET('12. SEGUIMIENTO 2027'!$N$14,INT((ROW()-13)/2),0)),IF(ISBLANK(OFFSET('9. METAS'!$V$20,INT((ROW()-14)/2),0)),"",OFFSET('9. METAS'!$V$20,INT((ROW()-14)/2),0)))</f>
        <v/>
      </c>
      <c r="K440" s="196" t="str">
        <f ca="1">IF(MOD(ROW()-13,2)=0,IF(ISBLANK(OFFSET('12. SEGUIMIENTO 2027'!$O$14,INT((ROW()-13)/2),0)),"",OFFSET('12. SEGUIMIENTO 2027'!$O$14,INT((ROW()-13)/2),0)),IF(ISBLANK(OFFSET('9. METAS'!$W$20,INT((ROW()-14)/2),0)),"",OFFSET('9. METAS'!$W$20,INT((ROW()-14)/2),0)))</f>
        <v/>
      </c>
      <c r="L440" s="196" t="str">
        <f ca="1">IF(MOD(ROW()-13,2)=0,IF(ISBLANK(OFFSET('12. SEGUIMIENTO 2027'!$P$14,INT((ROW()-13)/2),0)),"",OFFSET('12. SEGUIMIENTO 2027'!$P$14,INT((ROW()-13)/2),0)),IF(ISBLANK(OFFSET('9. METAS'!$X$20,INT((ROW()-14)/2),0)),"",OFFSET('9. METAS'!$X$20,INT((ROW()-14)/2),0)))</f>
        <v/>
      </c>
      <c r="M440" s="197" t="str">
        <f ca="1">IF(MOD(ROW()-13,2)=0,IF(ISBLANK(OFFSET('12. SEGUIMIENTO 2027'!$Q$14,INT((ROW()-13)/2),0)),"",OFFSET('12. SEGUIMIENTO 2027'!$Q$14,INT((ROW()-13)/2),0)),IF(ISBLANK(OFFSET('9. METAS'!$Y$20,INT((ROW()-14)/2),0)),"",OFFSET('9. METAS'!$Y$20,INT((ROW()-14)/2),0)))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833" t="str">
        <f ca="1">IF(ISBLANK(OFFSET('9. METAS'!$M$20,INT((ROW()-13)/2),0)),"",OFFSET('9. METAS'!$M$20,INT((ROW()-13)/2),0))</f>
        <v/>
      </c>
      <c r="I441" s="763"/>
      <c r="J441" s="195" t="str">
        <f ca="1">IF(MOD(ROW()-13,2)=0,IF(ISBLANK(OFFSET('12. SEGUIMIENTO 2027'!$N$14,INT((ROW()-13)/2),0)),"",OFFSET('12. SEGUIMIENTO 2027'!$N$14,INT((ROW()-13)/2),0)),IF(ISBLANK(OFFSET('9. METAS'!$V$20,INT((ROW()-14)/2),0)),"",OFFSET('9. METAS'!$V$20,INT((ROW()-14)/2),0)))</f>
        <v/>
      </c>
      <c r="K441" s="196" t="str">
        <f ca="1">IF(MOD(ROW()-13,2)=0,IF(ISBLANK(OFFSET('12. SEGUIMIENTO 2027'!$O$14,INT((ROW()-13)/2),0)),"",OFFSET('12. SEGUIMIENTO 2027'!$O$14,INT((ROW()-13)/2),0)),IF(ISBLANK(OFFSET('9. METAS'!$W$20,INT((ROW()-14)/2),0)),"",OFFSET('9. METAS'!$W$20,INT((ROW()-14)/2),0)))</f>
        <v/>
      </c>
      <c r="L441" s="196" t="str">
        <f ca="1">IF(MOD(ROW()-13,2)=0,IF(ISBLANK(OFFSET('12. SEGUIMIENTO 2027'!$P$14,INT((ROW()-13)/2),0)),"",OFFSET('12. SEGUIMIENTO 2027'!$P$14,INT((ROW()-13)/2),0)),IF(ISBLANK(OFFSET('9. METAS'!$X$20,INT((ROW()-14)/2),0)),"",OFFSET('9. METAS'!$X$20,INT((ROW()-14)/2),0)))</f>
        <v/>
      </c>
      <c r="M441" s="197" t="str">
        <f ca="1">IF(MOD(ROW()-13,2)=0,IF(ISBLANK(OFFSET('12. SEGUIMIENTO 2027'!$Q$14,INT((ROW()-13)/2),0)),"",OFFSET('12. SEGUIMIENTO 2027'!$Q$14,INT((ROW()-13)/2),0)),IF(ISBLANK(OFFSET('9. METAS'!$Y$20,INT((ROW()-14)/2),0)),"",OFFSET('9. METAS'!$Y$20,INT((ROW()-14)/2),0)))</f>
        <v/>
      </c>
      <c r="N441" s="769" t="str">
        <f ca="1">IFERROR(J441/J442,"ND")</f>
        <v>ND</v>
      </c>
      <c r="O441" s="771" t="str">
        <f ca="1">IFERROR(((J441+K441)/H441),"ND")</f>
        <v>ND</v>
      </c>
      <c r="P441" s="775"/>
    </row>
    <row r="442" spans="3:16">
      <c r="C442" s="747"/>
      <c r="D442" s="749"/>
      <c r="E442" s="749"/>
      <c r="F442" s="751"/>
      <c r="G442" s="753"/>
      <c r="H442" s="833"/>
      <c r="I442" s="764"/>
      <c r="J442" s="195" t="str">
        <f ca="1">IF(MOD(ROW()-13,2)=0,IF(ISBLANK(OFFSET('12. SEGUIMIENTO 2027'!$N$14,INT((ROW()-13)/2),0)),"",OFFSET('12. SEGUIMIENTO 2027'!$N$14,INT((ROW()-13)/2),0)),IF(ISBLANK(OFFSET('9. METAS'!$V$20,INT((ROW()-14)/2),0)),"",OFFSET('9. METAS'!$V$20,INT((ROW()-14)/2),0)))</f>
        <v/>
      </c>
      <c r="K442" s="196" t="str">
        <f ca="1">IF(MOD(ROW()-13,2)=0,IF(ISBLANK(OFFSET('12. SEGUIMIENTO 2027'!$O$14,INT((ROW()-13)/2),0)),"",OFFSET('12. SEGUIMIENTO 2027'!$O$14,INT((ROW()-13)/2),0)),IF(ISBLANK(OFFSET('9. METAS'!$W$20,INT((ROW()-14)/2),0)),"",OFFSET('9. METAS'!$W$20,INT((ROW()-14)/2),0)))</f>
        <v/>
      </c>
      <c r="L442" s="196" t="str">
        <f ca="1">IF(MOD(ROW()-13,2)=0,IF(ISBLANK(OFFSET('12. SEGUIMIENTO 2027'!$P$14,INT((ROW()-13)/2),0)),"",OFFSET('12. SEGUIMIENTO 2027'!$P$14,INT((ROW()-13)/2),0)),IF(ISBLANK(OFFSET('9. METAS'!$X$20,INT((ROW()-14)/2),0)),"",OFFSET('9. METAS'!$X$20,INT((ROW()-14)/2),0)))</f>
        <v/>
      </c>
      <c r="M442" s="197" t="str">
        <f ca="1">IF(MOD(ROW()-13,2)=0,IF(ISBLANK(OFFSET('12. SEGUIMIENTO 2027'!$Q$14,INT((ROW()-13)/2),0)),"",OFFSET('12. SEGUIMIENTO 2027'!$Q$14,INT((ROW()-13)/2),0)),IF(ISBLANK(OFFSET('9. METAS'!$Y$20,INT((ROW()-14)/2),0)),"",OFFSET('9. METAS'!$Y$20,INT((ROW()-14)/2),0)))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833" t="str">
        <f ca="1">IF(ISBLANK(OFFSET('9. METAS'!$M$20,INT((ROW()-13)/2),0)),"",OFFSET('9. METAS'!$M$20,INT((ROW()-13)/2),0))</f>
        <v/>
      </c>
      <c r="I443" s="763"/>
      <c r="J443" s="195" t="str">
        <f ca="1">IF(MOD(ROW()-13,2)=0,IF(ISBLANK(OFFSET('12. SEGUIMIENTO 2027'!$N$14,INT((ROW()-13)/2),0)),"",OFFSET('12. SEGUIMIENTO 2027'!$N$14,INT((ROW()-13)/2),0)),IF(ISBLANK(OFFSET('9. METAS'!$V$20,INT((ROW()-14)/2),0)),"",OFFSET('9. METAS'!$V$20,INT((ROW()-14)/2),0)))</f>
        <v/>
      </c>
      <c r="K443" s="196" t="str">
        <f ca="1">IF(MOD(ROW()-13,2)=0,IF(ISBLANK(OFFSET('12. SEGUIMIENTO 2027'!$O$14,INT((ROW()-13)/2),0)),"",OFFSET('12. SEGUIMIENTO 2027'!$O$14,INT((ROW()-13)/2),0)),IF(ISBLANK(OFFSET('9. METAS'!$W$20,INT((ROW()-14)/2),0)),"",OFFSET('9. METAS'!$W$20,INT((ROW()-14)/2),0)))</f>
        <v/>
      </c>
      <c r="L443" s="196" t="str">
        <f ca="1">IF(MOD(ROW()-13,2)=0,IF(ISBLANK(OFFSET('12. SEGUIMIENTO 2027'!$P$14,INT((ROW()-13)/2),0)),"",OFFSET('12. SEGUIMIENTO 2027'!$P$14,INT((ROW()-13)/2),0)),IF(ISBLANK(OFFSET('9. METAS'!$X$20,INT((ROW()-14)/2),0)),"",OFFSET('9. METAS'!$X$20,INT((ROW()-14)/2),0)))</f>
        <v/>
      </c>
      <c r="M443" s="197" t="str">
        <f ca="1">IF(MOD(ROW()-13,2)=0,IF(ISBLANK(OFFSET('12. SEGUIMIENTO 2027'!$Q$14,INT((ROW()-13)/2),0)),"",OFFSET('12. SEGUIMIENTO 2027'!$Q$14,INT((ROW()-13)/2),0)),IF(ISBLANK(OFFSET('9. METAS'!$Y$20,INT((ROW()-14)/2),0)),"",OFFSET('9. METAS'!$Y$20,INT((ROW()-14)/2),0)))</f>
        <v/>
      </c>
      <c r="N443" s="769" t="str">
        <f ca="1">IFERROR(J443/J444,"ND")</f>
        <v>ND</v>
      </c>
      <c r="O443" s="771" t="str">
        <f ca="1">IFERROR(((J443+K443)/H443),"ND")</f>
        <v>ND</v>
      </c>
      <c r="P443" s="775"/>
    </row>
    <row r="444" spans="3:16">
      <c r="C444" s="747"/>
      <c r="D444" s="749"/>
      <c r="E444" s="749"/>
      <c r="F444" s="751"/>
      <c r="G444" s="753"/>
      <c r="H444" s="833"/>
      <c r="I444" s="764"/>
      <c r="J444" s="195" t="str">
        <f ca="1">IF(MOD(ROW()-13,2)=0,IF(ISBLANK(OFFSET('12. SEGUIMIENTO 2027'!$N$14,INT((ROW()-13)/2),0)),"",OFFSET('12. SEGUIMIENTO 2027'!$N$14,INT((ROW()-13)/2),0)),IF(ISBLANK(OFFSET('9. METAS'!$V$20,INT((ROW()-14)/2),0)),"",OFFSET('9. METAS'!$V$20,INT((ROW()-14)/2),0)))</f>
        <v/>
      </c>
      <c r="K444" s="196" t="str">
        <f ca="1">IF(MOD(ROW()-13,2)=0,IF(ISBLANK(OFFSET('12. SEGUIMIENTO 2027'!$O$14,INT((ROW()-13)/2),0)),"",OFFSET('12. SEGUIMIENTO 2027'!$O$14,INT((ROW()-13)/2),0)),IF(ISBLANK(OFFSET('9. METAS'!$W$20,INT((ROW()-14)/2),0)),"",OFFSET('9. METAS'!$W$20,INT((ROW()-14)/2),0)))</f>
        <v/>
      </c>
      <c r="L444" s="196" t="str">
        <f ca="1">IF(MOD(ROW()-13,2)=0,IF(ISBLANK(OFFSET('12. SEGUIMIENTO 2027'!$P$14,INT((ROW()-13)/2),0)),"",OFFSET('12. SEGUIMIENTO 2027'!$P$14,INT((ROW()-13)/2),0)),IF(ISBLANK(OFFSET('9. METAS'!$X$20,INT((ROW()-14)/2),0)),"",OFFSET('9. METAS'!$X$20,INT((ROW()-14)/2),0)))</f>
        <v/>
      </c>
      <c r="M444" s="197" t="str">
        <f ca="1">IF(MOD(ROW()-13,2)=0,IF(ISBLANK(OFFSET('12. SEGUIMIENTO 2027'!$Q$14,INT((ROW()-13)/2),0)),"",OFFSET('12. SEGUIMIENTO 2027'!$Q$14,INT((ROW()-13)/2),0)),IF(ISBLANK(OFFSET('9. METAS'!$Y$20,INT((ROW()-14)/2),0)),"",OFFSET('9. METAS'!$Y$20,INT((ROW()-14)/2),0)))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833" t="str">
        <f ca="1">IF(ISBLANK(OFFSET('9. METAS'!$M$20,INT((ROW()-13)/2),0)),"",OFFSET('9. METAS'!$M$20,INT((ROW()-13)/2),0))</f>
        <v/>
      </c>
      <c r="I445" s="763"/>
      <c r="J445" s="195" t="str">
        <f ca="1">IF(MOD(ROW()-13,2)=0,IF(ISBLANK(OFFSET('12. SEGUIMIENTO 2027'!$N$14,INT((ROW()-13)/2),0)),"",OFFSET('12. SEGUIMIENTO 2027'!$N$14,INT((ROW()-13)/2),0)),IF(ISBLANK(OFFSET('9. METAS'!$V$20,INT((ROW()-14)/2),0)),"",OFFSET('9. METAS'!$V$20,INT((ROW()-14)/2),0)))</f>
        <v/>
      </c>
      <c r="K445" s="196" t="str">
        <f ca="1">IF(MOD(ROW()-13,2)=0,IF(ISBLANK(OFFSET('12. SEGUIMIENTO 2027'!$O$14,INT((ROW()-13)/2),0)),"",OFFSET('12. SEGUIMIENTO 2027'!$O$14,INT((ROW()-13)/2),0)),IF(ISBLANK(OFFSET('9. METAS'!$W$20,INT((ROW()-14)/2),0)),"",OFFSET('9. METAS'!$W$20,INT((ROW()-14)/2),0)))</f>
        <v/>
      </c>
      <c r="L445" s="196" t="str">
        <f ca="1">IF(MOD(ROW()-13,2)=0,IF(ISBLANK(OFFSET('12. SEGUIMIENTO 2027'!$P$14,INT((ROW()-13)/2),0)),"",OFFSET('12. SEGUIMIENTO 2027'!$P$14,INT((ROW()-13)/2),0)),IF(ISBLANK(OFFSET('9. METAS'!$X$20,INT((ROW()-14)/2),0)),"",OFFSET('9. METAS'!$X$20,INT((ROW()-14)/2),0)))</f>
        <v/>
      </c>
      <c r="M445" s="197" t="str">
        <f ca="1">IF(MOD(ROW()-13,2)=0,IF(ISBLANK(OFFSET('12. SEGUIMIENTO 2027'!$Q$14,INT((ROW()-13)/2),0)),"",OFFSET('12. SEGUIMIENTO 2027'!$Q$14,INT((ROW()-13)/2),0)),IF(ISBLANK(OFFSET('9. METAS'!$Y$20,INT((ROW()-14)/2),0)),"",OFFSET('9. METAS'!$Y$20,INT((ROW()-14)/2),0)))</f>
        <v/>
      </c>
      <c r="N445" s="769" t="str">
        <f ca="1">IFERROR(J445/J446,"ND")</f>
        <v>ND</v>
      </c>
      <c r="O445" s="771" t="str">
        <f ca="1">IFERROR(((J445+K445)/H445),"ND")</f>
        <v>ND</v>
      </c>
      <c r="P445" s="775"/>
    </row>
    <row r="446" spans="3:16">
      <c r="C446" s="747"/>
      <c r="D446" s="749"/>
      <c r="E446" s="749"/>
      <c r="F446" s="751"/>
      <c r="G446" s="753"/>
      <c r="H446" s="833"/>
      <c r="I446" s="764"/>
      <c r="J446" s="195" t="str">
        <f ca="1">IF(MOD(ROW()-13,2)=0,IF(ISBLANK(OFFSET('12. SEGUIMIENTO 2027'!$N$14,INT((ROW()-13)/2),0)),"",OFFSET('12. SEGUIMIENTO 2027'!$N$14,INT((ROW()-13)/2),0)),IF(ISBLANK(OFFSET('9. METAS'!$V$20,INT((ROW()-14)/2),0)),"",OFFSET('9. METAS'!$V$20,INT((ROW()-14)/2),0)))</f>
        <v/>
      </c>
      <c r="K446" s="196" t="str">
        <f ca="1">IF(MOD(ROW()-13,2)=0,IF(ISBLANK(OFFSET('12. SEGUIMIENTO 2027'!$O$14,INT((ROW()-13)/2),0)),"",OFFSET('12. SEGUIMIENTO 2027'!$O$14,INT((ROW()-13)/2),0)),IF(ISBLANK(OFFSET('9. METAS'!$W$20,INT((ROW()-14)/2),0)),"",OFFSET('9. METAS'!$W$20,INT((ROW()-14)/2),0)))</f>
        <v/>
      </c>
      <c r="L446" s="196" t="str">
        <f ca="1">IF(MOD(ROW()-13,2)=0,IF(ISBLANK(OFFSET('12. SEGUIMIENTO 2027'!$P$14,INT((ROW()-13)/2),0)),"",OFFSET('12. SEGUIMIENTO 2027'!$P$14,INT((ROW()-13)/2),0)),IF(ISBLANK(OFFSET('9. METAS'!$X$20,INT((ROW()-14)/2),0)),"",OFFSET('9. METAS'!$X$20,INT((ROW()-14)/2),0)))</f>
        <v/>
      </c>
      <c r="M446" s="197" t="str">
        <f ca="1">IF(MOD(ROW()-13,2)=0,IF(ISBLANK(OFFSET('12. SEGUIMIENTO 2027'!$Q$14,INT((ROW()-13)/2),0)),"",OFFSET('12. SEGUIMIENTO 2027'!$Q$14,INT((ROW()-13)/2),0)),IF(ISBLANK(OFFSET('9. METAS'!$Y$20,INT((ROW()-14)/2),0)),"",OFFSET('9. METAS'!$Y$20,INT((ROW()-14)/2),0)))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833" t="str">
        <f ca="1">IF(ISBLANK(OFFSET('9. METAS'!$M$20,INT((ROW()-13)/2),0)),"",OFFSET('9. METAS'!$M$20,INT((ROW()-13)/2),0))</f>
        <v/>
      </c>
      <c r="I447" s="763"/>
      <c r="J447" s="195" t="str">
        <f ca="1">IF(MOD(ROW()-13,2)=0,IF(ISBLANK(OFFSET('12. SEGUIMIENTO 2027'!$N$14,INT((ROW()-13)/2),0)),"",OFFSET('12. SEGUIMIENTO 2027'!$N$14,INT((ROW()-13)/2),0)),IF(ISBLANK(OFFSET('9. METAS'!$V$20,INT((ROW()-14)/2),0)),"",OFFSET('9. METAS'!$V$20,INT((ROW()-14)/2),0)))</f>
        <v/>
      </c>
      <c r="K447" s="196" t="str">
        <f ca="1">IF(MOD(ROW()-13,2)=0,IF(ISBLANK(OFFSET('12. SEGUIMIENTO 2027'!$O$14,INT((ROW()-13)/2),0)),"",OFFSET('12. SEGUIMIENTO 2027'!$O$14,INT((ROW()-13)/2),0)),IF(ISBLANK(OFFSET('9. METAS'!$W$20,INT((ROW()-14)/2),0)),"",OFFSET('9. METAS'!$W$20,INT((ROW()-14)/2),0)))</f>
        <v/>
      </c>
      <c r="L447" s="196" t="str">
        <f ca="1">IF(MOD(ROW()-13,2)=0,IF(ISBLANK(OFFSET('12. SEGUIMIENTO 2027'!$P$14,INT((ROW()-13)/2),0)),"",OFFSET('12. SEGUIMIENTO 2027'!$P$14,INT((ROW()-13)/2),0)),IF(ISBLANK(OFFSET('9. METAS'!$X$20,INT((ROW()-14)/2),0)),"",OFFSET('9. METAS'!$X$20,INT((ROW()-14)/2),0)))</f>
        <v/>
      </c>
      <c r="M447" s="197" t="str">
        <f ca="1">IF(MOD(ROW()-13,2)=0,IF(ISBLANK(OFFSET('12. SEGUIMIENTO 2027'!$Q$14,INT((ROW()-13)/2),0)),"",OFFSET('12. SEGUIMIENTO 2027'!$Q$14,INT((ROW()-13)/2),0)),IF(ISBLANK(OFFSET('9. METAS'!$Y$20,INT((ROW()-14)/2),0)),"",OFFSET('9. METAS'!$Y$20,INT((ROW()-14)/2),0)))</f>
        <v/>
      </c>
      <c r="N447" s="769" t="str">
        <f ca="1">IFERROR(J447/J448,"ND")</f>
        <v>ND</v>
      </c>
      <c r="O447" s="771" t="str">
        <f ca="1">IFERROR(((J447+K447)/H447),"ND")</f>
        <v>ND</v>
      </c>
      <c r="P447" s="775"/>
    </row>
    <row r="448" spans="3:16">
      <c r="C448" s="747"/>
      <c r="D448" s="749"/>
      <c r="E448" s="749"/>
      <c r="F448" s="751"/>
      <c r="G448" s="753"/>
      <c r="H448" s="833"/>
      <c r="I448" s="764"/>
      <c r="J448" s="195" t="str">
        <f ca="1">IF(MOD(ROW()-13,2)=0,IF(ISBLANK(OFFSET('12. SEGUIMIENTO 2027'!$N$14,INT((ROW()-13)/2),0)),"",OFFSET('12. SEGUIMIENTO 2027'!$N$14,INT((ROW()-13)/2),0)),IF(ISBLANK(OFFSET('9. METAS'!$V$20,INT((ROW()-14)/2),0)),"",OFFSET('9. METAS'!$V$20,INT((ROW()-14)/2),0)))</f>
        <v/>
      </c>
      <c r="K448" s="196" t="str">
        <f ca="1">IF(MOD(ROW()-13,2)=0,IF(ISBLANK(OFFSET('12. SEGUIMIENTO 2027'!$O$14,INT((ROW()-13)/2),0)),"",OFFSET('12. SEGUIMIENTO 2027'!$O$14,INT((ROW()-13)/2),0)),IF(ISBLANK(OFFSET('9. METAS'!$W$20,INT((ROW()-14)/2),0)),"",OFFSET('9. METAS'!$W$20,INT((ROW()-14)/2),0)))</f>
        <v/>
      </c>
      <c r="L448" s="196" t="str">
        <f ca="1">IF(MOD(ROW()-13,2)=0,IF(ISBLANK(OFFSET('12. SEGUIMIENTO 2027'!$P$14,INT((ROW()-13)/2),0)),"",OFFSET('12. SEGUIMIENTO 2027'!$P$14,INT((ROW()-13)/2),0)),IF(ISBLANK(OFFSET('9. METAS'!$X$20,INT((ROW()-14)/2),0)),"",OFFSET('9. METAS'!$X$20,INT((ROW()-14)/2),0)))</f>
        <v/>
      </c>
      <c r="M448" s="197" t="str">
        <f ca="1">IF(MOD(ROW()-13,2)=0,IF(ISBLANK(OFFSET('12. SEGUIMIENTO 2027'!$Q$14,INT((ROW()-13)/2),0)),"",OFFSET('12. SEGUIMIENTO 2027'!$Q$14,INT((ROW()-13)/2),0)),IF(ISBLANK(OFFSET('9. METAS'!$Y$20,INT((ROW()-14)/2),0)),"",OFFSET('9. METAS'!$Y$20,INT((ROW()-14)/2),0)))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833" t="str">
        <f ca="1">IF(ISBLANK(OFFSET('9. METAS'!$M$20,INT((ROW()-13)/2),0)),"",OFFSET('9. METAS'!$M$20,INT((ROW()-13)/2),0))</f>
        <v/>
      </c>
      <c r="I449" s="763"/>
      <c r="J449" s="195" t="str">
        <f ca="1">IF(MOD(ROW()-13,2)=0,IF(ISBLANK(OFFSET('12. SEGUIMIENTO 2027'!$N$14,INT((ROW()-13)/2),0)),"",OFFSET('12. SEGUIMIENTO 2027'!$N$14,INT((ROW()-13)/2),0)),IF(ISBLANK(OFFSET('9. METAS'!$V$20,INT((ROW()-14)/2),0)),"",OFFSET('9. METAS'!$V$20,INT((ROW()-14)/2),0)))</f>
        <v/>
      </c>
      <c r="K449" s="196" t="str">
        <f ca="1">IF(MOD(ROW()-13,2)=0,IF(ISBLANK(OFFSET('12. SEGUIMIENTO 2027'!$O$14,INT((ROW()-13)/2),0)),"",OFFSET('12. SEGUIMIENTO 2027'!$O$14,INT((ROW()-13)/2),0)),IF(ISBLANK(OFFSET('9. METAS'!$W$20,INT((ROW()-14)/2),0)),"",OFFSET('9. METAS'!$W$20,INT((ROW()-14)/2),0)))</f>
        <v/>
      </c>
      <c r="L449" s="196" t="str">
        <f ca="1">IF(MOD(ROW()-13,2)=0,IF(ISBLANK(OFFSET('12. SEGUIMIENTO 2027'!$P$14,INT((ROW()-13)/2),0)),"",OFFSET('12. SEGUIMIENTO 2027'!$P$14,INT((ROW()-13)/2),0)),IF(ISBLANK(OFFSET('9. METAS'!$X$20,INT((ROW()-14)/2),0)),"",OFFSET('9. METAS'!$X$20,INT((ROW()-14)/2),0)))</f>
        <v/>
      </c>
      <c r="M449" s="197" t="str">
        <f ca="1">IF(MOD(ROW()-13,2)=0,IF(ISBLANK(OFFSET('12. SEGUIMIENTO 2027'!$Q$14,INT((ROW()-13)/2),0)),"",OFFSET('12. SEGUIMIENTO 2027'!$Q$14,INT((ROW()-13)/2),0)),IF(ISBLANK(OFFSET('9. METAS'!$Y$20,INT((ROW()-14)/2),0)),"",OFFSET('9. METAS'!$Y$20,INT((ROW()-14)/2),0)))</f>
        <v/>
      </c>
      <c r="N449" s="769" t="str">
        <f ca="1">IFERROR(J449/J450,"ND")</f>
        <v>ND</v>
      </c>
      <c r="O449" s="771" t="str">
        <f ca="1">IFERROR(((J449+K449)/H449),"ND")</f>
        <v>ND</v>
      </c>
      <c r="P449" s="775"/>
    </row>
    <row r="450" spans="3:16">
      <c r="C450" s="747"/>
      <c r="D450" s="749"/>
      <c r="E450" s="749"/>
      <c r="F450" s="751"/>
      <c r="G450" s="753"/>
      <c r="H450" s="833"/>
      <c r="I450" s="764"/>
      <c r="J450" s="195" t="str">
        <f ca="1">IF(MOD(ROW()-13,2)=0,IF(ISBLANK(OFFSET('12. SEGUIMIENTO 2027'!$N$14,INT((ROW()-13)/2),0)),"",OFFSET('12. SEGUIMIENTO 2027'!$N$14,INT((ROW()-13)/2),0)),IF(ISBLANK(OFFSET('9. METAS'!$V$20,INT((ROW()-14)/2),0)),"",OFFSET('9. METAS'!$V$20,INT((ROW()-14)/2),0)))</f>
        <v/>
      </c>
      <c r="K450" s="196" t="str">
        <f ca="1">IF(MOD(ROW()-13,2)=0,IF(ISBLANK(OFFSET('12. SEGUIMIENTO 2027'!$O$14,INT((ROW()-13)/2),0)),"",OFFSET('12. SEGUIMIENTO 2027'!$O$14,INT((ROW()-13)/2),0)),IF(ISBLANK(OFFSET('9. METAS'!$W$20,INT((ROW()-14)/2),0)),"",OFFSET('9. METAS'!$W$20,INT((ROW()-14)/2),0)))</f>
        <v/>
      </c>
      <c r="L450" s="196" t="str">
        <f ca="1">IF(MOD(ROW()-13,2)=0,IF(ISBLANK(OFFSET('12. SEGUIMIENTO 2027'!$P$14,INT((ROW()-13)/2),0)),"",OFFSET('12. SEGUIMIENTO 2027'!$P$14,INT((ROW()-13)/2),0)),IF(ISBLANK(OFFSET('9. METAS'!$X$20,INT((ROW()-14)/2),0)),"",OFFSET('9. METAS'!$X$20,INT((ROW()-14)/2),0)))</f>
        <v/>
      </c>
      <c r="M450" s="197" t="str">
        <f ca="1">IF(MOD(ROW()-13,2)=0,IF(ISBLANK(OFFSET('12. SEGUIMIENTO 2027'!$Q$14,INT((ROW()-13)/2),0)),"",OFFSET('12. SEGUIMIENTO 2027'!$Q$14,INT((ROW()-13)/2),0)),IF(ISBLANK(OFFSET('9. METAS'!$Y$20,INT((ROW()-14)/2),0)),"",OFFSET('9. METAS'!$Y$20,INT((ROW()-14)/2),0)))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833" t="str">
        <f ca="1">IF(ISBLANK(OFFSET('9. METAS'!$M$20,INT((ROW()-13)/2),0)),"",OFFSET('9. METAS'!$M$20,INT((ROW()-13)/2),0))</f>
        <v/>
      </c>
      <c r="I451" s="763"/>
      <c r="J451" s="195" t="str">
        <f ca="1">IF(MOD(ROW()-13,2)=0,IF(ISBLANK(OFFSET('12. SEGUIMIENTO 2027'!$N$14,INT((ROW()-13)/2),0)),"",OFFSET('12. SEGUIMIENTO 2027'!$N$14,INT((ROW()-13)/2),0)),IF(ISBLANK(OFFSET('9. METAS'!$V$20,INT((ROW()-14)/2),0)),"",OFFSET('9. METAS'!$V$20,INT((ROW()-14)/2),0)))</f>
        <v/>
      </c>
      <c r="K451" s="196" t="str">
        <f ca="1">IF(MOD(ROW()-13,2)=0,IF(ISBLANK(OFFSET('12. SEGUIMIENTO 2027'!$O$14,INT((ROW()-13)/2),0)),"",OFFSET('12. SEGUIMIENTO 2027'!$O$14,INT((ROW()-13)/2),0)),IF(ISBLANK(OFFSET('9. METAS'!$W$20,INT((ROW()-14)/2),0)),"",OFFSET('9. METAS'!$W$20,INT((ROW()-14)/2),0)))</f>
        <v/>
      </c>
      <c r="L451" s="196" t="str">
        <f ca="1">IF(MOD(ROW()-13,2)=0,IF(ISBLANK(OFFSET('12. SEGUIMIENTO 2027'!$P$14,INT((ROW()-13)/2),0)),"",OFFSET('12. SEGUIMIENTO 2027'!$P$14,INT((ROW()-13)/2),0)),IF(ISBLANK(OFFSET('9. METAS'!$X$20,INT((ROW()-14)/2),0)),"",OFFSET('9. METAS'!$X$20,INT((ROW()-14)/2),0)))</f>
        <v/>
      </c>
      <c r="M451" s="197" t="str">
        <f ca="1">IF(MOD(ROW()-13,2)=0,IF(ISBLANK(OFFSET('12. SEGUIMIENTO 2027'!$Q$14,INT((ROW()-13)/2),0)),"",OFFSET('12. SEGUIMIENTO 2027'!$Q$14,INT((ROW()-13)/2),0)),IF(ISBLANK(OFFSET('9. METAS'!$Y$20,INT((ROW()-14)/2),0)),"",OFFSET('9. METAS'!$Y$20,INT((ROW()-14)/2),0)))</f>
        <v/>
      </c>
      <c r="N451" s="769" t="str">
        <f ca="1">IFERROR(J451/J452,"ND")</f>
        <v>ND</v>
      </c>
      <c r="O451" s="771" t="str">
        <f ca="1">IFERROR(((J451+K451)/H451),"ND")</f>
        <v>ND</v>
      </c>
      <c r="P451" s="775"/>
    </row>
    <row r="452" spans="3:16">
      <c r="C452" s="747"/>
      <c r="D452" s="749"/>
      <c r="E452" s="749"/>
      <c r="F452" s="751"/>
      <c r="G452" s="753"/>
      <c r="H452" s="833"/>
      <c r="I452" s="764"/>
      <c r="J452" s="195" t="str">
        <f ca="1">IF(MOD(ROW()-13,2)=0,IF(ISBLANK(OFFSET('12. SEGUIMIENTO 2027'!$N$14,INT((ROW()-13)/2),0)),"",OFFSET('12. SEGUIMIENTO 2027'!$N$14,INT((ROW()-13)/2),0)),IF(ISBLANK(OFFSET('9. METAS'!$V$20,INT((ROW()-14)/2),0)),"",OFFSET('9. METAS'!$V$20,INT((ROW()-14)/2),0)))</f>
        <v/>
      </c>
      <c r="K452" s="196" t="str">
        <f ca="1">IF(MOD(ROW()-13,2)=0,IF(ISBLANK(OFFSET('12. SEGUIMIENTO 2027'!$O$14,INT((ROW()-13)/2),0)),"",OFFSET('12. SEGUIMIENTO 2027'!$O$14,INT((ROW()-13)/2),0)),IF(ISBLANK(OFFSET('9. METAS'!$W$20,INT((ROW()-14)/2),0)),"",OFFSET('9. METAS'!$W$20,INT((ROW()-14)/2),0)))</f>
        <v/>
      </c>
      <c r="L452" s="196" t="str">
        <f ca="1">IF(MOD(ROW()-13,2)=0,IF(ISBLANK(OFFSET('12. SEGUIMIENTO 2027'!$P$14,INT((ROW()-13)/2),0)),"",OFFSET('12. SEGUIMIENTO 2027'!$P$14,INT((ROW()-13)/2),0)),IF(ISBLANK(OFFSET('9. METAS'!$X$20,INT((ROW()-14)/2),0)),"",OFFSET('9. METAS'!$X$20,INT((ROW()-14)/2),0)))</f>
        <v/>
      </c>
      <c r="M452" s="197" t="str">
        <f ca="1">IF(MOD(ROW()-13,2)=0,IF(ISBLANK(OFFSET('12. SEGUIMIENTO 2027'!$Q$14,INT((ROW()-13)/2),0)),"",OFFSET('12. SEGUIMIENTO 2027'!$Q$14,INT((ROW()-13)/2),0)),IF(ISBLANK(OFFSET('9. METAS'!$Y$20,INT((ROW()-14)/2),0)),"",OFFSET('9. METAS'!$Y$20,INT((ROW()-14)/2),0)))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833" t="str">
        <f ca="1">IF(ISBLANK(OFFSET('9. METAS'!$M$20,INT((ROW()-13)/2),0)),"",OFFSET('9. METAS'!$M$20,INT((ROW()-13)/2),0))</f>
        <v/>
      </c>
      <c r="I453" s="763"/>
      <c r="J453" s="195" t="str">
        <f ca="1">IF(MOD(ROW()-13,2)=0,IF(ISBLANK(OFFSET('12. SEGUIMIENTO 2027'!$N$14,INT((ROW()-13)/2),0)),"",OFFSET('12. SEGUIMIENTO 2027'!$N$14,INT((ROW()-13)/2),0)),IF(ISBLANK(OFFSET('9. METAS'!$V$20,INT((ROW()-14)/2),0)),"",OFFSET('9. METAS'!$V$20,INT((ROW()-14)/2),0)))</f>
        <v/>
      </c>
      <c r="K453" s="196" t="str">
        <f ca="1">IF(MOD(ROW()-13,2)=0,IF(ISBLANK(OFFSET('12. SEGUIMIENTO 2027'!$O$14,INT((ROW()-13)/2),0)),"",OFFSET('12. SEGUIMIENTO 2027'!$O$14,INT((ROW()-13)/2),0)),IF(ISBLANK(OFFSET('9. METAS'!$W$20,INT((ROW()-14)/2),0)),"",OFFSET('9. METAS'!$W$20,INT((ROW()-14)/2),0)))</f>
        <v/>
      </c>
      <c r="L453" s="196" t="str">
        <f ca="1">IF(MOD(ROW()-13,2)=0,IF(ISBLANK(OFFSET('12. SEGUIMIENTO 2027'!$P$14,INT((ROW()-13)/2),0)),"",OFFSET('12. SEGUIMIENTO 2027'!$P$14,INT((ROW()-13)/2),0)),IF(ISBLANK(OFFSET('9. METAS'!$X$20,INT((ROW()-14)/2),0)),"",OFFSET('9. METAS'!$X$20,INT((ROW()-14)/2),0)))</f>
        <v/>
      </c>
      <c r="M453" s="197" t="str">
        <f ca="1">IF(MOD(ROW()-13,2)=0,IF(ISBLANK(OFFSET('12. SEGUIMIENTO 2027'!$Q$14,INT((ROW()-13)/2),0)),"",OFFSET('12. SEGUIMIENTO 2027'!$Q$14,INT((ROW()-13)/2),0)),IF(ISBLANK(OFFSET('9. METAS'!$Y$20,INT((ROW()-14)/2),0)),"",OFFSET('9. METAS'!$Y$20,INT((ROW()-14)/2),0)))</f>
        <v/>
      </c>
      <c r="N453" s="769" t="str">
        <f ca="1">IFERROR(J453/J454,"ND")</f>
        <v>ND</v>
      </c>
      <c r="O453" s="771" t="str">
        <f ca="1">IFERROR(((J453+K453)/H453),"ND")</f>
        <v>ND</v>
      </c>
      <c r="P453" s="775"/>
    </row>
    <row r="454" spans="3:16">
      <c r="C454" s="747"/>
      <c r="D454" s="749"/>
      <c r="E454" s="749"/>
      <c r="F454" s="751"/>
      <c r="G454" s="753"/>
      <c r="H454" s="833"/>
      <c r="I454" s="764"/>
      <c r="J454" s="195" t="str">
        <f ca="1">IF(MOD(ROW()-13,2)=0,IF(ISBLANK(OFFSET('12. SEGUIMIENTO 2027'!$N$14,INT((ROW()-13)/2),0)),"",OFFSET('12. SEGUIMIENTO 2027'!$N$14,INT((ROW()-13)/2),0)),IF(ISBLANK(OFFSET('9. METAS'!$V$20,INT((ROW()-14)/2),0)),"",OFFSET('9. METAS'!$V$20,INT((ROW()-14)/2),0)))</f>
        <v/>
      </c>
      <c r="K454" s="196" t="str">
        <f ca="1">IF(MOD(ROW()-13,2)=0,IF(ISBLANK(OFFSET('12. SEGUIMIENTO 2027'!$O$14,INT((ROW()-13)/2),0)),"",OFFSET('12. SEGUIMIENTO 2027'!$O$14,INT((ROW()-13)/2),0)),IF(ISBLANK(OFFSET('9. METAS'!$W$20,INT((ROW()-14)/2),0)),"",OFFSET('9. METAS'!$W$20,INT((ROW()-14)/2),0)))</f>
        <v/>
      </c>
      <c r="L454" s="196" t="str">
        <f ca="1">IF(MOD(ROW()-13,2)=0,IF(ISBLANK(OFFSET('12. SEGUIMIENTO 2027'!$P$14,INT((ROW()-13)/2),0)),"",OFFSET('12. SEGUIMIENTO 2027'!$P$14,INT((ROW()-13)/2),0)),IF(ISBLANK(OFFSET('9. METAS'!$X$20,INT((ROW()-14)/2),0)),"",OFFSET('9. METAS'!$X$20,INT((ROW()-14)/2),0)))</f>
        <v/>
      </c>
      <c r="M454" s="197" t="str">
        <f ca="1">IF(MOD(ROW()-13,2)=0,IF(ISBLANK(OFFSET('12. SEGUIMIENTO 2027'!$Q$14,INT((ROW()-13)/2),0)),"",OFFSET('12. SEGUIMIENTO 2027'!$Q$14,INT((ROW()-13)/2),0)),IF(ISBLANK(OFFSET('9. METAS'!$Y$20,INT((ROW()-14)/2),0)),"",OFFSET('9. METAS'!$Y$20,INT((ROW()-14)/2),0)))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833" t="str">
        <f ca="1">IF(ISBLANK(OFFSET('9. METAS'!$M$20,INT((ROW()-13)/2),0)),"",OFFSET('9. METAS'!$M$20,INT((ROW()-13)/2),0))</f>
        <v/>
      </c>
      <c r="I455" s="763"/>
      <c r="J455" s="195" t="str">
        <f ca="1">IF(MOD(ROW()-13,2)=0,IF(ISBLANK(OFFSET('12. SEGUIMIENTO 2027'!$N$14,INT((ROW()-13)/2),0)),"",OFFSET('12. SEGUIMIENTO 2027'!$N$14,INT((ROW()-13)/2),0)),IF(ISBLANK(OFFSET('9. METAS'!$V$20,INT((ROW()-14)/2),0)),"",OFFSET('9. METAS'!$V$20,INT((ROW()-14)/2),0)))</f>
        <v/>
      </c>
      <c r="K455" s="196" t="str">
        <f ca="1">IF(MOD(ROW()-13,2)=0,IF(ISBLANK(OFFSET('12. SEGUIMIENTO 2027'!$O$14,INT((ROW()-13)/2),0)),"",OFFSET('12. SEGUIMIENTO 2027'!$O$14,INT((ROW()-13)/2),0)),IF(ISBLANK(OFFSET('9. METAS'!$W$20,INT((ROW()-14)/2),0)),"",OFFSET('9. METAS'!$W$20,INT((ROW()-14)/2),0)))</f>
        <v/>
      </c>
      <c r="L455" s="196" t="str">
        <f ca="1">IF(MOD(ROW()-13,2)=0,IF(ISBLANK(OFFSET('12. SEGUIMIENTO 2027'!$P$14,INT((ROW()-13)/2),0)),"",OFFSET('12. SEGUIMIENTO 2027'!$P$14,INT((ROW()-13)/2),0)),IF(ISBLANK(OFFSET('9. METAS'!$X$20,INT((ROW()-14)/2),0)),"",OFFSET('9. METAS'!$X$20,INT((ROW()-14)/2),0)))</f>
        <v/>
      </c>
      <c r="M455" s="197" t="str">
        <f ca="1">IF(MOD(ROW()-13,2)=0,IF(ISBLANK(OFFSET('12. SEGUIMIENTO 2027'!$Q$14,INT((ROW()-13)/2),0)),"",OFFSET('12. SEGUIMIENTO 2027'!$Q$14,INT((ROW()-13)/2),0)),IF(ISBLANK(OFFSET('9. METAS'!$Y$20,INT((ROW()-14)/2),0)),"",OFFSET('9. METAS'!$Y$20,INT((ROW()-14)/2),0)))</f>
        <v/>
      </c>
      <c r="N455" s="769" t="str">
        <f ca="1">IFERROR(J455/J456,"ND")</f>
        <v>ND</v>
      </c>
      <c r="O455" s="771" t="str">
        <f ca="1">IFERROR(((J455+K455)/H455),"ND")</f>
        <v>ND</v>
      </c>
      <c r="P455" s="775"/>
    </row>
    <row r="456" spans="3:16">
      <c r="C456" s="747"/>
      <c r="D456" s="749"/>
      <c r="E456" s="749"/>
      <c r="F456" s="751"/>
      <c r="G456" s="753"/>
      <c r="H456" s="833"/>
      <c r="I456" s="764"/>
      <c r="J456" s="195" t="str">
        <f ca="1">IF(MOD(ROW()-13,2)=0,IF(ISBLANK(OFFSET('12. SEGUIMIENTO 2027'!$N$14,INT((ROW()-13)/2),0)),"",OFFSET('12. SEGUIMIENTO 2027'!$N$14,INT((ROW()-13)/2),0)),IF(ISBLANK(OFFSET('9. METAS'!$V$20,INT((ROW()-14)/2),0)),"",OFFSET('9. METAS'!$V$20,INT((ROW()-14)/2),0)))</f>
        <v/>
      </c>
      <c r="K456" s="196" t="str">
        <f ca="1">IF(MOD(ROW()-13,2)=0,IF(ISBLANK(OFFSET('12. SEGUIMIENTO 2027'!$O$14,INT((ROW()-13)/2),0)),"",OFFSET('12. SEGUIMIENTO 2027'!$O$14,INT((ROW()-13)/2),0)),IF(ISBLANK(OFFSET('9. METAS'!$W$20,INT((ROW()-14)/2),0)),"",OFFSET('9. METAS'!$W$20,INT((ROW()-14)/2),0)))</f>
        <v/>
      </c>
      <c r="L456" s="196" t="str">
        <f ca="1">IF(MOD(ROW()-13,2)=0,IF(ISBLANK(OFFSET('12. SEGUIMIENTO 2027'!$P$14,INT((ROW()-13)/2),0)),"",OFFSET('12. SEGUIMIENTO 2027'!$P$14,INT((ROW()-13)/2),0)),IF(ISBLANK(OFFSET('9. METAS'!$X$20,INT((ROW()-14)/2),0)),"",OFFSET('9. METAS'!$X$20,INT((ROW()-14)/2),0)))</f>
        <v/>
      </c>
      <c r="M456" s="197" t="str">
        <f ca="1">IF(MOD(ROW()-13,2)=0,IF(ISBLANK(OFFSET('12. SEGUIMIENTO 2027'!$Q$14,INT((ROW()-13)/2),0)),"",OFFSET('12. SEGUIMIENTO 2027'!$Q$14,INT((ROW()-13)/2),0)),IF(ISBLANK(OFFSET('9. METAS'!$Y$20,INT((ROW()-14)/2),0)),"",OFFSET('9. METAS'!$Y$20,INT((ROW()-14)/2),0)))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833" t="str">
        <f ca="1">IF(ISBLANK(OFFSET('9. METAS'!$M$20,INT((ROW()-13)/2),0)),"",OFFSET('9. METAS'!$M$20,INT((ROW()-13)/2),0))</f>
        <v/>
      </c>
      <c r="I457" s="763"/>
      <c r="J457" s="195" t="str">
        <f ca="1">IF(MOD(ROW()-13,2)=0,IF(ISBLANK(OFFSET('12. SEGUIMIENTO 2027'!$N$14,INT((ROW()-13)/2),0)),"",OFFSET('12. SEGUIMIENTO 2027'!$N$14,INT((ROW()-13)/2),0)),IF(ISBLANK(OFFSET('9. METAS'!$V$20,INT((ROW()-14)/2),0)),"",OFFSET('9. METAS'!$V$20,INT((ROW()-14)/2),0)))</f>
        <v/>
      </c>
      <c r="K457" s="196" t="str">
        <f ca="1">IF(MOD(ROW()-13,2)=0,IF(ISBLANK(OFFSET('12. SEGUIMIENTO 2027'!$O$14,INT((ROW()-13)/2),0)),"",OFFSET('12. SEGUIMIENTO 2027'!$O$14,INT((ROW()-13)/2),0)),IF(ISBLANK(OFFSET('9. METAS'!$W$20,INT((ROW()-14)/2),0)),"",OFFSET('9. METAS'!$W$20,INT((ROW()-14)/2),0)))</f>
        <v/>
      </c>
      <c r="L457" s="196" t="str">
        <f ca="1">IF(MOD(ROW()-13,2)=0,IF(ISBLANK(OFFSET('12. SEGUIMIENTO 2027'!$P$14,INT((ROW()-13)/2),0)),"",OFFSET('12. SEGUIMIENTO 2027'!$P$14,INT((ROW()-13)/2),0)),IF(ISBLANK(OFFSET('9. METAS'!$X$20,INT((ROW()-14)/2),0)),"",OFFSET('9. METAS'!$X$20,INT((ROW()-14)/2),0)))</f>
        <v/>
      </c>
      <c r="M457" s="197" t="str">
        <f ca="1">IF(MOD(ROW()-13,2)=0,IF(ISBLANK(OFFSET('12. SEGUIMIENTO 2027'!$Q$14,INT((ROW()-13)/2),0)),"",OFFSET('12. SEGUIMIENTO 2027'!$Q$14,INT((ROW()-13)/2),0)),IF(ISBLANK(OFFSET('9. METAS'!$Y$20,INT((ROW()-14)/2),0)),"",OFFSET('9. METAS'!$Y$20,INT((ROW()-14)/2),0)))</f>
        <v/>
      </c>
      <c r="N457" s="769" t="str">
        <f ca="1">IFERROR(J457/J458,"ND")</f>
        <v>ND</v>
      </c>
      <c r="O457" s="771" t="str">
        <f ca="1">IFERROR(((J457+K457)/H457),"ND")</f>
        <v>ND</v>
      </c>
      <c r="P457" s="775"/>
    </row>
    <row r="458" spans="3:16">
      <c r="C458" s="747"/>
      <c r="D458" s="749"/>
      <c r="E458" s="749"/>
      <c r="F458" s="751"/>
      <c r="G458" s="753"/>
      <c r="H458" s="833"/>
      <c r="I458" s="764"/>
      <c r="J458" s="195" t="str">
        <f ca="1">IF(MOD(ROW()-13,2)=0,IF(ISBLANK(OFFSET('12. SEGUIMIENTO 2027'!$N$14,INT((ROW()-13)/2),0)),"",OFFSET('12. SEGUIMIENTO 2027'!$N$14,INT((ROW()-13)/2),0)),IF(ISBLANK(OFFSET('9. METAS'!$V$20,INT((ROW()-14)/2),0)),"",OFFSET('9. METAS'!$V$20,INT((ROW()-14)/2),0)))</f>
        <v/>
      </c>
      <c r="K458" s="196" t="str">
        <f ca="1">IF(MOD(ROW()-13,2)=0,IF(ISBLANK(OFFSET('12. SEGUIMIENTO 2027'!$O$14,INT((ROW()-13)/2),0)),"",OFFSET('12. SEGUIMIENTO 2027'!$O$14,INT((ROW()-13)/2),0)),IF(ISBLANK(OFFSET('9. METAS'!$W$20,INT((ROW()-14)/2),0)),"",OFFSET('9. METAS'!$W$20,INT((ROW()-14)/2),0)))</f>
        <v/>
      </c>
      <c r="L458" s="196" t="str">
        <f ca="1">IF(MOD(ROW()-13,2)=0,IF(ISBLANK(OFFSET('12. SEGUIMIENTO 2027'!$P$14,INT((ROW()-13)/2),0)),"",OFFSET('12. SEGUIMIENTO 2027'!$P$14,INT((ROW()-13)/2),0)),IF(ISBLANK(OFFSET('9. METAS'!$X$20,INT((ROW()-14)/2),0)),"",OFFSET('9. METAS'!$X$20,INT((ROW()-14)/2),0)))</f>
        <v/>
      </c>
      <c r="M458" s="197" t="str">
        <f ca="1">IF(MOD(ROW()-13,2)=0,IF(ISBLANK(OFFSET('12. SEGUIMIENTO 2027'!$Q$14,INT((ROW()-13)/2),0)),"",OFFSET('12. SEGUIMIENTO 2027'!$Q$14,INT((ROW()-13)/2),0)),IF(ISBLANK(OFFSET('9. METAS'!$Y$20,INT((ROW()-14)/2),0)),"",OFFSET('9. METAS'!$Y$20,INT((ROW()-14)/2),0)))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833" t="str">
        <f ca="1">IF(ISBLANK(OFFSET('9. METAS'!$M$20,INT((ROW()-13)/2),0)),"",OFFSET('9. METAS'!$M$20,INT((ROW()-13)/2),0))</f>
        <v/>
      </c>
      <c r="I459" s="763"/>
      <c r="J459" s="195" t="str">
        <f ca="1">IF(MOD(ROW()-13,2)=0,IF(ISBLANK(OFFSET('12. SEGUIMIENTO 2027'!$N$14,INT((ROW()-13)/2),0)),"",OFFSET('12. SEGUIMIENTO 2027'!$N$14,INT((ROW()-13)/2),0)),IF(ISBLANK(OFFSET('9. METAS'!$V$20,INT((ROW()-14)/2),0)),"",OFFSET('9. METAS'!$V$20,INT((ROW()-14)/2),0)))</f>
        <v/>
      </c>
      <c r="K459" s="196" t="str">
        <f ca="1">IF(MOD(ROW()-13,2)=0,IF(ISBLANK(OFFSET('12. SEGUIMIENTO 2027'!$O$14,INT((ROW()-13)/2),0)),"",OFFSET('12. SEGUIMIENTO 2027'!$O$14,INT((ROW()-13)/2),0)),IF(ISBLANK(OFFSET('9. METAS'!$W$20,INT((ROW()-14)/2),0)),"",OFFSET('9. METAS'!$W$20,INT((ROW()-14)/2),0)))</f>
        <v/>
      </c>
      <c r="L459" s="196" t="str">
        <f ca="1">IF(MOD(ROW()-13,2)=0,IF(ISBLANK(OFFSET('12. SEGUIMIENTO 2027'!$P$14,INT((ROW()-13)/2),0)),"",OFFSET('12. SEGUIMIENTO 2027'!$P$14,INT((ROW()-13)/2),0)),IF(ISBLANK(OFFSET('9. METAS'!$X$20,INT((ROW()-14)/2),0)),"",OFFSET('9. METAS'!$X$20,INT((ROW()-14)/2),0)))</f>
        <v/>
      </c>
      <c r="M459" s="197" t="str">
        <f ca="1">IF(MOD(ROW()-13,2)=0,IF(ISBLANK(OFFSET('12. SEGUIMIENTO 2027'!$Q$14,INT((ROW()-13)/2),0)),"",OFFSET('12. SEGUIMIENTO 2027'!$Q$14,INT((ROW()-13)/2),0)),IF(ISBLANK(OFFSET('9. METAS'!$Y$20,INT((ROW()-14)/2),0)),"",OFFSET('9. METAS'!$Y$20,INT((ROW()-14)/2),0)))</f>
        <v/>
      </c>
      <c r="N459" s="769" t="str">
        <f ca="1">IFERROR(J459/J460,"ND")</f>
        <v>ND</v>
      </c>
      <c r="O459" s="771" t="str">
        <f ca="1">IFERROR(((J459+K459)/H459),"ND")</f>
        <v>ND</v>
      </c>
      <c r="P459" s="775"/>
    </row>
    <row r="460" spans="3:16">
      <c r="C460" s="747"/>
      <c r="D460" s="749"/>
      <c r="E460" s="749"/>
      <c r="F460" s="751"/>
      <c r="G460" s="753"/>
      <c r="H460" s="833"/>
      <c r="I460" s="764"/>
      <c r="J460" s="195" t="str">
        <f ca="1">IF(MOD(ROW()-13,2)=0,IF(ISBLANK(OFFSET('12. SEGUIMIENTO 2027'!$N$14,INT((ROW()-13)/2),0)),"",OFFSET('12. SEGUIMIENTO 2027'!$N$14,INT((ROW()-13)/2),0)),IF(ISBLANK(OFFSET('9. METAS'!$V$20,INT((ROW()-14)/2),0)),"",OFFSET('9. METAS'!$V$20,INT((ROW()-14)/2),0)))</f>
        <v/>
      </c>
      <c r="K460" s="196" t="str">
        <f ca="1">IF(MOD(ROW()-13,2)=0,IF(ISBLANK(OFFSET('12. SEGUIMIENTO 2027'!$O$14,INT((ROW()-13)/2),0)),"",OFFSET('12. SEGUIMIENTO 2027'!$O$14,INT((ROW()-13)/2),0)),IF(ISBLANK(OFFSET('9. METAS'!$W$20,INT((ROW()-14)/2),0)),"",OFFSET('9. METAS'!$W$20,INT((ROW()-14)/2),0)))</f>
        <v/>
      </c>
      <c r="L460" s="196" t="str">
        <f ca="1">IF(MOD(ROW()-13,2)=0,IF(ISBLANK(OFFSET('12. SEGUIMIENTO 2027'!$P$14,INT((ROW()-13)/2),0)),"",OFFSET('12. SEGUIMIENTO 2027'!$P$14,INT((ROW()-13)/2),0)),IF(ISBLANK(OFFSET('9. METAS'!$X$20,INT((ROW()-14)/2),0)),"",OFFSET('9. METAS'!$X$20,INT((ROW()-14)/2),0)))</f>
        <v/>
      </c>
      <c r="M460" s="197" t="str">
        <f ca="1">IF(MOD(ROW()-13,2)=0,IF(ISBLANK(OFFSET('12. SEGUIMIENTO 2027'!$Q$14,INT((ROW()-13)/2),0)),"",OFFSET('12. SEGUIMIENTO 2027'!$Q$14,INT((ROW()-13)/2),0)),IF(ISBLANK(OFFSET('9. METAS'!$Y$20,INT((ROW()-14)/2),0)),"",OFFSET('9. METAS'!$Y$20,INT((ROW()-14)/2),0)))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833" t="str">
        <f ca="1">IF(ISBLANK(OFFSET('9. METAS'!$M$20,INT((ROW()-13)/2),0)),"",OFFSET('9. METAS'!$M$20,INT((ROW()-13)/2),0))</f>
        <v/>
      </c>
      <c r="I461" s="763"/>
      <c r="J461" s="195" t="str">
        <f ca="1">IF(MOD(ROW()-13,2)=0,IF(ISBLANK(OFFSET('12. SEGUIMIENTO 2027'!$N$14,INT((ROW()-13)/2),0)),"",OFFSET('12. SEGUIMIENTO 2027'!$N$14,INT((ROW()-13)/2),0)),IF(ISBLANK(OFFSET('9. METAS'!$V$20,INT((ROW()-14)/2),0)),"",OFFSET('9. METAS'!$V$20,INT((ROW()-14)/2),0)))</f>
        <v/>
      </c>
      <c r="K461" s="196" t="str">
        <f ca="1">IF(MOD(ROW()-13,2)=0,IF(ISBLANK(OFFSET('12. SEGUIMIENTO 2027'!$O$14,INT((ROW()-13)/2),0)),"",OFFSET('12. SEGUIMIENTO 2027'!$O$14,INT((ROW()-13)/2),0)),IF(ISBLANK(OFFSET('9. METAS'!$W$20,INT((ROW()-14)/2),0)),"",OFFSET('9. METAS'!$W$20,INT((ROW()-14)/2),0)))</f>
        <v/>
      </c>
      <c r="L461" s="196" t="str">
        <f ca="1">IF(MOD(ROW()-13,2)=0,IF(ISBLANK(OFFSET('12. SEGUIMIENTO 2027'!$P$14,INT((ROW()-13)/2),0)),"",OFFSET('12. SEGUIMIENTO 2027'!$P$14,INT((ROW()-13)/2),0)),IF(ISBLANK(OFFSET('9. METAS'!$X$20,INT((ROW()-14)/2),0)),"",OFFSET('9. METAS'!$X$20,INT((ROW()-14)/2),0)))</f>
        <v/>
      </c>
      <c r="M461" s="197" t="str">
        <f ca="1">IF(MOD(ROW()-13,2)=0,IF(ISBLANK(OFFSET('12. SEGUIMIENTO 2027'!$Q$14,INT((ROW()-13)/2),0)),"",OFFSET('12. SEGUIMIENTO 2027'!$Q$14,INT((ROW()-13)/2),0)),IF(ISBLANK(OFFSET('9. METAS'!$Y$20,INT((ROW()-14)/2),0)),"",OFFSET('9. METAS'!$Y$20,INT((ROW()-14)/2),0)))</f>
        <v/>
      </c>
      <c r="N461" s="769" t="str">
        <f ca="1">IFERROR(J461/J462,"ND")</f>
        <v>ND</v>
      </c>
      <c r="O461" s="771" t="str">
        <f ca="1">IFERROR(((J461+K461)/H461),"ND")</f>
        <v>ND</v>
      </c>
      <c r="P461" s="775"/>
    </row>
    <row r="462" spans="3:16">
      <c r="C462" s="747"/>
      <c r="D462" s="749"/>
      <c r="E462" s="749"/>
      <c r="F462" s="751"/>
      <c r="G462" s="753"/>
      <c r="H462" s="833"/>
      <c r="I462" s="764"/>
      <c r="J462" s="195" t="str">
        <f ca="1">IF(MOD(ROW()-13,2)=0,IF(ISBLANK(OFFSET('12. SEGUIMIENTO 2027'!$N$14,INT((ROW()-13)/2),0)),"",OFFSET('12. SEGUIMIENTO 2027'!$N$14,INT((ROW()-13)/2),0)),IF(ISBLANK(OFFSET('9. METAS'!$V$20,INT((ROW()-14)/2),0)),"",OFFSET('9. METAS'!$V$20,INT((ROW()-14)/2),0)))</f>
        <v/>
      </c>
      <c r="K462" s="196" t="str">
        <f ca="1">IF(MOD(ROW()-13,2)=0,IF(ISBLANK(OFFSET('12. SEGUIMIENTO 2027'!$O$14,INT((ROW()-13)/2),0)),"",OFFSET('12. SEGUIMIENTO 2027'!$O$14,INT((ROW()-13)/2),0)),IF(ISBLANK(OFFSET('9. METAS'!$W$20,INT((ROW()-14)/2),0)),"",OFFSET('9. METAS'!$W$20,INT((ROW()-14)/2),0)))</f>
        <v/>
      </c>
      <c r="L462" s="196" t="str">
        <f ca="1">IF(MOD(ROW()-13,2)=0,IF(ISBLANK(OFFSET('12. SEGUIMIENTO 2027'!$P$14,INT((ROW()-13)/2),0)),"",OFFSET('12. SEGUIMIENTO 2027'!$P$14,INT((ROW()-13)/2),0)),IF(ISBLANK(OFFSET('9. METAS'!$X$20,INT((ROW()-14)/2),0)),"",OFFSET('9. METAS'!$X$20,INT((ROW()-14)/2),0)))</f>
        <v/>
      </c>
      <c r="M462" s="197" t="str">
        <f ca="1">IF(MOD(ROW()-13,2)=0,IF(ISBLANK(OFFSET('12. SEGUIMIENTO 2027'!$Q$14,INT((ROW()-13)/2),0)),"",OFFSET('12. SEGUIMIENTO 2027'!$Q$14,INT((ROW()-13)/2),0)),IF(ISBLANK(OFFSET('9. METAS'!$Y$20,INT((ROW()-14)/2),0)),"",OFFSET('9. METAS'!$Y$20,INT((ROW()-14)/2),0)))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833" t="str">
        <f ca="1">IF(ISBLANK(OFFSET('9. METAS'!$M$20,INT((ROW()-13)/2),0)),"",OFFSET('9. METAS'!$M$20,INT((ROW()-13)/2),0))</f>
        <v/>
      </c>
      <c r="I463" s="763"/>
      <c r="J463" s="195" t="str">
        <f ca="1">IF(MOD(ROW()-13,2)=0,IF(ISBLANK(OFFSET('12. SEGUIMIENTO 2027'!$N$14,INT((ROW()-13)/2),0)),"",OFFSET('12. SEGUIMIENTO 2027'!$N$14,INT((ROW()-13)/2),0)),IF(ISBLANK(OFFSET('9. METAS'!$V$20,INT((ROW()-14)/2),0)),"",OFFSET('9. METAS'!$V$20,INT((ROW()-14)/2),0)))</f>
        <v/>
      </c>
      <c r="K463" s="196" t="str">
        <f ca="1">IF(MOD(ROW()-13,2)=0,IF(ISBLANK(OFFSET('12. SEGUIMIENTO 2027'!$O$14,INT((ROW()-13)/2),0)),"",OFFSET('12. SEGUIMIENTO 2027'!$O$14,INT((ROW()-13)/2),0)),IF(ISBLANK(OFFSET('9. METAS'!$W$20,INT((ROW()-14)/2),0)),"",OFFSET('9. METAS'!$W$20,INT((ROW()-14)/2),0)))</f>
        <v/>
      </c>
      <c r="L463" s="196" t="str">
        <f ca="1">IF(MOD(ROW()-13,2)=0,IF(ISBLANK(OFFSET('12. SEGUIMIENTO 2027'!$P$14,INT((ROW()-13)/2),0)),"",OFFSET('12. SEGUIMIENTO 2027'!$P$14,INT((ROW()-13)/2),0)),IF(ISBLANK(OFFSET('9. METAS'!$X$20,INT((ROW()-14)/2),0)),"",OFFSET('9. METAS'!$X$20,INT((ROW()-14)/2),0)))</f>
        <v/>
      </c>
      <c r="M463" s="197" t="str">
        <f ca="1">IF(MOD(ROW()-13,2)=0,IF(ISBLANK(OFFSET('12. SEGUIMIENTO 2027'!$Q$14,INT((ROW()-13)/2),0)),"",OFFSET('12. SEGUIMIENTO 2027'!$Q$14,INT((ROW()-13)/2),0)),IF(ISBLANK(OFFSET('9. METAS'!$Y$20,INT((ROW()-14)/2),0)),"",OFFSET('9. METAS'!$Y$20,INT((ROW()-14)/2),0)))</f>
        <v/>
      </c>
      <c r="N463" s="769" t="str">
        <f ca="1">IFERROR(J463/J464,"ND")</f>
        <v>ND</v>
      </c>
      <c r="O463" s="771" t="str">
        <f ca="1">IFERROR(((J463+K463)/H463),"ND")</f>
        <v>ND</v>
      </c>
      <c r="P463" s="775"/>
    </row>
    <row r="464" spans="3:16">
      <c r="C464" s="747"/>
      <c r="D464" s="749"/>
      <c r="E464" s="749"/>
      <c r="F464" s="751"/>
      <c r="G464" s="753"/>
      <c r="H464" s="833"/>
      <c r="I464" s="764"/>
      <c r="J464" s="195" t="str">
        <f ca="1">IF(MOD(ROW()-13,2)=0,IF(ISBLANK(OFFSET('12. SEGUIMIENTO 2027'!$N$14,INT((ROW()-13)/2),0)),"",OFFSET('12. SEGUIMIENTO 2027'!$N$14,INT((ROW()-13)/2),0)),IF(ISBLANK(OFFSET('9. METAS'!$V$20,INT((ROW()-14)/2),0)),"",OFFSET('9. METAS'!$V$20,INT((ROW()-14)/2),0)))</f>
        <v/>
      </c>
      <c r="K464" s="196" t="str">
        <f ca="1">IF(MOD(ROW()-13,2)=0,IF(ISBLANK(OFFSET('12. SEGUIMIENTO 2027'!$O$14,INT((ROW()-13)/2),0)),"",OFFSET('12. SEGUIMIENTO 2027'!$O$14,INT((ROW()-13)/2),0)),IF(ISBLANK(OFFSET('9. METAS'!$W$20,INT((ROW()-14)/2),0)),"",OFFSET('9. METAS'!$W$20,INT((ROW()-14)/2),0)))</f>
        <v/>
      </c>
      <c r="L464" s="196" t="str">
        <f ca="1">IF(MOD(ROW()-13,2)=0,IF(ISBLANK(OFFSET('12. SEGUIMIENTO 2027'!$P$14,INT((ROW()-13)/2),0)),"",OFFSET('12. SEGUIMIENTO 2027'!$P$14,INT((ROW()-13)/2),0)),IF(ISBLANK(OFFSET('9. METAS'!$X$20,INT((ROW()-14)/2),0)),"",OFFSET('9. METAS'!$X$20,INT((ROW()-14)/2),0)))</f>
        <v/>
      </c>
      <c r="M464" s="197" t="str">
        <f ca="1">IF(MOD(ROW()-13,2)=0,IF(ISBLANK(OFFSET('12. SEGUIMIENTO 2027'!$Q$14,INT((ROW()-13)/2),0)),"",OFFSET('12. SEGUIMIENTO 2027'!$Q$14,INT((ROW()-13)/2),0)),IF(ISBLANK(OFFSET('9. METAS'!$Y$20,INT((ROW()-14)/2),0)),"",OFFSET('9. METAS'!$Y$20,INT((ROW()-14)/2),0)))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833" t="str">
        <f ca="1">IF(ISBLANK(OFFSET('9. METAS'!$M$20,INT((ROW()-13)/2),0)),"",OFFSET('9. METAS'!$M$20,INT((ROW()-13)/2),0))</f>
        <v/>
      </c>
      <c r="I465" s="763"/>
      <c r="J465" s="195" t="str">
        <f ca="1">IF(MOD(ROW()-13,2)=0,IF(ISBLANK(OFFSET('12. SEGUIMIENTO 2027'!$N$14,INT((ROW()-13)/2),0)),"",OFFSET('12. SEGUIMIENTO 2027'!$N$14,INT((ROW()-13)/2),0)),IF(ISBLANK(OFFSET('9. METAS'!$V$20,INT((ROW()-14)/2),0)),"",OFFSET('9. METAS'!$V$20,INT((ROW()-14)/2),0)))</f>
        <v/>
      </c>
      <c r="K465" s="196" t="str">
        <f ca="1">IF(MOD(ROW()-13,2)=0,IF(ISBLANK(OFFSET('12. SEGUIMIENTO 2027'!$O$14,INT((ROW()-13)/2),0)),"",OFFSET('12. SEGUIMIENTO 2027'!$O$14,INT((ROW()-13)/2),0)),IF(ISBLANK(OFFSET('9. METAS'!$W$20,INT((ROW()-14)/2),0)),"",OFFSET('9. METAS'!$W$20,INT((ROW()-14)/2),0)))</f>
        <v/>
      </c>
      <c r="L465" s="196" t="str">
        <f ca="1">IF(MOD(ROW()-13,2)=0,IF(ISBLANK(OFFSET('12. SEGUIMIENTO 2027'!$P$14,INT((ROW()-13)/2),0)),"",OFFSET('12. SEGUIMIENTO 2027'!$P$14,INT((ROW()-13)/2),0)),IF(ISBLANK(OFFSET('9. METAS'!$X$20,INT((ROW()-14)/2),0)),"",OFFSET('9. METAS'!$X$20,INT((ROW()-14)/2),0)))</f>
        <v/>
      </c>
      <c r="M465" s="197" t="str">
        <f ca="1">IF(MOD(ROW()-13,2)=0,IF(ISBLANK(OFFSET('12. SEGUIMIENTO 2027'!$Q$14,INT((ROW()-13)/2),0)),"",OFFSET('12. SEGUIMIENTO 2027'!$Q$14,INT((ROW()-13)/2),0)),IF(ISBLANK(OFFSET('9. METAS'!$Y$20,INT((ROW()-14)/2),0)),"",OFFSET('9. METAS'!$Y$20,INT((ROW()-14)/2),0)))</f>
        <v/>
      </c>
      <c r="N465" s="769" t="str">
        <f ca="1">IFERROR(J465/J466,"ND")</f>
        <v>ND</v>
      </c>
      <c r="O465" s="771" t="str">
        <f ca="1">IFERROR(((J465+K465)/H465),"ND")</f>
        <v>ND</v>
      </c>
      <c r="P465" s="775"/>
    </row>
    <row r="466" spans="3:16">
      <c r="C466" s="747"/>
      <c r="D466" s="749"/>
      <c r="E466" s="749"/>
      <c r="F466" s="751"/>
      <c r="G466" s="753"/>
      <c r="H466" s="833"/>
      <c r="I466" s="764"/>
      <c r="J466" s="195" t="str">
        <f ca="1">IF(MOD(ROW()-13,2)=0,IF(ISBLANK(OFFSET('12. SEGUIMIENTO 2027'!$N$14,INT((ROW()-13)/2),0)),"",OFFSET('12. SEGUIMIENTO 2027'!$N$14,INT((ROW()-13)/2),0)),IF(ISBLANK(OFFSET('9. METAS'!$V$20,INT((ROW()-14)/2),0)),"",OFFSET('9. METAS'!$V$20,INT((ROW()-14)/2),0)))</f>
        <v/>
      </c>
      <c r="K466" s="196" t="str">
        <f ca="1">IF(MOD(ROW()-13,2)=0,IF(ISBLANK(OFFSET('12. SEGUIMIENTO 2027'!$O$14,INT((ROW()-13)/2),0)),"",OFFSET('12. SEGUIMIENTO 2027'!$O$14,INT((ROW()-13)/2),0)),IF(ISBLANK(OFFSET('9. METAS'!$W$20,INT((ROW()-14)/2),0)),"",OFFSET('9. METAS'!$W$20,INT((ROW()-14)/2),0)))</f>
        <v/>
      </c>
      <c r="L466" s="196" t="str">
        <f ca="1">IF(MOD(ROW()-13,2)=0,IF(ISBLANK(OFFSET('12. SEGUIMIENTO 2027'!$P$14,INT((ROW()-13)/2),0)),"",OFFSET('12. SEGUIMIENTO 2027'!$P$14,INT((ROW()-13)/2),0)),IF(ISBLANK(OFFSET('9. METAS'!$X$20,INT((ROW()-14)/2),0)),"",OFFSET('9. METAS'!$X$20,INT((ROW()-14)/2),0)))</f>
        <v/>
      </c>
      <c r="M466" s="197" t="str">
        <f ca="1">IF(MOD(ROW()-13,2)=0,IF(ISBLANK(OFFSET('12. SEGUIMIENTO 2027'!$Q$14,INT((ROW()-13)/2),0)),"",OFFSET('12. SEGUIMIENTO 2027'!$Q$14,INT((ROW()-13)/2),0)),IF(ISBLANK(OFFSET('9. METAS'!$Y$20,INT((ROW()-14)/2),0)),"",OFFSET('9. METAS'!$Y$20,INT((ROW()-14)/2),0)))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833" t="str">
        <f ca="1">IF(ISBLANK(OFFSET('9. METAS'!$M$20,INT((ROW()-13)/2),0)),"",OFFSET('9. METAS'!$M$20,INT((ROW()-13)/2),0))</f>
        <v/>
      </c>
      <c r="I467" s="763"/>
      <c r="J467" s="195" t="str">
        <f ca="1">IF(MOD(ROW()-13,2)=0,IF(ISBLANK(OFFSET('12. SEGUIMIENTO 2027'!$N$14,INT((ROW()-13)/2),0)),"",OFFSET('12. SEGUIMIENTO 2027'!$N$14,INT((ROW()-13)/2),0)),IF(ISBLANK(OFFSET('9. METAS'!$V$20,INT((ROW()-14)/2),0)),"",OFFSET('9. METAS'!$V$20,INT((ROW()-14)/2),0)))</f>
        <v/>
      </c>
      <c r="K467" s="196" t="str">
        <f ca="1">IF(MOD(ROW()-13,2)=0,IF(ISBLANK(OFFSET('12. SEGUIMIENTO 2027'!$O$14,INT((ROW()-13)/2),0)),"",OFFSET('12. SEGUIMIENTO 2027'!$O$14,INT((ROW()-13)/2),0)),IF(ISBLANK(OFFSET('9. METAS'!$W$20,INT((ROW()-14)/2),0)),"",OFFSET('9. METAS'!$W$20,INT((ROW()-14)/2),0)))</f>
        <v/>
      </c>
      <c r="L467" s="196" t="str">
        <f ca="1">IF(MOD(ROW()-13,2)=0,IF(ISBLANK(OFFSET('12. SEGUIMIENTO 2027'!$P$14,INT((ROW()-13)/2),0)),"",OFFSET('12. SEGUIMIENTO 2027'!$P$14,INT((ROW()-13)/2),0)),IF(ISBLANK(OFFSET('9. METAS'!$X$20,INT((ROW()-14)/2),0)),"",OFFSET('9. METAS'!$X$20,INT((ROW()-14)/2),0)))</f>
        <v/>
      </c>
      <c r="M467" s="197" t="str">
        <f ca="1">IF(MOD(ROW()-13,2)=0,IF(ISBLANK(OFFSET('12. SEGUIMIENTO 2027'!$Q$14,INT((ROW()-13)/2),0)),"",OFFSET('12. SEGUIMIENTO 2027'!$Q$14,INT((ROW()-13)/2),0)),IF(ISBLANK(OFFSET('9. METAS'!$Y$20,INT((ROW()-14)/2),0)),"",OFFSET('9. METAS'!$Y$20,INT((ROW()-14)/2),0)))</f>
        <v/>
      </c>
      <c r="N467" s="769" t="str">
        <f ca="1">IFERROR(J467/J468,"ND")</f>
        <v>ND</v>
      </c>
      <c r="O467" s="771" t="str">
        <f ca="1">IFERROR(((J467+K467)/H467),"ND")</f>
        <v>ND</v>
      </c>
      <c r="P467" s="775"/>
    </row>
    <row r="468" spans="3:16">
      <c r="C468" s="747"/>
      <c r="D468" s="749"/>
      <c r="E468" s="749"/>
      <c r="F468" s="751"/>
      <c r="G468" s="753"/>
      <c r="H468" s="833"/>
      <c r="I468" s="764"/>
      <c r="J468" s="195" t="str">
        <f ca="1">IF(MOD(ROW()-13,2)=0,IF(ISBLANK(OFFSET('12. SEGUIMIENTO 2027'!$N$14,INT((ROW()-13)/2),0)),"",OFFSET('12. SEGUIMIENTO 2027'!$N$14,INT((ROW()-13)/2),0)),IF(ISBLANK(OFFSET('9. METAS'!$V$20,INT((ROW()-14)/2),0)),"",OFFSET('9. METAS'!$V$20,INT((ROW()-14)/2),0)))</f>
        <v/>
      </c>
      <c r="K468" s="196" t="str">
        <f ca="1">IF(MOD(ROW()-13,2)=0,IF(ISBLANK(OFFSET('12. SEGUIMIENTO 2027'!$O$14,INT((ROW()-13)/2),0)),"",OFFSET('12. SEGUIMIENTO 2027'!$O$14,INT((ROW()-13)/2),0)),IF(ISBLANK(OFFSET('9. METAS'!$W$20,INT((ROW()-14)/2),0)),"",OFFSET('9. METAS'!$W$20,INT((ROW()-14)/2),0)))</f>
        <v/>
      </c>
      <c r="L468" s="196" t="str">
        <f ca="1">IF(MOD(ROW()-13,2)=0,IF(ISBLANK(OFFSET('12. SEGUIMIENTO 2027'!$P$14,INT((ROW()-13)/2),0)),"",OFFSET('12. SEGUIMIENTO 2027'!$P$14,INT((ROW()-13)/2),0)),IF(ISBLANK(OFFSET('9. METAS'!$X$20,INT((ROW()-14)/2),0)),"",OFFSET('9. METAS'!$X$20,INT((ROW()-14)/2),0)))</f>
        <v/>
      </c>
      <c r="M468" s="197" t="str">
        <f ca="1">IF(MOD(ROW()-13,2)=0,IF(ISBLANK(OFFSET('12. SEGUIMIENTO 2027'!$Q$14,INT((ROW()-13)/2),0)),"",OFFSET('12. SEGUIMIENTO 2027'!$Q$14,INT((ROW()-13)/2),0)),IF(ISBLANK(OFFSET('9. METAS'!$Y$20,INT((ROW()-14)/2),0)),"",OFFSET('9. METAS'!$Y$20,INT((ROW()-14)/2),0)))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833" t="str">
        <f ca="1">IF(ISBLANK(OFFSET('9. METAS'!$M$20,INT((ROW()-13)/2),0)),"",OFFSET('9. METAS'!$M$20,INT((ROW()-13)/2),0))</f>
        <v/>
      </c>
      <c r="I469" s="763"/>
      <c r="J469" s="195" t="str">
        <f ca="1">IF(MOD(ROW()-13,2)=0,IF(ISBLANK(OFFSET('12. SEGUIMIENTO 2027'!$N$14,INT((ROW()-13)/2),0)),"",OFFSET('12. SEGUIMIENTO 2027'!$N$14,INT((ROW()-13)/2),0)),IF(ISBLANK(OFFSET('9. METAS'!$V$20,INT((ROW()-14)/2),0)),"",OFFSET('9. METAS'!$V$20,INT((ROW()-14)/2),0)))</f>
        <v/>
      </c>
      <c r="K469" s="196" t="str">
        <f ca="1">IF(MOD(ROW()-13,2)=0,IF(ISBLANK(OFFSET('12. SEGUIMIENTO 2027'!$O$14,INT((ROW()-13)/2),0)),"",OFFSET('12. SEGUIMIENTO 2027'!$O$14,INT((ROW()-13)/2),0)),IF(ISBLANK(OFFSET('9. METAS'!$W$20,INT((ROW()-14)/2),0)),"",OFFSET('9. METAS'!$W$20,INT((ROW()-14)/2),0)))</f>
        <v/>
      </c>
      <c r="L469" s="196" t="str">
        <f ca="1">IF(MOD(ROW()-13,2)=0,IF(ISBLANK(OFFSET('12. SEGUIMIENTO 2027'!$P$14,INT((ROW()-13)/2),0)),"",OFFSET('12. SEGUIMIENTO 2027'!$P$14,INT((ROW()-13)/2),0)),IF(ISBLANK(OFFSET('9. METAS'!$X$20,INT((ROW()-14)/2),0)),"",OFFSET('9. METAS'!$X$20,INT((ROW()-14)/2),0)))</f>
        <v/>
      </c>
      <c r="M469" s="197" t="str">
        <f ca="1">IF(MOD(ROW()-13,2)=0,IF(ISBLANK(OFFSET('12. SEGUIMIENTO 2027'!$Q$14,INT((ROW()-13)/2),0)),"",OFFSET('12. SEGUIMIENTO 2027'!$Q$14,INT((ROW()-13)/2),0)),IF(ISBLANK(OFFSET('9. METAS'!$Y$20,INT((ROW()-14)/2),0)),"",OFFSET('9. METAS'!$Y$20,INT((ROW()-14)/2),0)))</f>
        <v/>
      </c>
      <c r="N469" s="769" t="str">
        <f ca="1">IFERROR(J469/J470,"ND")</f>
        <v>ND</v>
      </c>
      <c r="O469" s="771" t="str">
        <f ca="1">IFERROR(((J469+K469)/H469),"ND")</f>
        <v>ND</v>
      </c>
      <c r="P469" s="775"/>
    </row>
    <row r="470" spans="3:16">
      <c r="C470" s="747"/>
      <c r="D470" s="749"/>
      <c r="E470" s="749"/>
      <c r="F470" s="751"/>
      <c r="G470" s="753"/>
      <c r="H470" s="833"/>
      <c r="I470" s="764"/>
      <c r="J470" s="195" t="str">
        <f ca="1">IF(MOD(ROW()-13,2)=0,IF(ISBLANK(OFFSET('12. SEGUIMIENTO 2027'!$N$14,INT((ROW()-13)/2),0)),"",OFFSET('12. SEGUIMIENTO 2027'!$N$14,INT((ROW()-13)/2),0)),IF(ISBLANK(OFFSET('9. METAS'!$V$20,INT((ROW()-14)/2),0)),"",OFFSET('9. METAS'!$V$20,INT((ROW()-14)/2),0)))</f>
        <v/>
      </c>
      <c r="K470" s="196" t="str">
        <f ca="1">IF(MOD(ROW()-13,2)=0,IF(ISBLANK(OFFSET('12. SEGUIMIENTO 2027'!$O$14,INT((ROW()-13)/2),0)),"",OFFSET('12. SEGUIMIENTO 2027'!$O$14,INT((ROW()-13)/2),0)),IF(ISBLANK(OFFSET('9. METAS'!$W$20,INT((ROW()-14)/2),0)),"",OFFSET('9. METAS'!$W$20,INT((ROW()-14)/2),0)))</f>
        <v/>
      </c>
      <c r="L470" s="196" t="str">
        <f ca="1">IF(MOD(ROW()-13,2)=0,IF(ISBLANK(OFFSET('12. SEGUIMIENTO 2027'!$P$14,INT((ROW()-13)/2),0)),"",OFFSET('12. SEGUIMIENTO 2027'!$P$14,INT((ROW()-13)/2),0)),IF(ISBLANK(OFFSET('9. METAS'!$X$20,INT((ROW()-14)/2),0)),"",OFFSET('9. METAS'!$X$20,INT((ROW()-14)/2),0)))</f>
        <v/>
      </c>
      <c r="M470" s="197" t="str">
        <f ca="1">IF(MOD(ROW()-13,2)=0,IF(ISBLANK(OFFSET('12. SEGUIMIENTO 2027'!$Q$14,INT((ROW()-13)/2),0)),"",OFFSET('12. SEGUIMIENTO 2027'!$Q$14,INT((ROW()-13)/2),0)),IF(ISBLANK(OFFSET('9. METAS'!$Y$20,INT((ROW()-14)/2),0)),"",OFFSET('9. METAS'!$Y$20,INT((ROW()-14)/2),0)))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833" t="str">
        <f ca="1">IF(ISBLANK(OFFSET('9. METAS'!$M$20,INT((ROW()-13)/2),0)),"",OFFSET('9. METAS'!$M$20,INT((ROW()-13)/2),0))</f>
        <v/>
      </c>
      <c r="I471" s="763"/>
      <c r="J471" s="195" t="str">
        <f ca="1">IF(MOD(ROW()-13,2)=0,IF(ISBLANK(OFFSET('12. SEGUIMIENTO 2027'!$N$14,INT((ROW()-13)/2),0)),"",OFFSET('12. SEGUIMIENTO 2027'!$N$14,INT((ROW()-13)/2),0)),IF(ISBLANK(OFFSET('9. METAS'!$V$20,INT((ROW()-14)/2),0)),"",OFFSET('9. METAS'!$V$20,INT((ROW()-14)/2),0)))</f>
        <v/>
      </c>
      <c r="K471" s="196" t="str">
        <f ca="1">IF(MOD(ROW()-13,2)=0,IF(ISBLANK(OFFSET('12. SEGUIMIENTO 2027'!$O$14,INT((ROW()-13)/2),0)),"",OFFSET('12. SEGUIMIENTO 2027'!$O$14,INT((ROW()-13)/2),0)),IF(ISBLANK(OFFSET('9. METAS'!$W$20,INT((ROW()-14)/2),0)),"",OFFSET('9. METAS'!$W$20,INT((ROW()-14)/2),0)))</f>
        <v/>
      </c>
      <c r="L471" s="196" t="str">
        <f ca="1">IF(MOD(ROW()-13,2)=0,IF(ISBLANK(OFFSET('12. SEGUIMIENTO 2027'!$P$14,INT((ROW()-13)/2),0)),"",OFFSET('12. SEGUIMIENTO 2027'!$P$14,INT((ROW()-13)/2),0)),IF(ISBLANK(OFFSET('9. METAS'!$X$20,INT((ROW()-14)/2),0)),"",OFFSET('9. METAS'!$X$20,INT((ROW()-14)/2),0)))</f>
        <v/>
      </c>
      <c r="M471" s="197" t="str">
        <f ca="1">IF(MOD(ROW()-13,2)=0,IF(ISBLANK(OFFSET('12. SEGUIMIENTO 2027'!$Q$14,INT((ROW()-13)/2),0)),"",OFFSET('12. SEGUIMIENTO 2027'!$Q$14,INT((ROW()-13)/2),0)),IF(ISBLANK(OFFSET('9. METAS'!$Y$20,INT((ROW()-14)/2),0)),"",OFFSET('9. METAS'!$Y$20,INT((ROW()-14)/2),0)))</f>
        <v/>
      </c>
      <c r="N471" s="769" t="str">
        <f ca="1">IFERROR(J471/J472,"ND")</f>
        <v>ND</v>
      </c>
      <c r="O471" s="771" t="str">
        <f ca="1">IFERROR(((J471+K471)/H471),"ND")</f>
        <v>ND</v>
      </c>
      <c r="P471" s="775"/>
    </row>
    <row r="472" spans="3:16">
      <c r="C472" s="747"/>
      <c r="D472" s="749"/>
      <c r="E472" s="749"/>
      <c r="F472" s="751"/>
      <c r="G472" s="753"/>
      <c r="H472" s="833"/>
      <c r="I472" s="764"/>
      <c r="J472" s="195" t="str">
        <f ca="1">IF(MOD(ROW()-13,2)=0,IF(ISBLANK(OFFSET('12. SEGUIMIENTO 2027'!$N$14,INT((ROW()-13)/2),0)),"",OFFSET('12. SEGUIMIENTO 2027'!$N$14,INT((ROW()-13)/2),0)),IF(ISBLANK(OFFSET('9. METAS'!$V$20,INT((ROW()-14)/2),0)),"",OFFSET('9. METAS'!$V$20,INT((ROW()-14)/2),0)))</f>
        <v/>
      </c>
      <c r="K472" s="196" t="str">
        <f ca="1">IF(MOD(ROW()-13,2)=0,IF(ISBLANK(OFFSET('12. SEGUIMIENTO 2027'!$O$14,INT((ROW()-13)/2),0)),"",OFFSET('12. SEGUIMIENTO 2027'!$O$14,INT((ROW()-13)/2),0)),IF(ISBLANK(OFFSET('9. METAS'!$W$20,INT((ROW()-14)/2),0)),"",OFFSET('9. METAS'!$W$20,INT((ROW()-14)/2),0)))</f>
        <v/>
      </c>
      <c r="L472" s="196" t="str">
        <f ca="1">IF(MOD(ROW()-13,2)=0,IF(ISBLANK(OFFSET('12. SEGUIMIENTO 2027'!$P$14,INT((ROW()-13)/2),0)),"",OFFSET('12. SEGUIMIENTO 2027'!$P$14,INT((ROW()-13)/2),0)),IF(ISBLANK(OFFSET('9. METAS'!$X$20,INT((ROW()-14)/2),0)),"",OFFSET('9. METAS'!$X$20,INT((ROW()-14)/2),0)))</f>
        <v/>
      </c>
      <c r="M472" s="197" t="str">
        <f ca="1">IF(MOD(ROW()-13,2)=0,IF(ISBLANK(OFFSET('12. SEGUIMIENTO 2027'!$Q$14,INT((ROW()-13)/2),0)),"",OFFSET('12. SEGUIMIENTO 2027'!$Q$14,INT((ROW()-13)/2),0)),IF(ISBLANK(OFFSET('9. METAS'!$Y$20,INT((ROW()-14)/2),0)),"",OFFSET('9. METAS'!$Y$20,INT((ROW()-14)/2),0)))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833" t="str">
        <f ca="1">IF(ISBLANK(OFFSET('9. METAS'!$M$20,INT((ROW()-13)/2),0)),"",OFFSET('9. METAS'!$M$20,INT((ROW()-13)/2),0))</f>
        <v/>
      </c>
      <c r="I473" s="763"/>
      <c r="J473" s="195">
        <f ca="1">IF(MOD(ROW()-13,2)=0,IF(ISBLANK(OFFSET('12. SEGUIMIENTO 2027'!$N$14,INT((ROW()-13)/2),0)),"",OFFSET('12. SEGUIMIENTO 2027'!$N$14,INT((ROW()-13)/2),0)),IF(ISBLANK(OFFSET('9. METAS'!$V$20,INT((ROW()-14)/2),0)),"",OFFSET('9. METAS'!$V$20,INT((ROW()-14)/2),0)))</f>
        <v>58</v>
      </c>
      <c r="K473" s="196">
        <f ca="1">IF(MOD(ROW()-13,2)=0,IF(ISBLANK(OFFSET('12. SEGUIMIENTO 2027'!$O$14,INT((ROW()-13)/2),0)),"",OFFSET('12. SEGUIMIENTO 2027'!$O$14,INT((ROW()-13)/2),0)),IF(ISBLANK(OFFSET('9. METAS'!$W$20,INT((ROW()-14)/2),0)),"",OFFSET('9. METAS'!$W$20,INT((ROW()-14)/2),0)))</f>
        <v>59</v>
      </c>
      <c r="L473" s="196">
        <f ca="1">IF(MOD(ROW()-13,2)=0,IF(ISBLANK(OFFSET('12. SEGUIMIENTO 2027'!$P$14,INT((ROW()-13)/2),0)),"",OFFSET('12. SEGUIMIENTO 2027'!$P$14,INT((ROW()-13)/2),0)),IF(ISBLANK(OFFSET('9. METAS'!$X$20,INT((ROW()-14)/2),0)),"",OFFSET('9. METAS'!$X$20,INT((ROW()-14)/2),0)))</f>
        <v>60</v>
      </c>
      <c r="M473" s="197">
        <f ca="1">IF(MOD(ROW()-13,2)=0,IF(ISBLANK(OFFSET('12. SEGUIMIENTO 2027'!$Q$14,INT((ROW()-13)/2),0)),"",OFFSET('12. SEGUIMIENTO 2027'!$Q$14,INT((ROW()-13)/2),0)),IF(ISBLANK(OFFSET('9. METAS'!$Y$20,INT((ROW()-14)/2),0)),"",OFFSET('9. METAS'!$Y$20,INT((ROW()-14)/2),0)))</f>
        <v>61</v>
      </c>
      <c r="N473" s="769" t="str">
        <f ca="1">IFERROR(J473/J474,"ND")</f>
        <v>ND</v>
      </c>
      <c r="O473" s="771" t="str">
        <f ca="1">IFERROR(((J473+K473)/H473),"ND")</f>
        <v>ND</v>
      </c>
      <c r="P473" s="775"/>
    </row>
    <row r="474" spans="3:16" ht="15.75" thickBot="1">
      <c r="C474" s="757"/>
      <c r="D474" s="758"/>
      <c r="E474" s="758"/>
      <c r="F474" s="759"/>
      <c r="G474" s="761"/>
      <c r="H474" s="834"/>
      <c r="I474" s="768"/>
      <c r="J474" s="203" t="str">
        <f ca="1">IF(MOD(ROW()-13,2)=0,IF(ISBLANK(OFFSET('12. SEGUIMIENTO 2027'!$N$14,INT((ROW()-13)/2),0)),"",OFFSET('12. SEGUIMIENTO 2027'!$N$14,INT((ROW()-13)/2),0)),IF(ISBLANK(OFFSET('9. METAS'!$V$20,INT((ROW()-14)/2),0)),"",OFFSET('9. METAS'!$V$20,INT((ROW()-14)/2),0)))</f>
        <v/>
      </c>
      <c r="K474" s="204" t="str">
        <f ca="1">IF(MOD(ROW()-13,2)=0,IF(ISBLANK(OFFSET('12. SEGUIMIENTO 2027'!$O$14,INT((ROW()-13)/2),0)),"",OFFSET('12. SEGUIMIENTO 2027'!$O$14,INT((ROW()-13)/2),0)),IF(ISBLANK(OFFSET('9. METAS'!$W$20,INT((ROW()-14)/2),0)),"",OFFSET('9. METAS'!$W$20,INT((ROW()-14)/2),0)))</f>
        <v/>
      </c>
      <c r="L474" s="204" t="str">
        <f ca="1">IF(MOD(ROW()-13,2)=0,IF(ISBLANK(OFFSET('12. SEGUIMIENTO 2027'!$P$14,INT((ROW()-13)/2),0)),"",OFFSET('12. SEGUIMIENTO 2027'!$P$14,INT((ROW()-13)/2),0)),IF(ISBLANK(OFFSET('9. METAS'!$X$20,INT((ROW()-14)/2),0)),"",OFFSET('9. METAS'!$X$20,INT((ROW()-14)/2),0)))</f>
        <v/>
      </c>
      <c r="M474" s="205" t="str">
        <f ca="1">IF(MOD(ROW()-13,2)=0,IF(ISBLANK(OFFSET('12. SEGUIMIENTO 2027'!$Q$14,INT((ROW()-13)/2),0)),"",OFFSET('12. SEGUIMIENTO 2027'!$Q$14,INT((ROW()-13)/2),0)),IF(ISBLANK(OFFSET('9. METAS'!$Y$20,INT((ROW()-14)/2),0)),"",OFFSET('9. METAS'!$Y$20,INT((ROW()-14)/2),0)))</f>
        <v/>
      </c>
      <c r="N474" s="823"/>
      <c r="O474" s="772"/>
      <c r="P474" s="77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436" zoomScale="91" zoomScaleNormal="91"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2" width="12.75" style="25" customWidth="1"/>
    <col min="13" max="13" width="12.7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150</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778" t="s">
        <v>126</v>
      </c>
    </row>
    <row r="11" spans="3:16" ht="42" customHeight="1" thickBot="1">
      <c r="C11" s="744"/>
      <c r="D11" s="741"/>
      <c r="E11" s="741"/>
      <c r="F11" s="741"/>
      <c r="G11" s="741"/>
      <c r="H11" s="741" t="s">
        <v>127</v>
      </c>
      <c r="I11" s="741" t="s">
        <v>128</v>
      </c>
      <c r="J11" s="741" t="s">
        <v>136</v>
      </c>
      <c r="K11" s="741"/>
      <c r="L11" s="741"/>
      <c r="M11" s="741"/>
      <c r="N11" s="741" t="s">
        <v>133</v>
      </c>
      <c r="O11" s="741"/>
      <c r="P11" s="779"/>
    </row>
    <row r="12" spans="3:16" ht="42" customHeight="1" thickBot="1">
      <c r="C12" s="744"/>
      <c r="D12" s="741"/>
      <c r="E12" s="741"/>
      <c r="F12" s="741"/>
      <c r="G12" s="741"/>
      <c r="H12" s="741"/>
      <c r="I12" s="741"/>
      <c r="J12" s="185" t="s">
        <v>132</v>
      </c>
      <c r="K12" s="185" t="s">
        <v>129</v>
      </c>
      <c r="L12" s="185" t="s">
        <v>130</v>
      </c>
      <c r="M12" s="185" t="s">
        <v>131</v>
      </c>
      <c r="N12" s="185" t="s">
        <v>135</v>
      </c>
      <c r="O12" s="185" t="s">
        <v>90</v>
      </c>
      <c r="P12" s="780"/>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835">
        <f ca="1">IF(ISBLANK(OFFSET('9. METAS'!$M$20,INT((ROW()-13)/2),0)),"",OFFSET('9. METAS'!$M$20,INT((ROW()-13)/2),0))</f>
        <v>0</v>
      </c>
      <c r="I13" s="766" t="s">
        <v>144</v>
      </c>
      <c r="J13" s="192">
        <f ca="1">IF(MOD(ROW()-13,2)=0,IF(ISBLANK(OFFSET('12. SEGUIMIENTO 2027'!$N$14,INT((ROW()-13)/2),0)),"",OFFSET('12. SEGUIMIENTO 2027'!$N$14,INT((ROW()-13)/2),0)),IF(ISBLANK(OFFSET('9. METAS'!$V$20,INT((ROW()-14)/2),0)),"",OFFSET('9. METAS'!$V$20,INT((ROW()-14)/2),0)))</f>
        <v>9</v>
      </c>
      <c r="K13" s="193">
        <f ca="1">IF(MOD(ROW()-13,2)=0,IF(ISBLANK(OFFSET('12. SEGUIMIENTO 2027'!$O$14,INT((ROW()-13)/2),0)),"",OFFSET('12. SEGUIMIENTO 2027'!$O$14,INT((ROW()-13)/2),0)),IF(ISBLANK(OFFSET('9. METAS'!$W$20,INT((ROW()-14)/2),0)),"",OFFSET('9. METAS'!$W$20,INT((ROW()-14)/2),0)))</f>
        <v>8</v>
      </c>
      <c r="L13" s="193">
        <f ca="1">IF(MOD(ROW()-13,2)=0,IF(ISBLANK(OFFSET('12. SEGUIMIENTO 2027'!$P$14,INT((ROW()-13)/2),0)),"",OFFSET('12. SEGUIMIENTO 2027'!$P$14,INT((ROW()-13)/2),0)),IF(ISBLANK(OFFSET('9. METAS'!$X$20,INT((ROW()-14)/2),0)),"",OFFSET('9. METAS'!$X$20,INT((ROW()-14)/2),0)))</f>
        <v>7</v>
      </c>
      <c r="M13" s="194">
        <f ca="1">IF(MOD(ROW()-13,2)=0,IF(ISBLANK(OFFSET('12. SEGUIMIENTO 2027'!$Q$14,INT((ROW()-13)/2),0)),"",OFFSET('12. SEGUIMIENTO 2027'!$Q$14,INT((ROW()-13)/2),0)),IF(ISBLANK(OFFSET('9. METAS'!$Y$20,INT((ROW()-14)/2),0)),"",OFFSET('9. METAS'!$Y$20,INT((ROW()-14)/2),0)))</f>
        <v>6</v>
      </c>
      <c r="N13" s="769" t="str">
        <f ca="1">IFERROR(J13/J14,"ND")</f>
        <v>ND</v>
      </c>
      <c r="O13" s="771" t="str">
        <f ca="1">IFERROR(((J13+K13+L13)/H13),"ND")</f>
        <v>ND</v>
      </c>
      <c r="P13" s="773"/>
    </row>
    <row r="14" spans="3:16">
      <c r="C14" s="747"/>
      <c r="D14" s="749"/>
      <c r="E14" s="749"/>
      <c r="F14" s="751"/>
      <c r="G14" s="753"/>
      <c r="H14" s="833"/>
      <c r="I14" s="767"/>
      <c r="J14" s="195">
        <f ca="1">IF(MOD(ROW()-13,2)=0,IF(ISBLANK(OFFSET('12. SEGUIMIENTO 2027'!$N$14,INT((ROW()-13)/2),0)),"",OFFSET('12. SEGUIMIENTO 2027'!$N$14,INT((ROW()-13)/2),0)),IF(ISBLANK(OFFSET('9. METAS'!$V$20,INT((ROW()-14)/2),0)),"",OFFSET('9. METAS'!$V$20,INT((ROW()-14)/2),0)))</f>
        <v>0</v>
      </c>
      <c r="K14" s="196">
        <f ca="1">IF(MOD(ROW()-13,2)=0,IF(ISBLANK(OFFSET('12. SEGUIMIENTO 2027'!$O$14,INT((ROW()-13)/2),0)),"",OFFSET('12. SEGUIMIENTO 2027'!$O$14,INT((ROW()-13)/2),0)),IF(ISBLANK(OFFSET('9. METAS'!$W$20,INT((ROW()-14)/2),0)),"",OFFSET('9. METAS'!$W$20,INT((ROW()-14)/2),0)))</f>
        <v>0</v>
      </c>
      <c r="L14" s="196">
        <f ca="1">IF(MOD(ROW()-13,2)=0,IF(ISBLANK(OFFSET('12. SEGUIMIENTO 2027'!$P$14,INT((ROW()-13)/2),0)),"",OFFSET('12. SEGUIMIENTO 2027'!$P$14,INT((ROW()-13)/2),0)),IF(ISBLANK(OFFSET('9. METAS'!$X$20,INT((ROW()-14)/2),0)),"",OFFSET('9. METAS'!$X$20,INT((ROW()-14)/2),0)))</f>
        <v>0</v>
      </c>
      <c r="M14" s="197">
        <f ca="1">IF(MOD(ROW()-13,2)=0,IF(ISBLANK(OFFSET('12. SEGUIMIENTO 2027'!$Q$14,INT((ROW()-13)/2),0)),"",OFFSET('12. SEGUIMIENTO 2027'!$Q$14,INT((ROW()-13)/2),0)),IF(ISBLANK(OFFSET('9. METAS'!$Y$20,INT((ROW()-14)/2),0)),"",OFFSET('9. METAS'!$Y$20,INT((ROW()-14)/2),0)))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833">
        <f ca="1">IF(ISBLANK(OFFSET('9. METAS'!$M$20,INT((ROW()-13)/2),0)),"",OFFSET('9. METAS'!$M$20,INT((ROW()-13)/2),0))</f>
        <v>67</v>
      </c>
      <c r="I15" s="763"/>
      <c r="J15" s="195" t="str">
        <f ca="1">IF(MOD(ROW()-13,2)=0,IF(ISBLANK(OFFSET('12. SEGUIMIENTO 2027'!$N$14,INT((ROW()-13)/2),0)),"",OFFSET('12. SEGUIMIENTO 2027'!$N$14,INT((ROW()-13)/2),0)),IF(ISBLANK(OFFSET('9. METAS'!$V$20,INT((ROW()-14)/2),0)),"",OFFSET('9. METAS'!$V$20,INT((ROW()-14)/2),0)))</f>
        <v/>
      </c>
      <c r="K15" s="196" t="str">
        <f ca="1">IF(MOD(ROW()-13,2)=0,IF(ISBLANK(OFFSET('12. SEGUIMIENTO 2027'!$O$14,INT((ROW()-13)/2),0)),"",OFFSET('12. SEGUIMIENTO 2027'!$O$14,INT((ROW()-13)/2),0)),IF(ISBLANK(OFFSET('9. METAS'!$W$20,INT((ROW()-14)/2),0)),"",OFFSET('9. METAS'!$W$20,INT((ROW()-14)/2),0)))</f>
        <v/>
      </c>
      <c r="L15" s="196" t="str">
        <f ca="1">IF(MOD(ROW()-13,2)=0,IF(ISBLANK(OFFSET('12. SEGUIMIENTO 2027'!$P$14,INT((ROW()-13)/2),0)),"",OFFSET('12. SEGUIMIENTO 2027'!$P$14,INT((ROW()-13)/2),0)),IF(ISBLANK(OFFSET('9. METAS'!$X$20,INT((ROW()-14)/2),0)),"",OFFSET('9. METAS'!$X$20,INT((ROW()-14)/2),0)))</f>
        <v/>
      </c>
      <c r="M15" s="197" t="str">
        <f ca="1">IF(MOD(ROW()-13,2)=0,IF(ISBLANK(OFFSET('12. SEGUIMIENTO 2027'!$Q$14,INT((ROW()-13)/2),0)),"",OFFSET('12. SEGUIMIENTO 2027'!$Q$14,INT((ROW()-13)/2),0)),IF(ISBLANK(OFFSET('9. METAS'!$Y$20,INT((ROW()-14)/2),0)),"",OFFSET('9. METAS'!$Y$20,INT((ROW()-14)/2),0)))</f>
        <v/>
      </c>
      <c r="N15" s="769" t="str">
        <f ca="1">IFERROR(J15/J16,"ND")</f>
        <v>ND</v>
      </c>
      <c r="O15" s="771" t="str">
        <f ca="1">IFERROR(((J15+K15+L15)/H15),"ND")</f>
        <v>ND</v>
      </c>
      <c r="P15" s="775"/>
    </row>
    <row r="16" spans="3:16">
      <c r="C16" s="747"/>
      <c r="D16" s="749"/>
      <c r="E16" s="749"/>
      <c r="F16" s="751"/>
      <c r="G16" s="753"/>
      <c r="H16" s="833"/>
      <c r="I16" s="764"/>
      <c r="J16" s="195">
        <f ca="1">IF(MOD(ROW()-13,2)=0,IF(ISBLANK(OFFSET('12. SEGUIMIENTO 2027'!$N$14,INT((ROW()-13)/2),0)),"",OFFSET('12. SEGUIMIENTO 2027'!$N$14,INT((ROW()-13)/2),0)),IF(ISBLANK(OFFSET('9. METAS'!$V$20,INT((ROW()-14)/2),0)),"",OFFSET('9. METAS'!$V$20,INT((ROW()-14)/2),0)))</f>
        <v>10</v>
      </c>
      <c r="K16" s="196">
        <f ca="1">IF(MOD(ROW()-13,2)=0,IF(ISBLANK(OFFSET('12. SEGUIMIENTO 2027'!$O$14,INT((ROW()-13)/2),0)),"",OFFSET('12. SEGUIMIENTO 2027'!$O$14,INT((ROW()-13)/2),0)),IF(ISBLANK(OFFSET('9. METAS'!$W$20,INT((ROW()-14)/2),0)),"",OFFSET('9. METAS'!$W$20,INT((ROW()-14)/2),0)))</f>
        <v>22</v>
      </c>
      <c r="L16" s="196">
        <f ca="1">IF(MOD(ROW()-13,2)=0,IF(ISBLANK(OFFSET('12. SEGUIMIENTO 2027'!$P$14,INT((ROW()-13)/2),0)),"",OFFSET('12. SEGUIMIENTO 2027'!$P$14,INT((ROW()-13)/2),0)),IF(ISBLANK(OFFSET('9. METAS'!$X$20,INT((ROW()-14)/2),0)),"",OFFSET('9. METAS'!$X$20,INT((ROW()-14)/2),0)))</f>
        <v>20</v>
      </c>
      <c r="M16" s="197">
        <f ca="1">IF(MOD(ROW()-13,2)=0,IF(ISBLANK(OFFSET('12. SEGUIMIENTO 2027'!$Q$14,INT((ROW()-13)/2),0)),"",OFFSET('12. SEGUIMIENTO 2027'!$Q$14,INT((ROW()-13)/2),0)),IF(ISBLANK(OFFSET('9. METAS'!$Y$20,INT((ROW()-14)/2),0)),"",OFFSET('9. METAS'!$Y$20,INT((ROW()-14)/2),0)))</f>
        <v>15</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833">
        <f ca="1">IF(ISBLANK(OFFSET('9. METAS'!$M$20,INT((ROW()-13)/2),0)),"",OFFSET('9. METAS'!$M$20,INT((ROW()-13)/2),0))</f>
        <v>40</v>
      </c>
      <c r="I17" s="763"/>
      <c r="J17" s="195" t="str">
        <f ca="1">IF(MOD(ROW()-13,2)=0,IF(ISBLANK(OFFSET('12. SEGUIMIENTO 2027'!$N$14,INT((ROW()-13)/2),0)),"",OFFSET('12. SEGUIMIENTO 2027'!$N$14,INT((ROW()-13)/2),0)),IF(ISBLANK(OFFSET('9. METAS'!$V$20,INT((ROW()-14)/2),0)),"",OFFSET('9. METAS'!$V$20,INT((ROW()-14)/2),0)))</f>
        <v/>
      </c>
      <c r="K17" s="196" t="str">
        <f ca="1">IF(MOD(ROW()-13,2)=0,IF(ISBLANK(OFFSET('12. SEGUIMIENTO 2027'!$O$14,INT((ROW()-13)/2),0)),"",OFFSET('12. SEGUIMIENTO 2027'!$O$14,INT((ROW()-13)/2),0)),IF(ISBLANK(OFFSET('9. METAS'!$W$20,INT((ROW()-14)/2),0)),"",OFFSET('9. METAS'!$W$20,INT((ROW()-14)/2),0)))</f>
        <v/>
      </c>
      <c r="L17" s="196" t="str">
        <f ca="1">IF(MOD(ROW()-13,2)=0,IF(ISBLANK(OFFSET('12. SEGUIMIENTO 2027'!$P$14,INT((ROW()-13)/2),0)),"",OFFSET('12. SEGUIMIENTO 2027'!$P$14,INT((ROW()-13)/2),0)),IF(ISBLANK(OFFSET('9. METAS'!$X$20,INT((ROW()-14)/2),0)),"",OFFSET('9. METAS'!$X$20,INT((ROW()-14)/2),0)))</f>
        <v/>
      </c>
      <c r="M17" s="197" t="str">
        <f ca="1">IF(MOD(ROW()-13,2)=0,IF(ISBLANK(OFFSET('12. SEGUIMIENTO 2027'!$Q$14,INT((ROW()-13)/2),0)),"",OFFSET('12. SEGUIMIENTO 2027'!$Q$14,INT((ROW()-13)/2),0)),IF(ISBLANK(OFFSET('9. METAS'!$Y$20,INT((ROW()-14)/2),0)),"",OFFSET('9. METAS'!$Y$20,INT((ROW()-14)/2),0)))</f>
        <v/>
      </c>
      <c r="N17" s="769" t="str">
        <f ca="1">IFERROR(J17/J18,"ND")</f>
        <v>ND</v>
      </c>
      <c r="O17" s="771" t="str">
        <f ca="1">IFERROR(((J17+K17+L17)/H17),"ND")</f>
        <v>ND</v>
      </c>
      <c r="P17" s="775"/>
    </row>
    <row r="18" spans="3:16">
      <c r="C18" s="747"/>
      <c r="D18" s="749"/>
      <c r="E18" s="749"/>
      <c r="F18" s="751"/>
      <c r="G18" s="753"/>
      <c r="H18" s="833"/>
      <c r="I18" s="764"/>
      <c r="J18" s="195">
        <f ca="1">IF(MOD(ROW()-13,2)=0,IF(ISBLANK(OFFSET('12. SEGUIMIENTO 2027'!$N$14,INT((ROW()-13)/2),0)),"",OFFSET('12. SEGUIMIENTO 2027'!$N$14,INT((ROW()-13)/2),0)),IF(ISBLANK(OFFSET('9. METAS'!$V$20,INT((ROW()-14)/2),0)),"",OFFSET('9. METAS'!$V$20,INT((ROW()-14)/2),0)))</f>
        <v>10</v>
      </c>
      <c r="K18" s="196">
        <f ca="1">IF(MOD(ROW()-13,2)=0,IF(ISBLANK(OFFSET('12. SEGUIMIENTO 2027'!$O$14,INT((ROW()-13)/2),0)),"",OFFSET('12. SEGUIMIENTO 2027'!$O$14,INT((ROW()-13)/2),0)),IF(ISBLANK(OFFSET('9. METAS'!$W$20,INT((ROW()-14)/2),0)),"",OFFSET('9. METAS'!$W$20,INT((ROW()-14)/2),0)))</f>
        <v>10</v>
      </c>
      <c r="L18" s="196">
        <f ca="1">IF(MOD(ROW()-13,2)=0,IF(ISBLANK(OFFSET('12. SEGUIMIENTO 2027'!$P$14,INT((ROW()-13)/2),0)),"",OFFSET('12. SEGUIMIENTO 2027'!$P$14,INT((ROW()-13)/2),0)),IF(ISBLANK(OFFSET('9. METAS'!$X$20,INT((ROW()-14)/2),0)),"",OFFSET('9. METAS'!$X$20,INT((ROW()-14)/2),0)))</f>
        <v>10</v>
      </c>
      <c r="M18" s="197">
        <f ca="1">IF(MOD(ROW()-13,2)=0,IF(ISBLANK(OFFSET('12. SEGUIMIENTO 2027'!$Q$14,INT((ROW()-13)/2),0)),"",OFFSET('12. SEGUIMIENTO 2027'!$Q$14,INT((ROW()-13)/2),0)),IF(ISBLANK(OFFSET('9. METAS'!$Y$20,INT((ROW()-14)/2),0)),"",OFFSET('9. METAS'!$Y$20,INT((ROW()-14)/2),0)))</f>
        <v>10</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833">
        <f ca="1">IF(ISBLANK(OFFSET('9. METAS'!$M$20,INT((ROW()-13)/2),0)),"",OFFSET('9. METAS'!$M$20,INT((ROW()-13)/2),0))</f>
        <v>40</v>
      </c>
      <c r="I19" s="763"/>
      <c r="J19" s="195" t="str">
        <f ca="1">IF(MOD(ROW()-13,2)=0,IF(ISBLANK(OFFSET('12. SEGUIMIENTO 2027'!$N$14,INT((ROW()-13)/2),0)),"",OFFSET('12. SEGUIMIENTO 2027'!$N$14,INT((ROW()-13)/2),0)),IF(ISBLANK(OFFSET('9. METAS'!$V$20,INT((ROW()-14)/2),0)),"",OFFSET('9. METAS'!$V$20,INT((ROW()-14)/2),0)))</f>
        <v/>
      </c>
      <c r="K19" s="196" t="str">
        <f ca="1">IF(MOD(ROW()-13,2)=0,IF(ISBLANK(OFFSET('12. SEGUIMIENTO 2027'!$O$14,INT((ROW()-13)/2),0)),"",OFFSET('12. SEGUIMIENTO 2027'!$O$14,INT((ROW()-13)/2),0)),IF(ISBLANK(OFFSET('9. METAS'!$W$20,INT((ROW()-14)/2),0)),"",OFFSET('9. METAS'!$W$20,INT((ROW()-14)/2),0)))</f>
        <v/>
      </c>
      <c r="L19" s="196" t="str">
        <f ca="1">IF(MOD(ROW()-13,2)=0,IF(ISBLANK(OFFSET('12. SEGUIMIENTO 2027'!$P$14,INT((ROW()-13)/2),0)),"",OFFSET('12. SEGUIMIENTO 2027'!$P$14,INT((ROW()-13)/2),0)),IF(ISBLANK(OFFSET('9. METAS'!$X$20,INT((ROW()-14)/2),0)),"",OFFSET('9. METAS'!$X$20,INT((ROW()-14)/2),0)))</f>
        <v/>
      </c>
      <c r="M19" s="197" t="str">
        <f ca="1">IF(MOD(ROW()-13,2)=0,IF(ISBLANK(OFFSET('12. SEGUIMIENTO 2027'!$Q$14,INT((ROW()-13)/2),0)),"",OFFSET('12. SEGUIMIENTO 2027'!$Q$14,INT((ROW()-13)/2),0)),IF(ISBLANK(OFFSET('9. METAS'!$Y$20,INT((ROW()-14)/2),0)),"",OFFSET('9. METAS'!$Y$20,INT((ROW()-14)/2),0)))</f>
        <v/>
      </c>
      <c r="N19" s="769" t="str">
        <f ca="1">IFERROR(J19/J20,"ND")</f>
        <v>ND</v>
      </c>
      <c r="O19" s="771" t="str">
        <f ca="1">IFERROR(((J19+K19+L19)/H19),"ND")</f>
        <v>ND</v>
      </c>
      <c r="P19" s="775"/>
    </row>
    <row r="20" spans="3:16">
      <c r="C20" s="747"/>
      <c r="D20" s="749"/>
      <c r="E20" s="749"/>
      <c r="F20" s="751"/>
      <c r="G20" s="753"/>
      <c r="H20" s="833"/>
      <c r="I20" s="764"/>
      <c r="J20" s="195">
        <f ca="1">IF(MOD(ROW()-13,2)=0,IF(ISBLANK(OFFSET('12. SEGUIMIENTO 2027'!$N$14,INT((ROW()-13)/2),0)),"",OFFSET('12. SEGUIMIENTO 2027'!$N$14,INT((ROW()-13)/2),0)),IF(ISBLANK(OFFSET('9. METAS'!$V$20,INT((ROW()-14)/2),0)),"",OFFSET('9. METAS'!$V$20,INT((ROW()-14)/2),0)))</f>
        <v>8</v>
      </c>
      <c r="K20" s="196">
        <f ca="1">IF(MOD(ROW()-13,2)=0,IF(ISBLANK(OFFSET('12. SEGUIMIENTO 2027'!$O$14,INT((ROW()-13)/2),0)),"",OFFSET('12. SEGUIMIENTO 2027'!$O$14,INT((ROW()-13)/2),0)),IF(ISBLANK(OFFSET('9. METAS'!$W$20,INT((ROW()-14)/2),0)),"",OFFSET('9. METAS'!$W$20,INT((ROW()-14)/2),0)))</f>
        <v>12</v>
      </c>
      <c r="L20" s="196">
        <f ca="1">IF(MOD(ROW()-13,2)=0,IF(ISBLANK(OFFSET('12. SEGUIMIENTO 2027'!$P$14,INT((ROW()-13)/2),0)),"",OFFSET('12. SEGUIMIENTO 2027'!$P$14,INT((ROW()-13)/2),0)),IF(ISBLANK(OFFSET('9. METAS'!$X$20,INT((ROW()-14)/2),0)),"",OFFSET('9. METAS'!$X$20,INT((ROW()-14)/2),0)))</f>
        <v>12</v>
      </c>
      <c r="M20" s="197">
        <f ca="1">IF(MOD(ROW()-13,2)=0,IF(ISBLANK(OFFSET('12. SEGUIMIENTO 2027'!$Q$14,INT((ROW()-13)/2),0)),"",OFFSET('12. SEGUIMIENTO 2027'!$Q$14,INT((ROW()-13)/2),0)),IF(ISBLANK(OFFSET('9. METAS'!$Y$20,INT((ROW()-14)/2),0)),"",OFFSET('9. METAS'!$Y$20,INT((ROW()-14)/2),0)))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833">
        <f ca="1">IF(ISBLANK(OFFSET('9. METAS'!$M$20,INT((ROW()-13)/2),0)),"",OFFSET('9. METAS'!$M$20,INT((ROW()-13)/2),0))</f>
        <v>40</v>
      </c>
      <c r="I21" s="763"/>
      <c r="J21" s="195" t="str">
        <f ca="1">IF(MOD(ROW()-13,2)=0,IF(ISBLANK(OFFSET('12. SEGUIMIENTO 2027'!$N$14,INT((ROW()-13)/2),0)),"",OFFSET('12. SEGUIMIENTO 2027'!$N$14,INT((ROW()-13)/2),0)),IF(ISBLANK(OFFSET('9. METAS'!$V$20,INT((ROW()-14)/2),0)),"",OFFSET('9. METAS'!$V$20,INT((ROW()-14)/2),0)))</f>
        <v/>
      </c>
      <c r="K21" s="196" t="str">
        <f ca="1">IF(MOD(ROW()-13,2)=0,IF(ISBLANK(OFFSET('12. SEGUIMIENTO 2027'!$O$14,INT((ROW()-13)/2),0)),"",OFFSET('12. SEGUIMIENTO 2027'!$O$14,INT((ROW()-13)/2),0)),IF(ISBLANK(OFFSET('9. METAS'!$W$20,INT((ROW()-14)/2),0)),"",OFFSET('9. METAS'!$W$20,INT((ROW()-14)/2),0)))</f>
        <v/>
      </c>
      <c r="L21" s="196" t="str">
        <f ca="1">IF(MOD(ROW()-13,2)=0,IF(ISBLANK(OFFSET('12. SEGUIMIENTO 2027'!$P$14,INT((ROW()-13)/2),0)),"",OFFSET('12. SEGUIMIENTO 2027'!$P$14,INT((ROW()-13)/2),0)),IF(ISBLANK(OFFSET('9. METAS'!$X$20,INT((ROW()-14)/2),0)),"",OFFSET('9. METAS'!$X$20,INT((ROW()-14)/2),0)))</f>
        <v/>
      </c>
      <c r="M21" s="197" t="str">
        <f ca="1">IF(MOD(ROW()-13,2)=0,IF(ISBLANK(OFFSET('12. SEGUIMIENTO 2027'!$Q$14,INT((ROW()-13)/2),0)),"",OFFSET('12. SEGUIMIENTO 2027'!$Q$14,INT((ROW()-13)/2),0)),IF(ISBLANK(OFFSET('9. METAS'!$Y$20,INT((ROW()-14)/2),0)),"",OFFSET('9. METAS'!$Y$20,INT((ROW()-14)/2),0)))</f>
        <v/>
      </c>
      <c r="N21" s="769" t="str">
        <f ca="1">IFERROR(J21/J22,"ND")</f>
        <v>ND</v>
      </c>
      <c r="O21" s="771" t="str">
        <f ca="1">IFERROR(((J21+K21+L21)/H21),"ND")</f>
        <v>ND</v>
      </c>
      <c r="P21" s="775"/>
    </row>
    <row r="22" spans="3:16">
      <c r="C22" s="747"/>
      <c r="D22" s="749"/>
      <c r="E22" s="749"/>
      <c r="F22" s="751"/>
      <c r="G22" s="753"/>
      <c r="H22" s="833"/>
      <c r="I22" s="764"/>
      <c r="J22" s="195">
        <f ca="1">IF(MOD(ROW()-13,2)=0,IF(ISBLANK(OFFSET('12. SEGUIMIENTO 2027'!$N$14,INT((ROW()-13)/2),0)),"",OFFSET('12. SEGUIMIENTO 2027'!$N$14,INT((ROW()-13)/2),0)),IF(ISBLANK(OFFSET('9. METAS'!$V$20,INT((ROW()-14)/2),0)),"",OFFSET('9. METAS'!$V$20,INT((ROW()-14)/2),0)))</f>
        <v>10</v>
      </c>
      <c r="K22" s="196">
        <f ca="1">IF(MOD(ROW()-13,2)=0,IF(ISBLANK(OFFSET('12. SEGUIMIENTO 2027'!$O$14,INT((ROW()-13)/2),0)),"",OFFSET('12. SEGUIMIENTO 2027'!$O$14,INT((ROW()-13)/2),0)),IF(ISBLANK(OFFSET('9. METAS'!$W$20,INT((ROW()-14)/2),0)),"",OFFSET('9. METAS'!$W$20,INT((ROW()-14)/2),0)))</f>
        <v>10</v>
      </c>
      <c r="L22" s="196">
        <f ca="1">IF(MOD(ROW()-13,2)=0,IF(ISBLANK(OFFSET('12. SEGUIMIENTO 2027'!$P$14,INT((ROW()-13)/2),0)),"",OFFSET('12. SEGUIMIENTO 2027'!$P$14,INT((ROW()-13)/2),0)),IF(ISBLANK(OFFSET('9. METAS'!$X$20,INT((ROW()-14)/2),0)),"",OFFSET('9. METAS'!$X$20,INT((ROW()-14)/2),0)))</f>
        <v>10</v>
      </c>
      <c r="M22" s="197">
        <f ca="1">IF(MOD(ROW()-13,2)=0,IF(ISBLANK(OFFSET('12. SEGUIMIENTO 2027'!$Q$14,INT((ROW()-13)/2),0)),"",OFFSET('12. SEGUIMIENTO 2027'!$Q$14,INT((ROW()-13)/2),0)),IF(ISBLANK(OFFSET('9. METAS'!$Y$20,INT((ROW()-14)/2),0)),"",OFFSET('9. METAS'!$Y$20,INT((ROW()-14)/2),0)))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833">
        <f ca="1">IF(ISBLANK(OFFSET('9. METAS'!$M$20,INT((ROW()-13)/2),0)),"",OFFSET('9. METAS'!$M$20,INT((ROW()-13)/2),0))</f>
        <v>10</v>
      </c>
      <c r="I23" s="763"/>
      <c r="J23" s="195" t="str">
        <f ca="1">IF(MOD(ROW()-13,2)=0,IF(ISBLANK(OFFSET('12. SEGUIMIENTO 2027'!$N$14,INT((ROW()-13)/2),0)),"",OFFSET('12. SEGUIMIENTO 2027'!$N$14,INT((ROW()-13)/2),0)),IF(ISBLANK(OFFSET('9. METAS'!$V$20,INT((ROW()-14)/2),0)),"",OFFSET('9. METAS'!$V$20,INT((ROW()-14)/2),0)))</f>
        <v/>
      </c>
      <c r="K23" s="196" t="str">
        <f ca="1">IF(MOD(ROW()-13,2)=0,IF(ISBLANK(OFFSET('12. SEGUIMIENTO 2027'!$O$14,INT((ROW()-13)/2),0)),"",OFFSET('12. SEGUIMIENTO 2027'!$O$14,INT((ROW()-13)/2),0)),IF(ISBLANK(OFFSET('9. METAS'!$W$20,INT((ROW()-14)/2),0)),"",OFFSET('9. METAS'!$W$20,INT((ROW()-14)/2),0)))</f>
        <v/>
      </c>
      <c r="L23" s="196" t="str">
        <f ca="1">IF(MOD(ROW()-13,2)=0,IF(ISBLANK(OFFSET('12. SEGUIMIENTO 2027'!$P$14,INT((ROW()-13)/2),0)),"",OFFSET('12. SEGUIMIENTO 2027'!$P$14,INT((ROW()-13)/2),0)),IF(ISBLANK(OFFSET('9. METAS'!$X$20,INT((ROW()-14)/2),0)),"",OFFSET('9. METAS'!$X$20,INT((ROW()-14)/2),0)))</f>
        <v/>
      </c>
      <c r="M23" s="197" t="str">
        <f ca="1">IF(MOD(ROW()-13,2)=0,IF(ISBLANK(OFFSET('12. SEGUIMIENTO 2027'!$Q$14,INT((ROW()-13)/2),0)),"",OFFSET('12. SEGUIMIENTO 2027'!$Q$14,INT((ROW()-13)/2),0)),IF(ISBLANK(OFFSET('9. METAS'!$Y$20,INT((ROW()-14)/2),0)),"",OFFSET('9. METAS'!$Y$20,INT((ROW()-14)/2),0)))</f>
        <v/>
      </c>
      <c r="N23" s="769" t="str">
        <f ca="1">IFERROR(J23/J24,"ND")</f>
        <v>ND</v>
      </c>
      <c r="O23" s="771" t="str">
        <f ca="1">IFERROR(((J23+K23+L23)/H23),"ND")</f>
        <v>ND</v>
      </c>
      <c r="P23" s="775"/>
    </row>
    <row r="24" spans="3:16">
      <c r="C24" s="747"/>
      <c r="D24" s="749"/>
      <c r="E24" s="749"/>
      <c r="F24" s="751"/>
      <c r="G24" s="753"/>
      <c r="H24" s="833"/>
      <c r="I24" s="764"/>
      <c r="J24" s="195">
        <f ca="1">IF(MOD(ROW()-13,2)=0,IF(ISBLANK(OFFSET('12. SEGUIMIENTO 2027'!$N$14,INT((ROW()-13)/2),0)),"",OFFSET('12. SEGUIMIENTO 2027'!$N$14,INT((ROW()-13)/2),0)),IF(ISBLANK(OFFSET('9. METAS'!$V$20,INT((ROW()-14)/2),0)),"",OFFSET('9. METAS'!$V$20,INT((ROW()-14)/2),0)))</f>
        <v>2</v>
      </c>
      <c r="K24" s="196">
        <f ca="1">IF(MOD(ROW()-13,2)=0,IF(ISBLANK(OFFSET('12. SEGUIMIENTO 2027'!$O$14,INT((ROW()-13)/2),0)),"",OFFSET('12. SEGUIMIENTO 2027'!$O$14,INT((ROW()-13)/2),0)),IF(ISBLANK(OFFSET('9. METAS'!$W$20,INT((ROW()-14)/2),0)),"",OFFSET('9. METAS'!$W$20,INT((ROW()-14)/2),0)))</f>
        <v>2</v>
      </c>
      <c r="L24" s="196">
        <f ca="1">IF(MOD(ROW()-13,2)=0,IF(ISBLANK(OFFSET('12. SEGUIMIENTO 2027'!$P$14,INT((ROW()-13)/2),0)),"",OFFSET('12. SEGUIMIENTO 2027'!$P$14,INT((ROW()-13)/2),0)),IF(ISBLANK(OFFSET('9. METAS'!$X$20,INT((ROW()-14)/2),0)),"",OFFSET('9. METAS'!$X$20,INT((ROW()-14)/2),0)))</f>
        <v>3</v>
      </c>
      <c r="M24" s="197">
        <f ca="1">IF(MOD(ROW()-13,2)=0,IF(ISBLANK(OFFSET('12. SEGUIMIENTO 2027'!$Q$14,INT((ROW()-13)/2),0)),"",OFFSET('12. SEGUIMIENTO 2027'!$Q$14,INT((ROW()-13)/2),0)),IF(ISBLANK(OFFSET('9. METAS'!$Y$20,INT((ROW()-14)/2),0)),"",OFFSET('9. METAS'!$Y$20,INT((ROW()-14)/2),0)))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833">
        <f ca="1">IF(ISBLANK(OFFSET('9. METAS'!$M$20,INT((ROW()-13)/2),0)),"",OFFSET('9. METAS'!$M$20,INT((ROW()-13)/2),0))</f>
        <v>5</v>
      </c>
      <c r="I25" s="763"/>
      <c r="J25" s="195" t="str">
        <f ca="1">IF(MOD(ROW()-13,2)=0,IF(ISBLANK(OFFSET('12. SEGUIMIENTO 2027'!$N$14,INT((ROW()-13)/2),0)),"",OFFSET('12. SEGUIMIENTO 2027'!$N$14,INT((ROW()-13)/2),0)),IF(ISBLANK(OFFSET('9. METAS'!$V$20,INT((ROW()-14)/2),0)),"",OFFSET('9. METAS'!$V$20,INT((ROW()-14)/2),0)))</f>
        <v/>
      </c>
      <c r="K25" s="196" t="str">
        <f ca="1">IF(MOD(ROW()-13,2)=0,IF(ISBLANK(OFFSET('12. SEGUIMIENTO 2027'!$O$14,INT((ROW()-13)/2),0)),"",OFFSET('12. SEGUIMIENTO 2027'!$O$14,INT((ROW()-13)/2),0)),IF(ISBLANK(OFFSET('9. METAS'!$W$20,INT((ROW()-14)/2),0)),"",OFFSET('9. METAS'!$W$20,INT((ROW()-14)/2),0)))</f>
        <v/>
      </c>
      <c r="L25" s="196" t="str">
        <f ca="1">IF(MOD(ROW()-13,2)=0,IF(ISBLANK(OFFSET('12. SEGUIMIENTO 2027'!$P$14,INT((ROW()-13)/2),0)),"",OFFSET('12. SEGUIMIENTO 2027'!$P$14,INT((ROW()-13)/2),0)),IF(ISBLANK(OFFSET('9. METAS'!$X$20,INT((ROW()-14)/2),0)),"",OFFSET('9. METAS'!$X$20,INT((ROW()-14)/2),0)))</f>
        <v/>
      </c>
      <c r="M25" s="197" t="str">
        <f ca="1">IF(MOD(ROW()-13,2)=0,IF(ISBLANK(OFFSET('12. SEGUIMIENTO 2027'!$Q$14,INT((ROW()-13)/2),0)),"",OFFSET('12. SEGUIMIENTO 2027'!$Q$14,INT((ROW()-13)/2),0)),IF(ISBLANK(OFFSET('9. METAS'!$Y$20,INT((ROW()-14)/2),0)),"",OFFSET('9. METAS'!$Y$20,INT((ROW()-14)/2),0)))</f>
        <v/>
      </c>
      <c r="N25" s="769" t="str">
        <f ca="1">IFERROR(J25/J26,"ND")</f>
        <v>ND</v>
      </c>
      <c r="O25" s="771" t="str">
        <f ca="1">IFERROR(((J25+K25+L25)/H25),"ND")</f>
        <v>ND</v>
      </c>
      <c r="P25" s="775"/>
    </row>
    <row r="26" spans="3:16">
      <c r="C26" s="747"/>
      <c r="D26" s="749"/>
      <c r="E26" s="749"/>
      <c r="F26" s="751"/>
      <c r="G26" s="753"/>
      <c r="H26" s="833"/>
      <c r="I26" s="764"/>
      <c r="J26" s="195">
        <f ca="1">IF(MOD(ROW()-13,2)=0,IF(ISBLANK(OFFSET('12. SEGUIMIENTO 2027'!$N$14,INT((ROW()-13)/2),0)),"",OFFSET('12. SEGUIMIENTO 2027'!$N$14,INT((ROW()-13)/2),0)),IF(ISBLANK(OFFSET('9. METAS'!$V$20,INT((ROW()-14)/2),0)),"",OFFSET('9. METAS'!$V$20,INT((ROW()-14)/2),0)))</f>
        <v>1</v>
      </c>
      <c r="K26" s="196">
        <f ca="1">IF(MOD(ROW()-13,2)=0,IF(ISBLANK(OFFSET('12. SEGUIMIENTO 2027'!$O$14,INT((ROW()-13)/2),0)),"",OFFSET('12. SEGUIMIENTO 2027'!$O$14,INT((ROW()-13)/2),0)),IF(ISBLANK(OFFSET('9. METAS'!$W$20,INT((ROW()-14)/2),0)),"",OFFSET('9. METAS'!$W$20,INT((ROW()-14)/2),0)))</f>
        <v>2</v>
      </c>
      <c r="L26" s="196">
        <f ca="1">IF(MOD(ROW()-13,2)=0,IF(ISBLANK(OFFSET('12. SEGUIMIENTO 2027'!$P$14,INT((ROW()-13)/2),0)),"",OFFSET('12. SEGUIMIENTO 2027'!$P$14,INT((ROW()-13)/2),0)),IF(ISBLANK(OFFSET('9. METAS'!$X$20,INT((ROW()-14)/2),0)),"",OFFSET('9. METAS'!$X$20,INT((ROW()-14)/2),0)))</f>
        <v>1</v>
      </c>
      <c r="M26" s="197">
        <f ca="1">IF(MOD(ROW()-13,2)=0,IF(ISBLANK(OFFSET('12. SEGUIMIENTO 2027'!$Q$14,INT((ROW()-13)/2),0)),"",OFFSET('12. SEGUIMIENTO 2027'!$Q$14,INT((ROW()-13)/2),0)),IF(ISBLANK(OFFSET('9. METAS'!$Y$20,INT((ROW()-14)/2),0)),"",OFFSET('9. METAS'!$Y$20,INT((ROW()-14)/2),0)))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833">
        <f ca="1">IF(ISBLANK(OFFSET('9. METAS'!$M$20,INT((ROW()-13)/2),0)),"",OFFSET('9. METAS'!$M$20,INT((ROW()-13)/2),0))</f>
        <v>250</v>
      </c>
      <c r="I27" s="763"/>
      <c r="J27" s="195" t="str">
        <f ca="1">IF(MOD(ROW()-13,2)=0,IF(ISBLANK(OFFSET('12. SEGUIMIENTO 2027'!$N$14,INT((ROW()-13)/2),0)),"",OFFSET('12. SEGUIMIENTO 2027'!$N$14,INT((ROW()-13)/2),0)),IF(ISBLANK(OFFSET('9. METAS'!$V$20,INT((ROW()-14)/2),0)),"",OFFSET('9. METAS'!$V$20,INT((ROW()-14)/2),0)))</f>
        <v/>
      </c>
      <c r="K27" s="196" t="str">
        <f ca="1">IF(MOD(ROW()-13,2)=0,IF(ISBLANK(OFFSET('12. SEGUIMIENTO 2027'!$O$14,INT((ROW()-13)/2),0)),"",OFFSET('12. SEGUIMIENTO 2027'!$O$14,INT((ROW()-13)/2),0)),IF(ISBLANK(OFFSET('9. METAS'!$W$20,INT((ROW()-14)/2),0)),"",OFFSET('9. METAS'!$W$20,INT((ROW()-14)/2),0)))</f>
        <v/>
      </c>
      <c r="L27" s="196" t="str">
        <f ca="1">IF(MOD(ROW()-13,2)=0,IF(ISBLANK(OFFSET('12. SEGUIMIENTO 2027'!$P$14,INT((ROW()-13)/2),0)),"",OFFSET('12. SEGUIMIENTO 2027'!$P$14,INT((ROW()-13)/2),0)),IF(ISBLANK(OFFSET('9. METAS'!$X$20,INT((ROW()-14)/2),0)),"",OFFSET('9. METAS'!$X$20,INT((ROW()-14)/2),0)))</f>
        <v/>
      </c>
      <c r="M27" s="197" t="str">
        <f ca="1">IF(MOD(ROW()-13,2)=0,IF(ISBLANK(OFFSET('12. SEGUIMIENTO 2027'!$Q$14,INT((ROW()-13)/2),0)),"",OFFSET('12. SEGUIMIENTO 2027'!$Q$14,INT((ROW()-13)/2),0)),IF(ISBLANK(OFFSET('9. METAS'!$Y$20,INT((ROW()-14)/2),0)),"",OFFSET('9. METAS'!$Y$20,INT((ROW()-14)/2),0)))</f>
        <v/>
      </c>
      <c r="N27" s="769" t="str">
        <f ca="1">IFERROR(J27/J28,"ND")</f>
        <v>ND</v>
      </c>
      <c r="O27" s="771" t="str">
        <f ca="1">IFERROR(((J27+K27+L27)/H27),"ND")</f>
        <v>ND</v>
      </c>
      <c r="P27" s="775"/>
    </row>
    <row r="28" spans="3:16">
      <c r="C28" s="747"/>
      <c r="D28" s="749"/>
      <c r="E28" s="749"/>
      <c r="F28" s="751"/>
      <c r="G28" s="753"/>
      <c r="H28" s="833"/>
      <c r="I28" s="764"/>
      <c r="J28" s="195">
        <f ca="1">IF(MOD(ROW()-13,2)=0,IF(ISBLANK(OFFSET('12. SEGUIMIENTO 2027'!$N$14,INT((ROW()-13)/2),0)),"",OFFSET('12. SEGUIMIENTO 2027'!$N$14,INT((ROW()-13)/2),0)),IF(ISBLANK(OFFSET('9. METAS'!$V$20,INT((ROW()-14)/2),0)),"",OFFSET('9. METAS'!$V$20,INT((ROW()-14)/2),0)))</f>
        <v>60</v>
      </c>
      <c r="K28" s="196">
        <f ca="1">IF(MOD(ROW()-13,2)=0,IF(ISBLANK(OFFSET('12. SEGUIMIENTO 2027'!$O$14,INT((ROW()-13)/2),0)),"",OFFSET('12. SEGUIMIENTO 2027'!$O$14,INT((ROW()-13)/2),0)),IF(ISBLANK(OFFSET('9. METAS'!$W$20,INT((ROW()-14)/2),0)),"",OFFSET('9. METAS'!$W$20,INT((ROW()-14)/2),0)))</f>
        <v>70</v>
      </c>
      <c r="L28" s="196">
        <f ca="1">IF(MOD(ROW()-13,2)=0,IF(ISBLANK(OFFSET('12. SEGUIMIENTO 2027'!$P$14,INT((ROW()-13)/2),0)),"",OFFSET('12. SEGUIMIENTO 2027'!$P$14,INT((ROW()-13)/2),0)),IF(ISBLANK(OFFSET('9. METAS'!$X$20,INT((ROW()-14)/2),0)),"",OFFSET('9. METAS'!$X$20,INT((ROW()-14)/2),0)))</f>
        <v>60</v>
      </c>
      <c r="M28" s="197">
        <f ca="1">IF(MOD(ROW()-13,2)=0,IF(ISBLANK(OFFSET('12. SEGUIMIENTO 2027'!$Q$14,INT((ROW()-13)/2),0)),"",OFFSET('12. SEGUIMIENTO 2027'!$Q$14,INT((ROW()-13)/2),0)),IF(ISBLANK(OFFSET('9. METAS'!$Y$20,INT((ROW()-14)/2),0)),"",OFFSET('9. METAS'!$Y$20,INT((ROW()-14)/2),0)))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833">
        <f ca="1">IF(ISBLANK(OFFSET('9. METAS'!$M$20,INT((ROW()-13)/2),0)),"",OFFSET('9. METAS'!$M$20,INT((ROW()-13)/2),0))</f>
        <v>250</v>
      </c>
      <c r="I29" s="763"/>
      <c r="J29" s="195" t="str">
        <f ca="1">IF(MOD(ROW()-13,2)=0,IF(ISBLANK(OFFSET('12. SEGUIMIENTO 2027'!$N$14,INT((ROW()-13)/2),0)),"",OFFSET('12. SEGUIMIENTO 2027'!$N$14,INT((ROW()-13)/2),0)),IF(ISBLANK(OFFSET('9. METAS'!$V$20,INT((ROW()-14)/2),0)),"",OFFSET('9. METAS'!$V$20,INT((ROW()-14)/2),0)))</f>
        <v/>
      </c>
      <c r="K29" s="196" t="str">
        <f ca="1">IF(MOD(ROW()-13,2)=0,IF(ISBLANK(OFFSET('12. SEGUIMIENTO 2027'!$O$14,INT((ROW()-13)/2),0)),"",OFFSET('12. SEGUIMIENTO 2027'!$O$14,INT((ROW()-13)/2),0)),IF(ISBLANK(OFFSET('9. METAS'!$W$20,INT((ROW()-14)/2),0)),"",OFFSET('9. METAS'!$W$20,INT((ROW()-14)/2),0)))</f>
        <v/>
      </c>
      <c r="L29" s="196" t="str">
        <f ca="1">IF(MOD(ROW()-13,2)=0,IF(ISBLANK(OFFSET('12. SEGUIMIENTO 2027'!$P$14,INT((ROW()-13)/2),0)),"",OFFSET('12. SEGUIMIENTO 2027'!$P$14,INT((ROW()-13)/2),0)),IF(ISBLANK(OFFSET('9. METAS'!$X$20,INT((ROW()-14)/2),0)),"",OFFSET('9. METAS'!$X$20,INT((ROW()-14)/2),0)))</f>
        <v/>
      </c>
      <c r="M29" s="197" t="str">
        <f ca="1">IF(MOD(ROW()-13,2)=0,IF(ISBLANK(OFFSET('12. SEGUIMIENTO 2027'!$Q$14,INT((ROW()-13)/2),0)),"",OFFSET('12. SEGUIMIENTO 2027'!$Q$14,INT((ROW()-13)/2),0)),IF(ISBLANK(OFFSET('9. METAS'!$Y$20,INT((ROW()-14)/2),0)),"",OFFSET('9. METAS'!$Y$20,INT((ROW()-14)/2),0)))</f>
        <v/>
      </c>
      <c r="N29" s="769" t="str">
        <f ca="1">IFERROR(J29/J30,"ND")</f>
        <v>ND</v>
      </c>
      <c r="O29" s="771" t="str">
        <f ca="1">IFERROR(((J29+K29+L29)/H29),"ND")</f>
        <v>ND</v>
      </c>
      <c r="P29" s="775"/>
    </row>
    <row r="30" spans="3:16">
      <c r="C30" s="747"/>
      <c r="D30" s="749"/>
      <c r="E30" s="749"/>
      <c r="F30" s="751"/>
      <c r="G30" s="753"/>
      <c r="H30" s="833"/>
      <c r="I30" s="764"/>
      <c r="J30" s="195">
        <f ca="1">IF(MOD(ROW()-13,2)=0,IF(ISBLANK(OFFSET('12. SEGUIMIENTO 2027'!$N$14,INT((ROW()-13)/2),0)),"",OFFSET('12. SEGUIMIENTO 2027'!$N$14,INT((ROW()-13)/2),0)),IF(ISBLANK(OFFSET('9. METAS'!$V$20,INT((ROW()-14)/2),0)),"",OFFSET('9. METAS'!$V$20,INT((ROW()-14)/2),0)))</f>
        <v>60</v>
      </c>
      <c r="K30" s="196">
        <f ca="1">IF(MOD(ROW()-13,2)=0,IF(ISBLANK(OFFSET('12. SEGUIMIENTO 2027'!$O$14,INT((ROW()-13)/2),0)),"",OFFSET('12. SEGUIMIENTO 2027'!$O$14,INT((ROW()-13)/2),0)),IF(ISBLANK(OFFSET('9. METAS'!$W$20,INT((ROW()-14)/2),0)),"",OFFSET('9. METAS'!$W$20,INT((ROW()-14)/2),0)))</f>
        <v>70</v>
      </c>
      <c r="L30" s="196">
        <f ca="1">IF(MOD(ROW()-13,2)=0,IF(ISBLANK(OFFSET('12. SEGUIMIENTO 2027'!$P$14,INT((ROW()-13)/2),0)),"",OFFSET('12. SEGUIMIENTO 2027'!$P$14,INT((ROW()-13)/2),0)),IF(ISBLANK(OFFSET('9. METAS'!$X$20,INT((ROW()-14)/2),0)),"",OFFSET('9. METAS'!$X$20,INT((ROW()-14)/2),0)))</f>
        <v>60</v>
      </c>
      <c r="M30" s="197">
        <f ca="1">IF(MOD(ROW()-13,2)=0,IF(ISBLANK(OFFSET('12. SEGUIMIENTO 2027'!$Q$14,INT((ROW()-13)/2),0)),"",OFFSET('12. SEGUIMIENTO 2027'!$Q$14,INT((ROW()-13)/2),0)),IF(ISBLANK(OFFSET('9. METAS'!$Y$20,INT((ROW()-14)/2),0)),"",OFFSET('9. METAS'!$Y$20,INT((ROW()-14)/2),0)))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833">
        <f ca="1">IF(ISBLANK(OFFSET('9. METAS'!$M$20,INT((ROW()-13)/2),0)),"",OFFSET('9. METAS'!$M$20,INT((ROW()-13)/2),0))</f>
        <v>220</v>
      </c>
      <c r="I31" s="763"/>
      <c r="J31" s="195" t="str">
        <f ca="1">IF(MOD(ROW()-13,2)=0,IF(ISBLANK(OFFSET('12. SEGUIMIENTO 2027'!$N$14,INT((ROW()-13)/2),0)),"",OFFSET('12. SEGUIMIENTO 2027'!$N$14,INT((ROW()-13)/2),0)),IF(ISBLANK(OFFSET('9. METAS'!$V$20,INT((ROW()-14)/2),0)),"",OFFSET('9. METAS'!$V$20,INT((ROW()-14)/2),0)))</f>
        <v/>
      </c>
      <c r="K31" s="196" t="str">
        <f ca="1">IF(MOD(ROW()-13,2)=0,IF(ISBLANK(OFFSET('12. SEGUIMIENTO 2027'!$O$14,INT((ROW()-13)/2),0)),"",OFFSET('12. SEGUIMIENTO 2027'!$O$14,INT((ROW()-13)/2),0)),IF(ISBLANK(OFFSET('9. METAS'!$W$20,INT((ROW()-14)/2),0)),"",OFFSET('9. METAS'!$W$20,INT((ROW()-14)/2),0)))</f>
        <v/>
      </c>
      <c r="L31" s="196" t="str">
        <f ca="1">IF(MOD(ROW()-13,2)=0,IF(ISBLANK(OFFSET('12. SEGUIMIENTO 2027'!$P$14,INT((ROW()-13)/2),0)),"",OFFSET('12. SEGUIMIENTO 2027'!$P$14,INT((ROW()-13)/2),0)),IF(ISBLANK(OFFSET('9. METAS'!$X$20,INT((ROW()-14)/2),0)),"",OFFSET('9. METAS'!$X$20,INT((ROW()-14)/2),0)))</f>
        <v/>
      </c>
      <c r="M31" s="197" t="str">
        <f ca="1">IF(MOD(ROW()-13,2)=0,IF(ISBLANK(OFFSET('12. SEGUIMIENTO 2027'!$Q$14,INT((ROW()-13)/2),0)),"",OFFSET('12. SEGUIMIENTO 2027'!$Q$14,INT((ROW()-13)/2),0)),IF(ISBLANK(OFFSET('9. METAS'!$Y$20,INT((ROW()-14)/2),0)),"",OFFSET('9. METAS'!$Y$20,INT((ROW()-14)/2),0)))</f>
        <v/>
      </c>
      <c r="N31" s="769" t="str">
        <f ca="1">IFERROR(J31/J32,"ND")</f>
        <v>ND</v>
      </c>
      <c r="O31" s="771" t="str">
        <f ca="1">IFERROR(((J31+K31+L31)/H31),"ND")</f>
        <v>ND</v>
      </c>
      <c r="P31" s="775"/>
    </row>
    <row r="32" spans="3:16">
      <c r="C32" s="747"/>
      <c r="D32" s="749"/>
      <c r="E32" s="749"/>
      <c r="F32" s="751"/>
      <c r="G32" s="753"/>
      <c r="H32" s="833"/>
      <c r="I32" s="764"/>
      <c r="J32" s="195">
        <f ca="1">IF(MOD(ROW()-13,2)=0,IF(ISBLANK(OFFSET('12. SEGUIMIENTO 2027'!$N$14,INT((ROW()-13)/2),0)),"",OFFSET('12. SEGUIMIENTO 2027'!$N$14,INT((ROW()-13)/2),0)),IF(ISBLANK(OFFSET('9. METAS'!$V$20,INT((ROW()-14)/2),0)),"",OFFSET('9. METAS'!$V$20,INT((ROW()-14)/2),0)))</f>
        <v>55</v>
      </c>
      <c r="K32" s="196">
        <f ca="1">IF(MOD(ROW()-13,2)=0,IF(ISBLANK(OFFSET('12. SEGUIMIENTO 2027'!$O$14,INT((ROW()-13)/2),0)),"",OFFSET('12. SEGUIMIENTO 2027'!$O$14,INT((ROW()-13)/2),0)),IF(ISBLANK(OFFSET('9. METAS'!$W$20,INT((ROW()-14)/2),0)),"",OFFSET('9. METAS'!$W$20,INT((ROW()-14)/2),0)))</f>
        <v>55</v>
      </c>
      <c r="L32" s="196">
        <f ca="1">IF(MOD(ROW()-13,2)=0,IF(ISBLANK(OFFSET('12. SEGUIMIENTO 2027'!$P$14,INT((ROW()-13)/2),0)),"",OFFSET('12. SEGUIMIENTO 2027'!$P$14,INT((ROW()-13)/2),0)),IF(ISBLANK(OFFSET('9. METAS'!$X$20,INT((ROW()-14)/2),0)),"",OFFSET('9. METAS'!$X$20,INT((ROW()-14)/2),0)))</f>
        <v>55</v>
      </c>
      <c r="M32" s="197">
        <f ca="1">IF(MOD(ROW()-13,2)=0,IF(ISBLANK(OFFSET('12. SEGUIMIENTO 2027'!$Q$14,INT((ROW()-13)/2),0)),"",OFFSET('12. SEGUIMIENTO 2027'!$Q$14,INT((ROW()-13)/2),0)),IF(ISBLANK(OFFSET('9. METAS'!$Y$20,INT((ROW()-14)/2),0)),"",OFFSET('9. METAS'!$Y$20,INT((ROW()-14)/2),0)))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833">
        <f ca="1">IF(ISBLANK(OFFSET('9. METAS'!$M$20,INT((ROW()-13)/2),0)),"",OFFSET('9. METAS'!$M$20,INT((ROW()-13)/2),0))</f>
        <v>20</v>
      </c>
      <c r="I33" s="763"/>
      <c r="J33" s="195" t="str">
        <f ca="1">IF(MOD(ROW()-13,2)=0,IF(ISBLANK(OFFSET('12. SEGUIMIENTO 2027'!$N$14,INT((ROW()-13)/2),0)),"",OFFSET('12. SEGUIMIENTO 2027'!$N$14,INT((ROW()-13)/2),0)),IF(ISBLANK(OFFSET('9. METAS'!$V$20,INT((ROW()-14)/2),0)),"",OFFSET('9. METAS'!$V$20,INT((ROW()-14)/2),0)))</f>
        <v/>
      </c>
      <c r="K33" s="196" t="str">
        <f ca="1">IF(MOD(ROW()-13,2)=0,IF(ISBLANK(OFFSET('12. SEGUIMIENTO 2027'!$O$14,INT((ROW()-13)/2),0)),"",OFFSET('12. SEGUIMIENTO 2027'!$O$14,INT((ROW()-13)/2),0)),IF(ISBLANK(OFFSET('9. METAS'!$W$20,INT((ROW()-14)/2),0)),"",OFFSET('9. METAS'!$W$20,INT((ROW()-14)/2),0)))</f>
        <v/>
      </c>
      <c r="L33" s="196" t="str">
        <f ca="1">IF(MOD(ROW()-13,2)=0,IF(ISBLANK(OFFSET('12. SEGUIMIENTO 2027'!$P$14,INT((ROW()-13)/2),0)),"",OFFSET('12. SEGUIMIENTO 2027'!$P$14,INT((ROW()-13)/2),0)),IF(ISBLANK(OFFSET('9. METAS'!$X$20,INT((ROW()-14)/2),0)),"",OFFSET('9. METAS'!$X$20,INT((ROW()-14)/2),0)))</f>
        <v/>
      </c>
      <c r="M33" s="197" t="str">
        <f ca="1">IF(MOD(ROW()-13,2)=0,IF(ISBLANK(OFFSET('12. SEGUIMIENTO 2027'!$Q$14,INT((ROW()-13)/2),0)),"",OFFSET('12. SEGUIMIENTO 2027'!$Q$14,INT((ROW()-13)/2),0)),IF(ISBLANK(OFFSET('9. METAS'!$Y$20,INT((ROW()-14)/2),0)),"",OFFSET('9. METAS'!$Y$20,INT((ROW()-14)/2),0)))</f>
        <v/>
      </c>
      <c r="N33" s="769" t="str">
        <f ca="1">IFERROR(J33/J34,"ND")</f>
        <v>ND</v>
      </c>
      <c r="O33" s="771" t="str">
        <f ca="1">IFERROR(((J33+K33+L33)/H33),"ND")</f>
        <v>ND</v>
      </c>
      <c r="P33" s="775"/>
    </row>
    <row r="34" spans="3:16">
      <c r="C34" s="747"/>
      <c r="D34" s="749"/>
      <c r="E34" s="749"/>
      <c r="F34" s="751"/>
      <c r="G34" s="753"/>
      <c r="H34" s="833"/>
      <c r="I34" s="764"/>
      <c r="J34" s="195">
        <f ca="1">IF(MOD(ROW()-13,2)=0,IF(ISBLANK(OFFSET('12. SEGUIMIENTO 2027'!$N$14,INT((ROW()-13)/2),0)),"",OFFSET('12. SEGUIMIENTO 2027'!$N$14,INT((ROW()-13)/2),0)),IF(ISBLANK(OFFSET('9. METAS'!$V$20,INT((ROW()-14)/2),0)),"",OFFSET('9. METAS'!$V$20,INT((ROW()-14)/2),0)))</f>
        <v>5</v>
      </c>
      <c r="K34" s="196">
        <f ca="1">IF(MOD(ROW()-13,2)=0,IF(ISBLANK(OFFSET('12. SEGUIMIENTO 2027'!$O$14,INT((ROW()-13)/2),0)),"",OFFSET('12. SEGUIMIENTO 2027'!$O$14,INT((ROW()-13)/2),0)),IF(ISBLANK(OFFSET('9. METAS'!$W$20,INT((ROW()-14)/2),0)),"",OFFSET('9. METAS'!$W$20,INT((ROW()-14)/2),0)))</f>
        <v>5</v>
      </c>
      <c r="L34" s="196">
        <f ca="1">IF(MOD(ROW()-13,2)=0,IF(ISBLANK(OFFSET('12. SEGUIMIENTO 2027'!$P$14,INT((ROW()-13)/2),0)),"",OFFSET('12. SEGUIMIENTO 2027'!$P$14,INT((ROW()-13)/2),0)),IF(ISBLANK(OFFSET('9. METAS'!$X$20,INT((ROW()-14)/2),0)),"",OFFSET('9. METAS'!$X$20,INT((ROW()-14)/2),0)))</f>
        <v>5</v>
      </c>
      <c r="M34" s="197">
        <f ca="1">IF(MOD(ROW()-13,2)=0,IF(ISBLANK(OFFSET('12. SEGUIMIENTO 2027'!$Q$14,INT((ROW()-13)/2),0)),"",OFFSET('12. SEGUIMIENTO 2027'!$Q$14,INT((ROW()-13)/2),0)),IF(ISBLANK(OFFSET('9. METAS'!$Y$20,INT((ROW()-14)/2),0)),"",OFFSET('9. METAS'!$Y$20,INT((ROW()-14)/2),0)))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833">
        <f ca="1">IF(ISBLANK(OFFSET('9. METAS'!$M$20,INT((ROW()-13)/2),0)),"",OFFSET('9. METAS'!$M$20,INT((ROW()-13)/2),0))</f>
        <v>30</v>
      </c>
      <c r="I35" s="763"/>
      <c r="J35" s="195" t="str">
        <f ca="1">IF(MOD(ROW()-13,2)=0,IF(ISBLANK(OFFSET('12. SEGUIMIENTO 2027'!$N$14,INT((ROW()-13)/2),0)),"",OFFSET('12. SEGUIMIENTO 2027'!$N$14,INT((ROW()-13)/2),0)),IF(ISBLANK(OFFSET('9. METAS'!$V$20,INT((ROW()-14)/2),0)),"",OFFSET('9. METAS'!$V$20,INT((ROW()-14)/2),0)))</f>
        <v/>
      </c>
      <c r="K35" s="196" t="str">
        <f ca="1">IF(MOD(ROW()-13,2)=0,IF(ISBLANK(OFFSET('12. SEGUIMIENTO 2027'!$O$14,INT((ROW()-13)/2),0)),"",OFFSET('12. SEGUIMIENTO 2027'!$O$14,INT((ROW()-13)/2),0)),IF(ISBLANK(OFFSET('9. METAS'!$W$20,INT((ROW()-14)/2),0)),"",OFFSET('9. METAS'!$W$20,INT((ROW()-14)/2),0)))</f>
        <v/>
      </c>
      <c r="L35" s="196" t="str">
        <f ca="1">IF(MOD(ROW()-13,2)=0,IF(ISBLANK(OFFSET('12. SEGUIMIENTO 2027'!$P$14,INT((ROW()-13)/2),0)),"",OFFSET('12. SEGUIMIENTO 2027'!$P$14,INT((ROW()-13)/2),0)),IF(ISBLANK(OFFSET('9. METAS'!$X$20,INT((ROW()-14)/2),0)),"",OFFSET('9. METAS'!$X$20,INT((ROW()-14)/2),0)))</f>
        <v/>
      </c>
      <c r="M35" s="197" t="str">
        <f ca="1">IF(MOD(ROW()-13,2)=0,IF(ISBLANK(OFFSET('12. SEGUIMIENTO 2027'!$Q$14,INT((ROW()-13)/2),0)),"",OFFSET('12. SEGUIMIENTO 2027'!$Q$14,INT((ROW()-13)/2),0)),IF(ISBLANK(OFFSET('9. METAS'!$Y$20,INT((ROW()-14)/2),0)),"",OFFSET('9. METAS'!$Y$20,INT((ROW()-14)/2),0)))</f>
        <v/>
      </c>
      <c r="N35" s="769" t="str">
        <f ca="1">IFERROR(J35/J36,"ND")</f>
        <v>ND</v>
      </c>
      <c r="O35" s="771" t="str">
        <f ca="1">IFERROR(((J35+K35+L35)/H35),"ND")</f>
        <v>ND</v>
      </c>
      <c r="P35" s="775"/>
    </row>
    <row r="36" spans="3:16">
      <c r="C36" s="747"/>
      <c r="D36" s="749"/>
      <c r="E36" s="749"/>
      <c r="F36" s="751"/>
      <c r="G36" s="753"/>
      <c r="H36" s="833"/>
      <c r="I36" s="764"/>
      <c r="J36" s="195">
        <f ca="1">IF(MOD(ROW()-13,2)=0,IF(ISBLANK(OFFSET('12. SEGUIMIENTO 2027'!$N$14,INT((ROW()-13)/2),0)),"",OFFSET('12. SEGUIMIENTO 2027'!$N$14,INT((ROW()-13)/2),0)),IF(ISBLANK(OFFSET('9. METAS'!$V$20,INT((ROW()-14)/2),0)),"",OFFSET('9. METAS'!$V$20,INT((ROW()-14)/2),0)))</f>
        <v>8</v>
      </c>
      <c r="K36" s="196">
        <f ca="1">IF(MOD(ROW()-13,2)=0,IF(ISBLANK(OFFSET('12. SEGUIMIENTO 2027'!$O$14,INT((ROW()-13)/2),0)),"",OFFSET('12. SEGUIMIENTO 2027'!$O$14,INT((ROW()-13)/2),0)),IF(ISBLANK(OFFSET('9. METAS'!$W$20,INT((ROW()-14)/2),0)),"",OFFSET('9. METAS'!$W$20,INT((ROW()-14)/2),0)))</f>
        <v>8</v>
      </c>
      <c r="L36" s="196">
        <f ca="1">IF(MOD(ROW()-13,2)=0,IF(ISBLANK(OFFSET('12. SEGUIMIENTO 2027'!$P$14,INT((ROW()-13)/2),0)),"",OFFSET('12. SEGUIMIENTO 2027'!$P$14,INT((ROW()-13)/2),0)),IF(ISBLANK(OFFSET('9. METAS'!$X$20,INT((ROW()-14)/2),0)),"",OFFSET('9. METAS'!$X$20,INT((ROW()-14)/2),0)))</f>
        <v>7</v>
      </c>
      <c r="M36" s="197">
        <f ca="1">IF(MOD(ROW()-13,2)=0,IF(ISBLANK(OFFSET('12. SEGUIMIENTO 2027'!$Q$14,INT((ROW()-13)/2),0)),"",OFFSET('12. SEGUIMIENTO 2027'!$Q$14,INT((ROW()-13)/2),0)),IF(ISBLANK(OFFSET('9. METAS'!$Y$20,INT((ROW()-14)/2),0)),"",OFFSET('9. METAS'!$Y$20,INT((ROW()-14)/2),0)))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833">
        <f ca="1">IF(ISBLANK(OFFSET('9. METAS'!$M$20,INT((ROW()-13)/2),0)),"",OFFSET('9. METAS'!$M$20,INT((ROW()-13)/2),0))</f>
        <v>1500</v>
      </c>
      <c r="I37" s="763"/>
      <c r="J37" s="195" t="str">
        <f ca="1">IF(MOD(ROW()-13,2)=0,IF(ISBLANK(OFFSET('12. SEGUIMIENTO 2027'!$N$14,INT((ROW()-13)/2),0)),"",OFFSET('12. SEGUIMIENTO 2027'!$N$14,INT((ROW()-13)/2),0)),IF(ISBLANK(OFFSET('9. METAS'!$V$20,INT((ROW()-14)/2),0)),"",OFFSET('9. METAS'!$V$20,INT((ROW()-14)/2),0)))</f>
        <v/>
      </c>
      <c r="K37" s="196" t="str">
        <f ca="1">IF(MOD(ROW()-13,2)=0,IF(ISBLANK(OFFSET('12. SEGUIMIENTO 2027'!$O$14,INT((ROW()-13)/2),0)),"",OFFSET('12. SEGUIMIENTO 2027'!$O$14,INT((ROW()-13)/2),0)),IF(ISBLANK(OFFSET('9. METAS'!$W$20,INT((ROW()-14)/2),0)),"",OFFSET('9. METAS'!$W$20,INT((ROW()-14)/2),0)))</f>
        <v/>
      </c>
      <c r="L37" s="196" t="str">
        <f ca="1">IF(MOD(ROW()-13,2)=0,IF(ISBLANK(OFFSET('12. SEGUIMIENTO 2027'!$P$14,INT((ROW()-13)/2),0)),"",OFFSET('12. SEGUIMIENTO 2027'!$P$14,INT((ROW()-13)/2),0)),IF(ISBLANK(OFFSET('9. METAS'!$X$20,INT((ROW()-14)/2),0)),"",OFFSET('9. METAS'!$X$20,INT((ROW()-14)/2),0)))</f>
        <v/>
      </c>
      <c r="M37" s="197" t="str">
        <f ca="1">IF(MOD(ROW()-13,2)=0,IF(ISBLANK(OFFSET('12. SEGUIMIENTO 2027'!$Q$14,INT((ROW()-13)/2),0)),"",OFFSET('12. SEGUIMIENTO 2027'!$Q$14,INT((ROW()-13)/2),0)),IF(ISBLANK(OFFSET('9. METAS'!$Y$20,INT((ROW()-14)/2),0)),"",OFFSET('9. METAS'!$Y$20,INT((ROW()-14)/2),0)))</f>
        <v/>
      </c>
      <c r="N37" s="769" t="str">
        <f ca="1">IFERROR(J37/J38,"ND")</f>
        <v>ND</v>
      </c>
      <c r="O37" s="771" t="str">
        <f ca="1">IFERROR(((J37+K37+L37)/H37),"ND")</f>
        <v>ND</v>
      </c>
      <c r="P37" s="775"/>
    </row>
    <row r="38" spans="3:16">
      <c r="C38" s="747"/>
      <c r="D38" s="749"/>
      <c r="E38" s="749"/>
      <c r="F38" s="751"/>
      <c r="G38" s="753"/>
      <c r="H38" s="833"/>
      <c r="I38" s="764"/>
      <c r="J38" s="195">
        <f ca="1">IF(MOD(ROW()-13,2)=0,IF(ISBLANK(OFFSET('12. SEGUIMIENTO 2027'!$N$14,INT((ROW()-13)/2),0)),"",OFFSET('12. SEGUIMIENTO 2027'!$N$14,INT((ROW()-13)/2),0)),IF(ISBLANK(OFFSET('9. METAS'!$V$20,INT((ROW()-14)/2),0)),"",OFFSET('9. METAS'!$V$20,INT((ROW()-14)/2),0)))</f>
        <v>375</v>
      </c>
      <c r="K38" s="196">
        <f ca="1">IF(MOD(ROW()-13,2)=0,IF(ISBLANK(OFFSET('12. SEGUIMIENTO 2027'!$O$14,INT((ROW()-13)/2),0)),"",OFFSET('12. SEGUIMIENTO 2027'!$O$14,INT((ROW()-13)/2),0)),IF(ISBLANK(OFFSET('9. METAS'!$W$20,INT((ROW()-14)/2),0)),"",OFFSET('9. METAS'!$W$20,INT((ROW()-14)/2),0)))</f>
        <v>375</v>
      </c>
      <c r="L38" s="196">
        <f ca="1">IF(MOD(ROW()-13,2)=0,IF(ISBLANK(OFFSET('12. SEGUIMIENTO 2027'!$P$14,INT((ROW()-13)/2),0)),"",OFFSET('12. SEGUIMIENTO 2027'!$P$14,INT((ROW()-13)/2),0)),IF(ISBLANK(OFFSET('9. METAS'!$X$20,INT((ROW()-14)/2),0)),"",OFFSET('9. METAS'!$X$20,INT((ROW()-14)/2),0)))</f>
        <v>375</v>
      </c>
      <c r="M38" s="197">
        <f ca="1">IF(MOD(ROW()-13,2)=0,IF(ISBLANK(OFFSET('12. SEGUIMIENTO 2027'!$Q$14,INT((ROW()-13)/2),0)),"",OFFSET('12. SEGUIMIENTO 2027'!$Q$14,INT((ROW()-13)/2),0)),IF(ISBLANK(OFFSET('9. METAS'!$Y$20,INT((ROW()-14)/2),0)),"",OFFSET('9. METAS'!$Y$20,INT((ROW()-14)/2),0)))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833">
        <f ca="1">IF(ISBLANK(OFFSET('9. METAS'!$M$20,INT((ROW()-13)/2),0)),"",OFFSET('9. METAS'!$M$20,INT((ROW()-13)/2),0))</f>
        <v>32</v>
      </c>
      <c r="I39" s="763"/>
      <c r="J39" s="195" t="str">
        <f ca="1">IF(MOD(ROW()-13,2)=0,IF(ISBLANK(OFFSET('12. SEGUIMIENTO 2027'!$N$14,INT((ROW()-13)/2),0)),"",OFFSET('12. SEGUIMIENTO 2027'!$N$14,INT((ROW()-13)/2),0)),IF(ISBLANK(OFFSET('9. METAS'!$V$20,INT((ROW()-14)/2),0)),"",OFFSET('9. METAS'!$V$20,INT((ROW()-14)/2),0)))</f>
        <v/>
      </c>
      <c r="K39" s="196" t="str">
        <f ca="1">IF(MOD(ROW()-13,2)=0,IF(ISBLANK(OFFSET('12. SEGUIMIENTO 2027'!$O$14,INT((ROW()-13)/2),0)),"",OFFSET('12. SEGUIMIENTO 2027'!$O$14,INT((ROW()-13)/2),0)),IF(ISBLANK(OFFSET('9. METAS'!$W$20,INT((ROW()-14)/2),0)),"",OFFSET('9. METAS'!$W$20,INT((ROW()-14)/2),0)))</f>
        <v/>
      </c>
      <c r="L39" s="196" t="str">
        <f ca="1">IF(MOD(ROW()-13,2)=0,IF(ISBLANK(OFFSET('12. SEGUIMIENTO 2027'!$P$14,INT((ROW()-13)/2),0)),"",OFFSET('12. SEGUIMIENTO 2027'!$P$14,INT((ROW()-13)/2),0)),IF(ISBLANK(OFFSET('9. METAS'!$X$20,INT((ROW()-14)/2),0)),"",OFFSET('9. METAS'!$X$20,INT((ROW()-14)/2),0)))</f>
        <v/>
      </c>
      <c r="M39" s="197" t="str">
        <f ca="1">IF(MOD(ROW()-13,2)=0,IF(ISBLANK(OFFSET('12. SEGUIMIENTO 2027'!$Q$14,INT((ROW()-13)/2),0)),"",OFFSET('12. SEGUIMIENTO 2027'!$Q$14,INT((ROW()-13)/2),0)),IF(ISBLANK(OFFSET('9. METAS'!$Y$20,INT((ROW()-14)/2),0)),"",OFFSET('9. METAS'!$Y$20,INT((ROW()-14)/2),0)))</f>
        <v/>
      </c>
      <c r="N39" s="769" t="str">
        <f ca="1">IFERROR(J39/J40,"ND")</f>
        <v>ND</v>
      </c>
      <c r="O39" s="771" t="str">
        <f ca="1">IFERROR(((J39+K39+L39)/H39),"ND")</f>
        <v>ND</v>
      </c>
      <c r="P39" s="775"/>
    </row>
    <row r="40" spans="3:16">
      <c r="C40" s="747"/>
      <c r="D40" s="749"/>
      <c r="E40" s="749"/>
      <c r="F40" s="751"/>
      <c r="G40" s="753"/>
      <c r="H40" s="833"/>
      <c r="I40" s="764"/>
      <c r="J40" s="195">
        <f ca="1">IF(MOD(ROW()-13,2)=0,IF(ISBLANK(OFFSET('12. SEGUIMIENTO 2027'!$N$14,INT((ROW()-13)/2),0)),"",OFFSET('12. SEGUIMIENTO 2027'!$N$14,INT((ROW()-13)/2),0)),IF(ISBLANK(OFFSET('9. METAS'!$V$20,INT((ROW()-14)/2),0)),"",OFFSET('9. METAS'!$V$20,INT((ROW()-14)/2),0)))</f>
        <v>6</v>
      </c>
      <c r="K40" s="196">
        <f ca="1">IF(MOD(ROW()-13,2)=0,IF(ISBLANK(OFFSET('12. SEGUIMIENTO 2027'!$O$14,INT((ROW()-13)/2),0)),"",OFFSET('12. SEGUIMIENTO 2027'!$O$14,INT((ROW()-13)/2),0)),IF(ISBLANK(OFFSET('9. METAS'!$W$20,INT((ROW()-14)/2),0)),"",OFFSET('9. METAS'!$W$20,INT((ROW()-14)/2),0)))</f>
        <v>7</v>
      </c>
      <c r="L40" s="196">
        <f ca="1">IF(MOD(ROW()-13,2)=0,IF(ISBLANK(OFFSET('12. SEGUIMIENTO 2027'!$P$14,INT((ROW()-13)/2),0)),"",OFFSET('12. SEGUIMIENTO 2027'!$P$14,INT((ROW()-13)/2),0)),IF(ISBLANK(OFFSET('9. METAS'!$X$20,INT((ROW()-14)/2),0)),"",OFFSET('9. METAS'!$X$20,INT((ROW()-14)/2),0)))</f>
        <v>9</v>
      </c>
      <c r="M40" s="197">
        <f ca="1">IF(MOD(ROW()-13,2)=0,IF(ISBLANK(OFFSET('12. SEGUIMIENTO 2027'!$Q$14,INT((ROW()-13)/2),0)),"",OFFSET('12. SEGUIMIENTO 2027'!$Q$14,INT((ROW()-13)/2),0)),IF(ISBLANK(OFFSET('9. METAS'!$Y$20,INT((ROW()-14)/2),0)),"",OFFSET('9. METAS'!$Y$20,INT((ROW()-14)/2),0)))</f>
        <v>10</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833">
        <f ca="1">IF(ISBLANK(OFFSET('9. METAS'!$M$20,INT((ROW()-13)/2),0)),"",OFFSET('9. METAS'!$M$20,INT((ROW()-13)/2),0))</f>
        <v>133</v>
      </c>
      <c r="I41" s="763"/>
      <c r="J41" s="195" t="str">
        <f ca="1">IF(MOD(ROW()-13,2)=0,IF(ISBLANK(OFFSET('12. SEGUIMIENTO 2027'!$N$14,INT((ROW()-13)/2),0)),"",OFFSET('12. SEGUIMIENTO 2027'!$N$14,INT((ROW()-13)/2),0)),IF(ISBLANK(OFFSET('9. METAS'!$V$20,INT((ROW()-14)/2),0)),"",OFFSET('9. METAS'!$V$20,INT((ROW()-14)/2),0)))</f>
        <v/>
      </c>
      <c r="K41" s="196" t="str">
        <f ca="1">IF(MOD(ROW()-13,2)=0,IF(ISBLANK(OFFSET('12. SEGUIMIENTO 2027'!$O$14,INT((ROW()-13)/2),0)),"",OFFSET('12. SEGUIMIENTO 2027'!$O$14,INT((ROW()-13)/2),0)),IF(ISBLANK(OFFSET('9. METAS'!$W$20,INT((ROW()-14)/2),0)),"",OFFSET('9. METAS'!$W$20,INT((ROW()-14)/2),0)))</f>
        <v/>
      </c>
      <c r="L41" s="196" t="str">
        <f ca="1">IF(MOD(ROW()-13,2)=0,IF(ISBLANK(OFFSET('12. SEGUIMIENTO 2027'!$P$14,INT((ROW()-13)/2),0)),"",OFFSET('12. SEGUIMIENTO 2027'!$P$14,INT((ROW()-13)/2),0)),IF(ISBLANK(OFFSET('9. METAS'!$X$20,INT((ROW()-14)/2),0)),"",OFFSET('9. METAS'!$X$20,INT((ROW()-14)/2),0)))</f>
        <v/>
      </c>
      <c r="M41" s="197" t="str">
        <f ca="1">IF(MOD(ROW()-13,2)=0,IF(ISBLANK(OFFSET('12. SEGUIMIENTO 2027'!$Q$14,INT((ROW()-13)/2),0)),"",OFFSET('12. SEGUIMIENTO 2027'!$Q$14,INT((ROW()-13)/2),0)),IF(ISBLANK(OFFSET('9. METAS'!$Y$20,INT((ROW()-14)/2),0)),"",OFFSET('9. METAS'!$Y$20,INT((ROW()-14)/2),0)))</f>
        <v/>
      </c>
      <c r="N41" s="769" t="str">
        <f ca="1">IFERROR(J41/J42,"ND")</f>
        <v>ND</v>
      </c>
      <c r="O41" s="771" t="str">
        <f ca="1">IFERROR(((J41+K41+L41)/H41),"ND")</f>
        <v>ND</v>
      </c>
      <c r="P41" s="775"/>
    </row>
    <row r="42" spans="3:16">
      <c r="C42" s="747"/>
      <c r="D42" s="749"/>
      <c r="E42" s="749"/>
      <c r="F42" s="751"/>
      <c r="G42" s="753"/>
      <c r="H42" s="833"/>
      <c r="I42" s="764"/>
      <c r="J42" s="195">
        <f ca="1">IF(MOD(ROW()-13,2)=0,IF(ISBLANK(OFFSET('12. SEGUIMIENTO 2027'!$N$14,INT((ROW()-13)/2),0)),"",OFFSET('12. SEGUIMIENTO 2027'!$N$14,INT((ROW()-13)/2),0)),IF(ISBLANK(OFFSET('9. METAS'!$V$20,INT((ROW()-14)/2),0)),"",OFFSET('9. METAS'!$V$20,INT((ROW()-14)/2),0)))</f>
        <v>29</v>
      </c>
      <c r="K42" s="196">
        <f ca="1">IF(MOD(ROW()-13,2)=0,IF(ISBLANK(OFFSET('12. SEGUIMIENTO 2027'!$O$14,INT((ROW()-13)/2),0)),"",OFFSET('12. SEGUIMIENTO 2027'!$O$14,INT((ROW()-13)/2),0)),IF(ISBLANK(OFFSET('9. METAS'!$W$20,INT((ROW()-14)/2),0)),"",OFFSET('9. METAS'!$W$20,INT((ROW()-14)/2),0)))</f>
        <v>32</v>
      </c>
      <c r="L42" s="196">
        <f ca="1">IF(MOD(ROW()-13,2)=0,IF(ISBLANK(OFFSET('12. SEGUIMIENTO 2027'!$P$14,INT((ROW()-13)/2),0)),"",OFFSET('12. SEGUIMIENTO 2027'!$P$14,INT((ROW()-13)/2),0)),IF(ISBLANK(OFFSET('9. METAS'!$X$20,INT((ROW()-14)/2),0)),"",OFFSET('9. METAS'!$X$20,INT((ROW()-14)/2),0)))</f>
        <v>35</v>
      </c>
      <c r="M42" s="197">
        <f ca="1">IF(MOD(ROW()-13,2)=0,IF(ISBLANK(OFFSET('12. SEGUIMIENTO 2027'!$Q$14,INT((ROW()-13)/2),0)),"",OFFSET('12. SEGUIMIENTO 2027'!$Q$14,INT((ROW()-13)/2),0)),IF(ISBLANK(OFFSET('9. METAS'!$Y$20,INT((ROW()-14)/2),0)),"",OFFSET('9. METAS'!$Y$20,INT((ROW()-14)/2),0)))</f>
        <v>37</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833">
        <f ca="1">IF(ISBLANK(OFFSET('9. METAS'!$M$20,INT((ROW()-13)/2),0)),"",OFFSET('9. METAS'!$M$20,INT((ROW()-13)/2),0))</f>
        <v>80</v>
      </c>
      <c r="I43" s="763"/>
      <c r="J43" s="195" t="str">
        <f ca="1">IF(MOD(ROW()-13,2)=0,IF(ISBLANK(OFFSET('12. SEGUIMIENTO 2027'!$N$14,INT((ROW()-13)/2),0)),"",OFFSET('12. SEGUIMIENTO 2027'!$N$14,INT((ROW()-13)/2),0)),IF(ISBLANK(OFFSET('9. METAS'!$V$20,INT((ROW()-14)/2),0)),"",OFFSET('9. METAS'!$V$20,INT((ROW()-14)/2),0)))</f>
        <v/>
      </c>
      <c r="K43" s="196" t="str">
        <f ca="1">IF(MOD(ROW()-13,2)=0,IF(ISBLANK(OFFSET('12. SEGUIMIENTO 2027'!$O$14,INT((ROW()-13)/2),0)),"",OFFSET('12. SEGUIMIENTO 2027'!$O$14,INT((ROW()-13)/2),0)),IF(ISBLANK(OFFSET('9. METAS'!$W$20,INT((ROW()-14)/2),0)),"",OFFSET('9. METAS'!$W$20,INT((ROW()-14)/2),0)))</f>
        <v/>
      </c>
      <c r="L43" s="196" t="str">
        <f ca="1">IF(MOD(ROW()-13,2)=0,IF(ISBLANK(OFFSET('12. SEGUIMIENTO 2027'!$P$14,INT((ROW()-13)/2),0)),"",OFFSET('12. SEGUIMIENTO 2027'!$P$14,INT((ROW()-13)/2),0)),IF(ISBLANK(OFFSET('9. METAS'!$X$20,INT((ROW()-14)/2),0)),"",OFFSET('9. METAS'!$X$20,INT((ROW()-14)/2),0)))</f>
        <v/>
      </c>
      <c r="M43" s="197" t="str">
        <f ca="1">IF(MOD(ROW()-13,2)=0,IF(ISBLANK(OFFSET('12. SEGUIMIENTO 2027'!$Q$14,INT((ROW()-13)/2),0)),"",OFFSET('12. SEGUIMIENTO 2027'!$Q$14,INT((ROW()-13)/2),0)),IF(ISBLANK(OFFSET('9. METAS'!$Y$20,INT((ROW()-14)/2),0)),"",OFFSET('9. METAS'!$Y$20,INT((ROW()-14)/2),0)))</f>
        <v/>
      </c>
      <c r="N43" s="769" t="str">
        <f ca="1">IFERROR(J43/J44,"ND")</f>
        <v>ND</v>
      </c>
      <c r="O43" s="771" t="str">
        <f ca="1">IFERROR(((J43+K43+L43)/H43),"ND")</f>
        <v>ND</v>
      </c>
      <c r="P43" s="775"/>
    </row>
    <row r="44" spans="3:16">
      <c r="C44" s="747"/>
      <c r="D44" s="749"/>
      <c r="E44" s="749"/>
      <c r="F44" s="751"/>
      <c r="G44" s="753"/>
      <c r="H44" s="833"/>
      <c r="I44" s="764"/>
      <c r="J44" s="195">
        <f ca="1">IF(MOD(ROW()-13,2)=0,IF(ISBLANK(OFFSET('12. SEGUIMIENTO 2027'!$N$14,INT((ROW()-13)/2),0)),"",OFFSET('12. SEGUIMIENTO 2027'!$N$14,INT((ROW()-13)/2),0)),IF(ISBLANK(OFFSET('9. METAS'!$V$20,INT((ROW()-14)/2),0)),"",OFFSET('9. METAS'!$V$20,INT((ROW()-14)/2),0)))</f>
        <v>16</v>
      </c>
      <c r="K44" s="196">
        <f ca="1">IF(MOD(ROW()-13,2)=0,IF(ISBLANK(OFFSET('12. SEGUIMIENTO 2027'!$O$14,INT((ROW()-13)/2),0)),"",OFFSET('12. SEGUIMIENTO 2027'!$O$14,INT((ROW()-13)/2),0)),IF(ISBLANK(OFFSET('9. METAS'!$W$20,INT((ROW()-14)/2),0)),"",OFFSET('9. METAS'!$W$20,INT((ROW()-14)/2),0)))</f>
        <v>18</v>
      </c>
      <c r="L44" s="196">
        <f ca="1">IF(MOD(ROW()-13,2)=0,IF(ISBLANK(OFFSET('12. SEGUIMIENTO 2027'!$P$14,INT((ROW()-13)/2),0)),"",OFFSET('12. SEGUIMIENTO 2027'!$P$14,INT((ROW()-13)/2),0)),IF(ISBLANK(OFFSET('9. METAS'!$X$20,INT((ROW()-14)/2),0)),"",OFFSET('9. METAS'!$X$20,INT((ROW()-14)/2),0)))</f>
        <v>21</v>
      </c>
      <c r="M44" s="197">
        <f ca="1">IF(MOD(ROW()-13,2)=0,IF(ISBLANK(OFFSET('12. SEGUIMIENTO 2027'!$Q$14,INT((ROW()-13)/2),0)),"",OFFSET('12. SEGUIMIENTO 2027'!$Q$14,INT((ROW()-13)/2),0)),IF(ISBLANK(OFFSET('9. METAS'!$Y$20,INT((ROW()-14)/2),0)),"",OFFSET('9. METAS'!$Y$20,INT((ROW()-14)/2),0)))</f>
        <v>25</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833">
        <f ca="1">IF(ISBLANK(OFFSET('9. METAS'!$M$20,INT((ROW()-13)/2),0)),"",OFFSET('9. METAS'!$M$20,INT((ROW()-13)/2),0))</f>
        <v>5309</v>
      </c>
      <c r="I45" s="763"/>
      <c r="J45" s="195" t="str">
        <f ca="1">IF(MOD(ROW()-13,2)=0,IF(ISBLANK(OFFSET('12. SEGUIMIENTO 2027'!$N$14,INT((ROW()-13)/2),0)),"",OFFSET('12. SEGUIMIENTO 2027'!$N$14,INT((ROW()-13)/2),0)),IF(ISBLANK(OFFSET('9. METAS'!$V$20,INT((ROW()-14)/2),0)),"",OFFSET('9. METAS'!$V$20,INT((ROW()-14)/2),0)))</f>
        <v/>
      </c>
      <c r="K45" s="196" t="str">
        <f ca="1">IF(MOD(ROW()-13,2)=0,IF(ISBLANK(OFFSET('12. SEGUIMIENTO 2027'!$O$14,INT((ROW()-13)/2),0)),"",OFFSET('12. SEGUIMIENTO 2027'!$O$14,INT((ROW()-13)/2),0)),IF(ISBLANK(OFFSET('9. METAS'!$W$20,INT((ROW()-14)/2),0)),"",OFFSET('9. METAS'!$W$20,INT((ROW()-14)/2),0)))</f>
        <v/>
      </c>
      <c r="L45" s="196" t="str">
        <f ca="1">IF(MOD(ROW()-13,2)=0,IF(ISBLANK(OFFSET('12. SEGUIMIENTO 2027'!$P$14,INT((ROW()-13)/2),0)),"",OFFSET('12. SEGUIMIENTO 2027'!$P$14,INT((ROW()-13)/2),0)),IF(ISBLANK(OFFSET('9. METAS'!$X$20,INT((ROW()-14)/2),0)),"",OFFSET('9. METAS'!$X$20,INT((ROW()-14)/2),0)))</f>
        <v/>
      </c>
      <c r="M45" s="197" t="str">
        <f ca="1">IF(MOD(ROW()-13,2)=0,IF(ISBLANK(OFFSET('12. SEGUIMIENTO 2027'!$Q$14,INT((ROW()-13)/2),0)),"",OFFSET('12. SEGUIMIENTO 2027'!$Q$14,INT((ROW()-13)/2),0)),IF(ISBLANK(OFFSET('9. METAS'!$Y$20,INT((ROW()-14)/2),0)),"",OFFSET('9. METAS'!$Y$20,INT((ROW()-14)/2),0)))</f>
        <v/>
      </c>
      <c r="N45" s="769" t="str">
        <f ca="1">IFERROR(J45/J46,"ND")</f>
        <v>ND</v>
      </c>
      <c r="O45" s="771" t="str">
        <f ca="1">IFERROR(((J45+K45+L45)/H45),"ND")</f>
        <v>ND</v>
      </c>
      <c r="P45" s="775"/>
    </row>
    <row r="46" spans="3:16">
      <c r="C46" s="747"/>
      <c r="D46" s="749"/>
      <c r="E46" s="749"/>
      <c r="F46" s="751"/>
      <c r="G46" s="753"/>
      <c r="H46" s="833"/>
      <c r="I46" s="764"/>
      <c r="J46" s="195">
        <f ca="1">IF(MOD(ROW()-13,2)=0,IF(ISBLANK(OFFSET('12. SEGUIMIENTO 2027'!$N$14,INT((ROW()-13)/2),0)),"",OFFSET('12. SEGUIMIENTO 2027'!$N$14,INT((ROW()-13)/2),0)),IF(ISBLANK(OFFSET('9. METAS'!$V$20,INT((ROW()-14)/2),0)),"",OFFSET('9. METAS'!$V$20,INT((ROW()-14)/2),0)))</f>
        <v>1260</v>
      </c>
      <c r="K46" s="196">
        <f ca="1">IF(MOD(ROW()-13,2)=0,IF(ISBLANK(OFFSET('12. SEGUIMIENTO 2027'!$O$14,INT((ROW()-13)/2),0)),"",OFFSET('12. SEGUIMIENTO 2027'!$O$14,INT((ROW()-13)/2),0)),IF(ISBLANK(OFFSET('9. METAS'!$W$20,INT((ROW()-14)/2),0)),"",OFFSET('9. METAS'!$W$20,INT((ROW()-14)/2),0)))</f>
        <v>1310</v>
      </c>
      <c r="L46" s="196">
        <f ca="1">IF(MOD(ROW()-13,2)=0,IF(ISBLANK(OFFSET('12. SEGUIMIENTO 2027'!$P$14,INT((ROW()-13)/2),0)),"",OFFSET('12. SEGUIMIENTO 2027'!$P$14,INT((ROW()-13)/2),0)),IF(ISBLANK(OFFSET('9. METAS'!$X$20,INT((ROW()-14)/2),0)),"",OFFSET('9. METAS'!$X$20,INT((ROW()-14)/2),0)))</f>
        <v>1330</v>
      </c>
      <c r="M46" s="197">
        <f ca="1">IF(MOD(ROW()-13,2)=0,IF(ISBLANK(OFFSET('12. SEGUIMIENTO 2027'!$Q$14,INT((ROW()-13)/2),0)),"",OFFSET('12. SEGUIMIENTO 2027'!$Q$14,INT((ROW()-13)/2),0)),IF(ISBLANK(OFFSET('9. METAS'!$Y$20,INT((ROW()-14)/2),0)),"",OFFSET('9. METAS'!$Y$20,INT((ROW()-14)/2),0)))</f>
        <v>1409</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833">
        <f ca="1">IF(ISBLANK(OFFSET('9. METAS'!$M$20,INT((ROW()-13)/2),0)),"",OFFSET('9. METAS'!$M$20,INT((ROW()-13)/2),0))</f>
        <v>799</v>
      </c>
      <c r="I47" s="763"/>
      <c r="J47" s="195" t="str">
        <f ca="1">IF(MOD(ROW()-13,2)=0,IF(ISBLANK(OFFSET('12. SEGUIMIENTO 2027'!$N$14,INT((ROW()-13)/2),0)),"",OFFSET('12. SEGUIMIENTO 2027'!$N$14,INT((ROW()-13)/2),0)),IF(ISBLANK(OFFSET('9. METAS'!$V$20,INT((ROW()-14)/2),0)),"",OFFSET('9. METAS'!$V$20,INT((ROW()-14)/2),0)))</f>
        <v/>
      </c>
      <c r="K47" s="196" t="str">
        <f ca="1">IF(MOD(ROW()-13,2)=0,IF(ISBLANK(OFFSET('12. SEGUIMIENTO 2027'!$O$14,INT((ROW()-13)/2),0)),"",OFFSET('12. SEGUIMIENTO 2027'!$O$14,INT((ROW()-13)/2),0)),IF(ISBLANK(OFFSET('9. METAS'!$W$20,INT((ROW()-14)/2),0)),"",OFFSET('9. METAS'!$W$20,INT((ROW()-14)/2),0)))</f>
        <v/>
      </c>
      <c r="L47" s="196" t="str">
        <f ca="1">IF(MOD(ROW()-13,2)=0,IF(ISBLANK(OFFSET('12. SEGUIMIENTO 2027'!$P$14,INT((ROW()-13)/2),0)),"",OFFSET('12. SEGUIMIENTO 2027'!$P$14,INT((ROW()-13)/2),0)),IF(ISBLANK(OFFSET('9. METAS'!$X$20,INT((ROW()-14)/2),0)),"",OFFSET('9. METAS'!$X$20,INT((ROW()-14)/2),0)))</f>
        <v/>
      </c>
      <c r="M47" s="197" t="str">
        <f ca="1">IF(MOD(ROW()-13,2)=0,IF(ISBLANK(OFFSET('12. SEGUIMIENTO 2027'!$Q$14,INT((ROW()-13)/2),0)),"",OFFSET('12. SEGUIMIENTO 2027'!$Q$14,INT((ROW()-13)/2),0)),IF(ISBLANK(OFFSET('9. METAS'!$Y$20,INT((ROW()-14)/2),0)),"",OFFSET('9. METAS'!$Y$20,INT((ROW()-14)/2),0)))</f>
        <v/>
      </c>
      <c r="N47" s="769" t="str">
        <f ca="1">IFERROR(J47/J48,"ND")</f>
        <v>ND</v>
      </c>
      <c r="O47" s="771" t="str">
        <f ca="1">IFERROR(((J47+K47+L47)/H47),"ND")</f>
        <v>ND</v>
      </c>
      <c r="P47" s="775"/>
    </row>
    <row r="48" spans="3:16">
      <c r="C48" s="747"/>
      <c r="D48" s="749"/>
      <c r="E48" s="749"/>
      <c r="F48" s="751"/>
      <c r="G48" s="753"/>
      <c r="H48" s="833"/>
      <c r="I48" s="764"/>
      <c r="J48" s="195">
        <f ca="1">IF(MOD(ROW()-13,2)=0,IF(ISBLANK(OFFSET('12. SEGUIMIENTO 2027'!$N$14,INT((ROW()-13)/2),0)),"",OFFSET('12. SEGUIMIENTO 2027'!$N$14,INT((ROW()-13)/2),0)),IF(ISBLANK(OFFSET('9. METAS'!$V$20,INT((ROW()-14)/2),0)),"",OFFSET('9. METAS'!$V$20,INT((ROW()-14)/2),0)))</f>
        <v>185</v>
      </c>
      <c r="K48" s="196">
        <f ca="1">IF(MOD(ROW()-13,2)=0,IF(ISBLANK(OFFSET('12. SEGUIMIENTO 2027'!$O$14,INT((ROW()-13)/2),0)),"",OFFSET('12. SEGUIMIENTO 2027'!$O$14,INT((ROW()-13)/2),0)),IF(ISBLANK(OFFSET('9. METAS'!$W$20,INT((ROW()-14)/2),0)),"",OFFSET('9. METAS'!$W$20,INT((ROW()-14)/2),0)))</f>
        <v>193</v>
      </c>
      <c r="L48" s="196">
        <f ca="1">IF(MOD(ROW()-13,2)=0,IF(ISBLANK(OFFSET('12. SEGUIMIENTO 2027'!$P$14,INT((ROW()-13)/2),0)),"",OFFSET('12. SEGUIMIENTO 2027'!$P$14,INT((ROW()-13)/2),0)),IF(ISBLANK(OFFSET('9. METAS'!$X$20,INT((ROW()-14)/2),0)),"",OFFSET('9. METAS'!$X$20,INT((ROW()-14)/2),0)))</f>
        <v>201</v>
      </c>
      <c r="M48" s="197">
        <f ca="1">IF(MOD(ROW()-13,2)=0,IF(ISBLANK(OFFSET('12. SEGUIMIENTO 2027'!$Q$14,INT((ROW()-13)/2),0)),"",OFFSET('12. SEGUIMIENTO 2027'!$Q$14,INT((ROW()-13)/2),0)),IF(ISBLANK(OFFSET('9. METAS'!$Y$20,INT((ROW()-14)/2),0)),"",OFFSET('9. METAS'!$Y$20,INT((ROW()-14)/2),0)))</f>
        <v>220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833">
        <f ca="1">IF(ISBLANK(OFFSET('9. METAS'!$M$20,INT((ROW()-13)/2),0)),"",OFFSET('9. METAS'!$M$20,INT((ROW()-13)/2),0))</f>
        <v>10937</v>
      </c>
      <c r="I49" s="763"/>
      <c r="J49" s="195" t="str">
        <f ca="1">IF(MOD(ROW()-13,2)=0,IF(ISBLANK(OFFSET('12. SEGUIMIENTO 2027'!$N$14,INT((ROW()-13)/2),0)),"",OFFSET('12. SEGUIMIENTO 2027'!$N$14,INT((ROW()-13)/2),0)),IF(ISBLANK(OFFSET('9. METAS'!$V$20,INT((ROW()-14)/2),0)),"",OFFSET('9. METAS'!$V$20,INT((ROW()-14)/2),0)))</f>
        <v/>
      </c>
      <c r="K49" s="196" t="str">
        <f ca="1">IF(MOD(ROW()-13,2)=0,IF(ISBLANK(OFFSET('12. SEGUIMIENTO 2027'!$O$14,INT((ROW()-13)/2),0)),"",OFFSET('12. SEGUIMIENTO 2027'!$O$14,INT((ROW()-13)/2),0)),IF(ISBLANK(OFFSET('9. METAS'!$W$20,INT((ROW()-14)/2),0)),"",OFFSET('9. METAS'!$W$20,INT((ROW()-14)/2),0)))</f>
        <v/>
      </c>
      <c r="L49" s="196" t="str">
        <f ca="1">IF(MOD(ROW()-13,2)=0,IF(ISBLANK(OFFSET('12. SEGUIMIENTO 2027'!$P$14,INT((ROW()-13)/2),0)),"",OFFSET('12. SEGUIMIENTO 2027'!$P$14,INT((ROW()-13)/2),0)),IF(ISBLANK(OFFSET('9. METAS'!$X$20,INT((ROW()-14)/2),0)),"",OFFSET('9. METAS'!$X$20,INT((ROW()-14)/2),0)))</f>
        <v/>
      </c>
      <c r="M49" s="197" t="str">
        <f ca="1">IF(MOD(ROW()-13,2)=0,IF(ISBLANK(OFFSET('12. SEGUIMIENTO 2027'!$Q$14,INT((ROW()-13)/2),0)),"",OFFSET('12. SEGUIMIENTO 2027'!$Q$14,INT((ROW()-13)/2),0)),IF(ISBLANK(OFFSET('9. METAS'!$Y$20,INT((ROW()-14)/2),0)),"",OFFSET('9. METAS'!$Y$20,INT((ROW()-14)/2),0)))</f>
        <v/>
      </c>
      <c r="N49" s="769" t="str">
        <f ca="1">IFERROR(J49/J50,"ND")</f>
        <v>ND</v>
      </c>
      <c r="O49" s="771" t="str">
        <f ca="1">IFERROR(((J49+K49+L49)/H49),"ND")</f>
        <v>ND</v>
      </c>
      <c r="P49" s="775"/>
    </row>
    <row r="50" spans="3:16">
      <c r="C50" s="747"/>
      <c r="D50" s="749"/>
      <c r="E50" s="749"/>
      <c r="F50" s="751"/>
      <c r="G50" s="753"/>
      <c r="H50" s="833"/>
      <c r="I50" s="764"/>
      <c r="J50" s="195">
        <f ca="1">IF(MOD(ROW()-13,2)=0,IF(ISBLANK(OFFSET('12. SEGUIMIENTO 2027'!$N$14,INT((ROW()-13)/2),0)),"",OFFSET('12. SEGUIMIENTO 2027'!$N$14,INT((ROW()-13)/2),0)),IF(ISBLANK(OFFSET('9. METAS'!$V$20,INT((ROW()-14)/2),0)),"",OFFSET('9. METAS'!$V$20,INT((ROW()-14)/2),0)))</f>
        <v>2576</v>
      </c>
      <c r="K50" s="196">
        <f ca="1">IF(MOD(ROW()-13,2)=0,IF(ISBLANK(OFFSET('12. SEGUIMIENTO 2027'!$O$14,INT((ROW()-13)/2),0)),"",OFFSET('12. SEGUIMIENTO 2027'!$O$14,INT((ROW()-13)/2),0)),IF(ISBLANK(OFFSET('9. METAS'!$W$20,INT((ROW()-14)/2),0)),"",OFFSET('9. METAS'!$W$20,INT((ROW()-14)/2),0)))</f>
        <v>2865</v>
      </c>
      <c r="L50" s="196">
        <f ca="1">IF(MOD(ROW()-13,2)=0,IF(ISBLANK(OFFSET('12. SEGUIMIENTO 2027'!$P$14,INT((ROW()-13)/2),0)),"",OFFSET('12. SEGUIMIENTO 2027'!$P$14,INT((ROW()-13)/2),0)),IF(ISBLANK(OFFSET('9. METAS'!$X$20,INT((ROW()-14)/2),0)),"",OFFSET('9. METAS'!$X$20,INT((ROW()-14)/2),0)))</f>
        <v>2920</v>
      </c>
      <c r="M50" s="197">
        <f ca="1">IF(MOD(ROW()-13,2)=0,IF(ISBLANK(OFFSET('12. SEGUIMIENTO 2027'!$Q$14,INT((ROW()-13)/2),0)),"",OFFSET('12. SEGUIMIENTO 2027'!$Q$14,INT((ROW()-13)/2),0)),IF(ISBLANK(OFFSET('9. METAS'!$Y$20,INT((ROW()-14)/2),0)),"",OFFSET('9. METAS'!$Y$20,INT((ROW()-14)/2),0)))</f>
        <v>2576</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833">
        <f ca="1">IF(ISBLANK(OFFSET('9. METAS'!$M$20,INT((ROW()-13)/2),0)),"",OFFSET('9. METAS'!$M$20,INT((ROW()-13)/2),0))</f>
        <v>10071</v>
      </c>
      <c r="I51" s="763"/>
      <c r="J51" s="195" t="str">
        <f ca="1">IF(MOD(ROW()-13,2)=0,IF(ISBLANK(OFFSET('12. SEGUIMIENTO 2027'!$N$14,INT((ROW()-13)/2),0)),"",OFFSET('12. SEGUIMIENTO 2027'!$N$14,INT((ROW()-13)/2),0)),IF(ISBLANK(OFFSET('9. METAS'!$V$20,INT((ROW()-14)/2),0)),"",OFFSET('9. METAS'!$V$20,INT((ROW()-14)/2),0)))</f>
        <v/>
      </c>
      <c r="K51" s="196" t="str">
        <f ca="1">IF(MOD(ROW()-13,2)=0,IF(ISBLANK(OFFSET('12. SEGUIMIENTO 2027'!$O$14,INT((ROW()-13)/2),0)),"",OFFSET('12. SEGUIMIENTO 2027'!$O$14,INT((ROW()-13)/2),0)),IF(ISBLANK(OFFSET('9. METAS'!$W$20,INT((ROW()-14)/2),0)),"",OFFSET('9. METAS'!$W$20,INT((ROW()-14)/2),0)))</f>
        <v/>
      </c>
      <c r="L51" s="196" t="str">
        <f ca="1">IF(MOD(ROW()-13,2)=0,IF(ISBLANK(OFFSET('12. SEGUIMIENTO 2027'!$P$14,INT((ROW()-13)/2),0)),"",OFFSET('12. SEGUIMIENTO 2027'!$P$14,INT((ROW()-13)/2),0)),IF(ISBLANK(OFFSET('9. METAS'!$X$20,INT((ROW()-14)/2),0)),"",OFFSET('9. METAS'!$X$20,INT((ROW()-14)/2),0)))</f>
        <v/>
      </c>
      <c r="M51" s="197" t="str">
        <f ca="1">IF(MOD(ROW()-13,2)=0,IF(ISBLANK(OFFSET('12. SEGUIMIENTO 2027'!$Q$14,INT((ROW()-13)/2),0)),"",OFFSET('12. SEGUIMIENTO 2027'!$Q$14,INT((ROW()-13)/2),0)),IF(ISBLANK(OFFSET('9. METAS'!$Y$20,INT((ROW()-14)/2),0)),"",OFFSET('9. METAS'!$Y$20,INT((ROW()-14)/2),0)))</f>
        <v/>
      </c>
      <c r="N51" s="769" t="str">
        <f ca="1">IFERROR(J51/J52,"ND")</f>
        <v>ND</v>
      </c>
      <c r="O51" s="771" t="str">
        <f ca="1">IFERROR(((J51+K51+L51)/H51),"ND")</f>
        <v>ND</v>
      </c>
      <c r="P51" s="775"/>
    </row>
    <row r="52" spans="3:16">
      <c r="C52" s="747"/>
      <c r="D52" s="749"/>
      <c r="E52" s="749"/>
      <c r="F52" s="751"/>
      <c r="G52" s="753"/>
      <c r="H52" s="833"/>
      <c r="I52" s="764"/>
      <c r="J52" s="195">
        <f ca="1">IF(MOD(ROW()-13,2)=0,IF(ISBLANK(OFFSET('12. SEGUIMIENTO 2027'!$N$14,INT((ROW()-13)/2),0)),"",OFFSET('12. SEGUIMIENTO 2027'!$N$14,INT((ROW()-13)/2),0)),IF(ISBLANK(OFFSET('9. METAS'!$V$20,INT((ROW()-14)/2),0)),"",OFFSET('9. METAS'!$V$20,INT((ROW()-14)/2),0)))</f>
        <v>2487</v>
      </c>
      <c r="K52" s="196">
        <f ca="1">IF(MOD(ROW()-13,2)=0,IF(ISBLANK(OFFSET('12. SEGUIMIENTO 2027'!$O$14,INT((ROW()-13)/2),0)),"",OFFSET('12. SEGUIMIENTO 2027'!$O$14,INT((ROW()-13)/2),0)),IF(ISBLANK(OFFSET('9. METAS'!$W$20,INT((ROW()-14)/2),0)),"",OFFSET('9. METAS'!$W$20,INT((ROW()-14)/2),0)))</f>
        <v>2781</v>
      </c>
      <c r="L52" s="196">
        <f ca="1">IF(MOD(ROW()-13,2)=0,IF(ISBLANK(OFFSET('12. SEGUIMIENTO 2027'!$P$14,INT((ROW()-13)/2),0)),"",OFFSET('12. SEGUIMIENTO 2027'!$P$14,INT((ROW()-13)/2),0)),IF(ISBLANK(OFFSET('9. METAS'!$X$20,INT((ROW()-14)/2),0)),"",OFFSET('9. METAS'!$X$20,INT((ROW()-14)/2),0)))</f>
        <v>2404</v>
      </c>
      <c r="M52" s="197">
        <f ca="1">IF(MOD(ROW()-13,2)=0,IF(ISBLANK(OFFSET('12. SEGUIMIENTO 2027'!$Q$14,INT((ROW()-13)/2),0)),"",OFFSET('12. SEGUIMIENTO 2027'!$Q$14,INT((ROW()-13)/2),0)),IF(ISBLANK(OFFSET('9. METAS'!$Y$20,INT((ROW()-14)/2),0)),"",OFFSET('9. METAS'!$Y$20,INT((ROW()-14)/2),0)))</f>
        <v>2399</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833">
        <f ca="1">IF(ISBLANK(OFFSET('9. METAS'!$M$20,INT((ROW()-13)/2),0)),"",OFFSET('9. METAS'!$M$20,INT((ROW()-13)/2),0))</f>
        <v>696</v>
      </c>
      <c r="I53" s="763"/>
      <c r="J53" s="195" t="str">
        <f ca="1">IF(MOD(ROW()-13,2)=0,IF(ISBLANK(OFFSET('12. SEGUIMIENTO 2027'!$N$14,INT((ROW()-13)/2),0)),"",OFFSET('12. SEGUIMIENTO 2027'!$N$14,INT((ROW()-13)/2),0)),IF(ISBLANK(OFFSET('9. METAS'!$V$20,INT((ROW()-14)/2),0)),"",OFFSET('9. METAS'!$V$20,INT((ROW()-14)/2),0)))</f>
        <v/>
      </c>
      <c r="K53" s="196" t="str">
        <f ca="1">IF(MOD(ROW()-13,2)=0,IF(ISBLANK(OFFSET('12. SEGUIMIENTO 2027'!$O$14,INT((ROW()-13)/2),0)),"",OFFSET('12. SEGUIMIENTO 2027'!$O$14,INT((ROW()-13)/2),0)),IF(ISBLANK(OFFSET('9. METAS'!$W$20,INT((ROW()-14)/2),0)),"",OFFSET('9. METAS'!$W$20,INT((ROW()-14)/2),0)))</f>
        <v/>
      </c>
      <c r="L53" s="196" t="str">
        <f ca="1">IF(MOD(ROW()-13,2)=0,IF(ISBLANK(OFFSET('12. SEGUIMIENTO 2027'!$P$14,INT((ROW()-13)/2),0)),"",OFFSET('12. SEGUIMIENTO 2027'!$P$14,INT((ROW()-13)/2),0)),IF(ISBLANK(OFFSET('9. METAS'!$X$20,INT((ROW()-14)/2),0)),"",OFFSET('9. METAS'!$X$20,INT((ROW()-14)/2),0)))</f>
        <v/>
      </c>
      <c r="M53" s="197" t="str">
        <f ca="1">IF(MOD(ROW()-13,2)=0,IF(ISBLANK(OFFSET('12. SEGUIMIENTO 2027'!$Q$14,INT((ROW()-13)/2),0)),"",OFFSET('12. SEGUIMIENTO 2027'!$Q$14,INT((ROW()-13)/2),0)),IF(ISBLANK(OFFSET('9. METAS'!$Y$20,INT((ROW()-14)/2),0)),"",OFFSET('9. METAS'!$Y$20,INT((ROW()-14)/2),0)))</f>
        <v/>
      </c>
      <c r="N53" s="769" t="str">
        <f ca="1">IFERROR(J53/J54,"ND")</f>
        <v>ND</v>
      </c>
      <c r="O53" s="771" t="str">
        <f ca="1">IFERROR(((J53+K53+L53)/H53),"ND")</f>
        <v>ND</v>
      </c>
      <c r="P53" s="775"/>
    </row>
    <row r="54" spans="3:16">
      <c r="C54" s="747"/>
      <c r="D54" s="749"/>
      <c r="E54" s="749"/>
      <c r="F54" s="751"/>
      <c r="G54" s="753"/>
      <c r="H54" s="833"/>
      <c r="I54" s="764"/>
      <c r="J54" s="195">
        <f ca="1">IF(MOD(ROW()-13,2)=0,IF(ISBLANK(OFFSET('12. SEGUIMIENTO 2027'!$N$14,INT((ROW()-13)/2),0)),"",OFFSET('12. SEGUIMIENTO 2027'!$N$14,INT((ROW()-13)/2),0)),IF(ISBLANK(OFFSET('9. METAS'!$V$20,INT((ROW()-14)/2),0)),"",OFFSET('9. METAS'!$V$20,INT((ROW()-14)/2),0)))</f>
        <v>174</v>
      </c>
      <c r="K54" s="196">
        <f ca="1">IF(MOD(ROW()-13,2)=0,IF(ISBLANK(OFFSET('12. SEGUIMIENTO 2027'!$O$14,INT((ROW()-13)/2),0)),"",OFFSET('12. SEGUIMIENTO 2027'!$O$14,INT((ROW()-13)/2),0)),IF(ISBLANK(OFFSET('9. METAS'!$W$20,INT((ROW()-14)/2),0)),"",OFFSET('9. METAS'!$W$20,INT((ROW()-14)/2),0)))</f>
        <v>174</v>
      </c>
      <c r="L54" s="196">
        <f ca="1">IF(MOD(ROW()-13,2)=0,IF(ISBLANK(OFFSET('12. SEGUIMIENTO 2027'!$P$14,INT((ROW()-13)/2),0)),"",OFFSET('12. SEGUIMIENTO 2027'!$P$14,INT((ROW()-13)/2),0)),IF(ISBLANK(OFFSET('9. METAS'!$X$20,INT((ROW()-14)/2),0)),"",OFFSET('9. METAS'!$X$20,INT((ROW()-14)/2),0)))</f>
        <v>174</v>
      </c>
      <c r="M54" s="197">
        <f ca="1">IF(MOD(ROW()-13,2)=0,IF(ISBLANK(OFFSET('12. SEGUIMIENTO 2027'!$Q$14,INT((ROW()-13)/2),0)),"",OFFSET('12. SEGUIMIENTO 2027'!$Q$14,INT((ROW()-13)/2),0)),IF(ISBLANK(OFFSET('9. METAS'!$Y$20,INT((ROW()-14)/2),0)),"",OFFSET('9. METAS'!$Y$20,INT((ROW()-14)/2),0)))</f>
        <v>174</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833">
        <f ca="1">IF(ISBLANK(OFFSET('9. METAS'!$M$20,INT((ROW()-13)/2),0)),"",OFFSET('9. METAS'!$M$20,INT((ROW()-13)/2),0))</f>
        <v>72828</v>
      </c>
      <c r="I55" s="763"/>
      <c r="J55" s="195" t="str">
        <f ca="1">IF(MOD(ROW()-13,2)=0,IF(ISBLANK(OFFSET('12. SEGUIMIENTO 2027'!$N$14,INT((ROW()-13)/2),0)),"",OFFSET('12. SEGUIMIENTO 2027'!$N$14,INT((ROW()-13)/2),0)),IF(ISBLANK(OFFSET('9. METAS'!$V$20,INT((ROW()-14)/2),0)),"",OFFSET('9. METAS'!$V$20,INT((ROW()-14)/2),0)))</f>
        <v/>
      </c>
      <c r="K55" s="196" t="str">
        <f ca="1">IF(MOD(ROW()-13,2)=0,IF(ISBLANK(OFFSET('12. SEGUIMIENTO 2027'!$O$14,INT((ROW()-13)/2),0)),"",OFFSET('12. SEGUIMIENTO 2027'!$O$14,INT((ROW()-13)/2),0)),IF(ISBLANK(OFFSET('9. METAS'!$W$20,INT((ROW()-14)/2),0)),"",OFFSET('9. METAS'!$W$20,INT((ROW()-14)/2),0)))</f>
        <v/>
      </c>
      <c r="L55" s="196" t="str">
        <f ca="1">IF(MOD(ROW()-13,2)=0,IF(ISBLANK(OFFSET('12. SEGUIMIENTO 2027'!$P$14,INT((ROW()-13)/2),0)),"",OFFSET('12. SEGUIMIENTO 2027'!$P$14,INT((ROW()-13)/2),0)),IF(ISBLANK(OFFSET('9. METAS'!$X$20,INT((ROW()-14)/2),0)),"",OFFSET('9. METAS'!$X$20,INT((ROW()-14)/2),0)))</f>
        <v/>
      </c>
      <c r="M55" s="197" t="str">
        <f ca="1">IF(MOD(ROW()-13,2)=0,IF(ISBLANK(OFFSET('12. SEGUIMIENTO 2027'!$Q$14,INT((ROW()-13)/2),0)),"",OFFSET('12. SEGUIMIENTO 2027'!$Q$14,INT((ROW()-13)/2),0)),IF(ISBLANK(OFFSET('9. METAS'!$Y$20,INT((ROW()-14)/2),0)),"",OFFSET('9. METAS'!$Y$20,INT((ROW()-14)/2),0)))</f>
        <v/>
      </c>
      <c r="N55" s="769" t="str">
        <f ca="1">IFERROR(J55/J56,"ND")</f>
        <v>ND</v>
      </c>
      <c r="O55" s="771" t="str">
        <f ca="1">IFERROR(((J55+K55+L55)/H55),"ND")</f>
        <v>ND</v>
      </c>
      <c r="P55" s="775"/>
    </row>
    <row r="56" spans="3:16">
      <c r="C56" s="747"/>
      <c r="D56" s="749"/>
      <c r="E56" s="749"/>
      <c r="F56" s="751"/>
      <c r="G56" s="753"/>
      <c r="H56" s="833"/>
      <c r="I56" s="764"/>
      <c r="J56" s="195">
        <f ca="1">IF(MOD(ROW()-13,2)=0,IF(ISBLANK(OFFSET('12. SEGUIMIENTO 2027'!$N$14,INT((ROW()-13)/2),0)),"",OFFSET('12. SEGUIMIENTO 2027'!$N$14,INT((ROW()-13)/2),0)),IF(ISBLANK(OFFSET('9. METAS'!$V$20,INT((ROW()-14)/2),0)),"",OFFSET('9. METAS'!$V$20,INT((ROW()-14)/2),0)))</f>
        <v>16900</v>
      </c>
      <c r="K56" s="196">
        <f ca="1">IF(MOD(ROW()-13,2)=0,IF(ISBLANK(OFFSET('12. SEGUIMIENTO 2027'!$O$14,INT((ROW()-13)/2),0)),"",OFFSET('12. SEGUIMIENTO 2027'!$O$14,INT((ROW()-13)/2),0)),IF(ISBLANK(OFFSET('9. METAS'!$W$20,INT((ROW()-14)/2),0)),"",OFFSET('9. METAS'!$W$20,INT((ROW()-14)/2),0)))</f>
        <v>18853</v>
      </c>
      <c r="L56" s="196">
        <f ca="1">IF(MOD(ROW()-13,2)=0,IF(ISBLANK(OFFSET('12. SEGUIMIENTO 2027'!$P$14,INT((ROW()-13)/2),0)),"",OFFSET('12. SEGUIMIENTO 2027'!$P$14,INT((ROW()-13)/2),0)),IF(ISBLANK(OFFSET('9. METAS'!$X$20,INT((ROW()-14)/2),0)),"",OFFSET('9. METAS'!$X$20,INT((ROW()-14)/2),0)))</f>
        <v>18853</v>
      </c>
      <c r="M56" s="197">
        <f ca="1">IF(MOD(ROW()-13,2)=0,IF(ISBLANK(OFFSET('12. SEGUIMIENTO 2027'!$Q$14,INT((ROW()-13)/2),0)),"",OFFSET('12. SEGUIMIENTO 2027'!$Q$14,INT((ROW()-13)/2),0)),IF(ISBLANK(OFFSET('9. METAS'!$Y$20,INT((ROW()-14)/2),0)),"",OFFSET('9. METAS'!$Y$20,INT((ROW()-14)/2),0)))</f>
        <v>18222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833">
        <f ca="1">IF(ISBLANK(OFFSET('9. METAS'!$M$20,INT((ROW()-13)/2),0)),"",OFFSET('9. METAS'!$M$20,INT((ROW()-13)/2),0))</f>
        <v>110</v>
      </c>
      <c r="I57" s="763"/>
      <c r="J57" s="195" t="str">
        <f ca="1">IF(MOD(ROW()-13,2)=0,IF(ISBLANK(OFFSET('12. SEGUIMIENTO 2027'!$N$14,INT((ROW()-13)/2),0)),"",OFFSET('12. SEGUIMIENTO 2027'!$N$14,INT((ROW()-13)/2),0)),IF(ISBLANK(OFFSET('9. METAS'!$V$20,INT((ROW()-14)/2),0)),"",OFFSET('9. METAS'!$V$20,INT((ROW()-14)/2),0)))</f>
        <v/>
      </c>
      <c r="K57" s="196" t="str">
        <f ca="1">IF(MOD(ROW()-13,2)=0,IF(ISBLANK(OFFSET('12. SEGUIMIENTO 2027'!$O$14,INT((ROW()-13)/2),0)),"",OFFSET('12. SEGUIMIENTO 2027'!$O$14,INT((ROW()-13)/2),0)),IF(ISBLANK(OFFSET('9. METAS'!$W$20,INT((ROW()-14)/2),0)),"",OFFSET('9. METAS'!$W$20,INT((ROW()-14)/2),0)))</f>
        <v/>
      </c>
      <c r="L57" s="196" t="str">
        <f ca="1">IF(MOD(ROW()-13,2)=0,IF(ISBLANK(OFFSET('12. SEGUIMIENTO 2027'!$P$14,INT((ROW()-13)/2),0)),"",OFFSET('12. SEGUIMIENTO 2027'!$P$14,INT((ROW()-13)/2),0)),IF(ISBLANK(OFFSET('9. METAS'!$X$20,INT((ROW()-14)/2),0)),"",OFFSET('9. METAS'!$X$20,INT((ROW()-14)/2),0)))</f>
        <v/>
      </c>
      <c r="M57" s="197" t="str">
        <f ca="1">IF(MOD(ROW()-13,2)=0,IF(ISBLANK(OFFSET('12. SEGUIMIENTO 2027'!$Q$14,INT((ROW()-13)/2),0)),"",OFFSET('12. SEGUIMIENTO 2027'!$Q$14,INT((ROW()-13)/2),0)),IF(ISBLANK(OFFSET('9. METAS'!$Y$20,INT((ROW()-14)/2),0)),"",OFFSET('9. METAS'!$Y$20,INT((ROW()-14)/2),0)))</f>
        <v/>
      </c>
      <c r="N57" s="769" t="str">
        <f ca="1">IFERROR(J57/J58,"ND")</f>
        <v>ND</v>
      </c>
      <c r="O57" s="771" t="str">
        <f ca="1">IFERROR(((J57+K57+L57)/H57),"ND")</f>
        <v>ND</v>
      </c>
      <c r="P57" s="775"/>
    </row>
    <row r="58" spans="3:16">
      <c r="C58" s="747"/>
      <c r="D58" s="749"/>
      <c r="E58" s="749"/>
      <c r="F58" s="751"/>
      <c r="G58" s="753"/>
      <c r="H58" s="833"/>
      <c r="I58" s="764"/>
      <c r="J58" s="195">
        <f ca="1">IF(MOD(ROW()-13,2)=0,IF(ISBLANK(OFFSET('12. SEGUIMIENTO 2027'!$N$14,INT((ROW()-13)/2),0)),"",OFFSET('12. SEGUIMIENTO 2027'!$N$14,INT((ROW()-13)/2),0)),IF(ISBLANK(OFFSET('9. METAS'!$V$20,INT((ROW()-14)/2),0)),"",OFFSET('9. METAS'!$V$20,INT((ROW()-14)/2),0)))</f>
        <v>27</v>
      </c>
      <c r="K58" s="196">
        <f ca="1">IF(MOD(ROW()-13,2)=0,IF(ISBLANK(OFFSET('12. SEGUIMIENTO 2027'!$O$14,INT((ROW()-13)/2),0)),"",OFFSET('12. SEGUIMIENTO 2027'!$O$14,INT((ROW()-13)/2),0)),IF(ISBLANK(OFFSET('9. METAS'!$W$20,INT((ROW()-14)/2),0)),"",OFFSET('9. METAS'!$W$20,INT((ROW()-14)/2),0)))</f>
        <v>29</v>
      </c>
      <c r="L58" s="196">
        <f ca="1">IF(MOD(ROW()-13,2)=0,IF(ISBLANK(OFFSET('12. SEGUIMIENTO 2027'!$P$14,INT((ROW()-13)/2),0)),"",OFFSET('12. SEGUIMIENTO 2027'!$P$14,INT((ROW()-13)/2),0)),IF(ISBLANK(OFFSET('9. METAS'!$X$20,INT((ROW()-14)/2),0)),"",OFFSET('9. METAS'!$X$20,INT((ROW()-14)/2),0)))</f>
        <v>28</v>
      </c>
      <c r="M58" s="197">
        <f ca="1">IF(MOD(ROW()-13,2)=0,IF(ISBLANK(OFFSET('12. SEGUIMIENTO 2027'!$Q$14,INT((ROW()-13)/2),0)),"",OFFSET('12. SEGUIMIENTO 2027'!$Q$14,INT((ROW()-13)/2),0)),IF(ISBLANK(OFFSET('9. METAS'!$Y$20,INT((ROW()-14)/2),0)),"",OFFSET('9. METAS'!$Y$20,INT((ROW()-14)/2),0)))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833">
        <f ca="1">IF(ISBLANK(OFFSET('9. METAS'!$M$20,INT((ROW()-13)/2),0)),"",OFFSET('9. METAS'!$M$20,INT((ROW()-13)/2),0))</f>
        <v>46</v>
      </c>
      <c r="I59" s="763"/>
      <c r="J59" s="195" t="str">
        <f ca="1">IF(MOD(ROW()-13,2)=0,IF(ISBLANK(OFFSET('12. SEGUIMIENTO 2027'!$N$14,INT((ROW()-13)/2),0)),"",OFFSET('12. SEGUIMIENTO 2027'!$N$14,INT((ROW()-13)/2),0)),IF(ISBLANK(OFFSET('9. METAS'!$V$20,INT((ROW()-14)/2),0)),"",OFFSET('9. METAS'!$V$20,INT((ROW()-14)/2),0)))</f>
        <v/>
      </c>
      <c r="K59" s="196" t="str">
        <f ca="1">IF(MOD(ROW()-13,2)=0,IF(ISBLANK(OFFSET('12. SEGUIMIENTO 2027'!$O$14,INT((ROW()-13)/2),0)),"",OFFSET('12. SEGUIMIENTO 2027'!$O$14,INT((ROW()-13)/2),0)),IF(ISBLANK(OFFSET('9. METAS'!$W$20,INT((ROW()-14)/2),0)),"",OFFSET('9. METAS'!$W$20,INT((ROW()-14)/2),0)))</f>
        <v/>
      </c>
      <c r="L59" s="196" t="str">
        <f ca="1">IF(MOD(ROW()-13,2)=0,IF(ISBLANK(OFFSET('12. SEGUIMIENTO 2027'!$P$14,INT((ROW()-13)/2),0)),"",OFFSET('12. SEGUIMIENTO 2027'!$P$14,INT((ROW()-13)/2),0)),IF(ISBLANK(OFFSET('9. METAS'!$X$20,INT((ROW()-14)/2),0)),"",OFFSET('9. METAS'!$X$20,INT((ROW()-14)/2),0)))</f>
        <v/>
      </c>
      <c r="M59" s="197" t="str">
        <f ca="1">IF(MOD(ROW()-13,2)=0,IF(ISBLANK(OFFSET('12. SEGUIMIENTO 2027'!$Q$14,INT((ROW()-13)/2),0)),"",OFFSET('12. SEGUIMIENTO 2027'!$Q$14,INT((ROW()-13)/2),0)),IF(ISBLANK(OFFSET('9. METAS'!$Y$20,INT((ROW()-14)/2),0)),"",OFFSET('9. METAS'!$Y$20,INT((ROW()-14)/2),0)))</f>
        <v/>
      </c>
      <c r="N59" s="769" t="str">
        <f ca="1">IFERROR(J59/J60,"ND")</f>
        <v>ND</v>
      </c>
      <c r="O59" s="771" t="str">
        <f ca="1">IFERROR(((J59+K59+L59)/H59),"ND")</f>
        <v>ND</v>
      </c>
      <c r="P59" s="775"/>
    </row>
    <row r="60" spans="3:16">
      <c r="C60" s="747"/>
      <c r="D60" s="749"/>
      <c r="E60" s="749"/>
      <c r="F60" s="751"/>
      <c r="G60" s="753"/>
      <c r="H60" s="833"/>
      <c r="I60" s="764"/>
      <c r="J60" s="195">
        <f ca="1">IF(MOD(ROW()-13,2)=0,IF(ISBLANK(OFFSET('12. SEGUIMIENTO 2027'!$N$14,INT((ROW()-13)/2),0)),"",OFFSET('12. SEGUIMIENTO 2027'!$N$14,INT((ROW()-13)/2),0)),IF(ISBLANK(OFFSET('9. METAS'!$V$20,INT((ROW()-14)/2),0)),"",OFFSET('9. METAS'!$V$20,INT((ROW()-14)/2),0)))</f>
        <v>11</v>
      </c>
      <c r="K60" s="196">
        <f ca="1">IF(MOD(ROW()-13,2)=0,IF(ISBLANK(OFFSET('12. SEGUIMIENTO 2027'!$O$14,INT((ROW()-13)/2),0)),"",OFFSET('12. SEGUIMIENTO 2027'!$O$14,INT((ROW()-13)/2),0)),IF(ISBLANK(OFFSET('9. METAS'!$W$20,INT((ROW()-14)/2),0)),"",OFFSET('9. METAS'!$W$20,INT((ROW()-14)/2),0)))</f>
        <v>12</v>
      </c>
      <c r="L60" s="196">
        <f ca="1">IF(MOD(ROW()-13,2)=0,IF(ISBLANK(OFFSET('12. SEGUIMIENTO 2027'!$P$14,INT((ROW()-13)/2),0)),"",OFFSET('12. SEGUIMIENTO 2027'!$P$14,INT((ROW()-13)/2),0)),IF(ISBLANK(OFFSET('9. METAS'!$X$20,INT((ROW()-14)/2),0)),"",OFFSET('9. METAS'!$X$20,INT((ROW()-14)/2),0)))</f>
        <v>12</v>
      </c>
      <c r="M60" s="197">
        <f ca="1">IF(MOD(ROW()-13,2)=0,IF(ISBLANK(OFFSET('12. SEGUIMIENTO 2027'!$Q$14,INT((ROW()-13)/2),0)),"",OFFSET('12. SEGUIMIENTO 2027'!$Q$14,INT((ROW()-13)/2),0)),IF(ISBLANK(OFFSET('9. METAS'!$Y$20,INT((ROW()-14)/2),0)),"",OFFSET('9. METAS'!$Y$20,INT((ROW()-14)/2),0)))</f>
        <v>11</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833">
        <f ca="1">IF(ISBLANK(OFFSET('9. METAS'!$M$20,INT((ROW()-13)/2),0)),"",OFFSET('9. METAS'!$M$20,INT((ROW()-13)/2),0))</f>
        <v>185494</v>
      </c>
      <c r="I61" s="763"/>
      <c r="J61" s="195" t="str">
        <f ca="1">IF(MOD(ROW()-13,2)=0,IF(ISBLANK(OFFSET('12. SEGUIMIENTO 2027'!$N$14,INT((ROW()-13)/2),0)),"",OFFSET('12. SEGUIMIENTO 2027'!$N$14,INT((ROW()-13)/2),0)),IF(ISBLANK(OFFSET('9. METAS'!$V$20,INT((ROW()-14)/2),0)),"",OFFSET('9. METAS'!$V$20,INT((ROW()-14)/2),0)))</f>
        <v/>
      </c>
      <c r="K61" s="196" t="str">
        <f ca="1">IF(MOD(ROW()-13,2)=0,IF(ISBLANK(OFFSET('12. SEGUIMIENTO 2027'!$O$14,INT((ROW()-13)/2),0)),"",OFFSET('12. SEGUIMIENTO 2027'!$O$14,INT((ROW()-13)/2),0)),IF(ISBLANK(OFFSET('9. METAS'!$W$20,INT((ROW()-14)/2),0)),"",OFFSET('9. METAS'!$W$20,INT((ROW()-14)/2),0)))</f>
        <v/>
      </c>
      <c r="L61" s="196" t="str">
        <f ca="1">IF(MOD(ROW()-13,2)=0,IF(ISBLANK(OFFSET('12. SEGUIMIENTO 2027'!$P$14,INT((ROW()-13)/2),0)),"",OFFSET('12. SEGUIMIENTO 2027'!$P$14,INT((ROW()-13)/2),0)),IF(ISBLANK(OFFSET('9. METAS'!$X$20,INT((ROW()-14)/2),0)),"",OFFSET('9. METAS'!$X$20,INT((ROW()-14)/2),0)))</f>
        <v/>
      </c>
      <c r="M61" s="197" t="str">
        <f ca="1">IF(MOD(ROW()-13,2)=0,IF(ISBLANK(OFFSET('12. SEGUIMIENTO 2027'!$Q$14,INT((ROW()-13)/2),0)),"",OFFSET('12. SEGUIMIENTO 2027'!$Q$14,INT((ROW()-13)/2),0)),IF(ISBLANK(OFFSET('9. METAS'!$Y$20,INT((ROW()-14)/2),0)),"",OFFSET('9. METAS'!$Y$20,INT((ROW()-14)/2),0)))</f>
        <v/>
      </c>
      <c r="N61" s="769" t="str">
        <f ca="1">IFERROR(J61/J62,"ND")</f>
        <v>ND</v>
      </c>
      <c r="O61" s="771" t="str">
        <f ca="1">IFERROR(((J61+K61+L61)/H61),"ND")</f>
        <v>ND</v>
      </c>
      <c r="P61" s="775"/>
    </row>
    <row r="62" spans="3:16">
      <c r="C62" s="747"/>
      <c r="D62" s="749"/>
      <c r="E62" s="749"/>
      <c r="F62" s="751"/>
      <c r="G62" s="753"/>
      <c r="H62" s="833"/>
      <c r="I62" s="764"/>
      <c r="J62" s="195">
        <f ca="1">IF(MOD(ROW()-13,2)=0,IF(ISBLANK(OFFSET('12. SEGUIMIENTO 2027'!$N$14,INT((ROW()-13)/2),0)),"",OFFSET('12. SEGUIMIENTO 2027'!$N$14,INT((ROW()-13)/2),0)),IF(ISBLANK(OFFSET('9. METAS'!$V$20,INT((ROW()-14)/2),0)),"",OFFSET('9. METAS'!$V$20,INT((ROW()-14)/2),0)))</f>
        <v>46374</v>
      </c>
      <c r="K62" s="196">
        <f ca="1">IF(MOD(ROW()-13,2)=0,IF(ISBLANK(OFFSET('12. SEGUIMIENTO 2027'!$O$14,INT((ROW()-13)/2),0)),"",OFFSET('12. SEGUIMIENTO 2027'!$O$14,INT((ROW()-13)/2),0)),IF(ISBLANK(OFFSET('9. METAS'!$W$20,INT((ROW()-14)/2),0)),"",OFFSET('9. METAS'!$W$20,INT((ROW()-14)/2),0)))</f>
        <v>46373</v>
      </c>
      <c r="L62" s="196">
        <f ca="1">IF(MOD(ROW()-13,2)=0,IF(ISBLANK(OFFSET('12. SEGUIMIENTO 2027'!$P$14,INT((ROW()-13)/2),0)),"",OFFSET('12. SEGUIMIENTO 2027'!$P$14,INT((ROW()-13)/2),0)),IF(ISBLANK(OFFSET('9. METAS'!$X$20,INT((ROW()-14)/2),0)),"",OFFSET('9. METAS'!$X$20,INT((ROW()-14)/2),0)))</f>
        <v>46374</v>
      </c>
      <c r="M62" s="197">
        <f ca="1">IF(MOD(ROW()-13,2)=0,IF(ISBLANK(OFFSET('12. SEGUIMIENTO 2027'!$Q$14,INT((ROW()-13)/2),0)),"",OFFSET('12. SEGUIMIENTO 2027'!$Q$14,INT((ROW()-13)/2),0)),IF(ISBLANK(OFFSET('9. METAS'!$Y$20,INT((ROW()-14)/2),0)),"",OFFSET('9. METAS'!$Y$20,INT((ROW()-14)/2),0)))</f>
        <v>46373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833">
        <f ca="1">IF(ISBLANK(OFFSET('9. METAS'!$M$20,INT((ROW()-13)/2),0)),"",OFFSET('9. METAS'!$M$20,INT((ROW()-13)/2),0))</f>
        <v>6656531</v>
      </c>
      <c r="I63" s="763"/>
      <c r="J63" s="195" t="str">
        <f ca="1">IF(MOD(ROW()-13,2)=0,IF(ISBLANK(OFFSET('12. SEGUIMIENTO 2027'!$N$14,INT((ROW()-13)/2),0)),"",OFFSET('12. SEGUIMIENTO 2027'!$N$14,INT((ROW()-13)/2),0)),IF(ISBLANK(OFFSET('9. METAS'!$V$20,INT((ROW()-14)/2),0)),"",OFFSET('9. METAS'!$V$20,INT((ROW()-14)/2),0)))</f>
        <v/>
      </c>
      <c r="K63" s="196" t="str">
        <f ca="1">IF(MOD(ROW()-13,2)=0,IF(ISBLANK(OFFSET('12. SEGUIMIENTO 2027'!$O$14,INT((ROW()-13)/2),0)),"",OFFSET('12. SEGUIMIENTO 2027'!$O$14,INT((ROW()-13)/2),0)),IF(ISBLANK(OFFSET('9. METAS'!$W$20,INT((ROW()-14)/2),0)),"",OFFSET('9. METAS'!$W$20,INT((ROW()-14)/2),0)))</f>
        <v/>
      </c>
      <c r="L63" s="196" t="str">
        <f ca="1">IF(MOD(ROW()-13,2)=0,IF(ISBLANK(OFFSET('12. SEGUIMIENTO 2027'!$P$14,INT((ROW()-13)/2),0)),"",OFFSET('12. SEGUIMIENTO 2027'!$P$14,INT((ROW()-13)/2),0)),IF(ISBLANK(OFFSET('9. METAS'!$X$20,INT((ROW()-14)/2),0)),"",OFFSET('9. METAS'!$X$20,INT((ROW()-14)/2),0)))</f>
        <v/>
      </c>
      <c r="M63" s="197" t="str">
        <f ca="1">IF(MOD(ROW()-13,2)=0,IF(ISBLANK(OFFSET('12. SEGUIMIENTO 2027'!$Q$14,INT((ROW()-13)/2),0)),"",OFFSET('12. SEGUIMIENTO 2027'!$Q$14,INT((ROW()-13)/2),0)),IF(ISBLANK(OFFSET('9. METAS'!$Y$20,INT((ROW()-14)/2),0)),"",OFFSET('9. METAS'!$Y$20,INT((ROW()-14)/2),0)))</f>
        <v/>
      </c>
      <c r="N63" s="769" t="str">
        <f ca="1">IFERROR(J63/J64,"ND")</f>
        <v>ND</v>
      </c>
      <c r="O63" s="771" t="str">
        <f ca="1">IFERROR(((J63+K63+L63)/H63),"ND")</f>
        <v>ND</v>
      </c>
      <c r="P63" s="775"/>
    </row>
    <row r="64" spans="3:16">
      <c r="C64" s="747"/>
      <c r="D64" s="749"/>
      <c r="E64" s="749"/>
      <c r="F64" s="751"/>
      <c r="G64" s="753"/>
      <c r="H64" s="833"/>
      <c r="I64" s="764"/>
      <c r="J64" s="195">
        <f ca="1">IF(MOD(ROW()-13,2)=0,IF(ISBLANK(OFFSET('12. SEGUIMIENTO 2027'!$N$14,INT((ROW()-13)/2),0)),"",OFFSET('12. SEGUIMIENTO 2027'!$N$14,INT((ROW()-13)/2),0)),IF(ISBLANK(OFFSET('9. METAS'!$V$20,INT((ROW()-14)/2),0)),"",OFFSET('9. METAS'!$V$20,INT((ROW()-14)/2),0)))</f>
        <v>1664133</v>
      </c>
      <c r="K64" s="196">
        <f ca="1">IF(MOD(ROW()-13,2)=0,IF(ISBLANK(OFFSET('12. SEGUIMIENTO 2027'!$O$14,INT((ROW()-13)/2),0)),"",OFFSET('12. SEGUIMIENTO 2027'!$O$14,INT((ROW()-13)/2),0)),IF(ISBLANK(OFFSET('9. METAS'!$W$20,INT((ROW()-14)/2),0)),"",OFFSET('9. METAS'!$W$20,INT((ROW()-14)/2),0)))</f>
        <v>1664133</v>
      </c>
      <c r="L64" s="196">
        <f ca="1">IF(MOD(ROW()-13,2)=0,IF(ISBLANK(OFFSET('12. SEGUIMIENTO 2027'!$P$14,INT((ROW()-13)/2),0)),"",OFFSET('12. SEGUIMIENTO 2027'!$P$14,INT((ROW()-13)/2),0)),IF(ISBLANK(OFFSET('9. METAS'!$X$20,INT((ROW()-14)/2),0)),"",OFFSET('9. METAS'!$X$20,INT((ROW()-14)/2),0)))</f>
        <v>1664133</v>
      </c>
      <c r="M64" s="197">
        <f ca="1">IF(MOD(ROW()-13,2)=0,IF(ISBLANK(OFFSET('12. SEGUIMIENTO 2027'!$Q$14,INT((ROW()-13)/2),0)),"",OFFSET('12. SEGUIMIENTO 2027'!$Q$14,INT((ROW()-13)/2),0)),IF(ISBLANK(OFFSET('9. METAS'!$Y$20,INT((ROW()-14)/2),0)),"",OFFSET('9. METAS'!$Y$20,INT((ROW()-14)/2),0)))</f>
        <v>1664132</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833">
        <f ca="1">IF(ISBLANK(OFFSET('9. METAS'!$M$20,INT((ROW()-13)/2),0)),"",OFFSET('9. METAS'!$M$20,INT((ROW()-13)/2),0))</f>
        <v>620</v>
      </c>
      <c r="I65" s="763"/>
      <c r="J65" s="195" t="str">
        <f ca="1">IF(MOD(ROW()-13,2)=0,IF(ISBLANK(OFFSET('12. SEGUIMIENTO 2027'!$N$14,INT((ROW()-13)/2),0)),"",OFFSET('12. SEGUIMIENTO 2027'!$N$14,INT((ROW()-13)/2),0)),IF(ISBLANK(OFFSET('9. METAS'!$V$20,INT((ROW()-14)/2),0)),"",OFFSET('9. METAS'!$V$20,INT((ROW()-14)/2),0)))</f>
        <v/>
      </c>
      <c r="K65" s="196" t="str">
        <f ca="1">IF(MOD(ROW()-13,2)=0,IF(ISBLANK(OFFSET('12. SEGUIMIENTO 2027'!$O$14,INT((ROW()-13)/2),0)),"",OFFSET('12. SEGUIMIENTO 2027'!$O$14,INT((ROW()-13)/2),0)),IF(ISBLANK(OFFSET('9. METAS'!$W$20,INT((ROW()-14)/2),0)),"",OFFSET('9. METAS'!$W$20,INT((ROW()-14)/2),0)))</f>
        <v/>
      </c>
      <c r="L65" s="196" t="str">
        <f ca="1">IF(MOD(ROW()-13,2)=0,IF(ISBLANK(OFFSET('12. SEGUIMIENTO 2027'!$P$14,INT((ROW()-13)/2),0)),"",OFFSET('12. SEGUIMIENTO 2027'!$P$14,INT((ROW()-13)/2),0)),IF(ISBLANK(OFFSET('9. METAS'!$X$20,INT((ROW()-14)/2),0)),"",OFFSET('9. METAS'!$X$20,INT((ROW()-14)/2),0)))</f>
        <v/>
      </c>
      <c r="M65" s="197" t="str">
        <f ca="1">IF(MOD(ROW()-13,2)=0,IF(ISBLANK(OFFSET('12. SEGUIMIENTO 2027'!$Q$14,INT((ROW()-13)/2),0)),"",OFFSET('12. SEGUIMIENTO 2027'!$Q$14,INT((ROW()-13)/2),0)),IF(ISBLANK(OFFSET('9. METAS'!$Y$20,INT((ROW()-14)/2),0)),"",OFFSET('9. METAS'!$Y$20,INT((ROW()-14)/2),0)))</f>
        <v/>
      </c>
      <c r="N65" s="769" t="str">
        <f ca="1">IFERROR(J65/J66,"ND")</f>
        <v>ND</v>
      </c>
      <c r="O65" s="771" t="str">
        <f ca="1">IFERROR(((J65+K65+L65)/H65),"ND")</f>
        <v>ND</v>
      </c>
      <c r="P65" s="775"/>
    </row>
    <row r="66" spans="3:16">
      <c r="C66" s="747"/>
      <c r="D66" s="749"/>
      <c r="E66" s="749"/>
      <c r="F66" s="751"/>
      <c r="G66" s="753"/>
      <c r="H66" s="833"/>
      <c r="I66" s="764"/>
      <c r="J66" s="195">
        <f ca="1">IF(MOD(ROW()-13,2)=0,IF(ISBLANK(OFFSET('12. SEGUIMIENTO 2027'!$N$14,INT((ROW()-13)/2),0)),"",OFFSET('12. SEGUIMIENTO 2027'!$N$14,INT((ROW()-13)/2),0)),IF(ISBLANK(OFFSET('9. METAS'!$V$20,INT((ROW()-14)/2),0)),"",OFFSET('9. METAS'!$V$20,INT((ROW()-14)/2),0)))</f>
        <v>155</v>
      </c>
      <c r="K66" s="196">
        <f ca="1">IF(MOD(ROW()-13,2)=0,IF(ISBLANK(OFFSET('12. SEGUIMIENTO 2027'!$O$14,INT((ROW()-13)/2),0)),"",OFFSET('12. SEGUIMIENTO 2027'!$O$14,INT((ROW()-13)/2),0)),IF(ISBLANK(OFFSET('9. METAS'!$W$20,INT((ROW()-14)/2),0)),"",OFFSET('9. METAS'!$W$20,INT((ROW()-14)/2),0)))</f>
        <v>155</v>
      </c>
      <c r="L66" s="196">
        <f ca="1">IF(MOD(ROW()-13,2)=0,IF(ISBLANK(OFFSET('12. SEGUIMIENTO 2027'!$P$14,INT((ROW()-13)/2),0)),"",OFFSET('12. SEGUIMIENTO 2027'!$P$14,INT((ROW()-13)/2),0)),IF(ISBLANK(OFFSET('9. METAS'!$X$20,INT((ROW()-14)/2),0)),"",OFFSET('9. METAS'!$X$20,INT((ROW()-14)/2),0)))</f>
        <v>155</v>
      </c>
      <c r="M66" s="197">
        <f ca="1">IF(MOD(ROW()-13,2)=0,IF(ISBLANK(OFFSET('12. SEGUIMIENTO 2027'!$Q$14,INT((ROW()-13)/2),0)),"",OFFSET('12. SEGUIMIENTO 2027'!$Q$14,INT((ROW()-13)/2),0)),IF(ISBLANK(OFFSET('9. METAS'!$Y$20,INT((ROW()-14)/2),0)),"",OFFSET('9. METAS'!$Y$20,INT((ROW()-14)/2),0)))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833">
        <f ca="1">IF(ISBLANK(OFFSET('9. METAS'!$M$20,INT((ROW()-13)/2),0)),"",OFFSET('9. METAS'!$M$20,INT((ROW()-13)/2),0))</f>
        <v>4</v>
      </c>
      <c r="I67" s="763"/>
      <c r="J67" s="195" t="str">
        <f ca="1">IF(MOD(ROW()-13,2)=0,IF(ISBLANK(OFFSET('12. SEGUIMIENTO 2027'!$N$14,INT((ROW()-13)/2),0)),"",OFFSET('12. SEGUIMIENTO 2027'!$N$14,INT((ROW()-13)/2),0)),IF(ISBLANK(OFFSET('9. METAS'!$V$20,INT((ROW()-14)/2),0)),"",OFFSET('9. METAS'!$V$20,INT((ROW()-14)/2),0)))</f>
        <v/>
      </c>
      <c r="K67" s="196" t="str">
        <f ca="1">IF(MOD(ROW()-13,2)=0,IF(ISBLANK(OFFSET('12. SEGUIMIENTO 2027'!$O$14,INT((ROW()-13)/2),0)),"",OFFSET('12. SEGUIMIENTO 2027'!$O$14,INT((ROW()-13)/2),0)),IF(ISBLANK(OFFSET('9. METAS'!$W$20,INT((ROW()-14)/2),0)),"",OFFSET('9. METAS'!$W$20,INT((ROW()-14)/2),0)))</f>
        <v/>
      </c>
      <c r="L67" s="196" t="str">
        <f ca="1">IF(MOD(ROW()-13,2)=0,IF(ISBLANK(OFFSET('12. SEGUIMIENTO 2027'!$P$14,INT((ROW()-13)/2),0)),"",OFFSET('12. SEGUIMIENTO 2027'!$P$14,INT((ROW()-13)/2),0)),IF(ISBLANK(OFFSET('9. METAS'!$X$20,INT((ROW()-14)/2),0)),"",OFFSET('9. METAS'!$X$20,INT((ROW()-14)/2),0)))</f>
        <v/>
      </c>
      <c r="M67" s="197" t="str">
        <f ca="1">IF(MOD(ROW()-13,2)=0,IF(ISBLANK(OFFSET('12. SEGUIMIENTO 2027'!$Q$14,INT((ROW()-13)/2),0)),"",OFFSET('12. SEGUIMIENTO 2027'!$Q$14,INT((ROW()-13)/2),0)),IF(ISBLANK(OFFSET('9. METAS'!$Y$20,INT((ROW()-14)/2),0)),"",OFFSET('9. METAS'!$Y$20,INT((ROW()-14)/2),0)))</f>
        <v/>
      </c>
      <c r="N67" s="769" t="str">
        <f ca="1">IFERROR(J67/J68,"ND")</f>
        <v>ND</v>
      </c>
      <c r="O67" s="771" t="str">
        <f ca="1">IFERROR(((J67+K67+L67)/H67),"ND")</f>
        <v>ND</v>
      </c>
      <c r="P67" s="775"/>
    </row>
    <row r="68" spans="3:16">
      <c r="C68" s="747"/>
      <c r="D68" s="749"/>
      <c r="E68" s="749"/>
      <c r="F68" s="751"/>
      <c r="G68" s="753"/>
      <c r="H68" s="833"/>
      <c r="I68" s="764"/>
      <c r="J68" s="195">
        <f ca="1">IF(MOD(ROW()-13,2)=0,IF(ISBLANK(OFFSET('12. SEGUIMIENTO 2027'!$N$14,INT((ROW()-13)/2),0)),"",OFFSET('12. SEGUIMIENTO 2027'!$N$14,INT((ROW()-13)/2),0)),IF(ISBLANK(OFFSET('9. METAS'!$V$20,INT((ROW()-14)/2),0)),"",OFFSET('9. METAS'!$V$20,INT((ROW()-14)/2),0)))</f>
        <v>1</v>
      </c>
      <c r="K68" s="196">
        <f ca="1">IF(MOD(ROW()-13,2)=0,IF(ISBLANK(OFFSET('12. SEGUIMIENTO 2027'!$O$14,INT((ROW()-13)/2),0)),"",OFFSET('12. SEGUIMIENTO 2027'!$O$14,INT((ROW()-13)/2),0)),IF(ISBLANK(OFFSET('9. METAS'!$W$20,INT((ROW()-14)/2),0)),"",OFFSET('9. METAS'!$W$20,INT((ROW()-14)/2),0)))</f>
        <v>1</v>
      </c>
      <c r="L68" s="196">
        <f ca="1">IF(MOD(ROW()-13,2)=0,IF(ISBLANK(OFFSET('12. SEGUIMIENTO 2027'!$P$14,INT((ROW()-13)/2),0)),"",OFFSET('12. SEGUIMIENTO 2027'!$P$14,INT((ROW()-13)/2),0)),IF(ISBLANK(OFFSET('9. METAS'!$X$20,INT((ROW()-14)/2),0)),"",OFFSET('9. METAS'!$X$20,INT((ROW()-14)/2),0)))</f>
        <v>1</v>
      </c>
      <c r="M68" s="197">
        <f ca="1">IF(MOD(ROW()-13,2)=0,IF(ISBLANK(OFFSET('12. SEGUIMIENTO 2027'!$Q$14,INT((ROW()-13)/2),0)),"",OFFSET('12. SEGUIMIENTO 2027'!$Q$14,INT((ROW()-13)/2),0)),IF(ISBLANK(OFFSET('9. METAS'!$Y$20,INT((ROW()-14)/2),0)),"",OFFSET('9. METAS'!$Y$20,INT((ROW()-14)/2),0)))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833">
        <f ca="1">IF(ISBLANK(OFFSET('9. METAS'!$M$20,INT((ROW()-13)/2),0)),"",OFFSET('9. METAS'!$M$20,INT((ROW()-13)/2),0))</f>
        <v>6</v>
      </c>
      <c r="I69" s="763"/>
      <c r="J69" s="195" t="str">
        <f ca="1">IF(MOD(ROW()-13,2)=0,IF(ISBLANK(OFFSET('12. SEGUIMIENTO 2027'!$N$14,INT((ROW()-13)/2),0)),"",OFFSET('12. SEGUIMIENTO 2027'!$N$14,INT((ROW()-13)/2),0)),IF(ISBLANK(OFFSET('9. METAS'!$V$20,INT((ROW()-14)/2),0)),"",OFFSET('9. METAS'!$V$20,INT((ROW()-14)/2),0)))</f>
        <v/>
      </c>
      <c r="K69" s="196" t="str">
        <f ca="1">IF(MOD(ROW()-13,2)=0,IF(ISBLANK(OFFSET('12. SEGUIMIENTO 2027'!$O$14,INT((ROW()-13)/2),0)),"",OFFSET('12. SEGUIMIENTO 2027'!$O$14,INT((ROW()-13)/2),0)),IF(ISBLANK(OFFSET('9. METAS'!$W$20,INT((ROW()-14)/2),0)),"",OFFSET('9. METAS'!$W$20,INT((ROW()-14)/2),0)))</f>
        <v/>
      </c>
      <c r="L69" s="196" t="str">
        <f ca="1">IF(MOD(ROW()-13,2)=0,IF(ISBLANK(OFFSET('12. SEGUIMIENTO 2027'!$P$14,INT((ROW()-13)/2),0)),"",OFFSET('12. SEGUIMIENTO 2027'!$P$14,INT((ROW()-13)/2),0)),IF(ISBLANK(OFFSET('9. METAS'!$X$20,INT((ROW()-14)/2),0)),"",OFFSET('9. METAS'!$X$20,INT((ROW()-14)/2),0)))</f>
        <v/>
      </c>
      <c r="M69" s="197" t="str">
        <f ca="1">IF(MOD(ROW()-13,2)=0,IF(ISBLANK(OFFSET('12. SEGUIMIENTO 2027'!$Q$14,INT((ROW()-13)/2),0)),"",OFFSET('12. SEGUIMIENTO 2027'!$Q$14,INT((ROW()-13)/2),0)),IF(ISBLANK(OFFSET('9. METAS'!$Y$20,INT((ROW()-14)/2),0)),"",OFFSET('9. METAS'!$Y$20,INT((ROW()-14)/2),0)))</f>
        <v/>
      </c>
      <c r="N69" s="769" t="str">
        <f ca="1">IFERROR(J69/J70,"ND")</f>
        <v>ND</v>
      </c>
      <c r="O69" s="771" t="str">
        <f ca="1">IFERROR(((J69+K69+L69)/H69),"ND")</f>
        <v>ND</v>
      </c>
      <c r="P69" s="775"/>
    </row>
    <row r="70" spans="3:16">
      <c r="C70" s="747"/>
      <c r="D70" s="749"/>
      <c r="E70" s="749"/>
      <c r="F70" s="751"/>
      <c r="G70" s="753"/>
      <c r="H70" s="833"/>
      <c r="I70" s="764"/>
      <c r="J70" s="195">
        <f ca="1">IF(MOD(ROW()-13,2)=0,IF(ISBLANK(OFFSET('12. SEGUIMIENTO 2027'!$N$14,INT((ROW()-13)/2),0)),"",OFFSET('12. SEGUIMIENTO 2027'!$N$14,INT((ROW()-13)/2),0)),IF(ISBLANK(OFFSET('9. METAS'!$V$20,INT((ROW()-14)/2),0)),"",OFFSET('9. METAS'!$V$20,INT((ROW()-14)/2),0)))</f>
        <v>1</v>
      </c>
      <c r="K70" s="196">
        <f ca="1">IF(MOD(ROW()-13,2)=0,IF(ISBLANK(OFFSET('12. SEGUIMIENTO 2027'!$O$14,INT((ROW()-13)/2),0)),"",OFFSET('12. SEGUIMIENTO 2027'!$O$14,INT((ROW()-13)/2),0)),IF(ISBLANK(OFFSET('9. METAS'!$W$20,INT((ROW()-14)/2),0)),"",OFFSET('9. METAS'!$W$20,INT((ROW()-14)/2),0)))</f>
        <v>2</v>
      </c>
      <c r="L70" s="196">
        <f ca="1">IF(MOD(ROW()-13,2)=0,IF(ISBLANK(OFFSET('12. SEGUIMIENTO 2027'!$P$14,INT((ROW()-13)/2),0)),"",OFFSET('12. SEGUIMIENTO 2027'!$P$14,INT((ROW()-13)/2),0)),IF(ISBLANK(OFFSET('9. METAS'!$X$20,INT((ROW()-14)/2),0)),"",OFFSET('9. METAS'!$X$20,INT((ROW()-14)/2),0)))</f>
        <v>2</v>
      </c>
      <c r="M70" s="197">
        <f ca="1">IF(MOD(ROW()-13,2)=0,IF(ISBLANK(OFFSET('12. SEGUIMIENTO 2027'!$Q$14,INT((ROW()-13)/2),0)),"",OFFSET('12. SEGUIMIENTO 2027'!$Q$14,INT((ROW()-13)/2),0)),IF(ISBLANK(OFFSET('9. METAS'!$Y$20,INT((ROW()-14)/2),0)),"",OFFSET('9. METAS'!$Y$20,INT((ROW()-14)/2),0)))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833">
        <f ca="1">IF(ISBLANK(OFFSET('9. METAS'!$M$20,INT((ROW()-13)/2),0)),"",OFFSET('9. METAS'!$M$20,INT((ROW()-13)/2),0))</f>
        <v>4</v>
      </c>
      <c r="I71" s="763"/>
      <c r="J71" s="195" t="str">
        <f ca="1">IF(MOD(ROW()-13,2)=0,IF(ISBLANK(OFFSET('12. SEGUIMIENTO 2027'!$N$14,INT((ROW()-13)/2),0)),"",OFFSET('12. SEGUIMIENTO 2027'!$N$14,INT((ROW()-13)/2),0)),IF(ISBLANK(OFFSET('9. METAS'!$V$20,INT((ROW()-14)/2),0)),"",OFFSET('9. METAS'!$V$20,INT((ROW()-14)/2),0)))</f>
        <v/>
      </c>
      <c r="K71" s="196" t="str">
        <f ca="1">IF(MOD(ROW()-13,2)=0,IF(ISBLANK(OFFSET('12. SEGUIMIENTO 2027'!$O$14,INT((ROW()-13)/2),0)),"",OFFSET('12. SEGUIMIENTO 2027'!$O$14,INT((ROW()-13)/2),0)),IF(ISBLANK(OFFSET('9. METAS'!$W$20,INT((ROW()-14)/2),0)),"",OFFSET('9. METAS'!$W$20,INT((ROW()-14)/2),0)))</f>
        <v/>
      </c>
      <c r="L71" s="196" t="str">
        <f ca="1">IF(MOD(ROW()-13,2)=0,IF(ISBLANK(OFFSET('12. SEGUIMIENTO 2027'!$P$14,INT((ROW()-13)/2),0)),"",OFFSET('12. SEGUIMIENTO 2027'!$P$14,INT((ROW()-13)/2),0)),IF(ISBLANK(OFFSET('9. METAS'!$X$20,INT((ROW()-14)/2),0)),"",OFFSET('9. METAS'!$X$20,INT((ROW()-14)/2),0)))</f>
        <v/>
      </c>
      <c r="M71" s="197" t="str">
        <f ca="1">IF(MOD(ROW()-13,2)=0,IF(ISBLANK(OFFSET('12. SEGUIMIENTO 2027'!$Q$14,INT((ROW()-13)/2),0)),"",OFFSET('12. SEGUIMIENTO 2027'!$Q$14,INT((ROW()-13)/2),0)),IF(ISBLANK(OFFSET('9. METAS'!$Y$20,INT((ROW()-14)/2),0)),"",OFFSET('9. METAS'!$Y$20,INT((ROW()-14)/2),0)))</f>
        <v/>
      </c>
      <c r="N71" s="769" t="str">
        <f ca="1">IFERROR(J71/J72,"ND")</f>
        <v>ND</v>
      </c>
      <c r="O71" s="771" t="str">
        <f ca="1">IFERROR(((J71+K71+L71)/H71),"ND")</f>
        <v>ND</v>
      </c>
      <c r="P71" s="775"/>
    </row>
    <row r="72" spans="3:16">
      <c r="C72" s="747"/>
      <c r="D72" s="749"/>
      <c r="E72" s="749"/>
      <c r="F72" s="751"/>
      <c r="G72" s="753"/>
      <c r="H72" s="833"/>
      <c r="I72" s="764"/>
      <c r="J72" s="195">
        <f ca="1">IF(MOD(ROW()-13,2)=0,IF(ISBLANK(OFFSET('12. SEGUIMIENTO 2027'!$N$14,INT((ROW()-13)/2),0)),"",OFFSET('12. SEGUIMIENTO 2027'!$N$14,INT((ROW()-13)/2),0)),IF(ISBLANK(OFFSET('9. METAS'!$V$20,INT((ROW()-14)/2),0)),"",OFFSET('9. METAS'!$V$20,INT((ROW()-14)/2),0)))</f>
        <v>1</v>
      </c>
      <c r="K72" s="196">
        <f ca="1">IF(MOD(ROW()-13,2)=0,IF(ISBLANK(OFFSET('12. SEGUIMIENTO 2027'!$O$14,INT((ROW()-13)/2),0)),"",OFFSET('12. SEGUIMIENTO 2027'!$O$14,INT((ROW()-13)/2),0)),IF(ISBLANK(OFFSET('9. METAS'!$W$20,INT((ROW()-14)/2),0)),"",OFFSET('9. METAS'!$W$20,INT((ROW()-14)/2),0)))</f>
        <v>1</v>
      </c>
      <c r="L72" s="196">
        <f ca="1">IF(MOD(ROW()-13,2)=0,IF(ISBLANK(OFFSET('12. SEGUIMIENTO 2027'!$P$14,INT((ROW()-13)/2),0)),"",OFFSET('12. SEGUIMIENTO 2027'!$P$14,INT((ROW()-13)/2),0)),IF(ISBLANK(OFFSET('9. METAS'!$X$20,INT((ROW()-14)/2),0)),"",OFFSET('9. METAS'!$X$20,INT((ROW()-14)/2),0)))</f>
        <v>1</v>
      </c>
      <c r="M72" s="197">
        <f ca="1">IF(MOD(ROW()-13,2)=0,IF(ISBLANK(OFFSET('12. SEGUIMIENTO 2027'!$Q$14,INT((ROW()-13)/2),0)),"",OFFSET('12. SEGUIMIENTO 2027'!$Q$14,INT((ROW()-13)/2),0)),IF(ISBLANK(OFFSET('9. METAS'!$Y$20,INT((ROW()-14)/2),0)),"",OFFSET('9. METAS'!$Y$20,INT((ROW()-14)/2),0)))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833">
        <f ca="1">IF(ISBLANK(OFFSET('9. METAS'!$M$20,INT((ROW()-13)/2),0)),"",OFFSET('9. METAS'!$M$20,INT((ROW()-13)/2),0))</f>
        <v>9</v>
      </c>
      <c r="I73" s="763"/>
      <c r="J73" s="195" t="str">
        <f ca="1">IF(MOD(ROW()-13,2)=0,IF(ISBLANK(OFFSET('12. SEGUIMIENTO 2027'!$N$14,INT((ROW()-13)/2),0)),"",OFFSET('12. SEGUIMIENTO 2027'!$N$14,INT((ROW()-13)/2),0)),IF(ISBLANK(OFFSET('9. METAS'!$V$20,INT((ROW()-14)/2),0)),"",OFFSET('9. METAS'!$V$20,INT((ROW()-14)/2),0)))</f>
        <v/>
      </c>
      <c r="K73" s="196" t="str">
        <f ca="1">IF(MOD(ROW()-13,2)=0,IF(ISBLANK(OFFSET('12. SEGUIMIENTO 2027'!$O$14,INT((ROW()-13)/2),0)),"",OFFSET('12. SEGUIMIENTO 2027'!$O$14,INT((ROW()-13)/2),0)),IF(ISBLANK(OFFSET('9. METAS'!$W$20,INT((ROW()-14)/2),0)),"",OFFSET('9. METAS'!$W$20,INT((ROW()-14)/2),0)))</f>
        <v/>
      </c>
      <c r="L73" s="196" t="str">
        <f ca="1">IF(MOD(ROW()-13,2)=0,IF(ISBLANK(OFFSET('12. SEGUIMIENTO 2027'!$P$14,INT((ROW()-13)/2),0)),"",OFFSET('12. SEGUIMIENTO 2027'!$P$14,INT((ROW()-13)/2),0)),IF(ISBLANK(OFFSET('9. METAS'!$X$20,INT((ROW()-14)/2),0)),"",OFFSET('9. METAS'!$X$20,INT((ROW()-14)/2),0)))</f>
        <v/>
      </c>
      <c r="M73" s="197" t="str">
        <f ca="1">IF(MOD(ROW()-13,2)=0,IF(ISBLANK(OFFSET('12. SEGUIMIENTO 2027'!$Q$14,INT((ROW()-13)/2),0)),"",OFFSET('12. SEGUIMIENTO 2027'!$Q$14,INT((ROW()-13)/2),0)),IF(ISBLANK(OFFSET('9. METAS'!$Y$20,INT((ROW()-14)/2),0)),"",OFFSET('9. METAS'!$Y$20,INT((ROW()-14)/2),0)))</f>
        <v/>
      </c>
      <c r="N73" s="769" t="str">
        <f ca="1">IFERROR(J73/J74,"ND")</f>
        <v>ND</v>
      </c>
      <c r="O73" s="771" t="str">
        <f ca="1">IFERROR(((J73+K73+L73)/H73),"ND")</f>
        <v>ND</v>
      </c>
      <c r="P73" s="775"/>
    </row>
    <row r="74" spans="3:16">
      <c r="C74" s="747"/>
      <c r="D74" s="749"/>
      <c r="E74" s="749"/>
      <c r="F74" s="751"/>
      <c r="G74" s="753"/>
      <c r="H74" s="833"/>
      <c r="I74" s="764"/>
      <c r="J74" s="195">
        <f ca="1">IF(MOD(ROW()-13,2)=0,IF(ISBLANK(OFFSET('12. SEGUIMIENTO 2027'!$N$14,INT((ROW()-13)/2),0)),"",OFFSET('12. SEGUIMIENTO 2027'!$N$14,INT((ROW()-13)/2),0)),IF(ISBLANK(OFFSET('9. METAS'!$V$20,INT((ROW()-14)/2),0)),"",OFFSET('9. METAS'!$V$20,INT((ROW()-14)/2),0)))</f>
        <v>2</v>
      </c>
      <c r="K74" s="196">
        <f ca="1">IF(MOD(ROW()-13,2)=0,IF(ISBLANK(OFFSET('12. SEGUIMIENTO 2027'!$O$14,INT((ROW()-13)/2),0)),"",OFFSET('12. SEGUIMIENTO 2027'!$O$14,INT((ROW()-13)/2),0)),IF(ISBLANK(OFFSET('9. METAS'!$W$20,INT((ROW()-14)/2),0)),"",OFFSET('9. METAS'!$W$20,INT((ROW()-14)/2),0)))</f>
        <v>2</v>
      </c>
      <c r="L74" s="196">
        <f ca="1">IF(MOD(ROW()-13,2)=0,IF(ISBLANK(OFFSET('12. SEGUIMIENTO 2027'!$P$14,INT((ROW()-13)/2),0)),"",OFFSET('12. SEGUIMIENTO 2027'!$P$14,INT((ROW()-13)/2),0)),IF(ISBLANK(OFFSET('9. METAS'!$X$20,INT((ROW()-14)/2),0)),"",OFFSET('9. METAS'!$X$20,INT((ROW()-14)/2),0)))</f>
        <v>3</v>
      </c>
      <c r="M74" s="197">
        <f ca="1">IF(MOD(ROW()-13,2)=0,IF(ISBLANK(OFFSET('12. SEGUIMIENTO 2027'!$Q$14,INT((ROW()-13)/2),0)),"",OFFSET('12. SEGUIMIENTO 2027'!$Q$14,INT((ROW()-13)/2),0)),IF(ISBLANK(OFFSET('9. METAS'!$Y$20,INT((ROW()-14)/2),0)),"",OFFSET('9. METAS'!$Y$20,INT((ROW()-14)/2),0)))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833">
        <f ca="1">IF(ISBLANK(OFFSET('9. METAS'!$M$20,INT((ROW()-13)/2),0)),"",OFFSET('9. METAS'!$M$20,INT((ROW()-13)/2),0))</f>
        <v>4</v>
      </c>
      <c r="I75" s="763"/>
      <c r="J75" s="195" t="str">
        <f ca="1">IF(MOD(ROW()-13,2)=0,IF(ISBLANK(OFFSET('12. SEGUIMIENTO 2027'!$N$14,INT((ROW()-13)/2),0)),"",OFFSET('12. SEGUIMIENTO 2027'!$N$14,INT((ROW()-13)/2),0)),IF(ISBLANK(OFFSET('9. METAS'!$V$20,INT((ROW()-14)/2),0)),"",OFFSET('9. METAS'!$V$20,INT((ROW()-14)/2),0)))</f>
        <v/>
      </c>
      <c r="K75" s="196" t="str">
        <f ca="1">IF(MOD(ROW()-13,2)=0,IF(ISBLANK(OFFSET('12. SEGUIMIENTO 2027'!$O$14,INT((ROW()-13)/2),0)),"",OFFSET('12. SEGUIMIENTO 2027'!$O$14,INT((ROW()-13)/2),0)),IF(ISBLANK(OFFSET('9. METAS'!$W$20,INT((ROW()-14)/2),0)),"",OFFSET('9. METAS'!$W$20,INT((ROW()-14)/2),0)))</f>
        <v/>
      </c>
      <c r="L75" s="196" t="str">
        <f ca="1">IF(MOD(ROW()-13,2)=0,IF(ISBLANK(OFFSET('12. SEGUIMIENTO 2027'!$P$14,INT((ROW()-13)/2),0)),"",OFFSET('12. SEGUIMIENTO 2027'!$P$14,INT((ROW()-13)/2),0)),IF(ISBLANK(OFFSET('9. METAS'!$X$20,INT((ROW()-14)/2),0)),"",OFFSET('9. METAS'!$X$20,INT((ROW()-14)/2),0)))</f>
        <v/>
      </c>
      <c r="M75" s="197" t="str">
        <f ca="1">IF(MOD(ROW()-13,2)=0,IF(ISBLANK(OFFSET('12. SEGUIMIENTO 2027'!$Q$14,INT((ROW()-13)/2),0)),"",OFFSET('12. SEGUIMIENTO 2027'!$Q$14,INT((ROW()-13)/2),0)),IF(ISBLANK(OFFSET('9. METAS'!$Y$20,INT((ROW()-14)/2),0)),"",OFFSET('9. METAS'!$Y$20,INT((ROW()-14)/2),0)))</f>
        <v/>
      </c>
      <c r="N75" s="769" t="str">
        <f ca="1">IFERROR(J75/J76,"ND")</f>
        <v>ND</v>
      </c>
      <c r="O75" s="771" t="str">
        <f ca="1">IFERROR(((J75+K75+L75)/H75),"ND")</f>
        <v>ND</v>
      </c>
      <c r="P75" s="775"/>
    </row>
    <row r="76" spans="3:16">
      <c r="C76" s="747"/>
      <c r="D76" s="749"/>
      <c r="E76" s="749"/>
      <c r="F76" s="751"/>
      <c r="G76" s="753"/>
      <c r="H76" s="833"/>
      <c r="I76" s="764"/>
      <c r="J76" s="195">
        <f ca="1">IF(MOD(ROW()-13,2)=0,IF(ISBLANK(OFFSET('12. SEGUIMIENTO 2027'!$N$14,INT((ROW()-13)/2),0)),"",OFFSET('12. SEGUIMIENTO 2027'!$N$14,INT((ROW()-13)/2),0)),IF(ISBLANK(OFFSET('9. METAS'!$V$20,INT((ROW()-14)/2),0)),"",OFFSET('9. METAS'!$V$20,INT((ROW()-14)/2),0)))</f>
        <v>2</v>
      </c>
      <c r="K76" s="196">
        <f ca="1">IF(MOD(ROW()-13,2)=0,IF(ISBLANK(OFFSET('12. SEGUIMIENTO 2027'!$O$14,INT((ROW()-13)/2),0)),"",OFFSET('12. SEGUIMIENTO 2027'!$O$14,INT((ROW()-13)/2),0)),IF(ISBLANK(OFFSET('9. METAS'!$W$20,INT((ROW()-14)/2),0)),"",OFFSET('9. METAS'!$W$20,INT((ROW()-14)/2),0)))</f>
        <v>2</v>
      </c>
      <c r="L76" s="196">
        <f ca="1">IF(MOD(ROW()-13,2)=0,IF(ISBLANK(OFFSET('12. SEGUIMIENTO 2027'!$P$14,INT((ROW()-13)/2),0)),"",OFFSET('12. SEGUIMIENTO 2027'!$P$14,INT((ROW()-13)/2),0)),IF(ISBLANK(OFFSET('9. METAS'!$X$20,INT((ROW()-14)/2),0)),"",OFFSET('9. METAS'!$X$20,INT((ROW()-14)/2),0)))</f>
        <v>2</v>
      </c>
      <c r="M76" s="197">
        <f ca="1">IF(MOD(ROW()-13,2)=0,IF(ISBLANK(OFFSET('12. SEGUIMIENTO 2027'!$Q$14,INT((ROW()-13)/2),0)),"",OFFSET('12. SEGUIMIENTO 2027'!$Q$14,INT((ROW()-13)/2),0)),IF(ISBLANK(OFFSET('9. METAS'!$Y$20,INT((ROW()-14)/2),0)),"",OFFSET('9. METAS'!$Y$20,INT((ROW()-14)/2),0)))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833">
        <f ca="1">IF(ISBLANK(OFFSET('9. METAS'!$M$20,INT((ROW()-13)/2),0)),"",OFFSET('9. METAS'!$M$20,INT((ROW()-13)/2),0))</f>
        <v>2695</v>
      </c>
      <c r="I77" s="763"/>
      <c r="J77" s="195" t="str">
        <f ca="1">IF(MOD(ROW()-13,2)=0,IF(ISBLANK(OFFSET('12. SEGUIMIENTO 2027'!$N$14,INT((ROW()-13)/2),0)),"",OFFSET('12. SEGUIMIENTO 2027'!$N$14,INT((ROW()-13)/2),0)),IF(ISBLANK(OFFSET('9. METAS'!$V$20,INT((ROW()-14)/2),0)),"",OFFSET('9. METAS'!$V$20,INT((ROW()-14)/2),0)))</f>
        <v/>
      </c>
      <c r="K77" s="196" t="str">
        <f ca="1">IF(MOD(ROW()-13,2)=0,IF(ISBLANK(OFFSET('12. SEGUIMIENTO 2027'!$O$14,INT((ROW()-13)/2),0)),"",OFFSET('12. SEGUIMIENTO 2027'!$O$14,INT((ROW()-13)/2),0)),IF(ISBLANK(OFFSET('9. METAS'!$W$20,INT((ROW()-14)/2),0)),"",OFFSET('9. METAS'!$W$20,INT((ROW()-14)/2),0)))</f>
        <v/>
      </c>
      <c r="L77" s="196" t="str">
        <f ca="1">IF(MOD(ROW()-13,2)=0,IF(ISBLANK(OFFSET('12. SEGUIMIENTO 2027'!$P$14,INT((ROW()-13)/2),0)),"",OFFSET('12. SEGUIMIENTO 2027'!$P$14,INT((ROW()-13)/2),0)),IF(ISBLANK(OFFSET('9. METAS'!$X$20,INT((ROW()-14)/2),0)),"",OFFSET('9. METAS'!$X$20,INT((ROW()-14)/2),0)))</f>
        <v/>
      </c>
      <c r="M77" s="197" t="str">
        <f ca="1">IF(MOD(ROW()-13,2)=0,IF(ISBLANK(OFFSET('12. SEGUIMIENTO 2027'!$Q$14,INT((ROW()-13)/2),0)),"",OFFSET('12. SEGUIMIENTO 2027'!$Q$14,INT((ROW()-13)/2),0)),IF(ISBLANK(OFFSET('9. METAS'!$Y$20,INT((ROW()-14)/2),0)),"",OFFSET('9. METAS'!$Y$20,INT((ROW()-14)/2),0)))</f>
        <v/>
      </c>
      <c r="N77" s="769" t="str">
        <f ca="1">IFERROR(J77/J78,"ND")</f>
        <v>ND</v>
      </c>
      <c r="O77" s="771" t="str">
        <f ca="1">IFERROR(((J77+K77+L77)/H77),"ND")</f>
        <v>ND</v>
      </c>
      <c r="P77" s="775"/>
    </row>
    <row r="78" spans="3:16">
      <c r="C78" s="747"/>
      <c r="D78" s="749"/>
      <c r="E78" s="749"/>
      <c r="F78" s="751"/>
      <c r="G78" s="753"/>
      <c r="H78" s="833"/>
      <c r="I78" s="764"/>
      <c r="J78" s="195">
        <f ca="1">IF(MOD(ROW()-13,2)=0,IF(ISBLANK(OFFSET('12. SEGUIMIENTO 2027'!$N$14,INT((ROW()-13)/2),0)),"",OFFSET('12. SEGUIMIENTO 2027'!$N$14,INT((ROW()-13)/2),0)),IF(ISBLANK(OFFSET('9. METAS'!$V$20,INT((ROW()-14)/2),0)),"",OFFSET('9. METAS'!$V$20,INT((ROW()-14)/2),0)))</f>
        <v>630</v>
      </c>
      <c r="K78" s="196">
        <f ca="1">IF(MOD(ROW()-13,2)=0,IF(ISBLANK(OFFSET('12. SEGUIMIENTO 2027'!$O$14,INT((ROW()-13)/2),0)),"",OFFSET('12. SEGUIMIENTO 2027'!$O$14,INT((ROW()-13)/2),0)),IF(ISBLANK(OFFSET('9. METAS'!$W$20,INT((ROW()-14)/2),0)),"",OFFSET('9. METAS'!$W$20,INT((ROW()-14)/2),0)))</f>
        <v>695</v>
      </c>
      <c r="L78" s="196">
        <f ca="1">IF(MOD(ROW()-13,2)=0,IF(ISBLANK(OFFSET('12. SEGUIMIENTO 2027'!$P$14,INT((ROW()-13)/2),0)),"",OFFSET('12. SEGUIMIENTO 2027'!$P$14,INT((ROW()-13)/2),0)),IF(ISBLANK(OFFSET('9. METAS'!$X$20,INT((ROW()-14)/2),0)),"",OFFSET('9. METAS'!$X$20,INT((ROW()-14)/2),0)))</f>
        <v>680</v>
      </c>
      <c r="M78" s="197">
        <f ca="1">IF(MOD(ROW()-13,2)=0,IF(ISBLANK(OFFSET('12. SEGUIMIENTO 2027'!$Q$14,INT((ROW()-13)/2),0)),"",OFFSET('12. SEGUIMIENTO 2027'!$Q$14,INT((ROW()-13)/2),0)),IF(ISBLANK(OFFSET('9. METAS'!$Y$20,INT((ROW()-14)/2),0)),"",OFFSET('9. METAS'!$Y$20,INT((ROW()-14)/2),0)))</f>
        <v>690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833">
        <f ca="1">IF(ISBLANK(OFFSET('9. METAS'!$M$20,INT((ROW()-13)/2),0)),"",OFFSET('9. METAS'!$M$20,INT((ROW()-13)/2),0))</f>
        <v>19500000</v>
      </c>
      <c r="I79" s="763"/>
      <c r="J79" s="195" t="str">
        <f ca="1">IF(MOD(ROW()-13,2)=0,IF(ISBLANK(OFFSET('12. SEGUIMIENTO 2027'!$N$14,INT((ROW()-13)/2),0)),"",OFFSET('12. SEGUIMIENTO 2027'!$N$14,INT((ROW()-13)/2),0)),IF(ISBLANK(OFFSET('9. METAS'!$V$20,INT((ROW()-14)/2),0)),"",OFFSET('9. METAS'!$V$20,INT((ROW()-14)/2),0)))</f>
        <v/>
      </c>
      <c r="K79" s="196" t="str">
        <f ca="1">IF(MOD(ROW()-13,2)=0,IF(ISBLANK(OFFSET('12. SEGUIMIENTO 2027'!$O$14,INT((ROW()-13)/2),0)),"",OFFSET('12. SEGUIMIENTO 2027'!$O$14,INT((ROW()-13)/2),0)),IF(ISBLANK(OFFSET('9. METAS'!$W$20,INT((ROW()-14)/2),0)),"",OFFSET('9. METAS'!$W$20,INT((ROW()-14)/2),0)))</f>
        <v/>
      </c>
      <c r="L79" s="196" t="str">
        <f ca="1">IF(MOD(ROW()-13,2)=0,IF(ISBLANK(OFFSET('12. SEGUIMIENTO 2027'!$P$14,INT((ROW()-13)/2),0)),"",OFFSET('12. SEGUIMIENTO 2027'!$P$14,INT((ROW()-13)/2),0)),IF(ISBLANK(OFFSET('9. METAS'!$X$20,INT((ROW()-14)/2),0)),"",OFFSET('9. METAS'!$X$20,INT((ROW()-14)/2),0)))</f>
        <v/>
      </c>
      <c r="M79" s="197" t="str">
        <f ca="1">IF(MOD(ROW()-13,2)=0,IF(ISBLANK(OFFSET('12. SEGUIMIENTO 2027'!$Q$14,INT((ROW()-13)/2),0)),"",OFFSET('12. SEGUIMIENTO 2027'!$Q$14,INT((ROW()-13)/2),0)),IF(ISBLANK(OFFSET('9. METAS'!$Y$20,INT((ROW()-14)/2),0)),"",OFFSET('9. METAS'!$Y$20,INT((ROW()-14)/2),0)))</f>
        <v/>
      </c>
      <c r="N79" s="769" t="str">
        <f ca="1">IFERROR(J79/J80,"ND")</f>
        <v>ND</v>
      </c>
      <c r="O79" s="771" t="str">
        <f ca="1">IFERROR(((J79+K79+L79)/H79),"ND")</f>
        <v>ND</v>
      </c>
      <c r="P79" s="775"/>
    </row>
    <row r="80" spans="3:16">
      <c r="C80" s="747"/>
      <c r="D80" s="749"/>
      <c r="E80" s="749"/>
      <c r="F80" s="751"/>
      <c r="G80" s="753"/>
      <c r="H80" s="833"/>
      <c r="I80" s="764"/>
      <c r="J80" s="195">
        <f ca="1">IF(MOD(ROW()-13,2)=0,IF(ISBLANK(OFFSET('12. SEGUIMIENTO 2027'!$N$14,INT((ROW()-13)/2),0)),"",OFFSET('12. SEGUIMIENTO 2027'!$N$14,INT((ROW()-13)/2),0)),IF(ISBLANK(OFFSET('9. METAS'!$V$20,INT((ROW()-14)/2),0)),"",OFFSET('9. METAS'!$V$20,INT((ROW()-14)/2),0)))</f>
        <v>4750000</v>
      </c>
      <c r="K80" s="196">
        <f ca="1">IF(MOD(ROW()-13,2)=0,IF(ISBLANK(OFFSET('12. SEGUIMIENTO 2027'!$O$14,INT((ROW()-13)/2),0)),"",OFFSET('12. SEGUIMIENTO 2027'!$O$14,INT((ROW()-13)/2),0)),IF(ISBLANK(OFFSET('9. METAS'!$W$20,INT((ROW()-14)/2),0)),"",OFFSET('9. METAS'!$W$20,INT((ROW()-14)/2),0)))</f>
        <v>4850000</v>
      </c>
      <c r="L80" s="196">
        <f ca="1">IF(MOD(ROW()-13,2)=0,IF(ISBLANK(OFFSET('12. SEGUIMIENTO 2027'!$P$14,INT((ROW()-13)/2),0)),"",OFFSET('12. SEGUIMIENTO 2027'!$P$14,INT((ROW()-13)/2),0)),IF(ISBLANK(OFFSET('9. METAS'!$X$20,INT((ROW()-14)/2),0)),"",OFFSET('9. METAS'!$X$20,INT((ROW()-14)/2),0)))</f>
        <v>4900000</v>
      </c>
      <c r="M80" s="197">
        <f ca="1">IF(MOD(ROW()-13,2)=0,IF(ISBLANK(OFFSET('12. SEGUIMIENTO 2027'!$Q$14,INT((ROW()-13)/2),0)),"",OFFSET('12. SEGUIMIENTO 2027'!$Q$14,INT((ROW()-13)/2),0)),IF(ISBLANK(OFFSET('9. METAS'!$Y$20,INT((ROW()-14)/2),0)),"",OFFSET('9. METAS'!$Y$20,INT((ROW()-14)/2),0)))</f>
        <v>5000000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833">
        <f ca="1">IF(ISBLANK(OFFSET('9. METAS'!$M$20,INT((ROW()-13)/2),0)),"",OFFSET('9. METAS'!$M$20,INT((ROW()-13)/2),0))</f>
        <v>200</v>
      </c>
      <c r="I81" s="763"/>
      <c r="J81" s="195" t="str">
        <f ca="1">IF(MOD(ROW()-13,2)=0,IF(ISBLANK(OFFSET('12. SEGUIMIENTO 2027'!$N$14,INT((ROW()-13)/2),0)),"",OFFSET('12. SEGUIMIENTO 2027'!$N$14,INT((ROW()-13)/2),0)),IF(ISBLANK(OFFSET('9. METAS'!$V$20,INT((ROW()-14)/2),0)),"",OFFSET('9. METAS'!$V$20,INT((ROW()-14)/2),0)))</f>
        <v/>
      </c>
      <c r="K81" s="196" t="str">
        <f ca="1">IF(MOD(ROW()-13,2)=0,IF(ISBLANK(OFFSET('12. SEGUIMIENTO 2027'!$O$14,INT((ROW()-13)/2),0)),"",OFFSET('12. SEGUIMIENTO 2027'!$O$14,INT((ROW()-13)/2),0)),IF(ISBLANK(OFFSET('9. METAS'!$W$20,INT((ROW()-14)/2),0)),"",OFFSET('9. METAS'!$W$20,INT((ROW()-14)/2),0)))</f>
        <v/>
      </c>
      <c r="L81" s="196" t="str">
        <f ca="1">IF(MOD(ROW()-13,2)=0,IF(ISBLANK(OFFSET('12. SEGUIMIENTO 2027'!$P$14,INT((ROW()-13)/2),0)),"",OFFSET('12. SEGUIMIENTO 2027'!$P$14,INT((ROW()-13)/2),0)),IF(ISBLANK(OFFSET('9. METAS'!$X$20,INT((ROW()-14)/2),0)),"",OFFSET('9. METAS'!$X$20,INT((ROW()-14)/2),0)))</f>
        <v/>
      </c>
      <c r="M81" s="197" t="str">
        <f ca="1">IF(MOD(ROW()-13,2)=0,IF(ISBLANK(OFFSET('12. SEGUIMIENTO 2027'!$Q$14,INT((ROW()-13)/2),0)),"",OFFSET('12. SEGUIMIENTO 2027'!$Q$14,INT((ROW()-13)/2),0)),IF(ISBLANK(OFFSET('9. METAS'!$Y$20,INT((ROW()-14)/2),0)),"",OFFSET('9. METAS'!$Y$20,INT((ROW()-14)/2),0)))</f>
        <v/>
      </c>
      <c r="N81" s="769" t="str">
        <f ca="1">IFERROR(J81/J82,"ND")</f>
        <v>ND</v>
      </c>
      <c r="O81" s="771" t="str">
        <f ca="1">IFERROR(((J81+K81+L81)/H81),"ND")</f>
        <v>ND</v>
      </c>
      <c r="P81" s="775"/>
    </row>
    <row r="82" spans="3:16">
      <c r="C82" s="747"/>
      <c r="D82" s="749"/>
      <c r="E82" s="749"/>
      <c r="F82" s="751"/>
      <c r="G82" s="753"/>
      <c r="H82" s="833"/>
      <c r="I82" s="764"/>
      <c r="J82" s="195">
        <f ca="1">IF(MOD(ROW()-13,2)=0,IF(ISBLANK(OFFSET('12. SEGUIMIENTO 2027'!$N$14,INT((ROW()-13)/2),0)),"",OFFSET('12. SEGUIMIENTO 2027'!$N$14,INT((ROW()-13)/2),0)),IF(ISBLANK(OFFSET('9. METAS'!$V$20,INT((ROW()-14)/2),0)),"",OFFSET('9. METAS'!$V$20,INT((ROW()-14)/2),0)))</f>
        <v>44</v>
      </c>
      <c r="K82" s="196">
        <f ca="1">IF(MOD(ROW()-13,2)=0,IF(ISBLANK(OFFSET('12. SEGUIMIENTO 2027'!$O$14,INT((ROW()-13)/2),0)),"",OFFSET('12. SEGUIMIENTO 2027'!$O$14,INT((ROW()-13)/2),0)),IF(ISBLANK(OFFSET('9. METAS'!$W$20,INT((ROW()-14)/2),0)),"",OFFSET('9. METAS'!$W$20,INT((ROW()-14)/2),0)))</f>
        <v>47</v>
      </c>
      <c r="L82" s="196">
        <f ca="1">IF(MOD(ROW()-13,2)=0,IF(ISBLANK(OFFSET('12. SEGUIMIENTO 2027'!$P$14,INT((ROW()-13)/2),0)),"",OFFSET('12. SEGUIMIENTO 2027'!$P$14,INT((ROW()-13)/2),0)),IF(ISBLANK(OFFSET('9. METAS'!$X$20,INT((ROW()-14)/2),0)),"",OFFSET('9. METAS'!$X$20,INT((ROW()-14)/2),0)))</f>
        <v>53</v>
      </c>
      <c r="M82" s="197">
        <f ca="1">IF(MOD(ROW()-13,2)=0,IF(ISBLANK(OFFSET('12. SEGUIMIENTO 2027'!$Q$14,INT((ROW()-13)/2),0)),"",OFFSET('12. SEGUIMIENTO 2027'!$Q$14,INT((ROW()-13)/2),0)),IF(ISBLANK(OFFSET('9. METAS'!$Y$20,INT((ROW()-14)/2),0)),"",OFFSET('9. METAS'!$Y$20,INT((ROW()-14)/2),0)))</f>
        <v>56</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833">
        <f ca="1">IF(ISBLANK(OFFSET('9. METAS'!$M$20,INT((ROW()-13)/2),0)),"",OFFSET('9. METAS'!$M$20,INT((ROW()-13)/2),0))</f>
        <v>22000</v>
      </c>
      <c r="I83" s="763"/>
      <c r="J83" s="195" t="str">
        <f ca="1">IF(MOD(ROW()-13,2)=0,IF(ISBLANK(OFFSET('12. SEGUIMIENTO 2027'!$N$14,INT((ROW()-13)/2),0)),"",OFFSET('12. SEGUIMIENTO 2027'!$N$14,INT((ROW()-13)/2),0)),IF(ISBLANK(OFFSET('9. METAS'!$V$20,INT((ROW()-14)/2),0)),"",OFFSET('9. METAS'!$V$20,INT((ROW()-14)/2),0)))</f>
        <v/>
      </c>
      <c r="K83" s="196" t="str">
        <f ca="1">IF(MOD(ROW()-13,2)=0,IF(ISBLANK(OFFSET('12. SEGUIMIENTO 2027'!$O$14,INT((ROW()-13)/2),0)),"",OFFSET('12. SEGUIMIENTO 2027'!$O$14,INT((ROW()-13)/2),0)),IF(ISBLANK(OFFSET('9. METAS'!$W$20,INT((ROW()-14)/2),0)),"",OFFSET('9. METAS'!$W$20,INT((ROW()-14)/2),0)))</f>
        <v/>
      </c>
      <c r="L83" s="196" t="str">
        <f ca="1">IF(MOD(ROW()-13,2)=0,IF(ISBLANK(OFFSET('12. SEGUIMIENTO 2027'!$P$14,INT((ROW()-13)/2),0)),"",OFFSET('12. SEGUIMIENTO 2027'!$P$14,INT((ROW()-13)/2),0)),IF(ISBLANK(OFFSET('9. METAS'!$X$20,INT((ROW()-14)/2),0)),"",OFFSET('9. METAS'!$X$20,INT((ROW()-14)/2),0)))</f>
        <v/>
      </c>
      <c r="M83" s="197" t="str">
        <f ca="1">IF(MOD(ROW()-13,2)=0,IF(ISBLANK(OFFSET('12. SEGUIMIENTO 2027'!$Q$14,INT((ROW()-13)/2),0)),"",OFFSET('12. SEGUIMIENTO 2027'!$Q$14,INT((ROW()-13)/2),0)),IF(ISBLANK(OFFSET('9. METAS'!$Y$20,INT((ROW()-14)/2),0)),"",OFFSET('9. METAS'!$Y$20,INT((ROW()-14)/2),0)))</f>
        <v/>
      </c>
      <c r="N83" s="769" t="str">
        <f ca="1">IFERROR(J83/J84,"ND")</f>
        <v>ND</v>
      </c>
      <c r="O83" s="771" t="str">
        <f ca="1">IFERROR(((J83+K83+L83)/H83),"ND")</f>
        <v>ND</v>
      </c>
      <c r="P83" s="775"/>
    </row>
    <row r="84" spans="3:16">
      <c r="C84" s="747"/>
      <c r="D84" s="749"/>
      <c r="E84" s="749"/>
      <c r="F84" s="751"/>
      <c r="G84" s="753"/>
      <c r="H84" s="833"/>
      <c r="I84" s="764"/>
      <c r="J84" s="195">
        <f ca="1">IF(MOD(ROW()-13,2)=0,IF(ISBLANK(OFFSET('12. SEGUIMIENTO 2027'!$N$14,INT((ROW()-13)/2),0)),"",OFFSET('12. SEGUIMIENTO 2027'!$N$14,INT((ROW()-13)/2),0)),IF(ISBLANK(OFFSET('9. METAS'!$V$20,INT((ROW()-14)/2),0)),"",OFFSET('9. METAS'!$V$20,INT((ROW()-14)/2),0)))</f>
        <v>5200</v>
      </c>
      <c r="K84" s="196">
        <f ca="1">IF(MOD(ROW()-13,2)=0,IF(ISBLANK(OFFSET('12. SEGUIMIENTO 2027'!$O$14,INT((ROW()-13)/2),0)),"",OFFSET('12. SEGUIMIENTO 2027'!$O$14,INT((ROW()-13)/2),0)),IF(ISBLANK(OFFSET('9. METAS'!$W$20,INT((ROW()-14)/2),0)),"",OFFSET('9. METAS'!$W$20,INT((ROW()-14)/2),0)))</f>
        <v>5600</v>
      </c>
      <c r="L84" s="196">
        <f ca="1">IF(MOD(ROW()-13,2)=0,IF(ISBLANK(OFFSET('12. SEGUIMIENTO 2027'!$P$14,INT((ROW()-13)/2),0)),"",OFFSET('12. SEGUIMIENTO 2027'!$P$14,INT((ROW()-13)/2),0)),IF(ISBLANK(OFFSET('9. METAS'!$X$20,INT((ROW()-14)/2),0)),"",OFFSET('9. METAS'!$X$20,INT((ROW()-14)/2),0)))</f>
        <v>5700</v>
      </c>
      <c r="M84" s="197">
        <f ca="1">IF(MOD(ROW()-13,2)=0,IF(ISBLANK(OFFSET('12. SEGUIMIENTO 2027'!$Q$14,INT((ROW()-13)/2),0)),"",OFFSET('12. SEGUIMIENTO 2027'!$Q$14,INT((ROW()-13)/2),0)),IF(ISBLANK(OFFSET('9. METAS'!$Y$20,INT((ROW()-14)/2),0)),"",OFFSET('9. METAS'!$Y$20,INT((ROW()-14)/2),0)))</f>
        <v>5500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833">
        <f ca="1">IF(ISBLANK(OFFSET('9. METAS'!$M$20,INT((ROW()-13)/2),0)),"",OFFSET('9. METAS'!$M$20,INT((ROW()-13)/2),0))</f>
        <v>5050</v>
      </c>
      <c r="I85" s="763"/>
      <c r="J85" s="195" t="str">
        <f ca="1">IF(MOD(ROW()-13,2)=0,IF(ISBLANK(OFFSET('12. SEGUIMIENTO 2027'!$N$14,INT((ROW()-13)/2),0)),"",OFFSET('12. SEGUIMIENTO 2027'!$N$14,INT((ROW()-13)/2),0)),IF(ISBLANK(OFFSET('9. METAS'!$V$20,INT((ROW()-14)/2),0)),"",OFFSET('9. METAS'!$V$20,INT((ROW()-14)/2),0)))</f>
        <v/>
      </c>
      <c r="K85" s="196" t="str">
        <f ca="1">IF(MOD(ROW()-13,2)=0,IF(ISBLANK(OFFSET('12. SEGUIMIENTO 2027'!$O$14,INT((ROW()-13)/2),0)),"",OFFSET('12. SEGUIMIENTO 2027'!$O$14,INT((ROW()-13)/2),0)),IF(ISBLANK(OFFSET('9. METAS'!$W$20,INT((ROW()-14)/2),0)),"",OFFSET('9. METAS'!$W$20,INT((ROW()-14)/2),0)))</f>
        <v/>
      </c>
      <c r="L85" s="196" t="str">
        <f ca="1">IF(MOD(ROW()-13,2)=0,IF(ISBLANK(OFFSET('12. SEGUIMIENTO 2027'!$P$14,INT((ROW()-13)/2),0)),"",OFFSET('12. SEGUIMIENTO 2027'!$P$14,INT((ROW()-13)/2),0)),IF(ISBLANK(OFFSET('9. METAS'!$X$20,INT((ROW()-14)/2),0)),"",OFFSET('9. METAS'!$X$20,INT((ROW()-14)/2),0)))</f>
        <v/>
      </c>
      <c r="M85" s="197" t="str">
        <f ca="1">IF(MOD(ROW()-13,2)=0,IF(ISBLANK(OFFSET('12. SEGUIMIENTO 2027'!$Q$14,INT((ROW()-13)/2),0)),"",OFFSET('12. SEGUIMIENTO 2027'!$Q$14,INT((ROW()-13)/2),0)),IF(ISBLANK(OFFSET('9. METAS'!$Y$20,INT((ROW()-14)/2),0)),"",OFFSET('9. METAS'!$Y$20,INT((ROW()-14)/2),0)))</f>
        <v/>
      </c>
      <c r="N85" s="769" t="str">
        <f ca="1">IFERROR(J85/J86,"ND")</f>
        <v>ND</v>
      </c>
      <c r="O85" s="771" t="str">
        <f ca="1">IFERROR(((J85+K85+L85)/H85),"ND")</f>
        <v>ND</v>
      </c>
      <c r="P85" s="775"/>
    </row>
    <row r="86" spans="3:16">
      <c r="C86" s="747"/>
      <c r="D86" s="749"/>
      <c r="E86" s="749"/>
      <c r="F86" s="751"/>
      <c r="G86" s="753"/>
      <c r="H86" s="833"/>
      <c r="I86" s="764"/>
      <c r="J86" s="195">
        <f ca="1">IF(MOD(ROW()-13,2)=0,IF(ISBLANK(OFFSET('12. SEGUIMIENTO 2027'!$N$14,INT((ROW()-13)/2),0)),"",OFFSET('12. SEGUIMIENTO 2027'!$N$14,INT((ROW()-13)/2),0)),IF(ISBLANK(OFFSET('9. METAS'!$V$20,INT((ROW()-14)/2),0)),"",OFFSET('9. METAS'!$V$20,INT((ROW()-14)/2),0)))</f>
        <v>1175</v>
      </c>
      <c r="K86" s="196">
        <f ca="1">IF(MOD(ROW()-13,2)=0,IF(ISBLANK(OFFSET('12. SEGUIMIENTO 2027'!$O$14,INT((ROW()-13)/2),0)),"",OFFSET('12. SEGUIMIENTO 2027'!$O$14,INT((ROW()-13)/2),0)),IF(ISBLANK(OFFSET('9. METAS'!$W$20,INT((ROW()-14)/2),0)),"",OFFSET('9. METAS'!$W$20,INT((ROW()-14)/2),0)))</f>
        <v>1275</v>
      </c>
      <c r="L86" s="196">
        <f ca="1">IF(MOD(ROW()-13,2)=0,IF(ISBLANK(OFFSET('12. SEGUIMIENTO 2027'!$P$14,INT((ROW()-13)/2),0)),"",OFFSET('12. SEGUIMIENTO 2027'!$P$14,INT((ROW()-13)/2),0)),IF(ISBLANK(OFFSET('9. METAS'!$X$20,INT((ROW()-14)/2),0)),"",OFFSET('9. METAS'!$X$20,INT((ROW()-14)/2),0)))</f>
        <v>1350</v>
      </c>
      <c r="M86" s="197">
        <f ca="1">IF(MOD(ROW()-13,2)=0,IF(ISBLANK(OFFSET('12. SEGUIMIENTO 2027'!$Q$14,INT((ROW()-13)/2),0)),"",OFFSET('12. SEGUIMIENTO 2027'!$Q$14,INT((ROW()-13)/2),0)),IF(ISBLANK(OFFSET('9. METAS'!$Y$20,INT((ROW()-14)/2),0)),"",OFFSET('9. METAS'!$Y$20,INT((ROW()-14)/2),0)))</f>
        <v>1250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833">
        <f ca="1">IF(ISBLANK(OFFSET('9. METAS'!$M$20,INT((ROW()-13)/2),0)),"",OFFSET('9. METAS'!$M$20,INT((ROW()-13)/2),0))</f>
        <v>519000</v>
      </c>
      <c r="I87" s="763"/>
      <c r="J87" s="195" t="str">
        <f ca="1">IF(MOD(ROW()-13,2)=0,IF(ISBLANK(OFFSET('12. SEGUIMIENTO 2027'!$N$14,INT((ROW()-13)/2),0)),"",OFFSET('12. SEGUIMIENTO 2027'!$N$14,INT((ROW()-13)/2),0)),IF(ISBLANK(OFFSET('9. METAS'!$V$20,INT((ROW()-14)/2),0)),"",OFFSET('9. METAS'!$V$20,INT((ROW()-14)/2),0)))</f>
        <v/>
      </c>
      <c r="K87" s="196" t="str">
        <f ca="1">IF(MOD(ROW()-13,2)=0,IF(ISBLANK(OFFSET('12. SEGUIMIENTO 2027'!$O$14,INT((ROW()-13)/2),0)),"",OFFSET('12. SEGUIMIENTO 2027'!$O$14,INT((ROW()-13)/2),0)),IF(ISBLANK(OFFSET('9. METAS'!$W$20,INT((ROW()-14)/2),0)),"",OFFSET('9. METAS'!$W$20,INT((ROW()-14)/2),0)))</f>
        <v/>
      </c>
      <c r="L87" s="196" t="str">
        <f ca="1">IF(MOD(ROW()-13,2)=0,IF(ISBLANK(OFFSET('12. SEGUIMIENTO 2027'!$P$14,INT((ROW()-13)/2),0)),"",OFFSET('12. SEGUIMIENTO 2027'!$P$14,INT((ROW()-13)/2),0)),IF(ISBLANK(OFFSET('9. METAS'!$X$20,INT((ROW()-14)/2),0)),"",OFFSET('9. METAS'!$X$20,INT((ROW()-14)/2),0)))</f>
        <v/>
      </c>
      <c r="M87" s="197" t="str">
        <f ca="1">IF(MOD(ROW()-13,2)=0,IF(ISBLANK(OFFSET('12. SEGUIMIENTO 2027'!$Q$14,INT((ROW()-13)/2),0)),"",OFFSET('12. SEGUIMIENTO 2027'!$Q$14,INT((ROW()-13)/2),0)),IF(ISBLANK(OFFSET('9. METAS'!$Y$20,INT((ROW()-14)/2),0)),"",OFFSET('9. METAS'!$Y$20,INT((ROW()-14)/2),0)))</f>
        <v/>
      </c>
      <c r="N87" s="769" t="str">
        <f ca="1">IFERROR(J87/J88,"ND")</f>
        <v>ND</v>
      </c>
      <c r="O87" s="771" t="str">
        <f ca="1">IFERROR(((J87+K87+L87)/H87),"ND")</f>
        <v>ND</v>
      </c>
      <c r="P87" s="775"/>
    </row>
    <row r="88" spans="3:16">
      <c r="C88" s="747"/>
      <c r="D88" s="749"/>
      <c r="E88" s="749"/>
      <c r="F88" s="751"/>
      <c r="G88" s="753"/>
      <c r="H88" s="833"/>
      <c r="I88" s="764"/>
      <c r="J88" s="195">
        <f ca="1">IF(MOD(ROW()-13,2)=0,IF(ISBLANK(OFFSET('12. SEGUIMIENTO 2027'!$N$14,INT((ROW()-13)/2),0)),"",OFFSET('12. SEGUIMIENTO 2027'!$N$14,INT((ROW()-13)/2),0)),IF(ISBLANK(OFFSET('9. METAS'!$V$20,INT((ROW()-14)/2),0)),"",OFFSET('9. METAS'!$V$20,INT((ROW()-14)/2),0)))</f>
        <v>114000</v>
      </c>
      <c r="K88" s="196">
        <f ca="1">IF(MOD(ROW()-13,2)=0,IF(ISBLANK(OFFSET('12. SEGUIMIENTO 2027'!$O$14,INT((ROW()-13)/2),0)),"",OFFSET('12. SEGUIMIENTO 2027'!$O$14,INT((ROW()-13)/2),0)),IF(ISBLANK(OFFSET('9. METAS'!$W$20,INT((ROW()-14)/2),0)),"",OFFSET('9. METAS'!$W$20,INT((ROW()-14)/2),0)))</f>
        <v>130000</v>
      </c>
      <c r="L88" s="196">
        <f ca="1">IF(MOD(ROW()-13,2)=0,IF(ISBLANK(OFFSET('12. SEGUIMIENTO 2027'!$P$14,INT((ROW()-13)/2),0)),"",OFFSET('12. SEGUIMIENTO 2027'!$P$14,INT((ROW()-13)/2),0)),IF(ISBLANK(OFFSET('9. METAS'!$X$20,INT((ROW()-14)/2),0)),"",OFFSET('9. METAS'!$X$20,INT((ROW()-14)/2),0)))</f>
        <v>145000</v>
      </c>
      <c r="M88" s="197">
        <f ca="1">IF(MOD(ROW()-13,2)=0,IF(ISBLANK(OFFSET('12. SEGUIMIENTO 2027'!$Q$14,INT((ROW()-13)/2),0)),"",OFFSET('12. SEGUIMIENTO 2027'!$Q$14,INT((ROW()-13)/2),0)),IF(ISBLANK(OFFSET('9. METAS'!$Y$20,INT((ROW()-14)/2),0)),"",OFFSET('9. METAS'!$Y$20,INT((ROW()-14)/2),0)))</f>
        <v>130000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833">
        <f ca="1">IF(ISBLANK(OFFSET('9. METAS'!$M$20,INT((ROW()-13)/2),0)),"",OFFSET('9. METAS'!$M$20,INT((ROW()-13)/2),0))</f>
        <v>17300</v>
      </c>
      <c r="I89" s="763"/>
      <c r="J89" s="195" t="str">
        <f ca="1">IF(MOD(ROW()-13,2)=0,IF(ISBLANK(OFFSET('12. SEGUIMIENTO 2027'!$N$14,INT((ROW()-13)/2),0)),"",OFFSET('12. SEGUIMIENTO 2027'!$N$14,INT((ROW()-13)/2),0)),IF(ISBLANK(OFFSET('9. METAS'!$V$20,INT((ROW()-14)/2),0)),"",OFFSET('9. METAS'!$V$20,INT((ROW()-14)/2),0)))</f>
        <v/>
      </c>
      <c r="K89" s="196" t="str">
        <f ca="1">IF(MOD(ROW()-13,2)=0,IF(ISBLANK(OFFSET('12. SEGUIMIENTO 2027'!$O$14,INT((ROW()-13)/2),0)),"",OFFSET('12. SEGUIMIENTO 2027'!$O$14,INT((ROW()-13)/2),0)),IF(ISBLANK(OFFSET('9. METAS'!$W$20,INT((ROW()-14)/2),0)),"",OFFSET('9. METAS'!$W$20,INT((ROW()-14)/2),0)))</f>
        <v/>
      </c>
      <c r="L89" s="196" t="str">
        <f ca="1">IF(MOD(ROW()-13,2)=0,IF(ISBLANK(OFFSET('12. SEGUIMIENTO 2027'!$P$14,INT((ROW()-13)/2),0)),"",OFFSET('12. SEGUIMIENTO 2027'!$P$14,INT((ROW()-13)/2),0)),IF(ISBLANK(OFFSET('9. METAS'!$X$20,INT((ROW()-14)/2),0)),"",OFFSET('9. METAS'!$X$20,INT((ROW()-14)/2),0)))</f>
        <v/>
      </c>
      <c r="M89" s="197" t="str">
        <f ca="1">IF(MOD(ROW()-13,2)=0,IF(ISBLANK(OFFSET('12. SEGUIMIENTO 2027'!$Q$14,INT((ROW()-13)/2),0)),"",OFFSET('12. SEGUIMIENTO 2027'!$Q$14,INT((ROW()-13)/2),0)),IF(ISBLANK(OFFSET('9. METAS'!$Y$20,INT((ROW()-14)/2),0)),"",OFFSET('9. METAS'!$Y$20,INT((ROW()-14)/2),0)))</f>
        <v/>
      </c>
      <c r="N89" s="769" t="str">
        <f ca="1">IFERROR(J89/J90,"ND")</f>
        <v>ND</v>
      </c>
      <c r="O89" s="771" t="str">
        <f ca="1">IFERROR(((J89+K89+L89)/H89),"ND")</f>
        <v>ND</v>
      </c>
      <c r="P89" s="775"/>
    </row>
    <row r="90" spans="3:16">
      <c r="C90" s="747"/>
      <c r="D90" s="749"/>
      <c r="E90" s="749"/>
      <c r="F90" s="751"/>
      <c r="G90" s="753"/>
      <c r="H90" s="833"/>
      <c r="I90" s="764"/>
      <c r="J90" s="195">
        <f ca="1">IF(MOD(ROW()-13,2)=0,IF(ISBLANK(OFFSET('12. SEGUIMIENTO 2027'!$N$14,INT((ROW()-13)/2),0)),"",OFFSET('12. SEGUIMIENTO 2027'!$N$14,INT((ROW()-13)/2),0)),IF(ISBLANK(OFFSET('9. METAS'!$V$20,INT((ROW()-14)/2),0)),"",OFFSET('9. METAS'!$V$20,INT((ROW()-14)/2),0)))</f>
        <v>4100</v>
      </c>
      <c r="K90" s="196">
        <f ca="1">IF(MOD(ROW()-13,2)=0,IF(ISBLANK(OFFSET('12. SEGUIMIENTO 2027'!$O$14,INT((ROW()-13)/2),0)),"",OFFSET('12. SEGUIMIENTO 2027'!$O$14,INT((ROW()-13)/2),0)),IF(ISBLANK(OFFSET('9. METAS'!$W$20,INT((ROW()-14)/2),0)),"",OFFSET('9. METAS'!$W$20,INT((ROW()-14)/2),0)))</f>
        <v>4600</v>
      </c>
      <c r="L90" s="196">
        <f ca="1">IF(MOD(ROW()-13,2)=0,IF(ISBLANK(OFFSET('12. SEGUIMIENTO 2027'!$P$14,INT((ROW()-13)/2),0)),"",OFFSET('12. SEGUIMIENTO 2027'!$P$14,INT((ROW()-13)/2),0)),IF(ISBLANK(OFFSET('9. METAS'!$X$20,INT((ROW()-14)/2),0)),"",OFFSET('9. METAS'!$X$20,INT((ROW()-14)/2),0)))</f>
        <v>4400</v>
      </c>
      <c r="M90" s="197">
        <f ca="1">IF(MOD(ROW()-13,2)=0,IF(ISBLANK(OFFSET('12. SEGUIMIENTO 2027'!$Q$14,INT((ROW()-13)/2),0)),"",OFFSET('12. SEGUIMIENTO 2027'!$Q$14,INT((ROW()-13)/2),0)),IF(ISBLANK(OFFSET('9. METAS'!$Y$20,INT((ROW()-14)/2),0)),"",OFFSET('9. METAS'!$Y$20,INT((ROW()-14)/2),0)))</f>
        <v>4200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833">
        <f ca="1">IF(ISBLANK(OFFSET('9. METAS'!$M$20,INT((ROW()-13)/2),0)),"",OFFSET('9. METAS'!$M$20,INT((ROW()-13)/2),0))</f>
        <v>35</v>
      </c>
      <c r="I91" s="763"/>
      <c r="J91" s="195" t="str">
        <f ca="1">IF(MOD(ROW()-13,2)=0,IF(ISBLANK(OFFSET('12. SEGUIMIENTO 2027'!$N$14,INT((ROW()-13)/2),0)),"",OFFSET('12. SEGUIMIENTO 2027'!$N$14,INT((ROW()-13)/2),0)),IF(ISBLANK(OFFSET('9. METAS'!$V$20,INT((ROW()-14)/2),0)),"",OFFSET('9. METAS'!$V$20,INT((ROW()-14)/2),0)))</f>
        <v/>
      </c>
      <c r="K91" s="196" t="str">
        <f ca="1">IF(MOD(ROW()-13,2)=0,IF(ISBLANK(OFFSET('12. SEGUIMIENTO 2027'!$O$14,INT((ROW()-13)/2),0)),"",OFFSET('12. SEGUIMIENTO 2027'!$O$14,INT((ROW()-13)/2),0)),IF(ISBLANK(OFFSET('9. METAS'!$W$20,INT((ROW()-14)/2),0)),"",OFFSET('9. METAS'!$W$20,INT((ROW()-14)/2),0)))</f>
        <v/>
      </c>
      <c r="L91" s="196" t="str">
        <f ca="1">IF(MOD(ROW()-13,2)=0,IF(ISBLANK(OFFSET('12. SEGUIMIENTO 2027'!$P$14,INT((ROW()-13)/2),0)),"",OFFSET('12. SEGUIMIENTO 2027'!$P$14,INT((ROW()-13)/2),0)),IF(ISBLANK(OFFSET('9. METAS'!$X$20,INT((ROW()-14)/2),0)),"",OFFSET('9. METAS'!$X$20,INT((ROW()-14)/2),0)))</f>
        <v/>
      </c>
      <c r="M91" s="197" t="str">
        <f ca="1">IF(MOD(ROW()-13,2)=0,IF(ISBLANK(OFFSET('12. SEGUIMIENTO 2027'!$Q$14,INT((ROW()-13)/2),0)),"",OFFSET('12. SEGUIMIENTO 2027'!$Q$14,INT((ROW()-13)/2),0)),IF(ISBLANK(OFFSET('9. METAS'!$Y$20,INT((ROW()-14)/2),0)),"",OFFSET('9. METAS'!$Y$20,INT((ROW()-14)/2),0)))</f>
        <v/>
      </c>
      <c r="N91" s="769" t="str">
        <f ca="1">IFERROR(J91/J92,"ND")</f>
        <v>ND</v>
      </c>
      <c r="O91" s="771" t="str">
        <f ca="1">IFERROR(((J91+K91+L91)/H91),"ND")</f>
        <v>ND</v>
      </c>
      <c r="P91" s="775"/>
    </row>
    <row r="92" spans="3:16">
      <c r="C92" s="747"/>
      <c r="D92" s="749"/>
      <c r="E92" s="749"/>
      <c r="F92" s="751"/>
      <c r="G92" s="753"/>
      <c r="H92" s="833"/>
      <c r="I92" s="764"/>
      <c r="J92" s="195">
        <f ca="1">IF(MOD(ROW()-13,2)=0,IF(ISBLANK(OFFSET('12. SEGUIMIENTO 2027'!$N$14,INT((ROW()-13)/2),0)),"",OFFSET('12. SEGUIMIENTO 2027'!$N$14,INT((ROW()-13)/2),0)),IF(ISBLANK(OFFSET('9. METAS'!$V$20,INT((ROW()-14)/2),0)),"",OFFSET('9. METAS'!$V$20,INT((ROW()-14)/2),0)))</f>
        <v>7</v>
      </c>
      <c r="K92" s="196">
        <f ca="1">IF(MOD(ROW()-13,2)=0,IF(ISBLANK(OFFSET('12. SEGUIMIENTO 2027'!$O$14,INT((ROW()-13)/2),0)),"",OFFSET('12. SEGUIMIENTO 2027'!$O$14,INT((ROW()-13)/2),0)),IF(ISBLANK(OFFSET('9. METAS'!$W$20,INT((ROW()-14)/2),0)),"",OFFSET('9. METAS'!$W$20,INT((ROW()-14)/2),0)))</f>
        <v>10</v>
      </c>
      <c r="L92" s="196">
        <f ca="1">IF(MOD(ROW()-13,2)=0,IF(ISBLANK(OFFSET('12. SEGUIMIENTO 2027'!$P$14,INT((ROW()-13)/2),0)),"",OFFSET('12. SEGUIMIENTO 2027'!$P$14,INT((ROW()-13)/2),0)),IF(ISBLANK(OFFSET('9. METAS'!$X$20,INT((ROW()-14)/2),0)),"",OFFSET('9. METAS'!$X$20,INT((ROW()-14)/2),0)))</f>
        <v>9</v>
      </c>
      <c r="M92" s="197">
        <f ca="1">IF(MOD(ROW()-13,2)=0,IF(ISBLANK(OFFSET('12. SEGUIMIENTO 2027'!$Q$14,INT((ROW()-13)/2),0)),"",OFFSET('12. SEGUIMIENTO 2027'!$Q$14,INT((ROW()-13)/2),0)),IF(ISBLANK(OFFSET('9. METAS'!$Y$20,INT((ROW()-14)/2),0)),"",OFFSET('9. METAS'!$Y$20,INT((ROW()-14)/2),0)))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833">
        <f ca="1">IF(ISBLANK(OFFSET('9. METAS'!$M$20,INT((ROW()-13)/2),0)),"",OFFSET('9. METAS'!$M$20,INT((ROW()-13)/2),0))</f>
        <v>125</v>
      </c>
      <c r="I93" s="763"/>
      <c r="J93" s="195" t="str">
        <f ca="1">IF(MOD(ROW()-13,2)=0,IF(ISBLANK(OFFSET('12. SEGUIMIENTO 2027'!$N$14,INT((ROW()-13)/2),0)),"",OFFSET('12. SEGUIMIENTO 2027'!$N$14,INT((ROW()-13)/2),0)),IF(ISBLANK(OFFSET('9. METAS'!$V$20,INT((ROW()-14)/2),0)),"",OFFSET('9. METAS'!$V$20,INT((ROW()-14)/2),0)))</f>
        <v/>
      </c>
      <c r="K93" s="196" t="str">
        <f ca="1">IF(MOD(ROW()-13,2)=0,IF(ISBLANK(OFFSET('12. SEGUIMIENTO 2027'!$O$14,INT((ROW()-13)/2),0)),"",OFFSET('12. SEGUIMIENTO 2027'!$O$14,INT((ROW()-13)/2),0)),IF(ISBLANK(OFFSET('9. METAS'!$W$20,INT((ROW()-14)/2),0)),"",OFFSET('9. METAS'!$W$20,INT((ROW()-14)/2),0)))</f>
        <v/>
      </c>
      <c r="L93" s="196" t="str">
        <f ca="1">IF(MOD(ROW()-13,2)=0,IF(ISBLANK(OFFSET('12. SEGUIMIENTO 2027'!$P$14,INT((ROW()-13)/2),0)),"",OFFSET('12. SEGUIMIENTO 2027'!$P$14,INT((ROW()-13)/2),0)),IF(ISBLANK(OFFSET('9. METAS'!$X$20,INT((ROW()-14)/2),0)),"",OFFSET('9. METAS'!$X$20,INT((ROW()-14)/2),0)))</f>
        <v/>
      </c>
      <c r="M93" s="197" t="str">
        <f ca="1">IF(MOD(ROW()-13,2)=0,IF(ISBLANK(OFFSET('12. SEGUIMIENTO 2027'!$Q$14,INT((ROW()-13)/2),0)),"",OFFSET('12. SEGUIMIENTO 2027'!$Q$14,INT((ROW()-13)/2),0)),IF(ISBLANK(OFFSET('9. METAS'!$Y$20,INT((ROW()-14)/2),0)),"",OFFSET('9. METAS'!$Y$20,INT((ROW()-14)/2),0)))</f>
        <v/>
      </c>
      <c r="N93" s="769" t="str">
        <f ca="1">IFERROR(J93/J94,"ND")</f>
        <v>ND</v>
      </c>
      <c r="O93" s="771" t="str">
        <f ca="1">IFERROR(((J93+K93+L93)/H93),"ND")</f>
        <v>ND</v>
      </c>
      <c r="P93" s="775"/>
    </row>
    <row r="94" spans="3:16">
      <c r="C94" s="747"/>
      <c r="D94" s="749"/>
      <c r="E94" s="749"/>
      <c r="F94" s="751"/>
      <c r="G94" s="753"/>
      <c r="H94" s="833"/>
      <c r="I94" s="764"/>
      <c r="J94" s="195">
        <f ca="1">IF(MOD(ROW()-13,2)=0,IF(ISBLANK(OFFSET('12. SEGUIMIENTO 2027'!$N$14,INT((ROW()-13)/2),0)),"",OFFSET('12. SEGUIMIENTO 2027'!$N$14,INT((ROW()-13)/2),0)),IF(ISBLANK(OFFSET('9. METAS'!$V$20,INT((ROW()-14)/2),0)),"",OFFSET('9. METAS'!$V$20,INT((ROW()-14)/2),0)))</f>
        <v>35</v>
      </c>
      <c r="K94" s="196">
        <f ca="1">IF(MOD(ROW()-13,2)=0,IF(ISBLANK(OFFSET('12. SEGUIMIENTO 2027'!$O$14,INT((ROW()-13)/2),0)),"",OFFSET('12. SEGUIMIENTO 2027'!$O$14,INT((ROW()-13)/2),0)),IF(ISBLANK(OFFSET('9. METAS'!$W$20,INT((ROW()-14)/2),0)),"",OFFSET('9. METAS'!$W$20,INT((ROW()-14)/2),0)))</f>
        <v>30</v>
      </c>
      <c r="L94" s="196">
        <f ca="1">IF(MOD(ROW()-13,2)=0,IF(ISBLANK(OFFSET('12. SEGUIMIENTO 2027'!$P$14,INT((ROW()-13)/2),0)),"",OFFSET('12. SEGUIMIENTO 2027'!$P$14,INT((ROW()-13)/2),0)),IF(ISBLANK(OFFSET('9. METAS'!$X$20,INT((ROW()-14)/2),0)),"",OFFSET('9. METAS'!$X$20,INT((ROW()-14)/2),0)))</f>
        <v>30</v>
      </c>
      <c r="M94" s="197">
        <f ca="1">IF(MOD(ROW()-13,2)=0,IF(ISBLANK(OFFSET('12. SEGUIMIENTO 2027'!$Q$14,INT((ROW()-13)/2),0)),"",OFFSET('12. SEGUIMIENTO 2027'!$Q$14,INT((ROW()-13)/2),0)),IF(ISBLANK(OFFSET('9. METAS'!$Y$20,INT((ROW()-14)/2),0)),"",OFFSET('9. METAS'!$Y$20,INT((ROW()-14)/2),0)))</f>
        <v>30</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833">
        <f ca="1">IF(ISBLANK(OFFSET('9. METAS'!$M$20,INT((ROW()-13)/2),0)),"",OFFSET('9. METAS'!$M$20,INT((ROW()-13)/2),0))</f>
        <v>2420</v>
      </c>
      <c r="I95" s="763"/>
      <c r="J95" s="195" t="str">
        <f ca="1">IF(MOD(ROW()-13,2)=0,IF(ISBLANK(OFFSET('12. SEGUIMIENTO 2027'!$N$14,INT((ROW()-13)/2),0)),"",OFFSET('12. SEGUIMIENTO 2027'!$N$14,INT((ROW()-13)/2),0)),IF(ISBLANK(OFFSET('9. METAS'!$V$20,INT((ROW()-14)/2),0)),"",OFFSET('9. METAS'!$V$20,INT((ROW()-14)/2),0)))</f>
        <v/>
      </c>
      <c r="K95" s="196" t="str">
        <f ca="1">IF(MOD(ROW()-13,2)=0,IF(ISBLANK(OFFSET('12. SEGUIMIENTO 2027'!$O$14,INT((ROW()-13)/2),0)),"",OFFSET('12. SEGUIMIENTO 2027'!$O$14,INT((ROW()-13)/2),0)),IF(ISBLANK(OFFSET('9. METAS'!$W$20,INT((ROW()-14)/2),0)),"",OFFSET('9. METAS'!$W$20,INT((ROW()-14)/2),0)))</f>
        <v/>
      </c>
      <c r="L95" s="196" t="str">
        <f ca="1">IF(MOD(ROW()-13,2)=0,IF(ISBLANK(OFFSET('12. SEGUIMIENTO 2027'!$P$14,INT((ROW()-13)/2),0)),"",OFFSET('12. SEGUIMIENTO 2027'!$P$14,INT((ROW()-13)/2),0)),IF(ISBLANK(OFFSET('9. METAS'!$X$20,INT((ROW()-14)/2),0)),"",OFFSET('9. METAS'!$X$20,INT((ROW()-14)/2),0)))</f>
        <v/>
      </c>
      <c r="M95" s="197" t="str">
        <f ca="1">IF(MOD(ROW()-13,2)=0,IF(ISBLANK(OFFSET('12. SEGUIMIENTO 2027'!$Q$14,INT((ROW()-13)/2),0)),"",OFFSET('12. SEGUIMIENTO 2027'!$Q$14,INT((ROW()-13)/2),0)),IF(ISBLANK(OFFSET('9. METAS'!$Y$20,INT((ROW()-14)/2),0)),"",OFFSET('9. METAS'!$Y$20,INT((ROW()-14)/2),0)))</f>
        <v/>
      </c>
      <c r="N95" s="769" t="str">
        <f ca="1">IFERROR(J95/J96,"ND")</f>
        <v>ND</v>
      </c>
      <c r="O95" s="771" t="str">
        <f ca="1">IFERROR(((J95+K95+L95)/H95),"ND")</f>
        <v>ND</v>
      </c>
      <c r="P95" s="775"/>
    </row>
    <row r="96" spans="3:16">
      <c r="C96" s="747"/>
      <c r="D96" s="749"/>
      <c r="E96" s="749"/>
      <c r="F96" s="751"/>
      <c r="G96" s="753"/>
      <c r="H96" s="833"/>
      <c r="I96" s="764"/>
      <c r="J96" s="195">
        <f ca="1">IF(MOD(ROW()-13,2)=0,IF(ISBLANK(OFFSET('12. SEGUIMIENTO 2027'!$N$14,INT((ROW()-13)/2),0)),"",OFFSET('12. SEGUIMIENTO 2027'!$N$14,INT((ROW()-13)/2),0)),IF(ISBLANK(OFFSET('9. METAS'!$V$20,INT((ROW()-14)/2),0)),"",OFFSET('9. METAS'!$V$20,INT((ROW()-14)/2),0)))</f>
        <v>610</v>
      </c>
      <c r="K96" s="196">
        <f ca="1">IF(MOD(ROW()-13,2)=0,IF(ISBLANK(OFFSET('12. SEGUIMIENTO 2027'!$O$14,INT((ROW()-13)/2),0)),"",OFFSET('12. SEGUIMIENTO 2027'!$O$14,INT((ROW()-13)/2),0)),IF(ISBLANK(OFFSET('9. METAS'!$W$20,INT((ROW()-14)/2),0)),"",OFFSET('9. METAS'!$W$20,INT((ROW()-14)/2),0)))</f>
        <v>610</v>
      </c>
      <c r="L96" s="196">
        <f ca="1">IF(MOD(ROW()-13,2)=0,IF(ISBLANK(OFFSET('12. SEGUIMIENTO 2027'!$P$14,INT((ROW()-13)/2),0)),"",OFFSET('12. SEGUIMIENTO 2027'!$P$14,INT((ROW()-13)/2),0)),IF(ISBLANK(OFFSET('9. METAS'!$X$20,INT((ROW()-14)/2),0)),"",OFFSET('9. METAS'!$X$20,INT((ROW()-14)/2),0)))</f>
        <v>600</v>
      </c>
      <c r="M96" s="197">
        <f ca="1">IF(MOD(ROW()-13,2)=0,IF(ISBLANK(OFFSET('12. SEGUIMIENTO 2027'!$Q$14,INT((ROW()-13)/2),0)),"",OFFSET('12. SEGUIMIENTO 2027'!$Q$14,INT((ROW()-13)/2),0)),IF(ISBLANK(OFFSET('9. METAS'!$Y$20,INT((ROW()-14)/2),0)),"",OFFSET('9. METAS'!$Y$20,INT((ROW()-14)/2),0)))</f>
        <v>600</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833">
        <f ca="1">IF(ISBLANK(OFFSET('9. METAS'!$M$20,INT((ROW()-13)/2),0)),"",OFFSET('9. METAS'!$M$20,INT((ROW()-13)/2),0))</f>
        <v>10</v>
      </c>
      <c r="I97" s="763"/>
      <c r="J97" s="195" t="str">
        <f ca="1">IF(MOD(ROW()-13,2)=0,IF(ISBLANK(OFFSET('12. SEGUIMIENTO 2027'!$N$14,INT((ROW()-13)/2),0)),"",OFFSET('12. SEGUIMIENTO 2027'!$N$14,INT((ROW()-13)/2),0)),IF(ISBLANK(OFFSET('9. METAS'!$V$20,INT((ROW()-14)/2),0)),"",OFFSET('9. METAS'!$V$20,INT((ROW()-14)/2),0)))</f>
        <v/>
      </c>
      <c r="K97" s="196" t="str">
        <f ca="1">IF(MOD(ROW()-13,2)=0,IF(ISBLANK(OFFSET('12. SEGUIMIENTO 2027'!$O$14,INT((ROW()-13)/2),0)),"",OFFSET('12. SEGUIMIENTO 2027'!$O$14,INT((ROW()-13)/2),0)),IF(ISBLANK(OFFSET('9. METAS'!$W$20,INT((ROW()-14)/2),0)),"",OFFSET('9. METAS'!$W$20,INT((ROW()-14)/2),0)))</f>
        <v/>
      </c>
      <c r="L97" s="196" t="str">
        <f ca="1">IF(MOD(ROW()-13,2)=0,IF(ISBLANK(OFFSET('12. SEGUIMIENTO 2027'!$P$14,INT((ROW()-13)/2),0)),"",OFFSET('12. SEGUIMIENTO 2027'!$P$14,INT((ROW()-13)/2),0)),IF(ISBLANK(OFFSET('9. METAS'!$X$20,INT((ROW()-14)/2),0)),"",OFFSET('9. METAS'!$X$20,INT((ROW()-14)/2),0)))</f>
        <v/>
      </c>
      <c r="M97" s="197" t="str">
        <f ca="1">IF(MOD(ROW()-13,2)=0,IF(ISBLANK(OFFSET('12. SEGUIMIENTO 2027'!$Q$14,INT((ROW()-13)/2),0)),"",OFFSET('12. SEGUIMIENTO 2027'!$Q$14,INT((ROW()-13)/2),0)),IF(ISBLANK(OFFSET('9. METAS'!$Y$20,INT((ROW()-14)/2),0)),"",OFFSET('9. METAS'!$Y$20,INT((ROW()-14)/2),0)))</f>
        <v/>
      </c>
      <c r="N97" s="769" t="str">
        <f ca="1">IFERROR(J97/J98,"ND")</f>
        <v>ND</v>
      </c>
      <c r="O97" s="771" t="str">
        <f ca="1">IFERROR(((J97+K97+L97)/H97),"ND")</f>
        <v>ND</v>
      </c>
      <c r="P97" s="775"/>
    </row>
    <row r="98" spans="3:16">
      <c r="C98" s="747"/>
      <c r="D98" s="749"/>
      <c r="E98" s="749"/>
      <c r="F98" s="751"/>
      <c r="G98" s="753"/>
      <c r="H98" s="833"/>
      <c r="I98" s="764"/>
      <c r="J98" s="195">
        <f ca="1">IF(MOD(ROW()-13,2)=0,IF(ISBLANK(OFFSET('12. SEGUIMIENTO 2027'!$N$14,INT((ROW()-13)/2),0)),"",OFFSET('12. SEGUIMIENTO 2027'!$N$14,INT((ROW()-13)/2),0)),IF(ISBLANK(OFFSET('9. METAS'!$V$20,INT((ROW()-14)/2),0)),"",OFFSET('9. METAS'!$V$20,INT((ROW()-14)/2),0)))</f>
        <v>3</v>
      </c>
      <c r="K98" s="196">
        <f ca="1">IF(MOD(ROW()-13,2)=0,IF(ISBLANK(OFFSET('12. SEGUIMIENTO 2027'!$O$14,INT((ROW()-13)/2),0)),"",OFFSET('12. SEGUIMIENTO 2027'!$O$14,INT((ROW()-13)/2),0)),IF(ISBLANK(OFFSET('9. METAS'!$W$20,INT((ROW()-14)/2),0)),"",OFFSET('9. METAS'!$W$20,INT((ROW()-14)/2),0)))</f>
        <v>3</v>
      </c>
      <c r="L98" s="196">
        <f ca="1">IF(MOD(ROW()-13,2)=0,IF(ISBLANK(OFFSET('12. SEGUIMIENTO 2027'!$P$14,INT((ROW()-13)/2),0)),"",OFFSET('12. SEGUIMIENTO 2027'!$P$14,INT((ROW()-13)/2),0)),IF(ISBLANK(OFFSET('9. METAS'!$X$20,INT((ROW()-14)/2),0)),"",OFFSET('9. METAS'!$X$20,INT((ROW()-14)/2),0)))</f>
        <v>2</v>
      </c>
      <c r="M98" s="197">
        <f ca="1">IF(MOD(ROW()-13,2)=0,IF(ISBLANK(OFFSET('12. SEGUIMIENTO 2027'!$Q$14,INT((ROW()-13)/2),0)),"",OFFSET('12. SEGUIMIENTO 2027'!$Q$14,INT((ROW()-13)/2),0)),IF(ISBLANK(OFFSET('9. METAS'!$Y$20,INT((ROW()-14)/2),0)),"",OFFSET('9. METAS'!$Y$20,INT((ROW()-14)/2),0)))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833">
        <f ca="1">IF(ISBLANK(OFFSET('9. METAS'!$M$20,INT((ROW()-13)/2),0)),"",OFFSET('9. METAS'!$M$20,INT((ROW()-13)/2),0))</f>
        <v>1300</v>
      </c>
      <c r="I99" s="763"/>
      <c r="J99" s="195" t="str">
        <f ca="1">IF(MOD(ROW()-13,2)=0,IF(ISBLANK(OFFSET('12. SEGUIMIENTO 2027'!$N$14,INT((ROW()-13)/2),0)),"",OFFSET('12. SEGUIMIENTO 2027'!$N$14,INT((ROW()-13)/2),0)),IF(ISBLANK(OFFSET('9. METAS'!$V$20,INT((ROW()-14)/2),0)),"",OFFSET('9. METAS'!$V$20,INT((ROW()-14)/2),0)))</f>
        <v/>
      </c>
      <c r="K99" s="196" t="str">
        <f ca="1">IF(MOD(ROW()-13,2)=0,IF(ISBLANK(OFFSET('12. SEGUIMIENTO 2027'!$O$14,INT((ROW()-13)/2),0)),"",OFFSET('12. SEGUIMIENTO 2027'!$O$14,INT((ROW()-13)/2),0)),IF(ISBLANK(OFFSET('9. METAS'!$W$20,INT((ROW()-14)/2),0)),"",OFFSET('9. METAS'!$W$20,INT((ROW()-14)/2),0)))</f>
        <v/>
      </c>
      <c r="L99" s="196" t="str">
        <f ca="1">IF(MOD(ROW()-13,2)=0,IF(ISBLANK(OFFSET('12. SEGUIMIENTO 2027'!$P$14,INT((ROW()-13)/2),0)),"",OFFSET('12. SEGUIMIENTO 2027'!$P$14,INT((ROW()-13)/2),0)),IF(ISBLANK(OFFSET('9. METAS'!$X$20,INT((ROW()-14)/2),0)),"",OFFSET('9. METAS'!$X$20,INT((ROW()-14)/2),0)))</f>
        <v/>
      </c>
      <c r="M99" s="197" t="str">
        <f ca="1">IF(MOD(ROW()-13,2)=0,IF(ISBLANK(OFFSET('12. SEGUIMIENTO 2027'!$Q$14,INT((ROW()-13)/2),0)),"",OFFSET('12. SEGUIMIENTO 2027'!$Q$14,INT((ROW()-13)/2),0)),IF(ISBLANK(OFFSET('9. METAS'!$Y$20,INT((ROW()-14)/2),0)),"",OFFSET('9. METAS'!$Y$20,INT((ROW()-14)/2),0)))</f>
        <v/>
      </c>
      <c r="N99" s="769" t="str">
        <f ca="1">IFERROR(J99/J100,"ND")</f>
        <v>ND</v>
      </c>
      <c r="O99" s="771" t="str">
        <f ca="1">IFERROR(((J99+K99+L99)/H99),"ND")</f>
        <v>ND</v>
      </c>
      <c r="P99" s="775"/>
    </row>
    <row r="100" spans="3:16">
      <c r="C100" s="747"/>
      <c r="D100" s="749"/>
      <c r="E100" s="749"/>
      <c r="F100" s="751"/>
      <c r="G100" s="753"/>
      <c r="H100" s="833"/>
      <c r="I100" s="764"/>
      <c r="J100" s="195">
        <f ca="1">IF(MOD(ROW()-13,2)=0,IF(ISBLANK(OFFSET('12. SEGUIMIENTO 2027'!$N$14,INT((ROW()-13)/2),0)),"",OFFSET('12. SEGUIMIENTO 2027'!$N$14,INT((ROW()-13)/2),0)),IF(ISBLANK(OFFSET('9. METAS'!$V$20,INT((ROW()-14)/2),0)),"",OFFSET('9. METAS'!$V$20,INT((ROW()-14)/2),0)))</f>
        <v>350</v>
      </c>
      <c r="K100" s="196">
        <f ca="1">IF(MOD(ROW()-13,2)=0,IF(ISBLANK(OFFSET('12. SEGUIMIENTO 2027'!$O$14,INT((ROW()-13)/2),0)),"",OFFSET('12. SEGUIMIENTO 2027'!$O$14,INT((ROW()-13)/2),0)),IF(ISBLANK(OFFSET('9. METAS'!$W$20,INT((ROW()-14)/2),0)),"",OFFSET('9. METAS'!$W$20,INT((ROW()-14)/2),0)))</f>
        <v>350</v>
      </c>
      <c r="L100" s="196">
        <f ca="1">IF(MOD(ROW()-13,2)=0,IF(ISBLANK(OFFSET('12. SEGUIMIENTO 2027'!$P$14,INT((ROW()-13)/2),0)),"",OFFSET('12. SEGUIMIENTO 2027'!$P$14,INT((ROW()-13)/2),0)),IF(ISBLANK(OFFSET('9. METAS'!$X$20,INT((ROW()-14)/2),0)),"",OFFSET('9. METAS'!$X$20,INT((ROW()-14)/2),0)))</f>
        <v>300</v>
      </c>
      <c r="M100" s="197">
        <f ca="1">IF(MOD(ROW()-13,2)=0,IF(ISBLANK(OFFSET('12. SEGUIMIENTO 2027'!$Q$14,INT((ROW()-13)/2),0)),"",OFFSET('12. SEGUIMIENTO 2027'!$Q$14,INT((ROW()-13)/2),0)),IF(ISBLANK(OFFSET('9. METAS'!$Y$20,INT((ROW()-14)/2),0)),"",OFFSET('9. METAS'!$Y$20,INT((ROW()-14)/2),0)))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833">
        <f ca="1">IF(ISBLANK(OFFSET('9. METAS'!$M$20,INT((ROW()-13)/2),0)),"",OFFSET('9. METAS'!$M$20,INT((ROW()-13)/2),0))</f>
        <v>29</v>
      </c>
      <c r="I101" s="763"/>
      <c r="J101" s="195" t="str">
        <f ca="1">IF(MOD(ROW()-13,2)=0,IF(ISBLANK(OFFSET('12. SEGUIMIENTO 2027'!$N$14,INT((ROW()-13)/2),0)),"",OFFSET('12. SEGUIMIENTO 2027'!$N$14,INT((ROW()-13)/2),0)),IF(ISBLANK(OFFSET('9. METAS'!$V$20,INT((ROW()-14)/2),0)),"",OFFSET('9. METAS'!$V$20,INT((ROW()-14)/2),0)))</f>
        <v/>
      </c>
      <c r="K101" s="196" t="str">
        <f ca="1">IF(MOD(ROW()-13,2)=0,IF(ISBLANK(OFFSET('12. SEGUIMIENTO 2027'!$O$14,INT((ROW()-13)/2),0)),"",OFFSET('12. SEGUIMIENTO 2027'!$O$14,INT((ROW()-13)/2),0)),IF(ISBLANK(OFFSET('9. METAS'!$W$20,INT((ROW()-14)/2),0)),"",OFFSET('9. METAS'!$W$20,INT((ROW()-14)/2),0)))</f>
        <v/>
      </c>
      <c r="L101" s="196" t="str">
        <f ca="1">IF(MOD(ROW()-13,2)=0,IF(ISBLANK(OFFSET('12. SEGUIMIENTO 2027'!$P$14,INT((ROW()-13)/2),0)),"",OFFSET('12. SEGUIMIENTO 2027'!$P$14,INT((ROW()-13)/2),0)),IF(ISBLANK(OFFSET('9. METAS'!$X$20,INT((ROW()-14)/2),0)),"",OFFSET('9. METAS'!$X$20,INT((ROW()-14)/2),0)))</f>
        <v/>
      </c>
      <c r="M101" s="197" t="str">
        <f ca="1">IF(MOD(ROW()-13,2)=0,IF(ISBLANK(OFFSET('12. SEGUIMIENTO 2027'!$Q$14,INT((ROW()-13)/2),0)),"",OFFSET('12. SEGUIMIENTO 2027'!$Q$14,INT((ROW()-13)/2),0)),IF(ISBLANK(OFFSET('9. METAS'!$Y$20,INT((ROW()-14)/2),0)),"",OFFSET('9. METAS'!$Y$20,INT((ROW()-14)/2),0)))</f>
        <v/>
      </c>
      <c r="N101" s="769" t="str">
        <f ca="1">IFERROR(J101/J102,"ND")</f>
        <v>ND</v>
      </c>
      <c r="O101" s="771" t="str">
        <f ca="1">IFERROR(((J101+K101+L101)/H101),"ND")</f>
        <v>ND</v>
      </c>
      <c r="P101" s="775"/>
    </row>
    <row r="102" spans="3:16">
      <c r="C102" s="747"/>
      <c r="D102" s="749"/>
      <c r="E102" s="749"/>
      <c r="F102" s="751"/>
      <c r="G102" s="753"/>
      <c r="H102" s="833"/>
      <c r="I102" s="764"/>
      <c r="J102" s="195">
        <f ca="1">IF(MOD(ROW()-13,2)=0,IF(ISBLANK(OFFSET('12. SEGUIMIENTO 2027'!$N$14,INT((ROW()-13)/2),0)),"",OFFSET('12. SEGUIMIENTO 2027'!$N$14,INT((ROW()-13)/2),0)),IF(ISBLANK(OFFSET('9. METAS'!$V$20,INT((ROW()-14)/2),0)),"",OFFSET('9. METAS'!$V$20,INT((ROW()-14)/2),0)))</f>
        <v>7</v>
      </c>
      <c r="K102" s="196">
        <f ca="1">IF(MOD(ROW()-13,2)=0,IF(ISBLANK(OFFSET('12. SEGUIMIENTO 2027'!$O$14,INT((ROW()-13)/2),0)),"",OFFSET('12. SEGUIMIENTO 2027'!$O$14,INT((ROW()-13)/2),0)),IF(ISBLANK(OFFSET('9. METAS'!$W$20,INT((ROW()-14)/2),0)),"",OFFSET('9. METAS'!$W$20,INT((ROW()-14)/2),0)))</f>
        <v>8</v>
      </c>
      <c r="L102" s="196">
        <f ca="1">IF(MOD(ROW()-13,2)=0,IF(ISBLANK(OFFSET('12. SEGUIMIENTO 2027'!$P$14,INT((ROW()-13)/2),0)),"",OFFSET('12. SEGUIMIENTO 2027'!$P$14,INT((ROW()-13)/2),0)),IF(ISBLANK(OFFSET('9. METAS'!$X$20,INT((ROW()-14)/2),0)),"",OFFSET('9. METAS'!$X$20,INT((ROW()-14)/2),0)))</f>
        <v>7</v>
      </c>
      <c r="M102" s="197">
        <f ca="1">IF(MOD(ROW()-13,2)=0,IF(ISBLANK(OFFSET('12. SEGUIMIENTO 2027'!$Q$14,INT((ROW()-13)/2),0)),"",OFFSET('12. SEGUIMIENTO 2027'!$Q$14,INT((ROW()-13)/2),0)),IF(ISBLANK(OFFSET('9. METAS'!$Y$20,INT((ROW()-14)/2),0)),"",OFFSET('9. METAS'!$Y$20,INT((ROW()-14)/2),0)))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833">
        <f ca="1">IF(ISBLANK(OFFSET('9. METAS'!$M$20,INT((ROW()-13)/2),0)),"",OFFSET('9. METAS'!$M$20,INT((ROW()-13)/2),0))</f>
        <v>265</v>
      </c>
      <c r="I103" s="763"/>
      <c r="J103" s="195" t="str">
        <f ca="1">IF(MOD(ROW()-13,2)=0,IF(ISBLANK(OFFSET('12. SEGUIMIENTO 2027'!$N$14,INT((ROW()-13)/2),0)),"",OFFSET('12. SEGUIMIENTO 2027'!$N$14,INT((ROW()-13)/2),0)),IF(ISBLANK(OFFSET('9. METAS'!$V$20,INT((ROW()-14)/2),0)),"",OFFSET('9. METAS'!$V$20,INT((ROW()-14)/2),0)))</f>
        <v/>
      </c>
      <c r="K103" s="196" t="str">
        <f ca="1">IF(MOD(ROW()-13,2)=0,IF(ISBLANK(OFFSET('12. SEGUIMIENTO 2027'!$O$14,INT((ROW()-13)/2),0)),"",OFFSET('12. SEGUIMIENTO 2027'!$O$14,INT((ROW()-13)/2),0)),IF(ISBLANK(OFFSET('9. METAS'!$W$20,INT((ROW()-14)/2),0)),"",OFFSET('9. METAS'!$W$20,INT((ROW()-14)/2),0)))</f>
        <v/>
      </c>
      <c r="L103" s="196" t="str">
        <f ca="1">IF(MOD(ROW()-13,2)=0,IF(ISBLANK(OFFSET('12. SEGUIMIENTO 2027'!$P$14,INT((ROW()-13)/2),0)),"",OFFSET('12. SEGUIMIENTO 2027'!$P$14,INT((ROW()-13)/2),0)),IF(ISBLANK(OFFSET('9. METAS'!$X$20,INT((ROW()-14)/2),0)),"",OFFSET('9. METAS'!$X$20,INT((ROW()-14)/2),0)))</f>
        <v/>
      </c>
      <c r="M103" s="197" t="str">
        <f ca="1">IF(MOD(ROW()-13,2)=0,IF(ISBLANK(OFFSET('12. SEGUIMIENTO 2027'!$Q$14,INT((ROW()-13)/2),0)),"",OFFSET('12. SEGUIMIENTO 2027'!$Q$14,INT((ROW()-13)/2),0)),IF(ISBLANK(OFFSET('9. METAS'!$Y$20,INT((ROW()-14)/2),0)),"",OFFSET('9. METAS'!$Y$20,INT((ROW()-14)/2),0)))</f>
        <v/>
      </c>
      <c r="N103" s="769" t="str">
        <f ca="1">IFERROR(J103/J104,"ND")</f>
        <v>ND</v>
      </c>
      <c r="O103" s="771" t="str">
        <f ca="1">IFERROR(((J103+K103+L103)/H103),"ND")</f>
        <v>ND</v>
      </c>
      <c r="P103" s="775"/>
    </row>
    <row r="104" spans="3:16">
      <c r="C104" s="747"/>
      <c r="D104" s="749"/>
      <c r="E104" s="749"/>
      <c r="F104" s="751"/>
      <c r="G104" s="753"/>
      <c r="H104" s="833"/>
      <c r="I104" s="764"/>
      <c r="J104" s="195">
        <f ca="1">IF(MOD(ROW()-13,2)=0,IF(ISBLANK(OFFSET('12. SEGUIMIENTO 2027'!$N$14,INT((ROW()-13)/2),0)),"",OFFSET('12. SEGUIMIENTO 2027'!$N$14,INT((ROW()-13)/2),0)),IF(ISBLANK(OFFSET('9. METAS'!$V$20,INT((ROW()-14)/2),0)),"",OFFSET('9. METAS'!$V$20,INT((ROW()-14)/2),0)))</f>
        <v>70</v>
      </c>
      <c r="K104" s="196">
        <f ca="1">IF(MOD(ROW()-13,2)=0,IF(ISBLANK(OFFSET('12. SEGUIMIENTO 2027'!$O$14,INT((ROW()-13)/2),0)),"",OFFSET('12. SEGUIMIENTO 2027'!$O$14,INT((ROW()-13)/2),0)),IF(ISBLANK(OFFSET('9. METAS'!$W$20,INT((ROW()-14)/2),0)),"",OFFSET('9. METAS'!$W$20,INT((ROW()-14)/2),0)))</f>
        <v>65</v>
      </c>
      <c r="L104" s="196">
        <f ca="1">IF(MOD(ROW()-13,2)=0,IF(ISBLANK(OFFSET('12. SEGUIMIENTO 2027'!$P$14,INT((ROW()-13)/2),0)),"",OFFSET('12. SEGUIMIENTO 2027'!$P$14,INT((ROW()-13)/2),0)),IF(ISBLANK(OFFSET('9. METAS'!$X$20,INT((ROW()-14)/2),0)),"",OFFSET('9. METAS'!$X$20,INT((ROW()-14)/2),0)))</f>
        <v>65</v>
      </c>
      <c r="M104" s="197">
        <f ca="1">IF(MOD(ROW()-13,2)=0,IF(ISBLANK(OFFSET('12. SEGUIMIENTO 2027'!$Q$14,INT((ROW()-13)/2),0)),"",OFFSET('12. SEGUIMIENTO 2027'!$Q$14,INT((ROW()-13)/2),0)),IF(ISBLANK(OFFSET('9. METAS'!$Y$20,INT((ROW()-14)/2),0)),"",OFFSET('9. METAS'!$Y$20,INT((ROW()-14)/2),0)))</f>
        <v>65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833">
        <f ca="1">IF(ISBLANK(OFFSET('9. METAS'!$M$20,INT((ROW()-13)/2),0)),"",OFFSET('9. METAS'!$M$20,INT((ROW()-13)/2),0))</f>
        <v>90</v>
      </c>
      <c r="I105" s="763"/>
      <c r="J105" s="195" t="str">
        <f ca="1">IF(MOD(ROW()-13,2)=0,IF(ISBLANK(OFFSET('12. SEGUIMIENTO 2027'!$N$14,INT((ROW()-13)/2),0)),"",OFFSET('12. SEGUIMIENTO 2027'!$N$14,INT((ROW()-13)/2),0)),IF(ISBLANK(OFFSET('9. METAS'!$V$20,INT((ROW()-14)/2),0)),"",OFFSET('9. METAS'!$V$20,INT((ROW()-14)/2),0)))</f>
        <v/>
      </c>
      <c r="K105" s="196" t="str">
        <f ca="1">IF(MOD(ROW()-13,2)=0,IF(ISBLANK(OFFSET('12. SEGUIMIENTO 2027'!$O$14,INT((ROW()-13)/2),0)),"",OFFSET('12. SEGUIMIENTO 2027'!$O$14,INT((ROW()-13)/2),0)),IF(ISBLANK(OFFSET('9. METAS'!$W$20,INT((ROW()-14)/2),0)),"",OFFSET('9. METAS'!$W$20,INT((ROW()-14)/2),0)))</f>
        <v/>
      </c>
      <c r="L105" s="196" t="str">
        <f ca="1">IF(MOD(ROW()-13,2)=0,IF(ISBLANK(OFFSET('12. SEGUIMIENTO 2027'!$P$14,INT((ROW()-13)/2),0)),"",OFFSET('12. SEGUIMIENTO 2027'!$P$14,INT((ROW()-13)/2),0)),IF(ISBLANK(OFFSET('9. METAS'!$X$20,INT((ROW()-14)/2),0)),"",OFFSET('9. METAS'!$X$20,INT((ROW()-14)/2),0)))</f>
        <v/>
      </c>
      <c r="M105" s="197" t="str">
        <f ca="1">IF(MOD(ROW()-13,2)=0,IF(ISBLANK(OFFSET('12. SEGUIMIENTO 2027'!$Q$14,INT((ROW()-13)/2),0)),"",OFFSET('12. SEGUIMIENTO 2027'!$Q$14,INT((ROW()-13)/2),0)),IF(ISBLANK(OFFSET('9. METAS'!$Y$20,INT((ROW()-14)/2),0)),"",OFFSET('9. METAS'!$Y$20,INT((ROW()-14)/2),0)))</f>
        <v/>
      </c>
      <c r="N105" s="769" t="str">
        <f ca="1">IFERROR(J105/J106,"ND")</f>
        <v>ND</v>
      </c>
      <c r="O105" s="771" t="str">
        <f ca="1">IFERROR(((J105+K105+L105)/H105),"ND")</f>
        <v>ND</v>
      </c>
      <c r="P105" s="775"/>
    </row>
    <row r="106" spans="3:16">
      <c r="C106" s="747"/>
      <c r="D106" s="749"/>
      <c r="E106" s="749"/>
      <c r="F106" s="751"/>
      <c r="G106" s="753"/>
      <c r="H106" s="833"/>
      <c r="I106" s="764"/>
      <c r="J106" s="195">
        <f ca="1">IF(MOD(ROW()-13,2)=0,IF(ISBLANK(OFFSET('12. SEGUIMIENTO 2027'!$N$14,INT((ROW()-13)/2),0)),"",OFFSET('12. SEGUIMIENTO 2027'!$N$14,INT((ROW()-13)/2),0)),IF(ISBLANK(OFFSET('9. METAS'!$V$20,INT((ROW()-14)/2),0)),"",OFFSET('9. METAS'!$V$20,INT((ROW()-14)/2),0)))</f>
        <v>30</v>
      </c>
      <c r="K106" s="196">
        <f ca="1">IF(MOD(ROW()-13,2)=0,IF(ISBLANK(OFFSET('12. SEGUIMIENTO 2027'!$O$14,INT((ROW()-13)/2),0)),"",OFFSET('12. SEGUIMIENTO 2027'!$O$14,INT((ROW()-13)/2),0)),IF(ISBLANK(OFFSET('9. METAS'!$W$20,INT((ROW()-14)/2),0)),"",OFFSET('9. METAS'!$W$20,INT((ROW()-14)/2),0)))</f>
        <v>25</v>
      </c>
      <c r="L106" s="196">
        <f ca="1">IF(MOD(ROW()-13,2)=0,IF(ISBLANK(OFFSET('12. SEGUIMIENTO 2027'!$P$14,INT((ROW()-13)/2),0)),"",OFFSET('12. SEGUIMIENTO 2027'!$P$14,INT((ROW()-13)/2),0)),IF(ISBLANK(OFFSET('9. METAS'!$X$20,INT((ROW()-14)/2),0)),"",OFFSET('9. METAS'!$X$20,INT((ROW()-14)/2),0)))</f>
        <v>15</v>
      </c>
      <c r="M106" s="197">
        <f ca="1">IF(MOD(ROW()-13,2)=0,IF(ISBLANK(OFFSET('12. SEGUIMIENTO 2027'!$Q$14,INT((ROW()-13)/2),0)),"",OFFSET('12. SEGUIMIENTO 2027'!$Q$14,INT((ROW()-13)/2),0)),IF(ISBLANK(OFFSET('9. METAS'!$Y$20,INT((ROW()-14)/2),0)),"",OFFSET('9. METAS'!$Y$20,INT((ROW()-14)/2),0)))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833">
        <f ca="1">IF(ISBLANK(OFFSET('9. METAS'!$M$20,INT((ROW()-13)/2),0)),"",OFFSET('9. METAS'!$M$20,INT((ROW()-13)/2),0))</f>
        <v>190</v>
      </c>
      <c r="I107" s="763"/>
      <c r="J107" s="195" t="str">
        <f ca="1">IF(MOD(ROW()-13,2)=0,IF(ISBLANK(OFFSET('12. SEGUIMIENTO 2027'!$N$14,INT((ROW()-13)/2),0)),"",OFFSET('12. SEGUIMIENTO 2027'!$N$14,INT((ROW()-13)/2),0)),IF(ISBLANK(OFFSET('9. METAS'!$V$20,INT((ROW()-14)/2),0)),"",OFFSET('9. METAS'!$V$20,INT((ROW()-14)/2),0)))</f>
        <v/>
      </c>
      <c r="K107" s="196" t="str">
        <f ca="1">IF(MOD(ROW()-13,2)=0,IF(ISBLANK(OFFSET('12. SEGUIMIENTO 2027'!$O$14,INT((ROW()-13)/2),0)),"",OFFSET('12. SEGUIMIENTO 2027'!$O$14,INT((ROW()-13)/2),0)),IF(ISBLANK(OFFSET('9. METAS'!$W$20,INT((ROW()-14)/2),0)),"",OFFSET('9. METAS'!$W$20,INT((ROW()-14)/2),0)))</f>
        <v/>
      </c>
      <c r="L107" s="196" t="str">
        <f ca="1">IF(MOD(ROW()-13,2)=0,IF(ISBLANK(OFFSET('12. SEGUIMIENTO 2027'!$P$14,INT((ROW()-13)/2),0)),"",OFFSET('12. SEGUIMIENTO 2027'!$P$14,INT((ROW()-13)/2),0)),IF(ISBLANK(OFFSET('9. METAS'!$X$20,INT((ROW()-14)/2),0)),"",OFFSET('9. METAS'!$X$20,INT((ROW()-14)/2),0)))</f>
        <v/>
      </c>
      <c r="M107" s="197" t="str">
        <f ca="1">IF(MOD(ROW()-13,2)=0,IF(ISBLANK(OFFSET('12. SEGUIMIENTO 2027'!$Q$14,INT((ROW()-13)/2),0)),"",OFFSET('12. SEGUIMIENTO 2027'!$Q$14,INT((ROW()-13)/2),0)),IF(ISBLANK(OFFSET('9. METAS'!$Y$20,INT((ROW()-14)/2),0)),"",OFFSET('9. METAS'!$Y$20,INT((ROW()-14)/2),0)))</f>
        <v/>
      </c>
      <c r="N107" s="769" t="str">
        <f ca="1">IFERROR(J107/J108,"ND")</f>
        <v>ND</v>
      </c>
      <c r="O107" s="771" t="str">
        <f ca="1">IFERROR(((J107+K107+L107)/H107),"ND")</f>
        <v>ND</v>
      </c>
      <c r="P107" s="775"/>
    </row>
    <row r="108" spans="3:16">
      <c r="C108" s="747"/>
      <c r="D108" s="749"/>
      <c r="E108" s="749"/>
      <c r="F108" s="751"/>
      <c r="G108" s="753"/>
      <c r="H108" s="833"/>
      <c r="I108" s="764"/>
      <c r="J108" s="195">
        <f ca="1">IF(MOD(ROW()-13,2)=0,IF(ISBLANK(OFFSET('12. SEGUIMIENTO 2027'!$N$14,INT((ROW()-13)/2),0)),"",OFFSET('12. SEGUIMIENTO 2027'!$N$14,INT((ROW()-13)/2),0)),IF(ISBLANK(OFFSET('9. METAS'!$V$20,INT((ROW()-14)/2),0)),"",OFFSET('9. METAS'!$V$20,INT((ROW()-14)/2),0)))</f>
        <v>60</v>
      </c>
      <c r="K108" s="196">
        <f ca="1">IF(MOD(ROW()-13,2)=0,IF(ISBLANK(OFFSET('12. SEGUIMIENTO 2027'!$O$14,INT((ROW()-13)/2),0)),"",OFFSET('12. SEGUIMIENTO 2027'!$O$14,INT((ROW()-13)/2),0)),IF(ISBLANK(OFFSET('9. METAS'!$W$20,INT((ROW()-14)/2),0)),"",OFFSET('9. METAS'!$W$20,INT((ROW()-14)/2),0)))</f>
        <v>60</v>
      </c>
      <c r="L108" s="196">
        <f ca="1">IF(MOD(ROW()-13,2)=0,IF(ISBLANK(OFFSET('12. SEGUIMIENTO 2027'!$P$14,INT((ROW()-13)/2),0)),"",OFFSET('12. SEGUIMIENTO 2027'!$P$14,INT((ROW()-13)/2),0)),IF(ISBLANK(OFFSET('9. METAS'!$X$20,INT((ROW()-14)/2),0)),"",OFFSET('9. METAS'!$X$20,INT((ROW()-14)/2),0)))</f>
        <v>20</v>
      </c>
      <c r="M108" s="197">
        <f ca="1">IF(MOD(ROW()-13,2)=0,IF(ISBLANK(OFFSET('12. SEGUIMIENTO 2027'!$Q$14,INT((ROW()-13)/2),0)),"",OFFSET('12. SEGUIMIENTO 2027'!$Q$14,INT((ROW()-13)/2),0)),IF(ISBLANK(OFFSET('9. METAS'!$Y$20,INT((ROW()-14)/2),0)),"",OFFSET('9. METAS'!$Y$20,INT((ROW()-14)/2),0)))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833">
        <f ca="1">IF(ISBLANK(OFFSET('9. METAS'!$M$20,INT((ROW()-13)/2),0)),"",OFFSET('9. METAS'!$M$20,INT((ROW()-13)/2),0))</f>
        <v>5639</v>
      </c>
      <c r="I109" s="763"/>
      <c r="J109" s="195" t="str">
        <f ca="1">IF(MOD(ROW()-13,2)=0,IF(ISBLANK(OFFSET('12. SEGUIMIENTO 2027'!$N$14,INT((ROW()-13)/2),0)),"",OFFSET('12. SEGUIMIENTO 2027'!$N$14,INT((ROW()-13)/2),0)),IF(ISBLANK(OFFSET('9. METAS'!$V$20,INT((ROW()-14)/2),0)),"",OFFSET('9. METAS'!$V$20,INT((ROW()-14)/2),0)))</f>
        <v/>
      </c>
      <c r="K109" s="196" t="str">
        <f ca="1">IF(MOD(ROW()-13,2)=0,IF(ISBLANK(OFFSET('12. SEGUIMIENTO 2027'!$O$14,INT((ROW()-13)/2),0)),"",OFFSET('12. SEGUIMIENTO 2027'!$O$14,INT((ROW()-13)/2),0)),IF(ISBLANK(OFFSET('9. METAS'!$W$20,INT((ROW()-14)/2),0)),"",OFFSET('9. METAS'!$W$20,INT((ROW()-14)/2),0)))</f>
        <v/>
      </c>
      <c r="L109" s="196" t="str">
        <f ca="1">IF(MOD(ROW()-13,2)=0,IF(ISBLANK(OFFSET('12. SEGUIMIENTO 2027'!$P$14,INT((ROW()-13)/2),0)),"",OFFSET('12. SEGUIMIENTO 2027'!$P$14,INT((ROW()-13)/2),0)),IF(ISBLANK(OFFSET('9. METAS'!$X$20,INT((ROW()-14)/2),0)),"",OFFSET('9. METAS'!$X$20,INT((ROW()-14)/2),0)))</f>
        <v/>
      </c>
      <c r="M109" s="197" t="str">
        <f ca="1">IF(MOD(ROW()-13,2)=0,IF(ISBLANK(OFFSET('12. SEGUIMIENTO 2027'!$Q$14,INT((ROW()-13)/2),0)),"",OFFSET('12. SEGUIMIENTO 2027'!$Q$14,INT((ROW()-13)/2),0)),IF(ISBLANK(OFFSET('9. METAS'!$Y$20,INT((ROW()-14)/2),0)),"",OFFSET('9. METAS'!$Y$20,INT((ROW()-14)/2),0)))</f>
        <v/>
      </c>
      <c r="N109" s="769" t="str">
        <f ca="1">IFERROR(J109/J110,"ND")</f>
        <v>ND</v>
      </c>
      <c r="O109" s="771" t="str">
        <f ca="1">IFERROR(((J109+K109+L109)/H109),"ND")</f>
        <v>ND</v>
      </c>
      <c r="P109" s="775"/>
    </row>
    <row r="110" spans="3:16">
      <c r="C110" s="747"/>
      <c r="D110" s="749"/>
      <c r="E110" s="749"/>
      <c r="F110" s="751"/>
      <c r="G110" s="753"/>
      <c r="H110" s="833"/>
      <c r="I110" s="764"/>
      <c r="J110" s="195">
        <f ca="1">IF(MOD(ROW()-13,2)=0,IF(ISBLANK(OFFSET('12. SEGUIMIENTO 2027'!$N$14,INT((ROW()-13)/2),0)),"",OFFSET('12. SEGUIMIENTO 2027'!$N$14,INT((ROW()-13)/2),0)),IF(ISBLANK(OFFSET('9. METAS'!$V$20,INT((ROW()-14)/2),0)),"",OFFSET('9. METAS'!$V$20,INT((ROW()-14)/2),0)))</f>
        <v>1409</v>
      </c>
      <c r="K110" s="196">
        <f ca="1">IF(MOD(ROW()-13,2)=0,IF(ISBLANK(OFFSET('12. SEGUIMIENTO 2027'!$O$14,INT((ROW()-13)/2),0)),"",OFFSET('12. SEGUIMIENTO 2027'!$O$14,INT((ROW()-13)/2),0)),IF(ISBLANK(OFFSET('9. METAS'!$W$20,INT((ROW()-14)/2),0)),"",OFFSET('9. METAS'!$W$20,INT((ROW()-14)/2),0)))</f>
        <v>1409</v>
      </c>
      <c r="L110" s="196">
        <f ca="1">IF(MOD(ROW()-13,2)=0,IF(ISBLANK(OFFSET('12. SEGUIMIENTO 2027'!$P$14,INT((ROW()-13)/2),0)),"",OFFSET('12. SEGUIMIENTO 2027'!$P$14,INT((ROW()-13)/2),0)),IF(ISBLANK(OFFSET('9. METAS'!$X$20,INT((ROW()-14)/2),0)),"",OFFSET('9. METAS'!$X$20,INT((ROW()-14)/2),0)))</f>
        <v>1409</v>
      </c>
      <c r="M110" s="197">
        <f ca="1">IF(MOD(ROW()-13,2)=0,IF(ISBLANK(OFFSET('12. SEGUIMIENTO 2027'!$Q$14,INT((ROW()-13)/2),0)),"",OFFSET('12. SEGUIMIENTO 2027'!$Q$14,INT((ROW()-13)/2),0)),IF(ISBLANK(OFFSET('9. METAS'!$Y$20,INT((ROW()-14)/2),0)),"",OFFSET('9. METAS'!$Y$20,INT((ROW()-14)/2),0)))</f>
        <v>1409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833">
        <f ca="1">IF(ISBLANK(OFFSET('9. METAS'!$M$20,INT((ROW()-13)/2),0)),"",OFFSET('9. METAS'!$M$20,INT((ROW()-13)/2),0))</f>
        <v>92</v>
      </c>
      <c r="I111" s="763"/>
      <c r="J111" s="195" t="str">
        <f ca="1">IF(MOD(ROW()-13,2)=0,IF(ISBLANK(OFFSET('12. SEGUIMIENTO 2027'!$N$14,INT((ROW()-13)/2),0)),"",OFFSET('12. SEGUIMIENTO 2027'!$N$14,INT((ROW()-13)/2),0)),IF(ISBLANK(OFFSET('9. METAS'!$V$20,INT((ROW()-14)/2),0)),"",OFFSET('9. METAS'!$V$20,INT((ROW()-14)/2),0)))</f>
        <v/>
      </c>
      <c r="K111" s="196" t="str">
        <f ca="1">IF(MOD(ROW()-13,2)=0,IF(ISBLANK(OFFSET('12. SEGUIMIENTO 2027'!$O$14,INT((ROW()-13)/2),0)),"",OFFSET('12. SEGUIMIENTO 2027'!$O$14,INT((ROW()-13)/2),0)),IF(ISBLANK(OFFSET('9. METAS'!$W$20,INT((ROW()-14)/2),0)),"",OFFSET('9. METAS'!$W$20,INT((ROW()-14)/2),0)))</f>
        <v/>
      </c>
      <c r="L111" s="196" t="str">
        <f ca="1">IF(MOD(ROW()-13,2)=0,IF(ISBLANK(OFFSET('12. SEGUIMIENTO 2027'!$P$14,INT((ROW()-13)/2),0)),"",OFFSET('12. SEGUIMIENTO 2027'!$P$14,INT((ROW()-13)/2),0)),IF(ISBLANK(OFFSET('9. METAS'!$X$20,INT((ROW()-14)/2),0)),"",OFFSET('9. METAS'!$X$20,INT((ROW()-14)/2),0)))</f>
        <v/>
      </c>
      <c r="M111" s="197" t="str">
        <f ca="1">IF(MOD(ROW()-13,2)=0,IF(ISBLANK(OFFSET('12. SEGUIMIENTO 2027'!$Q$14,INT((ROW()-13)/2),0)),"",OFFSET('12. SEGUIMIENTO 2027'!$Q$14,INT((ROW()-13)/2),0)),IF(ISBLANK(OFFSET('9. METAS'!$Y$20,INT((ROW()-14)/2),0)),"",OFFSET('9. METAS'!$Y$20,INT((ROW()-14)/2),0)))</f>
        <v/>
      </c>
      <c r="N111" s="769" t="str">
        <f ca="1">IFERROR(J111/J112,"ND")</f>
        <v>ND</v>
      </c>
      <c r="O111" s="771" t="str">
        <f ca="1">IFERROR(((J111+K111+L111)/H111),"ND")</f>
        <v>ND</v>
      </c>
      <c r="P111" s="775"/>
    </row>
    <row r="112" spans="3:16">
      <c r="C112" s="747"/>
      <c r="D112" s="749"/>
      <c r="E112" s="749"/>
      <c r="F112" s="751"/>
      <c r="G112" s="753"/>
      <c r="H112" s="833"/>
      <c r="I112" s="764"/>
      <c r="J112" s="195">
        <f ca="1">IF(MOD(ROW()-13,2)=0,IF(ISBLANK(OFFSET('12. SEGUIMIENTO 2027'!$N$14,INT((ROW()-13)/2),0)),"",OFFSET('12. SEGUIMIENTO 2027'!$N$14,INT((ROW()-13)/2),0)),IF(ISBLANK(OFFSET('9. METAS'!$V$20,INT((ROW()-14)/2),0)),"",OFFSET('9. METAS'!$V$20,INT((ROW()-14)/2),0)))</f>
        <v>23</v>
      </c>
      <c r="K112" s="196">
        <f ca="1">IF(MOD(ROW()-13,2)=0,IF(ISBLANK(OFFSET('12. SEGUIMIENTO 2027'!$O$14,INT((ROW()-13)/2),0)),"",OFFSET('12. SEGUIMIENTO 2027'!$O$14,INT((ROW()-13)/2),0)),IF(ISBLANK(OFFSET('9. METAS'!$W$20,INT((ROW()-14)/2),0)),"",OFFSET('9. METAS'!$W$20,INT((ROW()-14)/2),0)))</f>
        <v>23</v>
      </c>
      <c r="L112" s="196">
        <f ca="1">IF(MOD(ROW()-13,2)=0,IF(ISBLANK(OFFSET('12. SEGUIMIENTO 2027'!$P$14,INT((ROW()-13)/2),0)),"",OFFSET('12. SEGUIMIENTO 2027'!$P$14,INT((ROW()-13)/2),0)),IF(ISBLANK(OFFSET('9. METAS'!$X$20,INT((ROW()-14)/2),0)),"",OFFSET('9. METAS'!$X$20,INT((ROW()-14)/2),0)))</f>
        <v>23</v>
      </c>
      <c r="M112" s="197">
        <f ca="1">IF(MOD(ROW()-13,2)=0,IF(ISBLANK(OFFSET('12. SEGUIMIENTO 2027'!$Q$14,INT((ROW()-13)/2),0)),"",OFFSET('12. SEGUIMIENTO 2027'!$Q$14,INT((ROW()-13)/2),0)),IF(ISBLANK(OFFSET('9. METAS'!$Y$20,INT((ROW()-14)/2),0)),"",OFFSET('9. METAS'!$Y$20,INT((ROW()-14)/2),0)))</f>
        <v>23</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833">
        <f ca="1">IF(ISBLANK(OFFSET('9. METAS'!$M$20,INT((ROW()-13)/2),0)),"",OFFSET('9. METAS'!$M$20,INT((ROW()-13)/2),0))</f>
        <v>14200</v>
      </c>
      <c r="I113" s="763"/>
      <c r="J113" s="195" t="str">
        <f ca="1">IF(MOD(ROW()-13,2)=0,IF(ISBLANK(OFFSET('12. SEGUIMIENTO 2027'!$N$14,INT((ROW()-13)/2),0)),"",OFFSET('12. SEGUIMIENTO 2027'!$N$14,INT((ROW()-13)/2),0)),IF(ISBLANK(OFFSET('9. METAS'!$V$20,INT((ROW()-14)/2),0)),"",OFFSET('9. METAS'!$V$20,INT((ROW()-14)/2),0)))</f>
        <v/>
      </c>
      <c r="K113" s="196" t="str">
        <f ca="1">IF(MOD(ROW()-13,2)=0,IF(ISBLANK(OFFSET('12. SEGUIMIENTO 2027'!$O$14,INT((ROW()-13)/2),0)),"",OFFSET('12. SEGUIMIENTO 2027'!$O$14,INT((ROW()-13)/2),0)),IF(ISBLANK(OFFSET('9. METAS'!$W$20,INT((ROW()-14)/2),0)),"",OFFSET('9. METAS'!$W$20,INT((ROW()-14)/2),0)))</f>
        <v/>
      </c>
      <c r="L113" s="196" t="str">
        <f ca="1">IF(MOD(ROW()-13,2)=0,IF(ISBLANK(OFFSET('12. SEGUIMIENTO 2027'!$P$14,INT((ROW()-13)/2),0)),"",OFFSET('12. SEGUIMIENTO 2027'!$P$14,INT((ROW()-13)/2),0)),IF(ISBLANK(OFFSET('9. METAS'!$X$20,INT((ROW()-14)/2),0)),"",OFFSET('9. METAS'!$X$20,INT((ROW()-14)/2),0)))</f>
        <v/>
      </c>
      <c r="M113" s="197" t="str">
        <f ca="1">IF(MOD(ROW()-13,2)=0,IF(ISBLANK(OFFSET('12. SEGUIMIENTO 2027'!$Q$14,INT((ROW()-13)/2),0)),"",OFFSET('12. SEGUIMIENTO 2027'!$Q$14,INT((ROW()-13)/2),0)),IF(ISBLANK(OFFSET('9. METAS'!$Y$20,INT((ROW()-14)/2),0)),"",OFFSET('9. METAS'!$Y$20,INT((ROW()-14)/2),0)))</f>
        <v/>
      </c>
      <c r="N113" s="769" t="str">
        <f ca="1">IFERROR(J113/J114,"ND")</f>
        <v>ND</v>
      </c>
      <c r="O113" s="771" t="str">
        <f ca="1">IFERROR(((J113+K113+L113)/H113),"ND")</f>
        <v>ND</v>
      </c>
      <c r="P113" s="775"/>
    </row>
    <row r="114" spans="3:16">
      <c r="C114" s="747"/>
      <c r="D114" s="749"/>
      <c r="E114" s="749"/>
      <c r="F114" s="751"/>
      <c r="G114" s="753"/>
      <c r="H114" s="833"/>
      <c r="I114" s="764"/>
      <c r="J114" s="195">
        <f ca="1">IF(MOD(ROW()-13,2)=0,IF(ISBLANK(OFFSET('12. SEGUIMIENTO 2027'!$N$14,INT((ROW()-13)/2),0)),"",OFFSET('12. SEGUIMIENTO 2027'!$N$14,INT((ROW()-13)/2),0)),IF(ISBLANK(OFFSET('9. METAS'!$V$20,INT((ROW()-14)/2),0)),"",OFFSET('9. METAS'!$V$20,INT((ROW()-14)/2),0)))</f>
        <v>3550</v>
      </c>
      <c r="K114" s="196">
        <f ca="1">IF(MOD(ROW()-13,2)=0,IF(ISBLANK(OFFSET('12. SEGUIMIENTO 2027'!$O$14,INT((ROW()-13)/2),0)),"",OFFSET('12. SEGUIMIENTO 2027'!$O$14,INT((ROW()-13)/2),0)),IF(ISBLANK(OFFSET('9. METAS'!$W$20,INT((ROW()-14)/2),0)),"",OFFSET('9. METAS'!$W$20,INT((ROW()-14)/2),0)))</f>
        <v>3550</v>
      </c>
      <c r="L114" s="196">
        <f ca="1">IF(MOD(ROW()-13,2)=0,IF(ISBLANK(OFFSET('12. SEGUIMIENTO 2027'!$P$14,INT((ROW()-13)/2),0)),"",OFFSET('12. SEGUIMIENTO 2027'!$P$14,INT((ROW()-13)/2),0)),IF(ISBLANK(OFFSET('9. METAS'!$X$20,INT((ROW()-14)/2),0)),"",OFFSET('9. METAS'!$X$20,INT((ROW()-14)/2),0)))</f>
        <v>3550</v>
      </c>
      <c r="M114" s="197">
        <f ca="1">IF(MOD(ROW()-13,2)=0,IF(ISBLANK(OFFSET('12. SEGUIMIENTO 2027'!$Q$14,INT((ROW()-13)/2),0)),"",OFFSET('12. SEGUIMIENTO 2027'!$Q$14,INT((ROW()-13)/2),0)),IF(ISBLANK(OFFSET('9. METAS'!$Y$20,INT((ROW()-14)/2),0)),"",OFFSET('9. METAS'!$Y$20,INT((ROW()-14)/2),0)))</f>
        <v>3550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833">
        <f ca="1">IF(ISBLANK(OFFSET('9. METAS'!$M$20,INT((ROW()-13)/2),0)),"",OFFSET('9. METAS'!$M$20,INT((ROW()-13)/2),0))</f>
        <v>6100000</v>
      </c>
      <c r="I115" s="763"/>
      <c r="J115" s="195" t="str">
        <f ca="1">IF(MOD(ROW()-13,2)=0,IF(ISBLANK(OFFSET('12. SEGUIMIENTO 2027'!$N$14,INT((ROW()-13)/2),0)),"",OFFSET('12. SEGUIMIENTO 2027'!$N$14,INT((ROW()-13)/2),0)),IF(ISBLANK(OFFSET('9. METAS'!$V$20,INT((ROW()-14)/2),0)),"",OFFSET('9. METAS'!$V$20,INT((ROW()-14)/2),0)))</f>
        <v/>
      </c>
      <c r="K115" s="196" t="str">
        <f ca="1">IF(MOD(ROW()-13,2)=0,IF(ISBLANK(OFFSET('12. SEGUIMIENTO 2027'!$O$14,INT((ROW()-13)/2),0)),"",OFFSET('12. SEGUIMIENTO 2027'!$O$14,INT((ROW()-13)/2),0)),IF(ISBLANK(OFFSET('9. METAS'!$W$20,INT((ROW()-14)/2),0)),"",OFFSET('9. METAS'!$W$20,INT((ROW()-14)/2),0)))</f>
        <v/>
      </c>
      <c r="L115" s="196" t="str">
        <f ca="1">IF(MOD(ROW()-13,2)=0,IF(ISBLANK(OFFSET('12. SEGUIMIENTO 2027'!$P$14,INT((ROW()-13)/2),0)),"",OFFSET('12. SEGUIMIENTO 2027'!$P$14,INT((ROW()-13)/2),0)),IF(ISBLANK(OFFSET('9. METAS'!$X$20,INT((ROW()-14)/2),0)),"",OFFSET('9. METAS'!$X$20,INT((ROW()-14)/2),0)))</f>
        <v/>
      </c>
      <c r="M115" s="197" t="str">
        <f ca="1">IF(MOD(ROW()-13,2)=0,IF(ISBLANK(OFFSET('12. SEGUIMIENTO 2027'!$Q$14,INT((ROW()-13)/2),0)),"",OFFSET('12. SEGUIMIENTO 2027'!$Q$14,INT((ROW()-13)/2),0)),IF(ISBLANK(OFFSET('9. METAS'!$Y$20,INT((ROW()-14)/2),0)),"",OFFSET('9. METAS'!$Y$20,INT((ROW()-14)/2),0)))</f>
        <v/>
      </c>
      <c r="N115" s="769" t="str">
        <f ca="1">IFERROR(J115/J116,"ND")</f>
        <v>ND</v>
      </c>
      <c r="O115" s="771" t="str">
        <f ca="1">IFERROR(((J115+K115+L115)/H115),"ND")</f>
        <v>ND</v>
      </c>
      <c r="P115" s="775"/>
    </row>
    <row r="116" spans="3:16">
      <c r="C116" s="747"/>
      <c r="D116" s="749"/>
      <c r="E116" s="749"/>
      <c r="F116" s="751"/>
      <c r="G116" s="753"/>
      <c r="H116" s="833"/>
      <c r="I116" s="764"/>
      <c r="J116" s="195">
        <f ca="1">IF(MOD(ROW()-13,2)=0,IF(ISBLANK(OFFSET('12. SEGUIMIENTO 2027'!$N$14,INT((ROW()-13)/2),0)),"",OFFSET('12. SEGUIMIENTO 2027'!$N$14,INT((ROW()-13)/2),0)),IF(ISBLANK(OFFSET('9. METAS'!$V$20,INT((ROW()-14)/2),0)),"",OFFSET('9. METAS'!$V$20,INT((ROW()-14)/2),0)))</f>
        <v>1525000</v>
      </c>
      <c r="K116" s="196">
        <f ca="1">IF(MOD(ROW()-13,2)=0,IF(ISBLANK(OFFSET('12. SEGUIMIENTO 2027'!$O$14,INT((ROW()-13)/2),0)),"",OFFSET('12. SEGUIMIENTO 2027'!$O$14,INT((ROW()-13)/2),0)),IF(ISBLANK(OFFSET('9. METAS'!$W$20,INT((ROW()-14)/2),0)),"",OFFSET('9. METAS'!$W$20,INT((ROW()-14)/2),0)))</f>
        <v>1525000</v>
      </c>
      <c r="L116" s="196">
        <f ca="1">IF(MOD(ROW()-13,2)=0,IF(ISBLANK(OFFSET('12. SEGUIMIENTO 2027'!$P$14,INT((ROW()-13)/2),0)),"",OFFSET('12. SEGUIMIENTO 2027'!$P$14,INT((ROW()-13)/2),0)),IF(ISBLANK(OFFSET('9. METAS'!$X$20,INT((ROW()-14)/2),0)),"",OFFSET('9. METAS'!$X$20,INT((ROW()-14)/2),0)))</f>
        <v>1525000</v>
      </c>
      <c r="M116" s="197">
        <f ca="1">IF(MOD(ROW()-13,2)=0,IF(ISBLANK(OFFSET('12. SEGUIMIENTO 2027'!$Q$14,INT((ROW()-13)/2),0)),"",OFFSET('12. SEGUIMIENTO 2027'!$Q$14,INT((ROW()-13)/2),0)),IF(ISBLANK(OFFSET('9. METAS'!$Y$20,INT((ROW()-14)/2),0)),"",OFFSET('9. METAS'!$Y$20,INT((ROW()-14)/2),0)))</f>
        <v>1525000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833">
        <f ca="1">IF(ISBLANK(OFFSET('9. METAS'!$M$20,INT((ROW()-13)/2),0)),"",OFFSET('9. METAS'!$M$20,INT((ROW()-13)/2),0))</f>
        <v>11000</v>
      </c>
      <c r="I117" s="763"/>
      <c r="J117" s="195" t="str">
        <f ca="1">IF(MOD(ROW()-13,2)=0,IF(ISBLANK(OFFSET('12. SEGUIMIENTO 2027'!$N$14,INT((ROW()-13)/2),0)),"",OFFSET('12. SEGUIMIENTO 2027'!$N$14,INT((ROW()-13)/2),0)),IF(ISBLANK(OFFSET('9. METAS'!$V$20,INT((ROW()-14)/2),0)),"",OFFSET('9. METAS'!$V$20,INT((ROW()-14)/2),0)))</f>
        <v/>
      </c>
      <c r="K117" s="196" t="str">
        <f ca="1">IF(MOD(ROW()-13,2)=0,IF(ISBLANK(OFFSET('12. SEGUIMIENTO 2027'!$O$14,INT((ROW()-13)/2),0)),"",OFFSET('12. SEGUIMIENTO 2027'!$O$14,INT((ROW()-13)/2),0)),IF(ISBLANK(OFFSET('9. METAS'!$W$20,INT((ROW()-14)/2),0)),"",OFFSET('9. METAS'!$W$20,INT((ROW()-14)/2),0)))</f>
        <v/>
      </c>
      <c r="L117" s="196" t="str">
        <f ca="1">IF(MOD(ROW()-13,2)=0,IF(ISBLANK(OFFSET('12. SEGUIMIENTO 2027'!$P$14,INT((ROW()-13)/2),0)),"",OFFSET('12. SEGUIMIENTO 2027'!$P$14,INT((ROW()-13)/2),0)),IF(ISBLANK(OFFSET('9. METAS'!$X$20,INT((ROW()-14)/2),0)),"",OFFSET('9. METAS'!$X$20,INT((ROW()-14)/2),0)))</f>
        <v/>
      </c>
      <c r="M117" s="197" t="str">
        <f ca="1">IF(MOD(ROW()-13,2)=0,IF(ISBLANK(OFFSET('12. SEGUIMIENTO 2027'!$Q$14,INT((ROW()-13)/2),0)),"",OFFSET('12. SEGUIMIENTO 2027'!$Q$14,INT((ROW()-13)/2),0)),IF(ISBLANK(OFFSET('9. METAS'!$Y$20,INT((ROW()-14)/2),0)),"",OFFSET('9. METAS'!$Y$20,INT((ROW()-14)/2),0)))</f>
        <v/>
      </c>
      <c r="N117" s="769" t="str">
        <f ca="1">IFERROR(J117/J118,"ND")</f>
        <v>ND</v>
      </c>
      <c r="O117" s="771" t="str">
        <f ca="1">IFERROR(((J117+K117+L117)/H117),"ND")</f>
        <v>ND</v>
      </c>
      <c r="P117" s="775"/>
    </row>
    <row r="118" spans="3:16">
      <c r="C118" s="747"/>
      <c r="D118" s="749"/>
      <c r="E118" s="749"/>
      <c r="F118" s="751"/>
      <c r="G118" s="753"/>
      <c r="H118" s="833"/>
      <c r="I118" s="764"/>
      <c r="J118" s="195">
        <f ca="1">IF(MOD(ROW()-13,2)=0,IF(ISBLANK(OFFSET('12. SEGUIMIENTO 2027'!$N$14,INT((ROW()-13)/2),0)),"",OFFSET('12. SEGUIMIENTO 2027'!$N$14,INT((ROW()-13)/2),0)),IF(ISBLANK(OFFSET('9. METAS'!$V$20,INT((ROW()-14)/2),0)),"",OFFSET('9. METAS'!$V$20,INT((ROW()-14)/2),0)))</f>
        <v>2750</v>
      </c>
      <c r="K118" s="196">
        <f ca="1">IF(MOD(ROW()-13,2)=0,IF(ISBLANK(OFFSET('12. SEGUIMIENTO 2027'!$O$14,INT((ROW()-13)/2),0)),"",OFFSET('12. SEGUIMIENTO 2027'!$O$14,INT((ROW()-13)/2),0)),IF(ISBLANK(OFFSET('9. METAS'!$W$20,INT((ROW()-14)/2),0)),"",OFFSET('9. METAS'!$W$20,INT((ROW()-14)/2),0)))</f>
        <v>2750</v>
      </c>
      <c r="L118" s="196">
        <f ca="1">IF(MOD(ROW()-13,2)=0,IF(ISBLANK(OFFSET('12. SEGUIMIENTO 2027'!$P$14,INT((ROW()-13)/2),0)),"",OFFSET('12. SEGUIMIENTO 2027'!$P$14,INT((ROW()-13)/2),0)),IF(ISBLANK(OFFSET('9. METAS'!$X$20,INT((ROW()-14)/2),0)),"",OFFSET('9. METAS'!$X$20,INT((ROW()-14)/2),0)))</f>
        <v>2750</v>
      </c>
      <c r="M118" s="197">
        <f ca="1">IF(MOD(ROW()-13,2)=0,IF(ISBLANK(OFFSET('12. SEGUIMIENTO 2027'!$Q$14,INT((ROW()-13)/2),0)),"",OFFSET('12. SEGUIMIENTO 2027'!$Q$14,INT((ROW()-13)/2),0)),IF(ISBLANK(OFFSET('9. METAS'!$Y$20,INT((ROW()-14)/2),0)),"",OFFSET('9. METAS'!$Y$20,INT((ROW()-14)/2),0)))</f>
        <v>2750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833">
        <f ca="1">IF(ISBLANK(OFFSET('9. METAS'!$M$20,INT((ROW()-13)/2),0)),"",OFFSET('9. METAS'!$M$20,INT((ROW()-13)/2),0))</f>
        <v>330</v>
      </c>
      <c r="I119" s="763"/>
      <c r="J119" s="195" t="str">
        <f ca="1">IF(MOD(ROW()-13,2)=0,IF(ISBLANK(OFFSET('12. SEGUIMIENTO 2027'!$N$14,INT((ROW()-13)/2),0)),"",OFFSET('12. SEGUIMIENTO 2027'!$N$14,INT((ROW()-13)/2),0)),IF(ISBLANK(OFFSET('9. METAS'!$V$20,INT((ROW()-14)/2),0)),"",OFFSET('9. METAS'!$V$20,INT((ROW()-14)/2),0)))</f>
        <v/>
      </c>
      <c r="K119" s="196" t="str">
        <f ca="1">IF(MOD(ROW()-13,2)=0,IF(ISBLANK(OFFSET('12. SEGUIMIENTO 2027'!$O$14,INT((ROW()-13)/2),0)),"",OFFSET('12. SEGUIMIENTO 2027'!$O$14,INT((ROW()-13)/2),0)),IF(ISBLANK(OFFSET('9. METAS'!$W$20,INT((ROW()-14)/2),0)),"",OFFSET('9. METAS'!$W$20,INT((ROW()-14)/2),0)))</f>
        <v/>
      </c>
      <c r="L119" s="196" t="str">
        <f ca="1">IF(MOD(ROW()-13,2)=0,IF(ISBLANK(OFFSET('12. SEGUIMIENTO 2027'!$P$14,INT((ROW()-13)/2),0)),"",OFFSET('12. SEGUIMIENTO 2027'!$P$14,INT((ROW()-13)/2),0)),IF(ISBLANK(OFFSET('9. METAS'!$X$20,INT((ROW()-14)/2),0)),"",OFFSET('9. METAS'!$X$20,INT((ROW()-14)/2),0)))</f>
        <v/>
      </c>
      <c r="M119" s="197" t="str">
        <f ca="1">IF(MOD(ROW()-13,2)=0,IF(ISBLANK(OFFSET('12. SEGUIMIENTO 2027'!$Q$14,INT((ROW()-13)/2),0)),"",OFFSET('12. SEGUIMIENTO 2027'!$Q$14,INT((ROW()-13)/2),0)),IF(ISBLANK(OFFSET('9. METAS'!$Y$20,INT((ROW()-14)/2),0)),"",OFFSET('9. METAS'!$Y$20,INT((ROW()-14)/2),0)))</f>
        <v/>
      </c>
      <c r="N119" s="769" t="str">
        <f ca="1">IFERROR(J119/J120,"ND")</f>
        <v>ND</v>
      </c>
      <c r="O119" s="771" t="str">
        <f ca="1">IFERROR(((J119+K119+L119)/H119),"ND")</f>
        <v>ND</v>
      </c>
      <c r="P119" s="775"/>
    </row>
    <row r="120" spans="3:16">
      <c r="C120" s="747"/>
      <c r="D120" s="749"/>
      <c r="E120" s="749"/>
      <c r="F120" s="751"/>
      <c r="G120" s="753"/>
      <c r="H120" s="833"/>
      <c r="I120" s="764"/>
      <c r="J120" s="195">
        <f ca="1">IF(MOD(ROW()-13,2)=0,IF(ISBLANK(OFFSET('12. SEGUIMIENTO 2027'!$N$14,INT((ROW()-13)/2),0)),"",OFFSET('12. SEGUIMIENTO 2027'!$N$14,INT((ROW()-13)/2),0)),IF(ISBLANK(OFFSET('9. METAS'!$V$20,INT((ROW()-14)/2),0)),"",OFFSET('9. METAS'!$V$20,INT((ROW()-14)/2),0)))</f>
        <v>82.5</v>
      </c>
      <c r="K120" s="196">
        <f ca="1">IF(MOD(ROW()-13,2)=0,IF(ISBLANK(OFFSET('12. SEGUIMIENTO 2027'!$O$14,INT((ROW()-13)/2),0)),"",OFFSET('12. SEGUIMIENTO 2027'!$O$14,INT((ROW()-13)/2),0)),IF(ISBLANK(OFFSET('9. METAS'!$W$20,INT((ROW()-14)/2),0)),"",OFFSET('9. METAS'!$W$20,INT((ROW()-14)/2),0)))</f>
        <v>82.5</v>
      </c>
      <c r="L120" s="196">
        <f ca="1">IF(MOD(ROW()-13,2)=0,IF(ISBLANK(OFFSET('12. SEGUIMIENTO 2027'!$P$14,INT((ROW()-13)/2),0)),"",OFFSET('12. SEGUIMIENTO 2027'!$P$14,INT((ROW()-13)/2),0)),IF(ISBLANK(OFFSET('9. METAS'!$X$20,INT((ROW()-14)/2),0)),"",OFFSET('9. METAS'!$X$20,INT((ROW()-14)/2),0)))</f>
        <v>82.5</v>
      </c>
      <c r="M120" s="197">
        <f ca="1">IF(MOD(ROW()-13,2)=0,IF(ISBLANK(OFFSET('12. SEGUIMIENTO 2027'!$Q$14,INT((ROW()-13)/2),0)),"",OFFSET('12. SEGUIMIENTO 2027'!$Q$14,INT((ROW()-13)/2),0)),IF(ISBLANK(OFFSET('9. METAS'!$Y$20,INT((ROW()-14)/2),0)),"",OFFSET('9. METAS'!$Y$20,INT((ROW()-14)/2),0)))</f>
        <v>82.5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833">
        <f ca="1">IF(ISBLANK(OFFSET('9. METAS'!$M$20,INT((ROW()-13)/2),0)),"",OFFSET('9. METAS'!$M$20,INT((ROW()-13)/2),0))</f>
        <v>480000</v>
      </c>
      <c r="I121" s="763"/>
      <c r="J121" s="195" t="str">
        <f ca="1">IF(MOD(ROW()-13,2)=0,IF(ISBLANK(OFFSET('12. SEGUIMIENTO 2027'!$N$14,INT((ROW()-13)/2),0)),"",OFFSET('12. SEGUIMIENTO 2027'!$N$14,INT((ROW()-13)/2),0)),IF(ISBLANK(OFFSET('9. METAS'!$V$20,INT((ROW()-14)/2),0)),"",OFFSET('9. METAS'!$V$20,INT((ROW()-14)/2),0)))</f>
        <v/>
      </c>
      <c r="K121" s="196" t="str">
        <f ca="1">IF(MOD(ROW()-13,2)=0,IF(ISBLANK(OFFSET('12. SEGUIMIENTO 2027'!$O$14,INT((ROW()-13)/2),0)),"",OFFSET('12. SEGUIMIENTO 2027'!$O$14,INT((ROW()-13)/2),0)),IF(ISBLANK(OFFSET('9. METAS'!$W$20,INT((ROW()-14)/2),0)),"",OFFSET('9. METAS'!$W$20,INT((ROW()-14)/2),0)))</f>
        <v/>
      </c>
      <c r="L121" s="196" t="str">
        <f ca="1">IF(MOD(ROW()-13,2)=0,IF(ISBLANK(OFFSET('12. SEGUIMIENTO 2027'!$P$14,INT((ROW()-13)/2),0)),"",OFFSET('12. SEGUIMIENTO 2027'!$P$14,INT((ROW()-13)/2),0)),IF(ISBLANK(OFFSET('9. METAS'!$X$20,INT((ROW()-14)/2),0)),"",OFFSET('9. METAS'!$X$20,INT((ROW()-14)/2),0)))</f>
        <v/>
      </c>
      <c r="M121" s="197" t="str">
        <f ca="1">IF(MOD(ROW()-13,2)=0,IF(ISBLANK(OFFSET('12. SEGUIMIENTO 2027'!$Q$14,INT((ROW()-13)/2),0)),"",OFFSET('12. SEGUIMIENTO 2027'!$Q$14,INT((ROW()-13)/2),0)),IF(ISBLANK(OFFSET('9. METAS'!$Y$20,INT((ROW()-14)/2),0)),"",OFFSET('9. METAS'!$Y$20,INT((ROW()-14)/2),0)))</f>
        <v/>
      </c>
      <c r="N121" s="769" t="str">
        <f ca="1">IFERROR(J121/J122,"ND")</f>
        <v>ND</v>
      </c>
      <c r="O121" s="771" t="str">
        <f ca="1">IFERROR(((J121+K121+L121)/H121),"ND")</f>
        <v>ND</v>
      </c>
      <c r="P121" s="775"/>
    </row>
    <row r="122" spans="3:16">
      <c r="C122" s="747"/>
      <c r="D122" s="749"/>
      <c r="E122" s="749"/>
      <c r="F122" s="751"/>
      <c r="G122" s="753"/>
      <c r="H122" s="833"/>
      <c r="I122" s="764"/>
      <c r="J122" s="195">
        <f ca="1">IF(MOD(ROW()-13,2)=0,IF(ISBLANK(OFFSET('12. SEGUIMIENTO 2027'!$N$14,INT((ROW()-13)/2),0)),"",OFFSET('12. SEGUIMIENTO 2027'!$N$14,INT((ROW()-13)/2),0)),IF(ISBLANK(OFFSET('9. METAS'!$V$20,INT((ROW()-14)/2),0)),"",OFFSET('9. METAS'!$V$20,INT((ROW()-14)/2),0)))</f>
        <v>120000</v>
      </c>
      <c r="K122" s="196">
        <f ca="1">IF(MOD(ROW()-13,2)=0,IF(ISBLANK(OFFSET('12. SEGUIMIENTO 2027'!$O$14,INT((ROW()-13)/2),0)),"",OFFSET('12. SEGUIMIENTO 2027'!$O$14,INT((ROW()-13)/2),0)),IF(ISBLANK(OFFSET('9. METAS'!$W$20,INT((ROW()-14)/2),0)),"",OFFSET('9. METAS'!$W$20,INT((ROW()-14)/2),0)))</f>
        <v>120000</v>
      </c>
      <c r="L122" s="196">
        <f ca="1">IF(MOD(ROW()-13,2)=0,IF(ISBLANK(OFFSET('12. SEGUIMIENTO 2027'!$P$14,INT((ROW()-13)/2),0)),"",OFFSET('12. SEGUIMIENTO 2027'!$P$14,INT((ROW()-13)/2),0)),IF(ISBLANK(OFFSET('9. METAS'!$X$20,INT((ROW()-14)/2),0)),"",OFFSET('9. METAS'!$X$20,INT((ROW()-14)/2),0)))</f>
        <v>120000</v>
      </c>
      <c r="M122" s="197">
        <f ca="1">IF(MOD(ROW()-13,2)=0,IF(ISBLANK(OFFSET('12. SEGUIMIENTO 2027'!$Q$14,INT((ROW()-13)/2),0)),"",OFFSET('12. SEGUIMIENTO 2027'!$Q$14,INT((ROW()-13)/2),0)),IF(ISBLANK(OFFSET('9. METAS'!$Y$20,INT((ROW()-14)/2),0)),"",OFFSET('9. METAS'!$Y$20,INT((ROW()-14)/2),0)))</f>
        <v>120000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833">
        <f ca="1">IF(ISBLANK(OFFSET('9. METAS'!$M$20,INT((ROW()-13)/2),0)),"",OFFSET('9. METAS'!$M$20,INT((ROW()-13)/2),0))</f>
        <v>79.86</v>
      </c>
      <c r="I123" s="763"/>
      <c r="J123" s="195" t="str">
        <f ca="1">IF(MOD(ROW()-13,2)=0,IF(ISBLANK(OFFSET('12. SEGUIMIENTO 2027'!$N$14,INT((ROW()-13)/2),0)),"",OFFSET('12. SEGUIMIENTO 2027'!$N$14,INT((ROW()-13)/2),0)),IF(ISBLANK(OFFSET('9. METAS'!$V$20,INT((ROW()-14)/2),0)),"",OFFSET('9. METAS'!$V$20,INT((ROW()-14)/2),0)))</f>
        <v/>
      </c>
      <c r="K123" s="196" t="str">
        <f ca="1">IF(MOD(ROW()-13,2)=0,IF(ISBLANK(OFFSET('12. SEGUIMIENTO 2027'!$O$14,INT((ROW()-13)/2),0)),"",OFFSET('12. SEGUIMIENTO 2027'!$O$14,INT((ROW()-13)/2),0)),IF(ISBLANK(OFFSET('9. METAS'!$W$20,INT((ROW()-14)/2),0)),"",OFFSET('9. METAS'!$W$20,INT((ROW()-14)/2),0)))</f>
        <v/>
      </c>
      <c r="L123" s="196" t="str">
        <f ca="1">IF(MOD(ROW()-13,2)=0,IF(ISBLANK(OFFSET('12. SEGUIMIENTO 2027'!$P$14,INT((ROW()-13)/2),0)),"",OFFSET('12. SEGUIMIENTO 2027'!$P$14,INT((ROW()-13)/2),0)),IF(ISBLANK(OFFSET('9. METAS'!$X$20,INT((ROW()-14)/2),0)),"",OFFSET('9. METAS'!$X$20,INT((ROW()-14)/2),0)))</f>
        <v/>
      </c>
      <c r="M123" s="197" t="str">
        <f ca="1">IF(MOD(ROW()-13,2)=0,IF(ISBLANK(OFFSET('12. SEGUIMIENTO 2027'!$Q$14,INT((ROW()-13)/2),0)),"",OFFSET('12. SEGUIMIENTO 2027'!$Q$14,INT((ROW()-13)/2),0)),IF(ISBLANK(OFFSET('9. METAS'!$Y$20,INT((ROW()-14)/2),0)),"",OFFSET('9. METAS'!$Y$20,INT((ROW()-14)/2),0)))</f>
        <v/>
      </c>
      <c r="N123" s="769" t="str">
        <f ca="1">IFERROR(J123/J124,"ND")</f>
        <v>ND</v>
      </c>
      <c r="O123" s="771" t="str">
        <f ca="1">IFERROR(((J123+K123+L123)/H123),"ND")</f>
        <v>ND</v>
      </c>
      <c r="P123" s="775"/>
    </row>
    <row r="124" spans="3:16">
      <c r="C124" s="747"/>
      <c r="D124" s="749"/>
      <c r="E124" s="749"/>
      <c r="F124" s="751"/>
      <c r="G124" s="753"/>
      <c r="H124" s="833"/>
      <c r="I124" s="764"/>
      <c r="J124" s="195">
        <f ca="1">IF(MOD(ROW()-13,2)=0,IF(ISBLANK(OFFSET('12. SEGUIMIENTO 2027'!$N$14,INT((ROW()-13)/2),0)),"",OFFSET('12. SEGUIMIENTO 2027'!$N$14,INT((ROW()-13)/2),0)),IF(ISBLANK(OFFSET('9. METAS'!$V$20,INT((ROW()-14)/2),0)),"",OFFSET('9. METAS'!$V$20,INT((ROW()-14)/2),0)))</f>
        <v>19.965</v>
      </c>
      <c r="K124" s="196">
        <f ca="1">IF(MOD(ROW()-13,2)=0,IF(ISBLANK(OFFSET('12. SEGUIMIENTO 2027'!$O$14,INT((ROW()-13)/2),0)),"",OFFSET('12. SEGUIMIENTO 2027'!$O$14,INT((ROW()-13)/2),0)),IF(ISBLANK(OFFSET('9. METAS'!$W$20,INT((ROW()-14)/2),0)),"",OFFSET('9. METAS'!$W$20,INT((ROW()-14)/2),0)))</f>
        <v>19.965</v>
      </c>
      <c r="L124" s="196">
        <f ca="1">IF(MOD(ROW()-13,2)=0,IF(ISBLANK(OFFSET('12. SEGUIMIENTO 2027'!$P$14,INT((ROW()-13)/2),0)),"",OFFSET('12. SEGUIMIENTO 2027'!$P$14,INT((ROW()-13)/2),0)),IF(ISBLANK(OFFSET('9. METAS'!$X$20,INT((ROW()-14)/2),0)),"",OFFSET('9. METAS'!$X$20,INT((ROW()-14)/2),0)))</f>
        <v>19.965</v>
      </c>
      <c r="M124" s="197">
        <f ca="1">IF(MOD(ROW()-13,2)=0,IF(ISBLANK(OFFSET('12. SEGUIMIENTO 2027'!$Q$14,INT((ROW()-13)/2),0)),"",OFFSET('12. SEGUIMIENTO 2027'!$Q$14,INT((ROW()-13)/2),0)),IF(ISBLANK(OFFSET('9. METAS'!$Y$20,INT((ROW()-14)/2),0)),"",OFFSET('9. METAS'!$Y$20,INT((ROW()-14)/2),0)))</f>
        <v>19.965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833">
        <f ca="1">IF(ISBLANK(OFFSET('9. METAS'!$M$20,INT((ROW()-13)/2),0)),"",OFFSET('9. METAS'!$M$20,INT((ROW()-13)/2),0))</f>
        <v>34.606000000000002</v>
      </c>
      <c r="I125" s="763"/>
      <c r="J125" s="195" t="str">
        <f ca="1">IF(MOD(ROW()-13,2)=0,IF(ISBLANK(OFFSET('12. SEGUIMIENTO 2027'!$N$14,INT((ROW()-13)/2),0)),"",OFFSET('12. SEGUIMIENTO 2027'!$N$14,INT((ROW()-13)/2),0)),IF(ISBLANK(OFFSET('9. METAS'!$V$20,INT((ROW()-14)/2),0)),"",OFFSET('9. METAS'!$V$20,INT((ROW()-14)/2),0)))</f>
        <v/>
      </c>
      <c r="K125" s="196" t="str">
        <f ca="1">IF(MOD(ROW()-13,2)=0,IF(ISBLANK(OFFSET('12. SEGUIMIENTO 2027'!$O$14,INT((ROW()-13)/2),0)),"",OFFSET('12. SEGUIMIENTO 2027'!$O$14,INT((ROW()-13)/2),0)),IF(ISBLANK(OFFSET('9. METAS'!$W$20,INT((ROW()-14)/2),0)),"",OFFSET('9. METAS'!$W$20,INT((ROW()-14)/2),0)))</f>
        <v/>
      </c>
      <c r="L125" s="196" t="str">
        <f ca="1">IF(MOD(ROW()-13,2)=0,IF(ISBLANK(OFFSET('12. SEGUIMIENTO 2027'!$P$14,INT((ROW()-13)/2),0)),"",OFFSET('12. SEGUIMIENTO 2027'!$P$14,INT((ROW()-13)/2),0)),IF(ISBLANK(OFFSET('9. METAS'!$X$20,INT((ROW()-14)/2),0)),"",OFFSET('9. METAS'!$X$20,INT((ROW()-14)/2),0)))</f>
        <v/>
      </c>
      <c r="M125" s="197" t="str">
        <f ca="1">IF(MOD(ROW()-13,2)=0,IF(ISBLANK(OFFSET('12. SEGUIMIENTO 2027'!$Q$14,INT((ROW()-13)/2),0)),"",OFFSET('12. SEGUIMIENTO 2027'!$Q$14,INT((ROW()-13)/2),0)),IF(ISBLANK(OFFSET('9. METAS'!$Y$20,INT((ROW()-14)/2),0)),"",OFFSET('9. METAS'!$Y$20,INT((ROW()-14)/2),0)))</f>
        <v/>
      </c>
      <c r="N125" s="769" t="str">
        <f ca="1">IFERROR(J125/J126,"ND")</f>
        <v>ND</v>
      </c>
      <c r="O125" s="771" t="str">
        <f ca="1">IFERROR(((J125+K125+L125)/H125),"ND")</f>
        <v>ND</v>
      </c>
      <c r="P125" s="775"/>
    </row>
    <row r="126" spans="3:16">
      <c r="C126" s="747"/>
      <c r="D126" s="749"/>
      <c r="E126" s="749"/>
      <c r="F126" s="751"/>
      <c r="G126" s="753"/>
      <c r="H126" s="833"/>
      <c r="I126" s="764"/>
      <c r="J126" s="195">
        <f ca="1">IF(MOD(ROW()-13,2)=0,IF(ISBLANK(OFFSET('12. SEGUIMIENTO 2027'!$N$14,INT((ROW()-13)/2),0)),"",OFFSET('12. SEGUIMIENTO 2027'!$N$14,INT((ROW()-13)/2),0)),IF(ISBLANK(OFFSET('9. METAS'!$V$20,INT((ROW()-14)/2),0)),"",OFFSET('9. METAS'!$V$20,INT((ROW()-14)/2),0)))</f>
        <v>8.6515000000000004</v>
      </c>
      <c r="K126" s="196">
        <f ca="1">IF(MOD(ROW()-13,2)=0,IF(ISBLANK(OFFSET('12. SEGUIMIENTO 2027'!$O$14,INT((ROW()-13)/2),0)),"",OFFSET('12. SEGUIMIENTO 2027'!$O$14,INT((ROW()-13)/2),0)),IF(ISBLANK(OFFSET('9. METAS'!$W$20,INT((ROW()-14)/2),0)),"",OFFSET('9. METAS'!$W$20,INT((ROW()-14)/2),0)))</f>
        <v>8.6515000000000004</v>
      </c>
      <c r="L126" s="196">
        <f ca="1">IF(MOD(ROW()-13,2)=0,IF(ISBLANK(OFFSET('12. SEGUIMIENTO 2027'!$P$14,INT((ROW()-13)/2),0)),"",OFFSET('12. SEGUIMIENTO 2027'!$P$14,INT((ROW()-13)/2),0)),IF(ISBLANK(OFFSET('9. METAS'!$X$20,INT((ROW()-14)/2),0)),"",OFFSET('9. METAS'!$X$20,INT((ROW()-14)/2),0)))</f>
        <v>8.6515000000000004</v>
      </c>
      <c r="M126" s="197">
        <f ca="1">IF(MOD(ROW()-13,2)=0,IF(ISBLANK(OFFSET('12. SEGUIMIENTO 2027'!$Q$14,INT((ROW()-13)/2),0)),"",OFFSET('12. SEGUIMIENTO 2027'!$Q$14,INT((ROW()-13)/2),0)),IF(ISBLANK(OFFSET('9. METAS'!$Y$20,INT((ROW()-14)/2),0)),"",OFFSET('9. METAS'!$Y$20,INT((ROW()-14)/2),0)))</f>
        <v>8.6515000000000004</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833">
        <f ca="1">IF(ISBLANK(OFFSET('9. METAS'!$M$20,INT((ROW()-13)/2),0)),"",OFFSET('9. METAS'!$M$20,INT((ROW()-13)/2),0))</f>
        <v>239.58</v>
      </c>
      <c r="I127" s="763"/>
      <c r="J127" s="195" t="str">
        <f ca="1">IF(MOD(ROW()-13,2)=0,IF(ISBLANK(OFFSET('12. SEGUIMIENTO 2027'!$N$14,INT((ROW()-13)/2),0)),"",OFFSET('12. SEGUIMIENTO 2027'!$N$14,INT((ROW()-13)/2),0)),IF(ISBLANK(OFFSET('9. METAS'!$V$20,INT((ROW()-14)/2),0)),"",OFFSET('9. METAS'!$V$20,INT((ROW()-14)/2),0)))</f>
        <v/>
      </c>
      <c r="K127" s="196" t="str">
        <f ca="1">IF(MOD(ROW()-13,2)=0,IF(ISBLANK(OFFSET('12. SEGUIMIENTO 2027'!$O$14,INT((ROW()-13)/2),0)),"",OFFSET('12. SEGUIMIENTO 2027'!$O$14,INT((ROW()-13)/2),0)),IF(ISBLANK(OFFSET('9. METAS'!$W$20,INT((ROW()-14)/2),0)),"",OFFSET('9. METAS'!$W$20,INT((ROW()-14)/2),0)))</f>
        <v/>
      </c>
      <c r="L127" s="196" t="str">
        <f ca="1">IF(MOD(ROW()-13,2)=0,IF(ISBLANK(OFFSET('12. SEGUIMIENTO 2027'!$P$14,INT((ROW()-13)/2),0)),"",OFFSET('12. SEGUIMIENTO 2027'!$P$14,INT((ROW()-13)/2),0)),IF(ISBLANK(OFFSET('9. METAS'!$X$20,INT((ROW()-14)/2),0)),"",OFFSET('9. METAS'!$X$20,INT((ROW()-14)/2),0)))</f>
        <v/>
      </c>
      <c r="M127" s="197" t="str">
        <f ca="1">IF(MOD(ROW()-13,2)=0,IF(ISBLANK(OFFSET('12. SEGUIMIENTO 2027'!$Q$14,INT((ROW()-13)/2),0)),"",OFFSET('12. SEGUIMIENTO 2027'!$Q$14,INT((ROW()-13)/2),0)),IF(ISBLANK(OFFSET('9. METAS'!$Y$20,INT((ROW()-14)/2),0)),"",OFFSET('9. METAS'!$Y$20,INT((ROW()-14)/2),0)))</f>
        <v/>
      </c>
      <c r="N127" s="769" t="str">
        <f ca="1">IFERROR(J127/J128,"ND")</f>
        <v>ND</v>
      </c>
      <c r="O127" s="771" t="str">
        <f ca="1">IFERROR(((J127+K127+L127)/H127),"ND")</f>
        <v>ND</v>
      </c>
      <c r="P127" s="775"/>
    </row>
    <row r="128" spans="3:16">
      <c r="C128" s="747"/>
      <c r="D128" s="749"/>
      <c r="E128" s="749"/>
      <c r="F128" s="751"/>
      <c r="G128" s="753"/>
      <c r="H128" s="833"/>
      <c r="I128" s="764"/>
      <c r="J128" s="195">
        <f ca="1">IF(MOD(ROW()-13,2)=0,IF(ISBLANK(OFFSET('12. SEGUIMIENTO 2027'!$N$14,INT((ROW()-13)/2),0)),"",OFFSET('12. SEGUIMIENTO 2027'!$N$14,INT((ROW()-13)/2),0)),IF(ISBLANK(OFFSET('9. METAS'!$V$20,INT((ROW()-14)/2),0)),"",OFFSET('9. METAS'!$V$20,INT((ROW()-14)/2),0)))</f>
        <v>59.895000000000003</v>
      </c>
      <c r="K128" s="196">
        <f ca="1">IF(MOD(ROW()-13,2)=0,IF(ISBLANK(OFFSET('12. SEGUIMIENTO 2027'!$O$14,INT((ROW()-13)/2),0)),"",OFFSET('12. SEGUIMIENTO 2027'!$O$14,INT((ROW()-13)/2),0)),IF(ISBLANK(OFFSET('9. METAS'!$W$20,INT((ROW()-14)/2),0)),"",OFFSET('9. METAS'!$W$20,INT((ROW()-14)/2),0)))</f>
        <v>59.895000000000003</v>
      </c>
      <c r="L128" s="196">
        <f ca="1">IF(MOD(ROW()-13,2)=0,IF(ISBLANK(OFFSET('12. SEGUIMIENTO 2027'!$P$14,INT((ROW()-13)/2),0)),"",OFFSET('12. SEGUIMIENTO 2027'!$P$14,INT((ROW()-13)/2),0)),IF(ISBLANK(OFFSET('9. METAS'!$X$20,INT((ROW()-14)/2),0)),"",OFFSET('9. METAS'!$X$20,INT((ROW()-14)/2),0)))</f>
        <v>59.895000000000003</v>
      </c>
      <c r="M128" s="197">
        <f ca="1">IF(MOD(ROW()-13,2)=0,IF(ISBLANK(OFFSET('12. SEGUIMIENTO 2027'!$Q$14,INT((ROW()-13)/2),0)),"",OFFSET('12. SEGUIMIENTO 2027'!$Q$14,INT((ROW()-13)/2),0)),IF(ISBLANK(OFFSET('9. METAS'!$Y$20,INT((ROW()-14)/2),0)),"",OFFSET('9. METAS'!$Y$20,INT((ROW()-14)/2),0)))</f>
        <v>59.895000000000003</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833">
        <f ca="1">IF(ISBLANK(OFFSET('9. METAS'!$M$20,INT((ROW()-13)/2),0)),"",OFFSET('9. METAS'!$M$20,INT((ROW()-13)/2),0))</f>
        <v>5100</v>
      </c>
      <c r="I129" s="763"/>
      <c r="J129" s="195" t="str">
        <f ca="1">IF(MOD(ROW()-13,2)=0,IF(ISBLANK(OFFSET('12. SEGUIMIENTO 2027'!$N$14,INT((ROW()-13)/2),0)),"",OFFSET('12. SEGUIMIENTO 2027'!$N$14,INT((ROW()-13)/2),0)),IF(ISBLANK(OFFSET('9. METAS'!$V$20,INT((ROW()-14)/2),0)),"",OFFSET('9. METAS'!$V$20,INT((ROW()-14)/2),0)))</f>
        <v/>
      </c>
      <c r="K129" s="196" t="str">
        <f ca="1">IF(MOD(ROW()-13,2)=0,IF(ISBLANK(OFFSET('12. SEGUIMIENTO 2027'!$O$14,INT((ROW()-13)/2),0)),"",OFFSET('12. SEGUIMIENTO 2027'!$O$14,INT((ROW()-13)/2),0)),IF(ISBLANK(OFFSET('9. METAS'!$W$20,INT((ROW()-14)/2),0)),"",OFFSET('9. METAS'!$W$20,INT((ROW()-14)/2),0)))</f>
        <v/>
      </c>
      <c r="L129" s="196" t="str">
        <f ca="1">IF(MOD(ROW()-13,2)=0,IF(ISBLANK(OFFSET('12. SEGUIMIENTO 2027'!$P$14,INT((ROW()-13)/2),0)),"",OFFSET('12. SEGUIMIENTO 2027'!$P$14,INT((ROW()-13)/2),0)),IF(ISBLANK(OFFSET('9. METAS'!$X$20,INT((ROW()-14)/2),0)),"",OFFSET('9. METAS'!$X$20,INT((ROW()-14)/2),0)))</f>
        <v/>
      </c>
      <c r="M129" s="197" t="str">
        <f ca="1">IF(MOD(ROW()-13,2)=0,IF(ISBLANK(OFFSET('12. SEGUIMIENTO 2027'!$Q$14,INT((ROW()-13)/2),0)),"",OFFSET('12. SEGUIMIENTO 2027'!$Q$14,INT((ROW()-13)/2),0)),IF(ISBLANK(OFFSET('9. METAS'!$Y$20,INT((ROW()-14)/2),0)),"",OFFSET('9. METAS'!$Y$20,INT((ROW()-14)/2),0)))</f>
        <v/>
      </c>
      <c r="N129" s="769" t="str">
        <f ca="1">IFERROR(J129/J130,"ND")</f>
        <v>ND</v>
      </c>
      <c r="O129" s="771" t="str">
        <f ca="1">IFERROR(((J129+K129+L129)/H129),"ND")</f>
        <v>ND</v>
      </c>
      <c r="P129" s="775"/>
    </row>
    <row r="130" spans="3:16">
      <c r="C130" s="747"/>
      <c r="D130" s="749"/>
      <c r="E130" s="749"/>
      <c r="F130" s="751"/>
      <c r="G130" s="753"/>
      <c r="H130" s="833"/>
      <c r="I130" s="764"/>
      <c r="J130" s="195" t="str">
        <f ca="1">IF(MOD(ROW()-13,2)=0,IF(ISBLANK(OFFSET('12. SEGUIMIENTO 2027'!$N$14,INT((ROW()-13)/2),0)),"",OFFSET('12. SEGUIMIENTO 2027'!$N$14,INT((ROW()-13)/2),0)),IF(ISBLANK(OFFSET('9. METAS'!$V$20,INT((ROW()-14)/2),0)),"",OFFSET('9. METAS'!$V$20,INT((ROW()-14)/2),0)))</f>
        <v>1275</v>
      </c>
      <c r="K130" s="196" t="str">
        <f ca="1">IF(MOD(ROW()-13,2)=0,IF(ISBLANK(OFFSET('12. SEGUIMIENTO 2027'!$O$14,INT((ROW()-13)/2),0)),"",OFFSET('12. SEGUIMIENTO 2027'!$O$14,INT((ROW()-13)/2),0)),IF(ISBLANK(OFFSET('9. METAS'!$W$20,INT((ROW()-14)/2),0)),"",OFFSET('9. METAS'!$W$20,INT((ROW()-14)/2),0)))</f>
        <v>1275</v>
      </c>
      <c r="L130" s="196" t="str">
        <f ca="1">IF(MOD(ROW()-13,2)=0,IF(ISBLANK(OFFSET('12. SEGUIMIENTO 2027'!$P$14,INT((ROW()-13)/2),0)),"",OFFSET('12. SEGUIMIENTO 2027'!$P$14,INT((ROW()-13)/2),0)),IF(ISBLANK(OFFSET('9. METAS'!$X$20,INT((ROW()-14)/2),0)),"",OFFSET('9. METAS'!$X$20,INT((ROW()-14)/2),0)))</f>
        <v>1275</v>
      </c>
      <c r="M130" s="197" t="str">
        <f ca="1">IF(MOD(ROW()-13,2)=0,IF(ISBLANK(OFFSET('12. SEGUIMIENTO 2027'!$Q$14,INT((ROW()-13)/2),0)),"",OFFSET('12. SEGUIMIENTO 2027'!$Q$14,INT((ROW()-13)/2),0)),IF(ISBLANK(OFFSET('9. METAS'!$Y$20,INT((ROW()-14)/2),0)),"",OFFSET('9. METAS'!$Y$20,INT((ROW()-14)/2),0)))</f>
        <v>1275</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833" t="str">
        <f ca="1">IF(ISBLANK(OFFSET('9. METAS'!$M$20,INT((ROW()-13)/2),0)),"",OFFSET('9. METAS'!$M$20,INT((ROW()-13)/2),0))</f>
        <v>18600</v>
      </c>
      <c r="I131" s="763"/>
      <c r="J131" s="195" t="str">
        <f ca="1">IF(MOD(ROW()-13,2)=0,IF(ISBLANK(OFFSET('12. SEGUIMIENTO 2027'!$N$14,INT((ROW()-13)/2),0)),"",OFFSET('12. SEGUIMIENTO 2027'!$N$14,INT((ROW()-13)/2),0)),IF(ISBLANK(OFFSET('9. METAS'!$V$20,INT((ROW()-14)/2),0)),"",OFFSET('9. METAS'!$V$20,INT((ROW()-14)/2),0)))</f>
        <v/>
      </c>
      <c r="K131" s="196" t="str">
        <f ca="1">IF(MOD(ROW()-13,2)=0,IF(ISBLANK(OFFSET('12. SEGUIMIENTO 2027'!$O$14,INT((ROW()-13)/2),0)),"",OFFSET('12. SEGUIMIENTO 2027'!$O$14,INT((ROW()-13)/2),0)),IF(ISBLANK(OFFSET('9. METAS'!$W$20,INT((ROW()-14)/2),0)),"",OFFSET('9. METAS'!$W$20,INT((ROW()-14)/2),0)))</f>
        <v/>
      </c>
      <c r="L131" s="196" t="str">
        <f ca="1">IF(MOD(ROW()-13,2)=0,IF(ISBLANK(OFFSET('12. SEGUIMIENTO 2027'!$P$14,INT((ROW()-13)/2),0)),"",OFFSET('12. SEGUIMIENTO 2027'!$P$14,INT((ROW()-13)/2),0)),IF(ISBLANK(OFFSET('9. METAS'!$X$20,INT((ROW()-14)/2),0)),"",OFFSET('9. METAS'!$X$20,INT((ROW()-14)/2),0)))</f>
        <v/>
      </c>
      <c r="M131" s="197" t="str">
        <f ca="1">IF(MOD(ROW()-13,2)=0,IF(ISBLANK(OFFSET('12. SEGUIMIENTO 2027'!$Q$14,INT((ROW()-13)/2),0)),"",OFFSET('12. SEGUIMIENTO 2027'!$Q$14,INT((ROW()-13)/2),0)),IF(ISBLANK(OFFSET('9. METAS'!$Y$20,INT((ROW()-14)/2),0)),"",OFFSET('9. METAS'!$Y$20,INT((ROW()-14)/2),0)))</f>
        <v/>
      </c>
      <c r="N131" s="769" t="str">
        <f ca="1">IFERROR(J131/J132,"ND")</f>
        <v>ND</v>
      </c>
      <c r="O131" s="771" t="str">
        <f ca="1">IFERROR(((J131+K131+L131)/H131),"ND")</f>
        <v>ND</v>
      </c>
      <c r="P131" s="775"/>
    </row>
    <row r="132" spans="3:16">
      <c r="C132" s="747"/>
      <c r="D132" s="749"/>
      <c r="E132" s="749"/>
      <c r="F132" s="751"/>
      <c r="G132" s="753"/>
      <c r="H132" s="833"/>
      <c r="I132" s="764"/>
      <c r="J132" s="195" t="str">
        <f ca="1">IF(MOD(ROW()-13,2)=0,IF(ISBLANK(OFFSET('12. SEGUIMIENTO 2027'!$N$14,INT((ROW()-13)/2),0)),"",OFFSET('12. SEGUIMIENTO 2027'!$N$14,INT((ROW()-13)/2),0)),IF(ISBLANK(OFFSET('9. METAS'!$V$20,INT((ROW()-14)/2),0)),"",OFFSET('9. METAS'!$V$20,INT((ROW()-14)/2),0)))</f>
        <v>4650</v>
      </c>
      <c r="K132" s="196" t="str">
        <f ca="1">IF(MOD(ROW()-13,2)=0,IF(ISBLANK(OFFSET('12. SEGUIMIENTO 2027'!$O$14,INT((ROW()-13)/2),0)),"",OFFSET('12. SEGUIMIENTO 2027'!$O$14,INT((ROW()-13)/2),0)),IF(ISBLANK(OFFSET('9. METAS'!$W$20,INT((ROW()-14)/2),0)),"",OFFSET('9. METAS'!$W$20,INT((ROW()-14)/2),0)))</f>
        <v>4650</v>
      </c>
      <c r="L132" s="196" t="str">
        <f ca="1">IF(MOD(ROW()-13,2)=0,IF(ISBLANK(OFFSET('12. SEGUIMIENTO 2027'!$P$14,INT((ROW()-13)/2),0)),"",OFFSET('12. SEGUIMIENTO 2027'!$P$14,INT((ROW()-13)/2),0)),IF(ISBLANK(OFFSET('9. METAS'!$X$20,INT((ROW()-14)/2),0)),"",OFFSET('9. METAS'!$X$20,INT((ROW()-14)/2),0)))</f>
        <v>4650</v>
      </c>
      <c r="M132" s="197" t="str">
        <f ca="1">IF(MOD(ROW()-13,2)=0,IF(ISBLANK(OFFSET('12. SEGUIMIENTO 2027'!$Q$14,INT((ROW()-13)/2),0)),"",OFFSET('12. SEGUIMIENTO 2027'!$Q$14,INT((ROW()-13)/2),0)),IF(ISBLANK(OFFSET('9. METAS'!$Y$20,INT((ROW()-14)/2),0)),"",OFFSET('9. METAS'!$Y$20,INT((ROW()-14)/2),0)))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833" t="str">
        <f ca="1">IF(ISBLANK(OFFSET('9. METAS'!$M$20,INT((ROW()-13)/2),0)),"",OFFSET('9. METAS'!$M$20,INT((ROW()-13)/2),0))</f>
        <v>4600</v>
      </c>
      <c r="I133" s="763"/>
      <c r="J133" s="195" t="str">
        <f ca="1">IF(MOD(ROW()-13,2)=0,IF(ISBLANK(OFFSET('12. SEGUIMIENTO 2027'!$N$14,INT((ROW()-13)/2),0)),"",OFFSET('12. SEGUIMIENTO 2027'!$N$14,INT((ROW()-13)/2),0)),IF(ISBLANK(OFFSET('9. METAS'!$V$20,INT((ROW()-14)/2),0)),"",OFFSET('9. METAS'!$V$20,INT((ROW()-14)/2),0)))</f>
        <v/>
      </c>
      <c r="K133" s="196" t="str">
        <f ca="1">IF(MOD(ROW()-13,2)=0,IF(ISBLANK(OFFSET('12. SEGUIMIENTO 2027'!$O$14,INT((ROW()-13)/2),0)),"",OFFSET('12. SEGUIMIENTO 2027'!$O$14,INT((ROW()-13)/2),0)),IF(ISBLANK(OFFSET('9. METAS'!$W$20,INT((ROW()-14)/2),0)),"",OFFSET('9. METAS'!$W$20,INT((ROW()-14)/2),0)))</f>
        <v/>
      </c>
      <c r="L133" s="196" t="str">
        <f ca="1">IF(MOD(ROW()-13,2)=0,IF(ISBLANK(OFFSET('12. SEGUIMIENTO 2027'!$P$14,INT((ROW()-13)/2),0)),"",OFFSET('12. SEGUIMIENTO 2027'!$P$14,INT((ROW()-13)/2),0)),IF(ISBLANK(OFFSET('9. METAS'!$X$20,INT((ROW()-14)/2),0)),"",OFFSET('9. METAS'!$X$20,INT((ROW()-14)/2),0)))</f>
        <v/>
      </c>
      <c r="M133" s="197" t="str">
        <f ca="1">IF(MOD(ROW()-13,2)=0,IF(ISBLANK(OFFSET('12. SEGUIMIENTO 2027'!$Q$14,INT((ROW()-13)/2),0)),"",OFFSET('12. SEGUIMIENTO 2027'!$Q$14,INT((ROW()-13)/2),0)),IF(ISBLANK(OFFSET('9. METAS'!$Y$20,INT((ROW()-14)/2),0)),"",OFFSET('9. METAS'!$Y$20,INT((ROW()-14)/2),0)))</f>
        <v/>
      </c>
      <c r="N133" s="769" t="str">
        <f ca="1">IFERROR(J133/J134,"ND")</f>
        <v>ND</v>
      </c>
      <c r="O133" s="771" t="str">
        <f ca="1">IFERROR(((J133+K133+L133)/H133),"ND")</f>
        <v>ND</v>
      </c>
      <c r="P133" s="775"/>
    </row>
    <row r="134" spans="3:16">
      <c r="C134" s="747"/>
      <c r="D134" s="749"/>
      <c r="E134" s="749"/>
      <c r="F134" s="751"/>
      <c r="G134" s="753"/>
      <c r="H134" s="833"/>
      <c r="I134" s="764"/>
      <c r="J134" s="195" t="str">
        <f ca="1">IF(MOD(ROW()-13,2)=0,IF(ISBLANK(OFFSET('12. SEGUIMIENTO 2027'!$N$14,INT((ROW()-13)/2),0)),"",OFFSET('12. SEGUIMIENTO 2027'!$N$14,INT((ROW()-13)/2),0)),IF(ISBLANK(OFFSET('9. METAS'!$V$20,INT((ROW()-14)/2),0)),"",OFFSET('9. METAS'!$V$20,INT((ROW()-14)/2),0)))</f>
        <v>1150</v>
      </c>
      <c r="K134" s="196" t="str">
        <f ca="1">IF(MOD(ROW()-13,2)=0,IF(ISBLANK(OFFSET('12. SEGUIMIENTO 2027'!$O$14,INT((ROW()-13)/2),0)),"",OFFSET('12. SEGUIMIENTO 2027'!$O$14,INT((ROW()-13)/2),0)),IF(ISBLANK(OFFSET('9. METAS'!$W$20,INT((ROW()-14)/2),0)),"",OFFSET('9. METAS'!$W$20,INT((ROW()-14)/2),0)))</f>
        <v>1150</v>
      </c>
      <c r="L134" s="196" t="str">
        <f ca="1">IF(MOD(ROW()-13,2)=0,IF(ISBLANK(OFFSET('12. SEGUIMIENTO 2027'!$P$14,INT((ROW()-13)/2),0)),"",OFFSET('12. SEGUIMIENTO 2027'!$P$14,INT((ROW()-13)/2),0)),IF(ISBLANK(OFFSET('9. METAS'!$X$20,INT((ROW()-14)/2),0)),"",OFFSET('9. METAS'!$X$20,INT((ROW()-14)/2),0)))</f>
        <v>1150</v>
      </c>
      <c r="M134" s="197" t="str">
        <f ca="1">IF(MOD(ROW()-13,2)=0,IF(ISBLANK(OFFSET('12. SEGUIMIENTO 2027'!$Q$14,INT((ROW()-13)/2),0)),"",OFFSET('12. SEGUIMIENTO 2027'!$Q$14,INT((ROW()-13)/2),0)),IF(ISBLANK(OFFSET('9. METAS'!$Y$20,INT((ROW()-14)/2),0)),"",OFFSET('9. METAS'!$Y$20,INT((ROW()-14)/2),0)))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833">
        <f ca="1">IF(ISBLANK(OFFSET('9. METAS'!$M$20,INT((ROW()-13)/2),0)),"",OFFSET('9. METAS'!$M$20,INT((ROW()-13)/2),0))</f>
        <v>380000</v>
      </c>
      <c r="I135" s="763"/>
      <c r="J135" s="195" t="str">
        <f ca="1">IF(MOD(ROW()-13,2)=0,IF(ISBLANK(OFFSET('12. SEGUIMIENTO 2027'!$N$14,INT((ROW()-13)/2),0)),"",OFFSET('12. SEGUIMIENTO 2027'!$N$14,INT((ROW()-13)/2),0)),IF(ISBLANK(OFFSET('9. METAS'!$V$20,INT((ROW()-14)/2),0)),"",OFFSET('9. METAS'!$V$20,INT((ROW()-14)/2),0)))</f>
        <v/>
      </c>
      <c r="K135" s="196" t="str">
        <f ca="1">IF(MOD(ROW()-13,2)=0,IF(ISBLANK(OFFSET('12. SEGUIMIENTO 2027'!$O$14,INT((ROW()-13)/2),0)),"",OFFSET('12. SEGUIMIENTO 2027'!$O$14,INT((ROW()-13)/2),0)),IF(ISBLANK(OFFSET('9. METAS'!$W$20,INT((ROW()-14)/2),0)),"",OFFSET('9. METAS'!$W$20,INT((ROW()-14)/2),0)))</f>
        <v/>
      </c>
      <c r="L135" s="196" t="str">
        <f ca="1">IF(MOD(ROW()-13,2)=0,IF(ISBLANK(OFFSET('12. SEGUIMIENTO 2027'!$P$14,INT((ROW()-13)/2),0)),"",OFFSET('12. SEGUIMIENTO 2027'!$P$14,INT((ROW()-13)/2),0)),IF(ISBLANK(OFFSET('9. METAS'!$X$20,INT((ROW()-14)/2),0)),"",OFFSET('9. METAS'!$X$20,INT((ROW()-14)/2),0)))</f>
        <v/>
      </c>
      <c r="M135" s="197" t="str">
        <f ca="1">IF(MOD(ROW()-13,2)=0,IF(ISBLANK(OFFSET('12. SEGUIMIENTO 2027'!$Q$14,INT((ROW()-13)/2),0)),"",OFFSET('12. SEGUIMIENTO 2027'!$Q$14,INT((ROW()-13)/2),0)),IF(ISBLANK(OFFSET('9. METAS'!$Y$20,INT((ROW()-14)/2),0)),"",OFFSET('9. METAS'!$Y$20,INT((ROW()-14)/2),0)))</f>
        <v/>
      </c>
      <c r="N135" s="769" t="str">
        <f ca="1">IFERROR(J135/J136,"ND")</f>
        <v>ND</v>
      </c>
      <c r="O135" s="771" t="str">
        <f ca="1">IFERROR(((J135+K135+L135)/H135),"ND")</f>
        <v>ND</v>
      </c>
      <c r="P135" s="775"/>
    </row>
    <row r="136" spans="3:16">
      <c r="C136" s="747"/>
      <c r="D136" s="749"/>
      <c r="E136" s="749"/>
      <c r="F136" s="751"/>
      <c r="G136" s="753"/>
      <c r="H136" s="833"/>
      <c r="I136" s="764"/>
      <c r="J136" s="195">
        <f ca="1">IF(MOD(ROW()-13,2)=0,IF(ISBLANK(OFFSET('12. SEGUIMIENTO 2027'!$N$14,INT((ROW()-13)/2),0)),"",OFFSET('12. SEGUIMIENTO 2027'!$N$14,INT((ROW()-13)/2),0)),IF(ISBLANK(OFFSET('9. METAS'!$V$20,INT((ROW()-14)/2),0)),"",OFFSET('9. METAS'!$V$20,INT((ROW()-14)/2),0)))</f>
        <v>95000</v>
      </c>
      <c r="K136" s="196">
        <f ca="1">IF(MOD(ROW()-13,2)=0,IF(ISBLANK(OFFSET('12. SEGUIMIENTO 2027'!$O$14,INT((ROW()-13)/2),0)),"",OFFSET('12. SEGUIMIENTO 2027'!$O$14,INT((ROW()-13)/2),0)),IF(ISBLANK(OFFSET('9. METAS'!$W$20,INT((ROW()-14)/2),0)),"",OFFSET('9. METAS'!$W$20,INT((ROW()-14)/2),0)))</f>
        <v>95000</v>
      </c>
      <c r="L136" s="196">
        <f ca="1">IF(MOD(ROW()-13,2)=0,IF(ISBLANK(OFFSET('12. SEGUIMIENTO 2027'!$P$14,INT((ROW()-13)/2),0)),"",OFFSET('12. SEGUIMIENTO 2027'!$P$14,INT((ROW()-13)/2),0)),IF(ISBLANK(OFFSET('9. METAS'!$X$20,INT((ROW()-14)/2),0)),"",OFFSET('9. METAS'!$X$20,INT((ROW()-14)/2),0)))</f>
        <v>95000</v>
      </c>
      <c r="M136" s="197">
        <f ca="1">IF(MOD(ROW()-13,2)=0,IF(ISBLANK(OFFSET('12. SEGUIMIENTO 2027'!$Q$14,INT((ROW()-13)/2),0)),"",OFFSET('12. SEGUIMIENTO 2027'!$Q$14,INT((ROW()-13)/2),0)),IF(ISBLANK(OFFSET('9. METAS'!$Y$20,INT((ROW()-14)/2),0)),"",OFFSET('9. METAS'!$Y$20,INT((ROW()-14)/2),0)))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833">
        <f ca="1">IF(ISBLANK(OFFSET('9. METAS'!$M$20,INT((ROW()-13)/2),0)),"",OFFSET('9. METAS'!$M$20,INT((ROW()-13)/2),0))</f>
        <v>144</v>
      </c>
      <c r="I137" s="763"/>
      <c r="J137" s="195" t="str">
        <f ca="1">IF(MOD(ROW()-13,2)=0,IF(ISBLANK(OFFSET('12. SEGUIMIENTO 2027'!$N$14,INT((ROW()-13)/2),0)),"",OFFSET('12. SEGUIMIENTO 2027'!$N$14,INT((ROW()-13)/2),0)),IF(ISBLANK(OFFSET('9. METAS'!$V$20,INT((ROW()-14)/2),0)),"",OFFSET('9. METAS'!$V$20,INT((ROW()-14)/2),0)))</f>
        <v/>
      </c>
      <c r="K137" s="196" t="str">
        <f ca="1">IF(MOD(ROW()-13,2)=0,IF(ISBLANK(OFFSET('12. SEGUIMIENTO 2027'!$O$14,INT((ROW()-13)/2),0)),"",OFFSET('12. SEGUIMIENTO 2027'!$O$14,INT((ROW()-13)/2),0)),IF(ISBLANK(OFFSET('9. METAS'!$W$20,INT((ROW()-14)/2),0)),"",OFFSET('9. METAS'!$W$20,INT((ROW()-14)/2),0)))</f>
        <v/>
      </c>
      <c r="L137" s="196" t="str">
        <f ca="1">IF(MOD(ROW()-13,2)=0,IF(ISBLANK(OFFSET('12. SEGUIMIENTO 2027'!$P$14,INT((ROW()-13)/2),0)),"",OFFSET('12. SEGUIMIENTO 2027'!$P$14,INT((ROW()-13)/2),0)),IF(ISBLANK(OFFSET('9. METAS'!$X$20,INT((ROW()-14)/2),0)),"",OFFSET('9. METAS'!$X$20,INT((ROW()-14)/2),0)))</f>
        <v/>
      </c>
      <c r="M137" s="197" t="str">
        <f ca="1">IF(MOD(ROW()-13,2)=0,IF(ISBLANK(OFFSET('12. SEGUIMIENTO 2027'!$Q$14,INT((ROW()-13)/2),0)),"",OFFSET('12. SEGUIMIENTO 2027'!$Q$14,INT((ROW()-13)/2),0)),IF(ISBLANK(OFFSET('9. METAS'!$Y$20,INT((ROW()-14)/2),0)),"",OFFSET('9. METAS'!$Y$20,INT((ROW()-14)/2),0)))</f>
        <v/>
      </c>
      <c r="N137" s="769" t="str">
        <f ca="1">IFERROR(J137/J138,"ND")</f>
        <v>ND</v>
      </c>
      <c r="O137" s="771" t="str">
        <f ca="1">IFERROR(((J137+K137+L137)/H137),"ND")</f>
        <v>ND</v>
      </c>
      <c r="P137" s="775"/>
    </row>
    <row r="138" spans="3:16">
      <c r="C138" s="747"/>
      <c r="D138" s="749"/>
      <c r="E138" s="749"/>
      <c r="F138" s="751"/>
      <c r="G138" s="753"/>
      <c r="H138" s="833"/>
      <c r="I138" s="764"/>
      <c r="J138" s="195">
        <f ca="1">IF(MOD(ROW()-13,2)=0,IF(ISBLANK(OFFSET('12. SEGUIMIENTO 2027'!$N$14,INT((ROW()-13)/2),0)),"",OFFSET('12. SEGUIMIENTO 2027'!$N$14,INT((ROW()-13)/2),0)),IF(ISBLANK(OFFSET('9. METAS'!$V$20,INT((ROW()-14)/2),0)),"",OFFSET('9. METAS'!$V$20,INT((ROW()-14)/2),0)))</f>
        <v>36</v>
      </c>
      <c r="K138" s="196">
        <f ca="1">IF(MOD(ROW()-13,2)=0,IF(ISBLANK(OFFSET('12. SEGUIMIENTO 2027'!$O$14,INT((ROW()-13)/2),0)),"",OFFSET('12. SEGUIMIENTO 2027'!$O$14,INT((ROW()-13)/2),0)),IF(ISBLANK(OFFSET('9. METAS'!$W$20,INT((ROW()-14)/2),0)),"",OFFSET('9. METAS'!$W$20,INT((ROW()-14)/2),0)))</f>
        <v>36</v>
      </c>
      <c r="L138" s="196">
        <f ca="1">IF(MOD(ROW()-13,2)=0,IF(ISBLANK(OFFSET('12. SEGUIMIENTO 2027'!$P$14,INT((ROW()-13)/2),0)),"",OFFSET('12. SEGUIMIENTO 2027'!$P$14,INT((ROW()-13)/2),0)),IF(ISBLANK(OFFSET('9. METAS'!$X$20,INT((ROW()-14)/2),0)),"",OFFSET('9. METAS'!$X$20,INT((ROW()-14)/2),0)))</f>
        <v>36</v>
      </c>
      <c r="M138" s="197">
        <f ca="1">IF(MOD(ROW()-13,2)=0,IF(ISBLANK(OFFSET('12. SEGUIMIENTO 2027'!$Q$14,INT((ROW()-13)/2),0)),"",OFFSET('12. SEGUIMIENTO 2027'!$Q$14,INT((ROW()-13)/2),0)),IF(ISBLANK(OFFSET('9. METAS'!$Y$20,INT((ROW()-14)/2),0)),"",OFFSET('9. METAS'!$Y$20,INT((ROW()-14)/2),0)))</f>
        <v>36</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833">
        <f ca="1">IF(ISBLANK(OFFSET('9. METAS'!$M$20,INT((ROW()-13)/2),0)),"",OFFSET('9. METAS'!$M$20,INT((ROW()-13)/2),0))</f>
        <v>24</v>
      </c>
      <c r="I139" s="763"/>
      <c r="J139" s="195" t="str">
        <f ca="1">IF(MOD(ROW()-13,2)=0,IF(ISBLANK(OFFSET('12. SEGUIMIENTO 2027'!$N$14,INT((ROW()-13)/2),0)),"",OFFSET('12. SEGUIMIENTO 2027'!$N$14,INT((ROW()-13)/2),0)),IF(ISBLANK(OFFSET('9. METAS'!$V$20,INT((ROW()-14)/2),0)),"",OFFSET('9. METAS'!$V$20,INT((ROW()-14)/2),0)))</f>
        <v/>
      </c>
      <c r="K139" s="196" t="str">
        <f ca="1">IF(MOD(ROW()-13,2)=0,IF(ISBLANK(OFFSET('12. SEGUIMIENTO 2027'!$O$14,INT((ROW()-13)/2),0)),"",OFFSET('12. SEGUIMIENTO 2027'!$O$14,INT((ROW()-13)/2),0)),IF(ISBLANK(OFFSET('9. METAS'!$W$20,INT((ROW()-14)/2),0)),"",OFFSET('9. METAS'!$W$20,INT((ROW()-14)/2),0)))</f>
        <v/>
      </c>
      <c r="L139" s="196" t="str">
        <f ca="1">IF(MOD(ROW()-13,2)=0,IF(ISBLANK(OFFSET('12. SEGUIMIENTO 2027'!$P$14,INT((ROW()-13)/2),0)),"",OFFSET('12. SEGUIMIENTO 2027'!$P$14,INT((ROW()-13)/2),0)),IF(ISBLANK(OFFSET('9. METAS'!$X$20,INT((ROW()-14)/2),0)),"",OFFSET('9. METAS'!$X$20,INT((ROW()-14)/2),0)))</f>
        <v/>
      </c>
      <c r="M139" s="197" t="str">
        <f ca="1">IF(MOD(ROW()-13,2)=0,IF(ISBLANK(OFFSET('12. SEGUIMIENTO 2027'!$Q$14,INT((ROW()-13)/2),0)),"",OFFSET('12. SEGUIMIENTO 2027'!$Q$14,INT((ROW()-13)/2),0)),IF(ISBLANK(OFFSET('9. METAS'!$Y$20,INT((ROW()-14)/2),0)),"",OFFSET('9. METAS'!$Y$20,INT((ROW()-14)/2),0)))</f>
        <v/>
      </c>
      <c r="N139" s="769" t="str">
        <f ca="1">IFERROR(J139/J140,"ND")</f>
        <v>ND</v>
      </c>
      <c r="O139" s="771" t="str">
        <f ca="1">IFERROR(((J139+K139+L139)/H139),"ND")</f>
        <v>ND</v>
      </c>
      <c r="P139" s="775"/>
    </row>
    <row r="140" spans="3:16">
      <c r="C140" s="747"/>
      <c r="D140" s="749"/>
      <c r="E140" s="749"/>
      <c r="F140" s="751"/>
      <c r="G140" s="753"/>
      <c r="H140" s="833"/>
      <c r="I140" s="764"/>
      <c r="J140" s="195">
        <f ca="1">IF(MOD(ROW()-13,2)=0,IF(ISBLANK(OFFSET('12. SEGUIMIENTO 2027'!$N$14,INT((ROW()-13)/2),0)),"",OFFSET('12. SEGUIMIENTO 2027'!$N$14,INT((ROW()-13)/2),0)),IF(ISBLANK(OFFSET('9. METAS'!$V$20,INT((ROW()-14)/2),0)),"",OFFSET('9. METAS'!$V$20,INT((ROW()-14)/2),0)))</f>
        <v>6</v>
      </c>
      <c r="K140" s="196">
        <f ca="1">IF(MOD(ROW()-13,2)=0,IF(ISBLANK(OFFSET('12. SEGUIMIENTO 2027'!$O$14,INT((ROW()-13)/2),0)),"",OFFSET('12. SEGUIMIENTO 2027'!$O$14,INT((ROW()-13)/2),0)),IF(ISBLANK(OFFSET('9. METAS'!$W$20,INT((ROW()-14)/2),0)),"",OFFSET('9. METAS'!$W$20,INT((ROW()-14)/2),0)))</f>
        <v>6</v>
      </c>
      <c r="L140" s="196">
        <f ca="1">IF(MOD(ROW()-13,2)=0,IF(ISBLANK(OFFSET('12. SEGUIMIENTO 2027'!$P$14,INT((ROW()-13)/2),0)),"",OFFSET('12. SEGUIMIENTO 2027'!$P$14,INT((ROW()-13)/2),0)),IF(ISBLANK(OFFSET('9. METAS'!$X$20,INT((ROW()-14)/2),0)),"",OFFSET('9. METAS'!$X$20,INT((ROW()-14)/2),0)))</f>
        <v>6</v>
      </c>
      <c r="M140" s="197">
        <f ca="1">IF(MOD(ROW()-13,2)=0,IF(ISBLANK(OFFSET('12. SEGUIMIENTO 2027'!$Q$14,INT((ROW()-13)/2),0)),"",OFFSET('12. SEGUIMIENTO 2027'!$Q$14,INT((ROW()-13)/2),0)),IF(ISBLANK(OFFSET('9. METAS'!$Y$20,INT((ROW()-14)/2),0)),"",OFFSET('9. METAS'!$Y$20,INT((ROW()-14)/2),0)))</f>
        <v>6</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833">
        <f ca="1">IF(ISBLANK(OFFSET('9. METAS'!$M$20,INT((ROW()-13)/2),0)),"",OFFSET('9. METAS'!$M$20,INT((ROW()-13)/2),0))</f>
        <v>210</v>
      </c>
      <c r="I141" s="763"/>
      <c r="J141" s="195" t="str">
        <f ca="1">IF(MOD(ROW()-13,2)=0,IF(ISBLANK(OFFSET('12. SEGUIMIENTO 2027'!$N$14,INT((ROW()-13)/2),0)),"",OFFSET('12. SEGUIMIENTO 2027'!$N$14,INT((ROW()-13)/2),0)),IF(ISBLANK(OFFSET('9. METAS'!$V$20,INT((ROW()-14)/2),0)),"",OFFSET('9. METAS'!$V$20,INT((ROW()-14)/2),0)))</f>
        <v/>
      </c>
      <c r="K141" s="196" t="str">
        <f ca="1">IF(MOD(ROW()-13,2)=0,IF(ISBLANK(OFFSET('12. SEGUIMIENTO 2027'!$O$14,INT((ROW()-13)/2),0)),"",OFFSET('12. SEGUIMIENTO 2027'!$O$14,INT((ROW()-13)/2),0)),IF(ISBLANK(OFFSET('9. METAS'!$W$20,INT((ROW()-14)/2),0)),"",OFFSET('9. METAS'!$W$20,INT((ROW()-14)/2),0)))</f>
        <v/>
      </c>
      <c r="L141" s="196" t="str">
        <f ca="1">IF(MOD(ROW()-13,2)=0,IF(ISBLANK(OFFSET('12. SEGUIMIENTO 2027'!$P$14,INT((ROW()-13)/2),0)),"",OFFSET('12. SEGUIMIENTO 2027'!$P$14,INT((ROW()-13)/2),0)),IF(ISBLANK(OFFSET('9. METAS'!$X$20,INT((ROW()-14)/2),0)),"",OFFSET('9. METAS'!$X$20,INT((ROW()-14)/2),0)))</f>
        <v/>
      </c>
      <c r="M141" s="197" t="str">
        <f ca="1">IF(MOD(ROW()-13,2)=0,IF(ISBLANK(OFFSET('12. SEGUIMIENTO 2027'!$Q$14,INT((ROW()-13)/2),0)),"",OFFSET('12. SEGUIMIENTO 2027'!$Q$14,INT((ROW()-13)/2),0)),IF(ISBLANK(OFFSET('9. METAS'!$Y$20,INT((ROW()-14)/2),0)),"",OFFSET('9. METAS'!$Y$20,INT((ROW()-14)/2),0)))</f>
        <v/>
      </c>
      <c r="N141" s="769" t="str">
        <f ca="1">IFERROR(J141/J142,"ND")</f>
        <v>ND</v>
      </c>
      <c r="O141" s="771" t="str">
        <f ca="1">IFERROR(((J141+K141+L141)/H141),"ND")</f>
        <v>ND</v>
      </c>
      <c r="P141" s="775"/>
    </row>
    <row r="142" spans="3:16">
      <c r="C142" s="747"/>
      <c r="D142" s="749"/>
      <c r="E142" s="749"/>
      <c r="F142" s="751"/>
      <c r="G142" s="753"/>
      <c r="H142" s="833"/>
      <c r="I142" s="764"/>
      <c r="J142" s="195">
        <f ca="1">IF(MOD(ROW()-13,2)=0,IF(ISBLANK(OFFSET('12. SEGUIMIENTO 2027'!$N$14,INT((ROW()-13)/2),0)),"",OFFSET('12. SEGUIMIENTO 2027'!$N$14,INT((ROW()-13)/2),0)),IF(ISBLANK(OFFSET('9. METAS'!$V$20,INT((ROW()-14)/2),0)),"",OFFSET('9. METAS'!$V$20,INT((ROW()-14)/2),0)))</f>
        <v>52.5</v>
      </c>
      <c r="K142" s="196">
        <f ca="1">IF(MOD(ROW()-13,2)=0,IF(ISBLANK(OFFSET('12. SEGUIMIENTO 2027'!$O$14,INT((ROW()-13)/2),0)),"",OFFSET('12. SEGUIMIENTO 2027'!$O$14,INT((ROW()-13)/2),0)),IF(ISBLANK(OFFSET('9. METAS'!$W$20,INT((ROW()-14)/2),0)),"",OFFSET('9. METAS'!$W$20,INT((ROW()-14)/2),0)))</f>
        <v>52.5</v>
      </c>
      <c r="L142" s="196">
        <f ca="1">IF(MOD(ROW()-13,2)=0,IF(ISBLANK(OFFSET('12. SEGUIMIENTO 2027'!$P$14,INT((ROW()-13)/2),0)),"",OFFSET('12. SEGUIMIENTO 2027'!$P$14,INT((ROW()-13)/2),0)),IF(ISBLANK(OFFSET('9. METAS'!$X$20,INT((ROW()-14)/2),0)),"",OFFSET('9. METAS'!$X$20,INT((ROW()-14)/2),0)))</f>
        <v>52.5</v>
      </c>
      <c r="M142" s="197">
        <f ca="1">IF(MOD(ROW()-13,2)=0,IF(ISBLANK(OFFSET('12. SEGUIMIENTO 2027'!$Q$14,INT((ROW()-13)/2),0)),"",OFFSET('12. SEGUIMIENTO 2027'!$Q$14,INT((ROW()-13)/2),0)),IF(ISBLANK(OFFSET('9. METAS'!$Y$20,INT((ROW()-14)/2),0)),"",OFFSET('9. METAS'!$Y$20,INT((ROW()-14)/2),0)))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833">
        <f ca="1">IF(ISBLANK(OFFSET('9. METAS'!$M$20,INT((ROW()-13)/2),0)),"",OFFSET('9. METAS'!$M$20,INT((ROW()-13)/2),0))</f>
        <v>1100</v>
      </c>
      <c r="I143" s="763"/>
      <c r="J143" s="195" t="str">
        <f ca="1">IF(MOD(ROW()-13,2)=0,IF(ISBLANK(OFFSET('12. SEGUIMIENTO 2027'!$N$14,INT((ROW()-13)/2),0)),"",OFFSET('12. SEGUIMIENTO 2027'!$N$14,INT((ROW()-13)/2),0)),IF(ISBLANK(OFFSET('9. METAS'!$V$20,INT((ROW()-14)/2),0)),"",OFFSET('9. METAS'!$V$20,INT((ROW()-14)/2),0)))</f>
        <v/>
      </c>
      <c r="K143" s="196" t="str">
        <f ca="1">IF(MOD(ROW()-13,2)=0,IF(ISBLANK(OFFSET('12. SEGUIMIENTO 2027'!$O$14,INT((ROW()-13)/2),0)),"",OFFSET('12. SEGUIMIENTO 2027'!$O$14,INT((ROW()-13)/2),0)),IF(ISBLANK(OFFSET('9. METAS'!$W$20,INT((ROW()-14)/2),0)),"",OFFSET('9. METAS'!$W$20,INT((ROW()-14)/2),0)))</f>
        <v/>
      </c>
      <c r="L143" s="196" t="str">
        <f ca="1">IF(MOD(ROW()-13,2)=0,IF(ISBLANK(OFFSET('12. SEGUIMIENTO 2027'!$P$14,INT((ROW()-13)/2),0)),"",OFFSET('12. SEGUIMIENTO 2027'!$P$14,INT((ROW()-13)/2),0)),IF(ISBLANK(OFFSET('9. METAS'!$X$20,INT((ROW()-14)/2),0)),"",OFFSET('9. METAS'!$X$20,INT((ROW()-14)/2),0)))</f>
        <v/>
      </c>
      <c r="M143" s="197" t="str">
        <f ca="1">IF(MOD(ROW()-13,2)=0,IF(ISBLANK(OFFSET('12. SEGUIMIENTO 2027'!$Q$14,INT((ROW()-13)/2),0)),"",OFFSET('12. SEGUIMIENTO 2027'!$Q$14,INT((ROW()-13)/2),0)),IF(ISBLANK(OFFSET('9. METAS'!$Y$20,INT((ROW()-14)/2),0)),"",OFFSET('9. METAS'!$Y$20,INT((ROW()-14)/2),0)))</f>
        <v/>
      </c>
      <c r="N143" s="769" t="str">
        <f ca="1">IFERROR(J143/J144,"ND")</f>
        <v>ND</v>
      </c>
      <c r="O143" s="771" t="str">
        <f ca="1">IFERROR(((J143+K143+L143)/H143),"ND")</f>
        <v>ND</v>
      </c>
      <c r="P143" s="775"/>
    </row>
    <row r="144" spans="3:16">
      <c r="C144" s="747"/>
      <c r="D144" s="749"/>
      <c r="E144" s="749"/>
      <c r="F144" s="751"/>
      <c r="G144" s="753"/>
      <c r="H144" s="833"/>
      <c r="I144" s="764"/>
      <c r="J144" s="195">
        <f ca="1">IF(MOD(ROW()-13,2)=0,IF(ISBLANK(OFFSET('12. SEGUIMIENTO 2027'!$N$14,INT((ROW()-13)/2),0)),"",OFFSET('12. SEGUIMIENTO 2027'!$N$14,INT((ROW()-13)/2),0)),IF(ISBLANK(OFFSET('9. METAS'!$V$20,INT((ROW()-14)/2),0)),"",OFFSET('9. METAS'!$V$20,INT((ROW()-14)/2),0)))</f>
        <v>275</v>
      </c>
      <c r="K144" s="196">
        <f ca="1">IF(MOD(ROW()-13,2)=0,IF(ISBLANK(OFFSET('12. SEGUIMIENTO 2027'!$O$14,INT((ROW()-13)/2),0)),"",OFFSET('12. SEGUIMIENTO 2027'!$O$14,INT((ROW()-13)/2),0)),IF(ISBLANK(OFFSET('9. METAS'!$W$20,INT((ROW()-14)/2),0)),"",OFFSET('9. METAS'!$W$20,INT((ROW()-14)/2),0)))</f>
        <v>275</v>
      </c>
      <c r="L144" s="196">
        <f ca="1">IF(MOD(ROW()-13,2)=0,IF(ISBLANK(OFFSET('12. SEGUIMIENTO 2027'!$P$14,INT((ROW()-13)/2),0)),"",OFFSET('12. SEGUIMIENTO 2027'!$P$14,INT((ROW()-13)/2),0)),IF(ISBLANK(OFFSET('9. METAS'!$X$20,INT((ROW()-14)/2),0)),"",OFFSET('9. METAS'!$X$20,INT((ROW()-14)/2),0)))</f>
        <v>275</v>
      </c>
      <c r="M144" s="197">
        <f ca="1">IF(MOD(ROW()-13,2)=0,IF(ISBLANK(OFFSET('12. SEGUIMIENTO 2027'!$Q$14,INT((ROW()-13)/2),0)),"",OFFSET('12. SEGUIMIENTO 2027'!$Q$14,INT((ROW()-13)/2),0)),IF(ISBLANK(OFFSET('9. METAS'!$Y$20,INT((ROW()-14)/2),0)),"",OFFSET('9. METAS'!$Y$20,INT((ROW()-14)/2),0)))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833">
        <f ca="1">IF(ISBLANK(OFFSET('9. METAS'!$M$20,INT((ROW()-13)/2),0)),"",OFFSET('9. METAS'!$M$20,INT((ROW()-13)/2),0))</f>
        <v>1320</v>
      </c>
      <c r="I145" s="763"/>
      <c r="J145" s="195" t="str">
        <f ca="1">IF(MOD(ROW()-13,2)=0,IF(ISBLANK(OFFSET('12. SEGUIMIENTO 2027'!$N$14,INT((ROW()-13)/2),0)),"",OFFSET('12. SEGUIMIENTO 2027'!$N$14,INT((ROW()-13)/2),0)),IF(ISBLANK(OFFSET('9. METAS'!$V$20,INT((ROW()-14)/2),0)),"",OFFSET('9. METAS'!$V$20,INT((ROW()-14)/2),0)))</f>
        <v/>
      </c>
      <c r="K145" s="196" t="str">
        <f ca="1">IF(MOD(ROW()-13,2)=0,IF(ISBLANK(OFFSET('12. SEGUIMIENTO 2027'!$O$14,INT((ROW()-13)/2),0)),"",OFFSET('12. SEGUIMIENTO 2027'!$O$14,INT((ROW()-13)/2),0)),IF(ISBLANK(OFFSET('9. METAS'!$W$20,INT((ROW()-14)/2),0)),"",OFFSET('9. METAS'!$W$20,INT((ROW()-14)/2),0)))</f>
        <v/>
      </c>
      <c r="L145" s="196" t="str">
        <f ca="1">IF(MOD(ROW()-13,2)=0,IF(ISBLANK(OFFSET('12. SEGUIMIENTO 2027'!$P$14,INT((ROW()-13)/2),0)),"",OFFSET('12. SEGUIMIENTO 2027'!$P$14,INT((ROW()-13)/2),0)),IF(ISBLANK(OFFSET('9. METAS'!$X$20,INT((ROW()-14)/2),0)),"",OFFSET('9. METAS'!$X$20,INT((ROW()-14)/2),0)))</f>
        <v/>
      </c>
      <c r="M145" s="197" t="str">
        <f ca="1">IF(MOD(ROW()-13,2)=0,IF(ISBLANK(OFFSET('12. SEGUIMIENTO 2027'!$Q$14,INT((ROW()-13)/2),0)),"",OFFSET('12. SEGUIMIENTO 2027'!$Q$14,INT((ROW()-13)/2),0)),IF(ISBLANK(OFFSET('9. METAS'!$Y$20,INT((ROW()-14)/2),0)),"",OFFSET('9. METAS'!$Y$20,INT((ROW()-14)/2),0)))</f>
        <v/>
      </c>
      <c r="N145" s="769" t="str">
        <f ca="1">IFERROR(J145/J146,"ND")</f>
        <v>ND</v>
      </c>
      <c r="O145" s="771" t="str">
        <f ca="1">IFERROR(((J145+K145+L145)/H145),"ND")</f>
        <v>ND</v>
      </c>
      <c r="P145" s="775"/>
    </row>
    <row r="146" spans="3:16">
      <c r="C146" s="747"/>
      <c r="D146" s="749"/>
      <c r="E146" s="749"/>
      <c r="F146" s="751"/>
      <c r="G146" s="753"/>
      <c r="H146" s="833"/>
      <c r="I146" s="764"/>
      <c r="J146" s="195">
        <f ca="1">IF(MOD(ROW()-13,2)=0,IF(ISBLANK(OFFSET('12. SEGUIMIENTO 2027'!$N$14,INT((ROW()-13)/2),0)),"",OFFSET('12. SEGUIMIENTO 2027'!$N$14,INT((ROW()-13)/2),0)),IF(ISBLANK(OFFSET('9. METAS'!$V$20,INT((ROW()-14)/2),0)),"",OFFSET('9. METAS'!$V$20,INT((ROW()-14)/2),0)))</f>
        <v>330</v>
      </c>
      <c r="K146" s="196">
        <f ca="1">IF(MOD(ROW()-13,2)=0,IF(ISBLANK(OFFSET('12. SEGUIMIENTO 2027'!$O$14,INT((ROW()-13)/2),0)),"",OFFSET('12. SEGUIMIENTO 2027'!$O$14,INT((ROW()-13)/2),0)),IF(ISBLANK(OFFSET('9. METAS'!$W$20,INT((ROW()-14)/2),0)),"",OFFSET('9. METAS'!$W$20,INT((ROW()-14)/2),0)))</f>
        <v>330</v>
      </c>
      <c r="L146" s="196">
        <f ca="1">IF(MOD(ROW()-13,2)=0,IF(ISBLANK(OFFSET('12. SEGUIMIENTO 2027'!$P$14,INT((ROW()-13)/2),0)),"",OFFSET('12. SEGUIMIENTO 2027'!$P$14,INT((ROW()-13)/2),0)),IF(ISBLANK(OFFSET('9. METAS'!$X$20,INT((ROW()-14)/2),0)),"",OFFSET('9. METAS'!$X$20,INT((ROW()-14)/2),0)))</f>
        <v>330</v>
      </c>
      <c r="M146" s="197">
        <f ca="1">IF(MOD(ROW()-13,2)=0,IF(ISBLANK(OFFSET('12. SEGUIMIENTO 2027'!$Q$14,INT((ROW()-13)/2),0)),"",OFFSET('12. SEGUIMIENTO 2027'!$Q$14,INT((ROW()-13)/2),0)),IF(ISBLANK(OFFSET('9. METAS'!$Y$20,INT((ROW()-14)/2),0)),"",OFFSET('9. METAS'!$Y$20,INT((ROW()-14)/2),0)))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833">
        <f ca="1">IF(ISBLANK(OFFSET('9. METAS'!$M$20,INT((ROW()-13)/2),0)),"",OFFSET('9. METAS'!$M$20,INT((ROW()-13)/2),0))</f>
        <v>792</v>
      </c>
      <c r="I147" s="763"/>
      <c r="J147" s="195" t="str">
        <f ca="1">IF(MOD(ROW()-13,2)=0,IF(ISBLANK(OFFSET('12. SEGUIMIENTO 2027'!$N$14,INT((ROW()-13)/2),0)),"",OFFSET('12. SEGUIMIENTO 2027'!$N$14,INT((ROW()-13)/2),0)),IF(ISBLANK(OFFSET('9. METAS'!$V$20,INT((ROW()-14)/2),0)),"",OFFSET('9. METAS'!$V$20,INT((ROW()-14)/2),0)))</f>
        <v/>
      </c>
      <c r="K147" s="196" t="str">
        <f ca="1">IF(MOD(ROW()-13,2)=0,IF(ISBLANK(OFFSET('12. SEGUIMIENTO 2027'!$O$14,INT((ROW()-13)/2),0)),"",OFFSET('12. SEGUIMIENTO 2027'!$O$14,INT((ROW()-13)/2),0)),IF(ISBLANK(OFFSET('9. METAS'!$W$20,INT((ROW()-14)/2),0)),"",OFFSET('9. METAS'!$W$20,INT((ROW()-14)/2),0)))</f>
        <v/>
      </c>
      <c r="L147" s="196" t="str">
        <f ca="1">IF(MOD(ROW()-13,2)=0,IF(ISBLANK(OFFSET('12. SEGUIMIENTO 2027'!$P$14,INT((ROW()-13)/2),0)),"",OFFSET('12. SEGUIMIENTO 2027'!$P$14,INT((ROW()-13)/2),0)),IF(ISBLANK(OFFSET('9. METAS'!$X$20,INT((ROW()-14)/2),0)),"",OFFSET('9. METAS'!$X$20,INT((ROW()-14)/2),0)))</f>
        <v/>
      </c>
      <c r="M147" s="197" t="str">
        <f ca="1">IF(MOD(ROW()-13,2)=0,IF(ISBLANK(OFFSET('12. SEGUIMIENTO 2027'!$Q$14,INT((ROW()-13)/2),0)),"",OFFSET('12. SEGUIMIENTO 2027'!$Q$14,INT((ROW()-13)/2),0)),IF(ISBLANK(OFFSET('9. METAS'!$Y$20,INT((ROW()-14)/2),0)),"",OFFSET('9. METAS'!$Y$20,INT((ROW()-14)/2),0)))</f>
        <v/>
      </c>
      <c r="N147" s="769" t="str">
        <f ca="1">IFERROR(J147/J148,"ND")</f>
        <v>ND</v>
      </c>
      <c r="O147" s="771" t="str">
        <f ca="1">IFERROR(((J147+K147+L147)/H147),"ND")</f>
        <v>ND</v>
      </c>
      <c r="P147" s="775"/>
    </row>
    <row r="148" spans="3:16">
      <c r="C148" s="747"/>
      <c r="D148" s="749"/>
      <c r="E148" s="749"/>
      <c r="F148" s="751"/>
      <c r="G148" s="753"/>
      <c r="H148" s="833"/>
      <c r="I148" s="764"/>
      <c r="J148" s="195">
        <f ca="1">IF(MOD(ROW()-13,2)=0,IF(ISBLANK(OFFSET('12. SEGUIMIENTO 2027'!$N$14,INT((ROW()-13)/2),0)),"",OFFSET('12. SEGUIMIENTO 2027'!$N$14,INT((ROW()-13)/2),0)),IF(ISBLANK(OFFSET('9. METAS'!$V$20,INT((ROW()-14)/2),0)),"",OFFSET('9. METAS'!$V$20,INT((ROW()-14)/2),0)))</f>
        <v>198</v>
      </c>
      <c r="K148" s="196">
        <f ca="1">IF(MOD(ROW()-13,2)=0,IF(ISBLANK(OFFSET('12. SEGUIMIENTO 2027'!$O$14,INT((ROW()-13)/2),0)),"",OFFSET('12. SEGUIMIENTO 2027'!$O$14,INT((ROW()-13)/2),0)),IF(ISBLANK(OFFSET('9. METAS'!$W$20,INT((ROW()-14)/2),0)),"",OFFSET('9. METAS'!$W$20,INT((ROW()-14)/2),0)))</f>
        <v>98</v>
      </c>
      <c r="L148" s="196">
        <f ca="1">IF(MOD(ROW()-13,2)=0,IF(ISBLANK(OFFSET('12. SEGUIMIENTO 2027'!$P$14,INT((ROW()-13)/2),0)),"",OFFSET('12. SEGUIMIENTO 2027'!$P$14,INT((ROW()-13)/2),0)),IF(ISBLANK(OFFSET('9. METAS'!$X$20,INT((ROW()-14)/2),0)),"",OFFSET('9. METAS'!$X$20,INT((ROW()-14)/2),0)))</f>
        <v>198</v>
      </c>
      <c r="M148" s="197">
        <f ca="1">IF(MOD(ROW()-13,2)=0,IF(ISBLANK(OFFSET('12. SEGUIMIENTO 2027'!$Q$14,INT((ROW()-13)/2),0)),"",OFFSET('12. SEGUIMIENTO 2027'!$Q$14,INT((ROW()-13)/2),0)),IF(ISBLANK(OFFSET('9. METAS'!$Y$20,INT((ROW()-14)/2),0)),"",OFFSET('9. METAS'!$Y$20,INT((ROW()-14)/2),0)))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833">
        <f ca="1">IF(ISBLANK(OFFSET('9. METAS'!$M$20,INT((ROW()-13)/2),0)),"",OFFSET('9. METAS'!$M$20,INT((ROW()-13)/2),0))</f>
        <v>132</v>
      </c>
      <c r="I149" s="763"/>
      <c r="J149" s="195" t="str">
        <f ca="1">IF(MOD(ROW()-13,2)=0,IF(ISBLANK(OFFSET('12. SEGUIMIENTO 2027'!$N$14,INT((ROW()-13)/2),0)),"",OFFSET('12. SEGUIMIENTO 2027'!$N$14,INT((ROW()-13)/2),0)),IF(ISBLANK(OFFSET('9. METAS'!$V$20,INT((ROW()-14)/2),0)),"",OFFSET('9. METAS'!$V$20,INT((ROW()-14)/2),0)))</f>
        <v/>
      </c>
      <c r="K149" s="196" t="str">
        <f ca="1">IF(MOD(ROW()-13,2)=0,IF(ISBLANK(OFFSET('12. SEGUIMIENTO 2027'!$O$14,INT((ROW()-13)/2),0)),"",OFFSET('12. SEGUIMIENTO 2027'!$O$14,INT((ROW()-13)/2),0)),IF(ISBLANK(OFFSET('9. METAS'!$W$20,INT((ROW()-14)/2),0)),"",OFFSET('9. METAS'!$W$20,INT((ROW()-14)/2),0)))</f>
        <v/>
      </c>
      <c r="L149" s="196" t="str">
        <f ca="1">IF(MOD(ROW()-13,2)=0,IF(ISBLANK(OFFSET('12. SEGUIMIENTO 2027'!$P$14,INT((ROW()-13)/2),0)),"",OFFSET('12. SEGUIMIENTO 2027'!$P$14,INT((ROW()-13)/2),0)),IF(ISBLANK(OFFSET('9. METAS'!$X$20,INT((ROW()-14)/2),0)),"",OFFSET('9. METAS'!$X$20,INT((ROW()-14)/2),0)))</f>
        <v/>
      </c>
      <c r="M149" s="197" t="str">
        <f ca="1">IF(MOD(ROW()-13,2)=0,IF(ISBLANK(OFFSET('12. SEGUIMIENTO 2027'!$Q$14,INT((ROW()-13)/2),0)),"",OFFSET('12. SEGUIMIENTO 2027'!$Q$14,INT((ROW()-13)/2),0)),IF(ISBLANK(OFFSET('9. METAS'!$Y$20,INT((ROW()-14)/2),0)),"",OFFSET('9. METAS'!$Y$20,INT((ROW()-14)/2),0)))</f>
        <v/>
      </c>
      <c r="N149" s="769" t="str">
        <f ca="1">IFERROR(J149/J150,"ND")</f>
        <v>ND</v>
      </c>
      <c r="O149" s="771" t="str">
        <f ca="1">IFERROR(((J149+K149+L149)/H149),"ND")</f>
        <v>ND</v>
      </c>
      <c r="P149" s="775"/>
    </row>
    <row r="150" spans="3:16">
      <c r="C150" s="747"/>
      <c r="D150" s="749"/>
      <c r="E150" s="749"/>
      <c r="F150" s="751"/>
      <c r="G150" s="753"/>
      <c r="H150" s="833"/>
      <c r="I150" s="764"/>
      <c r="J150" s="195">
        <f ca="1">IF(MOD(ROW()-13,2)=0,IF(ISBLANK(OFFSET('12. SEGUIMIENTO 2027'!$N$14,INT((ROW()-13)/2),0)),"",OFFSET('12. SEGUIMIENTO 2027'!$N$14,INT((ROW()-13)/2),0)),IF(ISBLANK(OFFSET('9. METAS'!$V$20,INT((ROW()-14)/2),0)),"",OFFSET('9. METAS'!$V$20,INT((ROW()-14)/2),0)))</f>
        <v>33</v>
      </c>
      <c r="K150" s="196">
        <f ca="1">IF(MOD(ROW()-13,2)=0,IF(ISBLANK(OFFSET('12. SEGUIMIENTO 2027'!$O$14,INT((ROW()-13)/2),0)),"",OFFSET('12. SEGUIMIENTO 2027'!$O$14,INT((ROW()-13)/2),0)),IF(ISBLANK(OFFSET('9. METAS'!$W$20,INT((ROW()-14)/2),0)),"",OFFSET('9. METAS'!$W$20,INT((ROW()-14)/2),0)))</f>
        <v>33</v>
      </c>
      <c r="L150" s="196">
        <f ca="1">IF(MOD(ROW()-13,2)=0,IF(ISBLANK(OFFSET('12. SEGUIMIENTO 2027'!$P$14,INT((ROW()-13)/2),0)),"",OFFSET('12. SEGUIMIENTO 2027'!$P$14,INT((ROW()-13)/2),0)),IF(ISBLANK(OFFSET('9. METAS'!$X$20,INT((ROW()-14)/2),0)),"",OFFSET('9. METAS'!$X$20,INT((ROW()-14)/2),0)))</f>
        <v>33</v>
      </c>
      <c r="M150" s="197">
        <f ca="1">IF(MOD(ROW()-13,2)=0,IF(ISBLANK(OFFSET('12. SEGUIMIENTO 2027'!$Q$14,INT((ROW()-13)/2),0)),"",OFFSET('12. SEGUIMIENTO 2027'!$Q$14,INT((ROW()-13)/2),0)),IF(ISBLANK(OFFSET('9. METAS'!$Y$20,INT((ROW()-14)/2),0)),"",OFFSET('9. METAS'!$Y$20,INT((ROW()-14)/2),0)))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833">
        <f ca="1">IF(ISBLANK(OFFSET('9. METAS'!$M$20,INT((ROW()-13)/2),0)),"",OFFSET('9. METAS'!$M$20,INT((ROW()-13)/2),0))</f>
        <v>67</v>
      </c>
      <c r="I151" s="763"/>
      <c r="J151" s="195" t="str">
        <f ca="1">IF(MOD(ROW()-13,2)=0,IF(ISBLANK(OFFSET('12. SEGUIMIENTO 2027'!$N$14,INT((ROW()-13)/2),0)),"",OFFSET('12. SEGUIMIENTO 2027'!$N$14,INT((ROW()-13)/2),0)),IF(ISBLANK(OFFSET('9. METAS'!$V$20,INT((ROW()-14)/2),0)),"",OFFSET('9. METAS'!$V$20,INT((ROW()-14)/2),0)))</f>
        <v/>
      </c>
      <c r="K151" s="196" t="str">
        <f ca="1">IF(MOD(ROW()-13,2)=0,IF(ISBLANK(OFFSET('12. SEGUIMIENTO 2027'!$O$14,INT((ROW()-13)/2),0)),"",OFFSET('12. SEGUIMIENTO 2027'!$O$14,INT((ROW()-13)/2),0)),IF(ISBLANK(OFFSET('9. METAS'!$W$20,INT((ROW()-14)/2),0)),"",OFFSET('9. METAS'!$W$20,INT((ROW()-14)/2),0)))</f>
        <v/>
      </c>
      <c r="L151" s="196" t="str">
        <f ca="1">IF(MOD(ROW()-13,2)=0,IF(ISBLANK(OFFSET('12. SEGUIMIENTO 2027'!$P$14,INT((ROW()-13)/2),0)),"",OFFSET('12. SEGUIMIENTO 2027'!$P$14,INT((ROW()-13)/2),0)),IF(ISBLANK(OFFSET('9. METAS'!$X$20,INT((ROW()-14)/2),0)),"",OFFSET('9. METAS'!$X$20,INT((ROW()-14)/2),0)))</f>
        <v/>
      </c>
      <c r="M151" s="197" t="str">
        <f ca="1">IF(MOD(ROW()-13,2)=0,IF(ISBLANK(OFFSET('12. SEGUIMIENTO 2027'!$Q$14,INT((ROW()-13)/2),0)),"",OFFSET('12. SEGUIMIENTO 2027'!$Q$14,INT((ROW()-13)/2),0)),IF(ISBLANK(OFFSET('9. METAS'!$Y$20,INT((ROW()-14)/2),0)),"",OFFSET('9. METAS'!$Y$20,INT((ROW()-14)/2),0)))</f>
        <v/>
      </c>
      <c r="N151" s="769" t="str">
        <f ca="1">IFERROR(J151/J152,"ND")</f>
        <v>ND</v>
      </c>
      <c r="O151" s="771" t="str">
        <f ca="1">IFERROR(((J151+K151+L151)/H151),"ND")</f>
        <v>ND</v>
      </c>
      <c r="P151" s="775"/>
    </row>
    <row r="152" spans="3:16">
      <c r="C152" s="747"/>
      <c r="D152" s="749"/>
      <c r="E152" s="749"/>
      <c r="F152" s="751"/>
      <c r="G152" s="753"/>
      <c r="H152" s="833"/>
      <c r="I152" s="764"/>
      <c r="J152" s="195">
        <f ca="1">IF(MOD(ROW()-13,2)=0,IF(ISBLANK(OFFSET('12. SEGUIMIENTO 2027'!$N$14,INT((ROW()-13)/2),0)),"",OFFSET('12. SEGUIMIENTO 2027'!$N$14,INT((ROW()-13)/2),0)),IF(ISBLANK(OFFSET('9. METAS'!$V$20,INT((ROW()-14)/2),0)),"",OFFSET('9. METAS'!$V$20,INT((ROW()-14)/2),0)))</f>
        <v>10</v>
      </c>
      <c r="K152" s="196">
        <f ca="1">IF(MOD(ROW()-13,2)=0,IF(ISBLANK(OFFSET('12. SEGUIMIENTO 2027'!$O$14,INT((ROW()-13)/2),0)),"",OFFSET('12. SEGUIMIENTO 2027'!$O$14,INT((ROW()-13)/2),0)),IF(ISBLANK(OFFSET('9. METAS'!$W$20,INT((ROW()-14)/2),0)),"",OFFSET('9. METAS'!$W$20,INT((ROW()-14)/2),0)))</f>
        <v>22</v>
      </c>
      <c r="L152" s="196">
        <f ca="1">IF(MOD(ROW()-13,2)=0,IF(ISBLANK(OFFSET('12. SEGUIMIENTO 2027'!$P$14,INT((ROW()-13)/2),0)),"",OFFSET('12. SEGUIMIENTO 2027'!$P$14,INT((ROW()-13)/2),0)),IF(ISBLANK(OFFSET('9. METAS'!$X$20,INT((ROW()-14)/2),0)),"",OFFSET('9. METAS'!$X$20,INT((ROW()-14)/2),0)))</f>
        <v>20</v>
      </c>
      <c r="M152" s="197">
        <f ca="1">IF(MOD(ROW()-13,2)=0,IF(ISBLANK(OFFSET('12. SEGUIMIENTO 2027'!$Q$14,INT((ROW()-13)/2),0)),"",OFFSET('12. SEGUIMIENTO 2027'!$Q$14,INT((ROW()-13)/2),0)),IF(ISBLANK(OFFSET('9. METAS'!$Y$20,INT((ROW()-14)/2),0)),"",OFFSET('9. METAS'!$Y$20,INT((ROW()-14)/2),0)))</f>
        <v>15</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833">
        <f ca="1">IF(ISBLANK(OFFSET('9. METAS'!$M$20,INT((ROW()-13)/2),0)),"",OFFSET('9. METAS'!$M$20,INT((ROW()-13)/2),0))</f>
        <v>39</v>
      </c>
      <c r="I153" s="763"/>
      <c r="J153" s="195" t="str">
        <f ca="1">IF(MOD(ROW()-13,2)=0,IF(ISBLANK(OFFSET('12. SEGUIMIENTO 2027'!$N$14,INT((ROW()-13)/2),0)),"",OFFSET('12. SEGUIMIENTO 2027'!$N$14,INT((ROW()-13)/2),0)),IF(ISBLANK(OFFSET('9. METAS'!$V$20,INT((ROW()-14)/2),0)),"",OFFSET('9. METAS'!$V$20,INT((ROW()-14)/2),0)))</f>
        <v/>
      </c>
      <c r="K153" s="196" t="str">
        <f ca="1">IF(MOD(ROW()-13,2)=0,IF(ISBLANK(OFFSET('12. SEGUIMIENTO 2027'!$O$14,INT((ROW()-13)/2),0)),"",OFFSET('12. SEGUIMIENTO 2027'!$O$14,INT((ROW()-13)/2),0)),IF(ISBLANK(OFFSET('9. METAS'!$W$20,INT((ROW()-14)/2),0)),"",OFFSET('9. METAS'!$W$20,INT((ROW()-14)/2),0)))</f>
        <v/>
      </c>
      <c r="L153" s="196" t="str">
        <f ca="1">IF(MOD(ROW()-13,2)=0,IF(ISBLANK(OFFSET('12. SEGUIMIENTO 2027'!$P$14,INT((ROW()-13)/2),0)),"",OFFSET('12. SEGUIMIENTO 2027'!$P$14,INT((ROW()-13)/2),0)),IF(ISBLANK(OFFSET('9. METAS'!$X$20,INT((ROW()-14)/2),0)),"",OFFSET('9. METAS'!$X$20,INT((ROW()-14)/2),0)))</f>
        <v/>
      </c>
      <c r="M153" s="197" t="str">
        <f ca="1">IF(MOD(ROW()-13,2)=0,IF(ISBLANK(OFFSET('12. SEGUIMIENTO 2027'!$Q$14,INT((ROW()-13)/2),0)),"",OFFSET('12. SEGUIMIENTO 2027'!$Q$14,INT((ROW()-13)/2),0)),IF(ISBLANK(OFFSET('9. METAS'!$Y$20,INT((ROW()-14)/2),0)),"",OFFSET('9. METAS'!$Y$20,INT((ROW()-14)/2),0)))</f>
        <v/>
      </c>
      <c r="N153" s="769" t="str">
        <f ca="1">IFERROR(J153/J154,"ND")</f>
        <v>ND</v>
      </c>
      <c r="O153" s="771" t="str">
        <f ca="1">IFERROR(((J153+K153+L153)/H153),"ND")</f>
        <v>ND</v>
      </c>
      <c r="P153" s="775"/>
    </row>
    <row r="154" spans="3:16">
      <c r="C154" s="747"/>
      <c r="D154" s="749"/>
      <c r="E154" s="749"/>
      <c r="F154" s="751"/>
      <c r="G154" s="753"/>
      <c r="H154" s="833"/>
      <c r="I154" s="764"/>
      <c r="J154" s="195">
        <f ca="1">IF(MOD(ROW()-13,2)=0,IF(ISBLANK(OFFSET('12. SEGUIMIENTO 2027'!$N$14,INT((ROW()-13)/2),0)),"",OFFSET('12. SEGUIMIENTO 2027'!$N$14,INT((ROW()-13)/2),0)),IF(ISBLANK(OFFSET('9. METAS'!$V$20,INT((ROW()-14)/2),0)),"",OFFSET('9. METAS'!$V$20,INT((ROW()-14)/2),0)))</f>
        <v>8</v>
      </c>
      <c r="K154" s="196">
        <f ca="1">IF(MOD(ROW()-13,2)=0,IF(ISBLANK(OFFSET('12. SEGUIMIENTO 2027'!$O$14,INT((ROW()-13)/2),0)),"",OFFSET('12. SEGUIMIENTO 2027'!$O$14,INT((ROW()-13)/2),0)),IF(ISBLANK(OFFSET('9. METAS'!$W$20,INT((ROW()-14)/2),0)),"",OFFSET('9. METAS'!$W$20,INT((ROW()-14)/2),0)))</f>
        <v>13</v>
      </c>
      <c r="L154" s="196">
        <f ca="1">IF(MOD(ROW()-13,2)=0,IF(ISBLANK(OFFSET('12. SEGUIMIENTO 2027'!$P$14,INT((ROW()-13)/2),0)),"",OFFSET('12. SEGUIMIENTO 2027'!$P$14,INT((ROW()-13)/2),0)),IF(ISBLANK(OFFSET('9. METAS'!$X$20,INT((ROW()-14)/2),0)),"",OFFSET('9. METAS'!$X$20,INT((ROW()-14)/2),0)))</f>
        <v>11</v>
      </c>
      <c r="M154" s="197">
        <f ca="1">IF(MOD(ROW()-13,2)=0,IF(ISBLANK(OFFSET('12. SEGUIMIENTO 2027'!$Q$14,INT((ROW()-13)/2),0)),"",OFFSET('12. SEGUIMIENTO 2027'!$Q$14,INT((ROW()-13)/2),0)),IF(ISBLANK(OFFSET('9. METAS'!$Y$20,INT((ROW()-14)/2),0)),"",OFFSET('9. METAS'!$Y$20,INT((ROW()-14)/2),0)))</f>
        <v>7</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833">
        <f ca="1">IF(ISBLANK(OFFSET('9. METAS'!$M$20,INT((ROW()-13)/2),0)),"",OFFSET('9. METAS'!$M$20,INT((ROW()-13)/2),0))</f>
        <v>21</v>
      </c>
      <c r="I155" s="763"/>
      <c r="J155" s="195" t="str">
        <f ca="1">IF(MOD(ROW()-13,2)=0,IF(ISBLANK(OFFSET('12. SEGUIMIENTO 2027'!$N$14,INT((ROW()-13)/2),0)),"",OFFSET('12. SEGUIMIENTO 2027'!$N$14,INT((ROW()-13)/2),0)),IF(ISBLANK(OFFSET('9. METAS'!$V$20,INT((ROW()-14)/2),0)),"",OFFSET('9. METAS'!$V$20,INT((ROW()-14)/2),0)))</f>
        <v/>
      </c>
      <c r="K155" s="196" t="str">
        <f ca="1">IF(MOD(ROW()-13,2)=0,IF(ISBLANK(OFFSET('12. SEGUIMIENTO 2027'!$O$14,INT((ROW()-13)/2),0)),"",OFFSET('12. SEGUIMIENTO 2027'!$O$14,INT((ROW()-13)/2),0)),IF(ISBLANK(OFFSET('9. METAS'!$W$20,INT((ROW()-14)/2),0)),"",OFFSET('9. METAS'!$W$20,INT((ROW()-14)/2),0)))</f>
        <v/>
      </c>
      <c r="L155" s="196" t="str">
        <f ca="1">IF(MOD(ROW()-13,2)=0,IF(ISBLANK(OFFSET('12. SEGUIMIENTO 2027'!$P$14,INT((ROW()-13)/2),0)),"",OFFSET('12. SEGUIMIENTO 2027'!$P$14,INT((ROW()-13)/2),0)),IF(ISBLANK(OFFSET('9. METAS'!$X$20,INT((ROW()-14)/2),0)),"",OFFSET('9. METAS'!$X$20,INT((ROW()-14)/2),0)))</f>
        <v/>
      </c>
      <c r="M155" s="197" t="str">
        <f ca="1">IF(MOD(ROW()-13,2)=0,IF(ISBLANK(OFFSET('12. SEGUIMIENTO 2027'!$Q$14,INT((ROW()-13)/2),0)),"",OFFSET('12. SEGUIMIENTO 2027'!$Q$14,INT((ROW()-13)/2),0)),IF(ISBLANK(OFFSET('9. METAS'!$Y$20,INT((ROW()-14)/2),0)),"",OFFSET('9. METAS'!$Y$20,INT((ROW()-14)/2),0)))</f>
        <v/>
      </c>
      <c r="N155" s="769" t="str">
        <f ca="1">IFERROR(J155/J156,"ND")</f>
        <v>ND</v>
      </c>
      <c r="O155" s="771" t="str">
        <f ca="1">IFERROR(((J155+K155+L155)/H155),"ND")</f>
        <v>ND</v>
      </c>
      <c r="P155" s="775"/>
    </row>
    <row r="156" spans="3:16">
      <c r="C156" s="747"/>
      <c r="D156" s="749"/>
      <c r="E156" s="749"/>
      <c r="F156" s="751"/>
      <c r="G156" s="753"/>
      <c r="H156" s="833"/>
      <c r="I156" s="764"/>
      <c r="J156" s="195">
        <f ca="1">IF(MOD(ROW()-13,2)=0,IF(ISBLANK(OFFSET('12. SEGUIMIENTO 2027'!$N$14,INT((ROW()-13)/2),0)),"",OFFSET('12. SEGUIMIENTO 2027'!$N$14,INT((ROW()-13)/2),0)),IF(ISBLANK(OFFSET('9. METAS'!$V$20,INT((ROW()-14)/2),0)),"",OFFSET('9. METAS'!$V$20,INT((ROW()-14)/2),0)))</f>
        <v>2</v>
      </c>
      <c r="K156" s="196">
        <f ca="1">IF(MOD(ROW()-13,2)=0,IF(ISBLANK(OFFSET('12. SEGUIMIENTO 2027'!$O$14,INT((ROW()-13)/2),0)),"",OFFSET('12. SEGUIMIENTO 2027'!$O$14,INT((ROW()-13)/2),0)),IF(ISBLANK(OFFSET('9. METAS'!$W$20,INT((ROW()-14)/2),0)),"",OFFSET('9. METAS'!$W$20,INT((ROW()-14)/2),0)))</f>
        <v>7</v>
      </c>
      <c r="L156" s="196">
        <f ca="1">IF(MOD(ROW()-13,2)=0,IF(ISBLANK(OFFSET('12. SEGUIMIENTO 2027'!$P$14,INT((ROW()-13)/2),0)),"",OFFSET('12. SEGUIMIENTO 2027'!$P$14,INT((ROW()-13)/2),0)),IF(ISBLANK(OFFSET('9. METAS'!$X$20,INT((ROW()-14)/2),0)),"",OFFSET('9. METAS'!$X$20,INT((ROW()-14)/2),0)))</f>
        <v>6</v>
      </c>
      <c r="M156" s="197">
        <f ca="1">IF(MOD(ROW()-13,2)=0,IF(ISBLANK(OFFSET('12. SEGUIMIENTO 2027'!$Q$14,INT((ROW()-13)/2),0)),"",OFFSET('12. SEGUIMIENTO 2027'!$Q$14,INT((ROW()-13)/2),0)),IF(ISBLANK(OFFSET('9. METAS'!$Y$20,INT((ROW()-14)/2),0)),"",OFFSET('9. METAS'!$Y$20,INT((ROW()-14)/2),0)))</f>
        <v>6</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833">
        <f ca="1">IF(ISBLANK(OFFSET('9. METAS'!$M$20,INT((ROW()-13)/2),0)),"",OFFSET('9. METAS'!$M$20,INT((ROW()-13)/2),0))</f>
        <v>4</v>
      </c>
      <c r="I157" s="763"/>
      <c r="J157" s="195" t="str">
        <f ca="1">IF(MOD(ROW()-13,2)=0,IF(ISBLANK(OFFSET('12. SEGUIMIENTO 2027'!$N$14,INT((ROW()-13)/2),0)),"",OFFSET('12. SEGUIMIENTO 2027'!$N$14,INT((ROW()-13)/2),0)),IF(ISBLANK(OFFSET('9. METAS'!$V$20,INT((ROW()-14)/2),0)),"",OFFSET('9. METAS'!$V$20,INT((ROW()-14)/2),0)))</f>
        <v/>
      </c>
      <c r="K157" s="196" t="str">
        <f ca="1">IF(MOD(ROW()-13,2)=0,IF(ISBLANK(OFFSET('12. SEGUIMIENTO 2027'!$O$14,INT((ROW()-13)/2),0)),"",OFFSET('12. SEGUIMIENTO 2027'!$O$14,INT((ROW()-13)/2),0)),IF(ISBLANK(OFFSET('9. METAS'!$W$20,INT((ROW()-14)/2),0)),"",OFFSET('9. METAS'!$W$20,INT((ROW()-14)/2),0)))</f>
        <v/>
      </c>
      <c r="L157" s="196" t="str">
        <f ca="1">IF(MOD(ROW()-13,2)=0,IF(ISBLANK(OFFSET('12. SEGUIMIENTO 2027'!$P$14,INT((ROW()-13)/2),0)),"",OFFSET('12. SEGUIMIENTO 2027'!$P$14,INT((ROW()-13)/2),0)),IF(ISBLANK(OFFSET('9. METAS'!$X$20,INT((ROW()-14)/2),0)),"",OFFSET('9. METAS'!$X$20,INT((ROW()-14)/2),0)))</f>
        <v/>
      </c>
      <c r="M157" s="197" t="str">
        <f ca="1">IF(MOD(ROW()-13,2)=0,IF(ISBLANK(OFFSET('12. SEGUIMIENTO 2027'!$Q$14,INT((ROW()-13)/2),0)),"",OFFSET('12. SEGUIMIENTO 2027'!$Q$14,INT((ROW()-13)/2),0)),IF(ISBLANK(OFFSET('9. METAS'!$Y$20,INT((ROW()-14)/2),0)),"",OFFSET('9. METAS'!$Y$20,INT((ROW()-14)/2),0)))</f>
        <v/>
      </c>
      <c r="N157" s="769" t="str">
        <f ca="1">IFERROR(J157/J158,"ND")</f>
        <v>ND</v>
      </c>
      <c r="O157" s="771" t="str">
        <f ca="1">IFERROR(((J157+K157+L157)/H157),"ND")</f>
        <v>ND</v>
      </c>
      <c r="P157" s="775"/>
    </row>
    <row r="158" spans="3:16">
      <c r="C158" s="747"/>
      <c r="D158" s="749"/>
      <c r="E158" s="749"/>
      <c r="F158" s="751"/>
      <c r="G158" s="753"/>
      <c r="H158" s="833"/>
      <c r="I158" s="764"/>
      <c r="J158" s="195">
        <f ca="1">IF(MOD(ROW()-13,2)=0,IF(ISBLANK(OFFSET('12. SEGUIMIENTO 2027'!$N$14,INT((ROW()-13)/2),0)),"",OFFSET('12. SEGUIMIENTO 2027'!$N$14,INT((ROW()-13)/2),0)),IF(ISBLANK(OFFSET('9. METAS'!$V$20,INT((ROW()-14)/2),0)),"",OFFSET('9. METAS'!$V$20,INT((ROW()-14)/2),0)))</f>
        <v>0</v>
      </c>
      <c r="K158" s="196">
        <f ca="1">IF(MOD(ROW()-13,2)=0,IF(ISBLANK(OFFSET('12. SEGUIMIENTO 2027'!$O$14,INT((ROW()-13)/2),0)),"",OFFSET('12. SEGUIMIENTO 2027'!$O$14,INT((ROW()-13)/2),0)),IF(ISBLANK(OFFSET('9. METAS'!$W$20,INT((ROW()-14)/2),0)),"",OFFSET('9. METAS'!$W$20,INT((ROW()-14)/2),0)))</f>
        <v>1</v>
      </c>
      <c r="L158" s="196">
        <f ca="1">IF(MOD(ROW()-13,2)=0,IF(ISBLANK(OFFSET('12. SEGUIMIENTO 2027'!$P$14,INT((ROW()-13)/2),0)),"",OFFSET('12. SEGUIMIENTO 2027'!$P$14,INT((ROW()-13)/2),0)),IF(ISBLANK(OFFSET('9. METAS'!$X$20,INT((ROW()-14)/2),0)),"",OFFSET('9. METAS'!$X$20,INT((ROW()-14)/2),0)))</f>
        <v>2</v>
      </c>
      <c r="M158" s="197">
        <f ca="1">IF(MOD(ROW()-13,2)=0,IF(ISBLANK(OFFSET('12. SEGUIMIENTO 2027'!$Q$14,INT((ROW()-13)/2),0)),"",OFFSET('12. SEGUIMIENTO 2027'!$Q$14,INT((ROW()-13)/2),0)),IF(ISBLANK(OFFSET('9. METAS'!$Y$20,INT((ROW()-14)/2),0)),"",OFFSET('9. METAS'!$Y$20,INT((ROW()-14)/2),0)))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833">
        <f ca="1">IF(ISBLANK(OFFSET('9. METAS'!$M$20,INT((ROW()-13)/2),0)),"",OFFSET('9. METAS'!$M$20,INT((ROW()-13)/2),0))</f>
        <v>3</v>
      </c>
      <c r="I159" s="763"/>
      <c r="J159" s="195" t="str">
        <f ca="1">IF(MOD(ROW()-13,2)=0,IF(ISBLANK(OFFSET('12. SEGUIMIENTO 2027'!$N$14,INT((ROW()-13)/2),0)),"",OFFSET('12. SEGUIMIENTO 2027'!$N$14,INT((ROW()-13)/2),0)),IF(ISBLANK(OFFSET('9. METAS'!$V$20,INT((ROW()-14)/2),0)),"",OFFSET('9. METAS'!$V$20,INT((ROW()-14)/2),0)))</f>
        <v/>
      </c>
      <c r="K159" s="196" t="str">
        <f ca="1">IF(MOD(ROW()-13,2)=0,IF(ISBLANK(OFFSET('12. SEGUIMIENTO 2027'!$O$14,INT((ROW()-13)/2),0)),"",OFFSET('12. SEGUIMIENTO 2027'!$O$14,INT((ROW()-13)/2),0)),IF(ISBLANK(OFFSET('9. METAS'!$W$20,INT((ROW()-14)/2),0)),"",OFFSET('9. METAS'!$W$20,INT((ROW()-14)/2),0)))</f>
        <v/>
      </c>
      <c r="L159" s="196" t="str">
        <f ca="1">IF(MOD(ROW()-13,2)=0,IF(ISBLANK(OFFSET('12. SEGUIMIENTO 2027'!$P$14,INT((ROW()-13)/2),0)),"",OFFSET('12. SEGUIMIENTO 2027'!$P$14,INT((ROW()-13)/2),0)),IF(ISBLANK(OFFSET('9. METAS'!$X$20,INT((ROW()-14)/2),0)),"",OFFSET('9. METAS'!$X$20,INT((ROW()-14)/2),0)))</f>
        <v/>
      </c>
      <c r="M159" s="197" t="str">
        <f ca="1">IF(MOD(ROW()-13,2)=0,IF(ISBLANK(OFFSET('12. SEGUIMIENTO 2027'!$Q$14,INT((ROW()-13)/2),0)),"",OFFSET('12. SEGUIMIENTO 2027'!$Q$14,INT((ROW()-13)/2),0)),IF(ISBLANK(OFFSET('9. METAS'!$Y$20,INT((ROW()-14)/2),0)),"",OFFSET('9. METAS'!$Y$20,INT((ROW()-14)/2),0)))</f>
        <v/>
      </c>
      <c r="N159" s="769" t="str">
        <f ca="1">IFERROR(J159/J160,"ND")</f>
        <v>ND</v>
      </c>
      <c r="O159" s="771" t="str">
        <f ca="1">IFERROR(((J159+K159+L159)/H159),"ND")</f>
        <v>ND</v>
      </c>
      <c r="P159" s="775"/>
    </row>
    <row r="160" spans="3:16">
      <c r="C160" s="747"/>
      <c r="D160" s="749"/>
      <c r="E160" s="749"/>
      <c r="F160" s="751"/>
      <c r="G160" s="753"/>
      <c r="H160" s="833"/>
      <c r="I160" s="764"/>
      <c r="J160" s="195">
        <f ca="1">IF(MOD(ROW()-13,2)=0,IF(ISBLANK(OFFSET('12. SEGUIMIENTO 2027'!$N$14,INT((ROW()-13)/2),0)),"",OFFSET('12. SEGUIMIENTO 2027'!$N$14,INT((ROW()-13)/2),0)),IF(ISBLANK(OFFSET('9. METAS'!$V$20,INT((ROW()-14)/2),0)),"",OFFSET('9. METAS'!$V$20,INT((ROW()-14)/2),0)))</f>
        <v>0</v>
      </c>
      <c r="K160" s="196">
        <f ca="1">IF(MOD(ROW()-13,2)=0,IF(ISBLANK(OFFSET('12. SEGUIMIENTO 2027'!$O$14,INT((ROW()-13)/2),0)),"",OFFSET('12. SEGUIMIENTO 2027'!$O$14,INT((ROW()-13)/2),0)),IF(ISBLANK(OFFSET('9. METAS'!$W$20,INT((ROW()-14)/2),0)),"",OFFSET('9. METAS'!$W$20,INT((ROW()-14)/2),0)))</f>
        <v>1</v>
      </c>
      <c r="L160" s="196">
        <f ca="1">IF(MOD(ROW()-13,2)=0,IF(ISBLANK(OFFSET('12. SEGUIMIENTO 2027'!$P$14,INT((ROW()-13)/2),0)),"",OFFSET('12. SEGUIMIENTO 2027'!$P$14,INT((ROW()-13)/2),0)),IF(ISBLANK(OFFSET('9. METAS'!$X$20,INT((ROW()-14)/2),0)),"",OFFSET('9. METAS'!$X$20,INT((ROW()-14)/2),0)))</f>
        <v>1</v>
      </c>
      <c r="M160" s="197">
        <f ca="1">IF(MOD(ROW()-13,2)=0,IF(ISBLANK(OFFSET('12. SEGUIMIENTO 2027'!$Q$14,INT((ROW()-13)/2),0)),"",OFFSET('12. SEGUIMIENTO 2027'!$Q$14,INT((ROW()-13)/2),0)),IF(ISBLANK(OFFSET('9. METAS'!$Y$20,INT((ROW()-14)/2),0)),"",OFFSET('9. METAS'!$Y$20,INT((ROW()-14)/2),0)))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833">
        <f ca="1">IF(ISBLANK(OFFSET('9. METAS'!$M$20,INT((ROW()-13)/2),0)),"",OFFSET('9. METAS'!$M$20,INT((ROW()-13)/2),0))</f>
        <v>64</v>
      </c>
      <c r="I161" s="763"/>
      <c r="J161" s="195" t="str">
        <f ca="1">IF(MOD(ROW()-13,2)=0,IF(ISBLANK(OFFSET('12. SEGUIMIENTO 2027'!$N$14,INT((ROW()-13)/2),0)),"",OFFSET('12. SEGUIMIENTO 2027'!$N$14,INT((ROW()-13)/2),0)),IF(ISBLANK(OFFSET('9. METAS'!$V$20,INT((ROW()-14)/2),0)),"",OFFSET('9. METAS'!$V$20,INT((ROW()-14)/2),0)))</f>
        <v/>
      </c>
      <c r="K161" s="196" t="str">
        <f ca="1">IF(MOD(ROW()-13,2)=0,IF(ISBLANK(OFFSET('12. SEGUIMIENTO 2027'!$O$14,INT((ROW()-13)/2),0)),"",OFFSET('12. SEGUIMIENTO 2027'!$O$14,INT((ROW()-13)/2),0)),IF(ISBLANK(OFFSET('9. METAS'!$W$20,INT((ROW()-14)/2),0)),"",OFFSET('9. METAS'!$W$20,INT((ROW()-14)/2),0)))</f>
        <v/>
      </c>
      <c r="L161" s="196" t="str">
        <f ca="1">IF(MOD(ROW()-13,2)=0,IF(ISBLANK(OFFSET('12. SEGUIMIENTO 2027'!$P$14,INT((ROW()-13)/2),0)),"",OFFSET('12. SEGUIMIENTO 2027'!$P$14,INT((ROW()-13)/2),0)),IF(ISBLANK(OFFSET('9. METAS'!$X$20,INT((ROW()-14)/2),0)),"",OFFSET('9. METAS'!$X$20,INT((ROW()-14)/2),0)))</f>
        <v/>
      </c>
      <c r="M161" s="197" t="str">
        <f ca="1">IF(MOD(ROW()-13,2)=0,IF(ISBLANK(OFFSET('12. SEGUIMIENTO 2027'!$Q$14,INT((ROW()-13)/2),0)),"",OFFSET('12. SEGUIMIENTO 2027'!$Q$14,INT((ROW()-13)/2),0)),IF(ISBLANK(OFFSET('9. METAS'!$Y$20,INT((ROW()-14)/2),0)),"",OFFSET('9. METAS'!$Y$20,INT((ROW()-14)/2),0)))</f>
        <v/>
      </c>
      <c r="N161" s="769" t="str">
        <f ca="1">IFERROR(J161/J162,"ND")</f>
        <v>ND</v>
      </c>
      <c r="O161" s="771" t="str">
        <f ca="1">IFERROR(((J161+K161+L161)/H161),"ND")</f>
        <v>ND</v>
      </c>
      <c r="P161" s="775"/>
    </row>
    <row r="162" spans="3:16">
      <c r="C162" s="747"/>
      <c r="D162" s="749"/>
      <c r="E162" s="749"/>
      <c r="F162" s="751"/>
      <c r="G162" s="753"/>
      <c r="H162" s="833"/>
      <c r="I162" s="764"/>
      <c r="J162" s="195">
        <f ca="1">IF(MOD(ROW()-13,2)=0,IF(ISBLANK(OFFSET('12. SEGUIMIENTO 2027'!$N$14,INT((ROW()-13)/2),0)),"",OFFSET('12. SEGUIMIENTO 2027'!$N$14,INT((ROW()-13)/2),0)),IF(ISBLANK(OFFSET('9. METAS'!$V$20,INT((ROW()-14)/2),0)),"",OFFSET('9. METAS'!$V$20,INT((ROW()-14)/2),0)))</f>
        <v>11</v>
      </c>
      <c r="K162" s="196">
        <f ca="1">IF(MOD(ROW()-13,2)=0,IF(ISBLANK(OFFSET('12. SEGUIMIENTO 2027'!$O$14,INT((ROW()-13)/2),0)),"",OFFSET('12. SEGUIMIENTO 2027'!$O$14,INT((ROW()-13)/2),0)),IF(ISBLANK(OFFSET('9. METAS'!$W$20,INT((ROW()-14)/2),0)),"",OFFSET('9. METAS'!$W$20,INT((ROW()-14)/2),0)))</f>
        <v>13</v>
      </c>
      <c r="L162" s="196">
        <f ca="1">IF(MOD(ROW()-13,2)=0,IF(ISBLANK(OFFSET('12. SEGUIMIENTO 2027'!$P$14,INT((ROW()-13)/2),0)),"",OFFSET('12. SEGUIMIENTO 2027'!$P$14,INT((ROW()-13)/2),0)),IF(ISBLANK(OFFSET('9. METAS'!$X$20,INT((ROW()-14)/2),0)),"",OFFSET('9. METAS'!$X$20,INT((ROW()-14)/2),0)))</f>
        <v>17</v>
      </c>
      <c r="M162" s="197">
        <f ca="1">IF(MOD(ROW()-13,2)=0,IF(ISBLANK(OFFSET('12. SEGUIMIENTO 2027'!$Q$14,INT((ROW()-13)/2),0)),"",OFFSET('12. SEGUIMIENTO 2027'!$Q$14,INT((ROW()-13)/2),0)),IF(ISBLANK(OFFSET('9. METAS'!$Y$20,INT((ROW()-14)/2),0)),"",OFFSET('9. METAS'!$Y$20,INT((ROW()-14)/2),0)))</f>
        <v>23</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833">
        <f ca="1">IF(ISBLANK(OFFSET('9. METAS'!$M$20,INT((ROW()-13)/2),0)),"",OFFSET('9. METAS'!$M$20,INT((ROW()-13)/2),0))</f>
        <v>84</v>
      </c>
      <c r="I163" s="763"/>
      <c r="J163" s="195" t="str">
        <f ca="1">IF(MOD(ROW()-13,2)=0,IF(ISBLANK(OFFSET('12. SEGUIMIENTO 2027'!$N$14,INT((ROW()-13)/2),0)),"",OFFSET('12. SEGUIMIENTO 2027'!$N$14,INT((ROW()-13)/2),0)),IF(ISBLANK(OFFSET('9. METAS'!$V$20,INT((ROW()-14)/2),0)),"",OFFSET('9. METAS'!$V$20,INT((ROW()-14)/2),0)))</f>
        <v/>
      </c>
      <c r="K163" s="196" t="str">
        <f ca="1">IF(MOD(ROW()-13,2)=0,IF(ISBLANK(OFFSET('12. SEGUIMIENTO 2027'!$O$14,INT((ROW()-13)/2),0)),"",OFFSET('12. SEGUIMIENTO 2027'!$O$14,INT((ROW()-13)/2),0)),IF(ISBLANK(OFFSET('9. METAS'!$W$20,INT((ROW()-14)/2),0)),"",OFFSET('9. METAS'!$W$20,INT((ROW()-14)/2),0)))</f>
        <v/>
      </c>
      <c r="L163" s="196" t="str">
        <f ca="1">IF(MOD(ROW()-13,2)=0,IF(ISBLANK(OFFSET('12. SEGUIMIENTO 2027'!$P$14,INT((ROW()-13)/2),0)),"",OFFSET('12. SEGUIMIENTO 2027'!$P$14,INT((ROW()-13)/2),0)),IF(ISBLANK(OFFSET('9. METAS'!$X$20,INT((ROW()-14)/2),0)),"",OFFSET('9. METAS'!$X$20,INT((ROW()-14)/2),0)))</f>
        <v/>
      </c>
      <c r="M163" s="197" t="str">
        <f ca="1">IF(MOD(ROW()-13,2)=0,IF(ISBLANK(OFFSET('12. SEGUIMIENTO 2027'!$Q$14,INT((ROW()-13)/2),0)),"",OFFSET('12. SEGUIMIENTO 2027'!$Q$14,INT((ROW()-13)/2),0)),IF(ISBLANK(OFFSET('9. METAS'!$Y$20,INT((ROW()-14)/2),0)),"",OFFSET('9. METAS'!$Y$20,INT((ROW()-14)/2),0)))</f>
        <v/>
      </c>
      <c r="N163" s="769" t="str">
        <f ca="1">IFERROR(J163/J164,"ND")</f>
        <v>ND</v>
      </c>
      <c r="O163" s="771" t="str">
        <f ca="1">IFERROR(((J163+K163+L163)/H163),"ND")</f>
        <v>ND</v>
      </c>
      <c r="P163" s="775"/>
    </row>
    <row r="164" spans="3:16">
      <c r="C164" s="747"/>
      <c r="D164" s="749"/>
      <c r="E164" s="749"/>
      <c r="F164" s="751"/>
      <c r="G164" s="753"/>
      <c r="H164" s="833"/>
      <c r="I164" s="764"/>
      <c r="J164" s="195">
        <f ca="1">IF(MOD(ROW()-13,2)=0,IF(ISBLANK(OFFSET('12. SEGUIMIENTO 2027'!$N$14,INT((ROW()-13)/2),0)),"",OFFSET('12. SEGUIMIENTO 2027'!$N$14,INT((ROW()-13)/2),0)),IF(ISBLANK(OFFSET('9. METAS'!$V$20,INT((ROW()-14)/2),0)),"",OFFSET('9. METAS'!$V$20,INT((ROW()-14)/2),0)))</f>
        <v>21</v>
      </c>
      <c r="K164" s="196">
        <f ca="1">IF(MOD(ROW()-13,2)=0,IF(ISBLANK(OFFSET('12. SEGUIMIENTO 2027'!$O$14,INT((ROW()-13)/2),0)),"",OFFSET('12. SEGUIMIENTO 2027'!$O$14,INT((ROW()-13)/2),0)),IF(ISBLANK(OFFSET('9. METAS'!$W$20,INT((ROW()-14)/2),0)),"",OFFSET('9. METAS'!$W$20,INT((ROW()-14)/2),0)))</f>
        <v>21</v>
      </c>
      <c r="L164" s="196">
        <f ca="1">IF(MOD(ROW()-13,2)=0,IF(ISBLANK(OFFSET('12. SEGUIMIENTO 2027'!$P$14,INT((ROW()-13)/2),0)),"",OFFSET('12. SEGUIMIENTO 2027'!$P$14,INT((ROW()-13)/2),0)),IF(ISBLANK(OFFSET('9. METAS'!$X$20,INT((ROW()-14)/2),0)),"",OFFSET('9. METAS'!$X$20,INT((ROW()-14)/2),0)))</f>
        <v>21</v>
      </c>
      <c r="M164" s="197">
        <f ca="1">IF(MOD(ROW()-13,2)=0,IF(ISBLANK(OFFSET('12. SEGUIMIENTO 2027'!$Q$14,INT((ROW()-13)/2),0)),"",OFFSET('12. SEGUIMIENTO 2027'!$Q$14,INT((ROW()-13)/2),0)),IF(ISBLANK(OFFSET('9. METAS'!$Y$20,INT((ROW()-14)/2),0)),"",OFFSET('9. METAS'!$Y$20,INT((ROW()-14)/2),0)))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833">
        <f ca="1">IF(ISBLANK(OFFSET('9. METAS'!$M$20,INT((ROW()-13)/2),0)),"",OFFSET('9. METAS'!$M$20,INT((ROW()-13)/2),0))</f>
        <v>48</v>
      </c>
      <c r="I165" s="763"/>
      <c r="J165" s="195" t="str">
        <f ca="1">IF(MOD(ROW()-13,2)=0,IF(ISBLANK(OFFSET('12. SEGUIMIENTO 2027'!$N$14,INT((ROW()-13)/2),0)),"",OFFSET('12. SEGUIMIENTO 2027'!$N$14,INT((ROW()-13)/2),0)),IF(ISBLANK(OFFSET('9. METAS'!$V$20,INT((ROW()-14)/2),0)),"",OFFSET('9. METAS'!$V$20,INT((ROW()-14)/2),0)))</f>
        <v/>
      </c>
      <c r="K165" s="196" t="str">
        <f ca="1">IF(MOD(ROW()-13,2)=0,IF(ISBLANK(OFFSET('12. SEGUIMIENTO 2027'!$O$14,INT((ROW()-13)/2),0)),"",OFFSET('12. SEGUIMIENTO 2027'!$O$14,INT((ROW()-13)/2),0)),IF(ISBLANK(OFFSET('9. METAS'!$W$20,INT((ROW()-14)/2),0)),"",OFFSET('9. METAS'!$W$20,INT((ROW()-14)/2),0)))</f>
        <v/>
      </c>
      <c r="L165" s="196" t="str">
        <f ca="1">IF(MOD(ROW()-13,2)=0,IF(ISBLANK(OFFSET('12. SEGUIMIENTO 2027'!$P$14,INT((ROW()-13)/2),0)),"",OFFSET('12. SEGUIMIENTO 2027'!$P$14,INT((ROW()-13)/2),0)),IF(ISBLANK(OFFSET('9. METAS'!$X$20,INT((ROW()-14)/2),0)),"",OFFSET('9. METAS'!$X$20,INT((ROW()-14)/2),0)))</f>
        <v/>
      </c>
      <c r="M165" s="197" t="str">
        <f ca="1">IF(MOD(ROW()-13,2)=0,IF(ISBLANK(OFFSET('12. SEGUIMIENTO 2027'!$Q$14,INT((ROW()-13)/2),0)),"",OFFSET('12. SEGUIMIENTO 2027'!$Q$14,INT((ROW()-13)/2),0)),IF(ISBLANK(OFFSET('9. METAS'!$Y$20,INT((ROW()-14)/2),0)),"",OFFSET('9. METAS'!$Y$20,INT((ROW()-14)/2),0)))</f>
        <v/>
      </c>
      <c r="N165" s="769" t="str">
        <f ca="1">IFERROR(J165/J166,"ND")</f>
        <v>ND</v>
      </c>
      <c r="O165" s="771" t="str">
        <f ca="1">IFERROR(((J165+K165+L165)/H165),"ND")</f>
        <v>ND</v>
      </c>
      <c r="P165" s="775"/>
    </row>
    <row r="166" spans="3:16">
      <c r="C166" s="747"/>
      <c r="D166" s="749"/>
      <c r="E166" s="749"/>
      <c r="F166" s="751"/>
      <c r="G166" s="753"/>
      <c r="H166" s="833"/>
      <c r="I166" s="764"/>
      <c r="J166" s="195">
        <f ca="1">IF(MOD(ROW()-13,2)=0,IF(ISBLANK(OFFSET('12. SEGUIMIENTO 2027'!$N$14,INT((ROW()-13)/2),0)),"",OFFSET('12. SEGUIMIENTO 2027'!$N$14,INT((ROW()-13)/2),0)),IF(ISBLANK(OFFSET('9. METAS'!$V$20,INT((ROW()-14)/2),0)),"",OFFSET('9. METAS'!$V$20,INT((ROW()-14)/2),0)))</f>
        <v>0</v>
      </c>
      <c r="K166" s="196">
        <f ca="1">IF(MOD(ROW()-13,2)=0,IF(ISBLANK(OFFSET('12. SEGUIMIENTO 2027'!$O$14,INT((ROW()-13)/2),0)),"",OFFSET('12. SEGUIMIENTO 2027'!$O$14,INT((ROW()-13)/2),0)),IF(ISBLANK(OFFSET('9. METAS'!$W$20,INT((ROW()-14)/2),0)),"",OFFSET('9. METAS'!$W$20,INT((ROW()-14)/2),0)))</f>
        <v>5</v>
      </c>
      <c r="L166" s="196">
        <f ca="1">IF(MOD(ROW()-13,2)=0,IF(ISBLANK(OFFSET('12. SEGUIMIENTO 2027'!$P$14,INT((ROW()-13)/2),0)),"",OFFSET('12. SEGUIMIENTO 2027'!$P$14,INT((ROW()-13)/2),0)),IF(ISBLANK(OFFSET('9. METAS'!$X$20,INT((ROW()-14)/2),0)),"",OFFSET('9. METAS'!$X$20,INT((ROW()-14)/2),0)))</f>
        <v>29</v>
      </c>
      <c r="M166" s="197">
        <f ca="1">IF(MOD(ROW()-13,2)=0,IF(ISBLANK(OFFSET('12. SEGUIMIENTO 2027'!$Q$14,INT((ROW()-13)/2),0)),"",OFFSET('12. SEGUIMIENTO 2027'!$Q$14,INT((ROW()-13)/2),0)),IF(ISBLANK(OFFSET('9. METAS'!$Y$20,INT((ROW()-14)/2),0)),"",OFFSET('9. METAS'!$Y$20,INT((ROW()-14)/2),0)))</f>
        <v>14</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833">
        <f ca="1">IF(ISBLANK(OFFSET('9. METAS'!$M$20,INT((ROW()-13)/2),0)),"",OFFSET('9. METAS'!$M$20,INT((ROW()-13)/2),0))</f>
        <v>67</v>
      </c>
      <c r="I167" s="763"/>
      <c r="J167" s="195" t="str">
        <f ca="1">IF(MOD(ROW()-13,2)=0,IF(ISBLANK(OFFSET('12. SEGUIMIENTO 2027'!$N$14,INT((ROW()-13)/2),0)),"",OFFSET('12. SEGUIMIENTO 2027'!$N$14,INT((ROW()-13)/2),0)),IF(ISBLANK(OFFSET('9. METAS'!$V$20,INT((ROW()-14)/2),0)),"",OFFSET('9. METAS'!$V$20,INT((ROW()-14)/2),0)))</f>
        <v/>
      </c>
      <c r="K167" s="196" t="str">
        <f ca="1">IF(MOD(ROW()-13,2)=0,IF(ISBLANK(OFFSET('12. SEGUIMIENTO 2027'!$O$14,INT((ROW()-13)/2),0)),"",OFFSET('12. SEGUIMIENTO 2027'!$O$14,INT((ROW()-13)/2),0)),IF(ISBLANK(OFFSET('9. METAS'!$W$20,INT((ROW()-14)/2),0)),"",OFFSET('9. METAS'!$W$20,INT((ROW()-14)/2),0)))</f>
        <v/>
      </c>
      <c r="L167" s="196" t="str">
        <f ca="1">IF(MOD(ROW()-13,2)=0,IF(ISBLANK(OFFSET('12. SEGUIMIENTO 2027'!$P$14,INT((ROW()-13)/2),0)),"",OFFSET('12. SEGUIMIENTO 2027'!$P$14,INT((ROW()-13)/2),0)),IF(ISBLANK(OFFSET('9. METAS'!$X$20,INT((ROW()-14)/2),0)),"",OFFSET('9. METAS'!$X$20,INT((ROW()-14)/2),0)))</f>
        <v/>
      </c>
      <c r="M167" s="197" t="str">
        <f ca="1">IF(MOD(ROW()-13,2)=0,IF(ISBLANK(OFFSET('12. SEGUIMIENTO 2027'!$Q$14,INT((ROW()-13)/2),0)),"",OFFSET('12. SEGUIMIENTO 2027'!$Q$14,INT((ROW()-13)/2),0)),IF(ISBLANK(OFFSET('9. METAS'!$Y$20,INT((ROW()-14)/2),0)),"",OFFSET('9. METAS'!$Y$20,INT((ROW()-14)/2),0)))</f>
        <v/>
      </c>
      <c r="N167" s="769" t="str">
        <f ca="1">IFERROR(J167/J168,"ND")</f>
        <v>ND</v>
      </c>
      <c r="O167" s="771" t="str">
        <f ca="1">IFERROR(((J167+K167+L167)/H167),"ND")</f>
        <v>ND</v>
      </c>
      <c r="P167" s="775"/>
    </row>
    <row r="168" spans="3:16">
      <c r="C168" s="747"/>
      <c r="D168" s="749"/>
      <c r="E168" s="749"/>
      <c r="F168" s="751"/>
      <c r="G168" s="753"/>
      <c r="H168" s="833"/>
      <c r="I168" s="764"/>
      <c r="J168" s="195">
        <f ca="1">IF(MOD(ROW()-13,2)=0,IF(ISBLANK(OFFSET('12. SEGUIMIENTO 2027'!$N$14,INT((ROW()-13)/2),0)),"",OFFSET('12. SEGUIMIENTO 2027'!$N$14,INT((ROW()-13)/2),0)),IF(ISBLANK(OFFSET('9. METAS'!$V$20,INT((ROW()-14)/2),0)),"",OFFSET('9. METAS'!$V$20,INT((ROW()-14)/2),0)))</f>
        <v>33</v>
      </c>
      <c r="K168" s="196">
        <f ca="1">IF(MOD(ROW()-13,2)=0,IF(ISBLANK(OFFSET('12. SEGUIMIENTO 2027'!$O$14,INT((ROW()-13)/2),0)),"",OFFSET('12. SEGUIMIENTO 2027'!$O$14,INT((ROW()-13)/2),0)),IF(ISBLANK(OFFSET('9. METAS'!$W$20,INT((ROW()-14)/2),0)),"",OFFSET('9. METAS'!$W$20,INT((ROW()-14)/2),0)))</f>
        <v>19</v>
      </c>
      <c r="L168" s="196">
        <f ca="1">IF(MOD(ROW()-13,2)=0,IF(ISBLANK(OFFSET('12. SEGUIMIENTO 2027'!$P$14,INT((ROW()-13)/2),0)),"",OFFSET('12. SEGUIMIENTO 2027'!$P$14,INT((ROW()-13)/2),0)),IF(ISBLANK(OFFSET('9. METAS'!$X$20,INT((ROW()-14)/2),0)),"",OFFSET('9. METAS'!$X$20,INT((ROW()-14)/2),0)))</f>
        <v>12</v>
      </c>
      <c r="M168" s="197">
        <f ca="1">IF(MOD(ROW()-13,2)=0,IF(ISBLANK(OFFSET('12. SEGUIMIENTO 2027'!$Q$14,INT((ROW()-13)/2),0)),"",OFFSET('12. SEGUIMIENTO 2027'!$Q$14,INT((ROW()-13)/2),0)),IF(ISBLANK(OFFSET('9. METAS'!$Y$20,INT((ROW()-14)/2),0)),"",OFFSET('9. METAS'!$Y$20,INT((ROW()-14)/2),0)))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833">
        <f ca="1">IF(ISBLANK(OFFSET('9. METAS'!$M$20,INT((ROW()-13)/2),0)),"",OFFSET('9. METAS'!$M$20,INT((ROW()-13)/2),0))</f>
        <v>39</v>
      </c>
      <c r="I169" s="763"/>
      <c r="J169" s="195" t="str">
        <f ca="1">IF(MOD(ROW()-13,2)=0,IF(ISBLANK(OFFSET('12. SEGUIMIENTO 2027'!$N$14,INT((ROW()-13)/2),0)),"",OFFSET('12. SEGUIMIENTO 2027'!$N$14,INT((ROW()-13)/2),0)),IF(ISBLANK(OFFSET('9. METAS'!$V$20,INT((ROW()-14)/2),0)),"",OFFSET('9. METAS'!$V$20,INT((ROW()-14)/2),0)))</f>
        <v/>
      </c>
      <c r="K169" s="196" t="str">
        <f ca="1">IF(MOD(ROW()-13,2)=0,IF(ISBLANK(OFFSET('12. SEGUIMIENTO 2027'!$O$14,INT((ROW()-13)/2),0)),"",OFFSET('12. SEGUIMIENTO 2027'!$O$14,INT((ROW()-13)/2),0)),IF(ISBLANK(OFFSET('9. METAS'!$W$20,INT((ROW()-14)/2),0)),"",OFFSET('9. METAS'!$W$20,INT((ROW()-14)/2),0)))</f>
        <v/>
      </c>
      <c r="L169" s="196" t="str">
        <f ca="1">IF(MOD(ROW()-13,2)=0,IF(ISBLANK(OFFSET('12. SEGUIMIENTO 2027'!$P$14,INT((ROW()-13)/2),0)),"",OFFSET('12. SEGUIMIENTO 2027'!$P$14,INT((ROW()-13)/2),0)),IF(ISBLANK(OFFSET('9. METAS'!$X$20,INT((ROW()-14)/2),0)),"",OFFSET('9. METAS'!$X$20,INT((ROW()-14)/2),0)))</f>
        <v/>
      </c>
      <c r="M169" s="197" t="str">
        <f ca="1">IF(MOD(ROW()-13,2)=0,IF(ISBLANK(OFFSET('12. SEGUIMIENTO 2027'!$Q$14,INT((ROW()-13)/2),0)),"",OFFSET('12. SEGUIMIENTO 2027'!$Q$14,INT((ROW()-13)/2),0)),IF(ISBLANK(OFFSET('9. METAS'!$Y$20,INT((ROW()-14)/2),0)),"",OFFSET('9. METAS'!$Y$20,INT((ROW()-14)/2),0)))</f>
        <v/>
      </c>
      <c r="N169" s="769" t="str">
        <f ca="1">IFERROR(J169/J170,"ND")</f>
        <v>ND</v>
      </c>
      <c r="O169" s="771" t="str">
        <f ca="1">IFERROR(((J169+K169+L169)/H169),"ND")</f>
        <v>ND</v>
      </c>
      <c r="P169" s="775"/>
    </row>
    <row r="170" spans="3:16">
      <c r="C170" s="747"/>
      <c r="D170" s="749"/>
      <c r="E170" s="749"/>
      <c r="F170" s="751"/>
      <c r="G170" s="753"/>
      <c r="H170" s="833"/>
      <c r="I170" s="764"/>
      <c r="J170" s="195">
        <f ca="1">IF(MOD(ROW()-13,2)=0,IF(ISBLANK(OFFSET('12. SEGUIMIENTO 2027'!$N$14,INT((ROW()-13)/2),0)),"",OFFSET('12. SEGUIMIENTO 2027'!$N$14,INT((ROW()-13)/2),0)),IF(ISBLANK(OFFSET('9. METAS'!$V$20,INT((ROW()-14)/2),0)),"",OFFSET('9. METAS'!$V$20,INT((ROW()-14)/2),0)))</f>
        <v>16</v>
      </c>
      <c r="K170" s="196">
        <f ca="1">IF(MOD(ROW()-13,2)=0,IF(ISBLANK(OFFSET('12. SEGUIMIENTO 2027'!$O$14,INT((ROW()-13)/2),0)),"",OFFSET('12. SEGUIMIENTO 2027'!$O$14,INT((ROW()-13)/2),0)),IF(ISBLANK(OFFSET('9. METAS'!$W$20,INT((ROW()-14)/2),0)),"",OFFSET('9. METAS'!$W$20,INT((ROW()-14)/2),0)))</f>
        <v>15</v>
      </c>
      <c r="L170" s="196">
        <f ca="1">IF(MOD(ROW()-13,2)=0,IF(ISBLANK(OFFSET('12. SEGUIMIENTO 2027'!$P$14,INT((ROW()-13)/2),0)),"",OFFSET('12. SEGUIMIENTO 2027'!$P$14,INT((ROW()-13)/2),0)),IF(ISBLANK(OFFSET('9. METAS'!$X$20,INT((ROW()-14)/2),0)),"",OFFSET('9. METAS'!$X$20,INT((ROW()-14)/2),0)))</f>
        <v>7</v>
      </c>
      <c r="M170" s="197">
        <f ca="1">IF(MOD(ROW()-13,2)=0,IF(ISBLANK(OFFSET('12. SEGUIMIENTO 2027'!$Q$14,INT((ROW()-13)/2),0)),"",OFFSET('12. SEGUIMIENTO 2027'!$Q$14,INT((ROW()-13)/2),0)),IF(ISBLANK(OFFSET('9. METAS'!$Y$20,INT((ROW()-14)/2),0)),"",OFFSET('9. METAS'!$Y$20,INT((ROW()-14)/2),0)))</f>
        <v>1</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833">
        <f ca="1">IF(ISBLANK(OFFSET('9. METAS'!$M$20,INT((ROW()-13)/2),0)),"",OFFSET('9. METAS'!$M$20,INT((ROW()-13)/2),0))</f>
        <v>21</v>
      </c>
      <c r="I171" s="763"/>
      <c r="J171" s="195" t="str">
        <f ca="1">IF(MOD(ROW()-13,2)=0,IF(ISBLANK(OFFSET('12. SEGUIMIENTO 2027'!$N$14,INT((ROW()-13)/2),0)),"",OFFSET('12. SEGUIMIENTO 2027'!$N$14,INT((ROW()-13)/2),0)),IF(ISBLANK(OFFSET('9. METAS'!$V$20,INT((ROW()-14)/2),0)),"",OFFSET('9. METAS'!$V$20,INT((ROW()-14)/2),0)))</f>
        <v/>
      </c>
      <c r="K171" s="196" t="str">
        <f ca="1">IF(MOD(ROW()-13,2)=0,IF(ISBLANK(OFFSET('12. SEGUIMIENTO 2027'!$O$14,INT((ROW()-13)/2),0)),"",OFFSET('12. SEGUIMIENTO 2027'!$O$14,INT((ROW()-13)/2),0)),IF(ISBLANK(OFFSET('9. METAS'!$W$20,INT((ROW()-14)/2),0)),"",OFFSET('9. METAS'!$W$20,INT((ROW()-14)/2),0)))</f>
        <v/>
      </c>
      <c r="L171" s="196" t="str">
        <f ca="1">IF(MOD(ROW()-13,2)=0,IF(ISBLANK(OFFSET('12. SEGUIMIENTO 2027'!$P$14,INT((ROW()-13)/2),0)),"",OFFSET('12. SEGUIMIENTO 2027'!$P$14,INT((ROW()-13)/2),0)),IF(ISBLANK(OFFSET('9. METAS'!$X$20,INT((ROW()-14)/2),0)),"",OFFSET('9. METAS'!$X$20,INT((ROW()-14)/2),0)))</f>
        <v/>
      </c>
      <c r="M171" s="197" t="str">
        <f ca="1">IF(MOD(ROW()-13,2)=0,IF(ISBLANK(OFFSET('12. SEGUIMIENTO 2027'!$Q$14,INT((ROW()-13)/2),0)),"",OFFSET('12. SEGUIMIENTO 2027'!$Q$14,INT((ROW()-13)/2),0)),IF(ISBLANK(OFFSET('9. METAS'!$Y$20,INT((ROW()-14)/2),0)),"",OFFSET('9. METAS'!$Y$20,INT((ROW()-14)/2),0)))</f>
        <v/>
      </c>
      <c r="N171" s="769" t="str">
        <f ca="1">IFERROR(J171/J172,"ND")</f>
        <v>ND</v>
      </c>
      <c r="O171" s="771" t="str">
        <f ca="1">IFERROR(((J171+K171+L171)/H171),"ND")</f>
        <v>ND</v>
      </c>
      <c r="P171" s="775"/>
    </row>
    <row r="172" spans="3:16">
      <c r="C172" s="747"/>
      <c r="D172" s="749"/>
      <c r="E172" s="749"/>
      <c r="F172" s="751"/>
      <c r="G172" s="753"/>
      <c r="H172" s="833"/>
      <c r="I172" s="764"/>
      <c r="J172" s="195">
        <f ca="1">IF(MOD(ROW()-13,2)=0,IF(ISBLANK(OFFSET('12. SEGUIMIENTO 2027'!$N$14,INT((ROW()-13)/2),0)),"",OFFSET('12. SEGUIMIENTO 2027'!$N$14,INT((ROW()-13)/2),0)),IF(ISBLANK(OFFSET('9. METAS'!$V$20,INT((ROW()-14)/2),0)),"",OFFSET('9. METAS'!$V$20,INT((ROW()-14)/2),0)))</f>
        <v>5</v>
      </c>
      <c r="K172" s="196">
        <f ca="1">IF(MOD(ROW()-13,2)=0,IF(ISBLANK(OFFSET('12. SEGUIMIENTO 2027'!$O$14,INT((ROW()-13)/2),0)),"",OFFSET('12. SEGUIMIENTO 2027'!$O$14,INT((ROW()-13)/2),0)),IF(ISBLANK(OFFSET('9. METAS'!$W$20,INT((ROW()-14)/2),0)),"",OFFSET('9. METAS'!$W$20,INT((ROW()-14)/2),0)))</f>
        <v>12</v>
      </c>
      <c r="L172" s="196">
        <f ca="1">IF(MOD(ROW()-13,2)=0,IF(ISBLANK(OFFSET('12. SEGUIMIENTO 2027'!$P$14,INT((ROW()-13)/2),0)),"",OFFSET('12. SEGUIMIENTO 2027'!$P$14,INT((ROW()-13)/2),0)),IF(ISBLANK(OFFSET('9. METAS'!$X$20,INT((ROW()-14)/2),0)),"",OFFSET('9. METAS'!$X$20,INT((ROW()-14)/2),0)))</f>
        <v>4</v>
      </c>
      <c r="M172" s="197">
        <f ca="1">IF(MOD(ROW()-13,2)=0,IF(ISBLANK(OFFSET('12. SEGUIMIENTO 2027'!$Q$14,INT((ROW()-13)/2),0)),"",OFFSET('12. SEGUIMIENTO 2027'!$Q$14,INT((ROW()-13)/2),0)),IF(ISBLANK(OFFSET('9. METAS'!$Y$20,INT((ROW()-14)/2),0)),"",OFFSET('9. METAS'!$Y$20,INT((ROW()-14)/2),0)))</f>
        <v>0</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833">
        <f ca="1">IF(ISBLANK(OFFSET('9. METAS'!$M$20,INT((ROW()-13)/2),0)),"",OFFSET('9. METAS'!$M$20,INT((ROW()-13)/2),0))</f>
        <v>67</v>
      </c>
      <c r="I173" s="763"/>
      <c r="J173" s="195" t="str">
        <f ca="1">IF(MOD(ROW()-13,2)=0,IF(ISBLANK(OFFSET('12. SEGUIMIENTO 2027'!$N$14,INT((ROW()-13)/2),0)),"",OFFSET('12. SEGUIMIENTO 2027'!$N$14,INT((ROW()-13)/2),0)),IF(ISBLANK(OFFSET('9. METAS'!$V$20,INT((ROW()-14)/2),0)),"",OFFSET('9. METAS'!$V$20,INT((ROW()-14)/2),0)))</f>
        <v/>
      </c>
      <c r="K173" s="196" t="str">
        <f ca="1">IF(MOD(ROW()-13,2)=0,IF(ISBLANK(OFFSET('12. SEGUIMIENTO 2027'!$O$14,INT((ROW()-13)/2),0)),"",OFFSET('12. SEGUIMIENTO 2027'!$O$14,INT((ROW()-13)/2),0)),IF(ISBLANK(OFFSET('9. METAS'!$W$20,INT((ROW()-14)/2),0)),"",OFFSET('9. METAS'!$W$20,INT((ROW()-14)/2),0)))</f>
        <v/>
      </c>
      <c r="L173" s="196" t="str">
        <f ca="1">IF(MOD(ROW()-13,2)=0,IF(ISBLANK(OFFSET('12. SEGUIMIENTO 2027'!$P$14,INT((ROW()-13)/2),0)),"",OFFSET('12. SEGUIMIENTO 2027'!$P$14,INT((ROW()-13)/2),0)),IF(ISBLANK(OFFSET('9. METAS'!$X$20,INT((ROW()-14)/2),0)),"",OFFSET('9. METAS'!$X$20,INT((ROW()-14)/2),0)))</f>
        <v/>
      </c>
      <c r="M173" s="197" t="str">
        <f ca="1">IF(MOD(ROW()-13,2)=0,IF(ISBLANK(OFFSET('12. SEGUIMIENTO 2027'!$Q$14,INT((ROW()-13)/2),0)),"",OFFSET('12. SEGUIMIENTO 2027'!$Q$14,INT((ROW()-13)/2),0)),IF(ISBLANK(OFFSET('9. METAS'!$Y$20,INT((ROW()-14)/2),0)),"",OFFSET('9. METAS'!$Y$20,INT((ROW()-14)/2),0)))</f>
        <v/>
      </c>
      <c r="N173" s="769" t="str">
        <f ca="1">IFERROR(J173/J174,"ND")</f>
        <v>ND</v>
      </c>
      <c r="O173" s="771" t="str">
        <f ca="1">IFERROR(((J173+K173+L173)/H173),"ND")</f>
        <v>ND</v>
      </c>
      <c r="P173" s="775"/>
    </row>
    <row r="174" spans="3:16">
      <c r="C174" s="747"/>
      <c r="D174" s="749"/>
      <c r="E174" s="749"/>
      <c r="F174" s="751"/>
      <c r="G174" s="753"/>
      <c r="H174" s="833"/>
      <c r="I174" s="764"/>
      <c r="J174" s="195">
        <f ca="1">IF(MOD(ROW()-13,2)=0,IF(ISBLANK(OFFSET('12. SEGUIMIENTO 2027'!$N$14,INT((ROW()-13)/2),0)),"",OFFSET('12. SEGUIMIENTO 2027'!$N$14,INT((ROW()-13)/2),0)),IF(ISBLANK(OFFSET('9. METAS'!$V$20,INT((ROW()-14)/2),0)),"",OFFSET('9. METAS'!$V$20,INT((ROW()-14)/2),0)))</f>
        <v>33</v>
      </c>
      <c r="K174" s="196">
        <f ca="1">IF(MOD(ROW()-13,2)=0,IF(ISBLANK(OFFSET('12. SEGUIMIENTO 2027'!$O$14,INT((ROW()-13)/2),0)),"",OFFSET('12. SEGUIMIENTO 2027'!$O$14,INT((ROW()-13)/2),0)),IF(ISBLANK(OFFSET('9. METAS'!$W$20,INT((ROW()-14)/2),0)),"",OFFSET('9. METAS'!$W$20,INT((ROW()-14)/2),0)))</f>
        <v>19</v>
      </c>
      <c r="L174" s="196">
        <f ca="1">IF(MOD(ROW()-13,2)=0,IF(ISBLANK(OFFSET('12. SEGUIMIENTO 2027'!$P$14,INT((ROW()-13)/2),0)),"",OFFSET('12. SEGUIMIENTO 2027'!$P$14,INT((ROW()-13)/2),0)),IF(ISBLANK(OFFSET('9. METAS'!$X$20,INT((ROW()-14)/2),0)),"",OFFSET('9. METAS'!$X$20,INT((ROW()-14)/2),0)))</f>
        <v>12</v>
      </c>
      <c r="M174" s="197">
        <f ca="1">IF(MOD(ROW()-13,2)=0,IF(ISBLANK(OFFSET('12. SEGUIMIENTO 2027'!$Q$14,INT((ROW()-13)/2),0)),"",OFFSET('12. SEGUIMIENTO 2027'!$Q$14,INT((ROW()-13)/2),0)),IF(ISBLANK(OFFSET('9. METAS'!$Y$20,INT((ROW()-14)/2),0)),"",OFFSET('9. METAS'!$Y$20,INT((ROW()-14)/2),0)))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833">
        <f ca="1">IF(ISBLANK(OFFSET('9. METAS'!$M$20,INT((ROW()-13)/2),0)),"",OFFSET('9. METAS'!$M$20,INT((ROW()-13)/2),0))</f>
        <v>86</v>
      </c>
      <c r="I175" s="763"/>
      <c r="J175" s="195" t="str">
        <f ca="1">IF(MOD(ROW()-13,2)=0,IF(ISBLANK(OFFSET('12. SEGUIMIENTO 2027'!$N$14,INT((ROW()-13)/2),0)),"",OFFSET('12. SEGUIMIENTO 2027'!$N$14,INT((ROW()-13)/2),0)),IF(ISBLANK(OFFSET('9. METAS'!$V$20,INT((ROW()-14)/2),0)),"",OFFSET('9. METAS'!$V$20,INT((ROW()-14)/2),0)))</f>
        <v/>
      </c>
      <c r="K175" s="196" t="str">
        <f ca="1">IF(MOD(ROW()-13,2)=0,IF(ISBLANK(OFFSET('12. SEGUIMIENTO 2027'!$O$14,INT((ROW()-13)/2),0)),"",OFFSET('12. SEGUIMIENTO 2027'!$O$14,INT((ROW()-13)/2),0)),IF(ISBLANK(OFFSET('9. METAS'!$W$20,INT((ROW()-14)/2),0)),"",OFFSET('9. METAS'!$W$20,INT((ROW()-14)/2),0)))</f>
        <v/>
      </c>
      <c r="L175" s="196" t="str">
        <f ca="1">IF(MOD(ROW()-13,2)=0,IF(ISBLANK(OFFSET('12. SEGUIMIENTO 2027'!$P$14,INT((ROW()-13)/2),0)),"",OFFSET('12. SEGUIMIENTO 2027'!$P$14,INT((ROW()-13)/2),0)),IF(ISBLANK(OFFSET('9. METAS'!$X$20,INT((ROW()-14)/2),0)),"",OFFSET('9. METAS'!$X$20,INT((ROW()-14)/2),0)))</f>
        <v/>
      </c>
      <c r="M175" s="197" t="str">
        <f ca="1">IF(MOD(ROW()-13,2)=0,IF(ISBLANK(OFFSET('12. SEGUIMIENTO 2027'!$Q$14,INT((ROW()-13)/2),0)),"",OFFSET('12. SEGUIMIENTO 2027'!$Q$14,INT((ROW()-13)/2),0)),IF(ISBLANK(OFFSET('9. METAS'!$Y$20,INT((ROW()-14)/2),0)),"",OFFSET('9. METAS'!$Y$20,INT((ROW()-14)/2),0)))</f>
        <v/>
      </c>
      <c r="N175" s="769" t="str">
        <f ca="1">IFERROR(J175/J176,"ND")</f>
        <v>ND</v>
      </c>
      <c r="O175" s="771" t="str">
        <f ca="1">IFERROR(((J175+K175+L175)/H175),"ND")</f>
        <v>ND</v>
      </c>
      <c r="P175" s="775"/>
    </row>
    <row r="176" spans="3:16">
      <c r="C176" s="747"/>
      <c r="D176" s="749"/>
      <c r="E176" s="749"/>
      <c r="F176" s="751"/>
      <c r="G176" s="753"/>
      <c r="H176" s="833"/>
      <c r="I176" s="764"/>
      <c r="J176" s="195">
        <f ca="1">IF(MOD(ROW()-13,2)=0,IF(ISBLANK(OFFSET('12. SEGUIMIENTO 2027'!$N$14,INT((ROW()-13)/2),0)),"",OFFSET('12. SEGUIMIENTO 2027'!$N$14,INT((ROW()-13)/2),0)),IF(ISBLANK(OFFSET('9. METAS'!$V$20,INT((ROW()-14)/2),0)),"",OFFSET('9. METAS'!$V$20,INT((ROW()-14)/2),0)))</f>
        <v>22</v>
      </c>
      <c r="K176" s="196">
        <f ca="1">IF(MOD(ROW()-13,2)=0,IF(ISBLANK(OFFSET('12. SEGUIMIENTO 2027'!$O$14,INT((ROW()-13)/2),0)),"",OFFSET('12. SEGUIMIENTO 2027'!$O$14,INT((ROW()-13)/2),0)),IF(ISBLANK(OFFSET('9. METAS'!$W$20,INT((ROW()-14)/2),0)),"",OFFSET('9. METAS'!$W$20,INT((ROW()-14)/2),0)))</f>
        <v>32</v>
      </c>
      <c r="L176" s="196">
        <f ca="1">IF(MOD(ROW()-13,2)=0,IF(ISBLANK(OFFSET('12. SEGUIMIENTO 2027'!$P$14,INT((ROW()-13)/2),0)),"",OFFSET('12. SEGUIMIENTO 2027'!$P$14,INT((ROW()-13)/2),0)),IF(ISBLANK(OFFSET('9. METAS'!$X$20,INT((ROW()-14)/2),0)),"",OFFSET('9. METAS'!$X$20,INT((ROW()-14)/2),0)))</f>
        <v>18</v>
      </c>
      <c r="M176" s="197">
        <f ca="1">IF(MOD(ROW()-13,2)=0,IF(ISBLANK(OFFSET('12. SEGUIMIENTO 2027'!$Q$14,INT((ROW()-13)/2),0)),"",OFFSET('12. SEGUIMIENTO 2027'!$Q$14,INT((ROW()-13)/2),0)),IF(ISBLANK(OFFSET('9. METAS'!$Y$20,INT((ROW()-14)/2),0)),"",OFFSET('9. METAS'!$Y$20,INT((ROW()-14)/2),0)))</f>
        <v>14</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833">
        <f ca="1">IF(ISBLANK(OFFSET('9. METAS'!$M$20,INT((ROW()-13)/2),0)),"",OFFSET('9. METAS'!$M$20,INT((ROW()-13)/2),0))</f>
        <v>67</v>
      </c>
      <c r="I177" s="763"/>
      <c r="J177" s="195" t="str">
        <f ca="1">IF(MOD(ROW()-13,2)=0,IF(ISBLANK(OFFSET('12. SEGUIMIENTO 2027'!$N$14,INT((ROW()-13)/2),0)),"",OFFSET('12. SEGUIMIENTO 2027'!$N$14,INT((ROW()-13)/2),0)),IF(ISBLANK(OFFSET('9. METAS'!$V$20,INT((ROW()-14)/2),0)),"",OFFSET('9. METAS'!$V$20,INT((ROW()-14)/2),0)))</f>
        <v/>
      </c>
      <c r="K177" s="196" t="str">
        <f ca="1">IF(MOD(ROW()-13,2)=0,IF(ISBLANK(OFFSET('12. SEGUIMIENTO 2027'!$O$14,INT((ROW()-13)/2),0)),"",OFFSET('12. SEGUIMIENTO 2027'!$O$14,INT((ROW()-13)/2),0)),IF(ISBLANK(OFFSET('9. METAS'!$W$20,INT((ROW()-14)/2),0)),"",OFFSET('9. METAS'!$W$20,INT((ROW()-14)/2),0)))</f>
        <v/>
      </c>
      <c r="L177" s="196" t="str">
        <f ca="1">IF(MOD(ROW()-13,2)=0,IF(ISBLANK(OFFSET('12. SEGUIMIENTO 2027'!$P$14,INT((ROW()-13)/2),0)),"",OFFSET('12. SEGUIMIENTO 2027'!$P$14,INT((ROW()-13)/2),0)),IF(ISBLANK(OFFSET('9. METAS'!$X$20,INT((ROW()-14)/2),0)),"",OFFSET('9. METAS'!$X$20,INT((ROW()-14)/2),0)))</f>
        <v/>
      </c>
      <c r="M177" s="197" t="str">
        <f ca="1">IF(MOD(ROW()-13,2)=0,IF(ISBLANK(OFFSET('12. SEGUIMIENTO 2027'!$Q$14,INT((ROW()-13)/2),0)),"",OFFSET('12. SEGUIMIENTO 2027'!$Q$14,INT((ROW()-13)/2),0)),IF(ISBLANK(OFFSET('9. METAS'!$Y$20,INT((ROW()-14)/2),0)),"",OFFSET('9. METAS'!$Y$20,INT((ROW()-14)/2),0)))</f>
        <v/>
      </c>
      <c r="N177" s="769" t="str">
        <f ca="1">IFERROR(J177/J178,"ND")</f>
        <v>ND</v>
      </c>
      <c r="O177" s="771" t="str">
        <f ca="1">IFERROR(((J177+K177+L177)/H177),"ND")</f>
        <v>ND</v>
      </c>
      <c r="P177" s="775"/>
    </row>
    <row r="178" spans="3:16">
      <c r="C178" s="747"/>
      <c r="D178" s="749"/>
      <c r="E178" s="749"/>
      <c r="F178" s="751"/>
      <c r="G178" s="753"/>
      <c r="H178" s="833"/>
      <c r="I178" s="764"/>
      <c r="J178" s="195">
        <f ca="1">IF(MOD(ROW()-13,2)=0,IF(ISBLANK(OFFSET('12. SEGUIMIENTO 2027'!$N$14,INT((ROW()-13)/2),0)),"",OFFSET('12. SEGUIMIENTO 2027'!$N$14,INT((ROW()-13)/2),0)),IF(ISBLANK(OFFSET('9. METAS'!$V$20,INT((ROW()-14)/2),0)),"",OFFSET('9. METAS'!$V$20,INT((ROW()-14)/2),0)))</f>
        <v>10</v>
      </c>
      <c r="K178" s="196">
        <f ca="1">IF(MOD(ROW()-13,2)=0,IF(ISBLANK(OFFSET('12. SEGUIMIENTO 2027'!$O$14,INT((ROW()-13)/2),0)),"",OFFSET('12. SEGUIMIENTO 2027'!$O$14,INT((ROW()-13)/2),0)),IF(ISBLANK(OFFSET('9. METAS'!$W$20,INT((ROW()-14)/2),0)),"",OFFSET('9. METAS'!$W$20,INT((ROW()-14)/2),0)))</f>
        <v>22</v>
      </c>
      <c r="L178" s="196">
        <f ca="1">IF(MOD(ROW()-13,2)=0,IF(ISBLANK(OFFSET('12. SEGUIMIENTO 2027'!$P$14,INT((ROW()-13)/2),0)),"",OFFSET('12. SEGUIMIENTO 2027'!$P$14,INT((ROW()-13)/2),0)),IF(ISBLANK(OFFSET('9. METAS'!$X$20,INT((ROW()-14)/2),0)),"",OFFSET('9. METAS'!$X$20,INT((ROW()-14)/2),0)))</f>
        <v>20</v>
      </c>
      <c r="M178" s="197">
        <f ca="1">IF(MOD(ROW()-13,2)=0,IF(ISBLANK(OFFSET('12. SEGUIMIENTO 2027'!$Q$14,INT((ROW()-13)/2),0)),"",OFFSET('12. SEGUIMIENTO 2027'!$Q$14,INT((ROW()-13)/2),0)),IF(ISBLANK(OFFSET('9. METAS'!$Y$20,INT((ROW()-14)/2),0)),"",OFFSET('9. METAS'!$Y$20,INT((ROW()-14)/2),0)))</f>
        <v>15</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833">
        <f ca="1">IF(ISBLANK(OFFSET('9. METAS'!$M$20,INT((ROW()-13)/2),0)),"",OFFSET('9. METAS'!$M$20,INT((ROW()-13)/2),0))</f>
        <v>49</v>
      </c>
      <c r="I179" s="763"/>
      <c r="J179" s="195" t="str">
        <f ca="1">IF(MOD(ROW()-13,2)=0,IF(ISBLANK(OFFSET('12. SEGUIMIENTO 2027'!$N$14,INT((ROW()-13)/2),0)),"",OFFSET('12. SEGUIMIENTO 2027'!$N$14,INT((ROW()-13)/2),0)),IF(ISBLANK(OFFSET('9. METAS'!$V$20,INT((ROW()-14)/2),0)),"",OFFSET('9. METAS'!$V$20,INT((ROW()-14)/2),0)))</f>
        <v/>
      </c>
      <c r="K179" s="196" t="str">
        <f ca="1">IF(MOD(ROW()-13,2)=0,IF(ISBLANK(OFFSET('12. SEGUIMIENTO 2027'!$O$14,INT((ROW()-13)/2),0)),"",OFFSET('12. SEGUIMIENTO 2027'!$O$14,INT((ROW()-13)/2),0)),IF(ISBLANK(OFFSET('9. METAS'!$W$20,INT((ROW()-14)/2),0)),"",OFFSET('9. METAS'!$W$20,INT((ROW()-14)/2),0)))</f>
        <v/>
      </c>
      <c r="L179" s="196" t="str">
        <f ca="1">IF(MOD(ROW()-13,2)=0,IF(ISBLANK(OFFSET('12. SEGUIMIENTO 2027'!$P$14,INT((ROW()-13)/2),0)),"",OFFSET('12. SEGUIMIENTO 2027'!$P$14,INT((ROW()-13)/2),0)),IF(ISBLANK(OFFSET('9. METAS'!$X$20,INT((ROW()-14)/2),0)),"",OFFSET('9. METAS'!$X$20,INT((ROW()-14)/2),0)))</f>
        <v/>
      </c>
      <c r="M179" s="197" t="str">
        <f ca="1">IF(MOD(ROW()-13,2)=0,IF(ISBLANK(OFFSET('12. SEGUIMIENTO 2027'!$Q$14,INT((ROW()-13)/2),0)),"",OFFSET('12. SEGUIMIENTO 2027'!$Q$14,INT((ROW()-13)/2),0)),IF(ISBLANK(OFFSET('9. METAS'!$Y$20,INT((ROW()-14)/2),0)),"",OFFSET('9. METAS'!$Y$20,INT((ROW()-14)/2),0)))</f>
        <v/>
      </c>
      <c r="N179" s="769" t="str">
        <f ca="1">IFERROR(J179/J180,"ND")</f>
        <v>ND</v>
      </c>
      <c r="O179" s="771" t="str">
        <f ca="1">IFERROR(((J179+K179+L179)/H179),"ND")</f>
        <v>ND</v>
      </c>
      <c r="P179" s="775"/>
    </row>
    <row r="180" spans="3:16">
      <c r="C180" s="747"/>
      <c r="D180" s="749"/>
      <c r="E180" s="749"/>
      <c r="F180" s="751"/>
      <c r="G180" s="753"/>
      <c r="H180" s="833"/>
      <c r="I180" s="764"/>
      <c r="J180" s="195">
        <f ca="1">IF(MOD(ROW()-13,2)=0,IF(ISBLANK(OFFSET('12. SEGUIMIENTO 2027'!$N$14,INT((ROW()-13)/2),0)),"",OFFSET('12. SEGUIMIENTO 2027'!$N$14,INT((ROW()-13)/2),0)),IF(ISBLANK(OFFSET('9. METAS'!$V$20,INT((ROW()-14)/2),0)),"",OFFSET('9. METAS'!$V$20,INT((ROW()-14)/2),0)))</f>
        <v>7.4074074074074066</v>
      </c>
      <c r="K180" s="196">
        <f ca="1">IF(MOD(ROW()-13,2)=0,IF(ISBLANK(OFFSET('12. SEGUIMIENTO 2027'!$O$14,INT((ROW()-13)/2),0)),"",OFFSET('12. SEGUIMIENTO 2027'!$O$14,INT((ROW()-13)/2),0)),IF(ISBLANK(OFFSET('9. METAS'!$W$20,INT((ROW()-14)/2),0)),"",OFFSET('9. METAS'!$W$20,INT((ROW()-14)/2),0)))</f>
        <v>16.296296296296294</v>
      </c>
      <c r="L180" s="196">
        <f ca="1">IF(MOD(ROW()-13,2)=0,IF(ISBLANK(OFFSET('12. SEGUIMIENTO 2027'!$P$14,INT((ROW()-13)/2),0)),"",OFFSET('12. SEGUIMIENTO 2027'!$P$14,INT((ROW()-13)/2),0)),IF(ISBLANK(OFFSET('9. METAS'!$X$20,INT((ROW()-14)/2),0)),"",OFFSET('9. METAS'!$X$20,INT((ROW()-14)/2),0)))</f>
        <v>14.814814814814813</v>
      </c>
      <c r="M180" s="197">
        <f ca="1">IF(MOD(ROW()-13,2)=0,IF(ISBLANK(OFFSET('12. SEGUIMIENTO 2027'!$Q$14,INT((ROW()-13)/2),0)),"",OFFSET('12. SEGUIMIENTO 2027'!$Q$14,INT((ROW()-13)/2),0)),IF(ISBLANK(OFFSET('9. METAS'!$Y$20,INT((ROW()-14)/2),0)),"",OFFSET('9. METAS'!$Y$20,INT((ROW()-14)/2),0)))</f>
        <v>11.111111111111111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833">
        <f ca="1">IF(ISBLANK(OFFSET('9. METAS'!$M$20,INT((ROW()-13)/2),0)),"",OFFSET('9. METAS'!$M$20,INT((ROW()-13)/2),0))</f>
        <v>67</v>
      </c>
      <c r="I181" s="763"/>
      <c r="J181" s="195" t="str">
        <f ca="1">IF(MOD(ROW()-13,2)=0,IF(ISBLANK(OFFSET('12. SEGUIMIENTO 2027'!$N$14,INT((ROW()-13)/2),0)),"",OFFSET('12. SEGUIMIENTO 2027'!$N$14,INT((ROW()-13)/2),0)),IF(ISBLANK(OFFSET('9. METAS'!$V$20,INT((ROW()-14)/2),0)),"",OFFSET('9. METAS'!$V$20,INT((ROW()-14)/2),0)))</f>
        <v/>
      </c>
      <c r="K181" s="196" t="str">
        <f ca="1">IF(MOD(ROW()-13,2)=0,IF(ISBLANK(OFFSET('12. SEGUIMIENTO 2027'!$O$14,INT((ROW()-13)/2),0)),"",OFFSET('12. SEGUIMIENTO 2027'!$O$14,INT((ROW()-13)/2),0)),IF(ISBLANK(OFFSET('9. METAS'!$W$20,INT((ROW()-14)/2),0)),"",OFFSET('9. METAS'!$W$20,INT((ROW()-14)/2),0)))</f>
        <v/>
      </c>
      <c r="L181" s="196" t="str">
        <f ca="1">IF(MOD(ROW()-13,2)=0,IF(ISBLANK(OFFSET('12. SEGUIMIENTO 2027'!$P$14,INT((ROW()-13)/2),0)),"",OFFSET('12. SEGUIMIENTO 2027'!$P$14,INT((ROW()-13)/2),0)),IF(ISBLANK(OFFSET('9. METAS'!$X$20,INT((ROW()-14)/2),0)),"",OFFSET('9. METAS'!$X$20,INT((ROW()-14)/2),0)))</f>
        <v/>
      </c>
      <c r="M181" s="197" t="str">
        <f ca="1">IF(MOD(ROW()-13,2)=0,IF(ISBLANK(OFFSET('12. SEGUIMIENTO 2027'!$Q$14,INT((ROW()-13)/2),0)),"",OFFSET('12. SEGUIMIENTO 2027'!$Q$14,INT((ROW()-13)/2),0)),IF(ISBLANK(OFFSET('9. METAS'!$Y$20,INT((ROW()-14)/2),0)),"",OFFSET('9. METAS'!$Y$20,INT((ROW()-14)/2),0)))</f>
        <v/>
      </c>
      <c r="N181" s="769" t="str">
        <f ca="1">IFERROR(J181/J182,"ND")</f>
        <v>ND</v>
      </c>
      <c r="O181" s="771" t="str">
        <f ca="1">IFERROR(((J181+K181+L181)/H181),"ND")</f>
        <v>ND</v>
      </c>
      <c r="P181" s="775"/>
    </row>
    <row r="182" spans="3:16">
      <c r="C182" s="747"/>
      <c r="D182" s="749"/>
      <c r="E182" s="749"/>
      <c r="F182" s="751"/>
      <c r="G182" s="753"/>
      <c r="H182" s="833"/>
      <c r="I182" s="764"/>
      <c r="J182" s="195">
        <f ca="1">IF(MOD(ROW()-13,2)=0,IF(ISBLANK(OFFSET('12. SEGUIMIENTO 2027'!$N$14,INT((ROW()-13)/2),0)),"",OFFSET('12. SEGUIMIENTO 2027'!$N$14,INT((ROW()-13)/2),0)),IF(ISBLANK(OFFSET('9. METAS'!$V$20,INT((ROW()-14)/2),0)),"",OFFSET('9. METAS'!$V$20,INT((ROW()-14)/2),0)))</f>
        <v>10</v>
      </c>
      <c r="K182" s="196">
        <f ca="1">IF(MOD(ROW()-13,2)=0,IF(ISBLANK(OFFSET('12. SEGUIMIENTO 2027'!$O$14,INT((ROW()-13)/2),0)),"",OFFSET('12. SEGUIMIENTO 2027'!$O$14,INT((ROW()-13)/2),0)),IF(ISBLANK(OFFSET('9. METAS'!$W$20,INT((ROW()-14)/2),0)),"",OFFSET('9. METAS'!$W$20,INT((ROW()-14)/2),0)))</f>
        <v>22</v>
      </c>
      <c r="L182" s="196">
        <f ca="1">IF(MOD(ROW()-13,2)=0,IF(ISBLANK(OFFSET('12. SEGUIMIENTO 2027'!$P$14,INT((ROW()-13)/2),0)),"",OFFSET('12. SEGUIMIENTO 2027'!$P$14,INT((ROW()-13)/2),0)),IF(ISBLANK(OFFSET('9. METAS'!$X$20,INT((ROW()-14)/2),0)),"",OFFSET('9. METAS'!$X$20,INT((ROW()-14)/2),0)))</f>
        <v>20</v>
      </c>
      <c r="M182" s="197">
        <f ca="1">IF(MOD(ROW()-13,2)=0,IF(ISBLANK(OFFSET('12. SEGUIMIENTO 2027'!$Q$14,INT((ROW()-13)/2),0)),"",OFFSET('12. SEGUIMIENTO 2027'!$Q$14,INT((ROW()-13)/2),0)),IF(ISBLANK(OFFSET('9. METAS'!$Y$20,INT((ROW()-14)/2),0)),"",OFFSET('9. METAS'!$Y$20,INT((ROW()-14)/2),0)))</f>
        <v>15</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833">
        <f ca="1">IF(ISBLANK(OFFSET('9. METAS'!$M$20,INT((ROW()-13)/2),0)),"",OFFSET('9. METAS'!$M$20,INT((ROW()-13)/2),0))</f>
        <v>258</v>
      </c>
      <c r="I183" s="763"/>
      <c r="J183" s="195" t="str">
        <f ca="1">IF(MOD(ROW()-13,2)=0,IF(ISBLANK(OFFSET('12. SEGUIMIENTO 2027'!$N$14,INT((ROW()-13)/2),0)),"",OFFSET('12. SEGUIMIENTO 2027'!$N$14,INT((ROW()-13)/2),0)),IF(ISBLANK(OFFSET('9. METAS'!$V$20,INT((ROW()-14)/2),0)),"",OFFSET('9. METAS'!$V$20,INT((ROW()-14)/2),0)))</f>
        <v/>
      </c>
      <c r="K183" s="196" t="str">
        <f ca="1">IF(MOD(ROW()-13,2)=0,IF(ISBLANK(OFFSET('12. SEGUIMIENTO 2027'!$O$14,INT((ROW()-13)/2),0)),"",OFFSET('12. SEGUIMIENTO 2027'!$O$14,INT((ROW()-13)/2),0)),IF(ISBLANK(OFFSET('9. METAS'!$W$20,INT((ROW()-14)/2),0)),"",OFFSET('9. METAS'!$W$20,INT((ROW()-14)/2),0)))</f>
        <v/>
      </c>
      <c r="L183" s="196" t="str">
        <f ca="1">IF(MOD(ROW()-13,2)=0,IF(ISBLANK(OFFSET('12. SEGUIMIENTO 2027'!$P$14,INT((ROW()-13)/2),0)),"",OFFSET('12. SEGUIMIENTO 2027'!$P$14,INT((ROW()-13)/2),0)),IF(ISBLANK(OFFSET('9. METAS'!$X$20,INT((ROW()-14)/2),0)),"",OFFSET('9. METAS'!$X$20,INT((ROW()-14)/2),0)))</f>
        <v/>
      </c>
      <c r="M183" s="197" t="str">
        <f ca="1">IF(MOD(ROW()-13,2)=0,IF(ISBLANK(OFFSET('12. SEGUIMIENTO 2027'!$Q$14,INT((ROW()-13)/2),0)),"",OFFSET('12. SEGUIMIENTO 2027'!$Q$14,INT((ROW()-13)/2),0)),IF(ISBLANK(OFFSET('9. METAS'!$Y$20,INT((ROW()-14)/2),0)),"",OFFSET('9. METAS'!$Y$20,INT((ROW()-14)/2),0)))</f>
        <v/>
      </c>
      <c r="N183" s="769" t="str">
        <f ca="1">IFERROR(J183/J184,"ND")</f>
        <v>ND</v>
      </c>
      <c r="O183" s="771" t="str">
        <f ca="1">IFERROR(((J183+K183+L183)/H183),"ND")</f>
        <v>ND</v>
      </c>
      <c r="P183" s="775"/>
    </row>
    <row r="184" spans="3:16">
      <c r="C184" s="747"/>
      <c r="D184" s="749"/>
      <c r="E184" s="749"/>
      <c r="F184" s="751"/>
      <c r="G184" s="753"/>
      <c r="H184" s="833"/>
      <c r="I184" s="764"/>
      <c r="J184" s="195">
        <f ca="1">IF(MOD(ROW()-13,2)=0,IF(ISBLANK(OFFSET('12. SEGUIMIENTO 2027'!$N$14,INT((ROW()-13)/2),0)),"",OFFSET('12. SEGUIMIENTO 2027'!$N$14,INT((ROW()-13)/2),0)),IF(ISBLANK(OFFSET('9. METAS'!$V$20,INT((ROW()-14)/2),0)),"",OFFSET('9. METAS'!$V$20,INT((ROW()-14)/2),0)))</f>
        <v>2</v>
      </c>
      <c r="K184" s="196">
        <f ca="1">IF(MOD(ROW()-13,2)=0,IF(ISBLANK(OFFSET('12. SEGUIMIENTO 2027'!$O$14,INT((ROW()-13)/2),0)),"",OFFSET('12. SEGUIMIENTO 2027'!$O$14,INT((ROW()-13)/2),0)),IF(ISBLANK(OFFSET('9. METAS'!$W$20,INT((ROW()-14)/2),0)),"",OFFSET('9. METAS'!$W$20,INT((ROW()-14)/2),0)))</f>
        <v>66</v>
      </c>
      <c r="L184" s="196">
        <f ca="1">IF(MOD(ROW()-13,2)=0,IF(ISBLANK(OFFSET('12. SEGUIMIENTO 2027'!$P$14,INT((ROW()-13)/2),0)),"",OFFSET('12. SEGUIMIENTO 2027'!$P$14,INT((ROW()-13)/2),0)),IF(ISBLANK(OFFSET('9. METAS'!$X$20,INT((ROW()-14)/2),0)),"",OFFSET('9. METAS'!$X$20,INT((ROW()-14)/2),0)))</f>
        <v>80</v>
      </c>
      <c r="M184" s="197">
        <f ca="1">IF(MOD(ROW()-13,2)=0,IF(ISBLANK(OFFSET('12. SEGUIMIENTO 2027'!$Q$14,INT((ROW()-13)/2),0)),"",OFFSET('12. SEGUIMIENTO 2027'!$Q$14,INT((ROW()-13)/2),0)),IF(ISBLANK(OFFSET('9. METAS'!$Y$20,INT((ROW()-14)/2),0)),"",OFFSET('9. METAS'!$Y$20,INT((ROW()-14)/2),0)))</f>
        <v>110</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833">
        <f ca="1">IF(ISBLANK(OFFSET('9. METAS'!$M$20,INT((ROW()-13)/2),0)),"",OFFSET('9. METAS'!$M$20,INT((ROW()-13)/2),0))</f>
        <v>67</v>
      </c>
      <c r="I185" s="763"/>
      <c r="J185" s="195" t="str">
        <f ca="1">IF(MOD(ROW()-13,2)=0,IF(ISBLANK(OFFSET('12. SEGUIMIENTO 2027'!$N$14,INT((ROW()-13)/2),0)),"",OFFSET('12. SEGUIMIENTO 2027'!$N$14,INT((ROW()-13)/2),0)),IF(ISBLANK(OFFSET('9. METAS'!$V$20,INT((ROW()-14)/2),0)),"",OFFSET('9. METAS'!$V$20,INT((ROW()-14)/2),0)))</f>
        <v/>
      </c>
      <c r="K185" s="196" t="str">
        <f ca="1">IF(MOD(ROW()-13,2)=0,IF(ISBLANK(OFFSET('12. SEGUIMIENTO 2027'!$O$14,INT((ROW()-13)/2),0)),"",OFFSET('12. SEGUIMIENTO 2027'!$O$14,INT((ROW()-13)/2),0)),IF(ISBLANK(OFFSET('9. METAS'!$W$20,INT((ROW()-14)/2),0)),"",OFFSET('9. METAS'!$W$20,INT((ROW()-14)/2),0)))</f>
        <v/>
      </c>
      <c r="L185" s="196" t="str">
        <f ca="1">IF(MOD(ROW()-13,2)=0,IF(ISBLANK(OFFSET('12. SEGUIMIENTO 2027'!$P$14,INT((ROW()-13)/2),0)),"",OFFSET('12. SEGUIMIENTO 2027'!$P$14,INT((ROW()-13)/2),0)),IF(ISBLANK(OFFSET('9. METAS'!$X$20,INT((ROW()-14)/2),0)),"",OFFSET('9. METAS'!$X$20,INT((ROW()-14)/2),0)))</f>
        <v/>
      </c>
      <c r="M185" s="197" t="str">
        <f ca="1">IF(MOD(ROW()-13,2)=0,IF(ISBLANK(OFFSET('12. SEGUIMIENTO 2027'!$Q$14,INT((ROW()-13)/2),0)),"",OFFSET('12. SEGUIMIENTO 2027'!$Q$14,INT((ROW()-13)/2),0)),IF(ISBLANK(OFFSET('9. METAS'!$Y$20,INT((ROW()-14)/2),0)),"",OFFSET('9. METAS'!$Y$20,INT((ROW()-14)/2),0)))</f>
        <v/>
      </c>
      <c r="N185" s="769" t="str">
        <f ca="1">IFERROR(J185/J186,"ND")</f>
        <v>ND</v>
      </c>
      <c r="O185" s="771" t="str">
        <f ca="1">IFERROR(((J185+K185+L185)/H185),"ND")</f>
        <v>ND</v>
      </c>
      <c r="P185" s="775"/>
    </row>
    <row r="186" spans="3:16">
      <c r="C186" s="747"/>
      <c r="D186" s="749"/>
      <c r="E186" s="749"/>
      <c r="F186" s="751"/>
      <c r="G186" s="753"/>
      <c r="H186" s="833"/>
      <c r="I186" s="764"/>
      <c r="J186" s="195">
        <f ca="1">IF(MOD(ROW()-13,2)=0,IF(ISBLANK(OFFSET('12. SEGUIMIENTO 2027'!$N$14,INT((ROW()-13)/2),0)),"",OFFSET('12. SEGUIMIENTO 2027'!$N$14,INT((ROW()-13)/2),0)),IF(ISBLANK(OFFSET('9. METAS'!$V$20,INT((ROW()-14)/2),0)),"",OFFSET('9. METAS'!$V$20,INT((ROW()-14)/2),0)))</f>
        <v>10</v>
      </c>
      <c r="K186" s="196">
        <f ca="1">IF(MOD(ROW()-13,2)=0,IF(ISBLANK(OFFSET('12. SEGUIMIENTO 2027'!$O$14,INT((ROW()-13)/2),0)),"",OFFSET('12. SEGUIMIENTO 2027'!$O$14,INT((ROW()-13)/2),0)),IF(ISBLANK(OFFSET('9. METAS'!$W$20,INT((ROW()-14)/2),0)),"",OFFSET('9. METAS'!$W$20,INT((ROW()-14)/2),0)))</f>
        <v>22</v>
      </c>
      <c r="L186" s="196">
        <f ca="1">IF(MOD(ROW()-13,2)=0,IF(ISBLANK(OFFSET('12. SEGUIMIENTO 2027'!$P$14,INT((ROW()-13)/2),0)),"",OFFSET('12. SEGUIMIENTO 2027'!$P$14,INT((ROW()-13)/2),0)),IF(ISBLANK(OFFSET('9. METAS'!$X$20,INT((ROW()-14)/2),0)),"",OFFSET('9. METAS'!$X$20,INT((ROW()-14)/2),0)))</f>
        <v>20</v>
      </c>
      <c r="M186" s="197">
        <f ca="1">IF(MOD(ROW()-13,2)=0,IF(ISBLANK(OFFSET('12. SEGUIMIENTO 2027'!$Q$14,INT((ROW()-13)/2),0)),"",OFFSET('12. SEGUIMIENTO 2027'!$Q$14,INT((ROW()-13)/2),0)),IF(ISBLANK(OFFSET('9. METAS'!$Y$20,INT((ROW()-14)/2),0)),"",OFFSET('9. METAS'!$Y$20,INT((ROW()-14)/2),0)))</f>
        <v>15</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833">
        <f ca="1">IF(ISBLANK(OFFSET('9. METAS'!$M$20,INT((ROW()-13)/2),0)),"",OFFSET('9. METAS'!$M$20,INT((ROW()-13)/2),0))</f>
        <v>258</v>
      </c>
      <c r="I187" s="763"/>
      <c r="J187" s="195" t="str">
        <f ca="1">IF(MOD(ROW()-13,2)=0,IF(ISBLANK(OFFSET('12. SEGUIMIENTO 2027'!$N$14,INT((ROW()-13)/2),0)),"",OFFSET('12. SEGUIMIENTO 2027'!$N$14,INT((ROW()-13)/2),0)),IF(ISBLANK(OFFSET('9. METAS'!$V$20,INT((ROW()-14)/2),0)),"",OFFSET('9. METAS'!$V$20,INT((ROW()-14)/2),0)))</f>
        <v/>
      </c>
      <c r="K187" s="196" t="str">
        <f ca="1">IF(MOD(ROW()-13,2)=0,IF(ISBLANK(OFFSET('12. SEGUIMIENTO 2027'!$O$14,INT((ROW()-13)/2),0)),"",OFFSET('12. SEGUIMIENTO 2027'!$O$14,INT((ROW()-13)/2),0)),IF(ISBLANK(OFFSET('9. METAS'!$W$20,INT((ROW()-14)/2),0)),"",OFFSET('9. METAS'!$W$20,INT((ROW()-14)/2),0)))</f>
        <v/>
      </c>
      <c r="L187" s="196" t="str">
        <f ca="1">IF(MOD(ROW()-13,2)=0,IF(ISBLANK(OFFSET('12. SEGUIMIENTO 2027'!$P$14,INT((ROW()-13)/2),0)),"",OFFSET('12. SEGUIMIENTO 2027'!$P$14,INT((ROW()-13)/2),0)),IF(ISBLANK(OFFSET('9. METAS'!$X$20,INT((ROW()-14)/2),0)),"",OFFSET('9. METAS'!$X$20,INT((ROW()-14)/2),0)))</f>
        <v/>
      </c>
      <c r="M187" s="197" t="str">
        <f ca="1">IF(MOD(ROW()-13,2)=0,IF(ISBLANK(OFFSET('12. SEGUIMIENTO 2027'!$Q$14,INT((ROW()-13)/2),0)),"",OFFSET('12. SEGUIMIENTO 2027'!$Q$14,INT((ROW()-13)/2),0)),IF(ISBLANK(OFFSET('9. METAS'!$Y$20,INT((ROW()-14)/2),0)),"",OFFSET('9. METAS'!$Y$20,INT((ROW()-14)/2),0)))</f>
        <v/>
      </c>
      <c r="N187" s="769" t="str">
        <f ca="1">IFERROR(J187/J188,"ND")</f>
        <v>ND</v>
      </c>
      <c r="O187" s="771" t="str">
        <f ca="1">IFERROR(((J187+K187+L187)/H187),"ND")</f>
        <v>ND</v>
      </c>
      <c r="P187" s="775"/>
    </row>
    <row r="188" spans="3:16">
      <c r="C188" s="747"/>
      <c r="D188" s="749"/>
      <c r="E188" s="749"/>
      <c r="F188" s="751"/>
      <c r="G188" s="753"/>
      <c r="H188" s="833"/>
      <c r="I188" s="764"/>
      <c r="J188" s="195">
        <f ca="1">IF(MOD(ROW()-13,2)=0,IF(ISBLANK(OFFSET('12. SEGUIMIENTO 2027'!$N$14,INT((ROW()-13)/2),0)),"",OFFSET('12. SEGUIMIENTO 2027'!$N$14,INT((ROW()-13)/2),0)),IF(ISBLANK(OFFSET('9. METAS'!$V$20,INT((ROW()-14)/2),0)),"",OFFSET('9. METAS'!$V$20,INT((ROW()-14)/2),0)))</f>
        <v>2</v>
      </c>
      <c r="K188" s="196">
        <f ca="1">IF(MOD(ROW()-13,2)=0,IF(ISBLANK(OFFSET('12. SEGUIMIENTO 2027'!$O$14,INT((ROW()-13)/2),0)),"",OFFSET('12. SEGUIMIENTO 2027'!$O$14,INT((ROW()-13)/2),0)),IF(ISBLANK(OFFSET('9. METAS'!$W$20,INT((ROW()-14)/2),0)),"",OFFSET('9. METAS'!$W$20,INT((ROW()-14)/2),0)))</f>
        <v>66</v>
      </c>
      <c r="L188" s="196">
        <f ca="1">IF(MOD(ROW()-13,2)=0,IF(ISBLANK(OFFSET('12. SEGUIMIENTO 2027'!$P$14,INT((ROW()-13)/2),0)),"",OFFSET('12. SEGUIMIENTO 2027'!$P$14,INT((ROW()-13)/2),0)),IF(ISBLANK(OFFSET('9. METAS'!$X$20,INT((ROW()-14)/2),0)),"",OFFSET('9. METAS'!$X$20,INT((ROW()-14)/2),0)))</f>
        <v>80</v>
      </c>
      <c r="M188" s="197">
        <f ca="1">IF(MOD(ROW()-13,2)=0,IF(ISBLANK(OFFSET('12. SEGUIMIENTO 2027'!$Q$14,INT((ROW()-13)/2),0)),"",OFFSET('12. SEGUIMIENTO 2027'!$Q$14,INT((ROW()-13)/2),0)),IF(ISBLANK(OFFSET('9. METAS'!$Y$20,INT((ROW()-14)/2),0)),"",OFFSET('9. METAS'!$Y$20,INT((ROW()-14)/2),0)))</f>
        <v>110</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833" t="str">
        <f ca="1">IF(ISBLANK(OFFSET('9. METAS'!$M$20,INT((ROW()-13)/2),0)),"",OFFSET('9. METAS'!$M$20,INT((ROW()-13)/2),0))</f>
        <v/>
      </c>
      <c r="I189" s="763"/>
      <c r="J189" s="195" t="str">
        <f ca="1">IF(MOD(ROW()-13,2)=0,IF(ISBLANK(OFFSET('12. SEGUIMIENTO 2027'!$N$14,INT((ROW()-13)/2),0)),"",OFFSET('12. SEGUIMIENTO 2027'!$N$14,INT((ROW()-13)/2),0)),IF(ISBLANK(OFFSET('9. METAS'!$V$20,INT((ROW()-14)/2),0)),"",OFFSET('9. METAS'!$V$20,INT((ROW()-14)/2),0)))</f>
        <v/>
      </c>
      <c r="K189" s="196" t="str">
        <f ca="1">IF(MOD(ROW()-13,2)=0,IF(ISBLANK(OFFSET('12. SEGUIMIENTO 2027'!$O$14,INT((ROW()-13)/2),0)),"",OFFSET('12. SEGUIMIENTO 2027'!$O$14,INT((ROW()-13)/2),0)),IF(ISBLANK(OFFSET('9. METAS'!$W$20,INT((ROW()-14)/2),0)),"",OFFSET('9. METAS'!$W$20,INT((ROW()-14)/2),0)))</f>
        <v/>
      </c>
      <c r="L189" s="196" t="str">
        <f ca="1">IF(MOD(ROW()-13,2)=0,IF(ISBLANK(OFFSET('12. SEGUIMIENTO 2027'!$P$14,INT((ROW()-13)/2),0)),"",OFFSET('12. SEGUIMIENTO 2027'!$P$14,INT((ROW()-13)/2),0)),IF(ISBLANK(OFFSET('9. METAS'!$X$20,INT((ROW()-14)/2),0)),"",OFFSET('9. METAS'!$X$20,INT((ROW()-14)/2),0)))</f>
        <v/>
      </c>
      <c r="M189" s="197" t="str">
        <f ca="1">IF(MOD(ROW()-13,2)=0,IF(ISBLANK(OFFSET('12. SEGUIMIENTO 2027'!$Q$14,INT((ROW()-13)/2),0)),"",OFFSET('12. SEGUIMIENTO 2027'!$Q$14,INT((ROW()-13)/2),0)),IF(ISBLANK(OFFSET('9. METAS'!$Y$20,INT((ROW()-14)/2),0)),"",OFFSET('9. METAS'!$Y$20,INT((ROW()-14)/2),0)))</f>
        <v/>
      </c>
      <c r="N189" s="769" t="str">
        <f ca="1">IFERROR(J189/J190,"ND")</f>
        <v>ND</v>
      </c>
      <c r="O189" s="771" t="str">
        <f ca="1">IFERROR(((J189+K189+L189)/H189),"ND")</f>
        <v>ND</v>
      </c>
      <c r="P189" s="775"/>
    </row>
    <row r="190" spans="3:16">
      <c r="C190" s="747"/>
      <c r="D190" s="749"/>
      <c r="E190" s="749"/>
      <c r="F190" s="751"/>
      <c r="G190" s="753"/>
      <c r="H190" s="833"/>
      <c r="I190" s="764"/>
      <c r="J190" s="195" t="str">
        <f ca="1">IF(MOD(ROW()-13,2)=0,IF(ISBLANK(OFFSET('12. SEGUIMIENTO 2027'!$N$14,INT((ROW()-13)/2),0)),"",OFFSET('12. SEGUIMIENTO 2027'!$N$14,INT((ROW()-13)/2),0)),IF(ISBLANK(OFFSET('9. METAS'!$V$20,INT((ROW()-14)/2),0)),"",OFFSET('9. METAS'!$V$20,INT((ROW()-14)/2),0)))</f>
        <v/>
      </c>
      <c r="K190" s="196" t="str">
        <f ca="1">IF(MOD(ROW()-13,2)=0,IF(ISBLANK(OFFSET('12. SEGUIMIENTO 2027'!$O$14,INT((ROW()-13)/2),0)),"",OFFSET('12. SEGUIMIENTO 2027'!$O$14,INT((ROW()-13)/2),0)),IF(ISBLANK(OFFSET('9. METAS'!$W$20,INT((ROW()-14)/2),0)),"",OFFSET('9. METAS'!$W$20,INT((ROW()-14)/2),0)))</f>
        <v/>
      </c>
      <c r="L190" s="196" t="str">
        <f ca="1">IF(MOD(ROW()-13,2)=0,IF(ISBLANK(OFFSET('12. SEGUIMIENTO 2027'!$P$14,INT((ROW()-13)/2),0)),"",OFFSET('12. SEGUIMIENTO 2027'!$P$14,INT((ROW()-13)/2),0)),IF(ISBLANK(OFFSET('9. METAS'!$X$20,INT((ROW()-14)/2),0)),"",OFFSET('9. METAS'!$X$20,INT((ROW()-14)/2),0)))</f>
        <v/>
      </c>
      <c r="M190" s="197" t="str">
        <f ca="1">IF(MOD(ROW()-13,2)=0,IF(ISBLANK(OFFSET('12. SEGUIMIENTO 2027'!$Q$14,INT((ROW()-13)/2),0)),"",OFFSET('12. SEGUIMIENTO 2027'!$Q$14,INT((ROW()-13)/2),0)),IF(ISBLANK(OFFSET('9. METAS'!$Y$20,INT((ROW()-14)/2),0)),"",OFFSET('9. METAS'!$Y$20,INT((ROW()-14)/2),0)))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833" t="str">
        <f ca="1">IF(ISBLANK(OFFSET('9. METAS'!$M$20,INT((ROW()-13)/2),0)),"",OFFSET('9. METAS'!$M$20,INT((ROW()-13)/2),0))</f>
        <v/>
      </c>
      <c r="I191" s="763"/>
      <c r="J191" s="195" t="str">
        <f ca="1">IF(MOD(ROW()-13,2)=0,IF(ISBLANK(OFFSET('12. SEGUIMIENTO 2027'!$N$14,INT((ROW()-13)/2),0)),"",OFFSET('12. SEGUIMIENTO 2027'!$N$14,INT((ROW()-13)/2),0)),IF(ISBLANK(OFFSET('9. METAS'!$V$20,INT((ROW()-14)/2),0)),"",OFFSET('9. METAS'!$V$20,INT((ROW()-14)/2),0)))</f>
        <v/>
      </c>
      <c r="K191" s="196" t="str">
        <f ca="1">IF(MOD(ROW()-13,2)=0,IF(ISBLANK(OFFSET('12. SEGUIMIENTO 2027'!$O$14,INT((ROW()-13)/2),0)),"",OFFSET('12. SEGUIMIENTO 2027'!$O$14,INT((ROW()-13)/2),0)),IF(ISBLANK(OFFSET('9. METAS'!$W$20,INT((ROW()-14)/2),0)),"",OFFSET('9. METAS'!$W$20,INT((ROW()-14)/2),0)))</f>
        <v/>
      </c>
      <c r="L191" s="196" t="str">
        <f ca="1">IF(MOD(ROW()-13,2)=0,IF(ISBLANK(OFFSET('12. SEGUIMIENTO 2027'!$P$14,INT((ROW()-13)/2),0)),"",OFFSET('12. SEGUIMIENTO 2027'!$P$14,INT((ROW()-13)/2),0)),IF(ISBLANK(OFFSET('9. METAS'!$X$20,INT((ROW()-14)/2),0)),"",OFFSET('9. METAS'!$X$20,INT((ROW()-14)/2),0)))</f>
        <v/>
      </c>
      <c r="M191" s="197" t="str">
        <f ca="1">IF(MOD(ROW()-13,2)=0,IF(ISBLANK(OFFSET('12. SEGUIMIENTO 2027'!$Q$14,INT((ROW()-13)/2),0)),"",OFFSET('12. SEGUIMIENTO 2027'!$Q$14,INT((ROW()-13)/2),0)),IF(ISBLANK(OFFSET('9. METAS'!$Y$20,INT((ROW()-14)/2),0)),"",OFFSET('9. METAS'!$Y$20,INT((ROW()-14)/2),0)))</f>
        <v/>
      </c>
      <c r="N191" s="769" t="str">
        <f ca="1">IFERROR(J191/J192,"ND")</f>
        <v>ND</v>
      </c>
      <c r="O191" s="771" t="str">
        <f ca="1">IFERROR(((J191+K191+L191)/H191),"ND")</f>
        <v>ND</v>
      </c>
      <c r="P191" s="775"/>
    </row>
    <row r="192" spans="3:16">
      <c r="C192" s="747"/>
      <c r="D192" s="749"/>
      <c r="E192" s="749"/>
      <c r="F192" s="751"/>
      <c r="G192" s="753"/>
      <c r="H192" s="833"/>
      <c r="I192" s="764"/>
      <c r="J192" s="195" t="str">
        <f ca="1">IF(MOD(ROW()-13,2)=0,IF(ISBLANK(OFFSET('12. SEGUIMIENTO 2027'!$N$14,INT((ROW()-13)/2),0)),"",OFFSET('12. SEGUIMIENTO 2027'!$N$14,INT((ROW()-13)/2),0)),IF(ISBLANK(OFFSET('9. METAS'!$V$20,INT((ROW()-14)/2),0)),"",OFFSET('9. METAS'!$V$20,INT((ROW()-14)/2),0)))</f>
        <v/>
      </c>
      <c r="K192" s="196" t="str">
        <f ca="1">IF(MOD(ROW()-13,2)=0,IF(ISBLANK(OFFSET('12. SEGUIMIENTO 2027'!$O$14,INT((ROW()-13)/2),0)),"",OFFSET('12. SEGUIMIENTO 2027'!$O$14,INT((ROW()-13)/2),0)),IF(ISBLANK(OFFSET('9. METAS'!$W$20,INT((ROW()-14)/2),0)),"",OFFSET('9. METAS'!$W$20,INT((ROW()-14)/2),0)))</f>
        <v/>
      </c>
      <c r="L192" s="196" t="str">
        <f ca="1">IF(MOD(ROW()-13,2)=0,IF(ISBLANK(OFFSET('12. SEGUIMIENTO 2027'!$P$14,INT((ROW()-13)/2),0)),"",OFFSET('12. SEGUIMIENTO 2027'!$P$14,INT((ROW()-13)/2),0)),IF(ISBLANK(OFFSET('9. METAS'!$X$20,INT((ROW()-14)/2),0)),"",OFFSET('9. METAS'!$X$20,INT((ROW()-14)/2),0)))</f>
        <v/>
      </c>
      <c r="M192" s="197" t="str">
        <f ca="1">IF(MOD(ROW()-13,2)=0,IF(ISBLANK(OFFSET('12. SEGUIMIENTO 2027'!$Q$14,INT((ROW()-13)/2),0)),"",OFFSET('12. SEGUIMIENTO 2027'!$Q$14,INT((ROW()-13)/2),0)),IF(ISBLANK(OFFSET('9. METAS'!$Y$20,INT((ROW()-14)/2),0)),"",OFFSET('9. METAS'!$Y$20,INT((ROW()-14)/2),0)))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833" t="str">
        <f ca="1">IF(ISBLANK(OFFSET('9. METAS'!$M$20,INT((ROW()-13)/2),0)),"",OFFSET('9. METAS'!$M$20,INT((ROW()-13)/2),0))</f>
        <v/>
      </c>
      <c r="I193" s="763"/>
      <c r="J193" s="195" t="str">
        <f ca="1">IF(MOD(ROW()-13,2)=0,IF(ISBLANK(OFFSET('12. SEGUIMIENTO 2027'!$N$14,INT((ROW()-13)/2),0)),"",OFFSET('12. SEGUIMIENTO 2027'!$N$14,INT((ROW()-13)/2),0)),IF(ISBLANK(OFFSET('9. METAS'!$V$20,INT((ROW()-14)/2),0)),"",OFFSET('9. METAS'!$V$20,INT((ROW()-14)/2),0)))</f>
        <v/>
      </c>
      <c r="K193" s="196" t="str">
        <f ca="1">IF(MOD(ROW()-13,2)=0,IF(ISBLANK(OFFSET('12. SEGUIMIENTO 2027'!$O$14,INT((ROW()-13)/2),0)),"",OFFSET('12. SEGUIMIENTO 2027'!$O$14,INT((ROW()-13)/2),0)),IF(ISBLANK(OFFSET('9. METAS'!$W$20,INT((ROW()-14)/2),0)),"",OFFSET('9. METAS'!$W$20,INT((ROW()-14)/2),0)))</f>
        <v/>
      </c>
      <c r="L193" s="196" t="str">
        <f ca="1">IF(MOD(ROW()-13,2)=0,IF(ISBLANK(OFFSET('12. SEGUIMIENTO 2027'!$P$14,INT((ROW()-13)/2),0)),"",OFFSET('12. SEGUIMIENTO 2027'!$P$14,INT((ROW()-13)/2),0)),IF(ISBLANK(OFFSET('9. METAS'!$X$20,INT((ROW()-14)/2),0)),"",OFFSET('9. METAS'!$X$20,INT((ROW()-14)/2),0)))</f>
        <v/>
      </c>
      <c r="M193" s="197" t="str">
        <f ca="1">IF(MOD(ROW()-13,2)=0,IF(ISBLANK(OFFSET('12. SEGUIMIENTO 2027'!$Q$14,INT((ROW()-13)/2),0)),"",OFFSET('12. SEGUIMIENTO 2027'!$Q$14,INT((ROW()-13)/2),0)),IF(ISBLANK(OFFSET('9. METAS'!$Y$20,INT((ROW()-14)/2),0)),"",OFFSET('9. METAS'!$Y$20,INT((ROW()-14)/2),0)))</f>
        <v/>
      </c>
      <c r="N193" s="769" t="str">
        <f ca="1">IFERROR(J193/J194,"ND")</f>
        <v>ND</v>
      </c>
      <c r="O193" s="771" t="str">
        <f ca="1">IFERROR(((J193+K193+L193)/H193),"ND")</f>
        <v>ND</v>
      </c>
      <c r="P193" s="775"/>
    </row>
    <row r="194" spans="3:16">
      <c r="C194" s="747"/>
      <c r="D194" s="749"/>
      <c r="E194" s="749"/>
      <c r="F194" s="751"/>
      <c r="G194" s="753"/>
      <c r="H194" s="833"/>
      <c r="I194" s="764"/>
      <c r="J194" s="195" t="str">
        <f ca="1">IF(MOD(ROW()-13,2)=0,IF(ISBLANK(OFFSET('12. SEGUIMIENTO 2027'!$N$14,INT((ROW()-13)/2),0)),"",OFFSET('12. SEGUIMIENTO 2027'!$N$14,INT((ROW()-13)/2),0)),IF(ISBLANK(OFFSET('9. METAS'!$V$20,INT((ROW()-14)/2),0)),"",OFFSET('9. METAS'!$V$20,INT((ROW()-14)/2),0)))</f>
        <v/>
      </c>
      <c r="K194" s="196" t="str">
        <f ca="1">IF(MOD(ROW()-13,2)=0,IF(ISBLANK(OFFSET('12. SEGUIMIENTO 2027'!$O$14,INT((ROW()-13)/2),0)),"",OFFSET('12. SEGUIMIENTO 2027'!$O$14,INT((ROW()-13)/2),0)),IF(ISBLANK(OFFSET('9. METAS'!$W$20,INT((ROW()-14)/2),0)),"",OFFSET('9. METAS'!$W$20,INT((ROW()-14)/2),0)))</f>
        <v/>
      </c>
      <c r="L194" s="196" t="str">
        <f ca="1">IF(MOD(ROW()-13,2)=0,IF(ISBLANK(OFFSET('12. SEGUIMIENTO 2027'!$P$14,INT((ROW()-13)/2),0)),"",OFFSET('12. SEGUIMIENTO 2027'!$P$14,INT((ROW()-13)/2),0)),IF(ISBLANK(OFFSET('9. METAS'!$X$20,INT((ROW()-14)/2),0)),"",OFFSET('9. METAS'!$X$20,INT((ROW()-14)/2),0)))</f>
        <v/>
      </c>
      <c r="M194" s="197" t="str">
        <f ca="1">IF(MOD(ROW()-13,2)=0,IF(ISBLANK(OFFSET('12. SEGUIMIENTO 2027'!$Q$14,INT((ROW()-13)/2),0)),"",OFFSET('12. SEGUIMIENTO 2027'!$Q$14,INT((ROW()-13)/2),0)),IF(ISBLANK(OFFSET('9. METAS'!$Y$20,INT((ROW()-14)/2),0)),"",OFFSET('9. METAS'!$Y$20,INT((ROW()-14)/2),0)))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833" t="str">
        <f ca="1">IF(ISBLANK(OFFSET('9. METAS'!$M$20,INT((ROW()-13)/2),0)),"",OFFSET('9. METAS'!$M$20,INT((ROW()-13)/2),0))</f>
        <v/>
      </c>
      <c r="I195" s="763"/>
      <c r="J195" s="195" t="str">
        <f ca="1">IF(MOD(ROW()-13,2)=0,IF(ISBLANK(OFFSET('12. SEGUIMIENTO 2027'!$N$14,INT((ROW()-13)/2),0)),"",OFFSET('12. SEGUIMIENTO 2027'!$N$14,INT((ROW()-13)/2),0)),IF(ISBLANK(OFFSET('9. METAS'!$V$20,INT((ROW()-14)/2),0)),"",OFFSET('9. METAS'!$V$20,INT((ROW()-14)/2),0)))</f>
        <v/>
      </c>
      <c r="K195" s="196" t="str">
        <f ca="1">IF(MOD(ROW()-13,2)=0,IF(ISBLANK(OFFSET('12. SEGUIMIENTO 2027'!$O$14,INT((ROW()-13)/2),0)),"",OFFSET('12. SEGUIMIENTO 2027'!$O$14,INT((ROW()-13)/2),0)),IF(ISBLANK(OFFSET('9. METAS'!$W$20,INT((ROW()-14)/2),0)),"",OFFSET('9. METAS'!$W$20,INT((ROW()-14)/2),0)))</f>
        <v/>
      </c>
      <c r="L195" s="196" t="str">
        <f ca="1">IF(MOD(ROW()-13,2)=0,IF(ISBLANK(OFFSET('12. SEGUIMIENTO 2027'!$P$14,INT((ROW()-13)/2),0)),"",OFFSET('12. SEGUIMIENTO 2027'!$P$14,INT((ROW()-13)/2),0)),IF(ISBLANK(OFFSET('9. METAS'!$X$20,INT((ROW()-14)/2),0)),"",OFFSET('9. METAS'!$X$20,INT((ROW()-14)/2),0)))</f>
        <v/>
      </c>
      <c r="M195" s="197" t="str">
        <f ca="1">IF(MOD(ROW()-13,2)=0,IF(ISBLANK(OFFSET('12. SEGUIMIENTO 2027'!$Q$14,INT((ROW()-13)/2),0)),"",OFFSET('12. SEGUIMIENTO 2027'!$Q$14,INT((ROW()-13)/2),0)),IF(ISBLANK(OFFSET('9. METAS'!$Y$20,INT((ROW()-14)/2),0)),"",OFFSET('9. METAS'!$Y$20,INT((ROW()-14)/2),0)))</f>
        <v/>
      </c>
      <c r="N195" s="769" t="str">
        <f ca="1">IFERROR(J195/J196,"ND")</f>
        <v>ND</v>
      </c>
      <c r="O195" s="771" t="str">
        <f ca="1">IFERROR(((J195+K195+L195)/H195),"ND")</f>
        <v>ND</v>
      </c>
      <c r="P195" s="775"/>
    </row>
    <row r="196" spans="3:16">
      <c r="C196" s="747"/>
      <c r="D196" s="749"/>
      <c r="E196" s="749"/>
      <c r="F196" s="751"/>
      <c r="G196" s="753"/>
      <c r="H196" s="833"/>
      <c r="I196" s="764"/>
      <c r="J196" s="195" t="str">
        <f ca="1">IF(MOD(ROW()-13,2)=0,IF(ISBLANK(OFFSET('12. SEGUIMIENTO 2027'!$N$14,INT((ROW()-13)/2),0)),"",OFFSET('12. SEGUIMIENTO 2027'!$N$14,INT((ROW()-13)/2),0)),IF(ISBLANK(OFFSET('9. METAS'!$V$20,INT((ROW()-14)/2),0)),"",OFFSET('9. METAS'!$V$20,INT((ROW()-14)/2),0)))</f>
        <v/>
      </c>
      <c r="K196" s="196" t="str">
        <f ca="1">IF(MOD(ROW()-13,2)=0,IF(ISBLANK(OFFSET('12. SEGUIMIENTO 2027'!$O$14,INT((ROW()-13)/2),0)),"",OFFSET('12. SEGUIMIENTO 2027'!$O$14,INT((ROW()-13)/2),0)),IF(ISBLANK(OFFSET('9. METAS'!$W$20,INT((ROW()-14)/2),0)),"",OFFSET('9. METAS'!$W$20,INT((ROW()-14)/2),0)))</f>
        <v/>
      </c>
      <c r="L196" s="196" t="str">
        <f ca="1">IF(MOD(ROW()-13,2)=0,IF(ISBLANK(OFFSET('12. SEGUIMIENTO 2027'!$P$14,INT((ROW()-13)/2),0)),"",OFFSET('12. SEGUIMIENTO 2027'!$P$14,INT((ROW()-13)/2),0)),IF(ISBLANK(OFFSET('9. METAS'!$X$20,INT((ROW()-14)/2),0)),"",OFFSET('9. METAS'!$X$20,INT((ROW()-14)/2),0)))</f>
        <v/>
      </c>
      <c r="M196" s="197" t="str">
        <f ca="1">IF(MOD(ROW()-13,2)=0,IF(ISBLANK(OFFSET('12. SEGUIMIENTO 2027'!$Q$14,INT((ROW()-13)/2),0)),"",OFFSET('12. SEGUIMIENTO 2027'!$Q$14,INT((ROW()-13)/2),0)),IF(ISBLANK(OFFSET('9. METAS'!$Y$20,INT((ROW()-14)/2),0)),"",OFFSET('9. METAS'!$Y$20,INT((ROW()-14)/2),0)))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833" t="str">
        <f ca="1">IF(ISBLANK(OFFSET('9. METAS'!$M$20,INT((ROW()-13)/2),0)),"",OFFSET('9. METAS'!$M$20,INT((ROW()-13)/2),0))</f>
        <v/>
      </c>
      <c r="I197" s="763"/>
      <c r="J197" s="195" t="str">
        <f ca="1">IF(MOD(ROW()-13,2)=0,IF(ISBLANK(OFFSET('12. SEGUIMIENTO 2027'!$N$14,INT((ROW()-13)/2),0)),"",OFFSET('12. SEGUIMIENTO 2027'!$N$14,INT((ROW()-13)/2),0)),IF(ISBLANK(OFFSET('9. METAS'!$V$20,INT((ROW()-14)/2),0)),"",OFFSET('9. METAS'!$V$20,INT((ROW()-14)/2),0)))</f>
        <v/>
      </c>
      <c r="K197" s="196" t="str">
        <f ca="1">IF(MOD(ROW()-13,2)=0,IF(ISBLANK(OFFSET('12. SEGUIMIENTO 2027'!$O$14,INT((ROW()-13)/2),0)),"",OFFSET('12. SEGUIMIENTO 2027'!$O$14,INT((ROW()-13)/2),0)),IF(ISBLANK(OFFSET('9. METAS'!$W$20,INT((ROW()-14)/2),0)),"",OFFSET('9. METAS'!$W$20,INT((ROW()-14)/2),0)))</f>
        <v/>
      </c>
      <c r="L197" s="196" t="str">
        <f ca="1">IF(MOD(ROW()-13,2)=0,IF(ISBLANK(OFFSET('12. SEGUIMIENTO 2027'!$P$14,INT((ROW()-13)/2),0)),"",OFFSET('12. SEGUIMIENTO 2027'!$P$14,INT((ROW()-13)/2),0)),IF(ISBLANK(OFFSET('9. METAS'!$X$20,INT((ROW()-14)/2),0)),"",OFFSET('9. METAS'!$X$20,INT((ROW()-14)/2),0)))</f>
        <v/>
      </c>
      <c r="M197" s="197" t="str">
        <f ca="1">IF(MOD(ROW()-13,2)=0,IF(ISBLANK(OFFSET('12. SEGUIMIENTO 2027'!$Q$14,INT((ROW()-13)/2),0)),"",OFFSET('12. SEGUIMIENTO 2027'!$Q$14,INT((ROW()-13)/2),0)),IF(ISBLANK(OFFSET('9. METAS'!$Y$20,INT((ROW()-14)/2),0)),"",OFFSET('9. METAS'!$Y$20,INT((ROW()-14)/2),0)))</f>
        <v/>
      </c>
      <c r="N197" s="769" t="str">
        <f ca="1">IFERROR(J197/J198,"ND")</f>
        <v>ND</v>
      </c>
      <c r="O197" s="771" t="str">
        <f ca="1">IFERROR(((J197+K197+L197)/H197),"ND")</f>
        <v>ND</v>
      </c>
      <c r="P197" s="775"/>
    </row>
    <row r="198" spans="3:16">
      <c r="C198" s="747"/>
      <c r="D198" s="749"/>
      <c r="E198" s="749"/>
      <c r="F198" s="751"/>
      <c r="G198" s="753"/>
      <c r="H198" s="833"/>
      <c r="I198" s="764"/>
      <c r="J198" s="195" t="str">
        <f ca="1">IF(MOD(ROW()-13,2)=0,IF(ISBLANK(OFFSET('12. SEGUIMIENTO 2027'!$N$14,INT((ROW()-13)/2),0)),"",OFFSET('12. SEGUIMIENTO 2027'!$N$14,INT((ROW()-13)/2),0)),IF(ISBLANK(OFFSET('9. METAS'!$V$20,INT((ROW()-14)/2),0)),"",OFFSET('9. METAS'!$V$20,INT((ROW()-14)/2),0)))</f>
        <v/>
      </c>
      <c r="K198" s="196" t="str">
        <f ca="1">IF(MOD(ROW()-13,2)=0,IF(ISBLANK(OFFSET('12. SEGUIMIENTO 2027'!$O$14,INT((ROW()-13)/2),0)),"",OFFSET('12. SEGUIMIENTO 2027'!$O$14,INT((ROW()-13)/2),0)),IF(ISBLANK(OFFSET('9. METAS'!$W$20,INT((ROW()-14)/2),0)),"",OFFSET('9. METAS'!$W$20,INT((ROW()-14)/2),0)))</f>
        <v/>
      </c>
      <c r="L198" s="196" t="str">
        <f ca="1">IF(MOD(ROW()-13,2)=0,IF(ISBLANK(OFFSET('12. SEGUIMIENTO 2027'!$P$14,INT((ROW()-13)/2),0)),"",OFFSET('12. SEGUIMIENTO 2027'!$P$14,INT((ROW()-13)/2),0)),IF(ISBLANK(OFFSET('9. METAS'!$X$20,INT((ROW()-14)/2),0)),"",OFFSET('9. METAS'!$X$20,INT((ROW()-14)/2),0)))</f>
        <v/>
      </c>
      <c r="M198" s="197" t="str">
        <f ca="1">IF(MOD(ROW()-13,2)=0,IF(ISBLANK(OFFSET('12. SEGUIMIENTO 2027'!$Q$14,INT((ROW()-13)/2),0)),"",OFFSET('12. SEGUIMIENTO 2027'!$Q$14,INT((ROW()-13)/2),0)),IF(ISBLANK(OFFSET('9. METAS'!$Y$20,INT((ROW()-14)/2),0)),"",OFFSET('9. METAS'!$Y$20,INT((ROW()-14)/2),0)))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833" t="str">
        <f ca="1">IF(ISBLANK(OFFSET('9. METAS'!$M$20,INT((ROW()-13)/2),0)),"",OFFSET('9. METAS'!$M$20,INT((ROW()-13)/2),0))</f>
        <v/>
      </c>
      <c r="I199" s="763"/>
      <c r="J199" s="195" t="str">
        <f ca="1">IF(MOD(ROW()-13,2)=0,IF(ISBLANK(OFFSET('12. SEGUIMIENTO 2027'!$N$14,INT((ROW()-13)/2),0)),"",OFFSET('12. SEGUIMIENTO 2027'!$N$14,INT((ROW()-13)/2),0)),IF(ISBLANK(OFFSET('9. METAS'!$V$20,INT((ROW()-14)/2),0)),"",OFFSET('9. METAS'!$V$20,INT((ROW()-14)/2),0)))</f>
        <v/>
      </c>
      <c r="K199" s="196" t="str">
        <f ca="1">IF(MOD(ROW()-13,2)=0,IF(ISBLANK(OFFSET('12. SEGUIMIENTO 2027'!$O$14,INT((ROW()-13)/2),0)),"",OFFSET('12. SEGUIMIENTO 2027'!$O$14,INT((ROW()-13)/2),0)),IF(ISBLANK(OFFSET('9. METAS'!$W$20,INT((ROW()-14)/2),0)),"",OFFSET('9. METAS'!$W$20,INT((ROW()-14)/2),0)))</f>
        <v/>
      </c>
      <c r="L199" s="196" t="str">
        <f ca="1">IF(MOD(ROW()-13,2)=0,IF(ISBLANK(OFFSET('12. SEGUIMIENTO 2027'!$P$14,INT((ROW()-13)/2),0)),"",OFFSET('12. SEGUIMIENTO 2027'!$P$14,INT((ROW()-13)/2),0)),IF(ISBLANK(OFFSET('9. METAS'!$X$20,INT((ROW()-14)/2),0)),"",OFFSET('9. METAS'!$X$20,INT((ROW()-14)/2),0)))</f>
        <v/>
      </c>
      <c r="M199" s="197" t="str">
        <f ca="1">IF(MOD(ROW()-13,2)=0,IF(ISBLANK(OFFSET('12. SEGUIMIENTO 2027'!$Q$14,INT((ROW()-13)/2),0)),"",OFFSET('12. SEGUIMIENTO 2027'!$Q$14,INT((ROW()-13)/2),0)),IF(ISBLANK(OFFSET('9. METAS'!$Y$20,INT((ROW()-14)/2),0)),"",OFFSET('9. METAS'!$Y$20,INT((ROW()-14)/2),0)))</f>
        <v/>
      </c>
      <c r="N199" s="769" t="str">
        <f ca="1">IFERROR(J199/J200,"ND")</f>
        <v>ND</v>
      </c>
      <c r="O199" s="771" t="str">
        <f ca="1">IFERROR(((J199+K199+L199)/H199),"ND")</f>
        <v>ND</v>
      </c>
      <c r="P199" s="775"/>
    </row>
    <row r="200" spans="3:16">
      <c r="C200" s="747"/>
      <c r="D200" s="749"/>
      <c r="E200" s="749"/>
      <c r="F200" s="751"/>
      <c r="G200" s="753"/>
      <c r="H200" s="833"/>
      <c r="I200" s="764"/>
      <c r="J200" s="195" t="str">
        <f ca="1">IF(MOD(ROW()-13,2)=0,IF(ISBLANK(OFFSET('12. SEGUIMIENTO 2027'!$N$14,INT((ROW()-13)/2),0)),"",OFFSET('12. SEGUIMIENTO 2027'!$N$14,INT((ROW()-13)/2),0)),IF(ISBLANK(OFFSET('9. METAS'!$V$20,INT((ROW()-14)/2),0)),"",OFFSET('9. METAS'!$V$20,INT((ROW()-14)/2),0)))</f>
        <v/>
      </c>
      <c r="K200" s="196" t="str">
        <f ca="1">IF(MOD(ROW()-13,2)=0,IF(ISBLANK(OFFSET('12. SEGUIMIENTO 2027'!$O$14,INT((ROW()-13)/2),0)),"",OFFSET('12. SEGUIMIENTO 2027'!$O$14,INT((ROW()-13)/2),0)),IF(ISBLANK(OFFSET('9. METAS'!$W$20,INT((ROW()-14)/2),0)),"",OFFSET('9. METAS'!$W$20,INT((ROW()-14)/2),0)))</f>
        <v/>
      </c>
      <c r="L200" s="196" t="str">
        <f ca="1">IF(MOD(ROW()-13,2)=0,IF(ISBLANK(OFFSET('12. SEGUIMIENTO 2027'!$P$14,INT((ROW()-13)/2),0)),"",OFFSET('12. SEGUIMIENTO 2027'!$P$14,INT((ROW()-13)/2),0)),IF(ISBLANK(OFFSET('9. METAS'!$X$20,INT((ROW()-14)/2),0)),"",OFFSET('9. METAS'!$X$20,INT((ROW()-14)/2),0)))</f>
        <v/>
      </c>
      <c r="M200" s="197" t="str">
        <f ca="1">IF(MOD(ROW()-13,2)=0,IF(ISBLANK(OFFSET('12. SEGUIMIENTO 2027'!$Q$14,INT((ROW()-13)/2),0)),"",OFFSET('12. SEGUIMIENTO 2027'!$Q$14,INT((ROW()-13)/2),0)),IF(ISBLANK(OFFSET('9. METAS'!$Y$20,INT((ROW()-14)/2),0)),"",OFFSET('9. METAS'!$Y$20,INT((ROW()-14)/2),0)))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833" t="str">
        <f ca="1">IF(ISBLANK(OFFSET('9. METAS'!$M$20,INT((ROW()-13)/2),0)),"",OFFSET('9. METAS'!$M$20,INT((ROW()-13)/2),0))</f>
        <v/>
      </c>
      <c r="I201" s="763"/>
      <c r="J201" s="195" t="str">
        <f ca="1">IF(MOD(ROW()-13,2)=0,IF(ISBLANK(OFFSET('12. SEGUIMIENTO 2027'!$N$14,INT((ROW()-13)/2),0)),"",OFFSET('12. SEGUIMIENTO 2027'!$N$14,INT((ROW()-13)/2),0)),IF(ISBLANK(OFFSET('9. METAS'!$V$20,INT((ROW()-14)/2),0)),"",OFFSET('9. METAS'!$V$20,INT((ROW()-14)/2),0)))</f>
        <v/>
      </c>
      <c r="K201" s="196" t="str">
        <f ca="1">IF(MOD(ROW()-13,2)=0,IF(ISBLANK(OFFSET('12. SEGUIMIENTO 2027'!$O$14,INT((ROW()-13)/2),0)),"",OFFSET('12. SEGUIMIENTO 2027'!$O$14,INT((ROW()-13)/2),0)),IF(ISBLANK(OFFSET('9. METAS'!$W$20,INT((ROW()-14)/2),0)),"",OFFSET('9. METAS'!$W$20,INT((ROW()-14)/2),0)))</f>
        <v/>
      </c>
      <c r="L201" s="196" t="str">
        <f ca="1">IF(MOD(ROW()-13,2)=0,IF(ISBLANK(OFFSET('12. SEGUIMIENTO 2027'!$P$14,INT((ROW()-13)/2),0)),"",OFFSET('12. SEGUIMIENTO 2027'!$P$14,INT((ROW()-13)/2),0)),IF(ISBLANK(OFFSET('9. METAS'!$X$20,INT((ROW()-14)/2),0)),"",OFFSET('9. METAS'!$X$20,INT((ROW()-14)/2),0)))</f>
        <v/>
      </c>
      <c r="M201" s="197" t="str">
        <f ca="1">IF(MOD(ROW()-13,2)=0,IF(ISBLANK(OFFSET('12. SEGUIMIENTO 2027'!$Q$14,INT((ROW()-13)/2),0)),"",OFFSET('12. SEGUIMIENTO 2027'!$Q$14,INT((ROW()-13)/2),0)),IF(ISBLANK(OFFSET('9. METAS'!$Y$20,INT((ROW()-14)/2),0)),"",OFFSET('9. METAS'!$Y$20,INT((ROW()-14)/2),0)))</f>
        <v/>
      </c>
      <c r="N201" s="769" t="str">
        <f ca="1">IFERROR(J201/J202,"ND")</f>
        <v>ND</v>
      </c>
      <c r="O201" s="771" t="str">
        <f ca="1">IFERROR(((J201+K201+L201)/H201),"ND")</f>
        <v>ND</v>
      </c>
      <c r="P201" s="775"/>
    </row>
    <row r="202" spans="3:16">
      <c r="C202" s="747"/>
      <c r="D202" s="749"/>
      <c r="E202" s="749"/>
      <c r="F202" s="751"/>
      <c r="G202" s="753"/>
      <c r="H202" s="833"/>
      <c r="I202" s="764"/>
      <c r="J202" s="195" t="str">
        <f ca="1">IF(MOD(ROW()-13,2)=0,IF(ISBLANK(OFFSET('12. SEGUIMIENTO 2027'!$N$14,INT((ROW()-13)/2),0)),"",OFFSET('12. SEGUIMIENTO 2027'!$N$14,INT((ROW()-13)/2),0)),IF(ISBLANK(OFFSET('9. METAS'!$V$20,INT((ROW()-14)/2),0)),"",OFFSET('9. METAS'!$V$20,INT((ROW()-14)/2),0)))</f>
        <v/>
      </c>
      <c r="K202" s="196" t="str">
        <f ca="1">IF(MOD(ROW()-13,2)=0,IF(ISBLANK(OFFSET('12. SEGUIMIENTO 2027'!$O$14,INT((ROW()-13)/2),0)),"",OFFSET('12. SEGUIMIENTO 2027'!$O$14,INT((ROW()-13)/2),0)),IF(ISBLANK(OFFSET('9. METAS'!$W$20,INT((ROW()-14)/2),0)),"",OFFSET('9. METAS'!$W$20,INT((ROW()-14)/2),0)))</f>
        <v/>
      </c>
      <c r="L202" s="196" t="str">
        <f ca="1">IF(MOD(ROW()-13,2)=0,IF(ISBLANK(OFFSET('12. SEGUIMIENTO 2027'!$P$14,INT((ROW()-13)/2),0)),"",OFFSET('12. SEGUIMIENTO 2027'!$P$14,INT((ROW()-13)/2),0)),IF(ISBLANK(OFFSET('9. METAS'!$X$20,INT((ROW()-14)/2),0)),"",OFFSET('9. METAS'!$X$20,INT((ROW()-14)/2),0)))</f>
        <v/>
      </c>
      <c r="M202" s="197" t="str">
        <f ca="1">IF(MOD(ROW()-13,2)=0,IF(ISBLANK(OFFSET('12. SEGUIMIENTO 2027'!$Q$14,INT((ROW()-13)/2),0)),"",OFFSET('12. SEGUIMIENTO 2027'!$Q$14,INT((ROW()-13)/2),0)),IF(ISBLANK(OFFSET('9. METAS'!$Y$20,INT((ROW()-14)/2),0)),"",OFFSET('9. METAS'!$Y$20,INT((ROW()-14)/2),0)))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833" t="str">
        <f ca="1">IF(ISBLANK(OFFSET('9. METAS'!$M$20,INT((ROW()-13)/2),0)),"",OFFSET('9. METAS'!$M$20,INT((ROW()-13)/2),0))</f>
        <v/>
      </c>
      <c r="I203" s="763"/>
      <c r="J203" s="195" t="str">
        <f ca="1">IF(MOD(ROW()-13,2)=0,IF(ISBLANK(OFFSET('12. SEGUIMIENTO 2027'!$N$14,INT((ROW()-13)/2),0)),"",OFFSET('12. SEGUIMIENTO 2027'!$N$14,INT((ROW()-13)/2),0)),IF(ISBLANK(OFFSET('9. METAS'!$V$20,INT((ROW()-14)/2),0)),"",OFFSET('9. METAS'!$V$20,INT((ROW()-14)/2),0)))</f>
        <v/>
      </c>
      <c r="K203" s="196" t="str">
        <f ca="1">IF(MOD(ROW()-13,2)=0,IF(ISBLANK(OFFSET('12. SEGUIMIENTO 2027'!$O$14,INT((ROW()-13)/2),0)),"",OFFSET('12. SEGUIMIENTO 2027'!$O$14,INT((ROW()-13)/2),0)),IF(ISBLANK(OFFSET('9. METAS'!$W$20,INT((ROW()-14)/2),0)),"",OFFSET('9. METAS'!$W$20,INT((ROW()-14)/2),0)))</f>
        <v/>
      </c>
      <c r="L203" s="196" t="str">
        <f ca="1">IF(MOD(ROW()-13,2)=0,IF(ISBLANK(OFFSET('12. SEGUIMIENTO 2027'!$P$14,INT((ROW()-13)/2),0)),"",OFFSET('12. SEGUIMIENTO 2027'!$P$14,INT((ROW()-13)/2),0)),IF(ISBLANK(OFFSET('9. METAS'!$X$20,INT((ROW()-14)/2),0)),"",OFFSET('9. METAS'!$X$20,INT((ROW()-14)/2),0)))</f>
        <v/>
      </c>
      <c r="M203" s="197" t="str">
        <f ca="1">IF(MOD(ROW()-13,2)=0,IF(ISBLANK(OFFSET('12. SEGUIMIENTO 2027'!$Q$14,INT((ROW()-13)/2),0)),"",OFFSET('12. SEGUIMIENTO 2027'!$Q$14,INT((ROW()-13)/2),0)),IF(ISBLANK(OFFSET('9. METAS'!$Y$20,INT((ROW()-14)/2),0)),"",OFFSET('9. METAS'!$Y$20,INT((ROW()-14)/2),0)))</f>
        <v/>
      </c>
      <c r="N203" s="769" t="str">
        <f ca="1">IFERROR(J203/J204,"ND")</f>
        <v>ND</v>
      </c>
      <c r="O203" s="771" t="str">
        <f ca="1">IFERROR(((J203+K203+L203)/H203),"ND")</f>
        <v>ND</v>
      </c>
      <c r="P203" s="775"/>
    </row>
    <row r="204" spans="3:16">
      <c r="C204" s="747"/>
      <c r="D204" s="749"/>
      <c r="E204" s="749"/>
      <c r="F204" s="751"/>
      <c r="G204" s="753"/>
      <c r="H204" s="833"/>
      <c r="I204" s="764"/>
      <c r="J204" s="195" t="str">
        <f ca="1">IF(MOD(ROW()-13,2)=0,IF(ISBLANK(OFFSET('12. SEGUIMIENTO 2027'!$N$14,INT((ROW()-13)/2),0)),"",OFFSET('12. SEGUIMIENTO 2027'!$N$14,INT((ROW()-13)/2),0)),IF(ISBLANK(OFFSET('9. METAS'!$V$20,INT((ROW()-14)/2),0)),"",OFFSET('9. METAS'!$V$20,INT((ROW()-14)/2),0)))</f>
        <v/>
      </c>
      <c r="K204" s="196" t="str">
        <f ca="1">IF(MOD(ROW()-13,2)=0,IF(ISBLANK(OFFSET('12. SEGUIMIENTO 2027'!$O$14,INT((ROW()-13)/2),0)),"",OFFSET('12. SEGUIMIENTO 2027'!$O$14,INT((ROW()-13)/2),0)),IF(ISBLANK(OFFSET('9. METAS'!$W$20,INT((ROW()-14)/2),0)),"",OFFSET('9. METAS'!$W$20,INT((ROW()-14)/2),0)))</f>
        <v/>
      </c>
      <c r="L204" s="196" t="str">
        <f ca="1">IF(MOD(ROW()-13,2)=0,IF(ISBLANK(OFFSET('12. SEGUIMIENTO 2027'!$P$14,INT((ROW()-13)/2),0)),"",OFFSET('12. SEGUIMIENTO 2027'!$P$14,INT((ROW()-13)/2),0)),IF(ISBLANK(OFFSET('9. METAS'!$X$20,INT((ROW()-14)/2),0)),"",OFFSET('9. METAS'!$X$20,INT((ROW()-14)/2),0)))</f>
        <v/>
      </c>
      <c r="M204" s="197" t="str">
        <f ca="1">IF(MOD(ROW()-13,2)=0,IF(ISBLANK(OFFSET('12. SEGUIMIENTO 2027'!$Q$14,INT((ROW()-13)/2),0)),"",OFFSET('12. SEGUIMIENTO 2027'!$Q$14,INT((ROW()-13)/2),0)),IF(ISBLANK(OFFSET('9. METAS'!$Y$20,INT((ROW()-14)/2),0)),"",OFFSET('9. METAS'!$Y$20,INT((ROW()-14)/2),0)))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833" t="str">
        <f ca="1">IF(ISBLANK(OFFSET('9. METAS'!$M$20,INT((ROW()-13)/2),0)),"",OFFSET('9. METAS'!$M$20,INT((ROW()-13)/2),0))</f>
        <v/>
      </c>
      <c r="I205" s="763"/>
      <c r="J205" s="195" t="str">
        <f ca="1">IF(MOD(ROW()-13,2)=0,IF(ISBLANK(OFFSET('12. SEGUIMIENTO 2027'!$N$14,INT((ROW()-13)/2),0)),"",OFFSET('12. SEGUIMIENTO 2027'!$N$14,INT((ROW()-13)/2),0)),IF(ISBLANK(OFFSET('9. METAS'!$V$20,INT((ROW()-14)/2),0)),"",OFFSET('9. METAS'!$V$20,INT((ROW()-14)/2),0)))</f>
        <v/>
      </c>
      <c r="K205" s="196" t="str">
        <f ca="1">IF(MOD(ROW()-13,2)=0,IF(ISBLANK(OFFSET('12. SEGUIMIENTO 2027'!$O$14,INT((ROW()-13)/2),0)),"",OFFSET('12. SEGUIMIENTO 2027'!$O$14,INT((ROW()-13)/2),0)),IF(ISBLANK(OFFSET('9. METAS'!$W$20,INT((ROW()-14)/2),0)),"",OFFSET('9. METAS'!$W$20,INT((ROW()-14)/2),0)))</f>
        <v/>
      </c>
      <c r="L205" s="196" t="str">
        <f ca="1">IF(MOD(ROW()-13,2)=0,IF(ISBLANK(OFFSET('12. SEGUIMIENTO 2027'!$P$14,INT((ROW()-13)/2),0)),"",OFFSET('12. SEGUIMIENTO 2027'!$P$14,INT((ROW()-13)/2),0)),IF(ISBLANK(OFFSET('9. METAS'!$X$20,INT((ROW()-14)/2),0)),"",OFFSET('9. METAS'!$X$20,INT((ROW()-14)/2),0)))</f>
        <v/>
      </c>
      <c r="M205" s="197" t="str">
        <f ca="1">IF(MOD(ROW()-13,2)=0,IF(ISBLANK(OFFSET('12. SEGUIMIENTO 2027'!$Q$14,INT((ROW()-13)/2),0)),"",OFFSET('12. SEGUIMIENTO 2027'!$Q$14,INT((ROW()-13)/2),0)),IF(ISBLANK(OFFSET('9. METAS'!$Y$20,INT((ROW()-14)/2),0)),"",OFFSET('9. METAS'!$Y$20,INT((ROW()-14)/2),0)))</f>
        <v/>
      </c>
      <c r="N205" s="769" t="str">
        <f ca="1">IFERROR(J205/J206,"ND")</f>
        <v>ND</v>
      </c>
      <c r="O205" s="771" t="str">
        <f ca="1">IFERROR(((J205+K205+L205)/H205),"ND")</f>
        <v>ND</v>
      </c>
      <c r="P205" s="775"/>
    </row>
    <row r="206" spans="3:16">
      <c r="C206" s="747"/>
      <c r="D206" s="749"/>
      <c r="E206" s="749"/>
      <c r="F206" s="751"/>
      <c r="G206" s="753"/>
      <c r="H206" s="833"/>
      <c r="I206" s="764"/>
      <c r="J206" s="195" t="str">
        <f ca="1">IF(MOD(ROW()-13,2)=0,IF(ISBLANK(OFFSET('12. SEGUIMIENTO 2027'!$N$14,INT((ROW()-13)/2),0)),"",OFFSET('12. SEGUIMIENTO 2027'!$N$14,INT((ROW()-13)/2),0)),IF(ISBLANK(OFFSET('9. METAS'!$V$20,INT((ROW()-14)/2),0)),"",OFFSET('9. METAS'!$V$20,INT((ROW()-14)/2),0)))</f>
        <v/>
      </c>
      <c r="K206" s="196" t="str">
        <f ca="1">IF(MOD(ROW()-13,2)=0,IF(ISBLANK(OFFSET('12. SEGUIMIENTO 2027'!$O$14,INT((ROW()-13)/2),0)),"",OFFSET('12. SEGUIMIENTO 2027'!$O$14,INT((ROW()-13)/2),0)),IF(ISBLANK(OFFSET('9. METAS'!$W$20,INT((ROW()-14)/2),0)),"",OFFSET('9. METAS'!$W$20,INT((ROW()-14)/2),0)))</f>
        <v/>
      </c>
      <c r="L206" s="196" t="str">
        <f ca="1">IF(MOD(ROW()-13,2)=0,IF(ISBLANK(OFFSET('12. SEGUIMIENTO 2027'!$P$14,INT((ROW()-13)/2),0)),"",OFFSET('12. SEGUIMIENTO 2027'!$P$14,INT((ROW()-13)/2),0)),IF(ISBLANK(OFFSET('9. METAS'!$X$20,INT((ROW()-14)/2),0)),"",OFFSET('9. METAS'!$X$20,INT((ROW()-14)/2),0)))</f>
        <v/>
      </c>
      <c r="M206" s="197" t="str">
        <f ca="1">IF(MOD(ROW()-13,2)=0,IF(ISBLANK(OFFSET('12. SEGUIMIENTO 2027'!$Q$14,INT((ROW()-13)/2),0)),"",OFFSET('12. SEGUIMIENTO 2027'!$Q$14,INT((ROW()-13)/2),0)),IF(ISBLANK(OFFSET('9. METAS'!$Y$20,INT((ROW()-14)/2),0)),"",OFFSET('9. METAS'!$Y$20,INT((ROW()-14)/2),0)))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833" t="str">
        <f ca="1">IF(ISBLANK(OFFSET('9. METAS'!$M$20,INT((ROW()-13)/2),0)),"",OFFSET('9. METAS'!$M$20,INT((ROW()-13)/2),0))</f>
        <v/>
      </c>
      <c r="I207" s="763"/>
      <c r="J207" s="195" t="str">
        <f ca="1">IF(MOD(ROW()-13,2)=0,IF(ISBLANK(OFFSET('12. SEGUIMIENTO 2027'!$N$14,INT((ROW()-13)/2),0)),"",OFFSET('12. SEGUIMIENTO 2027'!$N$14,INT((ROW()-13)/2),0)),IF(ISBLANK(OFFSET('9. METAS'!$V$20,INT((ROW()-14)/2),0)),"",OFFSET('9. METAS'!$V$20,INT((ROW()-14)/2),0)))</f>
        <v/>
      </c>
      <c r="K207" s="196" t="str">
        <f ca="1">IF(MOD(ROW()-13,2)=0,IF(ISBLANK(OFFSET('12. SEGUIMIENTO 2027'!$O$14,INT((ROW()-13)/2),0)),"",OFFSET('12. SEGUIMIENTO 2027'!$O$14,INT((ROW()-13)/2),0)),IF(ISBLANK(OFFSET('9. METAS'!$W$20,INT((ROW()-14)/2),0)),"",OFFSET('9. METAS'!$W$20,INT((ROW()-14)/2),0)))</f>
        <v/>
      </c>
      <c r="L207" s="196" t="str">
        <f ca="1">IF(MOD(ROW()-13,2)=0,IF(ISBLANK(OFFSET('12. SEGUIMIENTO 2027'!$P$14,INT((ROW()-13)/2),0)),"",OFFSET('12. SEGUIMIENTO 2027'!$P$14,INT((ROW()-13)/2),0)),IF(ISBLANK(OFFSET('9. METAS'!$X$20,INT((ROW()-14)/2),0)),"",OFFSET('9. METAS'!$X$20,INT((ROW()-14)/2),0)))</f>
        <v/>
      </c>
      <c r="M207" s="197" t="str">
        <f ca="1">IF(MOD(ROW()-13,2)=0,IF(ISBLANK(OFFSET('12. SEGUIMIENTO 2027'!$Q$14,INT((ROW()-13)/2),0)),"",OFFSET('12. SEGUIMIENTO 2027'!$Q$14,INT((ROW()-13)/2),0)),IF(ISBLANK(OFFSET('9. METAS'!$Y$20,INT((ROW()-14)/2),0)),"",OFFSET('9. METAS'!$Y$20,INT((ROW()-14)/2),0)))</f>
        <v/>
      </c>
      <c r="N207" s="769" t="str">
        <f ca="1">IFERROR(J207/J208,"ND")</f>
        <v>ND</v>
      </c>
      <c r="O207" s="771" t="str">
        <f ca="1">IFERROR(((J207+K207+L207)/H207),"ND")</f>
        <v>ND</v>
      </c>
      <c r="P207" s="775"/>
    </row>
    <row r="208" spans="3:16">
      <c r="C208" s="747"/>
      <c r="D208" s="749"/>
      <c r="E208" s="749"/>
      <c r="F208" s="751"/>
      <c r="G208" s="753"/>
      <c r="H208" s="833"/>
      <c r="I208" s="764"/>
      <c r="J208" s="195" t="str">
        <f ca="1">IF(MOD(ROW()-13,2)=0,IF(ISBLANK(OFFSET('12. SEGUIMIENTO 2027'!$N$14,INT((ROW()-13)/2),0)),"",OFFSET('12. SEGUIMIENTO 2027'!$N$14,INT((ROW()-13)/2),0)),IF(ISBLANK(OFFSET('9. METAS'!$V$20,INT((ROW()-14)/2),0)),"",OFFSET('9. METAS'!$V$20,INT((ROW()-14)/2),0)))</f>
        <v/>
      </c>
      <c r="K208" s="196" t="str">
        <f ca="1">IF(MOD(ROW()-13,2)=0,IF(ISBLANK(OFFSET('12. SEGUIMIENTO 2027'!$O$14,INT((ROW()-13)/2),0)),"",OFFSET('12. SEGUIMIENTO 2027'!$O$14,INT((ROW()-13)/2),0)),IF(ISBLANK(OFFSET('9. METAS'!$W$20,INT((ROW()-14)/2),0)),"",OFFSET('9. METAS'!$W$20,INT((ROW()-14)/2),0)))</f>
        <v/>
      </c>
      <c r="L208" s="196" t="str">
        <f ca="1">IF(MOD(ROW()-13,2)=0,IF(ISBLANK(OFFSET('12. SEGUIMIENTO 2027'!$P$14,INT((ROW()-13)/2),0)),"",OFFSET('12. SEGUIMIENTO 2027'!$P$14,INT((ROW()-13)/2),0)),IF(ISBLANK(OFFSET('9. METAS'!$X$20,INT((ROW()-14)/2),0)),"",OFFSET('9. METAS'!$X$20,INT((ROW()-14)/2),0)))</f>
        <v/>
      </c>
      <c r="M208" s="197" t="str">
        <f ca="1">IF(MOD(ROW()-13,2)=0,IF(ISBLANK(OFFSET('12. SEGUIMIENTO 2027'!$Q$14,INT((ROW()-13)/2),0)),"",OFFSET('12. SEGUIMIENTO 2027'!$Q$14,INT((ROW()-13)/2),0)),IF(ISBLANK(OFFSET('9. METAS'!$Y$20,INT((ROW()-14)/2),0)),"",OFFSET('9. METAS'!$Y$20,INT((ROW()-14)/2),0)))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833" t="str">
        <f ca="1">IF(ISBLANK(OFFSET('9. METAS'!$M$20,INT((ROW()-13)/2),0)),"",OFFSET('9. METAS'!$M$20,INT((ROW()-13)/2),0))</f>
        <v/>
      </c>
      <c r="I209" s="763"/>
      <c r="J209" s="195" t="str">
        <f ca="1">IF(MOD(ROW()-13,2)=0,IF(ISBLANK(OFFSET('12. SEGUIMIENTO 2027'!$N$14,INT((ROW()-13)/2),0)),"",OFFSET('12. SEGUIMIENTO 2027'!$N$14,INT((ROW()-13)/2),0)),IF(ISBLANK(OFFSET('9. METAS'!$V$20,INT((ROW()-14)/2),0)),"",OFFSET('9. METAS'!$V$20,INT((ROW()-14)/2),0)))</f>
        <v/>
      </c>
      <c r="K209" s="196" t="str">
        <f ca="1">IF(MOD(ROW()-13,2)=0,IF(ISBLANK(OFFSET('12. SEGUIMIENTO 2027'!$O$14,INT((ROW()-13)/2),0)),"",OFFSET('12. SEGUIMIENTO 2027'!$O$14,INT((ROW()-13)/2),0)),IF(ISBLANK(OFFSET('9. METAS'!$W$20,INT((ROW()-14)/2),0)),"",OFFSET('9. METAS'!$W$20,INT((ROW()-14)/2),0)))</f>
        <v/>
      </c>
      <c r="L209" s="196" t="str">
        <f ca="1">IF(MOD(ROW()-13,2)=0,IF(ISBLANK(OFFSET('12. SEGUIMIENTO 2027'!$P$14,INT((ROW()-13)/2),0)),"",OFFSET('12. SEGUIMIENTO 2027'!$P$14,INT((ROW()-13)/2),0)),IF(ISBLANK(OFFSET('9. METAS'!$X$20,INT((ROW()-14)/2),0)),"",OFFSET('9. METAS'!$X$20,INT((ROW()-14)/2),0)))</f>
        <v/>
      </c>
      <c r="M209" s="197" t="str">
        <f ca="1">IF(MOD(ROW()-13,2)=0,IF(ISBLANK(OFFSET('12. SEGUIMIENTO 2027'!$Q$14,INT((ROW()-13)/2),0)),"",OFFSET('12. SEGUIMIENTO 2027'!$Q$14,INT((ROW()-13)/2),0)),IF(ISBLANK(OFFSET('9. METAS'!$Y$20,INT((ROW()-14)/2),0)),"",OFFSET('9. METAS'!$Y$20,INT((ROW()-14)/2),0)))</f>
        <v/>
      </c>
      <c r="N209" s="769" t="str">
        <f ca="1">IFERROR(J209/J210,"ND")</f>
        <v>ND</v>
      </c>
      <c r="O209" s="771" t="str">
        <f ca="1">IFERROR(((J209+K209+L209)/H209),"ND")</f>
        <v>ND</v>
      </c>
      <c r="P209" s="775"/>
    </row>
    <row r="210" spans="3:16">
      <c r="C210" s="747"/>
      <c r="D210" s="749"/>
      <c r="E210" s="749"/>
      <c r="F210" s="751"/>
      <c r="G210" s="753"/>
      <c r="H210" s="833"/>
      <c r="I210" s="764"/>
      <c r="J210" s="195" t="str">
        <f ca="1">IF(MOD(ROW()-13,2)=0,IF(ISBLANK(OFFSET('12. SEGUIMIENTO 2027'!$N$14,INT((ROW()-13)/2),0)),"",OFFSET('12. SEGUIMIENTO 2027'!$N$14,INT((ROW()-13)/2),0)),IF(ISBLANK(OFFSET('9. METAS'!$V$20,INT((ROW()-14)/2),0)),"",OFFSET('9. METAS'!$V$20,INT((ROW()-14)/2),0)))</f>
        <v/>
      </c>
      <c r="K210" s="196" t="str">
        <f ca="1">IF(MOD(ROW()-13,2)=0,IF(ISBLANK(OFFSET('12. SEGUIMIENTO 2027'!$O$14,INT((ROW()-13)/2),0)),"",OFFSET('12. SEGUIMIENTO 2027'!$O$14,INT((ROW()-13)/2),0)),IF(ISBLANK(OFFSET('9. METAS'!$W$20,INT((ROW()-14)/2),0)),"",OFFSET('9. METAS'!$W$20,INT((ROW()-14)/2),0)))</f>
        <v/>
      </c>
      <c r="L210" s="196" t="str">
        <f ca="1">IF(MOD(ROW()-13,2)=0,IF(ISBLANK(OFFSET('12. SEGUIMIENTO 2027'!$P$14,INT((ROW()-13)/2),0)),"",OFFSET('12. SEGUIMIENTO 2027'!$P$14,INT((ROW()-13)/2),0)),IF(ISBLANK(OFFSET('9. METAS'!$X$20,INT((ROW()-14)/2),0)),"",OFFSET('9. METAS'!$X$20,INT((ROW()-14)/2),0)))</f>
        <v/>
      </c>
      <c r="M210" s="197" t="str">
        <f ca="1">IF(MOD(ROW()-13,2)=0,IF(ISBLANK(OFFSET('12. SEGUIMIENTO 2027'!$Q$14,INT((ROW()-13)/2),0)),"",OFFSET('12. SEGUIMIENTO 2027'!$Q$14,INT((ROW()-13)/2),0)),IF(ISBLANK(OFFSET('9. METAS'!$Y$20,INT((ROW()-14)/2),0)),"",OFFSET('9. METAS'!$Y$20,INT((ROW()-14)/2),0)))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833" t="str">
        <f ca="1">IF(ISBLANK(OFFSET('9. METAS'!$M$20,INT((ROW()-13)/2),0)),"",OFFSET('9. METAS'!$M$20,INT((ROW()-13)/2),0))</f>
        <v/>
      </c>
      <c r="I211" s="763"/>
      <c r="J211" s="195" t="str">
        <f ca="1">IF(MOD(ROW()-13,2)=0,IF(ISBLANK(OFFSET('12. SEGUIMIENTO 2027'!$N$14,INT((ROW()-13)/2),0)),"",OFFSET('12. SEGUIMIENTO 2027'!$N$14,INT((ROW()-13)/2),0)),IF(ISBLANK(OFFSET('9. METAS'!$V$20,INT((ROW()-14)/2),0)),"",OFFSET('9. METAS'!$V$20,INT((ROW()-14)/2),0)))</f>
        <v/>
      </c>
      <c r="K211" s="196" t="str">
        <f ca="1">IF(MOD(ROW()-13,2)=0,IF(ISBLANK(OFFSET('12. SEGUIMIENTO 2027'!$O$14,INT((ROW()-13)/2),0)),"",OFFSET('12. SEGUIMIENTO 2027'!$O$14,INT((ROW()-13)/2),0)),IF(ISBLANK(OFFSET('9. METAS'!$W$20,INT((ROW()-14)/2),0)),"",OFFSET('9. METAS'!$W$20,INT((ROW()-14)/2),0)))</f>
        <v/>
      </c>
      <c r="L211" s="196" t="str">
        <f ca="1">IF(MOD(ROW()-13,2)=0,IF(ISBLANK(OFFSET('12. SEGUIMIENTO 2027'!$P$14,INT((ROW()-13)/2),0)),"",OFFSET('12. SEGUIMIENTO 2027'!$P$14,INT((ROW()-13)/2),0)),IF(ISBLANK(OFFSET('9. METAS'!$X$20,INT((ROW()-14)/2),0)),"",OFFSET('9. METAS'!$X$20,INT((ROW()-14)/2),0)))</f>
        <v/>
      </c>
      <c r="M211" s="197" t="str">
        <f ca="1">IF(MOD(ROW()-13,2)=0,IF(ISBLANK(OFFSET('12. SEGUIMIENTO 2027'!$Q$14,INT((ROW()-13)/2),0)),"",OFFSET('12. SEGUIMIENTO 2027'!$Q$14,INT((ROW()-13)/2),0)),IF(ISBLANK(OFFSET('9. METAS'!$Y$20,INT((ROW()-14)/2),0)),"",OFFSET('9. METAS'!$Y$20,INT((ROW()-14)/2),0)))</f>
        <v/>
      </c>
      <c r="N211" s="769" t="str">
        <f ca="1">IFERROR(J211/J212,"ND")</f>
        <v>ND</v>
      </c>
      <c r="O211" s="771" t="str">
        <f ca="1">IFERROR(((J211+K211+L211)/H211),"ND")</f>
        <v>ND</v>
      </c>
      <c r="P211" s="775"/>
    </row>
    <row r="212" spans="3:16">
      <c r="C212" s="747"/>
      <c r="D212" s="749"/>
      <c r="E212" s="749"/>
      <c r="F212" s="751"/>
      <c r="G212" s="753"/>
      <c r="H212" s="833"/>
      <c r="I212" s="764"/>
      <c r="J212" s="195" t="str">
        <f ca="1">IF(MOD(ROW()-13,2)=0,IF(ISBLANK(OFFSET('12. SEGUIMIENTO 2027'!$N$14,INT((ROW()-13)/2),0)),"",OFFSET('12. SEGUIMIENTO 2027'!$N$14,INT((ROW()-13)/2),0)),IF(ISBLANK(OFFSET('9. METAS'!$V$20,INT((ROW()-14)/2),0)),"",OFFSET('9. METAS'!$V$20,INT((ROW()-14)/2),0)))</f>
        <v/>
      </c>
      <c r="K212" s="196" t="str">
        <f ca="1">IF(MOD(ROW()-13,2)=0,IF(ISBLANK(OFFSET('12. SEGUIMIENTO 2027'!$O$14,INT((ROW()-13)/2),0)),"",OFFSET('12. SEGUIMIENTO 2027'!$O$14,INT((ROW()-13)/2),0)),IF(ISBLANK(OFFSET('9. METAS'!$W$20,INT((ROW()-14)/2),0)),"",OFFSET('9. METAS'!$W$20,INT((ROW()-14)/2),0)))</f>
        <v/>
      </c>
      <c r="L212" s="196" t="str">
        <f ca="1">IF(MOD(ROW()-13,2)=0,IF(ISBLANK(OFFSET('12. SEGUIMIENTO 2027'!$P$14,INT((ROW()-13)/2),0)),"",OFFSET('12. SEGUIMIENTO 2027'!$P$14,INT((ROW()-13)/2),0)),IF(ISBLANK(OFFSET('9. METAS'!$X$20,INT((ROW()-14)/2),0)),"",OFFSET('9. METAS'!$X$20,INT((ROW()-14)/2),0)))</f>
        <v/>
      </c>
      <c r="M212" s="197" t="str">
        <f ca="1">IF(MOD(ROW()-13,2)=0,IF(ISBLANK(OFFSET('12. SEGUIMIENTO 2027'!$Q$14,INT((ROW()-13)/2),0)),"",OFFSET('12. SEGUIMIENTO 2027'!$Q$14,INT((ROW()-13)/2),0)),IF(ISBLANK(OFFSET('9. METAS'!$Y$20,INT((ROW()-14)/2),0)),"",OFFSET('9. METAS'!$Y$20,INT((ROW()-14)/2),0)))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833" t="str">
        <f ca="1">IF(ISBLANK(OFFSET('9. METAS'!$M$20,INT((ROW()-13)/2),0)),"",OFFSET('9. METAS'!$M$20,INT((ROW()-13)/2),0))</f>
        <v/>
      </c>
      <c r="I213" s="763"/>
      <c r="J213" s="195" t="str">
        <f ca="1">IF(MOD(ROW()-13,2)=0,IF(ISBLANK(OFFSET('12. SEGUIMIENTO 2027'!$N$14,INT((ROW()-13)/2),0)),"",OFFSET('12. SEGUIMIENTO 2027'!$N$14,INT((ROW()-13)/2),0)),IF(ISBLANK(OFFSET('9. METAS'!$V$20,INT((ROW()-14)/2),0)),"",OFFSET('9. METAS'!$V$20,INT((ROW()-14)/2),0)))</f>
        <v/>
      </c>
      <c r="K213" s="196" t="str">
        <f ca="1">IF(MOD(ROW()-13,2)=0,IF(ISBLANK(OFFSET('12. SEGUIMIENTO 2027'!$O$14,INT((ROW()-13)/2),0)),"",OFFSET('12. SEGUIMIENTO 2027'!$O$14,INT((ROW()-13)/2),0)),IF(ISBLANK(OFFSET('9. METAS'!$W$20,INT((ROW()-14)/2),0)),"",OFFSET('9. METAS'!$W$20,INT((ROW()-14)/2),0)))</f>
        <v/>
      </c>
      <c r="L213" s="196" t="str">
        <f ca="1">IF(MOD(ROW()-13,2)=0,IF(ISBLANK(OFFSET('12. SEGUIMIENTO 2027'!$P$14,INT((ROW()-13)/2),0)),"",OFFSET('12. SEGUIMIENTO 2027'!$P$14,INT((ROW()-13)/2),0)),IF(ISBLANK(OFFSET('9. METAS'!$X$20,INT((ROW()-14)/2),0)),"",OFFSET('9. METAS'!$X$20,INT((ROW()-14)/2),0)))</f>
        <v/>
      </c>
      <c r="M213" s="197" t="str">
        <f ca="1">IF(MOD(ROW()-13,2)=0,IF(ISBLANK(OFFSET('12. SEGUIMIENTO 2027'!$Q$14,INT((ROW()-13)/2),0)),"",OFFSET('12. SEGUIMIENTO 2027'!$Q$14,INT((ROW()-13)/2),0)),IF(ISBLANK(OFFSET('9. METAS'!$Y$20,INT((ROW()-14)/2),0)),"",OFFSET('9. METAS'!$Y$20,INT((ROW()-14)/2),0)))</f>
        <v/>
      </c>
      <c r="N213" s="769" t="str">
        <f ca="1">IFERROR(J213/J214,"ND")</f>
        <v>ND</v>
      </c>
      <c r="O213" s="771" t="str">
        <f ca="1">IFERROR(((J213+K213+L213)/H213),"ND")</f>
        <v>ND</v>
      </c>
      <c r="P213" s="775"/>
    </row>
    <row r="214" spans="3:16">
      <c r="C214" s="747"/>
      <c r="D214" s="749"/>
      <c r="E214" s="749"/>
      <c r="F214" s="751"/>
      <c r="G214" s="753"/>
      <c r="H214" s="833"/>
      <c r="I214" s="764"/>
      <c r="J214" s="195" t="str">
        <f ca="1">IF(MOD(ROW()-13,2)=0,IF(ISBLANK(OFFSET('12. SEGUIMIENTO 2027'!$N$14,INT((ROW()-13)/2),0)),"",OFFSET('12. SEGUIMIENTO 2027'!$N$14,INT((ROW()-13)/2),0)),IF(ISBLANK(OFFSET('9. METAS'!$V$20,INT((ROW()-14)/2),0)),"",OFFSET('9. METAS'!$V$20,INT((ROW()-14)/2),0)))</f>
        <v/>
      </c>
      <c r="K214" s="196" t="str">
        <f ca="1">IF(MOD(ROW()-13,2)=0,IF(ISBLANK(OFFSET('12. SEGUIMIENTO 2027'!$O$14,INT((ROW()-13)/2),0)),"",OFFSET('12. SEGUIMIENTO 2027'!$O$14,INT((ROW()-13)/2),0)),IF(ISBLANK(OFFSET('9. METAS'!$W$20,INT((ROW()-14)/2),0)),"",OFFSET('9. METAS'!$W$20,INT((ROW()-14)/2),0)))</f>
        <v/>
      </c>
      <c r="L214" s="196" t="str">
        <f ca="1">IF(MOD(ROW()-13,2)=0,IF(ISBLANK(OFFSET('12. SEGUIMIENTO 2027'!$P$14,INT((ROW()-13)/2),0)),"",OFFSET('12. SEGUIMIENTO 2027'!$P$14,INT((ROW()-13)/2),0)),IF(ISBLANK(OFFSET('9. METAS'!$X$20,INT((ROW()-14)/2),0)),"",OFFSET('9. METAS'!$X$20,INT((ROW()-14)/2),0)))</f>
        <v/>
      </c>
      <c r="M214" s="197" t="str">
        <f ca="1">IF(MOD(ROW()-13,2)=0,IF(ISBLANK(OFFSET('12. SEGUIMIENTO 2027'!$Q$14,INT((ROW()-13)/2),0)),"",OFFSET('12. SEGUIMIENTO 2027'!$Q$14,INT((ROW()-13)/2),0)),IF(ISBLANK(OFFSET('9. METAS'!$Y$20,INT((ROW()-14)/2),0)),"",OFFSET('9. METAS'!$Y$20,INT((ROW()-14)/2),0)))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833" t="str">
        <f ca="1">IF(ISBLANK(OFFSET('9. METAS'!$M$20,INT((ROW()-13)/2),0)),"",OFFSET('9. METAS'!$M$20,INT((ROW()-13)/2),0))</f>
        <v/>
      </c>
      <c r="I215" s="763"/>
      <c r="J215" s="195" t="str">
        <f ca="1">IF(MOD(ROW()-13,2)=0,IF(ISBLANK(OFFSET('12. SEGUIMIENTO 2027'!$N$14,INT((ROW()-13)/2),0)),"",OFFSET('12. SEGUIMIENTO 2027'!$N$14,INT((ROW()-13)/2),0)),IF(ISBLANK(OFFSET('9. METAS'!$V$20,INT((ROW()-14)/2),0)),"",OFFSET('9. METAS'!$V$20,INT((ROW()-14)/2),0)))</f>
        <v/>
      </c>
      <c r="K215" s="196" t="str">
        <f ca="1">IF(MOD(ROW()-13,2)=0,IF(ISBLANK(OFFSET('12. SEGUIMIENTO 2027'!$O$14,INT((ROW()-13)/2),0)),"",OFFSET('12. SEGUIMIENTO 2027'!$O$14,INT((ROW()-13)/2),0)),IF(ISBLANK(OFFSET('9. METAS'!$W$20,INT((ROW()-14)/2),0)),"",OFFSET('9. METAS'!$W$20,INT((ROW()-14)/2),0)))</f>
        <v/>
      </c>
      <c r="L215" s="196" t="str">
        <f ca="1">IF(MOD(ROW()-13,2)=0,IF(ISBLANK(OFFSET('12. SEGUIMIENTO 2027'!$P$14,INT((ROW()-13)/2),0)),"",OFFSET('12. SEGUIMIENTO 2027'!$P$14,INT((ROW()-13)/2),0)),IF(ISBLANK(OFFSET('9. METAS'!$X$20,INT((ROW()-14)/2),0)),"",OFFSET('9. METAS'!$X$20,INT((ROW()-14)/2),0)))</f>
        <v/>
      </c>
      <c r="M215" s="197" t="str">
        <f ca="1">IF(MOD(ROW()-13,2)=0,IF(ISBLANK(OFFSET('12. SEGUIMIENTO 2027'!$Q$14,INT((ROW()-13)/2),0)),"",OFFSET('12. SEGUIMIENTO 2027'!$Q$14,INT((ROW()-13)/2),0)),IF(ISBLANK(OFFSET('9. METAS'!$Y$20,INT((ROW()-14)/2),0)),"",OFFSET('9. METAS'!$Y$20,INT((ROW()-14)/2),0)))</f>
        <v/>
      </c>
      <c r="N215" s="769" t="str">
        <f ca="1">IFERROR(J215/J216,"ND")</f>
        <v>ND</v>
      </c>
      <c r="O215" s="771" t="str">
        <f ca="1">IFERROR(((J215+K215+L215)/H215),"ND")</f>
        <v>ND</v>
      </c>
      <c r="P215" s="775"/>
    </row>
    <row r="216" spans="3:16">
      <c r="C216" s="747"/>
      <c r="D216" s="749"/>
      <c r="E216" s="749"/>
      <c r="F216" s="751"/>
      <c r="G216" s="753"/>
      <c r="H216" s="833"/>
      <c r="I216" s="764"/>
      <c r="J216" s="195" t="str">
        <f ca="1">IF(MOD(ROW()-13,2)=0,IF(ISBLANK(OFFSET('12. SEGUIMIENTO 2027'!$N$14,INT((ROW()-13)/2),0)),"",OFFSET('12. SEGUIMIENTO 2027'!$N$14,INT((ROW()-13)/2),0)),IF(ISBLANK(OFFSET('9. METAS'!$V$20,INT((ROW()-14)/2),0)),"",OFFSET('9. METAS'!$V$20,INT((ROW()-14)/2),0)))</f>
        <v/>
      </c>
      <c r="K216" s="196" t="str">
        <f ca="1">IF(MOD(ROW()-13,2)=0,IF(ISBLANK(OFFSET('12. SEGUIMIENTO 2027'!$O$14,INT((ROW()-13)/2),0)),"",OFFSET('12. SEGUIMIENTO 2027'!$O$14,INT((ROW()-13)/2),0)),IF(ISBLANK(OFFSET('9. METAS'!$W$20,INT((ROW()-14)/2),0)),"",OFFSET('9. METAS'!$W$20,INT((ROW()-14)/2),0)))</f>
        <v/>
      </c>
      <c r="L216" s="196" t="str">
        <f ca="1">IF(MOD(ROW()-13,2)=0,IF(ISBLANK(OFFSET('12. SEGUIMIENTO 2027'!$P$14,INT((ROW()-13)/2),0)),"",OFFSET('12. SEGUIMIENTO 2027'!$P$14,INT((ROW()-13)/2),0)),IF(ISBLANK(OFFSET('9. METAS'!$X$20,INT((ROW()-14)/2),0)),"",OFFSET('9. METAS'!$X$20,INT((ROW()-14)/2),0)))</f>
        <v/>
      </c>
      <c r="M216" s="197" t="str">
        <f ca="1">IF(MOD(ROW()-13,2)=0,IF(ISBLANK(OFFSET('12. SEGUIMIENTO 2027'!$Q$14,INT((ROW()-13)/2),0)),"",OFFSET('12. SEGUIMIENTO 2027'!$Q$14,INT((ROW()-13)/2),0)),IF(ISBLANK(OFFSET('9. METAS'!$Y$20,INT((ROW()-14)/2),0)),"",OFFSET('9. METAS'!$Y$20,INT((ROW()-14)/2),0)))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833" t="str">
        <f ca="1">IF(ISBLANK(OFFSET('9. METAS'!$M$20,INT((ROW()-13)/2),0)),"",OFFSET('9. METAS'!$M$20,INT((ROW()-13)/2),0))</f>
        <v/>
      </c>
      <c r="I217" s="763"/>
      <c r="J217" s="195" t="str">
        <f ca="1">IF(MOD(ROW()-13,2)=0,IF(ISBLANK(OFFSET('12. SEGUIMIENTO 2027'!$N$14,INT((ROW()-13)/2),0)),"",OFFSET('12. SEGUIMIENTO 2027'!$N$14,INT((ROW()-13)/2),0)),IF(ISBLANK(OFFSET('9. METAS'!$V$20,INT((ROW()-14)/2),0)),"",OFFSET('9. METAS'!$V$20,INT((ROW()-14)/2),0)))</f>
        <v/>
      </c>
      <c r="K217" s="196" t="str">
        <f ca="1">IF(MOD(ROW()-13,2)=0,IF(ISBLANK(OFFSET('12. SEGUIMIENTO 2027'!$O$14,INT((ROW()-13)/2),0)),"",OFFSET('12. SEGUIMIENTO 2027'!$O$14,INT((ROW()-13)/2),0)),IF(ISBLANK(OFFSET('9. METAS'!$W$20,INT((ROW()-14)/2),0)),"",OFFSET('9. METAS'!$W$20,INT((ROW()-14)/2),0)))</f>
        <v/>
      </c>
      <c r="L217" s="196" t="str">
        <f ca="1">IF(MOD(ROW()-13,2)=0,IF(ISBLANK(OFFSET('12. SEGUIMIENTO 2027'!$P$14,INT((ROW()-13)/2),0)),"",OFFSET('12. SEGUIMIENTO 2027'!$P$14,INT((ROW()-13)/2),0)),IF(ISBLANK(OFFSET('9. METAS'!$X$20,INT((ROW()-14)/2),0)),"",OFFSET('9. METAS'!$X$20,INT((ROW()-14)/2),0)))</f>
        <v/>
      </c>
      <c r="M217" s="197" t="str">
        <f ca="1">IF(MOD(ROW()-13,2)=0,IF(ISBLANK(OFFSET('12. SEGUIMIENTO 2027'!$Q$14,INT((ROW()-13)/2),0)),"",OFFSET('12. SEGUIMIENTO 2027'!$Q$14,INT((ROW()-13)/2),0)),IF(ISBLANK(OFFSET('9. METAS'!$Y$20,INT((ROW()-14)/2),0)),"",OFFSET('9. METAS'!$Y$20,INT((ROW()-14)/2),0)))</f>
        <v/>
      </c>
      <c r="N217" s="769" t="str">
        <f ca="1">IFERROR(J217/J218,"ND")</f>
        <v>ND</v>
      </c>
      <c r="O217" s="771" t="str">
        <f ca="1">IFERROR(((J217+K217+L217)/H217),"ND")</f>
        <v>ND</v>
      </c>
      <c r="P217" s="775"/>
    </row>
    <row r="218" spans="3:16">
      <c r="C218" s="747"/>
      <c r="D218" s="749"/>
      <c r="E218" s="749"/>
      <c r="F218" s="751"/>
      <c r="G218" s="753"/>
      <c r="H218" s="833"/>
      <c r="I218" s="764"/>
      <c r="J218" s="195" t="str">
        <f ca="1">IF(MOD(ROW()-13,2)=0,IF(ISBLANK(OFFSET('12. SEGUIMIENTO 2027'!$N$14,INT((ROW()-13)/2),0)),"",OFFSET('12. SEGUIMIENTO 2027'!$N$14,INT((ROW()-13)/2),0)),IF(ISBLANK(OFFSET('9. METAS'!$V$20,INT((ROW()-14)/2),0)),"",OFFSET('9. METAS'!$V$20,INT((ROW()-14)/2),0)))</f>
        <v/>
      </c>
      <c r="K218" s="196" t="str">
        <f ca="1">IF(MOD(ROW()-13,2)=0,IF(ISBLANK(OFFSET('12. SEGUIMIENTO 2027'!$O$14,INT((ROW()-13)/2),0)),"",OFFSET('12. SEGUIMIENTO 2027'!$O$14,INT((ROW()-13)/2),0)),IF(ISBLANK(OFFSET('9. METAS'!$W$20,INT((ROW()-14)/2),0)),"",OFFSET('9. METAS'!$W$20,INT((ROW()-14)/2),0)))</f>
        <v/>
      </c>
      <c r="L218" s="196" t="str">
        <f ca="1">IF(MOD(ROW()-13,2)=0,IF(ISBLANK(OFFSET('12. SEGUIMIENTO 2027'!$P$14,INT((ROW()-13)/2),0)),"",OFFSET('12. SEGUIMIENTO 2027'!$P$14,INT((ROW()-13)/2),0)),IF(ISBLANK(OFFSET('9. METAS'!$X$20,INT((ROW()-14)/2),0)),"",OFFSET('9. METAS'!$X$20,INT((ROW()-14)/2),0)))</f>
        <v/>
      </c>
      <c r="M218" s="197" t="str">
        <f ca="1">IF(MOD(ROW()-13,2)=0,IF(ISBLANK(OFFSET('12. SEGUIMIENTO 2027'!$Q$14,INT((ROW()-13)/2),0)),"",OFFSET('12. SEGUIMIENTO 2027'!$Q$14,INT((ROW()-13)/2),0)),IF(ISBLANK(OFFSET('9. METAS'!$Y$20,INT((ROW()-14)/2),0)),"",OFFSET('9. METAS'!$Y$20,INT((ROW()-14)/2),0)))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833" t="str">
        <f ca="1">IF(ISBLANK(OFFSET('9. METAS'!$M$20,INT((ROW()-13)/2),0)),"",OFFSET('9. METAS'!$M$20,INT((ROW()-13)/2),0))</f>
        <v/>
      </c>
      <c r="I219" s="763"/>
      <c r="J219" s="195" t="str">
        <f ca="1">IF(MOD(ROW()-13,2)=0,IF(ISBLANK(OFFSET('12. SEGUIMIENTO 2027'!$N$14,INT((ROW()-13)/2),0)),"",OFFSET('12. SEGUIMIENTO 2027'!$N$14,INT((ROW()-13)/2),0)),IF(ISBLANK(OFFSET('9. METAS'!$V$20,INT((ROW()-14)/2),0)),"",OFFSET('9. METAS'!$V$20,INT((ROW()-14)/2),0)))</f>
        <v/>
      </c>
      <c r="K219" s="196" t="str">
        <f ca="1">IF(MOD(ROW()-13,2)=0,IF(ISBLANK(OFFSET('12. SEGUIMIENTO 2027'!$O$14,INT((ROW()-13)/2),0)),"",OFFSET('12. SEGUIMIENTO 2027'!$O$14,INT((ROW()-13)/2),0)),IF(ISBLANK(OFFSET('9. METAS'!$W$20,INT((ROW()-14)/2),0)),"",OFFSET('9. METAS'!$W$20,INT((ROW()-14)/2),0)))</f>
        <v/>
      </c>
      <c r="L219" s="196" t="str">
        <f ca="1">IF(MOD(ROW()-13,2)=0,IF(ISBLANK(OFFSET('12. SEGUIMIENTO 2027'!$P$14,INT((ROW()-13)/2),0)),"",OFFSET('12. SEGUIMIENTO 2027'!$P$14,INT((ROW()-13)/2),0)),IF(ISBLANK(OFFSET('9. METAS'!$X$20,INT((ROW()-14)/2),0)),"",OFFSET('9. METAS'!$X$20,INT((ROW()-14)/2),0)))</f>
        <v/>
      </c>
      <c r="M219" s="197" t="str">
        <f ca="1">IF(MOD(ROW()-13,2)=0,IF(ISBLANK(OFFSET('12. SEGUIMIENTO 2027'!$Q$14,INT((ROW()-13)/2),0)),"",OFFSET('12. SEGUIMIENTO 2027'!$Q$14,INT((ROW()-13)/2),0)),IF(ISBLANK(OFFSET('9. METAS'!$Y$20,INT((ROW()-14)/2),0)),"",OFFSET('9. METAS'!$Y$20,INT((ROW()-14)/2),0)))</f>
        <v/>
      </c>
      <c r="N219" s="769" t="str">
        <f ca="1">IFERROR(J219/J220,"ND")</f>
        <v>ND</v>
      </c>
      <c r="O219" s="771" t="str">
        <f ca="1">IFERROR(((J219+K219+L219)/H219),"ND")</f>
        <v>ND</v>
      </c>
      <c r="P219" s="775"/>
    </row>
    <row r="220" spans="3:16">
      <c r="C220" s="747"/>
      <c r="D220" s="749"/>
      <c r="E220" s="749"/>
      <c r="F220" s="751"/>
      <c r="G220" s="753"/>
      <c r="H220" s="833"/>
      <c r="I220" s="764"/>
      <c r="J220" s="195" t="str">
        <f ca="1">IF(MOD(ROW()-13,2)=0,IF(ISBLANK(OFFSET('12. SEGUIMIENTO 2027'!$N$14,INT((ROW()-13)/2),0)),"",OFFSET('12. SEGUIMIENTO 2027'!$N$14,INT((ROW()-13)/2),0)),IF(ISBLANK(OFFSET('9. METAS'!$V$20,INT((ROW()-14)/2),0)),"",OFFSET('9. METAS'!$V$20,INT((ROW()-14)/2),0)))</f>
        <v/>
      </c>
      <c r="K220" s="196" t="str">
        <f ca="1">IF(MOD(ROW()-13,2)=0,IF(ISBLANK(OFFSET('12. SEGUIMIENTO 2027'!$O$14,INT((ROW()-13)/2),0)),"",OFFSET('12. SEGUIMIENTO 2027'!$O$14,INT((ROW()-13)/2),0)),IF(ISBLANK(OFFSET('9. METAS'!$W$20,INT((ROW()-14)/2),0)),"",OFFSET('9. METAS'!$W$20,INT((ROW()-14)/2),0)))</f>
        <v/>
      </c>
      <c r="L220" s="196" t="str">
        <f ca="1">IF(MOD(ROW()-13,2)=0,IF(ISBLANK(OFFSET('12. SEGUIMIENTO 2027'!$P$14,INT((ROW()-13)/2),0)),"",OFFSET('12. SEGUIMIENTO 2027'!$P$14,INT((ROW()-13)/2),0)),IF(ISBLANK(OFFSET('9. METAS'!$X$20,INT((ROW()-14)/2),0)),"",OFFSET('9. METAS'!$X$20,INT((ROW()-14)/2),0)))</f>
        <v/>
      </c>
      <c r="M220" s="197" t="str">
        <f ca="1">IF(MOD(ROW()-13,2)=0,IF(ISBLANK(OFFSET('12. SEGUIMIENTO 2027'!$Q$14,INT((ROW()-13)/2),0)),"",OFFSET('12. SEGUIMIENTO 2027'!$Q$14,INT((ROW()-13)/2),0)),IF(ISBLANK(OFFSET('9. METAS'!$Y$20,INT((ROW()-14)/2),0)),"",OFFSET('9. METAS'!$Y$20,INT((ROW()-14)/2),0)))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833" t="str">
        <f ca="1">IF(ISBLANK(OFFSET('9. METAS'!$M$20,INT((ROW()-13)/2),0)),"",OFFSET('9. METAS'!$M$20,INT((ROW()-13)/2),0))</f>
        <v/>
      </c>
      <c r="I221" s="763"/>
      <c r="J221" s="195" t="str">
        <f ca="1">IF(MOD(ROW()-13,2)=0,IF(ISBLANK(OFFSET('12. SEGUIMIENTO 2027'!$N$14,INT((ROW()-13)/2),0)),"",OFFSET('12. SEGUIMIENTO 2027'!$N$14,INT((ROW()-13)/2),0)),IF(ISBLANK(OFFSET('9. METAS'!$V$20,INT((ROW()-14)/2),0)),"",OFFSET('9. METAS'!$V$20,INT((ROW()-14)/2),0)))</f>
        <v/>
      </c>
      <c r="K221" s="196" t="str">
        <f ca="1">IF(MOD(ROW()-13,2)=0,IF(ISBLANK(OFFSET('12. SEGUIMIENTO 2027'!$O$14,INT((ROW()-13)/2),0)),"",OFFSET('12. SEGUIMIENTO 2027'!$O$14,INT((ROW()-13)/2),0)),IF(ISBLANK(OFFSET('9. METAS'!$W$20,INT((ROW()-14)/2),0)),"",OFFSET('9. METAS'!$W$20,INT((ROW()-14)/2),0)))</f>
        <v/>
      </c>
      <c r="L221" s="196" t="str">
        <f ca="1">IF(MOD(ROW()-13,2)=0,IF(ISBLANK(OFFSET('12. SEGUIMIENTO 2027'!$P$14,INT((ROW()-13)/2),0)),"",OFFSET('12. SEGUIMIENTO 2027'!$P$14,INT((ROW()-13)/2),0)),IF(ISBLANK(OFFSET('9. METAS'!$X$20,INT((ROW()-14)/2),0)),"",OFFSET('9. METAS'!$X$20,INT((ROW()-14)/2),0)))</f>
        <v/>
      </c>
      <c r="M221" s="197" t="str">
        <f ca="1">IF(MOD(ROW()-13,2)=0,IF(ISBLANK(OFFSET('12. SEGUIMIENTO 2027'!$Q$14,INT((ROW()-13)/2),0)),"",OFFSET('12. SEGUIMIENTO 2027'!$Q$14,INT((ROW()-13)/2),0)),IF(ISBLANK(OFFSET('9. METAS'!$Y$20,INT((ROW()-14)/2),0)),"",OFFSET('9. METAS'!$Y$20,INT((ROW()-14)/2),0)))</f>
        <v/>
      </c>
      <c r="N221" s="769" t="str">
        <f ca="1">IFERROR(J221/J222,"ND")</f>
        <v>ND</v>
      </c>
      <c r="O221" s="771" t="str">
        <f ca="1">IFERROR(((J221+K221+L221)/H221),"ND")</f>
        <v>ND</v>
      </c>
      <c r="P221" s="775"/>
    </row>
    <row r="222" spans="3:16">
      <c r="C222" s="747"/>
      <c r="D222" s="749"/>
      <c r="E222" s="749"/>
      <c r="F222" s="751"/>
      <c r="G222" s="753"/>
      <c r="H222" s="833"/>
      <c r="I222" s="764"/>
      <c r="J222" s="195" t="str">
        <f ca="1">IF(MOD(ROW()-13,2)=0,IF(ISBLANK(OFFSET('12. SEGUIMIENTO 2027'!$N$14,INT((ROW()-13)/2),0)),"",OFFSET('12. SEGUIMIENTO 2027'!$N$14,INT((ROW()-13)/2),0)),IF(ISBLANK(OFFSET('9. METAS'!$V$20,INT((ROW()-14)/2),0)),"",OFFSET('9. METAS'!$V$20,INT((ROW()-14)/2),0)))</f>
        <v/>
      </c>
      <c r="K222" s="196" t="str">
        <f ca="1">IF(MOD(ROW()-13,2)=0,IF(ISBLANK(OFFSET('12. SEGUIMIENTO 2027'!$O$14,INT((ROW()-13)/2),0)),"",OFFSET('12. SEGUIMIENTO 2027'!$O$14,INT((ROW()-13)/2),0)),IF(ISBLANK(OFFSET('9. METAS'!$W$20,INT((ROW()-14)/2),0)),"",OFFSET('9. METAS'!$W$20,INT((ROW()-14)/2),0)))</f>
        <v/>
      </c>
      <c r="L222" s="196" t="str">
        <f ca="1">IF(MOD(ROW()-13,2)=0,IF(ISBLANK(OFFSET('12. SEGUIMIENTO 2027'!$P$14,INT((ROW()-13)/2),0)),"",OFFSET('12. SEGUIMIENTO 2027'!$P$14,INT((ROW()-13)/2),0)),IF(ISBLANK(OFFSET('9. METAS'!$X$20,INT((ROW()-14)/2),0)),"",OFFSET('9. METAS'!$X$20,INT((ROW()-14)/2),0)))</f>
        <v/>
      </c>
      <c r="M222" s="197" t="str">
        <f ca="1">IF(MOD(ROW()-13,2)=0,IF(ISBLANK(OFFSET('12. SEGUIMIENTO 2027'!$Q$14,INT((ROW()-13)/2),0)),"",OFFSET('12. SEGUIMIENTO 2027'!$Q$14,INT((ROW()-13)/2),0)),IF(ISBLANK(OFFSET('9. METAS'!$Y$20,INT((ROW()-14)/2),0)),"",OFFSET('9. METAS'!$Y$20,INT((ROW()-14)/2),0)))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833" t="str">
        <f ca="1">IF(ISBLANK(OFFSET('9. METAS'!$M$20,INT((ROW()-13)/2),0)),"",OFFSET('9. METAS'!$M$20,INT((ROW()-13)/2),0))</f>
        <v/>
      </c>
      <c r="I223" s="763"/>
      <c r="J223" s="195" t="str">
        <f ca="1">IF(MOD(ROW()-13,2)=0,IF(ISBLANK(OFFSET('12. SEGUIMIENTO 2027'!$N$14,INT((ROW()-13)/2),0)),"",OFFSET('12. SEGUIMIENTO 2027'!$N$14,INT((ROW()-13)/2),0)),IF(ISBLANK(OFFSET('9. METAS'!$V$20,INT((ROW()-14)/2),0)),"",OFFSET('9. METAS'!$V$20,INT((ROW()-14)/2),0)))</f>
        <v/>
      </c>
      <c r="K223" s="196" t="str">
        <f ca="1">IF(MOD(ROW()-13,2)=0,IF(ISBLANK(OFFSET('12. SEGUIMIENTO 2027'!$O$14,INT((ROW()-13)/2),0)),"",OFFSET('12. SEGUIMIENTO 2027'!$O$14,INT((ROW()-13)/2),0)),IF(ISBLANK(OFFSET('9. METAS'!$W$20,INT((ROW()-14)/2),0)),"",OFFSET('9. METAS'!$W$20,INT((ROW()-14)/2),0)))</f>
        <v/>
      </c>
      <c r="L223" s="196" t="str">
        <f ca="1">IF(MOD(ROW()-13,2)=0,IF(ISBLANK(OFFSET('12. SEGUIMIENTO 2027'!$P$14,INT((ROW()-13)/2),0)),"",OFFSET('12. SEGUIMIENTO 2027'!$P$14,INT((ROW()-13)/2),0)),IF(ISBLANK(OFFSET('9. METAS'!$X$20,INT((ROW()-14)/2),0)),"",OFFSET('9. METAS'!$X$20,INT((ROW()-14)/2),0)))</f>
        <v/>
      </c>
      <c r="M223" s="197" t="str">
        <f ca="1">IF(MOD(ROW()-13,2)=0,IF(ISBLANK(OFFSET('12. SEGUIMIENTO 2027'!$Q$14,INT((ROW()-13)/2),0)),"",OFFSET('12. SEGUIMIENTO 2027'!$Q$14,INT((ROW()-13)/2),0)),IF(ISBLANK(OFFSET('9. METAS'!$Y$20,INT((ROW()-14)/2),0)),"",OFFSET('9. METAS'!$Y$20,INT((ROW()-14)/2),0)))</f>
        <v/>
      </c>
      <c r="N223" s="769" t="str">
        <f ca="1">IFERROR(J223/J224,"ND")</f>
        <v>ND</v>
      </c>
      <c r="O223" s="771" t="str">
        <f ca="1">IFERROR(((J223+K223+L223)/H223),"ND")</f>
        <v>ND</v>
      </c>
      <c r="P223" s="775"/>
    </row>
    <row r="224" spans="3:16">
      <c r="C224" s="747"/>
      <c r="D224" s="749"/>
      <c r="E224" s="749"/>
      <c r="F224" s="751"/>
      <c r="G224" s="753"/>
      <c r="H224" s="833"/>
      <c r="I224" s="764"/>
      <c r="J224" s="195" t="str">
        <f ca="1">IF(MOD(ROW()-13,2)=0,IF(ISBLANK(OFFSET('12. SEGUIMIENTO 2027'!$N$14,INT((ROW()-13)/2),0)),"",OFFSET('12. SEGUIMIENTO 2027'!$N$14,INT((ROW()-13)/2),0)),IF(ISBLANK(OFFSET('9. METAS'!$V$20,INT((ROW()-14)/2),0)),"",OFFSET('9. METAS'!$V$20,INT((ROW()-14)/2),0)))</f>
        <v/>
      </c>
      <c r="K224" s="196" t="str">
        <f ca="1">IF(MOD(ROW()-13,2)=0,IF(ISBLANK(OFFSET('12. SEGUIMIENTO 2027'!$O$14,INT((ROW()-13)/2),0)),"",OFFSET('12. SEGUIMIENTO 2027'!$O$14,INT((ROW()-13)/2),0)),IF(ISBLANK(OFFSET('9. METAS'!$W$20,INT((ROW()-14)/2),0)),"",OFFSET('9. METAS'!$W$20,INT((ROW()-14)/2),0)))</f>
        <v/>
      </c>
      <c r="L224" s="196" t="str">
        <f ca="1">IF(MOD(ROW()-13,2)=0,IF(ISBLANK(OFFSET('12. SEGUIMIENTO 2027'!$P$14,INT((ROW()-13)/2),0)),"",OFFSET('12. SEGUIMIENTO 2027'!$P$14,INT((ROW()-13)/2),0)),IF(ISBLANK(OFFSET('9. METAS'!$X$20,INT((ROW()-14)/2),0)),"",OFFSET('9. METAS'!$X$20,INT((ROW()-14)/2),0)))</f>
        <v/>
      </c>
      <c r="M224" s="197" t="str">
        <f ca="1">IF(MOD(ROW()-13,2)=0,IF(ISBLANK(OFFSET('12. SEGUIMIENTO 2027'!$Q$14,INT((ROW()-13)/2),0)),"",OFFSET('12. SEGUIMIENTO 2027'!$Q$14,INT((ROW()-13)/2),0)),IF(ISBLANK(OFFSET('9. METAS'!$Y$20,INT((ROW()-14)/2),0)),"",OFFSET('9. METAS'!$Y$20,INT((ROW()-14)/2),0)))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833" t="str">
        <f ca="1">IF(ISBLANK(OFFSET('9. METAS'!$M$20,INT((ROW()-13)/2),0)),"",OFFSET('9. METAS'!$M$20,INT((ROW()-13)/2),0))</f>
        <v/>
      </c>
      <c r="I225" s="763"/>
      <c r="J225" s="195" t="str">
        <f ca="1">IF(MOD(ROW()-13,2)=0,IF(ISBLANK(OFFSET('12. SEGUIMIENTO 2027'!$N$14,INT((ROW()-13)/2),0)),"",OFFSET('12. SEGUIMIENTO 2027'!$N$14,INT((ROW()-13)/2),0)),IF(ISBLANK(OFFSET('9. METAS'!$V$20,INT((ROW()-14)/2),0)),"",OFFSET('9. METAS'!$V$20,INT((ROW()-14)/2),0)))</f>
        <v/>
      </c>
      <c r="K225" s="196" t="str">
        <f ca="1">IF(MOD(ROW()-13,2)=0,IF(ISBLANK(OFFSET('12. SEGUIMIENTO 2027'!$O$14,INT((ROW()-13)/2),0)),"",OFFSET('12. SEGUIMIENTO 2027'!$O$14,INT((ROW()-13)/2),0)),IF(ISBLANK(OFFSET('9. METAS'!$W$20,INT((ROW()-14)/2),0)),"",OFFSET('9. METAS'!$W$20,INT((ROW()-14)/2),0)))</f>
        <v/>
      </c>
      <c r="L225" s="196" t="str">
        <f ca="1">IF(MOD(ROW()-13,2)=0,IF(ISBLANK(OFFSET('12. SEGUIMIENTO 2027'!$P$14,INT((ROW()-13)/2),0)),"",OFFSET('12. SEGUIMIENTO 2027'!$P$14,INT((ROW()-13)/2),0)),IF(ISBLANK(OFFSET('9. METAS'!$X$20,INT((ROW()-14)/2),0)),"",OFFSET('9. METAS'!$X$20,INT((ROW()-14)/2),0)))</f>
        <v/>
      </c>
      <c r="M225" s="197" t="str">
        <f ca="1">IF(MOD(ROW()-13,2)=0,IF(ISBLANK(OFFSET('12. SEGUIMIENTO 2027'!$Q$14,INT((ROW()-13)/2),0)),"",OFFSET('12. SEGUIMIENTO 2027'!$Q$14,INT((ROW()-13)/2),0)),IF(ISBLANK(OFFSET('9. METAS'!$Y$20,INT((ROW()-14)/2),0)),"",OFFSET('9. METAS'!$Y$20,INT((ROW()-14)/2),0)))</f>
        <v/>
      </c>
      <c r="N225" s="769" t="str">
        <f ca="1">IFERROR(J225/J226,"ND")</f>
        <v>ND</v>
      </c>
      <c r="O225" s="771" t="str">
        <f ca="1">IFERROR(((J225+K225+L225)/H225),"ND")</f>
        <v>ND</v>
      </c>
      <c r="P225" s="775"/>
    </row>
    <row r="226" spans="3:16">
      <c r="C226" s="747"/>
      <c r="D226" s="749"/>
      <c r="E226" s="749"/>
      <c r="F226" s="751"/>
      <c r="G226" s="753"/>
      <c r="H226" s="833"/>
      <c r="I226" s="764"/>
      <c r="J226" s="195" t="str">
        <f ca="1">IF(MOD(ROW()-13,2)=0,IF(ISBLANK(OFFSET('12. SEGUIMIENTO 2027'!$N$14,INT((ROW()-13)/2),0)),"",OFFSET('12. SEGUIMIENTO 2027'!$N$14,INT((ROW()-13)/2),0)),IF(ISBLANK(OFFSET('9. METAS'!$V$20,INT((ROW()-14)/2),0)),"",OFFSET('9. METAS'!$V$20,INT((ROW()-14)/2),0)))</f>
        <v/>
      </c>
      <c r="K226" s="196" t="str">
        <f ca="1">IF(MOD(ROW()-13,2)=0,IF(ISBLANK(OFFSET('12. SEGUIMIENTO 2027'!$O$14,INT((ROW()-13)/2),0)),"",OFFSET('12. SEGUIMIENTO 2027'!$O$14,INT((ROW()-13)/2),0)),IF(ISBLANK(OFFSET('9. METAS'!$W$20,INT((ROW()-14)/2),0)),"",OFFSET('9. METAS'!$W$20,INT((ROW()-14)/2),0)))</f>
        <v/>
      </c>
      <c r="L226" s="196" t="str">
        <f ca="1">IF(MOD(ROW()-13,2)=0,IF(ISBLANK(OFFSET('12. SEGUIMIENTO 2027'!$P$14,INT((ROW()-13)/2),0)),"",OFFSET('12. SEGUIMIENTO 2027'!$P$14,INT((ROW()-13)/2),0)),IF(ISBLANK(OFFSET('9. METAS'!$X$20,INT((ROW()-14)/2),0)),"",OFFSET('9. METAS'!$X$20,INT((ROW()-14)/2),0)))</f>
        <v/>
      </c>
      <c r="M226" s="197" t="str">
        <f ca="1">IF(MOD(ROW()-13,2)=0,IF(ISBLANK(OFFSET('12. SEGUIMIENTO 2027'!$Q$14,INT((ROW()-13)/2),0)),"",OFFSET('12. SEGUIMIENTO 2027'!$Q$14,INT((ROW()-13)/2),0)),IF(ISBLANK(OFFSET('9. METAS'!$Y$20,INT((ROW()-14)/2),0)),"",OFFSET('9. METAS'!$Y$20,INT((ROW()-14)/2),0)))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833" t="str">
        <f ca="1">IF(ISBLANK(OFFSET('9. METAS'!$M$20,INT((ROW()-13)/2),0)),"",OFFSET('9. METAS'!$M$20,INT((ROW()-13)/2),0))</f>
        <v/>
      </c>
      <c r="I227" s="763"/>
      <c r="J227" s="195" t="str">
        <f ca="1">IF(MOD(ROW()-13,2)=0,IF(ISBLANK(OFFSET('12. SEGUIMIENTO 2027'!$N$14,INT((ROW()-13)/2),0)),"",OFFSET('12. SEGUIMIENTO 2027'!$N$14,INT((ROW()-13)/2),0)),IF(ISBLANK(OFFSET('9. METAS'!$V$20,INT((ROW()-14)/2),0)),"",OFFSET('9. METAS'!$V$20,INT((ROW()-14)/2),0)))</f>
        <v/>
      </c>
      <c r="K227" s="196" t="str">
        <f ca="1">IF(MOD(ROW()-13,2)=0,IF(ISBLANK(OFFSET('12. SEGUIMIENTO 2027'!$O$14,INT((ROW()-13)/2),0)),"",OFFSET('12. SEGUIMIENTO 2027'!$O$14,INT((ROW()-13)/2),0)),IF(ISBLANK(OFFSET('9. METAS'!$W$20,INT((ROW()-14)/2),0)),"",OFFSET('9. METAS'!$W$20,INT((ROW()-14)/2),0)))</f>
        <v/>
      </c>
      <c r="L227" s="196" t="str">
        <f ca="1">IF(MOD(ROW()-13,2)=0,IF(ISBLANK(OFFSET('12. SEGUIMIENTO 2027'!$P$14,INT((ROW()-13)/2),0)),"",OFFSET('12. SEGUIMIENTO 2027'!$P$14,INT((ROW()-13)/2),0)),IF(ISBLANK(OFFSET('9. METAS'!$X$20,INT((ROW()-14)/2),0)),"",OFFSET('9. METAS'!$X$20,INT((ROW()-14)/2),0)))</f>
        <v/>
      </c>
      <c r="M227" s="197" t="str">
        <f ca="1">IF(MOD(ROW()-13,2)=0,IF(ISBLANK(OFFSET('12. SEGUIMIENTO 2027'!$Q$14,INT((ROW()-13)/2),0)),"",OFFSET('12. SEGUIMIENTO 2027'!$Q$14,INT((ROW()-13)/2),0)),IF(ISBLANK(OFFSET('9. METAS'!$Y$20,INT((ROW()-14)/2),0)),"",OFFSET('9. METAS'!$Y$20,INT((ROW()-14)/2),0)))</f>
        <v/>
      </c>
      <c r="N227" s="769" t="str">
        <f ca="1">IFERROR(J227/J228,"ND")</f>
        <v>ND</v>
      </c>
      <c r="O227" s="771" t="str">
        <f ca="1">IFERROR(((J227+K227+L227)/H227),"ND")</f>
        <v>ND</v>
      </c>
      <c r="P227" s="775"/>
    </row>
    <row r="228" spans="3:16">
      <c r="C228" s="747"/>
      <c r="D228" s="749"/>
      <c r="E228" s="749"/>
      <c r="F228" s="751"/>
      <c r="G228" s="753"/>
      <c r="H228" s="833"/>
      <c r="I228" s="764"/>
      <c r="J228" s="195" t="str">
        <f ca="1">IF(MOD(ROW()-13,2)=0,IF(ISBLANK(OFFSET('12. SEGUIMIENTO 2027'!$N$14,INT((ROW()-13)/2),0)),"",OFFSET('12. SEGUIMIENTO 2027'!$N$14,INT((ROW()-13)/2),0)),IF(ISBLANK(OFFSET('9. METAS'!$V$20,INT((ROW()-14)/2),0)),"",OFFSET('9. METAS'!$V$20,INT((ROW()-14)/2),0)))</f>
        <v/>
      </c>
      <c r="K228" s="196" t="str">
        <f ca="1">IF(MOD(ROW()-13,2)=0,IF(ISBLANK(OFFSET('12. SEGUIMIENTO 2027'!$O$14,INT((ROW()-13)/2),0)),"",OFFSET('12. SEGUIMIENTO 2027'!$O$14,INT((ROW()-13)/2),0)),IF(ISBLANK(OFFSET('9. METAS'!$W$20,INT((ROW()-14)/2),0)),"",OFFSET('9. METAS'!$W$20,INT((ROW()-14)/2),0)))</f>
        <v/>
      </c>
      <c r="L228" s="196" t="str">
        <f ca="1">IF(MOD(ROW()-13,2)=0,IF(ISBLANK(OFFSET('12. SEGUIMIENTO 2027'!$P$14,INT((ROW()-13)/2),0)),"",OFFSET('12. SEGUIMIENTO 2027'!$P$14,INT((ROW()-13)/2),0)),IF(ISBLANK(OFFSET('9. METAS'!$X$20,INT((ROW()-14)/2),0)),"",OFFSET('9. METAS'!$X$20,INT((ROW()-14)/2),0)))</f>
        <v/>
      </c>
      <c r="M228" s="197" t="str">
        <f ca="1">IF(MOD(ROW()-13,2)=0,IF(ISBLANK(OFFSET('12. SEGUIMIENTO 2027'!$Q$14,INT((ROW()-13)/2),0)),"",OFFSET('12. SEGUIMIENTO 2027'!$Q$14,INT((ROW()-13)/2),0)),IF(ISBLANK(OFFSET('9. METAS'!$Y$20,INT((ROW()-14)/2),0)),"",OFFSET('9. METAS'!$Y$20,INT((ROW()-14)/2),0)))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833" t="str">
        <f ca="1">IF(ISBLANK(OFFSET('9. METAS'!$M$20,INT((ROW()-13)/2),0)),"",OFFSET('9. METAS'!$M$20,INT((ROW()-13)/2),0))</f>
        <v/>
      </c>
      <c r="I229" s="763"/>
      <c r="J229" s="195" t="str">
        <f ca="1">IF(MOD(ROW()-13,2)=0,IF(ISBLANK(OFFSET('12. SEGUIMIENTO 2027'!$N$14,INT((ROW()-13)/2),0)),"",OFFSET('12. SEGUIMIENTO 2027'!$N$14,INT((ROW()-13)/2),0)),IF(ISBLANK(OFFSET('9. METAS'!$V$20,INT((ROW()-14)/2),0)),"",OFFSET('9. METAS'!$V$20,INT((ROW()-14)/2),0)))</f>
        <v/>
      </c>
      <c r="K229" s="196" t="str">
        <f ca="1">IF(MOD(ROW()-13,2)=0,IF(ISBLANK(OFFSET('12. SEGUIMIENTO 2027'!$O$14,INT((ROW()-13)/2),0)),"",OFFSET('12. SEGUIMIENTO 2027'!$O$14,INT((ROW()-13)/2),0)),IF(ISBLANK(OFFSET('9. METAS'!$W$20,INT((ROW()-14)/2),0)),"",OFFSET('9. METAS'!$W$20,INT((ROW()-14)/2),0)))</f>
        <v/>
      </c>
      <c r="L229" s="196" t="str">
        <f ca="1">IF(MOD(ROW()-13,2)=0,IF(ISBLANK(OFFSET('12. SEGUIMIENTO 2027'!$P$14,INT((ROW()-13)/2),0)),"",OFFSET('12. SEGUIMIENTO 2027'!$P$14,INT((ROW()-13)/2),0)),IF(ISBLANK(OFFSET('9. METAS'!$X$20,INT((ROW()-14)/2),0)),"",OFFSET('9. METAS'!$X$20,INT((ROW()-14)/2),0)))</f>
        <v/>
      </c>
      <c r="M229" s="197" t="str">
        <f ca="1">IF(MOD(ROW()-13,2)=0,IF(ISBLANK(OFFSET('12. SEGUIMIENTO 2027'!$Q$14,INT((ROW()-13)/2),0)),"",OFFSET('12. SEGUIMIENTO 2027'!$Q$14,INT((ROW()-13)/2),0)),IF(ISBLANK(OFFSET('9. METAS'!$Y$20,INT((ROW()-14)/2),0)),"",OFFSET('9. METAS'!$Y$20,INT((ROW()-14)/2),0)))</f>
        <v/>
      </c>
      <c r="N229" s="769" t="str">
        <f ca="1">IFERROR(J229/J230,"ND")</f>
        <v>ND</v>
      </c>
      <c r="O229" s="771" t="str">
        <f ca="1">IFERROR(((J229+K229+L229)/H229),"ND")</f>
        <v>ND</v>
      </c>
      <c r="P229" s="775"/>
    </row>
    <row r="230" spans="3:16">
      <c r="C230" s="747"/>
      <c r="D230" s="749"/>
      <c r="E230" s="749"/>
      <c r="F230" s="751"/>
      <c r="G230" s="753"/>
      <c r="H230" s="833"/>
      <c r="I230" s="764"/>
      <c r="J230" s="195" t="str">
        <f ca="1">IF(MOD(ROW()-13,2)=0,IF(ISBLANK(OFFSET('12. SEGUIMIENTO 2027'!$N$14,INT((ROW()-13)/2),0)),"",OFFSET('12. SEGUIMIENTO 2027'!$N$14,INT((ROW()-13)/2),0)),IF(ISBLANK(OFFSET('9. METAS'!$V$20,INT((ROW()-14)/2),0)),"",OFFSET('9. METAS'!$V$20,INT((ROW()-14)/2),0)))</f>
        <v/>
      </c>
      <c r="K230" s="196" t="str">
        <f ca="1">IF(MOD(ROW()-13,2)=0,IF(ISBLANK(OFFSET('12. SEGUIMIENTO 2027'!$O$14,INT((ROW()-13)/2),0)),"",OFFSET('12. SEGUIMIENTO 2027'!$O$14,INT((ROW()-13)/2),0)),IF(ISBLANK(OFFSET('9. METAS'!$W$20,INT((ROW()-14)/2),0)),"",OFFSET('9. METAS'!$W$20,INT((ROW()-14)/2),0)))</f>
        <v/>
      </c>
      <c r="L230" s="196" t="str">
        <f ca="1">IF(MOD(ROW()-13,2)=0,IF(ISBLANK(OFFSET('12. SEGUIMIENTO 2027'!$P$14,INT((ROW()-13)/2),0)),"",OFFSET('12. SEGUIMIENTO 2027'!$P$14,INT((ROW()-13)/2),0)),IF(ISBLANK(OFFSET('9. METAS'!$X$20,INT((ROW()-14)/2),0)),"",OFFSET('9. METAS'!$X$20,INT((ROW()-14)/2),0)))</f>
        <v/>
      </c>
      <c r="M230" s="197" t="str">
        <f ca="1">IF(MOD(ROW()-13,2)=0,IF(ISBLANK(OFFSET('12. SEGUIMIENTO 2027'!$Q$14,INT((ROW()-13)/2),0)),"",OFFSET('12. SEGUIMIENTO 2027'!$Q$14,INT((ROW()-13)/2),0)),IF(ISBLANK(OFFSET('9. METAS'!$Y$20,INT((ROW()-14)/2),0)),"",OFFSET('9. METAS'!$Y$20,INT((ROW()-14)/2),0)))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833" t="str">
        <f ca="1">IF(ISBLANK(OFFSET('9. METAS'!$M$20,INT((ROW()-13)/2),0)),"",OFFSET('9. METAS'!$M$20,INT((ROW()-13)/2),0))</f>
        <v/>
      </c>
      <c r="I231" s="763"/>
      <c r="J231" s="195" t="str">
        <f ca="1">IF(MOD(ROW()-13,2)=0,IF(ISBLANK(OFFSET('12. SEGUIMIENTO 2027'!$N$14,INT((ROW()-13)/2),0)),"",OFFSET('12. SEGUIMIENTO 2027'!$N$14,INT((ROW()-13)/2),0)),IF(ISBLANK(OFFSET('9. METAS'!$V$20,INT((ROW()-14)/2),0)),"",OFFSET('9. METAS'!$V$20,INT((ROW()-14)/2),0)))</f>
        <v/>
      </c>
      <c r="K231" s="196" t="str">
        <f ca="1">IF(MOD(ROW()-13,2)=0,IF(ISBLANK(OFFSET('12. SEGUIMIENTO 2027'!$O$14,INT((ROW()-13)/2),0)),"",OFFSET('12. SEGUIMIENTO 2027'!$O$14,INT((ROW()-13)/2),0)),IF(ISBLANK(OFFSET('9. METAS'!$W$20,INT((ROW()-14)/2),0)),"",OFFSET('9. METAS'!$W$20,INT((ROW()-14)/2),0)))</f>
        <v/>
      </c>
      <c r="L231" s="196" t="str">
        <f ca="1">IF(MOD(ROW()-13,2)=0,IF(ISBLANK(OFFSET('12. SEGUIMIENTO 2027'!$P$14,INT((ROW()-13)/2),0)),"",OFFSET('12. SEGUIMIENTO 2027'!$P$14,INT((ROW()-13)/2),0)),IF(ISBLANK(OFFSET('9. METAS'!$X$20,INT((ROW()-14)/2),0)),"",OFFSET('9. METAS'!$X$20,INT((ROW()-14)/2),0)))</f>
        <v/>
      </c>
      <c r="M231" s="197" t="str">
        <f ca="1">IF(MOD(ROW()-13,2)=0,IF(ISBLANK(OFFSET('12. SEGUIMIENTO 2027'!$Q$14,INT((ROW()-13)/2),0)),"",OFFSET('12. SEGUIMIENTO 2027'!$Q$14,INT((ROW()-13)/2),0)),IF(ISBLANK(OFFSET('9. METAS'!$Y$20,INT((ROW()-14)/2),0)),"",OFFSET('9. METAS'!$Y$20,INT((ROW()-14)/2),0)))</f>
        <v/>
      </c>
      <c r="N231" s="769" t="str">
        <f ca="1">IFERROR(J231/J232,"ND")</f>
        <v>ND</v>
      </c>
      <c r="O231" s="771" t="str">
        <f ca="1">IFERROR(((J231+K231+L231)/H231),"ND")</f>
        <v>ND</v>
      </c>
      <c r="P231" s="775"/>
    </row>
    <row r="232" spans="3:16">
      <c r="C232" s="747"/>
      <c r="D232" s="749"/>
      <c r="E232" s="749"/>
      <c r="F232" s="751"/>
      <c r="G232" s="753"/>
      <c r="H232" s="833"/>
      <c r="I232" s="764"/>
      <c r="J232" s="195" t="str">
        <f ca="1">IF(MOD(ROW()-13,2)=0,IF(ISBLANK(OFFSET('12. SEGUIMIENTO 2027'!$N$14,INT((ROW()-13)/2),0)),"",OFFSET('12. SEGUIMIENTO 2027'!$N$14,INT((ROW()-13)/2),0)),IF(ISBLANK(OFFSET('9. METAS'!$V$20,INT((ROW()-14)/2),0)),"",OFFSET('9. METAS'!$V$20,INT((ROW()-14)/2),0)))</f>
        <v/>
      </c>
      <c r="K232" s="196" t="str">
        <f ca="1">IF(MOD(ROW()-13,2)=0,IF(ISBLANK(OFFSET('12. SEGUIMIENTO 2027'!$O$14,INT((ROW()-13)/2),0)),"",OFFSET('12. SEGUIMIENTO 2027'!$O$14,INT((ROW()-13)/2),0)),IF(ISBLANK(OFFSET('9. METAS'!$W$20,INT((ROW()-14)/2),0)),"",OFFSET('9. METAS'!$W$20,INT((ROW()-14)/2),0)))</f>
        <v/>
      </c>
      <c r="L232" s="196" t="str">
        <f ca="1">IF(MOD(ROW()-13,2)=0,IF(ISBLANK(OFFSET('12. SEGUIMIENTO 2027'!$P$14,INT((ROW()-13)/2),0)),"",OFFSET('12. SEGUIMIENTO 2027'!$P$14,INT((ROW()-13)/2),0)),IF(ISBLANK(OFFSET('9. METAS'!$X$20,INT((ROW()-14)/2),0)),"",OFFSET('9. METAS'!$X$20,INT((ROW()-14)/2),0)))</f>
        <v/>
      </c>
      <c r="M232" s="197" t="str">
        <f ca="1">IF(MOD(ROW()-13,2)=0,IF(ISBLANK(OFFSET('12. SEGUIMIENTO 2027'!$Q$14,INT((ROW()-13)/2),0)),"",OFFSET('12. SEGUIMIENTO 2027'!$Q$14,INT((ROW()-13)/2),0)),IF(ISBLANK(OFFSET('9. METAS'!$Y$20,INT((ROW()-14)/2),0)),"",OFFSET('9. METAS'!$Y$20,INT((ROW()-14)/2),0)))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833" t="str">
        <f ca="1">IF(ISBLANK(OFFSET('9. METAS'!$M$20,INT((ROW()-13)/2),0)),"",OFFSET('9. METAS'!$M$20,INT((ROW()-13)/2),0))</f>
        <v/>
      </c>
      <c r="I233" s="763"/>
      <c r="J233" s="195" t="str">
        <f ca="1">IF(MOD(ROW()-13,2)=0,IF(ISBLANK(OFFSET('12. SEGUIMIENTO 2027'!$N$14,INT((ROW()-13)/2),0)),"",OFFSET('12. SEGUIMIENTO 2027'!$N$14,INT((ROW()-13)/2),0)),IF(ISBLANK(OFFSET('9. METAS'!$V$20,INT((ROW()-14)/2),0)),"",OFFSET('9. METAS'!$V$20,INT((ROW()-14)/2),0)))</f>
        <v/>
      </c>
      <c r="K233" s="196" t="str">
        <f ca="1">IF(MOD(ROW()-13,2)=0,IF(ISBLANK(OFFSET('12. SEGUIMIENTO 2027'!$O$14,INT((ROW()-13)/2),0)),"",OFFSET('12. SEGUIMIENTO 2027'!$O$14,INT((ROW()-13)/2),0)),IF(ISBLANK(OFFSET('9. METAS'!$W$20,INT((ROW()-14)/2),0)),"",OFFSET('9. METAS'!$W$20,INT((ROW()-14)/2),0)))</f>
        <v/>
      </c>
      <c r="L233" s="196" t="str">
        <f ca="1">IF(MOD(ROW()-13,2)=0,IF(ISBLANK(OFFSET('12. SEGUIMIENTO 2027'!$P$14,INT((ROW()-13)/2),0)),"",OFFSET('12. SEGUIMIENTO 2027'!$P$14,INT((ROW()-13)/2),0)),IF(ISBLANK(OFFSET('9. METAS'!$X$20,INT((ROW()-14)/2),0)),"",OFFSET('9. METAS'!$X$20,INT((ROW()-14)/2),0)))</f>
        <v/>
      </c>
      <c r="M233" s="197" t="str">
        <f ca="1">IF(MOD(ROW()-13,2)=0,IF(ISBLANK(OFFSET('12. SEGUIMIENTO 2027'!$Q$14,INT((ROW()-13)/2),0)),"",OFFSET('12. SEGUIMIENTO 2027'!$Q$14,INT((ROW()-13)/2),0)),IF(ISBLANK(OFFSET('9. METAS'!$Y$20,INT((ROW()-14)/2),0)),"",OFFSET('9. METAS'!$Y$20,INT((ROW()-14)/2),0)))</f>
        <v/>
      </c>
      <c r="N233" s="769" t="str">
        <f ca="1">IFERROR(J233/J234,"ND")</f>
        <v>ND</v>
      </c>
      <c r="O233" s="771" t="str">
        <f ca="1">IFERROR(((J233+K233+L233)/H233),"ND")</f>
        <v>ND</v>
      </c>
      <c r="P233" s="775"/>
    </row>
    <row r="234" spans="3:16">
      <c r="C234" s="747"/>
      <c r="D234" s="749"/>
      <c r="E234" s="749"/>
      <c r="F234" s="751"/>
      <c r="G234" s="753"/>
      <c r="H234" s="833"/>
      <c r="I234" s="764"/>
      <c r="J234" s="195" t="str">
        <f ca="1">IF(MOD(ROW()-13,2)=0,IF(ISBLANK(OFFSET('12. SEGUIMIENTO 2027'!$N$14,INT((ROW()-13)/2),0)),"",OFFSET('12. SEGUIMIENTO 2027'!$N$14,INT((ROW()-13)/2),0)),IF(ISBLANK(OFFSET('9. METAS'!$V$20,INT((ROW()-14)/2),0)),"",OFFSET('9. METAS'!$V$20,INT((ROW()-14)/2),0)))</f>
        <v/>
      </c>
      <c r="K234" s="196" t="str">
        <f ca="1">IF(MOD(ROW()-13,2)=0,IF(ISBLANK(OFFSET('12. SEGUIMIENTO 2027'!$O$14,INT((ROW()-13)/2),0)),"",OFFSET('12. SEGUIMIENTO 2027'!$O$14,INT((ROW()-13)/2),0)),IF(ISBLANK(OFFSET('9. METAS'!$W$20,INT((ROW()-14)/2),0)),"",OFFSET('9. METAS'!$W$20,INT((ROW()-14)/2),0)))</f>
        <v/>
      </c>
      <c r="L234" s="196" t="str">
        <f ca="1">IF(MOD(ROW()-13,2)=0,IF(ISBLANK(OFFSET('12. SEGUIMIENTO 2027'!$P$14,INT((ROW()-13)/2),0)),"",OFFSET('12. SEGUIMIENTO 2027'!$P$14,INT((ROW()-13)/2),0)),IF(ISBLANK(OFFSET('9. METAS'!$X$20,INT((ROW()-14)/2),0)),"",OFFSET('9. METAS'!$X$20,INT((ROW()-14)/2),0)))</f>
        <v/>
      </c>
      <c r="M234" s="197" t="str">
        <f ca="1">IF(MOD(ROW()-13,2)=0,IF(ISBLANK(OFFSET('12. SEGUIMIENTO 2027'!$Q$14,INT((ROW()-13)/2),0)),"",OFFSET('12. SEGUIMIENTO 2027'!$Q$14,INT((ROW()-13)/2),0)),IF(ISBLANK(OFFSET('9. METAS'!$Y$20,INT((ROW()-14)/2),0)),"",OFFSET('9. METAS'!$Y$20,INT((ROW()-14)/2),0)))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833" t="str">
        <f ca="1">IF(ISBLANK(OFFSET('9. METAS'!$M$20,INT((ROW()-13)/2),0)),"",OFFSET('9. METAS'!$M$20,INT((ROW()-13)/2),0))</f>
        <v/>
      </c>
      <c r="I235" s="763"/>
      <c r="J235" s="195" t="str">
        <f ca="1">IF(MOD(ROW()-13,2)=0,IF(ISBLANK(OFFSET('12. SEGUIMIENTO 2027'!$N$14,INT((ROW()-13)/2),0)),"",OFFSET('12. SEGUIMIENTO 2027'!$N$14,INT((ROW()-13)/2),0)),IF(ISBLANK(OFFSET('9. METAS'!$V$20,INT((ROW()-14)/2),0)),"",OFFSET('9. METAS'!$V$20,INT((ROW()-14)/2),0)))</f>
        <v/>
      </c>
      <c r="K235" s="196" t="str">
        <f ca="1">IF(MOD(ROW()-13,2)=0,IF(ISBLANK(OFFSET('12. SEGUIMIENTO 2027'!$O$14,INT((ROW()-13)/2),0)),"",OFFSET('12. SEGUIMIENTO 2027'!$O$14,INT((ROW()-13)/2),0)),IF(ISBLANK(OFFSET('9. METAS'!$W$20,INT((ROW()-14)/2),0)),"",OFFSET('9. METAS'!$W$20,INT((ROW()-14)/2),0)))</f>
        <v/>
      </c>
      <c r="L235" s="196" t="str">
        <f ca="1">IF(MOD(ROW()-13,2)=0,IF(ISBLANK(OFFSET('12. SEGUIMIENTO 2027'!$P$14,INT((ROW()-13)/2),0)),"",OFFSET('12. SEGUIMIENTO 2027'!$P$14,INT((ROW()-13)/2),0)),IF(ISBLANK(OFFSET('9. METAS'!$X$20,INT((ROW()-14)/2),0)),"",OFFSET('9. METAS'!$X$20,INT((ROW()-14)/2),0)))</f>
        <v/>
      </c>
      <c r="M235" s="197" t="str">
        <f ca="1">IF(MOD(ROW()-13,2)=0,IF(ISBLANK(OFFSET('12. SEGUIMIENTO 2027'!$Q$14,INT((ROW()-13)/2),0)),"",OFFSET('12. SEGUIMIENTO 2027'!$Q$14,INT((ROW()-13)/2),0)),IF(ISBLANK(OFFSET('9. METAS'!$Y$20,INT((ROW()-14)/2),0)),"",OFFSET('9. METAS'!$Y$20,INT((ROW()-14)/2),0)))</f>
        <v/>
      </c>
      <c r="N235" s="769" t="str">
        <f ca="1">IFERROR(J235/J236,"ND")</f>
        <v>ND</v>
      </c>
      <c r="O235" s="771" t="str">
        <f ca="1">IFERROR(((J235+K235+L235)/H235),"ND")</f>
        <v>ND</v>
      </c>
      <c r="P235" s="775"/>
    </row>
    <row r="236" spans="3:16">
      <c r="C236" s="747"/>
      <c r="D236" s="749"/>
      <c r="E236" s="749"/>
      <c r="F236" s="751"/>
      <c r="G236" s="753"/>
      <c r="H236" s="833"/>
      <c r="I236" s="764"/>
      <c r="J236" s="195" t="str">
        <f ca="1">IF(MOD(ROW()-13,2)=0,IF(ISBLANK(OFFSET('12. SEGUIMIENTO 2027'!$N$14,INT((ROW()-13)/2),0)),"",OFFSET('12. SEGUIMIENTO 2027'!$N$14,INT((ROW()-13)/2),0)),IF(ISBLANK(OFFSET('9. METAS'!$V$20,INT((ROW()-14)/2),0)),"",OFFSET('9. METAS'!$V$20,INT((ROW()-14)/2),0)))</f>
        <v/>
      </c>
      <c r="K236" s="196" t="str">
        <f ca="1">IF(MOD(ROW()-13,2)=0,IF(ISBLANK(OFFSET('12. SEGUIMIENTO 2027'!$O$14,INT((ROW()-13)/2),0)),"",OFFSET('12. SEGUIMIENTO 2027'!$O$14,INT((ROW()-13)/2),0)),IF(ISBLANK(OFFSET('9. METAS'!$W$20,INT((ROW()-14)/2),0)),"",OFFSET('9. METAS'!$W$20,INT((ROW()-14)/2),0)))</f>
        <v/>
      </c>
      <c r="L236" s="196" t="str">
        <f ca="1">IF(MOD(ROW()-13,2)=0,IF(ISBLANK(OFFSET('12. SEGUIMIENTO 2027'!$P$14,INT((ROW()-13)/2),0)),"",OFFSET('12. SEGUIMIENTO 2027'!$P$14,INT((ROW()-13)/2),0)),IF(ISBLANK(OFFSET('9. METAS'!$X$20,INT((ROW()-14)/2),0)),"",OFFSET('9. METAS'!$X$20,INT((ROW()-14)/2),0)))</f>
        <v/>
      </c>
      <c r="M236" s="197" t="str">
        <f ca="1">IF(MOD(ROW()-13,2)=0,IF(ISBLANK(OFFSET('12. SEGUIMIENTO 2027'!$Q$14,INT((ROW()-13)/2),0)),"",OFFSET('12. SEGUIMIENTO 2027'!$Q$14,INT((ROW()-13)/2),0)),IF(ISBLANK(OFFSET('9. METAS'!$Y$20,INT((ROW()-14)/2),0)),"",OFFSET('9. METAS'!$Y$20,INT((ROW()-14)/2),0)))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833" t="str">
        <f ca="1">IF(ISBLANK(OFFSET('9. METAS'!$M$20,INT((ROW()-13)/2),0)),"",OFFSET('9. METAS'!$M$20,INT((ROW()-13)/2),0))</f>
        <v/>
      </c>
      <c r="I237" s="763"/>
      <c r="J237" s="195" t="str">
        <f ca="1">IF(MOD(ROW()-13,2)=0,IF(ISBLANK(OFFSET('12. SEGUIMIENTO 2027'!$N$14,INT((ROW()-13)/2),0)),"",OFFSET('12. SEGUIMIENTO 2027'!$N$14,INT((ROW()-13)/2),0)),IF(ISBLANK(OFFSET('9. METAS'!$V$20,INT((ROW()-14)/2),0)),"",OFFSET('9. METAS'!$V$20,INT((ROW()-14)/2),0)))</f>
        <v/>
      </c>
      <c r="K237" s="196" t="str">
        <f ca="1">IF(MOD(ROW()-13,2)=0,IF(ISBLANK(OFFSET('12. SEGUIMIENTO 2027'!$O$14,INT((ROW()-13)/2),0)),"",OFFSET('12. SEGUIMIENTO 2027'!$O$14,INT((ROW()-13)/2),0)),IF(ISBLANK(OFFSET('9. METAS'!$W$20,INT((ROW()-14)/2),0)),"",OFFSET('9. METAS'!$W$20,INT((ROW()-14)/2),0)))</f>
        <v/>
      </c>
      <c r="L237" s="196" t="str">
        <f ca="1">IF(MOD(ROW()-13,2)=0,IF(ISBLANK(OFFSET('12. SEGUIMIENTO 2027'!$P$14,INT((ROW()-13)/2),0)),"",OFFSET('12. SEGUIMIENTO 2027'!$P$14,INT((ROW()-13)/2),0)),IF(ISBLANK(OFFSET('9. METAS'!$X$20,INT((ROW()-14)/2),0)),"",OFFSET('9. METAS'!$X$20,INT((ROW()-14)/2),0)))</f>
        <v/>
      </c>
      <c r="M237" s="197" t="str">
        <f ca="1">IF(MOD(ROW()-13,2)=0,IF(ISBLANK(OFFSET('12. SEGUIMIENTO 2027'!$Q$14,INT((ROW()-13)/2),0)),"",OFFSET('12. SEGUIMIENTO 2027'!$Q$14,INT((ROW()-13)/2),0)),IF(ISBLANK(OFFSET('9. METAS'!$Y$20,INT((ROW()-14)/2),0)),"",OFFSET('9. METAS'!$Y$20,INT((ROW()-14)/2),0)))</f>
        <v/>
      </c>
      <c r="N237" s="769" t="str">
        <f ca="1">IFERROR(J237/J238,"ND")</f>
        <v>ND</v>
      </c>
      <c r="O237" s="771" t="str">
        <f ca="1">IFERROR(((J237+K237+L237)/H237),"ND")</f>
        <v>ND</v>
      </c>
      <c r="P237" s="775"/>
    </row>
    <row r="238" spans="3:16">
      <c r="C238" s="747"/>
      <c r="D238" s="749"/>
      <c r="E238" s="749"/>
      <c r="F238" s="751"/>
      <c r="G238" s="753"/>
      <c r="H238" s="833"/>
      <c r="I238" s="764"/>
      <c r="J238" s="195" t="str">
        <f ca="1">IF(MOD(ROW()-13,2)=0,IF(ISBLANK(OFFSET('12. SEGUIMIENTO 2027'!$N$14,INT((ROW()-13)/2),0)),"",OFFSET('12. SEGUIMIENTO 2027'!$N$14,INT((ROW()-13)/2),0)),IF(ISBLANK(OFFSET('9. METAS'!$V$20,INT((ROW()-14)/2),0)),"",OFFSET('9. METAS'!$V$20,INT((ROW()-14)/2),0)))</f>
        <v/>
      </c>
      <c r="K238" s="196" t="str">
        <f ca="1">IF(MOD(ROW()-13,2)=0,IF(ISBLANK(OFFSET('12. SEGUIMIENTO 2027'!$O$14,INT((ROW()-13)/2),0)),"",OFFSET('12. SEGUIMIENTO 2027'!$O$14,INT((ROW()-13)/2),0)),IF(ISBLANK(OFFSET('9. METAS'!$W$20,INT((ROW()-14)/2),0)),"",OFFSET('9. METAS'!$W$20,INT((ROW()-14)/2),0)))</f>
        <v/>
      </c>
      <c r="L238" s="196" t="str">
        <f ca="1">IF(MOD(ROW()-13,2)=0,IF(ISBLANK(OFFSET('12. SEGUIMIENTO 2027'!$P$14,INT((ROW()-13)/2),0)),"",OFFSET('12. SEGUIMIENTO 2027'!$P$14,INT((ROW()-13)/2),0)),IF(ISBLANK(OFFSET('9. METAS'!$X$20,INT((ROW()-14)/2),0)),"",OFFSET('9. METAS'!$X$20,INT((ROW()-14)/2),0)))</f>
        <v/>
      </c>
      <c r="M238" s="197" t="str">
        <f ca="1">IF(MOD(ROW()-13,2)=0,IF(ISBLANK(OFFSET('12. SEGUIMIENTO 2027'!$Q$14,INT((ROW()-13)/2),0)),"",OFFSET('12. SEGUIMIENTO 2027'!$Q$14,INT((ROW()-13)/2),0)),IF(ISBLANK(OFFSET('9. METAS'!$Y$20,INT((ROW()-14)/2),0)),"",OFFSET('9. METAS'!$Y$20,INT((ROW()-14)/2),0)))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833" t="str">
        <f ca="1">IF(ISBLANK(OFFSET('9. METAS'!$M$20,INT((ROW()-13)/2),0)),"",OFFSET('9. METAS'!$M$20,INT((ROW()-13)/2),0))</f>
        <v/>
      </c>
      <c r="I239" s="763"/>
      <c r="J239" s="195" t="str">
        <f ca="1">IF(MOD(ROW()-13,2)=0,IF(ISBLANK(OFFSET('12. SEGUIMIENTO 2027'!$N$14,INT((ROW()-13)/2),0)),"",OFFSET('12. SEGUIMIENTO 2027'!$N$14,INT((ROW()-13)/2),0)),IF(ISBLANK(OFFSET('9. METAS'!$V$20,INT((ROW()-14)/2),0)),"",OFFSET('9. METAS'!$V$20,INT((ROW()-14)/2),0)))</f>
        <v/>
      </c>
      <c r="K239" s="196" t="str">
        <f ca="1">IF(MOD(ROW()-13,2)=0,IF(ISBLANK(OFFSET('12. SEGUIMIENTO 2027'!$O$14,INT((ROW()-13)/2),0)),"",OFFSET('12. SEGUIMIENTO 2027'!$O$14,INT((ROW()-13)/2),0)),IF(ISBLANK(OFFSET('9. METAS'!$W$20,INT((ROW()-14)/2),0)),"",OFFSET('9. METAS'!$W$20,INT((ROW()-14)/2),0)))</f>
        <v/>
      </c>
      <c r="L239" s="196" t="str">
        <f ca="1">IF(MOD(ROW()-13,2)=0,IF(ISBLANK(OFFSET('12. SEGUIMIENTO 2027'!$P$14,INT((ROW()-13)/2),0)),"",OFFSET('12. SEGUIMIENTO 2027'!$P$14,INT((ROW()-13)/2),0)),IF(ISBLANK(OFFSET('9. METAS'!$X$20,INT((ROW()-14)/2),0)),"",OFFSET('9. METAS'!$X$20,INT((ROW()-14)/2),0)))</f>
        <v/>
      </c>
      <c r="M239" s="197" t="str">
        <f ca="1">IF(MOD(ROW()-13,2)=0,IF(ISBLANK(OFFSET('12. SEGUIMIENTO 2027'!$Q$14,INT((ROW()-13)/2),0)),"",OFFSET('12. SEGUIMIENTO 2027'!$Q$14,INT((ROW()-13)/2),0)),IF(ISBLANK(OFFSET('9. METAS'!$Y$20,INT((ROW()-14)/2),0)),"",OFFSET('9. METAS'!$Y$20,INT((ROW()-14)/2),0)))</f>
        <v/>
      </c>
      <c r="N239" s="769" t="str">
        <f ca="1">IFERROR(J239/J240,"ND")</f>
        <v>ND</v>
      </c>
      <c r="O239" s="771" t="str">
        <f ca="1">IFERROR(((J239+K239+L239)/H239),"ND")</f>
        <v>ND</v>
      </c>
      <c r="P239" s="775"/>
    </row>
    <row r="240" spans="3:16">
      <c r="C240" s="747"/>
      <c r="D240" s="749"/>
      <c r="E240" s="749"/>
      <c r="F240" s="751"/>
      <c r="G240" s="753"/>
      <c r="H240" s="833"/>
      <c r="I240" s="764"/>
      <c r="J240" s="195" t="str">
        <f ca="1">IF(MOD(ROW()-13,2)=0,IF(ISBLANK(OFFSET('12. SEGUIMIENTO 2027'!$N$14,INT((ROW()-13)/2),0)),"",OFFSET('12. SEGUIMIENTO 2027'!$N$14,INT((ROW()-13)/2),0)),IF(ISBLANK(OFFSET('9. METAS'!$V$20,INT((ROW()-14)/2),0)),"",OFFSET('9. METAS'!$V$20,INT((ROW()-14)/2),0)))</f>
        <v/>
      </c>
      <c r="K240" s="196" t="str">
        <f ca="1">IF(MOD(ROW()-13,2)=0,IF(ISBLANK(OFFSET('12. SEGUIMIENTO 2027'!$O$14,INT((ROW()-13)/2),0)),"",OFFSET('12. SEGUIMIENTO 2027'!$O$14,INT((ROW()-13)/2),0)),IF(ISBLANK(OFFSET('9. METAS'!$W$20,INT((ROW()-14)/2),0)),"",OFFSET('9. METAS'!$W$20,INT((ROW()-14)/2),0)))</f>
        <v/>
      </c>
      <c r="L240" s="196" t="str">
        <f ca="1">IF(MOD(ROW()-13,2)=0,IF(ISBLANK(OFFSET('12. SEGUIMIENTO 2027'!$P$14,INT((ROW()-13)/2),0)),"",OFFSET('12. SEGUIMIENTO 2027'!$P$14,INT((ROW()-13)/2),0)),IF(ISBLANK(OFFSET('9. METAS'!$X$20,INT((ROW()-14)/2),0)),"",OFFSET('9. METAS'!$X$20,INT((ROW()-14)/2),0)))</f>
        <v/>
      </c>
      <c r="M240" s="197" t="str">
        <f ca="1">IF(MOD(ROW()-13,2)=0,IF(ISBLANK(OFFSET('12. SEGUIMIENTO 2027'!$Q$14,INT((ROW()-13)/2),0)),"",OFFSET('12. SEGUIMIENTO 2027'!$Q$14,INT((ROW()-13)/2),0)),IF(ISBLANK(OFFSET('9. METAS'!$Y$20,INT((ROW()-14)/2),0)),"",OFFSET('9. METAS'!$Y$20,INT((ROW()-14)/2),0)))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833" t="str">
        <f ca="1">IF(ISBLANK(OFFSET('9. METAS'!$M$20,INT((ROW()-13)/2),0)),"",OFFSET('9. METAS'!$M$20,INT((ROW()-13)/2),0))</f>
        <v/>
      </c>
      <c r="I241" s="763"/>
      <c r="J241" s="195" t="str">
        <f ca="1">IF(MOD(ROW()-13,2)=0,IF(ISBLANK(OFFSET('12. SEGUIMIENTO 2027'!$N$14,INT((ROW()-13)/2),0)),"",OFFSET('12. SEGUIMIENTO 2027'!$N$14,INT((ROW()-13)/2),0)),IF(ISBLANK(OFFSET('9. METAS'!$V$20,INT((ROW()-14)/2),0)),"",OFFSET('9. METAS'!$V$20,INT((ROW()-14)/2),0)))</f>
        <v/>
      </c>
      <c r="K241" s="196" t="str">
        <f ca="1">IF(MOD(ROW()-13,2)=0,IF(ISBLANK(OFFSET('12. SEGUIMIENTO 2027'!$O$14,INT((ROW()-13)/2),0)),"",OFFSET('12. SEGUIMIENTO 2027'!$O$14,INT((ROW()-13)/2),0)),IF(ISBLANK(OFFSET('9. METAS'!$W$20,INT((ROW()-14)/2),0)),"",OFFSET('9. METAS'!$W$20,INT((ROW()-14)/2),0)))</f>
        <v/>
      </c>
      <c r="L241" s="196" t="str">
        <f ca="1">IF(MOD(ROW()-13,2)=0,IF(ISBLANK(OFFSET('12. SEGUIMIENTO 2027'!$P$14,INT((ROW()-13)/2),0)),"",OFFSET('12. SEGUIMIENTO 2027'!$P$14,INT((ROW()-13)/2),0)),IF(ISBLANK(OFFSET('9. METAS'!$X$20,INT((ROW()-14)/2),0)),"",OFFSET('9. METAS'!$X$20,INT((ROW()-14)/2),0)))</f>
        <v/>
      </c>
      <c r="M241" s="197" t="str">
        <f ca="1">IF(MOD(ROW()-13,2)=0,IF(ISBLANK(OFFSET('12. SEGUIMIENTO 2027'!$Q$14,INT((ROW()-13)/2),0)),"",OFFSET('12. SEGUIMIENTO 2027'!$Q$14,INT((ROW()-13)/2),0)),IF(ISBLANK(OFFSET('9. METAS'!$Y$20,INT((ROW()-14)/2),0)),"",OFFSET('9. METAS'!$Y$20,INT((ROW()-14)/2),0)))</f>
        <v/>
      </c>
      <c r="N241" s="769" t="str">
        <f ca="1">IFERROR(J241/J242,"ND")</f>
        <v>ND</v>
      </c>
      <c r="O241" s="771" t="str">
        <f ca="1">IFERROR(((J241+K241+L241)/H241),"ND")</f>
        <v>ND</v>
      </c>
      <c r="P241" s="775"/>
    </row>
    <row r="242" spans="3:16">
      <c r="C242" s="747"/>
      <c r="D242" s="749"/>
      <c r="E242" s="749"/>
      <c r="F242" s="751"/>
      <c r="G242" s="753"/>
      <c r="H242" s="833"/>
      <c r="I242" s="764"/>
      <c r="J242" s="195" t="str">
        <f ca="1">IF(MOD(ROW()-13,2)=0,IF(ISBLANK(OFFSET('12. SEGUIMIENTO 2027'!$N$14,INT((ROW()-13)/2),0)),"",OFFSET('12. SEGUIMIENTO 2027'!$N$14,INT((ROW()-13)/2),0)),IF(ISBLANK(OFFSET('9. METAS'!$V$20,INT((ROW()-14)/2),0)),"",OFFSET('9. METAS'!$V$20,INT((ROW()-14)/2),0)))</f>
        <v/>
      </c>
      <c r="K242" s="196" t="str">
        <f ca="1">IF(MOD(ROW()-13,2)=0,IF(ISBLANK(OFFSET('12. SEGUIMIENTO 2027'!$O$14,INT((ROW()-13)/2),0)),"",OFFSET('12. SEGUIMIENTO 2027'!$O$14,INT((ROW()-13)/2),0)),IF(ISBLANK(OFFSET('9. METAS'!$W$20,INT((ROW()-14)/2),0)),"",OFFSET('9. METAS'!$W$20,INT((ROW()-14)/2),0)))</f>
        <v/>
      </c>
      <c r="L242" s="196" t="str">
        <f ca="1">IF(MOD(ROW()-13,2)=0,IF(ISBLANK(OFFSET('12. SEGUIMIENTO 2027'!$P$14,INT((ROW()-13)/2),0)),"",OFFSET('12. SEGUIMIENTO 2027'!$P$14,INT((ROW()-13)/2),0)),IF(ISBLANK(OFFSET('9. METAS'!$X$20,INT((ROW()-14)/2),0)),"",OFFSET('9. METAS'!$X$20,INT((ROW()-14)/2),0)))</f>
        <v/>
      </c>
      <c r="M242" s="197" t="str">
        <f ca="1">IF(MOD(ROW()-13,2)=0,IF(ISBLANK(OFFSET('12. SEGUIMIENTO 2027'!$Q$14,INT((ROW()-13)/2),0)),"",OFFSET('12. SEGUIMIENTO 2027'!$Q$14,INT((ROW()-13)/2),0)),IF(ISBLANK(OFFSET('9. METAS'!$Y$20,INT((ROW()-14)/2),0)),"",OFFSET('9. METAS'!$Y$20,INT((ROW()-14)/2),0)))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833" t="str">
        <f ca="1">IF(ISBLANK(OFFSET('9. METAS'!$M$20,INT((ROW()-13)/2),0)),"",OFFSET('9. METAS'!$M$20,INT((ROW()-13)/2),0))</f>
        <v/>
      </c>
      <c r="I243" s="763"/>
      <c r="J243" s="195" t="str">
        <f ca="1">IF(MOD(ROW()-13,2)=0,IF(ISBLANK(OFFSET('12. SEGUIMIENTO 2027'!$N$14,INT((ROW()-13)/2),0)),"",OFFSET('12. SEGUIMIENTO 2027'!$N$14,INT((ROW()-13)/2),0)),IF(ISBLANK(OFFSET('9. METAS'!$V$20,INT((ROW()-14)/2),0)),"",OFFSET('9. METAS'!$V$20,INT((ROW()-14)/2),0)))</f>
        <v/>
      </c>
      <c r="K243" s="196" t="str">
        <f ca="1">IF(MOD(ROW()-13,2)=0,IF(ISBLANK(OFFSET('12. SEGUIMIENTO 2027'!$O$14,INT((ROW()-13)/2),0)),"",OFFSET('12. SEGUIMIENTO 2027'!$O$14,INT((ROW()-13)/2),0)),IF(ISBLANK(OFFSET('9. METAS'!$W$20,INT((ROW()-14)/2),0)),"",OFFSET('9. METAS'!$W$20,INT((ROW()-14)/2),0)))</f>
        <v/>
      </c>
      <c r="L243" s="196" t="str">
        <f ca="1">IF(MOD(ROW()-13,2)=0,IF(ISBLANK(OFFSET('12. SEGUIMIENTO 2027'!$P$14,INT((ROW()-13)/2),0)),"",OFFSET('12. SEGUIMIENTO 2027'!$P$14,INT((ROW()-13)/2),0)),IF(ISBLANK(OFFSET('9. METAS'!$X$20,INT((ROW()-14)/2),0)),"",OFFSET('9. METAS'!$X$20,INT((ROW()-14)/2),0)))</f>
        <v/>
      </c>
      <c r="M243" s="197" t="str">
        <f ca="1">IF(MOD(ROW()-13,2)=0,IF(ISBLANK(OFFSET('12. SEGUIMIENTO 2027'!$Q$14,INT((ROW()-13)/2),0)),"",OFFSET('12. SEGUIMIENTO 2027'!$Q$14,INT((ROW()-13)/2),0)),IF(ISBLANK(OFFSET('9. METAS'!$Y$20,INT((ROW()-14)/2),0)),"",OFFSET('9. METAS'!$Y$20,INT((ROW()-14)/2),0)))</f>
        <v/>
      </c>
      <c r="N243" s="769" t="str">
        <f ca="1">IFERROR(J243/J244,"ND")</f>
        <v>ND</v>
      </c>
      <c r="O243" s="771" t="str">
        <f ca="1">IFERROR(((J243+K243+L243)/H243),"ND")</f>
        <v>ND</v>
      </c>
      <c r="P243" s="775"/>
    </row>
    <row r="244" spans="3:16">
      <c r="C244" s="747"/>
      <c r="D244" s="749"/>
      <c r="E244" s="749"/>
      <c r="F244" s="751"/>
      <c r="G244" s="753"/>
      <c r="H244" s="833"/>
      <c r="I244" s="764"/>
      <c r="J244" s="195" t="str">
        <f ca="1">IF(MOD(ROW()-13,2)=0,IF(ISBLANK(OFFSET('12. SEGUIMIENTO 2027'!$N$14,INT((ROW()-13)/2),0)),"",OFFSET('12. SEGUIMIENTO 2027'!$N$14,INT((ROW()-13)/2),0)),IF(ISBLANK(OFFSET('9. METAS'!$V$20,INT((ROW()-14)/2),0)),"",OFFSET('9. METAS'!$V$20,INT((ROW()-14)/2),0)))</f>
        <v/>
      </c>
      <c r="K244" s="196" t="str">
        <f ca="1">IF(MOD(ROW()-13,2)=0,IF(ISBLANK(OFFSET('12. SEGUIMIENTO 2027'!$O$14,INT((ROW()-13)/2),0)),"",OFFSET('12. SEGUIMIENTO 2027'!$O$14,INT((ROW()-13)/2),0)),IF(ISBLANK(OFFSET('9. METAS'!$W$20,INT((ROW()-14)/2),0)),"",OFFSET('9. METAS'!$W$20,INT((ROW()-14)/2),0)))</f>
        <v/>
      </c>
      <c r="L244" s="196" t="str">
        <f ca="1">IF(MOD(ROW()-13,2)=0,IF(ISBLANK(OFFSET('12. SEGUIMIENTO 2027'!$P$14,INT((ROW()-13)/2),0)),"",OFFSET('12. SEGUIMIENTO 2027'!$P$14,INT((ROW()-13)/2),0)),IF(ISBLANK(OFFSET('9. METAS'!$X$20,INT((ROW()-14)/2),0)),"",OFFSET('9. METAS'!$X$20,INT((ROW()-14)/2),0)))</f>
        <v/>
      </c>
      <c r="M244" s="197" t="str">
        <f ca="1">IF(MOD(ROW()-13,2)=0,IF(ISBLANK(OFFSET('12. SEGUIMIENTO 2027'!$Q$14,INT((ROW()-13)/2),0)),"",OFFSET('12. SEGUIMIENTO 2027'!$Q$14,INT((ROW()-13)/2),0)),IF(ISBLANK(OFFSET('9. METAS'!$Y$20,INT((ROW()-14)/2),0)),"",OFFSET('9. METAS'!$Y$20,INT((ROW()-14)/2),0)))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833" t="str">
        <f ca="1">IF(ISBLANK(OFFSET('9. METAS'!$M$20,INT((ROW()-13)/2),0)),"",OFFSET('9. METAS'!$M$20,INT((ROW()-13)/2),0))</f>
        <v/>
      </c>
      <c r="I245" s="763"/>
      <c r="J245" s="195" t="str">
        <f ca="1">IF(MOD(ROW()-13,2)=0,IF(ISBLANK(OFFSET('12. SEGUIMIENTO 2027'!$N$14,INT((ROW()-13)/2),0)),"",OFFSET('12. SEGUIMIENTO 2027'!$N$14,INT((ROW()-13)/2),0)),IF(ISBLANK(OFFSET('9. METAS'!$V$20,INT((ROW()-14)/2),0)),"",OFFSET('9. METAS'!$V$20,INT((ROW()-14)/2),0)))</f>
        <v/>
      </c>
      <c r="K245" s="196" t="str">
        <f ca="1">IF(MOD(ROW()-13,2)=0,IF(ISBLANK(OFFSET('12. SEGUIMIENTO 2027'!$O$14,INT((ROW()-13)/2),0)),"",OFFSET('12. SEGUIMIENTO 2027'!$O$14,INT((ROW()-13)/2),0)),IF(ISBLANK(OFFSET('9. METAS'!$W$20,INT((ROW()-14)/2),0)),"",OFFSET('9. METAS'!$W$20,INT((ROW()-14)/2),0)))</f>
        <v/>
      </c>
      <c r="L245" s="196" t="str">
        <f ca="1">IF(MOD(ROW()-13,2)=0,IF(ISBLANK(OFFSET('12. SEGUIMIENTO 2027'!$P$14,INT((ROW()-13)/2),0)),"",OFFSET('12. SEGUIMIENTO 2027'!$P$14,INT((ROW()-13)/2),0)),IF(ISBLANK(OFFSET('9. METAS'!$X$20,INT((ROW()-14)/2),0)),"",OFFSET('9. METAS'!$X$20,INT((ROW()-14)/2),0)))</f>
        <v/>
      </c>
      <c r="M245" s="197" t="str">
        <f ca="1">IF(MOD(ROW()-13,2)=0,IF(ISBLANK(OFFSET('12. SEGUIMIENTO 2027'!$Q$14,INT((ROW()-13)/2),0)),"",OFFSET('12. SEGUIMIENTO 2027'!$Q$14,INT((ROW()-13)/2),0)),IF(ISBLANK(OFFSET('9. METAS'!$Y$20,INT((ROW()-14)/2),0)),"",OFFSET('9. METAS'!$Y$20,INT((ROW()-14)/2),0)))</f>
        <v/>
      </c>
      <c r="N245" s="769" t="str">
        <f ca="1">IFERROR(J245/J246,"ND")</f>
        <v>ND</v>
      </c>
      <c r="O245" s="771" t="str">
        <f ca="1">IFERROR(((J245+K245+L245)/H245),"ND")</f>
        <v>ND</v>
      </c>
      <c r="P245" s="775"/>
    </row>
    <row r="246" spans="3:16">
      <c r="C246" s="747"/>
      <c r="D246" s="749"/>
      <c r="E246" s="749"/>
      <c r="F246" s="751"/>
      <c r="G246" s="753"/>
      <c r="H246" s="833"/>
      <c r="I246" s="764"/>
      <c r="J246" s="195" t="str">
        <f ca="1">IF(MOD(ROW()-13,2)=0,IF(ISBLANK(OFFSET('12. SEGUIMIENTO 2027'!$N$14,INT((ROW()-13)/2),0)),"",OFFSET('12. SEGUIMIENTO 2027'!$N$14,INT((ROW()-13)/2),0)),IF(ISBLANK(OFFSET('9. METAS'!$V$20,INT((ROW()-14)/2),0)),"",OFFSET('9. METAS'!$V$20,INT((ROW()-14)/2),0)))</f>
        <v/>
      </c>
      <c r="K246" s="196" t="str">
        <f ca="1">IF(MOD(ROW()-13,2)=0,IF(ISBLANK(OFFSET('12. SEGUIMIENTO 2027'!$O$14,INT((ROW()-13)/2),0)),"",OFFSET('12. SEGUIMIENTO 2027'!$O$14,INT((ROW()-13)/2),0)),IF(ISBLANK(OFFSET('9. METAS'!$W$20,INT((ROW()-14)/2),0)),"",OFFSET('9. METAS'!$W$20,INT((ROW()-14)/2),0)))</f>
        <v/>
      </c>
      <c r="L246" s="196" t="str">
        <f ca="1">IF(MOD(ROW()-13,2)=0,IF(ISBLANK(OFFSET('12. SEGUIMIENTO 2027'!$P$14,INT((ROW()-13)/2),0)),"",OFFSET('12. SEGUIMIENTO 2027'!$P$14,INT((ROW()-13)/2),0)),IF(ISBLANK(OFFSET('9. METAS'!$X$20,INT((ROW()-14)/2),0)),"",OFFSET('9. METAS'!$X$20,INT((ROW()-14)/2),0)))</f>
        <v/>
      </c>
      <c r="M246" s="197" t="str">
        <f ca="1">IF(MOD(ROW()-13,2)=0,IF(ISBLANK(OFFSET('12. SEGUIMIENTO 2027'!$Q$14,INT((ROW()-13)/2),0)),"",OFFSET('12. SEGUIMIENTO 2027'!$Q$14,INT((ROW()-13)/2),0)),IF(ISBLANK(OFFSET('9. METAS'!$Y$20,INT((ROW()-14)/2),0)),"",OFFSET('9. METAS'!$Y$20,INT((ROW()-14)/2),0)))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833" t="str">
        <f ca="1">IF(ISBLANK(OFFSET('9. METAS'!$M$20,INT((ROW()-13)/2),0)),"",OFFSET('9. METAS'!$M$20,INT((ROW()-13)/2),0))</f>
        <v/>
      </c>
      <c r="I247" s="763"/>
      <c r="J247" s="195" t="str">
        <f ca="1">IF(MOD(ROW()-13,2)=0,IF(ISBLANK(OFFSET('12. SEGUIMIENTO 2027'!$N$14,INT((ROW()-13)/2),0)),"",OFFSET('12. SEGUIMIENTO 2027'!$N$14,INT((ROW()-13)/2),0)),IF(ISBLANK(OFFSET('9. METAS'!$V$20,INT((ROW()-14)/2),0)),"",OFFSET('9. METAS'!$V$20,INT((ROW()-14)/2),0)))</f>
        <v/>
      </c>
      <c r="K247" s="196" t="str">
        <f ca="1">IF(MOD(ROW()-13,2)=0,IF(ISBLANK(OFFSET('12. SEGUIMIENTO 2027'!$O$14,INT((ROW()-13)/2),0)),"",OFFSET('12. SEGUIMIENTO 2027'!$O$14,INT((ROW()-13)/2),0)),IF(ISBLANK(OFFSET('9. METAS'!$W$20,INT((ROW()-14)/2),0)),"",OFFSET('9. METAS'!$W$20,INT((ROW()-14)/2),0)))</f>
        <v/>
      </c>
      <c r="L247" s="196" t="str">
        <f ca="1">IF(MOD(ROW()-13,2)=0,IF(ISBLANK(OFFSET('12. SEGUIMIENTO 2027'!$P$14,INT((ROW()-13)/2),0)),"",OFFSET('12. SEGUIMIENTO 2027'!$P$14,INT((ROW()-13)/2),0)),IF(ISBLANK(OFFSET('9. METAS'!$X$20,INT((ROW()-14)/2),0)),"",OFFSET('9. METAS'!$X$20,INT((ROW()-14)/2),0)))</f>
        <v/>
      </c>
      <c r="M247" s="197" t="str">
        <f ca="1">IF(MOD(ROW()-13,2)=0,IF(ISBLANK(OFFSET('12. SEGUIMIENTO 2027'!$Q$14,INT((ROW()-13)/2),0)),"",OFFSET('12. SEGUIMIENTO 2027'!$Q$14,INT((ROW()-13)/2),0)),IF(ISBLANK(OFFSET('9. METAS'!$Y$20,INT((ROW()-14)/2),0)),"",OFFSET('9. METAS'!$Y$20,INT((ROW()-14)/2),0)))</f>
        <v/>
      </c>
      <c r="N247" s="769" t="str">
        <f ca="1">IFERROR(J247/J248,"ND")</f>
        <v>ND</v>
      </c>
      <c r="O247" s="771" t="str">
        <f ca="1">IFERROR(((J247+K247+L247)/H247),"ND")</f>
        <v>ND</v>
      </c>
      <c r="P247" s="775"/>
    </row>
    <row r="248" spans="3:16">
      <c r="C248" s="747"/>
      <c r="D248" s="749"/>
      <c r="E248" s="749"/>
      <c r="F248" s="751"/>
      <c r="G248" s="753"/>
      <c r="H248" s="833"/>
      <c r="I248" s="764"/>
      <c r="J248" s="195" t="str">
        <f ca="1">IF(MOD(ROW()-13,2)=0,IF(ISBLANK(OFFSET('12. SEGUIMIENTO 2027'!$N$14,INT((ROW()-13)/2),0)),"",OFFSET('12. SEGUIMIENTO 2027'!$N$14,INT((ROW()-13)/2),0)),IF(ISBLANK(OFFSET('9. METAS'!$V$20,INT((ROW()-14)/2),0)),"",OFFSET('9. METAS'!$V$20,INT((ROW()-14)/2),0)))</f>
        <v/>
      </c>
      <c r="K248" s="196" t="str">
        <f ca="1">IF(MOD(ROW()-13,2)=0,IF(ISBLANK(OFFSET('12. SEGUIMIENTO 2027'!$O$14,INT((ROW()-13)/2),0)),"",OFFSET('12. SEGUIMIENTO 2027'!$O$14,INT((ROW()-13)/2),0)),IF(ISBLANK(OFFSET('9. METAS'!$W$20,INT((ROW()-14)/2),0)),"",OFFSET('9. METAS'!$W$20,INT((ROW()-14)/2),0)))</f>
        <v/>
      </c>
      <c r="L248" s="196" t="str">
        <f ca="1">IF(MOD(ROW()-13,2)=0,IF(ISBLANK(OFFSET('12. SEGUIMIENTO 2027'!$P$14,INT((ROW()-13)/2),0)),"",OFFSET('12. SEGUIMIENTO 2027'!$P$14,INT((ROW()-13)/2),0)),IF(ISBLANK(OFFSET('9. METAS'!$X$20,INT((ROW()-14)/2),0)),"",OFFSET('9. METAS'!$X$20,INT((ROW()-14)/2),0)))</f>
        <v/>
      </c>
      <c r="M248" s="197" t="str">
        <f ca="1">IF(MOD(ROW()-13,2)=0,IF(ISBLANK(OFFSET('12. SEGUIMIENTO 2027'!$Q$14,INT((ROW()-13)/2),0)),"",OFFSET('12. SEGUIMIENTO 2027'!$Q$14,INT((ROW()-13)/2),0)),IF(ISBLANK(OFFSET('9. METAS'!$Y$20,INT((ROW()-14)/2),0)),"",OFFSET('9. METAS'!$Y$20,INT((ROW()-14)/2),0)))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833" t="str">
        <f ca="1">IF(ISBLANK(OFFSET('9. METAS'!$M$20,INT((ROW()-13)/2),0)),"",OFFSET('9. METAS'!$M$20,INT((ROW()-13)/2),0))</f>
        <v/>
      </c>
      <c r="I249" s="763"/>
      <c r="J249" s="195" t="str">
        <f ca="1">IF(MOD(ROW()-13,2)=0,IF(ISBLANK(OFFSET('12. SEGUIMIENTO 2027'!$N$14,INT((ROW()-13)/2),0)),"",OFFSET('12. SEGUIMIENTO 2027'!$N$14,INT((ROW()-13)/2),0)),IF(ISBLANK(OFFSET('9. METAS'!$V$20,INT((ROW()-14)/2),0)),"",OFFSET('9. METAS'!$V$20,INT((ROW()-14)/2),0)))</f>
        <v/>
      </c>
      <c r="K249" s="196" t="str">
        <f ca="1">IF(MOD(ROW()-13,2)=0,IF(ISBLANK(OFFSET('12. SEGUIMIENTO 2027'!$O$14,INT((ROW()-13)/2),0)),"",OFFSET('12. SEGUIMIENTO 2027'!$O$14,INT((ROW()-13)/2),0)),IF(ISBLANK(OFFSET('9. METAS'!$W$20,INT((ROW()-14)/2),0)),"",OFFSET('9. METAS'!$W$20,INT((ROW()-14)/2),0)))</f>
        <v/>
      </c>
      <c r="L249" s="196" t="str">
        <f ca="1">IF(MOD(ROW()-13,2)=0,IF(ISBLANK(OFFSET('12. SEGUIMIENTO 2027'!$P$14,INT((ROW()-13)/2),0)),"",OFFSET('12. SEGUIMIENTO 2027'!$P$14,INT((ROW()-13)/2),0)),IF(ISBLANK(OFFSET('9. METAS'!$X$20,INT((ROW()-14)/2),0)),"",OFFSET('9. METAS'!$X$20,INT((ROW()-14)/2),0)))</f>
        <v/>
      </c>
      <c r="M249" s="197" t="str">
        <f ca="1">IF(MOD(ROW()-13,2)=0,IF(ISBLANK(OFFSET('12. SEGUIMIENTO 2027'!$Q$14,INT((ROW()-13)/2),0)),"",OFFSET('12. SEGUIMIENTO 2027'!$Q$14,INT((ROW()-13)/2),0)),IF(ISBLANK(OFFSET('9. METAS'!$Y$20,INT((ROW()-14)/2),0)),"",OFFSET('9. METAS'!$Y$20,INT((ROW()-14)/2),0)))</f>
        <v/>
      </c>
      <c r="N249" s="769" t="str">
        <f ca="1">IFERROR(J249/J250,"ND")</f>
        <v>ND</v>
      </c>
      <c r="O249" s="771" t="str">
        <f ca="1">IFERROR(((J249+K249+L249)/H249),"ND")</f>
        <v>ND</v>
      </c>
      <c r="P249" s="775"/>
    </row>
    <row r="250" spans="3:16">
      <c r="C250" s="747"/>
      <c r="D250" s="749"/>
      <c r="E250" s="749"/>
      <c r="F250" s="751"/>
      <c r="G250" s="753"/>
      <c r="H250" s="833"/>
      <c r="I250" s="764"/>
      <c r="J250" s="195" t="str">
        <f ca="1">IF(MOD(ROW()-13,2)=0,IF(ISBLANK(OFFSET('12. SEGUIMIENTO 2027'!$N$14,INT((ROW()-13)/2),0)),"",OFFSET('12. SEGUIMIENTO 2027'!$N$14,INT((ROW()-13)/2),0)),IF(ISBLANK(OFFSET('9. METAS'!$V$20,INT((ROW()-14)/2),0)),"",OFFSET('9. METAS'!$V$20,INT((ROW()-14)/2),0)))</f>
        <v/>
      </c>
      <c r="K250" s="196" t="str">
        <f ca="1">IF(MOD(ROW()-13,2)=0,IF(ISBLANK(OFFSET('12. SEGUIMIENTO 2027'!$O$14,INT((ROW()-13)/2),0)),"",OFFSET('12. SEGUIMIENTO 2027'!$O$14,INT((ROW()-13)/2),0)),IF(ISBLANK(OFFSET('9. METAS'!$W$20,INT((ROW()-14)/2),0)),"",OFFSET('9. METAS'!$W$20,INT((ROW()-14)/2),0)))</f>
        <v/>
      </c>
      <c r="L250" s="196" t="str">
        <f ca="1">IF(MOD(ROW()-13,2)=0,IF(ISBLANK(OFFSET('12. SEGUIMIENTO 2027'!$P$14,INT((ROW()-13)/2),0)),"",OFFSET('12. SEGUIMIENTO 2027'!$P$14,INT((ROW()-13)/2),0)),IF(ISBLANK(OFFSET('9. METAS'!$X$20,INT((ROW()-14)/2),0)),"",OFFSET('9. METAS'!$X$20,INT((ROW()-14)/2),0)))</f>
        <v/>
      </c>
      <c r="M250" s="197" t="str">
        <f ca="1">IF(MOD(ROW()-13,2)=0,IF(ISBLANK(OFFSET('12. SEGUIMIENTO 2027'!$Q$14,INT((ROW()-13)/2),0)),"",OFFSET('12. SEGUIMIENTO 2027'!$Q$14,INT((ROW()-13)/2),0)),IF(ISBLANK(OFFSET('9. METAS'!$Y$20,INT((ROW()-14)/2),0)),"",OFFSET('9. METAS'!$Y$20,INT((ROW()-14)/2),0)))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833" t="str">
        <f ca="1">IF(ISBLANK(OFFSET('9. METAS'!$M$20,INT((ROW()-13)/2),0)),"",OFFSET('9. METAS'!$M$20,INT((ROW()-13)/2),0))</f>
        <v/>
      </c>
      <c r="I251" s="763"/>
      <c r="J251" s="195" t="str">
        <f ca="1">IF(MOD(ROW()-13,2)=0,IF(ISBLANK(OFFSET('12. SEGUIMIENTO 2027'!$N$14,INT((ROW()-13)/2),0)),"",OFFSET('12. SEGUIMIENTO 2027'!$N$14,INT((ROW()-13)/2),0)),IF(ISBLANK(OFFSET('9. METAS'!$V$20,INT((ROW()-14)/2),0)),"",OFFSET('9. METAS'!$V$20,INT((ROW()-14)/2),0)))</f>
        <v/>
      </c>
      <c r="K251" s="196" t="str">
        <f ca="1">IF(MOD(ROW()-13,2)=0,IF(ISBLANK(OFFSET('12. SEGUIMIENTO 2027'!$O$14,INT((ROW()-13)/2),0)),"",OFFSET('12. SEGUIMIENTO 2027'!$O$14,INT((ROW()-13)/2),0)),IF(ISBLANK(OFFSET('9. METAS'!$W$20,INT((ROW()-14)/2),0)),"",OFFSET('9. METAS'!$W$20,INT((ROW()-14)/2),0)))</f>
        <v/>
      </c>
      <c r="L251" s="196" t="str">
        <f ca="1">IF(MOD(ROW()-13,2)=0,IF(ISBLANK(OFFSET('12. SEGUIMIENTO 2027'!$P$14,INT((ROW()-13)/2),0)),"",OFFSET('12. SEGUIMIENTO 2027'!$P$14,INT((ROW()-13)/2),0)),IF(ISBLANK(OFFSET('9. METAS'!$X$20,INT((ROW()-14)/2),0)),"",OFFSET('9. METAS'!$X$20,INT((ROW()-14)/2),0)))</f>
        <v/>
      </c>
      <c r="M251" s="197" t="str">
        <f ca="1">IF(MOD(ROW()-13,2)=0,IF(ISBLANK(OFFSET('12. SEGUIMIENTO 2027'!$Q$14,INT((ROW()-13)/2),0)),"",OFFSET('12. SEGUIMIENTO 2027'!$Q$14,INT((ROW()-13)/2),0)),IF(ISBLANK(OFFSET('9. METAS'!$Y$20,INT((ROW()-14)/2),0)),"",OFFSET('9. METAS'!$Y$20,INT((ROW()-14)/2),0)))</f>
        <v/>
      </c>
      <c r="N251" s="769" t="str">
        <f ca="1">IFERROR(J251/J252,"ND")</f>
        <v>ND</v>
      </c>
      <c r="O251" s="771" t="str">
        <f ca="1">IFERROR(((J251+K251+L251)/H251),"ND")</f>
        <v>ND</v>
      </c>
      <c r="P251" s="775"/>
    </row>
    <row r="252" spans="3:16">
      <c r="C252" s="747"/>
      <c r="D252" s="749"/>
      <c r="E252" s="749"/>
      <c r="F252" s="751"/>
      <c r="G252" s="753"/>
      <c r="H252" s="833"/>
      <c r="I252" s="764"/>
      <c r="J252" s="195" t="str">
        <f ca="1">IF(MOD(ROW()-13,2)=0,IF(ISBLANK(OFFSET('12. SEGUIMIENTO 2027'!$N$14,INT((ROW()-13)/2),0)),"",OFFSET('12. SEGUIMIENTO 2027'!$N$14,INT((ROW()-13)/2),0)),IF(ISBLANK(OFFSET('9. METAS'!$V$20,INT((ROW()-14)/2),0)),"",OFFSET('9. METAS'!$V$20,INT((ROW()-14)/2),0)))</f>
        <v/>
      </c>
      <c r="K252" s="196" t="str">
        <f ca="1">IF(MOD(ROW()-13,2)=0,IF(ISBLANK(OFFSET('12. SEGUIMIENTO 2027'!$O$14,INT((ROW()-13)/2),0)),"",OFFSET('12. SEGUIMIENTO 2027'!$O$14,INT((ROW()-13)/2),0)),IF(ISBLANK(OFFSET('9. METAS'!$W$20,INT((ROW()-14)/2),0)),"",OFFSET('9. METAS'!$W$20,INT((ROW()-14)/2),0)))</f>
        <v/>
      </c>
      <c r="L252" s="196" t="str">
        <f ca="1">IF(MOD(ROW()-13,2)=0,IF(ISBLANK(OFFSET('12. SEGUIMIENTO 2027'!$P$14,INT((ROW()-13)/2),0)),"",OFFSET('12. SEGUIMIENTO 2027'!$P$14,INT((ROW()-13)/2),0)),IF(ISBLANK(OFFSET('9. METAS'!$X$20,INT((ROW()-14)/2),0)),"",OFFSET('9. METAS'!$X$20,INT((ROW()-14)/2),0)))</f>
        <v/>
      </c>
      <c r="M252" s="197" t="str">
        <f ca="1">IF(MOD(ROW()-13,2)=0,IF(ISBLANK(OFFSET('12. SEGUIMIENTO 2027'!$Q$14,INT((ROW()-13)/2),0)),"",OFFSET('12. SEGUIMIENTO 2027'!$Q$14,INT((ROW()-13)/2),0)),IF(ISBLANK(OFFSET('9. METAS'!$Y$20,INT((ROW()-14)/2),0)),"",OFFSET('9. METAS'!$Y$20,INT((ROW()-14)/2),0)))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833" t="str">
        <f ca="1">IF(ISBLANK(OFFSET('9. METAS'!$M$20,INT((ROW()-13)/2),0)),"",OFFSET('9. METAS'!$M$20,INT((ROW()-13)/2),0))</f>
        <v/>
      </c>
      <c r="I253" s="763"/>
      <c r="J253" s="195" t="str">
        <f ca="1">IF(MOD(ROW()-13,2)=0,IF(ISBLANK(OFFSET('12. SEGUIMIENTO 2027'!$N$14,INT((ROW()-13)/2),0)),"",OFFSET('12. SEGUIMIENTO 2027'!$N$14,INT((ROW()-13)/2),0)),IF(ISBLANK(OFFSET('9. METAS'!$V$20,INT((ROW()-14)/2),0)),"",OFFSET('9. METAS'!$V$20,INT((ROW()-14)/2),0)))</f>
        <v/>
      </c>
      <c r="K253" s="196" t="str">
        <f ca="1">IF(MOD(ROW()-13,2)=0,IF(ISBLANK(OFFSET('12. SEGUIMIENTO 2027'!$O$14,INT((ROW()-13)/2),0)),"",OFFSET('12. SEGUIMIENTO 2027'!$O$14,INT((ROW()-13)/2),0)),IF(ISBLANK(OFFSET('9. METAS'!$W$20,INT((ROW()-14)/2),0)),"",OFFSET('9. METAS'!$W$20,INT((ROW()-14)/2),0)))</f>
        <v/>
      </c>
      <c r="L253" s="196" t="str">
        <f ca="1">IF(MOD(ROW()-13,2)=0,IF(ISBLANK(OFFSET('12. SEGUIMIENTO 2027'!$P$14,INT((ROW()-13)/2),0)),"",OFFSET('12. SEGUIMIENTO 2027'!$P$14,INT((ROW()-13)/2),0)),IF(ISBLANK(OFFSET('9. METAS'!$X$20,INT((ROW()-14)/2),0)),"",OFFSET('9. METAS'!$X$20,INT((ROW()-14)/2),0)))</f>
        <v/>
      </c>
      <c r="M253" s="197" t="str">
        <f ca="1">IF(MOD(ROW()-13,2)=0,IF(ISBLANK(OFFSET('12. SEGUIMIENTO 2027'!$Q$14,INT((ROW()-13)/2),0)),"",OFFSET('12. SEGUIMIENTO 2027'!$Q$14,INT((ROW()-13)/2),0)),IF(ISBLANK(OFFSET('9. METAS'!$Y$20,INT((ROW()-14)/2),0)),"",OFFSET('9. METAS'!$Y$20,INT((ROW()-14)/2),0)))</f>
        <v/>
      </c>
      <c r="N253" s="769" t="str">
        <f ca="1">IFERROR(J253/J254,"ND")</f>
        <v>ND</v>
      </c>
      <c r="O253" s="771" t="str">
        <f ca="1">IFERROR(((J253+K253+L253)/H253),"ND")</f>
        <v>ND</v>
      </c>
      <c r="P253" s="775"/>
    </row>
    <row r="254" spans="3:16">
      <c r="C254" s="747"/>
      <c r="D254" s="749"/>
      <c r="E254" s="749"/>
      <c r="F254" s="751"/>
      <c r="G254" s="753"/>
      <c r="H254" s="833"/>
      <c r="I254" s="764"/>
      <c r="J254" s="195" t="str">
        <f ca="1">IF(MOD(ROW()-13,2)=0,IF(ISBLANK(OFFSET('12. SEGUIMIENTO 2027'!$N$14,INT((ROW()-13)/2),0)),"",OFFSET('12. SEGUIMIENTO 2027'!$N$14,INT((ROW()-13)/2),0)),IF(ISBLANK(OFFSET('9. METAS'!$V$20,INT((ROW()-14)/2),0)),"",OFFSET('9. METAS'!$V$20,INT((ROW()-14)/2),0)))</f>
        <v/>
      </c>
      <c r="K254" s="196" t="str">
        <f ca="1">IF(MOD(ROW()-13,2)=0,IF(ISBLANK(OFFSET('12. SEGUIMIENTO 2027'!$O$14,INT((ROW()-13)/2),0)),"",OFFSET('12. SEGUIMIENTO 2027'!$O$14,INT((ROW()-13)/2),0)),IF(ISBLANK(OFFSET('9. METAS'!$W$20,INT((ROW()-14)/2),0)),"",OFFSET('9. METAS'!$W$20,INT((ROW()-14)/2),0)))</f>
        <v/>
      </c>
      <c r="L254" s="196" t="str">
        <f ca="1">IF(MOD(ROW()-13,2)=0,IF(ISBLANK(OFFSET('12. SEGUIMIENTO 2027'!$P$14,INT((ROW()-13)/2),0)),"",OFFSET('12. SEGUIMIENTO 2027'!$P$14,INT((ROW()-13)/2),0)),IF(ISBLANK(OFFSET('9. METAS'!$X$20,INT((ROW()-14)/2),0)),"",OFFSET('9. METAS'!$X$20,INT((ROW()-14)/2),0)))</f>
        <v/>
      </c>
      <c r="M254" s="197" t="str">
        <f ca="1">IF(MOD(ROW()-13,2)=0,IF(ISBLANK(OFFSET('12. SEGUIMIENTO 2027'!$Q$14,INT((ROW()-13)/2),0)),"",OFFSET('12. SEGUIMIENTO 2027'!$Q$14,INT((ROW()-13)/2),0)),IF(ISBLANK(OFFSET('9. METAS'!$Y$20,INT((ROW()-14)/2),0)),"",OFFSET('9. METAS'!$Y$20,INT((ROW()-14)/2),0)))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833" t="str">
        <f ca="1">IF(ISBLANK(OFFSET('9. METAS'!$M$20,INT((ROW()-13)/2),0)),"",OFFSET('9. METAS'!$M$20,INT((ROW()-13)/2),0))</f>
        <v/>
      </c>
      <c r="I255" s="763"/>
      <c r="J255" s="195" t="str">
        <f ca="1">IF(MOD(ROW()-13,2)=0,IF(ISBLANK(OFFSET('12. SEGUIMIENTO 2027'!$N$14,INT((ROW()-13)/2),0)),"",OFFSET('12. SEGUIMIENTO 2027'!$N$14,INT((ROW()-13)/2),0)),IF(ISBLANK(OFFSET('9. METAS'!$V$20,INT((ROW()-14)/2),0)),"",OFFSET('9. METAS'!$V$20,INT((ROW()-14)/2),0)))</f>
        <v/>
      </c>
      <c r="K255" s="196" t="str">
        <f ca="1">IF(MOD(ROW()-13,2)=0,IF(ISBLANK(OFFSET('12. SEGUIMIENTO 2027'!$O$14,INT((ROW()-13)/2),0)),"",OFFSET('12. SEGUIMIENTO 2027'!$O$14,INT((ROW()-13)/2),0)),IF(ISBLANK(OFFSET('9. METAS'!$W$20,INT((ROW()-14)/2),0)),"",OFFSET('9. METAS'!$W$20,INT((ROW()-14)/2),0)))</f>
        <v/>
      </c>
      <c r="L255" s="196" t="str">
        <f ca="1">IF(MOD(ROW()-13,2)=0,IF(ISBLANK(OFFSET('12. SEGUIMIENTO 2027'!$P$14,INT((ROW()-13)/2),0)),"",OFFSET('12. SEGUIMIENTO 2027'!$P$14,INT((ROW()-13)/2),0)),IF(ISBLANK(OFFSET('9. METAS'!$X$20,INT((ROW()-14)/2),0)),"",OFFSET('9. METAS'!$X$20,INT((ROW()-14)/2),0)))</f>
        <v/>
      </c>
      <c r="M255" s="197" t="str">
        <f ca="1">IF(MOD(ROW()-13,2)=0,IF(ISBLANK(OFFSET('12. SEGUIMIENTO 2027'!$Q$14,INT((ROW()-13)/2),0)),"",OFFSET('12. SEGUIMIENTO 2027'!$Q$14,INT((ROW()-13)/2),0)),IF(ISBLANK(OFFSET('9. METAS'!$Y$20,INT((ROW()-14)/2),0)),"",OFFSET('9. METAS'!$Y$20,INT((ROW()-14)/2),0)))</f>
        <v/>
      </c>
      <c r="N255" s="769" t="str">
        <f ca="1">IFERROR(J255/J256,"ND")</f>
        <v>ND</v>
      </c>
      <c r="O255" s="771" t="str">
        <f ca="1">IFERROR(((J255+K255+L255)/H255),"ND")</f>
        <v>ND</v>
      </c>
      <c r="P255" s="775"/>
    </row>
    <row r="256" spans="3:16">
      <c r="C256" s="747"/>
      <c r="D256" s="749"/>
      <c r="E256" s="749"/>
      <c r="F256" s="751"/>
      <c r="G256" s="753"/>
      <c r="H256" s="833"/>
      <c r="I256" s="764"/>
      <c r="J256" s="195" t="str">
        <f ca="1">IF(MOD(ROW()-13,2)=0,IF(ISBLANK(OFFSET('12. SEGUIMIENTO 2027'!$N$14,INT((ROW()-13)/2),0)),"",OFFSET('12. SEGUIMIENTO 2027'!$N$14,INT((ROW()-13)/2),0)),IF(ISBLANK(OFFSET('9. METAS'!$V$20,INT((ROW()-14)/2),0)),"",OFFSET('9. METAS'!$V$20,INT((ROW()-14)/2),0)))</f>
        <v/>
      </c>
      <c r="K256" s="196" t="str">
        <f ca="1">IF(MOD(ROW()-13,2)=0,IF(ISBLANK(OFFSET('12. SEGUIMIENTO 2027'!$O$14,INT((ROW()-13)/2),0)),"",OFFSET('12. SEGUIMIENTO 2027'!$O$14,INT((ROW()-13)/2),0)),IF(ISBLANK(OFFSET('9. METAS'!$W$20,INT((ROW()-14)/2),0)),"",OFFSET('9. METAS'!$W$20,INT((ROW()-14)/2),0)))</f>
        <v/>
      </c>
      <c r="L256" s="196" t="str">
        <f ca="1">IF(MOD(ROW()-13,2)=0,IF(ISBLANK(OFFSET('12. SEGUIMIENTO 2027'!$P$14,INT((ROW()-13)/2),0)),"",OFFSET('12. SEGUIMIENTO 2027'!$P$14,INT((ROW()-13)/2),0)),IF(ISBLANK(OFFSET('9. METAS'!$X$20,INT((ROW()-14)/2),0)),"",OFFSET('9. METAS'!$X$20,INT((ROW()-14)/2),0)))</f>
        <v/>
      </c>
      <c r="M256" s="197" t="str">
        <f ca="1">IF(MOD(ROW()-13,2)=0,IF(ISBLANK(OFFSET('12. SEGUIMIENTO 2027'!$Q$14,INT((ROW()-13)/2),0)),"",OFFSET('12. SEGUIMIENTO 2027'!$Q$14,INT((ROW()-13)/2),0)),IF(ISBLANK(OFFSET('9. METAS'!$Y$20,INT((ROW()-14)/2),0)),"",OFFSET('9. METAS'!$Y$20,INT((ROW()-14)/2),0)))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833" t="str">
        <f ca="1">IF(ISBLANK(OFFSET('9. METAS'!$M$20,INT((ROW()-13)/2),0)),"",OFFSET('9. METAS'!$M$20,INT((ROW()-13)/2),0))</f>
        <v/>
      </c>
      <c r="I257" s="763"/>
      <c r="J257" s="195" t="str">
        <f ca="1">IF(MOD(ROW()-13,2)=0,IF(ISBLANK(OFFSET('12. SEGUIMIENTO 2027'!$N$14,INT((ROW()-13)/2),0)),"",OFFSET('12. SEGUIMIENTO 2027'!$N$14,INT((ROW()-13)/2),0)),IF(ISBLANK(OFFSET('9. METAS'!$V$20,INT((ROW()-14)/2),0)),"",OFFSET('9. METAS'!$V$20,INT((ROW()-14)/2),0)))</f>
        <v/>
      </c>
      <c r="K257" s="196" t="str">
        <f ca="1">IF(MOD(ROW()-13,2)=0,IF(ISBLANK(OFFSET('12. SEGUIMIENTO 2027'!$O$14,INT((ROW()-13)/2),0)),"",OFFSET('12. SEGUIMIENTO 2027'!$O$14,INT((ROW()-13)/2),0)),IF(ISBLANK(OFFSET('9. METAS'!$W$20,INT((ROW()-14)/2),0)),"",OFFSET('9. METAS'!$W$20,INT((ROW()-14)/2),0)))</f>
        <v/>
      </c>
      <c r="L257" s="196" t="str">
        <f ca="1">IF(MOD(ROW()-13,2)=0,IF(ISBLANK(OFFSET('12. SEGUIMIENTO 2027'!$P$14,INT((ROW()-13)/2),0)),"",OFFSET('12. SEGUIMIENTO 2027'!$P$14,INT((ROW()-13)/2),0)),IF(ISBLANK(OFFSET('9. METAS'!$X$20,INT((ROW()-14)/2),0)),"",OFFSET('9. METAS'!$X$20,INT((ROW()-14)/2),0)))</f>
        <v/>
      </c>
      <c r="M257" s="197" t="str">
        <f ca="1">IF(MOD(ROW()-13,2)=0,IF(ISBLANK(OFFSET('12. SEGUIMIENTO 2027'!$Q$14,INT((ROW()-13)/2),0)),"",OFFSET('12. SEGUIMIENTO 2027'!$Q$14,INT((ROW()-13)/2),0)),IF(ISBLANK(OFFSET('9. METAS'!$Y$20,INT((ROW()-14)/2),0)),"",OFFSET('9. METAS'!$Y$20,INT((ROW()-14)/2),0)))</f>
        <v/>
      </c>
      <c r="N257" s="769" t="str">
        <f ca="1">IFERROR(J257/J258,"ND")</f>
        <v>ND</v>
      </c>
      <c r="O257" s="771" t="str">
        <f ca="1">IFERROR(((J257+K257+L257)/H257),"ND")</f>
        <v>ND</v>
      </c>
      <c r="P257" s="775"/>
    </row>
    <row r="258" spans="3:16">
      <c r="C258" s="747"/>
      <c r="D258" s="749"/>
      <c r="E258" s="749"/>
      <c r="F258" s="751"/>
      <c r="G258" s="753"/>
      <c r="H258" s="833"/>
      <c r="I258" s="764"/>
      <c r="J258" s="195" t="str">
        <f ca="1">IF(MOD(ROW()-13,2)=0,IF(ISBLANK(OFFSET('12. SEGUIMIENTO 2027'!$N$14,INT((ROW()-13)/2),0)),"",OFFSET('12. SEGUIMIENTO 2027'!$N$14,INT((ROW()-13)/2),0)),IF(ISBLANK(OFFSET('9. METAS'!$V$20,INT((ROW()-14)/2),0)),"",OFFSET('9. METAS'!$V$20,INT((ROW()-14)/2),0)))</f>
        <v/>
      </c>
      <c r="K258" s="196" t="str">
        <f ca="1">IF(MOD(ROW()-13,2)=0,IF(ISBLANK(OFFSET('12. SEGUIMIENTO 2027'!$O$14,INT((ROW()-13)/2),0)),"",OFFSET('12. SEGUIMIENTO 2027'!$O$14,INT((ROW()-13)/2),0)),IF(ISBLANK(OFFSET('9. METAS'!$W$20,INT((ROW()-14)/2),0)),"",OFFSET('9. METAS'!$W$20,INT((ROW()-14)/2),0)))</f>
        <v/>
      </c>
      <c r="L258" s="196" t="str">
        <f ca="1">IF(MOD(ROW()-13,2)=0,IF(ISBLANK(OFFSET('12. SEGUIMIENTO 2027'!$P$14,INT((ROW()-13)/2),0)),"",OFFSET('12. SEGUIMIENTO 2027'!$P$14,INT((ROW()-13)/2),0)),IF(ISBLANK(OFFSET('9. METAS'!$X$20,INT((ROW()-14)/2),0)),"",OFFSET('9. METAS'!$X$20,INT((ROW()-14)/2),0)))</f>
        <v/>
      </c>
      <c r="M258" s="197" t="str">
        <f ca="1">IF(MOD(ROW()-13,2)=0,IF(ISBLANK(OFFSET('12. SEGUIMIENTO 2027'!$Q$14,INT((ROW()-13)/2),0)),"",OFFSET('12. SEGUIMIENTO 2027'!$Q$14,INT((ROW()-13)/2),0)),IF(ISBLANK(OFFSET('9. METAS'!$Y$20,INT((ROW()-14)/2),0)),"",OFFSET('9. METAS'!$Y$20,INT((ROW()-14)/2),0)))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833" t="str">
        <f ca="1">IF(ISBLANK(OFFSET('9. METAS'!$M$20,INT((ROW()-13)/2),0)),"",OFFSET('9. METAS'!$M$20,INT((ROW()-13)/2),0))</f>
        <v/>
      </c>
      <c r="I259" s="763"/>
      <c r="J259" s="195" t="str">
        <f ca="1">IF(MOD(ROW()-13,2)=0,IF(ISBLANK(OFFSET('12. SEGUIMIENTO 2027'!$N$14,INT((ROW()-13)/2),0)),"",OFFSET('12. SEGUIMIENTO 2027'!$N$14,INT((ROW()-13)/2),0)),IF(ISBLANK(OFFSET('9. METAS'!$V$20,INT((ROW()-14)/2),0)),"",OFFSET('9. METAS'!$V$20,INT((ROW()-14)/2),0)))</f>
        <v/>
      </c>
      <c r="K259" s="196" t="str">
        <f ca="1">IF(MOD(ROW()-13,2)=0,IF(ISBLANK(OFFSET('12. SEGUIMIENTO 2027'!$O$14,INT((ROW()-13)/2),0)),"",OFFSET('12. SEGUIMIENTO 2027'!$O$14,INT((ROW()-13)/2),0)),IF(ISBLANK(OFFSET('9. METAS'!$W$20,INT((ROW()-14)/2),0)),"",OFFSET('9. METAS'!$W$20,INT((ROW()-14)/2),0)))</f>
        <v/>
      </c>
      <c r="L259" s="196" t="str">
        <f ca="1">IF(MOD(ROW()-13,2)=0,IF(ISBLANK(OFFSET('12. SEGUIMIENTO 2027'!$P$14,INT((ROW()-13)/2),0)),"",OFFSET('12. SEGUIMIENTO 2027'!$P$14,INT((ROW()-13)/2),0)),IF(ISBLANK(OFFSET('9. METAS'!$X$20,INT((ROW()-14)/2),0)),"",OFFSET('9. METAS'!$X$20,INT((ROW()-14)/2),0)))</f>
        <v/>
      </c>
      <c r="M259" s="197" t="str">
        <f ca="1">IF(MOD(ROW()-13,2)=0,IF(ISBLANK(OFFSET('12. SEGUIMIENTO 2027'!$Q$14,INT((ROW()-13)/2),0)),"",OFFSET('12. SEGUIMIENTO 2027'!$Q$14,INT((ROW()-13)/2),0)),IF(ISBLANK(OFFSET('9. METAS'!$Y$20,INT((ROW()-14)/2),0)),"",OFFSET('9. METAS'!$Y$20,INT((ROW()-14)/2),0)))</f>
        <v/>
      </c>
      <c r="N259" s="769" t="str">
        <f ca="1">IFERROR(J259/J260,"ND")</f>
        <v>ND</v>
      </c>
      <c r="O259" s="771" t="str">
        <f ca="1">IFERROR(((J259+K259+L259)/H259),"ND")</f>
        <v>ND</v>
      </c>
      <c r="P259" s="775"/>
    </row>
    <row r="260" spans="3:16">
      <c r="C260" s="747"/>
      <c r="D260" s="749"/>
      <c r="E260" s="749"/>
      <c r="F260" s="751"/>
      <c r="G260" s="753"/>
      <c r="H260" s="833"/>
      <c r="I260" s="764"/>
      <c r="J260" s="195" t="str">
        <f ca="1">IF(MOD(ROW()-13,2)=0,IF(ISBLANK(OFFSET('12. SEGUIMIENTO 2027'!$N$14,INT((ROW()-13)/2),0)),"",OFFSET('12. SEGUIMIENTO 2027'!$N$14,INT((ROW()-13)/2),0)),IF(ISBLANK(OFFSET('9. METAS'!$V$20,INT((ROW()-14)/2),0)),"",OFFSET('9. METAS'!$V$20,INT((ROW()-14)/2),0)))</f>
        <v/>
      </c>
      <c r="K260" s="196" t="str">
        <f ca="1">IF(MOD(ROW()-13,2)=0,IF(ISBLANK(OFFSET('12. SEGUIMIENTO 2027'!$O$14,INT((ROW()-13)/2),0)),"",OFFSET('12. SEGUIMIENTO 2027'!$O$14,INT((ROW()-13)/2),0)),IF(ISBLANK(OFFSET('9. METAS'!$W$20,INT((ROW()-14)/2),0)),"",OFFSET('9. METAS'!$W$20,INT((ROW()-14)/2),0)))</f>
        <v/>
      </c>
      <c r="L260" s="196" t="str">
        <f ca="1">IF(MOD(ROW()-13,2)=0,IF(ISBLANK(OFFSET('12. SEGUIMIENTO 2027'!$P$14,INT((ROW()-13)/2),0)),"",OFFSET('12. SEGUIMIENTO 2027'!$P$14,INT((ROW()-13)/2),0)),IF(ISBLANK(OFFSET('9. METAS'!$X$20,INT((ROW()-14)/2),0)),"",OFFSET('9. METAS'!$X$20,INT((ROW()-14)/2),0)))</f>
        <v/>
      </c>
      <c r="M260" s="197" t="str">
        <f ca="1">IF(MOD(ROW()-13,2)=0,IF(ISBLANK(OFFSET('12. SEGUIMIENTO 2027'!$Q$14,INT((ROW()-13)/2),0)),"",OFFSET('12. SEGUIMIENTO 2027'!$Q$14,INT((ROW()-13)/2),0)),IF(ISBLANK(OFFSET('9. METAS'!$Y$20,INT((ROW()-14)/2),0)),"",OFFSET('9. METAS'!$Y$20,INT((ROW()-14)/2),0)))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833" t="str">
        <f ca="1">IF(ISBLANK(OFFSET('9. METAS'!$M$20,INT((ROW()-13)/2),0)),"",OFFSET('9. METAS'!$M$20,INT((ROW()-13)/2),0))</f>
        <v/>
      </c>
      <c r="I261" s="763"/>
      <c r="J261" s="195" t="str">
        <f ca="1">IF(MOD(ROW()-13,2)=0,IF(ISBLANK(OFFSET('12. SEGUIMIENTO 2027'!$N$14,INT((ROW()-13)/2),0)),"",OFFSET('12. SEGUIMIENTO 2027'!$N$14,INT((ROW()-13)/2),0)),IF(ISBLANK(OFFSET('9. METAS'!$V$20,INT((ROW()-14)/2),0)),"",OFFSET('9. METAS'!$V$20,INT((ROW()-14)/2),0)))</f>
        <v/>
      </c>
      <c r="K261" s="196" t="str">
        <f ca="1">IF(MOD(ROW()-13,2)=0,IF(ISBLANK(OFFSET('12. SEGUIMIENTO 2027'!$O$14,INT((ROW()-13)/2),0)),"",OFFSET('12. SEGUIMIENTO 2027'!$O$14,INT((ROW()-13)/2),0)),IF(ISBLANK(OFFSET('9. METAS'!$W$20,INT((ROW()-14)/2),0)),"",OFFSET('9. METAS'!$W$20,INT((ROW()-14)/2),0)))</f>
        <v/>
      </c>
      <c r="L261" s="196" t="str">
        <f ca="1">IF(MOD(ROW()-13,2)=0,IF(ISBLANK(OFFSET('12. SEGUIMIENTO 2027'!$P$14,INT((ROW()-13)/2),0)),"",OFFSET('12. SEGUIMIENTO 2027'!$P$14,INT((ROW()-13)/2),0)),IF(ISBLANK(OFFSET('9. METAS'!$X$20,INT((ROW()-14)/2),0)),"",OFFSET('9. METAS'!$X$20,INT((ROW()-14)/2),0)))</f>
        <v/>
      </c>
      <c r="M261" s="197" t="str">
        <f ca="1">IF(MOD(ROW()-13,2)=0,IF(ISBLANK(OFFSET('12. SEGUIMIENTO 2027'!$Q$14,INT((ROW()-13)/2),0)),"",OFFSET('12. SEGUIMIENTO 2027'!$Q$14,INT((ROW()-13)/2),0)),IF(ISBLANK(OFFSET('9. METAS'!$Y$20,INT((ROW()-14)/2),0)),"",OFFSET('9. METAS'!$Y$20,INT((ROW()-14)/2),0)))</f>
        <v/>
      </c>
      <c r="N261" s="769" t="str">
        <f ca="1">IFERROR(J261/J262,"ND")</f>
        <v>ND</v>
      </c>
      <c r="O261" s="771" t="str">
        <f ca="1">IFERROR(((J261+K261+L261)/H261),"ND")</f>
        <v>ND</v>
      </c>
      <c r="P261" s="775"/>
    </row>
    <row r="262" spans="3:16">
      <c r="C262" s="747"/>
      <c r="D262" s="749"/>
      <c r="E262" s="749"/>
      <c r="F262" s="751"/>
      <c r="G262" s="753"/>
      <c r="H262" s="833"/>
      <c r="I262" s="764"/>
      <c r="J262" s="195" t="str">
        <f ca="1">IF(MOD(ROW()-13,2)=0,IF(ISBLANK(OFFSET('12. SEGUIMIENTO 2027'!$N$14,INT((ROW()-13)/2),0)),"",OFFSET('12. SEGUIMIENTO 2027'!$N$14,INT((ROW()-13)/2),0)),IF(ISBLANK(OFFSET('9. METAS'!$V$20,INT((ROW()-14)/2),0)),"",OFFSET('9. METAS'!$V$20,INT((ROW()-14)/2),0)))</f>
        <v/>
      </c>
      <c r="K262" s="196" t="str">
        <f ca="1">IF(MOD(ROW()-13,2)=0,IF(ISBLANK(OFFSET('12. SEGUIMIENTO 2027'!$O$14,INT((ROW()-13)/2),0)),"",OFFSET('12. SEGUIMIENTO 2027'!$O$14,INT((ROW()-13)/2),0)),IF(ISBLANK(OFFSET('9. METAS'!$W$20,INT((ROW()-14)/2),0)),"",OFFSET('9. METAS'!$W$20,INT((ROW()-14)/2),0)))</f>
        <v/>
      </c>
      <c r="L262" s="196" t="str">
        <f ca="1">IF(MOD(ROW()-13,2)=0,IF(ISBLANK(OFFSET('12. SEGUIMIENTO 2027'!$P$14,INT((ROW()-13)/2),0)),"",OFFSET('12. SEGUIMIENTO 2027'!$P$14,INT((ROW()-13)/2),0)),IF(ISBLANK(OFFSET('9. METAS'!$X$20,INT((ROW()-14)/2),0)),"",OFFSET('9. METAS'!$X$20,INT((ROW()-14)/2),0)))</f>
        <v/>
      </c>
      <c r="M262" s="197" t="str">
        <f ca="1">IF(MOD(ROW()-13,2)=0,IF(ISBLANK(OFFSET('12. SEGUIMIENTO 2027'!$Q$14,INT((ROW()-13)/2),0)),"",OFFSET('12. SEGUIMIENTO 2027'!$Q$14,INT((ROW()-13)/2),0)),IF(ISBLANK(OFFSET('9. METAS'!$Y$20,INT((ROW()-14)/2),0)),"",OFFSET('9. METAS'!$Y$20,INT((ROW()-14)/2),0)))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833" t="str">
        <f ca="1">IF(ISBLANK(OFFSET('9. METAS'!$M$20,INT((ROW()-13)/2),0)),"",OFFSET('9. METAS'!$M$20,INT((ROW()-13)/2),0))</f>
        <v/>
      </c>
      <c r="I263" s="763"/>
      <c r="J263" s="195" t="str">
        <f ca="1">IF(MOD(ROW()-13,2)=0,IF(ISBLANK(OFFSET('12. SEGUIMIENTO 2027'!$N$14,INT((ROW()-13)/2),0)),"",OFFSET('12. SEGUIMIENTO 2027'!$N$14,INT((ROW()-13)/2),0)),IF(ISBLANK(OFFSET('9. METAS'!$V$20,INT((ROW()-14)/2),0)),"",OFFSET('9. METAS'!$V$20,INT((ROW()-14)/2),0)))</f>
        <v/>
      </c>
      <c r="K263" s="196" t="str">
        <f ca="1">IF(MOD(ROW()-13,2)=0,IF(ISBLANK(OFFSET('12. SEGUIMIENTO 2027'!$O$14,INT((ROW()-13)/2),0)),"",OFFSET('12. SEGUIMIENTO 2027'!$O$14,INT((ROW()-13)/2),0)),IF(ISBLANK(OFFSET('9. METAS'!$W$20,INT((ROW()-14)/2),0)),"",OFFSET('9. METAS'!$W$20,INT((ROW()-14)/2),0)))</f>
        <v/>
      </c>
      <c r="L263" s="196" t="str">
        <f ca="1">IF(MOD(ROW()-13,2)=0,IF(ISBLANK(OFFSET('12. SEGUIMIENTO 2027'!$P$14,INT((ROW()-13)/2),0)),"",OFFSET('12. SEGUIMIENTO 2027'!$P$14,INT((ROW()-13)/2),0)),IF(ISBLANK(OFFSET('9. METAS'!$X$20,INT((ROW()-14)/2),0)),"",OFFSET('9. METAS'!$X$20,INT((ROW()-14)/2),0)))</f>
        <v/>
      </c>
      <c r="M263" s="197" t="str">
        <f ca="1">IF(MOD(ROW()-13,2)=0,IF(ISBLANK(OFFSET('12. SEGUIMIENTO 2027'!$Q$14,INT((ROW()-13)/2),0)),"",OFFSET('12. SEGUIMIENTO 2027'!$Q$14,INT((ROW()-13)/2),0)),IF(ISBLANK(OFFSET('9. METAS'!$Y$20,INT((ROW()-14)/2),0)),"",OFFSET('9. METAS'!$Y$20,INT((ROW()-14)/2),0)))</f>
        <v/>
      </c>
      <c r="N263" s="769" t="str">
        <f ca="1">IFERROR(J263/J264,"ND")</f>
        <v>ND</v>
      </c>
      <c r="O263" s="771" t="str">
        <f ca="1">IFERROR(((J263+K263+L263)/H263),"ND")</f>
        <v>ND</v>
      </c>
      <c r="P263" s="775"/>
    </row>
    <row r="264" spans="3:16">
      <c r="C264" s="747"/>
      <c r="D264" s="749"/>
      <c r="E264" s="749"/>
      <c r="F264" s="751"/>
      <c r="G264" s="753"/>
      <c r="H264" s="833"/>
      <c r="I264" s="764"/>
      <c r="J264" s="195" t="str">
        <f ca="1">IF(MOD(ROW()-13,2)=0,IF(ISBLANK(OFFSET('12. SEGUIMIENTO 2027'!$N$14,INT((ROW()-13)/2),0)),"",OFFSET('12. SEGUIMIENTO 2027'!$N$14,INT((ROW()-13)/2),0)),IF(ISBLANK(OFFSET('9. METAS'!$V$20,INT((ROW()-14)/2),0)),"",OFFSET('9. METAS'!$V$20,INT((ROW()-14)/2),0)))</f>
        <v/>
      </c>
      <c r="K264" s="196" t="str">
        <f ca="1">IF(MOD(ROW()-13,2)=0,IF(ISBLANK(OFFSET('12. SEGUIMIENTO 2027'!$O$14,INT((ROW()-13)/2),0)),"",OFFSET('12. SEGUIMIENTO 2027'!$O$14,INT((ROW()-13)/2),0)),IF(ISBLANK(OFFSET('9. METAS'!$W$20,INT((ROW()-14)/2),0)),"",OFFSET('9. METAS'!$W$20,INT((ROW()-14)/2),0)))</f>
        <v/>
      </c>
      <c r="L264" s="196" t="str">
        <f ca="1">IF(MOD(ROW()-13,2)=0,IF(ISBLANK(OFFSET('12. SEGUIMIENTO 2027'!$P$14,INT((ROW()-13)/2),0)),"",OFFSET('12. SEGUIMIENTO 2027'!$P$14,INT((ROW()-13)/2),0)),IF(ISBLANK(OFFSET('9. METAS'!$X$20,INT((ROW()-14)/2),0)),"",OFFSET('9. METAS'!$X$20,INT((ROW()-14)/2),0)))</f>
        <v/>
      </c>
      <c r="M264" s="197" t="str">
        <f ca="1">IF(MOD(ROW()-13,2)=0,IF(ISBLANK(OFFSET('12. SEGUIMIENTO 2027'!$Q$14,INT((ROW()-13)/2),0)),"",OFFSET('12. SEGUIMIENTO 2027'!$Q$14,INT((ROW()-13)/2),0)),IF(ISBLANK(OFFSET('9. METAS'!$Y$20,INT((ROW()-14)/2),0)),"",OFFSET('9. METAS'!$Y$20,INT((ROW()-14)/2),0)))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833" t="str">
        <f ca="1">IF(ISBLANK(OFFSET('9. METAS'!$M$20,INT((ROW()-13)/2),0)),"",OFFSET('9. METAS'!$M$20,INT((ROW()-13)/2),0))</f>
        <v/>
      </c>
      <c r="I265" s="763"/>
      <c r="J265" s="195" t="str">
        <f ca="1">IF(MOD(ROW()-13,2)=0,IF(ISBLANK(OFFSET('12. SEGUIMIENTO 2027'!$N$14,INT((ROW()-13)/2),0)),"",OFFSET('12. SEGUIMIENTO 2027'!$N$14,INT((ROW()-13)/2),0)),IF(ISBLANK(OFFSET('9. METAS'!$V$20,INT((ROW()-14)/2),0)),"",OFFSET('9. METAS'!$V$20,INT((ROW()-14)/2),0)))</f>
        <v/>
      </c>
      <c r="K265" s="196" t="str">
        <f ca="1">IF(MOD(ROW()-13,2)=0,IF(ISBLANK(OFFSET('12. SEGUIMIENTO 2027'!$O$14,INT((ROW()-13)/2),0)),"",OFFSET('12. SEGUIMIENTO 2027'!$O$14,INT((ROW()-13)/2),0)),IF(ISBLANK(OFFSET('9. METAS'!$W$20,INT((ROW()-14)/2),0)),"",OFFSET('9. METAS'!$W$20,INT((ROW()-14)/2),0)))</f>
        <v/>
      </c>
      <c r="L265" s="196" t="str">
        <f ca="1">IF(MOD(ROW()-13,2)=0,IF(ISBLANK(OFFSET('12. SEGUIMIENTO 2027'!$P$14,INT((ROW()-13)/2),0)),"",OFFSET('12. SEGUIMIENTO 2027'!$P$14,INT((ROW()-13)/2),0)),IF(ISBLANK(OFFSET('9. METAS'!$X$20,INT((ROW()-14)/2),0)),"",OFFSET('9. METAS'!$X$20,INT((ROW()-14)/2),0)))</f>
        <v/>
      </c>
      <c r="M265" s="197" t="str">
        <f ca="1">IF(MOD(ROW()-13,2)=0,IF(ISBLANK(OFFSET('12. SEGUIMIENTO 2027'!$Q$14,INT((ROW()-13)/2),0)),"",OFFSET('12. SEGUIMIENTO 2027'!$Q$14,INT((ROW()-13)/2),0)),IF(ISBLANK(OFFSET('9. METAS'!$Y$20,INT((ROW()-14)/2),0)),"",OFFSET('9. METAS'!$Y$20,INT((ROW()-14)/2),0)))</f>
        <v/>
      </c>
      <c r="N265" s="769" t="str">
        <f ca="1">IFERROR(J265/J266,"ND")</f>
        <v>ND</v>
      </c>
      <c r="O265" s="771" t="str">
        <f ca="1">IFERROR(((J265+K265+L265)/H265),"ND")</f>
        <v>ND</v>
      </c>
      <c r="P265" s="775"/>
    </row>
    <row r="266" spans="3:16">
      <c r="C266" s="747"/>
      <c r="D266" s="749"/>
      <c r="E266" s="749"/>
      <c r="F266" s="751"/>
      <c r="G266" s="753"/>
      <c r="H266" s="833"/>
      <c r="I266" s="764"/>
      <c r="J266" s="195" t="str">
        <f ca="1">IF(MOD(ROW()-13,2)=0,IF(ISBLANK(OFFSET('12. SEGUIMIENTO 2027'!$N$14,INT((ROW()-13)/2),0)),"",OFFSET('12. SEGUIMIENTO 2027'!$N$14,INT((ROW()-13)/2),0)),IF(ISBLANK(OFFSET('9. METAS'!$V$20,INT((ROW()-14)/2),0)),"",OFFSET('9. METAS'!$V$20,INT((ROW()-14)/2),0)))</f>
        <v/>
      </c>
      <c r="K266" s="196" t="str">
        <f ca="1">IF(MOD(ROW()-13,2)=0,IF(ISBLANK(OFFSET('12. SEGUIMIENTO 2027'!$O$14,INT((ROW()-13)/2),0)),"",OFFSET('12. SEGUIMIENTO 2027'!$O$14,INT((ROW()-13)/2),0)),IF(ISBLANK(OFFSET('9. METAS'!$W$20,INT((ROW()-14)/2),0)),"",OFFSET('9. METAS'!$W$20,INT((ROW()-14)/2),0)))</f>
        <v/>
      </c>
      <c r="L266" s="196" t="str">
        <f ca="1">IF(MOD(ROW()-13,2)=0,IF(ISBLANK(OFFSET('12. SEGUIMIENTO 2027'!$P$14,INT((ROW()-13)/2),0)),"",OFFSET('12. SEGUIMIENTO 2027'!$P$14,INT((ROW()-13)/2),0)),IF(ISBLANK(OFFSET('9. METAS'!$X$20,INT((ROW()-14)/2),0)),"",OFFSET('9. METAS'!$X$20,INT((ROW()-14)/2),0)))</f>
        <v/>
      </c>
      <c r="M266" s="197" t="str">
        <f ca="1">IF(MOD(ROW()-13,2)=0,IF(ISBLANK(OFFSET('12. SEGUIMIENTO 2027'!$Q$14,INT((ROW()-13)/2),0)),"",OFFSET('12. SEGUIMIENTO 2027'!$Q$14,INT((ROW()-13)/2),0)),IF(ISBLANK(OFFSET('9. METAS'!$Y$20,INT((ROW()-14)/2),0)),"",OFFSET('9. METAS'!$Y$20,INT((ROW()-14)/2),0)))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833" t="str">
        <f ca="1">IF(ISBLANK(OFFSET('9. METAS'!$M$20,INT((ROW()-13)/2),0)),"",OFFSET('9. METAS'!$M$20,INT((ROW()-13)/2),0))</f>
        <v/>
      </c>
      <c r="I267" s="763"/>
      <c r="J267" s="195" t="str">
        <f ca="1">IF(MOD(ROW()-13,2)=0,IF(ISBLANK(OFFSET('12. SEGUIMIENTO 2027'!$N$14,INT((ROW()-13)/2),0)),"",OFFSET('12. SEGUIMIENTO 2027'!$N$14,INT((ROW()-13)/2),0)),IF(ISBLANK(OFFSET('9. METAS'!$V$20,INT((ROW()-14)/2),0)),"",OFFSET('9. METAS'!$V$20,INT((ROW()-14)/2),0)))</f>
        <v/>
      </c>
      <c r="K267" s="196" t="str">
        <f ca="1">IF(MOD(ROW()-13,2)=0,IF(ISBLANK(OFFSET('12. SEGUIMIENTO 2027'!$O$14,INT((ROW()-13)/2),0)),"",OFFSET('12. SEGUIMIENTO 2027'!$O$14,INT((ROW()-13)/2),0)),IF(ISBLANK(OFFSET('9. METAS'!$W$20,INT((ROW()-14)/2),0)),"",OFFSET('9. METAS'!$W$20,INT((ROW()-14)/2),0)))</f>
        <v/>
      </c>
      <c r="L267" s="196" t="str">
        <f ca="1">IF(MOD(ROW()-13,2)=0,IF(ISBLANK(OFFSET('12. SEGUIMIENTO 2027'!$P$14,INT((ROW()-13)/2),0)),"",OFFSET('12. SEGUIMIENTO 2027'!$P$14,INT((ROW()-13)/2),0)),IF(ISBLANK(OFFSET('9. METAS'!$X$20,INT((ROW()-14)/2),0)),"",OFFSET('9. METAS'!$X$20,INT((ROW()-14)/2),0)))</f>
        <v/>
      </c>
      <c r="M267" s="197" t="str">
        <f ca="1">IF(MOD(ROW()-13,2)=0,IF(ISBLANK(OFFSET('12. SEGUIMIENTO 2027'!$Q$14,INT((ROW()-13)/2),0)),"",OFFSET('12. SEGUIMIENTO 2027'!$Q$14,INT((ROW()-13)/2),0)),IF(ISBLANK(OFFSET('9. METAS'!$Y$20,INT((ROW()-14)/2),0)),"",OFFSET('9. METAS'!$Y$20,INT((ROW()-14)/2),0)))</f>
        <v/>
      </c>
      <c r="N267" s="769" t="str">
        <f ca="1">IFERROR(J267/J268,"ND")</f>
        <v>ND</v>
      </c>
      <c r="O267" s="771" t="str">
        <f ca="1">IFERROR(((J267+K267+L267)/H267),"ND")</f>
        <v>ND</v>
      </c>
      <c r="P267" s="775"/>
    </row>
    <row r="268" spans="3:16">
      <c r="C268" s="747"/>
      <c r="D268" s="749"/>
      <c r="E268" s="749"/>
      <c r="F268" s="751"/>
      <c r="G268" s="753"/>
      <c r="H268" s="833"/>
      <c r="I268" s="764"/>
      <c r="J268" s="195" t="str">
        <f ca="1">IF(MOD(ROW()-13,2)=0,IF(ISBLANK(OFFSET('12. SEGUIMIENTO 2027'!$N$14,INT((ROW()-13)/2),0)),"",OFFSET('12. SEGUIMIENTO 2027'!$N$14,INT((ROW()-13)/2),0)),IF(ISBLANK(OFFSET('9. METAS'!$V$20,INT((ROW()-14)/2),0)),"",OFFSET('9. METAS'!$V$20,INT((ROW()-14)/2),0)))</f>
        <v/>
      </c>
      <c r="K268" s="196" t="str">
        <f ca="1">IF(MOD(ROW()-13,2)=0,IF(ISBLANK(OFFSET('12. SEGUIMIENTO 2027'!$O$14,INT((ROW()-13)/2),0)),"",OFFSET('12. SEGUIMIENTO 2027'!$O$14,INT((ROW()-13)/2),0)),IF(ISBLANK(OFFSET('9. METAS'!$W$20,INT((ROW()-14)/2),0)),"",OFFSET('9. METAS'!$W$20,INT((ROW()-14)/2),0)))</f>
        <v/>
      </c>
      <c r="L268" s="196" t="str">
        <f ca="1">IF(MOD(ROW()-13,2)=0,IF(ISBLANK(OFFSET('12. SEGUIMIENTO 2027'!$P$14,INT((ROW()-13)/2),0)),"",OFFSET('12. SEGUIMIENTO 2027'!$P$14,INT((ROW()-13)/2),0)),IF(ISBLANK(OFFSET('9. METAS'!$X$20,INT((ROW()-14)/2),0)),"",OFFSET('9. METAS'!$X$20,INT((ROW()-14)/2),0)))</f>
        <v/>
      </c>
      <c r="M268" s="197" t="str">
        <f ca="1">IF(MOD(ROW()-13,2)=0,IF(ISBLANK(OFFSET('12. SEGUIMIENTO 2027'!$Q$14,INT((ROW()-13)/2),0)),"",OFFSET('12. SEGUIMIENTO 2027'!$Q$14,INT((ROW()-13)/2),0)),IF(ISBLANK(OFFSET('9. METAS'!$Y$20,INT((ROW()-14)/2),0)),"",OFFSET('9. METAS'!$Y$20,INT((ROW()-14)/2),0)))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833" t="str">
        <f ca="1">IF(ISBLANK(OFFSET('9. METAS'!$M$20,INT((ROW()-13)/2),0)),"",OFFSET('9. METAS'!$M$20,INT((ROW()-13)/2),0))</f>
        <v/>
      </c>
      <c r="I269" s="763"/>
      <c r="J269" s="195" t="str">
        <f ca="1">IF(MOD(ROW()-13,2)=0,IF(ISBLANK(OFFSET('12. SEGUIMIENTO 2027'!$N$14,INT((ROW()-13)/2),0)),"",OFFSET('12. SEGUIMIENTO 2027'!$N$14,INT((ROW()-13)/2),0)),IF(ISBLANK(OFFSET('9. METAS'!$V$20,INT((ROW()-14)/2),0)),"",OFFSET('9. METAS'!$V$20,INT((ROW()-14)/2),0)))</f>
        <v/>
      </c>
      <c r="K269" s="196" t="str">
        <f ca="1">IF(MOD(ROW()-13,2)=0,IF(ISBLANK(OFFSET('12. SEGUIMIENTO 2027'!$O$14,INT((ROW()-13)/2),0)),"",OFFSET('12. SEGUIMIENTO 2027'!$O$14,INT((ROW()-13)/2),0)),IF(ISBLANK(OFFSET('9. METAS'!$W$20,INT((ROW()-14)/2),0)),"",OFFSET('9. METAS'!$W$20,INT((ROW()-14)/2),0)))</f>
        <v/>
      </c>
      <c r="L269" s="196" t="str">
        <f ca="1">IF(MOD(ROW()-13,2)=0,IF(ISBLANK(OFFSET('12. SEGUIMIENTO 2027'!$P$14,INT((ROW()-13)/2),0)),"",OFFSET('12. SEGUIMIENTO 2027'!$P$14,INT((ROW()-13)/2),0)),IF(ISBLANK(OFFSET('9. METAS'!$X$20,INT((ROW()-14)/2),0)),"",OFFSET('9. METAS'!$X$20,INT((ROW()-14)/2),0)))</f>
        <v/>
      </c>
      <c r="M269" s="197" t="str">
        <f ca="1">IF(MOD(ROW()-13,2)=0,IF(ISBLANK(OFFSET('12. SEGUIMIENTO 2027'!$Q$14,INT((ROW()-13)/2),0)),"",OFFSET('12. SEGUIMIENTO 2027'!$Q$14,INT((ROW()-13)/2),0)),IF(ISBLANK(OFFSET('9. METAS'!$Y$20,INT((ROW()-14)/2),0)),"",OFFSET('9. METAS'!$Y$20,INT((ROW()-14)/2),0)))</f>
        <v/>
      </c>
      <c r="N269" s="769" t="str">
        <f ca="1">IFERROR(J269/J270,"ND")</f>
        <v>ND</v>
      </c>
      <c r="O269" s="771" t="str">
        <f ca="1">IFERROR(((J269+K269+L269)/H269),"ND")</f>
        <v>ND</v>
      </c>
      <c r="P269" s="775"/>
    </row>
    <row r="270" spans="3:16">
      <c r="C270" s="747"/>
      <c r="D270" s="749"/>
      <c r="E270" s="749"/>
      <c r="F270" s="751"/>
      <c r="G270" s="753"/>
      <c r="H270" s="833"/>
      <c r="I270" s="764"/>
      <c r="J270" s="195" t="str">
        <f ca="1">IF(MOD(ROW()-13,2)=0,IF(ISBLANK(OFFSET('12. SEGUIMIENTO 2027'!$N$14,INT((ROW()-13)/2),0)),"",OFFSET('12. SEGUIMIENTO 2027'!$N$14,INT((ROW()-13)/2),0)),IF(ISBLANK(OFFSET('9. METAS'!$V$20,INT((ROW()-14)/2),0)),"",OFFSET('9. METAS'!$V$20,INT((ROW()-14)/2),0)))</f>
        <v/>
      </c>
      <c r="K270" s="196" t="str">
        <f ca="1">IF(MOD(ROW()-13,2)=0,IF(ISBLANK(OFFSET('12. SEGUIMIENTO 2027'!$O$14,INT((ROW()-13)/2),0)),"",OFFSET('12. SEGUIMIENTO 2027'!$O$14,INT((ROW()-13)/2),0)),IF(ISBLANK(OFFSET('9. METAS'!$W$20,INT((ROW()-14)/2),0)),"",OFFSET('9. METAS'!$W$20,INT((ROW()-14)/2),0)))</f>
        <v/>
      </c>
      <c r="L270" s="196" t="str">
        <f ca="1">IF(MOD(ROW()-13,2)=0,IF(ISBLANK(OFFSET('12. SEGUIMIENTO 2027'!$P$14,INT((ROW()-13)/2),0)),"",OFFSET('12. SEGUIMIENTO 2027'!$P$14,INT((ROW()-13)/2),0)),IF(ISBLANK(OFFSET('9. METAS'!$X$20,INT((ROW()-14)/2),0)),"",OFFSET('9. METAS'!$X$20,INT((ROW()-14)/2),0)))</f>
        <v/>
      </c>
      <c r="M270" s="197" t="str">
        <f ca="1">IF(MOD(ROW()-13,2)=0,IF(ISBLANK(OFFSET('12. SEGUIMIENTO 2027'!$Q$14,INT((ROW()-13)/2),0)),"",OFFSET('12. SEGUIMIENTO 2027'!$Q$14,INT((ROW()-13)/2),0)),IF(ISBLANK(OFFSET('9. METAS'!$Y$20,INT((ROW()-14)/2),0)),"",OFFSET('9. METAS'!$Y$20,INT((ROW()-14)/2),0)))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833" t="str">
        <f ca="1">IF(ISBLANK(OFFSET('9. METAS'!$M$20,INT((ROW()-13)/2),0)),"",OFFSET('9. METAS'!$M$20,INT((ROW()-13)/2),0))</f>
        <v/>
      </c>
      <c r="I271" s="763"/>
      <c r="J271" s="195" t="str">
        <f ca="1">IF(MOD(ROW()-13,2)=0,IF(ISBLANK(OFFSET('12. SEGUIMIENTO 2027'!$N$14,INT((ROW()-13)/2),0)),"",OFFSET('12. SEGUIMIENTO 2027'!$N$14,INT((ROW()-13)/2),0)),IF(ISBLANK(OFFSET('9. METAS'!$V$20,INT((ROW()-14)/2),0)),"",OFFSET('9. METAS'!$V$20,INT((ROW()-14)/2),0)))</f>
        <v/>
      </c>
      <c r="K271" s="196" t="str">
        <f ca="1">IF(MOD(ROW()-13,2)=0,IF(ISBLANK(OFFSET('12. SEGUIMIENTO 2027'!$O$14,INT((ROW()-13)/2),0)),"",OFFSET('12. SEGUIMIENTO 2027'!$O$14,INT((ROW()-13)/2),0)),IF(ISBLANK(OFFSET('9. METAS'!$W$20,INT((ROW()-14)/2),0)),"",OFFSET('9. METAS'!$W$20,INT((ROW()-14)/2),0)))</f>
        <v/>
      </c>
      <c r="L271" s="196" t="str">
        <f ca="1">IF(MOD(ROW()-13,2)=0,IF(ISBLANK(OFFSET('12. SEGUIMIENTO 2027'!$P$14,INT((ROW()-13)/2),0)),"",OFFSET('12. SEGUIMIENTO 2027'!$P$14,INT((ROW()-13)/2),0)),IF(ISBLANK(OFFSET('9. METAS'!$X$20,INT((ROW()-14)/2),0)),"",OFFSET('9. METAS'!$X$20,INT((ROW()-14)/2),0)))</f>
        <v/>
      </c>
      <c r="M271" s="197" t="str">
        <f ca="1">IF(MOD(ROW()-13,2)=0,IF(ISBLANK(OFFSET('12. SEGUIMIENTO 2027'!$Q$14,INT((ROW()-13)/2),0)),"",OFFSET('12. SEGUIMIENTO 2027'!$Q$14,INT((ROW()-13)/2),0)),IF(ISBLANK(OFFSET('9. METAS'!$Y$20,INT((ROW()-14)/2),0)),"",OFFSET('9. METAS'!$Y$20,INT((ROW()-14)/2),0)))</f>
        <v/>
      </c>
      <c r="N271" s="769" t="str">
        <f ca="1">IFERROR(J271/J272,"ND")</f>
        <v>ND</v>
      </c>
      <c r="O271" s="771" t="str">
        <f ca="1">IFERROR(((J271+K271+L271)/H271),"ND")</f>
        <v>ND</v>
      </c>
      <c r="P271" s="775"/>
    </row>
    <row r="272" spans="3:16">
      <c r="C272" s="747"/>
      <c r="D272" s="749"/>
      <c r="E272" s="749"/>
      <c r="F272" s="751"/>
      <c r="G272" s="753"/>
      <c r="H272" s="833"/>
      <c r="I272" s="764"/>
      <c r="J272" s="195" t="str">
        <f ca="1">IF(MOD(ROW()-13,2)=0,IF(ISBLANK(OFFSET('12. SEGUIMIENTO 2027'!$N$14,INT((ROW()-13)/2),0)),"",OFFSET('12. SEGUIMIENTO 2027'!$N$14,INT((ROW()-13)/2),0)),IF(ISBLANK(OFFSET('9. METAS'!$V$20,INT((ROW()-14)/2),0)),"",OFFSET('9. METAS'!$V$20,INT((ROW()-14)/2),0)))</f>
        <v/>
      </c>
      <c r="K272" s="196" t="str">
        <f ca="1">IF(MOD(ROW()-13,2)=0,IF(ISBLANK(OFFSET('12. SEGUIMIENTO 2027'!$O$14,INT((ROW()-13)/2),0)),"",OFFSET('12. SEGUIMIENTO 2027'!$O$14,INT((ROW()-13)/2),0)),IF(ISBLANK(OFFSET('9. METAS'!$W$20,INT((ROW()-14)/2),0)),"",OFFSET('9. METAS'!$W$20,INT((ROW()-14)/2),0)))</f>
        <v/>
      </c>
      <c r="L272" s="196" t="str">
        <f ca="1">IF(MOD(ROW()-13,2)=0,IF(ISBLANK(OFFSET('12. SEGUIMIENTO 2027'!$P$14,INT((ROW()-13)/2),0)),"",OFFSET('12. SEGUIMIENTO 2027'!$P$14,INT((ROW()-13)/2),0)),IF(ISBLANK(OFFSET('9. METAS'!$X$20,INT((ROW()-14)/2),0)),"",OFFSET('9. METAS'!$X$20,INT((ROW()-14)/2),0)))</f>
        <v/>
      </c>
      <c r="M272" s="197" t="str">
        <f ca="1">IF(MOD(ROW()-13,2)=0,IF(ISBLANK(OFFSET('12. SEGUIMIENTO 2027'!$Q$14,INT((ROW()-13)/2),0)),"",OFFSET('12. SEGUIMIENTO 2027'!$Q$14,INT((ROW()-13)/2),0)),IF(ISBLANK(OFFSET('9. METAS'!$Y$20,INT((ROW()-14)/2),0)),"",OFFSET('9. METAS'!$Y$20,INT((ROW()-14)/2),0)))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833" t="str">
        <f ca="1">IF(ISBLANK(OFFSET('9. METAS'!$M$20,INT((ROW()-13)/2),0)),"",OFFSET('9. METAS'!$M$20,INT((ROW()-13)/2),0))</f>
        <v/>
      </c>
      <c r="I273" s="763"/>
      <c r="J273" s="195" t="str">
        <f ca="1">IF(MOD(ROW()-13,2)=0,IF(ISBLANK(OFFSET('12. SEGUIMIENTO 2027'!$N$14,INT((ROW()-13)/2),0)),"",OFFSET('12. SEGUIMIENTO 2027'!$N$14,INT((ROW()-13)/2),0)),IF(ISBLANK(OFFSET('9. METAS'!$V$20,INT((ROW()-14)/2),0)),"",OFFSET('9. METAS'!$V$20,INT((ROW()-14)/2),0)))</f>
        <v/>
      </c>
      <c r="K273" s="196" t="str">
        <f ca="1">IF(MOD(ROW()-13,2)=0,IF(ISBLANK(OFFSET('12. SEGUIMIENTO 2027'!$O$14,INT((ROW()-13)/2),0)),"",OFFSET('12. SEGUIMIENTO 2027'!$O$14,INT((ROW()-13)/2),0)),IF(ISBLANK(OFFSET('9. METAS'!$W$20,INT((ROW()-14)/2),0)),"",OFFSET('9. METAS'!$W$20,INT((ROW()-14)/2),0)))</f>
        <v/>
      </c>
      <c r="L273" s="196" t="str">
        <f ca="1">IF(MOD(ROW()-13,2)=0,IF(ISBLANK(OFFSET('12. SEGUIMIENTO 2027'!$P$14,INT((ROW()-13)/2),0)),"",OFFSET('12. SEGUIMIENTO 2027'!$P$14,INT((ROW()-13)/2),0)),IF(ISBLANK(OFFSET('9. METAS'!$X$20,INT((ROW()-14)/2),0)),"",OFFSET('9. METAS'!$X$20,INT((ROW()-14)/2),0)))</f>
        <v/>
      </c>
      <c r="M273" s="197" t="str">
        <f ca="1">IF(MOD(ROW()-13,2)=0,IF(ISBLANK(OFFSET('12. SEGUIMIENTO 2027'!$Q$14,INT((ROW()-13)/2),0)),"",OFFSET('12. SEGUIMIENTO 2027'!$Q$14,INT((ROW()-13)/2),0)),IF(ISBLANK(OFFSET('9. METAS'!$Y$20,INT((ROW()-14)/2),0)),"",OFFSET('9. METAS'!$Y$20,INT((ROW()-14)/2),0)))</f>
        <v/>
      </c>
      <c r="N273" s="769" t="str">
        <f ca="1">IFERROR(J273/J274,"ND")</f>
        <v>ND</v>
      </c>
      <c r="O273" s="771" t="str">
        <f ca="1">IFERROR(((J273+K273+L273)/H273),"ND")</f>
        <v>ND</v>
      </c>
      <c r="P273" s="775"/>
    </row>
    <row r="274" spans="3:16">
      <c r="C274" s="747"/>
      <c r="D274" s="749"/>
      <c r="E274" s="749"/>
      <c r="F274" s="751"/>
      <c r="G274" s="753"/>
      <c r="H274" s="833"/>
      <c r="I274" s="764"/>
      <c r="J274" s="195" t="str">
        <f ca="1">IF(MOD(ROW()-13,2)=0,IF(ISBLANK(OFFSET('12. SEGUIMIENTO 2027'!$N$14,INT((ROW()-13)/2),0)),"",OFFSET('12. SEGUIMIENTO 2027'!$N$14,INT((ROW()-13)/2),0)),IF(ISBLANK(OFFSET('9. METAS'!$V$20,INT((ROW()-14)/2),0)),"",OFFSET('9. METAS'!$V$20,INT((ROW()-14)/2),0)))</f>
        <v/>
      </c>
      <c r="K274" s="196" t="str">
        <f ca="1">IF(MOD(ROW()-13,2)=0,IF(ISBLANK(OFFSET('12. SEGUIMIENTO 2027'!$O$14,INT((ROW()-13)/2),0)),"",OFFSET('12. SEGUIMIENTO 2027'!$O$14,INT((ROW()-13)/2),0)),IF(ISBLANK(OFFSET('9. METAS'!$W$20,INT((ROW()-14)/2),0)),"",OFFSET('9. METAS'!$W$20,INT((ROW()-14)/2),0)))</f>
        <v/>
      </c>
      <c r="L274" s="196" t="str">
        <f ca="1">IF(MOD(ROW()-13,2)=0,IF(ISBLANK(OFFSET('12. SEGUIMIENTO 2027'!$P$14,INT((ROW()-13)/2),0)),"",OFFSET('12. SEGUIMIENTO 2027'!$P$14,INT((ROW()-13)/2),0)),IF(ISBLANK(OFFSET('9. METAS'!$X$20,INT((ROW()-14)/2),0)),"",OFFSET('9. METAS'!$X$20,INT((ROW()-14)/2),0)))</f>
        <v/>
      </c>
      <c r="M274" s="197" t="str">
        <f ca="1">IF(MOD(ROW()-13,2)=0,IF(ISBLANK(OFFSET('12. SEGUIMIENTO 2027'!$Q$14,INT((ROW()-13)/2),0)),"",OFFSET('12. SEGUIMIENTO 2027'!$Q$14,INT((ROW()-13)/2),0)),IF(ISBLANK(OFFSET('9. METAS'!$Y$20,INT((ROW()-14)/2),0)),"",OFFSET('9. METAS'!$Y$20,INT((ROW()-14)/2),0)))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833" t="str">
        <f ca="1">IF(ISBLANK(OFFSET('9. METAS'!$M$20,INT((ROW()-13)/2),0)),"",OFFSET('9. METAS'!$M$20,INT((ROW()-13)/2),0))</f>
        <v/>
      </c>
      <c r="I275" s="763"/>
      <c r="J275" s="195" t="str">
        <f ca="1">IF(MOD(ROW()-13,2)=0,IF(ISBLANK(OFFSET('12. SEGUIMIENTO 2027'!$N$14,INT((ROW()-13)/2),0)),"",OFFSET('12. SEGUIMIENTO 2027'!$N$14,INT((ROW()-13)/2),0)),IF(ISBLANK(OFFSET('9. METAS'!$V$20,INT((ROW()-14)/2),0)),"",OFFSET('9. METAS'!$V$20,INT((ROW()-14)/2),0)))</f>
        <v/>
      </c>
      <c r="K275" s="196" t="str">
        <f ca="1">IF(MOD(ROW()-13,2)=0,IF(ISBLANK(OFFSET('12. SEGUIMIENTO 2027'!$O$14,INT((ROW()-13)/2),0)),"",OFFSET('12. SEGUIMIENTO 2027'!$O$14,INT((ROW()-13)/2),0)),IF(ISBLANK(OFFSET('9. METAS'!$W$20,INT((ROW()-14)/2),0)),"",OFFSET('9. METAS'!$W$20,INT((ROW()-14)/2),0)))</f>
        <v/>
      </c>
      <c r="L275" s="196" t="str">
        <f ca="1">IF(MOD(ROW()-13,2)=0,IF(ISBLANK(OFFSET('12. SEGUIMIENTO 2027'!$P$14,INT((ROW()-13)/2),0)),"",OFFSET('12. SEGUIMIENTO 2027'!$P$14,INT((ROW()-13)/2),0)),IF(ISBLANK(OFFSET('9. METAS'!$X$20,INT((ROW()-14)/2),0)),"",OFFSET('9. METAS'!$X$20,INT((ROW()-14)/2),0)))</f>
        <v/>
      </c>
      <c r="M275" s="197" t="str">
        <f ca="1">IF(MOD(ROW()-13,2)=0,IF(ISBLANK(OFFSET('12. SEGUIMIENTO 2027'!$Q$14,INT((ROW()-13)/2),0)),"",OFFSET('12. SEGUIMIENTO 2027'!$Q$14,INT((ROW()-13)/2),0)),IF(ISBLANK(OFFSET('9. METAS'!$Y$20,INT((ROW()-14)/2),0)),"",OFFSET('9. METAS'!$Y$20,INT((ROW()-14)/2),0)))</f>
        <v/>
      </c>
      <c r="N275" s="769" t="str">
        <f ca="1">IFERROR(J275/J276,"ND")</f>
        <v>ND</v>
      </c>
      <c r="O275" s="771" t="str">
        <f ca="1">IFERROR(((J275+K275+L275)/H275),"ND")</f>
        <v>ND</v>
      </c>
      <c r="P275" s="775"/>
    </row>
    <row r="276" spans="3:16">
      <c r="C276" s="747"/>
      <c r="D276" s="749"/>
      <c r="E276" s="749"/>
      <c r="F276" s="751"/>
      <c r="G276" s="753"/>
      <c r="H276" s="833"/>
      <c r="I276" s="764"/>
      <c r="J276" s="195" t="str">
        <f ca="1">IF(MOD(ROW()-13,2)=0,IF(ISBLANK(OFFSET('12. SEGUIMIENTO 2027'!$N$14,INT((ROW()-13)/2),0)),"",OFFSET('12. SEGUIMIENTO 2027'!$N$14,INT((ROW()-13)/2),0)),IF(ISBLANK(OFFSET('9. METAS'!$V$20,INT((ROW()-14)/2),0)),"",OFFSET('9. METAS'!$V$20,INT((ROW()-14)/2),0)))</f>
        <v/>
      </c>
      <c r="K276" s="196" t="str">
        <f ca="1">IF(MOD(ROW()-13,2)=0,IF(ISBLANK(OFFSET('12. SEGUIMIENTO 2027'!$O$14,INT((ROW()-13)/2),0)),"",OFFSET('12. SEGUIMIENTO 2027'!$O$14,INT((ROW()-13)/2),0)),IF(ISBLANK(OFFSET('9. METAS'!$W$20,INT((ROW()-14)/2),0)),"",OFFSET('9. METAS'!$W$20,INT((ROW()-14)/2),0)))</f>
        <v/>
      </c>
      <c r="L276" s="196" t="str">
        <f ca="1">IF(MOD(ROW()-13,2)=0,IF(ISBLANK(OFFSET('12. SEGUIMIENTO 2027'!$P$14,INT((ROW()-13)/2),0)),"",OFFSET('12. SEGUIMIENTO 2027'!$P$14,INT((ROW()-13)/2),0)),IF(ISBLANK(OFFSET('9. METAS'!$X$20,INT((ROW()-14)/2),0)),"",OFFSET('9. METAS'!$X$20,INT((ROW()-14)/2),0)))</f>
        <v/>
      </c>
      <c r="M276" s="197" t="str">
        <f ca="1">IF(MOD(ROW()-13,2)=0,IF(ISBLANK(OFFSET('12. SEGUIMIENTO 2027'!$Q$14,INT((ROW()-13)/2),0)),"",OFFSET('12. SEGUIMIENTO 2027'!$Q$14,INT((ROW()-13)/2),0)),IF(ISBLANK(OFFSET('9. METAS'!$Y$20,INT((ROW()-14)/2),0)),"",OFFSET('9. METAS'!$Y$20,INT((ROW()-14)/2),0)))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833" t="str">
        <f ca="1">IF(ISBLANK(OFFSET('9. METAS'!$M$20,INT((ROW()-13)/2),0)),"",OFFSET('9. METAS'!$M$20,INT((ROW()-13)/2),0))</f>
        <v/>
      </c>
      <c r="I277" s="763"/>
      <c r="J277" s="195" t="str">
        <f ca="1">IF(MOD(ROW()-13,2)=0,IF(ISBLANK(OFFSET('12. SEGUIMIENTO 2027'!$N$14,INT((ROW()-13)/2),0)),"",OFFSET('12. SEGUIMIENTO 2027'!$N$14,INT((ROW()-13)/2),0)),IF(ISBLANK(OFFSET('9. METAS'!$V$20,INT((ROW()-14)/2),0)),"",OFFSET('9. METAS'!$V$20,INT((ROW()-14)/2),0)))</f>
        <v/>
      </c>
      <c r="K277" s="196" t="str">
        <f ca="1">IF(MOD(ROW()-13,2)=0,IF(ISBLANK(OFFSET('12. SEGUIMIENTO 2027'!$O$14,INT((ROW()-13)/2),0)),"",OFFSET('12. SEGUIMIENTO 2027'!$O$14,INT((ROW()-13)/2),0)),IF(ISBLANK(OFFSET('9. METAS'!$W$20,INT((ROW()-14)/2),0)),"",OFFSET('9. METAS'!$W$20,INT((ROW()-14)/2),0)))</f>
        <v/>
      </c>
      <c r="L277" s="196" t="str">
        <f ca="1">IF(MOD(ROW()-13,2)=0,IF(ISBLANK(OFFSET('12. SEGUIMIENTO 2027'!$P$14,INT((ROW()-13)/2),0)),"",OFFSET('12. SEGUIMIENTO 2027'!$P$14,INT((ROW()-13)/2),0)),IF(ISBLANK(OFFSET('9. METAS'!$X$20,INT((ROW()-14)/2),0)),"",OFFSET('9. METAS'!$X$20,INT((ROW()-14)/2),0)))</f>
        <v/>
      </c>
      <c r="M277" s="197" t="str">
        <f ca="1">IF(MOD(ROW()-13,2)=0,IF(ISBLANK(OFFSET('12. SEGUIMIENTO 2027'!$Q$14,INT((ROW()-13)/2),0)),"",OFFSET('12. SEGUIMIENTO 2027'!$Q$14,INT((ROW()-13)/2),0)),IF(ISBLANK(OFFSET('9. METAS'!$Y$20,INT((ROW()-14)/2),0)),"",OFFSET('9. METAS'!$Y$20,INT((ROW()-14)/2),0)))</f>
        <v/>
      </c>
      <c r="N277" s="769" t="str">
        <f ca="1">IFERROR(J277/J278,"ND")</f>
        <v>ND</v>
      </c>
      <c r="O277" s="771" t="str">
        <f ca="1">IFERROR(((J277+K277+L277)/H277),"ND")</f>
        <v>ND</v>
      </c>
      <c r="P277" s="775"/>
    </row>
    <row r="278" spans="3:16">
      <c r="C278" s="747"/>
      <c r="D278" s="749"/>
      <c r="E278" s="749"/>
      <c r="F278" s="751"/>
      <c r="G278" s="753"/>
      <c r="H278" s="833"/>
      <c r="I278" s="764"/>
      <c r="J278" s="195" t="str">
        <f ca="1">IF(MOD(ROW()-13,2)=0,IF(ISBLANK(OFFSET('12. SEGUIMIENTO 2027'!$N$14,INT((ROW()-13)/2),0)),"",OFFSET('12. SEGUIMIENTO 2027'!$N$14,INT((ROW()-13)/2),0)),IF(ISBLANK(OFFSET('9. METAS'!$V$20,INT((ROW()-14)/2),0)),"",OFFSET('9. METAS'!$V$20,INT((ROW()-14)/2),0)))</f>
        <v/>
      </c>
      <c r="K278" s="196" t="str">
        <f ca="1">IF(MOD(ROW()-13,2)=0,IF(ISBLANK(OFFSET('12. SEGUIMIENTO 2027'!$O$14,INT((ROW()-13)/2),0)),"",OFFSET('12. SEGUIMIENTO 2027'!$O$14,INT((ROW()-13)/2),0)),IF(ISBLANK(OFFSET('9. METAS'!$W$20,INT((ROW()-14)/2),0)),"",OFFSET('9. METAS'!$W$20,INT((ROW()-14)/2),0)))</f>
        <v/>
      </c>
      <c r="L278" s="196" t="str">
        <f ca="1">IF(MOD(ROW()-13,2)=0,IF(ISBLANK(OFFSET('12. SEGUIMIENTO 2027'!$P$14,INT((ROW()-13)/2),0)),"",OFFSET('12. SEGUIMIENTO 2027'!$P$14,INT((ROW()-13)/2),0)),IF(ISBLANK(OFFSET('9. METAS'!$X$20,INT((ROW()-14)/2),0)),"",OFFSET('9. METAS'!$X$20,INT((ROW()-14)/2),0)))</f>
        <v/>
      </c>
      <c r="M278" s="197" t="str">
        <f ca="1">IF(MOD(ROW()-13,2)=0,IF(ISBLANK(OFFSET('12. SEGUIMIENTO 2027'!$Q$14,INT((ROW()-13)/2),0)),"",OFFSET('12. SEGUIMIENTO 2027'!$Q$14,INT((ROW()-13)/2),0)),IF(ISBLANK(OFFSET('9. METAS'!$Y$20,INT((ROW()-14)/2),0)),"",OFFSET('9. METAS'!$Y$20,INT((ROW()-14)/2),0)))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833" t="str">
        <f ca="1">IF(ISBLANK(OFFSET('9. METAS'!$M$20,INT((ROW()-13)/2),0)),"",OFFSET('9. METAS'!$M$20,INT((ROW()-13)/2),0))</f>
        <v/>
      </c>
      <c r="I279" s="763"/>
      <c r="J279" s="195" t="str">
        <f ca="1">IF(MOD(ROW()-13,2)=0,IF(ISBLANK(OFFSET('12. SEGUIMIENTO 2027'!$N$14,INT((ROW()-13)/2),0)),"",OFFSET('12. SEGUIMIENTO 2027'!$N$14,INT((ROW()-13)/2),0)),IF(ISBLANK(OFFSET('9. METAS'!$V$20,INT((ROW()-14)/2),0)),"",OFFSET('9. METAS'!$V$20,INT((ROW()-14)/2),0)))</f>
        <v/>
      </c>
      <c r="K279" s="196" t="str">
        <f ca="1">IF(MOD(ROW()-13,2)=0,IF(ISBLANK(OFFSET('12. SEGUIMIENTO 2027'!$O$14,INT((ROW()-13)/2),0)),"",OFFSET('12. SEGUIMIENTO 2027'!$O$14,INT((ROW()-13)/2),0)),IF(ISBLANK(OFFSET('9. METAS'!$W$20,INT((ROW()-14)/2),0)),"",OFFSET('9. METAS'!$W$20,INT((ROW()-14)/2),0)))</f>
        <v/>
      </c>
      <c r="L279" s="196" t="str">
        <f ca="1">IF(MOD(ROW()-13,2)=0,IF(ISBLANK(OFFSET('12. SEGUIMIENTO 2027'!$P$14,INT((ROW()-13)/2),0)),"",OFFSET('12. SEGUIMIENTO 2027'!$P$14,INT((ROW()-13)/2),0)),IF(ISBLANK(OFFSET('9. METAS'!$X$20,INT((ROW()-14)/2),0)),"",OFFSET('9. METAS'!$X$20,INT((ROW()-14)/2),0)))</f>
        <v/>
      </c>
      <c r="M279" s="197" t="str">
        <f ca="1">IF(MOD(ROW()-13,2)=0,IF(ISBLANK(OFFSET('12. SEGUIMIENTO 2027'!$Q$14,INT((ROW()-13)/2),0)),"",OFFSET('12. SEGUIMIENTO 2027'!$Q$14,INT((ROW()-13)/2),0)),IF(ISBLANK(OFFSET('9. METAS'!$Y$20,INT((ROW()-14)/2),0)),"",OFFSET('9. METAS'!$Y$20,INT((ROW()-14)/2),0)))</f>
        <v/>
      </c>
      <c r="N279" s="769" t="str">
        <f ca="1">IFERROR(J279/J280,"ND")</f>
        <v>ND</v>
      </c>
      <c r="O279" s="771" t="str">
        <f ca="1">IFERROR(((J279+K279+L279)/H279),"ND")</f>
        <v>ND</v>
      </c>
      <c r="P279" s="775"/>
    </row>
    <row r="280" spans="3:16">
      <c r="C280" s="747"/>
      <c r="D280" s="749"/>
      <c r="E280" s="749"/>
      <c r="F280" s="751"/>
      <c r="G280" s="753"/>
      <c r="H280" s="833"/>
      <c r="I280" s="764"/>
      <c r="J280" s="195" t="str">
        <f ca="1">IF(MOD(ROW()-13,2)=0,IF(ISBLANK(OFFSET('12. SEGUIMIENTO 2027'!$N$14,INT((ROW()-13)/2),0)),"",OFFSET('12. SEGUIMIENTO 2027'!$N$14,INT((ROW()-13)/2),0)),IF(ISBLANK(OFFSET('9. METAS'!$V$20,INT((ROW()-14)/2),0)),"",OFFSET('9. METAS'!$V$20,INT((ROW()-14)/2),0)))</f>
        <v/>
      </c>
      <c r="K280" s="196" t="str">
        <f ca="1">IF(MOD(ROW()-13,2)=0,IF(ISBLANK(OFFSET('12. SEGUIMIENTO 2027'!$O$14,INT((ROW()-13)/2),0)),"",OFFSET('12. SEGUIMIENTO 2027'!$O$14,INT((ROW()-13)/2),0)),IF(ISBLANK(OFFSET('9. METAS'!$W$20,INT((ROW()-14)/2),0)),"",OFFSET('9. METAS'!$W$20,INT((ROW()-14)/2),0)))</f>
        <v/>
      </c>
      <c r="L280" s="196" t="str">
        <f ca="1">IF(MOD(ROW()-13,2)=0,IF(ISBLANK(OFFSET('12. SEGUIMIENTO 2027'!$P$14,INT((ROW()-13)/2),0)),"",OFFSET('12. SEGUIMIENTO 2027'!$P$14,INT((ROW()-13)/2),0)),IF(ISBLANK(OFFSET('9. METAS'!$X$20,INT((ROW()-14)/2),0)),"",OFFSET('9. METAS'!$X$20,INT((ROW()-14)/2),0)))</f>
        <v/>
      </c>
      <c r="M280" s="197" t="str">
        <f ca="1">IF(MOD(ROW()-13,2)=0,IF(ISBLANK(OFFSET('12. SEGUIMIENTO 2027'!$Q$14,INT((ROW()-13)/2),0)),"",OFFSET('12. SEGUIMIENTO 2027'!$Q$14,INT((ROW()-13)/2),0)),IF(ISBLANK(OFFSET('9. METAS'!$Y$20,INT((ROW()-14)/2),0)),"",OFFSET('9. METAS'!$Y$20,INT((ROW()-14)/2),0)))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833" t="str">
        <f ca="1">IF(ISBLANK(OFFSET('9. METAS'!$M$20,INT((ROW()-13)/2),0)),"",OFFSET('9. METAS'!$M$20,INT((ROW()-13)/2),0))</f>
        <v/>
      </c>
      <c r="I281" s="763"/>
      <c r="J281" s="195" t="str">
        <f ca="1">IF(MOD(ROW()-13,2)=0,IF(ISBLANK(OFFSET('12. SEGUIMIENTO 2027'!$N$14,INT((ROW()-13)/2),0)),"",OFFSET('12. SEGUIMIENTO 2027'!$N$14,INT((ROW()-13)/2),0)),IF(ISBLANK(OFFSET('9. METAS'!$V$20,INT((ROW()-14)/2),0)),"",OFFSET('9. METAS'!$V$20,INT((ROW()-14)/2),0)))</f>
        <v/>
      </c>
      <c r="K281" s="196" t="str">
        <f ca="1">IF(MOD(ROW()-13,2)=0,IF(ISBLANK(OFFSET('12. SEGUIMIENTO 2027'!$O$14,INT((ROW()-13)/2),0)),"",OFFSET('12. SEGUIMIENTO 2027'!$O$14,INT((ROW()-13)/2),0)),IF(ISBLANK(OFFSET('9. METAS'!$W$20,INT((ROW()-14)/2),0)),"",OFFSET('9. METAS'!$W$20,INT((ROW()-14)/2),0)))</f>
        <v/>
      </c>
      <c r="L281" s="196" t="str">
        <f ca="1">IF(MOD(ROW()-13,2)=0,IF(ISBLANK(OFFSET('12. SEGUIMIENTO 2027'!$P$14,INT((ROW()-13)/2),0)),"",OFFSET('12. SEGUIMIENTO 2027'!$P$14,INT((ROW()-13)/2),0)),IF(ISBLANK(OFFSET('9. METAS'!$X$20,INT((ROW()-14)/2),0)),"",OFFSET('9. METAS'!$X$20,INT((ROW()-14)/2),0)))</f>
        <v/>
      </c>
      <c r="M281" s="197" t="str">
        <f ca="1">IF(MOD(ROW()-13,2)=0,IF(ISBLANK(OFFSET('12. SEGUIMIENTO 2027'!$Q$14,INT((ROW()-13)/2),0)),"",OFFSET('12. SEGUIMIENTO 2027'!$Q$14,INT((ROW()-13)/2),0)),IF(ISBLANK(OFFSET('9. METAS'!$Y$20,INT((ROW()-14)/2),0)),"",OFFSET('9. METAS'!$Y$20,INT((ROW()-14)/2),0)))</f>
        <v/>
      </c>
      <c r="N281" s="769" t="str">
        <f ca="1">IFERROR(J281/J282,"ND")</f>
        <v>ND</v>
      </c>
      <c r="O281" s="771" t="str">
        <f ca="1">IFERROR(((J281+K281+L281)/H281),"ND")</f>
        <v>ND</v>
      </c>
      <c r="P281" s="775"/>
    </row>
    <row r="282" spans="3:16">
      <c r="C282" s="747"/>
      <c r="D282" s="749"/>
      <c r="E282" s="749"/>
      <c r="F282" s="751"/>
      <c r="G282" s="753"/>
      <c r="H282" s="833"/>
      <c r="I282" s="764"/>
      <c r="J282" s="195" t="str">
        <f ca="1">IF(MOD(ROW()-13,2)=0,IF(ISBLANK(OFFSET('12. SEGUIMIENTO 2027'!$N$14,INT((ROW()-13)/2),0)),"",OFFSET('12. SEGUIMIENTO 2027'!$N$14,INT((ROW()-13)/2),0)),IF(ISBLANK(OFFSET('9. METAS'!$V$20,INT((ROW()-14)/2),0)),"",OFFSET('9. METAS'!$V$20,INT((ROW()-14)/2),0)))</f>
        <v/>
      </c>
      <c r="K282" s="196" t="str">
        <f ca="1">IF(MOD(ROW()-13,2)=0,IF(ISBLANK(OFFSET('12. SEGUIMIENTO 2027'!$O$14,INT((ROW()-13)/2),0)),"",OFFSET('12. SEGUIMIENTO 2027'!$O$14,INT((ROW()-13)/2),0)),IF(ISBLANK(OFFSET('9. METAS'!$W$20,INT((ROW()-14)/2),0)),"",OFFSET('9. METAS'!$W$20,INT((ROW()-14)/2),0)))</f>
        <v/>
      </c>
      <c r="L282" s="196" t="str">
        <f ca="1">IF(MOD(ROW()-13,2)=0,IF(ISBLANK(OFFSET('12. SEGUIMIENTO 2027'!$P$14,INT((ROW()-13)/2),0)),"",OFFSET('12. SEGUIMIENTO 2027'!$P$14,INT((ROW()-13)/2),0)),IF(ISBLANK(OFFSET('9. METAS'!$X$20,INT((ROW()-14)/2),0)),"",OFFSET('9. METAS'!$X$20,INT((ROW()-14)/2),0)))</f>
        <v/>
      </c>
      <c r="M282" s="197" t="str">
        <f ca="1">IF(MOD(ROW()-13,2)=0,IF(ISBLANK(OFFSET('12. SEGUIMIENTO 2027'!$Q$14,INT((ROW()-13)/2),0)),"",OFFSET('12. SEGUIMIENTO 2027'!$Q$14,INT((ROW()-13)/2),0)),IF(ISBLANK(OFFSET('9. METAS'!$Y$20,INT((ROW()-14)/2),0)),"",OFFSET('9. METAS'!$Y$20,INT((ROW()-14)/2),0)))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833" t="str">
        <f ca="1">IF(ISBLANK(OFFSET('9. METAS'!$M$20,INT((ROW()-13)/2),0)),"",OFFSET('9. METAS'!$M$20,INT((ROW()-13)/2),0))</f>
        <v/>
      </c>
      <c r="I283" s="763"/>
      <c r="J283" s="195" t="str">
        <f ca="1">IF(MOD(ROW()-13,2)=0,IF(ISBLANK(OFFSET('12. SEGUIMIENTO 2027'!$N$14,INT((ROW()-13)/2),0)),"",OFFSET('12. SEGUIMIENTO 2027'!$N$14,INT((ROW()-13)/2),0)),IF(ISBLANK(OFFSET('9. METAS'!$V$20,INT((ROW()-14)/2),0)),"",OFFSET('9. METAS'!$V$20,INT((ROW()-14)/2),0)))</f>
        <v/>
      </c>
      <c r="K283" s="196" t="str">
        <f ca="1">IF(MOD(ROW()-13,2)=0,IF(ISBLANK(OFFSET('12. SEGUIMIENTO 2027'!$O$14,INT((ROW()-13)/2),0)),"",OFFSET('12. SEGUIMIENTO 2027'!$O$14,INT((ROW()-13)/2),0)),IF(ISBLANK(OFFSET('9. METAS'!$W$20,INT((ROW()-14)/2),0)),"",OFFSET('9. METAS'!$W$20,INT((ROW()-14)/2),0)))</f>
        <v/>
      </c>
      <c r="L283" s="196" t="str">
        <f ca="1">IF(MOD(ROW()-13,2)=0,IF(ISBLANK(OFFSET('12. SEGUIMIENTO 2027'!$P$14,INT((ROW()-13)/2),0)),"",OFFSET('12. SEGUIMIENTO 2027'!$P$14,INT((ROW()-13)/2),0)),IF(ISBLANK(OFFSET('9. METAS'!$X$20,INT((ROW()-14)/2),0)),"",OFFSET('9. METAS'!$X$20,INT((ROW()-14)/2),0)))</f>
        <v/>
      </c>
      <c r="M283" s="197" t="str">
        <f ca="1">IF(MOD(ROW()-13,2)=0,IF(ISBLANK(OFFSET('12. SEGUIMIENTO 2027'!$Q$14,INT((ROW()-13)/2),0)),"",OFFSET('12. SEGUIMIENTO 2027'!$Q$14,INT((ROW()-13)/2),0)),IF(ISBLANK(OFFSET('9. METAS'!$Y$20,INT((ROW()-14)/2),0)),"",OFFSET('9. METAS'!$Y$20,INT((ROW()-14)/2),0)))</f>
        <v/>
      </c>
      <c r="N283" s="769" t="str">
        <f ca="1">IFERROR(J283/J284,"ND")</f>
        <v>ND</v>
      </c>
      <c r="O283" s="771" t="str">
        <f ca="1">IFERROR(((J283+K283+L283)/H283),"ND")</f>
        <v>ND</v>
      </c>
      <c r="P283" s="775"/>
    </row>
    <row r="284" spans="3:16">
      <c r="C284" s="747"/>
      <c r="D284" s="749"/>
      <c r="E284" s="749"/>
      <c r="F284" s="751"/>
      <c r="G284" s="753"/>
      <c r="H284" s="833"/>
      <c r="I284" s="764"/>
      <c r="J284" s="195" t="str">
        <f ca="1">IF(MOD(ROW()-13,2)=0,IF(ISBLANK(OFFSET('12. SEGUIMIENTO 2027'!$N$14,INT((ROW()-13)/2),0)),"",OFFSET('12. SEGUIMIENTO 2027'!$N$14,INT((ROW()-13)/2),0)),IF(ISBLANK(OFFSET('9. METAS'!$V$20,INT((ROW()-14)/2),0)),"",OFFSET('9. METAS'!$V$20,INT((ROW()-14)/2),0)))</f>
        <v/>
      </c>
      <c r="K284" s="196" t="str">
        <f ca="1">IF(MOD(ROW()-13,2)=0,IF(ISBLANK(OFFSET('12. SEGUIMIENTO 2027'!$O$14,INT((ROW()-13)/2),0)),"",OFFSET('12. SEGUIMIENTO 2027'!$O$14,INT((ROW()-13)/2),0)),IF(ISBLANK(OFFSET('9. METAS'!$W$20,INT((ROW()-14)/2),0)),"",OFFSET('9. METAS'!$W$20,INT((ROW()-14)/2),0)))</f>
        <v/>
      </c>
      <c r="L284" s="196" t="str">
        <f ca="1">IF(MOD(ROW()-13,2)=0,IF(ISBLANK(OFFSET('12. SEGUIMIENTO 2027'!$P$14,INT((ROW()-13)/2),0)),"",OFFSET('12. SEGUIMIENTO 2027'!$P$14,INT((ROW()-13)/2),0)),IF(ISBLANK(OFFSET('9. METAS'!$X$20,INT((ROW()-14)/2),0)),"",OFFSET('9. METAS'!$X$20,INT((ROW()-14)/2),0)))</f>
        <v/>
      </c>
      <c r="M284" s="197" t="str">
        <f ca="1">IF(MOD(ROW()-13,2)=0,IF(ISBLANK(OFFSET('12. SEGUIMIENTO 2027'!$Q$14,INT((ROW()-13)/2),0)),"",OFFSET('12. SEGUIMIENTO 2027'!$Q$14,INT((ROW()-13)/2),0)),IF(ISBLANK(OFFSET('9. METAS'!$Y$20,INT((ROW()-14)/2),0)),"",OFFSET('9. METAS'!$Y$20,INT((ROW()-14)/2),0)))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833" t="str">
        <f ca="1">IF(ISBLANK(OFFSET('9. METAS'!$M$20,INT((ROW()-13)/2),0)),"",OFFSET('9. METAS'!$M$20,INT((ROW()-13)/2),0))</f>
        <v/>
      </c>
      <c r="I285" s="763"/>
      <c r="J285" s="195" t="str">
        <f ca="1">IF(MOD(ROW()-13,2)=0,IF(ISBLANK(OFFSET('12. SEGUIMIENTO 2027'!$N$14,INT((ROW()-13)/2),0)),"",OFFSET('12. SEGUIMIENTO 2027'!$N$14,INT((ROW()-13)/2),0)),IF(ISBLANK(OFFSET('9. METAS'!$V$20,INT((ROW()-14)/2),0)),"",OFFSET('9. METAS'!$V$20,INT((ROW()-14)/2),0)))</f>
        <v/>
      </c>
      <c r="K285" s="196" t="str">
        <f ca="1">IF(MOD(ROW()-13,2)=0,IF(ISBLANK(OFFSET('12. SEGUIMIENTO 2027'!$O$14,INT((ROW()-13)/2),0)),"",OFFSET('12. SEGUIMIENTO 2027'!$O$14,INT((ROW()-13)/2),0)),IF(ISBLANK(OFFSET('9. METAS'!$W$20,INT((ROW()-14)/2),0)),"",OFFSET('9. METAS'!$W$20,INT((ROW()-14)/2),0)))</f>
        <v/>
      </c>
      <c r="L285" s="196" t="str">
        <f ca="1">IF(MOD(ROW()-13,2)=0,IF(ISBLANK(OFFSET('12. SEGUIMIENTO 2027'!$P$14,INT((ROW()-13)/2),0)),"",OFFSET('12. SEGUIMIENTO 2027'!$P$14,INT((ROW()-13)/2),0)),IF(ISBLANK(OFFSET('9. METAS'!$X$20,INT((ROW()-14)/2),0)),"",OFFSET('9. METAS'!$X$20,INT((ROW()-14)/2),0)))</f>
        <v/>
      </c>
      <c r="M285" s="197" t="str">
        <f ca="1">IF(MOD(ROW()-13,2)=0,IF(ISBLANK(OFFSET('12. SEGUIMIENTO 2027'!$Q$14,INT((ROW()-13)/2),0)),"",OFFSET('12. SEGUIMIENTO 2027'!$Q$14,INT((ROW()-13)/2),0)),IF(ISBLANK(OFFSET('9. METAS'!$Y$20,INT((ROW()-14)/2),0)),"",OFFSET('9. METAS'!$Y$20,INT((ROW()-14)/2),0)))</f>
        <v/>
      </c>
      <c r="N285" s="769" t="str">
        <f ca="1">IFERROR(J285/J286,"ND")</f>
        <v>ND</v>
      </c>
      <c r="O285" s="771" t="str">
        <f ca="1">IFERROR(((J285+K285+L285)/H285),"ND")</f>
        <v>ND</v>
      </c>
      <c r="P285" s="775"/>
    </row>
    <row r="286" spans="3:16">
      <c r="C286" s="747"/>
      <c r="D286" s="749"/>
      <c r="E286" s="749"/>
      <c r="F286" s="751"/>
      <c r="G286" s="753"/>
      <c r="H286" s="833"/>
      <c r="I286" s="764"/>
      <c r="J286" s="195" t="str">
        <f ca="1">IF(MOD(ROW()-13,2)=0,IF(ISBLANK(OFFSET('12. SEGUIMIENTO 2027'!$N$14,INT((ROW()-13)/2),0)),"",OFFSET('12. SEGUIMIENTO 2027'!$N$14,INT((ROW()-13)/2),0)),IF(ISBLANK(OFFSET('9. METAS'!$V$20,INT((ROW()-14)/2),0)),"",OFFSET('9. METAS'!$V$20,INT((ROW()-14)/2),0)))</f>
        <v/>
      </c>
      <c r="K286" s="196" t="str">
        <f ca="1">IF(MOD(ROW()-13,2)=0,IF(ISBLANK(OFFSET('12. SEGUIMIENTO 2027'!$O$14,INT((ROW()-13)/2),0)),"",OFFSET('12. SEGUIMIENTO 2027'!$O$14,INT((ROW()-13)/2),0)),IF(ISBLANK(OFFSET('9. METAS'!$W$20,INT((ROW()-14)/2),0)),"",OFFSET('9. METAS'!$W$20,INT((ROW()-14)/2),0)))</f>
        <v/>
      </c>
      <c r="L286" s="196" t="str">
        <f ca="1">IF(MOD(ROW()-13,2)=0,IF(ISBLANK(OFFSET('12. SEGUIMIENTO 2027'!$P$14,INT((ROW()-13)/2),0)),"",OFFSET('12. SEGUIMIENTO 2027'!$P$14,INT((ROW()-13)/2),0)),IF(ISBLANK(OFFSET('9. METAS'!$X$20,INT((ROW()-14)/2),0)),"",OFFSET('9. METAS'!$X$20,INT((ROW()-14)/2),0)))</f>
        <v/>
      </c>
      <c r="M286" s="197" t="str">
        <f ca="1">IF(MOD(ROW()-13,2)=0,IF(ISBLANK(OFFSET('12. SEGUIMIENTO 2027'!$Q$14,INT((ROW()-13)/2),0)),"",OFFSET('12. SEGUIMIENTO 2027'!$Q$14,INT((ROW()-13)/2),0)),IF(ISBLANK(OFFSET('9. METAS'!$Y$20,INT((ROW()-14)/2),0)),"",OFFSET('9. METAS'!$Y$20,INT((ROW()-14)/2),0)))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833" t="str">
        <f ca="1">IF(ISBLANK(OFFSET('9. METAS'!$M$20,INT((ROW()-13)/2),0)),"",OFFSET('9. METAS'!$M$20,INT((ROW()-13)/2),0))</f>
        <v/>
      </c>
      <c r="I287" s="763"/>
      <c r="J287" s="195" t="str">
        <f ca="1">IF(MOD(ROW()-13,2)=0,IF(ISBLANK(OFFSET('12. SEGUIMIENTO 2027'!$N$14,INT((ROW()-13)/2),0)),"",OFFSET('12. SEGUIMIENTO 2027'!$N$14,INT((ROW()-13)/2),0)),IF(ISBLANK(OFFSET('9. METAS'!$V$20,INT((ROW()-14)/2),0)),"",OFFSET('9. METAS'!$V$20,INT((ROW()-14)/2),0)))</f>
        <v/>
      </c>
      <c r="K287" s="196" t="str">
        <f ca="1">IF(MOD(ROW()-13,2)=0,IF(ISBLANK(OFFSET('12. SEGUIMIENTO 2027'!$O$14,INT((ROW()-13)/2),0)),"",OFFSET('12. SEGUIMIENTO 2027'!$O$14,INT((ROW()-13)/2),0)),IF(ISBLANK(OFFSET('9. METAS'!$W$20,INT((ROW()-14)/2),0)),"",OFFSET('9. METAS'!$W$20,INT((ROW()-14)/2),0)))</f>
        <v/>
      </c>
      <c r="L287" s="196" t="str">
        <f ca="1">IF(MOD(ROW()-13,2)=0,IF(ISBLANK(OFFSET('12. SEGUIMIENTO 2027'!$P$14,INT((ROW()-13)/2),0)),"",OFFSET('12. SEGUIMIENTO 2027'!$P$14,INT((ROW()-13)/2),0)),IF(ISBLANK(OFFSET('9. METAS'!$X$20,INT((ROW()-14)/2),0)),"",OFFSET('9. METAS'!$X$20,INT((ROW()-14)/2),0)))</f>
        <v/>
      </c>
      <c r="M287" s="197" t="str">
        <f ca="1">IF(MOD(ROW()-13,2)=0,IF(ISBLANK(OFFSET('12. SEGUIMIENTO 2027'!$Q$14,INT((ROW()-13)/2),0)),"",OFFSET('12. SEGUIMIENTO 2027'!$Q$14,INT((ROW()-13)/2),0)),IF(ISBLANK(OFFSET('9. METAS'!$Y$20,INT((ROW()-14)/2),0)),"",OFFSET('9. METAS'!$Y$20,INT((ROW()-14)/2),0)))</f>
        <v/>
      </c>
      <c r="N287" s="769" t="str">
        <f ca="1">IFERROR(J287/J288,"ND")</f>
        <v>ND</v>
      </c>
      <c r="O287" s="771" t="str">
        <f ca="1">IFERROR(((J287+K287+L287)/H287),"ND")</f>
        <v>ND</v>
      </c>
      <c r="P287" s="775"/>
    </row>
    <row r="288" spans="3:16">
      <c r="C288" s="747"/>
      <c r="D288" s="749"/>
      <c r="E288" s="749"/>
      <c r="F288" s="751"/>
      <c r="G288" s="753"/>
      <c r="H288" s="833"/>
      <c r="I288" s="764"/>
      <c r="J288" s="195" t="str">
        <f ca="1">IF(MOD(ROW()-13,2)=0,IF(ISBLANK(OFFSET('12. SEGUIMIENTO 2027'!$N$14,INT((ROW()-13)/2),0)),"",OFFSET('12. SEGUIMIENTO 2027'!$N$14,INT((ROW()-13)/2),0)),IF(ISBLANK(OFFSET('9. METAS'!$V$20,INT((ROW()-14)/2),0)),"",OFFSET('9. METAS'!$V$20,INT((ROW()-14)/2),0)))</f>
        <v/>
      </c>
      <c r="K288" s="196" t="str">
        <f ca="1">IF(MOD(ROW()-13,2)=0,IF(ISBLANK(OFFSET('12. SEGUIMIENTO 2027'!$O$14,INT((ROW()-13)/2),0)),"",OFFSET('12. SEGUIMIENTO 2027'!$O$14,INT((ROW()-13)/2),0)),IF(ISBLANK(OFFSET('9. METAS'!$W$20,INT((ROW()-14)/2),0)),"",OFFSET('9. METAS'!$W$20,INT((ROW()-14)/2),0)))</f>
        <v/>
      </c>
      <c r="L288" s="196" t="str">
        <f ca="1">IF(MOD(ROW()-13,2)=0,IF(ISBLANK(OFFSET('12. SEGUIMIENTO 2027'!$P$14,INT((ROW()-13)/2),0)),"",OFFSET('12. SEGUIMIENTO 2027'!$P$14,INT((ROW()-13)/2),0)),IF(ISBLANK(OFFSET('9. METAS'!$X$20,INT((ROW()-14)/2),0)),"",OFFSET('9. METAS'!$X$20,INT((ROW()-14)/2),0)))</f>
        <v/>
      </c>
      <c r="M288" s="197" t="str">
        <f ca="1">IF(MOD(ROW()-13,2)=0,IF(ISBLANK(OFFSET('12. SEGUIMIENTO 2027'!$Q$14,INT((ROW()-13)/2),0)),"",OFFSET('12. SEGUIMIENTO 2027'!$Q$14,INT((ROW()-13)/2),0)),IF(ISBLANK(OFFSET('9. METAS'!$Y$20,INT((ROW()-14)/2),0)),"",OFFSET('9. METAS'!$Y$20,INT((ROW()-14)/2),0)))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833" t="str">
        <f ca="1">IF(ISBLANK(OFFSET('9. METAS'!$M$20,INT((ROW()-13)/2),0)),"",OFFSET('9. METAS'!$M$20,INT((ROW()-13)/2),0))</f>
        <v/>
      </c>
      <c r="I289" s="763"/>
      <c r="J289" s="195" t="str">
        <f ca="1">IF(MOD(ROW()-13,2)=0,IF(ISBLANK(OFFSET('12. SEGUIMIENTO 2027'!$N$14,INT((ROW()-13)/2),0)),"",OFFSET('12. SEGUIMIENTO 2027'!$N$14,INT((ROW()-13)/2),0)),IF(ISBLANK(OFFSET('9. METAS'!$V$20,INT((ROW()-14)/2),0)),"",OFFSET('9. METAS'!$V$20,INT((ROW()-14)/2),0)))</f>
        <v/>
      </c>
      <c r="K289" s="196" t="str">
        <f ca="1">IF(MOD(ROW()-13,2)=0,IF(ISBLANK(OFFSET('12. SEGUIMIENTO 2027'!$O$14,INT((ROW()-13)/2),0)),"",OFFSET('12. SEGUIMIENTO 2027'!$O$14,INT((ROW()-13)/2),0)),IF(ISBLANK(OFFSET('9. METAS'!$W$20,INT((ROW()-14)/2),0)),"",OFFSET('9. METAS'!$W$20,INT((ROW()-14)/2),0)))</f>
        <v/>
      </c>
      <c r="L289" s="196" t="str">
        <f ca="1">IF(MOD(ROW()-13,2)=0,IF(ISBLANK(OFFSET('12. SEGUIMIENTO 2027'!$P$14,INT((ROW()-13)/2),0)),"",OFFSET('12. SEGUIMIENTO 2027'!$P$14,INT((ROW()-13)/2),0)),IF(ISBLANK(OFFSET('9. METAS'!$X$20,INT((ROW()-14)/2),0)),"",OFFSET('9. METAS'!$X$20,INT((ROW()-14)/2),0)))</f>
        <v/>
      </c>
      <c r="M289" s="197" t="str">
        <f ca="1">IF(MOD(ROW()-13,2)=0,IF(ISBLANK(OFFSET('12. SEGUIMIENTO 2027'!$Q$14,INT((ROW()-13)/2),0)),"",OFFSET('12. SEGUIMIENTO 2027'!$Q$14,INT((ROW()-13)/2),0)),IF(ISBLANK(OFFSET('9. METAS'!$Y$20,INT((ROW()-14)/2),0)),"",OFFSET('9. METAS'!$Y$20,INT((ROW()-14)/2),0)))</f>
        <v/>
      </c>
      <c r="N289" s="769" t="str">
        <f ca="1">IFERROR(J289/J290,"ND")</f>
        <v>ND</v>
      </c>
      <c r="O289" s="771" t="str">
        <f ca="1">IFERROR(((J289+K289+L289)/H289),"ND")</f>
        <v>ND</v>
      </c>
      <c r="P289" s="775"/>
    </row>
    <row r="290" spans="3:16">
      <c r="C290" s="747"/>
      <c r="D290" s="749"/>
      <c r="E290" s="749"/>
      <c r="F290" s="751"/>
      <c r="G290" s="753"/>
      <c r="H290" s="833"/>
      <c r="I290" s="764"/>
      <c r="J290" s="195" t="str">
        <f ca="1">IF(MOD(ROW()-13,2)=0,IF(ISBLANK(OFFSET('12. SEGUIMIENTO 2027'!$N$14,INT((ROW()-13)/2),0)),"",OFFSET('12. SEGUIMIENTO 2027'!$N$14,INT((ROW()-13)/2),0)),IF(ISBLANK(OFFSET('9. METAS'!$V$20,INT((ROW()-14)/2),0)),"",OFFSET('9. METAS'!$V$20,INT((ROW()-14)/2),0)))</f>
        <v/>
      </c>
      <c r="K290" s="196" t="str">
        <f ca="1">IF(MOD(ROW()-13,2)=0,IF(ISBLANK(OFFSET('12. SEGUIMIENTO 2027'!$O$14,INT((ROW()-13)/2),0)),"",OFFSET('12. SEGUIMIENTO 2027'!$O$14,INT((ROW()-13)/2),0)),IF(ISBLANK(OFFSET('9. METAS'!$W$20,INT((ROW()-14)/2),0)),"",OFFSET('9. METAS'!$W$20,INT((ROW()-14)/2),0)))</f>
        <v/>
      </c>
      <c r="L290" s="196" t="str">
        <f ca="1">IF(MOD(ROW()-13,2)=0,IF(ISBLANK(OFFSET('12. SEGUIMIENTO 2027'!$P$14,INT((ROW()-13)/2),0)),"",OFFSET('12. SEGUIMIENTO 2027'!$P$14,INT((ROW()-13)/2),0)),IF(ISBLANK(OFFSET('9. METAS'!$X$20,INT((ROW()-14)/2),0)),"",OFFSET('9. METAS'!$X$20,INT((ROW()-14)/2),0)))</f>
        <v/>
      </c>
      <c r="M290" s="197" t="str">
        <f ca="1">IF(MOD(ROW()-13,2)=0,IF(ISBLANK(OFFSET('12. SEGUIMIENTO 2027'!$Q$14,INT((ROW()-13)/2),0)),"",OFFSET('12. SEGUIMIENTO 2027'!$Q$14,INT((ROW()-13)/2),0)),IF(ISBLANK(OFFSET('9. METAS'!$Y$20,INT((ROW()-14)/2),0)),"",OFFSET('9. METAS'!$Y$20,INT((ROW()-14)/2),0)))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833" t="str">
        <f ca="1">IF(ISBLANK(OFFSET('9. METAS'!$M$20,INT((ROW()-13)/2),0)),"",OFFSET('9. METAS'!$M$20,INT((ROW()-13)/2),0))</f>
        <v/>
      </c>
      <c r="I291" s="763"/>
      <c r="J291" s="195" t="str">
        <f ca="1">IF(MOD(ROW()-13,2)=0,IF(ISBLANK(OFFSET('12. SEGUIMIENTO 2027'!$N$14,INT((ROW()-13)/2),0)),"",OFFSET('12. SEGUIMIENTO 2027'!$N$14,INT((ROW()-13)/2),0)),IF(ISBLANK(OFFSET('9. METAS'!$V$20,INT((ROW()-14)/2),0)),"",OFFSET('9. METAS'!$V$20,INT((ROW()-14)/2),0)))</f>
        <v/>
      </c>
      <c r="K291" s="196" t="str">
        <f ca="1">IF(MOD(ROW()-13,2)=0,IF(ISBLANK(OFFSET('12. SEGUIMIENTO 2027'!$O$14,INT((ROW()-13)/2),0)),"",OFFSET('12. SEGUIMIENTO 2027'!$O$14,INT((ROW()-13)/2),0)),IF(ISBLANK(OFFSET('9. METAS'!$W$20,INT((ROW()-14)/2),0)),"",OFFSET('9. METAS'!$W$20,INT((ROW()-14)/2),0)))</f>
        <v/>
      </c>
      <c r="L291" s="196" t="str">
        <f ca="1">IF(MOD(ROW()-13,2)=0,IF(ISBLANK(OFFSET('12. SEGUIMIENTO 2027'!$P$14,INT((ROW()-13)/2),0)),"",OFFSET('12. SEGUIMIENTO 2027'!$P$14,INT((ROW()-13)/2),0)),IF(ISBLANK(OFFSET('9. METAS'!$X$20,INT((ROW()-14)/2),0)),"",OFFSET('9. METAS'!$X$20,INT((ROW()-14)/2),0)))</f>
        <v/>
      </c>
      <c r="M291" s="197" t="str">
        <f ca="1">IF(MOD(ROW()-13,2)=0,IF(ISBLANK(OFFSET('12. SEGUIMIENTO 2027'!$Q$14,INT((ROW()-13)/2),0)),"",OFFSET('12. SEGUIMIENTO 2027'!$Q$14,INT((ROW()-13)/2),0)),IF(ISBLANK(OFFSET('9. METAS'!$Y$20,INT((ROW()-14)/2),0)),"",OFFSET('9. METAS'!$Y$20,INT((ROW()-14)/2),0)))</f>
        <v/>
      </c>
      <c r="N291" s="769" t="str">
        <f ca="1">IFERROR(J291/J292,"ND")</f>
        <v>ND</v>
      </c>
      <c r="O291" s="771" t="str">
        <f ca="1">IFERROR(((J291+K291+L291)/H291),"ND")</f>
        <v>ND</v>
      </c>
      <c r="P291" s="775"/>
    </row>
    <row r="292" spans="3:16">
      <c r="C292" s="747"/>
      <c r="D292" s="749"/>
      <c r="E292" s="749"/>
      <c r="F292" s="751"/>
      <c r="G292" s="753"/>
      <c r="H292" s="833"/>
      <c r="I292" s="764"/>
      <c r="J292" s="195" t="str">
        <f ca="1">IF(MOD(ROW()-13,2)=0,IF(ISBLANK(OFFSET('12. SEGUIMIENTO 2027'!$N$14,INT((ROW()-13)/2),0)),"",OFFSET('12. SEGUIMIENTO 2027'!$N$14,INT((ROW()-13)/2),0)),IF(ISBLANK(OFFSET('9. METAS'!$V$20,INT((ROW()-14)/2),0)),"",OFFSET('9. METAS'!$V$20,INT((ROW()-14)/2),0)))</f>
        <v/>
      </c>
      <c r="K292" s="196" t="str">
        <f ca="1">IF(MOD(ROW()-13,2)=0,IF(ISBLANK(OFFSET('12. SEGUIMIENTO 2027'!$O$14,INT((ROW()-13)/2),0)),"",OFFSET('12. SEGUIMIENTO 2027'!$O$14,INT((ROW()-13)/2),0)),IF(ISBLANK(OFFSET('9. METAS'!$W$20,INT((ROW()-14)/2),0)),"",OFFSET('9. METAS'!$W$20,INT((ROW()-14)/2),0)))</f>
        <v/>
      </c>
      <c r="L292" s="196" t="str">
        <f ca="1">IF(MOD(ROW()-13,2)=0,IF(ISBLANK(OFFSET('12. SEGUIMIENTO 2027'!$P$14,INT((ROW()-13)/2),0)),"",OFFSET('12. SEGUIMIENTO 2027'!$P$14,INT((ROW()-13)/2),0)),IF(ISBLANK(OFFSET('9. METAS'!$X$20,INT((ROW()-14)/2),0)),"",OFFSET('9. METAS'!$X$20,INT((ROW()-14)/2),0)))</f>
        <v/>
      </c>
      <c r="M292" s="197" t="str">
        <f ca="1">IF(MOD(ROW()-13,2)=0,IF(ISBLANK(OFFSET('12. SEGUIMIENTO 2027'!$Q$14,INT((ROW()-13)/2),0)),"",OFFSET('12. SEGUIMIENTO 2027'!$Q$14,INT((ROW()-13)/2),0)),IF(ISBLANK(OFFSET('9. METAS'!$Y$20,INT((ROW()-14)/2),0)),"",OFFSET('9. METAS'!$Y$20,INT((ROW()-14)/2),0)))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833" t="str">
        <f ca="1">IF(ISBLANK(OFFSET('9. METAS'!$M$20,INT((ROW()-13)/2),0)),"",OFFSET('9. METAS'!$M$20,INT((ROW()-13)/2),0))</f>
        <v/>
      </c>
      <c r="I293" s="763"/>
      <c r="J293" s="195" t="str">
        <f ca="1">IF(MOD(ROW()-13,2)=0,IF(ISBLANK(OFFSET('12. SEGUIMIENTO 2027'!$N$14,INT((ROW()-13)/2),0)),"",OFFSET('12. SEGUIMIENTO 2027'!$N$14,INT((ROW()-13)/2),0)),IF(ISBLANK(OFFSET('9. METAS'!$V$20,INT((ROW()-14)/2),0)),"",OFFSET('9. METAS'!$V$20,INT((ROW()-14)/2),0)))</f>
        <v/>
      </c>
      <c r="K293" s="196" t="str">
        <f ca="1">IF(MOD(ROW()-13,2)=0,IF(ISBLANK(OFFSET('12. SEGUIMIENTO 2027'!$O$14,INT((ROW()-13)/2),0)),"",OFFSET('12. SEGUIMIENTO 2027'!$O$14,INT((ROW()-13)/2),0)),IF(ISBLANK(OFFSET('9. METAS'!$W$20,INT((ROW()-14)/2),0)),"",OFFSET('9. METAS'!$W$20,INT((ROW()-14)/2),0)))</f>
        <v/>
      </c>
      <c r="L293" s="196" t="str">
        <f ca="1">IF(MOD(ROW()-13,2)=0,IF(ISBLANK(OFFSET('12. SEGUIMIENTO 2027'!$P$14,INT((ROW()-13)/2),0)),"",OFFSET('12. SEGUIMIENTO 2027'!$P$14,INT((ROW()-13)/2),0)),IF(ISBLANK(OFFSET('9. METAS'!$X$20,INT((ROW()-14)/2),0)),"",OFFSET('9. METAS'!$X$20,INT((ROW()-14)/2),0)))</f>
        <v/>
      </c>
      <c r="M293" s="197" t="str">
        <f ca="1">IF(MOD(ROW()-13,2)=0,IF(ISBLANK(OFFSET('12. SEGUIMIENTO 2027'!$Q$14,INT((ROW()-13)/2),0)),"",OFFSET('12. SEGUIMIENTO 2027'!$Q$14,INT((ROW()-13)/2),0)),IF(ISBLANK(OFFSET('9. METAS'!$Y$20,INT((ROW()-14)/2),0)),"",OFFSET('9. METAS'!$Y$20,INT((ROW()-14)/2),0)))</f>
        <v/>
      </c>
      <c r="N293" s="769" t="str">
        <f ca="1">IFERROR(J293/J294,"ND")</f>
        <v>ND</v>
      </c>
      <c r="O293" s="771" t="str">
        <f ca="1">IFERROR(((J293+K293+L293)/H293),"ND")</f>
        <v>ND</v>
      </c>
      <c r="P293" s="775"/>
    </row>
    <row r="294" spans="3:16">
      <c r="C294" s="747"/>
      <c r="D294" s="749"/>
      <c r="E294" s="749"/>
      <c r="F294" s="751"/>
      <c r="G294" s="753"/>
      <c r="H294" s="833"/>
      <c r="I294" s="764"/>
      <c r="J294" s="195" t="str">
        <f ca="1">IF(MOD(ROW()-13,2)=0,IF(ISBLANK(OFFSET('12. SEGUIMIENTO 2027'!$N$14,INT((ROW()-13)/2),0)),"",OFFSET('12. SEGUIMIENTO 2027'!$N$14,INT((ROW()-13)/2),0)),IF(ISBLANK(OFFSET('9. METAS'!$V$20,INT((ROW()-14)/2),0)),"",OFFSET('9. METAS'!$V$20,INT((ROW()-14)/2),0)))</f>
        <v/>
      </c>
      <c r="K294" s="196" t="str">
        <f ca="1">IF(MOD(ROW()-13,2)=0,IF(ISBLANK(OFFSET('12. SEGUIMIENTO 2027'!$O$14,INT((ROW()-13)/2),0)),"",OFFSET('12. SEGUIMIENTO 2027'!$O$14,INT((ROW()-13)/2),0)),IF(ISBLANK(OFFSET('9. METAS'!$W$20,INT((ROW()-14)/2),0)),"",OFFSET('9. METAS'!$W$20,INT((ROW()-14)/2),0)))</f>
        <v/>
      </c>
      <c r="L294" s="196" t="str">
        <f ca="1">IF(MOD(ROW()-13,2)=0,IF(ISBLANK(OFFSET('12. SEGUIMIENTO 2027'!$P$14,INT((ROW()-13)/2),0)),"",OFFSET('12. SEGUIMIENTO 2027'!$P$14,INT((ROW()-13)/2),0)),IF(ISBLANK(OFFSET('9. METAS'!$X$20,INT((ROW()-14)/2),0)),"",OFFSET('9. METAS'!$X$20,INT((ROW()-14)/2),0)))</f>
        <v/>
      </c>
      <c r="M294" s="197" t="str">
        <f ca="1">IF(MOD(ROW()-13,2)=0,IF(ISBLANK(OFFSET('12. SEGUIMIENTO 2027'!$Q$14,INT((ROW()-13)/2),0)),"",OFFSET('12. SEGUIMIENTO 2027'!$Q$14,INT((ROW()-13)/2),0)),IF(ISBLANK(OFFSET('9. METAS'!$Y$20,INT((ROW()-14)/2),0)),"",OFFSET('9. METAS'!$Y$20,INT((ROW()-14)/2),0)))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833" t="str">
        <f ca="1">IF(ISBLANK(OFFSET('9. METAS'!$M$20,INT((ROW()-13)/2),0)),"",OFFSET('9. METAS'!$M$20,INT((ROW()-13)/2),0))</f>
        <v/>
      </c>
      <c r="I295" s="763"/>
      <c r="J295" s="195" t="str">
        <f ca="1">IF(MOD(ROW()-13,2)=0,IF(ISBLANK(OFFSET('12. SEGUIMIENTO 2027'!$N$14,INT((ROW()-13)/2),0)),"",OFFSET('12. SEGUIMIENTO 2027'!$N$14,INT((ROW()-13)/2),0)),IF(ISBLANK(OFFSET('9. METAS'!$V$20,INT((ROW()-14)/2),0)),"",OFFSET('9. METAS'!$V$20,INT((ROW()-14)/2),0)))</f>
        <v/>
      </c>
      <c r="K295" s="196" t="str">
        <f ca="1">IF(MOD(ROW()-13,2)=0,IF(ISBLANK(OFFSET('12. SEGUIMIENTO 2027'!$O$14,INT((ROW()-13)/2),0)),"",OFFSET('12. SEGUIMIENTO 2027'!$O$14,INT((ROW()-13)/2),0)),IF(ISBLANK(OFFSET('9. METAS'!$W$20,INT((ROW()-14)/2),0)),"",OFFSET('9. METAS'!$W$20,INT((ROW()-14)/2),0)))</f>
        <v/>
      </c>
      <c r="L295" s="196" t="str">
        <f ca="1">IF(MOD(ROW()-13,2)=0,IF(ISBLANK(OFFSET('12. SEGUIMIENTO 2027'!$P$14,INT((ROW()-13)/2),0)),"",OFFSET('12. SEGUIMIENTO 2027'!$P$14,INT((ROW()-13)/2),0)),IF(ISBLANK(OFFSET('9. METAS'!$X$20,INT((ROW()-14)/2),0)),"",OFFSET('9. METAS'!$X$20,INT((ROW()-14)/2),0)))</f>
        <v/>
      </c>
      <c r="M295" s="197" t="str">
        <f ca="1">IF(MOD(ROW()-13,2)=0,IF(ISBLANK(OFFSET('12. SEGUIMIENTO 2027'!$Q$14,INT((ROW()-13)/2),0)),"",OFFSET('12. SEGUIMIENTO 2027'!$Q$14,INT((ROW()-13)/2),0)),IF(ISBLANK(OFFSET('9. METAS'!$Y$20,INT((ROW()-14)/2),0)),"",OFFSET('9. METAS'!$Y$20,INT((ROW()-14)/2),0)))</f>
        <v/>
      </c>
      <c r="N295" s="769" t="str">
        <f ca="1">IFERROR(J295/J296,"ND")</f>
        <v>ND</v>
      </c>
      <c r="O295" s="771" t="str">
        <f ca="1">IFERROR(((J295+K295+L295)/H295),"ND")</f>
        <v>ND</v>
      </c>
      <c r="P295" s="775"/>
    </row>
    <row r="296" spans="3:16">
      <c r="C296" s="747"/>
      <c r="D296" s="749"/>
      <c r="E296" s="749"/>
      <c r="F296" s="751"/>
      <c r="G296" s="753"/>
      <c r="H296" s="833"/>
      <c r="I296" s="764"/>
      <c r="J296" s="195" t="str">
        <f ca="1">IF(MOD(ROW()-13,2)=0,IF(ISBLANK(OFFSET('12. SEGUIMIENTO 2027'!$N$14,INT((ROW()-13)/2),0)),"",OFFSET('12. SEGUIMIENTO 2027'!$N$14,INT((ROW()-13)/2),0)),IF(ISBLANK(OFFSET('9. METAS'!$V$20,INT((ROW()-14)/2),0)),"",OFFSET('9. METAS'!$V$20,INT((ROW()-14)/2),0)))</f>
        <v/>
      </c>
      <c r="K296" s="196" t="str">
        <f ca="1">IF(MOD(ROW()-13,2)=0,IF(ISBLANK(OFFSET('12. SEGUIMIENTO 2027'!$O$14,INT((ROW()-13)/2),0)),"",OFFSET('12. SEGUIMIENTO 2027'!$O$14,INT((ROW()-13)/2),0)),IF(ISBLANK(OFFSET('9. METAS'!$W$20,INT((ROW()-14)/2),0)),"",OFFSET('9. METAS'!$W$20,INT((ROW()-14)/2),0)))</f>
        <v/>
      </c>
      <c r="L296" s="196" t="str">
        <f ca="1">IF(MOD(ROW()-13,2)=0,IF(ISBLANK(OFFSET('12. SEGUIMIENTO 2027'!$P$14,INT((ROW()-13)/2),0)),"",OFFSET('12. SEGUIMIENTO 2027'!$P$14,INT((ROW()-13)/2),0)),IF(ISBLANK(OFFSET('9. METAS'!$X$20,INT((ROW()-14)/2),0)),"",OFFSET('9. METAS'!$X$20,INT((ROW()-14)/2),0)))</f>
        <v/>
      </c>
      <c r="M296" s="197" t="str">
        <f ca="1">IF(MOD(ROW()-13,2)=0,IF(ISBLANK(OFFSET('12. SEGUIMIENTO 2027'!$Q$14,INT((ROW()-13)/2),0)),"",OFFSET('12. SEGUIMIENTO 2027'!$Q$14,INT((ROW()-13)/2),0)),IF(ISBLANK(OFFSET('9. METAS'!$Y$20,INT((ROW()-14)/2),0)),"",OFFSET('9. METAS'!$Y$20,INT((ROW()-14)/2),0)))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833" t="str">
        <f ca="1">IF(ISBLANK(OFFSET('9. METAS'!$M$20,INT((ROW()-13)/2),0)),"",OFFSET('9. METAS'!$M$20,INT((ROW()-13)/2),0))</f>
        <v/>
      </c>
      <c r="I297" s="763"/>
      <c r="J297" s="195" t="str">
        <f ca="1">IF(MOD(ROW()-13,2)=0,IF(ISBLANK(OFFSET('12. SEGUIMIENTO 2027'!$N$14,INT((ROW()-13)/2),0)),"",OFFSET('12. SEGUIMIENTO 2027'!$N$14,INT((ROW()-13)/2),0)),IF(ISBLANK(OFFSET('9. METAS'!$V$20,INT((ROW()-14)/2),0)),"",OFFSET('9. METAS'!$V$20,INT((ROW()-14)/2),0)))</f>
        <v/>
      </c>
      <c r="K297" s="196" t="str">
        <f ca="1">IF(MOD(ROW()-13,2)=0,IF(ISBLANK(OFFSET('12. SEGUIMIENTO 2027'!$O$14,INT((ROW()-13)/2),0)),"",OFFSET('12. SEGUIMIENTO 2027'!$O$14,INT((ROW()-13)/2),0)),IF(ISBLANK(OFFSET('9. METAS'!$W$20,INT((ROW()-14)/2),0)),"",OFFSET('9. METAS'!$W$20,INT((ROW()-14)/2),0)))</f>
        <v/>
      </c>
      <c r="L297" s="196" t="str">
        <f ca="1">IF(MOD(ROW()-13,2)=0,IF(ISBLANK(OFFSET('12. SEGUIMIENTO 2027'!$P$14,INT((ROW()-13)/2),0)),"",OFFSET('12. SEGUIMIENTO 2027'!$P$14,INT((ROW()-13)/2),0)),IF(ISBLANK(OFFSET('9. METAS'!$X$20,INT((ROW()-14)/2),0)),"",OFFSET('9. METAS'!$X$20,INT((ROW()-14)/2),0)))</f>
        <v/>
      </c>
      <c r="M297" s="197" t="str">
        <f ca="1">IF(MOD(ROW()-13,2)=0,IF(ISBLANK(OFFSET('12. SEGUIMIENTO 2027'!$Q$14,INT((ROW()-13)/2),0)),"",OFFSET('12. SEGUIMIENTO 2027'!$Q$14,INT((ROW()-13)/2),0)),IF(ISBLANK(OFFSET('9. METAS'!$Y$20,INT((ROW()-14)/2),0)),"",OFFSET('9. METAS'!$Y$20,INT((ROW()-14)/2),0)))</f>
        <v/>
      </c>
      <c r="N297" s="769" t="str">
        <f ca="1">IFERROR(J297/J298,"ND")</f>
        <v>ND</v>
      </c>
      <c r="O297" s="771" t="str">
        <f ca="1">IFERROR(((J297+K297+L297)/H297),"ND")</f>
        <v>ND</v>
      </c>
      <c r="P297" s="775"/>
    </row>
    <row r="298" spans="3:16">
      <c r="C298" s="747"/>
      <c r="D298" s="749"/>
      <c r="E298" s="749"/>
      <c r="F298" s="751"/>
      <c r="G298" s="753"/>
      <c r="H298" s="833"/>
      <c r="I298" s="764"/>
      <c r="J298" s="195" t="str">
        <f ca="1">IF(MOD(ROW()-13,2)=0,IF(ISBLANK(OFFSET('12. SEGUIMIENTO 2027'!$N$14,INT((ROW()-13)/2),0)),"",OFFSET('12. SEGUIMIENTO 2027'!$N$14,INT((ROW()-13)/2),0)),IF(ISBLANK(OFFSET('9. METAS'!$V$20,INT((ROW()-14)/2),0)),"",OFFSET('9. METAS'!$V$20,INT((ROW()-14)/2),0)))</f>
        <v/>
      </c>
      <c r="K298" s="196" t="str">
        <f ca="1">IF(MOD(ROW()-13,2)=0,IF(ISBLANK(OFFSET('12. SEGUIMIENTO 2027'!$O$14,INT((ROW()-13)/2),0)),"",OFFSET('12. SEGUIMIENTO 2027'!$O$14,INT((ROW()-13)/2),0)),IF(ISBLANK(OFFSET('9. METAS'!$W$20,INT((ROW()-14)/2),0)),"",OFFSET('9. METAS'!$W$20,INT((ROW()-14)/2),0)))</f>
        <v/>
      </c>
      <c r="L298" s="196" t="str">
        <f ca="1">IF(MOD(ROW()-13,2)=0,IF(ISBLANK(OFFSET('12. SEGUIMIENTO 2027'!$P$14,INT((ROW()-13)/2),0)),"",OFFSET('12. SEGUIMIENTO 2027'!$P$14,INT((ROW()-13)/2),0)),IF(ISBLANK(OFFSET('9. METAS'!$X$20,INT((ROW()-14)/2),0)),"",OFFSET('9. METAS'!$X$20,INT((ROW()-14)/2),0)))</f>
        <v/>
      </c>
      <c r="M298" s="197" t="str">
        <f ca="1">IF(MOD(ROW()-13,2)=0,IF(ISBLANK(OFFSET('12. SEGUIMIENTO 2027'!$Q$14,INT((ROW()-13)/2),0)),"",OFFSET('12. SEGUIMIENTO 2027'!$Q$14,INT((ROW()-13)/2),0)),IF(ISBLANK(OFFSET('9. METAS'!$Y$20,INT((ROW()-14)/2),0)),"",OFFSET('9. METAS'!$Y$20,INT((ROW()-14)/2),0)))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833" t="str">
        <f ca="1">IF(ISBLANK(OFFSET('9. METAS'!$M$20,INT((ROW()-13)/2),0)),"",OFFSET('9. METAS'!$M$20,INT((ROW()-13)/2),0))</f>
        <v/>
      </c>
      <c r="I299" s="763"/>
      <c r="J299" s="195" t="str">
        <f ca="1">IF(MOD(ROW()-13,2)=0,IF(ISBLANK(OFFSET('12. SEGUIMIENTO 2027'!$N$14,INT((ROW()-13)/2),0)),"",OFFSET('12. SEGUIMIENTO 2027'!$N$14,INT((ROW()-13)/2),0)),IF(ISBLANK(OFFSET('9. METAS'!$V$20,INT((ROW()-14)/2),0)),"",OFFSET('9. METAS'!$V$20,INT((ROW()-14)/2),0)))</f>
        <v/>
      </c>
      <c r="K299" s="196" t="str">
        <f ca="1">IF(MOD(ROW()-13,2)=0,IF(ISBLANK(OFFSET('12. SEGUIMIENTO 2027'!$O$14,INT((ROW()-13)/2),0)),"",OFFSET('12. SEGUIMIENTO 2027'!$O$14,INT((ROW()-13)/2),0)),IF(ISBLANK(OFFSET('9. METAS'!$W$20,INT((ROW()-14)/2),0)),"",OFFSET('9. METAS'!$W$20,INT((ROW()-14)/2),0)))</f>
        <v/>
      </c>
      <c r="L299" s="196" t="str">
        <f ca="1">IF(MOD(ROW()-13,2)=0,IF(ISBLANK(OFFSET('12. SEGUIMIENTO 2027'!$P$14,INT((ROW()-13)/2),0)),"",OFFSET('12. SEGUIMIENTO 2027'!$P$14,INT((ROW()-13)/2),0)),IF(ISBLANK(OFFSET('9. METAS'!$X$20,INT((ROW()-14)/2),0)),"",OFFSET('9. METAS'!$X$20,INT((ROW()-14)/2),0)))</f>
        <v/>
      </c>
      <c r="M299" s="197" t="str">
        <f ca="1">IF(MOD(ROW()-13,2)=0,IF(ISBLANK(OFFSET('12. SEGUIMIENTO 2027'!$Q$14,INT((ROW()-13)/2),0)),"",OFFSET('12. SEGUIMIENTO 2027'!$Q$14,INT((ROW()-13)/2),0)),IF(ISBLANK(OFFSET('9. METAS'!$Y$20,INT((ROW()-14)/2),0)),"",OFFSET('9. METAS'!$Y$20,INT((ROW()-14)/2),0)))</f>
        <v/>
      </c>
      <c r="N299" s="769" t="str">
        <f ca="1">IFERROR(J299/J300,"ND")</f>
        <v>ND</v>
      </c>
      <c r="O299" s="771" t="str">
        <f ca="1">IFERROR(((J299+K299+L299)/H299),"ND")</f>
        <v>ND</v>
      </c>
      <c r="P299" s="775"/>
    </row>
    <row r="300" spans="3:16">
      <c r="C300" s="747"/>
      <c r="D300" s="749"/>
      <c r="E300" s="749"/>
      <c r="F300" s="751"/>
      <c r="G300" s="753"/>
      <c r="H300" s="833"/>
      <c r="I300" s="764"/>
      <c r="J300" s="195" t="str">
        <f ca="1">IF(MOD(ROW()-13,2)=0,IF(ISBLANK(OFFSET('12. SEGUIMIENTO 2027'!$N$14,INT((ROW()-13)/2),0)),"",OFFSET('12. SEGUIMIENTO 2027'!$N$14,INT((ROW()-13)/2),0)),IF(ISBLANK(OFFSET('9. METAS'!$V$20,INT((ROW()-14)/2),0)),"",OFFSET('9. METAS'!$V$20,INT((ROW()-14)/2),0)))</f>
        <v/>
      </c>
      <c r="K300" s="196" t="str">
        <f ca="1">IF(MOD(ROW()-13,2)=0,IF(ISBLANK(OFFSET('12. SEGUIMIENTO 2027'!$O$14,INT((ROW()-13)/2),0)),"",OFFSET('12. SEGUIMIENTO 2027'!$O$14,INT((ROW()-13)/2),0)),IF(ISBLANK(OFFSET('9. METAS'!$W$20,INT((ROW()-14)/2),0)),"",OFFSET('9. METAS'!$W$20,INT((ROW()-14)/2),0)))</f>
        <v/>
      </c>
      <c r="L300" s="196" t="str">
        <f ca="1">IF(MOD(ROW()-13,2)=0,IF(ISBLANK(OFFSET('12. SEGUIMIENTO 2027'!$P$14,INT((ROW()-13)/2),0)),"",OFFSET('12. SEGUIMIENTO 2027'!$P$14,INT((ROW()-13)/2),0)),IF(ISBLANK(OFFSET('9. METAS'!$X$20,INT((ROW()-14)/2),0)),"",OFFSET('9. METAS'!$X$20,INT((ROW()-14)/2),0)))</f>
        <v/>
      </c>
      <c r="M300" s="197" t="str">
        <f ca="1">IF(MOD(ROW()-13,2)=0,IF(ISBLANK(OFFSET('12. SEGUIMIENTO 2027'!$Q$14,INT((ROW()-13)/2),0)),"",OFFSET('12. SEGUIMIENTO 2027'!$Q$14,INT((ROW()-13)/2),0)),IF(ISBLANK(OFFSET('9. METAS'!$Y$20,INT((ROW()-14)/2),0)),"",OFFSET('9. METAS'!$Y$20,INT((ROW()-14)/2),0)))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833" t="str">
        <f ca="1">IF(ISBLANK(OFFSET('9. METAS'!$M$20,INT((ROW()-13)/2),0)),"",OFFSET('9. METAS'!$M$20,INT((ROW()-13)/2),0))</f>
        <v/>
      </c>
      <c r="I301" s="763"/>
      <c r="J301" s="195" t="str">
        <f ca="1">IF(MOD(ROW()-13,2)=0,IF(ISBLANK(OFFSET('12. SEGUIMIENTO 2027'!$N$14,INT((ROW()-13)/2),0)),"",OFFSET('12. SEGUIMIENTO 2027'!$N$14,INT((ROW()-13)/2),0)),IF(ISBLANK(OFFSET('9. METAS'!$V$20,INT((ROW()-14)/2),0)),"",OFFSET('9. METAS'!$V$20,INT((ROW()-14)/2),0)))</f>
        <v/>
      </c>
      <c r="K301" s="196" t="str">
        <f ca="1">IF(MOD(ROW()-13,2)=0,IF(ISBLANK(OFFSET('12. SEGUIMIENTO 2027'!$O$14,INT((ROW()-13)/2),0)),"",OFFSET('12. SEGUIMIENTO 2027'!$O$14,INT((ROW()-13)/2),0)),IF(ISBLANK(OFFSET('9. METAS'!$W$20,INT((ROW()-14)/2),0)),"",OFFSET('9. METAS'!$W$20,INT((ROW()-14)/2),0)))</f>
        <v/>
      </c>
      <c r="L301" s="196" t="str">
        <f ca="1">IF(MOD(ROW()-13,2)=0,IF(ISBLANK(OFFSET('12. SEGUIMIENTO 2027'!$P$14,INT((ROW()-13)/2),0)),"",OFFSET('12. SEGUIMIENTO 2027'!$P$14,INT((ROW()-13)/2),0)),IF(ISBLANK(OFFSET('9. METAS'!$X$20,INT((ROW()-14)/2),0)),"",OFFSET('9. METAS'!$X$20,INT((ROW()-14)/2),0)))</f>
        <v/>
      </c>
      <c r="M301" s="197" t="str">
        <f ca="1">IF(MOD(ROW()-13,2)=0,IF(ISBLANK(OFFSET('12. SEGUIMIENTO 2027'!$Q$14,INT((ROW()-13)/2),0)),"",OFFSET('12. SEGUIMIENTO 2027'!$Q$14,INT((ROW()-13)/2),0)),IF(ISBLANK(OFFSET('9. METAS'!$Y$20,INT((ROW()-14)/2),0)),"",OFFSET('9. METAS'!$Y$20,INT((ROW()-14)/2),0)))</f>
        <v/>
      </c>
      <c r="N301" s="769" t="str">
        <f ca="1">IFERROR(J301/J302,"ND")</f>
        <v>ND</v>
      </c>
      <c r="O301" s="771" t="str">
        <f ca="1">IFERROR(((J301+K301+L301)/H301),"ND")</f>
        <v>ND</v>
      </c>
      <c r="P301" s="775"/>
    </row>
    <row r="302" spans="3:16">
      <c r="C302" s="747"/>
      <c r="D302" s="749"/>
      <c r="E302" s="749"/>
      <c r="F302" s="751"/>
      <c r="G302" s="753"/>
      <c r="H302" s="833"/>
      <c r="I302" s="764"/>
      <c r="J302" s="195" t="str">
        <f ca="1">IF(MOD(ROW()-13,2)=0,IF(ISBLANK(OFFSET('12. SEGUIMIENTO 2027'!$N$14,INT((ROW()-13)/2),0)),"",OFFSET('12. SEGUIMIENTO 2027'!$N$14,INT((ROW()-13)/2),0)),IF(ISBLANK(OFFSET('9. METAS'!$V$20,INT((ROW()-14)/2),0)),"",OFFSET('9. METAS'!$V$20,INT((ROW()-14)/2),0)))</f>
        <v/>
      </c>
      <c r="K302" s="196" t="str">
        <f ca="1">IF(MOD(ROW()-13,2)=0,IF(ISBLANK(OFFSET('12. SEGUIMIENTO 2027'!$O$14,INT((ROW()-13)/2),0)),"",OFFSET('12. SEGUIMIENTO 2027'!$O$14,INT((ROW()-13)/2),0)),IF(ISBLANK(OFFSET('9. METAS'!$W$20,INT((ROW()-14)/2),0)),"",OFFSET('9. METAS'!$W$20,INT((ROW()-14)/2),0)))</f>
        <v/>
      </c>
      <c r="L302" s="196" t="str">
        <f ca="1">IF(MOD(ROW()-13,2)=0,IF(ISBLANK(OFFSET('12. SEGUIMIENTO 2027'!$P$14,INT((ROW()-13)/2),0)),"",OFFSET('12. SEGUIMIENTO 2027'!$P$14,INT((ROW()-13)/2),0)),IF(ISBLANK(OFFSET('9. METAS'!$X$20,INT((ROW()-14)/2),0)),"",OFFSET('9. METAS'!$X$20,INT((ROW()-14)/2),0)))</f>
        <v/>
      </c>
      <c r="M302" s="197" t="str">
        <f ca="1">IF(MOD(ROW()-13,2)=0,IF(ISBLANK(OFFSET('12. SEGUIMIENTO 2027'!$Q$14,INT((ROW()-13)/2),0)),"",OFFSET('12. SEGUIMIENTO 2027'!$Q$14,INT((ROW()-13)/2),0)),IF(ISBLANK(OFFSET('9. METAS'!$Y$20,INT((ROW()-14)/2),0)),"",OFFSET('9. METAS'!$Y$20,INT((ROW()-14)/2),0)))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833" t="str">
        <f ca="1">IF(ISBLANK(OFFSET('9. METAS'!$M$20,INT((ROW()-13)/2),0)),"",OFFSET('9. METAS'!$M$20,INT((ROW()-13)/2),0))</f>
        <v/>
      </c>
      <c r="I303" s="763"/>
      <c r="J303" s="195" t="str">
        <f ca="1">IF(MOD(ROW()-13,2)=0,IF(ISBLANK(OFFSET('12. SEGUIMIENTO 2027'!$N$14,INT((ROW()-13)/2),0)),"",OFFSET('12. SEGUIMIENTO 2027'!$N$14,INT((ROW()-13)/2),0)),IF(ISBLANK(OFFSET('9. METAS'!$V$20,INT((ROW()-14)/2),0)),"",OFFSET('9. METAS'!$V$20,INT((ROW()-14)/2),0)))</f>
        <v/>
      </c>
      <c r="K303" s="196" t="str">
        <f ca="1">IF(MOD(ROW()-13,2)=0,IF(ISBLANK(OFFSET('12. SEGUIMIENTO 2027'!$O$14,INT((ROW()-13)/2),0)),"",OFFSET('12. SEGUIMIENTO 2027'!$O$14,INT((ROW()-13)/2),0)),IF(ISBLANK(OFFSET('9. METAS'!$W$20,INT((ROW()-14)/2),0)),"",OFFSET('9. METAS'!$W$20,INT((ROW()-14)/2),0)))</f>
        <v/>
      </c>
      <c r="L303" s="196" t="str">
        <f ca="1">IF(MOD(ROW()-13,2)=0,IF(ISBLANK(OFFSET('12. SEGUIMIENTO 2027'!$P$14,INT((ROW()-13)/2),0)),"",OFFSET('12. SEGUIMIENTO 2027'!$P$14,INT((ROW()-13)/2),0)),IF(ISBLANK(OFFSET('9. METAS'!$X$20,INT((ROW()-14)/2),0)),"",OFFSET('9. METAS'!$X$20,INT((ROW()-14)/2),0)))</f>
        <v/>
      </c>
      <c r="M303" s="197" t="str">
        <f ca="1">IF(MOD(ROW()-13,2)=0,IF(ISBLANK(OFFSET('12. SEGUIMIENTO 2027'!$Q$14,INT((ROW()-13)/2),0)),"",OFFSET('12. SEGUIMIENTO 2027'!$Q$14,INT((ROW()-13)/2),0)),IF(ISBLANK(OFFSET('9. METAS'!$Y$20,INT((ROW()-14)/2),0)),"",OFFSET('9. METAS'!$Y$20,INT((ROW()-14)/2),0)))</f>
        <v/>
      </c>
      <c r="N303" s="769" t="str">
        <f ca="1">IFERROR(J303/J304,"ND")</f>
        <v>ND</v>
      </c>
      <c r="O303" s="771" t="str">
        <f ca="1">IFERROR(((J303+K303+L303)/H303),"ND")</f>
        <v>ND</v>
      </c>
      <c r="P303" s="775"/>
    </row>
    <row r="304" spans="3:16">
      <c r="C304" s="747"/>
      <c r="D304" s="749"/>
      <c r="E304" s="749"/>
      <c r="F304" s="751"/>
      <c r="G304" s="753"/>
      <c r="H304" s="833"/>
      <c r="I304" s="764"/>
      <c r="J304" s="195" t="str">
        <f ca="1">IF(MOD(ROW()-13,2)=0,IF(ISBLANK(OFFSET('12. SEGUIMIENTO 2027'!$N$14,INT((ROW()-13)/2),0)),"",OFFSET('12. SEGUIMIENTO 2027'!$N$14,INT((ROW()-13)/2),0)),IF(ISBLANK(OFFSET('9. METAS'!$V$20,INT((ROW()-14)/2),0)),"",OFFSET('9. METAS'!$V$20,INT((ROW()-14)/2),0)))</f>
        <v/>
      </c>
      <c r="K304" s="196" t="str">
        <f ca="1">IF(MOD(ROW()-13,2)=0,IF(ISBLANK(OFFSET('12. SEGUIMIENTO 2027'!$O$14,INT((ROW()-13)/2),0)),"",OFFSET('12. SEGUIMIENTO 2027'!$O$14,INT((ROW()-13)/2),0)),IF(ISBLANK(OFFSET('9. METAS'!$W$20,INT((ROW()-14)/2),0)),"",OFFSET('9. METAS'!$W$20,INT((ROW()-14)/2),0)))</f>
        <v/>
      </c>
      <c r="L304" s="196" t="str">
        <f ca="1">IF(MOD(ROW()-13,2)=0,IF(ISBLANK(OFFSET('12. SEGUIMIENTO 2027'!$P$14,INT((ROW()-13)/2),0)),"",OFFSET('12. SEGUIMIENTO 2027'!$P$14,INT((ROW()-13)/2),0)),IF(ISBLANK(OFFSET('9. METAS'!$X$20,INT((ROW()-14)/2),0)),"",OFFSET('9. METAS'!$X$20,INT((ROW()-14)/2),0)))</f>
        <v/>
      </c>
      <c r="M304" s="197" t="str">
        <f ca="1">IF(MOD(ROW()-13,2)=0,IF(ISBLANK(OFFSET('12. SEGUIMIENTO 2027'!$Q$14,INT((ROW()-13)/2),0)),"",OFFSET('12. SEGUIMIENTO 2027'!$Q$14,INT((ROW()-13)/2),0)),IF(ISBLANK(OFFSET('9. METAS'!$Y$20,INT((ROW()-14)/2),0)),"",OFFSET('9. METAS'!$Y$20,INT((ROW()-14)/2),0)))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833" t="str">
        <f ca="1">IF(ISBLANK(OFFSET('9. METAS'!$M$20,INT((ROW()-13)/2),0)),"",OFFSET('9. METAS'!$M$20,INT((ROW()-13)/2),0))</f>
        <v/>
      </c>
      <c r="I305" s="763"/>
      <c r="J305" s="195" t="str">
        <f ca="1">IF(MOD(ROW()-13,2)=0,IF(ISBLANK(OFFSET('12. SEGUIMIENTO 2027'!$N$14,INT((ROW()-13)/2),0)),"",OFFSET('12. SEGUIMIENTO 2027'!$N$14,INT((ROW()-13)/2),0)),IF(ISBLANK(OFFSET('9. METAS'!$V$20,INT((ROW()-14)/2),0)),"",OFFSET('9. METAS'!$V$20,INT((ROW()-14)/2),0)))</f>
        <v/>
      </c>
      <c r="K305" s="196" t="str">
        <f ca="1">IF(MOD(ROW()-13,2)=0,IF(ISBLANK(OFFSET('12. SEGUIMIENTO 2027'!$O$14,INT((ROW()-13)/2),0)),"",OFFSET('12. SEGUIMIENTO 2027'!$O$14,INT((ROW()-13)/2),0)),IF(ISBLANK(OFFSET('9. METAS'!$W$20,INT((ROW()-14)/2),0)),"",OFFSET('9. METAS'!$W$20,INT((ROW()-14)/2),0)))</f>
        <v/>
      </c>
      <c r="L305" s="196" t="str">
        <f ca="1">IF(MOD(ROW()-13,2)=0,IF(ISBLANK(OFFSET('12. SEGUIMIENTO 2027'!$P$14,INT((ROW()-13)/2),0)),"",OFFSET('12. SEGUIMIENTO 2027'!$P$14,INT((ROW()-13)/2),0)),IF(ISBLANK(OFFSET('9. METAS'!$X$20,INT((ROW()-14)/2),0)),"",OFFSET('9. METAS'!$X$20,INT((ROW()-14)/2),0)))</f>
        <v/>
      </c>
      <c r="M305" s="197" t="str">
        <f ca="1">IF(MOD(ROW()-13,2)=0,IF(ISBLANK(OFFSET('12. SEGUIMIENTO 2027'!$Q$14,INT((ROW()-13)/2),0)),"",OFFSET('12. SEGUIMIENTO 2027'!$Q$14,INT((ROW()-13)/2),0)),IF(ISBLANK(OFFSET('9. METAS'!$Y$20,INT((ROW()-14)/2),0)),"",OFFSET('9. METAS'!$Y$20,INT((ROW()-14)/2),0)))</f>
        <v/>
      </c>
      <c r="N305" s="769" t="str">
        <f ca="1">IFERROR(J305/J306,"ND")</f>
        <v>ND</v>
      </c>
      <c r="O305" s="771" t="str">
        <f ca="1">IFERROR(((J305+K305+L305)/H305),"ND")</f>
        <v>ND</v>
      </c>
      <c r="P305" s="775"/>
    </row>
    <row r="306" spans="3:16">
      <c r="C306" s="747"/>
      <c r="D306" s="749"/>
      <c r="E306" s="749"/>
      <c r="F306" s="751"/>
      <c r="G306" s="753"/>
      <c r="H306" s="833"/>
      <c r="I306" s="764"/>
      <c r="J306" s="195" t="str">
        <f ca="1">IF(MOD(ROW()-13,2)=0,IF(ISBLANK(OFFSET('12. SEGUIMIENTO 2027'!$N$14,INT((ROW()-13)/2),0)),"",OFFSET('12. SEGUIMIENTO 2027'!$N$14,INT((ROW()-13)/2),0)),IF(ISBLANK(OFFSET('9. METAS'!$V$20,INT((ROW()-14)/2),0)),"",OFFSET('9. METAS'!$V$20,INT((ROW()-14)/2),0)))</f>
        <v/>
      </c>
      <c r="K306" s="196" t="str">
        <f ca="1">IF(MOD(ROW()-13,2)=0,IF(ISBLANK(OFFSET('12. SEGUIMIENTO 2027'!$O$14,INT((ROW()-13)/2),0)),"",OFFSET('12. SEGUIMIENTO 2027'!$O$14,INT((ROW()-13)/2),0)),IF(ISBLANK(OFFSET('9. METAS'!$W$20,INT((ROW()-14)/2),0)),"",OFFSET('9. METAS'!$W$20,INT((ROW()-14)/2),0)))</f>
        <v/>
      </c>
      <c r="L306" s="196" t="str">
        <f ca="1">IF(MOD(ROW()-13,2)=0,IF(ISBLANK(OFFSET('12. SEGUIMIENTO 2027'!$P$14,INT((ROW()-13)/2),0)),"",OFFSET('12. SEGUIMIENTO 2027'!$P$14,INT((ROW()-13)/2),0)),IF(ISBLANK(OFFSET('9. METAS'!$X$20,INT((ROW()-14)/2),0)),"",OFFSET('9. METAS'!$X$20,INT((ROW()-14)/2),0)))</f>
        <v/>
      </c>
      <c r="M306" s="197" t="str">
        <f ca="1">IF(MOD(ROW()-13,2)=0,IF(ISBLANK(OFFSET('12. SEGUIMIENTO 2027'!$Q$14,INT((ROW()-13)/2),0)),"",OFFSET('12. SEGUIMIENTO 2027'!$Q$14,INT((ROW()-13)/2),0)),IF(ISBLANK(OFFSET('9. METAS'!$Y$20,INT((ROW()-14)/2),0)),"",OFFSET('9. METAS'!$Y$20,INT((ROW()-14)/2),0)))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833" t="str">
        <f ca="1">IF(ISBLANK(OFFSET('9. METAS'!$M$20,INT((ROW()-13)/2),0)),"",OFFSET('9. METAS'!$M$20,INT((ROW()-13)/2),0))</f>
        <v/>
      </c>
      <c r="I307" s="763"/>
      <c r="J307" s="195" t="str">
        <f ca="1">IF(MOD(ROW()-13,2)=0,IF(ISBLANK(OFFSET('12. SEGUIMIENTO 2027'!$N$14,INT((ROW()-13)/2),0)),"",OFFSET('12. SEGUIMIENTO 2027'!$N$14,INT((ROW()-13)/2),0)),IF(ISBLANK(OFFSET('9. METAS'!$V$20,INT((ROW()-14)/2),0)),"",OFFSET('9. METAS'!$V$20,INT((ROW()-14)/2),0)))</f>
        <v/>
      </c>
      <c r="K307" s="196" t="str">
        <f ca="1">IF(MOD(ROW()-13,2)=0,IF(ISBLANK(OFFSET('12. SEGUIMIENTO 2027'!$O$14,INT((ROW()-13)/2),0)),"",OFFSET('12. SEGUIMIENTO 2027'!$O$14,INT((ROW()-13)/2),0)),IF(ISBLANK(OFFSET('9. METAS'!$W$20,INT((ROW()-14)/2),0)),"",OFFSET('9. METAS'!$W$20,INT((ROW()-14)/2),0)))</f>
        <v/>
      </c>
      <c r="L307" s="196" t="str">
        <f ca="1">IF(MOD(ROW()-13,2)=0,IF(ISBLANK(OFFSET('12. SEGUIMIENTO 2027'!$P$14,INT((ROW()-13)/2),0)),"",OFFSET('12. SEGUIMIENTO 2027'!$P$14,INT((ROW()-13)/2),0)),IF(ISBLANK(OFFSET('9. METAS'!$X$20,INT((ROW()-14)/2),0)),"",OFFSET('9. METAS'!$X$20,INT((ROW()-14)/2),0)))</f>
        <v/>
      </c>
      <c r="M307" s="197" t="str">
        <f ca="1">IF(MOD(ROW()-13,2)=0,IF(ISBLANK(OFFSET('12. SEGUIMIENTO 2027'!$Q$14,INT((ROW()-13)/2),0)),"",OFFSET('12. SEGUIMIENTO 2027'!$Q$14,INT((ROW()-13)/2),0)),IF(ISBLANK(OFFSET('9. METAS'!$Y$20,INT((ROW()-14)/2),0)),"",OFFSET('9. METAS'!$Y$20,INT((ROW()-14)/2),0)))</f>
        <v/>
      </c>
      <c r="N307" s="769" t="str">
        <f ca="1">IFERROR(J307/J308,"ND")</f>
        <v>ND</v>
      </c>
      <c r="O307" s="771" t="str">
        <f ca="1">IFERROR(((J307+K307+L307)/H307),"ND")</f>
        <v>ND</v>
      </c>
      <c r="P307" s="775"/>
    </row>
    <row r="308" spans="3:16">
      <c r="C308" s="747"/>
      <c r="D308" s="749"/>
      <c r="E308" s="749"/>
      <c r="F308" s="751"/>
      <c r="G308" s="753"/>
      <c r="H308" s="833"/>
      <c r="I308" s="764"/>
      <c r="J308" s="195" t="str">
        <f ca="1">IF(MOD(ROW()-13,2)=0,IF(ISBLANK(OFFSET('12. SEGUIMIENTO 2027'!$N$14,INT((ROW()-13)/2),0)),"",OFFSET('12. SEGUIMIENTO 2027'!$N$14,INT((ROW()-13)/2),0)),IF(ISBLANK(OFFSET('9. METAS'!$V$20,INT((ROW()-14)/2),0)),"",OFFSET('9. METAS'!$V$20,INT((ROW()-14)/2),0)))</f>
        <v/>
      </c>
      <c r="K308" s="196" t="str">
        <f ca="1">IF(MOD(ROW()-13,2)=0,IF(ISBLANK(OFFSET('12. SEGUIMIENTO 2027'!$O$14,INT((ROW()-13)/2),0)),"",OFFSET('12. SEGUIMIENTO 2027'!$O$14,INT((ROW()-13)/2),0)),IF(ISBLANK(OFFSET('9. METAS'!$W$20,INT((ROW()-14)/2),0)),"",OFFSET('9. METAS'!$W$20,INT((ROW()-14)/2),0)))</f>
        <v/>
      </c>
      <c r="L308" s="196" t="str">
        <f ca="1">IF(MOD(ROW()-13,2)=0,IF(ISBLANK(OFFSET('12. SEGUIMIENTO 2027'!$P$14,INT((ROW()-13)/2),0)),"",OFFSET('12. SEGUIMIENTO 2027'!$P$14,INT((ROW()-13)/2),0)),IF(ISBLANK(OFFSET('9. METAS'!$X$20,INT((ROW()-14)/2),0)),"",OFFSET('9. METAS'!$X$20,INT((ROW()-14)/2),0)))</f>
        <v/>
      </c>
      <c r="M308" s="197" t="str">
        <f ca="1">IF(MOD(ROW()-13,2)=0,IF(ISBLANK(OFFSET('12. SEGUIMIENTO 2027'!$Q$14,INT((ROW()-13)/2),0)),"",OFFSET('12. SEGUIMIENTO 2027'!$Q$14,INT((ROW()-13)/2),0)),IF(ISBLANK(OFFSET('9. METAS'!$Y$20,INT((ROW()-14)/2),0)),"",OFFSET('9. METAS'!$Y$20,INT((ROW()-14)/2),0)))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833" t="str">
        <f ca="1">IF(ISBLANK(OFFSET('9. METAS'!$M$20,INT((ROW()-13)/2),0)),"",OFFSET('9. METAS'!$M$20,INT((ROW()-13)/2),0))</f>
        <v/>
      </c>
      <c r="I309" s="763"/>
      <c r="J309" s="195" t="str">
        <f ca="1">IF(MOD(ROW()-13,2)=0,IF(ISBLANK(OFFSET('12. SEGUIMIENTO 2027'!$N$14,INT((ROW()-13)/2),0)),"",OFFSET('12. SEGUIMIENTO 2027'!$N$14,INT((ROW()-13)/2),0)),IF(ISBLANK(OFFSET('9. METAS'!$V$20,INT((ROW()-14)/2),0)),"",OFFSET('9. METAS'!$V$20,INT((ROW()-14)/2),0)))</f>
        <v/>
      </c>
      <c r="K309" s="196" t="str">
        <f ca="1">IF(MOD(ROW()-13,2)=0,IF(ISBLANK(OFFSET('12. SEGUIMIENTO 2027'!$O$14,INT((ROW()-13)/2),0)),"",OFFSET('12. SEGUIMIENTO 2027'!$O$14,INT((ROW()-13)/2),0)),IF(ISBLANK(OFFSET('9. METAS'!$W$20,INT((ROW()-14)/2),0)),"",OFFSET('9. METAS'!$W$20,INT((ROW()-14)/2),0)))</f>
        <v/>
      </c>
      <c r="L309" s="196" t="str">
        <f ca="1">IF(MOD(ROW()-13,2)=0,IF(ISBLANK(OFFSET('12. SEGUIMIENTO 2027'!$P$14,INT((ROW()-13)/2),0)),"",OFFSET('12. SEGUIMIENTO 2027'!$P$14,INT((ROW()-13)/2),0)),IF(ISBLANK(OFFSET('9. METAS'!$X$20,INT((ROW()-14)/2),0)),"",OFFSET('9. METAS'!$X$20,INT((ROW()-14)/2),0)))</f>
        <v/>
      </c>
      <c r="M309" s="197" t="str">
        <f ca="1">IF(MOD(ROW()-13,2)=0,IF(ISBLANK(OFFSET('12. SEGUIMIENTO 2027'!$Q$14,INT((ROW()-13)/2),0)),"",OFFSET('12. SEGUIMIENTO 2027'!$Q$14,INT((ROW()-13)/2),0)),IF(ISBLANK(OFFSET('9. METAS'!$Y$20,INT((ROW()-14)/2),0)),"",OFFSET('9. METAS'!$Y$20,INT((ROW()-14)/2),0)))</f>
        <v/>
      </c>
      <c r="N309" s="769" t="str">
        <f ca="1">IFERROR(J309/J310,"ND")</f>
        <v>ND</v>
      </c>
      <c r="O309" s="771" t="str">
        <f ca="1">IFERROR(((J309+K309+L309)/H309),"ND")</f>
        <v>ND</v>
      </c>
      <c r="P309" s="775"/>
    </row>
    <row r="310" spans="3:16">
      <c r="C310" s="747"/>
      <c r="D310" s="749"/>
      <c r="E310" s="749"/>
      <c r="F310" s="751"/>
      <c r="G310" s="753"/>
      <c r="H310" s="833"/>
      <c r="I310" s="764"/>
      <c r="J310" s="195" t="str">
        <f ca="1">IF(MOD(ROW()-13,2)=0,IF(ISBLANK(OFFSET('12. SEGUIMIENTO 2027'!$N$14,INT((ROW()-13)/2),0)),"",OFFSET('12. SEGUIMIENTO 2027'!$N$14,INT((ROW()-13)/2),0)),IF(ISBLANK(OFFSET('9. METAS'!$V$20,INT((ROW()-14)/2),0)),"",OFFSET('9. METAS'!$V$20,INT((ROW()-14)/2),0)))</f>
        <v/>
      </c>
      <c r="K310" s="196" t="str">
        <f ca="1">IF(MOD(ROW()-13,2)=0,IF(ISBLANK(OFFSET('12. SEGUIMIENTO 2027'!$O$14,INT((ROW()-13)/2),0)),"",OFFSET('12. SEGUIMIENTO 2027'!$O$14,INT((ROW()-13)/2),0)),IF(ISBLANK(OFFSET('9. METAS'!$W$20,INT((ROW()-14)/2),0)),"",OFFSET('9. METAS'!$W$20,INT((ROW()-14)/2),0)))</f>
        <v/>
      </c>
      <c r="L310" s="196" t="str">
        <f ca="1">IF(MOD(ROW()-13,2)=0,IF(ISBLANK(OFFSET('12. SEGUIMIENTO 2027'!$P$14,INT((ROW()-13)/2),0)),"",OFFSET('12. SEGUIMIENTO 2027'!$P$14,INT((ROW()-13)/2),0)),IF(ISBLANK(OFFSET('9. METAS'!$X$20,INT((ROW()-14)/2),0)),"",OFFSET('9. METAS'!$X$20,INT((ROW()-14)/2),0)))</f>
        <v/>
      </c>
      <c r="M310" s="197" t="str">
        <f ca="1">IF(MOD(ROW()-13,2)=0,IF(ISBLANK(OFFSET('12. SEGUIMIENTO 2027'!$Q$14,INT((ROW()-13)/2),0)),"",OFFSET('12. SEGUIMIENTO 2027'!$Q$14,INT((ROW()-13)/2),0)),IF(ISBLANK(OFFSET('9. METAS'!$Y$20,INT((ROW()-14)/2),0)),"",OFFSET('9. METAS'!$Y$20,INT((ROW()-14)/2),0)))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833" t="str">
        <f ca="1">IF(ISBLANK(OFFSET('9. METAS'!$M$20,INT((ROW()-13)/2),0)),"",OFFSET('9. METAS'!$M$20,INT((ROW()-13)/2),0))</f>
        <v/>
      </c>
      <c r="I311" s="763"/>
      <c r="J311" s="195" t="str">
        <f ca="1">IF(MOD(ROW()-13,2)=0,IF(ISBLANK(OFFSET('12. SEGUIMIENTO 2027'!$N$14,INT((ROW()-13)/2),0)),"",OFFSET('12. SEGUIMIENTO 2027'!$N$14,INT((ROW()-13)/2),0)),IF(ISBLANK(OFFSET('9. METAS'!$V$20,INT((ROW()-14)/2),0)),"",OFFSET('9. METAS'!$V$20,INT((ROW()-14)/2),0)))</f>
        <v/>
      </c>
      <c r="K311" s="196" t="str">
        <f ca="1">IF(MOD(ROW()-13,2)=0,IF(ISBLANK(OFFSET('12. SEGUIMIENTO 2027'!$O$14,INT((ROW()-13)/2),0)),"",OFFSET('12. SEGUIMIENTO 2027'!$O$14,INT((ROW()-13)/2),0)),IF(ISBLANK(OFFSET('9. METAS'!$W$20,INT((ROW()-14)/2),0)),"",OFFSET('9. METAS'!$W$20,INT((ROW()-14)/2),0)))</f>
        <v/>
      </c>
      <c r="L311" s="196" t="str">
        <f ca="1">IF(MOD(ROW()-13,2)=0,IF(ISBLANK(OFFSET('12. SEGUIMIENTO 2027'!$P$14,INT((ROW()-13)/2),0)),"",OFFSET('12. SEGUIMIENTO 2027'!$P$14,INT((ROW()-13)/2),0)),IF(ISBLANK(OFFSET('9. METAS'!$X$20,INT((ROW()-14)/2),0)),"",OFFSET('9. METAS'!$X$20,INT((ROW()-14)/2),0)))</f>
        <v/>
      </c>
      <c r="M311" s="197" t="str">
        <f ca="1">IF(MOD(ROW()-13,2)=0,IF(ISBLANK(OFFSET('12. SEGUIMIENTO 2027'!$Q$14,INT((ROW()-13)/2),0)),"",OFFSET('12. SEGUIMIENTO 2027'!$Q$14,INT((ROW()-13)/2),0)),IF(ISBLANK(OFFSET('9. METAS'!$Y$20,INT((ROW()-14)/2),0)),"",OFFSET('9. METAS'!$Y$20,INT((ROW()-14)/2),0)))</f>
        <v/>
      </c>
      <c r="N311" s="769" t="str">
        <f ca="1">IFERROR(J311/J312,"ND")</f>
        <v>ND</v>
      </c>
      <c r="O311" s="771" t="str">
        <f ca="1">IFERROR(((J311+K311+L311)/H311),"ND")</f>
        <v>ND</v>
      </c>
      <c r="P311" s="775"/>
    </row>
    <row r="312" spans="3:16">
      <c r="C312" s="747"/>
      <c r="D312" s="749"/>
      <c r="E312" s="749"/>
      <c r="F312" s="751"/>
      <c r="G312" s="753"/>
      <c r="H312" s="833"/>
      <c r="I312" s="764"/>
      <c r="J312" s="195" t="str">
        <f ca="1">IF(MOD(ROW()-13,2)=0,IF(ISBLANK(OFFSET('12. SEGUIMIENTO 2027'!$N$14,INT((ROW()-13)/2),0)),"",OFFSET('12. SEGUIMIENTO 2027'!$N$14,INT((ROW()-13)/2),0)),IF(ISBLANK(OFFSET('9. METAS'!$V$20,INT((ROW()-14)/2),0)),"",OFFSET('9. METAS'!$V$20,INT((ROW()-14)/2),0)))</f>
        <v/>
      </c>
      <c r="K312" s="196" t="str">
        <f ca="1">IF(MOD(ROW()-13,2)=0,IF(ISBLANK(OFFSET('12. SEGUIMIENTO 2027'!$O$14,INT((ROW()-13)/2),0)),"",OFFSET('12. SEGUIMIENTO 2027'!$O$14,INT((ROW()-13)/2),0)),IF(ISBLANK(OFFSET('9. METAS'!$W$20,INT((ROW()-14)/2),0)),"",OFFSET('9. METAS'!$W$20,INT((ROW()-14)/2),0)))</f>
        <v/>
      </c>
      <c r="L312" s="196" t="str">
        <f ca="1">IF(MOD(ROW()-13,2)=0,IF(ISBLANK(OFFSET('12. SEGUIMIENTO 2027'!$P$14,INT((ROW()-13)/2),0)),"",OFFSET('12. SEGUIMIENTO 2027'!$P$14,INT((ROW()-13)/2),0)),IF(ISBLANK(OFFSET('9. METAS'!$X$20,INT((ROW()-14)/2),0)),"",OFFSET('9. METAS'!$X$20,INT((ROW()-14)/2),0)))</f>
        <v/>
      </c>
      <c r="M312" s="197" t="str">
        <f ca="1">IF(MOD(ROW()-13,2)=0,IF(ISBLANK(OFFSET('12. SEGUIMIENTO 2027'!$Q$14,INT((ROW()-13)/2),0)),"",OFFSET('12. SEGUIMIENTO 2027'!$Q$14,INT((ROW()-13)/2),0)),IF(ISBLANK(OFFSET('9. METAS'!$Y$20,INT((ROW()-14)/2),0)),"",OFFSET('9. METAS'!$Y$20,INT((ROW()-14)/2),0)))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833" t="str">
        <f ca="1">IF(ISBLANK(OFFSET('9. METAS'!$M$20,INT((ROW()-13)/2),0)),"",OFFSET('9. METAS'!$M$20,INT((ROW()-13)/2),0))</f>
        <v/>
      </c>
      <c r="I313" s="763"/>
      <c r="J313" s="195" t="str">
        <f ca="1">IF(MOD(ROW()-13,2)=0,IF(ISBLANK(OFFSET('12. SEGUIMIENTO 2027'!$N$14,INT((ROW()-13)/2),0)),"",OFFSET('12. SEGUIMIENTO 2027'!$N$14,INT((ROW()-13)/2),0)),IF(ISBLANK(OFFSET('9. METAS'!$V$20,INT((ROW()-14)/2),0)),"",OFFSET('9. METAS'!$V$20,INT((ROW()-14)/2),0)))</f>
        <v/>
      </c>
      <c r="K313" s="196" t="str">
        <f ca="1">IF(MOD(ROW()-13,2)=0,IF(ISBLANK(OFFSET('12. SEGUIMIENTO 2027'!$O$14,INT((ROW()-13)/2),0)),"",OFFSET('12. SEGUIMIENTO 2027'!$O$14,INT((ROW()-13)/2),0)),IF(ISBLANK(OFFSET('9. METAS'!$W$20,INT((ROW()-14)/2),0)),"",OFFSET('9. METAS'!$W$20,INT((ROW()-14)/2),0)))</f>
        <v/>
      </c>
      <c r="L313" s="196" t="str">
        <f ca="1">IF(MOD(ROW()-13,2)=0,IF(ISBLANK(OFFSET('12. SEGUIMIENTO 2027'!$P$14,INT((ROW()-13)/2),0)),"",OFFSET('12. SEGUIMIENTO 2027'!$P$14,INT((ROW()-13)/2),0)),IF(ISBLANK(OFFSET('9. METAS'!$X$20,INT((ROW()-14)/2),0)),"",OFFSET('9. METAS'!$X$20,INT((ROW()-14)/2),0)))</f>
        <v/>
      </c>
      <c r="M313" s="197" t="str">
        <f ca="1">IF(MOD(ROW()-13,2)=0,IF(ISBLANK(OFFSET('12. SEGUIMIENTO 2027'!$Q$14,INT((ROW()-13)/2),0)),"",OFFSET('12. SEGUIMIENTO 2027'!$Q$14,INT((ROW()-13)/2),0)),IF(ISBLANK(OFFSET('9. METAS'!$Y$20,INT((ROW()-14)/2),0)),"",OFFSET('9. METAS'!$Y$20,INT((ROW()-14)/2),0)))</f>
        <v/>
      </c>
      <c r="N313" s="769" t="str">
        <f ca="1">IFERROR(J313/J314,"ND")</f>
        <v>ND</v>
      </c>
      <c r="O313" s="771" t="str">
        <f ca="1">IFERROR(((J313+K313+L313)/H313),"ND")</f>
        <v>ND</v>
      </c>
      <c r="P313" s="775"/>
    </row>
    <row r="314" spans="3:16">
      <c r="C314" s="747"/>
      <c r="D314" s="749"/>
      <c r="E314" s="749"/>
      <c r="F314" s="751"/>
      <c r="G314" s="753"/>
      <c r="H314" s="833"/>
      <c r="I314" s="764"/>
      <c r="J314" s="195" t="str">
        <f ca="1">IF(MOD(ROW()-13,2)=0,IF(ISBLANK(OFFSET('12. SEGUIMIENTO 2027'!$N$14,INT((ROW()-13)/2),0)),"",OFFSET('12. SEGUIMIENTO 2027'!$N$14,INT((ROW()-13)/2),0)),IF(ISBLANK(OFFSET('9. METAS'!$V$20,INT((ROW()-14)/2),0)),"",OFFSET('9. METAS'!$V$20,INT((ROW()-14)/2),0)))</f>
        <v/>
      </c>
      <c r="K314" s="196" t="str">
        <f ca="1">IF(MOD(ROW()-13,2)=0,IF(ISBLANK(OFFSET('12. SEGUIMIENTO 2027'!$O$14,INT((ROW()-13)/2),0)),"",OFFSET('12. SEGUIMIENTO 2027'!$O$14,INT((ROW()-13)/2),0)),IF(ISBLANK(OFFSET('9. METAS'!$W$20,INT((ROW()-14)/2),0)),"",OFFSET('9. METAS'!$W$20,INT((ROW()-14)/2),0)))</f>
        <v/>
      </c>
      <c r="L314" s="196" t="str">
        <f ca="1">IF(MOD(ROW()-13,2)=0,IF(ISBLANK(OFFSET('12. SEGUIMIENTO 2027'!$P$14,INT((ROW()-13)/2),0)),"",OFFSET('12. SEGUIMIENTO 2027'!$P$14,INT((ROW()-13)/2),0)),IF(ISBLANK(OFFSET('9. METAS'!$X$20,INT((ROW()-14)/2),0)),"",OFFSET('9. METAS'!$X$20,INT((ROW()-14)/2),0)))</f>
        <v/>
      </c>
      <c r="M314" s="197" t="str">
        <f ca="1">IF(MOD(ROW()-13,2)=0,IF(ISBLANK(OFFSET('12. SEGUIMIENTO 2027'!$Q$14,INT((ROW()-13)/2),0)),"",OFFSET('12. SEGUIMIENTO 2027'!$Q$14,INT((ROW()-13)/2),0)),IF(ISBLANK(OFFSET('9. METAS'!$Y$20,INT((ROW()-14)/2),0)),"",OFFSET('9. METAS'!$Y$20,INT((ROW()-14)/2),0)))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833" t="str">
        <f ca="1">IF(ISBLANK(OFFSET('9. METAS'!$M$20,INT((ROW()-13)/2),0)),"",OFFSET('9. METAS'!$M$20,INT((ROW()-13)/2),0))</f>
        <v/>
      </c>
      <c r="I315" s="763"/>
      <c r="J315" s="195" t="str">
        <f ca="1">IF(MOD(ROW()-13,2)=0,IF(ISBLANK(OFFSET('12. SEGUIMIENTO 2027'!$N$14,INT((ROW()-13)/2),0)),"",OFFSET('12. SEGUIMIENTO 2027'!$N$14,INT((ROW()-13)/2),0)),IF(ISBLANK(OFFSET('9. METAS'!$V$20,INT((ROW()-14)/2),0)),"",OFFSET('9. METAS'!$V$20,INT((ROW()-14)/2),0)))</f>
        <v/>
      </c>
      <c r="K315" s="196" t="str">
        <f ca="1">IF(MOD(ROW()-13,2)=0,IF(ISBLANK(OFFSET('12. SEGUIMIENTO 2027'!$O$14,INT((ROW()-13)/2),0)),"",OFFSET('12. SEGUIMIENTO 2027'!$O$14,INT((ROW()-13)/2),0)),IF(ISBLANK(OFFSET('9. METAS'!$W$20,INT((ROW()-14)/2),0)),"",OFFSET('9. METAS'!$W$20,INT((ROW()-14)/2),0)))</f>
        <v/>
      </c>
      <c r="L315" s="196" t="str">
        <f ca="1">IF(MOD(ROW()-13,2)=0,IF(ISBLANK(OFFSET('12. SEGUIMIENTO 2027'!$P$14,INT((ROW()-13)/2),0)),"",OFFSET('12. SEGUIMIENTO 2027'!$P$14,INT((ROW()-13)/2),0)),IF(ISBLANK(OFFSET('9. METAS'!$X$20,INT((ROW()-14)/2),0)),"",OFFSET('9. METAS'!$X$20,INT((ROW()-14)/2),0)))</f>
        <v/>
      </c>
      <c r="M315" s="197" t="str">
        <f ca="1">IF(MOD(ROW()-13,2)=0,IF(ISBLANK(OFFSET('12. SEGUIMIENTO 2027'!$Q$14,INT((ROW()-13)/2),0)),"",OFFSET('12. SEGUIMIENTO 2027'!$Q$14,INT((ROW()-13)/2),0)),IF(ISBLANK(OFFSET('9. METAS'!$Y$20,INT((ROW()-14)/2),0)),"",OFFSET('9. METAS'!$Y$20,INT((ROW()-14)/2),0)))</f>
        <v/>
      </c>
      <c r="N315" s="769" t="str">
        <f ca="1">IFERROR(J315/J316,"ND")</f>
        <v>ND</v>
      </c>
      <c r="O315" s="771" t="str">
        <f ca="1">IFERROR(((J315+K315+L315)/H315),"ND")</f>
        <v>ND</v>
      </c>
      <c r="P315" s="775"/>
    </row>
    <row r="316" spans="3:16">
      <c r="C316" s="747"/>
      <c r="D316" s="749"/>
      <c r="E316" s="749"/>
      <c r="F316" s="751"/>
      <c r="G316" s="753"/>
      <c r="H316" s="833"/>
      <c r="I316" s="764"/>
      <c r="J316" s="195" t="str">
        <f ca="1">IF(MOD(ROW()-13,2)=0,IF(ISBLANK(OFFSET('12. SEGUIMIENTO 2027'!$N$14,INT((ROW()-13)/2),0)),"",OFFSET('12. SEGUIMIENTO 2027'!$N$14,INT((ROW()-13)/2),0)),IF(ISBLANK(OFFSET('9. METAS'!$V$20,INT((ROW()-14)/2),0)),"",OFFSET('9. METAS'!$V$20,INT((ROW()-14)/2),0)))</f>
        <v/>
      </c>
      <c r="K316" s="196" t="str">
        <f ca="1">IF(MOD(ROW()-13,2)=0,IF(ISBLANK(OFFSET('12. SEGUIMIENTO 2027'!$O$14,INT((ROW()-13)/2),0)),"",OFFSET('12. SEGUIMIENTO 2027'!$O$14,INT((ROW()-13)/2),0)),IF(ISBLANK(OFFSET('9. METAS'!$W$20,INT((ROW()-14)/2),0)),"",OFFSET('9. METAS'!$W$20,INT((ROW()-14)/2),0)))</f>
        <v/>
      </c>
      <c r="L316" s="196" t="str">
        <f ca="1">IF(MOD(ROW()-13,2)=0,IF(ISBLANK(OFFSET('12. SEGUIMIENTO 2027'!$P$14,INT((ROW()-13)/2),0)),"",OFFSET('12. SEGUIMIENTO 2027'!$P$14,INT((ROW()-13)/2),0)),IF(ISBLANK(OFFSET('9. METAS'!$X$20,INT((ROW()-14)/2),0)),"",OFFSET('9. METAS'!$X$20,INT((ROW()-14)/2),0)))</f>
        <v/>
      </c>
      <c r="M316" s="197" t="str">
        <f ca="1">IF(MOD(ROW()-13,2)=0,IF(ISBLANK(OFFSET('12. SEGUIMIENTO 2027'!$Q$14,INT((ROW()-13)/2),0)),"",OFFSET('12. SEGUIMIENTO 2027'!$Q$14,INT((ROW()-13)/2),0)),IF(ISBLANK(OFFSET('9. METAS'!$Y$20,INT((ROW()-14)/2),0)),"",OFFSET('9. METAS'!$Y$20,INT((ROW()-14)/2),0)))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833" t="str">
        <f ca="1">IF(ISBLANK(OFFSET('9. METAS'!$M$20,INT((ROW()-13)/2),0)),"",OFFSET('9. METAS'!$M$20,INT((ROW()-13)/2),0))</f>
        <v/>
      </c>
      <c r="I317" s="763"/>
      <c r="J317" s="195" t="str">
        <f ca="1">IF(MOD(ROW()-13,2)=0,IF(ISBLANK(OFFSET('12. SEGUIMIENTO 2027'!$N$14,INT((ROW()-13)/2),0)),"",OFFSET('12. SEGUIMIENTO 2027'!$N$14,INT((ROW()-13)/2),0)),IF(ISBLANK(OFFSET('9. METAS'!$V$20,INT((ROW()-14)/2),0)),"",OFFSET('9. METAS'!$V$20,INT((ROW()-14)/2),0)))</f>
        <v/>
      </c>
      <c r="K317" s="196" t="str">
        <f ca="1">IF(MOD(ROW()-13,2)=0,IF(ISBLANK(OFFSET('12. SEGUIMIENTO 2027'!$O$14,INT((ROW()-13)/2),0)),"",OFFSET('12. SEGUIMIENTO 2027'!$O$14,INT((ROW()-13)/2),0)),IF(ISBLANK(OFFSET('9. METAS'!$W$20,INT((ROW()-14)/2),0)),"",OFFSET('9. METAS'!$W$20,INT((ROW()-14)/2),0)))</f>
        <v/>
      </c>
      <c r="L317" s="196" t="str">
        <f ca="1">IF(MOD(ROW()-13,2)=0,IF(ISBLANK(OFFSET('12. SEGUIMIENTO 2027'!$P$14,INT((ROW()-13)/2),0)),"",OFFSET('12. SEGUIMIENTO 2027'!$P$14,INT((ROW()-13)/2),0)),IF(ISBLANK(OFFSET('9. METAS'!$X$20,INT((ROW()-14)/2),0)),"",OFFSET('9. METAS'!$X$20,INT((ROW()-14)/2),0)))</f>
        <v/>
      </c>
      <c r="M317" s="197" t="str">
        <f ca="1">IF(MOD(ROW()-13,2)=0,IF(ISBLANK(OFFSET('12. SEGUIMIENTO 2027'!$Q$14,INT((ROW()-13)/2),0)),"",OFFSET('12. SEGUIMIENTO 2027'!$Q$14,INT((ROW()-13)/2),0)),IF(ISBLANK(OFFSET('9. METAS'!$Y$20,INT((ROW()-14)/2),0)),"",OFFSET('9. METAS'!$Y$20,INT((ROW()-14)/2),0)))</f>
        <v/>
      </c>
      <c r="N317" s="769" t="str">
        <f ca="1">IFERROR(J317/J318,"ND")</f>
        <v>ND</v>
      </c>
      <c r="O317" s="771" t="str">
        <f ca="1">IFERROR(((J317+K317+L317)/H317),"ND")</f>
        <v>ND</v>
      </c>
      <c r="P317" s="775"/>
    </row>
    <row r="318" spans="3:16">
      <c r="C318" s="747"/>
      <c r="D318" s="749"/>
      <c r="E318" s="749"/>
      <c r="F318" s="751"/>
      <c r="G318" s="753"/>
      <c r="H318" s="833"/>
      <c r="I318" s="764"/>
      <c r="J318" s="195" t="str">
        <f ca="1">IF(MOD(ROW()-13,2)=0,IF(ISBLANK(OFFSET('12. SEGUIMIENTO 2027'!$N$14,INT((ROW()-13)/2),0)),"",OFFSET('12. SEGUIMIENTO 2027'!$N$14,INT((ROW()-13)/2),0)),IF(ISBLANK(OFFSET('9. METAS'!$V$20,INT((ROW()-14)/2),0)),"",OFFSET('9. METAS'!$V$20,INT((ROW()-14)/2),0)))</f>
        <v/>
      </c>
      <c r="K318" s="196" t="str">
        <f ca="1">IF(MOD(ROW()-13,2)=0,IF(ISBLANK(OFFSET('12. SEGUIMIENTO 2027'!$O$14,INT((ROW()-13)/2),0)),"",OFFSET('12. SEGUIMIENTO 2027'!$O$14,INT((ROW()-13)/2),0)),IF(ISBLANK(OFFSET('9. METAS'!$W$20,INT((ROW()-14)/2),0)),"",OFFSET('9. METAS'!$W$20,INT((ROW()-14)/2),0)))</f>
        <v/>
      </c>
      <c r="L318" s="196" t="str">
        <f ca="1">IF(MOD(ROW()-13,2)=0,IF(ISBLANK(OFFSET('12. SEGUIMIENTO 2027'!$P$14,INT((ROW()-13)/2),0)),"",OFFSET('12. SEGUIMIENTO 2027'!$P$14,INT((ROW()-13)/2),0)),IF(ISBLANK(OFFSET('9. METAS'!$X$20,INT((ROW()-14)/2),0)),"",OFFSET('9. METAS'!$X$20,INT((ROW()-14)/2),0)))</f>
        <v/>
      </c>
      <c r="M318" s="197" t="str">
        <f ca="1">IF(MOD(ROW()-13,2)=0,IF(ISBLANK(OFFSET('12. SEGUIMIENTO 2027'!$Q$14,INT((ROW()-13)/2),0)),"",OFFSET('12. SEGUIMIENTO 2027'!$Q$14,INT((ROW()-13)/2),0)),IF(ISBLANK(OFFSET('9. METAS'!$Y$20,INT((ROW()-14)/2),0)),"",OFFSET('9. METAS'!$Y$20,INT((ROW()-14)/2),0)))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833" t="str">
        <f ca="1">IF(ISBLANK(OFFSET('9. METAS'!$M$20,INT((ROW()-13)/2),0)),"",OFFSET('9. METAS'!$M$20,INT((ROW()-13)/2),0))</f>
        <v/>
      </c>
      <c r="I319" s="763"/>
      <c r="J319" s="195" t="str">
        <f ca="1">IF(MOD(ROW()-13,2)=0,IF(ISBLANK(OFFSET('12. SEGUIMIENTO 2027'!$N$14,INT((ROW()-13)/2),0)),"",OFFSET('12. SEGUIMIENTO 2027'!$N$14,INT((ROW()-13)/2),0)),IF(ISBLANK(OFFSET('9. METAS'!$V$20,INT((ROW()-14)/2),0)),"",OFFSET('9. METAS'!$V$20,INT((ROW()-14)/2),0)))</f>
        <v/>
      </c>
      <c r="K319" s="196" t="str">
        <f ca="1">IF(MOD(ROW()-13,2)=0,IF(ISBLANK(OFFSET('12. SEGUIMIENTO 2027'!$O$14,INT((ROW()-13)/2),0)),"",OFFSET('12. SEGUIMIENTO 2027'!$O$14,INT((ROW()-13)/2),0)),IF(ISBLANK(OFFSET('9. METAS'!$W$20,INT((ROW()-14)/2),0)),"",OFFSET('9. METAS'!$W$20,INT((ROW()-14)/2),0)))</f>
        <v/>
      </c>
      <c r="L319" s="196" t="str">
        <f ca="1">IF(MOD(ROW()-13,2)=0,IF(ISBLANK(OFFSET('12. SEGUIMIENTO 2027'!$P$14,INT((ROW()-13)/2),0)),"",OFFSET('12. SEGUIMIENTO 2027'!$P$14,INT((ROW()-13)/2),0)),IF(ISBLANK(OFFSET('9. METAS'!$X$20,INT((ROW()-14)/2),0)),"",OFFSET('9. METAS'!$X$20,INT((ROW()-14)/2),0)))</f>
        <v/>
      </c>
      <c r="M319" s="197" t="str">
        <f ca="1">IF(MOD(ROW()-13,2)=0,IF(ISBLANK(OFFSET('12. SEGUIMIENTO 2027'!$Q$14,INT((ROW()-13)/2),0)),"",OFFSET('12. SEGUIMIENTO 2027'!$Q$14,INT((ROW()-13)/2),0)),IF(ISBLANK(OFFSET('9. METAS'!$Y$20,INT((ROW()-14)/2),0)),"",OFFSET('9. METAS'!$Y$20,INT((ROW()-14)/2),0)))</f>
        <v/>
      </c>
      <c r="N319" s="769" t="str">
        <f ca="1">IFERROR(J319/J320,"ND")</f>
        <v>ND</v>
      </c>
      <c r="O319" s="771" t="str">
        <f ca="1">IFERROR(((J319+K319+L319)/H319),"ND")</f>
        <v>ND</v>
      </c>
      <c r="P319" s="775"/>
    </row>
    <row r="320" spans="3:16">
      <c r="C320" s="747"/>
      <c r="D320" s="749"/>
      <c r="E320" s="749"/>
      <c r="F320" s="751"/>
      <c r="G320" s="753"/>
      <c r="H320" s="833"/>
      <c r="I320" s="764"/>
      <c r="J320" s="195" t="str">
        <f ca="1">IF(MOD(ROW()-13,2)=0,IF(ISBLANK(OFFSET('12. SEGUIMIENTO 2027'!$N$14,INT((ROW()-13)/2),0)),"",OFFSET('12. SEGUIMIENTO 2027'!$N$14,INT((ROW()-13)/2),0)),IF(ISBLANK(OFFSET('9. METAS'!$V$20,INT((ROW()-14)/2),0)),"",OFFSET('9. METAS'!$V$20,INT((ROW()-14)/2),0)))</f>
        <v/>
      </c>
      <c r="K320" s="196" t="str">
        <f ca="1">IF(MOD(ROW()-13,2)=0,IF(ISBLANK(OFFSET('12. SEGUIMIENTO 2027'!$O$14,INT((ROW()-13)/2),0)),"",OFFSET('12. SEGUIMIENTO 2027'!$O$14,INT((ROW()-13)/2),0)),IF(ISBLANK(OFFSET('9. METAS'!$W$20,INT((ROW()-14)/2),0)),"",OFFSET('9. METAS'!$W$20,INT((ROW()-14)/2),0)))</f>
        <v/>
      </c>
      <c r="L320" s="196" t="str">
        <f ca="1">IF(MOD(ROW()-13,2)=0,IF(ISBLANK(OFFSET('12. SEGUIMIENTO 2027'!$P$14,INT((ROW()-13)/2),0)),"",OFFSET('12. SEGUIMIENTO 2027'!$P$14,INT((ROW()-13)/2),0)),IF(ISBLANK(OFFSET('9. METAS'!$X$20,INT((ROW()-14)/2),0)),"",OFFSET('9. METAS'!$X$20,INT((ROW()-14)/2),0)))</f>
        <v/>
      </c>
      <c r="M320" s="197" t="str">
        <f ca="1">IF(MOD(ROW()-13,2)=0,IF(ISBLANK(OFFSET('12. SEGUIMIENTO 2027'!$Q$14,INT((ROW()-13)/2),0)),"",OFFSET('12. SEGUIMIENTO 2027'!$Q$14,INT((ROW()-13)/2),0)),IF(ISBLANK(OFFSET('9. METAS'!$Y$20,INT((ROW()-14)/2),0)),"",OFFSET('9. METAS'!$Y$20,INT((ROW()-14)/2),0)))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833" t="str">
        <f ca="1">IF(ISBLANK(OFFSET('9. METAS'!$M$20,INT((ROW()-13)/2),0)),"",OFFSET('9. METAS'!$M$20,INT((ROW()-13)/2),0))</f>
        <v/>
      </c>
      <c r="I321" s="763"/>
      <c r="J321" s="195" t="str">
        <f ca="1">IF(MOD(ROW()-13,2)=0,IF(ISBLANK(OFFSET('12. SEGUIMIENTO 2027'!$N$14,INT((ROW()-13)/2),0)),"",OFFSET('12. SEGUIMIENTO 2027'!$N$14,INT((ROW()-13)/2),0)),IF(ISBLANK(OFFSET('9. METAS'!$V$20,INT((ROW()-14)/2),0)),"",OFFSET('9. METAS'!$V$20,INT((ROW()-14)/2),0)))</f>
        <v/>
      </c>
      <c r="K321" s="196" t="str">
        <f ca="1">IF(MOD(ROW()-13,2)=0,IF(ISBLANK(OFFSET('12. SEGUIMIENTO 2027'!$O$14,INT((ROW()-13)/2),0)),"",OFFSET('12. SEGUIMIENTO 2027'!$O$14,INT((ROW()-13)/2),0)),IF(ISBLANK(OFFSET('9. METAS'!$W$20,INT((ROW()-14)/2),0)),"",OFFSET('9. METAS'!$W$20,INT((ROW()-14)/2),0)))</f>
        <v/>
      </c>
      <c r="L321" s="196" t="str">
        <f ca="1">IF(MOD(ROW()-13,2)=0,IF(ISBLANK(OFFSET('12. SEGUIMIENTO 2027'!$P$14,INT((ROW()-13)/2),0)),"",OFFSET('12. SEGUIMIENTO 2027'!$P$14,INT((ROW()-13)/2),0)),IF(ISBLANK(OFFSET('9. METAS'!$X$20,INT((ROW()-14)/2),0)),"",OFFSET('9. METAS'!$X$20,INT((ROW()-14)/2),0)))</f>
        <v/>
      </c>
      <c r="M321" s="197" t="str">
        <f ca="1">IF(MOD(ROW()-13,2)=0,IF(ISBLANK(OFFSET('12. SEGUIMIENTO 2027'!$Q$14,INT((ROW()-13)/2),0)),"",OFFSET('12. SEGUIMIENTO 2027'!$Q$14,INT((ROW()-13)/2),0)),IF(ISBLANK(OFFSET('9. METAS'!$Y$20,INT((ROW()-14)/2),0)),"",OFFSET('9. METAS'!$Y$20,INT((ROW()-14)/2),0)))</f>
        <v/>
      </c>
      <c r="N321" s="769" t="str">
        <f ca="1">IFERROR(J321/J322,"ND")</f>
        <v>ND</v>
      </c>
      <c r="O321" s="771" t="str">
        <f ca="1">IFERROR(((J321+K321+L321)/H321),"ND")</f>
        <v>ND</v>
      </c>
      <c r="P321" s="775"/>
    </row>
    <row r="322" spans="3:16">
      <c r="C322" s="747"/>
      <c r="D322" s="749"/>
      <c r="E322" s="749"/>
      <c r="F322" s="751"/>
      <c r="G322" s="753"/>
      <c r="H322" s="833"/>
      <c r="I322" s="764"/>
      <c r="J322" s="195" t="str">
        <f ca="1">IF(MOD(ROW()-13,2)=0,IF(ISBLANK(OFFSET('12. SEGUIMIENTO 2027'!$N$14,INT((ROW()-13)/2),0)),"",OFFSET('12. SEGUIMIENTO 2027'!$N$14,INT((ROW()-13)/2),0)),IF(ISBLANK(OFFSET('9. METAS'!$V$20,INT((ROW()-14)/2),0)),"",OFFSET('9. METAS'!$V$20,INT((ROW()-14)/2),0)))</f>
        <v/>
      </c>
      <c r="K322" s="196" t="str">
        <f ca="1">IF(MOD(ROW()-13,2)=0,IF(ISBLANK(OFFSET('12. SEGUIMIENTO 2027'!$O$14,INT((ROW()-13)/2),0)),"",OFFSET('12. SEGUIMIENTO 2027'!$O$14,INT((ROW()-13)/2),0)),IF(ISBLANK(OFFSET('9. METAS'!$W$20,INT((ROW()-14)/2),0)),"",OFFSET('9. METAS'!$W$20,INT((ROW()-14)/2),0)))</f>
        <v/>
      </c>
      <c r="L322" s="196" t="str">
        <f ca="1">IF(MOD(ROW()-13,2)=0,IF(ISBLANK(OFFSET('12. SEGUIMIENTO 2027'!$P$14,INT((ROW()-13)/2),0)),"",OFFSET('12. SEGUIMIENTO 2027'!$P$14,INT((ROW()-13)/2),0)),IF(ISBLANK(OFFSET('9. METAS'!$X$20,INT((ROW()-14)/2),0)),"",OFFSET('9. METAS'!$X$20,INT((ROW()-14)/2),0)))</f>
        <v/>
      </c>
      <c r="M322" s="197" t="str">
        <f ca="1">IF(MOD(ROW()-13,2)=0,IF(ISBLANK(OFFSET('12. SEGUIMIENTO 2027'!$Q$14,INT((ROW()-13)/2),0)),"",OFFSET('12. SEGUIMIENTO 2027'!$Q$14,INT((ROW()-13)/2),0)),IF(ISBLANK(OFFSET('9. METAS'!$Y$20,INT((ROW()-14)/2),0)),"",OFFSET('9. METAS'!$Y$20,INT((ROW()-14)/2),0)))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833" t="str">
        <f ca="1">IF(ISBLANK(OFFSET('9. METAS'!$M$20,INT((ROW()-13)/2),0)),"",OFFSET('9. METAS'!$M$20,INT((ROW()-13)/2),0))</f>
        <v/>
      </c>
      <c r="I323" s="763"/>
      <c r="J323" s="195" t="str">
        <f ca="1">IF(MOD(ROW()-13,2)=0,IF(ISBLANK(OFFSET('12. SEGUIMIENTO 2027'!$N$14,INT((ROW()-13)/2),0)),"",OFFSET('12. SEGUIMIENTO 2027'!$N$14,INT((ROW()-13)/2),0)),IF(ISBLANK(OFFSET('9. METAS'!$V$20,INT((ROW()-14)/2),0)),"",OFFSET('9. METAS'!$V$20,INT((ROW()-14)/2),0)))</f>
        <v/>
      </c>
      <c r="K323" s="196" t="str">
        <f ca="1">IF(MOD(ROW()-13,2)=0,IF(ISBLANK(OFFSET('12. SEGUIMIENTO 2027'!$O$14,INT((ROW()-13)/2),0)),"",OFFSET('12. SEGUIMIENTO 2027'!$O$14,INT((ROW()-13)/2),0)),IF(ISBLANK(OFFSET('9. METAS'!$W$20,INT((ROW()-14)/2),0)),"",OFFSET('9. METAS'!$W$20,INT((ROW()-14)/2),0)))</f>
        <v/>
      </c>
      <c r="L323" s="196" t="str">
        <f ca="1">IF(MOD(ROW()-13,2)=0,IF(ISBLANK(OFFSET('12. SEGUIMIENTO 2027'!$P$14,INT((ROW()-13)/2),0)),"",OFFSET('12. SEGUIMIENTO 2027'!$P$14,INT((ROW()-13)/2),0)),IF(ISBLANK(OFFSET('9. METAS'!$X$20,INT((ROW()-14)/2),0)),"",OFFSET('9. METAS'!$X$20,INT((ROW()-14)/2),0)))</f>
        <v/>
      </c>
      <c r="M323" s="197" t="str">
        <f ca="1">IF(MOD(ROW()-13,2)=0,IF(ISBLANK(OFFSET('12. SEGUIMIENTO 2027'!$Q$14,INT((ROW()-13)/2),0)),"",OFFSET('12. SEGUIMIENTO 2027'!$Q$14,INT((ROW()-13)/2),0)),IF(ISBLANK(OFFSET('9. METAS'!$Y$20,INT((ROW()-14)/2),0)),"",OFFSET('9. METAS'!$Y$20,INT((ROW()-14)/2),0)))</f>
        <v/>
      </c>
      <c r="N323" s="769" t="str">
        <f ca="1">IFERROR(J323/J324,"ND")</f>
        <v>ND</v>
      </c>
      <c r="O323" s="771" t="str">
        <f ca="1">IFERROR(((J323+K323+L323)/H323),"ND")</f>
        <v>ND</v>
      </c>
      <c r="P323" s="775"/>
    </row>
    <row r="324" spans="3:16">
      <c r="C324" s="747"/>
      <c r="D324" s="749"/>
      <c r="E324" s="749"/>
      <c r="F324" s="751"/>
      <c r="G324" s="753"/>
      <c r="H324" s="833"/>
      <c r="I324" s="764"/>
      <c r="J324" s="195" t="str">
        <f ca="1">IF(MOD(ROW()-13,2)=0,IF(ISBLANK(OFFSET('12. SEGUIMIENTO 2027'!$N$14,INT((ROW()-13)/2),0)),"",OFFSET('12. SEGUIMIENTO 2027'!$N$14,INT((ROW()-13)/2),0)),IF(ISBLANK(OFFSET('9. METAS'!$V$20,INT((ROW()-14)/2),0)),"",OFFSET('9. METAS'!$V$20,INT((ROW()-14)/2),0)))</f>
        <v/>
      </c>
      <c r="K324" s="196" t="str">
        <f ca="1">IF(MOD(ROW()-13,2)=0,IF(ISBLANK(OFFSET('12. SEGUIMIENTO 2027'!$O$14,INT((ROW()-13)/2),0)),"",OFFSET('12. SEGUIMIENTO 2027'!$O$14,INT((ROW()-13)/2),0)),IF(ISBLANK(OFFSET('9. METAS'!$W$20,INT((ROW()-14)/2),0)),"",OFFSET('9. METAS'!$W$20,INT((ROW()-14)/2),0)))</f>
        <v/>
      </c>
      <c r="L324" s="196" t="str">
        <f ca="1">IF(MOD(ROW()-13,2)=0,IF(ISBLANK(OFFSET('12. SEGUIMIENTO 2027'!$P$14,INT((ROW()-13)/2),0)),"",OFFSET('12. SEGUIMIENTO 2027'!$P$14,INT((ROW()-13)/2),0)),IF(ISBLANK(OFFSET('9. METAS'!$X$20,INT((ROW()-14)/2),0)),"",OFFSET('9. METAS'!$X$20,INT((ROW()-14)/2),0)))</f>
        <v/>
      </c>
      <c r="M324" s="197" t="str">
        <f ca="1">IF(MOD(ROW()-13,2)=0,IF(ISBLANK(OFFSET('12. SEGUIMIENTO 2027'!$Q$14,INT((ROW()-13)/2),0)),"",OFFSET('12. SEGUIMIENTO 2027'!$Q$14,INT((ROW()-13)/2),0)),IF(ISBLANK(OFFSET('9. METAS'!$Y$20,INT((ROW()-14)/2),0)),"",OFFSET('9. METAS'!$Y$20,INT((ROW()-14)/2),0)))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833" t="str">
        <f ca="1">IF(ISBLANK(OFFSET('9. METAS'!$M$20,INT((ROW()-13)/2),0)),"",OFFSET('9. METAS'!$M$20,INT((ROW()-13)/2),0))</f>
        <v/>
      </c>
      <c r="I325" s="763"/>
      <c r="J325" s="195" t="str">
        <f ca="1">IF(MOD(ROW()-13,2)=0,IF(ISBLANK(OFFSET('12. SEGUIMIENTO 2027'!$N$14,INT((ROW()-13)/2),0)),"",OFFSET('12. SEGUIMIENTO 2027'!$N$14,INT((ROW()-13)/2),0)),IF(ISBLANK(OFFSET('9. METAS'!$V$20,INT((ROW()-14)/2),0)),"",OFFSET('9. METAS'!$V$20,INT((ROW()-14)/2),0)))</f>
        <v/>
      </c>
      <c r="K325" s="196" t="str">
        <f ca="1">IF(MOD(ROW()-13,2)=0,IF(ISBLANK(OFFSET('12. SEGUIMIENTO 2027'!$O$14,INT((ROW()-13)/2),0)),"",OFFSET('12. SEGUIMIENTO 2027'!$O$14,INT((ROW()-13)/2),0)),IF(ISBLANK(OFFSET('9. METAS'!$W$20,INT((ROW()-14)/2),0)),"",OFFSET('9. METAS'!$W$20,INT((ROW()-14)/2),0)))</f>
        <v/>
      </c>
      <c r="L325" s="196" t="str">
        <f ca="1">IF(MOD(ROW()-13,2)=0,IF(ISBLANK(OFFSET('12. SEGUIMIENTO 2027'!$P$14,INT((ROW()-13)/2),0)),"",OFFSET('12. SEGUIMIENTO 2027'!$P$14,INT((ROW()-13)/2),0)),IF(ISBLANK(OFFSET('9. METAS'!$X$20,INT((ROW()-14)/2),0)),"",OFFSET('9. METAS'!$X$20,INT((ROW()-14)/2),0)))</f>
        <v/>
      </c>
      <c r="M325" s="197" t="str">
        <f ca="1">IF(MOD(ROW()-13,2)=0,IF(ISBLANK(OFFSET('12. SEGUIMIENTO 2027'!$Q$14,INT((ROW()-13)/2),0)),"",OFFSET('12. SEGUIMIENTO 2027'!$Q$14,INT((ROW()-13)/2),0)),IF(ISBLANK(OFFSET('9. METAS'!$Y$20,INT((ROW()-14)/2),0)),"",OFFSET('9. METAS'!$Y$20,INT((ROW()-14)/2),0)))</f>
        <v/>
      </c>
      <c r="N325" s="769" t="str">
        <f ca="1">IFERROR(J325/J326,"ND")</f>
        <v>ND</v>
      </c>
      <c r="O325" s="771" t="str">
        <f ca="1">IFERROR(((J325+K325+L325)/H325),"ND")</f>
        <v>ND</v>
      </c>
      <c r="P325" s="775"/>
    </row>
    <row r="326" spans="3:16">
      <c r="C326" s="747"/>
      <c r="D326" s="749"/>
      <c r="E326" s="749"/>
      <c r="F326" s="751"/>
      <c r="G326" s="753"/>
      <c r="H326" s="833"/>
      <c r="I326" s="764"/>
      <c r="J326" s="195" t="str">
        <f ca="1">IF(MOD(ROW()-13,2)=0,IF(ISBLANK(OFFSET('12. SEGUIMIENTO 2027'!$N$14,INT((ROW()-13)/2),0)),"",OFFSET('12. SEGUIMIENTO 2027'!$N$14,INT((ROW()-13)/2),0)),IF(ISBLANK(OFFSET('9. METAS'!$V$20,INT((ROW()-14)/2),0)),"",OFFSET('9. METAS'!$V$20,INT((ROW()-14)/2),0)))</f>
        <v/>
      </c>
      <c r="K326" s="196" t="str">
        <f ca="1">IF(MOD(ROW()-13,2)=0,IF(ISBLANK(OFFSET('12. SEGUIMIENTO 2027'!$O$14,INT((ROW()-13)/2),0)),"",OFFSET('12. SEGUIMIENTO 2027'!$O$14,INT((ROW()-13)/2),0)),IF(ISBLANK(OFFSET('9. METAS'!$W$20,INT((ROW()-14)/2),0)),"",OFFSET('9. METAS'!$W$20,INT((ROW()-14)/2),0)))</f>
        <v/>
      </c>
      <c r="L326" s="196" t="str">
        <f ca="1">IF(MOD(ROW()-13,2)=0,IF(ISBLANK(OFFSET('12. SEGUIMIENTO 2027'!$P$14,INT((ROW()-13)/2),0)),"",OFFSET('12. SEGUIMIENTO 2027'!$P$14,INT((ROW()-13)/2),0)),IF(ISBLANK(OFFSET('9. METAS'!$X$20,INT((ROW()-14)/2),0)),"",OFFSET('9. METAS'!$X$20,INT((ROW()-14)/2),0)))</f>
        <v/>
      </c>
      <c r="M326" s="197" t="str">
        <f ca="1">IF(MOD(ROW()-13,2)=0,IF(ISBLANK(OFFSET('12. SEGUIMIENTO 2027'!$Q$14,INT((ROW()-13)/2),0)),"",OFFSET('12. SEGUIMIENTO 2027'!$Q$14,INT((ROW()-13)/2),0)),IF(ISBLANK(OFFSET('9. METAS'!$Y$20,INT((ROW()-14)/2),0)),"",OFFSET('9. METAS'!$Y$20,INT((ROW()-14)/2),0)))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833" t="str">
        <f ca="1">IF(ISBLANK(OFFSET('9. METAS'!$M$20,INT((ROW()-13)/2),0)),"",OFFSET('9. METAS'!$M$20,INT((ROW()-13)/2),0))</f>
        <v/>
      </c>
      <c r="I327" s="763"/>
      <c r="J327" s="195" t="str">
        <f ca="1">IF(MOD(ROW()-13,2)=0,IF(ISBLANK(OFFSET('12. SEGUIMIENTO 2027'!$N$14,INT((ROW()-13)/2),0)),"",OFFSET('12. SEGUIMIENTO 2027'!$N$14,INT((ROW()-13)/2),0)),IF(ISBLANK(OFFSET('9. METAS'!$V$20,INT((ROW()-14)/2),0)),"",OFFSET('9. METAS'!$V$20,INT((ROW()-14)/2),0)))</f>
        <v/>
      </c>
      <c r="K327" s="196" t="str">
        <f ca="1">IF(MOD(ROW()-13,2)=0,IF(ISBLANK(OFFSET('12. SEGUIMIENTO 2027'!$O$14,INT((ROW()-13)/2),0)),"",OFFSET('12. SEGUIMIENTO 2027'!$O$14,INT((ROW()-13)/2),0)),IF(ISBLANK(OFFSET('9. METAS'!$W$20,INT((ROW()-14)/2),0)),"",OFFSET('9. METAS'!$W$20,INT((ROW()-14)/2),0)))</f>
        <v/>
      </c>
      <c r="L327" s="196" t="str">
        <f ca="1">IF(MOD(ROW()-13,2)=0,IF(ISBLANK(OFFSET('12. SEGUIMIENTO 2027'!$P$14,INT((ROW()-13)/2),0)),"",OFFSET('12. SEGUIMIENTO 2027'!$P$14,INT((ROW()-13)/2),0)),IF(ISBLANK(OFFSET('9. METAS'!$X$20,INT((ROW()-14)/2),0)),"",OFFSET('9. METAS'!$X$20,INT((ROW()-14)/2),0)))</f>
        <v/>
      </c>
      <c r="M327" s="197" t="str">
        <f ca="1">IF(MOD(ROW()-13,2)=0,IF(ISBLANK(OFFSET('12. SEGUIMIENTO 2027'!$Q$14,INT((ROW()-13)/2),0)),"",OFFSET('12. SEGUIMIENTO 2027'!$Q$14,INT((ROW()-13)/2),0)),IF(ISBLANK(OFFSET('9. METAS'!$Y$20,INT((ROW()-14)/2),0)),"",OFFSET('9. METAS'!$Y$20,INT((ROW()-14)/2),0)))</f>
        <v/>
      </c>
      <c r="N327" s="769" t="str">
        <f ca="1">IFERROR(J327/J328,"ND")</f>
        <v>ND</v>
      </c>
      <c r="O327" s="771" t="str">
        <f ca="1">IFERROR(((J327+K327+L327)/H327),"ND")</f>
        <v>ND</v>
      </c>
      <c r="P327" s="775"/>
    </row>
    <row r="328" spans="3:16">
      <c r="C328" s="747"/>
      <c r="D328" s="749"/>
      <c r="E328" s="749"/>
      <c r="F328" s="751"/>
      <c r="G328" s="753"/>
      <c r="H328" s="833"/>
      <c r="I328" s="764"/>
      <c r="J328" s="195" t="str">
        <f ca="1">IF(MOD(ROW()-13,2)=0,IF(ISBLANK(OFFSET('12. SEGUIMIENTO 2027'!$N$14,INT((ROW()-13)/2),0)),"",OFFSET('12. SEGUIMIENTO 2027'!$N$14,INT((ROW()-13)/2),0)),IF(ISBLANK(OFFSET('9. METAS'!$V$20,INT((ROW()-14)/2),0)),"",OFFSET('9. METAS'!$V$20,INT((ROW()-14)/2),0)))</f>
        <v/>
      </c>
      <c r="K328" s="196" t="str">
        <f ca="1">IF(MOD(ROW()-13,2)=0,IF(ISBLANK(OFFSET('12. SEGUIMIENTO 2027'!$O$14,INT((ROW()-13)/2),0)),"",OFFSET('12. SEGUIMIENTO 2027'!$O$14,INT((ROW()-13)/2),0)),IF(ISBLANK(OFFSET('9. METAS'!$W$20,INT((ROW()-14)/2),0)),"",OFFSET('9. METAS'!$W$20,INT((ROW()-14)/2),0)))</f>
        <v/>
      </c>
      <c r="L328" s="196" t="str">
        <f ca="1">IF(MOD(ROW()-13,2)=0,IF(ISBLANK(OFFSET('12. SEGUIMIENTO 2027'!$P$14,INT((ROW()-13)/2),0)),"",OFFSET('12. SEGUIMIENTO 2027'!$P$14,INT((ROW()-13)/2),0)),IF(ISBLANK(OFFSET('9. METAS'!$X$20,INT((ROW()-14)/2),0)),"",OFFSET('9. METAS'!$X$20,INT((ROW()-14)/2),0)))</f>
        <v/>
      </c>
      <c r="M328" s="197" t="str">
        <f ca="1">IF(MOD(ROW()-13,2)=0,IF(ISBLANK(OFFSET('12. SEGUIMIENTO 2027'!$Q$14,INT((ROW()-13)/2),0)),"",OFFSET('12. SEGUIMIENTO 2027'!$Q$14,INT((ROW()-13)/2),0)),IF(ISBLANK(OFFSET('9. METAS'!$Y$20,INT((ROW()-14)/2),0)),"",OFFSET('9. METAS'!$Y$20,INT((ROW()-14)/2),0)))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833" t="str">
        <f ca="1">IF(ISBLANK(OFFSET('9. METAS'!$M$20,INT((ROW()-13)/2),0)),"",OFFSET('9. METAS'!$M$20,INT((ROW()-13)/2),0))</f>
        <v/>
      </c>
      <c r="I329" s="763"/>
      <c r="J329" s="195" t="str">
        <f ca="1">IF(MOD(ROW()-13,2)=0,IF(ISBLANK(OFFSET('12. SEGUIMIENTO 2027'!$N$14,INT((ROW()-13)/2),0)),"",OFFSET('12. SEGUIMIENTO 2027'!$N$14,INT((ROW()-13)/2),0)),IF(ISBLANK(OFFSET('9. METAS'!$V$20,INT((ROW()-14)/2),0)),"",OFFSET('9. METAS'!$V$20,INT((ROW()-14)/2),0)))</f>
        <v/>
      </c>
      <c r="K329" s="196" t="str">
        <f ca="1">IF(MOD(ROW()-13,2)=0,IF(ISBLANK(OFFSET('12. SEGUIMIENTO 2027'!$O$14,INT((ROW()-13)/2),0)),"",OFFSET('12. SEGUIMIENTO 2027'!$O$14,INT((ROW()-13)/2),0)),IF(ISBLANK(OFFSET('9. METAS'!$W$20,INT((ROW()-14)/2),0)),"",OFFSET('9. METAS'!$W$20,INT((ROW()-14)/2),0)))</f>
        <v/>
      </c>
      <c r="L329" s="196" t="str">
        <f ca="1">IF(MOD(ROW()-13,2)=0,IF(ISBLANK(OFFSET('12. SEGUIMIENTO 2027'!$P$14,INT((ROW()-13)/2),0)),"",OFFSET('12. SEGUIMIENTO 2027'!$P$14,INT((ROW()-13)/2),0)),IF(ISBLANK(OFFSET('9. METAS'!$X$20,INT((ROW()-14)/2),0)),"",OFFSET('9. METAS'!$X$20,INT((ROW()-14)/2),0)))</f>
        <v/>
      </c>
      <c r="M329" s="197" t="str">
        <f ca="1">IF(MOD(ROW()-13,2)=0,IF(ISBLANK(OFFSET('12. SEGUIMIENTO 2027'!$Q$14,INT((ROW()-13)/2),0)),"",OFFSET('12. SEGUIMIENTO 2027'!$Q$14,INT((ROW()-13)/2),0)),IF(ISBLANK(OFFSET('9. METAS'!$Y$20,INT((ROW()-14)/2),0)),"",OFFSET('9. METAS'!$Y$20,INT((ROW()-14)/2),0)))</f>
        <v/>
      </c>
      <c r="N329" s="769" t="str">
        <f ca="1">IFERROR(J329/J330,"ND")</f>
        <v>ND</v>
      </c>
      <c r="O329" s="771" t="str">
        <f ca="1">IFERROR(((J329+K329+L329)/H329),"ND")</f>
        <v>ND</v>
      </c>
      <c r="P329" s="775"/>
    </row>
    <row r="330" spans="3:16">
      <c r="C330" s="747"/>
      <c r="D330" s="749"/>
      <c r="E330" s="749"/>
      <c r="F330" s="751"/>
      <c r="G330" s="753"/>
      <c r="H330" s="833"/>
      <c r="I330" s="764"/>
      <c r="J330" s="195" t="str">
        <f ca="1">IF(MOD(ROW()-13,2)=0,IF(ISBLANK(OFFSET('12. SEGUIMIENTO 2027'!$N$14,INT((ROW()-13)/2),0)),"",OFFSET('12. SEGUIMIENTO 2027'!$N$14,INT((ROW()-13)/2),0)),IF(ISBLANK(OFFSET('9. METAS'!$V$20,INT((ROW()-14)/2),0)),"",OFFSET('9. METAS'!$V$20,INT((ROW()-14)/2),0)))</f>
        <v/>
      </c>
      <c r="K330" s="196" t="str">
        <f ca="1">IF(MOD(ROW()-13,2)=0,IF(ISBLANK(OFFSET('12. SEGUIMIENTO 2027'!$O$14,INT((ROW()-13)/2),0)),"",OFFSET('12. SEGUIMIENTO 2027'!$O$14,INT((ROW()-13)/2),0)),IF(ISBLANK(OFFSET('9. METAS'!$W$20,INT((ROW()-14)/2),0)),"",OFFSET('9. METAS'!$W$20,INT((ROW()-14)/2),0)))</f>
        <v/>
      </c>
      <c r="L330" s="196" t="str">
        <f ca="1">IF(MOD(ROW()-13,2)=0,IF(ISBLANK(OFFSET('12. SEGUIMIENTO 2027'!$P$14,INT((ROW()-13)/2),0)),"",OFFSET('12. SEGUIMIENTO 2027'!$P$14,INT((ROW()-13)/2),0)),IF(ISBLANK(OFFSET('9. METAS'!$X$20,INT((ROW()-14)/2),0)),"",OFFSET('9. METAS'!$X$20,INT((ROW()-14)/2),0)))</f>
        <v/>
      </c>
      <c r="M330" s="197" t="str">
        <f ca="1">IF(MOD(ROW()-13,2)=0,IF(ISBLANK(OFFSET('12. SEGUIMIENTO 2027'!$Q$14,INT((ROW()-13)/2),0)),"",OFFSET('12. SEGUIMIENTO 2027'!$Q$14,INT((ROW()-13)/2),0)),IF(ISBLANK(OFFSET('9. METAS'!$Y$20,INT((ROW()-14)/2),0)),"",OFFSET('9. METAS'!$Y$20,INT((ROW()-14)/2),0)))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833" t="str">
        <f ca="1">IF(ISBLANK(OFFSET('9. METAS'!$M$20,INT((ROW()-13)/2),0)),"",OFFSET('9. METAS'!$M$20,INT((ROW()-13)/2),0))</f>
        <v/>
      </c>
      <c r="I331" s="763"/>
      <c r="J331" s="195" t="str">
        <f ca="1">IF(MOD(ROW()-13,2)=0,IF(ISBLANK(OFFSET('12. SEGUIMIENTO 2027'!$N$14,INT((ROW()-13)/2),0)),"",OFFSET('12. SEGUIMIENTO 2027'!$N$14,INT((ROW()-13)/2),0)),IF(ISBLANK(OFFSET('9. METAS'!$V$20,INT((ROW()-14)/2),0)),"",OFFSET('9. METAS'!$V$20,INT((ROW()-14)/2),0)))</f>
        <v/>
      </c>
      <c r="K331" s="196" t="str">
        <f ca="1">IF(MOD(ROW()-13,2)=0,IF(ISBLANK(OFFSET('12. SEGUIMIENTO 2027'!$O$14,INT((ROW()-13)/2),0)),"",OFFSET('12. SEGUIMIENTO 2027'!$O$14,INT((ROW()-13)/2),0)),IF(ISBLANK(OFFSET('9. METAS'!$W$20,INT((ROW()-14)/2),0)),"",OFFSET('9. METAS'!$W$20,INT((ROW()-14)/2),0)))</f>
        <v/>
      </c>
      <c r="L331" s="196" t="str">
        <f ca="1">IF(MOD(ROW()-13,2)=0,IF(ISBLANK(OFFSET('12. SEGUIMIENTO 2027'!$P$14,INT((ROW()-13)/2),0)),"",OFFSET('12. SEGUIMIENTO 2027'!$P$14,INT((ROW()-13)/2),0)),IF(ISBLANK(OFFSET('9. METAS'!$X$20,INT((ROW()-14)/2),0)),"",OFFSET('9. METAS'!$X$20,INT((ROW()-14)/2),0)))</f>
        <v/>
      </c>
      <c r="M331" s="197" t="str">
        <f ca="1">IF(MOD(ROW()-13,2)=0,IF(ISBLANK(OFFSET('12. SEGUIMIENTO 2027'!$Q$14,INT((ROW()-13)/2),0)),"",OFFSET('12. SEGUIMIENTO 2027'!$Q$14,INT((ROW()-13)/2),0)),IF(ISBLANK(OFFSET('9. METAS'!$Y$20,INT((ROW()-14)/2),0)),"",OFFSET('9. METAS'!$Y$20,INT((ROW()-14)/2),0)))</f>
        <v/>
      </c>
      <c r="N331" s="769" t="str">
        <f ca="1">IFERROR(J331/J332,"ND")</f>
        <v>ND</v>
      </c>
      <c r="O331" s="771" t="str">
        <f ca="1">IFERROR(((J331+K331+L331)/H331),"ND")</f>
        <v>ND</v>
      </c>
      <c r="P331" s="775"/>
    </row>
    <row r="332" spans="3:16">
      <c r="C332" s="747"/>
      <c r="D332" s="749"/>
      <c r="E332" s="749"/>
      <c r="F332" s="751"/>
      <c r="G332" s="753"/>
      <c r="H332" s="833"/>
      <c r="I332" s="764"/>
      <c r="J332" s="195" t="str">
        <f ca="1">IF(MOD(ROW()-13,2)=0,IF(ISBLANK(OFFSET('12. SEGUIMIENTO 2027'!$N$14,INT((ROW()-13)/2),0)),"",OFFSET('12. SEGUIMIENTO 2027'!$N$14,INT((ROW()-13)/2),0)),IF(ISBLANK(OFFSET('9. METAS'!$V$20,INT((ROW()-14)/2),0)),"",OFFSET('9. METAS'!$V$20,INT((ROW()-14)/2),0)))</f>
        <v/>
      </c>
      <c r="K332" s="196" t="str">
        <f ca="1">IF(MOD(ROW()-13,2)=0,IF(ISBLANK(OFFSET('12. SEGUIMIENTO 2027'!$O$14,INT((ROW()-13)/2),0)),"",OFFSET('12. SEGUIMIENTO 2027'!$O$14,INT((ROW()-13)/2),0)),IF(ISBLANK(OFFSET('9. METAS'!$W$20,INT((ROW()-14)/2),0)),"",OFFSET('9. METAS'!$W$20,INT((ROW()-14)/2),0)))</f>
        <v/>
      </c>
      <c r="L332" s="196" t="str">
        <f ca="1">IF(MOD(ROW()-13,2)=0,IF(ISBLANK(OFFSET('12. SEGUIMIENTO 2027'!$P$14,INT((ROW()-13)/2),0)),"",OFFSET('12. SEGUIMIENTO 2027'!$P$14,INT((ROW()-13)/2),0)),IF(ISBLANK(OFFSET('9. METAS'!$X$20,INT((ROW()-14)/2),0)),"",OFFSET('9. METAS'!$X$20,INT((ROW()-14)/2),0)))</f>
        <v/>
      </c>
      <c r="M332" s="197" t="str">
        <f ca="1">IF(MOD(ROW()-13,2)=0,IF(ISBLANK(OFFSET('12. SEGUIMIENTO 2027'!$Q$14,INT((ROW()-13)/2),0)),"",OFFSET('12. SEGUIMIENTO 2027'!$Q$14,INT((ROW()-13)/2),0)),IF(ISBLANK(OFFSET('9. METAS'!$Y$20,INT((ROW()-14)/2),0)),"",OFFSET('9. METAS'!$Y$20,INT((ROW()-14)/2),0)))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833" t="str">
        <f ca="1">IF(ISBLANK(OFFSET('9. METAS'!$M$20,INT((ROW()-13)/2),0)),"",OFFSET('9. METAS'!$M$20,INT((ROW()-13)/2),0))</f>
        <v/>
      </c>
      <c r="I333" s="763"/>
      <c r="J333" s="195" t="str">
        <f ca="1">IF(MOD(ROW()-13,2)=0,IF(ISBLANK(OFFSET('12. SEGUIMIENTO 2027'!$N$14,INT((ROW()-13)/2),0)),"",OFFSET('12. SEGUIMIENTO 2027'!$N$14,INT((ROW()-13)/2),0)),IF(ISBLANK(OFFSET('9. METAS'!$V$20,INT((ROW()-14)/2),0)),"",OFFSET('9. METAS'!$V$20,INT((ROW()-14)/2),0)))</f>
        <v/>
      </c>
      <c r="K333" s="196" t="str">
        <f ca="1">IF(MOD(ROW()-13,2)=0,IF(ISBLANK(OFFSET('12. SEGUIMIENTO 2027'!$O$14,INT((ROW()-13)/2),0)),"",OFFSET('12. SEGUIMIENTO 2027'!$O$14,INT((ROW()-13)/2),0)),IF(ISBLANK(OFFSET('9. METAS'!$W$20,INT((ROW()-14)/2),0)),"",OFFSET('9. METAS'!$W$20,INT((ROW()-14)/2),0)))</f>
        <v/>
      </c>
      <c r="L333" s="196" t="str">
        <f ca="1">IF(MOD(ROW()-13,2)=0,IF(ISBLANK(OFFSET('12. SEGUIMIENTO 2027'!$P$14,INT((ROW()-13)/2),0)),"",OFFSET('12. SEGUIMIENTO 2027'!$P$14,INT((ROW()-13)/2),0)),IF(ISBLANK(OFFSET('9. METAS'!$X$20,INT((ROW()-14)/2),0)),"",OFFSET('9. METAS'!$X$20,INT((ROW()-14)/2),0)))</f>
        <v/>
      </c>
      <c r="M333" s="197" t="str">
        <f ca="1">IF(MOD(ROW()-13,2)=0,IF(ISBLANK(OFFSET('12. SEGUIMIENTO 2027'!$Q$14,INT((ROW()-13)/2),0)),"",OFFSET('12. SEGUIMIENTO 2027'!$Q$14,INT((ROW()-13)/2),0)),IF(ISBLANK(OFFSET('9. METAS'!$Y$20,INT((ROW()-14)/2),0)),"",OFFSET('9. METAS'!$Y$20,INT((ROW()-14)/2),0)))</f>
        <v/>
      </c>
      <c r="N333" s="769" t="str">
        <f ca="1">IFERROR(J333/J334,"ND")</f>
        <v>ND</v>
      </c>
      <c r="O333" s="771" t="str">
        <f ca="1">IFERROR(((J333+K333+L333)/H333),"ND")</f>
        <v>ND</v>
      </c>
      <c r="P333" s="775"/>
    </row>
    <row r="334" spans="3:16">
      <c r="C334" s="747"/>
      <c r="D334" s="749"/>
      <c r="E334" s="749"/>
      <c r="F334" s="751"/>
      <c r="G334" s="753"/>
      <c r="H334" s="833"/>
      <c r="I334" s="764"/>
      <c r="J334" s="195" t="str">
        <f ca="1">IF(MOD(ROW()-13,2)=0,IF(ISBLANK(OFFSET('12. SEGUIMIENTO 2027'!$N$14,INT((ROW()-13)/2),0)),"",OFFSET('12. SEGUIMIENTO 2027'!$N$14,INT((ROW()-13)/2),0)),IF(ISBLANK(OFFSET('9. METAS'!$V$20,INT((ROW()-14)/2),0)),"",OFFSET('9. METAS'!$V$20,INT((ROW()-14)/2),0)))</f>
        <v/>
      </c>
      <c r="K334" s="196" t="str">
        <f ca="1">IF(MOD(ROW()-13,2)=0,IF(ISBLANK(OFFSET('12. SEGUIMIENTO 2027'!$O$14,INT((ROW()-13)/2),0)),"",OFFSET('12. SEGUIMIENTO 2027'!$O$14,INT((ROW()-13)/2),0)),IF(ISBLANK(OFFSET('9. METAS'!$W$20,INT((ROW()-14)/2),0)),"",OFFSET('9. METAS'!$W$20,INT((ROW()-14)/2),0)))</f>
        <v/>
      </c>
      <c r="L334" s="196" t="str">
        <f ca="1">IF(MOD(ROW()-13,2)=0,IF(ISBLANK(OFFSET('12. SEGUIMIENTO 2027'!$P$14,INT((ROW()-13)/2),0)),"",OFFSET('12. SEGUIMIENTO 2027'!$P$14,INT((ROW()-13)/2),0)),IF(ISBLANK(OFFSET('9. METAS'!$X$20,INT((ROW()-14)/2),0)),"",OFFSET('9. METAS'!$X$20,INT((ROW()-14)/2),0)))</f>
        <v/>
      </c>
      <c r="M334" s="197" t="str">
        <f ca="1">IF(MOD(ROW()-13,2)=0,IF(ISBLANK(OFFSET('12. SEGUIMIENTO 2027'!$Q$14,INT((ROW()-13)/2),0)),"",OFFSET('12. SEGUIMIENTO 2027'!$Q$14,INT((ROW()-13)/2),0)),IF(ISBLANK(OFFSET('9. METAS'!$Y$20,INT((ROW()-14)/2),0)),"",OFFSET('9. METAS'!$Y$20,INT((ROW()-14)/2),0)))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833" t="str">
        <f ca="1">IF(ISBLANK(OFFSET('9. METAS'!$M$20,INT((ROW()-13)/2),0)),"",OFFSET('9. METAS'!$M$20,INT((ROW()-13)/2),0))</f>
        <v/>
      </c>
      <c r="I335" s="763"/>
      <c r="J335" s="195" t="str">
        <f ca="1">IF(MOD(ROW()-13,2)=0,IF(ISBLANK(OFFSET('12. SEGUIMIENTO 2027'!$N$14,INT((ROW()-13)/2),0)),"",OFFSET('12. SEGUIMIENTO 2027'!$N$14,INT((ROW()-13)/2),0)),IF(ISBLANK(OFFSET('9. METAS'!$V$20,INT((ROW()-14)/2),0)),"",OFFSET('9. METAS'!$V$20,INT((ROW()-14)/2),0)))</f>
        <v/>
      </c>
      <c r="K335" s="196" t="str">
        <f ca="1">IF(MOD(ROW()-13,2)=0,IF(ISBLANK(OFFSET('12. SEGUIMIENTO 2027'!$O$14,INT((ROW()-13)/2),0)),"",OFFSET('12. SEGUIMIENTO 2027'!$O$14,INT((ROW()-13)/2),0)),IF(ISBLANK(OFFSET('9. METAS'!$W$20,INT((ROW()-14)/2),0)),"",OFFSET('9. METAS'!$W$20,INT((ROW()-14)/2),0)))</f>
        <v/>
      </c>
      <c r="L335" s="196" t="str">
        <f ca="1">IF(MOD(ROW()-13,2)=0,IF(ISBLANK(OFFSET('12. SEGUIMIENTO 2027'!$P$14,INT((ROW()-13)/2),0)),"",OFFSET('12. SEGUIMIENTO 2027'!$P$14,INT((ROW()-13)/2),0)),IF(ISBLANK(OFFSET('9. METAS'!$X$20,INT((ROW()-14)/2),0)),"",OFFSET('9. METAS'!$X$20,INT((ROW()-14)/2),0)))</f>
        <v/>
      </c>
      <c r="M335" s="197" t="str">
        <f ca="1">IF(MOD(ROW()-13,2)=0,IF(ISBLANK(OFFSET('12. SEGUIMIENTO 2027'!$Q$14,INT((ROW()-13)/2),0)),"",OFFSET('12. SEGUIMIENTO 2027'!$Q$14,INT((ROW()-13)/2),0)),IF(ISBLANK(OFFSET('9. METAS'!$Y$20,INT((ROW()-14)/2),0)),"",OFFSET('9. METAS'!$Y$20,INT((ROW()-14)/2),0)))</f>
        <v/>
      </c>
      <c r="N335" s="769" t="str">
        <f ca="1">IFERROR(J335/J336,"ND")</f>
        <v>ND</v>
      </c>
      <c r="O335" s="771" t="str">
        <f ca="1">IFERROR(((J335+K335+L335)/H335),"ND")</f>
        <v>ND</v>
      </c>
      <c r="P335" s="775"/>
    </row>
    <row r="336" spans="3:16">
      <c r="C336" s="747"/>
      <c r="D336" s="749"/>
      <c r="E336" s="749"/>
      <c r="F336" s="751"/>
      <c r="G336" s="753"/>
      <c r="H336" s="833"/>
      <c r="I336" s="764"/>
      <c r="J336" s="195" t="str">
        <f ca="1">IF(MOD(ROW()-13,2)=0,IF(ISBLANK(OFFSET('12. SEGUIMIENTO 2027'!$N$14,INT((ROW()-13)/2),0)),"",OFFSET('12. SEGUIMIENTO 2027'!$N$14,INT((ROW()-13)/2),0)),IF(ISBLANK(OFFSET('9. METAS'!$V$20,INT((ROW()-14)/2),0)),"",OFFSET('9. METAS'!$V$20,INT((ROW()-14)/2),0)))</f>
        <v/>
      </c>
      <c r="K336" s="196" t="str">
        <f ca="1">IF(MOD(ROW()-13,2)=0,IF(ISBLANK(OFFSET('12. SEGUIMIENTO 2027'!$O$14,INT((ROW()-13)/2),0)),"",OFFSET('12. SEGUIMIENTO 2027'!$O$14,INT((ROW()-13)/2),0)),IF(ISBLANK(OFFSET('9. METAS'!$W$20,INT((ROW()-14)/2),0)),"",OFFSET('9. METAS'!$W$20,INT((ROW()-14)/2),0)))</f>
        <v/>
      </c>
      <c r="L336" s="196" t="str">
        <f ca="1">IF(MOD(ROW()-13,2)=0,IF(ISBLANK(OFFSET('12. SEGUIMIENTO 2027'!$P$14,INT((ROW()-13)/2),0)),"",OFFSET('12. SEGUIMIENTO 2027'!$P$14,INT((ROW()-13)/2),0)),IF(ISBLANK(OFFSET('9. METAS'!$X$20,INT((ROW()-14)/2),0)),"",OFFSET('9. METAS'!$X$20,INT((ROW()-14)/2),0)))</f>
        <v/>
      </c>
      <c r="M336" s="197" t="str">
        <f ca="1">IF(MOD(ROW()-13,2)=0,IF(ISBLANK(OFFSET('12. SEGUIMIENTO 2027'!$Q$14,INT((ROW()-13)/2),0)),"",OFFSET('12. SEGUIMIENTO 2027'!$Q$14,INT((ROW()-13)/2),0)),IF(ISBLANK(OFFSET('9. METAS'!$Y$20,INT((ROW()-14)/2),0)),"",OFFSET('9. METAS'!$Y$20,INT((ROW()-14)/2),0)))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833" t="str">
        <f ca="1">IF(ISBLANK(OFFSET('9. METAS'!$M$20,INT((ROW()-13)/2),0)),"",OFFSET('9. METAS'!$M$20,INT((ROW()-13)/2),0))</f>
        <v/>
      </c>
      <c r="I337" s="763"/>
      <c r="J337" s="195" t="str">
        <f ca="1">IF(MOD(ROW()-13,2)=0,IF(ISBLANK(OFFSET('12. SEGUIMIENTO 2027'!$N$14,INT((ROW()-13)/2),0)),"",OFFSET('12. SEGUIMIENTO 2027'!$N$14,INT((ROW()-13)/2),0)),IF(ISBLANK(OFFSET('9. METAS'!$V$20,INT((ROW()-14)/2),0)),"",OFFSET('9. METAS'!$V$20,INT((ROW()-14)/2),0)))</f>
        <v/>
      </c>
      <c r="K337" s="196" t="str">
        <f ca="1">IF(MOD(ROW()-13,2)=0,IF(ISBLANK(OFFSET('12. SEGUIMIENTO 2027'!$O$14,INT((ROW()-13)/2),0)),"",OFFSET('12. SEGUIMIENTO 2027'!$O$14,INT((ROW()-13)/2),0)),IF(ISBLANK(OFFSET('9. METAS'!$W$20,INT((ROW()-14)/2),0)),"",OFFSET('9. METAS'!$W$20,INT((ROW()-14)/2),0)))</f>
        <v/>
      </c>
      <c r="L337" s="196" t="str">
        <f ca="1">IF(MOD(ROW()-13,2)=0,IF(ISBLANK(OFFSET('12. SEGUIMIENTO 2027'!$P$14,INT((ROW()-13)/2),0)),"",OFFSET('12. SEGUIMIENTO 2027'!$P$14,INT((ROW()-13)/2),0)),IF(ISBLANK(OFFSET('9. METAS'!$X$20,INT((ROW()-14)/2),0)),"",OFFSET('9. METAS'!$X$20,INT((ROW()-14)/2),0)))</f>
        <v/>
      </c>
      <c r="M337" s="197" t="str">
        <f ca="1">IF(MOD(ROW()-13,2)=0,IF(ISBLANK(OFFSET('12. SEGUIMIENTO 2027'!$Q$14,INT((ROW()-13)/2),0)),"",OFFSET('12. SEGUIMIENTO 2027'!$Q$14,INT((ROW()-13)/2),0)),IF(ISBLANK(OFFSET('9. METAS'!$Y$20,INT((ROW()-14)/2),0)),"",OFFSET('9. METAS'!$Y$20,INT((ROW()-14)/2),0)))</f>
        <v/>
      </c>
      <c r="N337" s="769" t="str">
        <f ca="1">IFERROR(J337/J338,"ND")</f>
        <v>ND</v>
      </c>
      <c r="O337" s="771" t="str">
        <f ca="1">IFERROR(((J337+K337+L337)/H337),"ND")</f>
        <v>ND</v>
      </c>
      <c r="P337" s="775"/>
    </row>
    <row r="338" spans="3:16">
      <c r="C338" s="747"/>
      <c r="D338" s="749"/>
      <c r="E338" s="749"/>
      <c r="F338" s="751"/>
      <c r="G338" s="753"/>
      <c r="H338" s="833"/>
      <c r="I338" s="764"/>
      <c r="J338" s="195" t="str">
        <f ca="1">IF(MOD(ROW()-13,2)=0,IF(ISBLANK(OFFSET('12. SEGUIMIENTO 2027'!$N$14,INT((ROW()-13)/2),0)),"",OFFSET('12. SEGUIMIENTO 2027'!$N$14,INT((ROW()-13)/2),0)),IF(ISBLANK(OFFSET('9. METAS'!$V$20,INT((ROW()-14)/2),0)),"",OFFSET('9. METAS'!$V$20,INT((ROW()-14)/2),0)))</f>
        <v/>
      </c>
      <c r="K338" s="196" t="str">
        <f ca="1">IF(MOD(ROW()-13,2)=0,IF(ISBLANK(OFFSET('12. SEGUIMIENTO 2027'!$O$14,INT((ROW()-13)/2),0)),"",OFFSET('12. SEGUIMIENTO 2027'!$O$14,INT((ROW()-13)/2),0)),IF(ISBLANK(OFFSET('9. METAS'!$W$20,INT((ROW()-14)/2),0)),"",OFFSET('9. METAS'!$W$20,INT((ROW()-14)/2),0)))</f>
        <v/>
      </c>
      <c r="L338" s="196" t="str">
        <f ca="1">IF(MOD(ROW()-13,2)=0,IF(ISBLANK(OFFSET('12. SEGUIMIENTO 2027'!$P$14,INT((ROW()-13)/2),0)),"",OFFSET('12. SEGUIMIENTO 2027'!$P$14,INT((ROW()-13)/2),0)),IF(ISBLANK(OFFSET('9. METAS'!$X$20,INT((ROW()-14)/2),0)),"",OFFSET('9. METAS'!$X$20,INT((ROW()-14)/2),0)))</f>
        <v/>
      </c>
      <c r="M338" s="197" t="str">
        <f ca="1">IF(MOD(ROW()-13,2)=0,IF(ISBLANK(OFFSET('12. SEGUIMIENTO 2027'!$Q$14,INT((ROW()-13)/2),0)),"",OFFSET('12. SEGUIMIENTO 2027'!$Q$14,INT((ROW()-13)/2),0)),IF(ISBLANK(OFFSET('9. METAS'!$Y$20,INT((ROW()-14)/2),0)),"",OFFSET('9. METAS'!$Y$20,INT((ROW()-14)/2),0)))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833" t="str">
        <f ca="1">IF(ISBLANK(OFFSET('9. METAS'!$M$20,INT((ROW()-13)/2),0)),"",OFFSET('9. METAS'!$M$20,INT((ROW()-13)/2),0))</f>
        <v/>
      </c>
      <c r="I339" s="763"/>
      <c r="J339" s="195" t="str">
        <f ca="1">IF(MOD(ROW()-13,2)=0,IF(ISBLANK(OFFSET('12. SEGUIMIENTO 2027'!$N$14,INT((ROW()-13)/2),0)),"",OFFSET('12. SEGUIMIENTO 2027'!$N$14,INT((ROW()-13)/2),0)),IF(ISBLANK(OFFSET('9. METAS'!$V$20,INT((ROW()-14)/2),0)),"",OFFSET('9. METAS'!$V$20,INT((ROW()-14)/2),0)))</f>
        <v/>
      </c>
      <c r="K339" s="196" t="str">
        <f ca="1">IF(MOD(ROW()-13,2)=0,IF(ISBLANK(OFFSET('12. SEGUIMIENTO 2027'!$O$14,INT((ROW()-13)/2),0)),"",OFFSET('12. SEGUIMIENTO 2027'!$O$14,INT((ROW()-13)/2),0)),IF(ISBLANK(OFFSET('9. METAS'!$W$20,INT((ROW()-14)/2),0)),"",OFFSET('9. METAS'!$W$20,INT((ROW()-14)/2),0)))</f>
        <v/>
      </c>
      <c r="L339" s="196" t="str">
        <f ca="1">IF(MOD(ROW()-13,2)=0,IF(ISBLANK(OFFSET('12. SEGUIMIENTO 2027'!$P$14,INT((ROW()-13)/2),0)),"",OFFSET('12. SEGUIMIENTO 2027'!$P$14,INT((ROW()-13)/2),0)),IF(ISBLANK(OFFSET('9. METAS'!$X$20,INT((ROW()-14)/2),0)),"",OFFSET('9. METAS'!$X$20,INT((ROW()-14)/2),0)))</f>
        <v/>
      </c>
      <c r="M339" s="197" t="str">
        <f ca="1">IF(MOD(ROW()-13,2)=0,IF(ISBLANK(OFFSET('12. SEGUIMIENTO 2027'!$Q$14,INT((ROW()-13)/2),0)),"",OFFSET('12. SEGUIMIENTO 2027'!$Q$14,INT((ROW()-13)/2),0)),IF(ISBLANK(OFFSET('9. METAS'!$Y$20,INT((ROW()-14)/2),0)),"",OFFSET('9. METAS'!$Y$20,INT((ROW()-14)/2),0)))</f>
        <v/>
      </c>
      <c r="N339" s="769" t="str">
        <f ca="1">IFERROR(J339/J340,"ND")</f>
        <v>ND</v>
      </c>
      <c r="O339" s="771" t="str">
        <f ca="1">IFERROR(((J339+K339+L339)/H339),"ND")</f>
        <v>ND</v>
      </c>
      <c r="P339" s="775"/>
    </row>
    <row r="340" spans="3:16">
      <c r="C340" s="747"/>
      <c r="D340" s="749"/>
      <c r="E340" s="749"/>
      <c r="F340" s="751"/>
      <c r="G340" s="753"/>
      <c r="H340" s="833"/>
      <c r="I340" s="764"/>
      <c r="J340" s="195" t="str">
        <f ca="1">IF(MOD(ROW()-13,2)=0,IF(ISBLANK(OFFSET('12. SEGUIMIENTO 2027'!$N$14,INT((ROW()-13)/2),0)),"",OFFSET('12. SEGUIMIENTO 2027'!$N$14,INT((ROW()-13)/2),0)),IF(ISBLANK(OFFSET('9. METAS'!$V$20,INT((ROW()-14)/2),0)),"",OFFSET('9. METAS'!$V$20,INT((ROW()-14)/2),0)))</f>
        <v/>
      </c>
      <c r="K340" s="196" t="str">
        <f ca="1">IF(MOD(ROW()-13,2)=0,IF(ISBLANK(OFFSET('12. SEGUIMIENTO 2027'!$O$14,INT((ROW()-13)/2),0)),"",OFFSET('12. SEGUIMIENTO 2027'!$O$14,INT((ROW()-13)/2),0)),IF(ISBLANK(OFFSET('9. METAS'!$W$20,INT((ROW()-14)/2),0)),"",OFFSET('9. METAS'!$W$20,INT((ROW()-14)/2),0)))</f>
        <v/>
      </c>
      <c r="L340" s="196" t="str">
        <f ca="1">IF(MOD(ROW()-13,2)=0,IF(ISBLANK(OFFSET('12. SEGUIMIENTO 2027'!$P$14,INT((ROW()-13)/2),0)),"",OFFSET('12. SEGUIMIENTO 2027'!$P$14,INT((ROW()-13)/2),0)),IF(ISBLANK(OFFSET('9. METAS'!$X$20,INT((ROW()-14)/2),0)),"",OFFSET('9. METAS'!$X$20,INT((ROW()-14)/2),0)))</f>
        <v/>
      </c>
      <c r="M340" s="197" t="str">
        <f ca="1">IF(MOD(ROW()-13,2)=0,IF(ISBLANK(OFFSET('12. SEGUIMIENTO 2027'!$Q$14,INT((ROW()-13)/2),0)),"",OFFSET('12. SEGUIMIENTO 2027'!$Q$14,INT((ROW()-13)/2),0)),IF(ISBLANK(OFFSET('9. METAS'!$Y$20,INT((ROW()-14)/2),0)),"",OFFSET('9. METAS'!$Y$20,INT((ROW()-14)/2),0)))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833" t="str">
        <f ca="1">IF(ISBLANK(OFFSET('9. METAS'!$M$20,INT((ROW()-13)/2),0)),"",OFFSET('9. METAS'!$M$20,INT((ROW()-13)/2),0))</f>
        <v/>
      </c>
      <c r="I341" s="763"/>
      <c r="J341" s="195" t="str">
        <f ca="1">IF(MOD(ROW()-13,2)=0,IF(ISBLANK(OFFSET('12. SEGUIMIENTO 2027'!$N$14,INT((ROW()-13)/2),0)),"",OFFSET('12. SEGUIMIENTO 2027'!$N$14,INT((ROW()-13)/2),0)),IF(ISBLANK(OFFSET('9. METAS'!$V$20,INT((ROW()-14)/2),0)),"",OFFSET('9. METAS'!$V$20,INT((ROW()-14)/2),0)))</f>
        <v/>
      </c>
      <c r="K341" s="196" t="str">
        <f ca="1">IF(MOD(ROW()-13,2)=0,IF(ISBLANK(OFFSET('12. SEGUIMIENTO 2027'!$O$14,INT((ROW()-13)/2),0)),"",OFFSET('12. SEGUIMIENTO 2027'!$O$14,INT((ROW()-13)/2),0)),IF(ISBLANK(OFFSET('9. METAS'!$W$20,INT((ROW()-14)/2),0)),"",OFFSET('9. METAS'!$W$20,INT((ROW()-14)/2),0)))</f>
        <v/>
      </c>
      <c r="L341" s="196" t="str">
        <f ca="1">IF(MOD(ROW()-13,2)=0,IF(ISBLANK(OFFSET('12. SEGUIMIENTO 2027'!$P$14,INT((ROW()-13)/2),0)),"",OFFSET('12. SEGUIMIENTO 2027'!$P$14,INT((ROW()-13)/2),0)),IF(ISBLANK(OFFSET('9. METAS'!$X$20,INT((ROW()-14)/2),0)),"",OFFSET('9. METAS'!$X$20,INT((ROW()-14)/2),0)))</f>
        <v/>
      </c>
      <c r="M341" s="197" t="str">
        <f ca="1">IF(MOD(ROW()-13,2)=0,IF(ISBLANK(OFFSET('12. SEGUIMIENTO 2027'!$Q$14,INT((ROW()-13)/2),0)),"",OFFSET('12. SEGUIMIENTO 2027'!$Q$14,INT((ROW()-13)/2),0)),IF(ISBLANK(OFFSET('9. METAS'!$Y$20,INT((ROW()-14)/2),0)),"",OFFSET('9. METAS'!$Y$20,INT((ROW()-14)/2),0)))</f>
        <v/>
      </c>
      <c r="N341" s="769" t="str">
        <f ca="1">IFERROR(J341/J342,"ND")</f>
        <v>ND</v>
      </c>
      <c r="O341" s="771" t="str">
        <f ca="1">IFERROR(((J341+K341+L341)/H341),"ND")</f>
        <v>ND</v>
      </c>
      <c r="P341" s="775"/>
    </row>
    <row r="342" spans="3:16">
      <c r="C342" s="747"/>
      <c r="D342" s="749"/>
      <c r="E342" s="749"/>
      <c r="F342" s="751"/>
      <c r="G342" s="753"/>
      <c r="H342" s="833"/>
      <c r="I342" s="764"/>
      <c r="J342" s="195" t="str">
        <f ca="1">IF(MOD(ROW()-13,2)=0,IF(ISBLANK(OFFSET('12. SEGUIMIENTO 2027'!$N$14,INT((ROW()-13)/2),0)),"",OFFSET('12. SEGUIMIENTO 2027'!$N$14,INT((ROW()-13)/2),0)),IF(ISBLANK(OFFSET('9. METAS'!$V$20,INT((ROW()-14)/2),0)),"",OFFSET('9. METAS'!$V$20,INT((ROW()-14)/2),0)))</f>
        <v/>
      </c>
      <c r="K342" s="196" t="str">
        <f ca="1">IF(MOD(ROW()-13,2)=0,IF(ISBLANK(OFFSET('12. SEGUIMIENTO 2027'!$O$14,INT((ROW()-13)/2),0)),"",OFFSET('12. SEGUIMIENTO 2027'!$O$14,INT((ROW()-13)/2),0)),IF(ISBLANK(OFFSET('9. METAS'!$W$20,INT((ROW()-14)/2),0)),"",OFFSET('9. METAS'!$W$20,INT((ROW()-14)/2),0)))</f>
        <v/>
      </c>
      <c r="L342" s="196" t="str">
        <f ca="1">IF(MOD(ROW()-13,2)=0,IF(ISBLANK(OFFSET('12. SEGUIMIENTO 2027'!$P$14,INT((ROW()-13)/2),0)),"",OFFSET('12. SEGUIMIENTO 2027'!$P$14,INT((ROW()-13)/2),0)),IF(ISBLANK(OFFSET('9. METAS'!$X$20,INT((ROW()-14)/2),0)),"",OFFSET('9. METAS'!$X$20,INT((ROW()-14)/2),0)))</f>
        <v/>
      </c>
      <c r="M342" s="197" t="str">
        <f ca="1">IF(MOD(ROW()-13,2)=0,IF(ISBLANK(OFFSET('12. SEGUIMIENTO 2027'!$Q$14,INT((ROW()-13)/2),0)),"",OFFSET('12. SEGUIMIENTO 2027'!$Q$14,INT((ROW()-13)/2),0)),IF(ISBLANK(OFFSET('9. METAS'!$Y$20,INT((ROW()-14)/2),0)),"",OFFSET('9. METAS'!$Y$20,INT((ROW()-14)/2),0)))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833" t="str">
        <f ca="1">IF(ISBLANK(OFFSET('9. METAS'!$M$20,INT((ROW()-13)/2),0)),"",OFFSET('9. METAS'!$M$20,INT((ROW()-13)/2),0))</f>
        <v/>
      </c>
      <c r="I343" s="763"/>
      <c r="J343" s="195" t="str">
        <f ca="1">IF(MOD(ROW()-13,2)=0,IF(ISBLANK(OFFSET('12. SEGUIMIENTO 2027'!$N$14,INT((ROW()-13)/2),0)),"",OFFSET('12. SEGUIMIENTO 2027'!$N$14,INT((ROW()-13)/2),0)),IF(ISBLANK(OFFSET('9. METAS'!$V$20,INT((ROW()-14)/2),0)),"",OFFSET('9. METAS'!$V$20,INT((ROW()-14)/2),0)))</f>
        <v/>
      </c>
      <c r="K343" s="196" t="str">
        <f ca="1">IF(MOD(ROW()-13,2)=0,IF(ISBLANK(OFFSET('12. SEGUIMIENTO 2027'!$O$14,INT((ROW()-13)/2),0)),"",OFFSET('12. SEGUIMIENTO 2027'!$O$14,INT((ROW()-13)/2),0)),IF(ISBLANK(OFFSET('9. METAS'!$W$20,INT((ROW()-14)/2),0)),"",OFFSET('9. METAS'!$W$20,INT((ROW()-14)/2),0)))</f>
        <v/>
      </c>
      <c r="L343" s="196" t="str">
        <f ca="1">IF(MOD(ROW()-13,2)=0,IF(ISBLANK(OFFSET('12. SEGUIMIENTO 2027'!$P$14,INT((ROW()-13)/2),0)),"",OFFSET('12. SEGUIMIENTO 2027'!$P$14,INT((ROW()-13)/2),0)),IF(ISBLANK(OFFSET('9. METAS'!$X$20,INT((ROW()-14)/2),0)),"",OFFSET('9. METAS'!$X$20,INT((ROW()-14)/2),0)))</f>
        <v/>
      </c>
      <c r="M343" s="197" t="str">
        <f ca="1">IF(MOD(ROW()-13,2)=0,IF(ISBLANK(OFFSET('12. SEGUIMIENTO 2027'!$Q$14,INT((ROW()-13)/2),0)),"",OFFSET('12. SEGUIMIENTO 2027'!$Q$14,INT((ROW()-13)/2),0)),IF(ISBLANK(OFFSET('9. METAS'!$Y$20,INT((ROW()-14)/2),0)),"",OFFSET('9. METAS'!$Y$20,INT((ROW()-14)/2),0)))</f>
        <v/>
      </c>
      <c r="N343" s="769" t="str">
        <f ca="1">IFERROR(J343/J344,"ND")</f>
        <v>ND</v>
      </c>
      <c r="O343" s="771" t="str">
        <f ca="1">IFERROR(((J343+K343+L343)/H343),"ND")</f>
        <v>ND</v>
      </c>
      <c r="P343" s="775"/>
    </row>
    <row r="344" spans="3:16">
      <c r="C344" s="747"/>
      <c r="D344" s="749"/>
      <c r="E344" s="749"/>
      <c r="F344" s="751"/>
      <c r="G344" s="753"/>
      <c r="H344" s="833"/>
      <c r="I344" s="764"/>
      <c r="J344" s="195" t="str">
        <f ca="1">IF(MOD(ROW()-13,2)=0,IF(ISBLANK(OFFSET('12. SEGUIMIENTO 2027'!$N$14,INT((ROW()-13)/2),0)),"",OFFSET('12. SEGUIMIENTO 2027'!$N$14,INT((ROW()-13)/2),0)),IF(ISBLANK(OFFSET('9. METAS'!$V$20,INT((ROW()-14)/2),0)),"",OFFSET('9. METAS'!$V$20,INT((ROW()-14)/2),0)))</f>
        <v/>
      </c>
      <c r="K344" s="196" t="str">
        <f ca="1">IF(MOD(ROW()-13,2)=0,IF(ISBLANK(OFFSET('12. SEGUIMIENTO 2027'!$O$14,INT((ROW()-13)/2),0)),"",OFFSET('12. SEGUIMIENTO 2027'!$O$14,INT((ROW()-13)/2),0)),IF(ISBLANK(OFFSET('9. METAS'!$W$20,INT((ROW()-14)/2),0)),"",OFFSET('9. METAS'!$W$20,INT((ROW()-14)/2),0)))</f>
        <v/>
      </c>
      <c r="L344" s="196" t="str">
        <f ca="1">IF(MOD(ROW()-13,2)=0,IF(ISBLANK(OFFSET('12. SEGUIMIENTO 2027'!$P$14,INT((ROW()-13)/2),0)),"",OFFSET('12. SEGUIMIENTO 2027'!$P$14,INT((ROW()-13)/2),0)),IF(ISBLANK(OFFSET('9. METAS'!$X$20,INT((ROW()-14)/2),0)),"",OFFSET('9. METAS'!$X$20,INT((ROW()-14)/2),0)))</f>
        <v/>
      </c>
      <c r="M344" s="197" t="str">
        <f ca="1">IF(MOD(ROW()-13,2)=0,IF(ISBLANK(OFFSET('12. SEGUIMIENTO 2027'!$Q$14,INT((ROW()-13)/2),0)),"",OFFSET('12. SEGUIMIENTO 2027'!$Q$14,INT((ROW()-13)/2),0)),IF(ISBLANK(OFFSET('9. METAS'!$Y$20,INT((ROW()-14)/2),0)),"",OFFSET('9. METAS'!$Y$20,INT((ROW()-14)/2),0)))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833" t="str">
        <f ca="1">IF(ISBLANK(OFFSET('9. METAS'!$M$20,INT((ROW()-13)/2),0)),"",OFFSET('9. METAS'!$M$20,INT((ROW()-13)/2),0))</f>
        <v/>
      </c>
      <c r="I345" s="763"/>
      <c r="J345" s="195" t="str">
        <f ca="1">IF(MOD(ROW()-13,2)=0,IF(ISBLANK(OFFSET('12. SEGUIMIENTO 2027'!$N$14,INT((ROW()-13)/2),0)),"",OFFSET('12. SEGUIMIENTO 2027'!$N$14,INT((ROW()-13)/2),0)),IF(ISBLANK(OFFSET('9. METAS'!$V$20,INT((ROW()-14)/2),0)),"",OFFSET('9. METAS'!$V$20,INT((ROW()-14)/2),0)))</f>
        <v/>
      </c>
      <c r="K345" s="196" t="str">
        <f ca="1">IF(MOD(ROW()-13,2)=0,IF(ISBLANK(OFFSET('12. SEGUIMIENTO 2027'!$O$14,INT((ROW()-13)/2),0)),"",OFFSET('12. SEGUIMIENTO 2027'!$O$14,INT((ROW()-13)/2),0)),IF(ISBLANK(OFFSET('9. METAS'!$W$20,INT((ROW()-14)/2),0)),"",OFFSET('9. METAS'!$W$20,INT((ROW()-14)/2),0)))</f>
        <v/>
      </c>
      <c r="L345" s="196" t="str">
        <f ca="1">IF(MOD(ROW()-13,2)=0,IF(ISBLANK(OFFSET('12. SEGUIMIENTO 2027'!$P$14,INT((ROW()-13)/2),0)),"",OFFSET('12. SEGUIMIENTO 2027'!$P$14,INT((ROW()-13)/2),0)),IF(ISBLANK(OFFSET('9. METAS'!$X$20,INT((ROW()-14)/2),0)),"",OFFSET('9. METAS'!$X$20,INT((ROW()-14)/2),0)))</f>
        <v/>
      </c>
      <c r="M345" s="197" t="str">
        <f ca="1">IF(MOD(ROW()-13,2)=0,IF(ISBLANK(OFFSET('12. SEGUIMIENTO 2027'!$Q$14,INT((ROW()-13)/2),0)),"",OFFSET('12. SEGUIMIENTO 2027'!$Q$14,INT((ROW()-13)/2),0)),IF(ISBLANK(OFFSET('9. METAS'!$Y$20,INT((ROW()-14)/2),0)),"",OFFSET('9. METAS'!$Y$20,INT((ROW()-14)/2),0)))</f>
        <v/>
      </c>
      <c r="N345" s="769" t="str">
        <f ca="1">IFERROR(J345/J346,"ND")</f>
        <v>ND</v>
      </c>
      <c r="O345" s="771" t="str">
        <f ca="1">IFERROR(((J345+K345+L345)/H345),"ND")</f>
        <v>ND</v>
      </c>
      <c r="P345" s="775"/>
    </row>
    <row r="346" spans="3:16">
      <c r="C346" s="747"/>
      <c r="D346" s="749"/>
      <c r="E346" s="749"/>
      <c r="F346" s="751"/>
      <c r="G346" s="753"/>
      <c r="H346" s="833"/>
      <c r="I346" s="764"/>
      <c r="J346" s="195" t="str">
        <f ca="1">IF(MOD(ROW()-13,2)=0,IF(ISBLANK(OFFSET('12. SEGUIMIENTO 2027'!$N$14,INT((ROW()-13)/2),0)),"",OFFSET('12. SEGUIMIENTO 2027'!$N$14,INT((ROW()-13)/2),0)),IF(ISBLANK(OFFSET('9. METAS'!$V$20,INT((ROW()-14)/2),0)),"",OFFSET('9. METAS'!$V$20,INT((ROW()-14)/2),0)))</f>
        <v/>
      </c>
      <c r="K346" s="196" t="str">
        <f ca="1">IF(MOD(ROW()-13,2)=0,IF(ISBLANK(OFFSET('12. SEGUIMIENTO 2027'!$O$14,INT((ROW()-13)/2),0)),"",OFFSET('12. SEGUIMIENTO 2027'!$O$14,INT((ROW()-13)/2),0)),IF(ISBLANK(OFFSET('9. METAS'!$W$20,INT((ROW()-14)/2),0)),"",OFFSET('9. METAS'!$W$20,INT((ROW()-14)/2),0)))</f>
        <v/>
      </c>
      <c r="L346" s="196" t="str">
        <f ca="1">IF(MOD(ROW()-13,2)=0,IF(ISBLANK(OFFSET('12. SEGUIMIENTO 2027'!$P$14,INT((ROW()-13)/2),0)),"",OFFSET('12. SEGUIMIENTO 2027'!$P$14,INT((ROW()-13)/2),0)),IF(ISBLANK(OFFSET('9. METAS'!$X$20,INT((ROW()-14)/2),0)),"",OFFSET('9. METAS'!$X$20,INT((ROW()-14)/2),0)))</f>
        <v/>
      </c>
      <c r="M346" s="197" t="str">
        <f ca="1">IF(MOD(ROW()-13,2)=0,IF(ISBLANK(OFFSET('12. SEGUIMIENTO 2027'!$Q$14,INT((ROW()-13)/2),0)),"",OFFSET('12. SEGUIMIENTO 2027'!$Q$14,INT((ROW()-13)/2),0)),IF(ISBLANK(OFFSET('9. METAS'!$Y$20,INT((ROW()-14)/2),0)),"",OFFSET('9. METAS'!$Y$20,INT((ROW()-14)/2),0)))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833" t="str">
        <f ca="1">IF(ISBLANK(OFFSET('9. METAS'!$M$20,INT((ROW()-13)/2),0)),"",OFFSET('9. METAS'!$M$20,INT((ROW()-13)/2),0))</f>
        <v/>
      </c>
      <c r="I347" s="763"/>
      <c r="J347" s="195" t="str">
        <f ca="1">IF(MOD(ROW()-13,2)=0,IF(ISBLANK(OFFSET('12. SEGUIMIENTO 2027'!$N$14,INT((ROW()-13)/2),0)),"",OFFSET('12. SEGUIMIENTO 2027'!$N$14,INT((ROW()-13)/2),0)),IF(ISBLANK(OFFSET('9. METAS'!$V$20,INT((ROW()-14)/2),0)),"",OFFSET('9. METAS'!$V$20,INT((ROW()-14)/2),0)))</f>
        <v/>
      </c>
      <c r="K347" s="196" t="str">
        <f ca="1">IF(MOD(ROW()-13,2)=0,IF(ISBLANK(OFFSET('12. SEGUIMIENTO 2027'!$O$14,INT((ROW()-13)/2),0)),"",OFFSET('12. SEGUIMIENTO 2027'!$O$14,INT((ROW()-13)/2),0)),IF(ISBLANK(OFFSET('9. METAS'!$W$20,INT((ROW()-14)/2),0)),"",OFFSET('9. METAS'!$W$20,INT((ROW()-14)/2),0)))</f>
        <v/>
      </c>
      <c r="L347" s="196" t="str">
        <f ca="1">IF(MOD(ROW()-13,2)=0,IF(ISBLANK(OFFSET('12. SEGUIMIENTO 2027'!$P$14,INT((ROW()-13)/2),0)),"",OFFSET('12. SEGUIMIENTO 2027'!$P$14,INT((ROW()-13)/2),0)),IF(ISBLANK(OFFSET('9. METAS'!$X$20,INT((ROW()-14)/2),0)),"",OFFSET('9. METAS'!$X$20,INT((ROW()-14)/2),0)))</f>
        <v/>
      </c>
      <c r="M347" s="197" t="str">
        <f ca="1">IF(MOD(ROW()-13,2)=0,IF(ISBLANK(OFFSET('12. SEGUIMIENTO 2027'!$Q$14,INT((ROW()-13)/2),0)),"",OFFSET('12. SEGUIMIENTO 2027'!$Q$14,INT((ROW()-13)/2),0)),IF(ISBLANK(OFFSET('9. METAS'!$Y$20,INT((ROW()-14)/2),0)),"",OFFSET('9. METAS'!$Y$20,INT((ROW()-14)/2),0)))</f>
        <v/>
      </c>
      <c r="N347" s="769" t="str">
        <f ca="1">IFERROR(J347/J348,"ND")</f>
        <v>ND</v>
      </c>
      <c r="O347" s="771" t="str">
        <f ca="1">IFERROR(((J347+K347+L347)/H347),"ND")</f>
        <v>ND</v>
      </c>
      <c r="P347" s="775"/>
    </row>
    <row r="348" spans="3:16">
      <c r="C348" s="747"/>
      <c r="D348" s="749"/>
      <c r="E348" s="749"/>
      <c r="F348" s="751"/>
      <c r="G348" s="753"/>
      <c r="H348" s="833"/>
      <c r="I348" s="764"/>
      <c r="J348" s="195" t="str">
        <f ca="1">IF(MOD(ROW()-13,2)=0,IF(ISBLANK(OFFSET('12. SEGUIMIENTO 2027'!$N$14,INT((ROW()-13)/2),0)),"",OFFSET('12. SEGUIMIENTO 2027'!$N$14,INT((ROW()-13)/2),0)),IF(ISBLANK(OFFSET('9. METAS'!$V$20,INT((ROW()-14)/2),0)),"",OFFSET('9. METAS'!$V$20,INT((ROW()-14)/2),0)))</f>
        <v/>
      </c>
      <c r="K348" s="196" t="str">
        <f ca="1">IF(MOD(ROW()-13,2)=0,IF(ISBLANK(OFFSET('12. SEGUIMIENTO 2027'!$O$14,INT((ROW()-13)/2),0)),"",OFFSET('12. SEGUIMIENTO 2027'!$O$14,INT((ROW()-13)/2),0)),IF(ISBLANK(OFFSET('9. METAS'!$W$20,INT((ROW()-14)/2),0)),"",OFFSET('9. METAS'!$W$20,INT((ROW()-14)/2),0)))</f>
        <v/>
      </c>
      <c r="L348" s="196" t="str">
        <f ca="1">IF(MOD(ROW()-13,2)=0,IF(ISBLANK(OFFSET('12. SEGUIMIENTO 2027'!$P$14,INT((ROW()-13)/2),0)),"",OFFSET('12. SEGUIMIENTO 2027'!$P$14,INT((ROW()-13)/2),0)),IF(ISBLANK(OFFSET('9. METAS'!$X$20,INT((ROW()-14)/2),0)),"",OFFSET('9. METAS'!$X$20,INT((ROW()-14)/2),0)))</f>
        <v/>
      </c>
      <c r="M348" s="197" t="str">
        <f ca="1">IF(MOD(ROW()-13,2)=0,IF(ISBLANK(OFFSET('12. SEGUIMIENTO 2027'!$Q$14,INT((ROW()-13)/2),0)),"",OFFSET('12. SEGUIMIENTO 2027'!$Q$14,INT((ROW()-13)/2),0)),IF(ISBLANK(OFFSET('9. METAS'!$Y$20,INT((ROW()-14)/2),0)),"",OFFSET('9. METAS'!$Y$20,INT((ROW()-14)/2),0)))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833" t="str">
        <f ca="1">IF(ISBLANK(OFFSET('9. METAS'!$M$20,INT((ROW()-13)/2),0)),"",OFFSET('9. METAS'!$M$20,INT((ROW()-13)/2),0))</f>
        <v/>
      </c>
      <c r="I349" s="763"/>
      <c r="J349" s="195" t="str">
        <f ca="1">IF(MOD(ROW()-13,2)=0,IF(ISBLANK(OFFSET('12. SEGUIMIENTO 2027'!$N$14,INT((ROW()-13)/2),0)),"",OFFSET('12. SEGUIMIENTO 2027'!$N$14,INT((ROW()-13)/2),0)),IF(ISBLANK(OFFSET('9. METAS'!$V$20,INT((ROW()-14)/2),0)),"",OFFSET('9. METAS'!$V$20,INT((ROW()-14)/2),0)))</f>
        <v/>
      </c>
      <c r="K349" s="196" t="str">
        <f ca="1">IF(MOD(ROW()-13,2)=0,IF(ISBLANK(OFFSET('12. SEGUIMIENTO 2027'!$O$14,INT((ROW()-13)/2),0)),"",OFFSET('12. SEGUIMIENTO 2027'!$O$14,INT((ROW()-13)/2),0)),IF(ISBLANK(OFFSET('9. METAS'!$W$20,INT((ROW()-14)/2),0)),"",OFFSET('9. METAS'!$W$20,INT((ROW()-14)/2),0)))</f>
        <v/>
      </c>
      <c r="L349" s="196" t="str">
        <f ca="1">IF(MOD(ROW()-13,2)=0,IF(ISBLANK(OFFSET('12. SEGUIMIENTO 2027'!$P$14,INT((ROW()-13)/2),0)),"",OFFSET('12. SEGUIMIENTO 2027'!$P$14,INT((ROW()-13)/2),0)),IF(ISBLANK(OFFSET('9. METAS'!$X$20,INT((ROW()-14)/2),0)),"",OFFSET('9. METAS'!$X$20,INT((ROW()-14)/2),0)))</f>
        <v/>
      </c>
      <c r="M349" s="197" t="str">
        <f ca="1">IF(MOD(ROW()-13,2)=0,IF(ISBLANK(OFFSET('12. SEGUIMIENTO 2027'!$Q$14,INT((ROW()-13)/2),0)),"",OFFSET('12. SEGUIMIENTO 2027'!$Q$14,INT((ROW()-13)/2),0)),IF(ISBLANK(OFFSET('9. METAS'!$Y$20,INT((ROW()-14)/2),0)),"",OFFSET('9. METAS'!$Y$20,INT((ROW()-14)/2),0)))</f>
        <v/>
      </c>
      <c r="N349" s="769" t="str">
        <f ca="1">IFERROR(J349/J350,"ND")</f>
        <v>ND</v>
      </c>
      <c r="O349" s="771" t="str">
        <f ca="1">IFERROR(((J349+K349+L349)/H349),"ND")</f>
        <v>ND</v>
      </c>
      <c r="P349" s="775"/>
    </row>
    <row r="350" spans="3:16">
      <c r="C350" s="747"/>
      <c r="D350" s="749"/>
      <c r="E350" s="749"/>
      <c r="F350" s="751"/>
      <c r="G350" s="753"/>
      <c r="H350" s="833"/>
      <c r="I350" s="764"/>
      <c r="J350" s="195" t="str">
        <f ca="1">IF(MOD(ROW()-13,2)=0,IF(ISBLANK(OFFSET('12. SEGUIMIENTO 2027'!$N$14,INT((ROW()-13)/2),0)),"",OFFSET('12. SEGUIMIENTO 2027'!$N$14,INT((ROW()-13)/2),0)),IF(ISBLANK(OFFSET('9. METAS'!$V$20,INT((ROW()-14)/2),0)),"",OFFSET('9. METAS'!$V$20,INT((ROW()-14)/2),0)))</f>
        <v/>
      </c>
      <c r="K350" s="196" t="str">
        <f ca="1">IF(MOD(ROW()-13,2)=0,IF(ISBLANK(OFFSET('12. SEGUIMIENTO 2027'!$O$14,INT((ROW()-13)/2),0)),"",OFFSET('12. SEGUIMIENTO 2027'!$O$14,INT((ROW()-13)/2),0)),IF(ISBLANK(OFFSET('9. METAS'!$W$20,INT((ROW()-14)/2),0)),"",OFFSET('9. METAS'!$W$20,INT((ROW()-14)/2),0)))</f>
        <v/>
      </c>
      <c r="L350" s="196" t="str">
        <f ca="1">IF(MOD(ROW()-13,2)=0,IF(ISBLANK(OFFSET('12. SEGUIMIENTO 2027'!$P$14,INT((ROW()-13)/2),0)),"",OFFSET('12. SEGUIMIENTO 2027'!$P$14,INT((ROW()-13)/2),0)),IF(ISBLANK(OFFSET('9. METAS'!$X$20,INT((ROW()-14)/2),0)),"",OFFSET('9. METAS'!$X$20,INT((ROW()-14)/2),0)))</f>
        <v/>
      </c>
      <c r="M350" s="197" t="str">
        <f ca="1">IF(MOD(ROW()-13,2)=0,IF(ISBLANK(OFFSET('12. SEGUIMIENTO 2027'!$Q$14,INT((ROW()-13)/2),0)),"",OFFSET('12. SEGUIMIENTO 2027'!$Q$14,INT((ROW()-13)/2),0)),IF(ISBLANK(OFFSET('9. METAS'!$Y$20,INT((ROW()-14)/2),0)),"",OFFSET('9. METAS'!$Y$20,INT((ROW()-14)/2),0)))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833" t="str">
        <f ca="1">IF(ISBLANK(OFFSET('9. METAS'!$M$20,INT((ROW()-13)/2),0)),"",OFFSET('9. METAS'!$M$20,INT((ROW()-13)/2),0))</f>
        <v/>
      </c>
      <c r="I351" s="763"/>
      <c r="J351" s="195" t="str">
        <f ca="1">IF(MOD(ROW()-13,2)=0,IF(ISBLANK(OFFSET('12. SEGUIMIENTO 2027'!$N$14,INT((ROW()-13)/2),0)),"",OFFSET('12. SEGUIMIENTO 2027'!$N$14,INT((ROW()-13)/2),0)),IF(ISBLANK(OFFSET('9. METAS'!$V$20,INT((ROW()-14)/2),0)),"",OFFSET('9. METAS'!$V$20,INT((ROW()-14)/2),0)))</f>
        <v/>
      </c>
      <c r="K351" s="196" t="str">
        <f ca="1">IF(MOD(ROW()-13,2)=0,IF(ISBLANK(OFFSET('12. SEGUIMIENTO 2027'!$O$14,INT((ROW()-13)/2),0)),"",OFFSET('12. SEGUIMIENTO 2027'!$O$14,INT((ROW()-13)/2),0)),IF(ISBLANK(OFFSET('9. METAS'!$W$20,INT((ROW()-14)/2),0)),"",OFFSET('9. METAS'!$W$20,INT((ROW()-14)/2),0)))</f>
        <v/>
      </c>
      <c r="L351" s="196" t="str">
        <f ca="1">IF(MOD(ROW()-13,2)=0,IF(ISBLANK(OFFSET('12. SEGUIMIENTO 2027'!$P$14,INT((ROW()-13)/2),0)),"",OFFSET('12. SEGUIMIENTO 2027'!$P$14,INT((ROW()-13)/2),0)),IF(ISBLANK(OFFSET('9. METAS'!$X$20,INT((ROW()-14)/2),0)),"",OFFSET('9. METAS'!$X$20,INT((ROW()-14)/2),0)))</f>
        <v/>
      </c>
      <c r="M351" s="197" t="str">
        <f ca="1">IF(MOD(ROW()-13,2)=0,IF(ISBLANK(OFFSET('12. SEGUIMIENTO 2027'!$Q$14,INT((ROW()-13)/2),0)),"",OFFSET('12. SEGUIMIENTO 2027'!$Q$14,INT((ROW()-13)/2),0)),IF(ISBLANK(OFFSET('9. METAS'!$Y$20,INT((ROW()-14)/2),0)),"",OFFSET('9. METAS'!$Y$20,INT((ROW()-14)/2),0)))</f>
        <v/>
      </c>
      <c r="N351" s="769" t="str">
        <f ca="1">IFERROR(J351/J352,"ND")</f>
        <v>ND</v>
      </c>
      <c r="O351" s="771" t="str">
        <f ca="1">IFERROR(((J351+K351+L351)/H351),"ND")</f>
        <v>ND</v>
      </c>
      <c r="P351" s="775"/>
    </row>
    <row r="352" spans="3:16">
      <c r="C352" s="747"/>
      <c r="D352" s="749"/>
      <c r="E352" s="749"/>
      <c r="F352" s="751"/>
      <c r="G352" s="753"/>
      <c r="H352" s="833"/>
      <c r="I352" s="764"/>
      <c r="J352" s="195" t="str">
        <f ca="1">IF(MOD(ROW()-13,2)=0,IF(ISBLANK(OFFSET('12. SEGUIMIENTO 2027'!$N$14,INT((ROW()-13)/2),0)),"",OFFSET('12. SEGUIMIENTO 2027'!$N$14,INT((ROW()-13)/2),0)),IF(ISBLANK(OFFSET('9. METAS'!$V$20,INT((ROW()-14)/2),0)),"",OFFSET('9. METAS'!$V$20,INT((ROW()-14)/2),0)))</f>
        <v/>
      </c>
      <c r="K352" s="196" t="str">
        <f ca="1">IF(MOD(ROW()-13,2)=0,IF(ISBLANK(OFFSET('12. SEGUIMIENTO 2027'!$O$14,INT((ROW()-13)/2),0)),"",OFFSET('12. SEGUIMIENTO 2027'!$O$14,INT((ROW()-13)/2),0)),IF(ISBLANK(OFFSET('9. METAS'!$W$20,INT((ROW()-14)/2),0)),"",OFFSET('9. METAS'!$W$20,INT((ROW()-14)/2),0)))</f>
        <v/>
      </c>
      <c r="L352" s="196" t="str">
        <f ca="1">IF(MOD(ROW()-13,2)=0,IF(ISBLANK(OFFSET('12. SEGUIMIENTO 2027'!$P$14,INT((ROW()-13)/2),0)),"",OFFSET('12. SEGUIMIENTO 2027'!$P$14,INT((ROW()-13)/2),0)),IF(ISBLANK(OFFSET('9. METAS'!$X$20,INT((ROW()-14)/2),0)),"",OFFSET('9. METAS'!$X$20,INT((ROW()-14)/2),0)))</f>
        <v/>
      </c>
      <c r="M352" s="197" t="str">
        <f ca="1">IF(MOD(ROW()-13,2)=0,IF(ISBLANK(OFFSET('12. SEGUIMIENTO 2027'!$Q$14,INT((ROW()-13)/2),0)),"",OFFSET('12. SEGUIMIENTO 2027'!$Q$14,INT((ROW()-13)/2),0)),IF(ISBLANK(OFFSET('9. METAS'!$Y$20,INT((ROW()-14)/2),0)),"",OFFSET('9. METAS'!$Y$20,INT((ROW()-14)/2),0)))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833" t="str">
        <f ca="1">IF(ISBLANK(OFFSET('9. METAS'!$M$20,INT((ROW()-13)/2),0)),"",OFFSET('9. METAS'!$M$20,INT((ROW()-13)/2),0))</f>
        <v/>
      </c>
      <c r="I353" s="763"/>
      <c r="J353" s="195" t="str">
        <f ca="1">IF(MOD(ROW()-13,2)=0,IF(ISBLANK(OFFSET('12. SEGUIMIENTO 2027'!$N$14,INT((ROW()-13)/2),0)),"",OFFSET('12. SEGUIMIENTO 2027'!$N$14,INT((ROW()-13)/2),0)),IF(ISBLANK(OFFSET('9. METAS'!$V$20,INT((ROW()-14)/2),0)),"",OFFSET('9. METAS'!$V$20,INT((ROW()-14)/2),0)))</f>
        <v/>
      </c>
      <c r="K353" s="196" t="str">
        <f ca="1">IF(MOD(ROW()-13,2)=0,IF(ISBLANK(OFFSET('12. SEGUIMIENTO 2027'!$O$14,INT((ROW()-13)/2),0)),"",OFFSET('12. SEGUIMIENTO 2027'!$O$14,INT((ROW()-13)/2),0)),IF(ISBLANK(OFFSET('9. METAS'!$W$20,INT((ROW()-14)/2),0)),"",OFFSET('9. METAS'!$W$20,INT((ROW()-14)/2),0)))</f>
        <v/>
      </c>
      <c r="L353" s="196" t="str">
        <f ca="1">IF(MOD(ROW()-13,2)=0,IF(ISBLANK(OFFSET('12. SEGUIMIENTO 2027'!$P$14,INT((ROW()-13)/2),0)),"",OFFSET('12. SEGUIMIENTO 2027'!$P$14,INT((ROW()-13)/2),0)),IF(ISBLANK(OFFSET('9. METAS'!$X$20,INT((ROW()-14)/2),0)),"",OFFSET('9. METAS'!$X$20,INT((ROW()-14)/2),0)))</f>
        <v/>
      </c>
      <c r="M353" s="197" t="str">
        <f ca="1">IF(MOD(ROW()-13,2)=0,IF(ISBLANK(OFFSET('12. SEGUIMIENTO 2027'!$Q$14,INT((ROW()-13)/2),0)),"",OFFSET('12. SEGUIMIENTO 2027'!$Q$14,INT((ROW()-13)/2),0)),IF(ISBLANK(OFFSET('9. METAS'!$Y$20,INT((ROW()-14)/2),0)),"",OFFSET('9. METAS'!$Y$20,INT((ROW()-14)/2),0)))</f>
        <v/>
      </c>
      <c r="N353" s="769" t="str">
        <f ca="1">IFERROR(J353/J354,"ND")</f>
        <v>ND</v>
      </c>
      <c r="O353" s="771" t="str">
        <f ca="1">IFERROR(((J353+K353+L353)/H353),"ND")</f>
        <v>ND</v>
      </c>
      <c r="P353" s="775"/>
    </row>
    <row r="354" spans="3:16">
      <c r="C354" s="747"/>
      <c r="D354" s="749"/>
      <c r="E354" s="749"/>
      <c r="F354" s="751"/>
      <c r="G354" s="753"/>
      <c r="H354" s="833"/>
      <c r="I354" s="764"/>
      <c r="J354" s="195" t="str">
        <f ca="1">IF(MOD(ROW()-13,2)=0,IF(ISBLANK(OFFSET('12. SEGUIMIENTO 2027'!$N$14,INT((ROW()-13)/2),0)),"",OFFSET('12. SEGUIMIENTO 2027'!$N$14,INT((ROW()-13)/2),0)),IF(ISBLANK(OFFSET('9. METAS'!$V$20,INT((ROW()-14)/2),0)),"",OFFSET('9. METAS'!$V$20,INT((ROW()-14)/2),0)))</f>
        <v/>
      </c>
      <c r="K354" s="196" t="str">
        <f ca="1">IF(MOD(ROW()-13,2)=0,IF(ISBLANK(OFFSET('12. SEGUIMIENTO 2027'!$O$14,INT((ROW()-13)/2),0)),"",OFFSET('12. SEGUIMIENTO 2027'!$O$14,INT((ROW()-13)/2),0)),IF(ISBLANK(OFFSET('9. METAS'!$W$20,INT((ROW()-14)/2),0)),"",OFFSET('9. METAS'!$W$20,INT((ROW()-14)/2),0)))</f>
        <v/>
      </c>
      <c r="L354" s="196" t="str">
        <f ca="1">IF(MOD(ROW()-13,2)=0,IF(ISBLANK(OFFSET('12. SEGUIMIENTO 2027'!$P$14,INT((ROW()-13)/2),0)),"",OFFSET('12. SEGUIMIENTO 2027'!$P$14,INT((ROW()-13)/2),0)),IF(ISBLANK(OFFSET('9. METAS'!$X$20,INT((ROW()-14)/2),0)),"",OFFSET('9. METAS'!$X$20,INT((ROW()-14)/2),0)))</f>
        <v/>
      </c>
      <c r="M354" s="197" t="str">
        <f ca="1">IF(MOD(ROW()-13,2)=0,IF(ISBLANK(OFFSET('12. SEGUIMIENTO 2027'!$Q$14,INT((ROW()-13)/2),0)),"",OFFSET('12. SEGUIMIENTO 2027'!$Q$14,INT((ROW()-13)/2),0)),IF(ISBLANK(OFFSET('9. METAS'!$Y$20,INT((ROW()-14)/2),0)),"",OFFSET('9. METAS'!$Y$20,INT((ROW()-14)/2),0)))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833" t="str">
        <f ca="1">IF(ISBLANK(OFFSET('9. METAS'!$M$20,INT((ROW()-13)/2),0)),"",OFFSET('9. METAS'!$M$20,INT((ROW()-13)/2),0))</f>
        <v/>
      </c>
      <c r="I355" s="763"/>
      <c r="J355" s="195" t="str">
        <f ca="1">IF(MOD(ROW()-13,2)=0,IF(ISBLANK(OFFSET('12. SEGUIMIENTO 2027'!$N$14,INT((ROW()-13)/2),0)),"",OFFSET('12. SEGUIMIENTO 2027'!$N$14,INT((ROW()-13)/2),0)),IF(ISBLANK(OFFSET('9. METAS'!$V$20,INT((ROW()-14)/2),0)),"",OFFSET('9. METAS'!$V$20,INT((ROW()-14)/2),0)))</f>
        <v/>
      </c>
      <c r="K355" s="196" t="str">
        <f ca="1">IF(MOD(ROW()-13,2)=0,IF(ISBLANK(OFFSET('12. SEGUIMIENTO 2027'!$O$14,INT((ROW()-13)/2),0)),"",OFFSET('12. SEGUIMIENTO 2027'!$O$14,INT((ROW()-13)/2),0)),IF(ISBLANK(OFFSET('9. METAS'!$W$20,INT((ROW()-14)/2),0)),"",OFFSET('9. METAS'!$W$20,INT((ROW()-14)/2),0)))</f>
        <v/>
      </c>
      <c r="L355" s="196" t="str">
        <f ca="1">IF(MOD(ROW()-13,2)=0,IF(ISBLANK(OFFSET('12. SEGUIMIENTO 2027'!$P$14,INT((ROW()-13)/2),0)),"",OFFSET('12. SEGUIMIENTO 2027'!$P$14,INT((ROW()-13)/2),0)),IF(ISBLANK(OFFSET('9. METAS'!$X$20,INT((ROW()-14)/2),0)),"",OFFSET('9. METAS'!$X$20,INT((ROW()-14)/2),0)))</f>
        <v/>
      </c>
      <c r="M355" s="197" t="str">
        <f ca="1">IF(MOD(ROW()-13,2)=0,IF(ISBLANK(OFFSET('12. SEGUIMIENTO 2027'!$Q$14,INT((ROW()-13)/2),0)),"",OFFSET('12. SEGUIMIENTO 2027'!$Q$14,INT((ROW()-13)/2),0)),IF(ISBLANK(OFFSET('9. METAS'!$Y$20,INT((ROW()-14)/2),0)),"",OFFSET('9. METAS'!$Y$20,INT((ROW()-14)/2),0)))</f>
        <v/>
      </c>
      <c r="N355" s="769" t="str">
        <f ca="1">IFERROR(J355/J356,"ND")</f>
        <v>ND</v>
      </c>
      <c r="O355" s="771" t="str">
        <f ca="1">IFERROR(((J355+K355+L355)/H355),"ND")</f>
        <v>ND</v>
      </c>
      <c r="P355" s="775"/>
    </row>
    <row r="356" spans="3:16">
      <c r="C356" s="747"/>
      <c r="D356" s="749"/>
      <c r="E356" s="749"/>
      <c r="F356" s="751"/>
      <c r="G356" s="753"/>
      <c r="H356" s="833"/>
      <c r="I356" s="764"/>
      <c r="J356" s="195" t="str">
        <f ca="1">IF(MOD(ROW()-13,2)=0,IF(ISBLANK(OFFSET('12. SEGUIMIENTO 2027'!$N$14,INT((ROW()-13)/2),0)),"",OFFSET('12. SEGUIMIENTO 2027'!$N$14,INT((ROW()-13)/2),0)),IF(ISBLANK(OFFSET('9. METAS'!$V$20,INT((ROW()-14)/2),0)),"",OFFSET('9. METAS'!$V$20,INT((ROW()-14)/2),0)))</f>
        <v/>
      </c>
      <c r="K356" s="196" t="str">
        <f ca="1">IF(MOD(ROW()-13,2)=0,IF(ISBLANK(OFFSET('12. SEGUIMIENTO 2027'!$O$14,INT((ROW()-13)/2),0)),"",OFFSET('12. SEGUIMIENTO 2027'!$O$14,INT((ROW()-13)/2),0)),IF(ISBLANK(OFFSET('9. METAS'!$W$20,INT((ROW()-14)/2),0)),"",OFFSET('9. METAS'!$W$20,INT((ROW()-14)/2),0)))</f>
        <v/>
      </c>
      <c r="L356" s="196" t="str">
        <f ca="1">IF(MOD(ROW()-13,2)=0,IF(ISBLANK(OFFSET('12. SEGUIMIENTO 2027'!$P$14,INT((ROW()-13)/2),0)),"",OFFSET('12. SEGUIMIENTO 2027'!$P$14,INT((ROW()-13)/2),0)),IF(ISBLANK(OFFSET('9. METAS'!$X$20,INT((ROW()-14)/2),0)),"",OFFSET('9. METAS'!$X$20,INT((ROW()-14)/2),0)))</f>
        <v/>
      </c>
      <c r="M356" s="197" t="str">
        <f ca="1">IF(MOD(ROW()-13,2)=0,IF(ISBLANK(OFFSET('12. SEGUIMIENTO 2027'!$Q$14,INT((ROW()-13)/2),0)),"",OFFSET('12. SEGUIMIENTO 2027'!$Q$14,INT((ROW()-13)/2),0)),IF(ISBLANK(OFFSET('9. METAS'!$Y$20,INT((ROW()-14)/2),0)),"",OFFSET('9. METAS'!$Y$20,INT((ROW()-14)/2),0)))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833" t="str">
        <f ca="1">IF(ISBLANK(OFFSET('9. METAS'!$M$20,INT((ROW()-13)/2),0)),"",OFFSET('9. METAS'!$M$20,INT((ROW()-13)/2),0))</f>
        <v/>
      </c>
      <c r="I357" s="763"/>
      <c r="J357" s="195" t="str">
        <f ca="1">IF(MOD(ROW()-13,2)=0,IF(ISBLANK(OFFSET('12. SEGUIMIENTO 2027'!$N$14,INT((ROW()-13)/2),0)),"",OFFSET('12. SEGUIMIENTO 2027'!$N$14,INT((ROW()-13)/2),0)),IF(ISBLANK(OFFSET('9. METAS'!$V$20,INT((ROW()-14)/2),0)),"",OFFSET('9. METAS'!$V$20,INT((ROW()-14)/2),0)))</f>
        <v/>
      </c>
      <c r="K357" s="196" t="str">
        <f ca="1">IF(MOD(ROW()-13,2)=0,IF(ISBLANK(OFFSET('12. SEGUIMIENTO 2027'!$O$14,INT((ROW()-13)/2),0)),"",OFFSET('12. SEGUIMIENTO 2027'!$O$14,INT((ROW()-13)/2),0)),IF(ISBLANK(OFFSET('9. METAS'!$W$20,INT((ROW()-14)/2),0)),"",OFFSET('9. METAS'!$W$20,INT((ROW()-14)/2),0)))</f>
        <v/>
      </c>
      <c r="L357" s="196" t="str">
        <f ca="1">IF(MOD(ROW()-13,2)=0,IF(ISBLANK(OFFSET('12. SEGUIMIENTO 2027'!$P$14,INT((ROW()-13)/2),0)),"",OFFSET('12. SEGUIMIENTO 2027'!$P$14,INT((ROW()-13)/2),0)),IF(ISBLANK(OFFSET('9. METAS'!$X$20,INT((ROW()-14)/2),0)),"",OFFSET('9. METAS'!$X$20,INT((ROW()-14)/2),0)))</f>
        <v/>
      </c>
      <c r="M357" s="197" t="str">
        <f ca="1">IF(MOD(ROW()-13,2)=0,IF(ISBLANK(OFFSET('12. SEGUIMIENTO 2027'!$Q$14,INT((ROW()-13)/2),0)),"",OFFSET('12. SEGUIMIENTO 2027'!$Q$14,INT((ROW()-13)/2),0)),IF(ISBLANK(OFFSET('9. METAS'!$Y$20,INT((ROW()-14)/2),0)),"",OFFSET('9. METAS'!$Y$20,INT((ROW()-14)/2),0)))</f>
        <v/>
      </c>
      <c r="N357" s="769" t="str">
        <f ca="1">IFERROR(J357/J358,"ND")</f>
        <v>ND</v>
      </c>
      <c r="O357" s="771" t="str">
        <f ca="1">IFERROR(((J357+K357+L357)/H357),"ND")</f>
        <v>ND</v>
      </c>
      <c r="P357" s="775"/>
    </row>
    <row r="358" spans="3:16">
      <c r="C358" s="747"/>
      <c r="D358" s="749"/>
      <c r="E358" s="749"/>
      <c r="F358" s="751"/>
      <c r="G358" s="753"/>
      <c r="H358" s="833"/>
      <c r="I358" s="764"/>
      <c r="J358" s="195" t="str">
        <f ca="1">IF(MOD(ROW()-13,2)=0,IF(ISBLANK(OFFSET('12. SEGUIMIENTO 2027'!$N$14,INT((ROW()-13)/2),0)),"",OFFSET('12. SEGUIMIENTO 2027'!$N$14,INT((ROW()-13)/2),0)),IF(ISBLANK(OFFSET('9. METAS'!$V$20,INT((ROW()-14)/2),0)),"",OFFSET('9. METAS'!$V$20,INT((ROW()-14)/2),0)))</f>
        <v/>
      </c>
      <c r="K358" s="196" t="str">
        <f ca="1">IF(MOD(ROW()-13,2)=0,IF(ISBLANK(OFFSET('12. SEGUIMIENTO 2027'!$O$14,INT((ROW()-13)/2),0)),"",OFFSET('12. SEGUIMIENTO 2027'!$O$14,INT((ROW()-13)/2),0)),IF(ISBLANK(OFFSET('9. METAS'!$W$20,INT((ROW()-14)/2),0)),"",OFFSET('9. METAS'!$W$20,INT((ROW()-14)/2),0)))</f>
        <v/>
      </c>
      <c r="L358" s="196" t="str">
        <f ca="1">IF(MOD(ROW()-13,2)=0,IF(ISBLANK(OFFSET('12. SEGUIMIENTO 2027'!$P$14,INT((ROW()-13)/2),0)),"",OFFSET('12. SEGUIMIENTO 2027'!$P$14,INT((ROW()-13)/2),0)),IF(ISBLANK(OFFSET('9. METAS'!$X$20,INT((ROW()-14)/2),0)),"",OFFSET('9. METAS'!$X$20,INT((ROW()-14)/2),0)))</f>
        <v/>
      </c>
      <c r="M358" s="197" t="str">
        <f ca="1">IF(MOD(ROW()-13,2)=0,IF(ISBLANK(OFFSET('12. SEGUIMIENTO 2027'!$Q$14,INT((ROW()-13)/2),0)),"",OFFSET('12. SEGUIMIENTO 2027'!$Q$14,INT((ROW()-13)/2),0)),IF(ISBLANK(OFFSET('9. METAS'!$Y$20,INT((ROW()-14)/2),0)),"",OFFSET('9. METAS'!$Y$20,INT((ROW()-14)/2),0)))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833" t="str">
        <f ca="1">IF(ISBLANK(OFFSET('9. METAS'!$M$20,INT((ROW()-13)/2),0)),"",OFFSET('9. METAS'!$M$20,INT((ROW()-13)/2),0))</f>
        <v/>
      </c>
      <c r="I359" s="763"/>
      <c r="J359" s="195" t="str">
        <f ca="1">IF(MOD(ROW()-13,2)=0,IF(ISBLANK(OFFSET('12. SEGUIMIENTO 2027'!$N$14,INT((ROW()-13)/2),0)),"",OFFSET('12. SEGUIMIENTO 2027'!$N$14,INT((ROW()-13)/2),0)),IF(ISBLANK(OFFSET('9. METAS'!$V$20,INT((ROW()-14)/2),0)),"",OFFSET('9. METAS'!$V$20,INT((ROW()-14)/2),0)))</f>
        <v/>
      </c>
      <c r="K359" s="196" t="str">
        <f ca="1">IF(MOD(ROW()-13,2)=0,IF(ISBLANK(OFFSET('12. SEGUIMIENTO 2027'!$O$14,INT((ROW()-13)/2),0)),"",OFFSET('12. SEGUIMIENTO 2027'!$O$14,INT((ROW()-13)/2),0)),IF(ISBLANK(OFFSET('9. METAS'!$W$20,INT((ROW()-14)/2),0)),"",OFFSET('9. METAS'!$W$20,INT((ROW()-14)/2),0)))</f>
        <v/>
      </c>
      <c r="L359" s="196" t="str">
        <f ca="1">IF(MOD(ROW()-13,2)=0,IF(ISBLANK(OFFSET('12. SEGUIMIENTO 2027'!$P$14,INT((ROW()-13)/2),0)),"",OFFSET('12. SEGUIMIENTO 2027'!$P$14,INT((ROW()-13)/2),0)),IF(ISBLANK(OFFSET('9. METAS'!$X$20,INT((ROW()-14)/2),0)),"",OFFSET('9. METAS'!$X$20,INT((ROW()-14)/2),0)))</f>
        <v/>
      </c>
      <c r="M359" s="197" t="str">
        <f ca="1">IF(MOD(ROW()-13,2)=0,IF(ISBLANK(OFFSET('12. SEGUIMIENTO 2027'!$Q$14,INT((ROW()-13)/2),0)),"",OFFSET('12. SEGUIMIENTO 2027'!$Q$14,INT((ROW()-13)/2),0)),IF(ISBLANK(OFFSET('9. METAS'!$Y$20,INT((ROW()-14)/2),0)),"",OFFSET('9. METAS'!$Y$20,INT((ROW()-14)/2),0)))</f>
        <v/>
      </c>
      <c r="N359" s="769" t="str">
        <f ca="1">IFERROR(J359/J360,"ND")</f>
        <v>ND</v>
      </c>
      <c r="O359" s="771" t="str">
        <f ca="1">IFERROR(((J359+K359+L359)/H359),"ND")</f>
        <v>ND</v>
      </c>
      <c r="P359" s="775"/>
    </row>
    <row r="360" spans="3:16">
      <c r="C360" s="747"/>
      <c r="D360" s="749"/>
      <c r="E360" s="749"/>
      <c r="F360" s="751"/>
      <c r="G360" s="753"/>
      <c r="H360" s="833"/>
      <c r="I360" s="764"/>
      <c r="J360" s="195" t="str">
        <f ca="1">IF(MOD(ROW()-13,2)=0,IF(ISBLANK(OFFSET('12. SEGUIMIENTO 2027'!$N$14,INT((ROW()-13)/2),0)),"",OFFSET('12. SEGUIMIENTO 2027'!$N$14,INT((ROW()-13)/2),0)),IF(ISBLANK(OFFSET('9. METAS'!$V$20,INT((ROW()-14)/2),0)),"",OFFSET('9. METAS'!$V$20,INT((ROW()-14)/2),0)))</f>
        <v/>
      </c>
      <c r="K360" s="196" t="str">
        <f ca="1">IF(MOD(ROW()-13,2)=0,IF(ISBLANK(OFFSET('12. SEGUIMIENTO 2027'!$O$14,INT((ROW()-13)/2),0)),"",OFFSET('12. SEGUIMIENTO 2027'!$O$14,INT((ROW()-13)/2),0)),IF(ISBLANK(OFFSET('9. METAS'!$W$20,INT((ROW()-14)/2),0)),"",OFFSET('9. METAS'!$W$20,INT((ROW()-14)/2),0)))</f>
        <v/>
      </c>
      <c r="L360" s="196" t="str">
        <f ca="1">IF(MOD(ROW()-13,2)=0,IF(ISBLANK(OFFSET('12. SEGUIMIENTO 2027'!$P$14,INT((ROW()-13)/2),0)),"",OFFSET('12. SEGUIMIENTO 2027'!$P$14,INT((ROW()-13)/2),0)),IF(ISBLANK(OFFSET('9. METAS'!$X$20,INT((ROW()-14)/2),0)),"",OFFSET('9. METAS'!$X$20,INT((ROW()-14)/2),0)))</f>
        <v/>
      </c>
      <c r="M360" s="197" t="str">
        <f ca="1">IF(MOD(ROW()-13,2)=0,IF(ISBLANK(OFFSET('12. SEGUIMIENTO 2027'!$Q$14,INT((ROW()-13)/2),0)),"",OFFSET('12. SEGUIMIENTO 2027'!$Q$14,INT((ROW()-13)/2),0)),IF(ISBLANK(OFFSET('9. METAS'!$Y$20,INT((ROW()-14)/2),0)),"",OFFSET('9. METAS'!$Y$20,INT((ROW()-14)/2),0)))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833" t="str">
        <f ca="1">IF(ISBLANK(OFFSET('9. METAS'!$M$20,INT((ROW()-13)/2),0)),"",OFFSET('9. METAS'!$M$20,INT((ROW()-13)/2),0))</f>
        <v/>
      </c>
      <c r="I361" s="763"/>
      <c r="J361" s="195" t="str">
        <f ca="1">IF(MOD(ROW()-13,2)=0,IF(ISBLANK(OFFSET('12. SEGUIMIENTO 2027'!$N$14,INT((ROW()-13)/2),0)),"",OFFSET('12. SEGUIMIENTO 2027'!$N$14,INT((ROW()-13)/2),0)),IF(ISBLANK(OFFSET('9. METAS'!$V$20,INT((ROW()-14)/2),0)),"",OFFSET('9. METAS'!$V$20,INT((ROW()-14)/2),0)))</f>
        <v/>
      </c>
      <c r="K361" s="196" t="str">
        <f ca="1">IF(MOD(ROW()-13,2)=0,IF(ISBLANK(OFFSET('12. SEGUIMIENTO 2027'!$O$14,INT((ROW()-13)/2),0)),"",OFFSET('12. SEGUIMIENTO 2027'!$O$14,INT((ROW()-13)/2),0)),IF(ISBLANK(OFFSET('9. METAS'!$W$20,INT((ROW()-14)/2),0)),"",OFFSET('9. METAS'!$W$20,INT((ROW()-14)/2),0)))</f>
        <v/>
      </c>
      <c r="L361" s="196" t="str">
        <f ca="1">IF(MOD(ROW()-13,2)=0,IF(ISBLANK(OFFSET('12. SEGUIMIENTO 2027'!$P$14,INT((ROW()-13)/2),0)),"",OFFSET('12. SEGUIMIENTO 2027'!$P$14,INT((ROW()-13)/2),0)),IF(ISBLANK(OFFSET('9. METAS'!$X$20,INT((ROW()-14)/2),0)),"",OFFSET('9. METAS'!$X$20,INT((ROW()-14)/2),0)))</f>
        <v/>
      </c>
      <c r="M361" s="197" t="str">
        <f ca="1">IF(MOD(ROW()-13,2)=0,IF(ISBLANK(OFFSET('12. SEGUIMIENTO 2027'!$Q$14,INT((ROW()-13)/2),0)),"",OFFSET('12. SEGUIMIENTO 2027'!$Q$14,INT((ROW()-13)/2),0)),IF(ISBLANK(OFFSET('9. METAS'!$Y$20,INT((ROW()-14)/2),0)),"",OFFSET('9. METAS'!$Y$20,INT((ROW()-14)/2),0)))</f>
        <v/>
      </c>
      <c r="N361" s="769" t="str">
        <f ca="1">IFERROR(J361/J362,"ND")</f>
        <v>ND</v>
      </c>
      <c r="O361" s="771" t="str">
        <f ca="1">IFERROR(((J361+K361+L361)/H361),"ND")</f>
        <v>ND</v>
      </c>
      <c r="P361" s="775"/>
    </row>
    <row r="362" spans="3:16">
      <c r="C362" s="747"/>
      <c r="D362" s="749"/>
      <c r="E362" s="749"/>
      <c r="F362" s="751"/>
      <c r="G362" s="753"/>
      <c r="H362" s="833"/>
      <c r="I362" s="764"/>
      <c r="J362" s="195" t="str">
        <f ca="1">IF(MOD(ROW()-13,2)=0,IF(ISBLANK(OFFSET('12. SEGUIMIENTO 2027'!$N$14,INT((ROW()-13)/2),0)),"",OFFSET('12. SEGUIMIENTO 2027'!$N$14,INT((ROW()-13)/2),0)),IF(ISBLANK(OFFSET('9. METAS'!$V$20,INT((ROW()-14)/2),0)),"",OFFSET('9. METAS'!$V$20,INT((ROW()-14)/2),0)))</f>
        <v/>
      </c>
      <c r="K362" s="196" t="str">
        <f ca="1">IF(MOD(ROW()-13,2)=0,IF(ISBLANK(OFFSET('12. SEGUIMIENTO 2027'!$O$14,INT((ROW()-13)/2),0)),"",OFFSET('12. SEGUIMIENTO 2027'!$O$14,INT((ROW()-13)/2),0)),IF(ISBLANK(OFFSET('9. METAS'!$W$20,INT((ROW()-14)/2),0)),"",OFFSET('9. METAS'!$W$20,INT((ROW()-14)/2),0)))</f>
        <v/>
      </c>
      <c r="L362" s="196" t="str">
        <f ca="1">IF(MOD(ROW()-13,2)=0,IF(ISBLANK(OFFSET('12. SEGUIMIENTO 2027'!$P$14,INT((ROW()-13)/2),0)),"",OFFSET('12. SEGUIMIENTO 2027'!$P$14,INT((ROW()-13)/2),0)),IF(ISBLANK(OFFSET('9. METAS'!$X$20,INT((ROW()-14)/2),0)),"",OFFSET('9. METAS'!$X$20,INT((ROW()-14)/2),0)))</f>
        <v/>
      </c>
      <c r="M362" s="197" t="str">
        <f ca="1">IF(MOD(ROW()-13,2)=0,IF(ISBLANK(OFFSET('12. SEGUIMIENTO 2027'!$Q$14,INT((ROW()-13)/2),0)),"",OFFSET('12. SEGUIMIENTO 2027'!$Q$14,INT((ROW()-13)/2),0)),IF(ISBLANK(OFFSET('9. METAS'!$Y$20,INT((ROW()-14)/2),0)),"",OFFSET('9. METAS'!$Y$20,INT((ROW()-14)/2),0)))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833" t="str">
        <f ca="1">IF(ISBLANK(OFFSET('9. METAS'!$M$20,INT((ROW()-13)/2),0)),"",OFFSET('9. METAS'!$M$20,INT((ROW()-13)/2),0))</f>
        <v/>
      </c>
      <c r="I363" s="763"/>
      <c r="J363" s="195" t="str">
        <f ca="1">IF(MOD(ROW()-13,2)=0,IF(ISBLANK(OFFSET('12. SEGUIMIENTO 2027'!$N$14,INT((ROW()-13)/2),0)),"",OFFSET('12. SEGUIMIENTO 2027'!$N$14,INT((ROW()-13)/2),0)),IF(ISBLANK(OFFSET('9. METAS'!$V$20,INT((ROW()-14)/2),0)),"",OFFSET('9. METAS'!$V$20,INT((ROW()-14)/2),0)))</f>
        <v/>
      </c>
      <c r="K363" s="196" t="str">
        <f ca="1">IF(MOD(ROW()-13,2)=0,IF(ISBLANK(OFFSET('12. SEGUIMIENTO 2027'!$O$14,INT((ROW()-13)/2),0)),"",OFFSET('12. SEGUIMIENTO 2027'!$O$14,INT((ROW()-13)/2),0)),IF(ISBLANK(OFFSET('9. METAS'!$W$20,INT((ROW()-14)/2),0)),"",OFFSET('9. METAS'!$W$20,INT((ROW()-14)/2),0)))</f>
        <v/>
      </c>
      <c r="L363" s="196" t="str">
        <f ca="1">IF(MOD(ROW()-13,2)=0,IF(ISBLANK(OFFSET('12. SEGUIMIENTO 2027'!$P$14,INT((ROW()-13)/2),0)),"",OFFSET('12. SEGUIMIENTO 2027'!$P$14,INT((ROW()-13)/2),0)),IF(ISBLANK(OFFSET('9. METAS'!$X$20,INT((ROW()-14)/2),0)),"",OFFSET('9. METAS'!$X$20,INT((ROW()-14)/2),0)))</f>
        <v/>
      </c>
      <c r="M363" s="197" t="str">
        <f ca="1">IF(MOD(ROW()-13,2)=0,IF(ISBLANK(OFFSET('12. SEGUIMIENTO 2027'!$Q$14,INT((ROW()-13)/2),0)),"",OFFSET('12. SEGUIMIENTO 2027'!$Q$14,INT((ROW()-13)/2),0)),IF(ISBLANK(OFFSET('9. METAS'!$Y$20,INT((ROW()-14)/2),0)),"",OFFSET('9. METAS'!$Y$20,INT((ROW()-14)/2),0)))</f>
        <v/>
      </c>
      <c r="N363" s="769" t="str">
        <f ca="1">IFERROR(J363/J364,"ND")</f>
        <v>ND</v>
      </c>
      <c r="O363" s="771" t="str">
        <f ca="1">IFERROR(((J363+K363+L363)/H363),"ND")</f>
        <v>ND</v>
      </c>
      <c r="P363" s="775"/>
    </row>
    <row r="364" spans="3:16">
      <c r="C364" s="747"/>
      <c r="D364" s="749"/>
      <c r="E364" s="749"/>
      <c r="F364" s="751"/>
      <c r="G364" s="753"/>
      <c r="H364" s="833"/>
      <c r="I364" s="764"/>
      <c r="J364" s="195" t="str">
        <f ca="1">IF(MOD(ROW()-13,2)=0,IF(ISBLANK(OFFSET('12. SEGUIMIENTO 2027'!$N$14,INT((ROW()-13)/2),0)),"",OFFSET('12. SEGUIMIENTO 2027'!$N$14,INT((ROW()-13)/2),0)),IF(ISBLANK(OFFSET('9. METAS'!$V$20,INT((ROW()-14)/2),0)),"",OFFSET('9. METAS'!$V$20,INT((ROW()-14)/2),0)))</f>
        <v/>
      </c>
      <c r="K364" s="196" t="str">
        <f ca="1">IF(MOD(ROW()-13,2)=0,IF(ISBLANK(OFFSET('12. SEGUIMIENTO 2027'!$O$14,INT((ROW()-13)/2),0)),"",OFFSET('12. SEGUIMIENTO 2027'!$O$14,INT((ROW()-13)/2),0)),IF(ISBLANK(OFFSET('9. METAS'!$W$20,INT((ROW()-14)/2),0)),"",OFFSET('9. METAS'!$W$20,INT((ROW()-14)/2),0)))</f>
        <v/>
      </c>
      <c r="L364" s="196" t="str">
        <f ca="1">IF(MOD(ROW()-13,2)=0,IF(ISBLANK(OFFSET('12. SEGUIMIENTO 2027'!$P$14,INT((ROW()-13)/2),0)),"",OFFSET('12. SEGUIMIENTO 2027'!$P$14,INT((ROW()-13)/2),0)),IF(ISBLANK(OFFSET('9. METAS'!$X$20,INT((ROW()-14)/2),0)),"",OFFSET('9. METAS'!$X$20,INT((ROW()-14)/2),0)))</f>
        <v/>
      </c>
      <c r="M364" s="197" t="str">
        <f ca="1">IF(MOD(ROW()-13,2)=0,IF(ISBLANK(OFFSET('12. SEGUIMIENTO 2027'!$Q$14,INT((ROW()-13)/2),0)),"",OFFSET('12. SEGUIMIENTO 2027'!$Q$14,INT((ROW()-13)/2),0)),IF(ISBLANK(OFFSET('9. METAS'!$Y$20,INT((ROW()-14)/2),0)),"",OFFSET('9. METAS'!$Y$20,INT((ROW()-14)/2),0)))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833" t="str">
        <f ca="1">IF(ISBLANK(OFFSET('9. METAS'!$M$20,INT((ROW()-13)/2),0)),"",OFFSET('9. METAS'!$M$20,INT((ROW()-13)/2),0))</f>
        <v/>
      </c>
      <c r="I365" s="763"/>
      <c r="J365" s="195" t="str">
        <f ca="1">IF(MOD(ROW()-13,2)=0,IF(ISBLANK(OFFSET('12. SEGUIMIENTO 2027'!$N$14,INT((ROW()-13)/2),0)),"",OFFSET('12. SEGUIMIENTO 2027'!$N$14,INT((ROW()-13)/2),0)),IF(ISBLANK(OFFSET('9. METAS'!$V$20,INT((ROW()-14)/2),0)),"",OFFSET('9. METAS'!$V$20,INT((ROW()-14)/2),0)))</f>
        <v/>
      </c>
      <c r="K365" s="196" t="str">
        <f ca="1">IF(MOD(ROW()-13,2)=0,IF(ISBLANK(OFFSET('12. SEGUIMIENTO 2027'!$O$14,INT((ROW()-13)/2),0)),"",OFFSET('12. SEGUIMIENTO 2027'!$O$14,INT((ROW()-13)/2),0)),IF(ISBLANK(OFFSET('9. METAS'!$W$20,INT((ROW()-14)/2),0)),"",OFFSET('9. METAS'!$W$20,INT((ROW()-14)/2),0)))</f>
        <v/>
      </c>
      <c r="L365" s="196" t="str">
        <f ca="1">IF(MOD(ROW()-13,2)=0,IF(ISBLANK(OFFSET('12. SEGUIMIENTO 2027'!$P$14,INT((ROW()-13)/2),0)),"",OFFSET('12. SEGUIMIENTO 2027'!$P$14,INT((ROW()-13)/2),0)),IF(ISBLANK(OFFSET('9. METAS'!$X$20,INT((ROW()-14)/2),0)),"",OFFSET('9. METAS'!$X$20,INT((ROW()-14)/2),0)))</f>
        <v/>
      </c>
      <c r="M365" s="197" t="str">
        <f ca="1">IF(MOD(ROW()-13,2)=0,IF(ISBLANK(OFFSET('12. SEGUIMIENTO 2027'!$Q$14,INT((ROW()-13)/2),0)),"",OFFSET('12. SEGUIMIENTO 2027'!$Q$14,INT((ROW()-13)/2),0)),IF(ISBLANK(OFFSET('9. METAS'!$Y$20,INT((ROW()-14)/2),0)),"",OFFSET('9. METAS'!$Y$20,INT((ROW()-14)/2),0)))</f>
        <v/>
      </c>
      <c r="N365" s="769" t="str">
        <f ca="1">IFERROR(J365/J366,"ND")</f>
        <v>ND</v>
      </c>
      <c r="O365" s="771" t="str">
        <f ca="1">IFERROR(((J365+K365+L365)/H365),"ND")</f>
        <v>ND</v>
      </c>
      <c r="P365" s="775"/>
    </row>
    <row r="366" spans="3:16">
      <c r="C366" s="747"/>
      <c r="D366" s="749"/>
      <c r="E366" s="749"/>
      <c r="F366" s="751"/>
      <c r="G366" s="753"/>
      <c r="H366" s="833"/>
      <c r="I366" s="764"/>
      <c r="J366" s="195" t="str">
        <f ca="1">IF(MOD(ROW()-13,2)=0,IF(ISBLANK(OFFSET('12. SEGUIMIENTO 2027'!$N$14,INT((ROW()-13)/2),0)),"",OFFSET('12. SEGUIMIENTO 2027'!$N$14,INT((ROW()-13)/2),0)),IF(ISBLANK(OFFSET('9. METAS'!$V$20,INT((ROW()-14)/2),0)),"",OFFSET('9. METAS'!$V$20,INT((ROW()-14)/2),0)))</f>
        <v/>
      </c>
      <c r="K366" s="196" t="str">
        <f ca="1">IF(MOD(ROW()-13,2)=0,IF(ISBLANK(OFFSET('12. SEGUIMIENTO 2027'!$O$14,INT((ROW()-13)/2),0)),"",OFFSET('12. SEGUIMIENTO 2027'!$O$14,INT((ROW()-13)/2),0)),IF(ISBLANK(OFFSET('9. METAS'!$W$20,INT((ROW()-14)/2),0)),"",OFFSET('9. METAS'!$W$20,INT((ROW()-14)/2),0)))</f>
        <v/>
      </c>
      <c r="L366" s="196" t="str">
        <f ca="1">IF(MOD(ROW()-13,2)=0,IF(ISBLANK(OFFSET('12. SEGUIMIENTO 2027'!$P$14,INT((ROW()-13)/2),0)),"",OFFSET('12. SEGUIMIENTO 2027'!$P$14,INT((ROW()-13)/2),0)),IF(ISBLANK(OFFSET('9. METAS'!$X$20,INT((ROW()-14)/2),0)),"",OFFSET('9. METAS'!$X$20,INT((ROW()-14)/2),0)))</f>
        <v/>
      </c>
      <c r="M366" s="197" t="str">
        <f ca="1">IF(MOD(ROW()-13,2)=0,IF(ISBLANK(OFFSET('12. SEGUIMIENTO 2027'!$Q$14,INT((ROW()-13)/2),0)),"",OFFSET('12. SEGUIMIENTO 2027'!$Q$14,INT((ROW()-13)/2),0)),IF(ISBLANK(OFFSET('9. METAS'!$Y$20,INT((ROW()-14)/2),0)),"",OFFSET('9. METAS'!$Y$20,INT((ROW()-14)/2),0)))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833" t="str">
        <f ca="1">IF(ISBLANK(OFFSET('9. METAS'!$M$20,INT((ROW()-13)/2),0)),"",OFFSET('9. METAS'!$M$20,INT((ROW()-13)/2),0))</f>
        <v/>
      </c>
      <c r="I367" s="763"/>
      <c r="J367" s="195" t="str">
        <f ca="1">IF(MOD(ROW()-13,2)=0,IF(ISBLANK(OFFSET('12. SEGUIMIENTO 2027'!$N$14,INT((ROW()-13)/2),0)),"",OFFSET('12. SEGUIMIENTO 2027'!$N$14,INT((ROW()-13)/2),0)),IF(ISBLANK(OFFSET('9. METAS'!$V$20,INT((ROW()-14)/2),0)),"",OFFSET('9. METAS'!$V$20,INT((ROW()-14)/2),0)))</f>
        <v/>
      </c>
      <c r="K367" s="196" t="str">
        <f ca="1">IF(MOD(ROW()-13,2)=0,IF(ISBLANK(OFFSET('12. SEGUIMIENTO 2027'!$O$14,INT((ROW()-13)/2),0)),"",OFFSET('12. SEGUIMIENTO 2027'!$O$14,INT((ROW()-13)/2),0)),IF(ISBLANK(OFFSET('9. METAS'!$W$20,INT((ROW()-14)/2),0)),"",OFFSET('9. METAS'!$W$20,INT((ROW()-14)/2),0)))</f>
        <v/>
      </c>
      <c r="L367" s="196" t="str">
        <f ca="1">IF(MOD(ROW()-13,2)=0,IF(ISBLANK(OFFSET('12. SEGUIMIENTO 2027'!$P$14,INT((ROW()-13)/2),0)),"",OFFSET('12. SEGUIMIENTO 2027'!$P$14,INT((ROW()-13)/2),0)),IF(ISBLANK(OFFSET('9. METAS'!$X$20,INT((ROW()-14)/2),0)),"",OFFSET('9. METAS'!$X$20,INT((ROW()-14)/2),0)))</f>
        <v/>
      </c>
      <c r="M367" s="197" t="str">
        <f ca="1">IF(MOD(ROW()-13,2)=0,IF(ISBLANK(OFFSET('12. SEGUIMIENTO 2027'!$Q$14,INT((ROW()-13)/2),0)),"",OFFSET('12. SEGUIMIENTO 2027'!$Q$14,INT((ROW()-13)/2),0)),IF(ISBLANK(OFFSET('9. METAS'!$Y$20,INT((ROW()-14)/2),0)),"",OFFSET('9. METAS'!$Y$20,INT((ROW()-14)/2),0)))</f>
        <v/>
      </c>
      <c r="N367" s="769" t="str">
        <f ca="1">IFERROR(J367/J368,"ND")</f>
        <v>ND</v>
      </c>
      <c r="O367" s="771" t="str">
        <f ca="1">IFERROR(((J367+K367+L367)/H367),"ND")</f>
        <v>ND</v>
      </c>
      <c r="P367" s="775"/>
    </row>
    <row r="368" spans="3:16">
      <c r="C368" s="747"/>
      <c r="D368" s="749"/>
      <c r="E368" s="749"/>
      <c r="F368" s="751"/>
      <c r="G368" s="753"/>
      <c r="H368" s="833"/>
      <c r="I368" s="764"/>
      <c r="J368" s="195" t="str">
        <f ca="1">IF(MOD(ROW()-13,2)=0,IF(ISBLANK(OFFSET('12. SEGUIMIENTO 2027'!$N$14,INT((ROW()-13)/2),0)),"",OFFSET('12. SEGUIMIENTO 2027'!$N$14,INT((ROW()-13)/2),0)),IF(ISBLANK(OFFSET('9. METAS'!$V$20,INT((ROW()-14)/2),0)),"",OFFSET('9. METAS'!$V$20,INT((ROW()-14)/2),0)))</f>
        <v/>
      </c>
      <c r="K368" s="196" t="str">
        <f ca="1">IF(MOD(ROW()-13,2)=0,IF(ISBLANK(OFFSET('12. SEGUIMIENTO 2027'!$O$14,INT((ROW()-13)/2),0)),"",OFFSET('12. SEGUIMIENTO 2027'!$O$14,INT((ROW()-13)/2),0)),IF(ISBLANK(OFFSET('9. METAS'!$W$20,INT((ROW()-14)/2),0)),"",OFFSET('9. METAS'!$W$20,INT((ROW()-14)/2),0)))</f>
        <v/>
      </c>
      <c r="L368" s="196" t="str">
        <f ca="1">IF(MOD(ROW()-13,2)=0,IF(ISBLANK(OFFSET('12. SEGUIMIENTO 2027'!$P$14,INT((ROW()-13)/2),0)),"",OFFSET('12. SEGUIMIENTO 2027'!$P$14,INT((ROW()-13)/2),0)),IF(ISBLANK(OFFSET('9. METAS'!$X$20,INT((ROW()-14)/2),0)),"",OFFSET('9. METAS'!$X$20,INT((ROW()-14)/2),0)))</f>
        <v/>
      </c>
      <c r="M368" s="197" t="str">
        <f ca="1">IF(MOD(ROW()-13,2)=0,IF(ISBLANK(OFFSET('12. SEGUIMIENTO 2027'!$Q$14,INT((ROW()-13)/2),0)),"",OFFSET('12. SEGUIMIENTO 2027'!$Q$14,INT((ROW()-13)/2),0)),IF(ISBLANK(OFFSET('9. METAS'!$Y$20,INT((ROW()-14)/2),0)),"",OFFSET('9. METAS'!$Y$20,INT((ROW()-14)/2),0)))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833" t="str">
        <f ca="1">IF(ISBLANK(OFFSET('9. METAS'!$M$20,INT((ROW()-13)/2),0)),"",OFFSET('9. METAS'!$M$20,INT((ROW()-13)/2),0))</f>
        <v/>
      </c>
      <c r="I369" s="763"/>
      <c r="J369" s="195" t="str">
        <f ca="1">IF(MOD(ROW()-13,2)=0,IF(ISBLANK(OFFSET('12. SEGUIMIENTO 2027'!$N$14,INT((ROW()-13)/2),0)),"",OFFSET('12. SEGUIMIENTO 2027'!$N$14,INT((ROW()-13)/2),0)),IF(ISBLANK(OFFSET('9. METAS'!$V$20,INT((ROW()-14)/2),0)),"",OFFSET('9. METAS'!$V$20,INT((ROW()-14)/2),0)))</f>
        <v/>
      </c>
      <c r="K369" s="196" t="str">
        <f ca="1">IF(MOD(ROW()-13,2)=0,IF(ISBLANK(OFFSET('12. SEGUIMIENTO 2027'!$O$14,INT((ROW()-13)/2),0)),"",OFFSET('12. SEGUIMIENTO 2027'!$O$14,INT((ROW()-13)/2),0)),IF(ISBLANK(OFFSET('9. METAS'!$W$20,INT((ROW()-14)/2),0)),"",OFFSET('9. METAS'!$W$20,INT((ROW()-14)/2),0)))</f>
        <v/>
      </c>
      <c r="L369" s="196" t="str">
        <f ca="1">IF(MOD(ROW()-13,2)=0,IF(ISBLANK(OFFSET('12. SEGUIMIENTO 2027'!$P$14,INT((ROW()-13)/2),0)),"",OFFSET('12. SEGUIMIENTO 2027'!$P$14,INT((ROW()-13)/2),0)),IF(ISBLANK(OFFSET('9. METAS'!$X$20,INT((ROW()-14)/2),0)),"",OFFSET('9. METAS'!$X$20,INT((ROW()-14)/2),0)))</f>
        <v/>
      </c>
      <c r="M369" s="197" t="str">
        <f ca="1">IF(MOD(ROW()-13,2)=0,IF(ISBLANK(OFFSET('12. SEGUIMIENTO 2027'!$Q$14,INT((ROW()-13)/2),0)),"",OFFSET('12. SEGUIMIENTO 2027'!$Q$14,INT((ROW()-13)/2),0)),IF(ISBLANK(OFFSET('9. METAS'!$Y$20,INT((ROW()-14)/2),0)),"",OFFSET('9. METAS'!$Y$20,INT((ROW()-14)/2),0)))</f>
        <v/>
      </c>
      <c r="N369" s="769" t="str">
        <f ca="1">IFERROR(J369/J370,"ND")</f>
        <v>ND</v>
      </c>
      <c r="O369" s="771" t="str">
        <f ca="1">IFERROR(((J369+K369+L369)/H369),"ND")</f>
        <v>ND</v>
      </c>
      <c r="P369" s="775"/>
    </row>
    <row r="370" spans="3:16">
      <c r="C370" s="747"/>
      <c r="D370" s="749"/>
      <c r="E370" s="749"/>
      <c r="F370" s="751"/>
      <c r="G370" s="753"/>
      <c r="H370" s="833"/>
      <c r="I370" s="764"/>
      <c r="J370" s="195" t="str">
        <f ca="1">IF(MOD(ROW()-13,2)=0,IF(ISBLANK(OFFSET('12. SEGUIMIENTO 2027'!$N$14,INT((ROW()-13)/2),0)),"",OFFSET('12. SEGUIMIENTO 2027'!$N$14,INT((ROW()-13)/2),0)),IF(ISBLANK(OFFSET('9. METAS'!$V$20,INT((ROW()-14)/2),0)),"",OFFSET('9. METAS'!$V$20,INT((ROW()-14)/2),0)))</f>
        <v/>
      </c>
      <c r="K370" s="196" t="str">
        <f ca="1">IF(MOD(ROW()-13,2)=0,IF(ISBLANK(OFFSET('12. SEGUIMIENTO 2027'!$O$14,INT((ROW()-13)/2),0)),"",OFFSET('12. SEGUIMIENTO 2027'!$O$14,INT((ROW()-13)/2),0)),IF(ISBLANK(OFFSET('9. METAS'!$W$20,INT((ROW()-14)/2),0)),"",OFFSET('9. METAS'!$W$20,INT((ROW()-14)/2),0)))</f>
        <v/>
      </c>
      <c r="L370" s="196" t="str">
        <f ca="1">IF(MOD(ROW()-13,2)=0,IF(ISBLANK(OFFSET('12. SEGUIMIENTO 2027'!$P$14,INT((ROW()-13)/2),0)),"",OFFSET('12. SEGUIMIENTO 2027'!$P$14,INT((ROW()-13)/2),0)),IF(ISBLANK(OFFSET('9. METAS'!$X$20,INT((ROW()-14)/2),0)),"",OFFSET('9. METAS'!$X$20,INT((ROW()-14)/2),0)))</f>
        <v/>
      </c>
      <c r="M370" s="197" t="str">
        <f ca="1">IF(MOD(ROW()-13,2)=0,IF(ISBLANK(OFFSET('12. SEGUIMIENTO 2027'!$Q$14,INT((ROW()-13)/2),0)),"",OFFSET('12. SEGUIMIENTO 2027'!$Q$14,INT((ROW()-13)/2),0)),IF(ISBLANK(OFFSET('9. METAS'!$Y$20,INT((ROW()-14)/2),0)),"",OFFSET('9. METAS'!$Y$20,INT((ROW()-14)/2),0)))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833" t="str">
        <f ca="1">IF(ISBLANK(OFFSET('9. METAS'!$M$20,INT((ROW()-13)/2),0)),"",OFFSET('9. METAS'!$M$20,INT((ROW()-13)/2),0))</f>
        <v/>
      </c>
      <c r="I371" s="763"/>
      <c r="J371" s="195" t="str">
        <f ca="1">IF(MOD(ROW()-13,2)=0,IF(ISBLANK(OFFSET('12. SEGUIMIENTO 2027'!$N$14,INT((ROW()-13)/2),0)),"",OFFSET('12. SEGUIMIENTO 2027'!$N$14,INT((ROW()-13)/2),0)),IF(ISBLANK(OFFSET('9. METAS'!$V$20,INT((ROW()-14)/2),0)),"",OFFSET('9. METAS'!$V$20,INT((ROW()-14)/2),0)))</f>
        <v/>
      </c>
      <c r="K371" s="196" t="str">
        <f ca="1">IF(MOD(ROW()-13,2)=0,IF(ISBLANK(OFFSET('12. SEGUIMIENTO 2027'!$O$14,INT((ROW()-13)/2),0)),"",OFFSET('12. SEGUIMIENTO 2027'!$O$14,INT((ROW()-13)/2),0)),IF(ISBLANK(OFFSET('9. METAS'!$W$20,INT((ROW()-14)/2),0)),"",OFFSET('9. METAS'!$W$20,INT((ROW()-14)/2),0)))</f>
        <v/>
      </c>
      <c r="L371" s="196" t="str">
        <f ca="1">IF(MOD(ROW()-13,2)=0,IF(ISBLANK(OFFSET('12. SEGUIMIENTO 2027'!$P$14,INT((ROW()-13)/2),0)),"",OFFSET('12. SEGUIMIENTO 2027'!$P$14,INT((ROW()-13)/2),0)),IF(ISBLANK(OFFSET('9. METAS'!$X$20,INT((ROW()-14)/2),0)),"",OFFSET('9. METAS'!$X$20,INT((ROW()-14)/2),0)))</f>
        <v/>
      </c>
      <c r="M371" s="197" t="str">
        <f ca="1">IF(MOD(ROW()-13,2)=0,IF(ISBLANK(OFFSET('12. SEGUIMIENTO 2027'!$Q$14,INT((ROW()-13)/2),0)),"",OFFSET('12. SEGUIMIENTO 2027'!$Q$14,INT((ROW()-13)/2),0)),IF(ISBLANK(OFFSET('9. METAS'!$Y$20,INT((ROW()-14)/2),0)),"",OFFSET('9. METAS'!$Y$20,INT((ROW()-14)/2),0)))</f>
        <v/>
      </c>
      <c r="N371" s="769" t="str">
        <f ca="1">IFERROR(J371/J372,"ND")</f>
        <v>ND</v>
      </c>
      <c r="O371" s="771" t="str">
        <f ca="1">IFERROR(((J371+K371+L371)/H371),"ND")</f>
        <v>ND</v>
      </c>
      <c r="P371" s="775"/>
    </row>
    <row r="372" spans="3:16">
      <c r="C372" s="747"/>
      <c r="D372" s="749"/>
      <c r="E372" s="749"/>
      <c r="F372" s="751"/>
      <c r="G372" s="753"/>
      <c r="H372" s="833"/>
      <c r="I372" s="764"/>
      <c r="J372" s="195" t="str">
        <f ca="1">IF(MOD(ROW()-13,2)=0,IF(ISBLANK(OFFSET('12. SEGUIMIENTO 2027'!$N$14,INT((ROW()-13)/2),0)),"",OFFSET('12. SEGUIMIENTO 2027'!$N$14,INT((ROW()-13)/2),0)),IF(ISBLANK(OFFSET('9. METAS'!$V$20,INT((ROW()-14)/2),0)),"",OFFSET('9. METAS'!$V$20,INT((ROW()-14)/2),0)))</f>
        <v/>
      </c>
      <c r="K372" s="196" t="str">
        <f ca="1">IF(MOD(ROW()-13,2)=0,IF(ISBLANK(OFFSET('12. SEGUIMIENTO 2027'!$O$14,INT((ROW()-13)/2),0)),"",OFFSET('12. SEGUIMIENTO 2027'!$O$14,INT((ROW()-13)/2),0)),IF(ISBLANK(OFFSET('9. METAS'!$W$20,INT((ROW()-14)/2),0)),"",OFFSET('9. METAS'!$W$20,INT((ROW()-14)/2),0)))</f>
        <v/>
      </c>
      <c r="L372" s="196" t="str">
        <f ca="1">IF(MOD(ROW()-13,2)=0,IF(ISBLANK(OFFSET('12. SEGUIMIENTO 2027'!$P$14,INT((ROW()-13)/2),0)),"",OFFSET('12. SEGUIMIENTO 2027'!$P$14,INT((ROW()-13)/2),0)),IF(ISBLANK(OFFSET('9. METAS'!$X$20,INT((ROW()-14)/2),0)),"",OFFSET('9. METAS'!$X$20,INT((ROW()-14)/2),0)))</f>
        <v/>
      </c>
      <c r="M372" s="197" t="str">
        <f ca="1">IF(MOD(ROW()-13,2)=0,IF(ISBLANK(OFFSET('12. SEGUIMIENTO 2027'!$Q$14,INT((ROW()-13)/2),0)),"",OFFSET('12. SEGUIMIENTO 2027'!$Q$14,INT((ROW()-13)/2),0)),IF(ISBLANK(OFFSET('9. METAS'!$Y$20,INT((ROW()-14)/2),0)),"",OFFSET('9. METAS'!$Y$20,INT((ROW()-14)/2),0)))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833" t="str">
        <f ca="1">IF(ISBLANK(OFFSET('9. METAS'!$M$20,INT((ROW()-13)/2),0)),"",OFFSET('9. METAS'!$M$20,INT((ROW()-13)/2),0))</f>
        <v/>
      </c>
      <c r="I373" s="763"/>
      <c r="J373" s="195" t="str">
        <f ca="1">IF(MOD(ROW()-13,2)=0,IF(ISBLANK(OFFSET('12. SEGUIMIENTO 2027'!$N$14,INT((ROW()-13)/2),0)),"",OFFSET('12. SEGUIMIENTO 2027'!$N$14,INT((ROW()-13)/2),0)),IF(ISBLANK(OFFSET('9. METAS'!$V$20,INT((ROW()-14)/2),0)),"",OFFSET('9. METAS'!$V$20,INT((ROW()-14)/2),0)))</f>
        <v/>
      </c>
      <c r="K373" s="196" t="str">
        <f ca="1">IF(MOD(ROW()-13,2)=0,IF(ISBLANK(OFFSET('12. SEGUIMIENTO 2027'!$O$14,INT((ROW()-13)/2),0)),"",OFFSET('12. SEGUIMIENTO 2027'!$O$14,INT((ROW()-13)/2),0)),IF(ISBLANK(OFFSET('9. METAS'!$W$20,INT((ROW()-14)/2),0)),"",OFFSET('9. METAS'!$W$20,INT((ROW()-14)/2),0)))</f>
        <v/>
      </c>
      <c r="L373" s="196" t="str">
        <f ca="1">IF(MOD(ROW()-13,2)=0,IF(ISBLANK(OFFSET('12. SEGUIMIENTO 2027'!$P$14,INT((ROW()-13)/2),0)),"",OFFSET('12. SEGUIMIENTO 2027'!$P$14,INT((ROW()-13)/2),0)),IF(ISBLANK(OFFSET('9. METAS'!$X$20,INT((ROW()-14)/2),0)),"",OFFSET('9. METAS'!$X$20,INT((ROW()-14)/2),0)))</f>
        <v/>
      </c>
      <c r="M373" s="197" t="str">
        <f ca="1">IF(MOD(ROW()-13,2)=0,IF(ISBLANK(OFFSET('12. SEGUIMIENTO 2027'!$Q$14,INT((ROW()-13)/2),0)),"",OFFSET('12. SEGUIMIENTO 2027'!$Q$14,INT((ROW()-13)/2),0)),IF(ISBLANK(OFFSET('9. METAS'!$Y$20,INT((ROW()-14)/2),0)),"",OFFSET('9. METAS'!$Y$20,INT((ROW()-14)/2),0)))</f>
        <v/>
      </c>
      <c r="N373" s="769" t="str">
        <f ca="1">IFERROR(J373/J374,"ND")</f>
        <v>ND</v>
      </c>
      <c r="O373" s="771" t="str">
        <f ca="1">IFERROR(((J373+K373+L373)/H373),"ND")</f>
        <v>ND</v>
      </c>
      <c r="P373" s="775"/>
    </row>
    <row r="374" spans="3:16">
      <c r="C374" s="747"/>
      <c r="D374" s="749"/>
      <c r="E374" s="749"/>
      <c r="F374" s="751"/>
      <c r="G374" s="753"/>
      <c r="H374" s="833"/>
      <c r="I374" s="764"/>
      <c r="J374" s="195" t="str">
        <f ca="1">IF(MOD(ROW()-13,2)=0,IF(ISBLANK(OFFSET('12. SEGUIMIENTO 2027'!$N$14,INT((ROW()-13)/2),0)),"",OFFSET('12. SEGUIMIENTO 2027'!$N$14,INT((ROW()-13)/2),0)),IF(ISBLANK(OFFSET('9. METAS'!$V$20,INT((ROW()-14)/2),0)),"",OFFSET('9. METAS'!$V$20,INT((ROW()-14)/2),0)))</f>
        <v/>
      </c>
      <c r="K374" s="196" t="str">
        <f ca="1">IF(MOD(ROW()-13,2)=0,IF(ISBLANK(OFFSET('12. SEGUIMIENTO 2027'!$O$14,INT((ROW()-13)/2),0)),"",OFFSET('12. SEGUIMIENTO 2027'!$O$14,INT((ROW()-13)/2),0)),IF(ISBLANK(OFFSET('9. METAS'!$W$20,INT((ROW()-14)/2),0)),"",OFFSET('9. METAS'!$W$20,INT((ROW()-14)/2),0)))</f>
        <v/>
      </c>
      <c r="L374" s="196" t="str">
        <f ca="1">IF(MOD(ROW()-13,2)=0,IF(ISBLANK(OFFSET('12. SEGUIMIENTO 2027'!$P$14,INT((ROW()-13)/2),0)),"",OFFSET('12. SEGUIMIENTO 2027'!$P$14,INT((ROW()-13)/2),0)),IF(ISBLANK(OFFSET('9. METAS'!$X$20,INT((ROW()-14)/2),0)),"",OFFSET('9. METAS'!$X$20,INT((ROW()-14)/2),0)))</f>
        <v/>
      </c>
      <c r="M374" s="197" t="str">
        <f ca="1">IF(MOD(ROW()-13,2)=0,IF(ISBLANK(OFFSET('12. SEGUIMIENTO 2027'!$Q$14,INT((ROW()-13)/2),0)),"",OFFSET('12. SEGUIMIENTO 2027'!$Q$14,INT((ROW()-13)/2),0)),IF(ISBLANK(OFFSET('9. METAS'!$Y$20,INT((ROW()-14)/2),0)),"",OFFSET('9. METAS'!$Y$20,INT((ROW()-14)/2),0)))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833" t="str">
        <f ca="1">IF(ISBLANK(OFFSET('9. METAS'!$M$20,INT((ROW()-13)/2),0)),"",OFFSET('9. METAS'!$M$20,INT((ROW()-13)/2),0))</f>
        <v/>
      </c>
      <c r="I375" s="763"/>
      <c r="J375" s="195" t="str">
        <f ca="1">IF(MOD(ROW()-13,2)=0,IF(ISBLANK(OFFSET('12. SEGUIMIENTO 2027'!$N$14,INT((ROW()-13)/2),0)),"",OFFSET('12. SEGUIMIENTO 2027'!$N$14,INT((ROW()-13)/2),0)),IF(ISBLANK(OFFSET('9. METAS'!$V$20,INT((ROW()-14)/2),0)),"",OFFSET('9. METAS'!$V$20,INT((ROW()-14)/2),0)))</f>
        <v/>
      </c>
      <c r="K375" s="196" t="str">
        <f ca="1">IF(MOD(ROW()-13,2)=0,IF(ISBLANK(OFFSET('12. SEGUIMIENTO 2027'!$O$14,INT((ROW()-13)/2),0)),"",OFFSET('12. SEGUIMIENTO 2027'!$O$14,INT((ROW()-13)/2),0)),IF(ISBLANK(OFFSET('9. METAS'!$W$20,INT((ROW()-14)/2),0)),"",OFFSET('9. METAS'!$W$20,INT((ROW()-14)/2),0)))</f>
        <v/>
      </c>
      <c r="L375" s="196" t="str">
        <f ca="1">IF(MOD(ROW()-13,2)=0,IF(ISBLANK(OFFSET('12. SEGUIMIENTO 2027'!$P$14,INT((ROW()-13)/2),0)),"",OFFSET('12. SEGUIMIENTO 2027'!$P$14,INT((ROW()-13)/2),0)),IF(ISBLANK(OFFSET('9. METAS'!$X$20,INT((ROW()-14)/2),0)),"",OFFSET('9. METAS'!$X$20,INT((ROW()-14)/2),0)))</f>
        <v/>
      </c>
      <c r="M375" s="197" t="str">
        <f ca="1">IF(MOD(ROW()-13,2)=0,IF(ISBLANK(OFFSET('12. SEGUIMIENTO 2027'!$Q$14,INT((ROW()-13)/2),0)),"",OFFSET('12. SEGUIMIENTO 2027'!$Q$14,INT((ROW()-13)/2),0)),IF(ISBLANK(OFFSET('9. METAS'!$Y$20,INT((ROW()-14)/2),0)),"",OFFSET('9. METAS'!$Y$20,INT((ROW()-14)/2),0)))</f>
        <v/>
      </c>
      <c r="N375" s="769" t="str">
        <f ca="1">IFERROR(J375/J376,"ND")</f>
        <v>ND</v>
      </c>
      <c r="O375" s="771" t="str">
        <f ca="1">IFERROR(((J375+K375+L375)/H375),"ND")</f>
        <v>ND</v>
      </c>
      <c r="P375" s="775"/>
    </row>
    <row r="376" spans="3:16">
      <c r="C376" s="747"/>
      <c r="D376" s="749"/>
      <c r="E376" s="749"/>
      <c r="F376" s="751"/>
      <c r="G376" s="753"/>
      <c r="H376" s="833"/>
      <c r="I376" s="764"/>
      <c r="J376" s="195" t="str">
        <f ca="1">IF(MOD(ROW()-13,2)=0,IF(ISBLANK(OFFSET('12. SEGUIMIENTO 2027'!$N$14,INT((ROW()-13)/2),0)),"",OFFSET('12. SEGUIMIENTO 2027'!$N$14,INT((ROW()-13)/2),0)),IF(ISBLANK(OFFSET('9. METAS'!$V$20,INT((ROW()-14)/2),0)),"",OFFSET('9. METAS'!$V$20,INT((ROW()-14)/2),0)))</f>
        <v/>
      </c>
      <c r="K376" s="196" t="str">
        <f ca="1">IF(MOD(ROW()-13,2)=0,IF(ISBLANK(OFFSET('12. SEGUIMIENTO 2027'!$O$14,INT((ROW()-13)/2),0)),"",OFFSET('12. SEGUIMIENTO 2027'!$O$14,INT((ROW()-13)/2),0)),IF(ISBLANK(OFFSET('9. METAS'!$W$20,INT((ROW()-14)/2),0)),"",OFFSET('9. METAS'!$W$20,INT((ROW()-14)/2),0)))</f>
        <v/>
      </c>
      <c r="L376" s="196" t="str">
        <f ca="1">IF(MOD(ROW()-13,2)=0,IF(ISBLANK(OFFSET('12. SEGUIMIENTO 2027'!$P$14,INT((ROW()-13)/2),0)),"",OFFSET('12. SEGUIMIENTO 2027'!$P$14,INT((ROW()-13)/2),0)),IF(ISBLANK(OFFSET('9. METAS'!$X$20,INT((ROW()-14)/2),0)),"",OFFSET('9. METAS'!$X$20,INT((ROW()-14)/2),0)))</f>
        <v/>
      </c>
      <c r="M376" s="197" t="str">
        <f ca="1">IF(MOD(ROW()-13,2)=0,IF(ISBLANK(OFFSET('12. SEGUIMIENTO 2027'!$Q$14,INT((ROW()-13)/2),0)),"",OFFSET('12. SEGUIMIENTO 2027'!$Q$14,INT((ROW()-13)/2),0)),IF(ISBLANK(OFFSET('9. METAS'!$Y$20,INT((ROW()-14)/2),0)),"",OFFSET('9. METAS'!$Y$20,INT((ROW()-14)/2),0)))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833" t="str">
        <f ca="1">IF(ISBLANK(OFFSET('9. METAS'!$M$20,INT((ROW()-13)/2),0)),"",OFFSET('9. METAS'!$M$20,INT((ROW()-13)/2),0))</f>
        <v/>
      </c>
      <c r="I377" s="763"/>
      <c r="J377" s="195" t="str">
        <f ca="1">IF(MOD(ROW()-13,2)=0,IF(ISBLANK(OFFSET('12. SEGUIMIENTO 2027'!$N$14,INT((ROW()-13)/2),0)),"",OFFSET('12. SEGUIMIENTO 2027'!$N$14,INT((ROW()-13)/2),0)),IF(ISBLANK(OFFSET('9. METAS'!$V$20,INT((ROW()-14)/2),0)),"",OFFSET('9. METAS'!$V$20,INT((ROW()-14)/2),0)))</f>
        <v/>
      </c>
      <c r="K377" s="196" t="str">
        <f ca="1">IF(MOD(ROW()-13,2)=0,IF(ISBLANK(OFFSET('12. SEGUIMIENTO 2027'!$O$14,INT((ROW()-13)/2),0)),"",OFFSET('12. SEGUIMIENTO 2027'!$O$14,INT((ROW()-13)/2),0)),IF(ISBLANK(OFFSET('9. METAS'!$W$20,INT((ROW()-14)/2),0)),"",OFFSET('9. METAS'!$W$20,INT((ROW()-14)/2),0)))</f>
        <v/>
      </c>
      <c r="L377" s="196" t="str">
        <f ca="1">IF(MOD(ROW()-13,2)=0,IF(ISBLANK(OFFSET('12. SEGUIMIENTO 2027'!$P$14,INT((ROW()-13)/2),0)),"",OFFSET('12. SEGUIMIENTO 2027'!$P$14,INT((ROW()-13)/2),0)),IF(ISBLANK(OFFSET('9. METAS'!$X$20,INT((ROW()-14)/2),0)),"",OFFSET('9. METAS'!$X$20,INT((ROW()-14)/2),0)))</f>
        <v/>
      </c>
      <c r="M377" s="197" t="str">
        <f ca="1">IF(MOD(ROW()-13,2)=0,IF(ISBLANK(OFFSET('12. SEGUIMIENTO 2027'!$Q$14,INT((ROW()-13)/2),0)),"",OFFSET('12. SEGUIMIENTO 2027'!$Q$14,INT((ROW()-13)/2),0)),IF(ISBLANK(OFFSET('9. METAS'!$Y$20,INT((ROW()-14)/2),0)),"",OFFSET('9. METAS'!$Y$20,INT((ROW()-14)/2),0)))</f>
        <v/>
      </c>
      <c r="N377" s="769" t="str">
        <f ca="1">IFERROR(J377/J378,"ND")</f>
        <v>ND</v>
      </c>
      <c r="O377" s="771" t="str">
        <f ca="1">IFERROR(((J377+K377+L377)/H377),"ND")</f>
        <v>ND</v>
      </c>
      <c r="P377" s="775"/>
    </row>
    <row r="378" spans="3:16">
      <c r="C378" s="747"/>
      <c r="D378" s="749"/>
      <c r="E378" s="749"/>
      <c r="F378" s="751"/>
      <c r="G378" s="753"/>
      <c r="H378" s="833"/>
      <c r="I378" s="764"/>
      <c r="J378" s="195" t="str">
        <f ca="1">IF(MOD(ROW()-13,2)=0,IF(ISBLANK(OFFSET('12. SEGUIMIENTO 2027'!$N$14,INT((ROW()-13)/2),0)),"",OFFSET('12. SEGUIMIENTO 2027'!$N$14,INT((ROW()-13)/2),0)),IF(ISBLANK(OFFSET('9. METAS'!$V$20,INT((ROW()-14)/2),0)),"",OFFSET('9. METAS'!$V$20,INT((ROW()-14)/2),0)))</f>
        <v/>
      </c>
      <c r="K378" s="196" t="str">
        <f ca="1">IF(MOD(ROW()-13,2)=0,IF(ISBLANK(OFFSET('12. SEGUIMIENTO 2027'!$O$14,INT((ROW()-13)/2),0)),"",OFFSET('12. SEGUIMIENTO 2027'!$O$14,INT((ROW()-13)/2),0)),IF(ISBLANK(OFFSET('9. METAS'!$W$20,INT((ROW()-14)/2),0)),"",OFFSET('9. METAS'!$W$20,INT((ROW()-14)/2),0)))</f>
        <v/>
      </c>
      <c r="L378" s="196" t="str">
        <f ca="1">IF(MOD(ROW()-13,2)=0,IF(ISBLANK(OFFSET('12. SEGUIMIENTO 2027'!$P$14,INT((ROW()-13)/2),0)),"",OFFSET('12. SEGUIMIENTO 2027'!$P$14,INT((ROW()-13)/2),0)),IF(ISBLANK(OFFSET('9. METAS'!$X$20,INT((ROW()-14)/2),0)),"",OFFSET('9. METAS'!$X$20,INT((ROW()-14)/2),0)))</f>
        <v/>
      </c>
      <c r="M378" s="197" t="str">
        <f ca="1">IF(MOD(ROW()-13,2)=0,IF(ISBLANK(OFFSET('12. SEGUIMIENTO 2027'!$Q$14,INT((ROW()-13)/2),0)),"",OFFSET('12. SEGUIMIENTO 2027'!$Q$14,INT((ROW()-13)/2),0)),IF(ISBLANK(OFFSET('9. METAS'!$Y$20,INT((ROW()-14)/2),0)),"",OFFSET('9. METAS'!$Y$20,INT((ROW()-14)/2),0)))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833" t="str">
        <f ca="1">IF(ISBLANK(OFFSET('9. METAS'!$M$20,INT((ROW()-13)/2),0)),"",OFFSET('9. METAS'!$M$20,INT((ROW()-13)/2),0))</f>
        <v/>
      </c>
      <c r="I379" s="763"/>
      <c r="J379" s="195" t="str">
        <f ca="1">IF(MOD(ROW()-13,2)=0,IF(ISBLANK(OFFSET('12. SEGUIMIENTO 2027'!$N$14,INT((ROW()-13)/2),0)),"",OFFSET('12. SEGUIMIENTO 2027'!$N$14,INT((ROW()-13)/2),0)),IF(ISBLANK(OFFSET('9. METAS'!$V$20,INT((ROW()-14)/2),0)),"",OFFSET('9. METAS'!$V$20,INT((ROW()-14)/2),0)))</f>
        <v/>
      </c>
      <c r="K379" s="196" t="str">
        <f ca="1">IF(MOD(ROW()-13,2)=0,IF(ISBLANK(OFFSET('12. SEGUIMIENTO 2027'!$O$14,INT((ROW()-13)/2),0)),"",OFFSET('12. SEGUIMIENTO 2027'!$O$14,INT((ROW()-13)/2),0)),IF(ISBLANK(OFFSET('9. METAS'!$W$20,INT((ROW()-14)/2),0)),"",OFFSET('9. METAS'!$W$20,INT((ROW()-14)/2),0)))</f>
        <v/>
      </c>
      <c r="L379" s="196" t="str">
        <f ca="1">IF(MOD(ROW()-13,2)=0,IF(ISBLANK(OFFSET('12. SEGUIMIENTO 2027'!$P$14,INT((ROW()-13)/2),0)),"",OFFSET('12. SEGUIMIENTO 2027'!$P$14,INT((ROW()-13)/2),0)),IF(ISBLANK(OFFSET('9. METAS'!$X$20,INT((ROW()-14)/2),0)),"",OFFSET('9. METAS'!$X$20,INT((ROW()-14)/2),0)))</f>
        <v/>
      </c>
      <c r="M379" s="197" t="str">
        <f ca="1">IF(MOD(ROW()-13,2)=0,IF(ISBLANK(OFFSET('12. SEGUIMIENTO 2027'!$Q$14,INT((ROW()-13)/2),0)),"",OFFSET('12. SEGUIMIENTO 2027'!$Q$14,INT((ROW()-13)/2),0)),IF(ISBLANK(OFFSET('9. METAS'!$Y$20,INT((ROW()-14)/2),0)),"",OFFSET('9. METAS'!$Y$20,INT((ROW()-14)/2),0)))</f>
        <v/>
      </c>
      <c r="N379" s="769" t="str">
        <f ca="1">IFERROR(J379/J380,"ND")</f>
        <v>ND</v>
      </c>
      <c r="O379" s="771" t="str">
        <f ca="1">IFERROR(((J379+K379+L379)/H379),"ND")</f>
        <v>ND</v>
      </c>
      <c r="P379" s="775"/>
    </row>
    <row r="380" spans="3:16">
      <c r="C380" s="747"/>
      <c r="D380" s="749"/>
      <c r="E380" s="749"/>
      <c r="F380" s="751"/>
      <c r="G380" s="753"/>
      <c r="H380" s="833"/>
      <c r="I380" s="764"/>
      <c r="J380" s="195" t="str">
        <f ca="1">IF(MOD(ROW()-13,2)=0,IF(ISBLANK(OFFSET('12. SEGUIMIENTO 2027'!$N$14,INT((ROW()-13)/2),0)),"",OFFSET('12. SEGUIMIENTO 2027'!$N$14,INT((ROW()-13)/2),0)),IF(ISBLANK(OFFSET('9. METAS'!$V$20,INT((ROW()-14)/2),0)),"",OFFSET('9. METAS'!$V$20,INT((ROW()-14)/2),0)))</f>
        <v/>
      </c>
      <c r="K380" s="196" t="str">
        <f ca="1">IF(MOD(ROW()-13,2)=0,IF(ISBLANK(OFFSET('12. SEGUIMIENTO 2027'!$O$14,INT((ROW()-13)/2),0)),"",OFFSET('12. SEGUIMIENTO 2027'!$O$14,INT((ROW()-13)/2),0)),IF(ISBLANK(OFFSET('9. METAS'!$W$20,INT((ROW()-14)/2),0)),"",OFFSET('9. METAS'!$W$20,INT((ROW()-14)/2),0)))</f>
        <v/>
      </c>
      <c r="L380" s="196" t="str">
        <f ca="1">IF(MOD(ROW()-13,2)=0,IF(ISBLANK(OFFSET('12. SEGUIMIENTO 2027'!$P$14,INT((ROW()-13)/2),0)),"",OFFSET('12. SEGUIMIENTO 2027'!$P$14,INT((ROW()-13)/2),0)),IF(ISBLANK(OFFSET('9. METAS'!$X$20,INT((ROW()-14)/2),0)),"",OFFSET('9. METAS'!$X$20,INT((ROW()-14)/2),0)))</f>
        <v/>
      </c>
      <c r="M380" s="197" t="str">
        <f ca="1">IF(MOD(ROW()-13,2)=0,IF(ISBLANK(OFFSET('12. SEGUIMIENTO 2027'!$Q$14,INT((ROW()-13)/2),0)),"",OFFSET('12. SEGUIMIENTO 2027'!$Q$14,INT((ROW()-13)/2),0)),IF(ISBLANK(OFFSET('9. METAS'!$Y$20,INT((ROW()-14)/2),0)),"",OFFSET('9. METAS'!$Y$20,INT((ROW()-14)/2),0)))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833" t="str">
        <f ca="1">IF(ISBLANK(OFFSET('9. METAS'!$M$20,INT((ROW()-13)/2),0)),"",OFFSET('9. METAS'!$M$20,INT((ROW()-13)/2),0))</f>
        <v/>
      </c>
      <c r="I381" s="763"/>
      <c r="J381" s="195" t="str">
        <f ca="1">IF(MOD(ROW()-13,2)=0,IF(ISBLANK(OFFSET('12. SEGUIMIENTO 2027'!$N$14,INT((ROW()-13)/2),0)),"",OFFSET('12. SEGUIMIENTO 2027'!$N$14,INT((ROW()-13)/2),0)),IF(ISBLANK(OFFSET('9. METAS'!$V$20,INT((ROW()-14)/2),0)),"",OFFSET('9. METAS'!$V$20,INT((ROW()-14)/2),0)))</f>
        <v/>
      </c>
      <c r="K381" s="196" t="str">
        <f ca="1">IF(MOD(ROW()-13,2)=0,IF(ISBLANK(OFFSET('12. SEGUIMIENTO 2027'!$O$14,INT((ROW()-13)/2),0)),"",OFFSET('12. SEGUIMIENTO 2027'!$O$14,INT((ROW()-13)/2),0)),IF(ISBLANK(OFFSET('9. METAS'!$W$20,INT((ROW()-14)/2),0)),"",OFFSET('9. METAS'!$W$20,INT((ROW()-14)/2),0)))</f>
        <v/>
      </c>
      <c r="L381" s="196" t="str">
        <f ca="1">IF(MOD(ROW()-13,2)=0,IF(ISBLANK(OFFSET('12. SEGUIMIENTO 2027'!$P$14,INT((ROW()-13)/2),0)),"",OFFSET('12. SEGUIMIENTO 2027'!$P$14,INT((ROW()-13)/2),0)),IF(ISBLANK(OFFSET('9. METAS'!$X$20,INT((ROW()-14)/2),0)),"",OFFSET('9. METAS'!$X$20,INT((ROW()-14)/2),0)))</f>
        <v/>
      </c>
      <c r="M381" s="197" t="str">
        <f ca="1">IF(MOD(ROW()-13,2)=0,IF(ISBLANK(OFFSET('12. SEGUIMIENTO 2027'!$Q$14,INT((ROW()-13)/2),0)),"",OFFSET('12. SEGUIMIENTO 2027'!$Q$14,INT((ROW()-13)/2),0)),IF(ISBLANK(OFFSET('9. METAS'!$Y$20,INT((ROW()-14)/2),0)),"",OFFSET('9. METAS'!$Y$20,INT((ROW()-14)/2),0)))</f>
        <v/>
      </c>
      <c r="N381" s="769" t="str">
        <f ca="1">IFERROR(J381/J382,"ND")</f>
        <v>ND</v>
      </c>
      <c r="O381" s="771" t="str">
        <f ca="1">IFERROR(((J381+K381+L381)/H381),"ND")</f>
        <v>ND</v>
      </c>
      <c r="P381" s="775"/>
    </row>
    <row r="382" spans="3:16">
      <c r="C382" s="747"/>
      <c r="D382" s="749"/>
      <c r="E382" s="749"/>
      <c r="F382" s="751"/>
      <c r="G382" s="753"/>
      <c r="H382" s="833"/>
      <c r="I382" s="764"/>
      <c r="J382" s="195" t="str">
        <f ca="1">IF(MOD(ROW()-13,2)=0,IF(ISBLANK(OFFSET('12. SEGUIMIENTO 2027'!$N$14,INT((ROW()-13)/2),0)),"",OFFSET('12. SEGUIMIENTO 2027'!$N$14,INT((ROW()-13)/2),0)),IF(ISBLANK(OFFSET('9. METAS'!$V$20,INT((ROW()-14)/2),0)),"",OFFSET('9. METAS'!$V$20,INT((ROW()-14)/2),0)))</f>
        <v/>
      </c>
      <c r="K382" s="196" t="str">
        <f ca="1">IF(MOD(ROW()-13,2)=0,IF(ISBLANK(OFFSET('12. SEGUIMIENTO 2027'!$O$14,INT((ROW()-13)/2),0)),"",OFFSET('12. SEGUIMIENTO 2027'!$O$14,INT((ROW()-13)/2),0)),IF(ISBLANK(OFFSET('9. METAS'!$W$20,INT((ROW()-14)/2),0)),"",OFFSET('9. METAS'!$W$20,INT((ROW()-14)/2),0)))</f>
        <v/>
      </c>
      <c r="L382" s="196" t="str">
        <f ca="1">IF(MOD(ROW()-13,2)=0,IF(ISBLANK(OFFSET('12. SEGUIMIENTO 2027'!$P$14,INT((ROW()-13)/2),0)),"",OFFSET('12. SEGUIMIENTO 2027'!$P$14,INT((ROW()-13)/2),0)),IF(ISBLANK(OFFSET('9. METAS'!$X$20,INT((ROW()-14)/2),0)),"",OFFSET('9. METAS'!$X$20,INT((ROW()-14)/2),0)))</f>
        <v/>
      </c>
      <c r="M382" s="197" t="str">
        <f ca="1">IF(MOD(ROW()-13,2)=0,IF(ISBLANK(OFFSET('12. SEGUIMIENTO 2027'!$Q$14,INT((ROW()-13)/2),0)),"",OFFSET('12. SEGUIMIENTO 2027'!$Q$14,INT((ROW()-13)/2),0)),IF(ISBLANK(OFFSET('9. METAS'!$Y$20,INT((ROW()-14)/2),0)),"",OFFSET('9. METAS'!$Y$20,INT((ROW()-14)/2),0)))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833" t="str">
        <f ca="1">IF(ISBLANK(OFFSET('9. METAS'!$M$20,INT((ROW()-13)/2),0)),"",OFFSET('9. METAS'!$M$20,INT((ROW()-13)/2),0))</f>
        <v/>
      </c>
      <c r="I383" s="763"/>
      <c r="J383" s="195" t="str">
        <f ca="1">IF(MOD(ROW()-13,2)=0,IF(ISBLANK(OFFSET('12. SEGUIMIENTO 2027'!$N$14,INT((ROW()-13)/2),0)),"",OFFSET('12. SEGUIMIENTO 2027'!$N$14,INT((ROW()-13)/2),0)),IF(ISBLANK(OFFSET('9. METAS'!$V$20,INT((ROW()-14)/2),0)),"",OFFSET('9. METAS'!$V$20,INT((ROW()-14)/2),0)))</f>
        <v/>
      </c>
      <c r="K383" s="196" t="str">
        <f ca="1">IF(MOD(ROW()-13,2)=0,IF(ISBLANK(OFFSET('12. SEGUIMIENTO 2027'!$O$14,INT((ROW()-13)/2),0)),"",OFFSET('12. SEGUIMIENTO 2027'!$O$14,INT((ROW()-13)/2),0)),IF(ISBLANK(OFFSET('9. METAS'!$W$20,INT((ROW()-14)/2),0)),"",OFFSET('9. METAS'!$W$20,INT((ROW()-14)/2),0)))</f>
        <v/>
      </c>
      <c r="L383" s="196" t="str">
        <f ca="1">IF(MOD(ROW()-13,2)=0,IF(ISBLANK(OFFSET('12. SEGUIMIENTO 2027'!$P$14,INT((ROW()-13)/2),0)),"",OFFSET('12. SEGUIMIENTO 2027'!$P$14,INT((ROW()-13)/2),0)),IF(ISBLANK(OFFSET('9. METAS'!$X$20,INT((ROW()-14)/2),0)),"",OFFSET('9. METAS'!$X$20,INT((ROW()-14)/2),0)))</f>
        <v/>
      </c>
      <c r="M383" s="197" t="str">
        <f ca="1">IF(MOD(ROW()-13,2)=0,IF(ISBLANK(OFFSET('12. SEGUIMIENTO 2027'!$Q$14,INT((ROW()-13)/2),0)),"",OFFSET('12. SEGUIMIENTO 2027'!$Q$14,INT((ROW()-13)/2),0)),IF(ISBLANK(OFFSET('9. METAS'!$Y$20,INT((ROW()-14)/2),0)),"",OFFSET('9. METAS'!$Y$20,INT((ROW()-14)/2),0)))</f>
        <v/>
      </c>
      <c r="N383" s="769" t="str">
        <f ca="1">IFERROR(J383/J384,"ND")</f>
        <v>ND</v>
      </c>
      <c r="O383" s="771" t="str">
        <f ca="1">IFERROR(((J383+K383+L383)/H383),"ND")</f>
        <v>ND</v>
      </c>
      <c r="P383" s="775"/>
    </row>
    <row r="384" spans="3:16">
      <c r="C384" s="747"/>
      <c r="D384" s="749"/>
      <c r="E384" s="749"/>
      <c r="F384" s="751"/>
      <c r="G384" s="753"/>
      <c r="H384" s="833"/>
      <c r="I384" s="764"/>
      <c r="J384" s="195" t="str">
        <f ca="1">IF(MOD(ROW()-13,2)=0,IF(ISBLANK(OFFSET('12. SEGUIMIENTO 2027'!$N$14,INT((ROW()-13)/2),0)),"",OFFSET('12. SEGUIMIENTO 2027'!$N$14,INT((ROW()-13)/2),0)),IF(ISBLANK(OFFSET('9. METAS'!$V$20,INT((ROW()-14)/2),0)),"",OFFSET('9. METAS'!$V$20,INT((ROW()-14)/2),0)))</f>
        <v/>
      </c>
      <c r="K384" s="196" t="str">
        <f ca="1">IF(MOD(ROW()-13,2)=0,IF(ISBLANK(OFFSET('12. SEGUIMIENTO 2027'!$O$14,INT((ROW()-13)/2),0)),"",OFFSET('12. SEGUIMIENTO 2027'!$O$14,INT((ROW()-13)/2),0)),IF(ISBLANK(OFFSET('9. METAS'!$W$20,INT((ROW()-14)/2),0)),"",OFFSET('9. METAS'!$W$20,INT((ROW()-14)/2),0)))</f>
        <v/>
      </c>
      <c r="L384" s="196" t="str">
        <f ca="1">IF(MOD(ROW()-13,2)=0,IF(ISBLANK(OFFSET('12. SEGUIMIENTO 2027'!$P$14,INT((ROW()-13)/2),0)),"",OFFSET('12. SEGUIMIENTO 2027'!$P$14,INT((ROW()-13)/2),0)),IF(ISBLANK(OFFSET('9. METAS'!$X$20,INT((ROW()-14)/2),0)),"",OFFSET('9. METAS'!$X$20,INT((ROW()-14)/2),0)))</f>
        <v/>
      </c>
      <c r="M384" s="197" t="str">
        <f ca="1">IF(MOD(ROW()-13,2)=0,IF(ISBLANK(OFFSET('12. SEGUIMIENTO 2027'!$Q$14,INT((ROW()-13)/2),0)),"",OFFSET('12. SEGUIMIENTO 2027'!$Q$14,INT((ROW()-13)/2),0)),IF(ISBLANK(OFFSET('9. METAS'!$Y$20,INT((ROW()-14)/2),0)),"",OFFSET('9. METAS'!$Y$20,INT((ROW()-14)/2),0)))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833" t="str">
        <f ca="1">IF(ISBLANK(OFFSET('9. METAS'!$M$20,INT((ROW()-13)/2),0)),"",OFFSET('9. METAS'!$M$20,INT((ROW()-13)/2),0))</f>
        <v/>
      </c>
      <c r="I385" s="763"/>
      <c r="J385" s="195" t="str">
        <f ca="1">IF(MOD(ROW()-13,2)=0,IF(ISBLANK(OFFSET('12. SEGUIMIENTO 2027'!$N$14,INT((ROW()-13)/2),0)),"",OFFSET('12. SEGUIMIENTO 2027'!$N$14,INT((ROW()-13)/2),0)),IF(ISBLANK(OFFSET('9. METAS'!$V$20,INT((ROW()-14)/2),0)),"",OFFSET('9. METAS'!$V$20,INT((ROW()-14)/2),0)))</f>
        <v/>
      </c>
      <c r="K385" s="196" t="str">
        <f ca="1">IF(MOD(ROW()-13,2)=0,IF(ISBLANK(OFFSET('12. SEGUIMIENTO 2027'!$O$14,INT((ROW()-13)/2),0)),"",OFFSET('12. SEGUIMIENTO 2027'!$O$14,INT((ROW()-13)/2),0)),IF(ISBLANK(OFFSET('9. METAS'!$W$20,INT((ROW()-14)/2),0)),"",OFFSET('9. METAS'!$W$20,INT((ROW()-14)/2),0)))</f>
        <v/>
      </c>
      <c r="L385" s="196" t="str">
        <f ca="1">IF(MOD(ROW()-13,2)=0,IF(ISBLANK(OFFSET('12. SEGUIMIENTO 2027'!$P$14,INT((ROW()-13)/2),0)),"",OFFSET('12. SEGUIMIENTO 2027'!$P$14,INT((ROW()-13)/2),0)),IF(ISBLANK(OFFSET('9. METAS'!$X$20,INT((ROW()-14)/2),0)),"",OFFSET('9. METAS'!$X$20,INT((ROW()-14)/2),0)))</f>
        <v/>
      </c>
      <c r="M385" s="197" t="str">
        <f ca="1">IF(MOD(ROW()-13,2)=0,IF(ISBLANK(OFFSET('12. SEGUIMIENTO 2027'!$Q$14,INT((ROW()-13)/2),0)),"",OFFSET('12. SEGUIMIENTO 2027'!$Q$14,INT((ROW()-13)/2),0)),IF(ISBLANK(OFFSET('9. METAS'!$Y$20,INT((ROW()-14)/2),0)),"",OFFSET('9. METAS'!$Y$20,INT((ROW()-14)/2),0)))</f>
        <v/>
      </c>
      <c r="N385" s="769" t="str">
        <f ca="1">IFERROR(J385/J386,"ND")</f>
        <v>ND</v>
      </c>
      <c r="O385" s="771" t="str">
        <f ca="1">IFERROR(((J385+K385+L385)/H385),"ND")</f>
        <v>ND</v>
      </c>
      <c r="P385" s="775"/>
    </row>
    <row r="386" spans="3:16">
      <c r="C386" s="747"/>
      <c r="D386" s="749"/>
      <c r="E386" s="749"/>
      <c r="F386" s="751"/>
      <c r="G386" s="753"/>
      <c r="H386" s="833"/>
      <c r="I386" s="764"/>
      <c r="J386" s="195" t="str">
        <f ca="1">IF(MOD(ROW()-13,2)=0,IF(ISBLANK(OFFSET('12. SEGUIMIENTO 2027'!$N$14,INT((ROW()-13)/2),0)),"",OFFSET('12. SEGUIMIENTO 2027'!$N$14,INT((ROW()-13)/2),0)),IF(ISBLANK(OFFSET('9. METAS'!$V$20,INT((ROW()-14)/2),0)),"",OFFSET('9. METAS'!$V$20,INT((ROW()-14)/2),0)))</f>
        <v/>
      </c>
      <c r="K386" s="196" t="str">
        <f ca="1">IF(MOD(ROW()-13,2)=0,IF(ISBLANK(OFFSET('12. SEGUIMIENTO 2027'!$O$14,INT((ROW()-13)/2),0)),"",OFFSET('12. SEGUIMIENTO 2027'!$O$14,INT((ROW()-13)/2),0)),IF(ISBLANK(OFFSET('9. METAS'!$W$20,INT((ROW()-14)/2),0)),"",OFFSET('9. METAS'!$W$20,INT((ROW()-14)/2),0)))</f>
        <v/>
      </c>
      <c r="L386" s="196" t="str">
        <f ca="1">IF(MOD(ROW()-13,2)=0,IF(ISBLANK(OFFSET('12. SEGUIMIENTO 2027'!$P$14,INT((ROW()-13)/2),0)),"",OFFSET('12. SEGUIMIENTO 2027'!$P$14,INT((ROW()-13)/2),0)),IF(ISBLANK(OFFSET('9. METAS'!$X$20,INT((ROW()-14)/2),0)),"",OFFSET('9. METAS'!$X$20,INT((ROW()-14)/2),0)))</f>
        <v/>
      </c>
      <c r="M386" s="197" t="str">
        <f ca="1">IF(MOD(ROW()-13,2)=0,IF(ISBLANK(OFFSET('12. SEGUIMIENTO 2027'!$Q$14,INT((ROW()-13)/2),0)),"",OFFSET('12. SEGUIMIENTO 2027'!$Q$14,INT((ROW()-13)/2),0)),IF(ISBLANK(OFFSET('9. METAS'!$Y$20,INT((ROW()-14)/2),0)),"",OFFSET('9. METAS'!$Y$20,INT((ROW()-14)/2),0)))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833" t="str">
        <f ca="1">IF(ISBLANK(OFFSET('9. METAS'!$M$20,INT((ROW()-13)/2),0)),"",OFFSET('9. METAS'!$M$20,INT((ROW()-13)/2),0))</f>
        <v/>
      </c>
      <c r="I387" s="763"/>
      <c r="J387" s="195" t="str">
        <f ca="1">IF(MOD(ROW()-13,2)=0,IF(ISBLANK(OFFSET('12. SEGUIMIENTO 2027'!$N$14,INT((ROW()-13)/2),0)),"",OFFSET('12. SEGUIMIENTO 2027'!$N$14,INT((ROW()-13)/2),0)),IF(ISBLANK(OFFSET('9. METAS'!$V$20,INT((ROW()-14)/2),0)),"",OFFSET('9. METAS'!$V$20,INT((ROW()-14)/2),0)))</f>
        <v/>
      </c>
      <c r="K387" s="196" t="str">
        <f ca="1">IF(MOD(ROW()-13,2)=0,IF(ISBLANK(OFFSET('12. SEGUIMIENTO 2027'!$O$14,INT((ROW()-13)/2),0)),"",OFFSET('12. SEGUIMIENTO 2027'!$O$14,INT((ROW()-13)/2),0)),IF(ISBLANK(OFFSET('9. METAS'!$W$20,INT((ROW()-14)/2),0)),"",OFFSET('9. METAS'!$W$20,INT((ROW()-14)/2),0)))</f>
        <v/>
      </c>
      <c r="L387" s="196" t="str">
        <f ca="1">IF(MOD(ROW()-13,2)=0,IF(ISBLANK(OFFSET('12. SEGUIMIENTO 2027'!$P$14,INT((ROW()-13)/2),0)),"",OFFSET('12. SEGUIMIENTO 2027'!$P$14,INT((ROW()-13)/2),0)),IF(ISBLANK(OFFSET('9. METAS'!$X$20,INT((ROW()-14)/2),0)),"",OFFSET('9. METAS'!$X$20,INT((ROW()-14)/2),0)))</f>
        <v/>
      </c>
      <c r="M387" s="197" t="str">
        <f ca="1">IF(MOD(ROW()-13,2)=0,IF(ISBLANK(OFFSET('12. SEGUIMIENTO 2027'!$Q$14,INT((ROW()-13)/2),0)),"",OFFSET('12. SEGUIMIENTO 2027'!$Q$14,INT((ROW()-13)/2),0)),IF(ISBLANK(OFFSET('9. METAS'!$Y$20,INT((ROW()-14)/2),0)),"",OFFSET('9. METAS'!$Y$20,INT((ROW()-14)/2),0)))</f>
        <v/>
      </c>
      <c r="N387" s="769" t="str">
        <f ca="1">IFERROR(J387/J388,"ND")</f>
        <v>ND</v>
      </c>
      <c r="O387" s="771" t="str">
        <f ca="1">IFERROR(((J387+K387+L387)/H387),"ND")</f>
        <v>ND</v>
      </c>
      <c r="P387" s="775"/>
    </row>
    <row r="388" spans="3:16">
      <c r="C388" s="747"/>
      <c r="D388" s="749"/>
      <c r="E388" s="749"/>
      <c r="F388" s="751"/>
      <c r="G388" s="753"/>
      <c r="H388" s="833"/>
      <c r="I388" s="764"/>
      <c r="J388" s="195" t="str">
        <f ca="1">IF(MOD(ROW()-13,2)=0,IF(ISBLANK(OFFSET('12. SEGUIMIENTO 2027'!$N$14,INT((ROW()-13)/2),0)),"",OFFSET('12. SEGUIMIENTO 2027'!$N$14,INT((ROW()-13)/2),0)),IF(ISBLANK(OFFSET('9. METAS'!$V$20,INT((ROW()-14)/2),0)),"",OFFSET('9. METAS'!$V$20,INT((ROW()-14)/2),0)))</f>
        <v/>
      </c>
      <c r="K388" s="196" t="str">
        <f ca="1">IF(MOD(ROW()-13,2)=0,IF(ISBLANK(OFFSET('12. SEGUIMIENTO 2027'!$O$14,INT((ROW()-13)/2),0)),"",OFFSET('12. SEGUIMIENTO 2027'!$O$14,INT((ROW()-13)/2),0)),IF(ISBLANK(OFFSET('9. METAS'!$W$20,INT((ROW()-14)/2),0)),"",OFFSET('9. METAS'!$W$20,INT((ROW()-14)/2),0)))</f>
        <v/>
      </c>
      <c r="L388" s="196" t="str">
        <f ca="1">IF(MOD(ROW()-13,2)=0,IF(ISBLANK(OFFSET('12. SEGUIMIENTO 2027'!$P$14,INT((ROW()-13)/2),0)),"",OFFSET('12. SEGUIMIENTO 2027'!$P$14,INT((ROW()-13)/2),0)),IF(ISBLANK(OFFSET('9. METAS'!$X$20,INT((ROW()-14)/2),0)),"",OFFSET('9. METAS'!$X$20,INT((ROW()-14)/2),0)))</f>
        <v/>
      </c>
      <c r="M388" s="197" t="str">
        <f ca="1">IF(MOD(ROW()-13,2)=0,IF(ISBLANK(OFFSET('12. SEGUIMIENTO 2027'!$Q$14,INT((ROW()-13)/2),0)),"",OFFSET('12. SEGUIMIENTO 2027'!$Q$14,INT((ROW()-13)/2),0)),IF(ISBLANK(OFFSET('9. METAS'!$Y$20,INT((ROW()-14)/2),0)),"",OFFSET('9. METAS'!$Y$20,INT((ROW()-14)/2),0)))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833" t="str">
        <f ca="1">IF(ISBLANK(OFFSET('9. METAS'!$M$20,INT((ROW()-13)/2),0)),"",OFFSET('9. METAS'!$M$20,INT((ROW()-13)/2),0))</f>
        <v/>
      </c>
      <c r="I389" s="763"/>
      <c r="J389" s="195" t="str">
        <f ca="1">IF(MOD(ROW()-13,2)=0,IF(ISBLANK(OFFSET('12. SEGUIMIENTO 2027'!$N$14,INT((ROW()-13)/2),0)),"",OFFSET('12. SEGUIMIENTO 2027'!$N$14,INT((ROW()-13)/2),0)),IF(ISBLANK(OFFSET('9. METAS'!$V$20,INT((ROW()-14)/2),0)),"",OFFSET('9. METAS'!$V$20,INT((ROW()-14)/2),0)))</f>
        <v/>
      </c>
      <c r="K389" s="196" t="str">
        <f ca="1">IF(MOD(ROW()-13,2)=0,IF(ISBLANK(OFFSET('12. SEGUIMIENTO 2027'!$O$14,INT((ROW()-13)/2),0)),"",OFFSET('12. SEGUIMIENTO 2027'!$O$14,INT((ROW()-13)/2),0)),IF(ISBLANK(OFFSET('9. METAS'!$W$20,INT((ROW()-14)/2),0)),"",OFFSET('9. METAS'!$W$20,INT((ROW()-14)/2),0)))</f>
        <v/>
      </c>
      <c r="L389" s="196" t="str">
        <f ca="1">IF(MOD(ROW()-13,2)=0,IF(ISBLANK(OFFSET('12. SEGUIMIENTO 2027'!$P$14,INT((ROW()-13)/2),0)),"",OFFSET('12. SEGUIMIENTO 2027'!$P$14,INT((ROW()-13)/2),0)),IF(ISBLANK(OFFSET('9. METAS'!$X$20,INT((ROW()-14)/2),0)),"",OFFSET('9. METAS'!$X$20,INT((ROW()-14)/2),0)))</f>
        <v/>
      </c>
      <c r="M389" s="197" t="str">
        <f ca="1">IF(MOD(ROW()-13,2)=0,IF(ISBLANK(OFFSET('12. SEGUIMIENTO 2027'!$Q$14,INT((ROW()-13)/2),0)),"",OFFSET('12. SEGUIMIENTO 2027'!$Q$14,INT((ROW()-13)/2),0)),IF(ISBLANK(OFFSET('9. METAS'!$Y$20,INT((ROW()-14)/2),0)),"",OFFSET('9. METAS'!$Y$20,INT((ROW()-14)/2),0)))</f>
        <v/>
      </c>
      <c r="N389" s="769" t="str">
        <f ca="1">IFERROR(J389/J390,"ND")</f>
        <v>ND</v>
      </c>
      <c r="O389" s="771" t="str">
        <f ca="1">IFERROR(((J389+K389+L389)/H389),"ND")</f>
        <v>ND</v>
      </c>
      <c r="P389" s="775"/>
    </row>
    <row r="390" spans="3:16">
      <c r="C390" s="747"/>
      <c r="D390" s="749"/>
      <c r="E390" s="749"/>
      <c r="F390" s="751"/>
      <c r="G390" s="753"/>
      <c r="H390" s="833"/>
      <c r="I390" s="764"/>
      <c r="J390" s="195" t="str">
        <f ca="1">IF(MOD(ROW()-13,2)=0,IF(ISBLANK(OFFSET('12. SEGUIMIENTO 2027'!$N$14,INT((ROW()-13)/2),0)),"",OFFSET('12. SEGUIMIENTO 2027'!$N$14,INT((ROW()-13)/2),0)),IF(ISBLANK(OFFSET('9. METAS'!$V$20,INT((ROW()-14)/2),0)),"",OFFSET('9. METAS'!$V$20,INT((ROW()-14)/2),0)))</f>
        <v/>
      </c>
      <c r="K390" s="196" t="str">
        <f ca="1">IF(MOD(ROW()-13,2)=0,IF(ISBLANK(OFFSET('12. SEGUIMIENTO 2027'!$O$14,INT((ROW()-13)/2),0)),"",OFFSET('12. SEGUIMIENTO 2027'!$O$14,INT((ROW()-13)/2),0)),IF(ISBLANK(OFFSET('9. METAS'!$W$20,INT((ROW()-14)/2),0)),"",OFFSET('9. METAS'!$W$20,INT((ROW()-14)/2),0)))</f>
        <v/>
      </c>
      <c r="L390" s="196" t="str">
        <f ca="1">IF(MOD(ROW()-13,2)=0,IF(ISBLANK(OFFSET('12. SEGUIMIENTO 2027'!$P$14,INT((ROW()-13)/2),0)),"",OFFSET('12. SEGUIMIENTO 2027'!$P$14,INT((ROW()-13)/2),0)),IF(ISBLANK(OFFSET('9. METAS'!$X$20,INT((ROW()-14)/2),0)),"",OFFSET('9. METAS'!$X$20,INT((ROW()-14)/2),0)))</f>
        <v/>
      </c>
      <c r="M390" s="197" t="str">
        <f ca="1">IF(MOD(ROW()-13,2)=0,IF(ISBLANK(OFFSET('12. SEGUIMIENTO 2027'!$Q$14,INT((ROW()-13)/2),0)),"",OFFSET('12. SEGUIMIENTO 2027'!$Q$14,INT((ROW()-13)/2),0)),IF(ISBLANK(OFFSET('9. METAS'!$Y$20,INT((ROW()-14)/2),0)),"",OFFSET('9. METAS'!$Y$20,INT((ROW()-14)/2),0)))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833" t="str">
        <f ca="1">IF(ISBLANK(OFFSET('9. METAS'!$M$20,INT((ROW()-13)/2),0)),"",OFFSET('9. METAS'!$M$20,INT((ROW()-13)/2),0))</f>
        <v/>
      </c>
      <c r="I391" s="763"/>
      <c r="J391" s="195" t="str">
        <f ca="1">IF(MOD(ROW()-13,2)=0,IF(ISBLANK(OFFSET('12. SEGUIMIENTO 2027'!$N$14,INT((ROW()-13)/2),0)),"",OFFSET('12. SEGUIMIENTO 2027'!$N$14,INT((ROW()-13)/2),0)),IF(ISBLANK(OFFSET('9. METAS'!$V$20,INT((ROW()-14)/2),0)),"",OFFSET('9. METAS'!$V$20,INT((ROW()-14)/2),0)))</f>
        <v/>
      </c>
      <c r="K391" s="196" t="str">
        <f ca="1">IF(MOD(ROW()-13,2)=0,IF(ISBLANK(OFFSET('12. SEGUIMIENTO 2027'!$O$14,INT((ROW()-13)/2),0)),"",OFFSET('12. SEGUIMIENTO 2027'!$O$14,INT((ROW()-13)/2),0)),IF(ISBLANK(OFFSET('9. METAS'!$W$20,INT((ROW()-14)/2),0)),"",OFFSET('9. METAS'!$W$20,INT((ROW()-14)/2),0)))</f>
        <v/>
      </c>
      <c r="L391" s="196" t="str">
        <f ca="1">IF(MOD(ROW()-13,2)=0,IF(ISBLANK(OFFSET('12. SEGUIMIENTO 2027'!$P$14,INT((ROW()-13)/2),0)),"",OFFSET('12. SEGUIMIENTO 2027'!$P$14,INT((ROW()-13)/2),0)),IF(ISBLANK(OFFSET('9. METAS'!$X$20,INT((ROW()-14)/2),0)),"",OFFSET('9. METAS'!$X$20,INT((ROW()-14)/2),0)))</f>
        <v/>
      </c>
      <c r="M391" s="197" t="str">
        <f ca="1">IF(MOD(ROW()-13,2)=0,IF(ISBLANK(OFFSET('12. SEGUIMIENTO 2027'!$Q$14,INT((ROW()-13)/2),0)),"",OFFSET('12. SEGUIMIENTO 2027'!$Q$14,INT((ROW()-13)/2),0)),IF(ISBLANK(OFFSET('9. METAS'!$Y$20,INT((ROW()-14)/2),0)),"",OFFSET('9. METAS'!$Y$20,INT((ROW()-14)/2),0)))</f>
        <v/>
      </c>
      <c r="N391" s="769" t="str">
        <f ca="1">IFERROR(J391/J392,"ND")</f>
        <v>ND</v>
      </c>
      <c r="O391" s="771" t="str">
        <f ca="1">IFERROR(((J391+K391+L391)/H391),"ND")</f>
        <v>ND</v>
      </c>
      <c r="P391" s="775"/>
    </row>
    <row r="392" spans="3:16">
      <c r="C392" s="747"/>
      <c r="D392" s="749"/>
      <c r="E392" s="749"/>
      <c r="F392" s="751"/>
      <c r="G392" s="753"/>
      <c r="H392" s="833"/>
      <c r="I392" s="764"/>
      <c r="J392" s="195" t="str">
        <f ca="1">IF(MOD(ROW()-13,2)=0,IF(ISBLANK(OFFSET('12. SEGUIMIENTO 2027'!$N$14,INT((ROW()-13)/2),0)),"",OFFSET('12. SEGUIMIENTO 2027'!$N$14,INT((ROW()-13)/2),0)),IF(ISBLANK(OFFSET('9. METAS'!$V$20,INT((ROW()-14)/2),0)),"",OFFSET('9. METAS'!$V$20,INT((ROW()-14)/2),0)))</f>
        <v/>
      </c>
      <c r="K392" s="196" t="str">
        <f ca="1">IF(MOD(ROW()-13,2)=0,IF(ISBLANK(OFFSET('12. SEGUIMIENTO 2027'!$O$14,INT((ROW()-13)/2),0)),"",OFFSET('12. SEGUIMIENTO 2027'!$O$14,INT((ROW()-13)/2),0)),IF(ISBLANK(OFFSET('9. METAS'!$W$20,INT((ROW()-14)/2),0)),"",OFFSET('9. METAS'!$W$20,INT((ROW()-14)/2),0)))</f>
        <v/>
      </c>
      <c r="L392" s="196" t="str">
        <f ca="1">IF(MOD(ROW()-13,2)=0,IF(ISBLANK(OFFSET('12. SEGUIMIENTO 2027'!$P$14,INT((ROW()-13)/2),0)),"",OFFSET('12. SEGUIMIENTO 2027'!$P$14,INT((ROW()-13)/2),0)),IF(ISBLANK(OFFSET('9. METAS'!$X$20,INT((ROW()-14)/2),0)),"",OFFSET('9. METAS'!$X$20,INT((ROW()-14)/2),0)))</f>
        <v/>
      </c>
      <c r="M392" s="197" t="str">
        <f ca="1">IF(MOD(ROW()-13,2)=0,IF(ISBLANK(OFFSET('12. SEGUIMIENTO 2027'!$Q$14,INT((ROW()-13)/2),0)),"",OFFSET('12. SEGUIMIENTO 2027'!$Q$14,INT((ROW()-13)/2),0)),IF(ISBLANK(OFFSET('9. METAS'!$Y$20,INT((ROW()-14)/2),0)),"",OFFSET('9. METAS'!$Y$20,INT((ROW()-14)/2),0)))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833" t="str">
        <f ca="1">IF(ISBLANK(OFFSET('9. METAS'!$M$20,INT((ROW()-13)/2),0)),"",OFFSET('9. METAS'!$M$20,INT((ROW()-13)/2),0))</f>
        <v/>
      </c>
      <c r="I393" s="763"/>
      <c r="J393" s="195" t="str">
        <f ca="1">IF(MOD(ROW()-13,2)=0,IF(ISBLANK(OFFSET('12. SEGUIMIENTO 2027'!$N$14,INT((ROW()-13)/2),0)),"",OFFSET('12. SEGUIMIENTO 2027'!$N$14,INT((ROW()-13)/2),0)),IF(ISBLANK(OFFSET('9. METAS'!$V$20,INT((ROW()-14)/2),0)),"",OFFSET('9. METAS'!$V$20,INT((ROW()-14)/2),0)))</f>
        <v/>
      </c>
      <c r="K393" s="196" t="str">
        <f ca="1">IF(MOD(ROW()-13,2)=0,IF(ISBLANK(OFFSET('12. SEGUIMIENTO 2027'!$O$14,INT((ROW()-13)/2),0)),"",OFFSET('12. SEGUIMIENTO 2027'!$O$14,INT((ROW()-13)/2),0)),IF(ISBLANK(OFFSET('9. METAS'!$W$20,INT((ROW()-14)/2),0)),"",OFFSET('9. METAS'!$W$20,INT((ROW()-14)/2),0)))</f>
        <v/>
      </c>
      <c r="L393" s="196" t="str">
        <f ca="1">IF(MOD(ROW()-13,2)=0,IF(ISBLANK(OFFSET('12. SEGUIMIENTO 2027'!$P$14,INT((ROW()-13)/2),0)),"",OFFSET('12. SEGUIMIENTO 2027'!$P$14,INT((ROW()-13)/2),0)),IF(ISBLANK(OFFSET('9. METAS'!$X$20,INT((ROW()-14)/2),0)),"",OFFSET('9. METAS'!$X$20,INT((ROW()-14)/2),0)))</f>
        <v/>
      </c>
      <c r="M393" s="197" t="str">
        <f ca="1">IF(MOD(ROW()-13,2)=0,IF(ISBLANK(OFFSET('12. SEGUIMIENTO 2027'!$Q$14,INT((ROW()-13)/2),0)),"",OFFSET('12. SEGUIMIENTO 2027'!$Q$14,INT((ROW()-13)/2),0)),IF(ISBLANK(OFFSET('9. METAS'!$Y$20,INT((ROW()-14)/2),0)),"",OFFSET('9. METAS'!$Y$20,INT((ROW()-14)/2),0)))</f>
        <v/>
      </c>
      <c r="N393" s="769" t="str">
        <f ca="1">IFERROR(J393/J394,"ND")</f>
        <v>ND</v>
      </c>
      <c r="O393" s="771" t="str">
        <f ca="1">IFERROR(((J393+K393+L393)/H393),"ND")</f>
        <v>ND</v>
      </c>
      <c r="P393" s="775"/>
    </row>
    <row r="394" spans="3:16">
      <c r="C394" s="747"/>
      <c r="D394" s="749"/>
      <c r="E394" s="749"/>
      <c r="F394" s="751"/>
      <c r="G394" s="753"/>
      <c r="H394" s="833"/>
      <c r="I394" s="764"/>
      <c r="J394" s="195" t="str">
        <f ca="1">IF(MOD(ROW()-13,2)=0,IF(ISBLANK(OFFSET('12. SEGUIMIENTO 2027'!$N$14,INT((ROW()-13)/2),0)),"",OFFSET('12. SEGUIMIENTO 2027'!$N$14,INT((ROW()-13)/2),0)),IF(ISBLANK(OFFSET('9. METAS'!$V$20,INT((ROW()-14)/2),0)),"",OFFSET('9. METAS'!$V$20,INT((ROW()-14)/2),0)))</f>
        <v/>
      </c>
      <c r="K394" s="196" t="str">
        <f ca="1">IF(MOD(ROW()-13,2)=0,IF(ISBLANK(OFFSET('12. SEGUIMIENTO 2027'!$O$14,INT((ROW()-13)/2),0)),"",OFFSET('12. SEGUIMIENTO 2027'!$O$14,INT((ROW()-13)/2),0)),IF(ISBLANK(OFFSET('9. METAS'!$W$20,INT((ROW()-14)/2),0)),"",OFFSET('9. METAS'!$W$20,INT((ROW()-14)/2),0)))</f>
        <v/>
      </c>
      <c r="L394" s="196" t="str">
        <f ca="1">IF(MOD(ROW()-13,2)=0,IF(ISBLANK(OFFSET('12. SEGUIMIENTO 2027'!$P$14,INT((ROW()-13)/2),0)),"",OFFSET('12. SEGUIMIENTO 2027'!$P$14,INT((ROW()-13)/2),0)),IF(ISBLANK(OFFSET('9. METAS'!$X$20,INT((ROW()-14)/2),0)),"",OFFSET('9. METAS'!$X$20,INT((ROW()-14)/2),0)))</f>
        <v/>
      </c>
      <c r="M394" s="197" t="str">
        <f ca="1">IF(MOD(ROW()-13,2)=0,IF(ISBLANK(OFFSET('12. SEGUIMIENTO 2027'!$Q$14,INT((ROW()-13)/2),0)),"",OFFSET('12. SEGUIMIENTO 2027'!$Q$14,INT((ROW()-13)/2),0)),IF(ISBLANK(OFFSET('9. METAS'!$Y$20,INT((ROW()-14)/2),0)),"",OFFSET('9. METAS'!$Y$20,INT((ROW()-14)/2),0)))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833" t="str">
        <f ca="1">IF(ISBLANK(OFFSET('9. METAS'!$M$20,INT((ROW()-13)/2),0)),"",OFFSET('9. METAS'!$M$20,INT((ROW()-13)/2),0))</f>
        <v/>
      </c>
      <c r="I395" s="763"/>
      <c r="J395" s="195" t="str">
        <f ca="1">IF(MOD(ROW()-13,2)=0,IF(ISBLANK(OFFSET('12. SEGUIMIENTO 2027'!$N$14,INT((ROW()-13)/2),0)),"",OFFSET('12. SEGUIMIENTO 2027'!$N$14,INT((ROW()-13)/2),0)),IF(ISBLANK(OFFSET('9. METAS'!$V$20,INT((ROW()-14)/2),0)),"",OFFSET('9. METAS'!$V$20,INT((ROW()-14)/2),0)))</f>
        <v/>
      </c>
      <c r="K395" s="196" t="str">
        <f ca="1">IF(MOD(ROW()-13,2)=0,IF(ISBLANK(OFFSET('12. SEGUIMIENTO 2027'!$O$14,INT((ROW()-13)/2),0)),"",OFFSET('12. SEGUIMIENTO 2027'!$O$14,INT((ROW()-13)/2),0)),IF(ISBLANK(OFFSET('9. METAS'!$W$20,INT((ROW()-14)/2),0)),"",OFFSET('9. METAS'!$W$20,INT((ROW()-14)/2),0)))</f>
        <v/>
      </c>
      <c r="L395" s="196" t="str">
        <f ca="1">IF(MOD(ROW()-13,2)=0,IF(ISBLANK(OFFSET('12. SEGUIMIENTO 2027'!$P$14,INT((ROW()-13)/2),0)),"",OFFSET('12. SEGUIMIENTO 2027'!$P$14,INT((ROW()-13)/2),0)),IF(ISBLANK(OFFSET('9. METAS'!$X$20,INT((ROW()-14)/2),0)),"",OFFSET('9. METAS'!$X$20,INT((ROW()-14)/2),0)))</f>
        <v/>
      </c>
      <c r="M395" s="197" t="str">
        <f ca="1">IF(MOD(ROW()-13,2)=0,IF(ISBLANK(OFFSET('12. SEGUIMIENTO 2027'!$Q$14,INT((ROW()-13)/2),0)),"",OFFSET('12. SEGUIMIENTO 2027'!$Q$14,INT((ROW()-13)/2),0)),IF(ISBLANK(OFFSET('9. METAS'!$Y$20,INT((ROW()-14)/2),0)),"",OFFSET('9. METAS'!$Y$20,INT((ROW()-14)/2),0)))</f>
        <v/>
      </c>
      <c r="N395" s="769" t="str">
        <f ca="1">IFERROR(J395/J396,"ND")</f>
        <v>ND</v>
      </c>
      <c r="O395" s="771" t="str">
        <f ca="1">IFERROR(((J395+K395+L395)/H395),"ND")</f>
        <v>ND</v>
      </c>
      <c r="P395" s="775"/>
    </row>
    <row r="396" spans="3:16">
      <c r="C396" s="747"/>
      <c r="D396" s="749"/>
      <c r="E396" s="749"/>
      <c r="F396" s="751"/>
      <c r="G396" s="753"/>
      <c r="H396" s="833"/>
      <c r="I396" s="764"/>
      <c r="J396" s="195" t="str">
        <f ca="1">IF(MOD(ROW()-13,2)=0,IF(ISBLANK(OFFSET('12. SEGUIMIENTO 2027'!$N$14,INT((ROW()-13)/2),0)),"",OFFSET('12. SEGUIMIENTO 2027'!$N$14,INT((ROW()-13)/2),0)),IF(ISBLANK(OFFSET('9. METAS'!$V$20,INT((ROW()-14)/2),0)),"",OFFSET('9. METAS'!$V$20,INT((ROW()-14)/2),0)))</f>
        <v/>
      </c>
      <c r="K396" s="196" t="str">
        <f ca="1">IF(MOD(ROW()-13,2)=0,IF(ISBLANK(OFFSET('12. SEGUIMIENTO 2027'!$O$14,INT((ROW()-13)/2),0)),"",OFFSET('12. SEGUIMIENTO 2027'!$O$14,INT((ROW()-13)/2),0)),IF(ISBLANK(OFFSET('9. METAS'!$W$20,INT((ROW()-14)/2),0)),"",OFFSET('9. METAS'!$W$20,INT((ROW()-14)/2),0)))</f>
        <v/>
      </c>
      <c r="L396" s="196" t="str">
        <f ca="1">IF(MOD(ROW()-13,2)=0,IF(ISBLANK(OFFSET('12. SEGUIMIENTO 2027'!$P$14,INT((ROW()-13)/2),0)),"",OFFSET('12. SEGUIMIENTO 2027'!$P$14,INT((ROW()-13)/2),0)),IF(ISBLANK(OFFSET('9. METAS'!$X$20,INT((ROW()-14)/2),0)),"",OFFSET('9. METAS'!$X$20,INT((ROW()-14)/2),0)))</f>
        <v/>
      </c>
      <c r="M396" s="197" t="str">
        <f ca="1">IF(MOD(ROW()-13,2)=0,IF(ISBLANK(OFFSET('12. SEGUIMIENTO 2027'!$Q$14,INT((ROW()-13)/2),0)),"",OFFSET('12. SEGUIMIENTO 2027'!$Q$14,INT((ROW()-13)/2),0)),IF(ISBLANK(OFFSET('9. METAS'!$Y$20,INT((ROW()-14)/2),0)),"",OFFSET('9. METAS'!$Y$20,INT((ROW()-14)/2),0)))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833" t="str">
        <f ca="1">IF(ISBLANK(OFFSET('9. METAS'!$M$20,INT((ROW()-13)/2),0)),"",OFFSET('9. METAS'!$M$20,INT((ROW()-13)/2),0))</f>
        <v/>
      </c>
      <c r="I397" s="763"/>
      <c r="J397" s="195" t="str">
        <f ca="1">IF(MOD(ROW()-13,2)=0,IF(ISBLANK(OFFSET('12. SEGUIMIENTO 2027'!$N$14,INT((ROW()-13)/2),0)),"",OFFSET('12. SEGUIMIENTO 2027'!$N$14,INT((ROW()-13)/2),0)),IF(ISBLANK(OFFSET('9. METAS'!$V$20,INT((ROW()-14)/2),0)),"",OFFSET('9. METAS'!$V$20,INT((ROW()-14)/2),0)))</f>
        <v/>
      </c>
      <c r="K397" s="196" t="str">
        <f ca="1">IF(MOD(ROW()-13,2)=0,IF(ISBLANK(OFFSET('12. SEGUIMIENTO 2027'!$O$14,INT((ROW()-13)/2),0)),"",OFFSET('12. SEGUIMIENTO 2027'!$O$14,INT((ROW()-13)/2),0)),IF(ISBLANK(OFFSET('9. METAS'!$W$20,INT((ROW()-14)/2),0)),"",OFFSET('9. METAS'!$W$20,INT((ROW()-14)/2),0)))</f>
        <v/>
      </c>
      <c r="L397" s="196" t="str">
        <f ca="1">IF(MOD(ROW()-13,2)=0,IF(ISBLANK(OFFSET('12. SEGUIMIENTO 2027'!$P$14,INT((ROW()-13)/2),0)),"",OFFSET('12. SEGUIMIENTO 2027'!$P$14,INT((ROW()-13)/2),0)),IF(ISBLANK(OFFSET('9. METAS'!$X$20,INT((ROW()-14)/2),0)),"",OFFSET('9. METAS'!$X$20,INT((ROW()-14)/2),0)))</f>
        <v/>
      </c>
      <c r="M397" s="197" t="str">
        <f ca="1">IF(MOD(ROW()-13,2)=0,IF(ISBLANK(OFFSET('12. SEGUIMIENTO 2027'!$Q$14,INT((ROW()-13)/2),0)),"",OFFSET('12. SEGUIMIENTO 2027'!$Q$14,INT((ROW()-13)/2),0)),IF(ISBLANK(OFFSET('9. METAS'!$Y$20,INT((ROW()-14)/2),0)),"",OFFSET('9. METAS'!$Y$20,INT((ROW()-14)/2),0)))</f>
        <v/>
      </c>
      <c r="N397" s="769" t="str">
        <f ca="1">IFERROR(J397/J398,"ND")</f>
        <v>ND</v>
      </c>
      <c r="O397" s="771" t="str">
        <f ca="1">IFERROR(((J397+K397+L397)/H397),"ND")</f>
        <v>ND</v>
      </c>
      <c r="P397" s="775"/>
    </row>
    <row r="398" spans="3:16">
      <c r="C398" s="747"/>
      <c r="D398" s="749"/>
      <c r="E398" s="749"/>
      <c r="F398" s="751"/>
      <c r="G398" s="753"/>
      <c r="H398" s="833"/>
      <c r="I398" s="764"/>
      <c r="J398" s="195" t="str">
        <f ca="1">IF(MOD(ROW()-13,2)=0,IF(ISBLANK(OFFSET('12. SEGUIMIENTO 2027'!$N$14,INT((ROW()-13)/2),0)),"",OFFSET('12. SEGUIMIENTO 2027'!$N$14,INT((ROW()-13)/2),0)),IF(ISBLANK(OFFSET('9. METAS'!$V$20,INT((ROW()-14)/2),0)),"",OFFSET('9. METAS'!$V$20,INT((ROW()-14)/2),0)))</f>
        <v/>
      </c>
      <c r="K398" s="196" t="str">
        <f ca="1">IF(MOD(ROW()-13,2)=0,IF(ISBLANK(OFFSET('12. SEGUIMIENTO 2027'!$O$14,INT((ROW()-13)/2),0)),"",OFFSET('12. SEGUIMIENTO 2027'!$O$14,INT((ROW()-13)/2),0)),IF(ISBLANK(OFFSET('9. METAS'!$W$20,INT((ROW()-14)/2),0)),"",OFFSET('9. METAS'!$W$20,INT((ROW()-14)/2),0)))</f>
        <v/>
      </c>
      <c r="L398" s="196" t="str">
        <f ca="1">IF(MOD(ROW()-13,2)=0,IF(ISBLANK(OFFSET('12. SEGUIMIENTO 2027'!$P$14,INT((ROW()-13)/2),0)),"",OFFSET('12. SEGUIMIENTO 2027'!$P$14,INT((ROW()-13)/2),0)),IF(ISBLANK(OFFSET('9. METAS'!$X$20,INT((ROW()-14)/2),0)),"",OFFSET('9. METAS'!$X$20,INT((ROW()-14)/2),0)))</f>
        <v/>
      </c>
      <c r="M398" s="197" t="str">
        <f ca="1">IF(MOD(ROW()-13,2)=0,IF(ISBLANK(OFFSET('12. SEGUIMIENTO 2027'!$Q$14,INT((ROW()-13)/2),0)),"",OFFSET('12. SEGUIMIENTO 2027'!$Q$14,INT((ROW()-13)/2),0)),IF(ISBLANK(OFFSET('9. METAS'!$Y$20,INT((ROW()-14)/2),0)),"",OFFSET('9. METAS'!$Y$20,INT((ROW()-14)/2),0)))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833" t="str">
        <f ca="1">IF(ISBLANK(OFFSET('9. METAS'!$M$20,INT((ROW()-13)/2),0)),"",OFFSET('9. METAS'!$M$20,INT((ROW()-13)/2),0))</f>
        <v/>
      </c>
      <c r="I399" s="763"/>
      <c r="J399" s="195" t="str">
        <f ca="1">IF(MOD(ROW()-13,2)=0,IF(ISBLANK(OFFSET('12. SEGUIMIENTO 2027'!$N$14,INT((ROW()-13)/2),0)),"",OFFSET('12. SEGUIMIENTO 2027'!$N$14,INT((ROW()-13)/2),0)),IF(ISBLANK(OFFSET('9. METAS'!$V$20,INT((ROW()-14)/2),0)),"",OFFSET('9. METAS'!$V$20,INT((ROW()-14)/2),0)))</f>
        <v/>
      </c>
      <c r="K399" s="196" t="str">
        <f ca="1">IF(MOD(ROW()-13,2)=0,IF(ISBLANK(OFFSET('12. SEGUIMIENTO 2027'!$O$14,INT((ROW()-13)/2),0)),"",OFFSET('12. SEGUIMIENTO 2027'!$O$14,INT((ROW()-13)/2),0)),IF(ISBLANK(OFFSET('9. METAS'!$W$20,INT((ROW()-14)/2),0)),"",OFFSET('9. METAS'!$W$20,INT((ROW()-14)/2),0)))</f>
        <v/>
      </c>
      <c r="L399" s="196" t="str">
        <f ca="1">IF(MOD(ROW()-13,2)=0,IF(ISBLANK(OFFSET('12. SEGUIMIENTO 2027'!$P$14,INT((ROW()-13)/2),0)),"",OFFSET('12. SEGUIMIENTO 2027'!$P$14,INT((ROW()-13)/2),0)),IF(ISBLANK(OFFSET('9. METAS'!$X$20,INT((ROW()-14)/2),0)),"",OFFSET('9. METAS'!$X$20,INT((ROW()-14)/2),0)))</f>
        <v/>
      </c>
      <c r="M399" s="197" t="str">
        <f ca="1">IF(MOD(ROW()-13,2)=0,IF(ISBLANK(OFFSET('12. SEGUIMIENTO 2027'!$Q$14,INT((ROW()-13)/2),0)),"",OFFSET('12. SEGUIMIENTO 2027'!$Q$14,INT((ROW()-13)/2),0)),IF(ISBLANK(OFFSET('9. METAS'!$Y$20,INT((ROW()-14)/2),0)),"",OFFSET('9. METAS'!$Y$20,INT((ROW()-14)/2),0)))</f>
        <v/>
      </c>
      <c r="N399" s="769" t="str">
        <f ca="1">IFERROR(J399/J400,"ND")</f>
        <v>ND</v>
      </c>
      <c r="O399" s="771" t="str">
        <f ca="1">IFERROR(((J399+K399+L399)/H399),"ND")</f>
        <v>ND</v>
      </c>
      <c r="P399" s="775"/>
    </row>
    <row r="400" spans="3:16">
      <c r="C400" s="747"/>
      <c r="D400" s="749"/>
      <c r="E400" s="749"/>
      <c r="F400" s="751"/>
      <c r="G400" s="753"/>
      <c r="H400" s="833"/>
      <c r="I400" s="764"/>
      <c r="J400" s="195" t="str">
        <f ca="1">IF(MOD(ROW()-13,2)=0,IF(ISBLANK(OFFSET('12. SEGUIMIENTO 2027'!$N$14,INT((ROW()-13)/2),0)),"",OFFSET('12. SEGUIMIENTO 2027'!$N$14,INT((ROW()-13)/2),0)),IF(ISBLANK(OFFSET('9. METAS'!$V$20,INT((ROW()-14)/2),0)),"",OFFSET('9. METAS'!$V$20,INT((ROW()-14)/2),0)))</f>
        <v/>
      </c>
      <c r="K400" s="196" t="str">
        <f ca="1">IF(MOD(ROW()-13,2)=0,IF(ISBLANK(OFFSET('12. SEGUIMIENTO 2027'!$O$14,INT((ROW()-13)/2),0)),"",OFFSET('12. SEGUIMIENTO 2027'!$O$14,INT((ROW()-13)/2),0)),IF(ISBLANK(OFFSET('9. METAS'!$W$20,INT((ROW()-14)/2),0)),"",OFFSET('9. METAS'!$W$20,INT((ROW()-14)/2),0)))</f>
        <v/>
      </c>
      <c r="L400" s="196" t="str">
        <f ca="1">IF(MOD(ROW()-13,2)=0,IF(ISBLANK(OFFSET('12. SEGUIMIENTO 2027'!$P$14,INT((ROW()-13)/2),0)),"",OFFSET('12. SEGUIMIENTO 2027'!$P$14,INT((ROW()-13)/2),0)),IF(ISBLANK(OFFSET('9. METAS'!$X$20,INT((ROW()-14)/2),0)),"",OFFSET('9. METAS'!$X$20,INT((ROW()-14)/2),0)))</f>
        <v/>
      </c>
      <c r="M400" s="197" t="str">
        <f ca="1">IF(MOD(ROW()-13,2)=0,IF(ISBLANK(OFFSET('12. SEGUIMIENTO 2027'!$Q$14,INT((ROW()-13)/2),0)),"",OFFSET('12. SEGUIMIENTO 2027'!$Q$14,INT((ROW()-13)/2),0)),IF(ISBLANK(OFFSET('9. METAS'!$Y$20,INT((ROW()-14)/2),0)),"",OFFSET('9. METAS'!$Y$20,INT((ROW()-14)/2),0)))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833" t="str">
        <f ca="1">IF(ISBLANK(OFFSET('9. METAS'!$M$20,INT((ROW()-13)/2),0)),"",OFFSET('9. METAS'!$M$20,INT((ROW()-13)/2),0))</f>
        <v/>
      </c>
      <c r="I401" s="763"/>
      <c r="J401" s="195" t="str">
        <f ca="1">IF(MOD(ROW()-13,2)=0,IF(ISBLANK(OFFSET('12. SEGUIMIENTO 2027'!$N$14,INT((ROW()-13)/2),0)),"",OFFSET('12. SEGUIMIENTO 2027'!$N$14,INT((ROW()-13)/2),0)),IF(ISBLANK(OFFSET('9. METAS'!$V$20,INT((ROW()-14)/2),0)),"",OFFSET('9. METAS'!$V$20,INT((ROW()-14)/2),0)))</f>
        <v/>
      </c>
      <c r="K401" s="196" t="str">
        <f ca="1">IF(MOD(ROW()-13,2)=0,IF(ISBLANK(OFFSET('12. SEGUIMIENTO 2027'!$O$14,INT((ROW()-13)/2),0)),"",OFFSET('12. SEGUIMIENTO 2027'!$O$14,INT((ROW()-13)/2),0)),IF(ISBLANK(OFFSET('9. METAS'!$W$20,INT((ROW()-14)/2),0)),"",OFFSET('9. METAS'!$W$20,INT((ROW()-14)/2),0)))</f>
        <v/>
      </c>
      <c r="L401" s="196" t="str">
        <f ca="1">IF(MOD(ROW()-13,2)=0,IF(ISBLANK(OFFSET('12. SEGUIMIENTO 2027'!$P$14,INT((ROW()-13)/2),0)),"",OFFSET('12. SEGUIMIENTO 2027'!$P$14,INT((ROW()-13)/2),0)),IF(ISBLANK(OFFSET('9. METAS'!$X$20,INT((ROW()-14)/2),0)),"",OFFSET('9. METAS'!$X$20,INT((ROW()-14)/2),0)))</f>
        <v/>
      </c>
      <c r="M401" s="197" t="str">
        <f ca="1">IF(MOD(ROW()-13,2)=0,IF(ISBLANK(OFFSET('12. SEGUIMIENTO 2027'!$Q$14,INT((ROW()-13)/2),0)),"",OFFSET('12. SEGUIMIENTO 2027'!$Q$14,INT((ROW()-13)/2),0)),IF(ISBLANK(OFFSET('9. METAS'!$Y$20,INT((ROW()-14)/2),0)),"",OFFSET('9. METAS'!$Y$20,INT((ROW()-14)/2),0)))</f>
        <v/>
      </c>
      <c r="N401" s="769" t="str">
        <f ca="1">IFERROR(J401/J402,"ND")</f>
        <v>ND</v>
      </c>
      <c r="O401" s="771" t="str">
        <f ca="1">IFERROR(((J401+K401+L401)/H401),"ND")</f>
        <v>ND</v>
      </c>
      <c r="P401" s="775"/>
    </row>
    <row r="402" spans="3:16">
      <c r="C402" s="747"/>
      <c r="D402" s="749"/>
      <c r="E402" s="749"/>
      <c r="F402" s="751"/>
      <c r="G402" s="753"/>
      <c r="H402" s="833"/>
      <c r="I402" s="764"/>
      <c r="J402" s="195" t="str">
        <f ca="1">IF(MOD(ROW()-13,2)=0,IF(ISBLANK(OFFSET('12. SEGUIMIENTO 2027'!$N$14,INT((ROW()-13)/2),0)),"",OFFSET('12. SEGUIMIENTO 2027'!$N$14,INT((ROW()-13)/2),0)),IF(ISBLANK(OFFSET('9. METAS'!$V$20,INT((ROW()-14)/2),0)),"",OFFSET('9. METAS'!$V$20,INT((ROW()-14)/2),0)))</f>
        <v/>
      </c>
      <c r="K402" s="196" t="str">
        <f ca="1">IF(MOD(ROW()-13,2)=0,IF(ISBLANK(OFFSET('12. SEGUIMIENTO 2027'!$O$14,INT((ROW()-13)/2),0)),"",OFFSET('12. SEGUIMIENTO 2027'!$O$14,INT((ROW()-13)/2),0)),IF(ISBLANK(OFFSET('9. METAS'!$W$20,INT((ROW()-14)/2),0)),"",OFFSET('9. METAS'!$W$20,INT((ROW()-14)/2),0)))</f>
        <v/>
      </c>
      <c r="L402" s="196" t="str">
        <f ca="1">IF(MOD(ROW()-13,2)=0,IF(ISBLANK(OFFSET('12. SEGUIMIENTO 2027'!$P$14,INT((ROW()-13)/2),0)),"",OFFSET('12. SEGUIMIENTO 2027'!$P$14,INT((ROW()-13)/2),0)),IF(ISBLANK(OFFSET('9. METAS'!$X$20,INT((ROW()-14)/2),0)),"",OFFSET('9. METAS'!$X$20,INT((ROW()-14)/2),0)))</f>
        <v/>
      </c>
      <c r="M402" s="197" t="str">
        <f ca="1">IF(MOD(ROW()-13,2)=0,IF(ISBLANK(OFFSET('12. SEGUIMIENTO 2027'!$Q$14,INT((ROW()-13)/2),0)),"",OFFSET('12. SEGUIMIENTO 2027'!$Q$14,INT((ROW()-13)/2),0)),IF(ISBLANK(OFFSET('9. METAS'!$Y$20,INT((ROW()-14)/2),0)),"",OFFSET('9. METAS'!$Y$20,INT((ROW()-14)/2),0)))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833" t="str">
        <f ca="1">IF(ISBLANK(OFFSET('9. METAS'!$M$20,INT((ROW()-13)/2),0)),"",OFFSET('9. METAS'!$M$20,INT((ROW()-13)/2),0))</f>
        <v/>
      </c>
      <c r="I403" s="763"/>
      <c r="J403" s="195" t="str">
        <f ca="1">IF(MOD(ROW()-13,2)=0,IF(ISBLANK(OFFSET('12. SEGUIMIENTO 2027'!$N$14,INT((ROW()-13)/2),0)),"",OFFSET('12. SEGUIMIENTO 2027'!$N$14,INT((ROW()-13)/2),0)),IF(ISBLANK(OFFSET('9. METAS'!$V$20,INT((ROW()-14)/2),0)),"",OFFSET('9. METAS'!$V$20,INT((ROW()-14)/2),0)))</f>
        <v/>
      </c>
      <c r="K403" s="196" t="str">
        <f ca="1">IF(MOD(ROW()-13,2)=0,IF(ISBLANK(OFFSET('12. SEGUIMIENTO 2027'!$O$14,INT((ROW()-13)/2),0)),"",OFFSET('12. SEGUIMIENTO 2027'!$O$14,INT((ROW()-13)/2),0)),IF(ISBLANK(OFFSET('9. METAS'!$W$20,INT((ROW()-14)/2),0)),"",OFFSET('9. METAS'!$W$20,INT((ROW()-14)/2),0)))</f>
        <v/>
      </c>
      <c r="L403" s="196" t="str">
        <f ca="1">IF(MOD(ROW()-13,2)=0,IF(ISBLANK(OFFSET('12. SEGUIMIENTO 2027'!$P$14,INT((ROW()-13)/2),0)),"",OFFSET('12. SEGUIMIENTO 2027'!$P$14,INT((ROW()-13)/2),0)),IF(ISBLANK(OFFSET('9. METAS'!$X$20,INT((ROW()-14)/2),0)),"",OFFSET('9. METAS'!$X$20,INT((ROW()-14)/2),0)))</f>
        <v/>
      </c>
      <c r="M403" s="197" t="str">
        <f ca="1">IF(MOD(ROW()-13,2)=0,IF(ISBLANK(OFFSET('12. SEGUIMIENTO 2027'!$Q$14,INT((ROW()-13)/2),0)),"",OFFSET('12. SEGUIMIENTO 2027'!$Q$14,INT((ROW()-13)/2),0)),IF(ISBLANK(OFFSET('9. METAS'!$Y$20,INT((ROW()-14)/2),0)),"",OFFSET('9. METAS'!$Y$20,INT((ROW()-14)/2),0)))</f>
        <v/>
      </c>
      <c r="N403" s="769" t="str">
        <f ca="1">IFERROR(J403/J404,"ND")</f>
        <v>ND</v>
      </c>
      <c r="O403" s="771" t="str">
        <f ca="1">IFERROR(((J403+K403+L403)/H403),"ND")</f>
        <v>ND</v>
      </c>
      <c r="P403" s="775"/>
    </row>
    <row r="404" spans="3:16">
      <c r="C404" s="747"/>
      <c r="D404" s="749"/>
      <c r="E404" s="749"/>
      <c r="F404" s="751"/>
      <c r="G404" s="753"/>
      <c r="H404" s="833"/>
      <c r="I404" s="764"/>
      <c r="J404" s="195" t="str">
        <f ca="1">IF(MOD(ROW()-13,2)=0,IF(ISBLANK(OFFSET('12. SEGUIMIENTO 2027'!$N$14,INT((ROW()-13)/2),0)),"",OFFSET('12. SEGUIMIENTO 2027'!$N$14,INT((ROW()-13)/2),0)),IF(ISBLANK(OFFSET('9. METAS'!$V$20,INT((ROW()-14)/2),0)),"",OFFSET('9. METAS'!$V$20,INT((ROW()-14)/2),0)))</f>
        <v/>
      </c>
      <c r="K404" s="196" t="str">
        <f ca="1">IF(MOD(ROW()-13,2)=0,IF(ISBLANK(OFFSET('12. SEGUIMIENTO 2027'!$O$14,INT((ROW()-13)/2),0)),"",OFFSET('12. SEGUIMIENTO 2027'!$O$14,INT((ROW()-13)/2),0)),IF(ISBLANK(OFFSET('9. METAS'!$W$20,INT((ROW()-14)/2),0)),"",OFFSET('9. METAS'!$W$20,INT((ROW()-14)/2),0)))</f>
        <v/>
      </c>
      <c r="L404" s="196" t="str">
        <f ca="1">IF(MOD(ROW()-13,2)=0,IF(ISBLANK(OFFSET('12. SEGUIMIENTO 2027'!$P$14,INT((ROW()-13)/2),0)),"",OFFSET('12. SEGUIMIENTO 2027'!$P$14,INT((ROW()-13)/2),0)),IF(ISBLANK(OFFSET('9. METAS'!$X$20,INT((ROW()-14)/2),0)),"",OFFSET('9. METAS'!$X$20,INT((ROW()-14)/2),0)))</f>
        <v/>
      </c>
      <c r="M404" s="197" t="str">
        <f ca="1">IF(MOD(ROW()-13,2)=0,IF(ISBLANK(OFFSET('12. SEGUIMIENTO 2027'!$Q$14,INT((ROW()-13)/2),0)),"",OFFSET('12. SEGUIMIENTO 2027'!$Q$14,INT((ROW()-13)/2),0)),IF(ISBLANK(OFFSET('9. METAS'!$Y$20,INT((ROW()-14)/2),0)),"",OFFSET('9. METAS'!$Y$20,INT((ROW()-14)/2),0)))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833" t="str">
        <f ca="1">IF(ISBLANK(OFFSET('9. METAS'!$M$20,INT((ROW()-13)/2),0)),"",OFFSET('9. METAS'!$M$20,INT((ROW()-13)/2),0))</f>
        <v/>
      </c>
      <c r="I405" s="763"/>
      <c r="J405" s="195" t="str">
        <f ca="1">IF(MOD(ROW()-13,2)=0,IF(ISBLANK(OFFSET('12. SEGUIMIENTO 2027'!$N$14,INT((ROW()-13)/2),0)),"",OFFSET('12. SEGUIMIENTO 2027'!$N$14,INT((ROW()-13)/2),0)),IF(ISBLANK(OFFSET('9. METAS'!$V$20,INT((ROW()-14)/2),0)),"",OFFSET('9. METAS'!$V$20,INT((ROW()-14)/2),0)))</f>
        <v/>
      </c>
      <c r="K405" s="196" t="str">
        <f ca="1">IF(MOD(ROW()-13,2)=0,IF(ISBLANK(OFFSET('12. SEGUIMIENTO 2027'!$O$14,INT((ROW()-13)/2),0)),"",OFFSET('12. SEGUIMIENTO 2027'!$O$14,INT((ROW()-13)/2),0)),IF(ISBLANK(OFFSET('9. METAS'!$W$20,INT((ROW()-14)/2),0)),"",OFFSET('9. METAS'!$W$20,INT((ROW()-14)/2),0)))</f>
        <v/>
      </c>
      <c r="L405" s="196" t="str">
        <f ca="1">IF(MOD(ROW()-13,2)=0,IF(ISBLANK(OFFSET('12. SEGUIMIENTO 2027'!$P$14,INT((ROW()-13)/2),0)),"",OFFSET('12. SEGUIMIENTO 2027'!$P$14,INT((ROW()-13)/2),0)),IF(ISBLANK(OFFSET('9. METAS'!$X$20,INT((ROW()-14)/2),0)),"",OFFSET('9. METAS'!$X$20,INT((ROW()-14)/2),0)))</f>
        <v/>
      </c>
      <c r="M405" s="197" t="str">
        <f ca="1">IF(MOD(ROW()-13,2)=0,IF(ISBLANK(OFFSET('12. SEGUIMIENTO 2027'!$Q$14,INT((ROW()-13)/2),0)),"",OFFSET('12. SEGUIMIENTO 2027'!$Q$14,INT((ROW()-13)/2),0)),IF(ISBLANK(OFFSET('9. METAS'!$Y$20,INT((ROW()-14)/2),0)),"",OFFSET('9. METAS'!$Y$20,INT((ROW()-14)/2),0)))</f>
        <v/>
      </c>
      <c r="N405" s="769" t="str">
        <f ca="1">IFERROR(J405/J406,"ND")</f>
        <v>ND</v>
      </c>
      <c r="O405" s="771" t="str">
        <f ca="1">IFERROR(((J405+K405+L405)/H405),"ND")</f>
        <v>ND</v>
      </c>
      <c r="P405" s="775"/>
    </row>
    <row r="406" spans="3:16">
      <c r="C406" s="747"/>
      <c r="D406" s="749"/>
      <c r="E406" s="749"/>
      <c r="F406" s="751"/>
      <c r="G406" s="753"/>
      <c r="H406" s="833"/>
      <c r="I406" s="764"/>
      <c r="J406" s="195" t="str">
        <f ca="1">IF(MOD(ROW()-13,2)=0,IF(ISBLANK(OFFSET('12. SEGUIMIENTO 2027'!$N$14,INT((ROW()-13)/2),0)),"",OFFSET('12. SEGUIMIENTO 2027'!$N$14,INT((ROW()-13)/2),0)),IF(ISBLANK(OFFSET('9. METAS'!$V$20,INT((ROW()-14)/2),0)),"",OFFSET('9. METAS'!$V$20,INT((ROW()-14)/2),0)))</f>
        <v/>
      </c>
      <c r="K406" s="196" t="str">
        <f ca="1">IF(MOD(ROW()-13,2)=0,IF(ISBLANK(OFFSET('12. SEGUIMIENTO 2027'!$O$14,INT((ROW()-13)/2),0)),"",OFFSET('12. SEGUIMIENTO 2027'!$O$14,INT((ROW()-13)/2),0)),IF(ISBLANK(OFFSET('9. METAS'!$W$20,INT((ROW()-14)/2),0)),"",OFFSET('9. METAS'!$W$20,INT((ROW()-14)/2),0)))</f>
        <v/>
      </c>
      <c r="L406" s="196" t="str">
        <f ca="1">IF(MOD(ROW()-13,2)=0,IF(ISBLANK(OFFSET('12. SEGUIMIENTO 2027'!$P$14,INT((ROW()-13)/2),0)),"",OFFSET('12. SEGUIMIENTO 2027'!$P$14,INT((ROW()-13)/2),0)),IF(ISBLANK(OFFSET('9. METAS'!$X$20,INT((ROW()-14)/2),0)),"",OFFSET('9. METAS'!$X$20,INT((ROW()-14)/2),0)))</f>
        <v/>
      </c>
      <c r="M406" s="197" t="str">
        <f ca="1">IF(MOD(ROW()-13,2)=0,IF(ISBLANK(OFFSET('12. SEGUIMIENTO 2027'!$Q$14,INT((ROW()-13)/2),0)),"",OFFSET('12. SEGUIMIENTO 2027'!$Q$14,INT((ROW()-13)/2),0)),IF(ISBLANK(OFFSET('9. METAS'!$Y$20,INT((ROW()-14)/2),0)),"",OFFSET('9. METAS'!$Y$20,INT((ROW()-14)/2),0)))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833" t="str">
        <f ca="1">IF(ISBLANK(OFFSET('9. METAS'!$M$20,INT((ROW()-13)/2),0)),"",OFFSET('9. METAS'!$M$20,INT((ROW()-13)/2),0))</f>
        <v/>
      </c>
      <c r="I407" s="763"/>
      <c r="J407" s="195" t="str">
        <f ca="1">IF(MOD(ROW()-13,2)=0,IF(ISBLANK(OFFSET('12. SEGUIMIENTO 2027'!$N$14,INT((ROW()-13)/2),0)),"",OFFSET('12. SEGUIMIENTO 2027'!$N$14,INT((ROW()-13)/2),0)),IF(ISBLANK(OFFSET('9. METAS'!$V$20,INT((ROW()-14)/2),0)),"",OFFSET('9. METAS'!$V$20,INT((ROW()-14)/2),0)))</f>
        <v/>
      </c>
      <c r="K407" s="196" t="str">
        <f ca="1">IF(MOD(ROW()-13,2)=0,IF(ISBLANK(OFFSET('12. SEGUIMIENTO 2027'!$O$14,INT((ROW()-13)/2),0)),"",OFFSET('12. SEGUIMIENTO 2027'!$O$14,INT((ROW()-13)/2),0)),IF(ISBLANK(OFFSET('9. METAS'!$W$20,INT((ROW()-14)/2),0)),"",OFFSET('9. METAS'!$W$20,INT((ROW()-14)/2),0)))</f>
        <v/>
      </c>
      <c r="L407" s="196" t="str">
        <f ca="1">IF(MOD(ROW()-13,2)=0,IF(ISBLANK(OFFSET('12. SEGUIMIENTO 2027'!$P$14,INT((ROW()-13)/2),0)),"",OFFSET('12. SEGUIMIENTO 2027'!$P$14,INT((ROW()-13)/2),0)),IF(ISBLANK(OFFSET('9. METAS'!$X$20,INT((ROW()-14)/2),0)),"",OFFSET('9. METAS'!$X$20,INT((ROW()-14)/2),0)))</f>
        <v/>
      </c>
      <c r="M407" s="197" t="str">
        <f ca="1">IF(MOD(ROW()-13,2)=0,IF(ISBLANK(OFFSET('12. SEGUIMIENTO 2027'!$Q$14,INT((ROW()-13)/2),0)),"",OFFSET('12. SEGUIMIENTO 2027'!$Q$14,INT((ROW()-13)/2),0)),IF(ISBLANK(OFFSET('9. METAS'!$Y$20,INT((ROW()-14)/2),0)),"",OFFSET('9. METAS'!$Y$20,INT((ROW()-14)/2),0)))</f>
        <v/>
      </c>
      <c r="N407" s="769" t="str">
        <f ca="1">IFERROR(J407/J408,"ND")</f>
        <v>ND</v>
      </c>
      <c r="O407" s="771" t="str">
        <f ca="1">IFERROR(((J407+K407+L407)/H407),"ND")</f>
        <v>ND</v>
      </c>
      <c r="P407" s="775"/>
    </row>
    <row r="408" spans="3:16">
      <c r="C408" s="747"/>
      <c r="D408" s="749"/>
      <c r="E408" s="749"/>
      <c r="F408" s="751"/>
      <c r="G408" s="753"/>
      <c r="H408" s="833"/>
      <c r="I408" s="764"/>
      <c r="J408" s="195" t="str">
        <f ca="1">IF(MOD(ROW()-13,2)=0,IF(ISBLANK(OFFSET('12. SEGUIMIENTO 2027'!$N$14,INT((ROW()-13)/2),0)),"",OFFSET('12. SEGUIMIENTO 2027'!$N$14,INT((ROW()-13)/2),0)),IF(ISBLANK(OFFSET('9. METAS'!$V$20,INT((ROW()-14)/2),0)),"",OFFSET('9. METAS'!$V$20,INT((ROW()-14)/2),0)))</f>
        <v/>
      </c>
      <c r="K408" s="196" t="str">
        <f ca="1">IF(MOD(ROW()-13,2)=0,IF(ISBLANK(OFFSET('12. SEGUIMIENTO 2027'!$O$14,INT((ROW()-13)/2),0)),"",OFFSET('12. SEGUIMIENTO 2027'!$O$14,INT((ROW()-13)/2),0)),IF(ISBLANK(OFFSET('9. METAS'!$W$20,INT((ROW()-14)/2),0)),"",OFFSET('9. METAS'!$W$20,INT((ROW()-14)/2),0)))</f>
        <v/>
      </c>
      <c r="L408" s="196" t="str">
        <f ca="1">IF(MOD(ROW()-13,2)=0,IF(ISBLANK(OFFSET('12. SEGUIMIENTO 2027'!$P$14,INT((ROW()-13)/2),0)),"",OFFSET('12. SEGUIMIENTO 2027'!$P$14,INT((ROW()-13)/2),0)),IF(ISBLANK(OFFSET('9. METAS'!$X$20,INT((ROW()-14)/2),0)),"",OFFSET('9. METAS'!$X$20,INT((ROW()-14)/2),0)))</f>
        <v/>
      </c>
      <c r="M408" s="197" t="str">
        <f ca="1">IF(MOD(ROW()-13,2)=0,IF(ISBLANK(OFFSET('12. SEGUIMIENTO 2027'!$Q$14,INT((ROW()-13)/2),0)),"",OFFSET('12. SEGUIMIENTO 2027'!$Q$14,INT((ROW()-13)/2),0)),IF(ISBLANK(OFFSET('9. METAS'!$Y$20,INT((ROW()-14)/2),0)),"",OFFSET('9. METAS'!$Y$20,INT((ROW()-14)/2),0)))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833" t="str">
        <f ca="1">IF(ISBLANK(OFFSET('9. METAS'!$M$20,INT((ROW()-13)/2),0)),"",OFFSET('9. METAS'!$M$20,INT((ROW()-13)/2),0))</f>
        <v/>
      </c>
      <c r="I409" s="763"/>
      <c r="J409" s="195" t="str">
        <f ca="1">IF(MOD(ROW()-13,2)=0,IF(ISBLANK(OFFSET('12. SEGUIMIENTO 2027'!$N$14,INT((ROW()-13)/2),0)),"",OFFSET('12. SEGUIMIENTO 2027'!$N$14,INT((ROW()-13)/2),0)),IF(ISBLANK(OFFSET('9. METAS'!$V$20,INT((ROW()-14)/2),0)),"",OFFSET('9. METAS'!$V$20,INT((ROW()-14)/2),0)))</f>
        <v/>
      </c>
      <c r="K409" s="196" t="str">
        <f ca="1">IF(MOD(ROW()-13,2)=0,IF(ISBLANK(OFFSET('12. SEGUIMIENTO 2027'!$O$14,INT((ROW()-13)/2),0)),"",OFFSET('12. SEGUIMIENTO 2027'!$O$14,INT((ROW()-13)/2),0)),IF(ISBLANK(OFFSET('9. METAS'!$W$20,INT((ROW()-14)/2),0)),"",OFFSET('9. METAS'!$W$20,INT((ROW()-14)/2),0)))</f>
        <v/>
      </c>
      <c r="L409" s="196" t="str">
        <f ca="1">IF(MOD(ROW()-13,2)=0,IF(ISBLANK(OFFSET('12. SEGUIMIENTO 2027'!$P$14,INT((ROW()-13)/2),0)),"",OFFSET('12. SEGUIMIENTO 2027'!$P$14,INT((ROW()-13)/2),0)),IF(ISBLANK(OFFSET('9. METAS'!$X$20,INT((ROW()-14)/2),0)),"",OFFSET('9. METAS'!$X$20,INT((ROW()-14)/2),0)))</f>
        <v/>
      </c>
      <c r="M409" s="197" t="str">
        <f ca="1">IF(MOD(ROW()-13,2)=0,IF(ISBLANK(OFFSET('12. SEGUIMIENTO 2027'!$Q$14,INT((ROW()-13)/2),0)),"",OFFSET('12. SEGUIMIENTO 2027'!$Q$14,INT((ROW()-13)/2),0)),IF(ISBLANK(OFFSET('9. METAS'!$Y$20,INT((ROW()-14)/2),0)),"",OFFSET('9. METAS'!$Y$20,INT((ROW()-14)/2),0)))</f>
        <v/>
      </c>
      <c r="N409" s="769" t="str">
        <f ca="1">IFERROR(J409/J410,"ND")</f>
        <v>ND</v>
      </c>
      <c r="O409" s="771" t="str">
        <f ca="1">IFERROR(((J409+K409+L409)/H409),"ND")</f>
        <v>ND</v>
      </c>
      <c r="P409" s="775"/>
    </row>
    <row r="410" spans="3:16">
      <c r="C410" s="747"/>
      <c r="D410" s="749"/>
      <c r="E410" s="749"/>
      <c r="F410" s="751"/>
      <c r="G410" s="753"/>
      <c r="H410" s="833"/>
      <c r="I410" s="764"/>
      <c r="J410" s="195" t="str">
        <f ca="1">IF(MOD(ROW()-13,2)=0,IF(ISBLANK(OFFSET('12. SEGUIMIENTO 2027'!$N$14,INT((ROW()-13)/2),0)),"",OFFSET('12. SEGUIMIENTO 2027'!$N$14,INT((ROW()-13)/2),0)),IF(ISBLANK(OFFSET('9. METAS'!$V$20,INT((ROW()-14)/2),0)),"",OFFSET('9. METAS'!$V$20,INT((ROW()-14)/2),0)))</f>
        <v/>
      </c>
      <c r="K410" s="196" t="str">
        <f ca="1">IF(MOD(ROW()-13,2)=0,IF(ISBLANK(OFFSET('12. SEGUIMIENTO 2027'!$O$14,INT((ROW()-13)/2),0)),"",OFFSET('12. SEGUIMIENTO 2027'!$O$14,INT((ROW()-13)/2),0)),IF(ISBLANK(OFFSET('9. METAS'!$W$20,INT((ROW()-14)/2),0)),"",OFFSET('9. METAS'!$W$20,INT((ROW()-14)/2),0)))</f>
        <v/>
      </c>
      <c r="L410" s="196" t="str">
        <f ca="1">IF(MOD(ROW()-13,2)=0,IF(ISBLANK(OFFSET('12. SEGUIMIENTO 2027'!$P$14,INT((ROW()-13)/2),0)),"",OFFSET('12. SEGUIMIENTO 2027'!$P$14,INT((ROW()-13)/2),0)),IF(ISBLANK(OFFSET('9. METAS'!$X$20,INT((ROW()-14)/2),0)),"",OFFSET('9. METAS'!$X$20,INT((ROW()-14)/2),0)))</f>
        <v/>
      </c>
      <c r="M410" s="197" t="str">
        <f ca="1">IF(MOD(ROW()-13,2)=0,IF(ISBLANK(OFFSET('12. SEGUIMIENTO 2027'!$Q$14,INT((ROW()-13)/2),0)),"",OFFSET('12. SEGUIMIENTO 2027'!$Q$14,INT((ROW()-13)/2),0)),IF(ISBLANK(OFFSET('9. METAS'!$Y$20,INT((ROW()-14)/2),0)),"",OFFSET('9. METAS'!$Y$20,INT((ROW()-14)/2),0)))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833" t="str">
        <f ca="1">IF(ISBLANK(OFFSET('9. METAS'!$M$20,INT((ROW()-13)/2),0)),"",OFFSET('9. METAS'!$M$20,INT((ROW()-13)/2),0))</f>
        <v/>
      </c>
      <c r="I411" s="763"/>
      <c r="J411" s="195" t="str">
        <f ca="1">IF(MOD(ROW()-13,2)=0,IF(ISBLANK(OFFSET('12. SEGUIMIENTO 2027'!$N$14,INT((ROW()-13)/2),0)),"",OFFSET('12. SEGUIMIENTO 2027'!$N$14,INT((ROW()-13)/2),0)),IF(ISBLANK(OFFSET('9. METAS'!$V$20,INT((ROW()-14)/2),0)),"",OFFSET('9. METAS'!$V$20,INT((ROW()-14)/2),0)))</f>
        <v/>
      </c>
      <c r="K411" s="196" t="str">
        <f ca="1">IF(MOD(ROW()-13,2)=0,IF(ISBLANK(OFFSET('12. SEGUIMIENTO 2027'!$O$14,INT((ROW()-13)/2),0)),"",OFFSET('12. SEGUIMIENTO 2027'!$O$14,INT((ROW()-13)/2),0)),IF(ISBLANK(OFFSET('9. METAS'!$W$20,INT((ROW()-14)/2),0)),"",OFFSET('9. METAS'!$W$20,INT((ROW()-14)/2),0)))</f>
        <v/>
      </c>
      <c r="L411" s="196" t="str">
        <f ca="1">IF(MOD(ROW()-13,2)=0,IF(ISBLANK(OFFSET('12. SEGUIMIENTO 2027'!$P$14,INT((ROW()-13)/2),0)),"",OFFSET('12. SEGUIMIENTO 2027'!$P$14,INT((ROW()-13)/2),0)),IF(ISBLANK(OFFSET('9. METAS'!$X$20,INT((ROW()-14)/2),0)),"",OFFSET('9. METAS'!$X$20,INT((ROW()-14)/2),0)))</f>
        <v/>
      </c>
      <c r="M411" s="197" t="str">
        <f ca="1">IF(MOD(ROW()-13,2)=0,IF(ISBLANK(OFFSET('12. SEGUIMIENTO 2027'!$Q$14,INT((ROW()-13)/2),0)),"",OFFSET('12. SEGUIMIENTO 2027'!$Q$14,INT((ROW()-13)/2),0)),IF(ISBLANK(OFFSET('9. METAS'!$Y$20,INT((ROW()-14)/2),0)),"",OFFSET('9. METAS'!$Y$20,INT((ROW()-14)/2),0)))</f>
        <v/>
      </c>
      <c r="N411" s="769" t="str">
        <f ca="1">IFERROR(J411/J412,"ND")</f>
        <v>ND</v>
      </c>
      <c r="O411" s="771" t="str">
        <f ca="1">IFERROR(((J411+K411+L411)/H411),"ND")</f>
        <v>ND</v>
      </c>
      <c r="P411" s="775"/>
    </row>
    <row r="412" spans="3:16">
      <c r="C412" s="747"/>
      <c r="D412" s="749"/>
      <c r="E412" s="749"/>
      <c r="F412" s="751"/>
      <c r="G412" s="753"/>
      <c r="H412" s="833"/>
      <c r="I412" s="764"/>
      <c r="J412" s="195" t="str">
        <f ca="1">IF(MOD(ROW()-13,2)=0,IF(ISBLANK(OFFSET('12. SEGUIMIENTO 2027'!$N$14,INT((ROW()-13)/2),0)),"",OFFSET('12. SEGUIMIENTO 2027'!$N$14,INT((ROW()-13)/2),0)),IF(ISBLANK(OFFSET('9. METAS'!$V$20,INT((ROW()-14)/2),0)),"",OFFSET('9. METAS'!$V$20,INT((ROW()-14)/2),0)))</f>
        <v/>
      </c>
      <c r="K412" s="196" t="str">
        <f ca="1">IF(MOD(ROW()-13,2)=0,IF(ISBLANK(OFFSET('12. SEGUIMIENTO 2027'!$O$14,INT((ROW()-13)/2),0)),"",OFFSET('12. SEGUIMIENTO 2027'!$O$14,INT((ROW()-13)/2),0)),IF(ISBLANK(OFFSET('9. METAS'!$W$20,INT((ROW()-14)/2),0)),"",OFFSET('9. METAS'!$W$20,INT((ROW()-14)/2),0)))</f>
        <v/>
      </c>
      <c r="L412" s="196" t="str">
        <f ca="1">IF(MOD(ROW()-13,2)=0,IF(ISBLANK(OFFSET('12. SEGUIMIENTO 2027'!$P$14,INT((ROW()-13)/2),0)),"",OFFSET('12. SEGUIMIENTO 2027'!$P$14,INT((ROW()-13)/2),0)),IF(ISBLANK(OFFSET('9. METAS'!$X$20,INT((ROW()-14)/2),0)),"",OFFSET('9. METAS'!$X$20,INT((ROW()-14)/2),0)))</f>
        <v/>
      </c>
      <c r="M412" s="197" t="str">
        <f ca="1">IF(MOD(ROW()-13,2)=0,IF(ISBLANK(OFFSET('12. SEGUIMIENTO 2027'!$Q$14,INT((ROW()-13)/2),0)),"",OFFSET('12. SEGUIMIENTO 2027'!$Q$14,INT((ROW()-13)/2),0)),IF(ISBLANK(OFFSET('9. METAS'!$Y$20,INT((ROW()-14)/2),0)),"",OFFSET('9. METAS'!$Y$20,INT((ROW()-14)/2),0)))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833" t="str">
        <f ca="1">IF(ISBLANK(OFFSET('9. METAS'!$M$20,INT((ROW()-13)/2),0)),"",OFFSET('9. METAS'!$M$20,INT((ROW()-13)/2),0))</f>
        <v/>
      </c>
      <c r="I413" s="763"/>
      <c r="J413" s="195" t="str">
        <f ca="1">IF(MOD(ROW()-13,2)=0,IF(ISBLANK(OFFSET('12. SEGUIMIENTO 2027'!$N$14,INT((ROW()-13)/2),0)),"",OFFSET('12. SEGUIMIENTO 2027'!$N$14,INT((ROW()-13)/2),0)),IF(ISBLANK(OFFSET('9. METAS'!$V$20,INT((ROW()-14)/2),0)),"",OFFSET('9. METAS'!$V$20,INT((ROW()-14)/2),0)))</f>
        <v/>
      </c>
      <c r="K413" s="196" t="str">
        <f ca="1">IF(MOD(ROW()-13,2)=0,IF(ISBLANK(OFFSET('12. SEGUIMIENTO 2027'!$O$14,INT((ROW()-13)/2),0)),"",OFFSET('12. SEGUIMIENTO 2027'!$O$14,INT((ROW()-13)/2),0)),IF(ISBLANK(OFFSET('9. METAS'!$W$20,INT((ROW()-14)/2),0)),"",OFFSET('9. METAS'!$W$20,INT((ROW()-14)/2),0)))</f>
        <v/>
      </c>
      <c r="L413" s="196" t="str">
        <f ca="1">IF(MOD(ROW()-13,2)=0,IF(ISBLANK(OFFSET('12. SEGUIMIENTO 2027'!$P$14,INT((ROW()-13)/2),0)),"",OFFSET('12. SEGUIMIENTO 2027'!$P$14,INT((ROW()-13)/2),0)),IF(ISBLANK(OFFSET('9. METAS'!$X$20,INT((ROW()-14)/2),0)),"",OFFSET('9. METAS'!$X$20,INT((ROW()-14)/2),0)))</f>
        <v/>
      </c>
      <c r="M413" s="197" t="str">
        <f ca="1">IF(MOD(ROW()-13,2)=0,IF(ISBLANK(OFFSET('12. SEGUIMIENTO 2027'!$Q$14,INT((ROW()-13)/2),0)),"",OFFSET('12. SEGUIMIENTO 2027'!$Q$14,INT((ROW()-13)/2),0)),IF(ISBLANK(OFFSET('9. METAS'!$Y$20,INT((ROW()-14)/2),0)),"",OFFSET('9. METAS'!$Y$20,INT((ROW()-14)/2),0)))</f>
        <v/>
      </c>
      <c r="N413" s="769" t="str">
        <f ca="1">IFERROR(J413/J414,"ND")</f>
        <v>ND</v>
      </c>
      <c r="O413" s="771" t="str">
        <f ca="1">IFERROR(((J413+K413+L413)/H413),"ND")</f>
        <v>ND</v>
      </c>
      <c r="P413" s="775"/>
    </row>
    <row r="414" spans="3:16">
      <c r="C414" s="747"/>
      <c r="D414" s="749"/>
      <c r="E414" s="749"/>
      <c r="F414" s="751"/>
      <c r="G414" s="753"/>
      <c r="H414" s="833"/>
      <c r="I414" s="764"/>
      <c r="J414" s="195" t="str">
        <f ca="1">IF(MOD(ROW()-13,2)=0,IF(ISBLANK(OFFSET('12. SEGUIMIENTO 2027'!$N$14,INT((ROW()-13)/2),0)),"",OFFSET('12. SEGUIMIENTO 2027'!$N$14,INT((ROW()-13)/2),0)),IF(ISBLANK(OFFSET('9. METAS'!$V$20,INT((ROW()-14)/2),0)),"",OFFSET('9. METAS'!$V$20,INT((ROW()-14)/2),0)))</f>
        <v/>
      </c>
      <c r="K414" s="196" t="str">
        <f ca="1">IF(MOD(ROW()-13,2)=0,IF(ISBLANK(OFFSET('12. SEGUIMIENTO 2027'!$O$14,INT((ROW()-13)/2),0)),"",OFFSET('12. SEGUIMIENTO 2027'!$O$14,INT((ROW()-13)/2),0)),IF(ISBLANK(OFFSET('9. METAS'!$W$20,INT((ROW()-14)/2),0)),"",OFFSET('9. METAS'!$W$20,INT((ROW()-14)/2),0)))</f>
        <v/>
      </c>
      <c r="L414" s="196" t="str">
        <f ca="1">IF(MOD(ROW()-13,2)=0,IF(ISBLANK(OFFSET('12. SEGUIMIENTO 2027'!$P$14,INT((ROW()-13)/2),0)),"",OFFSET('12. SEGUIMIENTO 2027'!$P$14,INT((ROW()-13)/2),0)),IF(ISBLANK(OFFSET('9. METAS'!$X$20,INT((ROW()-14)/2),0)),"",OFFSET('9. METAS'!$X$20,INT((ROW()-14)/2),0)))</f>
        <v/>
      </c>
      <c r="M414" s="197" t="str">
        <f ca="1">IF(MOD(ROW()-13,2)=0,IF(ISBLANK(OFFSET('12. SEGUIMIENTO 2027'!$Q$14,INT((ROW()-13)/2),0)),"",OFFSET('12. SEGUIMIENTO 2027'!$Q$14,INT((ROW()-13)/2),0)),IF(ISBLANK(OFFSET('9. METAS'!$Y$20,INT((ROW()-14)/2),0)),"",OFFSET('9. METAS'!$Y$20,INT((ROW()-14)/2),0)))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833" t="str">
        <f ca="1">IF(ISBLANK(OFFSET('9. METAS'!$M$20,INT((ROW()-13)/2),0)),"",OFFSET('9. METAS'!$M$20,INT((ROW()-13)/2),0))</f>
        <v/>
      </c>
      <c r="I415" s="763"/>
      <c r="J415" s="195" t="str">
        <f ca="1">IF(MOD(ROW()-13,2)=0,IF(ISBLANK(OFFSET('12. SEGUIMIENTO 2027'!$N$14,INT((ROW()-13)/2),0)),"",OFFSET('12. SEGUIMIENTO 2027'!$N$14,INT((ROW()-13)/2),0)),IF(ISBLANK(OFFSET('9. METAS'!$V$20,INT((ROW()-14)/2),0)),"",OFFSET('9. METAS'!$V$20,INT((ROW()-14)/2),0)))</f>
        <v/>
      </c>
      <c r="K415" s="196" t="str">
        <f ca="1">IF(MOD(ROW()-13,2)=0,IF(ISBLANK(OFFSET('12. SEGUIMIENTO 2027'!$O$14,INT((ROW()-13)/2),0)),"",OFFSET('12. SEGUIMIENTO 2027'!$O$14,INT((ROW()-13)/2),0)),IF(ISBLANK(OFFSET('9. METAS'!$W$20,INT((ROW()-14)/2),0)),"",OFFSET('9. METAS'!$W$20,INT((ROW()-14)/2),0)))</f>
        <v/>
      </c>
      <c r="L415" s="196" t="str">
        <f ca="1">IF(MOD(ROW()-13,2)=0,IF(ISBLANK(OFFSET('12. SEGUIMIENTO 2027'!$P$14,INT((ROW()-13)/2),0)),"",OFFSET('12. SEGUIMIENTO 2027'!$P$14,INT((ROW()-13)/2),0)),IF(ISBLANK(OFFSET('9. METAS'!$X$20,INT((ROW()-14)/2),0)),"",OFFSET('9. METAS'!$X$20,INT((ROW()-14)/2),0)))</f>
        <v/>
      </c>
      <c r="M415" s="197" t="str">
        <f ca="1">IF(MOD(ROW()-13,2)=0,IF(ISBLANK(OFFSET('12. SEGUIMIENTO 2027'!$Q$14,INT((ROW()-13)/2),0)),"",OFFSET('12. SEGUIMIENTO 2027'!$Q$14,INT((ROW()-13)/2),0)),IF(ISBLANK(OFFSET('9. METAS'!$Y$20,INT((ROW()-14)/2),0)),"",OFFSET('9. METAS'!$Y$20,INT((ROW()-14)/2),0)))</f>
        <v/>
      </c>
      <c r="N415" s="769" t="str">
        <f ca="1">IFERROR(J415/J416,"ND")</f>
        <v>ND</v>
      </c>
      <c r="O415" s="771" t="str">
        <f ca="1">IFERROR(((J415+K415+L415)/H415),"ND")</f>
        <v>ND</v>
      </c>
      <c r="P415" s="775"/>
    </row>
    <row r="416" spans="3:16">
      <c r="C416" s="747"/>
      <c r="D416" s="749"/>
      <c r="E416" s="749"/>
      <c r="F416" s="751"/>
      <c r="G416" s="753"/>
      <c r="H416" s="833"/>
      <c r="I416" s="764"/>
      <c r="J416" s="195" t="str">
        <f ca="1">IF(MOD(ROW()-13,2)=0,IF(ISBLANK(OFFSET('12. SEGUIMIENTO 2027'!$N$14,INT((ROW()-13)/2),0)),"",OFFSET('12. SEGUIMIENTO 2027'!$N$14,INT((ROW()-13)/2),0)),IF(ISBLANK(OFFSET('9. METAS'!$V$20,INT((ROW()-14)/2),0)),"",OFFSET('9. METAS'!$V$20,INT((ROW()-14)/2),0)))</f>
        <v/>
      </c>
      <c r="K416" s="196" t="str">
        <f ca="1">IF(MOD(ROW()-13,2)=0,IF(ISBLANK(OFFSET('12. SEGUIMIENTO 2027'!$O$14,INT((ROW()-13)/2),0)),"",OFFSET('12. SEGUIMIENTO 2027'!$O$14,INT((ROW()-13)/2),0)),IF(ISBLANK(OFFSET('9. METAS'!$W$20,INT((ROW()-14)/2),0)),"",OFFSET('9. METAS'!$W$20,INT((ROW()-14)/2),0)))</f>
        <v/>
      </c>
      <c r="L416" s="196" t="str">
        <f ca="1">IF(MOD(ROW()-13,2)=0,IF(ISBLANK(OFFSET('12. SEGUIMIENTO 2027'!$P$14,INT((ROW()-13)/2),0)),"",OFFSET('12. SEGUIMIENTO 2027'!$P$14,INT((ROW()-13)/2),0)),IF(ISBLANK(OFFSET('9. METAS'!$X$20,INT((ROW()-14)/2),0)),"",OFFSET('9. METAS'!$X$20,INT((ROW()-14)/2),0)))</f>
        <v/>
      </c>
      <c r="M416" s="197" t="str">
        <f ca="1">IF(MOD(ROW()-13,2)=0,IF(ISBLANK(OFFSET('12. SEGUIMIENTO 2027'!$Q$14,INT((ROW()-13)/2),0)),"",OFFSET('12. SEGUIMIENTO 2027'!$Q$14,INT((ROW()-13)/2),0)),IF(ISBLANK(OFFSET('9. METAS'!$Y$20,INT((ROW()-14)/2),0)),"",OFFSET('9. METAS'!$Y$20,INT((ROW()-14)/2),0)))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833" t="str">
        <f ca="1">IF(ISBLANK(OFFSET('9. METAS'!$M$20,INT((ROW()-13)/2),0)),"",OFFSET('9. METAS'!$M$20,INT((ROW()-13)/2),0))</f>
        <v/>
      </c>
      <c r="I417" s="763"/>
      <c r="J417" s="195" t="str">
        <f ca="1">IF(MOD(ROW()-13,2)=0,IF(ISBLANK(OFFSET('12. SEGUIMIENTO 2027'!$N$14,INT((ROW()-13)/2),0)),"",OFFSET('12. SEGUIMIENTO 2027'!$N$14,INT((ROW()-13)/2),0)),IF(ISBLANK(OFFSET('9. METAS'!$V$20,INT((ROW()-14)/2),0)),"",OFFSET('9. METAS'!$V$20,INT((ROW()-14)/2),0)))</f>
        <v/>
      </c>
      <c r="K417" s="196" t="str">
        <f ca="1">IF(MOD(ROW()-13,2)=0,IF(ISBLANK(OFFSET('12. SEGUIMIENTO 2027'!$O$14,INT((ROW()-13)/2),0)),"",OFFSET('12. SEGUIMIENTO 2027'!$O$14,INT((ROW()-13)/2),0)),IF(ISBLANK(OFFSET('9. METAS'!$W$20,INT((ROW()-14)/2),0)),"",OFFSET('9. METAS'!$W$20,INT((ROW()-14)/2),0)))</f>
        <v/>
      </c>
      <c r="L417" s="196" t="str">
        <f ca="1">IF(MOD(ROW()-13,2)=0,IF(ISBLANK(OFFSET('12. SEGUIMIENTO 2027'!$P$14,INT((ROW()-13)/2),0)),"",OFFSET('12. SEGUIMIENTO 2027'!$P$14,INT((ROW()-13)/2),0)),IF(ISBLANK(OFFSET('9. METAS'!$X$20,INT((ROW()-14)/2),0)),"",OFFSET('9. METAS'!$X$20,INT((ROW()-14)/2),0)))</f>
        <v/>
      </c>
      <c r="M417" s="197" t="str">
        <f ca="1">IF(MOD(ROW()-13,2)=0,IF(ISBLANK(OFFSET('12. SEGUIMIENTO 2027'!$Q$14,INT((ROW()-13)/2),0)),"",OFFSET('12. SEGUIMIENTO 2027'!$Q$14,INT((ROW()-13)/2),0)),IF(ISBLANK(OFFSET('9. METAS'!$Y$20,INT((ROW()-14)/2),0)),"",OFFSET('9. METAS'!$Y$20,INT((ROW()-14)/2),0)))</f>
        <v/>
      </c>
      <c r="N417" s="769" t="str">
        <f ca="1">IFERROR(J417/J418,"ND")</f>
        <v>ND</v>
      </c>
      <c r="O417" s="771" t="str">
        <f ca="1">IFERROR(((J417+K417+L417)/H417),"ND")</f>
        <v>ND</v>
      </c>
      <c r="P417" s="775"/>
    </row>
    <row r="418" spans="3:16">
      <c r="C418" s="747"/>
      <c r="D418" s="749"/>
      <c r="E418" s="749"/>
      <c r="F418" s="751"/>
      <c r="G418" s="753"/>
      <c r="H418" s="833"/>
      <c r="I418" s="764"/>
      <c r="J418" s="195" t="str">
        <f ca="1">IF(MOD(ROW()-13,2)=0,IF(ISBLANK(OFFSET('12. SEGUIMIENTO 2027'!$N$14,INT((ROW()-13)/2),0)),"",OFFSET('12. SEGUIMIENTO 2027'!$N$14,INT((ROW()-13)/2),0)),IF(ISBLANK(OFFSET('9. METAS'!$V$20,INT((ROW()-14)/2),0)),"",OFFSET('9. METAS'!$V$20,INT((ROW()-14)/2),0)))</f>
        <v/>
      </c>
      <c r="K418" s="196" t="str">
        <f ca="1">IF(MOD(ROW()-13,2)=0,IF(ISBLANK(OFFSET('12. SEGUIMIENTO 2027'!$O$14,INT((ROW()-13)/2),0)),"",OFFSET('12. SEGUIMIENTO 2027'!$O$14,INT((ROW()-13)/2),0)),IF(ISBLANK(OFFSET('9. METAS'!$W$20,INT((ROW()-14)/2),0)),"",OFFSET('9. METAS'!$W$20,INT((ROW()-14)/2),0)))</f>
        <v/>
      </c>
      <c r="L418" s="196" t="str">
        <f ca="1">IF(MOD(ROW()-13,2)=0,IF(ISBLANK(OFFSET('12. SEGUIMIENTO 2027'!$P$14,INT((ROW()-13)/2),0)),"",OFFSET('12. SEGUIMIENTO 2027'!$P$14,INT((ROW()-13)/2),0)),IF(ISBLANK(OFFSET('9. METAS'!$X$20,INT((ROW()-14)/2),0)),"",OFFSET('9. METAS'!$X$20,INT((ROW()-14)/2),0)))</f>
        <v/>
      </c>
      <c r="M418" s="197" t="str">
        <f ca="1">IF(MOD(ROW()-13,2)=0,IF(ISBLANK(OFFSET('12. SEGUIMIENTO 2027'!$Q$14,INT((ROW()-13)/2),0)),"",OFFSET('12. SEGUIMIENTO 2027'!$Q$14,INT((ROW()-13)/2),0)),IF(ISBLANK(OFFSET('9. METAS'!$Y$20,INT((ROW()-14)/2),0)),"",OFFSET('9. METAS'!$Y$20,INT((ROW()-14)/2),0)))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833" t="str">
        <f ca="1">IF(ISBLANK(OFFSET('9. METAS'!$M$20,INT((ROW()-13)/2),0)),"",OFFSET('9. METAS'!$M$20,INT((ROW()-13)/2),0))</f>
        <v/>
      </c>
      <c r="I419" s="763"/>
      <c r="J419" s="195" t="str">
        <f ca="1">IF(MOD(ROW()-13,2)=0,IF(ISBLANK(OFFSET('12. SEGUIMIENTO 2027'!$N$14,INT((ROW()-13)/2),0)),"",OFFSET('12. SEGUIMIENTO 2027'!$N$14,INT((ROW()-13)/2),0)),IF(ISBLANK(OFFSET('9. METAS'!$V$20,INT((ROW()-14)/2),0)),"",OFFSET('9. METAS'!$V$20,INT((ROW()-14)/2),0)))</f>
        <v/>
      </c>
      <c r="K419" s="196" t="str">
        <f ca="1">IF(MOD(ROW()-13,2)=0,IF(ISBLANK(OFFSET('12. SEGUIMIENTO 2027'!$O$14,INT((ROW()-13)/2),0)),"",OFFSET('12. SEGUIMIENTO 2027'!$O$14,INT((ROW()-13)/2),0)),IF(ISBLANK(OFFSET('9. METAS'!$W$20,INT((ROW()-14)/2),0)),"",OFFSET('9. METAS'!$W$20,INT((ROW()-14)/2),0)))</f>
        <v/>
      </c>
      <c r="L419" s="196" t="str">
        <f ca="1">IF(MOD(ROW()-13,2)=0,IF(ISBLANK(OFFSET('12. SEGUIMIENTO 2027'!$P$14,INT((ROW()-13)/2),0)),"",OFFSET('12. SEGUIMIENTO 2027'!$P$14,INT((ROW()-13)/2),0)),IF(ISBLANK(OFFSET('9. METAS'!$X$20,INT((ROW()-14)/2),0)),"",OFFSET('9. METAS'!$X$20,INT((ROW()-14)/2),0)))</f>
        <v/>
      </c>
      <c r="M419" s="197" t="str">
        <f ca="1">IF(MOD(ROW()-13,2)=0,IF(ISBLANK(OFFSET('12. SEGUIMIENTO 2027'!$Q$14,INT((ROW()-13)/2),0)),"",OFFSET('12. SEGUIMIENTO 2027'!$Q$14,INT((ROW()-13)/2),0)),IF(ISBLANK(OFFSET('9. METAS'!$Y$20,INT((ROW()-14)/2),0)),"",OFFSET('9. METAS'!$Y$20,INT((ROW()-14)/2),0)))</f>
        <v/>
      </c>
      <c r="N419" s="769" t="str">
        <f ca="1">IFERROR(J419/J420,"ND")</f>
        <v>ND</v>
      </c>
      <c r="O419" s="771" t="str">
        <f ca="1">IFERROR(((J419+K419+L419)/H419),"ND")</f>
        <v>ND</v>
      </c>
      <c r="P419" s="775"/>
    </row>
    <row r="420" spans="3:16">
      <c r="C420" s="747"/>
      <c r="D420" s="749"/>
      <c r="E420" s="749"/>
      <c r="F420" s="751"/>
      <c r="G420" s="753"/>
      <c r="H420" s="833"/>
      <c r="I420" s="764"/>
      <c r="J420" s="195" t="str">
        <f ca="1">IF(MOD(ROW()-13,2)=0,IF(ISBLANK(OFFSET('12. SEGUIMIENTO 2027'!$N$14,INT((ROW()-13)/2),0)),"",OFFSET('12. SEGUIMIENTO 2027'!$N$14,INT((ROW()-13)/2),0)),IF(ISBLANK(OFFSET('9. METAS'!$V$20,INT((ROW()-14)/2),0)),"",OFFSET('9. METAS'!$V$20,INT((ROW()-14)/2),0)))</f>
        <v/>
      </c>
      <c r="K420" s="196" t="str">
        <f ca="1">IF(MOD(ROW()-13,2)=0,IF(ISBLANK(OFFSET('12. SEGUIMIENTO 2027'!$O$14,INT((ROW()-13)/2),0)),"",OFFSET('12. SEGUIMIENTO 2027'!$O$14,INT((ROW()-13)/2),0)),IF(ISBLANK(OFFSET('9. METAS'!$W$20,INT((ROW()-14)/2),0)),"",OFFSET('9. METAS'!$W$20,INT((ROW()-14)/2),0)))</f>
        <v/>
      </c>
      <c r="L420" s="196" t="str">
        <f ca="1">IF(MOD(ROW()-13,2)=0,IF(ISBLANK(OFFSET('12. SEGUIMIENTO 2027'!$P$14,INT((ROW()-13)/2),0)),"",OFFSET('12. SEGUIMIENTO 2027'!$P$14,INT((ROW()-13)/2),0)),IF(ISBLANK(OFFSET('9. METAS'!$X$20,INT((ROW()-14)/2),0)),"",OFFSET('9. METAS'!$X$20,INT((ROW()-14)/2),0)))</f>
        <v/>
      </c>
      <c r="M420" s="197" t="str">
        <f ca="1">IF(MOD(ROW()-13,2)=0,IF(ISBLANK(OFFSET('12. SEGUIMIENTO 2027'!$Q$14,INT((ROW()-13)/2),0)),"",OFFSET('12. SEGUIMIENTO 2027'!$Q$14,INT((ROW()-13)/2),0)),IF(ISBLANK(OFFSET('9. METAS'!$Y$20,INT((ROW()-14)/2),0)),"",OFFSET('9. METAS'!$Y$20,INT((ROW()-14)/2),0)))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833" t="str">
        <f ca="1">IF(ISBLANK(OFFSET('9. METAS'!$M$20,INT((ROW()-13)/2),0)),"",OFFSET('9. METAS'!$M$20,INT((ROW()-13)/2),0))</f>
        <v/>
      </c>
      <c r="I421" s="763"/>
      <c r="J421" s="195" t="str">
        <f ca="1">IF(MOD(ROW()-13,2)=0,IF(ISBLANK(OFFSET('12. SEGUIMIENTO 2027'!$N$14,INT((ROW()-13)/2),0)),"",OFFSET('12. SEGUIMIENTO 2027'!$N$14,INT((ROW()-13)/2),0)),IF(ISBLANK(OFFSET('9. METAS'!$V$20,INT((ROW()-14)/2),0)),"",OFFSET('9. METAS'!$V$20,INT((ROW()-14)/2),0)))</f>
        <v/>
      </c>
      <c r="K421" s="196" t="str">
        <f ca="1">IF(MOD(ROW()-13,2)=0,IF(ISBLANK(OFFSET('12. SEGUIMIENTO 2027'!$O$14,INT((ROW()-13)/2),0)),"",OFFSET('12. SEGUIMIENTO 2027'!$O$14,INT((ROW()-13)/2),0)),IF(ISBLANK(OFFSET('9. METAS'!$W$20,INT((ROW()-14)/2),0)),"",OFFSET('9. METAS'!$W$20,INT((ROW()-14)/2),0)))</f>
        <v/>
      </c>
      <c r="L421" s="196" t="str">
        <f ca="1">IF(MOD(ROW()-13,2)=0,IF(ISBLANK(OFFSET('12. SEGUIMIENTO 2027'!$P$14,INT((ROW()-13)/2),0)),"",OFFSET('12. SEGUIMIENTO 2027'!$P$14,INT((ROW()-13)/2),0)),IF(ISBLANK(OFFSET('9. METAS'!$X$20,INT((ROW()-14)/2),0)),"",OFFSET('9. METAS'!$X$20,INT((ROW()-14)/2),0)))</f>
        <v/>
      </c>
      <c r="M421" s="197" t="str">
        <f ca="1">IF(MOD(ROW()-13,2)=0,IF(ISBLANK(OFFSET('12. SEGUIMIENTO 2027'!$Q$14,INT((ROW()-13)/2),0)),"",OFFSET('12. SEGUIMIENTO 2027'!$Q$14,INT((ROW()-13)/2),0)),IF(ISBLANK(OFFSET('9. METAS'!$Y$20,INT((ROW()-14)/2),0)),"",OFFSET('9. METAS'!$Y$20,INT((ROW()-14)/2),0)))</f>
        <v/>
      </c>
      <c r="N421" s="769" t="str">
        <f ca="1">IFERROR(J421/J422,"ND")</f>
        <v>ND</v>
      </c>
      <c r="O421" s="771" t="str">
        <f ca="1">IFERROR(((J421+K421+L421)/H421),"ND")</f>
        <v>ND</v>
      </c>
      <c r="P421" s="775"/>
    </row>
    <row r="422" spans="3:16">
      <c r="C422" s="747"/>
      <c r="D422" s="749"/>
      <c r="E422" s="749"/>
      <c r="F422" s="751"/>
      <c r="G422" s="753"/>
      <c r="H422" s="833"/>
      <c r="I422" s="764"/>
      <c r="J422" s="195" t="str">
        <f ca="1">IF(MOD(ROW()-13,2)=0,IF(ISBLANK(OFFSET('12. SEGUIMIENTO 2027'!$N$14,INT((ROW()-13)/2),0)),"",OFFSET('12. SEGUIMIENTO 2027'!$N$14,INT((ROW()-13)/2),0)),IF(ISBLANK(OFFSET('9. METAS'!$V$20,INT((ROW()-14)/2),0)),"",OFFSET('9. METAS'!$V$20,INT((ROW()-14)/2),0)))</f>
        <v/>
      </c>
      <c r="K422" s="196" t="str">
        <f ca="1">IF(MOD(ROW()-13,2)=0,IF(ISBLANK(OFFSET('12. SEGUIMIENTO 2027'!$O$14,INT((ROW()-13)/2),0)),"",OFFSET('12. SEGUIMIENTO 2027'!$O$14,INT((ROW()-13)/2),0)),IF(ISBLANK(OFFSET('9. METAS'!$W$20,INT((ROW()-14)/2),0)),"",OFFSET('9. METAS'!$W$20,INT((ROW()-14)/2),0)))</f>
        <v/>
      </c>
      <c r="L422" s="196" t="str">
        <f ca="1">IF(MOD(ROW()-13,2)=0,IF(ISBLANK(OFFSET('12. SEGUIMIENTO 2027'!$P$14,INT((ROW()-13)/2),0)),"",OFFSET('12. SEGUIMIENTO 2027'!$P$14,INT((ROW()-13)/2),0)),IF(ISBLANK(OFFSET('9. METAS'!$X$20,INT((ROW()-14)/2),0)),"",OFFSET('9. METAS'!$X$20,INT((ROW()-14)/2),0)))</f>
        <v/>
      </c>
      <c r="M422" s="197" t="str">
        <f ca="1">IF(MOD(ROW()-13,2)=0,IF(ISBLANK(OFFSET('12. SEGUIMIENTO 2027'!$Q$14,INT((ROW()-13)/2),0)),"",OFFSET('12. SEGUIMIENTO 2027'!$Q$14,INT((ROW()-13)/2),0)),IF(ISBLANK(OFFSET('9. METAS'!$Y$20,INT((ROW()-14)/2),0)),"",OFFSET('9. METAS'!$Y$20,INT((ROW()-14)/2),0)))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833" t="str">
        <f ca="1">IF(ISBLANK(OFFSET('9. METAS'!$M$20,INT((ROW()-13)/2),0)),"",OFFSET('9. METAS'!$M$20,INT((ROW()-13)/2),0))</f>
        <v/>
      </c>
      <c r="I423" s="763"/>
      <c r="J423" s="195" t="str">
        <f ca="1">IF(MOD(ROW()-13,2)=0,IF(ISBLANK(OFFSET('12. SEGUIMIENTO 2027'!$N$14,INT((ROW()-13)/2),0)),"",OFFSET('12. SEGUIMIENTO 2027'!$N$14,INT((ROW()-13)/2),0)),IF(ISBLANK(OFFSET('9. METAS'!$V$20,INT((ROW()-14)/2),0)),"",OFFSET('9. METAS'!$V$20,INT((ROW()-14)/2),0)))</f>
        <v/>
      </c>
      <c r="K423" s="196" t="str">
        <f ca="1">IF(MOD(ROW()-13,2)=0,IF(ISBLANK(OFFSET('12. SEGUIMIENTO 2027'!$O$14,INT((ROW()-13)/2),0)),"",OFFSET('12. SEGUIMIENTO 2027'!$O$14,INT((ROW()-13)/2),0)),IF(ISBLANK(OFFSET('9. METAS'!$W$20,INT((ROW()-14)/2),0)),"",OFFSET('9. METAS'!$W$20,INT((ROW()-14)/2),0)))</f>
        <v/>
      </c>
      <c r="L423" s="196" t="str">
        <f ca="1">IF(MOD(ROW()-13,2)=0,IF(ISBLANK(OFFSET('12. SEGUIMIENTO 2027'!$P$14,INT((ROW()-13)/2),0)),"",OFFSET('12. SEGUIMIENTO 2027'!$P$14,INT((ROW()-13)/2),0)),IF(ISBLANK(OFFSET('9. METAS'!$X$20,INT((ROW()-14)/2),0)),"",OFFSET('9. METAS'!$X$20,INT((ROW()-14)/2),0)))</f>
        <v/>
      </c>
      <c r="M423" s="197" t="str">
        <f ca="1">IF(MOD(ROW()-13,2)=0,IF(ISBLANK(OFFSET('12. SEGUIMIENTO 2027'!$Q$14,INT((ROW()-13)/2),0)),"",OFFSET('12. SEGUIMIENTO 2027'!$Q$14,INT((ROW()-13)/2),0)),IF(ISBLANK(OFFSET('9. METAS'!$Y$20,INT((ROW()-14)/2),0)),"",OFFSET('9. METAS'!$Y$20,INT((ROW()-14)/2),0)))</f>
        <v/>
      </c>
      <c r="N423" s="769" t="str">
        <f ca="1">IFERROR(J423/J424,"ND")</f>
        <v>ND</v>
      </c>
      <c r="O423" s="771" t="str">
        <f ca="1">IFERROR(((J423+K423+L423)/H423),"ND")</f>
        <v>ND</v>
      </c>
      <c r="P423" s="775"/>
    </row>
    <row r="424" spans="3:16">
      <c r="C424" s="747"/>
      <c r="D424" s="749"/>
      <c r="E424" s="749"/>
      <c r="F424" s="751"/>
      <c r="G424" s="753"/>
      <c r="H424" s="833"/>
      <c r="I424" s="764"/>
      <c r="J424" s="195" t="str">
        <f ca="1">IF(MOD(ROW()-13,2)=0,IF(ISBLANK(OFFSET('12. SEGUIMIENTO 2027'!$N$14,INT((ROW()-13)/2),0)),"",OFFSET('12. SEGUIMIENTO 2027'!$N$14,INT((ROW()-13)/2),0)),IF(ISBLANK(OFFSET('9. METAS'!$V$20,INT((ROW()-14)/2),0)),"",OFFSET('9. METAS'!$V$20,INT((ROW()-14)/2),0)))</f>
        <v/>
      </c>
      <c r="K424" s="196" t="str">
        <f ca="1">IF(MOD(ROW()-13,2)=0,IF(ISBLANK(OFFSET('12. SEGUIMIENTO 2027'!$O$14,INT((ROW()-13)/2),0)),"",OFFSET('12. SEGUIMIENTO 2027'!$O$14,INT((ROW()-13)/2),0)),IF(ISBLANK(OFFSET('9. METAS'!$W$20,INT((ROW()-14)/2),0)),"",OFFSET('9. METAS'!$W$20,INT((ROW()-14)/2),0)))</f>
        <v/>
      </c>
      <c r="L424" s="196" t="str">
        <f ca="1">IF(MOD(ROW()-13,2)=0,IF(ISBLANK(OFFSET('12. SEGUIMIENTO 2027'!$P$14,INT((ROW()-13)/2),0)),"",OFFSET('12. SEGUIMIENTO 2027'!$P$14,INT((ROW()-13)/2),0)),IF(ISBLANK(OFFSET('9. METAS'!$X$20,INT((ROW()-14)/2),0)),"",OFFSET('9. METAS'!$X$20,INT((ROW()-14)/2),0)))</f>
        <v/>
      </c>
      <c r="M424" s="197" t="str">
        <f ca="1">IF(MOD(ROW()-13,2)=0,IF(ISBLANK(OFFSET('12. SEGUIMIENTO 2027'!$Q$14,INT((ROW()-13)/2),0)),"",OFFSET('12. SEGUIMIENTO 2027'!$Q$14,INT((ROW()-13)/2),0)),IF(ISBLANK(OFFSET('9. METAS'!$Y$20,INT((ROW()-14)/2),0)),"",OFFSET('9. METAS'!$Y$20,INT((ROW()-14)/2),0)))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833" t="str">
        <f ca="1">IF(ISBLANK(OFFSET('9. METAS'!$M$20,INT((ROW()-13)/2),0)),"",OFFSET('9. METAS'!$M$20,INT((ROW()-13)/2),0))</f>
        <v/>
      </c>
      <c r="I425" s="763"/>
      <c r="J425" s="195" t="str">
        <f ca="1">IF(MOD(ROW()-13,2)=0,IF(ISBLANK(OFFSET('12. SEGUIMIENTO 2027'!$N$14,INT((ROW()-13)/2),0)),"",OFFSET('12. SEGUIMIENTO 2027'!$N$14,INT((ROW()-13)/2),0)),IF(ISBLANK(OFFSET('9. METAS'!$V$20,INT((ROW()-14)/2),0)),"",OFFSET('9. METAS'!$V$20,INT((ROW()-14)/2),0)))</f>
        <v/>
      </c>
      <c r="K425" s="196" t="str">
        <f ca="1">IF(MOD(ROW()-13,2)=0,IF(ISBLANK(OFFSET('12. SEGUIMIENTO 2027'!$O$14,INT((ROW()-13)/2),0)),"",OFFSET('12. SEGUIMIENTO 2027'!$O$14,INT((ROW()-13)/2),0)),IF(ISBLANK(OFFSET('9. METAS'!$W$20,INT((ROW()-14)/2),0)),"",OFFSET('9. METAS'!$W$20,INT((ROW()-14)/2),0)))</f>
        <v/>
      </c>
      <c r="L425" s="196" t="str">
        <f ca="1">IF(MOD(ROW()-13,2)=0,IF(ISBLANK(OFFSET('12. SEGUIMIENTO 2027'!$P$14,INT((ROW()-13)/2),0)),"",OFFSET('12. SEGUIMIENTO 2027'!$P$14,INT((ROW()-13)/2),0)),IF(ISBLANK(OFFSET('9. METAS'!$X$20,INT((ROW()-14)/2),0)),"",OFFSET('9. METAS'!$X$20,INT((ROW()-14)/2),0)))</f>
        <v/>
      </c>
      <c r="M425" s="197" t="str">
        <f ca="1">IF(MOD(ROW()-13,2)=0,IF(ISBLANK(OFFSET('12. SEGUIMIENTO 2027'!$Q$14,INT((ROW()-13)/2),0)),"",OFFSET('12. SEGUIMIENTO 2027'!$Q$14,INT((ROW()-13)/2),0)),IF(ISBLANK(OFFSET('9. METAS'!$Y$20,INT((ROW()-14)/2),0)),"",OFFSET('9. METAS'!$Y$20,INT((ROW()-14)/2),0)))</f>
        <v/>
      </c>
      <c r="N425" s="769" t="str">
        <f ca="1">IFERROR(J425/J426,"ND")</f>
        <v>ND</v>
      </c>
      <c r="O425" s="771" t="str">
        <f ca="1">IFERROR(((J425+K425+L425)/H425),"ND")</f>
        <v>ND</v>
      </c>
      <c r="P425" s="775"/>
    </row>
    <row r="426" spans="3:16">
      <c r="C426" s="747"/>
      <c r="D426" s="749"/>
      <c r="E426" s="749"/>
      <c r="F426" s="751"/>
      <c r="G426" s="753"/>
      <c r="H426" s="833"/>
      <c r="I426" s="764"/>
      <c r="J426" s="195" t="str">
        <f ca="1">IF(MOD(ROW()-13,2)=0,IF(ISBLANK(OFFSET('12. SEGUIMIENTO 2027'!$N$14,INT((ROW()-13)/2),0)),"",OFFSET('12. SEGUIMIENTO 2027'!$N$14,INT((ROW()-13)/2),0)),IF(ISBLANK(OFFSET('9. METAS'!$V$20,INT((ROW()-14)/2),0)),"",OFFSET('9. METAS'!$V$20,INT((ROW()-14)/2),0)))</f>
        <v/>
      </c>
      <c r="K426" s="196" t="str">
        <f ca="1">IF(MOD(ROW()-13,2)=0,IF(ISBLANK(OFFSET('12. SEGUIMIENTO 2027'!$O$14,INT((ROW()-13)/2),0)),"",OFFSET('12. SEGUIMIENTO 2027'!$O$14,INT((ROW()-13)/2),0)),IF(ISBLANK(OFFSET('9. METAS'!$W$20,INT((ROW()-14)/2),0)),"",OFFSET('9. METAS'!$W$20,INT((ROW()-14)/2),0)))</f>
        <v/>
      </c>
      <c r="L426" s="196" t="str">
        <f ca="1">IF(MOD(ROW()-13,2)=0,IF(ISBLANK(OFFSET('12. SEGUIMIENTO 2027'!$P$14,INT((ROW()-13)/2),0)),"",OFFSET('12. SEGUIMIENTO 2027'!$P$14,INT((ROW()-13)/2),0)),IF(ISBLANK(OFFSET('9. METAS'!$X$20,INT((ROW()-14)/2),0)),"",OFFSET('9. METAS'!$X$20,INT((ROW()-14)/2),0)))</f>
        <v/>
      </c>
      <c r="M426" s="197" t="str">
        <f ca="1">IF(MOD(ROW()-13,2)=0,IF(ISBLANK(OFFSET('12. SEGUIMIENTO 2027'!$Q$14,INT((ROW()-13)/2),0)),"",OFFSET('12. SEGUIMIENTO 2027'!$Q$14,INT((ROW()-13)/2),0)),IF(ISBLANK(OFFSET('9. METAS'!$Y$20,INT((ROW()-14)/2),0)),"",OFFSET('9. METAS'!$Y$20,INT((ROW()-14)/2),0)))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833" t="str">
        <f ca="1">IF(ISBLANK(OFFSET('9. METAS'!$M$20,INT((ROW()-13)/2),0)),"",OFFSET('9. METAS'!$M$20,INT((ROW()-13)/2),0))</f>
        <v/>
      </c>
      <c r="I427" s="763"/>
      <c r="J427" s="195" t="str">
        <f ca="1">IF(MOD(ROW()-13,2)=0,IF(ISBLANK(OFFSET('12. SEGUIMIENTO 2027'!$N$14,INT((ROW()-13)/2),0)),"",OFFSET('12. SEGUIMIENTO 2027'!$N$14,INT((ROW()-13)/2),0)),IF(ISBLANK(OFFSET('9. METAS'!$V$20,INT((ROW()-14)/2),0)),"",OFFSET('9. METAS'!$V$20,INT((ROW()-14)/2),0)))</f>
        <v/>
      </c>
      <c r="K427" s="196" t="str">
        <f ca="1">IF(MOD(ROW()-13,2)=0,IF(ISBLANK(OFFSET('12. SEGUIMIENTO 2027'!$O$14,INT((ROW()-13)/2),0)),"",OFFSET('12. SEGUIMIENTO 2027'!$O$14,INT((ROW()-13)/2),0)),IF(ISBLANK(OFFSET('9. METAS'!$W$20,INT((ROW()-14)/2),0)),"",OFFSET('9. METAS'!$W$20,INT((ROW()-14)/2),0)))</f>
        <v/>
      </c>
      <c r="L427" s="196" t="str">
        <f ca="1">IF(MOD(ROW()-13,2)=0,IF(ISBLANK(OFFSET('12. SEGUIMIENTO 2027'!$P$14,INT((ROW()-13)/2),0)),"",OFFSET('12. SEGUIMIENTO 2027'!$P$14,INT((ROW()-13)/2),0)),IF(ISBLANK(OFFSET('9. METAS'!$X$20,INT((ROW()-14)/2),0)),"",OFFSET('9. METAS'!$X$20,INT((ROW()-14)/2),0)))</f>
        <v/>
      </c>
      <c r="M427" s="197" t="str">
        <f ca="1">IF(MOD(ROW()-13,2)=0,IF(ISBLANK(OFFSET('12. SEGUIMIENTO 2027'!$Q$14,INT((ROW()-13)/2),0)),"",OFFSET('12. SEGUIMIENTO 2027'!$Q$14,INT((ROW()-13)/2),0)),IF(ISBLANK(OFFSET('9. METAS'!$Y$20,INT((ROW()-14)/2),0)),"",OFFSET('9. METAS'!$Y$20,INT((ROW()-14)/2),0)))</f>
        <v/>
      </c>
      <c r="N427" s="769" t="str">
        <f ca="1">IFERROR(J427/J428,"ND")</f>
        <v>ND</v>
      </c>
      <c r="O427" s="771" t="str">
        <f ca="1">IFERROR(((J427+K427+L427)/H427),"ND")</f>
        <v>ND</v>
      </c>
      <c r="P427" s="775"/>
    </row>
    <row r="428" spans="3:16">
      <c r="C428" s="747"/>
      <c r="D428" s="749"/>
      <c r="E428" s="749"/>
      <c r="F428" s="751"/>
      <c r="G428" s="753"/>
      <c r="H428" s="833"/>
      <c r="I428" s="764"/>
      <c r="J428" s="195" t="str">
        <f ca="1">IF(MOD(ROW()-13,2)=0,IF(ISBLANK(OFFSET('12. SEGUIMIENTO 2027'!$N$14,INT((ROW()-13)/2),0)),"",OFFSET('12. SEGUIMIENTO 2027'!$N$14,INT((ROW()-13)/2),0)),IF(ISBLANK(OFFSET('9. METAS'!$V$20,INT((ROW()-14)/2),0)),"",OFFSET('9. METAS'!$V$20,INT((ROW()-14)/2),0)))</f>
        <v/>
      </c>
      <c r="K428" s="196" t="str">
        <f ca="1">IF(MOD(ROW()-13,2)=0,IF(ISBLANK(OFFSET('12. SEGUIMIENTO 2027'!$O$14,INT((ROW()-13)/2),0)),"",OFFSET('12. SEGUIMIENTO 2027'!$O$14,INT((ROW()-13)/2),0)),IF(ISBLANK(OFFSET('9. METAS'!$W$20,INT((ROW()-14)/2),0)),"",OFFSET('9. METAS'!$W$20,INT((ROW()-14)/2),0)))</f>
        <v/>
      </c>
      <c r="L428" s="196" t="str">
        <f ca="1">IF(MOD(ROW()-13,2)=0,IF(ISBLANK(OFFSET('12. SEGUIMIENTO 2027'!$P$14,INT((ROW()-13)/2),0)),"",OFFSET('12. SEGUIMIENTO 2027'!$P$14,INT((ROW()-13)/2),0)),IF(ISBLANK(OFFSET('9. METAS'!$X$20,INT((ROW()-14)/2),0)),"",OFFSET('9. METAS'!$X$20,INT((ROW()-14)/2),0)))</f>
        <v/>
      </c>
      <c r="M428" s="197" t="str">
        <f ca="1">IF(MOD(ROW()-13,2)=0,IF(ISBLANK(OFFSET('12. SEGUIMIENTO 2027'!$Q$14,INT((ROW()-13)/2),0)),"",OFFSET('12. SEGUIMIENTO 2027'!$Q$14,INT((ROW()-13)/2),0)),IF(ISBLANK(OFFSET('9. METAS'!$Y$20,INT((ROW()-14)/2),0)),"",OFFSET('9. METAS'!$Y$20,INT((ROW()-14)/2),0)))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833" t="str">
        <f ca="1">IF(ISBLANK(OFFSET('9. METAS'!$M$20,INT((ROW()-13)/2),0)),"",OFFSET('9. METAS'!$M$20,INT((ROW()-13)/2),0))</f>
        <v/>
      </c>
      <c r="I429" s="763"/>
      <c r="J429" s="195" t="str">
        <f ca="1">IF(MOD(ROW()-13,2)=0,IF(ISBLANK(OFFSET('12. SEGUIMIENTO 2027'!$N$14,INT((ROW()-13)/2),0)),"",OFFSET('12. SEGUIMIENTO 2027'!$N$14,INT((ROW()-13)/2),0)),IF(ISBLANK(OFFSET('9. METAS'!$V$20,INT((ROW()-14)/2),0)),"",OFFSET('9. METAS'!$V$20,INT((ROW()-14)/2),0)))</f>
        <v/>
      </c>
      <c r="K429" s="196" t="str">
        <f ca="1">IF(MOD(ROW()-13,2)=0,IF(ISBLANK(OFFSET('12. SEGUIMIENTO 2027'!$O$14,INT((ROW()-13)/2),0)),"",OFFSET('12. SEGUIMIENTO 2027'!$O$14,INT((ROW()-13)/2),0)),IF(ISBLANK(OFFSET('9. METAS'!$W$20,INT((ROW()-14)/2),0)),"",OFFSET('9. METAS'!$W$20,INT((ROW()-14)/2),0)))</f>
        <v/>
      </c>
      <c r="L429" s="196" t="str">
        <f ca="1">IF(MOD(ROW()-13,2)=0,IF(ISBLANK(OFFSET('12. SEGUIMIENTO 2027'!$P$14,INT((ROW()-13)/2),0)),"",OFFSET('12. SEGUIMIENTO 2027'!$P$14,INT((ROW()-13)/2),0)),IF(ISBLANK(OFFSET('9. METAS'!$X$20,INT((ROW()-14)/2),0)),"",OFFSET('9. METAS'!$X$20,INT((ROW()-14)/2),0)))</f>
        <v/>
      </c>
      <c r="M429" s="197" t="str">
        <f ca="1">IF(MOD(ROW()-13,2)=0,IF(ISBLANK(OFFSET('12. SEGUIMIENTO 2027'!$Q$14,INT((ROW()-13)/2),0)),"",OFFSET('12. SEGUIMIENTO 2027'!$Q$14,INT((ROW()-13)/2),0)),IF(ISBLANK(OFFSET('9. METAS'!$Y$20,INT((ROW()-14)/2),0)),"",OFFSET('9. METAS'!$Y$20,INT((ROW()-14)/2),0)))</f>
        <v/>
      </c>
      <c r="N429" s="769" t="str">
        <f ca="1">IFERROR(J429/J430,"ND")</f>
        <v>ND</v>
      </c>
      <c r="O429" s="771" t="str">
        <f ca="1">IFERROR(((J429+K429+L429)/H429),"ND")</f>
        <v>ND</v>
      </c>
      <c r="P429" s="775"/>
    </row>
    <row r="430" spans="3:16">
      <c r="C430" s="747"/>
      <c r="D430" s="749"/>
      <c r="E430" s="749"/>
      <c r="F430" s="751"/>
      <c r="G430" s="753"/>
      <c r="H430" s="833"/>
      <c r="I430" s="764"/>
      <c r="J430" s="195" t="str">
        <f ca="1">IF(MOD(ROW()-13,2)=0,IF(ISBLANK(OFFSET('12. SEGUIMIENTO 2027'!$N$14,INT((ROW()-13)/2),0)),"",OFFSET('12. SEGUIMIENTO 2027'!$N$14,INT((ROW()-13)/2),0)),IF(ISBLANK(OFFSET('9. METAS'!$V$20,INT((ROW()-14)/2),0)),"",OFFSET('9. METAS'!$V$20,INT((ROW()-14)/2),0)))</f>
        <v/>
      </c>
      <c r="K430" s="196" t="str">
        <f ca="1">IF(MOD(ROW()-13,2)=0,IF(ISBLANK(OFFSET('12. SEGUIMIENTO 2027'!$O$14,INT((ROW()-13)/2),0)),"",OFFSET('12. SEGUIMIENTO 2027'!$O$14,INT((ROW()-13)/2),0)),IF(ISBLANK(OFFSET('9. METAS'!$W$20,INT((ROW()-14)/2),0)),"",OFFSET('9. METAS'!$W$20,INT((ROW()-14)/2),0)))</f>
        <v/>
      </c>
      <c r="L430" s="196" t="str">
        <f ca="1">IF(MOD(ROW()-13,2)=0,IF(ISBLANK(OFFSET('12. SEGUIMIENTO 2027'!$P$14,INT((ROW()-13)/2),0)),"",OFFSET('12. SEGUIMIENTO 2027'!$P$14,INT((ROW()-13)/2),0)),IF(ISBLANK(OFFSET('9. METAS'!$X$20,INT((ROW()-14)/2),0)),"",OFFSET('9. METAS'!$X$20,INT((ROW()-14)/2),0)))</f>
        <v/>
      </c>
      <c r="M430" s="197" t="str">
        <f ca="1">IF(MOD(ROW()-13,2)=0,IF(ISBLANK(OFFSET('12. SEGUIMIENTO 2027'!$Q$14,INT((ROW()-13)/2),0)),"",OFFSET('12. SEGUIMIENTO 2027'!$Q$14,INT((ROW()-13)/2),0)),IF(ISBLANK(OFFSET('9. METAS'!$Y$20,INT((ROW()-14)/2),0)),"",OFFSET('9. METAS'!$Y$20,INT((ROW()-14)/2),0)))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833" t="str">
        <f ca="1">IF(ISBLANK(OFFSET('9. METAS'!$M$20,INT((ROW()-13)/2),0)),"",OFFSET('9. METAS'!$M$20,INT((ROW()-13)/2),0))</f>
        <v/>
      </c>
      <c r="I431" s="763"/>
      <c r="J431" s="195" t="str">
        <f ca="1">IF(MOD(ROW()-13,2)=0,IF(ISBLANK(OFFSET('12. SEGUIMIENTO 2027'!$N$14,INT((ROW()-13)/2),0)),"",OFFSET('12. SEGUIMIENTO 2027'!$N$14,INT((ROW()-13)/2),0)),IF(ISBLANK(OFFSET('9. METAS'!$V$20,INT((ROW()-14)/2),0)),"",OFFSET('9. METAS'!$V$20,INT((ROW()-14)/2),0)))</f>
        <v/>
      </c>
      <c r="K431" s="196" t="str">
        <f ca="1">IF(MOD(ROW()-13,2)=0,IF(ISBLANK(OFFSET('12. SEGUIMIENTO 2027'!$O$14,INT((ROW()-13)/2),0)),"",OFFSET('12. SEGUIMIENTO 2027'!$O$14,INT((ROW()-13)/2),0)),IF(ISBLANK(OFFSET('9. METAS'!$W$20,INT((ROW()-14)/2),0)),"",OFFSET('9. METAS'!$W$20,INT((ROW()-14)/2),0)))</f>
        <v/>
      </c>
      <c r="L431" s="196" t="str">
        <f ca="1">IF(MOD(ROW()-13,2)=0,IF(ISBLANK(OFFSET('12. SEGUIMIENTO 2027'!$P$14,INT((ROW()-13)/2),0)),"",OFFSET('12. SEGUIMIENTO 2027'!$P$14,INT((ROW()-13)/2),0)),IF(ISBLANK(OFFSET('9. METAS'!$X$20,INT((ROW()-14)/2),0)),"",OFFSET('9. METAS'!$X$20,INT((ROW()-14)/2),0)))</f>
        <v/>
      </c>
      <c r="M431" s="197" t="str">
        <f ca="1">IF(MOD(ROW()-13,2)=0,IF(ISBLANK(OFFSET('12. SEGUIMIENTO 2027'!$Q$14,INT((ROW()-13)/2),0)),"",OFFSET('12. SEGUIMIENTO 2027'!$Q$14,INT((ROW()-13)/2),0)),IF(ISBLANK(OFFSET('9. METAS'!$Y$20,INT((ROW()-14)/2),0)),"",OFFSET('9. METAS'!$Y$20,INT((ROW()-14)/2),0)))</f>
        <v/>
      </c>
      <c r="N431" s="769" t="str">
        <f ca="1">IFERROR(J431/J432,"ND")</f>
        <v>ND</v>
      </c>
      <c r="O431" s="771" t="str">
        <f ca="1">IFERROR(((J431+K431+L431)/H431),"ND")</f>
        <v>ND</v>
      </c>
      <c r="P431" s="775"/>
    </row>
    <row r="432" spans="3:16">
      <c r="C432" s="747"/>
      <c r="D432" s="749"/>
      <c r="E432" s="749"/>
      <c r="F432" s="751"/>
      <c r="G432" s="753"/>
      <c r="H432" s="833"/>
      <c r="I432" s="764"/>
      <c r="J432" s="195" t="str">
        <f ca="1">IF(MOD(ROW()-13,2)=0,IF(ISBLANK(OFFSET('12. SEGUIMIENTO 2027'!$N$14,INT((ROW()-13)/2),0)),"",OFFSET('12. SEGUIMIENTO 2027'!$N$14,INT((ROW()-13)/2),0)),IF(ISBLANK(OFFSET('9. METAS'!$V$20,INT((ROW()-14)/2),0)),"",OFFSET('9. METAS'!$V$20,INT((ROW()-14)/2),0)))</f>
        <v/>
      </c>
      <c r="K432" s="196" t="str">
        <f ca="1">IF(MOD(ROW()-13,2)=0,IF(ISBLANK(OFFSET('12. SEGUIMIENTO 2027'!$O$14,INT((ROW()-13)/2),0)),"",OFFSET('12. SEGUIMIENTO 2027'!$O$14,INT((ROW()-13)/2),0)),IF(ISBLANK(OFFSET('9. METAS'!$W$20,INT((ROW()-14)/2),0)),"",OFFSET('9. METAS'!$W$20,INT((ROW()-14)/2),0)))</f>
        <v/>
      </c>
      <c r="L432" s="196" t="str">
        <f ca="1">IF(MOD(ROW()-13,2)=0,IF(ISBLANK(OFFSET('12. SEGUIMIENTO 2027'!$P$14,INT((ROW()-13)/2),0)),"",OFFSET('12. SEGUIMIENTO 2027'!$P$14,INT((ROW()-13)/2),0)),IF(ISBLANK(OFFSET('9. METAS'!$X$20,INT((ROW()-14)/2),0)),"",OFFSET('9. METAS'!$X$20,INT((ROW()-14)/2),0)))</f>
        <v/>
      </c>
      <c r="M432" s="197" t="str">
        <f ca="1">IF(MOD(ROW()-13,2)=0,IF(ISBLANK(OFFSET('12. SEGUIMIENTO 2027'!$Q$14,INT((ROW()-13)/2),0)),"",OFFSET('12. SEGUIMIENTO 2027'!$Q$14,INT((ROW()-13)/2),0)),IF(ISBLANK(OFFSET('9. METAS'!$Y$20,INT((ROW()-14)/2),0)),"",OFFSET('9. METAS'!$Y$20,INT((ROW()-14)/2),0)))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833" t="str">
        <f ca="1">IF(ISBLANK(OFFSET('9. METAS'!$M$20,INT((ROW()-13)/2),0)),"",OFFSET('9. METAS'!$M$20,INT((ROW()-13)/2),0))</f>
        <v/>
      </c>
      <c r="I433" s="763"/>
      <c r="J433" s="195" t="str">
        <f ca="1">IF(MOD(ROW()-13,2)=0,IF(ISBLANK(OFFSET('12. SEGUIMIENTO 2027'!$N$14,INT((ROW()-13)/2),0)),"",OFFSET('12. SEGUIMIENTO 2027'!$N$14,INT((ROW()-13)/2),0)),IF(ISBLANK(OFFSET('9. METAS'!$V$20,INT((ROW()-14)/2),0)),"",OFFSET('9. METAS'!$V$20,INT((ROW()-14)/2),0)))</f>
        <v/>
      </c>
      <c r="K433" s="196" t="str">
        <f ca="1">IF(MOD(ROW()-13,2)=0,IF(ISBLANK(OFFSET('12. SEGUIMIENTO 2027'!$O$14,INT((ROW()-13)/2),0)),"",OFFSET('12. SEGUIMIENTO 2027'!$O$14,INT((ROW()-13)/2),0)),IF(ISBLANK(OFFSET('9. METAS'!$W$20,INT((ROW()-14)/2),0)),"",OFFSET('9. METAS'!$W$20,INT((ROW()-14)/2),0)))</f>
        <v/>
      </c>
      <c r="L433" s="196" t="str">
        <f ca="1">IF(MOD(ROW()-13,2)=0,IF(ISBLANK(OFFSET('12. SEGUIMIENTO 2027'!$P$14,INT((ROW()-13)/2),0)),"",OFFSET('12. SEGUIMIENTO 2027'!$P$14,INT((ROW()-13)/2),0)),IF(ISBLANK(OFFSET('9. METAS'!$X$20,INT((ROW()-14)/2),0)),"",OFFSET('9. METAS'!$X$20,INT((ROW()-14)/2),0)))</f>
        <v/>
      </c>
      <c r="M433" s="197" t="str">
        <f ca="1">IF(MOD(ROW()-13,2)=0,IF(ISBLANK(OFFSET('12. SEGUIMIENTO 2027'!$Q$14,INT((ROW()-13)/2),0)),"",OFFSET('12. SEGUIMIENTO 2027'!$Q$14,INT((ROW()-13)/2),0)),IF(ISBLANK(OFFSET('9. METAS'!$Y$20,INT((ROW()-14)/2),0)),"",OFFSET('9. METAS'!$Y$20,INT((ROW()-14)/2),0)))</f>
        <v/>
      </c>
      <c r="N433" s="769" t="str">
        <f ca="1">IFERROR(J433/J434,"ND")</f>
        <v>ND</v>
      </c>
      <c r="O433" s="771" t="str">
        <f ca="1">IFERROR(((J433+K433+L433)/H433),"ND")</f>
        <v>ND</v>
      </c>
      <c r="P433" s="775"/>
    </row>
    <row r="434" spans="3:16">
      <c r="C434" s="747"/>
      <c r="D434" s="749"/>
      <c r="E434" s="749"/>
      <c r="F434" s="751"/>
      <c r="G434" s="753"/>
      <c r="H434" s="833"/>
      <c r="I434" s="764"/>
      <c r="J434" s="195" t="str">
        <f ca="1">IF(MOD(ROW()-13,2)=0,IF(ISBLANK(OFFSET('12. SEGUIMIENTO 2027'!$N$14,INT((ROW()-13)/2),0)),"",OFFSET('12. SEGUIMIENTO 2027'!$N$14,INT((ROW()-13)/2),0)),IF(ISBLANK(OFFSET('9. METAS'!$V$20,INT((ROW()-14)/2),0)),"",OFFSET('9. METAS'!$V$20,INT((ROW()-14)/2),0)))</f>
        <v/>
      </c>
      <c r="K434" s="196" t="str">
        <f ca="1">IF(MOD(ROW()-13,2)=0,IF(ISBLANK(OFFSET('12. SEGUIMIENTO 2027'!$O$14,INT((ROW()-13)/2),0)),"",OFFSET('12. SEGUIMIENTO 2027'!$O$14,INT((ROW()-13)/2),0)),IF(ISBLANK(OFFSET('9. METAS'!$W$20,INT((ROW()-14)/2),0)),"",OFFSET('9. METAS'!$W$20,INT((ROW()-14)/2),0)))</f>
        <v/>
      </c>
      <c r="L434" s="196" t="str">
        <f ca="1">IF(MOD(ROW()-13,2)=0,IF(ISBLANK(OFFSET('12. SEGUIMIENTO 2027'!$P$14,INT((ROW()-13)/2),0)),"",OFFSET('12. SEGUIMIENTO 2027'!$P$14,INT((ROW()-13)/2),0)),IF(ISBLANK(OFFSET('9. METAS'!$X$20,INT((ROW()-14)/2),0)),"",OFFSET('9. METAS'!$X$20,INT((ROW()-14)/2),0)))</f>
        <v/>
      </c>
      <c r="M434" s="197" t="str">
        <f ca="1">IF(MOD(ROW()-13,2)=0,IF(ISBLANK(OFFSET('12. SEGUIMIENTO 2027'!$Q$14,INT((ROW()-13)/2),0)),"",OFFSET('12. SEGUIMIENTO 2027'!$Q$14,INT((ROW()-13)/2),0)),IF(ISBLANK(OFFSET('9. METAS'!$Y$20,INT((ROW()-14)/2),0)),"",OFFSET('9. METAS'!$Y$20,INT((ROW()-14)/2),0)))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833" t="str">
        <f ca="1">IF(ISBLANK(OFFSET('9. METAS'!$M$20,INT((ROW()-13)/2),0)),"",OFFSET('9. METAS'!$M$20,INT((ROW()-13)/2),0))</f>
        <v/>
      </c>
      <c r="I435" s="763"/>
      <c r="J435" s="195" t="str">
        <f ca="1">IF(MOD(ROW()-13,2)=0,IF(ISBLANK(OFFSET('12. SEGUIMIENTO 2027'!$N$14,INT((ROW()-13)/2),0)),"",OFFSET('12. SEGUIMIENTO 2027'!$N$14,INT((ROW()-13)/2),0)),IF(ISBLANK(OFFSET('9. METAS'!$V$20,INT((ROW()-14)/2),0)),"",OFFSET('9. METAS'!$V$20,INT((ROW()-14)/2),0)))</f>
        <v/>
      </c>
      <c r="K435" s="196" t="str">
        <f ca="1">IF(MOD(ROW()-13,2)=0,IF(ISBLANK(OFFSET('12. SEGUIMIENTO 2027'!$O$14,INT((ROW()-13)/2),0)),"",OFFSET('12. SEGUIMIENTO 2027'!$O$14,INT((ROW()-13)/2),0)),IF(ISBLANK(OFFSET('9. METAS'!$W$20,INT((ROW()-14)/2),0)),"",OFFSET('9. METAS'!$W$20,INT((ROW()-14)/2),0)))</f>
        <v/>
      </c>
      <c r="L435" s="196" t="str">
        <f ca="1">IF(MOD(ROW()-13,2)=0,IF(ISBLANK(OFFSET('12. SEGUIMIENTO 2027'!$P$14,INT((ROW()-13)/2),0)),"",OFFSET('12. SEGUIMIENTO 2027'!$P$14,INT((ROW()-13)/2),0)),IF(ISBLANK(OFFSET('9. METAS'!$X$20,INT((ROW()-14)/2),0)),"",OFFSET('9. METAS'!$X$20,INT((ROW()-14)/2),0)))</f>
        <v/>
      </c>
      <c r="M435" s="197" t="str">
        <f ca="1">IF(MOD(ROW()-13,2)=0,IF(ISBLANK(OFFSET('12. SEGUIMIENTO 2027'!$Q$14,INT((ROW()-13)/2),0)),"",OFFSET('12. SEGUIMIENTO 2027'!$Q$14,INT((ROW()-13)/2),0)),IF(ISBLANK(OFFSET('9. METAS'!$Y$20,INT((ROW()-14)/2),0)),"",OFFSET('9. METAS'!$Y$20,INT((ROW()-14)/2),0)))</f>
        <v/>
      </c>
      <c r="N435" s="769" t="str">
        <f ca="1">IFERROR(J435/J436,"ND")</f>
        <v>ND</v>
      </c>
      <c r="O435" s="771" t="str">
        <f ca="1">IFERROR(((J435+K435+L435)/H435),"ND")</f>
        <v>ND</v>
      </c>
      <c r="P435" s="775"/>
    </row>
    <row r="436" spans="3:16">
      <c r="C436" s="747"/>
      <c r="D436" s="749"/>
      <c r="E436" s="749"/>
      <c r="F436" s="751"/>
      <c r="G436" s="753"/>
      <c r="H436" s="833"/>
      <c r="I436" s="764"/>
      <c r="J436" s="195" t="str">
        <f ca="1">IF(MOD(ROW()-13,2)=0,IF(ISBLANK(OFFSET('12. SEGUIMIENTO 2027'!$N$14,INT((ROW()-13)/2),0)),"",OFFSET('12. SEGUIMIENTO 2027'!$N$14,INT((ROW()-13)/2),0)),IF(ISBLANK(OFFSET('9. METAS'!$V$20,INT((ROW()-14)/2),0)),"",OFFSET('9. METAS'!$V$20,INT((ROW()-14)/2),0)))</f>
        <v/>
      </c>
      <c r="K436" s="196" t="str">
        <f ca="1">IF(MOD(ROW()-13,2)=0,IF(ISBLANK(OFFSET('12. SEGUIMIENTO 2027'!$O$14,INT((ROW()-13)/2),0)),"",OFFSET('12. SEGUIMIENTO 2027'!$O$14,INT((ROW()-13)/2),0)),IF(ISBLANK(OFFSET('9. METAS'!$W$20,INT((ROW()-14)/2),0)),"",OFFSET('9. METAS'!$W$20,INT((ROW()-14)/2),0)))</f>
        <v/>
      </c>
      <c r="L436" s="196" t="str">
        <f ca="1">IF(MOD(ROW()-13,2)=0,IF(ISBLANK(OFFSET('12. SEGUIMIENTO 2027'!$P$14,INT((ROW()-13)/2),0)),"",OFFSET('12. SEGUIMIENTO 2027'!$P$14,INT((ROW()-13)/2),0)),IF(ISBLANK(OFFSET('9. METAS'!$X$20,INT((ROW()-14)/2),0)),"",OFFSET('9. METAS'!$X$20,INT((ROW()-14)/2),0)))</f>
        <v/>
      </c>
      <c r="M436" s="197" t="str">
        <f ca="1">IF(MOD(ROW()-13,2)=0,IF(ISBLANK(OFFSET('12. SEGUIMIENTO 2027'!$Q$14,INT((ROW()-13)/2),0)),"",OFFSET('12. SEGUIMIENTO 2027'!$Q$14,INT((ROW()-13)/2),0)),IF(ISBLANK(OFFSET('9. METAS'!$Y$20,INT((ROW()-14)/2),0)),"",OFFSET('9. METAS'!$Y$20,INT((ROW()-14)/2),0)))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833" t="str">
        <f ca="1">IF(ISBLANK(OFFSET('9. METAS'!$M$20,INT((ROW()-13)/2),0)),"",OFFSET('9. METAS'!$M$20,INT((ROW()-13)/2),0))</f>
        <v/>
      </c>
      <c r="I437" s="763"/>
      <c r="J437" s="195" t="str">
        <f ca="1">IF(MOD(ROW()-13,2)=0,IF(ISBLANK(OFFSET('12. SEGUIMIENTO 2027'!$N$14,INT((ROW()-13)/2),0)),"",OFFSET('12. SEGUIMIENTO 2027'!$N$14,INT((ROW()-13)/2),0)),IF(ISBLANK(OFFSET('9. METAS'!$V$20,INT((ROW()-14)/2),0)),"",OFFSET('9. METAS'!$V$20,INT((ROW()-14)/2),0)))</f>
        <v/>
      </c>
      <c r="K437" s="196" t="str">
        <f ca="1">IF(MOD(ROW()-13,2)=0,IF(ISBLANK(OFFSET('12. SEGUIMIENTO 2027'!$O$14,INT((ROW()-13)/2),0)),"",OFFSET('12. SEGUIMIENTO 2027'!$O$14,INT((ROW()-13)/2),0)),IF(ISBLANK(OFFSET('9. METAS'!$W$20,INT((ROW()-14)/2),0)),"",OFFSET('9. METAS'!$W$20,INT((ROW()-14)/2),0)))</f>
        <v/>
      </c>
      <c r="L437" s="196" t="str">
        <f ca="1">IF(MOD(ROW()-13,2)=0,IF(ISBLANK(OFFSET('12. SEGUIMIENTO 2027'!$P$14,INT((ROW()-13)/2),0)),"",OFFSET('12. SEGUIMIENTO 2027'!$P$14,INT((ROW()-13)/2),0)),IF(ISBLANK(OFFSET('9. METAS'!$X$20,INT((ROW()-14)/2),0)),"",OFFSET('9. METAS'!$X$20,INT((ROW()-14)/2),0)))</f>
        <v/>
      </c>
      <c r="M437" s="197" t="str">
        <f ca="1">IF(MOD(ROW()-13,2)=0,IF(ISBLANK(OFFSET('12. SEGUIMIENTO 2027'!$Q$14,INT((ROW()-13)/2),0)),"",OFFSET('12. SEGUIMIENTO 2027'!$Q$14,INT((ROW()-13)/2),0)),IF(ISBLANK(OFFSET('9. METAS'!$Y$20,INT((ROW()-14)/2),0)),"",OFFSET('9. METAS'!$Y$20,INT((ROW()-14)/2),0)))</f>
        <v/>
      </c>
      <c r="N437" s="769" t="str">
        <f ca="1">IFERROR(J437/J438,"ND")</f>
        <v>ND</v>
      </c>
      <c r="O437" s="771" t="str">
        <f ca="1">IFERROR(((J437+K437+L437)/H437),"ND")</f>
        <v>ND</v>
      </c>
      <c r="P437" s="775"/>
    </row>
    <row r="438" spans="3:16">
      <c r="C438" s="747"/>
      <c r="D438" s="749"/>
      <c r="E438" s="749"/>
      <c r="F438" s="751"/>
      <c r="G438" s="753"/>
      <c r="H438" s="833"/>
      <c r="I438" s="764"/>
      <c r="J438" s="195" t="str">
        <f ca="1">IF(MOD(ROW()-13,2)=0,IF(ISBLANK(OFFSET('12. SEGUIMIENTO 2027'!$N$14,INT((ROW()-13)/2),0)),"",OFFSET('12. SEGUIMIENTO 2027'!$N$14,INT((ROW()-13)/2),0)),IF(ISBLANK(OFFSET('9. METAS'!$V$20,INT((ROW()-14)/2),0)),"",OFFSET('9. METAS'!$V$20,INT((ROW()-14)/2),0)))</f>
        <v/>
      </c>
      <c r="K438" s="196" t="str">
        <f ca="1">IF(MOD(ROW()-13,2)=0,IF(ISBLANK(OFFSET('12. SEGUIMIENTO 2027'!$O$14,INT((ROW()-13)/2),0)),"",OFFSET('12. SEGUIMIENTO 2027'!$O$14,INT((ROW()-13)/2),0)),IF(ISBLANK(OFFSET('9. METAS'!$W$20,INT((ROW()-14)/2),0)),"",OFFSET('9. METAS'!$W$20,INT((ROW()-14)/2),0)))</f>
        <v/>
      </c>
      <c r="L438" s="196" t="str">
        <f ca="1">IF(MOD(ROW()-13,2)=0,IF(ISBLANK(OFFSET('12. SEGUIMIENTO 2027'!$P$14,INT((ROW()-13)/2),0)),"",OFFSET('12. SEGUIMIENTO 2027'!$P$14,INT((ROW()-13)/2),0)),IF(ISBLANK(OFFSET('9. METAS'!$X$20,INT((ROW()-14)/2),0)),"",OFFSET('9. METAS'!$X$20,INT((ROW()-14)/2),0)))</f>
        <v/>
      </c>
      <c r="M438" s="197" t="str">
        <f ca="1">IF(MOD(ROW()-13,2)=0,IF(ISBLANK(OFFSET('12. SEGUIMIENTO 2027'!$Q$14,INT((ROW()-13)/2),0)),"",OFFSET('12. SEGUIMIENTO 2027'!$Q$14,INT((ROW()-13)/2),0)),IF(ISBLANK(OFFSET('9. METAS'!$Y$20,INT((ROW()-14)/2),0)),"",OFFSET('9. METAS'!$Y$20,INT((ROW()-14)/2),0)))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833" t="str">
        <f ca="1">IF(ISBLANK(OFFSET('9. METAS'!$M$20,INT((ROW()-13)/2),0)),"",OFFSET('9. METAS'!$M$20,INT((ROW()-13)/2),0))</f>
        <v/>
      </c>
      <c r="I439" s="763"/>
      <c r="J439" s="195" t="str">
        <f ca="1">IF(MOD(ROW()-13,2)=0,IF(ISBLANK(OFFSET('12. SEGUIMIENTO 2027'!$N$14,INT((ROW()-13)/2),0)),"",OFFSET('12. SEGUIMIENTO 2027'!$N$14,INT((ROW()-13)/2),0)),IF(ISBLANK(OFFSET('9. METAS'!$V$20,INT((ROW()-14)/2),0)),"",OFFSET('9. METAS'!$V$20,INT((ROW()-14)/2),0)))</f>
        <v/>
      </c>
      <c r="K439" s="196" t="str">
        <f ca="1">IF(MOD(ROW()-13,2)=0,IF(ISBLANK(OFFSET('12. SEGUIMIENTO 2027'!$O$14,INT((ROW()-13)/2),0)),"",OFFSET('12. SEGUIMIENTO 2027'!$O$14,INT((ROW()-13)/2),0)),IF(ISBLANK(OFFSET('9. METAS'!$W$20,INT((ROW()-14)/2),0)),"",OFFSET('9. METAS'!$W$20,INT((ROW()-14)/2),0)))</f>
        <v/>
      </c>
      <c r="L439" s="196" t="str">
        <f ca="1">IF(MOD(ROW()-13,2)=0,IF(ISBLANK(OFFSET('12. SEGUIMIENTO 2027'!$P$14,INT((ROW()-13)/2),0)),"",OFFSET('12. SEGUIMIENTO 2027'!$P$14,INT((ROW()-13)/2),0)),IF(ISBLANK(OFFSET('9. METAS'!$X$20,INT((ROW()-14)/2),0)),"",OFFSET('9. METAS'!$X$20,INT((ROW()-14)/2),0)))</f>
        <v/>
      </c>
      <c r="M439" s="197" t="str">
        <f ca="1">IF(MOD(ROW()-13,2)=0,IF(ISBLANK(OFFSET('12. SEGUIMIENTO 2027'!$Q$14,INT((ROW()-13)/2),0)),"",OFFSET('12. SEGUIMIENTO 2027'!$Q$14,INT((ROW()-13)/2),0)),IF(ISBLANK(OFFSET('9. METAS'!$Y$20,INT((ROW()-14)/2),0)),"",OFFSET('9. METAS'!$Y$20,INT((ROW()-14)/2),0)))</f>
        <v/>
      </c>
      <c r="N439" s="769" t="str">
        <f ca="1">IFERROR(J439/J440,"ND")</f>
        <v>ND</v>
      </c>
      <c r="O439" s="771" t="str">
        <f ca="1">IFERROR(((J439+K439+L439)/H439),"ND")</f>
        <v>ND</v>
      </c>
      <c r="P439" s="775"/>
    </row>
    <row r="440" spans="3:16">
      <c r="C440" s="747"/>
      <c r="D440" s="749"/>
      <c r="E440" s="749"/>
      <c r="F440" s="751"/>
      <c r="G440" s="753"/>
      <c r="H440" s="833"/>
      <c r="I440" s="764"/>
      <c r="J440" s="195" t="str">
        <f ca="1">IF(MOD(ROW()-13,2)=0,IF(ISBLANK(OFFSET('12. SEGUIMIENTO 2027'!$N$14,INT((ROW()-13)/2),0)),"",OFFSET('12. SEGUIMIENTO 2027'!$N$14,INT((ROW()-13)/2),0)),IF(ISBLANK(OFFSET('9. METAS'!$V$20,INT((ROW()-14)/2),0)),"",OFFSET('9. METAS'!$V$20,INT((ROW()-14)/2),0)))</f>
        <v/>
      </c>
      <c r="K440" s="196" t="str">
        <f ca="1">IF(MOD(ROW()-13,2)=0,IF(ISBLANK(OFFSET('12. SEGUIMIENTO 2027'!$O$14,INT((ROW()-13)/2),0)),"",OFFSET('12. SEGUIMIENTO 2027'!$O$14,INT((ROW()-13)/2),0)),IF(ISBLANK(OFFSET('9. METAS'!$W$20,INT((ROW()-14)/2),0)),"",OFFSET('9. METAS'!$W$20,INT((ROW()-14)/2),0)))</f>
        <v/>
      </c>
      <c r="L440" s="196" t="str">
        <f ca="1">IF(MOD(ROW()-13,2)=0,IF(ISBLANK(OFFSET('12. SEGUIMIENTO 2027'!$P$14,INT((ROW()-13)/2),0)),"",OFFSET('12. SEGUIMIENTO 2027'!$P$14,INT((ROW()-13)/2),0)),IF(ISBLANK(OFFSET('9. METAS'!$X$20,INT((ROW()-14)/2),0)),"",OFFSET('9. METAS'!$X$20,INT((ROW()-14)/2),0)))</f>
        <v/>
      </c>
      <c r="M440" s="197" t="str">
        <f ca="1">IF(MOD(ROW()-13,2)=0,IF(ISBLANK(OFFSET('12. SEGUIMIENTO 2027'!$Q$14,INT((ROW()-13)/2),0)),"",OFFSET('12. SEGUIMIENTO 2027'!$Q$14,INT((ROW()-13)/2),0)),IF(ISBLANK(OFFSET('9. METAS'!$Y$20,INT((ROW()-14)/2),0)),"",OFFSET('9. METAS'!$Y$20,INT((ROW()-14)/2),0)))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833" t="str">
        <f ca="1">IF(ISBLANK(OFFSET('9. METAS'!$M$20,INT((ROW()-13)/2),0)),"",OFFSET('9. METAS'!$M$20,INT((ROW()-13)/2),0))</f>
        <v/>
      </c>
      <c r="I441" s="763"/>
      <c r="J441" s="195" t="str">
        <f ca="1">IF(MOD(ROW()-13,2)=0,IF(ISBLANK(OFFSET('12. SEGUIMIENTO 2027'!$N$14,INT((ROW()-13)/2),0)),"",OFFSET('12. SEGUIMIENTO 2027'!$N$14,INT((ROW()-13)/2),0)),IF(ISBLANK(OFFSET('9. METAS'!$V$20,INT((ROW()-14)/2),0)),"",OFFSET('9. METAS'!$V$20,INT((ROW()-14)/2),0)))</f>
        <v/>
      </c>
      <c r="K441" s="196" t="str">
        <f ca="1">IF(MOD(ROW()-13,2)=0,IF(ISBLANK(OFFSET('12. SEGUIMIENTO 2027'!$O$14,INT((ROW()-13)/2),0)),"",OFFSET('12. SEGUIMIENTO 2027'!$O$14,INT((ROW()-13)/2),0)),IF(ISBLANK(OFFSET('9. METAS'!$W$20,INT((ROW()-14)/2),0)),"",OFFSET('9. METAS'!$W$20,INT((ROW()-14)/2),0)))</f>
        <v/>
      </c>
      <c r="L441" s="196" t="str">
        <f ca="1">IF(MOD(ROW()-13,2)=0,IF(ISBLANK(OFFSET('12. SEGUIMIENTO 2027'!$P$14,INT((ROW()-13)/2),0)),"",OFFSET('12. SEGUIMIENTO 2027'!$P$14,INT((ROW()-13)/2),0)),IF(ISBLANK(OFFSET('9. METAS'!$X$20,INT((ROW()-14)/2),0)),"",OFFSET('9. METAS'!$X$20,INT((ROW()-14)/2),0)))</f>
        <v/>
      </c>
      <c r="M441" s="197" t="str">
        <f ca="1">IF(MOD(ROW()-13,2)=0,IF(ISBLANK(OFFSET('12. SEGUIMIENTO 2027'!$Q$14,INT((ROW()-13)/2),0)),"",OFFSET('12. SEGUIMIENTO 2027'!$Q$14,INT((ROW()-13)/2),0)),IF(ISBLANK(OFFSET('9. METAS'!$Y$20,INT((ROW()-14)/2),0)),"",OFFSET('9. METAS'!$Y$20,INT((ROW()-14)/2),0)))</f>
        <v/>
      </c>
      <c r="N441" s="769" t="str">
        <f ca="1">IFERROR(J441/J442,"ND")</f>
        <v>ND</v>
      </c>
      <c r="O441" s="771" t="str">
        <f ca="1">IFERROR(((J441+K441+L441)/H441),"ND")</f>
        <v>ND</v>
      </c>
      <c r="P441" s="775"/>
    </row>
    <row r="442" spans="3:16">
      <c r="C442" s="747"/>
      <c r="D442" s="749"/>
      <c r="E442" s="749"/>
      <c r="F442" s="751"/>
      <c r="G442" s="753"/>
      <c r="H442" s="833"/>
      <c r="I442" s="764"/>
      <c r="J442" s="195" t="str">
        <f ca="1">IF(MOD(ROW()-13,2)=0,IF(ISBLANK(OFFSET('12. SEGUIMIENTO 2027'!$N$14,INT((ROW()-13)/2),0)),"",OFFSET('12. SEGUIMIENTO 2027'!$N$14,INT((ROW()-13)/2),0)),IF(ISBLANK(OFFSET('9. METAS'!$V$20,INT((ROW()-14)/2),0)),"",OFFSET('9. METAS'!$V$20,INT((ROW()-14)/2),0)))</f>
        <v/>
      </c>
      <c r="K442" s="196" t="str">
        <f ca="1">IF(MOD(ROW()-13,2)=0,IF(ISBLANK(OFFSET('12. SEGUIMIENTO 2027'!$O$14,INT((ROW()-13)/2),0)),"",OFFSET('12. SEGUIMIENTO 2027'!$O$14,INT((ROW()-13)/2),0)),IF(ISBLANK(OFFSET('9. METAS'!$W$20,INT((ROW()-14)/2),0)),"",OFFSET('9. METAS'!$W$20,INT((ROW()-14)/2),0)))</f>
        <v/>
      </c>
      <c r="L442" s="196" t="str">
        <f ca="1">IF(MOD(ROW()-13,2)=0,IF(ISBLANK(OFFSET('12. SEGUIMIENTO 2027'!$P$14,INT((ROW()-13)/2),0)),"",OFFSET('12. SEGUIMIENTO 2027'!$P$14,INT((ROW()-13)/2),0)),IF(ISBLANK(OFFSET('9. METAS'!$X$20,INT((ROW()-14)/2),0)),"",OFFSET('9. METAS'!$X$20,INT((ROW()-14)/2),0)))</f>
        <v/>
      </c>
      <c r="M442" s="197" t="str">
        <f ca="1">IF(MOD(ROW()-13,2)=0,IF(ISBLANK(OFFSET('12. SEGUIMIENTO 2027'!$Q$14,INT((ROW()-13)/2),0)),"",OFFSET('12. SEGUIMIENTO 2027'!$Q$14,INT((ROW()-13)/2),0)),IF(ISBLANK(OFFSET('9. METAS'!$Y$20,INT((ROW()-14)/2),0)),"",OFFSET('9. METAS'!$Y$20,INT((ROW()-14)/2),0)))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833" t="str">
        <f ca="1">IF(ISBLANK(OFFSET('9. METAS'!$M$20,INT((ROW()-13)/2),0)),"",OFFSET('9. METAS'!$M$20,INT((ROW()-13)/2),0))</f>
        <v/>
      </c>
      <c r="I443" s="763"/>
      <c r="J443" s="195" t="str">
        <f ca="1">IF(MOD(ROW()-13,2)=0,IF(ISBLANK(OFFSET('12. SEGUIMIENTO 2027'!$N$14,INT((ROW()-13)/2),0)),"",OFFSET('12. SEGUIMIENTO 2027'!$N$14,INT((ROW()-13)/2),0)),IF(ISBLANK(OFFSET('9. METAS'!$V$20,INT((ROW()-14)/2),0)),"",OFFSET('9. METAS'!$V$20,INT((ROW()-14)/2),0)))</f>
        <v/>
      </c>
      <c r="K443" s="196" t="str">
        <f ca="1">IF(MOD(ROW()-13,2)=0,IF(ISBLANK(OFFSET('12. SEGUIMIENTO 2027'!$O$14,INT((ROW()-13)/2),0)),"",OFFSET('12. SEGUIMIENTO 2027'!$O$14,INT((ROW()-13)/2),0)),IF(ISBLANK(OFFSET('9. METAS'!$W$20,INT((ROW()-14)/2),0)),"",OFFSET('9. METAS'!$W$20,INT((ROW()-14)/2),0)))</f>
        <v/>
      </c>
      <c r="L443" s="196" t="str">
        <f ca="1">IF(MOD(ROW()-13,2)=0,IF(ISBLANK(OFFSET('12. SEGUIMIENTO 2027'!$P$14,INT((ROW()-13)/2),0)),"",OFFSET('12. SEGUIMIENTO 2027'!$P$14,INT((ROW()-13)/2),0)),IF(ISBLANK(OFFSET('9. METAS'!$X$20,INT((ROW()-14)/2),0)),"",OFFSET('9. METAS'!$X$20,INT((ROW()-14)/2),0)))</f>
        <v/>
      </c>
      <c r="M443" s="197" t="str">
        <f ca="1">IF(MOD(ROW()-13,2)=0,IF(ISBLANK(OFFSET('12. SEGUIMIENTO 2027'!$Q$14,INT((ROW()-13)/2),0)),"",OFFSET('12. SEGUIMIENTO 2027'!$Q$14,INT((ROW()-13)/2),0)),IF(ISBLANK(OFFSET('9. METAS'!$Y$20,INT((ROW()-14)/2),0)),"",OFFSET('9. METAS'!$Y$20,INT((ROW()-14)/2),0)))</f>
        <v/>
      </c>
      <c r="N443" s="769" t="str">
        <f ca="1">IFERROR(J443/J444,"ND")</f>
        <v>ND</v>
      </c>
      <c r="O443" s="771" t="str">
        <f ca="1">IFERROR(((J443+K443+L443)/H443),"ND")</f>
        <v>ND</v>
      </c>
      <c r="P443" s="775"/>
    </row>
    <row r="444" spans="3:16">
      <c r="C444" s="747"/>
      <c r="D444" s="749"/>
      <c r="E444" s="749"/>
      <c r="F444" s="751"/>
      <c r="G444" s="753"/>
      <c r="H444" s="833"/>
      <c r="I444" s="764"/>
      <c r="J444" s="195" t="str">
        <f ca="1">IF(MOD(ROW()-13,2)=0,IF(ISBLANK(OFFSET('12. SEGUIMIENTO 2027'!$N$14,INT((ROW()-13)/2),0)),"",OFFSET('12. SEGUIMIENTO 2027'!$N$14,INT((ROW()-13)/2),0)),IF(ISBLANK(OFFSET('9. METAS'!$V$20,INT((ROW()-14)/2),0)),"",OFFSET('9. METAS'!$V$20,INT((ROW()-14)/2),0)))</f>
        <v/>
      </c>
      <c r="K444" s="196" t="str">
        <f ca="1">IF(MOD(ROW()-13,2)=0,IF(ISBLANK(OFFSET('12. SEGUIMIENTO 2027'!$O$14,INT((ROW()-13)/2),0)),"",OFFSET('12. SEGUIMIENTO 2027'!$O$14,INT((ROW()-13)/2),0)),IF(ISBLANK(OFFSET('9. METAS'!$W$20,INT((ROW()-14)/2),0)),"",OFFSET('9. METAS'!$W$20,INT((ROW()-14)/2),0)))</f>
        <v/>
      </c>
      <c r="L444" s="196" t="str">
        <f ca="1">IF(MOD(ROW()-13,2)=0,IF(ISBLANK(OFFSET('12. SEGUIMIENTO 2027'!$P$14,INT((ROW()-13)/2),0)),"",OFFSET('12. SEGUIMIENTO 2027'!$P$14,INT((ROW()-13)/2),0)),IF(ISBLANK(OFFSET('9. METAS'!$X$20,INT((ROW()-14)/2),0)),"",OFFSET('9. METAS'!$X$20,INT((ROW()-14)/2),0)))</f>
        <v/>
      </c>
      <c r="M444" s="197" t="str">
        <f ca="1">IF(MOD(ROW()-13,2)=0,IF(ISBLANK(OFFSET('12. SEGUIMIENTO 2027'!$Q$14,INT((ROW()-13)/2),0)),"",OFFSET('12. SEGUIMIENTO 2027'!$Q$14,INT((ROW()-13)/2),0)),IF(ISBLANK(OFFSET('9. METAS'!$Y$20,INT((ROW()-14)/2),0)),"",OFFSET('9. METAS'!$Y$20,INT((ROW()-14)/2),0)))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833" t="str">
        <f ca="1">IF(ISBLANK(OFFSET('9. METAS'!$M$20,INT((ROW()-13)/2),0)),"",OFFSET('9. METAS'!$M$20,INT((ROW()-13)/2),0))</f>
        <v/>
      </c>
      <c r="I445" s="763"/>
      <c r="J445" s="195" t="str">
        <f ca="1">IF(MOD(ROW()-13,2)=0,IF(ISBLANK(OFFSET('12. SEGUIMIENTO 2027'!$N$14,INT((ROW()-13)/2),0)),"",OFFSET('12. SEGUIMIENTO 2027'!$N$14,INT((ROW()-13)/2),0)),IF(ISBLANK(OFFSET('9. METAS'!$V$20,INT((ROW()-14)/2),0)),"",OFFSET('9. METAS'!$V$20,INT((ROW()-14)/2),0)))</f>
        <v/>
      </c>
      <c r="K445" s="196" t="str">
        <f ca="1">IF(MOD(ROW()-13,2)=0,IF(ISBLANK(OFFSET('12. SEGUIMIENTO 2027'!$O$14,INT((ROW()-13)/2),0)),"",OFFSET('12. SEGUIMIENTO 2027'!$O$14,INT((ROW()-13)/2),0)),IF(ISBLANK(OFFSET('9. METAS'!$W$20,INT((ROW()-14)/2),0)),"",OFFSET('9. METAS'!$W$20,INT((ROW()-14)/2),0)))</f>
        <v/>
      </c>
      <c r="L445" s="196" t="str">
        <f ca="1">IF(MOD(ROW()-13,2)=0,IF(ISBLANK(OFFSET('12. SEGUIMIENTO 2027'!$P$14,INT((ROW()-13)/2),0)),"",OFFSET('12. SEGUIMIENTO 2027'!$P$14,INT((ROW()-13)/2),0)),IF(ISBLANK(OFFSET('9. METAS'!$X$20,INT((ROW()-14)/2),0)),"",OFFSET('9. METAS'!$X$20,INT((ROW()-14)/2),0)))</f>
        <v/>
      </c>
      <c r="M445" s="197" t="str">
        <f ca="1">IF(MOD(ROW()-13,2)=0,IF(ISBLANK(OFFSET('12. SEGUIMIENTO 2027'!$Q$14,INT((ROW()-13)/2),0)),"",OFFSET('12. SEGUIMIENTO 2027'!$Q$14,INT((ROW()-13)/2),0)),IF(ISBLANK(OFFSET('9. METAS'!$Y$20,INT((ROW()-14)/2),0)),"",OFFSET('9. METAS'!$Y$20,INT((ROW()-14)/2),0)))</f>
        <v/>
      </c>
      <c r="N445" s="769" t="str">
        <f ca="1">IFERROR(J445/J446,"ND")</f>
        <v>ND</v>
      </c>
      <c r="O445" s="771" t="str">
        <f ca="1">IFERROR(((J445+K445+L445)/H445),"ND")</f>
        <v>ND</v>
      </c>
      <c r="P445" s="775"/>
    </row>
    <row r="446" spans="3:16">
      <c r="C446" s="747"/>
      <c r="D446" s="749"/>
      <c r="E446" s="749"/>
      <c r="F446" s="751"/>
      <c r="G446" s="753"/>
      <c r="H446" s="833"/>
      <c r="I446" s="764"/>
      <c r="J446" s="195" t="str">
        <f ca="1">IF(MOD(ROW()-13,2)=0,IF(ISBLANK(OFFSET('12. SEGUIMIENTO 2027'!$N$14,INT((ROW()-13)/2),0)),"",OFFSET('12. SEGUIMIENTO 2027'!$N$14,INT((ROW()-13)/2),0)),IF(ISBLANK(OFFSET('9. METAS'!$V$20,INT((ROW()-14)/2),0)),"",OFFSET('9. METAS'!$V$20,INT((ROW()-14)/2),0)))</f>
        <v/>
      </c>
      <c r="K446" s="196" t="str">
        <f ca="1">IF(MOD(ROW()-13,2)=0,IF(ISBLANK(OFFSET('12. SEGUIMIENTO 2027'!$O$14,INT((ROW()-13)/2),0)),"",OFFSET('12. SEGUIMIENTO 2027'!$O$14,INT((ROW()-13)/2),0)),IF(ISBLANK(OFFSET('9. METAS'!$W$20,INT((ROW()-14)/2),0)),"",OFFSET('9. METAS'!$W$20,INT((ROW()-14)/2),0)))</f>
        <v/>
      </c>
      <c r="L446" s="196" t="str">
        <f ca="1">IF(MOD(ROW()-13,2)=0,IF(ISBLANK(OFFSET('12. SEGUIMIENTO 2027'!$P$14,INT((ROW()-13)/2),0)),"",OFFSET('12. SEGUIMIENTO 2027'!$P$14,INT((ROW()-13)/2),0)),IF(ISBLANK(OFFSET('9. METAS'!$X$20,INT((ROW()-14)/2),0)),"",OFFSET('9. METAS'!$X$20,INT((ROW()-14)/2),0)))</f>
        <v/>
      </c>
      <c r="M446" s="197" t="str">
        <f ca="1">IF(MOD(ROW()-13,2)=0,IF(ISBLANK(OFFSET('12. SEGUIMIENTO 2027'!$Q$14,INT((ROW()-13)/2),0)),"",OFFSET('12. SEGUIMIENTO 2027'!$Q$14,INT((ROW()-13)/2),0)),IF(ISBLANK(OFFSET('9. METAS'!$Y$20,INT((ROW()-14)/2),0)),"",OFFSET('9. METAS'!$Y$20,INT((ROW()-14)/2),0)))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833" t="str">
        <f ca="1">IF(ISBLANK(OFFSET('9. METAS'!$M$20,INT((ROW()-13)/2),0)),"",OFFSET('9. METAS'!$M$20,INT((ROW()-13)/2),0))</f>
        <v/>
      </c>
      <c r="I447" s="763"/>
      <c r="J447" s="195" t="str">
        <f ca="1">IF(MOD(ROW()-13,2)=0,IF(ISBLANK(OFFSET('12. SEGUIMIENTO 2027'!$N$14,INT((ROW()-13)/2),0)),"",OFFSET('12. SEGUIMIENTO 2027'!$N$14,INT((ROW()-13)/2),0)),IF(ISBLANK(OFFSET('9. METAS'!$V$20,INT((ROW()-14)/2),0)),"",OFFSET('9. METAS'!$V$20,INT((ROW()-14)/2),0)))</f>
        <v/>
      </c>
      <c r="K447" s="196" t="str">
        <f ca="1">IF(MOD(ROW()-13,2)=0,IF(ISBLANK(OFFSET('12. SEGUIMIENTO 2027'!$O$14,INT((ROW()-13)/2),0)),"",OFFSET('12. SEGUIMIENTO 2027'!$O$14,INT((ROW()-13)/2),0)),IF(ISBLANK(OFFSET('9. METAS'!$W$20,INT((ROW()-14)/2),0)),"",OFFSET('9. METAS'!$W$20,INT((ROW()-14)/2),0)))</f>
        <v/>
      </c>
      <c r="L447" s="196" t="str">
        <f ca="1">IF(MOD(ROW()-13,2)=0,IF(ISBLANK(OFFSET('12. SEGUIMIENTO 2027'!$P$14,INT((ROW()-13)/2),0)),"",OFFSET('12. SEGUIMIENTO 2027'!$P$14,INT((ROW()-13)/2),0)),IF(ISBLANK(OFFSET('9. METAS'!$X$20,INT((ROW()-14)/2),0)),"",OFFSET('9. METAS'!$X$20,INT((ROW()-14)/2),0)))</f>
        <v/>
      </c>
      <c r="M447" s="197" t="str">
        <f ca="1">IF(MOD(ROW()-13,2)=0,IF(ISBLANK(OFFSET('12. SEGUIMIENTO 2027'!$Q$14,INT((ROW()-13)/2),0)),"",OFFSET('12. SEGUIMIENTO 2027'!$Q$14,INT((ROW()-13)/2),0)),IF(ISBLANK(OFFSET('9. METAS'!$Y$20,INT((ROW()-14)/2),0)),"",OFFSET('9. METAS'!$Y$20,INT((ROW()-14)/2),0)))</f>
        <v/>
      </c>
      <c r="N447" s="769" t="str">
        <f ca="1">IFERROR(J447/J448,"ND")</f>
        <v>ND</v>
      </c>
      <c r="O447" s="771" t="str">
        <f ca="1">IFERROR(((J447+K447+L447)/H447),"ND")</f>
        <v>ND</v>
      </c>
      <c r="P447" s="775"/>
    </row>
    <row r="448" spans="3:16">
      <c r="C448" s="747"/>
      <c r="D448" s="749"/>
      <c r="E448" s="749"/>
      <c r="F448" s="751"/>
      <c r="G448" s="753"/>
      <c r="H448" s="833"/>
      <c r="I448" s="764"/>
      <c r="J448" s="195" t="str">
        <f ca="1">IF(MOD(ROW()-13,2)=0,IF(ISBLANK(OFFSET('12. SEGUIMIENTO 2027'!$N$14,INT((ROW()-13)/2),0)),"",OFFSET('12. SEGUIMIENTO 2027'!$N$14,INT((ROW()-13)/2),0)),IF(ISBLANK(OFFSET('9. METAS'!$V$20,INT((ROW()-14)/2),0)),"",OFFSET('9. METAS'!$V$20,INT((ROW()-14)/2),0)))</f>
        <v/>
      </c>
      <c r="K448" s="196" t="str">
        <f ca="1">IF(MOD(ROW()-13,2)=0,IF(ISBLANK(OFFSET('12. SEGUIMIENTO 2027'!$O$14,INT((ROW()-13)/2),0)),"",OFFSET('12. SEGUIMIENTO 2027'!$O$14,INT((ROW()-13)/2),0)),IF(ISBLANK(OFFSET('9. METAS'!$W$20,INT((ROW()-14)/2),0)),"",OFFSET('9. METAS'!$W$20,INT((ROW()-14)/2),0)))</f>
        <v/>
      </c>
      <c r="L448" s="196" t="str">
        <f ca="1">IF(MOD(ROW()-13,2)=0,IF(ISBLANK(OFFSET('12. SEGUIMIENTO 2027'!$P$14,INT((ROW()-13)/2),0)),"",OFFSET('12. SEGUIMIENTO 2027'!$P$14,INT((ROW()-13)/2),0)),IF(ISBLANK(OFFSET('9. METAS'!$X$20,INT((ROW()-14)/2),0)),"",OFFSET('9. METAS'!$X$20,INT((ROW()-14)/2),0)))</f>
        <v/>
      </c>
      <c r="M448" s="197" t="str">
        <f ca="1">IF(MOD(ROW()-13,2)=0,IF(ISBLANK(OFFSET('12. SEGUIMIENTO 2027'!$Q$14,INT((ROW()-13)/2),0)),"",OFFSET('12. SEGUIMIENTO 2027'!$Q$14,INT((ROW()-13)/2),0)),IF(ISBLANK(OFFSET('9. METAS'!$Y$20,INT((ROW()-14)/2),0)),"",OFFSET('9. METAS'!$Y$20,INT((ROW()-14)/2),0)))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833" t="str">
        <f ca="1">IF(ISBLANK(OFFSET('9. METAS'!$M$20,INT((ROW()-13)/2),0)),"",OFFSET('9. METAS'!$M$20,INT((ROW()-13)/2),0))</f>
        <v/>
      </c>
      <c r="I449" s="763"/>
      <c r="J449" s="195" t="str">
        <f ca="1">IF(MOD(ROW()-13,2)=0,IF(ISBLANK(OFFSET('12. SEGUIMIENTO 2027'!$N$14,INT((ROW()-13)/2),0)),"",OFFSET('12. SEGUIMIENTO 2027'!$N$14,INT((ROW()-13)/2),0)),IF(ISBLANK(OFFSET('9. METAS'!$V$20,INT((ROW()-14)/2),0)),"",OFFSET('9. METAS'!$V$20,INT((ROW()-14)/2),0)))</f>
        <v/>
      </c>
      <c r="K449" s="196" t="str">
        <f ca="1">IF(MOD(ROW()-13,2)=0,IF(ISBLANK(OFFSET('12. SEGUIMIENTO 2027'!$O$14,INT((ROW()-13)/2),0)),"",OFFSET('12. SEGUIMIENTO 2027'!$O$14,INT((ROW()-13)/2),0)),IF(ISBLANK(OFFSET('9. METAS'!$W$20,INT((ROW()-14)/2),0)),"",OFFSET('9. METAS'!$W$20,INT((ROW()-14)/2),0)))</f>
        <v/>
      </c>
      <c r="L449" s="196" t="str">
        <f ca="1">IF(MOD(ROW()-13,2)=0,IF(ISBLANK(OFFSET('12. SEGUIMIENTO 2027'!$P$14,INT((ROW()-13)/2),0)),"",OFFSET('12. SEGUIMIENTO 2027'!$P$14,INT((ROW()-13)/2),0)),IF(ISBLANK(OFFSET('9. METAS'!$X$20,INT((ROW()-14)/2),0)),"",OFFSET('9. METAS'!$X$20,INT((ROW()-14)/2),0)))</f>
        <v/>
      </c>
      <c r="M449" s="197" t="str">
        <f ca="1">IF(MOD(ROW()-13,2)=0,IF(ISBLANK(OFFSET('12. SEGUIMIENTO 2027'!$Q$14,INT((ROW()-13)/2),0)),"",OFFSET('12. SEGUIMIENTO 2027'!$Q$14,INT((ROW()-13)/2),0)),IF(ISBLANK(OFFSET('9. METAS'!$Y$20,INT((ROW()-14)/2),0)),"",OFFSET('9. METAS'!$Y$20,INT((ROW()-14)/2),0)))</f>
        <v/>
      </c>
      <c r="N449" s="769" t="str">
        <f ca="1">IFERROR(J449/J450,"ND")</f>
        <v>ND</v>
      </c>
      <c r="O449" s="771" t="str">
        <f ca="1">IFERROR(((J449+K449+L449)/H449),"ND")</f>
        <v>ND</v>
      </c>
      <c r="P449" s="775"/>
    </row>
    <row r="450" spans="3:16">
      <c r="C450" s="747"/>
      <c r="D450" s="749"/>
      <c r="E450" s="749"/>
      <c r="F450" s="751"/>
      <c r="G450" s="753"/>
      <c r="H450" s="833"/>
      <c r="I450" s="764"/>
      <c r="J450" s="195" t="str">
        <f ca="1">IF(MOD(ROW()-13,2)=0,IF(ISBLANK(OFFSET('12. SEGUIMIENTO 2027'!$N$14,INT((ROW()-13)/2),0)),"",OFFSET('12. SEGUIMIENTO 2027'!$N$14,INT((ROW()-13)/2),0)),IF(ISBLANK(OFFSET('9. METAS'!$V$20,INT((ROW()-14)/2),0)),"",OFFSET('9. METAS'!$V$20,INT((ROW()-14)/2),0)))</f>
        <v/>
      </c>
      <c r="K450" s="196" t="str">
        <f ca="1">IF(MOD(ROW()-13,2)=0,IF(ISBLANK(OFFSET('12. SEGUIMIENTO 2027'!$O$14,INT((ROW()-13)/2),0)),"",OFFSET('12. SEGUIMIENTO 2027'!$O$14,INT((ROW()-13)/2),0)),IF(ISBLANK(OFFSET('9. METAS'!$W$20,INT((ROW()-14)/2),0)),"",OFFSET('9. METAS'!$W$20,INT((ROW()-14)/2),0)))</f>
        <v/>
      </c>
      <c r="L450" s="196" t="str">
        <f ca="1">IF(MOD(ROW()-13,2)=0,IF(ISBLANK(OFFSET('12. SEGUIMIENTO 2027'!$P$14,INT((ROW()-13)/2),0)),"",OFFSET('12. SEGUIMIENTO 2027'!$P$14,INT((ROW()-13)/2),0)),IF(ISBLANK(OFFSET('9. METAS'!$X$20,INT((ROW()-14)/2),0)),"",OFFSET('9. METAS'!$X$20,INT((ROW()-14)/2),0)))</f>
        <v/>
      </c>
      <c r="M450" s="197" t="str">
        <f ca="1">IF(MOD(ROW()-13,2)=0,IF(ISBLANK(OFFSET('12. SEGUIMIENTO 2027'!$Q$14,INT((ROW()-13)/2),0)),"",OFFSET('12. SEGUIMIENTO 2027'!$Q$14,INT((ROW()-13)/2),0)),IF(ISBLANK(OFFSET('9. METAS'!$Y$20,INT((ROW()-14)/2),0)),"",OFFSET('9. METAS'!$Y$20,INT((ROW()-14)/2),0)))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833" t="str">
        <f ca="1">IF(ISBLANK(OFFSET('9. METAS'!$M$20,INT((ROW()-13)/2),0)),"",OFFSET('9. METAS'!$M$20,INT((ROW()-13)/2),0))</f>
        <v/>
      </c>
      <c r="I451" s="763"/>
      <c r="J451" s="195" t="str">
        <f ca="1">IF(MOD(ROW()-13,2)=0,IF(ISBLANK(OFFSET('12. SEGUIMIENTO 2027'!$N$14,INT((ROW()-13)/2),0)),"",OFFSET('12. SEGUIMIENTO 2027'!$N$14,INT((ROW()-13)/2),0)),IF(ISBLANK(OFFSET('9. METAS'!$V$20,INT((ROW()-14)/2),0)),"",OFFSET('9. METAS'!$V$20,INT((ROW()-14)/2),0)))</f>
        <v/>
      </c>
      <c r="K451" s="196" t="str">
        <f ca="1">IF(MOD(ROW()-13,2)=0,IF(ISBLANK(OFFSET('12. SEGUIMIENTO 2027'!$O$14,INT((ROW()-13)/2),0)),"",OFFSET('12. SEGUIMIENTO 2027'!$O$14,INT((ROW()-13)/2),0)),IF(ISBLANK(OFFSET('9. METAS'!$W$20,INT((ROW()-14)/2),0)),"",OFFSET('9. METAS'!$W$20,INT((ROW()-14)/2),0)))</f>
        <v/>
      </c>
      <c r="L451" s="196" t="str">
        <f ca="1">IF(MOD(ROW()-13,2)=0,IF(ISBLANK(OFFSET('12. SEGUIMIENTO 2027'!$P$14,INT((ROW()-13)/2),0)),"",OFFSET('12. SEGUIMIENTO 2027'!$P$14,INT((ROW()-13)/2),0)),IF(ISBLANK(OFFSET('9. METAS'!$X$20,INT((ROW()-14)/2),0)),"",OFFSET('9. METAS'!$X$20,INT((ROW()-14)/2),0)))</f>
        <v/>
      </c>
      <c r="M451" s="197" t="str">
        <f ca="1">IF(MOD(ROW()-13,2)=0,IF(ISBLANK(OFFSET('12. SEGUIMIENTO 2027'!$Q$14,INT((ROW()-13)/2),0)),"",OFFSET('12. SEGUIMIENTO 2027'!$Q$14,INT((ROW()-13)/2),0)),IF(ISBLANK(OFFSET('9. METAS'!$Y$20,INT((ROW()-14)/2),0)),"",OFFSET('9. METAS'!$Y$20,INT((ROW()-14)/2),0)))</f>
        <v/>
      </c>
      <c r="N451" s="769" t="str">
        <f ca="1">IFERROR(J451/J452,"ND")</f>
        <v>ND</v>
      </c>
      <c r="O451" s="771" t="str">
        <f ca="1">IFERROR(((J451+K451+L451)/H451),"ND")</f>
        <v>ND</v>
      </c>
      <c r="P451" s="775"/>
    </row>
    <row r="452" spans="3:16">
      <c r="C452" s="747"/>
      <c r="D452" s="749"/>
      <c r="E452" s="749"/>
      <c r="F452" s="751"/>
      <c r="G452" s="753"/>
      <c r="H452" s="833"/>
      <c r="I452" s="764"/>
      <c r="J452" s="195" t="str">
        <f ca="1">IF(MOD(ROW()-13,2)=0,IF(ISBLANK(OFFSET('12. SEGUIMIENTO 2027'!$N$14,INT((ROW()-13)/2),0)),"",OFFSET('12. SEGUIMIENTO 2027'!$N$14,INT((ROW()-13)/2),0)),IF(ISBLANK(OFFSET('9. METAS'!$V$20,INT((ROW()-14)/2),0)),"",OFFSET('9. METAS'!$V$20,INT((ROW()-14)/2),0)))</f>
        <v/>
      </c>
      <c r="K452" s="196" t="str">
        <f ca="1">IF(MOD(ROW()-13,2)=0,IF(ISBLANK(OFFSET('12. SEGUIMIENTO 2027'!$O$14,INT((ROW()-13)/2),0)),"",OFFSET('12. SEGUIMIENTO 2027'!$O$14,INT((ROW()-13)/2),0)),IF(ISBLANK(OFFSET('9. METAS'!$W$20,INT((ROW()-14)/2),0)),"",OFFSET('9. METAS'!$W$20,INT((ROW()-14)/2),0)))</f>
        <v/>
      </c>
      <c r="L452" s="196" t="str">
        <f ca="1">IF(MOD(ROW()-13,2)=0,IF(ISBLANK(OFFSET('12. SEGUIMIENTO 2027'!$P$14,INT((ROW()-13)/2),0)),"",OFFSET('12. SEGUIMIENTO 2027'!$P$14,INT((ROW()-13)/2),0)),IF(ISBLANK(OFFSET('9. METAS'!$X$20,INT((ROW()-14)/2),0)),"",OFFSET('9. METAS'!$X$20,INT((ROW()-14)/2),0)))</f>
        <v/>
      </c>
      <c r="M452" s="197" t="str">
        <f ca="1">IF(MOD(ROW()-13,2)=0,IF(ISBLANK(OFFSET('12. SEGUIMIENTO 2027'!$Q$14,INT((ROW()-13)/2),0)),"",OFFSET('12. SEGUIMIENTO 2027'!$Q$14,INT((ROW()-13)/2),0)),IF(ISBLANK(OFFSET('9. METAS'!$Y$20,INT((ROW()-14)/2),0)),"",OFFSET('9. METAS'!$Y$20,INT((ROW()-14)/2),0)))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833" t="str">
        <f ca="1">IF(ISBLANK(OFFSET('9. METAS'!$M$20,INT((ROW()-13)/2),0)),"",OFFSET('9. METAS'!$M$20,INT((ROW()-13)/2),0))</f>
        <v/>
      </c>
      <c r="I453" s="763"/>
      <c r="J453" s="195" t="str">
        <f ca="1">IF(MOD(ROW()-13,2)=0,IF(ISBLANK(OFFSET('12. SEGUIMIENTO 2027'!$N$14,INT((ROW()-13)/2),0)),"",OFFSET('12. SEGUIMIENTO 2027'!$N$14,INT((ROW()-13)/2),0)),IF(ISBLANK(OFFSET('9. METAS'!$V$20,INT((ROW()-14)/2),0)),"",OFFSET('9. METAS'!$V$20,INT((ROW()-14)/2),0)))</f>
        <v/>
      </c>
      <c r="K453" s="196" t="str">
        <f ca="1">IF(MOD(ROW()-13,2)=0,IF(ISBLANK(OFFSET('12. SEGUIMIENTO 2027'!$O$14,INT((ROW()-13)/2),0)),"",OFFSET('12. SEGUIMIENTO 2027'!$O$14,INT((ROW()-13)/2),0)),IF(ISBLANK(OFFSET('9. METAS'!$W$20,INT((ROW()-14)/2),0)),"",OFFSET('9. METAS'!$W$20,INT((ROW()-14)/2),0)))</f>
        <v/>
      </c>
      <c r="L453" s="196" t="str">
        <f ca="1">IF(MOD(ROW()-13,2)=0,IF(ISBLANK(OFFSET('12. SEGUIMIENTO 2027'!$P$14,INT((ROW()-13)/2),0)),"",OFFSET('12. SEGUIMIENTO 2027'!$P$14,INT((ROW()-13)/2),0)),IF(ISBLANK(OFFSET('9. METAS'!$X$20,INT((ROW()-14)/2),0)),"",OFFSET('9. METAS'!$X$20,INT((ROW()-14)/2),0)))</f>
        <v/>
      </c>
      <c r="M453" s="197" t="str">
        <f ca="1">IF(MOD(ROW()-13,2)=0,IF(ISBLANK(OFFSET('12. SEGUIMIENTO 2027'!$Q$14,INT((ROW()-13)/2),0)),"",OFFSET('12. SEGUIMIENTO 2027'!$Q$14,INT((ROW()-13)/2),0)),IF(ISBLANK(OFFSET('9. METAS'!$Y$20,INT((ROW()-14)/2),0)),"",OFFSET('9. METAS'!$Y$20,INT((ROW()-14)/2),0)))</f>
        <v/>
      </c>
      <c r="N453" s="769" t="str">
        <f ca="1">IFERROR(J453/J454,"ND")</f>
        <v>ND</v>
      </c>
      <c r="O453" s="771" t="str">
        <f ca="1">IFERROR(((J453+K453+L453)/H453),"ND")</f>
        <v>ND</v>
      </c>
      <c r="P453" s="775"/>
    </row>
    <row r="454" spans="3:16">
      <c r="C454" s="747"/>
      <c r="D454" s="749"/>
      <c r="E454" s="749"/>
      <c r="F454" s="751"/>
      <c r="G454" s="753"/>
      <c r="H454" s="833"/>
      <c r="I454" s="764"/>
      <c r="J454" s="195" t="str">
        <f ca="1">IF(MOD(ROW()-13,2)=0,IF(ISBLANK(OFFSET('12. SEGUIMIENTO 2027'!$N$14,INT((ROW()-13)/2),0)),"",OFFSET('12. SEGUIMIENTO 2027'!$N$14,INT((ROW()-13)/2),0)),IF(ISBLANK(OFFSET('9. METAS'!$V$20,INT((ROW()-14)/2),0)),"",OFFSET('9. METAS'!$V$20,INT((ROW()-14)/2),0)))</f>
        <v/>
      </c>
      <c r="K454" s="196" t="str">
        <f ca="1">IF(MOD(ROW()-13,2)=0,IF(ISBLANK(OFFSET('12. SEGUIMIENTO 2027'!$O$14,INT((ROW()-13)/2),0)),"",OFFSET('12. SEGUIMIENTO 2027'!$O$14,INT((ROW()-13)/2),0)),IF(ISBLANK(OFFSET('9. METAS'!$W$20,INT((ROW()-14)/2),0)),"",OFFSET('9. METAS'!$W$20,INT((ROW()-14)/2),0)))</f>
        <v/>
      </c>
      <c r="L454" s="196" t="str">
        <f ca="1">IF(MOD(ROW()-13,2)=0,IF(ISBLANK(OFFSET('12. SEGUIMIENTO 2027'!$P$14,INT((ROW()-13)/2),0)),"",OFFSET('12. SEGUIMIENTO 2027'!$P$14,INT((ROW()-13)/2),0)),IF(ISBLANK(OFFSET('9. METAS'!$X$20,INT((ROW()-14)/2),0)),"",OFFSET('9. METAS'!$X$20,INT((ROW()-14)/2),0)))</f>
        <v/>
      </c>
      <c r="M454" s="197" t="str">
        <f ca="1">IF(MOD(ROW()-13,2)=0,IF(ISBLANK(OFFSET('12. SEGUIMIENTO 2027'!$Q$14,INT((ROW()-13)/2),0)),"",OFFSET('12. SEGUIMIENTO 2027'!$Q$14,INT((ROW()-13)/2),0)),IF(ISBLANK(OFFSET('9. METAS'!$Y$20,INT((ROW()-14)/2),0)),"",OFFSET('9. METAS'!$Y$20,INT((ROW()-14)/2),0)))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833" t="str">
        <f ca="1">IF(ISBLANK(OFFSET('9. METAS'!$M$20,INT((ROW()-13)/2),0)),"",OFFSET('9. METAS'!$M$20,INT((ROW()-13)/2),0))</f>
        <v/>
      </c>
      <c r="I455" s="763"/>
      <c r="J455" s="195" t="str">
        <f ca="1">IF(MOD(ROW()-13,2)=0,IF(ISBLANK(OFFSET('12. SEGUIMIENTO 2027'!$N$14,INT((ROW()-13)/2),0)),"",OFFSET('12. SEGUIMIENTO 2027'!$N$14,INT((ROW()-13)/2),0)),IF(ISBLANK(OFFSET('9. METAS'!$V$20,INT((ROW()-14)/2),0)),"",OFFSET('9. METAS'!$V$20,INT((ROW()-14)/2),0)))</f>
        <v/>
      </c>
      <c r="K455" s="196" t="str">
        <f ca="1">IF(MOD(ROW()-13,2)=0,IF(ISBLANK(OFFSET('12. SEGUIMIENTO 2027'!$O$14,INT((ROW()-13)/2),0)),"",OFFSET('12. SEGUIMIENTO 2027'!$O$14,INT((ROW()-13)/2),0)),IF(ISBLANK(OFFSET('9. METAS'!$W$20,INT((ROW()-14)/2),0)),"",OFFSET('9. METAS'!$W$20,INT((ROW()-14)/2),0)))</f>
        <v/>
      </c>
      <c r="L455" s="196" t="str">
        <f ca="1">IF(MOD(ROW()-13,2)=0,IF(ISBLANK(OFFSET('12. SEGUIMIENTO 2027'!$P$14,INT((ROW()-13)/2),0)),"",OFFSET('12. SEGUIMIENTO 2027'!$P$14,INT((ROW()-13)/2),0)),IF(ISBLANK(OFFSET('9. METAS'!$X$20,INT((ROW()-14)/2),0)),"",OFFSET('9. METAS'!$X$20,INT((ROW()-14)/2),0)))</f>
        <v/>
      </c>
      <c r="M455" s="197" t="str">
        <f ca="1">IF(MOD(ROW()-13,2)=0,IF(ISBLANK(OFFSET('12. SEGUIMIENTO 2027'!$Q$14,INT((ROW()-13)/2),0)),"",OFFSET('12. SEGUIMIENTO 2027'!$Q$14,INT((ROW()-13)/2),0)),IF(ISBLANK(OFFSET('9. METAS'!$Y$20,INT((ROW()-14)/2),0)),"",OFFSET('9. METAS'!$Y$20,INT((ROW()-14)/2),0)))</f>
        <v/>
      </c>
      <c r="N455" s="769" t="str">
        <f ca="1">IFERROR(J455/J456,"ND")</f>
        <v>ND</v>
      </c>
      <c r="O455" s="771" t="str">
        <f ca="1">IFERROR(((J455+K455+L455)/H455),"ND")</f>
        <v>ND</v>
      </c>
      <c r="P455" s="775"/>
    </row>
    <row r="456" spans="3:16">
      <c r="C456" s="747"/>
      <c r="D456" s="749"/>
      <c r="E456" s="749"/>
      <c r="F456" s="751"/>
      <c r="G456" s="753"/>
      <c r="H456" s="833"/>
      <c r="I456" s="764"/>
      <c r="J456" s="195" t="str">
        <f ca="1">IF(MOD(ROW()-13,2)=0,IF(ISBLANK(OFFSET('12. SEGUIMIENTO 2027'!$N$14,INT((ROW()-13)/2),0)),"",OFFSET('12. SEGUIMIENTO 2027'!$N$14,INT((ROW()-13)/2),0)),IF(ISBLANK(OFFSET('9. METAS'!$V$20,INT((ROW()-14)/2),0)),"",OFFSET('9. METAS'!$V$20,INT((ROW()-14)/2),0)))</f>
        <v/>
      </c>
      <c r="K456" s="196" t="str">
        <f ca="1">IF(MOD(ROW()-13,2)=0,IF(ISBLANK(OFFSET('12. SEGUIMIENTO 2027'!$O$14,INT((ROW()-13)/2),0)),"",OFFSET('12. SEGUIMIENTO 2027'!$O$14,INT((ROW()-13)/2),0)),IF(ISBLANK(OFFSET('9. METAS'!$W$20,INT((ROW()-14)/2),0)),"",OFFSET('9. METAS'!$W$20,INT((ROW()-14)/2),0)))</f>
        <v/>
      </c>
      <c r="L456" s="196" t="str">
        <f ca="1">IF(MOD(ROW()-13,2)=0,IF(ISBLANK(OFFSET('12. SEGUIMIENTO 2027'!$P$14,INT((ROW()-13)/2),0)),"",OFFSET('12. SEGUIMIENTO 2027'!$P$14,INT((ROW()-13)/2),0)),IF(ISBLANK(OFFSET('9. METAS'!$X$20,INT((ROW()-14)/2),0)),"",OFFSET('9. METAS'!$X$20,INT((ROW()-14)/2),0)))</f>
        <v/>
      </c>
      <c r="M456" s="197" t="str">
        <f ca="1">IF(MOD(ROW()-13,2)=0,IF(ISBLANK(OFFSET('12. SEGUIMIENTO 2027'!$Q$14,INT((ROW()-13)/2),0)),"",OFFSET('12. SEGUIMIENTO 2027'!$Q$14,INT((ROW()-13)/2),0)),IF(ISBLANK(OFFSET('9. METAS'!$Y$20,INT((ROW()-14)/2),0)),"",OFFSET('9. METAS'!$Y$20,INT((ROW()-14)/2),0)))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833" t="str">
        <f ca="1">IF(ISBLANK(OFFSET('9. METAS'!$M$20,INT((ROW()-13)/2),0)),"",OFFSET('9. METAS'!$M$20,INT((ROW()-13)/2),0))</f>
        <v/>
      </c>
      <c r="I457" s="763"/>
      <c r="J457" s="195" t="str">
        <f ca="1">IF(MOD(ROW()-13,2)=0,IF(ISBLANK(OFFSET('12. SEGUIMIENTO 2027'!$N$14,INT((ROW()-13)/2),0)),"",OFFSET('12. SEGUIMIENTO 2027'!$N$14,INT((ROW()-13)/2),0)),IF(ISBLANK(OFFSET('9. METAS'!$V$20,INT((ROW()-14)/2),0)),"",OFFSET('9. METAS'!$V$20,INT((ROW()-14)/2),0)))</f>
        <v/>
      </c>
      <c r="K457" s="196" t="str">
        <f ca="1">IF(MOD(ROW()-13,2)=0,IF(ISBLANK(OFFSET('12. SEGUIMIENTO 2027'!$O$14,INT((ROW()-13)/2),0)),"",OFFSET('12. SEGUIMIENTO 2027'!$O$14,INT((ROW()-13)/2),0)),IF(ISBLANK(OFFSET('9. METAS'!$W$20,INT((ROW()-14)/2),0)),"",OFFSET('9. METAS'!$W$20,INT((ROW()-14)/2),0)))</f>
        <v/>
      </c>
      <c r="L457" s="196" t="str">
        <f ca="1">IF(MOD(ROW()-13,2)=0,IF(ISBLANK(OFFSET('12. SEGUIMIENTO 2027'!$P$14,INT((ROW()-13)/2),0)),"",OFFSET('12. SEGUIMIENTO 2027'!$P$14,INT((ROW()-13)/2),0)),IF(ISBLANK(OFFSET('9. METAS'!$X$20,INT((ROW()-14)/2),0)),"",OFFSET('9. METAS'!$X$20,INT((ROW()-14)/2),0)))</f>
        <v/>
      </c>
      <c r="M457" s="197" t="str">
        <f ca="1">IF(MOD(ROW()-13,2)=0,IF(ISBLANK(OFFSET('12. SEGUIMIENTO 2027'!$Q$14,INT((ROW()-13)/2),0)),"",OFFSET('12. SEGUIMIENTO 2027'!$Q$14,INT((ROW()-13)/2),0)),IF(ISBLANK(OFFSET('9. METAS'!$Y$20,INT((ROW()-14)/2),0)),"",OFFSET('9. METAS'!$Y$20,INT((ROW()-14)/2),0)))</f>
        <v/>
      </c>
      <c r="N457" s="769" t="str">
        <f ca="1">IFERROR(J457/J458,"ND")</f>
        <v>ND</v>
      </c>
      <c r="O457" s="771" t="str">
        <f ca="1">IFERROR(((J457+K457+L457)/H457),"ND")</f>
        <v>ND</v>
      </c>
      <c r="P457" s="775"/>
    </row>
    <row r="458" spans="3:16">
      <c r="C458" s="747"/>
      <c r="D458" s="749"/>
      <c r="E458" s="749"/>
      <c r="F458" s="751"/>
      <c r="G458" s="753"/>
      <c r="H458" s="833"/>
      <c r="I458" s="764"/>
      <c r="J458" s="195" t="str">
        <f ca="1">IF(MOD(ROW()-13,2)=0,IF(ISBLANK(OFFSET('12. SEGUIMIENTO 2027'!$N$14,INT((ROW()-13)/2),0)),"",OFFSET('12. SEGUIMIENTO 2027'!$N$14,INT((ROW()-13)/2),0)),IF(ISBLANK(OFFSET('9. METAS'!$V$20,INT((ROW()-14)/2),0)),"",OFFSET('9. METAS'!$V$20,INT((ROW()-14)/2),0)))</f>
        <v/>
      </c>
      <c r="K458" s="196" t="str">
        <f ca="1">IF(MOD(ROW()-13,2)=0,IF(ISBLANK(OFFSET('12. SEGUIMIENTO 2027'!$O$14,INT((ROW()-13)/2),0)),"",OFFSET('12. SEGUIMIENTO 2027'!$O$14,INT((ROW()-13)/2),0)),IF(ISBLANK(OFFSET('9. METAS'!$W$20,INT((ROW()-14)/2),0)),"",OFFSET('9. METAS'!$W$20,INT((ROW()-14)/2),0)))</f>
        <v/>
      </c>
      <c r="L458" s="196" t="str">
        <f ca="1">IF(MOD(ROW()-13,2)=0,IF(ISBLANK(OFFSET('12. SEGUIMIENTO 2027'!$P$14,INT((ROW()-13)/2),0)),"",OFFSET('12. SEGUIMIENTO 2027'!$P$14,INT((ROW()-13)/2),0)),IF(ISBLANK(OFFSET('9. METAS'!$X$20,INT((ROW()-14)/2),0)),"",OFFSET('9. METAS'!$X$20,INT((ROW()-14)/2),0)))</f>
        <v/>
      </c>
      <c r="M458" s="197" t="str">
        <f ca="1">IF(MOD(ROW()-13,2)=0,IF(ISBLANK(OFFSET('12. SEGUIMIENTO 2027'!$Q$14,INT((ROW()-13)/2),0)),"",OFFSET('12. SEGUIMIENTO 2027'!$Q$14,INT((ROW()-13)/2),0)),IF(ISBLANK(OFFSET('9. METAS'!$Y$20,INT((ROW()-14)/2),0)),"",OFFSET('9. METAS'!$Y$20,INT((ROW()-14)/2),0)))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833" t="str">
        <f ca="1">IF(ISBLANK(OFFSET('9. METAS'!$M$20,INT((ROW()-13)/2),0)),"",OFFSET('9. METAS'!$M$20,INT((ROW()-13)/2),0))</f>
        <v/>
      </c>
      <c r="I459" s="763"/>
      <c r="J459" s="195" t="str">
        <f ca="1">IF(MOD(ROW()-13,2)=0,IF(ISBLANK(OFFSET('12. SEGUIMIENTO 2027'!$N$14,INT((ROW()-13)/2),0)),"",OFFSET('12. SEGUIMIENTO 2027'!$N$14,INT((ROW()-13)/2),0)),IF(ISBLANK(OFFSET('9. METAS'!$V$20,INT((ROW()-14)/2),0)),"",OFFSET('9. METAS'!$V$20,INT((ROW()-14)/2),0)))</f>
        <v/>
      </c>
      <c r="K459" s="196" t="str">
        <f ca="1">IF(MOD(ROW()-13,2)=0,IF(ISBLANK(OFFSET('12. SEGUIMIENTO 2027'!$O$14,INT((ROW()-13)/2),0)),"",OFFSET('12. SEGUIMIENTO 2027'!$O$14,INT((ROW()-13)/2),0)),IF(ISBLANK(OFFSET('9. METAS'!$W$20,INT((ROW()-14)/2),0)),"",OFFSET('9. METAS'!$W$20,INT((ROW()-14)/2),0)))</f>
        <v/>
      </c>
      <c r="L459" s="196" t="str">
        <f ca="1">IF(MOD(ROW()-13,2)=0,IF(ISBLANK(OFFSET('12. SEGUIMIENTO 2027'!$P$14,INT((ROW()-13)/2),0)),"",OFFSET('12. SEGUIMIENTO 2027'!$P$14,INT((ROW()-13)/2),0)),IF(ISBLANK(OFFSET('9. METAS'!$X$20,INT((ROW()-14)/2),0)),"",OFFSET('9. METAS'!$X$20,INT((ROW()-14)/2),0)))</f>
        <v/>
      </c>
      <c r="M459" s="197" t="str">
        <f ca="1">IF(MOD(ROW()-13,2)=0,IF(ISBLANK(OFFSET('12. SEGUIMIENTO 2027'!$Q$14,INT((ROW()-13)/2),0)),"",OFFSET('12. SEGUIMIENTO 2027'!$Q$14,INT((ROW()-13)/2),0)),IF(ISBLANK(OFFSET('9. METAS'!$Y$20,INT((ROW()-14)/2),0)),"",OFFSET('9. METAS'!$Y$20,INT((ROW()-14)/2),0)))</f>
        <v/>
      </c>
      <c r="N459" s="769" t="str">
        <f ca="1">IFERROR(J459/J460,"ND")</f>
        <v>ND</v>
      </c>
      <c r="O459" s="771" t="str">
        <f ca="1">IFERROR(((J459+K459+L459)/H459),"ND")</f>
        <v>ND</v>
      </c>
      <c r="P459" s="775"/>
    </row>
    <row r="460" spans="3:16">
      <c r="C460" s="747"/>
      <c r="D460" s="749"/>
      <c r="E460" s="749"/>
      <c r="F460" s="751"/>
      <c r="G460" s="753"/>
      <c r="H460" s="833"/>
      <c r="I460" s="764"/>
      <c r="J460" s="195" t="str">
        <f ca="1">IF(MOD(ROW()-13,2)=0,IF(ISBLANK(OFFSET('12. SEGUIMIENTO 2027'!$N$14,INT((ROW()-13)/2),0)),"",OFFSET('12. SEGUIMIENTO 2027'!$N$14,INT((ROW()-13)/2),0)),IF(ISBLANK(OFFSET('9. METAS'!$V$20,INT((ROW()-14)/2),0)),"",OFFSET('9. METAS'!$V$20,INT((ROW()-14)/2),0)))</f>
        <v/>
      </c>
      <c r="K460" s="196" t="str">
        <f ca="1">IF(MOD(ROW()-13,2)=0,IF(ISBLANK(OFFSET('12. SEGUIMIENTO 2027'!$O$14,INT((ROW()-13)/2),0)),"",OFFSET('12. SEGUIMIENTO 2027'!$O$14,INT((ROW()-13)/2),0)),IF(ISBLANK(OFFSET('9. METAS'!$W$20,INT((ROW()-14)/2),0)),"",OFFSET('9. METAS'!$W$20,INT((ROW()-14)/2),0)))</f>
        <v/>
      </c>
      <c r="L460" s="196" t="str">
        <f ca="1">IF(MOD(ROW()-13,2)=0,IF(ISBLANK(OFFSET('12. SEGUIMIENTO 2027'!$P$14,INT((ROW()-13)/2),0)),"",OFFSET('12. SEGUIMIENTO 2027'!$P$14,INT((ROW()-13)/2),0)),IF(ISBLANK(OFFSET('9. METAS'!$X$20,INT((ROW()-14)/2),0)),"",OFFSET('9. METAS'!$X$20,INT((ROW()-14)/2),0)))</f>
        <v/>
      </c>
      <c r="M460" s="197" t="str">
        <f ca="1">IF(MOD(ROW()-13,2)=0,IF(ISBLANK(OFFSET('12. SEGUIMIENTO 2027'!$Q$14,INT((ROW()-13)/2),0)),"",OFFSET('12. SEGUIMIENTO 2027'!$Q$14,INT((ROW()-13)/2),0)),IF(ISBLANK(OFFSET('9. METAS'!$Y$20,INT((ROW()-14)/2),0)),"",OFFSET('9. METAS'!$Y$20,INT((ROW()-14)/2),0)))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833" t="str">
        <f ca="1">IF(ISBLANK(OFFSET('9. METAS'!$M$20,INT((ROW()-13)/2),0)),"",OFFSET('9. METAS'!$M$20,INT((ROW()-13)/2),0))</f>
        <v/>
      </c>
      <c r="I461" s="763"/>
      <c r="J461" s="195" t="str">
        <f ca="1">IF(MOD(ROW()-13,2)=0,IF(ISBLANK(OFFSET('12. SEGUIMIENTO 2027'!$N$14,INT((ROW()-13)/2),0)),"",OFFSET('12. SEGUIMIENTO 2027'!$N$14,INT((ROW()-13)/2),0)),IF(ISBLANK(OFFSET('9. METAS'!$V$20,INT((ROW()-14)/2),0)),"",OFFSET('9. METAS'!$V$20,INT((ROW()-14)/2),0)))</f>
        <v/>
      </c>
      <c r="K461" s="196" t="str">
        <f ca="1">IF(MOD(ROW()-13,2)=0,IF(ISBLANK(OFFSET('12. SEGUIMIENTO 2027'!$O$14,INT((ROW()-13)/2),0)),"",OFFSET('12. SEGUIMIENTO 2027'!$O$14,INT((ROW()-13)/2),0)),IF(ISBLANK(OFFSET('9. METAS'!$W$20,INT((ROW()-14)/2),0)),"",OFFSET('9. METAS'!$W$20,INT((ROW()-14)/2),0)))</f>
        <v/>
      </c>
      <c r="L461" s="196" t="str">
        <f ca="1">IF(MOD(ROW()-13,2)=0,IF(ISBLANK(OFFSET('12. SEGUIMIENTO 2027'!$P$14,INT((ROW()-13)/2),0)),"",OFFSET('12. SEGUIMIENTO 2027'!$P$14,INT((ROW()-13)/2),0)),IF(ISBLANK(OFFSET('9. METAS'!$X$20,INT((ROW()-14)/2),0)),"",OFFSET('9. METAS'!$X$20,INT((ROW()-14)/2),0)))</f>
        <v/>
      </c>
      <c r="M461" s="197" t="str">
        <f ca="1">IF(MOD(ROW()-13,2)=0,IF(ISBLANK(OFFSET('12. SEGUIMIENTO 2027'!$Q$14,INT((ROW()-13)/2),0)),"",OFFSET('12. SEGUIMIENTO 2027'!$Q$14,INT((ROW()-13)/2),0)),IF(ISBLANK(OFFSET('9. METAS'!$Y$20,INT((ROW()-14)/2),0)),"",OFFSET('9. METAS'!$Y$20,INT((ROW()-14)/2),0)))</f>
        <v/>
      </c>
      <c r="N461" s="769" t="str">
        <f ca="1">IFERROR(J461/J462,"ND")</f>
        <v>ND</v>
      </c>
      <c r="O461" s="771" t="str">
        <f ca="1">IFERROR(((J461+K461+L461)/H461),"ND")</f>
        <v>ND</v>
      </c>
      <c r="P461" s="775"/>
    </row>
    <row r="462" spans="3:16">
      <c r="C462" s="747"/>
      <c r="D462" s="749"/>
      <c r="E462" s="749"/>
      <c r="F462" s="751"/>
      <c r="G462" s="753"/>
      <c r="H462" s="833"/>
      <c r="I462" s="764"/>
      <c r="J462" s="195" t="str">
        <f ca="1">IF(MOD(ROW()-13,2)=0,IF(ISBLANK(OFFSET('12. SEGUIMIENTO 2027'!$N$14,INT((ROW()-13)/2),0)),"",OFFSET('12. SEGUIMIENTO 2027'!$N$14,INT((ROW()-13)/2),0)),IF(ISBLANK(OFFSET('9. METAS'!$V$20,INT((ROW()-14)/2),0)),"",OFFSET('9. METAS'!$V$20,INT((ROW()-14)/2),0)))</f>
        <v/>
      </c>
      <c r="K462" s="196" t="str">
        <f ca="1">IF(MOD(ROW()-13,2)=0,IF(ISBLANK(OFFSET('12. SEGUIMIENTO 2027'!$O$14,INT((ROW()-13)/2),0)),"",OFFSET('12. SEGUIMIENTO 2027'!$O$14,INT((ROW()-13)/2),0)),IF(ISBLANK(OFFSET('9. METAS'!$W$20,INT((ROW()-14)/2),0)),"",OFFSET('9. METAS'!$W$20,INT((ROW()-14)/2),0)))</f>
        <v/>
      </c>
      <c r="L462" s="196" t="str">
        <f ca="1">IF(MOD(ROW()-13,2)=0,IF(ISBLANK(OFFSET('12. SEGUIMIENTO 2027'!$P$14,INT((ROW()-13)/2),0)),"",OFFSET('12. SEGUIMIENTO 2027'!$P$14,INT((ROW()-13)/2),0)),IF(ISBLANK(OFFSET('9. METAS'!$X$20,INT((ROW()-14)/2),0)),"",OFFSET('9. METAS'!$X$20,INT((ROW()-14)/2),0)))</f>
        <v/>
      </c>
      <c r="M462" s="197" t="str">
        <f ca="1">IF(MOD(ROW()-13,2)=0,IF(ISBLANK(OFFSET('12. SEGUIMIENTO 2027'!$Q$14,INT((ROW()-13)/2),0)),"",OFFSET('12. SEGUIMIENTO 2027'!$Q$14,INT((ROW()-13)/2),0)),IF(ISBLANK(OFFSET('9. METAS'!$Y$20,INT((ROW()-14)/2),0)),"",OFFSET('9. METAS'!$Y$20,INT((ROW()-14)/2),0)))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833" t="str">
        <f ca="1">IF(ISBLANK(OFFSET('9. METAS'!$M$20,INT((ROW()-13)/2),0)),"",OFFSET('9. METAS'!$M$20,INT((ROW()-13)/2),0))</f>
        <v/>
      </c>
      <c r="I463" s="763"/>
      <c r="J463" s="195" t="str">
        <f ca="1">IF(MOD(ROW()-13,2)=0,IF(ISBLANK(OFFSET('12. SEGUIMIENTO 2027'!$N$14,INT((ROW()-13)/2),0)),"",OFFSET('12. SEGUIMIENTO 2027'!$N$14,INT((ROW()-13)/2),0)),IF(ISBLANK(OFFSET('9. METAS'!$V$20,INT((ROW()-14)/2),0)),"",OFFSET('9. METAS'!$V$20,INT((ROW()-14)/2),0)))</f>
        <v/>
      </c>
      <c r="K463" s="196" t="str">
        <f ca="1">IF(MOD(ROW()-13,2)=0,IF(ISBLANK(OFFSET('12. SEGUIMIENTO 2027'!$O$14,INT((ROW()-13)/2),0)),"",OFFSET('12. SEGUIMIENTO 2027'!$O$14,INT((ROW()-13)/2),0)),IF(ISBLANK(OFFSET('9. METAS'!$W$20,INT((ROW()-14)/2),0)),"",OFFSET('9. METAS'!$W$20,INT((ROW()-14)/2),0)))</f>
        <v/>
      </c>
      <c r="L463" s="196" t="str">
        <f ca="1">IF(MOD(ROW()-13,2)=0,IF(ISBLANK(OFFSET('12. SEGUIMIENTO 2027'!$P$14,INT((ROW()-13)/2),0)),"",OFFSET('12. SEGUIMIENTO 2027'!$P$14,INT((ROW()-13)/2),0)),IF(ISBLANK(OFFSET('9. METAS'!$X$20,INT((ROW()-14)/2),0)),"",OFFSET('9. METAS'!$X$20,INT((ROW()-14)/2),0)))</f>
        <v/>
      </c>
      <c r="M463" s="197" t="str">
        <f ca="1">IF(MOD(ROW()-13,2)=0,IF(ISBLANK(OFFSET('12. SEGUIMIENTO 2027'!$Q$14,INT((ROW()-13)/2),0)),"",OFFSET('12. SEGUIMIENTO 2027'!$Q$14,INT((ROW()-13)/2),0)),IF(ISBLANK(OFFSET('9. METAS'!$Y$20,INT((ROW()-14)/2),0)),"",OFFSET('9. METAS'!$Y$20,INT((ROW()-14)/2),0)))</f>
        <v/>
      </c>
      <c r="N463" s="769" t="str">
        <f ca="1">IFERROR(J463/J464,"ND")</f>
        <v>ND</v>
      </c>
      <c r="O463" s="771" t="str">
        <f ca="1">IFERROR(((J463+K463+L463)/H463),"ND")</f>
        <v>ND</v>
      </c>
      <c r="P463" s="775"/>
    </row>
    <row r="464" spans="3:16">
      <c r="C464" s="747"/>
      <c r="D464" s="749"/>
      <c r="E464" s="749"/>
      <c r="F464" s="751"/>
      <c r="G464" s="753"/>
      <c r="H464" s="833"/>
      <c r="I464" s="764"/>
      <c r="J464" s="195" t="str">
        <f ca="1">IF(MOD(ROW()-13,2)=0,IF(ISBLANK(OFFSET('12. SEGUIMIENTO 2027'!$N$14,INT((ROW()-13)/2),0)),"",OFFSET('12. SEGUIMIENTO 2027'!$N$14,INT((ROW()-13)/2),0)),IF(ISBLANK(OFFSET('9. METAS'!$V$20,INT((ROW()-14)/2),0)),"",OFFSET('9. METAS'!$V$20,INT((ROW()-14)/2),0)))</f>
        <v/>
      </c>
      <c r="K464" s="196" t="str">
        <f ca="1">IF(MOD(ROW()-13,2)=0,IF(ISBLANK(OFFSET('12. SEGUIMIENTO 2027'!$O$14,INT((ROW()-13)/2),0)),"",OFFSET('12. SEGUIMIENTO 2027'!$O$14,INT((ROW()-13)/2),0)),IF(ISBLANK(OFFSET('9. METAS'!$W$20,INT((ROW()-14)/2),0)),"",OFFSET('9. METAS'!$W$20,INT((ROW()-14)/2),0)))</f>
        <v/>
      </c>
      <c r="L464" s="196" t="str">
        <f ca="1">IF(MOD(ROW()-13,2)=0,IF(ISBLANK(OFFSET('12. SEGUIMIENTO 2027'!$P$14,INT((ROW()-13)/2),0)),"",OFFSET('12. SEGUIMIENTO 2027'!$P$14,INT((ROW()-13)/2),0)),IF(ISBLANK(OFFSET('9. METAS'!$X$20,INT((ROW()-14)/2),0)),"",OFFSET('9. METAS'!$X$20,INT((ROW()-14)/2),0)))</f>
        <v/>
      </c>
      <c r="M464" s="197" t="str">
        <f ca="1">IF(MOD(ROW()-13,2)=0,IF(ISBLANK(OFFSET('12. SEGUIMIENTO 2027'!$Q$14,INT((ROW()-13)/2),0)),"",OFFSET('12. SEGUIMIENTO 2027'!$Q$14,INT((ROW()-13)/2),0)),IF(ISBLANK(OFFSET('9. METAS'!$Y$20,INT((ROW()-14)/2),0)),"",OFFSET('9. METAS'!$Y$20,INT((ROW()-14)/2),0)))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833" t="str">
        <f ca="1">IF(ISBLANK(OFFSET('9. METAS'!$M$20,INT((ROW()-13)/2),0)),"",OFFSET('9. METAS'!$M$20,INT((ROW()-13)/2),0))</f>
        <v/>
      </c>
      <c r="I465" s="763"/>
      <c r="J465" s="195" t="str">
        <f ca="1">IF(MOD(ROW()-13,2)=0,IF(ISBLANK(OFFSET('12. SEGUIMIENTO 2027'!$N$14,INT((ROW()-13)/2),0)),"",OFFSET('12. SEGUIMIENTO 2027'!$N$14,INT((ROW()-13)/2),0)),IF(ISBLANK(OFFSET('9. METAS'!$V$20,INT((ROW()-14)/2),0)),"",OFFSET('9. METAS'!$V$20,INT((ROW()-14)/2),0)))</f>
        <v/>
      </c>
      <c r="K465" s="196" t="str">
        <f ca="1">IF(MOD(ROW()-13,2)=0,IF(ISBLANK(OFFSET('12. SEGUIMIENTO 2027'!$O$14,INT((ROW()-13)/2),0)),"",OFFSET('12. SEGUIMIENTO 2027'!$O$14,INT((ROW()-13)/2),0)),IF(ISBLANK(OFFSET('9. METAS'!$W$20,INT((ROW()-14)/2),0)),"",OFFSET('9. METAS'!$W$20,INT((ROW()-14)/2),0)))</f>
        <v/>
      </c>
      <c r="L465" s="196" t="str">
        <f ca="1">IF(MOD(ROW()-13,2)=0,IF(ISBLANK(OFFSET('12. SEGUIMIENTO 2027'!$P$14,INT((ROW()-13)/2),0)),"",OFFSET('12. SEGUIMIENTO 2027'!$P$14,INT((ROW()-13)/2),0)),IF(ISBLANK(OFFSET('9. METAS'!$X$20,INT((ROW()-14)/2),0)),"",OFFSET('9. METAS'!$X$20,INT((ROW()-14)/2),0)))</f>
        <v/>
      </c>
      <c r="M465" s="197" t="str">
        <f ca="1">IF(MOD(ROW()-13,2)=0,IF(ISBLANK(OFFSET('12. SEGUIMIENTO 2027'!$Q$14,INT((ROW()-13)/2),0)),"",OFFSET('12. SEGUIMIENTO 2027'!$Q$14,INT((ROW()-13)/2),0)),IF(ISBLANK(OFFSET('9. METAS'!$Y$20,INT((ROW()-14)/2),0)),"",OFFSET('9. METAS'!$Y$20,INT((ROW()-14)/2),0)))</f>
        <v/>
      </c>
      <c r="N465" s="769" t="str">
        <f ca="1">IFERROR(J465/J466,"ND")</f>
        <v>ND</v>
      </c>
      <c r="O465" s="771" t="str">
        <f ca="1">IFERROR(((J465+K465+L465)/H465),"ND")</f>
        <v>ND</v>
      </c>
      <c r="P465" s="775"/>
    </row>
    <row r="466" spans="3:16">
      <c r="C466" s="747"/>
      <c r="D466" s="749"/>
      <c r="E466" s="749"/>
      <c r="F466" s="751"/>
      <c r="G466" s="753"/>
      <c r="H466" s="833"/>
      <c r="I466" s="764"/>
      <c r="J466" s="195" t="str">
        <f ca="1">IF(MOD(ROW()-13,2)=0,IF(ISBLANK(OFFSET('12. SEGUIMIENTO 2027'!$N$14,INT((ROW()-13)/2),0)),"",OFFSET('12. SEGUIMIENTO 2027'!$N$14,INT((ROW()-13)/2),0)),IF(ISBLANK(OFFSET('9. METAS'!$V$20,INT((ROW()-14)/2),0)),"",OFFSET('9. METAS'!$V$20,INT((ROW()-14)/2),0)))</f>
        <v/>
      </c>
      <c r="K466" s="196" t="str">
        <f ca="1">IF(MOD(ROW()-13,2)=0,IF(ISBLANK(OFFSET('12. SEGUIMIENTO 2027'!$O$14,INT((ROW()-13)/2),0)),"",OFFSET('12. SEGUIMIENTO 2027'!$O$14,INT((ROW()-13)/2),0)),IF(ISBLANK(OFFSET('9. METAS'!$W$20,INT((ROW()-14)/2),0)),"",OFFSET('9. METAS'!$W$20,INT((ROW()-14)/2),0)))</f>
        <v/>
      </c>
      <c r="L466" s="196" t="str">
        <f ca="1">IF(MOD(ROW()-13,2)=0,IF(ISBLANK(OFFSET('12. SEGUIMIENTO 2027'!$P$14,INT((ROW()-13)/2),0)),"",OFFSET('12. SEGUIMIENTO 2027'!$P$14,INT((ROW()-13)/2),0)),IF(ISBLANK(OFFSET('9. METAS'!$X$20,INT((ROW()-14)/2),0)),"",OFFSET('9. METAS'!$X$20,INT((ROW()-14)/2),0)))</f>
        <v/>
      </c>
      <c r="M466" s="197" t="str">
        <f ca="1">IF(MOD(ROW()-13,2)=0,IF(ISBLANK(OFFSET('12. SEGUIMIENTO 2027'!$Q$14,INT((ROW()-13)/2),0)),"",OFFSET('12. SEGUIMIENTO 2027'!$Q$14,INT((ROW()-13)/2),0)),IF(ISBLANK(OFFSET('9. METAS'!$Y$20,INT((ROW()-14)/2),0)),"",OFFSET('9. METAS'!$Y$20,INT((ROW()-14)/2),0)))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833" t="str">
        <f ca="1">IF(ISBLANK(OFFSET('9. METAS'!$M$20,INT((ROW()-13)/2),0)),"",OFFSET('9. METAS'!$M$20,INT((ROW()-13)/2),0))</f>
        <v/>
      </c>
      <c r="I467" s="763"/>
      <c r="J467" s="195" t="str">
        <f ca="1">IF(MOD(ROW()-13,2)=0,IF(ISBLANK(OFFSET('12. SEGUIMIENTO 2027'!$N$14,INT((ROW()-13)/2),0)),"",OFFSET('12. SEGUIMIENTO 2027'!$N$14,INT((ROW()-13)/2),0)),IF(ISBLANK(OFFSET('9. METAS'!$V$20,INT((ROW()-14)/2),0)),"",OFFSET('9. METAS'!$V$20,INT((ROW()-14)/2),0)))</f>
        <v/>
      </c>
      <c r="K467" s="196" t="str">
        <f ca="1">IF(MOD(ROW()-13,2)=0,IF(ISBLANK(OFFSET('12. SEGUIMIENTO 2027'!$O$14,INT((ROW()-13)/2),0)),"",OFFSET('12. SEGUIMIENTO 2027'!$O$14,INT((ROW()-13)/2),0)),IF(ISBLANK(OFFSET('9. METAS'!$W$20,INT((ROW()-14)/2),0)),"",OFFSET('9. METAS'!$W$20,INT((ROW()-14)/2),0)))</f>
        <v/>
      </c>
      <c r="L467" s="196" t="str">
        <f ca="1">IF(MOD(ROW()-13,2)=0,IF(ISBLANK(OFFSET('12. SEGUIMIENTO 2027'!$P$14,INT((ROW()-13)/2),0)),"",OFFSET('12. SEGUIMIENTO 2027'!$P$14,INT((ROW()-13)/2),0)),IF(ISBLANK(OFFSET('9. METAS'!$X$20,INT((ROW()-14)/2),0)),"",OFFSET('9. METAS'!$X$20,INT((ROW()-14)/2),0)))</f>
        <v/>
      </c>
      <c r="M467" s="197" t="str">
        <f ca="1">IF(MOD(ROW()-13,2)=0,IF(ISBLANK(OFFSET('12. SEGUIMIENTO 2027'!$Q$14,INT((ROW()-13)/2),0)),"",OFFSET('12. SEGUIMIENTO 2027'!$Q$14,INT((ROW()-13)/2),0)),IF(ISBLANK(OFFSET('9. METAS'!$Y$20,INT((ROW()-14)/2),0)),"",OFFSET('9. METAS'!$Y$20,INT((ROW()-14)/2),0)))</f>
        <v/>
      </c>
      <c r="N467" s="769" t="str">
        <f ca="1">IFERROR(J467/J468,"ND")</f>
        <v>ND</v>
      </c>
      <c r="O467" s="771" t="str">
        <f ca="1">IFERROR(((J467+K467+L467)/H467),"ND")</f>
        <v>ND</v>
      </c>
      <c r="P467" s="775"/>
    </row>
    <row r="468" spans="3:16">
      <c r="C468" s="747"/>
      <c r="D468" s="749"/>
      <c r="E468" s="749"/>
      <c r="F468" s="751"/>
      <c r="G468" s="753"/>
      <c r="H468" s="833"/>
      <c r="I468" s="764"/>
      <c r="J468" s="195" t="str">
        <f ca="1">IF(MOD(ROW()-13,2)=0,IF(ISBLANK(OFFSET('12. SEGUIMIENTO 2027'!$N$14,INT((ROW()-13)/2),0)),"",OFFSET('12. SEGUIMIENTO 2027'!$N$14,INT((ROW()-13)/2),0)),IF(ISBLANK(OFFSET('9. METAS'!$V$20,INT((ROW()-14)/2),0)),"",OFFSET('9. METAS'!$V$20,INT((ROW()-14)/2),0)))</f>
        <v/>
      </c>
      <c r="K468" s="196" t="str">
        <f ca="1">IF(MOD(ROW()-13,2)=0,IF(ISBLANK(OFFSET('12. SEGUIMIENTO 2027'!$O$14,INT((ROW()-13)/2),0)),"",OFFSET('12. SEGUIMIENTO 2027'!$O$14,INT((ROW()-13)/2),0)),IF(ISBLANK(OFFSET('9. METAS'!$W$20,INT((ROW()-14)/2),0)),"",OFFSET('9. METAS'!$W$20,INT((ROW()-14)/2),0)))</f>
        <v/>
      </c>
      <c r="L468" s="196" t="str">
        <f ca="1">IF(MOD(ROW()-13,2)=0,IF(ISBLANK(OFFSET('12. SEGUIMIENTO 2027'!$P$14,INT((ROW()-13)/2),0)),"",OFFSET('12. SEGUIMIENTO 2027'!$P$14,INT((ROW()-13)/2),0)),IF(ISBLANK(OFFSET('9. METAS'!$X$20,INT((ROW()-14)/2),0)),"",OFFSET('9. METAS'!$X$20,INT((ROW()-14)/2),0)))</f>
        <v/>
      </c>
      <c r="M468" s="197" t="str">
        <f ca="1">IF(MOD(ROW()-13,2)=0,IF(ISBLANK(OFFSET('12. SEGUIMIENTO 2027'!$Q$14,INT((ROW()-13)/2),0)),"",OFFSET('12. SEGUIMIENTO 2027'!$Q$14,INT((ROW()-13)/2),0)),IF(ISBLANK(OFFSET('9. METAS'!$Y$20,INT((ROW()-14)/2),0)),"",OFFSET('9. METAS'!$Y$20,INT((ROW()-14)/2),0)))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833" t="str">
        <f ca="1">IF(ISBLANK(OFFSET('9. METAS'!$M$20,INT((ROW()-13)/2),0)),"",OFFSET('9. METAS'!$M$20,INT((ROW()-13)/2),0))</f>
        <v/>
      </c>
      <c r="I469" s="763"/>
      <c r="J469" s="195" t="str">
        <f ca="1">IF(MOD(ROW()-13,2)=0,IF(ISBLANK(OFFSET('12. SEGUIMIENTO 2027'!$N$14,INT((ROW()-13)/2),0)),"",OFFSET('12. SEGUIMIENTO 2027'!$N$14,INT((ROW()-13)/2),0)),IF(ISBLANK(OFFSET('9. METAS'!$V$20,INT((ROW()-14)/2),0)),"",OFFSET('9. METAS'!$V$20,INT((ROW()-14)/2),0)))</f>
        <v/>
      </c>
      <c r="K469" s="196" t="str">
        <f ca="1">IF(MOD(ROW()-13,2)=0,IF(ISBLANK(OFFSET('12. SEGUIMIENTO 2027'!$O$14,INT((ROW()-13)/2),0)),"",OFFSET('12. SEGUIMIENTO 2027'!$O$14,INT((ROW()-13)/2),0)),IF(ISBLANK(OFFSET('9. METAS'!$W$20,INT((ROW()-14)/2),0)),"",OFFSET('9. METAS'!$W$20,INT((ROW()-14)/2),0)))</f>
        <v/>
      </c>
      <c r="L469" s="196" t="str">
        <f ca="1">IF(MOD(ROW()-13,2)=0,IF(ISBLANK(OFFSET('12. SEGUIMIENTO 2027'!$P$14,INT((ROW()-13)/2),0)),"",OFFSET('12. SEGUIMIENTO 2027'!$P$14,INT((ROW()-13)/2),0)),IF(ISBLANK(OFFSET('9. METAS'!$X$20,INT((ROW()-14)/2),0)),"",OFFSET('9. METAS'!$X$20,INT((ROW()-14)/2),0)))</f>
        <v/>
      </c>
      <c r="M469" s="197" t="str">
        <f ca="1">IF(MOD(ROW()-13,2)=0,IF(ISBLANK(OFFSET('12. SEGUIMIENTO 2027'!$Q$14,INT((ROW()-13)/2),0)),"",OFFSET('12. SEGUIMIENTO 2027'!$Q$14,INT((ROW()-13)/2),0)),IF(ISBLANK(OFFSET('9. METAS'!$Y$20,INT((ROW()-14)/2),0)),"",OFFSET('9. METAS'!$Y$20,INT((ROW()-14)/2),0)))</f>
        <v/>
      </c>
      <c r="N469" s="769" t="str">
        <f ca="1">IFERROR(J469/J470,"ND")</f>
        <v>ND</v>
      </c>
      <c r="O469" s="771" t="str">
        <f ca="1">IFERROR(((J469+K469+L469)/H469),"ND")</f>
        <v>ND</v>
      </c>
      <c r="P469" s="775"/>
    </row>
    <row r="470" spans="3:16">
      <c r="C470" s="747"/>
      <c r="D470" s="749"/>
      <c r="E470" s="749"/>
      <c r="F470" s="751"/>
      <c r="G470" s="753"/>
      <c r="H470" s="833"/>
      <c r="I470" s="764"/>
      <c r="J470" s="195" t="str">
        <f ca="1">IF(MOD(ROW()-13,2)=0,IF(ISBLANK(OFFSET('12. SEGUIMIENTO 2027'!$N$14,INT((ROW()-13)/2),0)),"",OFFSET('12. SEGUIMIENTO 2027'!$N$14,INT((ROW()-13)/2),0)),IF(ISBLANK(OFFSET('9. METAS'!$V$20,INT((ROW()-14)/2),0)),"",OFFSET('9. METAS'!$V$20,INT((ROW()-14)/2),0)))</f>
        <v/>
      </c>
      <c r="K470" s="196" t="str">
        <f ca="1">IF(MOD(ROW()-13,2)=0,IF(ISBLANK(OFFSET('12. SEGUIMIENTO 2027'!$O$14,INT((ROW()-13)/2),0)),"",OFFSET('12. SEGUIMIENTO 2027'!$O$14,INT((ROW()-13)/2),0)),IF(ISBLANK(OFFSET('9. METAS'!$W$20,INT((ROW()-14)/2),0)),"",OFFSET('9. METAS'!$W$20,INT((ROW()-14)/2),0)))</f>
        <v/>
      </c>
      <c r="L470" s="196" t="str">
        <f ca="1">IF(MOD(ROW()-13,2)=0,IF(ISBLANK(OFFSET('12. SEGUIMIENTO 2027'!$P$14,INT((ROW()-13)/2),0)),"",OFFSET('12. SEGUIMIENTO 2027'!$P$14,INT((ROW()-13)/2),0)),IF(ISBLANK(OFFSET('9. METAS'!$X$20,INT((ROW()-14)/2),0)),"",OFFSET('9. METAS'!$X$20,INT((ROW()-14)/2),0)))</f>
        <v/>
      </c>
      <c r="M470" s="197" t="str">
        <f ca="1">IF(MOD(ROW()-13,2)=0,IF(ISBLANK(OFFSET('12. SEGUIMIENTO 2027'!$Q$14,INT((ROW()-13)/2),0)),"",OFFSET('12. SEGUIMIENTO 2027'!$Q$14,INT((ROW()-13)/2),0)),IF(ISBLANK(OFFSET('9. METAS'!$Y$20,INT((ROW()-14)/2),0)),"",OFFSET('9. METAS'!$Y$20,INT((ROW()-14)/2),0)))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833" t="str">
        <f ca="1">IF(ISBLANK(OFFSET('9. METAS'!$M$20,INT((ROW()-13)/2),0)),"",OFFSET('9. METAS'!$M$20,INT((ROW()-13)/2),0))</f>
        <v/>
      </c>
      <c r="I471" s="763"/>
      <c r="J471" s="195" t="str">
        <f ca="1">IF(MOD(ROW()-13,2)=0,IF(ISBLANK(OFFSET('12. SEGUIMIENTO 2027'!$N$14,INT((ROW()-13)/2),0)),"",OFFSET('12. SEGUIMIENTO 2027'!$N$14,INT((ROW()-13)/2),0)),IF(ISBLANK(OFFSET('9. METAS'!$V$20,INT((ROW()-14)/2),0)),"",OFFSET('9. METAS'!$V$20,INT((ROW()-14)/2),0)))</f>
        <v/>
      </c>
      <c r="K471" s="196" t="str">
        <f ca="1">IF(MOD(ROW()-13,2)=0,IF(ISBLANK(OFFSET('12. SEGUIMIENTO 2027'!$O$14,INT((ROW()-13)/2),0)),"",OFFSET('12. SEGUIMIENTO 2027'!$O$14,INT((ROW()-13)/2),0)),IF(ISBLANK(OFFSET('9. METAS'!$W$20,INT((ROW()-14)/2),0)),"",OFFSET('9. METAS'!$W$20,INT((ROW()-14)/2),0)))</f>
        <v/>
      </c>
      <c r="L471" s="196" t="str">
        <f ca="1">IF(MOD(ROW()-13,2)=0,IF(ISBLANK(OFFSET('12. SEGUIMIENTO 2027'!$P$14,INT((ROW()-13)/2),0)),"",OFFSET('12. SEGUIMIENTO 2027'!$P$14,INT((ROW()-13)/2),0)),IF(ISBLANK(OFFSET('9. METAS'!$X$20,INT((ROW()-14)/2),0)),"",OFFSET('9. METAS'!$X$20,INT((ROW()-14)/2),0)))</f>
        <v/>
      </c>
      <c r="M471" s="197" t="str">
        <f ca="1">IF(MOD(ROW()-13,2)=0,IF(ISBLANK(OFFSET('12. SEGUIMIENTO 2027'!$Q$14,INT((ROW()-13)/2),0)),"",OFFSET('12. SEGUIMIENTO 2027'!$Q$14,INT((ROW()-13)/2),0)),IF(ISBLANK(OFFSET('9. METAS'!$Y$20,INT((ROW()-14)/2),0)),"",OFFSET('9. METAS'!$Y$20,INT((ROW()-14)/2),0)))</f>
        <v/>
      </c>
      <c r="N471" s="769" t="str">
        <f ca="1">IFERROR(J471/J472,"ND")</f>
        <v>ND</v>
      </c>
      <c r="O471" s="771" t="str">
        <f ca="1">IFERROR(((J471+K471+L471)/H471),"ND")</f>
        <v>ND</v>
      </c>
      <c r="P471" s="775"/>
    </row>
    <row r="472" spans="3:16">
      <c r="C472" s="747"/>
      <c r="D472" s="749"/>
      <c r="E472" s="749"/>
      <c r="F472" s="751"/>
      <c r="G472" s="753"/>
      <c r="H472" s="833"/>
      <c r="I472" s="764"/>
      <c r="J472" s="195" t="str">
        <f ca="1">IF(MOD(ROW()-13,2)=0,IF(ISBLANK(OFFSET('12. SEGUIMIENTO 2027'!$N$14,INT((ROW()-13)/2),0)),"",OFFSET('12. SEGUIMIENTO 2027'!$N$14,INT((ROW()-13)/2),0)),IF(ISBLANK(OFFSET('9. METAS'!$V$20,INT((ROW()-14)/2),0)),"",OFFSET('9. METAS'!$V$20,INT((ROW()-14)/2),0)))</f>
        <v/>
      </c>
      <c r="K472" s="196" t="str">
        <f ca="1">IF(MOD(ROW()-13,2)=0,IF(ISBLANK(OFFSET('12. SEGUIMIENTO 2027'!$O$14,INT((ROW()-13)/2),0)),"",OFFSET('12. SEGUIMIENTO 2027'!$O$14,INT((ROW()-13)/2),0)),IF(ISBLANK(OFFSET('9. METAS'!$W$20,INT((ROW()-14)/2),0)),"",OFFSET('9. METAS'!$W$20,INT((ROW()-14)/2),0)))</f>
        <v/>
      </c>
      <c r="L472" s="196" t="str">
        <f ca="1">IF(MOD(ROW()-13,2)=0,IF(ISBLANK(OFFSET('12. SEGUIMIENTO 2027'!$P$14,INT((ROW()-13)/2),0)),"",OFFSET('12. SEGUIMIENTO 2027'!$P$14,INT((ROW()-13)/2),0)),IF(ISBLANK(OFFSET('9. METAS'!$X$20,INT((ROW()-14)/2),0)),"",OFFSET('9. METAS'!$X$20,INT((ROW()-14)/2),0)))</f>
        <v/>
      </c>
      <c r="M472" s="197" t="str">
        <f ca="1">IF(MOD(ROW()-13,2)=0,IF(ISBLANK(OFFSET('12. SEGUIMIENTO 2027'!$Q$14,INT((ROW()-13)/2),0)),"",OFFSET('12. SEGUIMIENTO 2027'!$Q$14,INT((ROW()-13)/2),0)),IF(ISBLANK(OFFSET('9. METAS'!$Y$20,INT((ROW()-14)/2),0)),"",OFFSET('9. METAS'!$Y$20,INT((ROW()-14)/2),0)))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833" t="str">
        <f ca="1">IF(ISBLANK(OFFSET('9. METAS'!$M$20,INT((ROW()-13)/2),0)),"",OFFSET('9. METAS'!$M$20,INT((ROW()-13)/2),0))</f>
        <v/>
      </c>
      <c r="I473" s="763"/>
      <c r="J473" s="195">
        <f ca="1">IF(MOD(ROW()-13,2)=0,IF(ISBLANK(OFFSET('12. SEGUIMIENTO 2027'!$N$14,INT((ROW()-13)/2),0)),"",OFFSET('12. SEGUIMIENTO 2027'!$N$14,INT((ROW()-13)/2),0)),IF(ISBLANK(OFFSET('9. METAS'!$V$20,INT((ROW()-14)/2),0)),"",OFFSET('9. METAS'!$V$20,INT((ROW()-14)/2),0)))</f>
        <v>58</v>
      </c>
      <c r="K473" s="196">
        <f ca="1">IF(MOD(ROW()-13,2)=0,IF(ISBLANK(OFFSET('12. SEGUIMIENTO 2027'!$O$14,INT((ROW()-13)/2),0)),"",OFFSET('12. SEGUIMIENTO 2027'!$O$14,INT((ROW()-13)/2),0)),IF(ISBLANK(OFFSET('9. METAS'!$W$20,INT((ROW()-14)/2),0)),"",OFFSET('9. METAS'!$W$20,INT((ROW()-14)/2),0)))</f>
        <v>59</v>
      </c>
      <c r="L473" s="196">
        <f ca="1">IF(MOD(ROW()-13,2)=0,IF(ISBLANK(OFFSET('12. SEGUIMIENTO 2027'!$P$14,INT((ROW()-13)/2),0)),"",OFFSET('12. SEGUIMIENTO 2027'!$P$14,INT((ROW()-13)/2),0)),IF(ISBLANK(OFFSET('9. METAS'!$X$20,INT((ROW()-14)/2),0)),"",OFFSET('9. METAS'!$X$20,INT((ROW()-14)/2),0)))</f>
        <v>60</v>
      </c>
      <c r="M473" s="197">
        <f ca="1">IF(MOD(ROW()-13,2)=0,IF(ISBLANK(OFFSET('12. SEGUIMIENTO 2027'!$Q$14,INT((ROW()-13)/2),0)),"",OFFSET('12. SEGUIMIENTO 2027'!$Q$14,INT((ROW()-13)/2),0)),IF(ISBLANK(OFFSET('9. METAS'!$Y$20,INT((ROW()-14)/2),0)),"",OFFSET('9. METAS'!$Y$20,INT((ROW()-14)/2),0)))</f>
        <v>61</v>
      </c>
      <c r="N473" s="769" t="str">
        <f ca="1">IFERROR(J473/J474,"ND")</f>
        <v>ND</v>
      </c>
      <c r="O473" s="771" t="str">
        <f ca="1">IFERROR(((J473+K473+L473)/H473),"ND")</f>
        <v>ND</v>
      </c>
      <c r="P473" s="775"/>
    </row>
    <row r="474" spans="3:16" ht="15.75" thickBot="1">
      <c r="C474" s="757"/>
      <c r="D474" s="758"/>
      <c r="E474" s="758"/>
      <c r="F474" s="759"/>
      <c r="G474" s="761"/>
      <c r="H474" s="834"/>
      <c r="I474" s="768"/>
      <c r="J474" s="203" t="str">
        <f ca="1">IF(MOD(ROW()-13,2)=0,IF(ISBLANK(OFFSET('12. SEGUIMIENTO 2027'!$N$14,INT((ROW()-13)/2),0)),"",OFFSET('12. SEGUIMIENTO 2027'!$N$14,INT((ROW()-13)/2),0)),IF(ISBLANK(OFFSET('9. METAS'!$V$20,INT((ROW()-14)/2),0)),"",OFFSET('9. METAS'!$V$20,INT((ROW()-14)/2),0)))</f>
        <v/>
      </c>
      <c r="K474" s="204" t="str">
        <f ca="1">IF(MOD(ROW()-13,2)=0,IF(ISBLANK(OFFSET('12. SEGUIMIENTO 2027'!$O$14,INT((ROW()-13)/2),0)),"",OFFSET('12. SEGUIMIENTO 2027'!$O$14,INT((ROW()-13)/2),0)),IF(ISBLANK(OFFSET('9. METAS'!$W$20,INT((ROW()-14)/2),0)),"",OFFSET('9. METAS'!$W$20,INT((ROW()-14)/2),0)))</f>
        <v/>
      </c>
      <c r="L474" s="204" t="str">
        <f ca="1">IF(MOD(ROW()-13,2)=0,IF(ISBLANK(OFFSET('12. SEGUIMIENTO 2027'!$P$14,INT((ROW()-13)/2),0)),"",OFFSET('12. SEGUIMIENTO 2027'!$P$14,INT((ROW()-13)/2),0)),IF(ISBLANK(OFFSET('9. METAS'!$X$20,INT((ROW()-14)/2),0)),"",OFFSET('9. METAS'!$X$20,INT((ROW()-14)/2),0)))</f>
        <v/>
      </c>
      <c r="M474" s="205" t="str">
        <f ca="1">IF(MOD(ROW()-13,2)=0,IF(ISBLANK(OFFSET('12. SEGUIMIENTO 2027'!$Q$14,INT((ROW()-13)/2),0)),"",OFFSET('12. SEGUIMIENTO 2027'!$Q$14,INT((ROW()-13)/2),0)),IF(ISBLANK(OFFSET('9. METAS'!$Y$20,INT((ROW()-14)/2),0)),"",OFFSET('9. METAS'!$Y$20,INT((ROW()-14)/2),0)))</f>
        <v/>
      </c>
      <c r="N474" s="823"/>
      <c r="O474" s="772"/>
      <c r="P474" s="77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7F8D0-3B77-499B-839F-4AB5510577BA}">
  <sheetPr codeName="Hoja7"/>
  <dimension ref="A3:P272"/>
  <sheetViews>
    <sheetView showGridLines="0" topLeftCell="A36" zoomScale="60" zoomScaleNormal="60" zoomScaleSheetLayoutView="40" zoomScalePageLayoutView="111" workbookViewId="0">
      <selection activeCell="H40" sqref="H40"/>
    </sheetView>
  </sheetViews>
  <sheetFormatPr baseColWidth="10" defaultColWidth="12.125" defaultRowHeight="15"/>
  <cols>
    <col min="1" max="1" width="26.75" style="1" customWidth="1"/>
    <col min="2" max="2" width="23.625" style="2" customWidth="1"/>
    <col min="3" max="3" width="17.875" style="2" customWidth="1"/>
    <col min="4" max="4" width="40.375" style="7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C4" s="607" t="s">
        <v>80</v>
      </c>
      <c r="D4" s="607"/>
      <c r="E4" s="607"/>
      <c r="F4" s="607"/>
      <c r="G4" s="607"/>
      <c r="H4" s="607"/>
      <c r="I4" s="607"/>
      <c r="J4" s="607"/>
      <c r="K4" s="607"/>
      <c r="L4" s="607"/>
      <c r="M4" s="607"/>
      <c r="N4" s="607"/>
      <c r="O4" s="3"/>
      <c r="P4" s="3"/>
    </row>
    <row r="5" spans="2:16" ht="31.5" customHeight="1">
      <c r="C5" s="607" t="s">
        <v>59</v>
      </c>
      <c r="D5" s="607"/>
      <c r="E5" s="607"/>
      <c r="F5" s="607"/>
      <c r="G5" s="607"/>
      <c r="H5" s="607"/>
      <c r="I5" s="607"/>
      <c r="J5" s="607"/>
      <c r="K5" s="607"/>
      <c r="L5" s="607"/>
      <c r="M5" s="607"/>
      <c r="N5" s="607"/>
      <c r="O5" s="3"/>
      <c r="P5" s="3"/>
    </row>
    <row r="6" spans="2:16" ht="31.5" customHeight="1">
      <c r="C6" s="607" t="s">
        <v>60</v>
      </c>
      <c r="D6" s="607"/>
      <c r="E6" s="607"/>
      <c r="F6" s="607"/>
      <c r="G6" s="607"/>
      <c r="H6" s="607"/>
      <c r="I6" s="607"/>
      <c r="J6" s="607"/>
      <c r="K6" s="607"/>
      <c r="L6" s="607"/>
      <c r="M6" s="607"/>
      <c r="N6" s="607"/>
      <c r="O6" s="4"/>
      <c r="P6" s="4"/>
    </row>
    <row r="7" spans="2:16" ht="31.5" customHeight="1">
      <c r="C7" s="607" t="s">
        <v>70</v>
      </c>
      <c r="D7" s="607"/>
      <c r="E7" s="607"/>
      <c r="F7" s="607"/>
      <c r="G7" s="607"/>
      <c r="H7" s="607"/>
      <c r="I7" s="607"/>
      <c r="J7" s="607"/>
      <c r="K7" s="607"/>
      <c r="L7" s="607"/>
      <c r="M7" s="607"/>
      <c r="N7" s="607"/>
      <c r="O7" s="4"/>
      <c r="P7" s="4"/>
    </row>
    <row r="8" spans="2:16" ht="32.25">
      <c r="B8" s="5"/>
      <c r="C8" s="5"/>
      <c r="D8" s="5"/>
      <c r="E8" s="5"/>
      <c r="F8" s="5"/>
      <c r="G8" s="5"/>
      <c r="H8" s="5"/>
      <c r="I8" s="5"/>
      <c r="J8" s="5"/>
      <c r="K8" s="61"/>
      <c r="L8" s="5"/>
      <c r="M8" s="5"/>
      <c r="N8" s="5"/>
      <c r="O8" s="5"/>
      <c r="P8" s="5"/>
    </row>
    <row r="9" spans="2:16" ht="42" customHeight="1">
      <c r="B9" s="608" t="s">
        <v>5</v>
      </c>
      <c r="C9" s="608"/>
      <c r="D9" s="608"/>
      <c r="E9" s="10"/>
      <c r="F9" s="10"/>
      <c r="G9" s="6"/>
      <c r="H9" s="7"/>
      <c r="I9" s="7"/>
      <c r="J9" s="7"/>
      <c r="K9" s="62"/>
      <c r="L9" s="7"/>
      <c r="M9" s="7"/>
      <c r="N9" s="7"/>
      <c r="O9" s="7"/>
      <c r="P9" s="7"/>
    </row>
    <row r="10" spans="2:16" ht="42" customHeight="1">
      <c r="B10" s="566" t="s">
        <v>6</v>
      </c>
      <c r="C10" s="566"/>
      <c r="D10" s="566"/>
      <c r="E10" s="565" t="s">
        <v>66</v>
      </c>
      <c r="F10" s="565"/>
      <c r="G10" s="565"/>
      <c r="H10" s="565"/>
      <c r="I10" s="565"/>
      <c r="J10" s="565"/>
      <c r="K10" s="565"/>
      <c r="L10" s="565"/>
      <c r="M10" s="565"/>
      <c r="N10" s="565"/>
      <c r="O10" s="565"/>
      <c r="P10" s="565"/>
    </row>
    <row r="11" spans="2:16" ht="18.75">
      <c r="B11" s="8"/>
      <c r="C11" s="8"/>
      <c r="D11" s="64"/>
      <c r="E11" s="10"/>
      <c r="F11" s="9"/>
      <c r="G11" s="6"/>
      <c r="H11" s="7"/>
      <c r="I11" s="9"/>
      <c r="J11" s="7"/>
      <c r="K11" s="62"/>
      <c r="L11" s="9"/>
      <c r="M11" s="9"/>
      <c r="N11" s="9"/>
      <c r="O11" s="9"/>
      <c r="P11" s="9"/>
    </row>
    <row r="12" spans="2:16" ht="42" customHeight="1">
      <c r="B12" s="609" t="s">
        <v>10</v>
      </c>
      <c r="C12" s="609"/>
      <c r="D12" s="609"/>
      <c r="E12" s="10"/>
      <c r="F12" s="9"/>
      <c r="G12" s="6"/>
      <c r="H12" s="7"/>
      <c r="I12" s="9"/>
      <c r="J12" s="7"/>
      <c r="K12" s="62"/>
      <c r="L12" s="9"/>
      <c r="M12" s="9"/>
      <c r="N12" s="9"/>
      <c r="O12" s="9"/>
      <c r="P12" s="9"/>
    </row>
    <row r="13" spans="2:16" ht="18.75">
      <c r="B13" s="566" t="s">
        <v>11</v>
      </c>
      <c r="C13" s="566"/>
      <c r="D13" s="566"/>
      <c r="E13" s="565" t="s">
        <v>62</v>
      </c>
      <c r="F13" s="565"/>
      <c r="G13" s="565"/>
      <c r="H13" s="565"/>
      <c r="I13" s="565"/>
      <c r="J13" s="565"/>
      <c r="K13" s="565"/>
      <c r="L13" s="565"/>
      <c r="M13" s="565"/>
      <c r="N13" s="565"/>
      <c r="O13" s="565"/>
      <c r="P13" s="565"/>
    </row>
    <row r="14" spans="2:16" ht="18.75">
      <c r="B14" s="566" t="s">
        <v>12</v>
      </c>
      <c r="C14" s="566"/>
      <c r="D14" s="566"/>
      <c r="E14" s="565" t="s">
        <v>63</v>
      </c>
      <c r="F14" s="565"/>
      <c r="G14" s="565"/>
      <c r="H14" s="565"/>
      <c r="I14" s="565"/>
      <c r="J14" s="565"/>
      <c r="K14" s="565"/>
      <c r="L14" s="565"/>
      <c r="M14" s="565"/>
      <c r="N14" s="565"/>
      <c r="O14" s="565"/>
      <c r="P14" s="565"/>
    </row>
    <row r="15" spans="2:16" ht="18.75">
      <c r="B15" s="566" t="s">
        <v>13</v>
      </c>
      <c r="C15" s="566"/>
      <c r="D15" s="566"/>
      <c r="E15" s="565" t="s">
        <v>64</v>
      </c>
      <c r="F15" s="565" t="s">
        <v>22</v>
      </c>
      <c r="G15" s="565"/>
      <c r="H15" s="565"/>
      <c r="I15" s="565"/>
      <c r="J15" s="565"/>
      <c r="K15" s="565"/>
      <c r="L15" s="565"/>
      <c r="M15" s="565"/>
      <c r="N15" s="565"/>
      <c r="O15" s="565"/>
      <c r="P15" s="565"/>
    </row>
    <row r="16" spans="2:16" ht="18.75">
      <c r="B16" s="8"/>
      <c r="C16" s="8"/>
      <c r="D16" s="64"/>
      <c r="E16" s="10"/>
      <c r="F16" s="9"/>
      <c r="G16" s="7"/>
      <c r="H16" s="7"/>
      <c r="I16" s="9"/>
      <c r="J16" s="7"/>
      <c r="K16" s="62"/>
      <c r="L16" s="9"/>
      <c r="M16" s="9"/>
      <c r="N16" s="9"/>
      <c r="O16" s="9"/>
      <c r="P16" s="9"/>
    </row>
    <row r="17" spans="2:16" ht="39" customHeight="1">
      <c r="B17" s="609" t="s">
        <v>14</v>
      </c>
      <c r="C17" s="609"/>
      <c r="D17" s="609"/>
      <c r="E17" s="6"/>
      <c r="F17" s="6"/>
      <c r="G17" s="6"/>
      <c r="H17" s="6"/>
      <c r="I17" s="6"/>
      <c r="J17" s="6"/>
      <c r="K17" s="6"/>
      <c r="L17" s="6"/>
      <c r="M17" s="6"/>
      <c r="N17" s="6"/>
      <c r="O17" s="6"/>
      <c r="P17" s="6"/>
    </row>
    <row r="18" spans="2:16" ht="18.75">
      <c r="B18" s="8"/>
      <c r="C18" s="8"/>
      <c r="D18" s="64"/>
      <c r="E18" s="565" t="s">
        <v>65</v>
      </c>
      <c r="F18" s="565"/>
      <c r="G18" s="565"/>
      <c r="H18" s="565"/>
      <c r="I18" s="565"/>
      <c r="J18" s="565"/>
      <c r="K18" s="565"/>
      <c r="L18" s="565"/>
      <c r="M18" s="565"/>
      <c r="N18" s="565"/>
      <c r="O18" s="565"/>
      <c r="P18" s="565"/>
    </row>
    <row r="19" spans="2:16" ht="18.75">
      <c r="B19" s="8"/>
      <c r="C19" s="8"/>
      <c r="D19" s="64"/>
      <c r="E19" s="10"/>
      <c r="F19" s="9"/>
      <c r="G19" s="7"/>
      <c r="H19" s="7"/>
      <c r="I19" s="9"/>
      <c r="J19" s="7"/>
      <c r="K19" s="62"/>
      <c r="L19" s="9"/>
      <c r="M19" s="9"/>
      <c r="N19" s="9"/>
      <c r="O19" s="9"/>
      <c r="P19" s="9"/>
    </row>
    <row r="20" spans="2:16" ht="42" customHeight="1">
      <c r="B20" s="609" t="s">
        <v>15</v>
      </c>
      <c r="C20" s="609"/>
      <c r="D20" s="609"/>
      <c r="E20" s="10"/>
      <c r="F20" s="9"/>
      <c r="G20" s="7"/>
      <c r="H20" s="7"/>
      <c r="I20" s="9"/>
      <c r="J20" s="7"/>
      <c r="K20" s="62"/>
      <c r="L20" s="9"/>
      <c r="M20" s="9"/>
      <c r="N20" s="9"/>
      <c r="O20" s="9"/>
      <c r="P20" s="9"/>
    </row>
    <row r="21" spans="2:16" ht="18.75">
      <c r="B21" s="566" t="s">
        <v>16</v>
      </c>
      <c r="C21" s="566"/>
      <c r="D21" s="566"/>
      <c r="E21" s="565" t="s">
        <v>25</v>
      </c>
      <c r="F21" s="565"/>
      <c r="G21" s="565"/>
      <c r="H21" s="565"/>
      <c r="I21" s="565"/>
      <c r="J21" s="565"/>
      <c r="K21" s="565"/>
      <c r="L21" s="565"/>
      <c r="M21" s="565"/>
      <c r="N21" s="565"/>
      <c r="O21" s="565"/>
      <c r="P21" s="565"/>
    </row>
    <row r="22" spans="2:16" ht="18.75">
      <c r="B22" s="566" t="s">
        <v>17</v>
      </c>
      <c r="C22" s="566"/>
      <c r="D22" s="566"/>
      <c r="E22" s="565" t="s">
        <v>67</v>
      </c>
      <c r="F22" s="565"/>
      <c r="G22" s="565"/>
      <c r="H22" s="565"/>
      <c r="I22" s="565"/>
      <c r="J22" s="565"/>
      <c r="K22" s="565"/>
      <c r="L22" s="565"/>
      <c r="M22" s="565"/>
      <c r="N22" s="565"/>
      <c r="O22" s="565"/>
      <c r="P22" s="565"/>
    </row>
    <row r="23" spans="2:16" ht="18.75">
      <c r="B23" s="566" t="s">
        <v>18</v>
      </c>
      <c r="C23" s="566"/>
      <c r="D23" s="566"/>
      <c r="E23" s="565" t="s">
        <v>68</v>
      </c>
      <c r="F23" s="565"/>
      <c r="G23" s="565"/>
      <c r="H23" s="565"/>
      <c r="I23" s="565"/>
      <c r="J23" s="565"/>
      <c r="K23" s="565"/>
      <c r="L23" s="565"/>
      <c r="M23" s="565"/>
      <c r="N23" s="565"/>
      <c r="O23" s="565"/>
      <c r="P23" s="565"/>
    </row>
    <row r="24" spans="2:16" ht="18.75">
      <c r="B24" s="566" t="s">
        <v>19</v>
      </c>
      <c r="C24" s="566"/>
      <c r="D24" s="566"/>
      <c r="E24" s="565" t="s">
        <v>69</v>
      </c>
      <c r="F24" s="565"/>
      <c r="G24" s="565"/>
      <c r="H24" s="565"/>
      <c r="I24" s="565"/>
      <c r="J24" s="565"/>
      <c r="K24" s="565"/>
      <c r="L24" s="565"/>
      <c r="M24" s="565"/>
      <c r="N24" s="565"/>
      <c r="O24" s="565"/>
      <c r="P24" s="565"/>
    </row>
    <row r="25" spans="2:16" ht="18.75">
      <c r="B25" s="46"/>
      <c r="C25" s="46"/>
      <c r="D25" s="64"/>
      <c r="E25" s="10"/>
      <c r="F25" s="10"/>
      <c r="G25" s="7"/>
      <c r="H25" s="7"/>
      <c r="I25" s="9"/>
      <c r="J25" s="7"/>
      <c r="K25" s="62"/>
      <c r="L25" s="9"/>
      <c r="M25" s="9"/>
      <c r="N25" s="9"/>
      <c r="O25" s="9"/>
      <c r="P25" s="9"/>
    </row>
    <row r="26" spans="2:16" ht="42" customHeight="1">
      <c r="B26" s="609" t="s">
        <v>20</v>
      </c>
      <c r="C26" s="609"/>
      <c r="D26" s="609"/>
      <c r="E26" s="6"/>
      <c r="F26" s="6"/>
      <c r="G26" s="6"/>
      <c r="H26" s="6"/>
      <c r="I26" s="6"/>
      <c r="J26" s="6"/>
      <c r="K26" s="6"/>
      <c r="L26" s="6"/>
      <c r="M26" s="6"/>
      <c r="N26" s="6"/>
      <c r="O26" s="6"/>
      <c r="P26" s="6"/>
    </row>
    <row r="27" spans="2:16" ht="42.75" customHeight="1">
      <c r="B27" s="7"/>
      <c r="C27" s="7"/>
      <c r="D27" s="7"/>
      <c r="E27" s="565" t="s">
        <v>61</v>
      </c>
      <c r="F27" s="565"/>
      <c r="G27" s="565"/>
      <c r="H27" s="565"/>
      <c r="I27" s="565"/>
      <c r="J27" s="565"/>
      <c r="K27" s="565"/>
      <c r="L27" s="565"/>
      <c r="M27" s="565"/>
      <c r="N27" s="565"/>
      <c r="O27" s="565"/>
      <c r="P27" s="565"/>
    </row>
    <row r="28" spans="2:16" ht="42.75" customHeight="1">
      <c r="B28" s="7"/>
      <c r="C28" s="7"/>
      <c r="D28" s="7"/>
      <c r="E28" s="565"/>
      <c r="F28" s="565"/>
      <c r="G28" s="565"/>
      <c r="H28" s="565"/>
      <c r="I28" s="565"/>
      <c r="J28" s="565"/>
      <c r="K28" s="565"/>
      <c r="L28" s="565"/>
      <c r="M28" s="565"/>
      <c r="N28" s="565"/>
      <c r="O28" s="565"/>
      <c r="P28" s="565"/>
    </row>
    <row r="29" spans="2:16" ht="18.75">
      <c r="B29" s="7"/>
      <c r="C29" s="7"/>
      <c r="D29" s="7"/>
      <c r="E29" s="11"/>
      <c r="F29" s="11"/>
      <c r="G29" s="63"/>
      <c r="H29" s="63"/>
      <c r="I29" s="11"/>
      <c r="J29" s="63"/>
      <c r="K29" s="63"/>
      <c r="L29" s="11"/>
      <c r="M29" s="11"/>
      <c r="N29" s="11"/>
      <c r="O29" s="11"/>
      <c r="P29" s="11"/>
    </row>
    <row r="30" spans="2:16" ht="42" customHeight="1">
      <c r="B30" s="609" t="s">
        <v>23</v>
      </c>
      <c r="C30" s="609"/>
      <c r="D30" s="609"/>
      <c r="E30" s="10"/>
      <c r="F30" s="7"/>
      <c r="G30" s="6"/>
      <c r="H30" s="7"/>
      <c r="I30" s="7"/>
      <c r="J30" s="7"/>
      <c r="K30" s="62"/>
      <c r="L30" s="7"/>
      <c r="M30" s="7"/>
      <c r="N30" s="7"/>
      <c r="O30" s="7"/>
      <c r="P30" s="7"/>
    </row>
    <row r="31" spans="2:16" ht="18.75">
      <c r="B31" s="566" t="s">
        <v>7</v>
      </c>
      <c r="C31" s="566"/>
      <c r="D31" s="566"/>
      <c r="E31" s="565" t="s">
        <v>71</v>
      </c>
      <c r="F31" s="565"/>
      <c r="G31" s="565"/>
      <c r="H31" s="565"/>
      <c r="I31" s="565"/>
      <c r="J31" s="565"/>
      <c r="K31" s="565"/>
      <c r="L31" s="565"/>
      <c r="M31" s="565"/>
      <c r="N31" s="565"/>
      <c r="O31" s="565"/>
      <c r="P31" s="565"/>
    </row>
    <row r="32" spans="2:16" ht="18.75">
      <c r="B32" s="566" t="s">
        <v>8</v>
      </c>
      <c r="C32" s="566"/>
      <c r="D32" s="566"/>
      <c r="E32" s="565"/>
      <c r="F32" s="565"/>
      <c r="G32" s="565"/>
      <c r="H32" s="565"/>
      <c r="I32" s="565"/>
      <c r="J32" s="565"/>
      <c r="K32" s="565"/>
      <c r="L32" s="565"/>
      <c r="M32" s="565"/>
      <c r="N32" s="565"/>
      <c r="O32" s="565"/>
      <c r="P32" s="565"/>
    </row>
    <row r="33" spans="1:16" ht="18.75">
      <c r="B33" s="566" t="s">
        <v>9</v>
      </c>
      <c r="C33" s="566"/>
      <c r="D33" s="566"/>
      <c r="E33" s="565"/>
      <c r="F33" s="565"/>
      <c r="G33" s="565"/>
      <c r="H33" s="565"/>
      <c r="I33" s="565"/>
      <c r="J33" s="565"/>
      <c r="K33" s="565"/>
      <c r="L33" s="565"/>
      <c r="M33" s="565"/>
      <c r="N33" s="565"/>
      <c r="O33" s="565"/>
      <c r="P33" s="565"/>
    </row>
    <row r="34" spans="1:16" ht="32.25">
      <c r="B34" s="567"/>
      <c r="C34" s="567"/>
      <c r="D34" s="567"/>
      <c r="E34" s="567"/>
      <c r="F34" s="567"/>
      <c r="G34" s="567"/>
      <c r="H34" s="567"/>
      <c r="I34" s="567"/>
      <c r="J34" s="567"/>
      <c r="K34" s="567"/>
      <c r="L34" s="567"/>
      <c r="M34" s="567"/>
      <c r="N34" s="567"/>
      <c r="O34" s="567"/>
      <c r="P34" s="567"/>
    </row>
    <row r="35" spans="1:16" ht="58.5" customHeight="1">
      <c r="B35" s="610" t="s">
        <v>79</v>
      </c>
      <c r="C35" s="610"/>
      <c r="D35" s="610"/>
      <c r="E35" s="610"/>
      <c r="F35" s="610"/>
      <c r="G35" s="610"/>
      <c r="H35" s="610"/>
      <c r="I35" s="610"/>
      <c r="J35" s="610"/>
      <c r="K35" s="610"/>
      <c r="L35" s="610"/>
      <c r="M35" s="610"/>
      <c r="N35" s="610"/>
      <c r="O35" s="610"/>
      <c r="P35" s="610"/>
    </row>
    <row r="36" spans="1:16" ht="19.5" thickBot="1">
      <c r="B36" s="65"/>
      <c r="C36" s="65"/>
      <c r="D36" s="65"/>
      <c r="E36" s="13"/>
      <c r="F36" s="13"/>
      <c r="G36" s="14"/>
      <c r="H36" s="14"/>
      <c r="I36" s="14"/>
      <c r="J36" s="14"/>
      <c r="K36" s="66"/>
      <c r="L36" s="13"/>
      <c r="M36" s="13"/>
      <c r="N36" s="13"/>
      <c r="O36" s="13"/>
      <c r="P36" s="13"/>
    </row>
    <row r="37" spans="1:16" ht="20.25" thickTop="1">
      <c r="B37" s="611" t="s">
        <v>21</v>
      </c>
      <c r="C37" s="605" t="s">
        <v>24</v>
      </c>
      <c r="D37" s="605" t="s">
        <v>48</v>
      </c>
      <c r="E37" s="613" t="s">
        <v>0</v>
      </c>
      <c r="F37" s="614"/>
      <c r="G37" s="614"/>
      <c r="H37" s="614"/>
      <c r="I37" s="614"/>
      <c r="J37" s="614"/>
      <c r="K37" s="614"/>
      <c r="L37" s="614"/>
      <c r="M37" s="615"/>
      <c r="N37" s="616" t="s">
        <v>57</v>
      </c>
      <c r="O37" s="618" t="s">
        <v>54</v>
      </c>
      <c r="P37" s="620" t="s">
        <v>58</v>
      </c>
    </row>
    <row r="38" spans="1:16" ht="126" thickBot="1">
      <c r="A38" s="15"/>
      <c r="B38" s="612"/>
      <c r="C38" s="606"/>
      <c r="D38" s="606"/>
      <c r="E38" s="139" t="s">
        <v>47</v>
      </c>
      <c r="F38" s="140" t="s">
        <v>49</v>
      </c>
      <c r="G38" s="140" t="s">
        <v>50</v>
      </c>
      <c r="H38" s="140" t="s">
        <v>51</v>
      </c>
      <c r="I38" s="139" t="s">
        <v>52</v>
      </c>
      <c r="J38" s="140" t="s">
        <v>53</v>
      </c>
      <c r="K38" s="140" t="s">
        <v>74</v>
      </c>
      <c r="L38" s="140" t="s">
        <v>56</v>
      </c>
      <c r="M38" s="140" t="s">
        <v>55</v>
      </c>
      <c r="N38" s="617"/>
      <c r="O38" s="619"/>
      <c r="P38" s="621"/>
    </row>
    <row r="39" spans="1:16" ht="397.5" thickTop="1">
      <c r="A39" s="16"/>
      <c r="B39" s="142" t="str">
        <f>IF(ISBLANK('5. Pp (3 años)'!B45),"",'5. Pp (3 años)'!B45)</f>
        <v>Dirección de Planeación Municipal</v>
      </c>
      <c r="C39" s="143" t="str">
        <f>IF(ISBLANK('5. Pp (3 años)'!C45),"",'5. Pp (3 años)'!C45)</f>
        <v>Fin</v>
      </c>
      <c r="D39" s="144"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39" s="145" t="str">
        <f>IF(ISBLANK('5. Pp (3 años)'!E45),"",'5. Pp (3 años)'!E45)</f>
        <v>I_MED_AM_DES_SOS: Índice de Medio Ambiente y Desarrollo Sostenible.</v>
      </c>
      <c r="F39" s="145" t="str">
        <f>IF(ISBLANK('5. Pp (3 años)'!F45),"",'5. Pp (3 años)'!F45)</f>
        <v>El Índice de Medio Ambiente y Desarrollo Sostenible mide el progreso en: Preservación Ambiental, Gestión de Residuos y la Dimensión Económica del Desarrollo.</v>
      </c>
      <c r="G39" s="146" t="str">
        <f>IF(ISBLANK('5. Pp (3 años)'!G45),"",'5. Pp (3 años)'!G45)</f>
        <v>Calidad</v>
      </c>
      <c r="H39" s="146" t="str">
        <f>IF(ISBLANK('5. Pp (3 años)'!H45),"",'5. Pp (3 años)'!H45)</f>
        <v>Trianual</v>
      </c>
      <c r="I39" s="145" t="str">
        <f>IF(ISBLANK('5. Pp (3 años)'!I45),"",'5. Pp (3 años)'!I45)</f>
        <v/>
      </c>
      <c r="J39" s="145" t="str">
        <f>IF(ISBLANK('5. Pp (3 años)'!J45),"",'5. Pp (3 años)'!J45)</f>
        <v xml:space="preserve">UNIDAD DE MEDIDA DEL INDICADOR: 
Porcentaje
</v>
      </c>
      <c r="K39" s="146" t="str">
        <f>IF(ISBLANK('5. Pp (3 años)'!K45),"",'5. Pp (3 años)'!K45)</f>
        <v>Ascendente</v>
      </c>
      <c r="L39" s="145" t="str">
        <f>IF(ISBLANK('5. Pp (3 años)'!L45),"",'5. Pp (3 años)'!L45)</f>
        <v>META A DICIEMBRE 2027
I_MED_AM_DES_SOS: 72.87% a diciembre del 2027.</v>
      </c>
      <c r="M39" s="145" t="str">
        <f>IF(ISBLANK('5. Pp (3 años)'!M45),"",'5. Pp (3 años)'!M45)</f>
        <v>Línea base del Indicador:
I_MED_AM_DES_SOS: 72.87% a diciembre del 2025</v>
      </c>
      <c r="N39" s="145" t="str">
        <f>IF(ISBLANK('5. Pp (3 años)'!N45),"",'5. Pp (3 años)'!N45)</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45" t="str">
        <f>IF(ISBLANK('5. Pp (3 años)'!O45),"",'5. Pp (3 años)'!O45)</f>
        <v>A diciembre de 2027 se cuenta con la información actualizada de los 9 indicadores que integran el Indice.</v>
      </c>
      <c r="P39" s="147" t="str">
        <f>IF(ISBLANK('5. Pp (3 años)'!P45),"",'5. Pp (3 años)'!P45)</f>
        <v>ODS 7 Energía Asequible y no Contaminante: Garantizar el acceso a una energía asequible, fiable, sostenible y moderna para todos.
ODS 9 Industria Innovación e Infraestructura: Construir infraestructuras resilientes, promover la industrialización inclusiva y sostenible y fomentar la innovación.
ODS 12 Producción y Consumo Responsables: Garantizar modalidades de consumo y producción sostenibles.
ODS 13 Acción por el Clima: Adoptar medidas urgentes para combatir el cambio climático y sus efectos.
ODS 14 Vida Submarina: Conservar y utilizar sosteniblemente los océanos, los mares y los recursos marinos para el desarrollo sostenible.
ODS 15 Vida de Ecosistemas Terrestres: Proteger, restablecer y promover el uso sostenible de los ecosistemas terrestres, gestionar sosteniblemente los bosques, luchar contra la desertificación, detener e invertir la degradación de las tierras y detener la pérdida de biodiversidad.</v>
      </c>
    </row>
    <row r="40" spans="1:16" s="2" customFormat="1" ht="409.5">
      <c r="A40" s="16"/>
      <c r="B40" s="50" t="str">
        <f>IF(ISBLANK('5. Pp (3 años)'!B46),"",'5. Pp (3 años)'!B46)</f>
        <v>Secretaría Municipal de Obras Públicas y Servicios</v>
      </c>
      <c r="C40" s="45" t="str">
        <f>IF(ISBLANK('5. Pp (3 años)'!C46),"",'5. Pp (3 años)'!C46)</f>
        <v>Propósito</v>
      </c>
      <c r="D40" s="141"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E40" s="141" t="str">
        <f>IF(ISBLANK('5. Pp (3 años)'!E46),"",'5. Pp (3 años)'!E46)</f>
        <v xml:space="preserve">
POPR: porcentaje de obras publicas realizadas.</v>
      </c>
      <c r="F40" s="141" t="str">
        <f>IF(ISBLANK('5. Pp (3 años)'!F46),"",'5. Pp (3 años)'!F46)</f>
        <v>Este indicador permite conocer las obras implementadas en beneficio de la población, conforme a la normatividad establecida para  aumentar la urbanizacion inclusiva y sostenible.</v>
      </c>
      <c r="G40" s="45" t="str">
        <f>IF(ISBLANK('5. Pp (3 años)'!G46),"",'5. Pp (3 años)'!G46)</f>
        <v>Eficacia</v>
      </c>
      <c r="H40" s="45" t="str">
        <f>IF(ISBLANK('5. Pp (3 años)'!H46),"",'5. Pp (3 años)'!H46)</f>
        <v>Trimestral</v>
      </c>
      <c r="I40" s="141" t="str">
        <f>IF(ISBLANK('5. Pp (3 años)'!I46),"",'5. Pp (3 años)'!I46)</f>
        <v>MÉTODO DE CÁLCULO
POPR= (NOR/NOP)*100
VARIABLES:
POPR: Porcentaje de obras públicas realizadas.
NOR: Número de Obras Realizadas
NOP: Numero de Obras Programadas</v>
      </c>
      <c r="J40" s="141" t="str">
        <f>IF(ISBLANK('5. Pp (3 años)'!J46),"",'5. Pp (3 años)'!J46)</f>
        <v>Unidad de medida del indicador: 
Porcentaje. 
Unidad de medida:
Obras.</v>
      </c>
      <c r="K40" s="45" t="str">
        <f>IF(ISBLANK('5. Pp (3 años)'!K46),"",'5. Pp (3 años)'!K46)</f>
        <v>Ascendente</v>
      </c>
      <c r="L40" s="141" t="s">
        <v>142</v>
      </c>
      <c r="M40" s="141" t="str">
        <f>IF(ISBLANK('5. Pp (3 años)'!M46),"",'5. Pp (3 años)'!M46)</f>
        <v>POPR: De enero de 2022 a septiembre de 2024 el archivo histórico muestra que se realizaron 159 obras de este rubro.
2022: 48 obras 
2023: 62 obras
2024:  49 obras
Total:  159 obras</v>
      </c>
      <c r="N40" s="141" t="str">
        <f>IF(ISBLANK('5. Pp (3 años)'!N46),"",'5. Pp (3 años)'!N46)</f>
        <v>Nombre del Documento: 
Supervisiones de entrega de Obra Pública relizada 2025.
Nombre de quien genera la información:
Secretaría Municipal de Obras Públicas y Servicios.
Periodicidad con que se genera la información:
Trimestral
Liga de la página donde se localiza la información o ubicación:
Archivero-MBJARCH001387</v>
      </c>
      <c r="O40" s="141" t="str">
        <f>IF(ISBLANK('5. Pp (3 años)'!O46),"",'5. Pp (3 años)'!O46)</f>
        <v>Las propuestas de proyectos de obra que hace la Secretaria de obras y servicios públicos son aprobadas por Cabildo.</v>
      </c>
      <c r="P40" s="148" t="str">
        <f>IF(ISBLANK('5. Pp (3 años)'!P46),"",'5. Pp (3 años)'!P46)</f>
        <v>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v>
      </c>
    </row>
    <row r="41" spans="1:16" ht="189.75">
      <c r="A41" s="16"/>
      <c r="B41" s="51" t="str">
        <f>IF(ISBLANK('5. Pp (3 años)'!B47),"",'5. Pp (3 años)'!B47)</f>
        <v/>
      </c>
      <c r="C41" s="48" t="str">
        <f>IF(ISBLANK('5. Pp (3 años)'!C47),"",'5. Pp (3 años)'!C47)</f>
        <v/>
      </c>
      <c r="D41" s="70" t="str">
        <f>IF(ISBLANK('5. Pp (3 años)'!D47),"",'5. Pp (3 años)'!D47)</f>
        <v/>
      </c>
      <c r="E41" s="71" t="str">
        <f>IF(ISBLANK('5. Pp (3 años)'!E47),"",'5. Pp (3 años)'!E47)</f>
        <v>PPI: Porcentaje de programas Implementados.</v>
      </c>
      <c r="F41" s="71" t="str">
        <f>IF(ISBLANK('5. Pp (3 años)'!F47),"",'5. Pp (3 años)'!F47)</f>
        <v>Este indicador mide la eficacia con que la Secretaría Municipal de Obras Públicas y Servicios realiza el mantenimiento de los servicios públicos de bacheo, pozos, rescate de espacios públicos, parques y áreas jardinadas, limpieza de playas, infraestructura urbana.</v>
      </c>
      <c r="G41" s="49" t="str">
        <f>IF(ISBLANK('5. Pp (3 años)'!G47),"",'5. Pp (3 años)'!G47)</f>
        <v>Eficacia</v>
      </c>
      <c r="H41" s="49" t="str">
        <f>IF(ISBLANK('5. Pp (3 años)'!H47),"",'5. Pp (3 años)'!H47)</f>
        <v>Trimestral</v>
      </c>
      <c r="I41" s="71" t="str">
        <f>IF(ISBLANK('5. Pp (3 años)'!I47),"",'5. Pp (3 años)'!I47)</f>
        <v>MÉTODO DE CÁLCULO
PPI= (NPI/NPP)*100
VARIABLES:
PPI: Porcentaje de Programas Implementados.
NPI: Número de Programas Implementados
NOP: Número de Programas Programados</v>
      </c>
      <c r="J41" s="71" t="str">
        <f>IF(ISBLANK('5. Pp (3 años)'!J47),"",'5. Pp (3 años)'!J47)</f>
        <v>Unidad de medida del indicador: 
Porcentaje. 
Unidad de medida:
Programas.</v>
      </c>
      <c r="K41" s="49" t="str">
        <f>IF(ISBLANK('5. Pp (3 años)'!K47),"",'5. Pp (3 años)'!K47)</f>
        <v>Ascendente</v>
      </c>
      <c r="L41" s="71" t="str">
        <f>IF(ISBLANK('5. Pp (3 años)'!L47),"",'5. Pp (3 años)'!L47)</f>
        <v>PPI: La meta de Enero de 2025 a Diciembre de 2027 se implementaran 130 programas.
VARIACIÓN DE LA META EN RELACIÓN A LA LÍNEA BASE
Meta Absoluta: 43 programas implementados
Meta Relativa: 49.43% superior a la línea base</v>
      </c>
      <c r="M41" s="71" t="str">
        <f>IF(ISBLANK('5. Pp (3 años)'!M47),"",'5. Pp (3 años)'!M47)</f>
        <v xml:space="preserve">PPI: De enero 2022 a Diciembre de 2024 se implementaron 87 Programas.
2022: 17
2023: 48
2024: 22
Total: 87                                                                                                                                                              </v>
      </c>
      <c r="N41" s="71" t="str">
        <f>IF(ISBLANK('5. Pp (3 años)'!N47),"",'5. Pp (3 años)'!N47)</f>
        <v>Nombre del Documento: 
Reportes de avance de actividades de los Programas de 2025.
Nombre de quien genera la información:
Secretaría Municipal de Obras Públicas y Servicios.
Periodicidad con que se genera la información:
Trimestral
Liga de la página donde se localiza la información o ubicación:
Archivero-MBJARCH001387</v>
      </c>
      <c r="O41" s="71" t="str">
        <f>IF(ISBLANK('5. Pp (3 años)'!O47),"",'5. Pp (3 años)'!O47)</f>
        <v>Existan las condiciones climatológicas para que las Obras se Entreguen.</v>
      </c>
      <c r="P41" s="72" t="str">
        <f>IF(ISBLANK('5. Pp (3 años)'!P47),"",'5. Pp (3 años)'!P47)</f>
        <v/>
      </c>
    </row>
    <row r="42" spans="1:16" ht="189.75">
      <c r="A42" s="16"/>
      <c r="B42" s="73" t="str">
        <f>IF(ISBLANK('5. Pp (3 años)'!B48),"",'5. Pp (3 años)'!B48)</f>
        <v>Secretaría Municipal de Obras Públicas y Servicios</v>
      </c>
      <c r="C42" s="22" t="str">
        <f>IF(ISBLANK('5. Pp (3 años)'!C48),"",'5. Pp (3 años)'!C48)</f>
        <v>Componente</v>
      </c>
      <c r="D42" s="24" t="str">
        <f>IF(ISBLANK('5. Pp (3 años)'!D48),"",'5. Pp (3 años)'!D48)</f>
        <v>2.2.1.1.1  Recorrido para supervisión de obra y servicios públicos.</v>
      </c>
      <c r="E42" s="24" t="str">
        <f>IF(ISBLANK('5. Pp (3 años)'!E48),"",'5. Pp (3 años)'!E48)</f>
        <v>POSPS: Porcentaje de Obra y Servicios Públicos  supervisados.</v>
      </c>
      <c r="F42" s="24" t="str">
        <f>IF(ISBLANK('5. Pp (3 años)'!F48),"",'5. Pp (3 años)'!F48)</f>
        <v>Este indicador refiere a la supervisión de la obra y servicios públicos, y elaboración de informes técnicos e integración de expedientes de Obra Pública autorizada.</v>
      </c>
      <c r="G42" s="22" t="str">
        <f>IF(ISBLANK('5. Pp (3 años)'!G48),"",'5. Pp (3 años)'!G48)</f>
        <v>Eficacia</v>
      </c>
      <c r="H42" s="22" t="str">
        <f>IF(ISBLANK('5. Pp (3 años)'!H48),"",'5. Pp (3 años)'!H48)</f>
        <v>Trimestral</v>
      </c>
      <c r="I42" s="24" t="str">
        <f>IF(ISBLANK('5. Pp (3 años)'!I48),"",'5. Pp (3 años)'!I48)</f>
        <v xml:space="preserve"> MÉTODO DE CÁLCULO:
 POSPS= (NOSPP/NTOSPS)*100                        
VARIABLES:
POSPS: Porcentaje de Obra Pública supervisada para su entrega.
NOSPP: Número de Obra y Sevicios Públicos Programados. 
NTOSPS: Número Total de Obra y Servicios Públicos Supervisados.   
                      </v>
      </c>
      <c r="J42" s="24" t="str">
        <f>IF(ISBLANK('5. Pp (3 años)'!J48),"",'5. Pp (3 años)'!J48)</f>
        <v xml:space="preserve">Unidad de medida del indicador: Porcentaje.
Unidad de medida:
Obra y Servicios. </v>
      </c>
      <c r="K42" s="22" t="str">
        <f>IF(ISBLANK('5. Pp (3 años)'!K48),"",'5. Pp (3 años)'!K48)</f>
        <v>Ascendente</v>
      </c>
      <c r="L42" s="24" t="str">
        <f>IF(ISBLANK('5. Pp (3 años)'!L48),"",'5. Pp (3 años)'!L48)</f>
        <v>POSPS: La meta de Enero de 2025 a Diciembre de 2027 se implementaran  100 supervisiones de obras y servicios publicos.
VARIACIÓN DE LA META EN RELACIÓN A LA LÍNEA BASE
Meta Absoluta: 26 superviciones
Meta Relativa: 34.14% superior a la línea  base.</v>
      </c>
      <c r="M42" s="24" t="str">
        <f>IF(ISBLANK('5. Pp (3 años)'!M48),"",'5. Pp (3 años)'!M48)</f>
        <v xml:space="preserve">POSPS: De Enero 2022 a Diciembre de 2024 se implementaron 74 supervisiones de obra y servicios.
2022: 23
2023: 21
2024: 30
Total: 74           </v>
      </c>
      <c r="N42" s="24" t="str">
        <f>IF(ISBLANK('5. Pp (3 años)'!N48),"",'5. Pp (3 años)'!N48)</f>
        <v>Nombre del Documento: 
Obra y  Servicios Públicos supervisadas 2025.
Nombre de quien genera la información:
Secretaría Municipal de Obras Públicas y Servicios.
Periodicidad con que se genera la información:
Trimestral
Liga de la página donde se localiza la información o ubicación:
Archivero-MBJARCH001387</v>
      </c>
      <c r="O42" s="24" t="str">
        <f>IF(ISBLANK('5. Pp (3 años)'!O48),"",'5. Pp (3 años)'!O48)</f>
        <v>Las dependencias y entidades municipales contribuyen con sus actividades para dar cumplimiento a la supervisión de entrega de obra.</v>
      </c>
      <c r="P42" s="149" t="str">
        <f>IF(ISBLANK('5. Pp (3 años)'!P48),"",'5. Pp (3 años)'!P48)</f>
        <v/>
      </c>
    </row>
    <row r="43" spans="1:16" ht="241.5" hidden="1">
      <c r="A43" s="16"/>
      <c r="B43" s="73" t="str">
        <f>IF(ISBLANK('5. Pp (3 años)'!B49),"",'5. Pp (3 años)'!B49)</f>
        <v>Secretaría Municipal de Obras Públicas y Servicios</v>
      </c>
      <c r="C43" s="22" t="str">
        <f>IF(ISBLANK('5. Pp (3 años)'!C49),"",'5. Pp (3 años)'!C49)</f>
        <v>Actividad</v>
      </c>
      <c r="D43" s="24" t="str">
        <f>IF(ISBLANK('5. Pp (3 años)'!D49),"",'5. Pp (3 años)'!D49)</f>
        <v>2.2.1.1.1.1 Implementación de estrategias en la planeación presupuestaria de actividades administrativas y operativas.</v>
      </c>
      <c r="E43" s="24" t="str">
        <f>IF(ISBLANK('5. Pp (3 años)'!E49),"",'5. Pp (3 años)'!E49)</f>
        <v>PAAO: Porcentaje de Actividades Administrativas y de Operatividad realizadas.</v>
      </c>
      <c r="F43" s="24" t="str">
        <f>IF(ISBLANK('5. Pp (3 años)'!F49),"",'5. Pp (3 años)'!F49)</f>
        <v xml:space="preserve">Este indicador permite la planeación estrategica para la administración de los recursos financieros, con eficiencia, entre las diferentes actividades administrativas y de operatividad. </v>
      </c>
      <c r="G43" s="22" t="str">
        <f>IF(ISBLANK('5. Pp (3 años)'!G49),"",'5. Pp (3 años)'!G49)</f>
        <v>Eficacia</v>
      </c>
      <c r="H43" s="22" t="str">
        <f>IF(ISBLANK('5. Pp (3 años)'!H49),"",'5. Pp (3 años)'!H49)</f>
        <v>Trimestral</v>
      </c>
      <c r="I43" s="24" t="str">
        <f>IF(ISBLANK('5. Pp (3 años)'!I49),"",'5. Pp (3 años)'!I49)</f>
        <v xml:space="preserve">MÉTODO DE CÁLCULO:           
PAAO= (NAR/NAP)*100           
VARIABLES:
PAAO: Porcentaje de Actividades Administrativas y de 
Operatividad realizadas.
NAR: Número de Actividades Realizadas.
NAP: Número  de Actividades  Programadas.                                                                                                                                                                                                        </v>
      </c>
      <c r="J43" s="24" t="str">
        <f>IF(ISBLANK('5. Pp (3 años)'!J49),"",'5. Pp (3 años)'!J49)</f>
        <v xml:space="preserve">Unidad de medida del indicador: 
Porcentaje.
Unidad de medida:
Actividades. </v>
      </c>
      <c r="K43" s="22" t="str">
        <f>IF(ISBLANK('5. Pp (3 años)'!K49),"",'5. Pp (3 años)'!K49)</f>
        <v>Ascendente</v>
      </c>
      <c r="L43" s="24" t="str">
        <f>IF(ISBLANK('5. Pp (3 años)'!L49),"",'5. Pp (3 años)'!L49)</f>
        <v>PAAO: La meta de Enero de 2025 a Diciembre de 2027 se realizarán 120 actividades administrativas y de operatividad.
VARIACIÓN DE LA META EN RELACIÓN A LA LÍNEA BASE
Meta Absoluta: 22 actividades
Meta Relativa: 22.45% superior a la línea base</v>
      </c>
      <c r="M43" s="24" t="str">
        <f>IF(ISBLANK('5. Pp (3 años)'!M49),"",'5. Pp (3 años)'!M49)</f>
        <v xml:space="preserve">PAAO: De Enero 2022 a Diciembre de 2024 se ejecutaron 98 programas de actividades.
2022: 33
2023: 36
2024: 29
Total: 98          </v>
      </c>
      <c r="N43" s="24" t="str">
        <f>IF(ISBLANK('5. Pp (3 años)'!N49),"",'5. Pp (3 años)'!N49)</f>
        <v xml:space="preserve">Nombre del Documento: 
Avance de actividades administrativas y operativas 2025.
Nombre de quien genera la información:
Secretaría Municipal de Obras Públicas y Servicios.
Periodicidad con que se genera la información:
Trimestral
Liga de la página donde se localiza la información o ubicación:
Archivo-MBJARC001387
</v>
      </c>
      <c r="O43" s="24" t="str">
        <f>IF(ISBLANK('5. Pp (3 años)'!O49),"",'5. Pp (3 años)'!O49)</f>
        <v>Las dependencias y entidades municipales contribuyen con sus actividades para dar cumplimiento a los programas.</v>
      </c>
      <c r="P43" s="149" t="str">
        <f>IF(ISBLANK('5. Pp (3 años)'!P49),"",'5. Pp (3 años)'!P49)</f>
        <v/>
      </c>
    </row>
    <row r="44" spans="1:16" ht="409.5" hidden="1">
      <c r="A44" s="16"/>
      <c r="B44" s="73" t="str">
        <f>IF(ISBLANK('5. Pp (3 años)'!B50),"",'5. Pp (3 años)'!B50)</f>
        <v>Secretaría Municipal de Obras Públicas y Servicios</v>
      </c>
      <c r="C44" s="22" t="str">
        <f>IF(ISBLANK('5. Pp (3 años)'!C50),"",'5. Pp (3 años)'!C50)</f>
        <v>Actividad</v>
      </c>
      <c r="D44" s="24" t="str">
        <f>IF(ISBLANK('5. Pp (3 años)'!D50),"",'5. Pp (3 años)'!D50)</f>
        <v>2.2.1.1.1.2  Entrega de Obra Pública en coordinación con las dependencias municipales.</v>
      </c>
      <c r="E44" s="24" t="str">
        <f>IF(ISBLANK('5. Pp (3 años)'!E50),"",'5. Pp (3 años)'!E50)</f>
        <v>POPE: Porcentaje de Obra Pública entregada.</v>
      </c>
      <c r="F44" s="24" t="str">
        <f>IF(ISBLANK('5. Pp (3 años)'!F50),"",'5. Pp (3 años)'!F50)</f>
        <v xml:space="preserve">Este indicador permite medir la entrega de obra publica </v>
      </c>
      <c r="G44" s="22" t="str">
        <f>IF(ISBLANK('5. Pp (3 años)'!G50),"",'5. Pp (3 años)'!G50)</f>
        <v>Eficacia</v>
      </c>
      <c r="H44" s="22" t="str">
        <f>IF(ISBLANK('5. Pp (3 años)'!H50),"",'5. Pp (3 años)'!H50)</f>
        <v>Trimestral</v>
      </c>
      <c r="I44" s="24" t="str">
        <f>IF(ISBLANK('5. Pp (3 años)'!I50),"",'5. Pp (3 años)'!I50)</f>
        <v xml:space="preserve">MÉTODO DE CÁLCULO:
POPE= (NOPE/NOPP)*100
VARIABLES:
POPE: Porcentaje de obra pública entregada
NOPE: Número de Obra Pública Entregada
NOPP: Número de Obra Pública Programada                                                                                                                                                                       </v>
      </c>
      <c r="J44" s="24" t="str">
        <f>IF(ISBLANK('5. Pp (3 años)'!J50),"",'5. Pp (3 años)'!J50)</f>
        <v xml:space="preserve">Unidad de medida del indicador: 
Porcentaje.
Unidad de medida:
Obra Pública. </v>
      </c>
      <c r="K44" s="22" t="str">
        <f>IF(ISBLANK('5. Pp (3 años)'!K50),"",'5. Pp (3 años)'!K50)</f>
        <v>Ascendente</v>
      </c>
      <c r="L44" s="24" t="str">
        <f>IF(ISBLANK('5. Pp (3 años)'!L50),"",'5. Pp (3 años)'!L50)</f>
        <v>POPE: La meta de Enero de 2025 a Diciembre de 2027 se entregarán 35 obras públicas.
VARIACIÓN DE LA META EN RELACIÓN A LA LÍNEA BASE
Meta Absoluta: 12 obras públicas entregadas
Meta Relativa: 52.17% superior a la línea base</v>
      </c>
      <c r="M44" s="24" t="str">
        <f>IF(ISBLANK('5. Pp (3 años)'!M50),"",'5. Pp (3 años)'!M50)</f>
        <v xml:space="preserve">POPE:  De Enero 2022 a Diciembre de 2024 se entregaron 23 obras públicas.
2022: 17
2023: 4
2024: 2
Total: 23     </v>
      </c>
      <c r="N44" s="24" t="str">
        <f>IF(ISBLANK('5. Pp (3 años)'!N50),"",'5. Pp (3 años)'!N50)</f>
        <v xml:space="preserve">Nombre del Documento: 
Acta entrega de obra publica concluida 2025.
Nombre de quien genera la información: 
Secretaría Municipal de Obras Públicas y Servicios.
Periodicidad con que se genera la información:
Trimestral
Liga de la página donde se localiza la información o ubicación: 
Archivero-MBJARC001387
</v>
      </c>
      <c r="O44" s="24" t="str">
        <f>IF(ISBLANK('5. Pp (3 años)'!O50),"",'5. Pp (3 años)'!O50)</f>
        <v>Se cuenta con los recursos financieros y materiales para garantizar el buen funcionamineto de las áreas administrativas y de operatividad.</v>
      </c>
      <c r="P44" s="149" t="str">
        <f>IF(ISBLANK('5. Pp (3 años)'!P50),"",'5. Pp (3 años)'!P50)</f>
        <v>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v>
      </c>
    </row>
    <row r="45" spans="1:16" ht="224.25" hidden="1">
      <c r="A45" s="16"/>
      <c r="B45" s="73" t="str">
        <f>IF(ISBLANK('5. Pp (3 años)'!B51),"",'5. Pp (3 años)'!B51)</f>
        <v>Secretaría Municipal de Obras Públicas y Servicios</v>
      </c>
      <c r="C45" s="22" t="str">
        <f>IF(ISBLANK('5. Pp (3 años)'!C51),"",'5. Pp (3 años)'!C51)</f>
        <v>Actividad</v>
      </c>
      <c r="D45" s="24" t="str">
        <f>IF(ISBLANK('5. Pp (3 años)'!D51),"",'5. Pp (3 años)'!D51)</f>
        <v>2.2.1.1.1.3 Representación y Asistencia a actividades programadas con dependencias gubernamentales (CAPA, CFE) y  sector privado.</v>
      </c>
      <c r="E45" s="24" t="str">
        <f>IF(ISBLANK('5. Pp (3 años)'!E51),"",'5. Pp (3 años)'!E51)</f>
        <v>PAAP: Porcentaje de asistencia a actividades programadas.</v>
      </c>
      <c r="F45" s="24" t="str">
        <f>IF(ISBLANK('5. Pp (3 años)'!F51),"",'5. Pp (3 años)'!F51)</f>
        <v>Este indicador permite cuantificar las invitaciones a reuniones, comisiones, cursos de actualización y capacitación a fin de garantizar la asistencia.</v>
      </c>
      <c r="G45" s="22" t="str">
        <f>IF(ISBLANK('5. Pp (3 años)'!G51),"",'5. Pp (3 años)'!G51)</f>
        <v>Eficacia</v>
      </c>
      <c r="H45" s="22" t="str">
        <f>IF(ISBLANK('5. Pp (3 años)'!H51),"",'5. Pp (3 años)'!H51)</f>
        <v>Trimestral</v>
      </c>
      <c r="I45" s="24" t="str">
        <f>IF(ISBLANK('5. Pp (3 años)'!I51),"",'5. Pp (3 años)'!I51)</f>
        <v xml:space="preserve">MÉTODO DE CÁLCULO 
PAAP= (NAR/NAP)*100     
VARIABLES:
PAAP: Porcentaje de asistencia a actividades programadas.
NIR: Número de Actividades Realizadas.
NAP: Número de Actividades Programadas.
        </v>
      </c>
      <c r="J45" s="24" t="str">
        <f>IF(ISBLANK('5. Pp (3 años)'!J51),"",'5. Pp (3 años)'!J51)</f>
        <v xml:space="preserve">Unidad de medida del indicador: 
Porcentaje.
Unidad de medida:
Actividades.
</v>
      </c>
      <c r="K45" s="22" t="str">
        <f>IF(ISBLANK('5. Pp (3 años)'!K51),"",'5. Pp (3 años)'!K51)</f>
        <v>Ascendente</v>
      </c>
      <c r="L45" s="24" t="str">
        <f>IF(ISBLANK('5. Pp (3 años)'!L51),"",'5. Pp (3 años)'!L51)</f>
        <v xml:space="preserve">PAAP: La meta de  Enero de 2025 a Diciembre de 2027 se realizarán 15 actividades.
VARIACIÓN DE LA META EN RELACIÓN A LA LÍNEA BASE
Meta Absoluta: 13 actividades
Meta Relativa: 650% inferior a la líne base </v>
      </c>
      <c r="M45" s="24" t="str">
        <f>IF(ISBLANK('5. Pp (3 años)'!M51),"",'5. Pp (3 años)'!M51)</f>
        <v xml:space="preserve">PAAP: De Enero 2022 a Diciembre de 2024 se recibieron 2 invitaciones.
2022: 2
2023: 0
2024: 0
Total: 2          </v>
      </c>
      <c r="N45" s="24" t="str">
        <f>IF(ISBLANK('5. Pp (3 años)'!N51),"",'5. Pp (3 años)'!N51)</f>
        <v xml:space="preserve">Nombre del Documento: 
Invitaciones a eventosy juntas de actualización de obra pública 2025.
Nombre de quien genera la información:
Secretaría Municipal de Obras Públicas y Servicios.
Periodicidad con que se genera la información:
Trimestral
Liga de la página donde se localiza la información o ubicación: 
Archivero-MBJARC001387
</v>
      </c>
      <c r="O45" s="24" t="str">
        <f>IF(ISBLANK('5. Pp (3 años)'!O51),"",'5. Pp (3 años)'!O51)</f>
        <v>Se da atención a las invitaciones.</v>
      </c>
      <c r="P45" s="149" t="str">
        <f>IF(ISBLANK('5. Pp (3 años)'!P51),"",'5. Pp (3 años)'!P51)</f>
        <v/>
      </c>
    </row>
    <row r="46" spans="1:16" ht="207" hidden="1">
      <c r="A46" s="16"/>
      <c r="B46" s="73" t="str">
        <f>IF(ISBLANK('5. Pp (3 años)'!B52),"",'5. Pp (3 años)'!B52)</f>
        <v>Secretaría Municipal de Obras Públicas y Servicios</v>
      </c>
      <c r="C46" s="22" t="str">
        <f>IF(ISBLANK('5. Pp (3 años)'!C52),"",'5. Pp (3 años)'!C52)</f>
        <v>Actividad</v>
      </c>
      <c r="D46" s="24" t="str">
        <f>IF(ISBLANK('5. Pp (3 años)'!D52),"",'5. Pp (3 años)'!D52)</f>
        <v>2.2.1.1.1.4 Atención a las solicitudes ciudadanas para el mantenimiento de la infraestructura urbana y para la creación de la obra pública municipal.</v>
      </c>
      <c r="E46" s="24" t="str">
        <f>IF(ISBLANK('5. Pp (3 años)'!E52),"",'5. Pp (3 años)'!E52)</f>
        <v>PSCA: Porcentaje de Solicitudes Ciudadanas Atendidas.</v>
      </c>
      <c r="F46" s="24" t="str">
        <f>IF(ISBLANK('5. Pp (3 años)'!F52),"",'5. Pp (3 años)'!F52)</f>
        <v>Este indicador permite atender las solicitudes ciudadanas de mantenimiento de la infraestructura municipal.</v>
      </c>
      <c r="G46" s="22" t="str">
        <f>IF(ISBLANK('5. Pp (3 años)'!G52),"",'5. Pp (3 años)'!G52)</f>
        <v>Eficacia</v>
      </c>
      <c r="H46" s="22" t="str">
        <f>IF(ISBLANK('5. Pp (3 años)'!H52),"",'5. Pp (3 años)'!H52)</f>
        <v>Trimestral</v>
      </c>
      <c r="I46" s="24" t="str">
        <f>IF(ISBLANK('5. Pp (3 años)'!I52),"",'5. Pp (3 años)'!I52)</f>
        <v xml:space="preserve">MÉTODO DE CÁLCULO
PSCA= (NSA/NSR)*100
VARIABLES
PSCA: Porcentaje de Solicitudes Ciudadanas Atendidas
NSA: Número de Solicitudes Atendidas
NSR: Número Solicitudes Recepcionadas
     </v>
      </c>
      <c r="J46" s="24" t="str">
        <f>IF(ISBLANK('5. Pp (3 años)'!J52),"",'5. Pp (3 años)'!J52)</f>
        <v xml:space="preserve">Unidad de medida del indicador:  
Porcentaje.
Unidad de medida:
Solicitudes. </v>
      </c>
      <c r="K46" s="22" t="str">
        <f>IF(ISBLANK('5. Pp (3 años)'!K52),"",'5. Pp (3 años)'!K52)</f>
        <v>Ascendente</v>
      </c>
      <c r="L46" s="24" t="str">
        <f>IF(ISBLANK('5. Pp (3 años)'!L52),"",'5. Pp (3 años)'!L52)</f>
        <v xml:space="preserve">PSCA: La meta de Enero de 2025 a Diciembre de 2027 se realizarán 700 solicitudes.
VARIACIÓN DE LA META EN RELACIÓN A LA LÍNEA BASE
Meta Absoluta: 76 solicitudes
Meta Relativa: 12.17% superior a la línea base </v>
      </c>
      <c r="M46" s="24" t="str">
        <f>IF(ISBLANK('5. Pp (3 años)'!M52),"",'5. Pp (3 años)'!M52)</f>
        <v xml:space="preserve">PSCA: De Enero 2022 a Diciembre de 2024 se atendieron 624 solicitudes.
2022: 68
2023: 430
2024: 126
Total: 624           </v>
      </c>
      <c r="N46" s="24" t="str">
        <f>IF(ISBLANK('5. Pp (3 años)'!N52),"",'5. Pp (3 años)'!N52)</f>
        <v xml:space="preserve">Nombre del Documento: 
Solicitudes Ciudadanas Atendidas 2025.
Nombre de quien genera la información:
Secretaría Municipal de Obras Públicas y Servicios.
Periodicidad con que se genera la información:
Trimestral
Liga de la página donde se localiza la información o ubicación:
Archivero/MBJARC001387
</v>
      </c>
      <c r="O46" s="24" t="str">
        <f>IF(ISBLANK('5. Pp (3 años)'!O52),"",'5. Pp (3 años)'!O52)</f>
        <v>Las dependencias y entidades municipales contribuyen con sus actividades a mejorar estos indicadores.</v>
      </c>
      <c r="P46" s="149" t="str">
        <f>IF(ISBLANK('5. Pp (3 años)'!P52),"",'5. Pp (3 años)'!P52)</f>
        <v/>
      </c>
    </row>
    <row r="47" spans="1:16" ht="207">
      <c r="A47" s="16"/>
      <c r="B47" s="69" t="str">
        <f>IF(ISBLANK('5. Pp (3 años)'!B53),"",'5. Pp (3 años)'!B53)</f>
        <v/>
      </c>
      <c r="C47" s="49" t="str">
        <f>IF(ISBLANK('5. Pp (3 años)'!C53),"",'5. Pp (3 años)'!C53)</f>
        <v/>
      </c>
      <c r="D47" s="71" t="str">
        <f>IF(ISBLANK('5. Pp (3 años)'!D53),"",'5. Pp (3 años)'!D53)</f>
        <v/>
      </c>
      <c r="E47" s="71" t="str">
        <f>IF(ISBLANK('5. Pp (3 años)'!E53),"",'5. Pp (3 años)'!E53)</f>
        <v>PSCC: Porcentaje de Solicitudes Ciudadanas Canalizadas.</v>
      </c>
      <c r="F47" s="71" t="str">
        <f>IF(ISBLANK('5. Pp (3 años)'!F53),"",'5. Pp (3 años)'!F53)</f>
        <v xml:space="preserve">Este indicador permite canalizar las solicitudes ciudadanas con otras dependencias municipales en las que no se tiene injerencia, dando el segumiento hasta su destino final. </v>
      </c>
      <c r="G47" s="49" t="str">
        <f>IF(ISBLANK('5. Pp (3 años)'!G53),"",'5. Pp (3 años)'!G53)</f>
        <v>Eficacia</v>
      </c>
      <c r="H47" s="49" t="str">
        <f>IF(ISBLANK('5. Pp (3 años)'!H53),"",'5. Pp (3 años)'!H53)</f>
        <v>Trimestral</v>
      </c>
      <c r="I47" s="71" t="str">
        <f>IF(ISBLANK('5. Pp (3 años)'!I53),"",'5. Pp (3 años)'!I53)</f>
        <v xml:space="preserve">MÉTODO DE CÁLCULO
PSCC= (NSC/NSR)*100
VARIABLES
PSCC: Porcentaje de Solicitudes Ciudadanas Canalizadas.
NSC: Número de Solicitudes Canalizadas.
NSR: Número Solicitudes Recepcionadas.
     </v>
      </c>
      <c r="J47" s="71" t="str">
        <f>IF(ISBLANK('5. Pp (3 años)'!J53),"",'5. Pp (3 años)'!J53)</f>
        <v xml:space="preserve">Unidad de medida del indicador: 
Porcentaje.
Unidad de medida:
Solicitudes. </v>
      </c>
      <c r="K47" s="49" t="str">
        <f>IF(ISBLANK('5. Pp (3 años)'!K53),"",'5. Pp (3 años)'!K53)</f>
        <v>Ascendente</v>
      </c>
      <c r="L47" s="71" t="str">
        <f>IF(ISBLANK('5. Pp (3 años)'!L53),"",'5. Pp (3 años)'!L53)</f>
        <v xml:space="preserve">PSCC: La meta de Enero de 2025 a Diciembre de 2027 se realizarán 700 solicitudes.
VARIACIÓN DE LA META EN RELACIÓN A LA LÍNEA BASE
Meta Absoluta: 76 solicitudes
Meta Relativa: 12.17% superior a la línea base </v>
      </c>
      <c r="M47" s="71" t="str">
        <f>IF(ISBLANK('5. Pp (3 años)'!M53),"",'5. Pp (3 años)'!M53)</f>
        <v xml:space="preserve">PSCA: De Enero 2022 a Diciembre de 2024 se atendieron 624 solicitudes.
2022: 68
2023: 430
2024: 126
Total: 624           </v>
      </c>
      <c r="N47" s="71" t="str">
        <f>IF(ISBLANK('5. Pp (3 años)'!N53),"",'5. Pp (3 años)'!N53)</f>
        <v xml:space="preserve">Nombre del Documento: 
Solicitudes Ciudadanas Canalizadas 2025.
Nombre de quien genera la información:
Secretaría Municipal de Obras Públicas y Servicios.
Periodicidad con que se genera la información:
Trimestral
Liga de la página donde se localiza la información o ubicación:
Archivo-MBJARC001387
</v>
      </c>
      <c r="O47" s="71" t="str">
        <f>IF(ISBLANK('5. Pp (3 años)'!O53),"",'5. Pp (3 años)'!O53)</f>
        <v>Las dependencias y entidades municipales contribuyen con la atención a las solicitudes ciudadanas.</v>
      </c>
      <c r="P47" s="72" t="str">
        <f>IF(ISBLANK('5. Pp (3 años)'!P53),"",'5. Pp (3 años)'!P53)</f>
        <v/>
      </c>
    </row>
    <row r="48" spans="1:16" ht="207">
      <c r="A48" s="16"/>
      <c r="B48" s="73" t="str">
        <f>IF(ISBLANK('5. Pp (3 años)'!B54),"",'5. Pp (3 años)'!B54)</f>
        <v>Secretaría Municipal de Obras Públicas y Servicios</v>
      </c>
      <c r="C48" s="22" t="str">
        <f>IF(ISBLANK('5. Pp (3 años)'!C54),"",'5. Pp (3 años)'!C54)</f>
        <v>Actividad</v>
      </c>
      <c r="D48" s="24" t="str">
        <f>IF(ISBLANK('5. Pp (3 años)'!D54),"",'5. Pp (3 años)'!D54)</f>
        <v>2.2.1.1.1.5 Autorización de Permisos de obra privada en vía pública.</v>
      </c>
      <c r="E48" s="24" t="str">
        <f>IF(ISBLANK('5. Pp (3 años)'!E54),"",'5. Pp (3 años)'!E54)</f>
        <v>PPOPA: Porcentaje de Permisos de Obra Privada autorizados.</v>
      </c>
      <c r="F48" s="24" t="str">
        <f>IF(ISBLANK('5. Pp (3 años)'!F54),"",'5. Pp (3 años)'!F54)</f>
        <v>Mide la cantidad de autorizaciónes de permisos de obra en vía pública de personas fisicas y/o morales que cumplen con los lineamientos establecidos.</v>
      </c>
      <c r="G48" s="22" t="str">
        <f>IF(ISBLANK('5. Pp (3 años)'!G54),"",'5. Pp (3 años)'!G54)</f>
        <v>Eficacia</v>
      </c>
      <c r="H48" s="22" t="str">
        <f>IF(ISBLANK('5. Pp (3 años)'!H54),"",'5. Pp (3 años)'!H54)</f>
        <v>Trimestral</v>
      </c>
      <c r="I48" s="24" t="str">
        <f>IF(ISBLANK('5. Pp (3 años)'!I54),"",'5. Pp (3 años)'!I54)</f>
        <v xml:space="preserve">MÉTODO DE CÁLCULO
PPOPA= (NPA/NPS)*100   
VARIABLES:
PPOPA: Porcentaje de permisos de obra privada autorizados.
NPA: Número de Permisos Autorizados.
NPS: Número Permisos Solicitados.
       </v>
      </c>
      <c r="J48" s="24" t="str">
        <f>IF(ISBLANK('5. Pp (3 años)'!J54),"",'5. Pp (3 años)'!J54)</f>
        <v>Unidad de medida del indicador: 
Porcentaje. 
Unidad de medida:
Permisos.</v>
      </c>
      <c r="K48" s="22" t="str">
        <f>IF(ISBLANK('5. Pp (3 años)'!K54),"",'5. Pp (3 años)'!K54)</f>
        <v>Ascendente</v>
      </c>
      <c r="L48" s="24" t="str">
        <f>IF(ISBLANK('5. Pp (3 años)'!L54),"",'5. Pp (3 años)'!L54)</f>
        <v>PPOPA: La meta de  Enero de 2025 a Diciembre de 2027 se realizarán 660 autorizaciones de obra privada.
VARIACIÓN DE LA META EN RELACIÓN A LA LÍNEA BASE
Meta Absoluta: 50 obra privada autorizada
Meta Relativa: 8.20% superior a la línea base</v>
      </c>
      <c r="M48" s="24" t="str">
        <f>IF(ISBLANK('5. Pp (3 años)'!M54),"",'5. Pp (3 años)'!M54)</f>
        <v xml:space="preserve">PPOPA: De Enero 2022 a Diciembre de 2024 se autorizaron 610 permisos.
2022: 198
2023: 234
2024: 178
Total: 610          </v>
      </c>
      <c r="N48" s="24" t="str">
        <f>IF(ISBLANK('5. Pp (3 años)'!N54),"",'5. Pp (3 años)'!N54)</f>
        <v xml:space="preserve">Nombre del Documento: 
Relación de solicitudes y autorizaciones 2025.
Nombre de quien genera la información:
Secretaría Municipal de Obras Públicas y Servicios.
Periodicidad con que se genera la información:
Trimestral
Liga de la página donde se localiza la información o ubicación:
Archivero/MBJARC001387
</v>
      </c>
      <c r="O48" s="24" t="str">
        <f>IF(ISBLANK('5. Pp (3 años)'!O54),"",'5. Pp (3 años)'!O54)</f>
        <v>Las empresas cumplen con los lineamientos.</v>
      </c>
      <c r="P48" s="149" t="str">
        <f>IF(ISBLANK('5. Pp (3 años)'!P54),"",'5. Pp (3 años)'!P54)</f>
        <v/>
      </c>
    </row>
    <row r="49" spans="1:16" ht="207">
      <c r="A49" s="67"/>
      <c r="B49" s="73" t="str">
        <f>IF(ISBLANK('5. Pp (3 años)'!B55),"",'5. Pp (3 años)'!B55)</f>
        <v>Secretaría Municipal de Obras Públicas y Servicios</v>
      </c>
      <c r="C49" s="22" t="str">
        <f>IF(ISBLANK('5. Pp (3 años)'!C55),"",'5. Pp (3 años)'!C55)</f>
        <v>Actividad</v>
      </c>
      <c r="D49" s="24" t="str">
        <f>IF(ISBLANK('5. Pp (3 años)'!D55),"",'5. Pp (3 años)'!D55)</f>
        <v xml:space="preserve">2.2.1.1.1.6  Recepción e Integracion de Resolución  de recursos de revisión, desahogo de pruebas y alegatos en  audiencias. </v>
      </c>
      <c r="E49" s="24" t="str">
        <f>IF(ISBLANK('5. Pp (3 años)'!E55),"",'5. Pp (3 años)'!E55)</f>
        <v>PEI: Porcentaje de expedientes Integrados</v>
      </c>
      <c r="F49" s="24" t="str">
        <f>IF(ISBLANK('5. Pp (3 años)'!F55),"",'5. Pp (3 años)'!F55)</f>
        <v xml:space="preserve">Este indicador permite cuantificar los expedientes Integrados de procesos juridico-administrativos de la Secretaría Municipal de Obras Públicas y Servicios. </v>
      </c>
      <c r="G49" s="22" t="str">
        <f>IF(ISBLANK('5. Pp (3 años)'!G55),"",'5. Pp (3 años)'!G55)</f>
        <v>Eficacia</v>
      </c>
      <c r="H49" s="22" t="str">
        <f>IF(ISBLANK('5. Pp (3 años)'!H55),"",'5. Pp (3 años)'!H55)</f>
        <v>Trimestral</v>
      </c>
      <c r="I49" s="24" t="str">
        <f>IF(ISBLANK('5. Pp (3 años)'!I55),"",'5. Pp (3 años)'!I55)</f>
        <v xml:space="preserve">MÉTODO DE CÁLCULO
PEI= (NER/NEI)*100     
VARIABLES:
PEI: Porcentaje de expedientes Integrados            
NEI: Numero de Expedientes Integrados
NER: Numero de Expedientes Recepcionados
     </v>
      </c>
      <c r="J49" s="24" t="str">
        <f>IF(ISBLANK('5. Pp (3 años)'!J55),"",'5. Pp (3 años)'!J55)</f>
        <v>Unidad de medida del indicador: 
 Porcentaje 
Unidad de medida:
Expedientes</v>
      </c>
      <c r="K49" s="22" t="str">
        <f>IF(ISBLANK('5. Pp (3 años)'!K55),"",'5. Pp (3 años)'!K55)</f>
        <v>Ascendente</v>
      </c>
      <c r="L49" s="24" t="str">
        <f>IF(ISBLANK('5. Pp (3 años)'!L55),"",'5. Pp (3 años)'!L55)</f>
        <v>PEI: La meta de  Enero de 2025 a Diciembre de 2027 se espera la Integración de 60 expedientes.
VARIACIÓN DE LA META EN RELACIÓN A LA LÍNEA BASE
Meta Absoluta: 56 expedientes
Meta Relativa: 1400% superior a la línea base</v>
      </c>
      <c r="M49" s="24" t="str">
        <f>IF(ISBLANK('5. Pp (3 años)'!M55),"",'5. Pp (3 años)'!M55)</f>
        <v xml:space="preserve">PEI: De Ocubre 2024 a Diciembre de 2024 se integrarón 4 expedientes.
2022: 0
2023: 0
2024: 4
Total: 4          </v>
      </c>
      <c r="N49" s="24" t="str">
        <f>IF(ISBLANK('5. Pp (3 años)'!N55),"",'5. Pp (3 años)'!N55)</f>
        <v xml:space="preserve">Nombre del Documento: 
Procesos administrativos 2025.
Nombre de quien genera la información:
Secretaría Municipal de Obras Públicas y Servicios.
Periodicidad con que se genera la información:
Trimestral
Liga de la página donde se localiza la información o ubicación:
Archivero/MBJARC001387
</v>
      </c>
      <c r="O49" s="24" t="str">
        <f>IF(ISBLANK('5. Pp (3 años)'!O55),"",'5. Pp (3 años)'!O55)</f>
        <v>Se cuentan con acuerdos para el desistimiento y se concluya el procedimiento administrativo</v>
      </c>
      <c r="P49" s="149" t="str">
        <f>IF(ISBLANK('5. Pp (3 años)'!P55),"",'5. Pp (3 años)'!P55)</f>
        <v/>
      </c>
    </row>
    <row r="50" spans="1:16" ht="189.75">
      <c r="A50" s="25"/>
      <c r="B50" s="73" t="str">
        <f>IF(ISBLANK('5. Pp (3 años)'!B56),"",'5. Pp (3 años)'!B56)</f>
        <v>Secretaría Municipal de Obras Públicas y Servicios</v>
      </c>
      <c r="C50" s="22" t="str">
        <f>IF(ISBLANK('5. Pp (3 años)'!C56),"",'5. Pp (3 años)'!C56)</f>
        <v>Actividad</v>
      </c>
      <c r="D50" s="24" t="str">
        <f>IF(ISBLANK('5. Pp (3 años)'!D56),"",'5. Pp (3 años)'!D56)</f>
        <v xml:space="preserve">2.2.1.1.1.7 Realización del mantenimiento de las instalaciones de la coordinación administrativa, equipos utilitarios y herramientas. </v>
      </c>
      <c r="E50" s="24" t="str">
        <f>IF(ISBLANK('5. Pp (3 años)'!E56),"",'5. Pp (3 años)'!E56)</f>
        <v>PSMR: Porcentaje de solicitudes de mantenimiento realizadas.</v>
      </c>
      <c r="F50" s="24" t="str">
        <f>IF(ISBLANK('5. Pp (3 años)'!F56),"",'5. Pp (3 años)'!F56)</f>
        <v>Este indicador permite medir la eficiencia del mantenimiento de las áreas administrativas y con ello llevar un control tanto preventivo como correctivo.</v>
      </c>
      <c r="G50" s="22" t="str">
        <f>IF(ISBLANK('5. Pp (3 años)'!G56),"",'5. Pp (3 años)'!G56)</f>
        <v>Eficacia</v>
      </c>
      <c r="H50" s="22" t="str">
        <f>IF(ISBLANK('5. Pp (3 años)'!H56),"",'5. Pp (3 años)'!H56)</f>
        <v>Trimestral</v>
      </c>
      <c r="I50" s="24" t="str">
        <f>IF(ISBLANK('5. Pp (3 años)'!I56),"",'5. Pp (3 años)'!I56)</f>
        <v xml:space="preserve">MÉTODO DE CÁLCULO:                              
PSMR= (NSMR/NSMR1)*100 
VARIABLES
PMAA: Porcentaje de solicitudes de mantenimiento realizadas.
NSMR: Número de solicitudes de mantenimiento realizadas.
NSMR: Número de solicitudes de mantenimiento recibidas.
</v>
      </c>
      <c r="J50" s="24" t="str">
        <f>IF(ISBLANK('5. Pp (3 años)'!J56),"",'5. Pp (3 años)'!J56)</f>
        <v>Unidad de medida del indicador: 
Porcentaje. 
Unidad de medida:
Solicitudes.</v>
      </c>
      <c r="K50" s="22" t="str">
        <f>IF(ISBLANK('5. Pp (3 años)'!K56),"",'5. Pp (3 años)'!K56)</f>
        <v>Ascendente</v>
      </c>
      <c r="L50" s="24" t="str">
        <f>IF(ISBLANK('5. Pp (3 años)'!L56),"",'5. Pp (3 años)'!L56)</f>
        <v xml:space="preserve">PMAA: La meta de  Enero de 2025 a Diciembre de 2027 se relizaran un total de 90 servicios de  mantenimiento.
VARIACIÓN DE LA META EN RELACIÓN A LA LÍNEA BASE
Meta Absoluta: 38 solicitudes de mantenimiento
Meta Relativa: 73.08% superior a la línea base </v>
      </c>
      <c r="M50" s="24" t="str">
        <f>IF(ISBLANK('5. Pp (3 años)'!M56),"",'5. Pp (3 años)'!M56)</f>
        <v xml:space="preserve">PMAA: De Enero 2022 a Diciembre de 2024 se dio mantenimiento a 52 áreas.
2022: 11
2023: 24
2024: 17
Total: 52           </v>
      </c>
      <c r="N50" s="24" t="str">
        <f>IF(ISBLANK('5. Pp (3 años)'!N56),"",'5. Pp (3 años)'!N56)</f>
        <v>Nombre del Documento: 
Dictamenes de Material 2025.
Nombre de quien genera la información: 
Dirección General de Servicios Públicos.
Periodicidad con que se genera la información:
Trimestral
Liga de la página donde se localiza la información o ubicación: 
Archivero MBJARC001387</v>
      </c>
      <c r="O50" s="24" t="str">
        <f>IF(ISBLANK('5. Pp (3 años)'!O56),"",'5. Pp (3 años)'!O56)</f>
        <v>Se cuenta con los  materiales para garantizar el mantenimiento.</v>
      </c>
      <c r="P50" s="149" t="str">
        <f>IF(ISBLANK('5. Pp (3 años)'!P56),"",'5. Pp (3 años)'!P56)</f>
        <v/>
      </c>
    </row>
    <row r="51" spans="1:16" ht="207">
      <c r="A51" s="25"/>
      <c r="B51" s="73" t="str">
        <f>IF(ISBLANK('5. Pp (3 años)'!B57),"",'5. Pp (3 años)'!B57)</f>
        <v>Secretaría Municipal de Obras Públicas y Servicios</v>
      </c>
      <c r="C51" s="22" t="str">
        <f>IF(ISBLANK('5. Pp (3 años)'!C57),"",'5. Pp (3 años)'!C57)</f>
        <v>Actividad</v>
      </c>
      <c r="D51" s="24" t="str">
        <f>IF(ISBLANK('5. Pp (3 años)'!D57),"",'5. Pp (3 años)'!D57)</f>
        <v xml:space="preserve">2.2.1.1.1.8 Difusión de actividades de los servicios públicos y entrega de obra pública. </v>
      </c>
      <c r="E51" s="24" t="str">
        <f>IF(ISBLANK('5. Pp (3 años)'!E57),"",'5. Pp (3 años)'!E57)</f>
        <v>PASOPD: Porcentaje de actividades de servicios y obra pública difundidas</v>
      </c>
      <c r="F51" s="24" t="str">
        <f>IF(ISBLANK('5. Pp (3 años)'!F57),"",'5. Pp (3 años)'!F57)</f>
        <v>Este indicador permite medir la cantidad de eventos realizados, mediante el acercamiento en los espacios públicos con los comités vecinales para conocer las deficiencias de los servicios y obras públicas de la región, asimismo la participación y asistencia de la ciudadanía en la  entrega de obra pública.</v>
      </c>
      <c r="G51" s="22" t="str">
        <f>IF(ISBLANK('5. Pp (3 años)'!G57),"",'5. Pp (3 años)'!G57)</f>
        <v>Eficacia</v>
      </c>
      <c r="H51" s="22" t="str">
        <f>IF(ISBLANK('5. Pp (3 años)'!H57),"",'5. Pp (3 años)'!H57)</f>
        <v>Trimestral</v>
      </c>
      <c r="I51" s="24" t="str">
        <f>IF(ISBLANK('5. Pp (3 años)'!I57),"",'5. Pp (3 años)'!I57)</f>
        <v xml:space="preserve">MÉTODO DE CÁLCULO:                              
PASOPD= (TAD/TAPD)*100 
VARIABLES
PASOPD: Porcentaje de actividades de servicios y obra pública difundida
TAD: Total de actividades difundidas. 
TAPD: Total de actividades por difundir.
</v>
      </c>
      <c r="J51" s="24" t="str">
        <f>IF(ISBLANK('5. Pp (3 años)'!J57),"",'5. Pp (3 años)'!J57)</f>
        <v>Unidad de medida del indicador: 
Porcentaje. 
Unidad de medida:
Actividades Difundidas.</v>
      </c>
      <c r="K51" s="22" t="str">
        <f>IF(ISBLANK('5. Pp (3 años)'!K57),"",'5. Pp (3 años)'!K57)</f>
        <v>Ascendente</v>
      </c>
      <c r="L51" s="24" t="str">
        <f>IF(ISBLANK('5. Pp (3 años)'!L57),"",'5. Pp (3 años)'!L57)</f>
        <v xml:space="preserve">PASOPD: La meta de  Enero de 2025 a Diciembre de 2027 se realizara la difusión de un  total de 4500 actividades  de servicios públicos y obra pública entregada.
VARIACIÓN DE LA META EN RELACIÓN A LA LÍNEA BASE
Meta Absoluta: 4041 actividades de servicios y obra pública difundida
Meta Relativa: 880.39% superior a la línea base </v>
      </c>
      <c r="M51" s="24" t="str">
        <f>IF(ISBLANK('5. Pp (3 años)'!M57),"",'5. Pp (3 años)'!M57)</f>
        <v xml:space="preserve">PASOPD: De Enero 2022 a Diciembre de 2024 se realizaron 459 difusiones de actividades de servicios y obras publicas.
2022: No existe información
2023: 377
2024: 82
Total: 459                                                                                                               </v>
      </c>
      <c r="N51" s="24" t="str">
        <f>IF(ISBLANK('5. Pp (3 años)'!N57),"",'5. Pp (3 años)'!N57)</f>
        <v>Nombre del Documento: 
Actividades Difundidas de Obras y Servicios Publicos 2025.
Nombre de quien genera la información: 
Secretaría Municipal de Obras Públicas y Servicios.
Periodicidad con que se genera la información:
Trimestral
Liga de la página donde se localiza la información o ubicación: 
Pagina web: https://www.facebook.com/SMOPySCANCUN, https://www.instagram.com/obraspublicasyservicios/</v>
      </c>
      <c r="O51" s="24" t="str">
        <f>IF(ISBLANK('5. Pp (3 años)'!O57),"",'5. Pp (3 años)'!O57)</f>
        <v>Se cuenta con la asistencia de la ciudadanía en las acitivades difundidas sobre los servicios públicos y la conclusión de obra pública para su entrega; asimismo se presentan las condiciones climatololgicas favorables para llevar a cabo la difusión de las actividades.</v>
      </c>
      <c r="P51" s="149" t="str">
        <f>IF(ISBLANK('5. Pp (3 años)'!P57),"",'5. Pp (3 años)'!P57)</f>
        <v/>
      </c>
    </row>
    <row r="52" spans="1:16" ht="409.5">
      <c r="A52" s="25"/>
      <c r="B52" s="73" t="str">
        <f>IF(ISBLANK('5. Pp (3 años)'!B58),"",'5. Pp (3 años)'!B58)</f>
        <v>Dirección General de Servicios Públicos</v>
      </c>
      <c r="C52" s="22" t="str">
        <f>IF(ISBLANK('5. Pp (3 años)'!C58),"",'5. Pp (3 años)'!C58)</f>
        <v xml:space="preserve">Componente  </v>
      </c>
      <c r="D52" s="24" t="str">
        <f>IF(ISBLANK('5. Pp (3 años)'!D58),"",'5. Pp (3 años)'!D58)</f>
        <v>2.2.1.1.2 Servicios de mantenimiento y conservación a la infraestructura urbana del municipio realizados.</v>
      </c>
      <c r="E52" s="24" t="str">
        <f>IF(ISBLANK('5. Pp (3 años)'!E58),"",'5. Pp (3 años)'!E58)</f>
        <v>PASRP: Porcentaje de programas de servicios públicos realizados.</v>
      </c>
      <c r="F52" s="24" t="str">
        <f>IF(ISBLANK('5. Pp (3 años)'!F58),"",'5. Pp (3 años)'!F58)</f>
        <v>Este indicador permitirá conocer el porcentaje de  realización de servicios públicos en los siguientes rubros: vialidades, alumbrado público, sistema de drenaje pluvial, parques públicos, áreas jardinadas, guarniciones y playas públicas.</v>
      </c>
      <c r="G52" s="22" t="str">
        <f>IF(ISBLANK('5. Pp (3 años)'!G58),"",'5. Pp (3 años)'!G58)</f>
        <v>Eficacia</v>
      </c>
      <c r="H52" s="22" t="str">
        <f>IF(ISBLANK('5. Pp (3 años)'!H58),"",'5. Pp (3 años)'!H58)</f>
        <v>Trimestral</v>
      </c>
      <c r="I52" s="24" t="str">
        <f>IF(ISBLANK('5. Pp (3 años)'!I58),"",'5. Pp (3 años)'!I58)</f>
        <v>MÉTODO DE CÁLCULO
PASRP= (TPSPR/TPSPP)*100
VARIABLES
PASRP: Porcentaje de programas de servicios públicos realizados.
TPSPR: Total de programas de servicios públicos realizados.                                                                                       TPSPP: Total de programas de servicios públicos programados.</v>
      </c>
      <c r="J52" s="24" t="str">
        <f>IF(ISBLANK('5. Pp (3 años)'!J58),"",'5. Pp (3 años)'!J58)</f>
        <v xml:space="preserve">Unidad de medida del indicador: 
Porcentaje.
Unidad de medida:
Programas. </v>
      </c>
      <c r="K52" s="22" t="str">
        <f>IF(ISBLANK('5. Pp (3 años)'!K58),"",'5. Pp (3 años)'!K58)</f>
        <v>Ascendente</v>
      </c>
      <c r="L52" s="24" t="str">
        <f>IF(ISBLANK('5. Pp (3 años)'!L58),"",'5. Pp (3 años)'!L58)</f>
        <v>PASRP: La meta de Enero 2025 a Diciembre 2027 se espera realizar un total de 87 programas de servicios públicos.
VARIACIÓN DE LA META EN RELACIÓN A LA LÍNEA BASE
Meta Absoluta: 35 programas de servicios públicos
Meta Relativa: 67.31% superior a la línea base</v>
      </c>
      <c r="M52" s="24" t="str">
        <f>IF(ISBLANK('5. Pp (3 años)'!M58),"",'5. Pp (3 años)'!M58)</f>
        <v xml:space="preserve">PASRP: De enero 2022 a  Diciembre de 2024 se realizaron 52 programas de servicios públicos.
2022: 15
2023: 13
2024: 24
Total: 52         </v>
      </c>
      <c r="N52" s="24" t="str">
        <f>IF(ISBLANK('5. Pp (3 años)'!N58),"",'5. Pp (3 años)'!N58)</f>
        <v>Nombre del Documento:
Reporte de Mantenimiento realizado 2024.
Nombre de quien genera la información
Dirección General de Servicios Públicos
Periodicidad con que se genera la información: 
Trimestral 
Liga de la página donde se localiza la información si es el caso o ubicación: 
MBJ-SMOPS-DGSPM-014-24</v>
      </c>
      <c r="O52" s="24" t="str">
        <f>IF(ISBLANK('5. Pp (3 años)'!O58),"",'5. Pp (3 años)'!O58)</f>
        <v>Condiciones meteorológicas favorables para la realización de los porgramas de servicios públicos.</v>
      </c>
      <c r="P52" s="149" t="str">
        <f>IF(ISBLANK('5. Pp (3 años)'!P58),"",'5. Pp (3 años)'!P58)</f>
        <v>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Meta 11.7.-Para 2030, proporcionar acceso universal a zonas verdes y espacios públicos seguros, inclusivos y accesibles, en particular para las mujeres y los niños, las personas de edad y las personas con discapacidad.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v>
      </c>
    </row>
    <row r="53" spans="1:16" ht="241.5">
      <c r="B53" s="69" t="str">
        <f>IF(ISBLANK('5. Pp (3 años)'!B59),"",'5. Pp (3 años)'!B59)</f>
        <v>Dirección General de Servicios Públicos</v>
      </c>
      <c r="C53" s="49" t="str">
        <f>IF(ISBLANK('5. Pp (3 años)'!C59),"",'5. Pp (3 años)'!C59)</f>
        <v>Actividad</v>
      </c>
      <c r="D53" s="71" t="str">
        <f>IF(ISBLANK('5. Pp (3 años)'!D59),"",'5. Pp (3 años)'!D59)</f>
        <v xml:space="preserve">2.2.1.1.2.1 Ejecución de programas, acciones y medidas  para la operación y buen funcionamiento de los servicios públicos. </v>
      </c>
      <c r="E53" s="71" t="str">
        <f>IF(ISBLANK('5. Pp (3 años)'!E59),"",'5. Pp (3 años)'!E59)</f>
        <v>PARSP:Porcentaje de actividades realizadas de servicios públicos.</v>
      </c>
      <c r="F53" s="71" t="str">
        <f>IF(ISBLANK('5. Pp (3 años)'!F59),"",'5. Pp (3 años)'!F59)</f>
        <v>Este indicador nos permitirá conocer el desempeño individual de cada una de las actividades programadas de servicios públicos.</v>
      </c>
      <c r="G53" s="49" t="str">
        <f>IF(ISBLANK('5. Pp (3 años)'!G59),"",'5. Pp (3 años)'!G59)</f>
        <v>Eficacia</v>
      </c>
      <c r="H53" s="49" t="str">
        <f>IF(ISBLANK('5. Pp (3 años)'!H59),"",'5. Pp (3 años)'!H59)</f>
        <v>Trimestral</v>
      </c>
      <c r="I53" s="71" t="str">
        <f>IF(ISBLANK('5. Pp (3 años)'!I59),"",'5. Pp (3 años)'!I59)</f>
        <v xml:space="preserve">MÉTODO DE CÁLCULO:
PARSP= (NAR/NAP)*100 
VARIABLES:
PARSP: Porcentaje de actividades realizadas de servicios públicos.
NAR:  Número de actividades realizadas.                                  
NAP: Número de actividades programadas.                                                                     
</v>
      </c>
      <c r="J53" s="71" t="str">
        <f>IF(ISBLANK('5. Pp (3 años)'!J59),"",'5. Pp (3 años)'!J59)</f>
        <v xml:space="preserve">Unidad de medida del indicador: 
Porcentaje. 
Unidad de medida:
Actividades. 
</v>
      </c>
      <c r="K53" s="49" t="str">
        <f>IF(ISBLANK('5. Pp (3 años)'!K59),"",'5. Pp (3 años)'!K59)</f>
        <v>Ascendente</v>
      </c>
      <c r="L53" s="71" t="str">
        <f>IF(ISBLANK('5. Pp (3 años)'!L59),"",'5. Pp (3 años)'!L59)</f>
        <v xml:space="preserve">PARSP: La meta de Enero 2025 a Diciembre 2027 se realizarán 364 actividades.
VARIACIÓN DE LA META EN RELACIÓN A LA LÍNEA BASE
Meta Absoluta: 163 actividades
Meta Relativa: 81.09% superior a la línea base </v>
      </c>
      <c r="M53" s="71" t="str">
        <f>IF(ISBLANK('5. Pp (3 años)'!M59),"",'5. Pp (3 años)'!M59)</f>
        <v xml:space="preserve">PARSP: de enero 2022 a Diciembre de 2024 se realizaron 201 acciones.
2022: 25
2023: 76
2024: 100
Total: 201   </v>
      </c>
      <c r="N53" s="71" t="str">
        <f>IF(ISBLANK('5. Pp (3 años)'!N59),"",'5. Pp (3 años)'!N59)</f>
        <v xml:space="preserve">Nombre del Documento:
Reporte de Servicios Públicos 2024.
Nombre de quien genera la información:
Dirección General de Servicios Públicos
Periodicidad con que se genera la información: 
Trimestral 
Liga de la página donde se localiza la información si es el caso o ubicación:
Lefort: MBJDGSPM-002-2024
</v>
      </c>
      <c r="O53" s="71" t="str">
        <f>IF(ISBLANK('5. Pp (3 años)'!O59),"",'5. Pp (3 años)'!O59)</f>
        <v>Los proveedores cuentan con los suministros necesarios y existen las  condiciones meteorológicas favorables</v>
      </c>
      <c r="P53" s="72" t="str">
        <f>IF(ISBLANK('5. Pp (3 años)'!P59),"",'5. Pp (3 años)'!P59)</f>
        <v/>
      </c>
    </row>
    <row r="54" spans="1:16" ht="224.25">
      <c r="B54" s="73" t="str">
        <f>IF(ISBLANK('5. Pp (3 años)'!B60),"",'5. Pp (3 años)'!B60)</f>
        <v>Dirección General de Servicios Públicos</v>
      </c>
      <c r="C54" s="22" t="str">
        <f>IF(ISBLANK('5. Pp (3 años)'!C60),"",'5. Pp (3 años)'!C60)</f>
        <v>Actividad</v>
      </c>
      <c r="D54" s="24" t="str">
        <f>IF(ISBLANK('5. Pp (3 años)'!D60),"",'5. Pp (3 años)'!D60)</f>
        <v xml:space="preserve">2.2.1.1.2.2 Tramitación de recursos necesarios para la operación y buen funcionamiento de los programas de servicios públicos. </v>
      </c>
      <c r="E54" s="24" t="str">
        <f>IF(ISBLANK('5. Pp (3 años)'!E60),"",'5. Pp (3 años)'!E60)</f>
        <v xml:space="preserve">PTRN: Porcentaje de trámites de recursos necesarios. </v>
      </c>
      <c r="F54" s="24" t="str">
        <f>IF(ISBLANK('5. Pp (3 años)'!F60),"",'5. Pp (3 años)'!F60)</f>
        <v xml:space="preserve">Este indicador nos permite medir el número de tramites de recursos gestionados. </v>
      </c>
      <c r="G54" s="22" t="str">
        <f>IF(ISBLANK('5. Pp (3 años)'!G60),"",'5. Pp (3 años)'!G60)</f>
        <v>Eficacia</v>
      </c>
      <c r="H54" s="22" t="str">
        <f>IF(ISBLANK('5. Pp (3 años)'!H60),"",'5. Pp (3 años)'!H60)</f>
        <v>Trimestral</v>
      </c>
      <c r="I54" s="24" t="str">
        <f>IF(ISBLANK('5. Pp (3 años)'!I60),"",'5. Pp (3 años)'!I60)</f>
        <v xml:space="preserve">MÉTODO DE CÁLCULO:
PTRN= (NTR/NTP)*100
VARIABLES:
PTRN: Porcentaje de trámites de recursos necesarios. 
NTR: Número de tramites realizados.
NTP: Número de tramites programados.                                                            
</v>
      </c>
      <c r="J54" s="24" t="str">
        <f>IF(ISBLANK('5. Pp (3 años)'!J60),"",'5. Pp (3 años)'!J60)</f>
        <v xml:space="preserve">Unidad de medida del indicador: 
Porcentaje.                         
Unidad de medida:  
Tramites.
</v>
      </c>
      <c r="K54" s="22" t="str">
        <f>IF(ISBLANK('5. Pp (3 años)'!K60),"",'5. Pp (3 años)'!K60)</f>
        <v>Ascendente</v>
      </c>
      <c r="L54" s="24" t="str">
        <f>IF(ISBLANK('5. Pp (3 años)'!L60),"",'5. Pp (3 años)'!L60)</f>
        <v>PTRN: La meta de Enero 2025 a Diciembre 2027 se realizarán 219 trámites.
VARIACIÓN DE LA META EN RELACIÓN A LA LÍNEA BASE   
                                                                                                                                                                                                                                                                                                                                                                                                                                                                      Meta Absoluta: -64 trámites
Meta Relativa: -22.61% inferior a la línea base</v>
      </c>
      <c r="M54" s="24" t="str">
        <f>IF(ISBLANK('5. Pp (3 años)'!M60),"",'5. Pp (3 años)'!M60)</f>
        <v xml:space="preserve">PTRN: de enero 2022 a Diciembre de 2024 se tramitaron 283 gestiones.
2022: 20
2023: 205
2024: 58
Total: 283           </v>
      </c>
      <c r="N54" s="24" t="str">
        <f>IF(ISBLANK('5. Pp (3 años)'!N60),"",'5. Pp (3 años)'!N60)</f>
        <v xml:space="preserve">Nombre del Documento:
Reporte de trámites de recursos 2024.
Nombre de quien genera la información:
Dirección General de Servicios Públicos
Periodicidad con que se genera la información: 
Trimestral 
Liga de la página donde se localiza la información si es el caso o ubicación:
MBJ-SMOPS-DGSPM-014-2024
</v>
      </c>
      <c r="O54" s="24" t="str">
        <f>IF(ISBLANK('5. Pp (3 años)'!O60),"",'5. Pp (3 años)'!O60)</f>
        <v>Las dependencias cumplen con los requisitos y llenado correcto de sus formatos para la solicitud de sus recursos.</v>
      </c>
      <c r="P54" s="149" t="str">
        <f>IF(ISBLANK('5. Pp (3 años)'!P60),"",'5. Pp (3 años)'!P60)</f>
        <v/>
      </c>
    </row>
    <row r="55" spans="1:16" ht="207">
      <c r="B55" s="73" t="str">
        <f>IF(ISBLANK('5. Pp (3 años)'!B61),"",'5. Pp (3 años)'!B61)</f>
        <v>Dirección General de Servicios Públicos</v>
      </c>
      <c r="C55" s="22" t="str">
        <f>IF(ISBLANK('5. Pp (3 años)'!C61),"",'5. Pp (3 años)'!C61)</f>
        <v>Actividad</v>
      </c>
      <c r="D55" s="24" t="str">
        <f>IF(ISBLANK('5. Pp (3 años)'!D61),"",'5. Pp (3 años)'!D61)</f>
        <v xml:space="preserve">2.2.1.1.2.3 Atención a las solicitudes de ciudadanas mediante reporta y aporta. </v>
      </c>
      <c r="E55" s="24" t="str">
        <f>IF(ISBLANK('5. Pp (3 años)'!E61),"",'5. Pp (3 años)'!E61)</f>
        <v>PSCA: Porcentaje de solicitudes ciudadanas atendidas.</v>
      </c>
      <c r="F55" s="24" t="str">
        <f>IF(ISBLANK('5. Pp (3 años)'!F61),"",'5. Pp (3 años)'!F61)</f>
        <v xml:space="preserve">Este indicador nos permitirá conocer el porcentaje de efectividad de las peticiones ciudadanas recibidas. </v>
      </c>
      <c r="G55" s="22" t="str">
        <f>IF(ISBLANK('5. Pp (3 años)'!G61),"",'5. Pp (3 años)'!G61)</f>
        <v>Eficacia</v>
      </c>
      <c r="H55" s="22" t="str">
        <f>IF(ISBLANK('5. Pp (3 años)'!H61),"",'5. Pp (3 años)'!H61)</f>
        <v>Trimestral</v>
      </c>
      <c r="I55" s="24" t="str">
        <f>IF(ISBLANK('5. Pp (3 años)'!I61),"",'5. Pp (3 años)'!I61)</f>
        <v xml:space="preserve">MÉTODO DE CÁLCULO:
PSCA= (NSA/NSR)*100
VARIABLES:
PSCA: Porcentaje de solicitudes ciudadanas atendidas.
NSA:Número de solicitudes atendidas.
NSR:Número de solicitudes recibidas.
</v>
      </c>
      <c r="J55" s="24" t="str">
        <f>IF(ISBLANK('5. Pp (3 años)'!J61),"",'5. Pp (3 años)'!J61)</f>
        <v xml:space="preserve">Unidad de medida del indicador: 
Porcentaje.                                                
Unidad de medida:
Solicitudes. 
</v>
      </c>
      <c r="K55" s="22" t="str">
        <f>IF(ISBLANK('5. Pp (3 años)'!K61),"",'5. Pp (3 años)'!K61)</f>
        <v>Ascendente</v>
      </c>
      <c r="L55" s="24" t="str">
        <f>IF(ISBLANK('5. Pp (3 años)'!L61),"",'5. Pp (3 años)'!L61)</f>
        <v xml:space="preserve">PSCA: La meta de Enero 2022 a Diciembre 2024 se espera atender un total de 14,522 solicitudes ciudadanas.
VARIACIÓN DE LA META EN RELACIÓN A LA LÍNEA BASE
Meta Absoluta: 2,956 solicitudes ciudadanas atendidas
Meta Relativa: 25.56% superior a la línea base </v>
      </c>
      <c r="M55" s="24" t="str">
        <f>IF(ISBLANK('5. Pp (3 años)'!M61),"",'5. Pp (3 años)'!M61)</f>
        <v xml:space="preserve">PSCA: de Julio 2019 a Diciembre de 2021 se atendieron 11,566 solicitudes.
2019: 4,000
2020: 3,816
2021: 3,750
Total: 11,566           </v>
      </c>
      <c r="N55" s="24" t="str">
        <f>IF(ISBLANK('5. Pp (3 años)'!N61),"",'5. Pp (3 años)'!N61)</f>
        <v>Nombre del Documento:
Reporte de solicitudes ciudadanas 2024.
Nombre de quien genera la información: 
Dirección General de Servicios Públicos
Periodicidad con que se genera la información:
Trimestral 
Liga de la página donde se localiza la información si es el caso o ubicación: 
Lefort:MBJDGPM-03-2024</v>
      </c>
      <c r="O55" s="24" t="str">
        <f>IF(ISBLANK('5. Pp (3 años)'!O61),"",'5. Pp (3 años)'!O61)</f>
        <v>La cuidadania hace uso del programa de reporta y aporta</v>
      </c>
      <c r="P55" s="149" t="str">
        <f>IF(ISBLANK('5. Pp (3 años)'!P61),"",'5. Pp (3 años)'!P61)</f>
        <v/>
      </c>
    </row>
    <row r="56" spans="1:16" ht="224.25">
      <c r="B56" s="73" t="str">
        <f>IF(ISBLANK('5. Pp (3 años)'!B62),"",'5. Pp (3 años)'!B62)</f>
        <v>Dirección General de Servicios Públicos</v>
      </c>
      <c r="C56" s="22" t="str">
        <f>IF(ISBLANK('5. Pp (3 años)'!C62),"",'5. Pp (3 años)'!C62)</f>
        <v>Actividad</v>
      </c>
      <c r="D56" s="24" t="str">
        <f>IF(ISBLANK('5. Pp (3 años)'!D62),"",'5. Pp (3 años)'!D62)</f>
        <v>2.2.1.1.2.4 inspección de establecimientos que cumplen con las normativas establecidas en el regalmento de la Dirección de Servicios Públicos.</v>
      </c>
      <c r="E56" s="24" t="str">
        <f>IF(ISBLANK('5. Pp (3 años)'!E62),"",'5. Pp (3 años)'!E62)</f>
        <v xml:space="preserve">PEI: Porcentaje de establecimientos supervisados. </v>
      </c>
      <c r="F56" s="24" t="str">
        <f>IF(ISBLANK('5. Pp (3 años)'!F62),"",'5. Pp (3 años)'!F62)</f>
        <v xml:space="preserve">Este indicador nos permitirá conocer el total de negocios supervisados dentro del padrón actual. </v>
      </c>
      <c r="G56" s="22" t="str">
        <f>IF(ISBLANK('5. Pp (3 años)'!G62),"",'5. Pp (3 años)'!G62)</f>
        <v>Eficacia</v>
      </c>
      <c r="H56" s="22" t="str">
        <f>IF(ISBLANK('5. Pp (3 años)'!H62),"",'5. Pp (3 años)'!H62)</f>
        <v>Trimestral</v>
      </c>
      <c r="I56" s="24" t="str">
        <f>IF(ISBLANK('5. Pp (3 años)'!I62),"",'5. Pp (3 años)'!I62)</f>
        <v xml:space="preserve">MÉTODO DE CÁLCULO:                         
PEI= (NTECN/NTENCN)*100
VARIABLES:                                                                                                                                                   PEI: Porcentaje de establecimientos supervisados. 
NTECN: Número Total de Establecimientos que Cumplen con la Normativa.                                       
NTENCN: Número Total de Establecimientos que No Cumplen con la Normativa.             </v>
      </c>
      <c r="J56" s="24" t="str">
        <f>IF(ISBLANK('5. Pp (3 años)'!J62),"",'5. Pp (3 años)'!J62)</f>
        <v xml:space="preserve">Unidad de medida del indicador: 
Porcentaje.                                            
Unidad de medida:
Establecimientos.
</v>
      </c>
      <c r="K56" s="22" t="str">
        <f>IF(ISBLANK('5. Pp (3 años)'!K62),"",'5. Pp (3 años)'!K62)</f>
        <v>Ascendente</v>
      </c>
      <c r="L56" s="24" t="str">
        <f>IF(ISBLANK('5. Pp (3 años)'!L62),"",'5. Pp (3 años)'!L62)</f>
        <v>PEI: De Enero 2022 a Diciembre 2024 se realizarán 2,185 acciones.
VARIACIÓN DE LA META EN RELACIÓN A LA LÍNEA BASE
                                                                                                     Meta Absoluta: 1,125 establecimientos supervisados
                                                                                                          Meta Relativa: 106.13% superior a la línea base</v>
      </c>
      <c r="M56" s="24" t="str">
        <f>IF(ISBLANK('5. Pp (3 años)'!M62),"",'5. Pp (3 años)'!M62)</f>
        <v xml:space="preserve">PEI: de Julio 2019 a Diciembre de 2021 se han supervisado 1,060 establecimientos.
2019: 450
2020: 543
2021: 67
Total: 1,060      </v>
      </c>
      <c r="N56" s="24" t="str">
        <f>IF(ISBLANK('5. Pp (3 años)'!N62),"",'5. Pp (3 años)'!N62)</f>
        <v xml:space="preserve">Nombre del Documento: 
Reporte diario realizado 2024.
Nombre de quien genera la información: 
Dirección General de Servicios Públicos
Periodicidad con que se genera la información: 
Trimestral 
Liga de la página donde se localiza la información si es el caso o ubicación: 
MBJ-SMOPS-DGSPM-014-2024
</v>
      </c>
      <c r="O56" s="24" t="str">
        <f>IF(ISBLANK('5. Pp (3 años)'!O62),"",'5. Pp (3 años)'!O62)</f>
        <v>Las condiciones meteorológicas favorables permiten realizar las supervisiones.</v>
      </c>
      <c r="P56" s="149" t="str">
        <f>IF(ISBLANK('5. Pp (3 años)'!P62),"",'5. Pp (3 años)'!P62)</f>
        <v/>
      </c>
    </row>
    <row r="57" spans="1:16" ht="310.5">
      <c r="B57" s="73" t="str">
        <f>IF(ISBLANK('5. Pp (3 años)'!B63),"",'5. Pp (3 años)'!B63)</f>
        <v>Dirección de Alumbrado Público</v>
      </c>
      <c r="C57" s="22" t="str">
        <f>IF(ISBLANK('5. Pp (3 años)'!C63),"",'5. Pp (3 años)'!C63)</f>
        <v>Componente</v>
      </c>
      <c r="D57" s="24" t="str">
        <f>IF(ISBLANK('5. Pp (3 años)'!D63),"",'5. Pp (3 años)'!D63)</f>
        <v>2.2.1.1.3: Sistema de Alumbrado Público del Municipal  rehabilitado.  (ReparacIón de luminarias y postes)</v>
      </c>
      <c r="E57" s="24" t="str">
        <f>IF(ISBLANK('5. Pp (3 años)'!E63),"",'5. Pp (3 años)'!E63)</f>
        <v>PAPR: Porcentaje del Alumbrado Público Rehabilitado.</v>
      </c>
      <c r="F57" s="24" t="str">
        <f>IF(ISBLANK('5. Pp (3 años)'!F63),"",'5. Pp (3 años)'!F63)</f>
        <v>Este indicador nos permite mostrar  el porcentaje del alumbrado público rehabilitado en todo el municipio de Benito Juárez.</v>
      </c>
      <c r="G57" s="22" t="str">
        <f>IF(ISBLANK('5. Pp (3 años)'!G63),"",'5. Pp (3 años)'!G63)</f>
        <v>Eficacia</v>
      </c>
      <c r="H57" s="22" t="str">
        <f>IF(ISBLANK('5. Pp (3 años)'!H63),"",'5. Pp (3 años)'!H63)</f>
        <v>Trimestral</v>
      </c>
      <c r="I57" s="24" t="str">
        <f>IF(ISBLANK('5. Pp (3 años)'!I63),"",'5. Pp (3 años)'!I63)</f>
        <v>MÉTODO DE CÁLCULO DEL INDICADOR:
PAPR= (NLR/NLPR)*100
VARIABLES:                                                                  
PAPR: Porcentaje del Alumbrado Público Rehabilitado.
NLR: Número de Luminaria Rehabilitadas..
NLPR:  Número de Luminarias Programadas para  Rehabilitar.</v>
      </c>
      <c r="J57" s="24" t="str">
        <f>IF(ISBLANK('5. Pp (3 años)'!J63),"",'5. Pp (3 años)'!J63)</f>
        <v>UNIDAD DE MEDIDA DEL INDICADOR:
Porcentaje. 
UNIDAD DE MEDIDA DE LAS VARIABLES:
Luminarias.</v>
      </c>
      <c r="K57" s="22" t="str">
        <f>IF(ISBLANK('5. Pp (3 años)'!K63),"",'5. Pp (3 años)'!K63)</f>
        <v>Ascendente</v>
      </c>
      <c r="L57" s="24" t="str">
        <f>IF(ISBLANK('5. Pp (3 años)'!L63),"",'5. Pp (3 años)'!L63)</f>
        <v xml:space="preserve">PAPM: La meta de  Enero 2025 a Diciembre 2027 se rehabilitaran 31,149 luminarias.
                                                                                                                                                VARIACIÓN DE LA META EN RELACIÓN A LA LÍNEA BASE
                                                                                                                                                      Meta Absoluta: 5,154  luminarias  rehabilitadas
                                                                                                                                                      Meta Relativa: 19.83%  superior a la línea base  </v>
      </c>
      <c r="M57" s="24" t="str">
        <f>IF(ISBLANK('5. Pp (3 años)'!M63),"",'5. Pp (3 años)'!M63)</f>
        <v xml:space="preserve">PAPM: De  enero  2022 a Diciembre de 2024 se rebalitaron   25,995 luminarias.         
                                                                                                                                                     2022:   11,722                                                                                                                              2023:    6,906                                                                                                                   2024:    7,367                
                                                                                                                                                                   Total: 25,995    </v>
      </c>
      <c r="N57" s="24" t="str">
        <f>IF(ISBLANK('5. Pp (3 años)'!N63),"",'5. Pp (3 años)'!N63)</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57" s="24" t="str">
        <f>IF(ISBLANK('5. Pp (3 años)'!O63),"",'5. Pp (3 años)'!O63)</f>
        <v>Existen las condiciones meteorológicas y de salud favorables para realizar la rehabilitación de las luminarias.</v>
      </c>
      <c r="P57" s="149" t="str">
        <f>IF(ISBLANK('5. Pp (3 años)'!P63),"",'5. Pp (3 años)'!P63)</f>
        <v xml:space="preserve">Meta.7.1 Para 2030, garantizar el acceso universal a servicios de energía asequibles, confiables y modernos.                                                                                                    Meta 7.4 Para 2030, aumentar la cooperación internacio
nal a fin de facilitar el acceso a la investigación 
y las tecnologías energéticas no contaminan
tes, incluidas las fuentes de energía renova
bles, la eficiencia energética y las tecnologías 
avanzadas y menos contaminantes de combus
tibles fósiles, y promover la inversión en 
infraestructuras energéticas y tecnologías de 
energía no contaminante.
 Eficiencia energética
 Submeta 3
 Tecnologías avanzadas y menos contaminantes 
de combustibles fósiles      </v>
      </c>
    </row>
    <row r="58" spans="1:16" ht="189.75">
      <c r="B58" s="73" t="str">
        <f>IF(ISBLANK('5. Pp (3 años)'!B64),"",'5. Pp (3 años)'!B64)</f>
        <v>Dirección de Alumbrado Público</v>
      </c>
      <c r="C58" s="22" t="str">
        <f>IF(ISBLANK('5. Pp (3 años)'!C64),"",'5. Pp (3 años)'!C64)</f>
        <v>Actividad</v>
      </c>
      <c r="D58" s="24" t="str">
        <f>IF(ISBLANK('5. Pp (3 años)'!D64),"",'5. Pp (3 años)'!D64)</f>
        <v xml:space="preserve">2.2.1.1.3.1 Supervisión del sistema de Alumbrado Público a  la empresa Optima Energía </v>
      </c>
      <c r="E58" s="24" t="str">
        <f>IF(ISBLANK('5. Pp (3 años)'!E64),"",'5. Pp (3 años)'!E64)</f>
        <v>PSAPR: Porcentaje de supervisiones del sistema de alumbrado público realizadas.</v>
      </c>
      <c r="F58" s="24" t="str">
        <f>IF(ISBLANK('5. Pp (3 años)'!F64),"",'5. Pp (3 años)'!F64)</f>
        <v>Este indicador nos permite conocer el funcionamiento del sistema de alumbrado público mendiante supervisión puntual y sectorizada, con la finalidad de reducir fallas en el mismo.</v>
      </c>
      <c r="G58" s="22" t="str">
        <f>IF(ISBLANK('5. Pp (3 años)'!G64),"",'5. Pp (3 años)'!G64)</f>
        <v>Eficacia</v>
      </c>
      <c r="H58" s="22" t="str">
        <f>IF(ISBLANK('5. Pp (3 años)'!H64),"",'5. Pp (3 años)'!H64)</f>
        <v>Trimestral</v>
      </c>
      <c r="I58" s="24" t="str">
        <f>IF(ISBLANK('5. Pp (3 años)'!I64),"",'5. Pp (3 años)'!I64)</f>
        <v>MÉTODO DE CÁLCULO:
PSAPR=(NSSAPR/NSSAPP) *100         
VARIABLES:
PSAPR: Porcentaje de supervisiónes del sistema de alumbrado público realizadas.
NSSAPR: Número de supervisiones del sistema de alumbrado público realizado.
NSSAPP: Número de supervisiones del sistema de alumbrado público programado.</v>
      </c>
      <c r="J58" s="24" t="str">
        <f>IF(ISBLANK('5. Pp (3 años)'!J64),"",'5. Pp (3 años)'!J64)</f>
        <v>UNIDAD DE MEDIDA DEL INDICADOR:  
Porcentaje.                                            
UNIDAD DE MEDIDA DE LA VARIABLE:
Reportes.</v>
      </c>
      <c r="K58" s="22" t="str">
        <f>IF(ISBLANK('5. Pp (3 años)'!K64),"",'5. Pp (3 años)'!K64)</f>
        <v>Ascendente</v>
      </c>
      <c r="L58" s="24" t="str">
        <f>IF(ISBLANK('5. Pp (3 años)'!L64),"",'5. Pp (3 años)'!L64)</f>
        <v xml:space="preserve">PSAPR: La meta Enero del 2025 al Diciembre 2027 se realizarán 28,893 supervisiones.
                                                                                                                                   VARIACIÓN DE LA META EN RELACIÓN A LA LÍNEA BASE
                                                                                                                                                      Meta Absoluta: 2,677 supervisiones de alumbrado público
                                                                                                                                                              Meta Relativa:  10.21% superior a la línea base 
</v>
      </c>
      <c r="M58" s="24" t="str">
        <f>IF(ISBLANK('5. Pp (3 años)'!M64),"",'5. Pp (3 años)'!M64)</f>
        <v xml:space="preserve">PSAPR:  De enero 2022 a Diciembre de 2024 se alcanzo a realizar   supervisiones.                 
                                                                                                                                                     2022: 8,631                                                                                                                                2023: 8,885                                                                                                                             2024: 8,700                
                                                                                                                                                          Total: 26,216           </v>
      </c>
      <c r="N58" s="24" t="str">
        <f>IF(ISBLANK('5. Pp (3 años)'!N64),"",'5. Pp (3 años)'!N64)</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58" s="24" t="str">
        <f>IF(ISBLANK('5. Pp (3 años)'!O64),"",'5. Pp (3 años)'!O64)</f>
        <v>Las  condiciones meteorológicas favorables permiten realizar las actividades</v>
      </c>
      <c r="P58" s="149" t="str">
        <f>IF(ISBLANK('5. Pp (3 años)'!P64),"",'5. Pp (3 años)'!P64)</f>
        <v/>
      </c>
    </row>
    <row r="59" spans="1:16" ht="189.75">
      <c r="B59" s="69" t="str">
        <f>IF(ISBLANK('5. Pp (3 años)'!B65),"",'5. Pp (3 años)'!B65)</f>
        <v>Dirección de Alumbrado Público</v>
      </c>
      <c r="C59" s="49" t="str">
        <f>IF(ISBLANK('5. Pp (3 años)'!C65),"",'5. Pp (3 años)'!C65)</f>
        <v>Actividad</v>
      </c>
      <c r="D59" s="71" t="str">
        <f>IF(ISBLANK('5. Pp (3 años)'!D65),"",'5. Pp (3 años)'!D65)</f>
        <v>2.2.1.1.3.2  Mantenimiento del sistema de Alumbrado Público no concesionado.</v>
      </c>
      <c r="E59" s="71" t="str">
        <f>IF(ISBLANK('5. Pp (3 años)'!E65),"",'5. Pp (3 años)'!E65)</f>
        <v>PRCA:  Porcentaje de Reportes ciudadanos del sistema de alumbrado público atendidos no concesionados</v>
      </c>
      <c r="F59" s="71" t="str">
        <f>IF(ISBLANK('5. Pp (3 años)'!F65),"",'5. Pp (3 años)'!F65)</f>
        <v xml:space="preserve">Este indicador nos permite mostrar el porcentaje de los reportes recibidos por los ciudadanos para el mantenimiento del alumbrado no concesionado </v>
      </c>
      <c r="G59" s="49" t="str">
        <f>IF(ISBLANK('5. Pp (3 años)'!G65),"",'5. Pp (3 años)'!G65)</f>
        <v>Eficacia</v>
      </c>
      <c r="H59" s="49" t="str">
        <f>IF(ISBLANK('5. Pp (3 años)'!H65),"",'5. Pp (3 años)'!H65)</f>
        <v>Trimestral</v>
      </c>
      <c r="I59" s="71" t="str">
        <f>IF(ISBLANK('5. Pp (3 años)'!I65),"",'5. Pp (3 años)'!I65)</f>
        <v xml:space="preserve">MÉTODO DE CÁLCULO:
PRCA= (NRCP/NRCR) *100
VARIABLES:
PRCA: Porcentaje de Reportes ciudadanas del sistema de alumbrado público atendidos.
NRCP: Número de reportes ciudadano atendidos.                                                                   
NRCR: Número de reportes ciudadanos recibidos.
</v>
      </c>
      <c r="J59" s="71" t="str">
        <f>IF(ISBLANK('5. Pp (3 años)'!J65),"",'5. Pp (3 años)'!J65)</f>
        <v>UNIDAD DE MEDIDA DEL INDICADOR:  
Porcentaje.                                            
UNIDAD DE MEDIDA DE LA VARIABLE:
Supervisión.</v>
      </c>
      <c r="K59" s="49" t="str">
        <f>IF(ISBLANK('5. Pp (3 años)'!K65),"",'5. Pp (3 años)'!K65)</f>
        <v>Ascendente</v>
      </c>
      <c r="L59" s="71" t="str">
        <f>IF(ISBLANK('5. Pp (3 años)'!L65),"",'5. Pp (3 años)'!L65)</f>
        <v>PRCA: La meta de Enero 2025  a Diciembre del  2027 se espera dar atención a 1,956  resportes ciu dadanos.
                                                                                                                                          VARIACIÓN DE LA META EN RELACIÓN A LA LÍNEA BASE
                                                                                                                                                      Meta Absoluta: 264 reportes atendidos
                                                                                                                                                      Meta Relativa:  15.60% superior a la línea base</v>
      </c>
      <c r="M59" s="71" t="str">
        <f>IF(ISBLANK('5. Pp (3 años)'!M65),"",'5. Pp (3 años)'!M65)</f>
        <v>PRCA: De enero 2022 a Diciembre de 2024 se alcanzo realizar 1,692                 
                                                                                                                                            2022:  540                                                                                                                2023:   564                                                                                                                          2024:   588             
                                                                                                                   Total:     1,692</v>
      </c>
      <c r="N59" s="71" t="str">
        <f>IF(ISBLANK('5. Pp (3 años)'!N65),"",'5. Pp (3 años)'!N65)</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59" s="71" t="str">
        <f>IF(ISBLANK('5. Pp (3 años)'!O65),"",'5. Pp (3 años)'!O65)</f>
        <v>Las  condiciones meteorológicas favorables permiten realizar las actividades.</v>
      </c>
      <c r="P59" s="72" t="str">
        <f>IF(ISBLANK('5. Pp (3 años)'!P65),"",'5. Pp (3 años)'!P65)</f>
        <v/>
      </c>
    </row>
    <row r="60" spans="1:16" ht="189.75">
      <c r="B60" s="73" t="str">
        <f>IF(ISBLANK('5. Pp (3 años)'!B66),"",'5. Pp (3 años)'!B66)</f>
        <v>Dirección de Alumbrado Público</v>
      </c>
      <c r="C60" s="22" t="str">
        <f>IF(ISBLANK('5. Pp (3 años)'!C66),"",'5. Pp (3 años)'!C66)</f>
        <v>Actividad</v>
      </c>
      <c r="D60" s="24" t="str">
        <f>IF(ISBLANK('5. Pp (3 años)'!D66),"",'5. Pp (3 años)'!D66)</f>
        <v>2.2.1.1.3.3 Censo del sistema de alumbrado público del Municipio de Benito Juárez.</v>
      </c>
      <c r="E60" s="24" t="str">
        <f>IF(ISBLANK('5. Pp (3 años)'!E66),"",'5. Pp (3 años)'!E66)</f>
        <v>PLSAR: Porcentaje de luminarias del sistema de alumbrado público realizado.</v>
      </c>
      <c r="F60" s="24" t="str">
        <f>IF(ISBLANK('5. Pp (3 años)'!F66),"",'5. Pp (3 años)'!F66)</f>
        <v xml:space="preserve">Este indicador nos permitira conocer la cantidad exacta de componentes del sistema de alumbrado como son:  luminarias, bancos, transformadores, registros, bases y postes. </v>
      </c>
      <c r="G60" s="22" t="str">
        <f>IF(ISBLANK('5. Pp (3 años)'!G66),"",'5. Pp (3 años)'!G66)</f>
        <v>Eficacia</v>
      </c>
      <c r="H60" s="22" t="str">
        <f>IF(ISBLANK('5. Pp (3 años)'!H66),"",'5. Pp (3 años)'!H66)</f>
        <v>Trimestral</v>
      </c>
      <c r="I60" s="24" t="str">
        <f>IF(ISBLANK('5. Pp (3 años)'!I66),"",'5. Pp (3 años)'!I66)</f>
        <v xml:space="preserve">MÉTODO DE CÁLCULO:
PLSAR= (NLSAPMR/NLSAPP) *100
VARIABLES:
PLSAR: Porcentaje de luminarias del sistema de alumbrado público realizado.
NLR: Número luminarias del sistema de alumbrado público municipal realizados. 
NLP: Número de  luminarias del sistema de alumbrado público programados.
</v>
      </c>
      <c r="J60" s="24" t="str">
        <f>IF(ISBLANK('5. Pp (3 años)'!J66),"",'5. Pp (3 años)'!J66)</f>
        <v>UNIDAD DE MEDIDA DEL INDICADOR:  
Porcentaje.                                            
UNIDAD DE MEDIDA DE LA VARIABLE:
luminaria.</v>
      </c>
      <c r="K60" s="22" t="str">
        <f>IF(ISBLANK('5. Pp (3 años)'!K66),"",'5. Pp (3 años)'!K66)</f>
        <v>Ascendente</v>
      </c>
      <c r="L60" s="24" t="str">
        <f>IF(ISBLANK('5. Pp (3 años)'!L66),"",'5. Pp (3 años)'!L66)</f>
        <v>PLSAR: La meta de Enero 2025 a Diciembre 2027 se realizarán 217,454  luminrias contadas
                                                                                                                                   VARIACIÓN DE LA META EN RELACIÓN A LA LÍNEA BASE 
                                                                                                                                                      Meta Absoluta:  16,067 censos realizados
                                                                                                                                                     Meta Relativa:  7.98% superior a la línea base</v>
      </c>
      <c r="M60" s="24" t="str">
        <f>IF(ISBLANK('5. Pp (3 años)'!M66),"",'5. Pp (3 años)'!M66)</f>
        <v xml:space="preserve">PCSAR: De ennro 2022 a Diciembre de 2024 se realizarón  201,387    luminarias  contadas
                                                                                                                                                     2022:  65,101                                                                                                                                 2023:  65,878                                                                                                                        2024:  70,408                 
                                                                                                                                                                   Total:  201,387           </v>
      </c>
      <c r="N60" s="24" t="str">
        <f>IF(ISBLANK('5. Pp (3 años)'!N66),"",'5. Pp (3 años)'!N66)</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0" s="24" t="str">
        <f>IF(ISBLANK('5. Pp (3 años)'!O66),"",'5. Pp (3 años)'!O66)</f>
        <v>Las  condiciones meteorológicas son favorables para realizar el censo.</v>
      </c>
      <c r="P60" s="149" t="str">
        <f>IF(ISBLANK('5. Pp (3 años)'!P66),"",'5. Pp (3 años)'!P66)</f>
        <v/>
      </c>
    </row>
    <row r="61" spans="1:16" ht="189.75">
      <c r="B61" s="73" t="str">
        <f>IF(ISBLANK('5. Pp (3 años)'!B67),"",'5. Pp (3 años)'!B67)</f>
        <v>Dirección de Alumbrado Público</v>
      </c>
      <c r="C61" s="22" t="str">
        <f>IF(ISBLANK('5. Pp (3 años)'!C67),"",'5. Pp (3 años)'!C67)</f>
        <v>Actividad</v>
      </c>
      <c r="D61" s="24" t="str">
        <f>IF(ISBLANK('5. Pp (3 años)'!D67),"",'5. Pp (3 años)'!D67)</f>
        <v>2.2.1.1.3.4 Verificación del sistema de alumbrado público, que cumpla con  las  especificaciones establecidas, para la Entrega y Recepción de fraccionamientos nuevos en el Municipio de Benito Juárez.</v>
      </c>
      <c r="E61" s="24" t="str">
        <f>IF(ISBLANK('5. Pp (3 años)'!E67),"",'5. Pp (3 años)'!E67)</f>
        <v>PAPEF: Porcentaje de alumbrado público entregado en fraccionamientos.</v>
      </c>
      <c r="F61" s="24" t="str">
        <f>IF(ISBLANK('5. Pp (3 años)'!F67),"",'5. Pp (3 años)'!F67)</f>
        <v>Este indicador nos permite conocer si se esta cumpliendo con las especificaciones establecidas para la entrega recepción de los fraccionamientos y poder formalizar los contratos ante  CFE.</v>
      </c>
      <c r="G61" s="22" t="str">
        <f>IF(ISBLANK('5. Pp (3 años)'!G67),"",'5. Pp (3 años)'!G67)</f>
        <v>Eficacia</v>
      </c>
      <c r="H61" s="22" t="str">
        <f>IF(ISBLANK('5. Pp (3 años)'!H67),"",'5. Pp (3 años)'!H67)</f>
        <v>Trimestral</v>
      </c>
      <c r="I61" s="24" t="str">
        <f>IF(ISBLANK('5. Pp (3 años)'!I67),"",'5. Pp (3 años)'!I67)</f>
        <v xml:space="preserve">MÉTODO DE CÁLCULO
PAPEF= (NAPE/NAPPE) *100
VARIABLES
PAPEF: Porcentaje de Alumbrado Público Entregado en Fraccionamientos.
NAPE : Número de alumbrado Público Entregado.
NAPPE: Número de alumbrado Público Programado para Entrega.
</v>
      </c>
      <c r="J61" s="24" t="str">
        <f>IF(ISBLANK('5. Pp (3 años)'!J67),"",'5. Pp (3 años)'!J67)</f>
        <v>UNIDAD DE MEDIDA DEL INDICADOR:  
Porcentaje.                                            
UNIDAD DE MEDIDA DE LA VARIABLE:
Alumbrado.</v>
      </c>
      <c r="K61" s="22" t="str">
        <f>IF(ISBLANK('5. Pp (3 años)'!K67),"",'5. Pp (3 años)'!K67)</f>
        <v>Ascendente</v>
      </c>
      <c r="L61" s="24" t="str">
        <f>IF(ISBLANK('5. Pp (3 años)'!L67),"",'5. Pp (3 años)'!L67)</f>
        <v>PAPEF: La meta de Enero 2025 a Diciembre 2027 se verificarán  322 Entrega - Recepción de  sistemas de alumbrad o público en fraccionamientos nuevos.
                                                                                                                                          VARIACIÓN DE LA META EN RELACIÓN A LA LÍNEA BASE
                                                                                                                                                      Meta Absoluta: 4  entregas de  alumbrado público                                                                     Meta Relativa: 1.26% superior a la línea based</v>
      </c>
      <c r="M61" s="24" t="str">
        <f>IF(ISBLANK('5. Pp (3 años)'!M67),"",'5. Pp (3 años)'!M67)</f>
        <v xml:space="preserve">PAPEF: De enero 2022 a Diciembre de 2024 se verificaron 318 entrega  y recepción de sistemas de alumbrado en fraccionamientos nuevos.                 
                                                                                                                                                     2022: 131                                                                                                                                  2023:   93                                                                                                                            2024:   94                 
                                                                                                                                                                   Total:  318          </v>
      </c>
      <c r="N61" s="24" t="str">
        <f>IF(ISBLANK('5. Pp (3 años)'!N67),"",'5. Pp (3 años)'!N67)</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1" s="24" t="str">
        <f>IF(ISBLANK('5. Pp (3 años)'!O67),"",'5. Pp (3 años)'!O67)</f>
        <v>Los fraccionamientos cumplen con las normatividades establecidas en cuanto al alumbrado.</v>
      </c>
      <c r="P61" s="149" t="str">
        <f>IF(ISBLANK('5. Pp (3 años)'!P67),"",'5. Pp (3 años)'!P67)</f>
        <v/>
      </c>
    </row>
    <row r="62" spans="1:16" ht="189.75">
      <c r="B62" s="73" t="str">
        <f>IF(ISBLANK('5. Pp (3 años)'!B68),"",'5. Pp (3 años)'!B68)</f>
        <v>Dirección de Alumbrado Público</v>
      </c>
      <c r="C62" s="22" t="str">
        <f>IF(ISBLANK('5. Pp (3 años)'!C68),"",'5. Pp (3 años)'!C68)</f>
        <v>Actividad</v>
      </c>
      <c r="D62" s="24" t="str">
        <f>IF(ISBLANK('5. Pp (3 años)'!D68),"",'5. Pp (3 años)'!D68)</f>
        <v>2.2.1.1.3.5 Proyección de infraestructura eléctrica en el Municipio de Benito Juárez.</v>
      </c>
      <c r="E62" s="24" t="str">
        <f>IF(ISBLANK('5. Pp (3 años)'!E68),"",'5. Pp (3 años)'!E68)</f>
        <v>PIEP: Porcentaje de infraestructura eléctrica Proyectada.</v>
      </c>
      <c r="F62" s="24" t="str">
        <f>IF(ISBLANK('5. Pp (3 años)'!F68),"",'5. Pp (3 años)'!F68)</f>
        <v>Este indicador nos proporcionara información de la infraestructura eléctrica proyectada y ejecutada.</v>
      </c>
      <c r="G62" s="22" t="str">
        <f>IF(ISBLANK('5. Pp (3 años)'!G68),"",'5. Pp (3 años)'!G68)</f>
        <v>Eficacia</v>
      </c>
      <c r="H62" s="22" t="str">
        <f>IF(ISBLANK('5. Pp (3 años)'!H68),"",'5. Pp (3 años)'!H68)</f>
        <v>Trimestral</v>
      </c>
      <c r="I62" s="24" t="str">
        <f>IF(ISBLANK('5. Pp (3 años)'!I68),"",'5. Pp (3 años)'!I68)</f>
        <v xml:space="preserve">MÉTODO DE CÁLCULO
PIEP= (NPIER/NPIEP) *100
VARIABLES
PIEP: Porcentaje de Infraestructura Eléctrica Proyectada.
NPIER :Número de proyección de infraestructura eléctrica realizada. 
NPIEP: Número de Proyección de infraestructura eléctrica Programada.
</v>
      </c>
      <c r="J62" s="24" t="str">
        <f>IF(ISBLANK('5. Pp (3 años)'!J68),"",'5. Pp (3 años)'!J68)</f>
        <v>UNIDAD DE MEDIDA DEL INDICADOR:  
Porcentaje.                                            
UNIDAD DE MEDIDA DE LA VARIABLE:
Proyección de Infraestructura.</v>
      </c>
      <c r="K62" s="22" t="str">
        <f>IF(ISBLANK('5. Pp (3 años)'!K68),"",'5. Pp (3 años)'!K68)</f>
        <v>Ascendente</v>
      </c>
      <c r="L62" s="24" t="str">
        <f>IF(ISBLANK('5. Pp (3 años)'!L68),"",'5. Pp (3 años)'!L68)</f>
        <v>PIEP:  La meta de Enero 2025  a Diciembre 2027 se estiman 128 proyecciones de infraestructuras eléctricas.
                                                                                            VARIACIÓN DE LA META EN RELACIÓN A LA LÍNEA BASE
                                                                                                            Meta Absoluta: 24 proyecciones  
                                                                                                            Meta Relativa:  23.08% superior a la línea base</v>
      </c>
      <c r="M62" s="24" t="str">
        <f>IF(ISBLANK('5. Pp (3 años)'!M68),"",'5. Pp (3 años)'!M68)</f>
        <v xml:space="preserve">PIEP: De enero 2022 a Diciembre de 2024 se realizaron  104 proyecciones infraestructuras eléctricas.                 
                                                                                                                                                     2022: 32                                                                                                                                 2023: 36                                                                                                                             2024: 36                 
                                                                                                                   Total: 104           </v>
      </c>
      <c r="N62" s="24" t="str">
        <f>IF(ISBLANK('5. Pp (3 años)'!N68),"",'5. Pp (3 años)'!N68)</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2" s="24" t="str">
        <f>IF(ISBLANK('5. Pp (3 años)'!O68),"",'5. Pp (3 años)'!O68)</f>
        <v>Existen las condiciones territoriales y de urbanización para las infraestructuras.</v>
      </c>
      <c r="P62" s="149" t="str">
        <f>IF(ISBLANK('5. Pp (3 años)'!P68),"",'5. Pp (3 años)'!P68)</f>
        <v/>
      </c>
    </row>
    <row r="63" spans="1:16" ht="17.25">
      <c r="B63" s="73" t="e">
        <f>IF(ISBLANK('5. Pp (3 años)'!#REF!),"",'5. Pp (3 años)'!#REF!)</f>
        <v>#REF!</v>
      </c>
      <c r="C63" s="22" t="e">
        <f>IF(ISBLANK('5. Pp (3 años)'!#REF!),"",'5. Pp (3 años)'!#REF!)</f>
        <v>#REF!</v>
      </c>
      <c r="D63" s="24" t="e">
        <f>IF(ISBLANK('5. Pp (3 años)'!#REF!),"",'5. Pp (3 años)'!#REF!)</f>
        <v>#REF!</v>
      </c>
      <c r="E63" s="24" t="e">
        <f>IF(ISBLANK('5. Pp (3 años)'!#REF!),"",'5. Pp (3 años)'!#REF!)</f>
        <v>#REF!</v>
      </c>
      <c r="F63" s="24" t="e">
        <f>IF(ISBLANK('5. Pp (3 años)'!#REF!),"",'5. Pp (3 años)'!#REF!)</f>
        <v>#REF!</v>
      </c>
      <c r="G63" s="22" t="e">
        <f>IF(ISBLANK('5. Pp (3 años)'!#REF!),"",'5. Pp (3 años)'!#REF!)</f>
        <v>#REF!</v>
      </c>
      <c r="H63" s="22" t="e">
        <f>IF(ISBLANK('5. Pp (3 años)'!#REF!),"",'5. Pp (3 años)'!#REF!)</f>
        <v>#REF!</v>
      </c>
      <c r="I63" s="24" t="e">
        <f>IF(ISBLANK('5. Pp (3 años)'!#REF!),"",'5. Pp (3 años)'!#REF!)</f>
        <v>#REF!</v>
      </c>
      <c r="J63" s="24" t="e">
        <f>IF(ISBLANK('5. Pp (3 años)'!#REF!),"",'5. Pp (3 años)'!#REF!)</f>
        <v>#REF!</v>
      </c>
      <c r="K63" s="22" t="e">
        <f>IF(ISBLANK('5. Pp (3 años)'!#REF!),"",'5. Pp (3 años)'!#REF!)</f>
        <v>#REF!</v>
      </c>
      <c r="L63" s="24" t="e">
        <f>IF(ISBLANK('5. Pp (3 años)'!#REF!),"",'5. Pp (3 años)'!#REF!)</f>
        <v>#REF!</v>
      </c>
      <c r="M63" s="24" t="e">
        <f>IF(ISBLANK('5. Pp (3 años)'!#REF!),"",'5. Pp (3 años)'!#REF!)</f>
        <v>#REF!</v>
      </c>
      <c r="N63" s="24" t="e">
        <f>IF(ISBLANK('5. Pp (3 años)'!#REF!),"",'5. Pp (3 años)'!#REF!)</f>
        <v>#REF!</v>
      </c>
      <c r="O63" s="24" t="e">
        <f>IF(ISBLANK('5. Pp (3 años)'!#REF!),"",'5. Pp (3 años)'!#REF!)</f>
        <v>#REF!</v>
      </c>
      <c r="P63" s="149" t="e">
        <f>IF(ISBLANK('5. Pp (3 años)'!#REF!),"",'5. Pp (3 años)'!#REF!)</f>
        <v>#REF!</v>
      </c>
    </row>
    <row r="64" spans="1:16" ht="17.25">
      <c r="B64" s="73" t="e">
        <f>IF(ISBLANK('5. Pp (3 años)'!#REF!),"",'5. Pp (3 años)'!#REF!)</f>
        <v>#REF!</v>
      </c>
      <c r="C64" s="22" t="e">
        <f>IF(ISBLANK('5. Pp (3 años)'!#REF!),"",'5. Pp (3 años)'!#REF!)</f>
        <v>#REF!</v>
      </c>
      <c r="D64" s="24" t="e">
        <f>IF(ISBLANK('5. Pp (3 años)'!#REF!),"",'5. Pp (3 años)'!#REF!)</f>
        <v>#REF!</v>
      </c>
      <c r="E64" s="24" t="e">
        <f>IF(ISBLANK('5. Pp (3 años)'!#REF!),"",'5. Pp (3 años)'!#REF!)</f>
        <v>#REF!</v>
      </c>
      <c r="F64" s="24" t="e">
        <f>IF(ISBLANK('5. Pp (3 años)'!#REF!),"",'5. Pp (3 años)'!#REF!)</f>
        <v>#REF!</v>
      </c>
      <c r="G64" s="22" t="e">
        <f>IF(ISBLANK('5. Pp (3 años)'!#REF!),"",'5. Pp (3 años)'!#REF!)</f>
        <v>#REF!</v>
      </c>
      <c r="H64" s="22" t="e">
        <f>IF(ISBLANK('5. Pp (3 años)'!#REF!),"",'5. Pp (3 años)'!#REF!)</f>
        <v>#REF!</v>
      </c>
      <c r="I64" s="24" t="e">
        <f>IF(ISBLANK('5. Pp (3 años)'!#REF!),"",'5. Pp (3 años)'!#REF!)</f>
        <v>#REF!</v>
      </c>
      <c r="J64" s="24" t="e">
        <f>IF(ISBLANK('5. Pp (3 años)'!#REF!),"",'5. Pp (3 años)'!#REF!)</f>
        <v>#REF!</v>
      </c>
      <c r="K64" s="22" t="e">
        <f>IF(ISBLANK('5. Pp (3 años)'!#REF!),"",'5. Pp (3 años)'!#REF!)</f>
        <v>#REF!</v>
      </c>
      <c r="L64" s="24" t="e">
        <f>IF(ISBLANK('5. Pp (3 años)'!#REF!),"",'5. Pp (3 años)'!#REF!)</f>
        <v>#REF!</v>
      </c>
      <c r="M64" s="24" t="e">
        <f>IF(ISBLANK('5. Pp (3 años)'!#REF!),"",'5. Pp (3 años)'!#REF!)</f>
        <v>#REF!</v>
      </c>
      <c r="N64" s="24" t="e">
        <f>IF(ISBLANK('5. Pp (3 años)'!#REF!),"",'5. Pp (3 años)'!#REF!)</f>
        <v>#REF!</v>
      </c>
      <c r="O64" s="24" t="e">
        <f>IF(ISBLANK('5. Pp (3 años)'!#REF!),"",'5. Pp (3 años)'!#REF!)</f>
        <v>#REF!</v>
      </c>
      <c r="P64" s="149" t="e">
        <f>IF(ISBLANK('5. Pp (3 años)'!#REF!),"",'5. Pp (3 años)'!#REF!)</f>
        <v>#REF!</v>
      </c>
    </row>
    <row r="65" spans="2:16" ht="327.75">
      <c r="B65" s="69" t="str">
        <f>IF(ISBLANK('5. Pp (3 años)'!B69),"",'5. Pp (3 años)'!B69)</f>
        <v xml:space="preserve">Direccion de Bacheo y Pipas  </v>
      </c>
      <c r="C65" s="49" t="str">
        <f>IF(ISBLANK('5. Pp (3 años)'!C69),"",'5. Pp (3 años)'!C69)</f>
        <v>Componente</v>
      </c>
      <c r="D65" s="71" t="str">
        <f>IF(ISBLANK('5. Pp (3 años)'!D69),"",'5. Pp (3 años)'!D69)</f>
        <v xml:space="preserve">2.2 Bacheo de vialidades y suministro de agua potable proporcionados. </v>
      </c>
      <c r="E65" s="71" t="str">
        <f>IF(ISBLANK('5. Pp (3 años)'!E69),"",'5. Pp (3 años)'!E69)</f>
        <v>PM2VB: Porcentaje de m2 de vialidades bacheadas.</v>
      </c>
      <c r="F65" s="71" t="str">
        <f>IF(ISBLANK('5. Pp (3 años)'!F69),"",'5. Pp (3 años)'!F69)</f>
        <v>Estos indicadores permiten conocer la cobertura en bacheo de las vialidades en el municipio.</v>
      </c>
      <c r="G65" s="49" t="str">
        <f>IF(ISBLANK('5. Pp (3 años)'!G69),"",'5. Pp (3 años)'!G69)</f>
        <v>Eficacia</v>
      </c>
      <c r="H65" s="49" t="str">
        <f>IF(ISBLANK('5. Pp (3 años)'!H69),"",'5. Pp (3 años)'!H69)</f>
        <v>Trimestral</v>
      </c>
      <c r="I65" s="71" t="str">
        <f>IF(ISBLANK('5. Pp (3 años)'!I69),"",'5. Pp (3 años)'!I69)</f>
        <v xml:space="preserve">MÉTODO DE CÁLCULO DEL INDICADOR:
PM2VB= (M2VB/M2VPB)*100
VARIABLES: 
PM2VB: Porcentaje de m2 de vialidades bacheadas.
M2VB: M2 de vialidades bacheadas.
M2VPB: M2 de vialidades programas a bachear.
                                                                    </v>
      </c>
      <c r="J65" s="71" t="str">
        <f>IF(ISBLANK('5. Pp (3 años)'!J69),"",'5. Pp (3 años)'!J69)</f>
        <v xml:space="preserve">UNIDAD DE MEDIDA DEL  INDICADOR: 
Porcentaje. 
UNIDAD DE MEDIDAD DE LAS VARIABLES:
M2 de vialidades. </v>
      </c>
      <c r="K65" s="49" t="str">
        <f>IF(ISBLANK('5. Pp (3 años)'!K69),"",'5. Pp (3 años)'!K69)</f>
        <v>Ascendente</v>
      </c>
      <c r="L65" s="71" t="str">
        <f>IF(ISBLANK('5. Pp (3 años)'!L69),"",'5. Pp (3 años)'!L69)</f>
        <v>PM2VB: La meta de Enero 2025 a Diciembre 2027 se realizara 550,180 m2 de bacheo de vialidades.
                                                                                            VARIACIÓN DE LA META EN RELACIÓN A LA LÍNEA BASE
                                                                                                    Meta Absoluta: 259,711 m2 de bacheo de vialidades
                                                                                                     Meta Relativa: 89.41% superior a la línea base</v>
      </c>
      <c r="M65" s="71" t="str">
        <f>IF(ISBLANK('5. Pp (3 años)'!M69),"",'5. Pp (3 años)'!M69)</f>
        <v xml:space="preserve">PM2VB: De Enero 2022 a Diciembre de 2024 se bachearon 290,469 m2 de vialidades.                 
                                                                                                                                                     2022:119,834                                                                                                                             2023:77,580                                                                                                                             2024:93,055            
                                                                                                                   Total:290,469     </v>
      </c>
      <c r="N65" s="71" t="str">
        <f>IF(ISBLANK('5. Pp (3 años)'!N69),"",'5. Pp (3 años)'!N69)</f>
        <v xml:space="preserve">Nombre del Documento: 
Comprobacion de mezcla 2025          
Nombre de quien genera la información:
Dirección de Bacheo y Pipas
Periodicidad con que se genera la información:
Trimestral.
Liga de la página donde se localiza la información o ubicación: 
Almacen 
</v>
      </c>
      <c r="O65" s="71" t="str">
        <f>IF(ISBLANK('5. Pp (3 años)'!O69),"",'5. Pp (3 años)'!O69)</f>
        <v>Existen las condiciones meteorológicas y viales para el bacheo.</v>
      </c>
      <c r="P65" s="72" t="str">
        <f>IF(ISBLANK('5. Pp (3 años)'!P69),"",'5. Pp (3 años)'!P69)</f>
        <v xml:space="preserve"> 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6" spans="2:16" ht="327.75">
      <c r="B66" s="73" t="str">
        <f>IF(ISBLANK('5. Pp (3 años)'!B70),"",'5. Pp (3 años)'!B70)</f>
        <v/>
      </c>
      <c r="C66" s="22" t="str">
        <f>IF(ISBLANK('5. Pp (3 años)'!C70),"",'5. Pp (3 años)'!C70)</f>
        <v/>
      </c>
      <c r="D66" s="24" t="str">
        <f>IF(ISBLANK('5. Pp (3 años)'!D70),"",'5. Pp (3 años)'!D70)</f>
        <v/>
      </c>
      <c r="E66" s="24" t="str">
        <f>IF(ISBLANK('5. Pp (3 años)'!E70),"",'5. Pp (3 años)'!E70)</f>
        <v>PLAPP: Porcentaje de Litros de Agua Potable Proporcionada.</v>
      </c>
      <c r="F66" s="24" t="str">
        <f>IF(ISBLANK('5. Pp (3 años)'!F70),"",'5. Pp (3 años)'!F70)</f>
        <v>El indicador permite conocer el surtido de agua potable a los habitantes del municipio.</v>
      </c>
      <c r="G66" s="22" t="str">
        <f>IF(ISBLANK('5. Pp (3 años)'!G70),"",'5. Pp (3 años)'!G70)</f>
        <v>Eficacia</v>
      </c>
      <c r="H66" s="22" t="str">
        <f>IF(ISBLANK('5. Pp (3 años)'!H70),"",'5. Pp (3 años)'!H70)</f>
        <v>Trimestral</v>
      </c>
      <c r="I66" s="24" t="str">
        <f>IF(ISBLANK('5. Pp (3 años)'!I70),"",'5. Pp (3 años)'!I70)</f>
        <v xml:space="preserve">MÉTODO DE CÁLCULO DEL INDICADOR:
PLAPP= (LAP/LAEP)*100  
VARIABLES:                                                                  
PLAPP: Porcentaje de Litros de Agua Potable Proporcionada.
LAP: Litros de agua proporcionada.
LAEP: Litros de agua estimada a proporcionar.
   </v>
      </c>
      <c r="J66" s="24" t="str">
        <f>IF(ISBLANK('5. Pp (3 años)'!J70),"",'5. Pp (3 años)'!J70)</f>
        <v>UUNIDAD DE MEDIDA DEL INDICADOR:
Porcentaje.               
UNIDAD DE MEDIDAD DE LAS VARIABLES:
Litros de agua potable.</v>
      </c>
      <c r="K66" s="22" t="str">
        <f>IF(ISBLANK('5. Pp (3 años)'!K70),"",'5. Pp (3 años)'!K70)</f>
        <v>Ascendente</v>
      </c>
      <c r="L66" s="24" t="str">
        <f>IF(ISBLANK('5. Pp (3 años)'!L70),"",'5. Pp (3 años)'!L70)</f>
        <v xml:space="preserve">PLAPP: La meta de Enero 2025 a Diciembre 2027  suministrará  17,709,073  litros de agua potable.
                                                                                            VARIACIÓN DE LA META EN RELACIÓN A LA LÍNEA BASE
                                                                                                    Meta Absoluta: -54,525,927 litros
                                                                                                    Meta Relativa: -75.48 % inferior a la línea base </v>
      </c>
      <c r="M66" s="24" t="str">
        <f>IF(ISBLANK('5. Pp (3 años)'!M70),"",'5. Pp (3 años)'!M70)</f>
        <v xml:space="preserve">PLAPP: De Enero 2022 a Diciembre de 2024 se suministraron 72,235,000 litros de de agua.                 
                                                                                                                                                     2022:17,290,000                                                                                                                                2023:23,345,000                                                                                                                           2024:31,600,000                  
                                                                                                                   Total: 72,235,000           </v>
      </c>
      <c r="N66" s="24" t="str">
        <f>IF(ISBLANK('5. Pp (3 años)'!N70),"",'5. Pp (3 años)'!N70)</f>
        <v xml:space="preserve">Nombre del Documento: 
Suministro de agua potable 2025        
Nombre de quien genera la información:
Dirección de Bacheo y Pipas
Periodicidad con que se genera la información:
Trimestral
Liga de la página donde se localiza la información o ubicación:
Repisa B
</v>
      </c>
      <c r="O66" s="24" t="str">
        <f>IF(ISBLANK('5. Pp (3 años)'!O70),"",'5. Pp (3 años)'!O70)</f>
        <v>Existen las condiciones de infraestructura para el suministro de agua potable.</v>
      </c>
      <c r="P66" s="149" t="str">
        <f>IF(ISBLANK('5. Pp (3 años)'!P70),"",'5. Pp (3 años)'!P70)</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7" spans="2:16" ht="327.75">
      <c r="B67" s="73" t="str">
        <f>IF(ISBLANK('5. Pp (3 años)'!B71),"",'5. Pp (3 años)'!B71)</f>
        <v xml:space="preserve">Direccion de Bacheo y Pipas   </v>
      </c>
      <c r="C67" s="22" t="str">
        <f>IF(ISBLANK('5. Pp (3 años)'!C71),"",'5. Pp (3 años)'!C71)</f>
        <v>Actividad</v>
      </c>
      <c r="D67" s="24" t="str">
        <f>IF(ISBLANK('5. Pp (3 años)'!D71),"",'5. Pp (3 años)'!D71)</f>
        <v>2.2 Atención a las solicitudes de servicio recepcionados mediante llamadas telefonicas y redes sociales concluidas.</v>
      </c>
      <c r="E67" s="24" t="str">
        <f>IF(ISBLANK('5. Pp (3 años)'!E71),"",'5. Pp (3 años)'!E71)</f>
        <v>PSSA: Porcentaje de solicitudes de servicio Atendidas.</v>
      </c>
      <c r="F67" s="24" t="str">
        <f>IF(ISBLANK('5. Pp (3 años)'!F71),"",'5. Pp (3 años)'!F71)</f>
        <v>Este indicador permiten conocer la cobertura total de las solicitudes recepcionandas mediante llamadas telefónicas y redes sociales para su atención en forma oportuna en el municipio de Benito Juárez.</v>
      </c>
      <c r="G67" s="22" t="str">
        <f>IF(ISBLANK('5. Pp (3 años)'!G71),"",'5. Pp (3 años)'!G71)</f>
        <v>Eficacia</v>
      </c>
      <c r="H67" s="22" t="str">
        <f>IF(ISBLANK('5. Pp (3 años)'!H71),"",'5. Pp (3 años)'!H71)</f>
        <v>Trimestral</v>
      </c>
      <c r="I67" s="24" t="str">
        <f>IF(ISBLANK('5. Pp (3 años)'!I71),"",'5. Pp (3 años)'!I71)</f>
        <v xml:space="preserve">MÉTODO DE CÁLCULO
PSSA= (NSA/TSR)*100  
VARIABLES
PSSA: Porcentaje de solicitudes de servicio Atendidas.
NSSA: Número de solicitudesde servicio atendidas.
TSR: Total de solicitudes de servicio recepcionadas. 
  </v>
      </c>
      <c r="J67" s="24" t="str">
        <f>IF(ISBLANK('5. Pp (3 años)'!J71),"",'5. Pp (3 años)'!J71)</f>
        <v>UNIDAD DE MEDIDA DEL INDICADOR:
Porcentaje. 
UNIDAD DE MEDIDAD DE LAS  VARIABLES: 
Solicitudes.</v>
      </c>
      <c r="K67" s="22" t="str">
        <f>IF(ISBLANK('5. Pp (3 años)'!K71),"",'5. Pp (3 años)'!K71)</f>
        <v>Ascendente</v>
      </c>
      <c r="L67" s="24" t="str">
        <f>IF(ISBLANK('5. Pp (3 años)'!L71),"",'5. Pp (3 años)'!L71)</f>
        <v xml:space="preserve">PSSA: La meta de Enero 2025 a Diciembre 2027  se espera atender 1,860 solicitudes de servicio.
                                                                                                         VARIACIÓN DE LA META EN RELACIÓN A LA LÍNEA BASE
                                                                                                                        Meta Absoluta: 318 solicitudes
                                                                                                                        Meta Relativa: 20.62% inferior a la línea base </v>
      </c>
      <c r="M67" s="24" t="str">
        <f>IF(ISBLANK('5. Pp (3 años)'!M71),"",'5. Pp (3 años)'!M71)</f>
        <v xml:space="preserve">PSSA: De Enero 2022 a Diciembre de 2024 atendieron 1,542 solicitudes.                 
                                                                                                                                                     2022:324                                                                                                                                   2023:564                                                                                                                             2024:654                 
                                                                                                                   Total: 1,542          </v>
      </c>
      <c r="N67" s="24" t="str">
        <f>IF(ISBLANK('5. Pp (3 años)'!N71),"",'5. Pp (3 años)'!N71)</f>
        <v>Nombre del Documento: 
Reporte de Solicitudes de Servicio 2026              
Nombre de quien genera la información:
Dirección de Bacheo y Pipas
Periodicidad con que se genera la información:
Trimestral.
Liga de la página donde se localiza la información o ubicación:
Repisa B</v>
      </c>
      <c r="O67" s="24" t="str">
        <f>IF(ISBLANK('5. Pp (3 años)'!O71),"",'5. Pp (3 años)'!O71)</f>
        <v xml:space="preserve">La ciudadanía solicita los servicios. </v>
      </c>
      <c r="P67" s="149" t="str">
        <f>IF(ISBLANK('5. Pp (3 años)'!P71),"",'5. Pp (3 años)'!P71)</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8" spans="2:16" ht="327.75">
      <c r="B68" s="73" t="str">
        <f>IF(ISBLANK('5. Pp (3 años)'!B72),"",'5. Pp (3 años)'!B72)</f>
        <v xml:space="preserve">Direccion de Bacheo y Pipas  </v>
      </c>
      <c r="C68" s="22" t="str">
        <f>IF(ISBLANK('5. Pp (3 años)'!C72),"",'5. Pp (3 años)'!C72)</f>
        <v>Actividad</v>
      </c>
      <c r="D68" s="24" t="str">
        <f>IF(ISBLANK('5. Pp (3 años)'!D72),"",'5. Pp (3 años)'!D72)</f>
        <v>2.2 Recepción de obras de vialidades.</v>
      </c>
      <c r="E68" s="24" t="str">
        <f>IF(ISBLANK('5. Pp (3 años)'!E72),"",'5. Pp (3 años)'!E72)</f>
        <v>PROV: Porcentaje de Recepción de Obras de vialidades.</v>
      </c>
      <c r="F68" s="24" t="str">
        <f>IF(ISBLANK('5. Pp (3 años)'!F72),"",'5. Pp (3 años)'!F72)</f>
        <v>Este indicador nos permite conocer si se cumple con las especificaciones de las vialidades por parte de los desarrolladores de vivienda , en la entrega recepción.</v>
      </c>
      <c r="G68" s="22" t="str">
        <f>IF(ISBLANK('5. Pp (3 años)'!G72),"",'5. Pp (3 años)'!G72)</f>
        <v>Eficacia</v>
      </c>
      <c r="H68" s="22" t="str">
        <f>IF(ISBLANK('5. Pp (3 años)'!H72),"",'5. Pp (3 años)'!H72)</f>
        <v>Trimestral</v>
      </c>
      <c r="I68" s="24" t="str">
        <f>IF(ISBLANK('5. Pp (3 años)'!I72),"",'5. Pp (3 años)'!I72)</f>
        <v xml:space="preserve">MÉTODO DE CÁLCULO
PROV= (NOR/TOE)*100 
VARIABLES
PROV: Porcentaje de Recepción de Obras de vialidades.
NOR: Número de Obras Recepcionadas.
TOE: Total de Obras Estimadas.  
        </v>
      </c>
      <c r="J68" s="24" t="str">
        <f>IF(ISBLANK('5. Pp (3 años)'!J72),"",'5. Pp (3 años)'!J72)</f>
        <v>UNIDAD DE MEDIDA DEL INDICADOR: 
Porcentaje. 
UNIDAD DE MEDIDAD DE LAS   VARIABLES:
Obras.</v>
      </c>
      <c r="K68" s="22" t="str">
        <f>IF(ISBLANK('5. Pp (3 años)'!K72),"",'5. Pp (3 años)'!K72)</f>
        <v>Ascendente</v>
      </c>
      <c r="L68" s="24" t="str">
        <f>IF(ISBLANK('5. Pp (3 años)'!L72),"",'5. Pp (3 años)'!L72)</f>
        <v>PROV: La meta de Enero 2025 a Diciembre 2027 se recepcionarán 12 obras.
                                                                                                 VARIACIÓN DE LA META EN RELACIÓN A LA LÍNEA BASE
                                                                                                                 Meta Absoluta: 6 obras recepcionadas
                                                                                                                 Meta Relativa: 100% superior a la línea base</v>
      </c>
      <c r="M68" s="24" t="str">
        <f>IF(ISBLANK('5. Pp (3 años)'!M72),"",'5. Pp (3 años)'!M72)</f>
        <v xml:space="preserve">PROV: De Enero 2022 a Diciembre de 2024 se recepcionaron 6 obras.                 
                                                                                                                                                     2022: 2                                                                                                                                2023: 0                                                                                                                             2024: 4                 
                                                                                                                   Total: 6           </v>
      </c>
      <c r="N68" s="24" t="str">
        <f>IF(ISBLANK('5. Pp (3 años)'!N72),"",'5. Pp (3 años)'!N72)</f>
        <v xml:space="preserve">Nombre del Documento: 
Reporte de Recepción de obras 2026              
Nombre de quien genera la información:
Dirección de Bacheo y Pipas
Periodicidad con que se genera la información:
Trimestral
Liga de la página donde se localiza la información o ubicación: 
Repisa B
 </v>
      </c>
      <c r="O68" s="24" t="str">
        <f>IF(ISBLANK('5. Pp (3 años)'!O72),"",'5. Pp (3 años)'!O72)</f>
        <v>Las condiciones meteorológicas favorables permiten realizar las actividades</v>
      </c>
      <c r="P68" s="149" t="str">
        <f>IF(ISBLANK('5. Pp (3 años)'!P72),"",'5. Pp (3 años)'!P72)</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9" spans="2:16" ht="327.75">
      <c r="B69" s="73" t="str">
        <f>IF(ISBLANK('5. Pp (3 años)'!B73),"",'5. Pp (3 años)'!B73)</f>
        <v xml:space="preserve">Direccion de Bacheo y Pipas    </v>
      </c>
      <c r="C69" s="22" t="str">
        <f>IF(ISBLANK('5. Pp (3 años)'!C73),"",'5. Pp (3 años)'!C73)</f>
        <v>Actividad</v>
      </c>
      <c r="D69" s="24" t="str">
        <f>IF(ISBLANK('5. Pp (3 años)'!D73),"",'5. Pp (3 años)'!D73)</f>
        <v xml:space="preserve">2.2 Implementación del mantenimiento preventivo y correctivo del parque vehicular, parque de maquinaria y equipo menor.  </v>
      </c>
      <c r="E69" s="24" t="str">
        <f>IF(ISBLANK('5. Pp (3 años)'!E73),"",'5. Pp (3 años)'!E73)</f>
        <v>PVO: Porcentaje de Vehículos Operando.</v>
      </c>
      <c r="F69" s="24" t="str">
        <f>IF(ISBLANK('5. Pp (3 años)'!F73),"",'5. Pp (3 años)'!F73)</f>
        <v>Este indicador nos permitirá conocer el Porcentaje de vehículos operando.</v>
      </c>
      <c r="G69" s="22" t="str">
        <f>IF(ISBLANK('5. Pp (3 años)'!G73),"",'5. Pp (3 años)'!G73)</f>
        <v>Eficacia</v>
      </c>
      <c r="H69" s="22" t="str">
        <f>IF(ISBLANK('5. Pp (3 años)'!H73),"",'5. Pp (3 años)'!H73)</f>
        <v>Trimestral</v>
      </c>
      <c r="I69" s="24" t="str">
        <f>IF(ISBLANK('5. Pp (3 años)'!I73),"",'5. Pp (3 años)'!I73)</f>
        <v xml:space="preserve">MÉTODO DE CÁLCULO
PVO= (TPVO/TPVR)*100           
VARIABLES
PVO: Porcentaje de Vehículos Operando.
TPVO: Total de Parque Vehicular Operando.
TPVR: Total del Parque Vehicular en Reparación.   
          </v>
      </c>
      <c r="J69" s="24" t="str">
        <f>IF(ISBLANK('5. Pp (3 años)'!J73),"",'5. Pp (3 años)'!J73)</f>
        <v xml:space="preserve">UNIDAD DE MEDIDA DEL INDICADOR:
Porcentaje.
UNIDAD DE MEDIDAD DE LAS VARIABLES:
Vehículos.
</v>
      </c>
      <c r="K69" s="22" t="str">
        <f>IF(ISBLANK('5. Pp (3 años)'!K73),"",'5. Pp (3 años)'!K73)</f>
        <v>Ascendente</v>
      </c>
      <c r="L69" s="24" t="str">
        <f>IF(ISBLANK('5. Pp (3 años)'!L73),"",'5. Pp (3 años)'!L73)</f>
        <v>PVO: La meta de Enero 2025 a Diciembre 2027  realizaran 18 mantenimientos del parque vehicular.
                                                                                                  VARIACIÓN DE LA META EN RELACIÓN A LA LÍNEA BASE
                                                                                                                 Meta Absoluta: 0 mantenimientos
                                                                                                                 Meta Relativa: 0% inferior a la línea base</v>
      </c>
      <c r="M69" s="24" t="str">
        <f>IF(ISBLANK('5. Pp (3 años)'!M73),"",'5. Pp (3 años)'!M73)</f>
        <v xml:space="preserve">PVO: De Eero 2022 a Diciembre de 2024 realizaron 18 mantenimientos del parque vehicular.                 
                                                                                                                                                     2022:6                                                                                                                                 2023: 7                                                                                                                             2024: 5                
                                                                                                                   Total: 18       </v>
      </c>
      <c r="N69" s="24" t="str">
        <f>IF(ISBLANK('5. Pp (3 años)'!N73),"",'5. Pp (3 años)'!N73)</f>
        <v>Nombre del Documento: 
Reporte de mantenimiento del parque vehicular 2026
Nombre de quien genera la información:
Dirección de Bacheo y Pipas
Periodicidad con que se genera la información:
Trimestral.
Liga de la página donde se localiza la información o ubicación:
Repisa B</v>
      </c>
      <c r="O69" s="24" t="str">
        <f>IF(ISBLANK('5. Pp (3 años)'!O73),"",'5. Pp (3 años)'!O73)</f>
        <v>Los proveedores cuentan con las refacciones y entregan los vehículos en tiempo para operar.</v>
      </c>
      <c r="P69" s="149" t="str">
        <f>IF(ISBLANK('5. Pp (3 años)'!P73),"",'5. Pp (3 años)'!P73)</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0" spans="2:16" ht="327.75">
      <c r="B70" s="73" t="str">
        <f>IF(ISBLANK('5. Pp (3 años)'!B74),"",'5. Pp (3 años)'!B74)</f>
        <v/>
      </c>
      <c r="C70" s="22" t="str">
        <f>IF(ISBLANK('5. Pp (3 años)'!C74),"",'5. Pp (3 años)'!C74)</f>
        <v/>
      </c>
      <c r="D70" s="24" t="str">
        <f>IF(ISBLANK('5. Pp (3 años)'!D74),"",'5. Pp (3 años)'!D74)</f>
        <v/>
      </c>
      <c r="E70" s="24" t="str">
        <f>IF(ISBLANK('5. Pp (3 años)'!E74),"",'5. Pp (3 años)'!E74)</f>
        <v>PPMO: Porcentaje del Parque de Maquinaria Operando.</v>
      </c>
      <c r="F70" s="24" t="str">
        <f>IF(ISBLANK('5. Pp (3 años)'!F74),"",'5. Pp (3 años)'!F74)</f>
        <v>Este indicador nos permitirá conocer el  Porcentaje del parque de maquinaria  operando.</v>
      </c>
      <c r="G70" s="22" t="str">
        <f>IF(ISBLANK('5. Pp (3 años)'!G74),"",'5. Pp (3 años)'!G74)</f>
        <v>Eficacia</v>
      </c>
      <c r="H70" s="22" t="str">
        <f>IF(ISBLANK('5. Pp (3 años)'!H74),"",'5. Pp (3 años)'!H74)</f>
        <v>Trimestral</v>
      </c>
      <c r="I70" s="24" t="str">
        <f>IF(ISBLANK('5. Pp (3 años)'!I74),"",'5. Pp (3 años)'!I74)</f>
        <v xml:space="preserve">METODO DE CALCULO:                    
PPMO= (TPMO/TPMR)*100
VARIABLES:
PPMO: Porcentaje del Parque de Maquinaria Operando.
TPMO: Total de Parque de Maquinaria Operando.
TPMR: Total del Parque de maquinaria en  Reparación.   
        </v>
      </c>
      <c r="J70" s="24" t="str">
        <f>IF(ISBLANK('5. Pp (3 años)'!J74),"",'5. Pp (3 años)'!J74)</f>
        <v xml:space="preserve">UNIDAD DE MEDIDA DEL INDICADOR: 
Porcentaje 
UNIDAD DE MEDIDAD DE LAS VARIABLES:
Maquinaria </v>
      </c>
      <c r="K70" s="22" t="str">
        <f>IF(ISBLANK('5. Pp (3 años)'!K74),"",'5. Pp (3 años)'!K74)</f>
        <v>Ascendente</v>
      </c>
      <c r="L70" s="24" t="str">
        <f>IF(ISBLANK('5. Pp (3 años)'!L74),"",'5. Pp (3 años)'!L74)</f>
        <v>PPMO: La meta de Enero 2025 a Diciembre 2027 se realizarán 12 mantenimientos de maquinaria.
                                                                                                  VARIACIÓN DE LA META EN RELACIÓN A LA LÍNEA BASE
                                                                                                    Meta Absoluta: 2 mantenimientos
                                                                                                            Meta Relativa: 20% inferior a la línea base</v>
      </c>
      <c r="M70" s="24" t="str">
        <f>IF(ISBLANK('5. Pp (3 años)'!M74),"",'5. Pp (3 años)'!M74)</f>
        <v xml:space="preserve">PPMO: De Julio 2022 a Diciembre de 2024 realizaron  10 mantenimientos de maquinaria.                 
                                                                                                                                                     2022: 3                                                                                                                                  2023: 3                                                                                                                             2024: 4               
                                                                                                                   Total: 10           </v>
      </c>
      <c r="N70" s="24" t="str">
        <f>IF(ISBLANK('5. Pp (3 años)'!N74),"",'5. Pp (3 años)'!N74)</f>
        <v>Nombre del Documento: 
Reportes             
Nombre de quien genera la información:
Dirección de Bacheo y Pipas
Periodicidad con que se genera la información:
Trimestral.
Liga de la página donde se localiza la información o ubicación:
Repisa B</v>
      </c>
      <c r="O70" s="24" t="str">
        <f>IF(ISBLANK('5. Pp (3 años)'!O74),"",'5. Pp (3 años)'!O74)</f>
        <v>Las condiciones meteorológicas favorables permiten realizar las actividades</v>
      </c>
      <c r="P70" s="149" t="str">
        <f>IF(ISBLANK('5. Pp (3 años)'!P74),"",'5. Pp (3 años)'!P74)</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1" spans="2:16" ht="327.75">
      <c r="B71" s="69" t="str">
        <f>IF(ISBLANK('5. Pp (3 años)'!B75),"",'5. Pp (3 años)'!B75)</f>
        <v/>
      </c>
      <c r="C71" s="49" t="str">
        <f>IF(ISBLANK('5. Pp (3 años)'!C75),"",'5. Pp (3 años)'!C75)</f>
        <v/>
      </c>
      <c r="D71" s="71" t="str">
        <f>IF(ISBLANK('5. Pp (3 años)'!D75),"",'5. Pp (3 años)'!D75)</f>
        <v/>
      </c>
      <c r="E71" s="71" t="str">
        <f>IF(ISBLANK('5. Pp (3 años)'!E75),"",'5. Pp (3 años)'!E75)</f>
        <v>PEMO: Porcentaje de Equipo Menor Operando.</v>
      </c>
      <c r="F71" s="71" t="str">
        <f>IF(ISBLANK('5. Pp (3 años)'!F75),"",'5. Pp (3 años)'!F75)</f>
        <v>Este indicador nos permitirá conocer el  Porcentaje de Equipo menor operando.</v>
      </c>
      <c r="G71" s="49" t="str">
        <f>IF(ISBLANK('5. Pp (3 años)'!G75),"",'5. Pp (3 años)'!G75)</f>
        <v>Eficacia</v>
      </c>
      <c r="H71" s="49" t="str">
        <f>IF(ISBLANK('5. Pp (3 años)'!H75),"",'5. Pp (3 años)'!H75)</f>
        <v>Trimestral</v>
      </c>
      <c r="I71" s="71" t="str">
        <f>IF(ISBLANK('5. Pp (3 años)'!I75),"",'5. Pp (3 años)'!I75)</f>
        <v xml:space="preserve">MÉTODO DE CÁLCULO:
PEMO= (TEMO/TEMR)*100
VARIABLES:
PEMO: Porcentaje de Equipo Menor Operando.
TEMO: Total de Equipo Menor Operando.
TEMR: Total de Equipo Menor en  Reparación.                                                                                                                                                       </v>
      </c>
      <c r="J71" s="71" t="str">
        <f>IF(ISBLANK('5. Pp (3 años)'!J75),"",'5. Pp (3 años)'!J75)</f>
        <v>UNIDAD DE MEDIDA DEL INDICADOR:
Porcentaje.
UNIDAD DE MEDIDAD DE LAS VARIABLES:
Equipo menor.</v>
      </c>
      <c r="K71" s="49" t="str">
        <f>IF(ISBLANK('5. Pp (3 años)'!K75),"",'5. Pp (3 años)'!K75)</f>
        <v>Ascendente</v>
      </c>
      <c r="L71" s="71" t="str">
        <f>IF(ISBLANK('5. Pp (3 años)'!L75),"",'5. Pp (3 años)'!L75)</f>
        <v>PEMO: La meta de Enero 2025 a Diciembre 2027 se realizarán 27 mantenimientos de equipo menor.       
                                                                                                  VARIACIÓN DE LA META EN RELACIÓN A LA LÍNEA BASE
                                                                                                                  Meta Absoluta: 15 mantenimientos
                                                                                                                    Meta Relativa: 125% inferiror a la línea base</v>
      </c>
      <c r="M71" s="71" t="str">
        <f>IF(ISBLANK('5. Pp (3 años)'!M75),"",'5. Pp (3 años)'!M75)</f>
        <v xml:space="preserve">PEMO: De Enero 2022 a Diciembre de 2024 realizaron 12 mantenimientos de equipo menor.                 
                                                                                                                                                     2022: 4                                                                                                                                  2023: 4                                                                                                                             2024: 4                 
                                                                                                                   Total:  12     </v>
      </c>
      <c r="N71" s="71" t="str">
        <f>IF(ISBLANK('5. Pp (3 años)'!N75),"",'5. Pp (3 años)'!N75)</f>
        <v>Nombre del Documento: 
Reporte de mantenimientos de equipo menor 2026           
Nombre de quien genera la información:
Dirección de Bacheo y Pipas
Periodicidad con que se genera la información:
Trimestral.
Liga de la página donde se localiza la información o ubicación:
Repisa B</v>
      </c>
      <c r="O71" s="71" t="str">
        <f>IF(ISBLANK('5. Pp (3 años)'!O75),"",'5. Pp (3 años)'!O75)</f>
        <v>Las condiciones meteorológicas favorables permiten realizar las actividades</v>
      </c>
      <c r="P71" s="72" t="str">
        <f>IF(ISBLANK('5. Pp (3 años)'!P75),"",'5. Pp (3 años)'!P75)</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2" spans="2:16" ht="327.75">
      <c r="B72" s="73" t="str">
        <f>IF(ISBLANK('5. Pp (3 años)'!B76),"",'5. Pp (3 años)'!B76)</f>
        <v xml:space="preserve">Direccion de Bacheo y Pipas  </v>
      </c>
      <c r="C72" s="22" t="str">
        <f>IF(ISBLANK('5. Pp (3 años)'!C76),"",'5. Pp (3 años)'!C76)</f>
        <v>Actividad</v>
      </c>
      <c r="D72" s="24" t="str">
        <f>IF(ISBLANK('5. Pp (3 años)'!D76),"",'5. Pp (3 años)'!D76)</f>
        <v xml:space="preserve">2.2 Mantenimiento de las  instalaciones, optimizando el buen funcionamiento para el cumplimiento de las prestaciones del servicio. </v>
      </c>
      <c r="E72" s="24" t="str">
        <f>IF(ISBLANK('5. Pp (3 años)'!E76),"",'5. Pp (3 años)'!E76)</f>
        <v>PAMID: Porcentaje de actividades de Mantenimiento de las Instalaciones Deterioradas.</v>
      </c>
      <c r="F72" s="24" t="str">
        <f>IF(ISBLANK('5. Pp (3 años)'!F76),"",'5. Pp (3 años)'!F76)</f>
        <v>Este indicador nos permite identificar los daños y desperfectos que se presentan en la infraestructura  de las instalaciones mediante el dictamen de levantamiento de técnico del material que se requiere para el mantenimiento.</v>
      </c>
      <c r="G72" s="22" t="str">
        <f>IF(ISBLANK('5. Pp (3 años)'!G76),"",'5. Pp (3 años)'!G76)</f>
        <v>Eficacia</v>
      </c>
      <c r="H72" s="22" t="str">
        <f>IF(ISBLANK('5. Pp (3 años)'!H76),"",'5. Pp (3 años)'!H76)</f>
        <v>Trimestral</v>
      </c>
      <c r="I72" s="24" t="str">
        <f>IF(ISBLANK('5. Pp (3 años)'!I76),"",'5. Pp (3 años)'!I76)</f>
        <v xml:space="preserve">MÉTODO DE CÁLCULO:
PAMID= (TAMA/TMAP)*100
VARIABLES:
PAMID: Porcentaje de actividades de Mantenimiento de las Instalaciones  Deterioradas.
TAMA: Total de actividades de mantenimiento de áreas.
TMAP:Total de mantenimiento de áreas programadas.
     </v>
      </c>
      <c r="J72" s="24" t="str">
        <f>IF(ISBLANK('5. Pp (3 años)'!J76),"",'5. Pp (3 años)'!J76)</f>
        <v>UNIDAD DE MEDIDA DEL INDICADOR: 
Porcentaje. 
UNIDAD DE MEDIDAD DE LAS VARIABLES: 
Mantenimiento.</v>
      </c>
      <c r="K72" s="22" t="str">
        <f>IF(ISBLANK('5. Pp (3 años)'!K76),"",'5. Pp (3 años)'!K76)</f>
        <v>Ascendente</v>
      </c>
      <c r="L72" s="24" t="str">
        <f>IF(ISBLANK('5. Pp (3 años)'!L76),"",'5. Pp (3 años)'!L76)</f>
        <v>PAMID: La meta de Enero 2025 a Diciembre 2027 se realizaran 12 mantenimientos de las instalaciones.
                                                                                                  VARIACIÓN DE LA META EN RELACIÓN A LA LÍNEA BASE.
                                                                                                                  Meta Absoluta:4 actividades de mantenimiento
                                                                                                                 Meta Relativa: 50% inferior a la línea base</v>
      </c>
      <c r="M72" s="24" t="str">
        <f>IF(ISBLANK('5. Pp (3 años)'!M76),"",'5. Pp (3 años)'!M76)</f>
        <v xml:space="preserve">PAMID: De Enero 2022 a Diciembre de 2024 se realizaron 8 reparaciones y  mantenimiento de las instalaciones.                  
                                                                                                                                                     2022: 3                                                                                                                                  2023: 4                                                                                                                            2024: 1                 
                                                                                                                   Total: 8           </v>
      </c>
      <c r="N72" s="24" t="str">
        <f>IF(ISBLANK('5. Pp (3 años)'!N76),"",'5. Pp (3 años)'!N76)</f>
        <v>Nombre del Documento: 
Reporte de mantenimiento 2026       
Nombre de quien genera la información:
Dirección de Bacheo y Pipas
Periodicidad con que se genera la información:
Trimestral.
Liga de la página donde se localiza la información o ubicación:
Repisa B</v>
      </c>
      <c r="O72" s="24" t="str">
        <f>IF(ISBLANK('5. Pp (3 años)'!O76),"",'5. Pp (3 años)'!O76)</f>
        <v>La áreas e instalaciones se encuentran en óptimas condiciones</v>
      </c>
      <c r="P72" s="149" t="str">
        <f>IF(ISBLANK('5. Pp (3 años)'!P76),"",'5. Pp (3 años)'!P76)</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3" spans="2:16" ht="189.75">
      <c r="B73" s="73" t="str">
        <f>IF(ISBLANK('5. Pp (3 años)'!B77),"",'5. Pp (3 años)'!B77)</f>
        <v>Dirección de Pozos y Limpieza de Playas</v>
      </c>
      <c r="C73" s="22" t="str">
        <f>IF(ISBLANK('5. Pp (3 años)'!C77),"",'5. Pp (3 años)'!C77)</f>
        <v>Componente</v>
      </c>
      <c r="D73" s="24" t="str">
        <f>IF(ISBLANK('5. Pp (3 años)'!D77),"",'5. Pp (3 años)'!D77)</f>
        <v xml:space="preserve">2.2.1.1.5  Mantenimiento de pozos pluviales y limpieza de los accesos a playas públicas realizado. </v>
      </c>
      <c r="E73" s="24" t="str">
        <f>IF(ISBLANK('5. Pp (3 años)'!E77),"",'5. Pp (3 años)'!E77)</f>
        <v xml:space="preserve">PMPPR: Porcentaje del mantenimiento de los pozos pluviales realizado. </v>
      </c>
      <c r="F73" s="24" t="str">
        <f>IF(ISBLANK('5. Pp (3 años)'!F77),"",'5. Pp (3 años)'!F77)</f>
        <v xml:space="preserve">Este indicador nos permite conocer el porcentaje del mantenimiento de los pozos pluviales realizado. </v>
      </c>
      <c r="G73" s="22" t="str">
        <f>IF(ISBLANK('5. Pp (3 años)'!G77),"",'5. Pp (3 años)'!G77)</f>
        <v xml:space="preserve">Eficacia, Eficiencia,  calidad </v>
      </c>
      <c r="H73" s="22" t="str">
        <f>IF(ISBLANK('5. Pp (3 años)'!H77),"",'5. Pp (3 años)'!H77)</f>
        <v>Trimestral</v>
      </c>
      <c r="I73" s="24" t="str">
        <f>IF(ISBLANK('5. Pp (3 años)'!I77),"",'5. Pp (3 años)'!I77)</f>
        <v xml:space="preserve">MÉTODO DE CÁLCULO:
PMPPR= (TMPR/TPPM)*100 
VARIABLES:
PMPPR: Porcentaje del Mantenimiento de los Pozos  Pluviales Realizado.                                       
TMPR: Total de Mantemiento de Pozos Realizado.  
TPPM: Total de Pozos Programados para su Mantenimiento.      </v>
      </c>
      <c r="J73" s="24" t="str">
        <f>IF(ISBLANK('5. Pp (3 años)'!J77),"",'5. Pp (3 años)'!J77)</f>
        <v>UNIDAD DE MEDIDA:  
Porcentaje. 
UNIDAD DE MEDIDA DE LAS VARIABLES:
Pozos.</v>
      </c>
      <c r="K73" s="22" t="str">
        <f>IF(ISBLANK('5. Pp (3 años)'!K77),"",'5. Pp (3 años)'!K77)</f>
        <v>Ascendente</v>
      </c>
      <c r="L73" s="24" t="str">
        <f>IF(ISBLANK('5. Pp (3 años)'!L77),"",'5. Pp (3 años)'!L77)</f>
        <v>PMPPR: La meta de Enero 2025 a Diciembre 2027 se atenderán 8,000 pozos.
                                                                                                           VARIACIÓN DE LA META EN RELACIÓN A LA LÍNEA BASE
                                                                                                    Meta Absoluta:  81 pozos
                                                                                                    Meta Relativa:  1.02% superior a la línea base</v>
      </c>
      <c r="M73" s="24" t="str">
        <f>IF(ISBLANK('5. Pp (3 años)'!M77),"",'5. Pp (3 años)'!M77)</f>
        <v xml:space="preserve">PMPPR: De Enero 2022 a Diciembre de 2024, se atendieron  7,919 desazolves de los pozos.                 
                                                                                                                                                     2022: 2,639                                                                                                                                 2023: 2,640                                                                                                                          2024: 2,640             
                                                                                                                   Total:      7,919   </v>
      </c>
      <c r="N73" s="24" t="str">
        <f>IF(ISBLANK('5. Pp (3 años)'!N77),"",'5. Pp (3 años)'!N77)</f>
        <v>Nombre del Documento: 
Reporte de actividades de coordinacción de pozos y playas 2025.
Nombre de quien genera la información: 
Dirección de Pozos y Limpieza de Playas
Periodicidad con que se genera la información: 
Trimestral 
Ubicación: 
Archivero/MBJARC018054</v>
      </c>
      <c r="O73" s="24" t="str">
        <f>IF(ISBLANK('5. Pp (3 años)'!O77),"",'5. Pp (3 años)'!O77)</f>
        <v xml:space="preserve">Existen las condiciones climatológicas y de salud que permiten realizar los trabajos operativos. </v>
      </c>
      <c r="P73" s="149" t="str">
        <f>IF(ISBLANK('5. Pp (3 años)'!P77),"",'5. Pp (3 años)'!P77)</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4" spans="2:16" ht="172.5">
      <c r="B74" s="73" t="str">
        <f>IF(ISBLANK('5. Pp (3 años)'!B78),"",'5. Pp (3 años)'!B78)</f>
        <v/>
      </c>
      <c r="C74" s="22" t="str">
        <f>IF(ISBLANK('5. Pp (3 años)'!C78),"",'5. Pp (3 años)'!C78)</f>
        <v/>
      </c>
      <c r="D74" s="24" t="str">
        <f>IF(ISBLANK('5. Pp (3 años)'!D78),"",'5. Pp (3 años)'!D78)</f>
        <v/>
      </c>
      <c r="E74" s="24" t="str">
        <f>IF(ISBLANK('5. Pp (3 años)'!E78),"",'5. Pp (3 años)'!E78)</f>
        <v>PMCPLR: Porcentaje de metros cuadrados de playas limpias realizado.</v>
      </c>
      <c r="F74" s="24" t="str">
        <f>IF(ISBLANK('5. Pp (3 años)'!F78),"",'5. Pp (3 años)'!F78)</f>
        <v>Este indicador nos permite conocer los metros cuadrados de las playas limpias realizado.</v>
      </c>
      <c r="G74" s="22" t="str">
        <f>IF(ISBLANK('5. Pp (3 años)'!G78),"",'5. Pp (3 años)'!G78)</f>
        <v xml:space="preserve">Eficacia, Eficiencia,  calidad </v>
      </c>
      <c r="H74" s="22" t="str">
        <f>IF(ISBLANK('5. Pp (3 años)'!H78),"",'5. Pp (3 años)'!H78)</f>
        <v>Trimestral</v>
      </c>
      <c r="I74" s="24" t="str">
        <f>IF(ISBLANK('5. Pp (3 años)'!I78),"",'5. Pp (3 años)'!I78)</f>
        <v xml:space="preserve">MÉTODO DE CÁLCULO:
PMCPLR= (TMCPL/TMCPLR)*100     
VARIABLES:
PMCPLR: Porcentaje de metros Cuadrados de Playas Limpias Realizado.                                                          
TMCPLP: Total de Metros Cuadrados de Playas Programados.                                                                            
TMCPLR: Total de Metros Cuadrados de Playa Limpia Realizado.    </v>
      </c>
      <c r="J74" s="24" t="str">
        <f>IF(ISBLANK('5. Pp (3 años)'!J78),"",'5. Pp (3 años)'!J78)</f>
        <v>UNIDAD DE MEDIDA:  
Porcentaje.   
UNIDAD DE MEDIDA DE LAS VARIABLES: 
Metros cuadrados.</v>
      </c>
      <c r="K74" s="22" t="str">
        <f>IF(ISBLANK('5. Pp (3 años)'!K78),"",'5. Pp (3 años)'!K78)</f>
        <v>Ascendente</v>
      </c>
      <c r="L74" s="24" t="str">
        <f>IF(ISBLANK('5. Pp (3 años)'!L78),"",'5. Pp (3 años)'!L78)</f>
        <v>PMCPLR: La meta de Enero 2025 a Diciembre 2027 se limpiaran 56,000,000  mts2. de Playas.
                                                                                            VARIACIÓN DE LA META EN RELACIÓN A LA LÍNEA BASE
                                                                                                    Meta Absoluta: 1,014,312  mts2
                                                                                                     Meta Relativa: 1.84% superior a la línea base</v>
      </c>
      <c r="M74" s="24" t="str">
        <f>IF(ISBLANK('5. Pp (3 años)'!M78),"",'5. Pp (3 años)'!M78)</f>
        <v xml:space="preserve">PMCPLR: De enero 2022 a Diciembre de 2024, se han limpiado 54,985,688 mts2 de playas.                 
                                                                                                                                                     2022:  18,165,333                                                                                                                             2023:  18,393,423                                                                                                                            2024:  18,426,932            
                                                                                                                   Total:     54,985,688  </v>
      </c>
      <c r="N74" s="24" t="str">
        <f>IF(ISBLANK('5. Pp (3 años)'!N78),"",'5. Pp (3 años)'!N78)</f>
        <v>Nombre del Documento:
Reporte de actividades de coordinacción 2025.
Nombre de quien genera la información:
Dirección de Pozos y Limpieza de Playas
Periodicidad con que se genera la información: 
Trimestral 
Ubicación: Archivero/MBJARC018054</v>
      </c>
      <c r="O74" s="24" t="str">
        <f>IF(ISBLANK('5. Pp (3 años)'!O78),"",'5. Pp (3 años)'!O78)</f>
        <v xml:space="preserve">Existen las condiciones climatológicas y de salud que permiten realizar los trabajos operativos. </v>
      </c>
      <c r="P74" s="149" t="str">
        <f>IF(ISBLANK('5. Pp (3 años)'!P78),"",'5. Pp (3 años)'!P78)</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por nutrientes.</v>
      </c>
    </row>
    <row r="75" spans="2:16" ht="189.75">
      <c r="B75" s="73" t="str">
        <f>IF(ISBLANK('5. Pp (3 años)'!B79),"",'5. Pp (3 años)'!B79)</f>
        <v>Dirección de Pozos y Limpieza de Playas</v>
      </c>
      <c r="C75" s="22" t="str">
        <f>IF(ISBLANK('5. Pp (3 años)'!C79),"",'5. Pp (3 años)'!C79)</f>
        <v>Actividad</v>
      </c>
      <c r="D75" s="24" t="str">
        <f>IF(ISBLANK('5. Pp (3 años)'!D79),"",'5. Pp (3 años)'!D79)</f>
        <v>2.2.1.1.5.1 Restauración de  los pozos pluviales.</v>
      </c>
      <c r="E75" s="24" t="str">
        <f>IF(ISBLANK('5. Pp (3 años)'!E79),"",'5. Pp (3 años)'!E79)</f>
        <v>PPPR: Porcentaje de los pozos pluviales restaurados.</v>
      </c>
      <c r="F75" s="24" t="str">
        <f>IF(ISBLANK('5. Pp (3 años)'!F79),"",'5. Pp (3 años)'!F79)</f>
        <v>Este indicador nos permite identificar los pozos pluviales dañados y restaurarlos.</v>
      </c>
      <c r="G75" s="22" t="str">
        <f>IF(ISBLANK('5. Pp (3 años)'!G79),"",'5. Pp (3 años)'!G79)</f>
        <v xml:space="preserve">Eficacia, Eficiencia,  calidad </v>
      </c>
      <c r="H75" s="22" t="str">
        <f>IF(ISBLANK('5. Pp (3 años)'!H79),"",'5. Pp (3 años)'!H79)</f>
        <v>Trimestral</v>
      </c>
      <c r="I75" s="24" t="str">
        <f>IF(ISBLANK('5. Pp (3 años)'!I79),"",'5. Pp (3 años)'!I79)</f>
        <v xml:space="preserve">MÉTODO DE CÁLCULO:
PPPR= (NPPR/NPPD)*100
VARIABLES:
PPPR: Porcentaje de los Pozos Pluviales restaurados.                                                                                    
NPPR: Número de Pozos Pluviales restaurados. 
NPPD: Número de Pozos Pluviales dañados.         </v>
      </c>
      <c r="J75" s="24" t="str">
        <f>IF(ISBLANK('5. Pp (3 años)'!J79),"",'5. Pp (3 años)'!J79)</f>
        <v>UNIDAD DE MEDIDA:
Porcentaje. 
UNIDAD DE MEDIDA DE LAS VARIABLES: 
Pozos pluviales.</v>
      </c>
      <c r="K75" s="22" t="str">
        <f>IF(ISBLANK('5. Pp (3 años)'!K79),"",'5. Pp (3 años)'!K79)</f>
        <v>Ascendente</v>
      </c>
      <c r="L75" s="24" t="str">
        <f>IF(ISBLANK('5. Pp (3 años)'!L79),"",'5. Pp (3 años)'!L79)</f>
        <v>PPPR: La meta de Enero 2025 a Diciembre 2027 se restauraran 500 pozos.
                                                                                            VARIACIÓN DE LA META EN RELACIÓN A LA LÍNEA BASE
                                                                                                    Meta Absoluta: 145  restauraciones
                                                                                                     Meta Relativa: 40.85% superior a la línea base</v>
      </c>
      <c r="M75" s="24" t="str">
        <f>IF(ISBLANK('5. Pp (3 años)'!M79),"",'5. Pp (3 años)'!M79)</f>
        <v xml:space="preserve">PPPR:  De enero 2022 a Diciembre de 2024, se han restaurado 355 pozos.                 
                                                                                                                                                     2022: 94                                                                                                                                2023: 118                                                                                                                           2024: 143             
                                                                                                                   Total: 355 </v>
      </c>
      <c r="N75" s="24" t="str">
        <f>IF(ISBLANK('5. Pp (3 años)'!N79),"",'5. Pp (3 años)'!N79)</f>
        <v>Nombre del Documento:
Reporte de actividades de coordinacción 2025.
Nombre de quien genera la información: 
Dirección de Pozos y Limpieza de Playas
Periodicidad con que se genera la información:
Trimestral 
Ubicación: 
Archivero/MBJARC018054</v>
      </c>
      <c r="O75" s="24" t="str">
        <f>IF(ISBLANK('5. Pp (3 años)'!O79),"",'5. Pp (3 años)'!O79)</f>
        <v>Existen las condiciones climatológicas y de salud que permiten realizar los trabajos operativos.</v>
      </c>
      <c r="P75" s="149" t="str">
        <f>IF(ISBLANK('5. Pp (3 años)'!P79),"",'5. Pp (3 años)'!P79)</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6" spans="2:16" ht="189.75">
      <c r="B76" s="73" t="str">
        <f>IF(ISBLANK('5. Pp (3 años)'!B80),"",'5. Pp (3 años)'!B80)</f>
        <v>Dirección de Pozos y Limpieza de Playas</v>
      </c>
      <c r="C76" s="22" t="str">
        <f>IF(ISBLANK('5. Pp (3 años)'!C80),"",'5. Pp (3 años)'!C80)</f>
        <v>Actividad</v>
      </c>
      <c r="D76" s="24" t="str">
        <f>IF(ISBLANK('5. Pp (3 años)'!D80),"",'5. Pp (3 años)'!D80)</f>
        <v>2.2.1.1.5.2 Realización de servicio de la limpieza del sistema pluvial.</v>
      </c>
      <c r="E76" s="24" t="str">
        <f>IF(ISBLANK('5. Pp (3 años)'!E80),"",'5. Pp (3 años)'!E80)</f>
        <v xml:space="preserve">PSLSDP: Porcentaje de servicio de limpieza del sistema  pluvial. </v>
      </c>
      <c r="F76" s="24" t="str">
        <f>IF(ISBLANK('5. Pp (3 años)'!F80),"",'5. Pp (3 años)'!F80)</f>
        <v xml:space="preserve">Este indicador nos permite conocer el porcentaje de servicio de limpiezas del sistema pluvial. </v>
      </c>
      <c r="G76" s="22" t="str">
        <f>IF(ISBLANK('5. Pp (3 años)'!G80),"",'5. Pp (3 años)'!G80)</f>
        <v xml:space="preserve">Eficacia, Eficiencia,  calidad </v>
      </c>
      <c r="H76" s="22" t="str">
        <f>IF(ISBLANK('5. Pp (3 años)'!H80),"",'5. Pp (3 años)'!H80)</f>
        <v>Trimestral</v>
      </c>
      <c r="I76" s="24" t="str">
        <f>IF(ISBLANK('5. Pp (3 años)'!I80),"",'5. Pp (3 años)'!I80)</f>
        <v xml:space="preserve">MÉTODO DE CÁLCULO:
PSLSP= (NSLPR/NSLSPP)*100
VARIABLES:
PSLSDP: Porcentaje de servicio de limpieza del sistema  pluvial.                                                                            
NSSLDP: Número de servicios de limpieza del sistema pluvial realizados.                                                                     
NSLSDPP: Número de servicios de limpiezas del sistema  pluvial programados. </v>
      </c>
      <c r="J76" s="24" t="str">
        <f>IF(ISBLANK('5. Pp (3 años)'!J80),"",'5. Pp (3 años)'!J80)</f>
        <v>UNIDAD DE   MEDIDA: 
Porcentaje 
UNIDAD DE MEDIDA DE LAS   VARIABLES:  
Servicios</v>
      </c>
      <c r="K76" s="22" t="str">
        <f>IF(ISBLANK('5. Pp (3 años)'!K80),"",'5. Pp (3 años)'!K80)</f>
        <v>Ascendente</v>
      </c>
      <c r="L76" s="24" t="str">
        <f>IF(ISBLANK('5. Pp (3 años)'!L80),"",'5. Pp (3 años)'!L80)</f>
        <v>PSLSDP: La meta de Enero 2025 a Diciembre 2027 se realizaran 66,000  servicios de limpieza.
                                                                                                  VARIACIÓN DE LA META EN RELACIÓN A LA LÍNEA BASE
                                                                                                   Meta Absoluta: 6,778 servicios de limpieza
                                                                                                           Meta Relativa: 11.45% superior a la línea base</v>
      </c>
      <c r="M76" s="24" t="str">
        <f>IF(ISBLANK('5. Pp (3 años)'!M80),"",'5. Pp (3 años)'!M80)</f>
        <v xml:space="preserve">PSLSDP:  De enero 2022 a Diciembre de 2024, se realizaron 59,222 limpiezas del sistema pluvial
                                                                                                                                                     2022:  16,016                                                                                                                               2023:   25,242                                                                                                                          2024:   17,964              
                                                                                                                   Total:   59,222   </v>
      </c>
      <c r="N76" s="24" t="str">
        <f>IF(ISBLANK('5. Pp (3 años)'!N80),"",'5. Pp (3 años)'!N80)</f>
        <v>Nombre del Documento: 
Reporte de actividades de coordinacción 2025.
Nombre de quien genera la información: 
Dirección de Pozos y Limpieza de Playas
Periodicidad con que se genera la información:
Trimestral 
Ubicación: 
Archivero/MBJARC018054</v>
      </c>
      <c r="O76" s="24" t="str">
        <f>IF(ISBLANK('5. Pp (3 años)'!O80),"",'5. Pp (3 años)'!O80)</f>
        <v>Existen las condiciones climatológicas y de salud que permiten realizar los trabajos operativos.</v>
      </c>
      <c r="P76" s="149" t="str">
        <f>IF(ISBLANK('5. Pp (3 años)'!P80),"",'5. Pp (3 años)'!P80)</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7" spans="2:16" ht="189.75">
      <c r="B77" s="69" t="str">
        <f>IF(ISBLANK('5. Pp (3 años)'!B81),"",'5. Pp (3 años)'!B81)</f>
        <v/>
      </c>
      <c r="C77" s="49" t="str">
        <f>IF(ISBLANK('5. Pp (3 años)'!C81),"",'5. Pp (3 años)'!C81)</f>
        <v/>
      </c>
      <c r="D77" s="71" t="str">
        <f>IF(ISBLANK('5. Pp (3 años)'!D81),"",'5. Pp (3 años)'!D81)</f>
        <v/>
      </c>
      <c r="E77" s="71" t="str">
        <f>IF(ISBLANK('5. Pp (3 años)'!E81),"",'5. Pp (3 años)'!E81)</f>
        <v>PMMLIP: Porcentaje de mantenimiento de metros lineales de interconexión de pozos realizados.</v>
      </c>
      <c r="F77" s="71" t="str">
        <f>IF(ISBLANK('5. Pp (3 años)'!F81),"",'5. Pp (3 años)'!F81)</f>
        <v>Este indicador nos permite conocer el porcentaje del matenimiento de metros lineales de interconexión de los pozos puviales realizados.</v>
      </c>
      <c r="G77" s="49" t="str">
        <f>IF(ISBLANK('5. Pp (3 años)'!G81),"",'5. Pp (3 años)'!G81)</f>
        <v xml:space="preserve">Eficacia, Eficiencia,  calidad </v>
      </c>
      <c r="H77" s="49" t="str">
        <f>IF(ISBLANK('5. Pp (3 años)'!H81),"",'5. Pp (3 años)'!H81)</f>
        <v>Trimestral</v>
      </c>
      <c r="I77" s="71" t="str">
        <f>IF(ISBLANK('5. Pp (3 años)'!I81),"",'5. Pp (3 años)'!I81)</f>
        <v>MÉTODO DE CÁLCULO:
PMMLIP= (TMLIPPR/TMMLIPPPM)/100
VARIABLES:
PMMLIP: Porcentaje de Mantenimiento de Metros Lineales de Interconexión de Pozos Realizados.
TMPR: Total de Mantenimiento de Pozos Realizado.
TMMLIPPM: Total de Mantenimiento de Metros Lineales de Interconexión de Pozos Programados para su Mantenimiento.</v>
      </c>
      <c r="J77" s="71" t="str">
        <f>IF(ISBLANK('5. Pp (3 años)'!J81),"",'5. Pp (3 años)'!J81)</f>
        <v>UNIDAD DE MEDIDA:
Porcentaje.
UNIDAD DE MEDIDA DE LAS VARIABLES:
Metros lineales.</v>
      </c>
      <c r="K77" s="49" t="str">
        <f>IF(ISBLANK('5. Pp (3 años)'!K81),"",'5. Pp (3 años)'!K81)</f>
        <v>Ascendente</v>
      </c>
      <c r="L77" s="71" t="str">
        <f>IF(ISBLANK('5. Pp (3 años)'!L81),"",'5. Pp (3 años)'!L81)</f>
        <v>PMMLIP:  La meta de Enero 2025 a Diciembre 2027, se atenderan 14,500 metros lineales de mantenimiento de interconexción de pozos pluviales.
                                                                                                VARIACIÓN DE LA META EN RELACIÓN A LA LÍNEA BASE
                                                                                                    Meta Absoluta: 3,117 metros lineales de mantenimiento
                                                                                                     Meta Relativa: 27.38% superior a la línea base</v>
      </c>
      <c r="M77" s="71" t="str">
        <f>IF(ISBLANK('5. Pp (3 años)'!M81),"",'5. Pp (3 años)'!M81)</f>
        <v xml:space="preserve">PMMLIP: De enero 2022 a Diciembre de 2024, se atendieron 11,383  metros lineales de mantenimiento de la interconexión de pozos pluviales.                 
                                                                                                                                                     2022: 3,783                                                                                                                            2023: 3,700                                                                                                                          2024: 4,396              
                                                                                                                   Total: 11,383        </v>
      </c>
      <c r="N77" s="71" t="str">
        <f>IF(ISBLANK('5. Pp (3 años)'!N81),"",'5. Pp (3 años)'!N81)</f>
        <v>Nombre del Documento: 
Reporte de actividades de coordinacción 2025.
Nombre de quien genera la información: 
Dirección de Pozos y Limpieza de Playas
Periodicidad con que se genera la información:
Trimestral 
Ubicación: 
Archivero/MBJARC018054</v>
      </c>
      <c r="O77" s="71" t="str">
        <f>IF(ISBLANK('5. Pp (3 años)'!O81),"",'5. Pp (3 años)'!O81)</f>
        <v>Existen las condiciones climatológicas y de salud que permiten realizar los trabajos operativos.</v>
      </c>
      <c r="P77" s="72" t="str">
        <f>IF(ISBLANK('5. Pp (3 años)'!P81),"",'5. Pp (3 años)'!P81)</f>
        <v/>
      </c>
    </row>
    <row r="78" spans="2:16" ht="189.75">
      <c r="B78" s="73" t="str">
        <f>IF(ISBLANK('5. Pp (3 años)'!B82),"",'5. Pp (3 años)'!B82)</f>
        <v>Dirección de Pozos y Limpieza de Playas</v>
      </c>
      <c r="C78" s="22" t="str">
        <f>IF(ISBLANK('5. Pp (3 años)'!C82),"",'5. Pp (3 años)'!C82)</f>
        <v>Actividad</v>
      </c>
      <c r="D78" s="24" t="str">
        <f>IF(ISBLANK('5. Pp (3 años)'!D82),"",'5. Pp (3 años)'!D82)</f>
        <v>2.2.1.1.5.3 Realización de servicio de limpieza de los accesos a playas públicas.</v>
      </c>
      <c r="E78" s="24" t="str">
        <f>IF(ISBLANK('5. Pp (3 años)'!E82),"",'5. Pp (3 años)'!E82)</f>
        <v xml:space="preserve">PKBRAPP: Porcentaje de Kilos de basura recolectado de los accesos a las playas públicas. </v>
      </c>
      <c r="F78" s="24" t="str">
        <f>IF(ISBLANK('5. Pp (3 años)'!F82),"",'5. Pp (3 años)'!F82)</f>
        <v>Este indicador nos permite conocer los kilogramos de basura recolectado de los accesos a las playas públicas.</v>
      </c>
      <c r="G78" s="22" t="str">
        <f>IF(ISBLANK('5. Pp (3 años)'!G82),"",'5. Pp (3 años)'!G82)</f>
        <v xml:space="preserve">Eficacia, Eficiencia,  calidad </v>
      </c>
      <c r="H78" s="22" t="str">
        <f>IF(ISBLANK('5. Pp (3 años)'!H82),"",'5. Pp (3 años)'!H82)</f>
        <v>Trimestral</v>
      </c>
      <c r="I78" s="24" t="str">
        <f>IF(ISBLANK('5. Pp (3 años)'!I82),"",'5. Pp (3 años)'!I82)</f>
        <v>MÉTODO DE CÁLCULO
PKBRAPP= (TKBRAPPR/CKBRP)*100                                                                              
VARIABLES
PKBRAPP: Porcentaje de Kilos de Basura Recolectado de los Accesos a las Playas Públicas.
TKBRAPPR: Total de Kilos de Basura recolectado de los Accesos a las Playas Públicas Realizado.                                                                                                                          
TKBRE: Total de kilos de Basura Recolectado Estimado.</v>
      </c>
      <c r="J78" s="24" t="str">
        <f>IF(ISBLANK('5. Pp (3 años)'!J82),"",'5. Pp (3 años)'!J82)</f>
        <v>UNIDAD DE MEDIDA: 
Porcentaje. 
UNIDAD DE MEDIDA DE LAS VARIABLES: 
Kgs de basura recolectada.</v>
      </c>
      <c r="K78" s="22" t="str">
        <f>IF(ISBLANK('5. Pp (3 años)'!K82),"",'5. Pp (3 años)'!K82)</f>
        <v>Ascendente</v>
      </c>
      <c r="L78" s="24" t="str">
        <f>IF(ISBLANK('5. Pp (3 años)'!L82),"",'5. Pp (3 años)'!L82)</f>
        <v>PKBRAPP:  La meta de Enero 2025 a Diciembre 2027, se recolectaran 1,500,000 kg.
                                                                                                            VARIACIÓN DE LA META EN RELACIÓN A LA LÍNEA BASE
                                                                                                       Meta Absoluta: 81,638 kg
                                                                                                    Meta Relativa: 5.76% superior a la línea base</v>
      </c>
      <c r="M78" s="24" t="str">
        <f>IF(ISBLANK('5. Pp (3 años)'!M82),"",'5. Pp (3 años)'!M82)</f>
        <v xml:space="preserve">PKBRAPP:  De enero 2022 a Diciembre de 2024, se han recolectado 1,418,362  kg.                 
                                                                                                                                                     2022: 493,240                                                                                                                              2023: 503,720                                                                                                                        2024: 421,402             
                                                                                                                   Total: 1,418,362     </v>
      </c>
      <c r="N78" s="24" t="str">
        <f>IF(ISBLANK('5. Pp (3 años)'!N82),"",'5. Pp (3 años)'!N82)</f>
        <v>Nombre del Documento: 
Reporte de actividades de coordinacción 2025.
Nombre de quien genera la información: 
Dirección de Pozos y Limpieza de Playas
Periodicidad con que se genera la información: 
Trimestral 
Ubicación: Archivero/MBJARC018054</v>
      </c>
      <c r="O78" s="24" t="str">
        <f>IF(ISBLANK('5. Pp (3 años)'!O82),"",'5. Pp (3 años)'!O82)</f>
        <v>Existen las condiciones climatológicas y de salud que permiten realizar los trabajos operativos.</v>
      </c>
      <c r="P78" s="149" t="str">
        <f>IF(ISBLANK('5. Pp (3 años)'!P82),"",'5. Pp (3 años)'!P82)</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por nutrientes.</v>
      </c>
    </row>
    <row r="79" spans="2:16" ht="189.75">
      <c r="B79" s="73" t="str">
        <f>IF(ISBLANK('5. Pp (3 años)'!B83),"",'5. Pp (3 años)'!B83)</f>
        <v/>
      </c>
      <c r="C79" s="22" t="str">
        <f>IF(ISBLANK('5. Pp (3 años)'!C83),"",'5. Pp (3 años)'!C83)</f>
        <v/>
      </c>
      <c r="D79" s="24" t="str">
        <f>IF(ISBLANK('5. Pp (3 años)'!D83),"",'5. Pp (3 años)'!D83)</f>
        <v/>
      </c>
      <c r="E79" s="24" t="str">
        <f>IF(ISBLANK('5. Pp (3 años)'!E83),"",'5. Pp (3 años)'!E83)</f>
        <v xml:space="preserve">PMCSPMRAPP: Porcentaje de metros cubicos de sargazo y pasto marino retirado de los accesos a las playas públicas. </v>
      </c>
      <c r="F79" s="24" t="str">
        <f>IF(ISBLANK('5. Pp (3 años)'!F83),"",'5. Pp (3 años)'!F83)</f>
        <v>Este indicador nos permite conocer los metros cubicos de sargazo y pasto marino retirado de los accesos a las playas públicas.</v>
      </c>
      <c r="G79" s="22" t="str">
        <f>IF(ISBLANK('5. Pp (3 años)'!G83),"",'5. Pp (3 años)'!G83)</f>
        <v xml:space="preserve">Eficacia, Eficiencia,  calidad </v>
      </c>
      <c r="H79" s="22" t="str">
        <f>IF(ISBLANK('5. Pp (3 años)'!H83),"",'5. Pp (3 años)'!H83)</f>
        <v>Trimestral</v>
      </c>
      <c r="I79" s="24" t="str">
        <f>IF(ISBLANK('5. Pp (3 años)'!I83),"",'5. Pp (3 años)'!I83)</f>
        <v xml:space="preserve">MÉTODO DE CÁLCULO
PMCSPMRAPP= (TMCSPMR/TMCSPME)+100
VARIABLES: 
PMCSPMRAPP: Porcentaje de Metros Cubicos de sargazo y pasto marino retirado de los accesos a las playas públicas.
TMCSPMR: Total de metros cubicos de sargazo y pasto marino relectado de accesos a las playas públicas.
TMCSPME: Total de metros cubicos de sargazo y pasto marino.       </v>
      </c>
      <c r="J79" s="24" t="str">
        <f>IF(ISBLANK('5. Pp (3 años)'!J83),"",'5. Pp (3 años)'!J83)</f>
        <v>UNIDAD DE MEDIDA:  
Porcentaje.  
UNIDAD DE MEDIDA DE LAS VARIABLES: 
Metros cubicos de sargazo y pasto marino.</v>
      </c>
      <c r="K79" s="22" t="str">
        <f>IF(ISBLANK('5. Pp (3 años)'!K83),"",'5. Pp (3 años)'!K83)</f>
        <v>Ascendente</v>
      </c>
      <c r="L79" s="24" t="str">
        <f>IF(ISBLANK('5. Pp (3 años)'!L83),"",'5. Pp (3 años)'!L83)</f>
        <v>PMCSPMRAPP:  La meta de Enero 2025 a Diciembre 2027,  se recolectaran 51,000 metros cubicos de sargazo y pasto marino.
                                                                                         VARIACIÓN DE LA META EN RELACIÓN A LA LÍNEA BASE
                                                                                                    Meta Absoluta: 12,577 m3 de sargazo y pasto marino recolectados
                                                                                                    Meta Relativa: 32.76% superior a la línea base</v>
      </c>
      <c r="M79" s="24" t="str">
        <f>IF(ISBLANK('5. Pp (3 años)'!M83),"",'5. Pp (3 años)'!M83)</f>
        <v xml:space="preserve">PMCSPMRAPP:  De enero 2022 a Diciembre de 2024, se han recolectado 38,423 m3 de zargazo y pasto marino.                 
                                                                                                                                                     2022: 13,650                                                                                                                               2023: 14,680                                                                                                               2024: 10,093            
                                                                                                                   Total:  38,423          </v>
      </c>
      <c r="N79" s="24" t="str">
        <f>IF(ISBLANK('5. Pp (3 años)'!N83),"",'5. Pp (3 años)'!N83)</f>
        <v>Nombre del Documento: 
Reporte de actividades de coordinacción 2025.
Nombre de quien genera la información: 
Dirección de Pozos y Limpieza de Playas
Periodicidad con que se genera la información: 
Trimestral 
Ubicación: Archivero/MBJARC018054</v>
      </c>
      <c r="O79" s="24" t="str">
        <f>IF(ISBLANK('5. Pp (3 años)'!O83),"",'5. Pp (3 años)'!O83)</f>
        <v>Existen las condiciones climatológicas y de salud que permiten realizar los trabajos operativos.</v>
      </c>
      <c r="P79" s="149" t="str">
        <f>IF(ISBLANK('5. Pp (3 años)'!P83),"",'5. Pp (3 años)'!P83)</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 nutrientes.</v>
      </c>
    </row>
    <row r="80" spans="2:16" ht="189.75">
      <c r="B80" s="73" t="str">
        <f>IF(ISBLANK('5. Pp (3 años)'!B84),"",'5. Pp (3 años)'!B84)</f>
        <v>Dirección de Pozos y Limpieza de Playas</v>
      </c>
      <c r="C80" s="22" t="str">
        <f>IF(ISBLANK('5. Pp (3 años)'!C84),"",'5. Pp (3 años)'!C84)</f>
        <v>Actividad</v>
      </c>
      <c r="D80" s="24" t="str">
        <f>IF(ISBLANK('5. Pp (3 años)'!D84),"",'5. Pp (3 años)'!D84)</f>
        <v xml:space="preserve"> 2.2.1.1.5.4 Implementación del mantenimiento de parque vehicular, equipo menor y maquinaria pesada.</v>
      </c>
      <c r="E80" s="24" t="str">
        <f>IF(ISBLANK('5. Pp (3 años)'!E84),"",'5. Pp (3 años)'!E84)</f>
        <v>PMPVEMMP: Porcentaje de mantenimiento de parque vehicular, equipo menor y maquinaria pesada de la Dirección de pozos y Limpieza de playas.</v>
      </c>
      <c r="F80" s="24" t="str">
        <f>IF(ISBLANK('5. Pp (3 años)'!F84),"",'5. Pp (3 años)'!F84)</f>
        <v>Este indicador nos permite conocer el porcentaje de mantenimiento realizado.</v>
      </c>
      <c r="G80" s="22" t="str">
        <f>IF(ISBLANK('5. Pp (3 años)'!G84),"",'5. Pp (3 años)'!G84)</f>
        <v>Eficacia, Eficiencia</v>
      </c>
      <c r="H80" s="22" t="str">
        <f>IF(ISBLANK('5. Pp (3 años)'!H84),"",'5. Pp (3 años)'!H84)</f>
        <v>Trimestral</v>
      </c>
      <c r="I80" s="24" t="str">
        <f>IF(ISBLANK('5. Pp (3 años)'!I84),"",'5. Pp (3 años)'!I84)</f>
        <v xml:space="preserve">MÉTODO DE CÁLCULO
PMPVEMMP= (NMPV+NMEM+NMMP/NMPPVEMMP) *100      
VARIABLES: 
PMPVEMMP: Porcentaje de mantenimiento de parque vehicular, equipo menor y maquinaria pesada. 
NMPV: Número de mantenimiento de parque vehicular. 
NMEM: Número de mantenimiento de equipo menor.                  
NMMP: Número de mantenimiento de maquinaria pesada.
NMPPVEMMP: Número de mantenimientos programados de parque vehicular, equipo menor y maquinaria pesada. </v>
      </c>
      <c r="J80" s="24" t="str">
        <f>IF(ISBLANK('5. Pp (3 años)'!J84),"",'5. Pp (3 años)'!J84)</f>
        <v>UNIDAD DE MEDIDA:  
Porcentaje.  
UNIDAD DE MEDIDA DE LAS VARIABLES: 
Mantenimientos.</v>
      </c>
      <c r="K80" s="22" t="str">
        <f>IF(ISBLANK('5. Pp (3 años)'!K84),"",'5. Pp (3 años)'!K84)</f>
        <v>Ascendente</v>
      </c>
      <c r="L80" s="24" t="str">
        <f>IF(ISBLANK('5. Pp (3 años)'!L84),"",'5. Pp (3 años)'!L84)</f>
        <v>PMPVEMMP:  La meta de Enero 2025 a Diciembre 2027, se atenderan 105 mantenimientos de vehículos y maquinaria menor y pesada.
                                                                                            VARIACIÓN DE LA META EN RELACIÓN A LA LÍNEA BASE
                                                                                                    Meta Absoluta: 10 mantenimientos de vehículos, maquinaria menor y pesada 
                                                                                                    Meta Relativa: 10.53% superior a la línea base</v>
      </c>
      <c r="M80" s="24" t="str">
        <f>IF(ISBLANK('5. Pp (3 años)'!M84),"",'5. Pp (3 años)'!M84)</f>
        <v xml:space="preserve">PMPVEMMP:  De enero 2022 a Diciembre de 2024, se han realizado  95 mantenimientos.                 
                                                                                                                                                     2022: 25                                                                                                                                  2023: 34                                                                                                                             2024: 36                 
                                                                                                                   Total: 95      </v>
      </c>
      <c r="N80" s="24" t="str">
        <f>IF(ISBLANK('5. Pp (3 años)'!N84),"",'5. Pp (3 años)'!N84)</f>
        <v>Nombre del Documento: 
Oficios enviados 2025.
Nombre de quien genera la información: 
Dirección de Pozos y Limpieza de Playas
Periodicidad con que se genera la información: 
Trimestral 
Ubicación: Archivero/MBJARC018054</v>
      </c>
      <c r="O80" s="24" t="str">
        <f>IF(ISBLANK('5. Pp (3 años)'!O84),"",'5. Pp (3 años)'!O84)</f>
        <v>Existen las condiciones climatológicas y de salud que permiten realizar los trabajos operativos.</v>
      </c>
      <c r="P80" s="149" t="str">
        <f>IF(ISBLANK('5. Pp (3 años)'!P84),"",'5. Pp (3 años)'!P84)</f>
        <v/>
      </c>
    </row>
    <row r="81" spans="2:16" ht="207">
      <c r="B81" s="73" t="str">
        <f>IF(ISBLANK('5. Pp (3 años)'!B85),"",'5. Pp (3 años)'!B85)</f>
        <v>Dirección de Parques y Áreas Jardinadas</v>
      </c>
      <c r="C81" s="22" t="str">
        <f>IF(ISBLANK('5. Pp (3 años)'!C85),"",'5. Pp (3 años)'!C85)</f>
        <v>Componente</v>
      </c>
      <c r="D81" s="24" t="str">
        <f>IF(ISBLANK('5. Pp (3 años)'!D85),"",'5. Pp (3 años)'!D85)</f>
        <v>2.2.1.1.6  Mantenimiento de la Infraestructura de parques y jardines del municipio de Benito Juárez atendido.</v>
      </c>
      <c r="E81" s="24" t="str">
        <f>IF(ISBLANK('5. Pp (3 años)'!E85),"",'5. Pp (3 años)'!E85)</f>
        <v>PSMIPJR: Porcentaje servicios de mantenimiento a la infraestructura de parques y jardines realizados.</v>
      </c>
      <c r="F81" s="24" t="str">
        <f>IF(ISBLANK('5. Pp (3 años)'!F85),"",'5. Pp (3 años)'!F85)</f>
        <v xml:space="preserve">Este indicador nos permitirá conocer la cantidad de parques y jardines a los cuales se le realiza mantenimiento general a su infraestructura. </v>
      </c>
      <c r="G81" s="22" t="str">
        <f>IF(ISBLANK('5. Pp (3 años)'!G85),"",'5. Pp (3 años)'!G85)</f>
        <v>Eficacia</v>
      </c>
      <c r="H81" s="22" t="str">
        <f>IF(ISBLANK('5. Pp (3 años)'!H85),"",'5. Pp (3 años)'!H85)</f>
        <v>Trimestral</v>
      </c>
      <c r="I81" s="24" t="str">
        <f>IF(ISBLANK('5. Pp (3 años)'!I85),"",'5. Pp (3 años)'!I85)</f>
        <v xml:space="preserve">MÉTODO DE CÁLCULO:
PSMIPJR= (NSIPJA/NSIPJP)*100
VARIABLES:
PSMIPJR: Porcentaje servicios de mantenimiento infraestructura  de parques y jardines realizados.
NSIPJA: Número de Servicios de Infraestructura de parques y jardines atendidos.
NSIPJP: Número de Servicios de Infraestructura de parques y jardines Programada.                                                     
</v>
      </c>
      <c r="J81" s="24" t="str">
        <f>IF(ISBLANK('5. Pp (3 años)'!J85),"",'5. Pp (3 años)'!J85)</f>
        <v xml:space="preserve">UNIDAD DE MEDIDA DEL INDICADOR: Porcentaje
UNIDAD DE MEDIDA DE LAS VARIABLES: Servicios
</v>
      </c>
      <c r="K81" s="22" t="str">
        <f>IF(ISBLANK('5. Pp (3 años)'!K85),"",'5. Pp (3 años)'!K85)</f>
        <v>Ascendente</v>
      </c>
      <c r="L81" s="24" t="str">
        <f>IF(ISBLANK('5. Pp (3 años)'!L85),"",'5. Pp (3 años)'!L85)</f>
        <v>PSMIPJR: La meta de Enero 2025 a Diciembre 2027, se dará mantenimiento a 360 parques y jardines.
VARIACIÓN DE LA META EN RELACIÓN A LA LÍNEA BASE
Meta Absoluta: 59 parques y jardines
Meta Relativa: 19.60% superior a la línea base</v>
      </c>
      <c r="M81" s="24" t="str">
        <f>IF(ISBLANK('5. Pp (3 años)'!M85),"",'5. Pp (3 años)'!M85)</f>
        <v xml:space="preserve">PSMIPJR: De Enero 2022 a Diciembre de 2024 se realizaron 301 mantenimiento de parques y espacios públicos.                 
                                                                                                                                                     2022: 110                                                                                                                                  2023: 160                                                                                                                             2024: 31                 
                                                                                                                   Total: 301         </v>
      </c>
      <c r="N81" s="24" t="str">
        <f>IF(ISBLANK('5. Pp (3 años)'!N85),"",'5. Pp (3 años)'!N85)</f>
        <v>Nombre del Documento:
Concentrado de Trabajos Realizados 2026_Infraestructura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1" s="24" t="str">
        <f>IF(ISBLANK('5. Pp (3 años)'!O85),"",'5. Pp (3 años)'!O85)</f>
        <v>Existen las condiciones climatológicas favorables para realizar las actividades</v>
      </c>
      <c r="P81" s="149" t="str">
        <f>IF(ISBLANK('5. Pp (3 años)'!P85),"",'5. Pp (3 años)'!P85)</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2" spans="2:16" ht="207">
      <c r="B82" s="73" t="str">
        <f>IF(ISBLANK('5. Pp (3 años)'!B86),"",'5. Pp (3 años)'!B86)</f>
        <v>Dirección de Parques y Áreas Jardinadas</v>
      </c>
      <c r="C82" s="22" t="str">
        <f>IF(ISBLANK('5. Pp (3 años)'!C86),"",'5. Pp (3 años)'!C86)</f>
        <v>Actividad</v>
      </c>
      <c r="D82" s="24" t="str">
        <f>IF(ISBLANK('5. Pp (3 años)'!D86),"",'5. Pp (3 años)'!D86)</f>
        <v>2.2.1.1.6.1 Realización de servicios de limpieza a espacios públicos y parques.</v>
      </c>
      <c r="E82" s="24" t="str">
        <f>IF(ISBLANK('5. Pp (3 años)'!E86),"",'5. Pp (3 años)'!E86)</f>
        <v>PSLPEPR: Porcentaje de  servicios de limpieza a parques y espacios públicos realizados.</v>
      </c>
      <c r="F82" s="24" t="str">
        <f>IF(ISBLANK('5. Pp (3 años)'!F86),"",'5. Pp (3 años)'!F86)</f>
        <v xml:space="preserve">Este indicador nos permitirá conocer el Porcentaje de servicios de mantenimiento en limpieza general (barrido, chapeo, poda de pasto y escobillado) de parques y espacios públicos. </v>
      </c>
      <c r="G82" s="22" t="str">
        <f>IF(ISBLANK('5. Pp (3 años)'!G86),"",'5. Pp (3 años)'!G86)</f>
        <v>Eficacia</v>
      </c>
      <c r="H82" s="22" t="str">
        <f>IF(ISBLANK('5. Pp (3 años)'!H86),"",'5. Pp (3 años)'!H86)</f>
        <v>Trimestral</v>
      </c>
      <c r="I82" s="24" t="str">
        <f>IF(ISBLANK('5. Pp (3 años)'!I86),"",'5. Pp (3 años)'!I86)</f>
        <v xml:space="preserve">MÉTODO DE CÁLCULO
PSLPEPR= (TSPEPR/TSPEPP)*100
VARIABLES
PSLPEPR: Porcentaje de servicios de limpieza a parques y espacios públicos realizados.
TSPEPR:  Total de Servicios a parques y espacios públicos realizados. 
TSPEPP: Total de servicios a parques y espacios públicos programados.
                                                            </v>
      </c>
      <c r="J82" s="24" t="str">
        <f>IF(ISBLANK('5. Pp (3 años)'!J86),"",'5. Pp (3 años)'!J86)</f>
        <v>UNIDAD DE MEDIDA DEL INDICADOR:
Porcentaje
UNIDAD DE MEDIDA DE LA VARIABLES:
Servicios</v>
      </c>
      <c r="K82" s="22" t="str">
        <f>IF(ISBLANK('5. Pp (3 años)'!K86),"",'5. Pp (3 años)'!K86)</f>
        <v>Ascendente</v>
      </c>
      <c r="L82" s="24" t="str">
        <f>IF(ISBLANK('5. Pp (3 años)'!L86),"",'5. Pp (3 años)'!L86)</f>
        <v xml:space="preserve">PSLPEPR: La meta de Enero 2025 a Diciembre 2027, se realizarán 7,200 servicios a parques y espacios públicos. 
VARIACIÓN DE LA META EN RELACIÓN A LA LÍNEA BASE
Meta Absoluta: 412 servicios a parques y espacios públicos
Meta Relativa: 6.07% superior a línea base </v>
      </c>
      <c r="M82" s="24" t="str">
        <f>IF(ISBLANK('5. Pp (3 años)'!M86),"",'5. Pp (3 años)'!M86)</f>
        <v xml:space="preserve">PSLPEPR: De Enero 2022 a Diciembre de 2024 se realizaron 6,788 servicios de mantenimiento a parques y espacios públicos.                 
                                                                                                                                                     2022: 2,300                                                                                                                                 2023: 2,373                                                                                                                             2024: 2,115               
                                                                                                                   Total: 6,788          </v>
      </c>
      <c r="N82" s="24" t="str">
        <f>IF(ISBLANK('5. Pp (3 años)'!N86),"",'5. Pp (3 años)'!N86)</f>
        <v>Nombre del Documento:
Concentrado de Trabajos Realizados 2026_Parques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2" s="24" t="str">
        <f>IF(ISBLANK('5. Pp (3 años)'!O86),"",'5. Pp (3 años)'!O86)</f>
        <v>Existen las condiciones climatológicas favorables para realizar las actividades</v>
      </c>
      <c r="P82" s="149" t="str">
        <f>IF(ISBLANK('5. Pp (3 años)'!P86),"",'5. Pp (3 años)'!P86)</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3" spans="2:16" ht="224.25">
      <c r="B83" s="69" t="str">
        <f>IF(ISBLANK('5. Pp (3 años)'!B87),"",'5. Pp (3 años)'!B87)</f>
        <v>Dirección de Parques y Áreas Jardinadas</v>
      </c>
      <c r="C83" s="49" t="str">
        <f>IF(ISBLANK('5. Pp (3 años)'!C87),"",'5. Pp (3 años)'!C87)</f>
        <v>Actividad</v>
      </c>
      <c r="D83" s="71" t="str">
        <f>IF(ISBLANK('5. Pp (3 años)'!D87),"",'5. Pp (3 años)'!D87)</f>
        <v xml:space="preserve">2.2.1.1.6.3 Realización del programa en acondicionamiento, equipamiento y pintado de fuentes y monumentos. </v>
      </c>
      <c r="E83" s="71" t="str">
        <f>IF(ISBLANK('5. Pp (3 años)'!E87),"",'5. Pp (3 años)'!E87)</f>
        <v xml:space="preserve">PAAEPFM: Porcentaje de avance en acondicionamiento, equipamiento y pintado de fuentes y monumentos.  </v>
      </c>
      <c r="F83" s="71" t="str">
        <f>IF(ISBLANK('5. Pp (3 años)'!F87),"",'5. Pp (3 años)'!F87)</f>
        <v>Este indicador nos permitirá conocer el  Porcentaje de fuentes y monumentos a los cuales les fueron realizado trabajos en pintura general, equipamiento y acondicionamiento de cada una de ellas.</v>
      </c>
      <c r="G83" s="49" t="str">
        <f>IF(ISBLANK('5. Pp (3 años)'!G87),"",'5. Pp (3 años)'!G87)</f>
        <v>Eficacia</v>
      </c>
      <c r="H83" s="49" t="str">
        <f>IF(ISBLANK('5. Pp (3 años)'!H87),"",'5. Pp (3 años)'!H87)</f>
        <v>Trimestral</v>
      </c>
      <c r="I83" s="71" t="str">
        <f>IF(ISBLANK('5. Pp (3 años)'!I87),"",'5. Pp (3 años)'!I87)</f>
        <v xml:space="preserve">MÉTODO DE CÁLCULO:
PAAEPFM= (TFMA/TFME)*100      
VARIABLE:
PAAEPFM: Porcentaje de avance en acondicionamiento, equipamiento y pintado de fuentes y monumentos.
TFMA: Total de fuentes y monumentos atendidos. 
TFME: Total de fuentes y monumentos existentes.
                                                    </v>
      </c>
      <c r="J83" s="71" t="str">
        <f>IF(ISBLANK('5. Pp (3 años)'!J87),"",'5. Pp (3 años)'!J87)</f>
        <v>UNIDAD DE MEDIDA DEL INDICADOR:
Porcentaje
UNIDAD DE MEDIDA DE LA VARIABLES: 
Fuentes y Monumentos</v>
      </c>
      <c r="K83" s="49" t="str">
        <f>IF(ISBLANK('5. Pp (3 años)'!K87),"",'5. Pp (3 años)'!K87)</f>
        <v>Ascendente</v>
      </c>
      <c r="L83" s="71" t="str">
        <f>IF(ISBLANK('5. Pp (3 años)'!L87),"",'5. Pp (3 años)'!L87)</f>
        <v>PAAEPFM: La meta de Enero 2025 a Diciembre 2027, se acondicionarán 27 fuentes y monumentos.
VARIACIÓN DE LA META EN RELACIÓN A LA LÍNEA BASE
Meta Absoluta: 4 fuentes y monumentos
Meta Relativa: 17.39% superior a la línea base</v>
      </c>
      <c r="M83" s="71" t="str">
        <f>IF(ISBLANK('5. Pp (3 años)'!M87),"",'5. Pp (3 años)'!M87)</f>
        <v xml:space="preserve">PAAEPFM: De Enero 2022 a Diciembre de 2024, se acondiciono, pinto y/o equipo 23 fuentes y monumentos.                 
                                                                                                                                                     2022: 7                                                                                                                                 2023: 9                                                                                                                             2024: 7                 
                                                                                                                   Total: 23            </v>
      </c>
      <c r="N83" s="71" t="str">
        <f>IF(ISBLANK('5. Pp (3 años)'!N87),"",'5. Pp (3 años)'!N87)</f>
        <v>Nombre del Documento: 
CONCENTRADO DE TRABAJOS REALIZADOS_2026_Fuentes y Monumentos.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3" s="71" t="str">
        <f>IF(ISBLANK('5. Pp (3 años)'!O87),"",'5. Pp (3 años)'!O87)</f>
        <v>Existen las condiciones climatológicas favorables para realizar las actividades</v>
      </c>
      <c r="P83" s="72" t="str">
        <f>IF(ISBLANK('5. Pp (3 años)'!P87),"",'5. Pp (3 años)'!P87)</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4" spans="2:16" ht="224.25">
      <c r="B84" s="73" t="str">
        <f>IF(ISBLANK('5. Pp (3 años)'!B88),"",'5. Pp (3 años)'!B88)</f>
        <v>Dirección de Parques y Áreas Jardinadas</v>
      </c>
      <c r="C84" s="22" t="str">
        <f>IF(ISBLANK('5. Pp (3 años)'!C88),"",'5. Pp (3 años)'!C88)</f>
        <v>Actividad</v>
      </c>
      <c r="D84" s="24" t="str">
        <f>IF(ISBLANK('5. Pp (3 años)'!D88),"",'5. Pp (3 años)'!D88)</f>
        <v>2.2.1.1.6.4 Restauración de juegos infantiles y aparatos de ejercicio beneficiando a la población del municipio de Benito Juárez.</v>
      </c>
      <c r="E84" s="24" t="str">
        <f>IF(ISBLANK('5. Pp (3 años)'!E88),"",'5. Pp (3 años)'!E88)</f>
        <v>PJIAER: Porcentaje de juegos infantiles y aparatos de ejercitadores restaurados.</v>
      </c>
      <c r="F84" s="24" t="str">
        <f>IF(ISBLANK('5. Pp (3 años)'!F88),"",'5. Pp (3 años)'!F88)</f>
        <v>Este indicador nos permitirá conocer el Porcentaje de juegos y aparatos ejercitadores los cuales han sido restaurados (reparación y/o pintura).</v>
      </c>
      <c r="G84" s="22" t="str">
        <f>IF(ISBLANK('5. Pp (3 años)'!G88),"",'5. Pp (3 años)'!G88)</f>
        <v>Eficacia</v>
      </c>
      <c r="H84" s="22" t="str">
        <f>IF(ISBLANK('5. Pp (3 años)'!H88),"",'5. Pp (3 años)'!H88)</f>
        <v>Trimestral</v>
      </c>
      <c r="I84" s="24" t="str">
        <f>IF(ISBLANK('5. Pp (3 años)'!I88),"",'5. Pp (3 años)'!I88)</f>
        <v xml:space="preserve">MÉTODO DE CÁLCULO:
PJIAER= (TJER/TJEP)*100
VARIABLES:                                 
PJIAER: Porcentaje de juegos infantiles y aparatos ejercitadores restaurados.
TJER: Total de juegos y ejercitadores restaurados.
TJEP: Total de juegos y ejercitadores programados.                      </v>
      </c>
      <c r="J84" s="24" t="str">
        <f>IF(ISBLANK('5. Pp (3 años)'!J88),"",'5. Pp (3 años)'!J88)</f>
        <v>UNIDAD DE MEDIDA DEL INDICADOR:
Porcentaje 
UNIDAD DE MEDIDA DE LA  VARIABLES: 
Juegos y  Ejercitadores</v>
      </c>
      <c r="K84" s="22" t="str">
        <f>IF(ISBLANK('5. Pp (3 años)'!K88),"",'5. Pp (3 años)'!K88)</f>
        <v>Ascendente</v>
      </c>
      <c r="L84" s="24" t="str">
        <f>IF(ISBLANK('5. Pp (3 años)'!L88),"",'5. Pp (3 años)'!L88)</f>
        <v xml:space="preserve">PJIAER: La meta de Enero 2025 a Diciembre 2027, se restaurarán 3,750 juegos infantiles y aparatos de ejercicio.
VARIACIÓN DE LA META EN RELACIÓN A LA LÍNEA BASE
Meta Absoluta: 360 juegos infantiles y aparatos de ejercicio restaurados
Meta Relativa: 10.62% superior a la línea base </v>
      </c>
      <c r="M84" s="24" t="str">
        <f>IF(ISBLANK('5. Pp (3 años)'!M88),"",'5. Pp (3 años)'!M88)</f>
        <v xml:space="preserve">PJIAER: De Enero 2022 a Diciembre de 2024, se restauraron 3,390 juegos infantiles y aparatos de ejercicio.                 
                                                                                                                                                     2022: 1,150                                                                                                                                  2023: 1,709                                                                                                                             2024: 531                 
                                                                                                                   Total: 3,390           </v>
      </c>
      <c r="N84" s="24" t="str">
        <f>IF(ISBLANK('5. Pp (3 años)'!N88),"",'5. Pp (3 años)'!N88)</f>
        <v>Nombre del Documento: 
CONCENTRADO DE TRABAJOS REALIZADOS_2026_Juegos y Ejercitadores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4" s="24" t="str">
        <f>IF(ISBLANK('5. Pp (3 años)'!O88),"",'5. Pp (3 años)'!O88)</f>
        <v>Existen las condiciones climatológicas favorables para realizar las actividades</v>
      </c>
      <c r="P84" s="149" t="str">
        <f>IF(ISBLANK('5. Pp (3 años)'!P88),"",'5. Pp (3 años)'!P88)</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5" spans="2:16" ht="207">
      <c r="B85" s="73" t="str">
        <f>IF(ISBLANK('5. Pp (3 años)'!B89),"",'5. Pp (3 años)'!B89)</f>
        <v>Dirección de Parques y Áreas Jardinadas</v>
      </c>
      <c r="C85" s="22" t="str">
        <f>IF(ISBLANK('5. Pp (3 años)'!C89),"",'5. Pp (3 años)'!C89)</f>
        <v>Actividad</v>
      </c>
      <c r="D85" s="24" t="str">
        <f>IF(ISBLANK('5. Pp (3 años)'!D89),"",'5. Pp (3 años)'!D89)</f>
        <v>2.2.1.1.6.5 Realización del mantenimiento preventivo y correctivo del parque vehicular.</v>
      </c>
      <c r="E85" s="24" t="str">
        <f>IF(ISBLANK('5. Pp (3 años)'!E89),"",'5. Pp (3 años)'!E89)</f>
        <v>PMPV: Porcentaje de mantenimiento del parque vehicular.</v>
      </c>
      <c r="F85" s="24" t="str">
        <f>IF(ISBLANK('5. Pp (3 años)'!F89),"",'5. Pp (3 años)'!F89)</f>
        <v>Este indicador nos permitirá conocer el  Porcentaje de vehículos a los cuales se les ha realizado mantenimiento preventivo y correctivo.</v>
      </c>
      <c r="G85" s="22" t="str">
        <f>IF(ISBLANK('5. Pp (3 años)'!G89),"",'5. Pp (3 años)'!G89)</f>
        <v>Eficacia</v>
      </c>
      <c r="H85" s="22" t="str">
        <f>IF(ISBLANK('5. Pp (3 años)'!H89),"",'5. Pp (3 años)'!H89)</f>
        <v>Trimestral</v>
      </c>
      <c r="I85" s="24" t="str">
        <f>IF(ISBLANK('5. Pp (3 años)'!I89),"",'5. Pp (3 años)'!I89)</f>
        <v>MÉTODO DE CÁLCULO:
PMPV= (TSMR/TSMP)*100
VARIABLES:                                     
PMPV: Porcentaje de mantenimiento del parque vehicular.
TSMR: Total de servicios de mantenimiento realizados.
TSMP: Total de servicios de mantenimiento programados.</v>
      </c>
      <c r="J85" s="24" t="str">
        <f>IF(ISBLANK('5. Pp (3 años)'!J89),"",'5. Pp (3 años)'!J89)</f>
        <v xml:space="preserve">UNIDAD DE MEDIDA DEL INDICADOR:
Porcentaje 
UNIDAD DE MEDIDA DE LA VARIABLES:
Servicios </v>
      </c>
      <c r="K85" s="22" t="str">
        <f>IF(ISBLANK('5. Pp (3 años)'!K89),"",'5. Pp (3 años)'!K89)</f>
        <v>Ascendente</v>
      </c>
      <c r="L85" s="24" t="str">
        <f>IF(ISBLANK('5. Pp (3 años)'!L89),"",'5. Pp (3 años)'!L89)</f>
        <v xml:space="preserve">PMPV: La meta de Enero 2025 a Diciembre 2027, se realizaran 84 servicios de mantenimiento a vehículos.
VARIACIÓN DE LA META EN RELACIÓN A LA LÍNEA BASE
Meta Absoluta: 7 servicios a vehículos
Meta Relativa: 9.09% superior a la línea base </v>
      </c>
      <c r="M85" s="24" t="str">
        <f>IF(ISBLANK('5. Pp (3 años)'!M89),"",'5. Pp (3 años)'!M89)</f>
        <v xml:space="preserve">PMPV: De Enero 2022 a Diciembre de 2024, se realizaron 77 servicios de mantenimiento a vehículos.                 
                                                                                                                                                     2022: 24                                                                                                                                  2023: 26                                                                                                                             2024: 27                 
                                                                                                                   Total: 77           </v>
      </c>
      <c r="N85" s="24" t="str">
        <f>IF(ISBLANK('5. Pp (3 años)'!N89),"",'5. Pp (3 años)'!N89)</f>
        <v xml:space="preserve">Nombre del Documento: 
CONCENTRADO DE TRABAJOS REALIZADOS_2026_ParqueVehicular.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5" s="24" t="str">
        <f>IF(ISBLANK('5. Pp (3 años)'!O89),"",'5. Pp (3 años)'!O89)</f>
        <v>Se cuenta con las refacciones  para  dar mantenimiento preventivo y correctivo al parque vehicular para realizar los trabajos correspondientes.</v>
      </c>
      <c r="P85" s="149" t="str">
        <f>IF(ISBLANK('5. Pp (3 años)'!P89),"",'5. Pp (3 años)'!P89)</f>
        <v/>
      </c>
    </row>
    <row r="86" spans="2:16" ht="207">
      <c r="B86" s="73" t="str">
        <f>IF(ISBLANK('5. Pp (3 años)'!B90),"",'5. Pp (3 años)'!B90)</f>
        <v>Dirección de Parques y Áreas Jardinadas</v>
      </c>
      <c r="C86" s="22" t="str">
        <f>IF(ISBLANK('5. Pp (3 años)'!C90),"",'5. Pp (3 años)'!C90)</f>
        <v>Actividad</v>
      </c>
      <c r="D86" s="24" t="str">
        <f>IF(ISBLANK('5. Pp (3 años)'!D90),"",'5. Pp (3 años)'!D90)</f>
        <v>2.2.1.1.6.6 Realización del mantenimiento preventivo y correctivo de maquinaria menor.</v>
      </c>
      <c r="E86" s="24" t="str">
        <f>IF(ISBLANK('5. Pp (3 años)'!E90),"",'5. Pp (3 años)'!E90)</f>
        <v xml:space="preserve">PMMM: Porcentaje de mantenimiento a maquinaria menor. </v>
      </c>
      <c r="F86" s="24" t="str">
        <f>IF(ISBLANK('5. Pp (3 años)'!F90),"",'5. Pp (3 años)'!F90)</f>
        <v>Este indicador nos permitirá conocer el  Porcentaje de maquinaria menor al que se le ha realizado el mantenimiento preventivo o correctivo.</v>
      </c>
      <c r="G86" s="22" t="str">
        <f>IF(ISBLANK('5. Pp (3 años)'!G90),"",'5. Pp (3 años)'!G90)</f>
        <v>Eficacia</v>
      </c>
      <c r="H86" s="22" t="str">
        <f>IF(ISBLANK('5. Pp (3 años)'!H90),"",'5. Pp (3 años)'!H90)</f>
        <v>Trimestral</v>
      </c>
      <c r="I86" s="24" t="str">
        <f>IF(ISBLANK('5. Pp (3 años)'!I90),"",'5. Pp (3 años)'!I90)</f>
        <v xml:space="preserve">MÉTODO DE CÁLCULO:
PMMM= (TSMR/TSMP)*100 
VARIABLES:
PMMM: Porcentaje de mantenimiento a Maquinaria Menor. 
TSMR: Total de servicios de mantenimiento realizados.
TSMP: Total de servicios de mantenimiento programados.              </v>
      </c>
      <c r="J86" s="24" t="str">
        <f>IF(ISBLANK('5. Pp (3 años)'!J90),"",'5. Pp (3 años)'!J90)</f>
        <v>UNIDAD DE MEDIDA DEL INDICADOR:
Porcentaje
UNIDAD DE MEDIDA DE LA    VARIABLES:
Servicios</v>
      </c>
      <c r="K86" s="22" t="str">
        <f>IF(ISBLANK('5. Pp (3 años)'!K90),"",'5. Pp (3 años)'!K90)</f>
        <v>Ascendente</v>
      </c>
      <c r="L86" s="24" t="str">
        <f>IF(ISBLANK('5. Pp (3 años)'!L90),"",'5. Pp (3 años)'!L90)</f>
        <v>PMMM: La meta de Enero 2025 a Diciembre 2027, se realizaran 740 servicios de mantenimiento a la maquinaria menor.
VARIACIÓN DE LA META EN RELACIÓN A LA LÍNEA BASE
Meta Absoluta: 88 servicios de mantenimientos a maquinaria menor
 Meta Relativa: 13.50% superior a la línea base</v>
      </c>
      <c r="M86" s="24" t="str">
        <f>IF(ISBLANK('5. Pp (3 años)'!M90),"",'5. Pp (3 años)'!M90)</f>
        <v xml:space="preserve">PMMM: De Enero 2022 a Diciembre de 2024, se realizaron 652 mantenimientos a maquinaria menor.                 
                                                                                                                                                     2022: 220                                                                                                                                  2023: 201                                                                                                                             2024: 231                 
                                                                                                                   Total: 652           </v>
      </c>
      <c r="N86" s="24" t="str">
        <f>IF(ISBLANK('5. Pp (3 años)'!N90),"",'5. Pp (3 años)'!N90)</f>
        <v xml:space="preserve">Nombre del Documento: 
CONCENTRADO DE TRABAJOS REALIZADOS_2026_MaquinariaMenor.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6" s="24" t="str">
        <f>IF(ISBLANK('5. Pp (3 años)'!O90),"",'5. Pp (3 años)'!O90)</f>
        <v>Se cuenta con las refacciones para  dar mantenimiento preventivo y correctivo a la maquinaria menor para realizar los trabajos correspondientes.</v>
      </c>
      <c r="P86" s="149" t="str">
        <f>IF(ISBLANK('5. Pp (3 años)'!P90),"",'5. Pp (3 años)'!P90)</f>
        <v/>
      </c>
    </row>
    <row r="87" spans="2:16" ht="207">
      <c r="B87" s="73" t="str">
        <f>IF(ISBLANK('5. Pp (3 años)'!B91),"",'5. Pp (3 años)'!B91)</f>
        <v>Dirección de Parques y Áreas Jardinadas</v>
      </c>
      <c r="C87" s="22" t="str">
        <f>IF(ISBLANK('5. Pp (3 años)'!C91),"",'5. Pp (3 años)'!C91)</f>
        <v>Actividad</v>
      </c>
      <c r="D87" s="24" t="str">
        <f>IF(ISBLANK('5. Pp (3 años)'!D91),"",'5. Pp (3 años)'!D91)</f>
        <v>2.2.1.1.6.7 Reparación de guarniciones en áreas de espacios publicos.</v>
      </c>
      <c r="E87" s="24" t="str">
        <f>IF(ISBLANK('5. Pp (3 años)'!E91),"",'5. Pp (3 años)'!E91)</f>
        <v>PMLRG: Porcentaje de metros lineales de reparación en guarniciones.</v>
      </c>
      <c r="F87" s="24" t="str">
        <f>IF(ISBLANK('5. Pp (3 años)'!F91),"",'5. Pp (3 años)'!F91)</f>
        <v>Este indicador nos permite conocer el porcentaje de metros lineales en reparación de estructuras de guarniciones.</v>
      </c>
      <c r="G87" s="22" t="str">
        <f>IF(ISBLANK('5. Pp (3 años)'!G91),"",'5. Pp (3 años)'!G91)</f>
        <v>Eficacia</v>
      </c>
      <c r="H87" s="22" t="str">
        <f>IF(ISBLANK('5. Pp (3 años)'!H91),"",'5. Pp (3 años)'!H91)</f>
        <v>Trimestral</v>
      </c>
      <c r="I87" s="24" t="str">
        <f>IF(ISBLANK('5. Pp (3 años)'!I91),"",'5. Pp (3 años)'!I91)</f>
        <v xml:space="preserve">MÉTODO DE CÁLCULO:
PMLRG= (TMLGR/TMLGP)*100 
VARIABLES:
PMLRG: Porcentaje de metros lineales de reparación en guarniciones.
TMLGR: Total de mts lineales de guarniciones reparados.
TMLGP: Total de mts lineales de guarniciones programados.
</v>
      </c>
      <c r="J87" s="24" t="str">
        <f>IF(ISBLANK('5. Pp (3 años)'!J91),"",'5. Pp (3 años)'!J91)</f>
        <v>UNIDAD DE MEDIDA DEL INDICADOR: 
Porcentaje 
UNIDAD DE MEDIDA DE LA VARIABLE:
Metros Lineales</v>
      </c>
      <c r="K87" s="22" t="str">
        <f>IF(ISBLANK('5. Pp (3 años)'!K91),"",'5. Pp (3 años)'!K91)</f>
        <v>Ascendente</v>
      </c>
      <c r="L87" s="24" t="str">
        <f>IF(ISBLANK('5. Pp (3 años)'!L91),"",'5. Pp (3 años)'!L91)</f>
        <v xml:space="preserve">PMLRG: La meta de Enero 2025 a Diciembre 2027, se atenderan 240 metros líneales de guarniciones
VARIACIÓN DE LA META EN RELACIÓN A LA LÍNEA BASE
Meta Absoluta: 100 mts líneales
Meta Relativa: 71.43% superior a la línea base </v>
      </c>
      <c r="M87" s="24" t="str">
        <f>IF(ISBLANK('5. Pp (3 años)'!M91),"",'5. Pp (3 años)'!M91)</f>
        <v xml:space="preserve">PMLRG: De Enero 2022 a Diciembre de 2024, se atendieron (196 ML de guarniciones).                 
                                                                                                                                                     2022: 65                                                                                                                                  2023: 0                                                                                                                             2024: 95                 
                                                                                                                   Total: 140           </v>
      </c>
      <c r="N87" s="24" t="str">
        <f>IF(ISBLANK('5. Pp (3 años)'!N91),"",'5. Pp (3 años)'!N91)</f>
        <v xml:space="preserve">Nombre del Documento: 
CONCENTRADO DE TRABAJOS REALIZADOS_2026_EstructuraML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7" s="24" t="str">
        <f>IF(ISBLANK('5. Pp (3 años)'!O91),"",'5. Pp (3 años)'!O91)</f>
        <v>Las condiciones climatológicas son favorables para realizar dichas actividades.</v>
      </c>
      <c r="P87" s="149" t="str">
        <f>IF(ISBLANK('5. Pp (3 años)'!P91),"",'5. Pp (3 años)'!P91)</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8" spans="2:16" ht="207">
      <c r="B88" s="73" t="str">
        <f>IF(ISBLANK('5. Pp (3 años)'!B92),"",'5. Pp (3 años)'!B92)</f>
        <v>Dirección de Parques y Áreas Jardinadas</v>
      </c>
      <c r="C88" s="22" t="str">
        <f>IF(ISBLANK('5. Pp (3 años)'!C92),"",'5. Pp (3 años)'!C92)</f>
        <v>Actividad</v>
      </c>
      <c r="D88" s="24" t="str">
        <f>IF(ISBLANK('5. Pp (3 años)'!D92),"",'5. Pp (3 años)'!D92)</f>
        <v>2.2.1.1.6.8 Reparación de estructuras de concreto en áreas de espacios publicos.</v>
      </c>
      <c r="E88" s="24" t="str">
        <f>IF(ISBLANK('5. Pp (3 años)'!E92),"",'5. Pp (3 años)'!E92)</f>
        <v>PMCREC: Porcentaje de metros cuadrados de reparacion de estructuras de concreto.</v>
      </c>
      <c r="F88" s="24" t="str">
        <f>IF(ISBLANK('5. Pp (3 años)'!F92),"",'5. Pp (3 años)'!F92)</f>
        <v>Este indicador nos permite conocer el porcentaje de metros cuadrados de banquetas, rampas y bardas los cuales han sido reparadas.</v>
      </c>
      <c r="G88" s="22" t="str">
        <f>IF(ISBLANK('5. Pp (3 años)'!G92),"",'5. Pp (3 años)'!G92)</f>
        <v>Eficacia</v>
      </c>
      <c r="H88" s="22" t="str">
        <f>IF(ISBLANK('5. Pp (3 años)'!H92),"",'5. Pp (3 años)'!H92)</f>
        <v>Trimestral</v>
      </c>
      <c r="I88" s="24" t="str">
        <f>IF(ISBLANK('5. Pp (3 años)'!I92),"",'5. Pp (3 años)'!I92)</f>
        <v xml:space="preserve">MÉTODO DE CÁLCULO:
PMCREC= (TMECR/TMECP)*100
VARIABLES:
PMCREC: Porcentaje de metros cuadrados de reparación de estructuras de concreto.
TMECR: Total de m2 de estructuras de concreto reparadas.
TMECP:Total de m2 de estructuras de concreto programadas.
</v>
      </c>
      <c r="J88" s="24" t="str">
        <f>IF(ISBLANK('5. Pp (3 años)'!J92),"",'5. Pp (3 años)'!J92)</f>
        <v>UNIDAD DE MEDIDA DEL INDICADOR:
Porcentaje 
UNIDAD DE MEDIDA DE LA VARIABLE:
Metros Cuadrados</v>
      </c>
      <c r="K88" s="22" t="str">
        <f>IF(ISBLANK('5. Pp (3 años)'!K92),"",'5. Pp (3 años)'!K92)</f>
        <v>Ascendente</v>
      </c>
      <c r="L88" s="24" t="str">
        <f>IF(ISBLANK('5. Pp (3 años)'!L92),"",'5. Pp (3 años)'!L92)</f>
        <v>PMCREC: La meta de Enero 2025 a Diciembre 2027, se atenderan 540 metros cuadrados de estructuras de concreto.
VARIACIÓN DE LA META EN RELACIÓN A LA LÍNEA BASE
Meta Absoluta: 157 mt2
Meta Relativa: 40.99% superior a la línea base</v>
      </c>
      <c r="M88" s="24" t="str">
        <f>IF(ISBLANK('5. Pp (3 años)'!M92),"",'5. Pp (3 años)'!M92)</f>
        <v xml:space="preserve">PMCREC: De Enero 2022 a Diciembre de 2024, se han atendido (383 mts2 de estructuras de concreto).                 
                                                                                                                                                     2022: 160                                                                                                                                 2023: 8                                                                                                                           2024: 215                
                                                                                                                   Total: 383           </v>
      </c>
      <c r="N88" s="24" t="str">
        <f>IF(ISBLANK('5. Pp (3 años)'!N92),"",'5. Pp (3 años)'!N92)</f>
        <v xml:space="preserve">Nombre del Documento: 
CONCENTRADO DE TRABAJOS REALIZADOS_2026_EstructuraM2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8" s="24" t="str">
        <f>IF(ISBLANK('5. Pp (3 años)'!O92),"",'5. Pp (3 años)'!O92)</f>
        <v>Las condiciones climatológicas son favorables para realizar dichas actividades.</v>
      </c>
      <c r="P88" s="149" t="str">
        <f>IF(ISBLANK('5. Pp (3 años)'!P92),"",'5. Pp (3 años)'!P92)</f>
        <v/>
      </c>
    </row>
    <row r="89" spans="2:16" ht="17.25">
      <c r="B89" s="69" t="e">
        <f>IF(ISBLANK('5. Pp (3 años)'!#REF!),"",'5. Pp (3 años)'!#REF!)</f>
        <v>#REF!</v>
      </c>
      <c r="C89" s="49" t="e">
        <f>IF(ISBLANK('5. Pp (3 años)'!#REF!),"",'5. Pp (3 años)'!#REF!)</f>
        <v>#REF!</v>
      </c>
      <c r="D89" s="71" t="e">
        <f>IF(ISBLANK('5. Pp (3 años)'!#REF!),"",'5. Pp (3 años)'!#REF!)</f>
        <v>#REF!</v>
      </c>
      <c r="E89" s="71" t="e">
        <f>IF(ISBLANK('5. Pp (3 años)'!#REF!),"",'5. Pp (3 años)'!#REF!)</f>
        <v>#REF!</v>
      </c>
      <c r="F89" s="71" t="e">
        <f>IF(ISBLANK('5. Pp (3 años)'!#REF!),"",'5. Pp (3 años)'!#REF!)</f>
        <v>#REF!</v>
      </c>
      <c r="G89" s="49" t="e">
        <f>IF(ISBLANK('5. Pp (3 años)'!#REF!),"",'5. Pp (3 años)'!#REF!)</f>
        <v>#REF!</v>
      </c>
      <c r="H89" s="49" t="e">
        <f>IF(ISBLANK('5. Pp (3 años)'!#REF!),"",'5. Pp (3 años)'!#REF!)</f>
        <v>#REF!</v>
      </c>
      <c r="I89" s="71" t="e">
        <f>IF(ISBLANK('5. Pp (3 años)'!#REF!),"",'5. Pp (3 años)'!#REF!)</f>
        <v>#REF!</v>
      </c>
      <c r="J89" s="71" t="e">
        <f>IF(ISBLANK('5. Pp (3 años)'!#REF!),"",'5. Pp (3 años)'!#REF!)</f>
        <v>#REF!</v>
      </c>
      <c r="K89" s="49" t="e">
        <f>IF(ISBLANK('5. Pp (3 años)'!#REF!),"",'5. Pp (3 años)'!#REF!)</f>
        <v>#REF!</v>
      </c>
      <c r="L89" s="71" t="e">
        <f>IF(ISBLANK('5. Pp (3 años)'!#REF!),"",'5. Pp (3 años)'!#REF!)</f>
        <v>#REF!</v>
      </c>
      <c r="M89" s="71" t="e">
        <f>IF(ISBLANK('5. Pp (3 años)'!#REF!),"",'5. Pp (3 años)'!#REF!)</f>
        <v>#REF!</v>
      </c>
      <c r="N89" s="71" t="e">
        <f>IF(ISBLANK('5. Pp (3 años)'!#REF!),"",'5. Pp (3 años)'!#REF!)</f>
        <v>#REF!</v>
      </c>
      <c r="O89" s="71" t="e">
        <f>IF(ISBLANK('5. Pp (3 años)'!#REF!),"",'5. Pp (3 años)'!#REF!)</f>
        <v>#REF!</v>
      </c>
      <c r="P89" s="72" t="e">
        <f>IF(ISBLANK('5. Pp (3 años)'!#REF!),"",'5. Pp (3 años)'!#REF!)</f>
        <v>#REF!</v>
      </c>
    </row>
    <row r="90" spans="2:16" ht="207">
      <c r="B90" s="73" t="str">
        <f>IF(ISBLANK('5. Pp (3 años)'!B93),"",'5. Pp (3 años)'!B93)</f>
        <v>Dirección de Atención a Demandas Emergentes</v>
      </c>
      <c r="C90" s="22" t="str">
        <f>IF(ISBLANK('5. Pp (3 años)'!C93),"",'5. Pp (3 años)'!C93)</f>
        <v>Componente</v>
      </c>
      <c r="D90" s="24" t="str">
        <f>IF(ISBLANK('5. Pp (3 años)'!D93),"",'5. Pp (3 años)'!D93)</f>
        <v>2.2.1.1.7 Demandas Emergentes Atendidas.</v>
      </c>
      <c r="E90" s="24" t="str">
        <f>IF(ISBLANK('5. Pp (3 años)'!E93),"",'5. Pp (3 años)'!E93)</f>
        <v>PDEA: Porcentaje de demandas emergentes atendidas.</v>
      </c>
      <c r="F90" s="24" t="str">
        <f>IF(ISBLANK('5. Pp (3 años)'!F93),"",'5. Pp (3 años)'!F93)</f>
        <v>Este indicador nos permite conocer el porcentaje de actividades realizadas por la Dirección de Atención a Demandas Emergentes:  Barrido Manual, Brigadas Emergentes, Erradicación de Basureros Clandestinos, rescate de espacios públicos, rastreo de vialidades en terracería, descacharrizacion, retiro de animales muertos, mantenimiento de parque vehicular, maquinaria pesada y equipo menor.</v>
      </c>
      <c r="G90" s="22" t="str">
        <f>IF(ISBLANK('5. Pp (3 años)'!G93),"",'5. Pp (3 años)'!G93)</f>
        <v>Eficacia</v>
      </c>
      <c r="H90" s="22" t="str">
        <f>IF(ISBLANK('5. Pp (3 años)'!H93),"",'5. Pp (3 años)'!H93)</f>
        <v>Trimestral</v>
      </c>
      <c r="I90" s="24" t="str">
        <f>IF(ISBLANK('5. Pp (3 años)'!I93),"",'5. Pp (3 años)'!I93)</f>
        <v xml:space="preserve">MÉTODO DE CÁLCULO DEL INDICADOR:
PDEA= (NDA/NDE) *100
VARIABLES:                                                                  
PDEA: Porcentaje de Demandas emergentes atendidas.
NDA: Número de  demandas atendidas.
NDE: Número de  demandas estimadas.   </v>
      </c>
      <c r="J90" s="24" t="str">
        <f>IF(ISBLANK('5. Pp (3 años)'!J93),"",'5. Pp (3 años)'!J93)</f>
        <v>UNIDAD DE MEDIDA DEL INDICADOR:
Porcentaje.
UNIDAD DE MEDIDA DE LAS VARIABLES:
Actividades.</v>
      </c>
      <c r="K90" s="22" t="str">
        <f>IF(ISBLANK('5. Pp (3 años)'!K93),"",'5. Pp (3 años)'!K93)</f>
        <v>Ascendente</v>
      </c>
      <c r="L90" s="24" t="str">
        <f>IF(ISBLANK('5. Pp (3 años)'!L93),"",'5. Pp (3 años)'!L93)</f>
        <v>PDEA: La meta de Enero 2025 a Diciembre 2027 se estima atender un total de 11227 demandas.
                                                                                            VARIACIÓN DE LA META EN RELACIÓN A LA LÍNEA BASE
                                                                                                    Meta Absoluta: 1020 demandas
                                                                                                    Meta Relativa: 9.99% superior a la línea base</v>
      </c>
      <c r="M90" s="24" t="str">
        <f>IF(ISBLANK('5. Pp (3 años)'!M93),"",'5. Pp (3 años)'!M93)</f>
        <v xml:space="preserve">PDEA: De Enero 2022 a Diciembre de 2024 se atendieron 10,207 demandas emergentes.                 
                                                                                                                                                     2022: 1,590                                                                                                                                 2023: 3,490                                                                                                                             2024: 5,127                
                                                                                                                   Total: 10,207   </v>
      </c>
      <c r="N90" s="24" t="str">
        <f>IF(ISBLANK('5. Pp (3 años)'!N93),"",'5. Pp (3 años)'!N93)</f>
        <v>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 /MBJC2A019499</v>
      </c>
      <c r="O90" s="24" t="str">
        <f>IF(ISBLANK('5. Pp (3 años)'!O93),"",'5. Pp (3 años)'!O93)</f>
        <v>Que la ciudadanía realiza reportes de demandas emergentes en su localidad.</v>
      </c>
      <c r="P90" s="149" t="str">
        <f>IF(ISBLANK('5. Pp (3 años)'!P93),"",'5. Pp (3 años)'!P93)</f>
        <v xml:space="preserve">Objetivo 11.-Lograr que las ciudades y los asentamientos humanos sean inclusivos, seguros, resilientes y sostenibles
Meta 11.7
Para 2030, proporcionar acceso universal a zonas verdes y espacios públicos seguros, inclusivos y accesibles, en particular para las mujeres
y los niños, las personas de edad y las personas con discapacidad.
</v>
      </c>
    </row>
    <row r="91" spans="2:16" ht="189.75">
      <c r="B91" s="73" t="str">
        <f>IF(ISBLANK('5. Pp (3 años)'!B94),"",'5. Pp (3 años)'!B94)</f>
        <v>Dirección de Atención a Demandas Emergentes</v>
      </c>
      <c r="C91" s="22" t="str">
        <f>IF(ISBLANK('5. Pp (3 años)'!C94),"",'5. Pp (3 años)'!C94)</f>
        <v>Actividad</v>
      </c>
      <c r="D91" s="24" t="str">
        <f>IF(ISBLANK('5. Pp (3 años)'!D94),"",'5. Pp (3 años)'!D94)</f>
        <v>2.2.1.1.7.1 Gestión de recursos administrativos de contratos y arrendamientos de la Dirección de Atención a Demandas Emergentes.</v>
      </c>
      <c r="E91" s="24" t="str">
        <f>IF(ISBLANK('5. Pp (3 años)'!E94),"",'5. Pp (3 años)'!E94)</f>
        <v>PRAG: Porcentaje de Recursos  Administrativos de contratos y arrendamientos Gestionados.</v>
      </c>
      <c r="F91" s="24" t="str">
        <f>IF(ISBLANK('5. Pp (3 años)'!F94),"",'5. Pp (3 años)'!F94)</f>
        <v>Este indicador nos permitira conocer el porcentaje de recursos administrativos de contratos y arrendamientos de la Dirección de Atención a Demandas emergentes.</v>
      </c>
      <c r="G91" s="22" t="str">
        <f>IF(ISBLANK('5. Pp (3 años)'!G94),"",'5. Pp (3 años)'!G94)</f>
        <v>Eficacia</v>
      </c>
      <c r="H91" s="22" t="str">
        <f>IF(ISBLANK('5. Pp (3 años)'!H94),"",'5. Pp (3 años)'!H94)</f>
        <v>Trimestral</v>
      </c>
      <c r="I91" s="24" t="str">
        <f>IF(ISBLANK('5. Pp (3 años)'!I94),"",'5. Pp (3 años)'!I94)</f>
        <v xml:space="preserve">MÉTODO DE CÁLCULO DEL INDICADOR:
PRAG= (NRAG/NRAP) *100 
VARIABLES:                                                                  
PRAG: Porcentaje de Recursos Administrativos de contratos y arrendamientos Gestionados.
NRAG: Número de Recursos Administrativos Gestionados.
NRAP: Número  de Recursos Administrativos Programados.    </v>
      </c>
      <c r="J91" s="24" t="str">
        <f>IF(ISBLANK('5. Pp (3 años)'!J94),"",'5. Pp (3 años)'!J94)</f>
        <v>UNIDAD DE MEDIDA DEL INDICADOR:
Porcentaje.
UNIDAD DE MEDIDA DE LAS VARIABLES:
Recursos Administrativos.</v>
      </c>
      <c r="K91" s="22" t="str">
        <f>IF(ISBLANK('5. Pp (3 años)'!K94),"",'5. Pp (3 años)'!K94)</f>
        <v>Ascendente</v>
      </c>
      <c r="L91" s="24" t="str">
        <f>IF(ISBLANK('5. Pp (3 años)'!L94),"",'5. Pp (3 años)'!L94)</f>
        <v>PRAG: La meta de Enero 2025 a Diciembre 2027 se gestionaran 264 recursos.
                                                                                            VARIACIÓN DE LA META EN RELACIÓN A LA LÍNEA BASE
                                                                                                    Meta Absoluta: 65 gestiones
                                                                                                    Meta Relativa: 32.66% superior a la línea base</v>
      </c>
      <c r="M91" s="24" t="str">
        <f>IF(ISBLANK('5. Pp (3 años)'!M94),"",'5. Pp (3 años)'!M94)</f>
        <v xml:space="preserve">PRAG: De Enero 2022 a Diciembre de 2024 se gestionaron 199  recursos.                 
                                                                                                                                                     2022: 69                                                                                                                                 2023: 46                                                                                                                        2024: 84                 
                                                                                                                   Total: 199           </v>
      </c>
      <c r="N91" s="24" t="str">
        <f>IF(ISBLANK('5. Pp (3 años)'!N94),"",'5. Pp (3 años)'!N94)</f>
        <v xml:space="preserve">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 /MBJC2A019499
</v>
      </c>
      <c r="O91" s="24" t="str">
        <f>IF(ISBLANK('5. Pp (3 años)'!O94),"",'5. Pp (3 años)'!O94)</f>
        <v>La áreas e instalaciones se encuentran en óptimas condiciones</v>
      </c>
      <c r="P91" s="149" t="str">
        <f>IF(ISBLANK('5. Pp (3 años)'!P94),"",'5. Pp (3 años)'!P94)</f>
        <v/>
      </c>
    </row>
    <row r="92" spans="2:16" ht="172.5">
      <c r="B92" s="73" t="str">
        <f>IF(ISBLANK('5. Pp (3 años)'!B95),"",'5. Pp (3 años)'!B95)</f>
        <v>Dirección de Atención a Demandas Emergentes</v>
      </c>
      <c r="C92" s="22" t="str">
        <f>IF(ISBLANK('5. Pp (3 años)'!C95),"",'5. Pp (3 años)'!C95)</f>
        <v>Actividad</v>
      </c>
      <c r="D92" s="24" t="str">
        <f>IF(ISBLANK('5. Pp (3 años)'!D95),"",'5. Pp (3 años)'!D95)</f>
        <v>2.2.1.1.7.2  Realizar el Barrido y  limpieza  de calles y avenidas de la ciudad.</v>
      </c>
      <c r="E92" s="24" t="str">
        <f>IF(ISBLANK('5. Pp (3 años)'!E95),"",'5. Pp (3 años)'!E95)</f>
        <v>PKLCAL: Porcentaje de Kilomestros Lineales de Calles y Avenidas Limpios.</v>
      </c>
      <c r="F92" s="24" t="str">
        <f>IF(ISBLANK('5. Pp (3 años)'!F95),"",'5. Pp (3 años)'!F95)</f>
        <v>Este indicador permitira conocer el porcentaje de avance en barrido  limpieza de calles  avenidas.</v>
      </c>
      <c r="G92" s="22" t="str">
        <f>IF(ISBLANK('5. Pp (3 años)'!G95),"",'5. Pp (3 años)'!G95)</f>
        <v>Eficacia</v>
      </c>
      <c r="H92" s="22" t="str">
        <f>IF(ISBLANK('5. Pp (3 años)'!H95),"",'5. Pp (3 años)'!H95)</f>
        <v>Trimestral</v>
      </c>
      <c r="I92" s="24" t="str">
        <f>IF(ISBLANK('5. Pp (3 años)'!I95),"",'5. Pp (3 años)'!I95)</f>
        <v>MÉTODO DE CÁLCULO DEL INDICADOR:
PKLCAL= (NKLL/NKLPL)*100
VARIABLES:                                                                  
PKLCAL: Porcentaje  de Kilometros Lineales de Calles y Avenidas Limpios.        
NKLL: Número de Kilómetros Lineales Limpios.                             
NKLPL: Número de Kilómetros Lineales  Programadados a limpiar.</v>
      </c>
      <c r="J92" s="24" t="str">
        <f>IF(ISBLANK('5. Pp (3 años)'!J95),"",'5. Pp (3 años)'!J95)</f>
        <v>UNIDAD DE MEDIDA DEL INDICADOR:
Porcentaje
UNIDAD DE MEDIDA DE LAS VARIABLES:
Kilómetros Lineales</v>
      </c>
      <c r="K92" s="22" t="str">
        <f>IF(ISBLANK('5. Pp (3 años)'!K95),"",'5. Pp (3 años)'!K95)</f>
        <v>Ascendente</v>
      </c>
      <c r="L92" s="24" t="str">
        <f>IF(ISBLANK('5. Pp (3 años)'!L95),"",'5. Pp (3 años)'!L95)</f>
        <v>PKLCAL: La meta de Enero 2025 a Diciembre 2027 se limpiaran 42,000 km lineales.
                                                                                            VARIACIÓN DE LA META EN RELACIÓN A LA LÍNEA BASE
                                                                                                    Meta Absoluta: 3,069 km lineales
                                                                                                    Meta Relativa: 7.88% superior a la línea base</v>
      </c>
      <c r="M92" s="24" t="str">
        <f>IF(ISBLANK('5. Pp (3 años)'!M95),"",'5. Pp (3 años)'!M95)</f>
        <v xml:space="preserve">PKLCAL: De Enero 2022 a Diciembre de 2024 se limpiaron 38,931 km lineales.                 
                                                                                                                                                     2022: 12,694                                                                                                                                  2023: 13,774                                                                                                                           2024: 12,463                 
                                                                                                                   Total: 38,931          </v>
      </c>
      <c r="N92" s="24" t="str">
        <f>IF(ISBLANK('5. Pp (3 años)'!N95),"",'5. Pp (3 años)'!N95)</f>
        <v>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1/MBJC2A019499</v>
      </c>
      <c r="O92" s="24" t="str">
        <f>IF(ISBLANK('5. Pp (3 años)'!O95),"",'5. Pp (3 años)'!O95)</f>
        <v>La ciudadania realiza reportes de demandas emergentes en su localidad.</v>
      </c>
      <c r="P92" s="149" t="str">
        <f>IF(ISBLANK('5. Pp (3 años)'!P95),"",'5. Pp (3 años)'!P95)</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3" spans="2:16" ht="189.75">
      <c r="B93" s="73" t="str">
        <f>IF(ISBLANK('5. Pp (3 años)'!B96),"",'5. Pp (3 años)'!B96)</f>
        <v>Dirección de Atención a Demandas Emergentes</v>
      </c>
      <c r="C93" s="22" t="str">
        <f>IF(ISBLANK('5. Pp (3 años)'!C96),"",'5. Pp (3 años)'!C96)</f>
        <v>Actividad</v>
      </c>
      <c r="D93" s="24" t="str">
        <f>IF(ISBLANK('5. Pp (3 años)'!D96),"",'5. Pp (3 años)'!D96)</f>
        <v>2.2.1.1.7.3 Realizar el Chapeo, poda, deshierbe, desgajo en áreas verdes y áreas comunes.</v>
      </c>
      <c r="E93" s="24" t="str">
        <f>IF(ISBLANK('5. Pp (3 años)'!E96),"",'5. Pp (3 años)'!E96)</f>
        <v>PMCAVACA: Porcentaje de Metros Cuadrados de Áreas Verdes y Áreas Comunes Atendidos.</v>
      </c>
      <c r="F93" s="24" t="str">
        <f>IF(ISBLANK('5. Pp (3 años)'!F96),"",'5. Pp (3 años)'!F96)</f>
        <v>Este indicador nos permite conocer el porcentaje de metros cuadrados atendidos en áreas verdes y comunes.</v>
      </c>
      <c r="G93" s="22" t="str">
        <f>IF(ISBLANK('5. Pp (3 años)'!G96),"",'5. Pp (3 años)'!G96)</f>
        <v>Eficacia</v>
      </c>
      <c r="H93" s="22" t="str">
        <f>IF(ISBLANK('5. Pp (3 años)'!H96),"",'5. Pp (3 años)'!H96)</f>
        <v>Trimestral</v>
      </c>
      <c r="I93" s="24" t="str">
        <f>IF(ISBLANK('5. Pp (3 años)'!I96),"",'5. Pp (3 años)'!I96)</f>
        <v xml:space="preserve">MÉTODO DE CÁLCULO DEL INDICADOR:
PMCAVACA= (NMCA/NMCP)*100      
VARIABLES:                                                                  
PMCAVACA: Porcentaje  de Metros Cuadrados de Áreas Verdes y Áreas Comunes Atendidos.
NMCA: Número de Metros Cuadrados Atendidos.     
NMCP: Número de Metros Cuadrados Programados. </v>
      </c>
      <c r="J93" s="24" t="str">
        <f>IF(ISBLANK('5. Pp (3 años)'!J96),"",'5. Pp (3 años)'!J96)</f>
        <v>UNIDAD DE MEDIDA DEL INDICADOR:
Porcentaje.
UNIDAD DE MEDIDA DE LAS VARIABLES:
Metros Cuadrados.</v>
      </c>
      <c r="K93" s="22" t="str">
        <f>IF(ISBLANK('5. Pp (3 años)'!K96),"",'5. Pp (3 años)'!K96)</f>
        <v>Ascendente</v>
      </c>
      <c r="L93" s="24" t="str">
        <f>IF(ISBLANK('5. Pp (3 años)'!L96),"",'5. Pp (3 años)'!L96)</f>
        <v>PMCAVACA: La meta de Enero 2025 a Diciembre 2027 se atenderan 18,569,100 áreas verdes y comunes.
                                                                                            VARIACIÓN DE LA META EN RELACIÓN A LA LÍNEA BASE
                                                                                                    Meta Absoluta: 1,873,823 m2 de áreas verdes y comunes
                                                                                                     Meta Relativa: 11.22% superior a la línea base</v>
      </c>
      <c r="M93" s="24" t="str">
        <f>IF(ISBLANK('5. Pp (3 años)'!M96),"",'5. Pp (3 años)'!M96)</f>
        <v xml:space="preserve">PMCAVACA: De Enero 2022 a Diciembre de 2024 se atendieron 16,695,277  de áreas verdes y comunes.                 
                                                                                                                                                     2022: 5,881,943                                                                                                                                  2023: 6,424,072                                                                                                                            2024: 4,389,262                
                                                                                                                   Total: 16,695,277          </v>
      </c>
      <c r="N93" s="24" t="str">
        <f>IF(ISBLANK('5. Pp (3 años)'!N96),"",'5. Pp (3 años)'!N96)</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3" s="24" t="str">
        <f>IF(ISBLANK('5. Pp (3 años)'!O96),"",'5. Pp (3 años)'!O96)</f>
        <v>La ciudadania realice reportes de demandas emergentes en su localidad.</v>
      </c>
      <c r="P93" s="149" t="str">
        <f>IF(ISBLANK('5. Pp (3 años)'!P96),"",'5. Pp (3 años)'!P96)</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4" spans="2:16" ht="189.75">
      <c r="B94" s="73" t="str">
        <f>IF(ISBLANK('5. Pp (3 años)'!B97),"",'5. Pp (3 años)'!B97)</f>
        <v>Dirección de Atención a Demandas Emergentes</v>
      </c>
      <c r="C94" s="22" t="str">
        <f>IF(ISBLANK('5. Pp (3 años)'!C97),"",'5. Pp (3 años)'!C97)</f>
        <v>Actividad</v>
      </c>
      <c r="D94" s="24" t="str">
        <f>IF(ISBLANK('5. Pp (3 años)'!D97),"",'5. Pp (3 años)'!D97)</f>
        <v>2.2.1.1.7.4 Retiro de los desechos sólidos y vegetales de basureros clandestinos.</v>
      </c>
      <c r="E94" s="24" t="str">
        <f>IF(ISBLANK('5. Pp (3 años)'!E97),"",'5. Pp (3 años)'!E97)</f>
        <v>PTRDSVBC: Porcentaje de Tonelaje de Retiro de Desechos Sólidos y Vegetales de Basureros Clandestinos.</v>
      </c>
      <c r="F94" s="24" t="str">
        <f>IF(ISBLANK('5. Pp (3 años)'!F97),"",'5. Pp (3 años)'!F97)</f>
        <v>Este indicador nos permitira conocer el porcentaje de toneladas de retiro de desechos solidos y vegetales.</v>
      </c>
      <c r="G94" s="22" t="str">
        <f>IF(ISBLANK('5. Pp (3 años)'!G97),"",'5. Pp (3 años)'!G97)</f>
        <v>Eficacia</v>
      </c>
      <c r="H94" s="22" t="str">
        <f>IF(ISBLANK('5. Pp (3 años)'!H97),"",'5. Pp (3 años)'!H97)</f>
        <v>Trimestral</v>
      </c>
      <c r="I94" s="24" t="str">
        <f>IF(ISBLANK('5. Pp (3 años)'!I97),"",'5. Pp (3 años)'!I97)</f>
        <v xml:space="preserve">MÉTODO DE CÁLCULO DEL INDICADOR:
PTRDSVBC= (NTRDBC/NTERBC)*100    
VARIABLES:                                                                  
PTRDSVBC: Porcentaje de Tonelaje de Retiro de Desechos Sólidos y Vegetales de Basureros Clandestinos. 
NTRDBC: Número de Toneladas Retiradas de Desechos de Basureros Clandestinos.
NTERBC: Número de Toneladas Estimadas por a Retirar de Basureros Clandestinos.     </v>
      </c>
      <c r="J94" s="24" t="str">
        <f>IF(ISBLANK('5. Pp (3 años)'!J97),"",'5. Pp (3 años)'!J97)</f>
        <v>UNIDAD DE MEDIDA DEL INDICADOR:
Porcentaje.
UNIDAD DE MEDIDA DEToneladas.</v>
      </c>
      <c r="K94" s="22" t="str">
        <f>IF(ISBLANK('5. Pp (3 años)'!K97),"",'5. Pp (3 años)'!K97)</f>
        <v>Ascendente</v>
      </c>
      <c r="L94" s="24" t="str">
        <f>IF(ISBLANK('5. Pp (3 años)'!L97),"",'5. Pp (3 años)'!L97)</f>
        <v>PTRDSVBC: La meta de Enero 2025 a Diciembre 2027 se estima retirar 17,477 toneladas de desechos.
                                                                                            VARIACIÓN DE LA META EN RELACIÓN A LA LÍNEA BASE
                                                                                                    Meta Absoluta: -12,353 toneladas de desechos
                                                                                                    Meta Relativa: -41.42% superior a la línea base</v>
      </c>
      <c r="M94" s="24" t="str">
        <f>IF(ISBLANK('5. Pp (3 años)'!M97),"",'5. Pp (3 años)'!M97)</f>
        <v xml:space="preserve">PTRDSVBC: De Enero 2022 a Diciembre de 2021 se retiraron 29,833 toneladas de desechos.                 
                                                                                                                                                     2022: 9,335                                                                                                                                  2023: 11,193                                                                                                                              2024: 9,305                 
                                                                                                                   Total: 29,833    </v>
      </c>
      <c r="N94" s="24" t="str">
        <f>IF(ISBLANK('5. Pp (3 años)'!N97),"",'5. Pp (3 años)'!N97)</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4" s="24" t="str">
        <f>IF(ISBLANK('5. Pp (3 años)'!O97),"",'5. Pp (3 años)'!O97)</f>
        <v>La ciudadanía realice reportes de demandas emergentes en su localidad.</v>
      </c>
      <c r="P94" s="149" t="str">
        <f>IF(ISBLANK('5. Pp (3 años)'!P97),"",'5. Pp (3 años)'!P97)</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5" spans="2:16" ht="172.5">
      <c r="B95" s="69" t="str">
        <f>IF(ISBLANK('5. Pp (3 años)'!B98),"",'5. Pp (3 años)'!B98)</f>
        <v>Dirección de Atención a Demandas Emergentes</v>
      </c>
      <c r="C95" s="49" t="str">
        <f>IF(ISBLANK('5. Pp (3 años)'!C98),"",'5. Pp (3 años)'!C98)</f>
        <v>Actividad</v>
      </c>
      <c r="D95" s="71" t="str">
        <f>IF(ISBLANK('5. Pp (3 años)'!D98),"",'5. Pp (3 años)'!D98)</f>
        <v>2.2.1.1.7.5 Rescate de espacios públicos.</v>
      </c>
      <c r="E95" s="71" t="str">
        <f>IF(ISBLANK('5. Pp (3 años)'!E98),"",'5. Pp (3 años)'!E98)</f>
        <v>PEPR: Porcentaje de Espacios Públicos Rescatados.</v>
      </c>
      <c r="F95" s="71" t="str">
        <f>IF(ISBLANK('5. Pp (3 años)'!F98),"",'5. Pp (3 años)'!F98)</f>
        <v>Este indicador nos permitira conocer el porcentaje de espacios públicos rescatados del municipio de Benito Juárez.</v>
      </c>
      <c r="G95" s="49" t="str">
        <f>IF(ISBLANK('5. Pp (3 años)'!G98),"",'5. Pp (3 años)'!G98)</f>
        <v>Eficacia</v>
      </c>
      <c r="H95" s="49" t="str">
        <f>IF(ISBLANK('5. Pp (3 años)'!H98),"",'5. Pp (3 años)'!H98)</f>
        <v>Trimestral</v>
      </c>
      <c r="I95" s="71" t="str">
        <f>IF(ISBLANK('5. Pp (3 años)'!I98),"",'5. Pp (3 años)'!I98)</f>
        <v xml:space="preserve">MÉTODO DE CÁLCULO DEL INDICADOR:
PEPR= (NEPR/NEPER)*100    
VARIABLES:                                                                  
PEPR: Porcentaje de Espacios Públicos Rescatados. 
NEPR: Número de Espacios Públicos Rescatados.                                        
NEPER: Número de Espacios Públicos Estimados a Rescatar.     </v>
      </c>
      <c r="J95" s="71" t="str">
        <f>IF(ISBLANK('5. Pp (3 años)'!J98),"",'5. Pp (3 años)'!J98)</f>
        <v>UNIDAD DE MEDIDA DEL INDICADOR:
Porcentaje.
UNIDAD DE MEDIDA DE LAS VARIABLES:
Espacios Públicos.</v>
      </c>
      <c r="K95" s="49" t="str">
        <f>IF(ISBLANK('5. Pp (3 años)'!K98),"",'5. Pp (3 años)'!K98)</f>
        <v>Ascendente</v>
      </c>
      <c r="L95" s="71" t="str">
        <f>IF(ISBLANK('5. Pp (3 años)'!L98),"",'5. Pp (3 años)'!L98)</f>
        <v>PEPR: La meta de Enero 2025 a Diciembre 2027 se rescataran 950 espacios públicos.
                                                                                            VARIACIÓN DE LA META EN RELACIÓN A LA LÍNEA BASE
                                                                                                    Meta Absoluta: -7 espacios públicos rescatados
                                                                                                    Meta Relativa: -0.73% superior a la línea base</v>
      </c>
      <c r="M95" s="71" t="str">
        <f>IF(ISBLANK('5. Pp (3 años)'!M98),"",'5. Pp (3 años)'!M98)</f>
        <v xml:space="preserve">PEPR: De Enero 2022 a Diciembre de 2024 se rescataron 957 espacios debido a los fenomenos naturales que afectaron la ciudad.                 
                                                                                                                                                     2022: 314                                                                                                                                  2023: 380                                                                                                                            2024: 263                 
                                                                                                                   Total: 957 </v>
      </c>
      <c r="N95" s="71" t="str">
        <f>IF(ISBLANK('5. Pp (3 años)'!N98),"",'5. Pp (3 años)'!N98)</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5" s="71" t="str">
        <f>IF(ISBLANK('5. Pp (3 años)'!O98),"",'5. Pp (3 años)'!O98)</f>
        <v>La ciudadanía realice reportes de demandas emergentes en su localidad</v>
      </c>
      <c r="P95" s="72" t="str">
        <f>IF(ISBLANK('5. Pp (3 años)'!P98),"",'5. Pp (3 años)'!P98)</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6" spans="2:16" ht="207">
      <c r="B96" s="73" t="str">
        <f>IF(ISBLANK('5. Pp (3 años)'!B99),"",'5. Pp (3 años)'!B99)</f>
        <v>Dirección de Atención a Demandas Emergentes</v>
      </c>
      <c r="C96" s="22" t="str">
        <f>IF(ISBLANK('5. Pp (3 años)'!C99),"",'5. Pp (3 años)'!C99)</f>
        <v>Actividad</v>
      </c>
      <c r="D96" s="24" t="str">
        <f>IF(ISBLANK('5. Pp (3 años)'!D99),"",'5. Pp (3 años)'!D99)</f>
        <v>2.2.1.1.7.6 Rastreo de terracerías para vialidades en zonas irregulares.</v>
      </c>
      <c r="E96" s="24" t="str">
        <f>IF(ISBLANK('5. Pp (3 años)'!E99),"",'5. Pp (3 años)'!E99)</f>
        <v>PMCTVR: Porcentaje de Metros Cuadrados deTerracerias para Vialidades Rastreados.</v>
      </c>
      <c r="F96" s="24" t="str">
        <f>IF(ISBLANK('5. Pp (3 años)'!F99),"",'5. Pp (3 años)'!F99)</f>
        <v>Este indicador nos permitira conocer el porcentaje de metros cuadrados de rastreo para vialidades de terraceria en zonas irregulares en el Municipio de Benito Juárez.</v>
      </c>
      <c r="G96" s="22" t="str">
        <f>IF(ISBLANK('5. Pp (3 años)'!G99),"",'5. Pp (3 años)'!G99)</f>
        <v>Eficacia</v>
      </c>
      <c r="H96" s="22" t="str">
        <f>IF(ISBLANK('5. Pp (3 años)'!H99),"",'5. Pp (3 años)'!H99)</f>
        <v>Trimestral</v>
      </c>
      <c r="I96" s="24" t="str">
        <f>IF(ISBLANK('5. Pp (3 años)'!I99),"",'5. Pp (3 años)'!I99)</f>
        <v xml:space="preserve">MÉTODO DE CÁLCULO DEL INDICADOR:
PMCTVR= (NMCTVR/NMCTVP) *100    
VARIABLES:                                                                  
PMCTVR: Porcentaje de Metros Cuadrados de Terracerias para Vialidades Rastreados.
NMCTVR: Número de Metros Cuadrados de Terracerias para Vialidades Rastreados.                                                                        
NMCTVP: Número de Metros Cuadrados de Terracerias para Vialidades Programados.         </v>
      </c>
      <c r="J96" s="24" t="str">
        <f>IF(ISBLANK('5. Pp (3 años)'!J99),"",'5. Pp (3 años)'!J99)</f>
        <v>UNIDAD DE MEDIDA DEL INDICADOR: 
Porcentaje.
UNIDAD DE MEDIDA DE LAS VARIABLES: 
M2 de Terraceria.</v>
      </c>
      <c r="K96" s="22" t="str">
        <f>IF(ISBLANK('5. Pp (3 años)'!K99),"",'5. Pp (3 años)'!K99)</f>
        <v>Ascendente</v>
      </c>
      <c r="L96" s="24" t="str">
        <f>IF(ISBLANK('5. Pp (3 años)'!L99),"",'5. Pp (3 años)'!L99)</f>
        <v>PMCTVR: La meta de Enero 2025 a Diciembre 2027 se rastrearan 1,315,183 m2.
                                                                                            VARIACIÓN DE LA META EN RELACIÓN A LA LÍNEA BASE
                                                                                                    Meta Absoluta: 0 mtrs2 de terraceria
                                                                                                    Meta Relativa: 0% superior a la línea base</v>
      </c>
      <c r="M96" s="24" t="str">
        <f>IF(ISBLANK('5. Pp (3 años)'!M99),"",'5. Pp (3 años)'!M99)</f>
        <v xml:space="preserve">PMCTVR: De Enero 2022 a Diciembre de 2024 se rastrearon 1,315,183.                 
                                                                                                                                                     2022: 9,335                                                                                                                                 2023: 968,258                                                                                                                             2024: 337,590                 
                                                                                                                   Total: 1,315,183           </v>
      </c>
      <c r="N96" s="24" t="str">
        <f>IF(ISBLANK('5. Pp (3 años)'!N99),"",'5. Pp (3 años)'!N99)</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6" s="24" t="str">
        <f>IF(ISBLANK('5. Pp (3 años)'!O99),"",'5. Pp (3 años)'!O99)</f>
        <v>Que la ciudadanía realice reportes de demandas emergentes en su localidad.</v>
      </c>
      <c r="P96" s="149" t="str">
        <f>IF(ISBLANK('5. Pp (3 años)'!P99),"",'5. Pp (3 años)'!P99)</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7" spans="2:16" ht="207">
      <c r="B97" s="73" t="str">
        <f>IF(ISBLANK('5. Pp (3 años)'!B100),"",'5. Pp (3 años)'!B100)</f>
        <v>Dirección de Atención a Demandas Emergentes</v>
      </c>
      <c r="C97" s="22" t="str">
        <f>IF(ISBLANK('5. Pp (3 años)'!C100),"",'5. Pp (3 años)'!C100)</f>
        <v>Actividad</v>
      </c>
      <c r="D97" s="24" t="str">
        <f>IF(ISBLANK('5. Pp (3 años)'!D100),"",'5. Pp (3 años)'!D100)</f>
        <v>2.2.1.1.7.7 Mantenimiento de parque vehicular.</v>
      </c>
      <c r="E97" s="24" t="str">
        <f>IF(ISBLANK('5. Pp (3 años)'!E100),"",'5. Pp (3 años)'!E100)</f>
        <v>PPVA: Porcentaje de Parque Vehicular Atendidos.</v>
      </c>
      <c r="F97" s="24" t="str">
        <f>IF(ISBLANK('5. Pp (3 años)'!F100),"",'5. Pp (3 años)'!F100)</f>
        <v>Este indicador nos permitira conocer el porcentaje de mantenimiento de vehículos.</v>
      </c>
      <c r="G97" s="22" t="str">
        <f>IF(ISBLANK('5. Pp (3 años)'!G100),"",'5. Pp (3 años)'!G100)</f>
        <v>Eficacia</v>
      </c>
      <c r="H97" s="22" t="str">
        <f>IF(ISBLANK('5. Pp (3 años)'!H100),"",'5. Pp (3 años)'!H100)</f>
        <v>Trimestral</v>
      </c>
      <c r="I97" s="24" t="str">
        <f>IF(ISBLANK('5. Pp (3 años)'!I100),"",'5. Pp (3 años)'!I100)</f>
        <v xml:space="preserve">MÉTODO DE CÁLCULO DEL INDICADOR:
PPVA= (NVA/NVP) *100
VARIABLES:                                                                  
PPVA: Porcentaje del Parque Vehicular Atendidos.                     
NVA: Número de  Vehículos Atendidos.
NVP: Número de Vehículos Programados. </v>
      </c>
      <c r="J97" s="24" t="str">
        <f>IF(ISBLANK('5. Pp (3 años)'!J100),"",'5. Pp (3 años)'!J100)</f>
        <v>UNIDAD DE MEDIDA DEL INDICADOR: 
Porcentaje.
UNIDAD DE MEDIDA DE LAS VARIABLES: 
Vehículos.</v>
      </c>
      <c r="K97" s="22" t="str">
        <f>IF(ISBLANK('5. Pp (3 años)'!K100),"",'5. Pp (3 años)'!K100)</f>
        <v>Ascendente</v>
      </c>
      <c r="L97" s="24" t="str">
        <f>IF(ISBLANK('5. Pp (3 años)'!L100),"",'5. Pp (3 años)'!L100)</f>
        <v xml:space="preserve">PPVA: La meta de Enero 2025 a Diciembre 2027 se atenderan 218 vehículos. 
                                                                                            VARIACIÓN DE LA META EN RELACIÓN A LA LÍNEA BASE
                                                                                                    Meta Absoluta: 37 vehículos atendidos 
                                                                                                    Meta Relativa: 20.44% superior a la línea base </v>
      </c>
      <c r="M97" s="24" t="str">
        <f>IF(ISBLANK('5. Pp (3 años)'!M100),"",'5. Pp (3 años)'!M100)</f>
        <v xml:space="preserve">PPVA: De Enero 2022 a Diciembre de 2024 se atendieron 181 vehículos.                 
                                                                                                                                                     2022: 61                                                                                                                                  2023: 53                                                                                                                           2024: 67                 
                                                                                                                   Total: 181           </v>
      </c>
      <c r="N97" s="24" t="str">
        <f>IF(ISBLANK('5. Pp (3 años)'!N100),"",'5. Pp (3 años)'!N100)</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7" s="24" t="str">
        <f>IF(ISBLANK('5. Pp (3 años)'!O100),"",'5. Pp (3 años)'!O100)</f>
        <v>El equipo se encuentra en optimas condiciones para operar.</v>
      </c>
      <c r="P97" s="149" t="str">
        <f>IF(ISBLANK('5. Pp (3 años)'!P100),"",'5. Pp (3 años)'!P100)</f>
        <v/>
      </c>
    </row>
    <row r="98" spans="2:16" ht="207">
      <c r="B98" s="73" t="str">
        <f>IF(ISBLANK('5. Pp (3 años)'!B101),"",'5. Pp (3 años)'!B101)</f>
        <v>Dirección de Atención a Demandas Emergentes</v>
      </c>
      <c r="C98" s="22" t="str">
        <f>IF(ISBLANK('5. Pp (3 años)'!C101),"",'5. Pp (3 años)'!C101)</f>
        <v>Actividad</v>
      </c>
      <c r="D98" s="24" t="str">
        <f>IF(ISBLANK('5. Pp (3 años)'!D101),"",'5. Pp (3 años)'!D101)</f>
        <v>2.2.1.1.7.8  Mantenimiento de maquinaria pesada.</v>
      </c>
      <c r="E98" s="24" t="str">
        <f>IF(ISBLANK('5. Pp (3 años)'!E101),"",'5. Pp (3 años)'!E101)</f>
        <v>PMPA: Porcentaje de Maquinaria Pesada Atendidos.</v>
      </c>
      <c r="F98" s="24" t="str">
        <f>IF(ISBLANK('5. Pp (3 años)'!F101),"",'5. Pp (3 años)'!F101)</f>
        <v>Este indicador nos permitira conocer el porcentaje de mantinimiento de maquinaria pesada.</v>
      </c>
      <c r="G98" s="22" t="str">
        <f>IF(ISBLANK('5. Pp (3 años)'!G101),"",'5. Pp (3 años)'!G101)</f>
        <v>Eficacia</v>
      </c>
      <c r="H98" s="22" t="str">
        <f>IF(ISBLANK('5. Pp (3 años)'!H101),"",'5. Pp (3 años)'!H101)</f>
        <v>Trimestral</v>
      </c>
      <c r="I98" s="24" t="str">
        <f>IF(ISBLANK('5. Pp (3 años)'!I101),"",'5. Pp (3 años)'!I101)</f>
        <v xml:space="preserve">MÉTODO DE CÁLCULO DEL INDICADOR:
PEPR= (NEPR/NEPER)*100    
VARIABLES:                                                                  
PMPA: Porcentaje de Maquinaria Pesada Atendidos.                  
NMPA: Número de Maquinaria Pesada Atendido.                   
NMPP: Número de Maquinaria Pesada Programado. 
                                                                     </v>
      </c>
      <c r="J98" s="24" t="str">
        <f>IF(ISBLANK('5. Pp (3 años)'!J101),"",'5. Pp (3 años)'!J101)</f>
        <v>UNIDAD DE MEDIDA DEL INDICADOR: 
Porcentaje.
UNIDAD DE MEDIDA DE LAS VARIABLES: 
Maquinaria Pesada.</v>
      </c>
      <c r="K98" s="22" t="str">
        <f>IF(ISBLANK('5. Pp (3 años)'!K101),"",'5. Pp (3 años)'!K101)</f>
        <v>Ascendente</v>
      </c>
      <c r="L98" s="24" t="str">
        <f>IF(ISBLANK('5. Pp (3 años)'!L101),"",'5. Pp (3 años)'!L101)</f>
        <v xml:space="preserve">PMPA: La meta de Enero 2025 a Diciembre 2027 se atenderan 95 maquinaria pesada.
                                                                                            VARIACIÓN DE LA META EN RELACIÓN A LA LÍNEA BASE
                                                                                                    Meta Absoluta: 19 maquinaria pesada
                                                                                                    Meta Relativa: 25% superior a la línea base </v>
      </c>
      <c r="M98" s="24" t="str">
        <f>IF(ISBLANK('5. Pp (3 años)'!M101),"",'5. Pp (3 años)'!M101)</f>
        <v xml:space="preserve">PMPA: De Enero 2022 a Diciembre de 2024 se atendieron  76  maquinas.                 
                                                                                                                                                     2022: 23                                                                                                                                  2023: 23                                                                                                                          2024: 30                 
                                                                                                                   Total: 76           </v>
      </c>
      <c r="N98" s="24" t="str">
        <f>IF(ISBLANK('5. Pp (3 años)'!N101),"",'5. Pp (3 años)'!N101)</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8" s="24" t="str">
        <f>IF(ISBLANK('5. Pp (3 años)'!O101),"",'5. Pp (3 años)'!O101)</f>
        <v>El equipo se encuentra en optimas condiciones para operar</v>
      </c>
      <c r="P98" s="149" t="str">
        <f>IF(ISBLANK('5. Pp (3 años)'!P101),"",'5. Pp (3 años)'!P101)</f>
        <v/>
      </c>
    </row>
    <row r="99" spans="2:16" ht="207">
      <c r="B99" s="73" t="str">
        <f>IF(ISBLANK('5. Pp (3 años)'!B102),"",'5. Pp (3 años)'!B102)</f>
        <v>Dirección de Atención a Demandas Emergentes</v>
      </c>
      <c r="C99" s="22" t="str">
        <f>IF(ISBLANK('5. Pp (3 años)'!C102),"",'5. Pp (3 años)'!C102)</f>
        <v>Actividad</v>
      </c>
      <c r="D99" s="24" t="str">
        <f>IF(ISBLANK('5. Pp (3 años)'!D102),"",'5. Pp (3 años)'!D102)</f>
        <v>2.2.1.1.7.9 Mantenimiento de equipo menor.</v>
      </c>
      <c r="E99" s="24" t="str">
        <f>IF(ISBLANK('5. Pp (3 años)'!E102),"",'5. Pp (3 años)'!E102)</f>
        <v>PEMA: Porcentaje de  Equipo Menor Atendido.</v>
      </c>
      <c r="F99" s="24" t="str">
        <f>IF(ISBLANK('5. Pp (3 años)'!F102),"",'5. Pp (3 años)'!F102)</f>
        <v>Este indicador nos permitira conocer el porcentaje de mantenimiento del equipo menor.</v>
      </c>
      <c r="G99" s="22" t="str">
        <f>IF(ISBLANK('5. Pp (3 años)'!G102),"",'5. Pp (3 años)'!G102)</f>
        <v>Eficacia</v>
      </c>
      <c r="H99" s="22" t="str">
        <f>IF(ISBLANK('5. Pp (3 años)'!H102),"",'5. Pp (3 años)'!H102)</f>
        <v>Trimestral</v>
      </c>
      <c r="I99" s="24" t="str">
        <f>IF(ISBLANK('5. Pp (3 años)'!I102),"",'5. Pp (3 años)'!I102)</f>
        <v>MÉTODO DE CÁLCULO DEL INDICADOR:
PEMA= (NEMA/NEMP) *100  
VARIABLES:                                                                  
PEMA: Porcentaje de Equipo Menor Atendido.
NEMA: Número de Equipo Menor Atendido.
NEMP: Número de Equipo Menor Programado.</v>
      </c>
      <c r="J99" s="24" t="str">
        <f>IF(ISBLANK('5. Pp (3 años)'!J102),"",'5. Pp (3 años)'!J102)</f>
        <v>UNIDAD DE MEDIDA DEL INDICADOR: 
Porcentaje.
UNIDAD DE MEDIDA DE LAS VARIABLES:  
Equipo Menor.</v>
      </c>
      <c r="K99" s="22" t="str">
        <f>IF(ISBLANK('5. Pp (3 años)'!K102),"",'5. Pp (3 años)'!K102)</f>
        <v>Ascendente</v>
      </c>
      <c r="L99" s="24" t="str">
        <f>IF(ISBLANK('5. Pp (3 años)'!L102),"",'5. Pp (3 años)'!L102)</f>
        <v>PEMA: La meta de Enero 2025 a Diciembre 2027 se atenderan 758 equipos menores.
                                                                                            VARIACIÓN DE LA META EN RELACIÓN A LA LÍNEA BASE
                                                                                                    Meta Absoluta: -165 equipos menores
                                                                                                    Meta Relativa: -17.88 % superior a la línea base</v>
      </c>
      <c r="M99" s="24" t="str">
        <f>IF(ISBLANK('5. Pp (3 años)'!M102),"",'5. Pp (3 años)'!M102)</f>
        <v xml:space="preserve">PEMA: De Enero 2022 a Diciembre de 2024 se atendieron 923 equipos.                 
                                                                                                                                                     2022:360                                                                                                                                  2023: 315                                                                                                                             2024: 248                 
                                                                                                                   Total: 923           </v>
      </c>
      <c r="N99" s="24" t="str">
        <f>IF(ISBLANK('5. Pp (3 años)'!N102),"",'5. Pp (3 años)'!N102)</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9" s="24" t="str">
        <f>IF(ISBLANK('5. Pp (3 años)'!O102),"",'5. Pp (3 años)'!O102)</f>
        <v>El equipo se encuentra en optimas condiciones para operar</v>
      </c>
      <c r="P99" s="149" t="str">
        <f>IF(ISBLANK('5. Pp (3 años)'!P102),"",'5. Pp (3 años)'!P102)</f>
        <v/>
      </c>
    </row>
    <row r="100" spans="2:16" ht="189.75">
      <c r="B100" s="73" t="str">
        <f>IF(ISBLANK('5. Pp (3 años)'!B103),"",'5. Pp (3 años)'!B103)</f>
        <v>Direcciòn de Supervisiòn de Sistema de Limpia</v>
      </c>
      <c r="C100" s="22" t="str">
        <f>IF(ISBLANK('5. Pp (3 años)'!C103),"",'5. Pp (3 años)'!C103)</f>
        <v xml:space="preserve">Componente
</v>
      </c>
      <c r="D100" s="24" t="str">
        <f>IF(ISBLANK('5. Pp (3 años)'!D103),"",'5. Pp (3 años)'!D103)</f>
        <v>2.2.1.1.8 Recolección, manejo integral y disposición final de residuos sólidos supervisados.</v>
      </c>
      <c r="E100" s="24" t="str">
        <f>IF(ISBLANK('5. Pp (3 años)'!E103),"",'5. Pp (3 años)'!E103)</f>
        <v>PSR: Porcentaje de supervisiones realizadas.</v>
      </c>
      <c r="F100" s="24" t="str">
        <f>IF(ISBLANK('5. Pp (3 años)'!F103),"",'5. Pp (3 años)'!F103)</f>
        <v>Este indicador  permite conocer la cobertura de la supervisión a las actividades de siresol, relacionadas con la recolección de residuos solidos.</v>
      </c>
      <c r="G100" s="22" t="str">
        <f>IF(ISBLANK('5. Pp (3 años)'!G103),"",'5. Pp (3 años)'!G103)</f>
        <v>Eficacia</v>
      </c>
      <c r="H100" s="22" t="str">
        <f>IF(ISBLANK('5. Pp (3 años)'!H103),"",'5. Pp (3 años)'!H103)</f>
        <v>Trimestral</v>
      </c>
      <c r="I100" s="24" t="str">
        <f>IF(ISBLANK('5. Pp (3 años)'!I103),"",'5. Pp (3 años)'!I103)</f>
        <v xml:space="preserve">MÉTODO DE CÁLCULO DEL INDICADOR:
PSR=(NSR/NSP)*100      
VARIABLES:                                                                  
PSR: Porcentaje de supervisiones realizadas.
NSR: Número de supervisiones realizadas.
NSP: Número de supervisiones programadas. </v>
      </c>
      <c r="J100" s="24" t="str">
        <f>IF(ISBLANK('5. Pp (3 años)'!J103),"",'5. Pp (3 años)'!J103)</f>
        <v xml:space="preserve">UNIDAD DE MEDIDA DEL INDICADOR:
Porcentaje
UNIDAD DE MEDIDA DE LAS VARIABLES:
Supervisiones
</v>
      </c>
      <c r="K100" s="22" t="str">
        <f>IF(ISBLANK('5. Pp (3 años)'!K103),"",'5. Pp (3 años)'!K103)</f>
        <v>Ascendente</v>
      </c>
      <c r="L100" s="24" t="str">
        <f>IF(ISBLANK('5. Pp (3 años)'!L103),"",'5. Pp (3 años)'!L103)</f>
        <v>PSR: La meta de Enero 2025a Diciembre  2027 se espera implentar un total de 15,100 supervisiones.
VARIACIÓN DE LA META EN RELACIÓN A LA LÍNEA BASE
Meta Absoluta: 2,380 supervisiones
Meta Relativa: 18.71% superior a la línea base</v>
      </c>
      <c r="M100" s="24" t="str">
        <f>IF(ISBLANK('5. Pp (3 años)'!M103),"",'5. Pp (3 años)'!M103)</f>
        <v>PSR: De Enero 2022 a Diciembre de 2024 se realizaron 12,720 supervisiones.
2022: 4240
2023: 4330
2024: 4150
Total: 12,720</v>
      </c>
      <c r="N100" s="24" t="str">
        <f>IF(ISBLANK('5. Pp (3 años)'!N103),"",'5. Pp (3 años)'!N103)</f>
        <v>Nombre del Documento: 
Reportes de supervisión, fotografias, encuestas presenciales aplicadas 2026
Nombre de quien genera la información:
Dirección de Supervisión de Sistema de Limpia
Periodicidad con que se genera la información: 
Trimestral
Liga de la página donde se localiza la información o ubicación: 
Archivero (MBJMDM003134)</v>
      </c>
      <c r="O100" s="24" t="str">
        <f>IF(ISBLANK('5. Pp (3 años)'!O103),"",'5. Pp (3 años)'!O103)</f>
        <v>Las condiciones hidrometeorológicas son favorables y nos permiten realizar las actividades de supervisión.</v>
      </c>
      <c r="P100" s="149" t="str">
        <f>IF(ISBLANK('5. Pp (3 años)'!P103),"",'5. Pp (3 años)'!P103)</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1" spans="2:16" ht="138">
      <c r="B101" s="69" t="str">
        <f>IF(ISBLANK('5. Pp (3 años)'!B104),"",'5. Pp (3 años)'!B104)</f>
        <v>Direcciòn de Supervisiòn de Sistema de Limpia</v>
      </c>
      <c r="C101" s="49" t="str">
        <f>IF(ISBLANK('5. Pp (3 años)'!C104),"",'5. Pp (3 años)'!C104)</f>
        <v>Actividad</v>
      </c>
      <c r="D101" s="71" t="str">
        <f>IF(ISBLANK('5. Pp (3 años)'!D104),"",'5. Pp (3 años)'!D104)</f>
        <v>2.2.1.1.8.1  Evaluación y seguimiento de los resultados de las encuestas aplicadas a la población para identificar los aspectos susceptibles de mejora del servicio prestado por SIRESOL y Servicios Públicos Municipales .</v>
      </c>
      <c r="E101" s="71" t="str">
        <f>IF(ISBLANK('5. Pp (3 años)'!E104),"",'5. Pp (3 años)'!E104)</f>
        <v>PER: Porcentaje de encuestas realizadas.</v>
      </c>
      <c r="F101" s="71" t="str">
        <f>IF(ISBLANK('5. Pp (3 años)'!F104),"",'5. Pp (3 años)'!F104)</f>
        <v>El indicador nos proporciona infomación útil para mejorar el servicio que presta SIRESOL y Servicios Publicos Municipales basado en las opiniones de la ciudadanía.</v>
      </c>
      <c r="G101" s="49" t="str">
        <f>IF(ISBLANK('5. Pp (3 años)'!G104),"",'5. Pp (3 años)'!G104)</f>
        <v>Eficacia</v>
      </c>
      <c r="H101" s="49" t="str">
        <f>IF(ISBLANK('5. Pp (3 años)'!H104),"",'5. Pp (3 años)'!H104)</f>
        <v>Trimestral</v>
      </c>
      <c r="I101" s="71" t="str">
        <f>IF(ISBLANK('5. Pp (3 años)'!I104),"",'5. Pp (3 años)'!I104)</f>
        <v>MÉTODO DE CÁLCULO DEL INDICADOR:
PER= (NEA/NEP)*100 
VARIABLES:                                                                  
PER: Porcentaje de encuestas realizadas.
NEA: Número de encuestas aplicadas. 
NEP: Número de encuestas programadas.</v>
      </c>
      <c r="J101" s="71" t="str">
        <f>IF(ISBLANK('5. Pp (3 años)'!J104),"",'5. Pp (3 años)'!J104)</f>
        <v xml:space="preserve">UNIDAD DE MEDIDA DEL INDICADOR:
Porcentaje.
UNIDAD DE MEDIDA DE LAS VARIABLES:
Encuestas. </v>
      </c>
      <c r="K101" s="49" t="str">
        <f>IF(ISBLANK('5. Pp (3 años)'!K104),"",'5. Pp (3 años)'!K104)</f>
        <v>Ascendente</v>
      </c>
      <c r="L101" s="71" t="str">
        <f>IF(ISBLANK('5. Pp (3 años)'!L104),"",'5. Pp (3 años)'!L104)</f>
        <v>PER: La meta de Enero 2025 a Diciembre 2027 se espera aplicar un total de 55440 encuestas.
VARIACIÓN DE LA META EN RELACIÓN A LA LÍNEA BASE
Meta Absoluta: 1753 encuestas
Meta Relativa: 3.27% superior a la línea base</v>
      </c>
      <c r="M101" s="71" t="str">
        <f>IF(ISBLANK('5. Pp (3 años)'!M104),"",'5. Pp (3 años)'!M104)</f>
        <v xml:space="preserve">PER: De Enero 2022 a Diciembre de 2024 se realizaron 53,687 encuestas.
2022: 17697
2023: 18515
2024: 17475
Total: 53687 </v>
      </c>
      <c r="N101" s="71" t="str">
        <f>IF(ISBLANK('5. Pp (3 años)'!N104),"",'5. Pp (3 años)'!N104)</f>
        <v>Nombre del Documento: 
Informe de encuestas presenciales aplicadas 2026. 
Nombre de quien genera la información:
Dirección de Supervisión de Sistema de Limpia
Periodicidad con que se genera la información: 
Trimestral
Liga de la página donde se localiza la información o ubicación: 
Archivero (MBJMDM003134)</v>
      </c>
      <c r="O101" s="71" t="str">
        <f>IF(ISBLANK('5. Pp (3 años)'!O104),"",'5. Pp (3 años)'!O104)</f>
        <v>Las condiciones de salud y climatológicas permiten realizar las actividades.</v>
      </c>
      <c r="P101" s="72" t="str">
        <f>IF(ISBLANK('5. Pp (3 años)'!P104),"",'5. Pp (3 años)'!P104)</f>
        <v/>
      </c>
    </row>
    <row r="102" spans="2:16" ht="189.75">
      <c r="B102" s="73" t="str">
        <f>IF(ISBLANK('5. Pp (3 años)'!B105),"",'5. Pp (3 años)'!B105)</f>
        <v>Direcciòn de Supervisiòn de Sistema de Limpia</v>
      </c>
      <c r="C102" s="22" t="str">
        <f>IF(ISBLANK('5. Pp (3 años)'!C105),"",'5. Pp (3 años)'!C105)</f>
        <v>Actividad</v>
      </c>
      <c r="D102" s="24" t="str">
        <f>IF(ISBLANK('5. Pp (3 años)'!D105),"",'5. Pp (3 años)'!D105)</f>
        <v>2.2.1.1.8.2 Supervisión constante y eficiente de las rutas diarias del servicio prestado por SIRESOL.</v>
      </c>
      <c r="E102" s="24" t="str">
        <f>IF(ISBLANK('5. Pp (3 años)'!E105),"",'5. Pp (3 años)'!E105)</f>
        <v>PSRRRS: Porcentaje de supervisión de las rutas de recoleccion de residuos sólidos.</v>
      </c>
      <c r="F102" s="24" t="str">
        <f>IF(ISBLANK('5. Pp (3 años)'!F105),"",'5. Pp (3 años)'!F105)</f>
        <v>Este indicador nos permite verificar el cumplimiento de la supervisión de rutas diarias.</v>
      </c>
      <c r="G102" s="22" t="str">
        <f>IF(ISBLANK('5. Pp (3 años)'!G105),"",'5. Pp (3 años)'!G105)</f>
        <v>Eficacia</v>
      </c>
      <c r="H102" s="22" t="str">
        <f>IF(ISBLANK('5. Pp (3 años)'!H105),"",'5. Pp (3 años)'!H105)</f>
        <v>Trimestral</v>
      </c>
      <c r="I102" s="24" t="str">
        <f>IF(ISBLANK('5. Pp (3 años)'!I105),"",'5. Pp (3 años)'!I105)</f>
        <v xml:space="preserve">MÉTODO DE CÁLCULO DEL INDICADOR:
PSRRRS= (NRS/NRP)* 100    
VARIABLES:                                                                  
PSRRRS: Porcentaje de supervisión de las rutas de recolección de residuos sólidos.
NRS: Número de rutas supervisadas.
NRP: Número rutas programadas.      </v>
      </c>
      <c r="J102" s="24" t="str">
        <f>IF(ISBLANK('5. Pp (3 años)'!J105),"",'5. Pp (3 años)'!J105)</f>
        <v>UNIDAD DE MEDIDA DEL INDICADOR:
Porcentaje
UNIDAD DE MEDIDA DE LAS VARIABLES:
Rutas</v>
      </c>
      <c r="K102" s="22" t="str">
        <f>IF(ISBLANK('5. Pp (3 años)'!K105),"",'5. Pp (3 años)'!K105)</f>
        <v>Ascendente</v>
      </c>
      <c r="L102" s="24" t="str">
        <f>IF(ISBLANK('5. Pp (3 años)'!L105),"",'5. Pp (3 años)'!L105)</f>
        <v>PSRRRS: La meta de Enero de 2025 a Diciembre del 2027 se espera implentar un total de 13,400 supervisiones.
VARIACIÓN DE LA META EN RELACIÓN A LA LÍNEA BASE
Meta Absoluta: 1004 supervisiones
Meta Relativa: 8.10% superior a la línea base</v>
      </c>
      <c r="M102" s="24" t="str">
        <f>IF(ISBLANK('5. Pp (3 años)'!M105),"",'5. Pp (3 años)'!M105)</f>
        <v xml:space="preserve">PSRRRS: De Enero 2022 a Diciembre de 2024 se realizaron 12,396 supervisiones.
2022: 3834
2023: 4312
2024: 4250
Total: 12,396      </v>
      </c>
      <c r="N102" s="24" t="str">
        <f>IF(ISBLANK('5. Pp (3 años)'!N105),"",'5. Pp (3 años)'!N105)</f>
        <v>Nombre del Documento: 
Reportes de supervisión, fotografias 2026.
Nombre de quien genera la información:
Dirección de Supervisión de Sistema de Limpia
Periodicidad con que se genera la información: 
Trimestral
Liga de la página donde se localiza la información o ubicación: 
Archivero (MBJMDM003134)</v>
      </c>
      <c r="O102" s="24" t="str">
        <f>IF(ISBLANK('5. Pp (3 años)'!O105),"",'5. Pp (3 años)'!O105)</f>
        <v>Las condiciones hidrometeorológicas favorables, permiten realizar las actividades</v>
      </c>
      <c r="P102" s="149" t="str">
        <f>IF(ISBLANK('5. Pp (3 años)'!P105),"",'5. Pp (3 años)'!P105)</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3" spans="2:16" ht="189.75">
      <c r="B103" s="73" t="str">
        <f>IF(ISBLANK('5. Pp (3 años)'!B106),"",'5. Pp (3 años)'!B106)</f>
        <v>Direcciòn de Supervisiòn de Sistema de Limpia</v>
      </c>
      <c r="C103" s="22" t="str">
        <f>IF(ISBLANK('5. Pp (3 años)'!C106),"",'5. Pp (3 años)'!C106)</f>
        <v>Actividad</v>
      </c>
      <c r="D103" s="24" t="str">
        <f>IF(ISBLANK('5. Pp (3 años)'!D106),"",'5. Pp (3 años)'!D106)</f>
        <v>2.2.1.1.8.3  Supervisión de la disposición final de los residuos sólidos.</v>
      </c>
      <c r="E103" s="24" t="str">
        <f>IF(ISBLANK('5. Pp (3 años)'!E106),"",'5. Pp (3 años)'!E106)</f>
        <v>PTRDF: Porcentaje de tonelaje de residuos que recibe el sitio de disposición final</v>
      </c>
      <c r="F103" s="24" t="str">
        <f>IF(ISBLANK('5. Pp (3 años)'!F106),"",'5. Pp (3 años)'!F106)</f>
        <v>Este indicador nos permite conocer el tonelaje que persive el sitio de disposición final.</v>
      </c>
      <c r="G103" s="22" t="str">
        <f>IF(ISBLANK('5. Pp (3 años)'!G106),"",'5. Pp (3 años)'!G106)</f>
        <v>Eficacia</v>
      </c>
      <c r="H103" s="22" t="str">
        <f>IF(ISBLANK('5. Pp (3 años)'!H106),"",'5. Pp (3 años)'!H106)</f>
        <v>Trimestral</v>
      </c>
      <c r="I103" s="24" t="str">
        <f>IF(ISBLANK('5. Pp (3 años)'!I106),"",'5. Pp (3 años)'!I106)</f>
        <v xml:space="preserve">MÉTODO DE CÁLCULO DEL INDICADOR:
PTRDF=  (TRRS/TPRRS)*100     
VARIABLES:                                                                  
PTRDF: Porcentaje de tonelaje de residuos que recibe el sitio de disposición final.                 
TRRS: Tonelaje recaudado de residuos sólidos.                            
TPRRS: Tonelaje programados a recaudar de residuos sólidos.   </v>
      </c>
      <c r="J103" s="24" t="str">
        <f>IF(ISBLANK('5. Pp (3 años)'!J106),"",'5. Pp (3 años)'!J106)</f>
        <v xml:space="preserve">UNIDAD DE MEDIDA DEL INDICADOR:
Porcentaje
UNIDAD DE MEDIDA DE LAS VARIABLES:
Tonelaje. </v>
      </c>
      <c r="K103" s="22" t="str">
        <f>IF(ISBLANK('5. Pp (3 años)'!K106),"",'5. Pp (3 años)'!K106)</f>
        <v>Ascendente</v>
      </c>
      <c r="L103" s="24" t="str">
        <f>IF(ISBLANK('5. Pp (3 años)'!L106),"",'5. Pp (3 años)'!L106)</f>
        <v>PTRDF: La meta de Enero 2025 a Diciembre del 2027 se estima recolectar un total de 1,123,825 toneladas de residuos solidos.
VARIACIÓN DE LA META EN RELACIÓN A LA LÍNEA BASE
Meta Absoluta: 136,121.27 toneladas de residuos solidos
Meta Relativa: 13.78% superior a la línea base</v>
      </c>
      <c r="M103" s="24" t="str">
        <f>IF(ISBLANK('5. Pp (3 años)'!M106),"",'5. Pp (3 años)'!M106)</f>
        <v xml:space="preserve">PTRDF: De Enero 2022 a Diciembre de 2024 se recolectaron 987,703.73 toneladas de residuos solidos.
2022: 352945
2023: 338018
2024: 296740.73
Total: 987,703.73   </v>
      </c>
      <c r="N103" s="24" t="str">
        <f>IF(ISBLANK('5. Pp (3 años)'!N106),"",'5. Pp (3 años)'!N106)</f>
        <v>Nombre del Documento: 
Reportes de supervisión, reportes de siresol 2026
Nombre de quien genera la información:
Dirección de Supervisión de Sistema de Limpia
Periodicidad con que se genera la información: 
Trimestral
Liga de la página donde se localiza la información o ubicación: 
Archivero (MBJMDM003134)</v>
      </c>
      <c r="O103" s="24" t="str">
        <f>IF(ISBLANK('5. Pp (3 años)'!O106),"",'5. Pp (3 años)'!O106)</f>
        <v>Las condiciones hidrometeorológicas favorables, permiten realizar las actividades</v>
      </c>
      <c r="P103" s="149" t="str">
        <f>IF(ISBLANK('5. Pp (3 años)'!P106),"",'5. Pp (3 años)'!P106)</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4" spans="2:16" ht="189.75">
      <c r="B104" s="73" t="str">
        <f>IF(ISBLANK('5. Pp (3 años)'!B107),"",'5. Pp (3 años)'!B107)</f>
        <v>Direcciòn de Supervisiòn de Sistema de Limpia</v>
      </c>
      <c r="C104" s="22" t="str">
        <f>IF(ISBLANK('5. Pp (3 años)'!C107),"",'5. Pp (3 años)'!C107)</f>
        <v>Actividad</v>
      </c>
      <c r="D104" s="24" t="str">
        <f>IF(ISBLANK('5. Pp (3 años)'!D107),"",'5. Pp (3 años)'!D107)</f>
        <v>2.2.1.1.8.4 Supervisión de basureros clandestinos, ejecutando la eliminación de manera oportuna.</v>
      </c>
      <c r="E104" s="24" t="str">
        <f>IF(ISBLANK('5. Pp (3 años)'!E107),"",'5. Pp (3 años)'!E107)</f>
        <v>PBCSE: Porcentaje de basureros clandestinos supervisados y eliminados.</v>
      </c>
      <c r="F104" s="24" t="str">
        <f>IF(ISBLANK('5. Pp (3 años)'!F107),"",'5. Pp (3 años)'!F107)</f>
        <v>Este indicador nos permite verificar la pronta atención a las demandas recibidas de basureros clandestinos.</v>
      </c>
      <c r="G104" s="22" t="str">
        <f>IF(ISBLANK('5. Pp (3 años)'!G107),"",'5. Pp (3 años)'!G107)</f>
        <v>Eficacia</v>
      </c>
      <c r="H104" s="22" t="str">
        <f>IF(ISBLANK('5. Pp (3 años)'!H107),"",'5. Pp (3 años)'!H107)</f>
        <v>Trimestral</v>
      </c>
      <c r="I104" s="24" t="str">
        <f>IF(ISBLANK('5. Pp (3 años)'!I107),"",'5. Pp (3 años)'!I107)</f>
        <v>MÉTODO DE CÁLCULO DEL INDICADOR:
PBCSE=(  NSBCR/NSBCP)*100  
VARIABLES:                                                                  
PBCSE: Porcentaje de basureros clandestinos supervisados y eliminados.
NSEBCR: Número de supervisión y eliminación de basureros clandestinos realizados.   
NSEBCE: Número de supervisión y eliminación de basureos clandestinos estimados..</v>
      </c>
      <c r="J104" s="24" t="str">
        <f>IF(ISBLANK('5. Pp (3 años)'!J107),"",'5. Pp (3 años)'!J107)</f>
        <v>UNIDAD DE MEDIDA DEL INDICADOR:
Porcentaje
UNIDAD DE MEDIDA DE LAS VARIABLES:
Supervisiones</v>
      </c>
      <c r="K104" s="22" t="str">
        <f>IF(ISBLANK('5. Pp (3 años)'!K107),"",'5. Pp (3 años)'!K107)</f>
        <v>Ascendente</v>
      </c>
      <c r="L104" s="24" t="str">
        <f>IF(ISBLANK('5. Pp (3 años)'!L107),"",'5. Pp (3 años)'!L107)</f>
        <v>PBCSE: La meta de Enero 2025 a Diciembre del 2027 se espera supervisar y eliminar un total de 424 basureros clandestinos.
VARIACIÓN DE LA META EN RELACIÓN A LA LÍNEA BASE
Meta Absoluta: 102 basureros clandestinos eliminados
Meta Relativa: 31.68% superior a la línea base</v>
      </c>
      <c r="M104" s="24" t="str">
        <f>IF(ISBLANK('5. Pp (3 años)'!M107),"",'5. Pp (3 años)'!M107)</f>
        <v>PBCSE: De Enero 2022a Diciembre de 2024 se supervisaron y eliminaron 322  basureros clandestinos.
2022: 131
2023: 95
2024:  96
Total: 322</v>
      </c>
      <c r="N104" s="24" t="str">
        <f>IF(ISBLANK('5. Pp (3 años)'!N107),"",'5. Pp (3 años)'!N107)</f>
        <v>Nombre del Documento: 
Reportes de supervisión, fotografias, archivos de la DSSL 2026.
Nombre de quien genera la información:
Dirección de Supervisión de Sistema de Limpia
Periodicidad con que se genera la información: 
Trimestral
Liga de la página donde se localiza la información o ubicación: 
Archivero (MBJMDM003134)</v>
      </c>
      <c r="O104" s="24" t="str">
        <f>IF(ISBLANK('5. Pp (3 años)'!O107),"",'5. Pp (3 años)'!O107)</f>
        <v>Las condiciones hidrometeorológicas favorables, permiten realizar las actividades</v>
      </c>
      <c r="P104" s="149" t="str">
        <f>IF(ISBLANK('5. Pp (3 años)'!P107),"",'5. Pp (3 años)'!P107)</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5" spans="2:16" ht="155.25">
      <c r="B105" s="73" t="str">
        <f>IF(ISBLANK('5. Pp (3 años)'!B108),"",'5. Pp (3 años)'!B108)</f>
        <v>Direcciòn de Supervisiòn de Sistema de Limpia</v>
      </c>
      <c r="C105" s="22" t="str">
        <f>IF(ISBLANK('5. Pp (3 años)'!C108),"",'5. Pp (3 años)'!C108)</f>
        <v>Actividad</v>
      </c>
      <c r="D105" s="24" t="str">
        <f>IF(ISBLANK('5. Pp (3 años)'!D108),"",'5. Pp (3 años)'!D108)</f>
        <v xml:space="preserve">2.2.1.1.8.5 Mantenimiento preventivo del parque vehicular. </v>
      </c>
      <c r="E105" s="24" t="str">
        <f>IF(ISBLANK('5. Pp (3 años)'!E108),"",'5. Pp (3 años)'!E108)</f>
        <v>PVR: Porcentaje de vehículos reparados.</v>
      </c>
      <c r="F105" s="24" t="str">
        <f>IF(ISBLANK('5. Pp (3 años)'!F108),"",'5. Pp (3 años)'!F108)</f>
        <v>Este indicador nos permitira conocer el mantenimiento que se implementa en el parque vehicular del área.</v>
      </c>
      <c r="G105" s="22" t="str">
        <f>IF(ISBLANK('5. Pp (3 años)'!G108),"",'5. Pp (3 años)'!G108)</f>
        <v>Eficacia</v>
      </c>
      <c r="H105" s="22" t="str">
        <f>IF(ISBLANK('5. Pp (3 años)'!H108),"",'5. Pp (3 años)'!H108)</f>
        <v>Trimestral</v>
      </c>
      <c r="I105" s="24" t="str">
        <f>IF(ISBLANK('5. Pp (3 años)'!I108),"",'5. Pp (3 años)'!I108)</f>
        <v>MÉTODO DE CÁLCULO DEL INDICADOR:
PMPVSL= (NMPVR/NMPVP)*100 
VARIABLES:                                                                  
PMPVSL: Porcentaje de mantenimiento del parque vehicular de la Dirección de Supervisión de sistema de limpia.
NMPVR: Número de mantenimiento de parque vehicular realizado.  
NMPVP: Número de mantenimiento de parque vehicular programado.</v>
      </c>
      <c r="J105" s="24" t="str">
        <f>IF(ISBLANK('5. Pp (3 años)'!J108),"",'5. Pp (3 años)'!J108)</f>
        <v>UNIDAD DE MEDIDA DEL INDICADOR:
Porcentaje
UNIDAD DE MEDIDA DE LAS VARIABLES:
Mantenimiento</v>
      </c>
      <c r="K105" s="22" t="str">
        <f>IF(ISBLANK('5. Pp (3 años)'!K108),"",'5. Pp (3 años)'!K108)</f>
        <v>Ascendente</v>
      </c>
      <c r="L105" s="24" t="str">
        <f>IF(ISBLANK('5. Pp (3 años)'!L108),"",'5. Pp (3 años)'!L108)</f>
        <v>PMPVSL: La meta de Enero 2025 a Diciembre del 2027 se espera implentar un total de 64  servicios de matenimiento vehicular.
VARIACIÓN DE LA META EN RELACIÓN A LA LÍNEA BASE
Meta Absoluta: 28 servicios de mantenimiento vehicular
Meta Relativa: 77.77% superior a la línea base</v>
      </c>
      <c r="M105" s="24" t="str">
        <f>IF(ISBLANK('5. Pp (3 años)'!M108),"",'5. Pp (3 años)'!M108)</f>
        <v xml:space="preserve">PMPVSL: De Enero 2022 a Diciembre de 2024 se realizaron 36 servicios de mantenimiento vehicular.
2022: 10
2023: 13
2024: 13
Total: 36          </v>
      </c>
      <c r="N105" s="24" t="str">
        <f>IF(ISBLANK('5. Pp (3 años)'!N108),"",'5. Pp (3 años)'!N108)</f>
        <v>Nombre del Documento: 
Reportes de choferes, dictamenes tecnicos 2026.
Nombre de quien genera la información:
Dirección de Supervision de Sistema de Limpia
Periodicidad con que se genera la información: 
Trimestral
Liga de la página donde se localiza la información o ubicación: 
Archivero (MBJMDM003134)</v>
      </c>
      <c r="O105" s="24" t="str">
        <f>IF(ISBLANK('5. Pp (3 años)'!O108),"",'5. Pp (3 años)'!O108)</f>
        <v>Las condiciones hidrometeorológicas favorables, permiten realizar las actividades</v>
      </c>
      <c r="P105" s="149" t="str">
        <f>IF(ISBLANK('5. Pp (3 años)'!P108),"",'5. Pp (3 años)'!P108)</f>
        <v/>
      </c>
    </row>
    <row r="106" spans="2:16" ht="207">
      <c r="B106" s="73" t="str">
        <f>IF(ISBLANK('5. Pp (3 años)'!B110),"",'5. Pp (3 años)'!B110)</f>
        <v>Dirección de Taller Municipal</v>
      </c>
      <c r="C106" s="22" t="str">
        <f>IF(ISBLANK('5. Pp (3 años)'!C110),"",'5. Pp (3 años)'!C110)</f>
        <v xml:space="preserve">Componente
</v>
      </c>
      <c r="D106" s="24" t="str">
        <f>IF(ISBLANK('5. Pp (3 años)'!D110),"",'5. Pp (3 años)'!D110)</f>
        <v>2.1.1.1.9 Mantenimiento a los vehículos adscritos a la Secretaría Municipal de Obras Públicas y Servicios.</v>
      </c>
      <c r="E106" s="24" t="str">
        <f>IF(ISBLANK('5. Pp (3 años)'!E110),"",'5. Pp (3 años)'!E110)</f>
        <v>PVR: Porcentaje de vehículos reparados.</v>
      </c>
      <c r="F106" s="24" t="str">
        <f>IF(ISBLANK('5. Pp (3 años)'!F110),"",'5. Pp (3 años)'!F110)</f>
        <v>Este indicado nos permitira conocer el Número de vehículos reparados.</v>
      </c>
      <c r="G106" s="22" t="str">
        <f>IF(ISBLANK('5. Pp (3 años)'!G110),"",'5. Pp (3 años)'!G110)</f>
        <v>Eficacia</v>
      </c>
      <c r="H106" s="22" t="str">
        <f>IF(ISBLANK('5. Pp (3 años)'!H110),"",'5. Pp (3 años)'!H110)</f>
        <v>Trimestral</v>
      </c>
      <c r="I106" s="24" t="str">
        <f>IF(ISBLANK('5. Pp (3 años)'!I110),"",'5. Pp (3 años)'!I110)</f>
        <v>MÉTODO DE CÁLCULO DEL INDICADOR:
PSMP= (NSMP/NSMS)*100
VARIABLES:                                                                  
PSMP: Porcentaje de servicio mecánico proporcionado.
NSMP: Número de servicio mecánico proporcionado.
NSMS: Número de servicio mecánico solicitado.</v>
      </c>
      <c r="J106" s="24" t="str">
        <f>IF(ISBLANK('5. Pp (3 años)'!J110),"",'5. Pp (3 años)'!J110)</f>
        <v xml:space="preserve">UNIDAD DE MEDIDA DEL INDICADOR:
Porcentaje.
UNIDAD DE MEDIDA DE LAS VARIABLES:
Servicios Mecánicos
</v>
      </c>
      <c r="K106" s="22" t="str">
        <f>IF(ISBLANK('5. Pp (3 años)'!K110),"",'5. Pp (3 años)'!K110)</f>
        <v>Ascendente</v>
      </c>
      <c r="L106" s="24" t="str">
        <f>IF(ISBLANK('5. Pp (3 años)'!L110),"",'5. Pp (3 años)'!L110)</f>
        <v>PVR: La meta de Enero 2025 a Diciembre 2027 se atenderan 3,300 vehiculos.
VARIACIÓN DE LA META EN RELACIÓN A LA LÍNEA BASE
Meta Absoluta: 274 vehículos reparados
Meta Relativa: 9.05 % superior a la línea base</v>
      </c>
      <c r="M106" s="24" t="str">
        <f>IF(ISBLANK('5. Pp (3 años)'!M110),"",'5. Pp (3 años)'!M110)</f>
        <v xml:space="preserve">PVR: De Octubre 2022 a Diciembre 2024  se repararon 2,539 vehículos.
2022: 947
2023: 1,034
2024: 1.045
Total: 3,026          </v>
      </c>
      <c r="N106" s="24" t="str">
        <f>IF(ISBLANK('5. Pp (3 años)'!N110),"",'5. Pp (3 años)'!N110)</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6" s="24" t="str">
        <f>IF(ISBLANK('5. Pp (3 años)'!O110),"",'5. Pp (3 años)'!O110)</f>
        <v>Los proveedores cuentan con las refacciones y entregan los vehículos en tiempo para operar.</v>
      </c>
      <c r="P106" s="149" t="str">
        <f>IF(ISBLANK('5. Pp (3 años)'!P110),"",'5. Pp (3 años)'!P110)</f>
        <v/>
      </c>
    </row>
    <row r="107" spans="2:16" ht="207">
      <c r="B107" s="69" t="str">
        <f>IF(ISBLANK('5. Pp (3 años)'!B111),"",'5. Pp (3 años)'!B111)</f>
        <v>DirecciónTaller Municipal</v>
      </c>
      <c r="C107" s="49" t="str">
        <f>IF(ISBLANK('5. Pp (3 años)'!C111),"",'5. Pp (3 años)'!C111)</f>
        <v>Actividad</v>
      </c>
      <c r="D107" s="71" t="str">
        <f>IF(ISBLANK('5. Pp (3 años)'!D111),"",'5. Pp (3 años)'!D111)</f>
        <v>2.1.1.1.9.1 Proporción del servicio mecánico del parque vehicular.</v>
      </c>
      <c r="E107" s="71" t="str">
        <f>IF(ISBLANK('5. Pp (3 años)'!E111),"",'5. Pp (3 años)'!E111)</f>
        <v>PSMP: Porcentaje de servicio mecánico proporcionado.</v>
      </c>
      <c r="F107" s="71" t="str">
        <f>IF(ISBLANK('5. Pp (3 años)'!F111),"",'5. Pp (3 años)'!F111)</f>
        <v>Este indicador nos permite saber cuantos servicios se han proporcionado.</v>
      </c>
      <c r="G107" s="49" t="str">
        <f>IF(ISBLANK('5. Pp (3 años)'!G111),"",'5. Pp (3 años)'!G111)</f>
        <v>Eficacia</v>
      </c>
      <c r="H107" s="49" t="str">
        <f>IF(ISBLANK('5. Pp (3 años)'!H111),"",'5. Pp (3 años)'!H111)</f>
        <v>Trimestral</v>
      </c>
      <c r="I107" s="71" t="str">
        <f>IF(ISBLANK('5. Pp (3 años)'!I111),"",'5. Pp (3 años)'!I111)</f>
        <v>MÉTODO DE CÁLCULO DEL INDICADOR:
PSMP= (NSMP/NSMS)*100
VARIABLES:                                                                  
PSMP: Porcentaje de servicio mecánico proporcionado.
NSMP: Número de servicio mecánico proporcionado.
NSMS: Número de servicio mecánico solicitado.</v>
      </c>
      <c r="J107" s="71" t="str">
        <f>IF(ISBLANK('5. Pp (3 años)'!J111),"",'5. Pp (3 años)'!J111)</f>
        <v>UNIDAD DE MEDIDA DEL INDICADOR:
Porcentaje.
UNIDAD DE MEDIDA DE LAS VARIABLES:
Servicios Mecánicos</v>
      </c>
      <c r="K107" s="49" t="str">
        <f>IF(ISBLANK('5. Pp (3 años)'!K111),"",'5. Pp (3 años)'!K111)</f>
        <v>Ascendente</v>
      </c>
      <c r="L107" s="71" t="str">
        <f>IF(ISBLANK('5. Pp (3 años)'!L111),"",'5. Pp (3 años)'!L111)</f>
        <v>PSMP: La meta de Enero 2025 a Diciembre 2027 se proporcionará  3,960 servicios.
VARIACIÓN DE LA META EN RELACIÓN A LA LÍNEA BASE
Meta Absoluta: 973 servicios mecánicos proporcionados
Meta Relativa: 32.57 % superior a la línea meta</v>
      </c>
      <c r="M107" s="71" t="str">
        <f>IF(ISBLANK('5. Pp (3 años)'!M111),"",'5. Pp (3 años)'!M111)</f>
        <v xml:space="preserve">PSMP: De Octubre 2022 a Diciembre 2024 se han proporcionado 2,987 servicios mecánicos.
2022: 947
2023: 1,034
2024: 1,006
Total: 2,987           </v>
      </c>
      <c r="N107" s="71" t="str">
        <f>IF(ISBLANK('5. Pp (3 años)'!N111),"",'5. Pp (3 años)'!N111)</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7" s="71" t="str">
        <f>IF(ISBLANK('5. Pp (3 años)'!O111),"",'5. Pp (3 años)'!O111)</f>
        <v>Los proveedores cuentan con las refacciones y entregan los vehículos en tiempo para operar.</v>
      </c>
      <c r="P107" s="72" t="str">
        <f>IF(ISBLANK('5. Pp (3 años)'!P111),"",'5. Pp (3 años)'!P111)</f>
        <v/>
      </c>
    </row>
    <row r="108" spans="2:16" ht="207">
      <c r="B108" s="73" t="str">
        <f>IF(ISBLANK('5. Pp (3 años)'!B112),"",'5. Pp (3 años)'!B112)</f>
        <v>DirecciónTaller Municipal</v>
      </c>
      <c r="C108" s="22" t="str">
        <f>IF(ISBLANK('5. Pp (3 años)'!C112),"",'5. Pp (3 años)'!C112)</f>
        <v>Actividad</v>
      </c>
      <c r="D108" s="24" t="str">
        <f>IF(ISBLANK('5. Pp (3 años)'!D112),"",'5. Pp (3 años)'!D112)</f>
        <v>2.1.1.1.9.2 Reparación y mantenimiento  general al parque vehicular del  H. Ayuntamiento de Benito Juárez.</v>
      </c>
      <c r="E108" s="24" t="str">
        <f>IF(ISBLANK('5. Pp (3 años)'!E112),"",'5. Pp (3 años)'!E112)</f>
        <v>PSMP: Porcentaje de servicio mecánico proporcionado.</v>
      </c>
      <c r="F108" s="24" t="str">
        <f>IF(ISBLANK('5. Pp (3 años)'!F112),"",'5. Pp (3 años)'!F112)</f>
        <v>Este indicador nos permite saber cuantos servicios se han proporcionado.</v>
      </c>
      <c r="G108" s="22" t="str">
        <f>IF(ISBLANK('5. Pp (3 años)'!G112),"",'5. Pp (3 años)'!G112)</f>
        <v>Eficacia</v>
      </c>
      <c r="H108" s="22" t="str">
        <f>IF(ISBLANK('5. Pp (3 años)'!H112),"",'5. Pp (3 años)'!H112)</f>
        <v>Trimestral</v>
      </c>
      <c r="I108" s="24" t="str">
        <f>IF(ISBLANK('5. Pp (3 años)'!I112),"",'5. Pp (3 años)'!I112)</f>
        <v>MÉTODO DE CÁLCULO DEL INDICADOR:
PSMP= (NSMP/NSMS)*100
VARIABLES:                                                                  
PSMP: Porcentaje de servicio mecánico proporcionado.
NSMP: Número de servicio mecánico proporcionado.
NSMS: Número de servicio mecánico solicitado.</v>
      </c>
      <c r="J108" s="24" t="str">
        <f>IF(ISBLANK('5. Pp (3 años)'!J112),"",'5. Pp (3 años)'!J112)</f>
        <v>UNIDAD DE MEDIDA DEL INDICADOR:
Porcentaje.
UNIDAD DE MEDIDA DE LAS VARIABLES:
Ordenes de Servicio</v>
      </c>
      <c r="K108" s="22" t="str">
        <f>IF(ISBLANK('5. Pp (3 años)'!K112),"",'5. Pp (3 años)'!K112)</f>
        <v>Ascendente</v>
      </c>
      <c r="L108" s="24" t="str">
        <f>IF(ISBLANK('5. Pp (3 años)'!L112),"",'5. Pp (3 años)'!L112)</f>
        <v>PSVR: La meta de Enero 2025 a Diciembre 2027se darán 2,376 servicios.
VARIACIÓN DE LA META EN RELACIÓN A LA LÍNEA BASE
Meta Absoluta: 982 dictamenes realizados
Meta Relativa: 70.44 % superior a la línea base</v>
      </c>
      <c r="M108" s="24" t="str">
        <f>IF(ISBLANK('5. Pp (3 años)'!M112),"",'5. Pp (3 años)'!M112)</f>
        <v xml:space="preserve">PSVR: De Octubre 2022 a Diciembre 2024  se han dictaminado 1,394 vehículos.
2022: 701
2023: 429
2024: 264
Total: 1,394     </v>
      </c>
      <c r="N108" s="24" t="str">
        <f>IF(ISBLANK('5. Pp (3 años)'!N112),"",'5. Pp (3 años)'!N112)</f>
        <v>Nombre del Documento: 
Reportes de servicio y dictamen técnico 2024.
Nombre de quien genera la información: 
Dirección de Taller Municipal
Periodicidad con que se genera la información: 
Tri+N42mestral
Liga de la página donde se localiza la información si es el caso o ubicación:
MBJ/SOPS/SP/DTM/006/2024, ARCHIVERO 6103, Gaveta 1</v>
      </c>
      <c r="O108" s="24" t="str">
        <f>IF(ISBLANK('5. Pp (3 años)'!O112),"",'5. Pp (3 años)'!O112)</f>
        <v>Los proveedores cuentan con las refacciones y entregan los vehículos en tiempo para operar.</v>
      </c>
      <c r="P108" s="149" t="str">
        <f>IF(ISBLANK('5. Pp (3 años)'!P112),"",'5. Pp (3 años)'!P112)</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9" spans="2:16" ht="207">
      <c r="B109" s="73" t="str">
        <f>IF(ISBLANK('5. Pp (3 años)'!B113),"",'5. Pp (3 años)'!B113)</f>
        <v>DirecciónTaller Municipal</v>
      </c>
      <c r="C109" s="22" t="str">
        <f>IF(ISBLANK('5. Pp (3 años)'!C113),"",'5. Pp (3 años)'!C113)</f>
        <v>Actividad</v>
      </c>
      <c r="D109" s="24" t="str">
        <f>IF(ISBLANK('5. Pp (3 años)'!D113),"",'5. Pp (3 años)'!D113)</f>
        <v xml:space="preserve">2.1.1.1.9.3  Mantenimiento de las  instalaciones de la Dirección del Taller Municipal para el buen funcionamiento en el cumplimiento de la prestación del servicio. </v>
      </c>
      <c r="E109" s="24" t="str">
        <f>IF(ISBLANK('5. Pp (3 años)'!E113),"",'5. Pp (3 años)'!E113)</f>
        <v>PSMITOD: Porcentaje de servicios de  mantenimiento de las instalaciones del taller y oficinas deterioradas.</v>
      </c>
      <c r="F109" s="24" t="str">
        <f>IF(ISBLANK('5. Pp (3 años)'!F113),"",'5. Pp (3 años)'!F113)</f>
        <v>Este indicador nos permite identificar los daños y desperfectos que se presentan en la infraestructura de  bodegas, baños y oficinas administrativas mediante el dictamen de levantamiento de técnico del material que se requiere para el mantenimiento.</v>
      </c>
      <c r="G109" s="22" t="str">
        <f>IF(ISBLANK('5. Pp (3 años)'!G113),"",'5. Pp (3 años)'!G113)</f>
        <v>Eficacia</v>
      </c>
      <c r="H109" s="22" t="str">
        <f>IF(ISBLANK('5. Pp (3 años)'!H113),"",'5. Pp (3 años)'!H113)</f>
        <v>Trimestral</v>
      </c>
      <c r="I109" s="24" t="str">
        <f>IF(ISBLANK('5. Pp (3 años)'!I113),"",'5. Pp (3 años)'!I113)</f>
        <v xml:space="preserve">MÉTODO DE CÁLCULO DEL INDICADOR:
PSMITOD= (TSMITO/TSMITOR)*100
VARIABLES:                                                                  
PSMITOD: Porcentaje de Servicios de Mantenimiento de las Instalaciones del Taller y Oficinas Deterioradas.        
TSMITO: Total de Servicios de Mantenimiento de las Instalaciones del Taller y Oficinas Operando.                                       
TSMITOR: Total de Servicios de Mantenimiento  de las Instalaciones del Taller y Oficinas en Reparación. </v>
      </c>
      <c r="J109" s="24" t="str">
        <f>IF(ISBLANK('5. Pp (3 años)'!J113),"",'5. Pp (3 años)'!J113)</f>
        <v>UNIDAD DE MEDIDA DEL INDICADOR:
Porcentaje.
UNIDAD DE MEDIDA DE LAS VARIABLES:
Servicio de Mantenimiento.</v>
      </c>
      <c r="K109" s="22" t="str">
        <f>IF(ISBLANK('5. Pp (3 años)'!K113),"",'5. Pp (3 años)'!K113)</f>
        <v>Ascendente</v>
      </c>
      <c r="L109" s="24" t="str">
        <f>IF(ISBLANK('5. Pp (3 años)'!L113),"",'5. Pp (3 años)'!L113)</f>
        <v>PSMITOD: La meta de Enero 2025 a Diciembre 2027 se daran 107 mantenimientos.
VARIACIÓN DE LA META EN RELACIÓN A LA LÍNEA BASE
Meta Absoluta: 0 servicios de mantenimiento
Meta Relativa: 0.0% superior a la línea base</v>
      </c>
      <c r="M109" s="24" t="str">
        <f>IF(ISBLANK('5. Pp (3 años)'!M113),"",'5. Pp (3 años)'!M113)</f>
        <v xml:space="preserve">PSMITOD: De Octubre 2022 a Diciembre 2024 se realizaron 107 servicios de mantenimiento.
2022: 14
2023: 36
2024: 57
Total: 107           </v>
      </c>
      <c r="N109" s="24" t="str">
        <f>IF(ISBLANK('5. Pp (3 años)'!N113),"",'5. Pp (3 años)'!N113)</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9" s="24" t="str">
        <f>IF(ISBLANK('5. Pp (3 años)'!O113),"",'5. Pp (3 años)'!O113)</f>
        <v>Los proveedores cuentan con  el material s y entregan  en tiempo para trabajar.</v>
      </c>
      <c r="P109" s="149" t="str">
        <f>IF(ISBLANK('5. Pp (3 años)'!P113),"",'5. Pp (3 años)'!P113)</f>
        <v/>
      </c>
    </row>
    <row r="110" spans="2:16" ht="409.5">
      <c r="B110" s="73" t="str">
        <f>IF(ISBLANK('5. Pp (3 años)'!B114),"",'5. Pp (3 años)'!B114)</f>
        <v>Dirección General de Obras Pública</v>
      </c>
      <c r="C110" s="22" t="str">
        <f>IF(ISBLANK('5. Pp (3 años)'!C114),"",'5. Pp (3 años)'!C114)</f>
        <v>Componente</v>
      </c>
      <c r="D110" s="24" t="str">
        <f>IF(ISBLANK('5. Pp (3 años)'!D114),"",'5. Pp (3 años)'!D114)</f>
        <v>2.1.1.1.10 Programa de infraestructura básica urbana, mejoramiento de imagen y obras públicas, sustentables e inclusivas ejercidos por la Direccion General de Obras Públicas.</v>
      </c>
      <c r="E110" s="24" t="str">
        <f>IF(ISBLANK('5. Pp (3 años)'!E114),"",'5. Pp (3 años)'!E114)</f>
        <v>POE: Porcentaje de Obras Ejercidas</v>
      </c>
      <c r="F110" s="24" t="str">
        <f>IF(ISBLANK('5. Pp (3 años)'!F114),"",'5. Pp (3 años)'!F114)</f>
        <v>Este componente mide el avance de las obras ejecutadas por la Dirección General de Obras Públicas en beneficio de la ciudadania.</v>
      </c>
      <c r="G110" s="22" t="str">
        <f>IF(ISBLANK('5. Pp (3 años)'!G114),"",'5. Pp (3 años)'!G114)</f>
        <v>Eficacia</v>
      </c>
      <c r="H110" s="22" t="str">
        <f>IF(ISBLANK('5. Pp (3 años)'!H114),"",'5. Pp (3 años)'!H114)</f>
        <v>Trimestral</v>
      </c>
      <c r="I110" s="24" t="str">
        <f>IF(ISBLANK('5. Pp (3 años)'!I114),"",'5. Pp (3 años)'!I114)</f>
        <v xml:space="preserve">MÉTODO DE CÁLCULO 
POE=(NOE/NOA)*100
VARIABLES    
POE: Porcentaje de Obras Ejercidas
NOE: Número de Obras ejecutadas
NOA: Número de Obras Autorizadas                                                    
</v>
      </c>
      <c r="J110" s="24" t="str">
        <f>IF(ISBLANK('5. Pp (3 años)'!J114),"",'5. Pp (3 años)'!J114)</f>
        <v>UNIDAD DE MEDIDA DEL INDICADOR: 
Porcentaje
UNIDAD DE MEDIDA DE LAS VARIABLES:
Obras</v>
      </c>
      <c r="K110" s="22" t="str">
        <f>IF(ISBLANK('5. Pp (3 años)'!K114),"",'5. Pp (3 años)'!K114)</f>
        <v>Ascendente</v>
      </c>
      <c r="L110" s="24" t="str">
        <f>IF(ISBLANK('5. Pp (3 años)'!L114),"",'5. Pp (3 años)'!L114)</f>
        <v>POE: De enero de 2025 a diciembre del 2027 se pretende ejercer la cantidad de 180 obras públicas para beneficio de la ciudadania, lo que representa un incremento acumulado trianual del 13.20% en relación a la línea base.
Variación con respecto a la Línea Base.
Meta Absoluta: 21 obras
Meta Relativa: 13.21% superior a la línea base.</v>
      </c>
      <c r="M110" s="24" t="str">
        <f>IF(ISBLANK('5. Pp (3 años)'!M114),"",'5. Pp (3 años)'!M114)</f>
        <v>POE: De enero de 2024 a septiembre de 2024 el archivo histórico muestra que se realizaron 159 obras de este rubro.
2022: 48 obras 
2023: 62 obras
2024:  49 obras
Total:  159 obras</v>
      </c>
      <c r="N110" s="24" t="str">
        <f>IF(ISBLANK('5. Pp (3 años)'!N114),"",'5. Pp (3 años)'!N114)</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0" s="24" t="str">
        <f>IF(ISBLANK('5. Pp (3 años)'!O114),"",'5. Pp (3 años)'!O114)</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0" s="149" t="str">
        <f>IF(ISBLANK('5. Pp (3 años)'!P114),"",'5. Pp (3 años)'!P114)</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1" spans="2:16" ht="409.5">
      <c r="B111" s="73" t="str">
        <f>IF(ISBLANK('5. Pp (3 años)'!B115),"",'5. Pp (3 años)'!B115)</f>
        <v>Dirección General de Obras Pública</v>
      </c>
      <c r="C111" s="22" t="str">
        <f>IF(ISBLANK('5. Pp (3 años)'!C115),"",'5. Pp (3 años)'!C115)</f>
        <v>Actividad</v>
      </c>
      <c r="D111" s="24" t="str">
        <f>IF(ISBLANK('5. Pp (3 años)'!D115),"",'5. Pp (3 años)'!D115)</f>
        <v>2.1.1.1.10.1  Obras de urbanización para una óptima movilidad urbana motorizada y no motorizada, con un enfoque sustentable, inclusiva y de mejoramiento de imagen urbana.</v>
      </c>
      <c r="E111" s="24" t="str">
        <f>IF(ISBLANK('5. Pp (3 años)'!E115),"",'5. Pp (3 años)'!E115)</f>
        <v xml:space="preserve">POU: Porcentaje de Obras de Urbanización </v>
      </c>
      <c r="F111" s="24" t="str">
        <f>IF(ISBLANK('5. Pp (3 años)'!F115),"",'5. Pp (3 años)'!F115)</f>
        <v>Esta actividad mide la cantidad de obras de urbanización para una óptima movilidad urbana motorizada y no motorizada, con un enfoque sustentable, inclusiva y de mejoramiento de imagen urbana, para el beneficio de la ciudadanía.</v>
      </c>
      <c r="G111" s="22" t="str">
        <f>IF(ISBLANK('5. Pp (3 años)'!G115),"",'5. Pp (3 años)'!G115)</f>
        <v>Eficacia</v>
      </c>
      <c r="H111" s="22" t="str">
        <f>IF(ISBLANK('5. Pp (3 años)'!H115),"",'5. Pp (3 años)'!H115)</f>
        <v>Trimestral</v>
      </c>
      <c r="I111" s="24" t="str">
        <f>IF(ISBLANK('5. Pp (3 años)'!I115),"",'5. Pp (3 años)'!I115)</f>
        <v>METODO DE CALCULO
POU=(NOUE/NOUA)*100 
VARIABLES 
POU: Porcentaje de Obras de Urbanización
NOUE: Número de Obras de Urbanización Ejecutadas
NOUA: Número de Obras de Urbanización Autorizadas</v>
      </c>
      <c r="J111" s="24" t="str">
        <f>IF(ISBLANK('5. Pp (3 años)'!J115),"",'5. Pp (3 años)'!J115)</f>
        <v>UNIDAD DE MEDIDA DEL INDICADOR: 
Porcentaje
UNIDAD DE MEDIDA DE LAS VARIABLES:
Obras</v>
      </c>
      <c r="K111" s="22" t="str">
        <f>IF(ISBLANK('5. Pp (3 años)'!K115),"",'5. Pp (3 años)'!K115)</f>
        <v>Ascendente</v>
      </c>
      <c r="L111" s="24" t="str">
        <f>IF(ISBLANK('5. Pp (3 años)'!L115),"",'5. Pp (3 años)'!L115)</f>
        <v>POU: De enero de 2025 a diciembre del 2027 se pretende ejercer la cantidad de 100 obras de urbanización para una óptima movilidad urbana motorizada y no motorizada, con un enfoque sustentable, inclusiva y de mejoramiento de imagen urbana, para el beneficio de la ciudadanía, lo que representa un incremento acumulado trianual del 44.92% en relación a la línea base.
Variación con respecto a la Línea Base.
Meta Absoluta: 31 obras
Meta Relativa: 44.93% superior a la línea base.</v>
      </c>
      <c r="M111" s="24" t="str">
        <f>IF(ISBLANK('5. Pp (3 años)'!M115),"",'5. Pp (3 años)'!M115)</f>
        <v>POU: De enero de 2022 a diciembre de 2024 el archivo histórico muestra que se realizaron 69 obras de este rubro.
2022: 22 obras
2023: 24 obras
2024:  23 obras
Total: 69 obras</v>
      </c>
      <c r="N111" s="24" t="str">
        <f>IF(ISBLANK('5. Pp (3 años)'!N115),"",'5. Pp (3 años)'!N115)</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1" s="24" t="str">
        <f>IF(ISBLANK('5. Pp (3 años)'!O115),"",'5. Pp (3 años)'!O115)</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1" s="149" t="str">
        <f>IF(ISBLANK('5. Pp (3 años)'!P115),"",'5. Pp (3 años)'!P115)</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2" spans="2:16" ht="409.5">
      <c r="B112" s="73" t="str">
        <f>IF(ISBLANK('5. Pp (3 años)'!B116),"",'5. Pp (3 años)'!B116)</f>
        <v>Dirección General de Obras Pública</v>
      </c>
      <c r="C112" s="22" t="str">
        <f>IF(ISBLANK('5. Pp (3 años)'!C116),"",'5. Pp (3 años)'!C116)</f>
        <v>Actividad</v>
      </c>
      <c r="D112" s="24" t="str">
        <f>IF(ISBLANK('5. Pp (3 años)'!D116),"",'5. Pp (3 años)'!D116)</f>
        <v>2.1.1.1.10.2  Obras para servicios básicos, inclusivos y sustentables en zonas de atención prioritarias del Municipio .</v>
      </c>
      <c r="E112" s="24" t="str">
        <f>IF(ISBLANK('5. Pp (3 años)'!E116),"",'5. Pp (3 años)'!E116)</f>
        <v>POSB: Porcentaje de obras para servicios básicos.</v>
      </c>
      <c r="F112" s="24" t="str">
        <f>IF(ISBLANK('5. Pp (3 años)'!F116),"",'5. Pp (3 años)'!F116)</f>
        <v>Esta actividad mide la cantidad de obras para los servicios básicos en las zonas de atención prioritarias.</v>
      </c>
      <c r="G112" s="22" t="str">
        <f>IF(ISBLANK('5. Pp (3 años)'!G116),"",'5. Pp (3 años)'!G116)</f>
        <v>Eficacia</v>
      </c>
      <c r="H112" s="22" t="str">
        <f>IF(ISBLANK('5. Pp (3 años)'!H116),"",'5. Pp (3 años)'!H116)</f>
        <v>Trimestral</v>
      </c>
      <c r="I112" s="24" t="str">
        <f>IF(ISBLANK('5. Pp (3 años)'!I116),"",'5. Pp (3 años)'!I116)</f>
        <v>METODO DE CALCULO
POSB=(NOSBE/NOSBA)*100 
VARIABLES 
POSB: Porcentaje de obras para servicios básicos
NOSBE: Número de Obras de Servicios Basicos Ejecutadas
NOSBA: Número de Obras de Servicios Basicos Autorizadas</v>
      </c>
      <c r="J112" s="24" t="str">
        <f>IF(ISBLANK('5. Pp (3 años)'!J116),"",'5. Pp (3 años)'!J116)</f>
        <v>UNIDAD DE MEDIDA DEL INDICADOR: 
Porcentaje
UNIDAD DE MEDIDA DE LAS VARIABLES:
Obras</v>
      </c>
      <c r="K112" s="22" t="str">
        <f>IF(ISBLANK('5. Pp (3 años)'!K116),"",'5. Pp (3 años)'!K116)</f>
        <v>Ascendente</v>
      </c>
      <c r="L112" s="24" t="str">
        <f>IF(ISBLANK('5. Pp (3 años)'!L116),"",'5. Pp (3 años)'!L116)</f>
        <v>POSB: De enero de 2025 a diciembre del 2027 se pretende ejercer la cantidad de 60 obras para los servicios básicos en las zonas de atención prioritarias, lo que representa un incremento acumulado trianual del 20.00% en relación a la línea base.
Variación con respecto a la Línea Base.
Meta Absoluta: 10 obras
Meta Relativa: 20.00% superior a la línea base.</v>
      </c>
      <c r="M112" s="24" t="str">
        <f>IF(ISBLANK('5. Pp (3 años)'!M116),"",'5. Pp (3 años)'!M116)</f>
        <v>POSB: De enero de 2022 a diciembre de 2024 el archivo histórico muestra que se realizaron 50 obras de este rubro.
2022: 11 obras
2023: 19 obras
2024: 20 obras
Total: 50 obras</v>
      </c>
      <c r="N112" s="24" t="str">
        <f>IF(ISBLANK('5. Pp (3 años)'!N116),"",'5. Pp (3 años)'!N116)</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2" s="24" t="str">
        <f>IF(ISBLANK('5. Pp (3 años)'!O116),"",'5. Pp (3 años)'!O116)</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2" s="149" t="str">
        <f>IF(ISBLANK('5. Pp (3 años)'!P116),"",'5. Pp (3 años)'!P116)</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3" spans="2:16" ht="409.5">
      <c r="B113" s="69" t="str">
        <f>IF(ISBLANK('5. Pp (3 años)'!B117),"",'5. Pp (3 años)'!B117)</f>
        <v>Dirección General de Obras Pública</v>
      </c>
      <c r="C113" s="49" t="str">
        <f>IF(ISBLANK('5. Pp (3 años)'!C117),"",'5. Pp (3 años)'!C117)</f>
        <v>Actividad</v>
      </c>
      <c r="D113" s="71"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E113" s="71" t="str">
        <f>IF(ISBLANK('5. Pp (3 años)'!E117),"",'5. Pp (3 años)'!E117)</f>
        <v>POMIEP: Porcentaje de Obras de Mejoramiento Integral de Espacios Públicos.</v>
      </c>
      <c r="F113" s="71" t="str">
        <f>IF(ISBLANK('5. Pp (3 años)'!F117),"",'5. Pp (3 años)'!F117)</f>
        <v>Esta actividad mide la cantidad de obras de mejoramiento integral de espacios públicos; recreativos, obras de fomento al deporte y al entorno de la infraestructura educativa.</v>
      </c>
      <c r="G113" s="49" t="str">
        <f>IF(ISBLANK('5. Pp (3 años)'!G117),"",'5. Pp (3 años)'!G117)</f>
        <v>Eficacia</v>
      </c>
      <c r="H113" s="49" t="str">
        <f>IF(ISBLANK('5. Pp (3 años)'!H117),"",'5. Pp (3 años)'!H117)</f>
        <v>Trimestral</v>
      </c>
      <c r="I113" s="71" t="str">
        <f>IF(ISBLANK('5. Pp (3 años)'!I117),"",'5. Pp (3 años)'!I117)</f>
        <v xml:space="preserve">METODO DE CALCULO
POMIEP=(NOMIEPE/NOMIEPA)*100
VARIABLES
POMIEP: Porcentaje de Obras de Mejoramiento Integral de Espacios Públicos
NOMIEPE: Número de Obras para Mejoramiento Integral de Espacios Publicos Ejecutadas  
NOMIEPA: Número de Obras para Mejoramiento Integral de Espacios Publicos Autorizadas      </v>
      </c>
      <c r="J113" s="71" t="str">
        <f>IF(ISBLANK('5. Pp (3 años)'!J117),"",'5. Pp (3 años)'!J117)</f>
        <v>UNIDAD DE MEDIDA DEL INDICADOR: 
Porcentaje
UNIDAD DE MEDIDA DE LAS VARIABLES: 
Obras</v>
      </c>
      <c r="K113" s="49" t="str">
        <f>IF(ISBLANK('5. Pp (3 años)'!K117),"",'5. Pp (3 años)'!K117)</f>
        <v>Ascendente</v>
      </c>
      <c r="L113" s="71" t="str">
        <f>IF(ISBLANK('5. Pp (3 años)'!L117),"",'5. Pp (3 años)'!L117)</f>
        <v>POMIEP: De enero de 2025 a diciembre del 2027 se pretende ejercer la cantidad de 13 obras de mejoramiento integral de espacios públicos; recreativos, obras de fomento al deporte y al entorno de la infraestructura educativa, lo que representa un disminución acumulado trianual del -55.17% en relación a la línea base.
Variación con respecto a la Línea Base.
Meta Absoluta: -16 obras
Meta Relativa: -55.17% superior a la línea base.</v>
      </c>
      <c r="M113" s="71" t="str">
        <f>IF(ISBLANK('5. Pp (3 años)'!M117),"",'5. Pp (3 años)'!M117)</f>
        <v>POMIEP: De enero de 2022 a diciembre de 2024 el archivo histórico muestra que se realizaron 29 obras de este rubro.
2022: 10 obras
2023: 15 obras
2024: 4 obras
Total: 29 obras</v>
      </c>
      <c r="N113" s="71" t="str">
        <f>IF(ISBLANK('5. Pp (3 años)'!N117),"",'5. Pp (3 años)'!N117)</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3" s="71" t="str">
        <f>IF(ISBLANK('5. Pp (3 años)'!O117),"",'5. Pp (3 años)'!O117)</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3" s="72" t="str">
        <f>IF(ISBLANK('5. Pp (3 años)'!P117),"",'5. Pp (3 años)'!P117)</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4" spans="2:16" ht="409.5">
      <c r="B114" s="73" t="str">
        <f>IF(ISBLANK('5. Pp (3 años)'!B118),"",'5. Pp (3 años)'!B118)</f>
        <v>Dirección General de Obras Pública</v>
      </c>
      <c r="C114" s="22" t="str">
        <f>IF(ISBLANK('5. Pp (3 años)'!C118),"",'5. Pp (3 años)'!C118)</f>
        <v>Actividad</v>
      </c>
      <c r="D114" s="24" t="str">
        <f>IF(ISBLANK('5. Pp (3 años)'!D118),"",'5. Pp (3 años)'!D118)</f>
        <v xml:space="preserve">2.1.1.1.10.4 Obras en inmuebles públicos municipales que contribuyen a la mejora continua de la atención a la ciudadanía del Municipio de Benito Juarez. </v>
      </c>
      <c r="E114" s="24" t="str">
        <f>IF(ISBLANK('5. Pp (3 años)'!E118),"",'5. Pp (3 años)'!E118)</f>
        <v>POIPM: Porcentaje de Obras en Inmuebles Públicos Municipales.</v>
      </c>
      <c r="F114" s="24" t="str">
        <f>IF(ISBLANK('5. Pp (3 años)'!F118),"",'5. Pp (3 años)'!F118)</f>
        <v>Esta actividad mide la cantidad obras en inmuebles públicos municipales.</v>
      </c>
      <c r="G114" s="22" t="str">
        <f>IF(ISBLANK('5. Pp (3 años)'!G118),"",'5. Pp (3 años)'!G118)</f>
        <v>Eficacia</v>
      </c>
      <c r="H114" s="22" t="str">
        <f>IF(ISBLANK('5. Pp (3 años)'!H118),"",'5. Pp (3 años)'!H118)</f>
        <v>Trimestral</v>
      </c>
      <c r="I114" s="24" t="str">
        <f>IF(ISBLANK('5. Pp (3 años)'!I118),"",'5. Pp (3 años)'!I118)</f>
        <v>METODO DE CALCULO
POIPM=(NOIPE/NOIPA) *100
VARIABLES
POIPM: Porcentaje de Obras en Inmuebles Públicos Municipales.
NOIPE: Número de Obras en Inmuebles Públicos Ejecutadas
NOIPA: Número de Obras en Inmuebles Públicos Autorizadas</v>
      </c>
      <c r="J114" s="24" t="str">
        <f>IF(ISBLANK('5. Pp (3 años)'!J118),"",'5. Pp (3 años)'!J118)</f>
        <v>UNIDAD DE MEDIDA DEL INDICADOR: 
Porcentaje
UNIDAD DE MEDIDA DE LAS VARIABLES: 
Obras</v>
      </c>
      <c r="K114" s="22" t="str">
        <f>IF(ISBLANK('5. Pp (3 años)'!K118),"",'5. Pp (3 años)'!K118)</f>
        <v>Ascendente</v>
      </c>
      <c r="L114" s="24" t="str">
        <f>IF(ISBLANK('5. Pp (3 años)'!L118),"",'5. Pp (3 años)'!L118)</f>
        <v>POIPM: De enero de 2025 a diciembre del 2027 se pretende ejercer la cantidad de 7 obras en inmuebles públicos municipales, lo que representa una disminución acumulado trianual del -36.36% en relación a la línea base.
Variación con respecto a la Línea Base.
Meta Absoluta: -4 obras
Meta Relativa: -36.36% superior a la línea base.</v>
      </c>
      <c r="M114" s="24" t="str">
        <f>IF(ISBLANK('5. Pp (3 años)'!M118),"",'5. Pp (3 años)'!M118)</f>
        <v>POIPM: De enero de 2022 a diciembre de 2024 el archivo histórico muestra que se realizaron 11 obras de este rubro.
2022: 5 obras
2023: 4 obras
2024: 2 obras
Total: 11 obras</v>
      </c>
      <c r="N114" s="24" t="str">
        <f>IF(ISBLANK('5. Pp (3 años)'!N118),"",'5. Pp (3 años)'!N118)</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4" s="24" t="str">
        <f>IF(ISBLANK('5. Pp (3 años)'!O118),"",'5. Pp (3 años)'!O118)</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4" s="149" t="str">
        <f>IF(ISBLANK('5. Pp (3 años)'!P118),"",'5. Pp (3 años)'!P118)</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5" spans="2:16" ht="409.5">
      <c r="B115" s="73" t="str">
        <f>IF(ISBLANK('5. Pp (3 años)'!B119),"",'5. Pp (3 años)'!B119)</f>
        <v>Dirección General de Obras Pública</v>
      </c>
      <c r="C115" s="22" t="str">
        <f>IF(ISBLANK('5. Pp (3 años)'!C119),"",'5. Pp (3 años)'!C119)</f>
        <v>Actividad</v>
      </c>
      <c r="D115" s="24" t="str">
        <f>IF(ISBLANK('5. Pp (3 años)'!D119),"",'5. Pp (3 años)'!D119)</f>
        <v>2.1.1.1.10.5  Gestion de Reparaciones y Mantenimiento del Parque Vehicular.</v>
      </c>
      <c r="E115" s="24" t="str">
        <f>IF(ISBLANK('5. Pp (3 años)'!E119),"",'5. Pp (3 años)'!E119)</f>
        <v>PRMPV: Porcentaje de Reparación y Mantenimiento al parque vehicular</v>
      </c>
      <c r="F115" s="24" t="str">
        <f>IF(ISBLANK('5. Pp (3 años)'!F119),"",'5. Pp (3 años)'!F119)</f>
        <v>Esta actividad mide la cantidad de vehículos reparados y a los que se le da mantenimiento para su mejor rendimiento</v>
      </c>
      <c r="G115" s="22" t="str">
        <f>IF(ISBLANK('5. Pp (3 años)'!G119),"",'5. Pp (3 años)'!G119)</f>
        <v>Eficacia</v>
      </c>
      <c r="H115" s="22" t="str">
        <f>IF(ISBLANK('5. Pp (3 años)'!H119),"",'5. Pp (3 años)'!H119)</f>
        <v>Trimestral</v>
      </c>
      <c r="I115" s="24" t="str">
        <f>IF(ISBLANK('5. Pp (3 años)'!I119),"",'5. Pp (3 años)'!I119)</f>
        <v xml:space="preserve">METODO DE CALCULO
PRMPV=(NRMVR/NRMVP)*100 
VARIABLES 
PRMPV: Porcentaje de reparación al parque vehicular
NRMVR: Número de Reparaciones y Mantenimientos de Vehículos Realizados
NRMVP: Número de Reparaciones y Mantenimientos de Vehículos Proyectadas         </v>
      </c>
      <c r="J115" s="24" t="str">
        <f>IF(ISBLANK('5. Pp (3 años)'!J119),"",'5. Pp (3 años)'!J119)</f>
        <v>UNIDAD DE MEDIDA DEL INDICADOR: 
Porcentaje
UNIDAD DE MEDIDA DE LAS VARIABLES:
Dictamenes</v>
      </c>
      <c r="K115" s="22" t="str">
        <f>IF(ISBLANK('5. Pp (3 años)'!K119),"",'5. Pp (3 años)'!K119)</f>
        <v>Ascendente</v>
      </c>
      <c r="L115" s="24" t="str">
        <f>IF(ISBLANK('5. Pp (3 años)'!L119),"",'5. Pp (3 años)'!L119)</f>
        <v>PRMPV: De enero de 2025 a diciembre del 2027 se pretende reparar y dar mantenimiento a 184 vehículos que lo requieran,  lo que representa un incremento acumulado trianual del 44.88% en relación a la línea base.
Variación con respecto a la Línea Base.
Meta Absoluta: 57 mantenimientos de vehiculos
Meta Relativa: 44.88% superior a la línea base.</v>
      </c>
      <c r="M115" s="24" t="str">
        <f>IF(ISBLANK('5. Pp (3 años)'!M119),"",'5. Pp (3 años)'!M119)</f>
        <v>PRMPV: De julio de 2022 a diciembre de 2024 el archivo histórico muestra que se repararon 127 vehículos.
2022: 40 mantenimientos de vehiculos
2023: 44 mantenimientos de vehiculos
2024: 43mantenimientos de vehiculos
Total: 127  mantenimientos de vehiculos</v>
      </c>
      <c r="N115" s="24" t="str">
        <f>IF(ISBLANK('5. Pp (3 años)'!N119),"",'5. Pp (3 años)'!N119)</f>
        <v xml:space="preserve">Nombre del Documento:
Carpeta de equipamientos, arrendamientos de oficinas y mantenimiento vehicular
Nombre de quien genera la información:
Jefatura del Departamento Administrativo
Periodicidad con que se genera la información:
Trimestral
Liga de la página donde se localiza la información o ubicación:
REPISA-001  MBJ-SMOPS-DGOP-JDA-2024
</v>
      </c>
      <c r="O115" s="24" t="str">
        <f>IF(ISBLANK('5. Pp (3 años)'!O119),"",'5. Pp (3 años)'!O119)</f>
        <v xml:space="preserve">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Por su parte el taller mecánico realice las reparaciones y cuente con las refacciones necesarias. </v>
      </c>
      <c r="P115" s="149" t="str">
        <f>IF(ISBLANK('5. Pp (3 años)'!P119),"",'5. Pp (3 años)'!P119)</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6" spans="2:16" ht="409.5">
      <c r="B116" s="73" t="str">
        <f>IF(ISBLANK('5. Pp (3 años)'!B120),"",'5. Pp (3 años)'!B120)</f>
        <v>Dirección General de Obras Pública</v>
      </c>
      <c r="C116" s="22" t="str">
        <f>IF(ISBLANK('5. Pp (3 años)'!C120),"",'5. Pp (3 años)'!C120)</f>
        <v>Actividad</v>
      </c>
      <c r="D116" s="24" t="str">
        <f>IF(ISBLANK('5. Pp (3 años)'!D120),"",'5. Pp (3 años)'!D120)</f>
        <v>2.1.1.1.10.6 Gestion para el pago de arrendamiento de las Oficinas Laborales que ocupan la Dirección General y  las Direcciones de Area</v>
      </c>
      <c r="E116" s="24" t="str">
        <f>IF(ISBLANK('5. Pp (3 años)'!E120),"",'5. Pp (3 años)'!E120)</f>
        <v>PGPA: Porcentaje de Gestión del pago del Arrendamiento de Oficinas Laborables</v>
      </c>
      <c r="F116" s="24" t="str">
        <f>IF(ISBLANK('5. Pp (3 años)'!F120),"",'5. Pp (3 años)'!F120)</f>
        <v>Esta actividad mide la cantidad Gestiones para pago de arrendamientos de las oficinas requeridas por la Direccion General de Obras Publicas</v>
      </c>
      <c r="G116" s="22" t="str">
        <f>IF(ISBLANK('5. Pp (3 años)'!G120),"",'5. Pp (3 años)'!G120)</f>
        <v>Eficacia</v>
      </c>
      <c r="H116" s="22" t="str">
        <f>IF(ISBLANK('5. Pp (3 años)'!H120),"",'5. Pp (3 años)'!H120)</f>
        <v>Trimestral</v>
      </c>
      <c r="I116" s="24" t="str">
        <f>IF(ISBLANK('5. Pp (3 años)'!I120),"",'5. Pp (3 años)'!I120)</f>
        <v xml:space="preserve">METODO DE CALCULO
PGPA: =(NGAOR/NGAOP)*100
VARIABLES
PGPA:  Porcentaje de Gestión del pago del Arrendamiento de Oficinas Laborables
NGAOR: Número de Gestión del pago del Arrendamientos de Oficinas realizadas
NGAOP: Número de Gestión del pago del Arrendamientos de Oficinas Proyectadas         </v>
      </c>
      <c r="J116" s="24" t="str">
        <f>IF(ISBLANK('5. Pp (3 años)'!J120),"",'5. Pp (3 años)'!J120)</f>
        <v>UNIDAD DE MEDIDA DEL INDICADOR: 
Porcentaje
UNIDAD DE MEDIDA DE LAS VARIABLES: 
gestion</v>
      </c>
      <c r="K116" s="22" t="str">
        <f>IF(ISBLANK('5. Pp (3 años)'!K120),"",'5. Pp (3 años)'!K120)</f>
        <v>Ascendente</v>
      </c>
      <c r="L116" s="24" t="str">
        <f>IF(ISBLANK('5. Pp (3 años)'!L120),"",'5. Pp (3 años)'!L120)</f>
        <v>PGPA: De enero de 2024 a diciembre del 2027 se espera gestionar 252 de pago de arrentamiento de oficinas, lo que representa un incremento acumulado trianual del 38.46% en relación a la línea base.
Variación con respecto a la Línea Base.
Meta Absoluta: 226 gestiones
Meta Relativa: 869.23% superior a la línea base.</v>
      </c>
      <c r="M116" s="24" t="str">
        <f>IF(ISBLANK('5. Pp (3 años)'!M120),"",'5. Pp (3 años)'!M120)</f>
        <v>PGPA: De julio de 2022 a diciembre de 2024 el archivo histórico muestra que se realizaron 26 arrendamientos de oficinas.
2022: 7 oficinas
2023: 7 oficinas
2024: 12 oficinas
Total: 26 oficinas</v>
      </c>
      <c r="N116" s="24" t="str">
        <f>IF(ISBLANK('5. Pp (3 años)'!N120),"",'5. Pp (3 años)'!N120)</f>
        <v xml:space="preserve">Nombre del Documento:
Carpeta de equipamientos, arrendamientos de oficinas y mantenimiento vehicular
Nombre de quien genera la información:
Enlace Administrativo
Periodicidad con que se genera la información:
Trimestral
Liga de la página donde se localiza la información o ubicación:
REPISA-001  MBJ-SMOPS-DGOP-JDA-2024
</v>
      </c>
      <c r="O116" s="24" t="str">
        <f>IF(ISBLANK('5. Pp (3 años)'!O120),"",'5. Pp (3 años)'!O120)</f>
        <v>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Que los contratos de arrendamientos se mantenagan vigentes en el edificio donde se encuentran ahora las oficinas de la Direccion General de Obras Publicas</v>
      </c>
      <c r="P116" s="149" t="str">
        <f>IF(ISBLANK('5. Pp (3 años)'!P120),"",'5. Pp (3 años)'!P120)</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7" spans="2:16" ht="224.25">
      <c r="B117" s="73" t="str">
        <f>IF(ISBLANK('5. Pp (3 años)'!B121),"",'5. Pp (3 años)'!B121)</f>
        <v>Dirección General de Obras Pública</v>
      </c>
      <c r="C117" s="22" t="str">
        <f>IF(ISBLANK('5. Pp (3 años)'!C121),"",'5. Pp (3 años)'!C121)</f>
        <v>Actividad</v>
      </c>
      <c r="D117" s="24" t="str">
        <f>IF(ISBLANK('5. Pp (3 años)'!D121),"",'5. Pp (3 años)'!D121)</f>
        <v>2.1.1.1.10.7 Supervisión de obra en la via pública para verificar cumplimiento de los permisos otorgados a particulares y la ciudadania del Municipio de Benito Juárez</v>
      </c>
      <c r="E117" s="24" t="str">
        <f>IF(ISBLANK('5. Pp (3 años)'!E121),"",'5. Pp (3 años)'!E121)</f>
        <v>PSOVP: Porcentaje de supervición de obra en la via pública</v>
      </c>
      <c r="F117" s="24" t="str">
        <f>IF(ISBLANK('5. Pp (3 años)'!F121),"",'5. Pp (3 años)'!F121)</f>
        <v xml:space="preserve">Esta actividad mide la cantidad de supervición asignada para verificar el cumplimiento de las especificaciones tecnicas estipuladas en los permisos otorgados.  </v>
      </c>
      <c r="G117" s="22" t="str">
        <f>IF(ISBLANK('5. Pp (3 años)'!G121),"",'5. Pp (3 años)'!G121)</f>
        <v>Eficacia</v>
      </c>
      <c r="H117" s="22" t="str">
        <f>IF(ISBLANK('5. Pp (3 años)'!H121),"",'5. Pp (3 años)'!H121)</f>
        <v>Trimestral</v>
      </c>
      <c r="I117" s="24" t="str">
        <f>IF(ISBLANK('5. Pp (3 años)'!I121),"",'5. Pp (3 años)'!I121)</f>
        <v>METODO DE CALCULO
PSOVP=(NOIPE/NOIPA) *100
VARIABLES
PSOVP: Porcentaje de superviciones de obra en la via pública
NOE: Número de Superviciones Efectuadas
NOA: Número de superviciones Autorizadas</v>
      </c>
      <c r="J117" s="24" t="str">
        <f>IF(ISBLANK('5. Pp (3 años)'!J121),"",'5. Pp (3 años)'!J121)</f>
        <v>UNIDAD DE MEDIDA DEL INDICADOR: 
Porcentaje
UNIDAD DE MEDIDA DE LAS VARIABLES: 
Superviciones</v>
      </c>
      <c r="K117" s="22" t="str">
        <f>IF(ISBLANK('5. Pp (3 años)'!K121),"",'5. Pp (3 años)'!K121)</f>
        <v>Ascendente</v>
      </c>
      <c r="L117" s="24" t="str">
        <f>IF(ISBLANK('5. Pp (3 años)'!L121),"",'5. Pp (3 años)'!L121)</f>
        <v>PSOVP: De enero de 2025 a diciembre del 2027 se pretende ejercer la cantidad de 132 superviciones de obra en la via pública, lo que representa un incremento acumulado trianual del 37.50% en relación a la línea base.
Variación con respecto a la Línea Base.
Meta Absoluta: 36 superviciones
Meta Relativa: 37.50% superior a la línea base.</v>
      </c>
      <c r="M117" s="24" t="str">
        <f>IF(ISBLANK('5. Pp (3 años)'!M121),"",'5. Pp (3 años)'!M121)</f>
        <v>PSPVP: De enero de 2023 a diciembre de 2024 el archivo histórico muestra que se realizaron 96 superviciones de obra en la via pública.
2023: 36 superviciones
2024: 60 superviciones
Total: 96 superviciones</v>
      </c>
      <c r="N117" s="24" t="str">
        <f>IF(ISBLANK('5. Pp (3 años)'!N121),"",'5. Pp (3 años)'!N121)</f>
        <v xml:space="preserve">Nombre del Documento:
Carpeta de Obras en la Via Pública
Nombre de quien genera la información:
Enlace Administrativo
Periodicidad con que se genera la información:
Trimestral
Liga de la página donde se localiza la información o ubicación:
REPISA-001 MBJ-SMOPS-DGOP-SOVP-001-2025.
</v>
      </c>
      <c r="O117" s="24" t="str">
        <f>IF(ISBLANK('5. Pp (3 años)'!O121),"",'5. Pp (3 años)'!O121)</f>
        <v>Se cumplirá con la proyección de la meta establecida si, se otorgan permisos a particulares y a la ciudadania para realizar obra en la via pública.
La supervicion en la via pública depende de los permisos otorgados.</v>
      </c>
      <c r="P117" s="149" t="str">
        <f>IF(ISBLANK('5. Pp (3 años)'!P121),"",'5. Pp (3 años)'!P121)</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118" spans="2:16" ht="409.5">
      <c r="B118" s="73" t="str">
        <f>IF(ISBLANK('5. Pp (3 años)'!B122),"",'5. Pp (3 años)'!B122)</f>
        <v>Dirección de Proyectos</v>
      </c>
      <c r="C118" s="22" t="str">
        <f>IF(ISBLANK('5. Pp (3 años)'!C122),"",'5. Pp (3 años)'!C122)</f>
        <v>Componente</v>
      </c>
      <c r="D118" s="24" t="str">
        <f>IF(ISBLANK('5. Pp (3 años)'!D122),"",'5. Pp (3 años)'!D122)</f>
        <v>2.1.1.1.11  Expedientes técnicos que se  integran a la gestión de los recursos públicos en materia de obra pública.</v>
      </c>
      <c r="E118" s="24" t="str">
        <f>IF(ISBLANK('5. Pp (3 años)'!E122),"",'5. Pp (3 años)'!E122)</f>
        <v>PETO: Porcentaje de Expedientes Técnicos de Obra.</v>
      </c>
      <c r="F118" s="24" t="str">
        <f>IF(ISBLANK('5. Pp (3 años)'!F122),"",'5. Pp (3 años)'!F122)</f>
        <v>Esta actividad mide el nùmero de Expedientes Tecnicos integrados para la validación ante la Direccion General de Planeación Municipal  en beneficio de los benitojuarences</v>
      </c>
      <c r="G118" s="22" t="str">
        <f>IF(ISBLANK('5. Pp (3 años)'!G122),"",'5. Pp (3 años)'!G122)</f>
        <v>Eficacia</v>
      </c>
      <c r="H118" s="22" t="str">
        <f>IF(ISBLANK('5. Pp (3 años)'!H122),"",'5. Pp (3 años)'!H122)</f>
        <v>Trimestral</v>
      </c>
      <c r="I118" s="24" t="str">
        <f>IF(ISBLANK('5. Pp (3 años)'!I122),"",'5. Pp (3 años)'!I122)</f>
        <v>METODO DE CALCULO
PETO=(NETOI/NETOV)*100
VARIABLES          
PETO: Porcentaje de Expedientes Técnicos de Obra.
NETOI: Numero de  Expedientes Ténicos de Obra integrados
NETOV: Numero de  Expedientes Técnicos  de Obra Validados</v>
      </c>
      <c r="J118" s="24" t="str">
        <f>IF(ISBLANK('5. Pp (3 años)'!J122),"",'5. Pp (3 años)'!J122)</f>
        <v xml:space="preserve">UNIDAD DE MEDIDA DEL INDICADOR: 
Porcentaje
UNIDAD DE MEDIDA DE LAS VARIABLES: 
Experientes Técnicos de Obra </v>
      </c>
      <c r="K118" s="22" t="str">
        <f>IF(ISBLANK('5. Pp (3 años)'!K122),"",'5. Pp (3 años)'!K122)</f>
        <v>Ascendente</v>
      </c>
      <c r="L118" s="24" t="str">
        <f>IF(ISBLANK('5. Pp (3 años)'!L122),"",'5. Pp (3 años)'!L122)</f>
        <v>PETO: De enero de 2025 a diciembre del 2027 se pretende integrar para la validación 180 Expedientes Tecnicos de Obra ante la Dirección General de Planeación Municipal, lo que representa un incremento acumulado trianual del 0.0% en relación a la línea base.
Variación con respecto a la Línea Base.
Meta Absoluta: 0 Expedientes Técnicos
Meta Relativa: 0.0% superior a la línea base.</v>
      </c>
      <c r="M118" s="24" t="str">
        <f>IF(ISBLANK('5. Pp (3 años)'!M122),"",'5. Pp (3 años)'!M122)</f>
        <v>PETO: De enero de 2022 a diciembre de 2024 el archivo histórico muestra que se integraron 180  Expedientes Técnicos de Obra ante la Dirección General de Planeación Municipal. 
2022: 49 Expedientes
2023: 70 Expedientes
2024: 61 Expedientes
Total: 180 Expedientes</v>
      </c>
      <c r="N118" s="24" t="str">
        <f>IF(ISBLANK('5. Pp (3 años)'!N122),"",'5. Pp (3 años)'!N122)</f>
        <v xml:space="preserve">Nombre del Documento: 
Carpeta de  Gestión de Expedientes Tecnicos, Licencias y Tramites de Obra
Nombre de quien genera la información:
Dirección de Proyectos 
Periodicidad con que se genera la información:
Trimestral
Liga de la página donde se localiza la información o ubicación:
REPISA-001 MBJ-SMOPS-DGOP-MIR-DP-001-2025.
</v>
      </c>
      <c r="O118" s="24" t="str">
        <f>IF(ISBLANK('5. Pp (3 años)'!O122),"",'5. Pp (3 años)'!O122)</f>
        <v>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v>
      </c>
      <c r="P118" s="149" t="str">
        <f>IF(ISBLANK('5. Pp (3 años)'!P122),"",'5. Pp (3 años)'!P122)</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9" spans="2:16" ht="409.5">
      <c r="B119" s="69" t="str">
        <f>IF(ISBLANK('5. Pp (3 años)'!B123),"",'5. Pp (3 años)'!B123)</f>
        <v>Dirección de Proyectos</v>
      </c>
      <c r="C119" s="49" t="str">
        <f>IF(ISBLANK('5. Pp (3 años)'!C123),"",'5. Pp (3 años)'!C123)</f>
        <v>Actividad</v>
      </c>
      <c r="D119" s="71"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E119" s="71" t="str">
        <f>IF(ISBLANK('5. Pp (3 años)'!E123),"",'5. Pp (3 años)'!E123)</f>
        <v>PGTMIA: Porcentaje Gestion de Tramites en Materia de Impacto Ambiental para los Expedientes Técnicos Elaborados.</v>
      </c>
      <c r="F119" s="71" t="str">
        <f>IF(ISBLANK('5. Pp (3 años)'!F123),"",'5. Pp (3 años)'!F123)</f>
        <v>Esta actividad mide el nùmero de gestiones de los Tramites en Materia de Impacto Ambiental de los Expedientes Tecnicos Elaborados</v>
      </c>
      <c r="G119" s="49" t="str">
        <f>IF(ISBLANK('5. Pp (3 años)'!G123),"",'5. Pp (3 años)'!G123)</f>
        <v>Eficacia</v>
      </c>
      <c r="H119" s="49" t="str">
        <f>IF(ISBLANK('5. Pp (3 años)'!H123),"",'5. Pp (3 años)'!H123)</f>
        <v>Trimestral</v>
      </c>
      <c r="I119" s="71" t="str">
        <f>IF(ISBLANK('5. Pp (3 años)'!I123),"",'5. Pp (3 años)'!I123)</f>
        <v xml:space="preserve">METODO DE CALCULO
PGTMIA= (NTMIAET / NETOE)*100
VARIABLES
PGTMIA: Porcentaje Gestión de Trámites en Materia de Impacto Ambiental para los Expedientes Técnicos Elaborados.
NTMIAET: Número de Trámites en Materia de Impacto Ambiental para los Expedientes Técnicos
NETOE: Número de Expedientes Técnicos de Obra Estimados
</v>
      </c>
      <c r="J119" s="71" t="str">
        <f>IF(ISBLANK('5. Pp (3 años)'!J123),"",'5. Pp (3 años)'!J123)</f>
        <v>UNIDAD DE MEDIDA DEL INDICADOR: 
Porcentaje
UNIDAD DE MEDIDA DE LAS VARIABLES: 
Tramites en Materia de Impacto Ambiental</v>
      </c>
      <c r="K119" s="49" t="str">
        <f>IF(ISBLANK('5. Pp (3 años)'!K123),"",'5. Pp (3 años)'!K123)</f>
        <v>Ascendente</v>
      </c>
      <c r="L119" s="71" t="str">
        <f>IF(ISBLANK('5. Pp (3 años)'!L123),"",'5. Pp (3 años)'!L123)</f>
        <v xml:space="preserve">PGTMIA: De enero de 2025 a diciembre del 2027 se pretende alcanzar 111 Gestiones de Tramites en Materia de Impacto Ambiental de los expedientes técnicos,  lo que representa un incremento acumulado trianual del 61.85% en relación a la línea base.
Variación con respecto a la Línea Base.
Meta Absoluta: 14 gestiones de trámites
Meta Relativa: 14.43% superior a la línea base. </v>
      </c>
      <c r="M119" s="71" t="str">
        <f>IF(ISBLANK('5. Pp (3 años)'!M123),"",'5. Pp (3 años)'!M123)</f>
        <v>PGTMIA: De enero de 2022 a diciembre de 2024 el archivo histórico muestra que se gestionarion 97 Trámites en Materia de Impacto Ambiental de los Expedientes Técnicos Elaborados.
2022: 32 gestiones
2023: 34 gestiones
2024: 31 gestiones
Total: 97 gestiones</v>
      </c>
      <c r="N119" s="71" t="str">
        <f>IF(ISBLANK('5. Pp (3 años)'!N123),"",'5. Pp (3 años)'!N123)</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19" s="71" t="str">
        <f>IF(ISBLANK('5. Pp (3 años)'!O123),"",'5. Pp (3 años)'!O123)</f>
        <v xml:space="preserve">Los Expedientes Técnicos cumplen con los Lineamientos de la Dirección General de Desarrollo Urbano para la obtención de la Licencia de Construcción. 
Se hace la puntualización de que la obras no solo dependen del Histrorico, sino tambien de las Necesidas de la ciudadania y del Municipio, por lo que la proyección de Obra pública dependerá de esos factores. </v>
      </c>
      <c r="P119" s="72" t="str">
        <f>IF(ISBLANK('5. Pp (3 años)'!P123),"",'5. Pp (3 años)'!P123)</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0" spans="2:16" ht="409.5">
      <c r="B120" s="73" t="str">
        <f>IF(ISBLANK('5. Pp (3 años)'!B124),"",'5. Pp (3 años)'!B124)</f>
        <v>Dirección de Proyectos</v>
      </c>
      <c r="C120" s="22" t="str">
        <f>IF(ISBLANK('5. Pp (3 años)'!C124),"",'5. Pp (3 años)'!C124)</f>
        <v>Actividad</v>
      </c>
      <c r="D120" s="24"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E120" s="24" t="str">
        <f>IF(ISBLANK('5. Pp (3 años)'!E124),"",'5. Pp (3 años)'!E124)</f>
        <v>PGTFS: Porcentaje Gestion de Tramites de Factibilidad de Servicios para los Expedientes Técnicos Elaborados.</v>
      </c>
      <c r="F120" s="24" t="str">
        <f>IF(ISBLANK('5. Pp (3 años)'!F124),"",'5. Pp (3 años)'!F124)</f>
        <v>Esta actividad mide el nùmero de gestiones de los Tramites de Factibilidad de Servicios de los Expedientes Tecnicos Elaborados</v>
      </c>
      <c r="G120" s="22" t="str">
        <f>IF(ISBLANK('5. Pp (3 años)'!G124),"",'5. Pp (3 años)'!G124)</f>
        <v>Eficacia</v>
      </c>
      <c r="H120" s="22" t="str">
        <f>IF(ISBLANK('5. Pp (3 años)'!H124),"",'5. Pp (3 años)'!H124)</f>
        <v>Trimestral</v>
      </c>
      <c r="I120" s="24" t="str">
        <f>IF(ISBLANK('5. Pp (3 años)'!I124),"",'5. Pp (3 años)'!I124)</f>
        <v xml:space="preserve">METODO DE CALCULO
PGTFS= (NTFSET / NETOE)*100
VARIABLES
PGTFS: Porcentaje Gestion de Tramites de Factibilidad de Servicios para los Expedientes Técnicos Elaborados.
NTFST: Numero de Tramites en de Factibilidad de Servicios para los Expedientes Tecnicos
NETOE: Numero de Expedientes Tecnicos de Obra Estimados
</v>
      </c>
      <c r="J120" s="24" t="str">
        <f>IF(ISBLANK('5. Pp (3 años)'!J124),"",'5. Pp (3 años)'!J124)</f>
        <v>UNIDAD DE MEDIDA DEL INDICADOR: 
Porcentaje
UNIDAD DE MEDIDA DE LAS VARIABLES: 
Tramites de Factibilidad de Servicios</v>
      </c>
      <c r="K120" s="22" t="str">
        <f>IF(ISBLANK('5. Pp (3 años)'!K124),"",'5. Pp (3 años)'!K124)</f>
        <v>Ascendente</v>
      </c>
      <c r="L120" s="24" t="str">
        <f>IF(ISBLANK('5. Pp (3 años)'!L124),"",'5. Pp (3 años)'!L124)</f>
        <v xml:space="preserve">PGTFS: De enero de 2025 a diciembre del 2027 se pretende alcanzar 56  Tramites de Factibilidad de Servicios de los expedientes tecnicos, lo que representa una disminución acumulado trianual del -29.11% en relación a la línea base.
Variación con respecto a la Línea Base.
Meta Absoluta: -23 gestiones de tramites
Meta Relativa: -29.11% superior a la línea base. </v>
      </c>
      <c r="M120" s="24" t="str">
        <f>IF(ISBLANK('5. Pp (3 años)'!M124),"",'5. Pp (3 años)'!M124)</f>
        <v>PGTFS:  De enero de 2022 a diciembre de 2024 el archivo histórico muestra que se gestionarion 79 Tramites de Factibilidad de Servicios de los Expedientes Tecnicos Elaborados.
2022: 11 gestiones
2023: 41 gestiones
2024: 27  gestiones
Total: 79 gestiones</v>
      </c>
      <c r="N120" s="24" t="str">
        <f>IF(ISBLANK('5. Pp (3 años)'!N124),"",'5. Pp (3 años)'!N124)</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0" s="24" t="str">
        <f>IF(ISBLANK('5. Pp (3 años)'!O124),"",'5. Pp (3 años)'!O124)</f>
        <v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v>
      </c>
      <c r="P120" s="149" t="str">
        <f>IF(ISBLANK('5. Pp (3 años)'!P124),"",'5. Pp (3 años)'!P124)</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1" spans="2:16" ht="409.5">
      <c r="B121" s="73" t="str">
        <f>IF(ISBLANK('5. Pp (3 años)'!B125),"",'5. Pp (3 años)'!B125)</f>
        <v>Dirección de Proyectos</v>
      </c>
      <c r="C121" s="22" t="str">
        <f>IF(ISBLANK('5. Pp (3 años)'!C125),"",'5. Pp (3 años)'!C125)</f>
        <v>Actividad</v>
      </c>
      <c r="D121" s="24" t="str">
        <f>IF(ISBLANK('5. Pp (3 años)'!D125),"",'5. Pp (3 años)'!D125)</f>
        <v>2.1.1.1.11.3 Gestion de Licencias de Construcción ante la Dirección General de Desarrollo Urbano de las Obras proyectadas.</v>
      </c>
      <c r="E121" s="24" t="str">
        <f>IF(ISBLANK('5. Pp (3 años)'!E125),"",'5. Pp (3 años)'!E125)</f>
        <v>PGLC: Porcentaje Gestión de Licencias de Construccion para los Expedientes Técnicos Elaborados.</v>
      </c>
      <c r="F121" s="24" t="str">
        <f>IF(ISBLANK('5. Pp (3 años)'!F125),"",'5. Pp (3 años)'!F125)</f>
        <v>Esta actividad mide el nùmero de gestiones de las Licencias de Construccion ante la Direccion General de Desarrollo Urbano de  los Expedientes Tecnicos Elaborados</v>
      </c>
      <c r="G121" s="22" t="str">
        <f>IF(ISBLANK('5. Pp (3 años)'!G125),"",'5. Pp (3 años)'!G125)</f>
        <v>Eficacia</v>
      </c>
      <c r="H121" s="22" t="str">
        <f>IF(ISBLANK('5. Pp (3 años)'!H125),"",'5. Pp (3 años)'!H125)</f>
        <v>Trimestral</v>
      </c>
      <c r="I121" s="24" t="str">
        <f>IF(ISBLANK('5. Pp (3 años)'!I125),"",'5. Pp (3 años)'!I125)</f>
        <v xml:space="preserve">METODO DE CALCULO
PGLC= (NGLCET / NETOE)*100
VARIABLES
PGLC: Porcentaje Gestion de Licencias de Construccion de Obra para los Expedientes Técnicos Elaborados.
NGLCET: Numero de Gestiones de Licencias de Construccion para los Expedientes Tecnicos.
NETOE: Numero de Expedientes Tecnicos de Obra Estimados.
</v>
      </c>
      <c r="J121" s="24" t="str">
        <f>IF(ISBLANK('5. Pp (3 años)'!J125),"",'5. Pp (3 años)'!J125)</f>
        <v>UNIDAD DE MEDIDA DEL INDICADOR: 
Porcentaje
UNIDAD DE MEDIDA DE LAS VARIABLES: 
Gestiones de Licencias de Construccion</v>
      </c>
      <c r="K121" s="22" t="str">
        <f>IF(ISBLANK('5. Pp (3 años)'!K125),"",'5. Pp (3 años)'!K125)</f>
        <v>Ascendente</v>
      </c>
      <c r="L121" s="24" t="str">
        <f>IF(ISBLANK('5. Pp (3 años)'!L125),"",'5. Pp (3 años)'!L125)</f>
        <v xml:space="preserve">PGLC: De enero de 2025 a diciembre del 2027 se pretende alcanzar 180 Gestiones de Licencias de Construccion de los expedientes técnicos, lo que representa un incremento acumulado trianual del 5.88% en relación a la línea base.
Variación con respecto a la Línea Base.
Meta Absoluta: 10 gestiones de licencias
Meta Relativa: 5.88% superior a la línea base.  </v>
      </c>
      <c r="M121" s="24" t="str">
        <f>IF(ISBLANK('5. Pp (3 años)'!M125),"",'5. Pp (3 años)'!M125)</f>
        <v>PGLC: De enero de 2022 a diciembre de 2024 el archivo histórico muestra que se gestionarion 170 Licencias de Construccion ante la Direccion General de Desarrollo Urbano de  los Expedientes Tecnicos Elaborados.
2022: 49 gestiones de licencia
2023: 61 gestiones de licencia
2024: 60 gestiones de licencia
Total: 170 gestiones de licencia</v>
      </c>
      <c r="N121" s="24" t="str">
        <f>IF(ISBLANK('5. Pp (3 años)'!N125),"",'5. Pp (3 años)'!N125)</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1" s="24" t="str">
        <f>IF(ISBLANK('5. Pp (3 años)'!O125),"",'5. Pp (3 años)'!O125)</f>
        <v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v>
      </c>
      <c r="P121" s="149" t="str">
        <f>IF(ISBLANK('5. Pp (3 años)'!P125),"",'5. Pp (3 años)'!P125)</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2" spans="2:16" ht="409.5">
      <c r="B122" s="73" t="str">
        <f>IF(ISBLANK('5. Pp (3 años)'!B126),"",'5. Pp (3 años)'!B126)</f>
        <v>Dirección de Proyectos</v>
      </c>
      <c r="C122" s="22" t="str">
        <f>IF(ISBLANK('5. Pp (3 años)'!C126),"",'5. Pp (3 años)'!C126)</f>
        <v>Actividad</v>
      </c>
      <c r="D122" s="24" t="str">
        <f>IF(ISBLANK('5. Pp (3 años)'!D126),"",'5. Pp (3 años)'!D126)</f>
        <v>2.1.1.1.11.4 Proyectos para obra pública o servicios relacionados con la misma</v>
      </c>
      <c r="E122" s="24" t="str">
        <f>IF(ISBLANK('5. Pp (3 años)'!E126),"",'5. Pp (3 años)'!E126)</f>
        <v>PPE: Porcentaje proyectos elaborados.</v>
      </c>
      <c r="F122" s="24" t="str">
        <f>IF(ISBLANK('5. Pp (3 años)'!F126),"",'5. Pp (3 años)'!F126)</f>
        <v>Esta actividad mide el nùmero de proyectos para obra pública o servicios relacionados con la misma elaborados</v>
      </c>
      <c r="G122" s="22" t="str">
        <f>IF(ISBLANK('5. Pp (3 años)'!G126),"",'5. Pp (3 años)'!G126)</f>
        <v>Eficacia</v>
      </c>
      <c r="H122" s="22" t="str">
        <f>IF(ISBLANK('5. Pp (3 años)'!H126),"",'5. Pp (3 años)'!H126)</f>
        <v>Trimestral</v>
      </c>
      <c r="I122" s="24" t="str">
        <f>IF(ISBLANK('5. Pp (3 años)'!I126),"",'5. Pp (3 años)'!I126)</f>
        <v xml:space="preserve">METODO DE CALCULO
PPE= (NPS / NPA)*100
VARIABLES
PPE: Porcentaje Proyectos Elaborados.
NPS: Número de Proyectos Solicitados.
NPA: Número de Proyectos Aprobados .
</v>
      </c>
      <c r="J122" s="24" t="str">
        <f>IF(ISBLANK('5. Pp (3 años)'!J126),"",'5. Pp (3 años)'!J126)</f>
        <v>UNIDAD DE MEDIDA DEL INDICADOR: 
Porcentaje
UNIDAD DE MEDIDA DE LAS VARIABLES: 
Proyectos</v>
      </c>
      <c r="K122" s="22" t="str">
        <f>IF(ISBLANK('5. Pp (3 años)'!K126),"",'5. Pp (3 años)'!K126)</f>
        <v>Ascendente</v>
      </c>
      <c r="L122" s="24" t="str">
        <f>IF(ISBLANK('5. Pp (3 años)'!L126),"",'5. Pp (3 años)'!L126)</f>
        <v xml:space="preserve">PPE: De enero de 2025 a diciembre del 2027 se pretende alcanzar 247 proyectos para obra pública o servicios relacionados con la misma, lo que representa un incremento acumulado trianual del 8.81% en relación a la línea base.
Variación con respecto a la Línea Base.
Meta Absoluta: 20 Proyectos
Meta Relativa: 8.81% superior a la línea base.  </v>
      </c>
      <c r="M122" s="24" t="str">
        <f>IF(ISBLANK('5. Pp (3 años)'!M126),"",'5. Pp (3 años)'!M126)</f>
        <v>PPE: De enero de 2022 a diciembre de 2024 el archivo histórico muestra que se realizaron 227 Proyectos para la obra pública 
2022: 59 proyectos
2023: 81 proyectos
2024:  87 proyectos
Total:  227 proyectos</v>
      </c>
      <c r="N122" s="24" t="str">
        <f>IF(ISBLANK('5. Pp (3 años)'!N126),"",'5. Pp (3 años)'!N126)</f>
        <v xml:space="preserve">Nombre del Documento: 
Carpeta de  Banco de Proyectos
Nombre de quien genera la información:
Direccion de Proyectos 
Periodicidad con que se genera la información:
Trimestral
Liga de la página donde se localiza la información o ubicación:
REPISA-001 MBJ-SMOPS-DGOP-MIR-DP-001-2025.
</v>
      </c>
      <c r="O122" s="24" t="str">
        <f>IF(ISBLANK('5. Pp (3 años)'!O126),"",'5. Pp (3 años)'!O126)</f>
        <v>Los Proyectos se realizarán con apego a la normatividad aplicable; cumplen con los Lineamientos para llevar a cabo la obra. 
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v>
      </c>
      <c r="P122" s="149" t="str">
        <f>IF(ISBLANK('5. Pp (3 años)'!P126),"",'5. Pp (3 años)'!P126)</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3" spans="2:16" ht="409.5">
      <c r="B123" s="73" t="str">
        <f>IF(ISBLANK('5. Pp (3 años)'!B127),"",'5. Pp (3 años)'!B127)</f>
        <v>Dirección de Licitaciones y Contratos</v>
      </c>
      <c r="C123" s="22" t="str">
        <f>IF(ISBLANK('5. Pp (3 años)'!C127),"",'5. Pp (3 años)'!C127)</f>
        <v>Componente</v>
      </c>
      <c r="D123" s="24" t="str">
        <f>IF(ISBLANK('5. Pp (3 años)'!D127),"",'5. Pp (3 años)'!D127)</f>
        <v>2.1.1.1.12 Contratos de obra pública o servicios relacionados con las mismas</v>
      </c>
      <c r="E123" s="24" t="str">
        <f>IF(ISBLANK('5. Pp (3 años)'!E127),"",'5. Pp (3 años)'!E127)</f>
        <v>PCA:  Porcentaje de contratos de obra publica adjudicados</v>
      </c>
      <c r="F123" s="24" t="str">
        <f>IF(ISBLANK('5. Pp (3 años)'!F127),"",'5. Pp (3 años)'!F127)</f>
        <v>Este componente mide la cantidad de contratos adjudicados para la obra pública en el Municipio de Benito Juarez</v>
      </c>
      <c r="G123" s="22" t="str">
        <f>IF(ISBLANK('5. Pp (3 años)'!G127),"",'5. Pp (3 años)'!G127)</f>
        <v>Eficacia</v>
      </c>
      <c r="H123" s="22" t="str">
        <f>IF(ISBLANK('5. Pp (3 años)'!H127),"",'5. Pp (3 años)'!H127)</f>
        <v>Trimestral</v>
      </c>
      <c r="I123" s="24" t="str">
        <f>IF(ISBLANK('5. Pp (3 años)'!I127),"",'5. Pp (3 años)'!I127)</f>
        <v xml:space="preserve">METODO DE CALCULO
PCA=(NPAPIA/NPA)*100
VARIABLES    
PCA:  Porcentaje de Contratos Adjudicados
NLAC: Número de Licitaciones con Adjudicación de Contrato
NPL: Número de Licitaciones Programas
      </v>
      </c>
      <c r="J123" s="24" t="str">
        <f>IF(ISBLANK('5. Pp (3 años)'!J127),"",'5. Pp (3 años)'!J127)</f>
        <v>UNIDAD DE MEDIDA DEL INDICADOR: 
Porcentaje
UNIDAD DE MEDIDA DE LAS VARIABLES: 
Contratos de Obra Publica</v>
      </c>
      <c r="K123" s="22" t="str">
        <f>IF(ISBLANK('5. Pp (3 años)'!K127),"",'5. Pp (3 años)'!K127)</f>
        <v>Ascendente</v>
      </c>
      <c r="L123" s="24" t="str">
        <f>IF(ISBLANK('5. Pp (3 años)'!L127),"",'5. Pp (3 años)'!L127)</f>
        <v xml:space="preserve">PCA: De enero de 2025 a diciembre del 2027 se pretende realizar 180 Contratos de Obra Pública, lo que representa un incremento acumulado trianual del 35.33% en relación a la línea base.
Variación con respecto a la Línea Base.
Meta Absoluta: 47 contratos
Meta Relativa: 35.34% superior a la línea base.  </v>
      </c>
      <c r="M123" s="24" t="str">
        <f>IF(ISBLANK('5. Pp (3 años)'!M127),"",'5. Pp (3 años)'!M127)</f>
        <v>PCA: De enero de 2022 a diciembre de 2024 el archivo histórico muestra que se realizaron 133 contratos de obra publica.
2022: 37 contratos
2023: 53contratos
2024:  43 contratos
Total: 133 contratos</v>
      </c>
      <c r="N123" s="24" t="str">
        <f>IF(ISBLANK('5. Pp (3 años)'!N127),"",'5. Pp (3 años)'!N127)</f>
        <v>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MBJ-SMOPS-DGOP-MIR-DLYC-001-2025.</v>
      </c>
      <c r="O123" s="24" t="str">
        <f>IF(ISBLANK('5. Pp (3 años)'!O127),"",'5. Pp (3 años)'!O127)</f>
        <v>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v>
      </c>
      <c r="P123" s="149" t="str">
        <f>IF(ISBLANK('5. Pp (3 años)'!P127),"",'5. Pp (3 años)'!P127)</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4" spans="2:16" ht="409.5">
      <c r="B124" s="73" t="str">
        <f>IF(ISBLANK('5. Pp (3 años)'!B128),"",'5. Pp (3 años)'!B128)</f>
        <v>Dirección de Licitaciones y Contratos</v>
      </c>
      <c r="C124" s="22" t="str">
        <f>IF(ISBLANK('5. Pp (3 años)'!C128),"",'5. Pp (3 años)'!C128)</f>
        <v>Actividad</v>
      </c>
      <c r="D124" s="24" t="str">
        <f>IF(ISBLANK('5. Pp (3 años)'!D128),"",'5. Pp (3 años)'!D128)</f>
        <v>2.1.1.1.12.1 Procedimientos de Convocatoria para la licitación de Obra Publica en beneficio de los benitojuarences</v>
      </c>
      <c r="E124" s="24" t="str">
        <f>IF(ISBLANK('5. Pp (3 años)'!E128),"",'5. Pp (3 años)'!E128)</f>
        <v>PPCLP: Porcentaje  de los Procedimientos de Convocatoria para la licitación de Obra Publica en beneficio de los benitojuarences</v>
      </c>
      <c r="F124" s="24" t="str">
        <f>IF(ISBLANK('5. Pp (3 años)'!F128),"",'5. Pp (3 años)'!F128)</f>
        <v xml:space="preserve">Esta actividad mide el número de Procedimientos de convocatoria para la licitación de obra pública </v>
      </c>
      <c r="G124" s="22" t="str">
        <f>IF(ISBLANK('5. Pp (3 años)'!G128),"",'5. Pp (3 años)'!G128)</f>
        <v>Eficacia</v>
      </c>
      <c r="H124" s="22" t="str">
        <f>IF(ISBLANK('5. Pp (3 años)'!H128),"",'5. Pp (3 años)'!H128)</f>
        <v>Trimestral</v>
      </c>
      <c r="I124" s="24" t="str">
        <f>IF(ISBLANK('5. Pp (3 años)'!I128),"",'5. Pp (3 años)'!I128)</f>
        <v>METODO DE CALCULO
PPCLP:=(NCP/NCE)*100  
VARIABLES
PPCLP: Porcentaje  de los Procedimientos de Convocatoria para la Licitación de Obra Pública 
NCE: Número de Convocatorias Efectuadas
NCP: Número de Convocatorias Programadas</v>
      </c>
      <c r="J124" s="24" t="str">
        <f>IF(ISBLANK('5. Pp (3 años)'!J128),"",'5. Pp (3 años)'!J128)</f>
        <v xml:space="preserve">UNIDAD DE MEDIDA DEL INDICADOR:
 Porcentaje
UNIDAD DE MEDIDA DE LAS VARIABLES: 
 Procedimientos de Convocatoria para la Licitación de Obra Pública </v>
      </c>
      <c r="K124" s="22" t="str">
        <f>IF(ISBLANK('5. Pp (3 años)'!K128),"",'5. Pp (3 años)'!K128)</f>
        <v>Ascendente</v>
      </c>
      <c r="L124" s="24" t="str">
        <f>IF(ISBLANK('5. Pp (3 años)'!L128),"",'5. Pp (3 años)'!L128)</f>
        <v xml:space="preserve">PPCLP: De enero de 2025 a diciembre del 2027 se pretende realizar 132  Procedimientos de Convocatoria para la Licitación de Obra Pública , lo que representa un incremento acumulado trianual del 66.22% en relación a la línea base.
Variación con respecto a la Línea Base.
Meta Absoluta: 51 convocatorias
Meta Relativa: 62.96% superior a la línea base.  </v>
      </c>
      <c r="M124" s="24" t="str">
        <f>IF(ISBLANK('5. Pp (3 años)'!M128),"",'5. Pp (3 años)'!M128)</f>
        <v>PPCLP: De julio de 2021 a diciembre de 2024 el archivo histórico muestra que se realizaron 81   Procedimientos de Convocatoria para la Licitación de Obra Pública 
2022: 36 convocatorias
2023: 27convocatorias
2024:  18 convocatorias
Total: 81 convocatorias</v>
      </c>
      <c r="N124" s="24" t="str">
        <f>IF(ISBLANK('5. Pp (3 años)'!N128),"",'5. Pp (3 años)'!N128)</f>
        <v>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MBJ-SMOPS-DGOP-MIR-DLYC-001-2024</v>
      </c>
      <c r="O124" s="24" t="str">
        <f>IF(ISBLANK('5. Pp (3 años)'!O128),"",'5. Pp (3 años)'!O128)</f>
        <v>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v>
      </c>
      <c r="P124" s="149" t="str">
        <f>IF(ISBLANK('5. Pp (3 años)'!P128),"",'5. Pp (3 años)'!P128)</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5" spans="2:16" ht="201" customHeight="1">
      <c r="B125" s="69" t="str">
        <f>IF(ISBLANK('5. Pp (3 años)'!B129),"",'5. Pp (3 años)'!B129)</f>
        <v>Dirección de Construcción</v>
      </c>
      <c r="C125" s="49" t="str">
        <f>IF(ISBLANK('5. Pp (3 años)'!C129),"",'5. Pp (3 años)'!C129)</f>
        <v>Componente</v>
      </c>
      <c r="D125" s="71" t="str">
        <f>IF(ISBLANK('5. Pp (3 años)'!D129),"",'5. Pp (3 años)'!D129)</f>
        <v>2.1.1.1.13  Supervición y verifcacion de los alcances técnicos estipulados en los contratos de obra pública.</v>
      </c>
      <c r="E125" s="71" t="str">
        <f>IF(ISBLANK('5. Pp (3 años)'!E129),"",'5. Pp (3 años)'!E129)</f>
        <v xml:space="preserve">POPE: Porcentaje de obras públicas en ejecución </v>
      </c>
      <c r="F125" s="71" t="str">
        <f>IF(ISBLANK('5. Pp (3 años)'!F129),"",'5. Pp (3 años)'!F129)</f>
        <v xml:space="preserve">Este componente mide el número de obras públicas en ejecución </v>
      </c>
      <c r="G125" s="49" t="str">
        <f>IF(ISBLANK('5. Pp (3 años)'!G129),"",'5. Pp (3 años)'!G129)</f>
        <v>Eficacia</v>
      </c>
      <c r="H125" s="49" t="str">
        <f>IF(ISBLANK('5. Pp (3 años)'!H129),"",'5. Pp (3 años)'!H129)</f>
        <v>Trimestral</v>
      </c>
      <c r="I125" s="71" t="str">
        <f>IF(ISBLANK('5. Pp (3 años)'!I129),"",'5. Pp (3 años)'!I129)</f>
        <v xml:space="preserve">METODO DE CALCULO
POPE: (NC / NCV)*100
VARIABLES       
POPE: Porcentaje de obras públicas en ejecución 
NC: Número de Contratos
NCV: Numero de Cedulas Validadas
</v>
      </c>
      <c r="J125" s="71" t="str">
        <f>IF(ISBLANK('5. Pp (3 años)'!J129),"",'5. Pp (3 años)'!J129)</f>
        <v>UNIDAD DE MEDIDA DEL INDICADOR: 
Porcentaje
UNIDAD DE MEDIDA DE LAS VARIABLES: 
obras en ejecución</v>
      </c>
      <c r="K125" s="49" t="str">
        <f>IF(ISBLANK('5. Pp (3 años)'!K129),"",'5. Pp (3 años)'!K129)</f>
        <v>Ascendente</v>
      </c>
      <c r="L125" s="71" t="str">
        <f>IF(ISBLANK('5. Pp (3 años)'!L129),"",'5. Pp (3 años)'!L129)</f>
        <v xml:space="preserve">POPE: De enero de 2025 a diciembre del 2027 se pretende supervisar 180 obras en ejecución, lo que representa un incremento acumulado trianual del 20.00% en relación a la línea base.
Variación con respecto a la Línea Base.
Meta Absoluta: 30 obras
Meta Relativa: 20.00% superior a la línea base.  
</v>
      </c>
      <c r="M125" s="71" t="str">
        <f>IF(ISBLANK('5. Pp (3 años)'!M129),"",'5. Pp (3 años)'!M129)</f>
        <v>POPE: De enero de 2022 a diciembre de 2024 el archivo histórico muestra que se supervisaron 150 Obra Publica en ejecución.
2022: 40 obras
2023: 62 obras
2024: 48 obras
Total: 150 obras</v>
      </c>
      <c r="N125" s="71" t="str">
        <f>IF(ISBLANK('5. Pp (3 años)'!N129),"",'5. Pp (3 años)'!N129)</f>
        <v xml:space="preserve">Nombre del Documento: 
Carpeta de Supervision de Obra Publica en ejecución 
Nombre de quien genera la información:
Direccion de Construcción
Periodicidad con que se genera la información:
Trimestral
Liga de la página donde se localiza la información o ubicación: 
REPISA-001: MBJ-SMOPS-DGOP-MIR-DC-001-2025.
</v>
      </c>
      <c r="O125" s="71" t="str">
        <f>IF(ISBLANK('5. Pp (3 años)'!O129),"",'5. Pp (3 años)'!O129)</f>
        <v>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v>
      </c>
      <c r="P125" s="72" t="str">
        <f>IF(ISBLANK('5. Pp (3 años)'!P129),"",'5. Pp (3 años)'!P129)</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6" spans="2:16" ht="409.5">
      <c r="B126" s="73" t="str">
        <f>IF(ISBLANK('5. Pp (3 años)'!B130),"",'5. Pp (3 años)'!B130)</f>
        <v>Dirección de Construcción</v>
      </c>
      <c r="C126" s="22" t="str">
        <f>IF(ISBLANK('5. Pp (3 años)'!C130),"",'5. Pp (3 años)'!C130)</f>
        <v>Actividad</v>
      </c>
      <c r="D126" s="24" t="str">
        <f>IF(ISBLANK('5. Pp (3 años)'!D130),"",'5. Pp (3 años)'!D130)</f>
        <v xml:space="preserve">2.1.1.1.13.1 Supervisión  de la ejecución de la obra pública de acuerdo al programa de  avance fisico de la obra. </v>
      </c>
      <c r="E126" s="24" t="str">
        <f>IF(ISBLANK('5. Pp (3 años)'!E130),"",'5. Pp (3 años)'!E130)</f>
        <v>PISAF: Porcentaje de informes de supervisión de avance físico de las obras publicas en ejecucion</v>
      </c>
      <c r="F126" s="24" t="str">
        <f>IF(ISBLANK('5. Pp (3 años)'!F130),"",'5. Pp (3 años)'!F130)</f>
        <v>Esta actividad mide el numero de informes de avance fisico de la obra pública por parte de los residentes desiganados por el area tecnica responsables.</v>
      </c>
      <c r="G126" s="22" t="str">
        <f>IF(ISBLANK('5. Pp (3 años)'!G130),"",'5. Pp (3 años)'!G130)</f>
        <v>Eficacia</v>
      </c>
      <c r="H126" s="22" t="str">
        <f>IF(ISBLANK('5. Pp (3 años)'!H130),"",'5. Pp (3 años)'!H130)</f>
        <v>Trimestral</v>
      </c>
      <c r="I126" s="24" t="str">
        <f>IF(ISBLANK('5. Pp (3 años)'!I130),"",'5. Pp (3 años)'!I130)</f>
        <v xml:space="preserve">METODO DE CALCULO
PISAF=(IAFOPE /IAFOPP)*100
VARIABLES 
PISAF: Porcentaje de Informes de Supervisión de Avance Físico de las Obras Publicas en Ejecucion
IAFOPE: Informes de avance fisico de obra pública ejecutada
IAFOPP: Informes de avance fisico de obra pública programada  
</v>
      </c>
      <c r="J126" s="24" t="str">
        <f>IF(ISBLANK('5. Pp (3 años)'!J130),"",'5. Pp (3 años)'!J130)</f>
        <v>UNIDAD DE MEDIDA DEL INDICADOR: 
Porcentaje
UNIDAD DE MEDIDA DE LAS VARIABLES: 
Informes de avance fisico de obra.</v>
      </c>
      <c r="K126" s="22" t="str">
        <f>IF(ISBLANK('5. Pp (3 años)'!K130),"",'5. Pp (3 años)'!K130)</f>
        <v>Ascendente</v>
      </c>
      <c r="L126" s="24" t="str">
        <f>IF(ISBLANK('5. Pp (3 años)'!L130),"",'5. Pp (3 años)'!L130)</f>
        <v xml:space="preserve">PISAF: De enero de 2025 a diciembre del 2027 se pretende realizar 663 informes de avances fisicos de la obra publica en ejecucion, lo que representa un incremento acumulado trianual del 10.62% en relación a la línea base.
Variación con respecto a la Línea Base.
Meta Absoluta: 4 informes
Meta Relativa: 0.61% superior a la línea base.  </v>
      </c>
      <c r="M126" s="24" t="str">
        <f>IF(ISBLANK('5. Pp (3 años)'!M130),"",'5. Pp (3 años)'!M130)</f>
        <v xml:space="preserve">PISAF: De enero de 2022 a diciembre de 2024 el archivo histórico muestra que se logrò la elaboracion de 659 informes del avance fisico de la obra publica. 
2022: 208 informes
2023: 287 informes
2024: 164 informes
Total: 659 informes </v>
      </c>
      <c r="N126" s="24" t="str">
        <f>IF(ISBLANK('5. Pp (3 años)'!N130),"",'5. Pp (3 años)'!N130)</f>
        <v xml:space="preserve">Nombre del Documento: 
Carpeta Informes de avance fisico de Obra Publica
Nombre de quien genera la información:
Direccion de Construcción
Periodicidad con que se genera la información:
Trimestral
Liga de la página donde se localiza la información o ubicación: 
REPISA-001: MBJ-SMOPS-DGOP-MIR-DC-001-2025.
</v>
      </c>
      <c r="O126" s="24" t="str">
        <f>IF(ISBLANK('5. Pp (3 años)'!O130),"",'5. Pp (3 años)'!O130)</f>
        <v>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v>
      </c>
      <c r="P126" s="149" t="str">
        <f>IF(ISBLANK('5. Pp (3 años)'!P130),"",'5. Pp (3 años)'!P130)</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7" spans="2:16" ht="409.5">
      <c r="B127" s="73" t="str">
        <f>IF(ISBLANK('5. Pp (3 años)'!B131),"",'5. Pp (3 años)'!B131)</f>
        <v>Dirección de Control y Seguimiento de Obra</v>
      </c>
      <c r="C127" s="22" t="str">
        <f>IF(ISBLANK('5. Pp (3 años)'!C131),"",'5. Pp (3 años)'!C131)</f>
        <v>Componente</v>
      </c>
      <c r="D127" s="24" t="str">
        <f>IF(ISBLANK('5. Pp (3 años)'!D131),"",'5. Pp (3 años)'!D131)</f>
        <v xml:space="preserve">2.1.1.1.14  Obras públicas comprometidas, devengadas y pagadas. </v>
      </c>
      <c r="E127" s="24" t="str">
        <f>IF(ISBLANK('5. Pp (3 años)'!E131),"",'5. Pp (3 años)'!E131)</f>
        <v>PDOPC: Porcentaje de devengos de la obra pública comprometida.</v>
      </c>
      <c r="F127" s="24" t="str">
        <f>IF(ISBLANK('5. Pp (3 años)'!F131),"",'5. Pp (3 años)'!F131)</f>
        <v>Este componente mide el avance financiero por medio del comprometido y el devengo de la obra pública</v>
      </c>
      <c r="G127" s="22" t="str">
        <f>IF(ISBLANK('5. Pp (3 años)'!G131),"",'5. Pp (3 años)'!G131)</f>
        <v>Eficacia</v>
      </c>
      <c r="H127" s="22" t="str">
        <f>IF(ISBLANK('5. Pp (3 años)'!H131),"",'5. Pp (3 años)'!H131)</f>
        <v>Trimestral</v>
      </c>
      <c r="I127" s="24" t="str">
        <f>IF(ISBLANK('5. Pp (3 años)'!I131),"",'5. Pp (3 años)'!I131)</f>
        <v xml:space="preserve">METODO DE CALCULO
PDOPC=(NOC/NOD)*100
VARIABLES     
PDOPC: Procentaje de devengos de la obra pública comprometida.
NOC: Numero de  Obras comprometidas
NOD: Numero de  Obras devengadas  
</v>
      </c>
      <c r="J127" s="24" t="str">
        <f>IF(ISBLANK('5. Pp (3 años)'!J131),"",'5. Pp (3 años)'!J131)</f>
        <v>UNIDAD DE MEDIDA DEL INDICADOR: 
Porcentaje
UNIDAD DE MEDIDA DE LAS VARIABLES: 
Devengos de la obra pública comprometida.</v>
      </c>
      <c r="K127" s="22" t="str">
        <f>IF(ISBLANK('5. Pp (3 años)'!K131),"",'5. Pp (3 años)'!K131)</f>
        <v>Ascendente</v>
      </c>
      <c r="L127" s="24" t="str">
        <f>IF(ISBLANK('5. Pp (3 años)'!L131),"",'5. Pp (3 años)'!L131)</f>
        <v xml:space="preserve">PDOPC: De enero de 2025 a diciembre del 2027 se pretende gestionar el avance financiero mediante la realizacion de 180  devengos de la obra pública, lo que representa un incremento acumulado trianual del 24.22% en relación a la línea base.
Variación con respecto a la Línea Base.
Meta Absoluta: 19 devengos
Meta Relativa: 11.80% superior a la línea base.  
</v>
      </c>
      <c r="M127" s="24" t="str">
        <f>IF(ISBLANK('5. Pp (3 años)'!M131),"",'5. Pp (3 años)'!M131)</f>
        <v>PFOPE: De enero de 2022 a diciembre de 2024 el archivo histórico muestra que se expiderion 161 devengos correspondeinte a las obras publicas del ejercicio.
2022: 48 devengos
2023: 62 devengos
2024: 51 devengos
Total: 161 devengos</v>
      </c>
      <c r="N127" s="24" t="str">
        <f>IF(ISBLANK('5. Pp (3 años)'!N131),"",'5. Pp (3 años)'!N131)</f>
        <v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v>
      </c>
      <c r="O127" s="24" t="str">
        <f>IF(ISBLANK('5. Pp (3 años)'!O131),"",'5. Pp (3 años)'!O131)</f>
        <v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v>
      </c>
      <c r="P127" s="149" t="str">
        <f>IF(ISBLANK('5. Pp (3 años)'!P131),"",'5. Pp (3 años)'!P131)</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8" spans="2:16" ht="409.5">
      <c r="B128" s="73" t="str">
        <f>IF(ISBLANK('5. Pp (3 años)'!B132),"",'5. Pp (3 años)'!B132)</f>
        <v>Dirección de Control y Seguimiento de Obra</v>
      </c>
      <c r="C128" s="22" t="str">
        <f>IF(ISBLANK('5. Pp (3 años)'!C132),"",'5. Pp (3 años)'!C132)</f>
        <v>Actividad</v>
      </c>
      <c r="D128" s="24" t="str">
        <f>IF(ISBLANK('5. Pp (3 años)'!D132),"",'5. Pp (3 años)'!D132)</f>
        <v xml:space="preserve">2.1.1.14.1 Gestión del avance financiero de las obras publicas 
 </v>
      </c>
      <c r="E128" s="24" t="str">
        <f>IF(ISBLANK('5. Pp (3 años)'!E132),"",'5. Pp (3 años)'!E132)</f>
        <v>PPOPD: Porcentaje del pagado de la obra pública devengada.</v>
      </c>
      <c r="F128" s="24" t="str">
        <f>IF(ISBLANK('5. Pp (3 años)'!F132),"",'5. Pp (3 años)'!F132)</f>
        <v xml:space="preserve">Esta actividad mide el avance financiero por medio del devengo y el pagado en las estimaciones de obra pública. </v>
      </c>
      <c r="G128" s="22" t="str">
        <f>IF(ISBLANK('5. Pp (3 años)'!G132),"",'5. Pp (3 años)'!G132)</f>
        <v>Eficacia</v>
      </c>
      <c r="H128" s="22" t="str">
        <f>IF(ISBLANK('5. Pp (3 años)'!H132),"",'5. Pp (3 años)'!H132)</f>
        <v>Trimestral</v>
      </c>
      <c r="I128" s="24" t="str">
        <f>IF(ISBLANK('5. Pp (3 años)'!I132),"",'5. Pp (3 años)'!I132)</f>
        <v xml:space="preserve">METODO DE CALCULO
PPOPD=(NOD / NOP)*100
VARIABLES  
PPOPD: Porcentaje del pagado de la obra pública devengada.
NOD: Número de obra devengada
NOP: Número de obras pagadas
</v>
      </c>
      <c r="J128" s="24" t="str">
        <f>IF(ISBLANK('5. Pp (3 años)'!J132),"",'5. Pp (3 años)'!J132)</f>
        <v>UNIDAD DE MEDIDA DEL INDICADOR:
 Porcentaje
UNIDAD DE MEDIDA DE LAS VARIABLES: 
Pagado de la obra pública</v>
      </c>
      <c r="K128" s="22" t="str">
        <f>IF(ISBLANK('5. Pp (3 años)'!K132),"",'5. Pp (3 años)'!K132)</f>
        <v>Ascendente</v>
      </c>
      <c r="L128" s="24" t="str">
        <f>IF(ISBLANK('5. Pp (3 años)'!L132),"",'5. Pp (3 años)'!L132)</f>
        <v xml:space="preserve">PGEAFIN: De enero de 2025 a diciembre del 2027 se pretende  realizar la gestion del avance financiero a traves del devengo de 663 de estimaciones de obra pública para trámite de pago, lo que representa un incremento acumulado trianual del 8.33% en relación a la línea base.
Variación con respecto a la Línea Base.
Meta Absoluta: 51 devengos
Meta Relativa: 8.33%
</v>
      </c>
      <c r="M128" s="24" t="str">
        <f>IF(ISBLANK('5. Pp (3 años)'!M132),"",'5. Pp (3 años)'!M132)</f>
        <v xml:space="preserve">PGEAFIN: De enero de 2022 a diciembre de 2024 el archivo histórico muestra que se logro 612 devengos para pago del avance financiero de la obra pública.
2022: 161 devengos
2023: 287 devengos
2024: 164 devengos
Total: 612 devengos </v>
      </c>
      <c r="N128" s="24" t="str">
        <f>IF(ISBLANK('5. Pp (3 años)'!N132),"",'5. Pp (3 años)'!N132)</f>
        <v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v>
      </c>
      <c r="O128" s="24" t="str">
        <f>IF(ISBLANK('5. Pp (3 años)'!O132),"",'5. Pp (3 años)'!O132)</f>
        <v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v>
      </c>
      <c r="P128" s="149" t="str">
        <f>IF(ISBLANK('5. Pp (3 años)'!P132),"",'5. Pp (3 años)'!P132)</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9" spans="2:16" ht="17.25">
      <c r="B129" s="73" t="e">
        <f>IF(ISBLANK('5. Pp (3 años)'!#REF!),"",'5. Pp (3 años)'!#REF!)</f>
        <v>#REF!</v>
      </c>
      <c r="C129" s="22" t="e">
        <f>IF(ISBLANK('5. Pp (3 años)'!#REF!),"",'5. Pp (3 años)'!#REF!)</f>
        <v>#REF!</v>
      </c>
      <c r="D129" s="24" t="e">
        <f>IF(ISBLANK('5. Pp (3 años)'!#REF!),"",'5. Pp (3 años)'!#REF!)</f>
        <v>#REF!</v>
      </c>
      <c r="E129" s="24" t="e">
        <f>IF(ISBLANK('5. Pp (3 años)'!#REF!),"",'5. Pp (3 años)'!#REF!)</f>
        <v>#REF!</v>
      </c>
      <c r="F129" s="24" t="e">
        <f>IF(ISBLANK('5. Pp (3 años)'!#REF!),"",'5. Pp (3 años)'!#REF!)</f>
        <v>#REF!</v>
      </c>
      <c r="G129" s="22" t="e">
        <f>IF(ISBLANK('5. Pp (3 años)'!#REF!),"",'5. Pp (3 años)'!#REF!)</f>
        <v>#REF!</v>
      </c>
      <c r="H129" s="22" t="e">
        <f>IF(ISBLANK('5. Pp (3 años)'!#REF!),"",'5. Pp (3 años)'!#REF!)</f>
        <v>#REF!</v>
      </c>
      <c r="I129" s="24" t="e">
        <f>IF(ISBLANK('5. Pp (3 años)'!#REF!),"",'5. Pp (3 años)'!#REF!)</f>
        <v>#REF!</v>
      </c>
      <c r="J129" s="24" t="e">
        <f>IF(ISBLANK('5. Pp (3 años)'!#REF!),"",'5. Pp (3 años)'!#REF!)</f>
        <v>#REF!</v>
      </c>
      <c r="K129" s="22" t="e">
        <f>IF(ISBLANK('5. Pp (3 años)'!#REF!),"",'5. Pp (3 años)'!#REF!)</f>
        <v>#REF!</v>
      </c>
      <c r="L129" s="24" t="e">
        <f>IF(ISBLANK('5. Pp (3 años)'!#REF!),"",'5. Pp (3 años)'!#REF!)</f>
        <v>#REF!</v>
      </c>
      <c r="M129" s="24" t="e">
        <f>IF(ISBLANK('5. Pp (3 años)'!#REF!),"",'5. Pp (3 años)'!#REF!)</f>
        <v>#REF!</v>
      </c>
      <c r="N129" s="24" t="e">
        <f>IF(ISBLANK('5. Pp (3 años)'!#REF!),"",'5. Pp (3 años)'!#REF!)</f>
        <v>#REF!</v>
      </c>
      <c r="O129" s="24" t="e">
        <f>IF(ISBLANK('5. Pp (3 años)'!#REF!),"",'5. Pp (3 años)'!#REF!)</f>
        <v>#REF!</v>
      </c>
      <c r="P129" s="149" t="e">
        <f>IF(ISBLANK('5. Pp (3 años)'!#REF!),"",'5. Pp (3 años)'!#REF!)</f>
        <v>#REF!</v>
      </c>
    </row>
    <row r="130" spans="2:16" ht="17.25">
      <c r="B130" s="73" t="e">
        <f>IF(ISBLANK('5. Pp (3 años)'!#REF!),"",'5. Pp (3 años)'!#REF!)</f>
        <v>#REF!</v>
      </c>
      <c r="C130" s="22" t="e">
        <f>IF(ISBLANK('5. Pp (3 años)'!#REF!),"",'5. Pp (3 años)'!#REF!)</f>
        <v>#REF!</v>
      </c>
      <c r="D130" s="24" t="e">
        <f>IF(ISBLANK('5. Pp (3 años)'!#REF!),"",'5. Pp (3 años)'!#REF!)</f>
        <v>#REF!</v>
      </c>
      <c r="E130" s="24" t="e">
        <f>IF(ISBLANK('5. Pp (3 años)'!#REF!),"",'5. Pp (3 años)'!#REF!)</f>
        <v>#REF!</v>
      </c>
      <c r="F130" s="24" t="e">
        <f>IF(ISBLANK('5. Pp (3 años)'!#REF!),"",'5. Pp (3 años)'!#REF!)</f>
        <v>#REF!</v>
      </c>
      <c r="G130" s="22" t="e">
        <f>IF(ISBLANK('5. Pp (3 años)'!#REF!),"",'5. Pp (3 años)'!#REF!)</f>
        <v>#REF!</v>
      </c>
      <c r="H130" s="22" t="e">
        <f>IF(ISBLANK('5. Pp (3 años)'!#REF!),"",'5. Pp (3 años)'!#REF!)</f>
        <v>#REF!</v>
      </c>
      <c r="I130" s="24" t="e">
        <f>IF(ISBLANK('5. Pp (3 años)'!#REF!),"",'5. Pp (3 años)'!#REF!)</f>
        <v>#REF!</v>
      </c>
      <c r="J130" s="24" t="e">
        <f>IF(ISBLANK('5. Pp (3 años)'!#REF!),"",'5. Pp (3 años)'!#REF!)</f>
        <v>#REF!</v>
      </c>
      <c r="K130" s="22" t="e">
        <f>IF(ISBLANK('5. Pp (3 años)'!#REF!),"",'5. Pp (3 años)'!#REF!)</f>
        <v>#REF!</v>
      </c>
      <c r="L130" s="24" t="e">
        <f>IF(ISBLANK('5. Pp (3 años)'!#REF!),"",'5. Pp (3 años)'!#REF!)</f>
        <v>#REF!</v>
      </c>
      <c r="M130" s="24" t="e">
        <f>IF(ISBLANK('5. Pp (3 años)'!#REF!),"",'5. Pp (3 años)'!#REF!)</f>
        <v>#REF!</v>
      </c>
      <c r="N130" s="24" t="e">
        <f>IF(ISBLANK('5. Pp (3 años)'!#REF!),"",'5. Pp (3 años)'!#REF!)</f>
        <v>#REF!</v>
      </c>
      <c r="O130" s="24" t="e">
        <f>IF(ISBLANK('5. Pp (3 años)'!#REF!),"",'5. Pp (3 años)'!#REF!)</f>
        <v>#REF!</v>
      </c>
      <c r="P130" s="149" t="e">
        <f>IF(ISBLANK('5. Pp (3 años)'!#REF!),"",'5. Pp (3 años)'!#REF!)</f>
        <v>#REF!</v>
      </c>
    </row>
    <row r="131" spans="2:16" ht="17.25">
      <c r="B131" s="69" t="e">
        <f>IF(ISBLANK('5. Pp (3 años)'!#REF!),"",'5. Pp (3 años)'!#REF!)</f>
        <v>#REF!</v>
      </c>
      <c r="C131" s="49" t="e">
        <f>IF(ISBLANK('5. Pp (3 años)'!#REF!),"",'5. Pp (3 años)'!#REF!)</f>
        <v>#REF!</v>
      </c>
      <c r="D131" s="71" t="e">
        <f>IF(ISBLANK('5. Pp (3 años)'!#REF!),"",'5. Pp (3 años)'!#REF!)</f>
        <v>#REF!</v>
      </c>
      <c r="E131" s="71" t="e">
        <f>IF(ISBLANK('5. Pp (3 años)'!#REF!),"",'5. Pp (3 años)'!#REF!)</f>
        <v>#REF!</v>
      </c>
      <c r="F131" s="71" t="e">
        <f>IF(ISBLANK('5. Pp (3 años)'!#REF!),"",'5. Pp (3 años)'!#REF!)</f>
        <v>#REF!</v>
      </c>
      <c r="G131" s="49" t="e">
        <f>IF(ISBLANK('5. Pp (3 años)'!#REF!),"",'5. Pp (3 años)'!#REF!)</f>
        <v>#REF!</v>
      </c>
      <c r="H131" s="49" t="e">
        <f>IF(ISBLANK('5. Pp (3 años)'!#REF!),"",'5. Pp (3 años)'!#REF!)</f>
        <v>#REF!</v>
      </c>
      <c r="I131" s="71" t="e">
        <f>IF(ISBLANK('5. Pp (3 años)'!#REF!),"",'5. Pp (3 años)'!#REF!)</f>
        <v>#REF!</v>
      </c>
      <c r="J131" s="71" t="e">
        <f>IF(ISBLANK('5. Pp (3 años)'!#REF!),"",'5. Pp (3 años)'!#REF!)</f>
        <v>#REF!</v>
      </c>
      <c r="K131" s="49" t="e">
        <f>IF(ISBLANK('5. Pp (3 años)'!#REF!),"",'5. Pp (3 años)'!#REF!)</f>
        <v>#REF!</v>
      </c>
      <c r="L131" s="71" t="e">
        <f>IF(ISBLANK('5. Pp (3 años)'!#REF!),"",'5. Pp (3 años)'!#REF!)</f>
        <v>#REF!</v>
      </c>
      <c r="M131" s="71" t="e">
        <f>IF(ISBLANK('5. Pp (3 años)'!#REF!),"",'5. Pp (3 años)'!#REF!)</f>
        <v>#REF!</v>
      </c>
      <c r="N131" s="71" t="e">
        <f>IF(ISBLANK('5. Pp (3 años)'!#REF!),"",'5. Pp (3 años)'!#REF!)</f>
        <v>#REF!</v>
      </c>
      <c r="O131" s="71" t="e">
        <f>IF(ISBLANK('5. Pp (3 años)'!#REF!),"",'5. Pp (3 años)'!#REF!)</f>
        <v>#REF!</v>
      </c>
      <c r="P131" s="72" t="e">
        <f>IF(ISBLANK('5. Pp (3 años)'!#REF!),"",'5. Pp (3 años)'!#REF!)</f>
        <v>#REF!</v>
      </c>
    </row>
    <row r="132" spans="2:16" ht="17.25">
      <c r="B132" s="73" t="e">
        <f>IF(ISBLANK('5. Pp (3 años)'!#REF!),"",'5. Pp (3 años)'!#REF!)</f>
        <v>#REF!</v>
      </c>
      <c r="C132" s="22" t="e">
        <f>IF(ISBLANK('5. Pp (3 años)'!#REF!),"",'5. Pp (3 años)'!#REF!)</f>
        <v>#REF!</v>
      </c>
      <c r="D132" s="24" t="e">
        <f>IF(ISBLANK('5. Pp (3 años)'!#REF!),"",'5. Pp (3 años)'!#REF!)</f>
        <v>#REF!</v>
      </c>
      <c r="E132" s="24" t="e">
        <f>IF(ISBLANK('5. Pp (3 años)'!#REF!),"",'5. Pp (3 años)'!#REF!)</f>
        <v>#REF!</v>
      </c>
      <c r="F132" s="24" t="e">
        <f>IF(ISBLANK('5. Pp (3 años)'!#REF!),"",'5. Pp (3 años)'!#REF!)</f>
        <v>#REF!</v>
      </c>
      <c r="G132" s="22" t="e">
        <f>IF(ISBLANK('5. Pp (3 años)'!#REF!),"",'5. Pp (3 años)'!#REF!)</f>
        <v>#REF!</v>
      </c>
      <c r="H132" s="22" t="e">
        <f>IF(ISBLANK('5. Pp (3 años)'!#REF!),"",'5. Pp (3 años)'!#REF!)</f>
        <v>#REF!</v>
      </c>
      <c r="I132" s="24" t="e">
        <f>IF(ISBLANK('5. Pp (3 años)'!#REF!),"",'5. Pp (3 años)'!#REF!)</f>
        <v>#REF!</v>
      </c>
      <c r="J132" s="24" t="e">
        <f>IF(ISBLANK('5. Pp (3 años)'!#REF!),"",'5. Pp (3 años)'!#REF!)</f>
        <v>#REF!</v>
      </c>
      <c r="K132" s="22" t="e">
        <f>IF(ISBLANK('5. Pp (3 años)'!#REF!),"",'5. Pp (3 años)'!#REF!)</f>
        <v>#REF!</v>
      </c>
      <c r="L132" s="24" t="e">
        <f>IF(ISBLANK('5. Pp (3 años)'!#REF!),"",'5. Pp (3 años)'!#REF!)</f>
        <v>#REF!</v>
      </c>
      <c r="M132" s="24" t="e">
        <f>IF(ISBLANK('5. Pp (3 años)'!#REF!),"",'5. Pp (3 años)'!#REF!)</f>
        <v>#REF!</v>
      </c>
      <c r="N132" s="24" t="e">
        <f>IF(ISBLANK('5. Pp (3 años)'!#REF!),"",'5. Pp (3 años)'!#REF!)</f>
        <v>#REF!</v>
      </c>
      <c r="O132" s="24" t="e">
        <f>IF(ISBLANK('5. Pp (3 años)'!#REF!),"",'5. Pp (3 años)'!#REF!)</f>
        <v>#REF!</v>
      </c>
      <c r="P132" s="149" t="e">
        <f>IF(ISBLANK('5. Pp (3 años)'!#REF!),"",'5. Pp (3 años)'!#REF!)</f>
        <v>#REF!</v>
      </c>
    </row>
    <row r="133" spans="2:16" ht="17.25">
      <c r="B133" s="73" t="e">
        <f>IF(ISBLANK('5. Pp (3 años)'!#REF!),"",'5. Pp (3 años)'!#REF!)</f>
        <v>#REF!</v>
      </c>
      <c r="C133" s="22" t="e">
        <f>IF(ISBLANK('5. Pp (3 años)'!#REF!),"",'5. Pp (3 años)'!#REF!)</f>
        <v>#REF!</v>
      </c>
      <c r="D133" s="24" t="e">
        <f>IF(ISBLANK('5. Pp (3 años)'!#REF!),"",'5. Pp (3 años)'!#REF!)</f>
        <v>#REF!</v>
      </c>
      <c r="E133" s="24" t="e">
        <f>IF(ISBLANK('5. Pp (3 años)'!#REF!),"",'5. Pp (3 años)'!#REF!)</f>
        <v>#REF!</v>
      </c>
      <c r="F133" s="24" t="e">
        <f>IF(ISBLANK('5. Pp (3 años)'!#REF!),"",'5. Pp (3 años)'!#REF!)</f>
        <v>#REF!</v>
      </c>
      <c r="G133" s="22" t="e">
        <f>IF(ISBLANK('5. Pp (3 años)'!#REF!),"",'5. Pp (3 años)'!#REF!)</f>
        <v>#REF!</v>
      </c>
      <c r="H133" s="22" t="e">
        <f>IF(ISBLANK('5. Pp (3 años)'!#REF!),"",'5. Pp (3 años)'!#REF!)</f>
        <v>#REF!</v>
      </c>
      <c r="I133" s="24" t="e">
        <f>IF(ISBLANK('5. Pp (3 años)'!#REF!),"",'5. Pp (3 años)'!#REF!)</f>
        <v>#REF!</v>
      </c>
      <c r="J133" s="24" t="e">
        <f>IF(ISBLANK('5. Pp (3 años)'!#REF!),"",'5. Pp (3 años)'!#REF!)</f>
        <v>#REF!</v>
      </c>
      <c r="K133" s="22" t="e">
        <f>IF(ISBLANK('5. Pp (3 años)'!#REF!),"",'5. Pp (3 años)'!#REF!)</f>
        <v>#REF!</v>
      </c>
      <c r="L133" s="24" t="e">
        <f>IF(ISBLANK('5. Pp (3 años)'!#REF!),"",'5. Pp (3 años)'!#REF!)</f>
        <v>#REF!</v>
      </c>
      <c r="M133" s="24" t="e">
        <f>IF(ISBLANK('5. Pp (3 años)'!#REF!),"",'5. Pp (3 años)'!#REF!)</f>
        <v>#REF!</v>
      </c>
      <c r="N133" s="24" t="e">
        <f>IF(ISBLANK('5. Pp (3 años)'!#REF!),"",'5. Pp (3 años)'!#REF!)</f>
        <v>#REF!</v>
      </c>
      <c r="O133" s="24" t="e">
        <f>IF(ISBLANK('5. Pp (3 años)'!#REF!),"",'5. Pp (3 años)'!#REF!)</f>
        <v>#REF!</v>
      </c>
      <c r="P133" s="149" t="e">
        <f>IF(ISBLANK('5. Pp (3 años)'!#REF!),"",'5. Pp (3 años)'!#REF!)</f>
        <v>#REF!</v>
      </c>
    </row>
    <row r="134" spans="2:16" ht="17.25">
      <c r="B134" s="73" t="e">
        <f>IF(ISBLANK('5. Pp (3 años)'!#REF!),"",'5. Pp (3 años)'!#REF!)</f>
        <v>#REF!</v>
      </c>
      <c r="C134" s="22" t="e">
        <f>IF(ISBLANK('5. Pp (3 años)'!#REF!),"",'5. Pp (3 años)'!#REF!)</f>
        <v>#REF!</v>
      </c>
      <c r="D134" s="24" t="e">
        <f>IF(ISBLANK('5. Pp (3 años)'!#REF!),"",'5. Pp (3 años)'!#REF!)</f>
        <v>#REF!</v>
      </c>
      <c r="E134" s="24" t="e">
        <f>IF(ISBLANK('5. Pp (3 años)'!#REF!),"",'5. Pp (3 años)'!#REF!)</f>
        <v>#REF!</v>
      </c>
      <c r="F134" s="24" t="e">
        <f>IF(ISBLANK('5. Pp (3 años)'!#REF!),"",'5. Pp (3 años)'!#REF!)</f>
        <v>#REF!</v>
      </c>
      <c r="G134" s="22" t="e">
        <f>IF(ISBLANK('5. Pp (3 años)'!#REF!),"",'5. Pp (3 años)'!#REF!)</f>
        <v>#REF!</v>
      </c>
      <c r="H134" s="22" t="e">
        <f>IF(ISBLANK('5. Pp (3 años)'!#REF!),"",'5. Pp (3 años)'!#REF!)</f>
        <v>#REF!</v>
      </c>
      <c r="I134" s="24" t="e">
        <f>IF(ISBLANK('5. Pp (3 años)'!#REF!),"",'5. Pp (3 años)'!#REF!)</f>
        <v>#REF!</v>
      </c>
      <c r="J134" s="24" t="e">
        <f>IF(ISBLANK('5. Pp (3 años)'!#REF!),"",'5. Pp (3 años)'!#REF!)</f>
        <v>#REF!</v>
      </c>
      <c r="K134" s="22" t="e">
        <f>IF(ISBLANK('5. Pp (3 años)'!#REF!),"",'5. Pp (3 años)'!#REF!)</f>
        <v>#REF!</v>
      </c>
      <c r="L134" s="24" t="e">
        <f>IF(ISBLANK('5. Pp (3 años)'!#REF!),"",'5. Pp (3 años)'!#REF!)</f>
        <v>#REF!</v>
      </c>
      <c r="M134" s="24" t="e">
        <f>IF(ISBLANK('5. Pp (3 años)'!#REF!),"",'5. Pp (3 años)'!#REF!)</f>
        <v>#REF!</v>
      </c>
      <c r="N134" s="24" t="e">
        <f>IF(ISBLANK('5. Pp (3 años)'!#REF!),"",'5. Pp (3 años)'!#REF!)</f>
        <v>#REF!</v>
      </c>
      <c r="O134" s="24" t="e">
        <f>IF(ISBLANK('5. Pp (3 años)'!#REF!),"",'5. Pp (3 años)'!#REF!)</f>
        <v>#REF!</v>
      </c>
      <c r="P134" s="149" t="e">
        <f>IF(ISBLANK('5. Pp (3 años)'!#REF!),"",'5. Pp (3 años)'!#REF!)</f>
        <v>#REF!</v>
      </c>
    </row>
    <row r="135" spans="2:16" ht="17.25">
      <c r="B135" s="73" t="e">
        <f>IF(ISBLANK('5. Pp (3 años)'!#REF!),"",'5. Pp (3 años)'!#REF!)</f>
        <v>#REF!</v>
      </c>
      <c r="C135" s="22" t="e">
        <f>IF(ISBLANK('5. Pp (3 años)'!#REF!),"",'5. Pp (3 años)'!#REF!)</f>
        <v>#REF!</v>
      </c>
      <c r="D135" s="24" t="e">
        <f>IF(ISBLANK('5. Pp (3 años)'!#REF!),"",'5. Pp (3 años)'!#REF!)</f>
        <v>#REF!</v>
      </c>
      <c r="E135" s="24" t="e">
        <f>IF(ISBLANK('5. Pp (3 años)'!#REF!),"",'5. Pp (3 años)'!#REF!)</f>
        <v>#REF!</v>
      </c>
      <c r="F135" s="24" t="e">
        <f>IF(ISBLANK('5. Pp (3 años)'!#REF!),"",'5. Pp (3 años)'!#REF!)</f>
        <v>#REF!</v>
      </c>
      <c r="G135" s="22" t="e">
        <f>IF(ISBLANK('5. Pp (3 años)'!#REF!),"",'5. Pp (3 años)'!#REF!)</f>
        <v>#REF!</v>
      </c>
      <c r="H135" s="22" t="e">
        <f>IF(ISBLANK('5. Pp (3 años)'!#REF!),"",'5. Pp (3 años)'!#REF!)</f>
        <v>#REF!</v>
      </c>
      <c r="I135" s="24" t="e">
        <f>IF(ISBLANK('5. Pp (3 años)'!#REF!),"",'5. Pp (3 años)'!#REF!)</f>
        <v>#REF!</v>
      </c>
      <c r="J135" s="24" t="e">
        <f>IF(ISBLANK('5. Pp (3 años)'!#REF!),"",'5. Pp (3 años)'!#REF!)</f>
        <v>#REF!</v>
      </c>
      <c r="K135" s="22" t="e">
        <f>IF(ISBLANK('5. Pp (3 años)'!#REF!),"",'5. Pp (3 años)'!#REF!)</f>
        <v>#REF!</v>
      </c>
      <c r="L135" s="24" t="e">
        <f>IF(ISBLANK('5. Pp (3 años)'!#REF!),"",'5. Pp (3 años)'!#REF!)</f>
        <v>#REF!</v>
      </c>
      <c r="M135" s="24" t="e">
        <f>IF(ISBLANK('5. Pp (3 años)'!#REF!),"",'5. Pp (3 años)'!#REF!)</f>
        <v>#REF!</v>
      </c>
      <c r="N135" s="24" t="e">
        <f>IF(ISBLANK('5. Pp (3 años)'!#REF!),"",'5. Pp (3 años)'!#REF!)</f>
        <v>#REF!</v>
      </c>
      <c r="O135" s="24" t="e">
        <f>IF(ISBLANK('5. Pp (3 años)'!#REF!),"",'5. Pp (3 años)'!#REF!)</f>
        <v>#REF!</v>
      </c>
      <c r="P135" s="149" t="e">
        <f>IF(ISBLANK('5. Pp (3 años)'!#REF!),"",'5. Pp (3 años)'!#REF!)</f>
        <v>#REF!</v>
      </c>
    </row>
    <row r="136" spans="2:16" ht="17.25">
      <c r="B136" s="73" t="e">
        <f>IF(ISBLANK('5. Pp (3 años)'!#REF!),"",'5. Pp (3 años)'!#REF!)</f>
        <v>#REF!</v>
      </c>
      <c r="C136" s="22" t="e">
        <f>IF(ISBLANK('5. Pp (3 años)'!#REF!),"",'5. Pp (3 años)'!#REF!)</f>
        <v>#REF!</v>
      </c>
      <c r="D136" s="24" t="e">
        <f>IF(ISBLANK('5. Pp (3 años)'!#REF!),"",'5. Pp (3 años)'!#REF!)</f>
        <v>#REF!</v>
      </c>
      <c r="E136" s="24" t="e">
        <f>IF(ISBLANK('5. Pp (3 años)'!#REF!),"",'5. Pp (3 años)'!#REF!)</f>
        <v>#REF!</v>
      </c>
      <c r="F136" s="24" t="e">
        <f>IF(ISBLANK('5. Pp (3 años)'!#REF!),"",'5. Pp (3 años)'!#REF!)</f>
        <v>#REF!</v>
      </c>
      <c r="G136" s="22" t="e">
        <f>IF(ISBLANK('5. Pp (3 años)'!#REF!),"",'5. Pp (3 años)'!#REF!)</f>
        <v>#REF!</v>
      </c>
      <c r="H136" s="22" t="e">
        <f>IF(ISBLANK('5. Pp (3 años)'!#REF!),"",'5. Pp (3 años)'!#REF!)</f>
        <v>#REF!</v>
      </c>
      <c r="I136" s="24" t="e">
        <f>IF(ISBLANK('5. Pp (3 años)'!#REF!),"",'5. Pp (3 años)'!#REF!)</f>
        <v>#REF!</v>
      </c>
      <c r="J136" s="24" t="e">
        <f>IF(ISBLANK('5. Pp (3 años)'!#REF!),"",'5. Pp (3 años)'!#REF!)</f>
        <v>#REF!</v>
      </c>
      <c r="K136" s="22" t="e">
        <f>IF(ISBLANK('5. Pp (3 años)'!#REF!),"",'5. Pp (3 años)'!#REF!)</f>
        <v>#REF!</v>
      </c>
      <c r="L136" s="24" t="e">
        <f>IF(ISBLANK('5. Pp (3 años)'!#REF!),"",'5. Pp (3 años)'!#REF!)</f>
        <v>#REF!</v>
      </c>
      <c r="M136" s="24" t="e">
        <f>IF(ISBLANK('5. Pp (3 años)'!#REF!),"",'5. Pp (3 años)'!#REF!)</f>
        <v>#REF!</v>
      </c>
      <c r="N136" s="24" t="e">
        <f>IF(ISBLANK('5. Pp (3 años)'!#REF!),"",'5. Pp (3 años)'!#REF!)</f>
        <v>#REF!</v>
      </c>
      <c r="O136" s="24" t="e">
        <f>IF(ISBLANK('5. Pp (3 años)'!#REF!),"",'5. Pp (3 años)'!#REF!)</f>
        <v>#REF!</v>
      </c>
      <c r="P136" s="149" t="e">
        <f>IF(ISBLANK('5. Pp (3 años)'!#REF!),"",'5. Pp (3 años)'!#REF!)</f>
        <v>#REF!</v>
      </c>
    </row>
    <row r="137" spans="2:16" ht="17.25">
      <c r="B137" s="69" t="e">
        <f>IF(ISBLANK('5. Pp (3 años)'!#REF!),"",'5. Pp (3 años)'!#REF!)</f>
        <v>#REF!</v>
      </c>
      <c r="C137" s="49" t="e">
        <f>IF(ISBLANK('5. Pp (3 años)'!#REF!),"",'5. Pp (3 años)'!#REF!)</f>
        <v>#REF!</v>
      </c>
      <c r="D137" s="71" t="e">
        <f>IF(ISBLANK('5. Pp (3 años)'!#REF!),"",'5. Pp (3 años)'!#REF!)</f>
        <v>#REF!</v>
      </c>
      <c r="E137" s="71" t="e">
        <f>IF(ISBLANK('5. Pp (3 años)'!#REF!),"",'5. Pp (3 años)'!#REF!)</f>
        <v>#REF!</v>
      </c>
      <c r="F137" s="71" t="e">
        <f>IF(ISBLANK('5. Pp (3 años)'!#REF!),"",'5. Pp (3 años)'!#REF!)</f>
        <v>#REF!</v>
      </c>
      <c r="G137" s="49" t="e">
        <f>IF(ISBLANK('5. Pp (3 años)'!#REF!),"",'5. Pp (3 años)'!#REF!)</f>
        <v>#REF!</v>
      </c>
      <c r="H137" s="49" t="e">
        <f>IF(ISBLANK('5. Pp (3 años)'!#REF!),"",'5. Pp (3 años)'!#REF!)</f>
        <v>#REF!</v>
      </c>
      <c r="I137" s="71" t="e">
        <f>IF(ISBLANK('5. Pp (3 años)'!#REF!),"",'5. Pp (3 años)'!#REF!)</f>
        <v>#REF!</v>
      </c>
      <c r="J137" s="71" t="e">
        <f>IF(ISBLANK('5. Pp (3 años)'!#REF!),"",'5. Pp (3 años)'!#REF!)</f>
        <v>#REF!</v>
      </c>
      <c r="K137" s="49" t="e">
        <f>IF(ISBLANK('5. Pp (3 años)'!#REF!),"",'5. Pp (3 años)'!#REF!)</f>
        <v>#REF!</v>
      </c>
      <c r="L137" s="71" t="e">
        <f>IF(ISBLANK('5. Pp (3 años)'!#REF!),"",'5. Pp (3 años)'!#REF!)</f>
        <v>#REF!</v>
      </c>
      <c r="M137" s="71" t="e">
        <f>IF(ISBLANK('5. Pp (3 años)'!#REF!),"",'5. Pp (3 años)'!#REF!)</f>
        <v>#REF!</v>
      </c>
      <c r="N137" s="71" t="e">
        <f>IF(ISBLANK('5. Pp (3 años)'!#REF!),"",'5. Pp (3 años)'!#REF!)</f>
        <v>#REF!</v>
      </c>
      <c r="O137" s="71" t="e">
        <f>IF(ISBLANK('5. Pp (3 años)'!#REF!),"",'5. Pp (3 años)'!#REF!)</f>
        <v>#REF!</v>
      </c>
      <c r="P137" s="72" t="e">
        <f>IF(ISBLANK('5. Pp (3 años)'!#REF!),"",'5. Pp (3 años)'!#REF!)</f>
        <v>#REF!</v>
      </c>
    </row>
    <row r="138" spans="2:16" ht="17.25">
      <c r="B138" s="73" t="e">
        <f>IF(ISBLANK('5. Pp (3 años)'!#REF!),"",'5. Pp (3 años)'!#REF!)</f>
        <v>#REF!</v>
      </c>
      <c r="C138" s="22" t="e">
        <f>IF(ISBLANK('5. Pp (3 años)'!#REF!),"",'5. Pp (3 años)'!#REF!)</f>
        <v>#REF!</v>
      </c>
      <c r="D138" s="24" t="e">
        <f>IF(ISBLANK('5. Pp (3 años)'!#REF!),"",'5. Pp (3 años)'!#REF!)</f>
        <v>#REF!</v>
      </c>
      <c r="E138" s="24" t="e">
        <f>IF(ISBLANK('5. Pp (3 años)'!#REF!),"",'5. Pp (3 años)'!#REF!)</f>
        <v>#REF!</v>
      </c>
      <c r="F138" s="24" t="e">
        <f>IF(ISBLANK('5. Pp (3 años)'!#REF!),"",'5. Pp (3 años)'!#REF!)</f>
        <v>#REF!</v>
      </c>
      <c r="G138" s="22" t="e">
        <f>IF(ISBLANK('5. Pp (3 años)'!#REF!),"",'5. Pp (3 años)'!#REF!)</f>
        <v>#REF!</v>
      </c>
      <c r="H138" s="22" t="e">
        <f>IF(ISBLANK('5. Pp (3 años)'!#REF!),"",'5. Pp (3 años)'!#REF!)</f>
        <v>#REF!</v>
      </c>
      <c r="I138" s="24" t="e">
        <f>IF(ISBLANK('5. Pp (3 años)'!#REF!),"",'5. Pp (3 años)'!#REF!)</f>
        <v>#REF!</v>
      </c>
      <c r="J138" s="24" t="e">
        <f>IF(ISBLANK('5. Pp (3 años)'!#REF!),"",'5. Pp (3 años)'!#REF!)</f>
        <v>#REF!</v>
      </c>
      <c r="K138" s="22" t="e">
        <f>IF(ISBLANK('5. Pp (3 años)'!#REF!),"",'5. Pp (3 años)'!#REF!)</f>
        <v>#REF!</v>
      </c>
      <c r="L138" s="24" t="e">
        <f>IF(ISBLANK('5. Pp (3 años)'!#REF!),"",'5. Pp (3 años)'!#REF!)</f>
        <v>#REF!</v>
      </c>
      <c r="M138" s="24" t="e">
        <f>IF(ISBLANK('5. Pp (3 años)'!#REF!),"",'5. Pp (3 años)'!#REF!)</f>
        <v>#REF!</v>
      </c>
      <c r="N138" s="24" t="e">
        <f>IF(ISBLANK('5. Pp (3 años)'!#REF!),"",'5. Pp (3 años)'!#REF!)</f>
        <v>#REF!</v>
      </c>
      <c r="O138" s="24" t="e">
        <f>IF(ISBLANK('5. Pp (3 años)'!#REF!),"",'5. Pp (3 años)'!#REF!)</f>
        <v>#REF!</v>
      </c>
      <c r="P138" s="149" t="e">
        <f>IF(ISBLANK('5. Pp (3 años)'!#REF!),"",'5. Pp (3 años)'!#REF!)</f>
        <v>#REF!</v>
      </c>
    </row>
    <row r="139" spans="2:16" ht="17.25">
      <c r="B139" s="73" t="e">
        <f>IF(ISBLANK('5. Pp (3 años)'!#REF!),"",'5. Pp (3 años)'!#REF!)</f>
        <v>#REF!</v>
      </c>
      <c r="C139" s="22" t="e">
        <f>IF(ISBLANK('5. Pp (3 años)'!#REF!),"",'5. Pp (3 años)'!#REF!)</f>
        <v>#REF!</v>
      </c>
      <c r="D139" s="24" t="e">
        <f>IF(ISBLANK('5. Pp (3 años)'!#REF!),"",'5. Pp (3 años)'!#REF!)</f>
        <v>#REF!</v>
      </c>
      <c r="E139" s="24" t="e">
        <f>IF(ISBLANK('5. Pp (3 años)'!#REF!),"",'5. Pp (3 años)'!#REF!)</f>
        <v>#REF!</v>
      </c>
      <c r="F139" s="24" t="e">
        <f>IF(ISBLANK('5. Pp (3 años)'!#REF!),"",'5. Pp (3 años)'!#REF!)</f>
        <v>#REF!</v>
      </c>
      <c r="G139" s="22" t="e">
        <f>IF(ISBLANK('5. Pp (3 años)'!#REF!),"",'5. Pp (3 años)'!#REF!)</f>
        <v>#REF!</v>
      </c>
      <c r="H139" s="22" t="e">
        <f>IF(ISBLANK('5. Pp (3 años)'!#REF!),"",'5. Pp (3 años)'!#REF!)</f>
        <v>#REF!</v>
      </c>
      <c r="I139" s="24" t="e">
        <f>IF(ISBLANK('5. Pp (3 años)'!#REF!),"",'5. Pp (3 años)'!#REF!)</f>
        <v>#REF!</v>
      </c>
      <c r="J139" s="24" t="e">
        <f>IF(ISBLANK('5. Pp (3 años)'!#REF!),"",'5. Pp (3 años)'!#REF!)</f>
        <v>#REF!</v>
      </c>
      <c r="K139" s="22" t="e">
        <f>IF(ISBLANK('5. Pp (3 años)'!#REF!),"",'5. Pp (3 años)'!#REF!)</f>
        <v>#REF!</v>
      </c>
      <c r="L139" s="24" t="e">
        <f>IF(ISBLANK('5. Pp (3 años)'!#REF!),"",'5. Pp (3 años)'!#REF!)</f>
        <v>#REF!</v>
      </c>
      <c r="M139" s="24" t="e">
        <f>IF(ISBLANK('5. Pp (3 años)'!#REF!),"",'5. Pp (3 años)'!#REF!)</f>
        <v>#REF!</v>
      </c>
      <c r="N139" s="24" t="e">
        <f>IF(ISBLANK('5. Pp (3 años)'!#REF!),"",'5. Pp (3 años)'!#REF!)</f>
        <v>#REF!</v>
      </c>
      <c r="O139" s="24" t="e">
        <f>IF(ISBLANK('5. Pp (3 años)'!#REF!),"",'5. Pp (3 años)'!#REF!)</f>
        <v>#REF!</v>
      </c>
      <c r="P139" s="149" t="e">
        <f>IF(ISBLANK('5. Pp (3 años)'!#REF!),"",'5. Pp (3 años)'!#REF!)</f>
        <v>#REF!</v>
      </c>
    </row>
    <row r="140" spans="2:16" ht="17.25">
      <c r="B140" s="73" t="e">
        <f>IF(ISBLANK('5. Pp (3 años)'!#REF!),"",'5. Pp (3 años)'!#REF!)</f>
        <v>#REF!</v>
      </c>
      <c r="C140" s="22" t="e">
        <f>IF(ISBLANK('5. Pp (3 años)'!#REF!),"",'5. Pp (3 años)'!#REF!)</f>
        <v>#REF!</v>
      </c>
      <c r="D140" s="24" t="e">
        <f>IF(ISBLANK('5. Pp (3 años)'!#REF!),"",'5. Pp (3 años)'!#REF!)</f>
        <v>#REF!</v>
      </c>
      <c r="E140" s="24" t="e">
        <f>IF(ISBLANK('5. Pp (3 años)'!#REF!),"",'5. Pp (3 años)'!#REF!)</f>
        <v>#REF!</v>
      </c>
      <c r="F140" s="24" t="e">
        <f>IF(ISBLANK('5. Pp (3 años)'!#REF!),"",'5. Pp (3 años)'!#REF!)</f>
        <v>#REF!</v>
      </c>
      <c r="G140" s="22" t="e">
        <f>IF(ISBLANK('5. Pp (3 años)'!#REF!),"",'5. Pp (3 años)'!#REF!)</f>
        <v>#REF!</v>
      </c>
      <c r="H140" s="22" t="e">
        <f>IF(ISBLANK('5. Pp (3 años)'!#REF!),"",'5. Pp (3 años)'!#REF!)</f>
        <v>#REF!</v>
      </c>
      <c r="I140" s="24" t="e">
        <f>IF(ISBLANK('5. Pp (3 años)'!#REF!),"",'5. Pp (3 años)'!#REF!)</f>
        <v>#REF!</v>
      </c>
      <c r="J140" s="24" t="e">
        <f>IF(ISBLANK('5. Pp (3 años)'!#REF!),"",'5. Pp (3 años)'!#REF!)</f>
        <v>#REF!</v>
      </c>
      <c r="K140" s="22" t="e">
        <f>IF(ISBLANK('5. Pp (3 años)'!#REF!),"",'5. Pp (3 años)'!#REF!)</f>
        <v>#REF!</v>
      </c>
      <c r="L140" s="24" t="e">
        <f>IF(ISBLANK('5. Pp (3 años)'!#REF!),"",'5. Pp (3 años)'!#REF!)</f>
        <v>#REF!</v>
      </c>
      <c r="M140" s="24" t="e">
        <f>IF(ISBLANK('5. Pp (3 años)'!#REF!),"",'5. Pp (3 años)'!#REF!)</f>
        <v>#REF!</v>
      </c>
      <c r="N140" s="24" t="e">
        <f>IF(ISBLANK('5. Pp (3 años)'!#REF!),"",'5. Pp (3 años)'!#REF!)</f>
        <v>#REF!</v>
      </c>
      <c r="O140" s="24" t="e">
        <f>IF(ISBLANK('5. Pp (3 años)'!#REF!),"",'5. Pp (3 años)'!#REF!)</f>
        <v>#REF!</v>
      </c>
      <c r="P140" s="149" t="e">
        <f>IF(ISBLANK('5. Pp (3 años)'!#REF!),"",'5. Pp (3 años)'!#REF!)</f>
        <v>#REF!</v>
      </c>
    </row>
    <row r="141" spans="2:16" ht="17.25">
      <c r="B141" s="73" t="e">
        <f>IF(ISBLANK('5. Pp (3 años)'!#REF!),"",'5. Pp (3 años)'!#REF!)</f>
        <v>#REF!</v>
      </c>
      <c r="C141" s="22" t="e">
        <f>IF(ISBLANK('5. Pp (3 años)'!#REF!),"",'5. Pp (3 años)'!#REF!)</f>
        <v>#REF!</v>
      </c>
      <c r="D141" s="24" t="e">
        <f>IF(ISBLANK('5. Pp (3 años)'!#REF!),"",'5. Pp (3 años)'!#REF!)</f>
        <v>#REF!</v>
      </c>
      <c r="E141" s="24" t="e">
        <f>IF(ISBLANK('5. Pp (3 años)'!#REF!),"",'5. Pp (3 años)'!#REF!)</f>
        <v>#REF!</v>
      </c>
      <c r="F141" s="24" t="e">
        <f>IF(ISBLANK('5. Pp (3 años)'!#REF!),"",'5. Pp (3 años)'!#REF!)</f>
        <v>#REF!</v>
      </c>
      <c r="G141" s="22" t="e">
        <f>IF(ISBLANK('5. Pp (3 años)'!#REF!),"",'5. Pp (3 años)'!#REF!)</f>
        <v>#REF!</v>
      </c>
      <c r="H141" s="22" t="e">
        <f>IF(ISBLANK('5. Pp (3 años)'!#REF!),"",'5. Pp (3 años)'!#REF!)</f>
        <v>#REF!</v>
      </c>
      <c r="I141" s="24" t="e">
        <f>IF(ISBLANK('5. Pp (3 años)'!#REF!),"",'5. Pp (3 años)'!#REF!)</f>
        <v>#REF!</v>
      </c>
      <c r="J141" s="24" t="e">
        <f>IF(ISBLANK('5. Pp (3 años)'!#REF!),"",'5. Pp (3 años)'!#REF!)</f>
        <v>#REF!</v>
      </c>
      <c r="K141" s="22" t="e">
        <f>IF(ISBLANK('5. Pp (3 años)'!#REF!),"",'5. Pp (3 años)'!#REF!)</f>
        <v>#REF!</v>
      </c>
      <c r="L141" s="24" t="e">
        <f>IF(ISBLANK('5. Pp (3 años)'!#REF!),"",'5. Pp (3 años)'!#REF!)</f>
        <v>#REF!</v>
      </c>
      <c r="M141" s="24" t="e">
        <f>IF(ISBLANK('5. Pp (3 años)'!#REF!),"",'5. Pp (3 años)'!#REF!)</f>
        <v>#REF!</v>
      </c>
      <c r="N141" s="24" t="e">
        <f>IF(ISBLANK('5. Pp (3 años)'!#REF!),"",'5. Pp (3 años)'!#REF!)</f>
        <v>#REF!</v>
      </c>
      <c r="O141" s="24" t="e">
        <f>IF(ISBLANK('5. Pp (3 años)'!#REF!),"",'5. Pp (3 años)'!#REF!)</f>
        <v>#REF!</v>
      </c>
      <c r="P141" s="149" t="e">
        <f>IF(ISBLANK('5. Pp (3 años)'!#REF!),"",'5. Pp (3 años)'!#REF!)</f>
        <v>#REF!</v>
      </c>
    </row>
    <row r="142" spans="2:16" ht="17.25">
      <c r="B142" s="73" t="e">
        <f>IF(ISBLANK('5. Pp (3 años)'!#REF!),"",'5. Pp (3 años)'!#REF!)</f>
        <v>#REF!</v>
      </c>
      <c r="C142" s="22" t="e">
        <f>IF(ISBLANK('5. Pp (3 años)'!#REF!),"",'5. Pp (3 años)'!#REF!)</f>
        <v>#REF!</v>
      </c>
      <c r="D142" s="24" t="e">
        <f>IF(ISBLANK('5. Pp (3 años)'!#REF!),"",'5. Pp (3 años)'!#REF!)</f>
        <v>#REF!</v>
      </c>
      <c r="E142" s="24" t="e">
        <f>IF(ISBLANK('5. Pp (3 años)'!#REF!),"",'5. Pp (3 años)'!#REF!)</f>
        <v>#REF!</v>
      </c>
      <c r="F142" s="24" t="e">
        <f>IF(ISBLANK('5. Pp (3 años)'!#REF!),"",'5. Pp (3 años)'!#REF!)</f>
        <v>#REF!</v>
      </c>
      <c r="G142" s="22" t="e">
        <f>IF(ISBLANK('5. Pp (3 años)'!#REF!),"",'5. Pp (3 años)'!#REF!)</f>
        <v>#REF!</v>
      </c>
      <c r="H142" s="22" t="e">
        <f>IF(ISBLANK('5. Pp (3 años)'!#REF!),"",'5. Pp (3 años)'!#REF!)</f>
        <v>#REF!</v>
      </c>
      <c r="I142" s="24" t="e">
        <f>IF(ISBLANK('5. Pp (3 años)'!#REF!),"",'5. Pp (3 años)'!#REF!)</f>
        <v>#REF!</v>
      </c>
      <c r="J142" s="24" t="e">
        <f>IF(ISBLANK('5. Pp (3 años)'!#REF!),"",'5. Pp (3 años)'!#REF!)</f>
        <v>#REF!</v>
      </c>
      <c r="K142" s="22" t="e">
        <f>IF(ISBLANK('5. Pp (3 años)'!#REF!),"",'5. Pp (3 años)'!#REF!)</f>
        <v>#REF!</v>
      </c>
      <c r="L142" s="24" t="e">
        <f>IF(ISBLANK('5. Pp (3 años)'!#REF!),"",'5. Pp (3 años)'!#REF!)</f>
        <v>#REF!</v>
      </c>
      <c r="M142" s="24" t="e">
        <f>IF(ISBLANK('5. Pp (3 años)'!#REF!),"",'5. Pp (3 años)'!#REF!)</f>
        <v>#REF!</v>
      </c>
      <c r="N142" s="24" t="e">
        <f>IF(ISBLANK('5. Pp (3 años)'!#REF!),"",'5. Pp (3 años)'!#REF!)</f>
        <v>#REF!</v>
      </c>
      <c r="O142" s="24" t="e">
        <f>IF(ISBLANK('5. Pp (3 años)'!#REF!),"",'5. Pp (3 años)'!#REF!)</f>
        <v>#REF!</v>
      </c>
      <c r="P142" s="149" t="e">
        <f>IF(ISBLANK('5. Pp (3 años)'!#REF!),"",'5. Pp (3 años)'!#REF!)</f>
        <v>#REF!</v>
      </c>
    </row>
    <row r="143" spans="2:16" ht="17.25">
      <c r="B143" s="69" t="e">
        <f>IF(ISBLANK('5. Pp (3 años)'!#REF!),"",'5. Pp (3 años)'!#REF!)</f>
        <v>#REF!</v>
      </c>
      <c r="C143" s="49" t="e">
        <f>IF(ISBLANK('5. Pp (3 años)'!#REF!),"",'5. Pp (3 años)'!#REF!)</f>
        <v>#REF!</v>
      </c>
      <c r="D143" s="71" t="e">
        <f>IF(ISBLANK('5. Pp (3 años)'!#REF!),"",'5. Pp (3 años)'!#REF!)</f>
        <v>#REF!</v>
      </c>
      <c r="E143" s="71" t="e">
        <f>IF(ISBLANK('5. Pp (3 años)'!#REF!),"",'5. Pp (3 años)'!#REF!)</f>
        <v>#REF!</v>
      </c>
      <c r="F143" s="71" t="e">
        <f>IF(ISBLANK('5. Pp (3 años)'!#REF!),"",'5. Pp (3 años)'!#REF!)</f>
        <v>#REF!</v>
      </c>
      <c r="G143" s="49" t="e">
        <f>IF(ISBLANK('5. Pp (3 años)'!#REF!),"",'5. Pp (3 años)'!#REF!)</f>
        <v>#REF!</v>
      </c>
      <c r="H143" s="49" t="e">
        <f>IF(ISBLANK('5. Pp (3 años)'!#REF!),"",'5. Pp (3 años)'!#REF!)</f>
        <v>#REF!</v>
      </c>
      <c r="I143" s="71" t="e">
        <f>IF(ISBLANK('5. Pp (3 años)'!#REF!),"",'5. Pp (3 años)'!#REF!)</f>
        <v>#REF!</v>
      </c>
      <c r="J143" s="71" t="e">
        <f>IF(ISBLANK('5. Pp (3 años)'!#REF!),"",'5. Pp (3 años)'!#REF!)</f>
        <v>#REF!</v>
      </c>
      <c r="K143" s="49" t="e">
        <f>IF(ISBLANK('5. Pp (3 años)'!#REF!),"",'5. Pp (3 años)'!#REF!)</f>
        <v>#REF!</v>
      </c>
      <c r="L143" s="71" t="e">
        <f>IF(ISBLANK('5. Pp (3 años)'!#REF!),"",'5. Pp (3 años)'!#REF!)</f>
        <v>#REF!</v>
      </c>
      <c r="M143" s="71" t="e">
        <f>IF(ISBLANK('5. Pp (3 años)'!#REF!),"",'5. Pp (3 años)'!#REF!)</f>
        <v>#REF!</v>
      </c>
      <c r="N143" s="71" t="e">
        <f>IF(ISBLANK('5. Pp (3 años)'!#REF!),"",'5. Pp (3 años)'!#REF!)</f>
        <v>#REF!</v>
      </c>
      <c r="O143" s="71" t="e">
        <f>IF(ISBLANK('5. Pp (3 años)'!#REF!),"",'5. Pp (3 años)'!#REF!)</f>
        <v>#REF!</v>
      </c>
      <c r="P143" s="72" t="e">
        <f>IF(ISBLANK('5. Pp (3 años)'!#REF!),"",'5. Pp (3 años)'!#REF!)</f>
        <v>#REF!</v>
      </c>
    </row>
    <row r="144" spans="2:16" ht="17.25">
      <c r="B144" s="73" t="e">
        <f>IF(ISBLANK('5. Pp (3 años)'!#REF!),"",'5. Pp (3 años)'!#REF!)</f>
        <v>#REF!</v>
      </c>
      <c r="C144" s="22" t="e">
        <f>IF(ISBLANK('5. Pp (3 años)'!#REF!),"",'5. Pp (3 años)'!#REF!)</f>
        <v>#REF!</v>
      </c>
      <c r="D144" s="24" t="e">
        <f>IF(ISBLANK('5. Pp (3 años)'!#REF!),"",'5. Pp (3 años)'!#REF!)</f>
        <v>#REF!</v>
      </c>
      <c r="E144" s="24" t="e">
        <f>IF(ISBLANK('5. Pp (3 años)'!#REF!),"",'5. Pp (3 años)'!#REF!)</f>
        <v>#REF!</v>
      </c>
      <c r="F144" s="24" t="e">
        <f>IF(ISBLANK('5. Pp (3 años)'!#REF!),"",'5. Pp (3 años)'!#REF!)</f>
        <v>#REF!</v>
      </c>
      <c r="G144" s="22" t="e">
        <f>IF(ISBLANK('5. Pp (3 años)'!#REF!),"",'5. Pp (3 años)'!#REF!)</f>
        <v>#REF!</v>
      </c>
      <c r="H144" s="22" t="e">
        <f>IF(ISBLANK('5. Pp (3 años)'!#REF!),"",'5. Pp (3 años)'!#REF!)</f>
        <v>#REF!</v>
      </c>
      <c r="I144" s="24" t="e">
        <f>IF(ISBLANK('5. Pp (3 años)'!#REF!),"",'5. Pp (3 años)'!#REF!)</f>
        <v>#REF!</v>
      </c>
      <c r="J144" s="24" t="e">
        <f>IF(ISBLANK('5. Pp (3 años)'!#REF!),"",'5. Pp (3 años)'!#REF!)</f>
        <v>#REF!</v>
      </c>
      <c r="K144" s="22" t="e">
        <f>IF(ISBLANK('5. Pp (3 años)'!#REF!),"",'5. Pp (3 años)'!#REF!)</f>
        <v>#REF!</v>
      </c>
      <c r="L144" s="24" t="e">
        <f>IF(ISBLANK('5. Pp (3 años)'!#REF!),"",'5. Pp (3 años)'!#REF!)</f>
        <v>#REF!</v>
      </c>
      <c r="M144" s="24" t="e">
        <f>IF(ISBLANK('5. Pp (3 años)'!#REF!),"",'5. Pp (3 años)'!#REF!)</f>
        <v>#REF!</v>
      </c>
      <c r="N144" s="24" t="e">
        <f>IF(ISBLANK('5. Pp (3 años)'!#REF!),"",'5. Pp (3 años)'!#REF!)</f>
        <v>#REF!</v>
      </c>
      <c r="O144" s="24" t="e">
        <f>IF(ISBLANK('5. Pp (3 años)'!#REF!),"",'5. Pp (3 años)'!#REF!)</f>
        <v>#REF!</v>
      </c>
      <c r="P144" s="149" t="e">
        <f>IF(ISBLANK('5. Pp (3 años)'!#REF!),"",'5. Pp (3 años)'!#REF!)</f>
        <v>#REF!</v>
      </c>
    </row>
    <row r="145" spans="2:16" ht="17.25">
      <c r="B145" s="73" t="e">
        <f>IF(ISBLANK('5. Pp (3 años)'!#REF!),"",'5. Pp (3 años)'!#REF!)</f>
        <v>#REF!</v>
      </c>
      <c r="C145" s="22" t="e">
        <f>IF(ISBLANK('5. Pp (3 años)'!#REF!),"",'5. Pp (3 años)'!#REF!)</f>
        <v>#REF!</v>
      </c>
      <c r="D145" s="24" t="e">
        <f>IF(ISBLANK('5. Pp (3 años)'!#REF!),"",'5. Pp (3 años)'!#REF!)</f>
        <v>#REF!</v>
      </c>
      <c r="E145" s="24" t="e">
        <f>IF(ISBLANK('5. Pp (3 años)'!#REF!),"",'5. Pp (3 años)'!#REF!)</f>
        <v>#REF!</v>
      </c>
      <c r="F145" s="24" t="e">
        <f>IF(ISBLANK('5. Pp (3 años)'!#REF!),"",'5. Pp (3 años)'!#REF!)</f>
        <v>#REF!</v>
      </c>
      <c r="G145" s="22" t="e">
        <f>IF(ISBLANK('5. Pp (3 años)'!#REF!),"",'5. Pp (3 años)'!#REF!)</f>
        <v>#REF!</v>
      </c>
      <c r="H145" s="22" t="e">
        <f>IF(ISBLANK('5. Pp (3 años)'!#REF!),"",'5. Pp (3 años)'!#REF!)</f>
        <v>#REF!</v>
      </c>
      <c r="I145" s="24" t="e">
        <f>IF(ISBLANK('5. Pp (3 años)'!#REF!),"",'5. Pp (3 años)'!#REF!)</f>
        <v>#REF!</v>
      </c>
      <c r="J145" s="24" t="e">
        <f>IF(ISBLANK('5. Pp (3 años)'!#REF!),"",'5. Pp (3 años)'!#REF!)</f>
        <v>#REF!</v>
      </c>
      <c r="K145" s="22" t="e">
        <f>IF(ISBLANK('5. Pp (3 años)'!#REF!),"",'5. Pp (3 años)'!#REF!)</f>
        <v>#REF!</v>
      </c>
      <c r="L145" s="24" t="e">
        <f>IF(ISBLANK('5. Pp (3 años)'!#REF!),"",'5. Pp (3 años)'!#REF!)</f>
        <v>#REF!</v>
      </c>
      <c r="M145" s="24" t="e">
        <f>IF(ISBLANK('5. Pp (3 años)'!#REF!),"",'5. Pp (3 años)'!#REF!)</f>
        <v>#REF!</v>
      </c>
      <c r="N145" s="24" t="e">
        <f>IF(ISBLANK('5. Pp (3 años)'!#REF!),"",'5. Pp (3 años)'!#REF!)</f>
        <v>#REF!</v>
      </c>
      <c r="O145" s="24" t="e">
        <f>IF(ISBLANK('5. Pp (3 años)'!#REF!),"",'5. Pp (3 años)'!#REF!)</f>
        <v>#REF!</v>
      </c>
      <c r="P145" s="149" t="e">
        <f>IF(ISBLANK('5. Pp (3 años)'!#REF!),"",'5. Pp (3 años)'!#REF!)</f>
        <v>#REF!</v>
      </c>
    </row>
    <row r="146" spans="2:16" ht="17.25">
      <c r="B146" s="73" t="e">
        <f>IF(ISBLANK('5. Pp (3 años)'!#REF!),"",'5. Pp (3 años)'!#REF!)</f>
        <v>#REF!</v>
      </c>
      <c r="C146" s="22" t="e">
        <f>IF(ISBLANK('5. Pp (3 años)'!#REF!),"",'5. Pp (3 años)'!#REF!)</f>
        <v>#REF!</v>
      </c>
      <c r="D146" s="24" t="e">
        <f>IF(ISBLANK('5. Pp (3 años)'!#REF!),"",'5. Pp (3 años)'!#REF!)</f>
        <v>#REF!</v>
      </c>
      <c r="E146" s="24" t="e">
        <f>IF(ISBLANK('5. Pp (3 años)'!#REF!),"",'5. Pp (3 años)'!#REF!)</f>
        <v>#REF!</v>
      </c>
      <c r="F146" s="24" t="e">
        <f>IF(ISBLANK('5. Pp (3 años)'!#REF!),"",'5. Pp (3 años)'!#REF!)</f>
        <v>#REF!</v>
      </c>
      <c r="G146" s="22" t="e">
        <f>IF(ISBLANK('5. Pp (3 años)'!#REF!),"",'5. Pp (3 años)'!#REF!)</f>
        <v>#REF!</v>
      </c>
      <c r="H146" s="22" t="e">
        <f>IF(ISBLANK('5. Pp (3 años)'!#REF!),"",'5. Pp (3 años)'!#REF!)</f>
        <v>#REF!</v>
      </c>
      <c r="I146" s="24" t="e">
        <f>IF(ISBLANK('5. Pp (3 años)'!#REF!),"",'5. Pp (3 años)'!#REF!)</f>
        <v>#REF!</v>
      </c>
      <c r="J146" s="24" t="e">
        <f>IF(ISBLANK('5. Pp (3 años)'!#REF!),"",'5. Pp (3 años)'!#REF!)</f>
        <v>#REF!</v>
      </c>
      <c r="K146" s="22" t="e">
        <f>IF(ISBLANK('5. Pp (3 años)'!#REF!),"",'5. Pp (3 años)'!#REF!)</f>
        <v>#REF!</v>
      </c>
      <c r="L146" s="24" t="e">
        <f>IF(ISBLANK('5. Pp (3 años)'!#REF!),"",'5. Pp (3 años)'!#REF!)</f>
        <v>#REF!</v>
      </c>
      <c r="M146" s="24" t="e">
        <f>IF(ISBLANK('5. Pp (3 años)'!#REF!),"",'5. Pp (3 años)'!#REF!)</f>
        <v>#REF!</v>
      </c>
      <c r="N146" s="24" t="e">
        <f>IF(ISBLANK('5. Pp (3 años)'!#REF!),"",'5. Pp (3 años)'!#REF!)</f>
        <v>#REF!</v>
      </c>
      <c r="O146" s="24" t="e">
        <f>IF(ISBLANK('5. Pp (3 años)'!#REF!),"",'5. Pp (3 años)'!#REF!)</f>
        <v>#REF!</v>
      </c>
      <c r="P146" s="149" t="e">
        <f>IF(ISBLANK('5. Pp (3 años)'!#REF!),"",'5. Pp (3 años)'!#REF!)</f>
        <v>#REF!</v>
      </c>
    </row>
    <row r="147" spans="2:16" ht="17.25">
      <c r="B147" s="73" t="e">
        <f>IF(ISBLANK('5. Pp (3 años)'!#REF!),"",'5. Pp (3 años)'!#REF!)</f>
        <v>#REF!</v>
      </c>
      <c r="C147" s="22" t="e">
        <f>IF(ISBLANK('5. Pp (3 años)'!#REF!),"",'5. Pp (3 años)'!#REF!)</f>
        <v>#REF!</v>
      </c>
      <c r="D147" s="24" t="e">
        <f>IF(ISBLANK('5. Pp (3 años)'!#REF!),"",'5. Pp (3 años)'!#REF!)</f>
        <v>#REF!</v>
      </c>
      <c r="E147" s="24" t="e">
        <f>IF(ISBLANK('5. Pp (3 años)'!#REF!),"",'5. Pp (3 años)'!#REF!)</f>
        <v>#REF!</v>
      </c>
      <c r="F147" s="24" t="e">
        <f>IF(ISBLANK('5. Pp (3 años)'!#REF!),"",'5. Pp (3 años)'!#REF!)</f>
        <v>#REF!</v>
      </c>
      <c r="G147" s="22" t="e">
        <f>IF(ISBLANK('5. Pp (3 años)'!#REF!),"",'5. Pp (3 años)'!#REF!)</f>
        <v>#REF!</v>
      </c>
      <c r="H147" s="22" t="e">
        <f>IF(ISBLANK('5. Pp (3 años)'!#REF!),"",'5. Pp (3 años)'!#REF!)</f>
        <v>#REF!</v>
      </c>
      <c r="I147" s="24" t="e">
        <f>IF(ISBLANK('5. Pp (3 años)'!#REF!),"",'5. Pp (3 años)'!#REF!)</f>
        <v>#REF!</v>
      </c>
      <c r="J147" s="24" t="e">
        <f>IF(ISBLANK('5. Pp (3 años)'!#REF!),"",'5. Pp (3 años)'!#REF!)</f>
        <v>#REF!</v>
      </c>
      <c r="K147" s="22" t="e">
        <f>IF(ISBLANK('5. Pp (3 años)'!#REF!),"",'5. Pp (3 años)'!#REF!)</f>
        <v>#REF!</v>
      </c>
      <c r="L147" s="24" t="e">
        <f>IF(ISBLANK('5. Pp (3 años)'!#REF!),"",'5. Pp (3 años)'!#REF!)</f>
        <v>#REF!</v>
      </c>
      <c r="M147" s="24" t="e">
        <f>IF(ISBLANK('5. Pp (3 años)'!#REF!),"",'5. Pp (3 años)'!#REF!)</f>
        <v>#REF!</v>
      </c>
      <c r="N147" s="24" t="e">
        <f>IF(ISBLANK('5. Pp (3 años)'!#REF!),"",'5. Pp (3 años)'!#REF!)</f>
        <v>#REF!</v>
      </c>
      <c r="O147" s="24" t="e">
        <f>IF(ISBLANK('5. Pp (3 años)'!#REF!),"",'5. Pp (3 años)'!#REF!)</f>
        <v>#REF!</v>
      </c>
      <c r="P147" s="149" t="e">
        <f>IF(ISBLANK('5. Pp (3 años)'!#REF!),"",'5. Pp (3 años)'!#REF!)</f>
        <v>#REF!</v>
      </c>
    </row>
    <row r="148" spans="2:16" ht="17.25">
      <c r="B148" s="73" t="e">
        <f>IF(ISBLANK('5. Pp (3 años)'!#REF!),"",'5. Pp (3 años)'!#REF!)</f>
        <v>#REF!</v>
      </c>
      <c r="C148" s="22" t="e">
        <f>IF(ISBLANK('5. Pp (3 años)'!#REF!),"",'5. Pp (3 años)'!#REF!)</f>
        <v>#REF!</v>
      </c>
      <c r="D148" s="24" t="e">
        <f>IF(ISBLANK('5. Pp (3 años)'!#REF!),"",'5. Pp (3 años)'!#REF!)</f>
        <v>#REF!</v>
      </c>
      <c r="E148" s="24" t="e">
        <f>IF(ISBLANK('5. Pp (3 años)'!#REF!),"",'5. Pp (3 años)'!#REF!)</f>
        <v>#REF!</v>
      </c>
      <c r="F148" s="24" t="e">
        <f>IF(ISBLANK('5. Pp (3 años)'!#REF!),"",'5. Pp (3 años)'!#REF!)</f>
        <v>#REF!</v>
      </c>
      <c r="G148" s="22" t="e">
        <f>IF(ISBLANK('5. Pp (3 años)'!#REF!),"",'5. Pp (3 años)'!#REF!)</f>
        <v>#REF!</v>
      </c>
      <c r="H148" s="22" t="e">
        <f>IF(ISBLANK('5. Pp (3 años)'!#REF!),"",'5. Pp (3 años)'!#REF!)</f>
        <v>#REF!</v>
      </c>
      <c r="I148" s="24" t="e">
        <f>IF(ISBLANK('5. Pp (3 años)'!#REF!),"",'5. Pp (3 años)'!#REF!)</f>
        <v>#REF!</v>
      </c>
      <c r="J148" s="24" t="e">
        <f>IF(ISBLANK('5. Pp (3 años)'!#REF!),"",'5. Pp (3 años)'!#REF!)</f>
        <v>#REF!</v>
      </c>
      <c r="K148" s="22" t="e">
        <f>IF(ISBLANK('5. Pp (3 años)'!#REF!),"",'5. Pp (3 años)'!#REF!)</f>
        <v>#REF!</v>
      </c>
      <c r="L148" s="24" t="e">
        <f>IF(ISBLANK('5. Pp (3 años)'!#REF!),"",'5. Pp (3 años)'!#REF!)</f>
        <v>#REF!</v>
      </c>
      <c r="M148" s="24" t="e">
        <f>IF(ISBLANK('5. Pp (3 años)'!#REF!),"",'5. Pp (3 años)'!#REF!)</f>
        <v>#REF!</v>
      </c>
      <c r="N148" s="24" t="e">
        <f>IF(ISBLANK('5. Pp (3 años)'!#REF!),"",'5. Pp (3 años)'!#REF!)</f>
        <v>#REF!</v>
      </c>
      <c r="O148" s="24" t="e">
        <f>IF(ISBLANK('5. Pp (3 años)'!#REF!),"",'5. Pp (3 años)'!#REF!)</f>
        <v>#REF!</v>
      </c>
      <c r="P148" s="149" t="e">
        <f>IF(ISBLANK('5. Pp (3 años)'!#REF!),"",'5. Pp (3 años)'!#REF!)</f>
        <v>#REF!</v>
      </c>
    </row>
    <row r="149" spans="2:16" ht="17.25">
      <c r="B149" s="69" t="e">
        <f>IF(ISBLANK('5. Pp (3 años)'!#REF!),"",'5. Pp (3 años)'!#REF!)</f>
        <v>#REF!</v>
      </c>
      <c r="C149" s="49" t="e">
        <f>IF(ISBLANK('5. Pp (3 años)'!#REF!),"",'5. Pp (3 años)'!#REF!)</f>
        <v>#REF!</v>
      </c>
      <c r="D149" s="71" t="e">
        <f>IF(ISBLANK('5. Pp (3 años)'!#REF!),"",'5. Pp (3 años)'!#REF!)</f>
        <v>#REF!</v>
      </c>
      <c r="E149" s="71" t="e">
        <f>IF(ISBLANK('5. Pp (3 años)'!#REF!),"",'5. Pp (3 años)'!#REF!)</f>
        <v>#REF!</v>
      </c>
      <c r="F149" s="71" t="e">
        <f>IF(ISBLANK('5. Pp (3 años)'!#REF!),"",'5. Pp (3 años)'!#REF!)</f>
        <v>#REF!</v>
      </c>
      <c r="G149" s="49" t="e">
        <f>IF(ISBLANK('5. Pp (3 años)'!#REF!),"",'5. Pp (3 años)'!#REF!)</f>
        <v>#REF!</v>
      </c>
      <c r="H149" s="49" t="e">
        <f>IF(ISBLANK('5. Pp (3 años)'!#REF!),"",'5. Pp (3 años)'!#REF!)</f>
        <v>#REF!</v>
      </c>
      <c r="I149" s="71" t="e">
        <f>IF(ISBLANK('5. Pp (3 años)'!#REF!),"",'5. Pp (3 años)'!#REF!)</f>
        <v>#REF!</v>
      </c>
      <c r="J149" s="71" t="e">
        <f>IF(ISBLANK('5. Pp (3 años)'!#REF!),"",'5. Pp (3 años)'!#REF!)</f>
        <v>#REF!</v>
      </c>
      <c r="K149" s="49" t="e">
        <f>IF(ISBLANK('5. Pp (3 años)'!#REF!),"",'5. Pp (3 años)'!#REF!)</f>
        <v>#REF!</v>
      </c>
      <c r="L149" s="71" t="e">
        <f>IF(ISBLANK('5. Pp (3 años)'!#REF!),"",'5. Pp (3 años)'!#REF!)</f>
        <v>#REF!</v>
      </c>
      <c r="M149" s="71" t="e">
        <f>IF(ISBLANK('5. Pp (3 años)'!#REF!),"",'5. Pp (3 años)'!#REF!)</f>
        <v>#REF!</v>
      </c>
      <c r="N149" s="71" t="e">
        <f>IF(ISBLANK('5. Pp (3 años)'!#REF!),"",'5. Pp (3 años)'!#REF!)</f>
        <v>#REF!</v>
      </c>
      <c r="O149" s="71" t="e">
        <f>IF(ISBLANK('5. Pp (3 años)'!#REF!),"",'5. Pp (3 años)'!#REF!)</f>
        <v>#REF!</v>
      </c>
      <c r="P149" s="72" t="e">
        <f>IF(ISBLANK('5. Pp (3 años)'!#REF!),"",'5. Pp (3 años)'!#REF!)</f>
        <v>#REF!</v>
      </c>
    </row>
    <row r="150" spans="2:16" ht="17.25">
      <c r="B150" s="73" t="e">
        <f>IF(ISBLANK('5. Pp (3 años)'!#REF!),"",'5. Pp (3 años)'!#REF!)</f>
        <v>#REF!</v>
      </c>
      <c r="C150" s="22" t="e">
        <f>IF(ISBLANK('5. Pp (3 años)'!#REF!),"",'5. Pp (3 años)'!#REF!)</f>
        <v>#REF!</v>
      </c>
      <c r="D150" s="24" t="e">
        <f>IF(ISBLANK('5. Pp (3 años)'!#REF!),"",'5. Pp (3 años)'!#REF!)</f>
        <v>#REF!</v>
      </c>
      <c r="E150" s="24" t="e">
        <f>IF(ISBLANK('5. Pp (3 años)'!#REF!),"",'5. Pp (3 años)'!#REF!)</f>
        <v>#REF!</v>
      </c>
      <c r="F150" s="24" t="e">
        <f>IF(ISBLANK('5. Pp (3 años)'!#REF!),"",'5. Pp (3 años)'!#REF!)</f>
        <v>#REF!</v>
      </c>
      <c r="G150" s="22" t="e">
        <f>IF(ISBLANK('5. Pp (3 años)'!#REF!),"",'5. Pp (3 años)'!#REF!)</f>
        <v>#REF!</v>
      </c>
      <c r="H150" s="22" t="e">
        <f>IF(ISBLANK('5. Pp (3 años)'!#REF!),"",'5. Pp (3 años)'!#REF!)</f>
        <v>#REF!</v>
      </c>
      <c r="I150" s="24" t="e">
        <f>IF(ISBLANK('5. Pp (3 años)'!#REF!),"",'5. Pp (3 años)'!#REF!)</f>
        <v>#REF!</v>
      </c>
      <c r="J150" s="24" t="e">
        <f>IF(ISBLANK('5. Pp (3 años)'!#REF!),"",'5. Pp (3 años)'!#REF!)</f>
        <v>#REF!</v>
      </c>
      <c r="K150" s="22" t="e">
        <f>IF(ISBLANK('5. Pp (3 años)'!#REF!),"",'5. Pp (3 años)'!#REF!)</f>
        <v>#REF!</v>
      </c>
      <c r="L150" s="24" t="e">
        <f>IF(ISBLANK('5. Pp (3 años)'!#REF!),"",'5. Pp (3 años)'!#REF!)</f>
        <v>#REF!</v>
      </c>
      <c r="M150" s="24" t="e">
        <f>IF(ISBLANK('5. Pp (3 años)'!#REF!),"",'5. Pp (3 años)'!#REF!)</f>
        <v>#REF!</v>
      </c>
      <c r="N150" s="24" t="e">
        <f>IF(ISBLANK('5. Pp (3 años)'!#REF!),"",'5. Pp (3 años)'!#REF!)</f>
        <v>#REF!</v>
      </c>
      <c r="O150" s="24" t="e">
        <f>IF(ISBLANK('5. Pp (3 años)'!#REF!),"",'5. Pp (3 años)'!#REF!)</f>
        <v>#REF!</v>
      </c>
      <c r="P150" s="149" t="e">
        <f>IF(ISBLANK('5. Pp (3 años)'!#REF!),"",'5. Pp (3 años)'!#REF!)</f>
        <v>#REF!</v>
      </c>
    </row>
    <row r="151" spans="2:16" ht="17.25">
      <c r="B151" s="73" t="e">
        <f>IF(ISBLANK('5. Pp (3 años)'!#REF!),"",'5. Pp (3 años)'!#REF!)</f>
        <v>#REF!</v>
      </c>
      <c r="C151" s="22" t="e">
        <f>IF(ISBLANK('5. Pp (3 años)'!#REF!),"",'5. Pp (3 años)'!#REF!)</f>
        <v>#REF!</v>
      </c>
      <c r="D151" s="24" t="e">
        <f>IF(ISBLANK('5. Pp (3 años)'!#REF!),"",'5. Pp (3 años)'!#REF!)</f>
        <v>#REF!</v>
      </c>
      <c r="E151" s="24" t="e">
        <f>IF(ISBLANK('5. Pp (3 años)'!#REF!),"",'5. Pp (3 años)'!#REF!)</f>
        <v>#REF!</v>
      </c>
      <c r="F151" s="24" t="e">
        <f>IF(ISBLANK('5. Pp (3 años)'!#REF!),"",'5. Pp (3 años)'!#REF!)</f>
        <v>#REF!</v>
      </c>
      <c r="G151" s="22" t="e">
        <f>IF(ISBLANK('5. Pp (3 años)'!#REF!),"",'5. Pp (3 años)'!#REF!)</f>
        <v>#REF!</v>
      </c>
      <c r="H151" s="22" t="e">
        <f>IF(ISBLANK('5. Pp (3 años)'!#REF!),"",'5. Pp (3 años)'!#REF!)</f>
        <v>#REF!</v>
      </c>
      <c r="I151" s="24" t="e">
        <f>IF(ISBLANK('5. Pp (3 años)'!#REF!),"",'5. Pp (3 años)'!#REF!)</f>
        <v>#REF!</v>
      </c>
      <c r="J151" s="24" t="e">
        <f>IF(ISBLANK('5. Pp (3 años)'!#REF!),"",'5. Pp (3 años)'!#REF!)</f>
        <v>#REF!</v>
      </c>
      <c r="K151" s="22" t="e">
        <f>IF(ISBLANK('5. Pp (3 años)'!#REF!),"",'5. Pp (3 años)'!#REF!)</f>
        <v>#REF!</v>
      </c>
      <c r="L151" s="24" t="e">
        <f>IF(ISBLANK('5. Pp (3 años)'!#REF!),"",'5. Pp (3 años)'!#REF!)</f>
        <v>#REF!</v>
      </c>
      <c r="M151" s="24" t="e">
        <f>IF(ISBLANK('5. Pp (3 años)'!#REF!),"",'5. Pp (3 años)'!#REF!)</f>
        <v>#REF!</v>
      </c>
      <c r="N151" s="24" t="e">
        <f>IF(ISBLANK('5. Pp (3 años)'!#REF!),"",'5. Pp (3 años)'!#REF!)</f>
        <v>#REF!</v>
      </c>
      <c r="O151" s="24" t="e">
        <f>IF(ISBLANK('5. Pp (3 años)'!#REF!),"",'5. Pp (3 años)'!#REF!)</f>
        <v>#REF!</v>
      </c>
      <c r="P151" s="149" t="e">
        <f>IF(ISBLANK('5. Pp (3 años)'!#REF!),"",'5. Pp (3 años)'!#REF!)</f>
        <v>#REF!</v>
      </c>
    </row>
    <row r="152" spans="2:16" ht="17.25">
      <c r="B152" s="73" t="e">
        <f>IF(ISBLANK('5. Pp (3 años)'!#REF!),"",'5. Pp (3 años)'!#REF!)</f>
        <v>#REF!</v>
      </c>
      <c r="C152" s="22" t="e">
        <f>IF(ISBLANK('5. Pp (3 años)'!#REF!),"",'5. Pp (3 años)'!#REF!)</f>
        <v>#REF!</v>
      </c>
      <c r="D152" s="24" t="e">
        <f>IF(ISBLANK('5. Pp (3 años)'!#REF!),"",'5. Pp (3 años)'!#REF!)</f>
        <v>#REF!</v>
      </c>
      <c r="E152" s="24" t="e">
        <f>IF(ISBLANK('5. Pp (3 años)'!#REF!),"",'5. Pp (3 años)'!#REF!)</f>
        <v>#REF!</v>
      </c>
      <c r="F152" s="24" t="e">
        <f>IF(ISBLANK('5. Pp (3 años)'!#REF!),"",'5. Pp (3 años)'!#REF!)</f>
        <v>#REF!</v>
      </c>
      <c r="G152" s="22" t="e">
        <f>IF(ISBLANK('5. Pp (3 años)'!#REF!),"",'5. Pp (3 años)'!#REF!)</f>
        <v>#REF!</v>
      </c>
      <c r="H152" s="22" t="e">
        <f>IF(ISBLANK('5. Pp (3 años)'!#REF!),"",'5. Pp (3 años)'!#REF!)</f>
        <v>#REF!</v>
      </c>
      <c r="I152" s="24" t="e">
        <f>IF(ISBLANK('5. Pp (3 años)'!#REF!),"",'5. Pp (3 años)'!#REF!)</f>
        <v>#REF!</v>
      </c>
      <c r="J152" s="24" t="e">
        <f>IF(ISBLANK('5. Pp (3 años)'!#REF!),"",'5. Pp (3 años)'!#REF!)</f>
        <v>#REF!</v>
      </c>
      <c r="K152" s="22" t="e">
        <f>IF(ISBLANK('5. Pp (3 años)'!#REF!),"",'5. Pp (3 años)'!#REF!)</f>
        <v>#REF!</v>
      </c>
      <c r="L152" s="24" t="e">
        <f>IF(ISBLANK('5. Pp (3 años)'!#REF!),"",'5. Pp (3 años)'!#REF!)</f>
        <v>#REF!</v>
      </c>
      <c r="M152" s="24" t="e">
        <f>IF(ISBLANK('5. Pp (3 años)'!#REF!),"",'5. Pp (3 años)'!#REF!)</f>
        <v>#REF!</v>
      </c>
      <c r="N152" s="24" t="e">
        <f>IF(ISBLANK('5. Pp (3 años)'!#REF!),"",'5. Pp (3 años)'!#REF!)</f>
        <v>#REF!</v>
      </c>
      <c r="O152" s="24" t="e">
        <f>IF(ISBLANK('5. Pp (3 años)'!#REF!),"",'5. Pp (3 años)'!#REF!)</f>
        <v>#REF!</v>
      </c>
      <c r="P152" s="149" t="e">
        <f>IF(ISBLANK('5. Pp (3 años)'!#REF!),"",'5. Pp (3 años)'!#REF!)</f>
        <v>#REF!</v>
      </c>
    </row>
    <row r="153" spans="2:16" ht="17.25">
      <c r="B153" s="73" t="e">
        <f>IF(ISBLANK('5. Pp (3 años)'!#REF!),"",'5. Pp (3 años)'!#REF!)</f>
        <v>#REF!</v>
      </c>
      <c r="C153" s="22" t="e">
        <f>IF(ISBLANK('5. Pp (3 años)'!#REF!),"",'5. Pp (3 años)'!#REF!)</f>
        <v>#REF!</v>
      </c>
      <c r="D153" s="24" t="e">
        <f>IF(ISBLANK('5. Pp (3 años)'!#REF!),"",'5. Pp (3 años)'!#REF!)</f>
        <v>#REF!</v>
      </c>
      <c r="E153" s="24" t="e">
        <f>IF(ISBLANK('5. Pp (3 años)'!#REF!),"",'5. Pp (3 años)'!#REF!)</f>
        <v>#REF!</v>
      </c>
      <c r="F153" s="24" t="e">
        <f>IF(ISBLANK('5. Pp (3 años)'!#REF!),"",'5. Pp (3 años)'!#REF!)</f>
        <v>#REF!</v>
      </c>
      <c r="G153" s="22" t="e">
        <f>IF(ISBLANK('5. Pp (3 años)'!#REF!),"",'5. Pp (3 años)'!#REF!)</f>
        <v>#REF!</v>
      </c>
      <c r="H153" s="22" t="e">
        <f>IF(ISBLANK('5. Pp (3 años)'!#REF!),"",'5. Pp (3 años)'!#REF!)</f>
        <v>#REF!</v>
      </c>
      <c r="I153" s="24" t="e">
        <f>IF(ISBLANK('5. Pp (3 años)'!#REF!),"",'5. Pp (3 años)'!#REF!)</f>
        <v>#REF!</v>
      </c>
      <c r="J153" s="24" t="e">
        <f>IF(ISBLANK('5. Pp (3 años)'!#REF!),"",'5. Pp (3 años)'!#REF!)</f>
        <v>#REF!</v>
      </c>
      <c r="K153" s="22" t="e">
        <f>IF(ISBLANK('5. Pp (3 años)'!#REF!),"",'5. Pp (3 años)'!#REF!)</f>
        <v>#REF!</v>
      </c>
      <c r="L153" s="24" t="e">
        <f>IF(ISBLANK('5. Pp (3 años)'!#REF!),"",'5. Pp (3 años)'!#REF!)</f>
        <v>#REF!</v>
      </c>
      <c r="M153" s="24" t="e">
        <f>IF(ISBLANK('5. Pp (3 años)'!#REF!),"",'5. Pp (3 años)'!#REF!)</f>
        <v>#REF!</v>
      </c>
      <c r="N153" s="24" t="e">
        <f>IF(ISBLANK('5. Pp (3 años)'!#REF!),"",'5. Pp (3 años)'!#REF!)</f>
        <v>#REF!</v>
      </c>
      <c r="O153" s="24" t="e">
        <f>IF(ISBLANK('5. Pp (3 años)'!#REF!),"",'5. Pp (3 años)'!#REF!)</f>
        <v>#REF!</v>
      </c>
      <c r="P153" s="149" t="e">
        <f>IF(ISBLANK('5. Pp (3 años)'!#REF!),"",'5. Pp (3 años)'!#REF!)</f>
        <v>#REF!</v>
      </c>
    </row>
    <row r="154" spans="2:16" ht="17.25">
      <c r="B154" s="73" t="e">
        <f>IF(ISBLANK('5. Pp (3 años)'!#REF!),"",'5. Pp (3 años)'!#REF!)</f>
        <v>#REF!</v>
      </c>
      <c r="C154" s="22" t="e">
        <f>IF(ISBLANK('5. Pp (3 años)'!#REF!),"",'5. Pp (3 años)'!#REF!)</f>
        <v>#REF!</v>
      </c>
      <c r="D154" s="24" t="e">
        <f>IF(ISBLANK('5. Pp (3 años)'!#REF!),"",'5. Pp (3 años)'!#REF!)</f>
        <v>#REF!</v>
      </c>
      <c r="E154" s="24" t="e">
        <f>IF(ISBLANK('5. Pp (3 años)'!#REF!),"",'5. Pp (3 años)'!#REF!)</f>
        <v>#REF!</v>
      </c>
      <c r="F154" s="24" t="e">
        <f>IF(ISBLANK('5. Pp (3 años)'!#REF!),"",'5. Pp (3 años)'!#REF!)</f>
        <v>#REF!</v>
      </c>
      <c r="G154" s="22" t="e">
        <f>IF(ISBLANK('5. Pp (3 años)'!#REF!),"",'5. Pp (3 años)'!#REF!)</f>
        <v>#REF!</v>
      </c>
      <c r="H154" s="22" t="e">
        <f>IF(ISBLANK('5. Pp (3 años)'!#REF!),"",'5. Pp (3 años)'!#REF!)</f>
        <v>#REF!</v>
      </c>
      <c r="I154" s="24" t="e">
        <f>IF(ISBLANK('5. Pp (3 años)'!#REF!),"",'5. Pp (3 años)'!#REF!)</f>
        <v>#REF!</v>
      </c>
      <c r="J154" s="24" t="e">
        <f>IF(ISBLANK('5. Pp (3 años)'!#REF!),"",'5. Pp (3 años)'!#REF!)</f>
        <v>#REF!</v>
      </c>
      <c r="K154" s="22" t="e">
        <f>IF(ISBLANK('5. Pp (3 años)'!#REF!),"",'5. Pp (3 años)'!#REF!)</f>
        <v>#REF!</v>
      </c>
      <c r="L154" s="24" t="e">
        <f>IF(ISBLANK('5. Pp (3 años)'!#REF!),"",'5. Pp (3 años)'!#REF!)</f>
        <v>#REF!</v>
      </c>
      <c r="M154" s="24" t="e">
        <f>IF(ISBLANK('5. Pp (3 años)'!#REF!),"",'5. Pp (3 años)'!#REF!)</f>
        <v>#REF!</v>
      </c>
      <c r="N154" s="24" t="e">
        <f>IF(ISBLANK('5. Pp (3 años)'!#REF!),"",'5. Pp (3 años)'!#REF!)</f>
        <v>#REF!</v>
      </c>
      <c r="O154" s="24" t="e">
        <f>IF(ISBLANK('5. Pp (3 años)'!#REF!),"",'5. Pp (3 años)'!#REF!)</f>
        <v>#REF!</v>
      </c>
      <c r="P154" s="149" t="e">
        <f>IF(ISBLANK('5. Pp (3 años)'!#REF!),"",'5. Pp (3 años)'!#REF!)</f>
        <v>#REF!</v>
      </c>
    </row>
    <row r="155" spans="2:16" ht="17.25">
      <c r="B155" s="69" t="e">
        <f>IF(ISBLANK('5. Pp (3 años)'!#REF!),"",'5. Pp (3 años)'!#REF!)</f>
        <v>#REF!</v>
      </c>
      <c r="C155" s="49" t="e">
        <f>IF(ISBLANK('5. Pp (3 años)'!#REF!),"",'5. Pp (3 años)'!#REF!)</f>
        <v>#REF!</v>
      </c>
      <c r="D155" s="71" t="e">
        <f>IF(ISBLANK('5. Pp (3 años)'!#REF!),"",'5. Pp (3 años)'!#REF!)</f>
        <v>#REF!</v>
      </c>
      <c r="E155" s="71" t="e">
        <f>IF(ISBLANK('5. Pp (3 años)'!#REF!),"",'5. Pp (3 años)'!#REF!)</f>
        <v>#REF!</v>
      </c>
      <c r="F155" s="71" t="e">
        <f>IF(ISBLANK('5. Pp (3 años)'!#REF!),"",'5. Pp (3 años)'!#REF!)</f>
        <v>#REF!</v>
      </c>
      <c r="G155" s="49" t="e">
        <f>IF(ISBLANK('5. Pp (3 años)'!#REF!),"",'5. Pp (3 años)'!#REF!)</f>
        <v>#REF!</v>
      </c>
      <c r="H155" s="49" t="e">
        <f>IF(ISBLANK('5. Pp (3 años)'!#REF!),"",'5. Pp (3 años)'!#REF!)</f>
        <v>#REF!</v>
      </c>
      <c r="I155" s="71" t="e">
        <f>IF(ISBLANK('5. Pp (3 años)'!#REF!),"",'5. Pp (3 años)'!#REF!)</f>
        <v>#REF!</v>
      </c>
      <c r="J155" s="71" t="e">
        <f>IF(ISBLANK('5. Pp (3 años)'!#REF!),"",'5. Pp (3 años)'!#REF!)</f>
        <v>#REF!</v>
      </c>
      <c r="K155" s="49" t="e">
        <f>IF(ISBLANK('5. Pp (3 años)'!#REF!),"",'5. Pp (3 años)'!#REF!)</f>
        <v>#REF!</v>
      </c>
      <c r="L155" s="71" t="e">
        <f>IF(ISBLANK('5. Pp (3 años)'!#REF!),"",'5. Pp (3 años)'!#REF!)</f>
        <v>#REF!</v>
      </c>
      <c r="M155" s="71" t="e">
        <f>IF(ISBLANK('5. Pp (3 años)'!#REF!),"",'5. Pp (3 años)'!#REF!)</f>
        <v>#REF!</v>
      </c>
      <c r="N155" s="71" t="e">
        <f>IF(ISBLANK('5. Pp (3 años)'!#REF!),"",'5. Pp (3 años)'!#REF!)</f>
        <v>#REF!</v>
      </c>
      <c r="O155" s="71" t="e">
        <f>IF(ISBLANK('5. Pp (3 años)'!#REF!),"",'5. Pp (3 años)'!#REF!)</f>
        <v>#REF!</v>
      </c>
      <c r="P155" s="72" t="e">
        <f>IF(ISBLANK('5. Pp (3 años)'!#REF!),"",'5. Pp (3 años)'!#REF!)</f>
        <v>#REF!</v>
      </c>
    </row>
    <row r="156" spans="2:16" ht="17.25">
      <c r="B156" s="73" t="e">
        <f>IF(ISBLANK('5. Pp (3 años)'!#REF!),"",'5. Pp (3 años)'!#REF!)</f>
        <v>#REF!</v>
      </c>
      <c r="C156" s="22" t="e">
        <f>IF(ISBLANK('5. Pp (3 años)'!#REF!),"",'5. Pp (3 años)'!#REF!)</f>
        <v>#REF!</v>
      </c>
      <c r="D156" s="24" t="e">
        <f>IF(ISBLANK('5. Pp (3 años)'!#REF!),"",'5. Pp (3 años)'!#REF!)</f>
        <v>#REF!</v>
      </c>
      <c r="E156" s="24" t="e">
        <f>IF(ISBLANK('5. Pp (3 años)'!#REF!),"",'5. Pp (3 años)'!#REF!)</f>
        <v>#REF!</v>
      </c>
      <c r="F156" s="24" t="e">
        <f>IF(ISBLANK('5. Pp (3 años)'!#REF!),"",'5. Pp (3 años)'!#REF!)</f>
        <v>#REF!</v>
      </c>
      <c r="G156" s="22" t="e">
        <f>IF(ISBLANK('5. Pp (3 años)'!#REF!),"",'5. Pp (3 años)'!#REF!)</f>
        <v>#REF!</v>
      </c>
      <c r="H156" s="22" t="e">
        <f>IF(ISBLANK('5. Pp (3 años)'!#REF!),"",'5. Pp (3 años)'!#REF!)</f>
        <v>#REF!</v>
      </c>
      <c r="I156" s="24" t="e">
        <f>IF(ISBLANK('5. Pp (3 años)'!#REF!),"",'5. Pp (3 años)'!#REF!)</f>
        <v>#REF!</v>
      </c>
      <c r="J156" s="24" t="e">
        <f>IF(ISBLANK('5. Pp (3 años)'!#REF!),"",'5. Pp (3 años)'!#REF!)</f>
        <v>#REF!</v>
      </c>
      <c r="K156" s="22" t="e">
        <f>IF(ISBLANK('5. Pp (3 años)'!#REF!),"",'5. Pp (3 años)'!#REF!)</f>
        <v>#REF!</v>
      </c>
      <c r="L156" s="24" t="e">
        <f>IF(ISBLANK('5. Pp (3 años)'!#REF!),"",'5. Pp (3 años)'!#REF!)</f>
        <v>#REF!</v>
      </c>
      <c r="M156" s="24" t="e">
        <f>IF(ISBLANK('5. Pp (3 años)'!#REF!),"",'5. Pp (3 años)'!#REF!)</f>
        <v>#REF!</v>
      </c>
      <c r="N156" s="24" t="e">
        <f>IF(ISBLANK('5. Pp (3 años)'!#REF!),"",'5. Pp (3 años)'!#REF!)</f>
        <v>#REF!</v>
      </c>
      <c r="O156" s="24" t="e">
        <f>IF(ISBLANK('5. Pp (3 años)'!#REF!),"",'5. Pp (3 años)'!#REF!)</f>
        <v>#REF!</v>
      </c>
      <c r="P156" s="149" t="e">
        <f>IF(ISBLANK('5. Pp (3 años)'!#REF!),"",'5. Pp (3 años)'!#REF!)</f>
        <v>#REF!</v>
      </c>
    </row>
    <row r="157" spans="2:16" ht="17.25">
      <c r="B157" s="73" t="e">
        <f>IF(ISBLANK('5. Pp (3 años)'!#REF!),"",'5. Pp (3 años)'!#REF!)</f>
        <v>#REF!</v>
      </c>
      <c r="C157" s="22" t="e">
        <f>IF(ISBLANK('5. Pp (3 años)'!#REF!),"",'5. Pp (3 años)'!#REF!)</f>
        <v>#REF!</v>
      </c>
      <c r="D157" s="24" t="e">
        <f>IF(ISBLANK('5. Pp (3 años)'!#REF!),"",'5. Pp (3 años)'!#REF!)</f>
        <v>#REF!</v>
      </c>
      <c r="E157" s="24" t="e">
        <f>IF(ISBLANK('5. Pp (3 años)'!#REF!),"",'5. Pp (3 años)'!#REF!)</f>
        <v>#REF!</v>
      </c>
      <c r="F157" s="24" t="e">
        <f>IF(ISBLANK('5. Pp (3 años)'!#REF!),"",'5. Pp (3 años)'!#REF!)</f>
        <v>#REF!</v>
      </c>
      <c r="G157" s="22" t="e">
        <f>IF(ISBLANK('5. Pp (3 años)'!#REF!),"",'5. Pp (3 años)'!#REF!)</f>
        <v>#REF!</v>
      </c>
      <c r="H157" s="22" t="e">
        <f>IF(ISBLANK('5. Pp (3 años)'!#REF!),"",'5. Pp (3 años)'!#REF!)</f>
        <v>#REF!</v>
      </c>
      <c r="I157" s="24" t="e">
        <f>IF(ISBLANK('5. Pp (3 años)'!#REF!),"",'5. Pp (3 años)'!#REF!)</f>
        <v>#REF!</v>
      </c>
      <c r="J157" s="24" t="e">
        <f>IF(ISBLANK('5. Pp (3 años)'!#REF!),"",'5. Pp (3 años)'!#REF!)</f>
        <v>#REF!</v>
      </c>
      <c r="K157" s="22" t="e">
        <f>IF(ISBLANK('5. Pp (3 años)'!#REF!),"",'5. Pp (3 años)'!#REF!)</f>
        <v>#REF!</v>
      </c>
      <c r="L157" s="24" t="e">
        <f>IF(ISBLANK('5. Pp (3 años)'!#REF!),"",'5. Pp (3 años)'!#REF!)</f>
        <v>#REF!</v>
      </c>
      <c r="M157" s="24" t="e">
        <f>IF(ISBLANK('5. Pp (3 años)'!#REF!),"",'5. Pp (3 años)'!#REF!)</f>
        <v>#REF!</v>
      </c>
      <c r="N157" s="24" t="e">
        <f>IF(ISBLANK('5. Pp (3 años)'!#REF!),"",'5. Pp (3 años)'!#REF!)</f>
        <v>#REF!</v>
      </c>
      <c r="O157" s="24" t="e">
        <f>IF(ISBLANK('5. Pp (3 años)'!#REF!),"",'5. Pp (3 años)'!#REF!)</f>
        <v>#REF!</v>
      </c>
      <c r="P157" s="149" t="e">
        <f>IF(ISBLANK('5. Pp (3 años)'!#REF!),"",'5. Pp (3 años)'!#REF!)</f>
        <v>#REF!</v>
      </c>
    </row>
    <row r="158" spans="2:16" ht="17.25">
      <c r="B158" s="73" t="e">
        <f>IF(ISBLANK('5. Pp (3 años)'!#REF!),"",'5. Pp (3 años)'!#REF!)</f>
        <v>#REF!</v>
      </c>
      <c r="C158" s="22" t="e">
        <f>IF(ISBLANK('5. Pp (3 años)'!#REF!),"",'5. Pp (3 años)'!#REF!)</f>
        <v>#REF!</v>
      </c>
      <c r="D158" s="24" t="e">
        <f>IF(ISBLANK('5. Pp (3 años)'!#REF!),"",'5. Pp (3 años)'!#REF!)</f>
        <v>#REF!</v>
      </c>
      <c r="E158" s="24" t="e">
        <f>IF(ISBLANK('5. Pp (3 años)'!#REF!),"",'5. Pp (3 años)'!#REF!)</f>
        <v>#REF!</v>
      </c>
      <c r="F158" s="24" t="e">
        <f>IF(ISBLANK('5. Pp (3 años)'!#REF!),"",'5. Pp (3 años)'!#REF!)</f>
        <v>#REF!</v>
      </c>
      <c r="G158" s="22" t="e">
        <f>IF(ISBLANK('5. Pp (3 años)'!#REF!),"",'5. Pp (3 años)'!#REF!)</f>
        <v>#REF!</v>
      </c>
      <c r="H158" s="22" t="e">
        <f>IF(ISBLANK('5. Pp (3 años)'!#REF!),"",'5. Pp (3 años)'!#REF!)</f>
        <v>#REF!</v>
      </c>
      <c r="I158" s="24" t="e">
        <f>IF(ISBLANK('5. Pp (3 años)'!#REF!),"",'5. Pp (3 años)'!#REF!)</f>
        <v>#REF!</v>
      </c>
      <c r="J158" s="24" t="e">
        <f>IF(ISBLANK('5. Pp (3 años)'!#REF!),"",'5. Pp (3 años)'!#REF!)</f>
        <v>#REF!</v>
      </c>
      <c r="K158" s="22" t="e">
        <f>IF(ISBLANK('5. Pp (3 años)'!#REF!),"",'5. Pp (3 años)'!#REF!)</f>
        <v>#REF!</v>
      </c>
      <c r="L158" s="24" t="e">
        <f>IF(ISBLANK('5. Pp (3 años)'!#REF!),"",'5. Pp (3 años)'!#REF!)</f>
        <v>#REF!</v>
      </c>
      <c r="M158" s="24" t="e">
        <f>IF(ISBLANK('5. Pp (3 años)'!#REF!),"",'5. Pp (3 años)'!#REF!)</f>
        <v>#REF!</v>
      </c>
      <c r="N158" s="24" t="e">
        <f>IF(ISBLANK('5. Pp (3 años)'!#REF!),"",'5. Pp (3 años)'!#REF!)</f>
        <v>#REF!</v>
      </c>
      <c r="O158" s="24" t="e">
        <f>IF(ISBLANK('5. Pp (3 años)'!#REF!),"",'5. Pp (3 años)'!#REF!)</f>
        <v>#REF!</v>
      </c>
      <c r="P158" s="149" t="e">
        <f>IF(ISBLANK('5. Pp (3 años)'!#REF!),"",'5. Pp (3 años)'!#REF!)</f>
        <v>#REF!</v>
      </c>
    </row>
    <row r="159" spans="2:16" ht="17.25">
      <c r="B159" s="73" t="e">
        <f>IF(ISBLANK('5. Pp (3 años)'!#REF!),"",'5. Pp (3 años)'!#REF!)</f>
        <v>#REF!</v>
      </c>
      <c r="C159" s="22" t="e">
        <f>IF(ISBLANK('5. Pp (3 años)'!#REF!),"",'5. Pp (3 años)'!#REF!)</f>
        <v>#REF!</v>
      </c>
      <c r="D159" s="24" t="e">
        <f>IF(ISBLANK('5. Pp (3 años)'!#REF!),"",'5. Pp (3 años)'!#REF!)</f>
        <v>#REF!</v>
      </c>
      <c r="E159" s="24" t="e">
        <f>IF(ISBLANK('5. Pp (3 años)'!#REF!),"",'5. Pp (3 años)'!#REF!)</f>
        <v>#REF!</v>
      </c>
      <c r="F159" s="24" t="e">
        <f>IF(ISBLANK('5. Pp (3 años)'!#REF!),"",'5. Pp (3 años)'!#REF!)</f>
        <v>#REF!</v>
      </c>
      <c r="G159" s="22" t="e">
        <f>IF(ISBLANK('5. Pp (3 años)'!#REF!),"",'5. Pp (3 años)'!#REF!)</f>
        <v>#REF!</v>
      </c>
      <c r="H159" s="22" t="e">
        <f>IF(ISBLANK('5. Pp (3 años)'!#REF!),"",'5. Pp (3 años)'!#REF!)</f>
        <v>#REF!</v>
      </c>
      <c r="I159" s="24" t="e">
        <f>IF(ISBLANK('5. Pp (3 años)'!#REF!),"",'5. Pp (3 años)'!#REF!)</f>
        <v>#REF!</v>
      </c>
      <c r="J159" s="24" t="e">
        <f>IF(ISBLANK('5. Pp (3 años)'!#REF!),"",'5. Pp (3 años)'!#REF!)</f>
        <v>#REF!</v>
      </c>
      <c r="K159" s="22" t="e">
        <f>IF(ISBLANK('5. Pp (3 años)'!#REF!),"",'5. Pp (3 años)'!#REF!)</f>
        <v>#REF!</v>
      </c>
      <c r="L159" s="24" t="e">
        <f>IF(ISBLANK('5. Pp (3 años)'!#REF!),"",'5. Pp (3 años)'!#REF!)</f>
        <v>#REF!</v>
      </c>
      <c r="M159" s="24" t="e">
        <f>IF(ISBLANK('5. Pp (3 años)'!#REF!),"",'5. Pp (3 años)'!#REF!)</f>
        <v>#REF!</v>
      </c>
      <c r="N159" s="24" t="e">
        <f>IF(ISBLANK('5. Pp (3 años)'!#REF!),"",'5. Pp (3 años)'!#REF!)</f>
        <v>#REF!</v>
      </c>
      <c r="O159" s="24" t="e">
        <f>IF(ISBLANK('5. Pp (3 años)'!#REF!),"",'5. Pp (3 años)'!#REF!)</f>
        <v>#REF!</v>
      </c>
      <c r="P159" s="149" t="e">
        <f>IF(ISBLANK('5. Pp (3 años)'!#REF!),"",'5. Pp (3 años)'!#REF!)</f>
        <v>#REF!</v>
      </c>
    </row>
    <row r="160" spans="2:16" ht="17.25">
      <c r="B160" s="73" t="e">
        <f>IF(ISBLANK('5. Pp (3 años)'!#REF!),"",'5. Pp (3 años)'!#REF!)</f>
        <v>#REF!</v>
      </c>
      <c r="C160" s="22" t="e">
        <f>IF(ISBLANK('5. Pp (3 años)'!#REF!),"",'5. Pp (3 años)'!#REF!)</f>
        <v>#REF!</v>
      </c>
      <c r="D160" s="24" t="e">
        <f>IF(ISBLANK('5. Pp (3 años)'!#REF!),"",'5. Pp (3 años)'!#REF!)</f>
        <v>#REF!</v>
      </c>
      <c r="E160" s="24" t="e">
        <f>IF(ISBLANK('5. Pp (3 años)'!#REF!),"",'5. Pp (3 años)'!#REF!)</f>
        <v>#REF!</v>
      </c>
      <c r="F160" s="24" t="e">
        <f>IF(ISBLANK('5. Pp (3 años)'!#REF!),"",'5. Pp (3 años)'!#REF!)</f>
        <v>#REF!</v>
      </c>
      <c r="G160" s="22" t="e">
        <f>IF(ISBLANK('5. Pp (3 años)'!#REF!),"",'5. Pp (3 años)'!#REF!)</f>
        <v>#REF!</v>
      </c>
      <c r="H160" s="22" t="e">
        <f>IF(ISBLANK('5. Pp (3 años)'!#REF!),"",'5. Pp (3 años)'!#REF!)</f>
        <v>#REF!</v>
      </c>
      <c r="I160" s="24" t="e">
        <f>IF(ISBLANK('5. Pp (3 años)'!#REF!),"",'5. Pp (3 años)'!#REF!)</f>
        <v>#REF!</v>
      </c>
      <c r="J160" s="24" t="e">
        <f>IF(ISBLANK('5. Pp (3 años)'!#REF!),"",'5. Pp (3 años)'!#REF!)</f>
        <v>#REF!</v>
      </c>
      <c r="K160" s="22" t="e">
        <f>IF(ISBLANK('5. Pp (3 años)'!#REF!),"",'5. Pp (3 años)'!#REF!)</f>
        <v>#REF!</v>
      </c>
      <c r="L160" s="24" t="e">
        <f>IF(ISBLANK('5. Pp (3 años)'!#REF!),"",'5. Pp (3 años)'!#REF!)</f>
        <v>#REF!</v>
      </c>
      <c r="M160" s="24" t="e">
        <f>IF(ISBLANK('5. Pp (3 años)'!#REF!),"",'5. Pp (3 años)'!#REF!)</f>
        <v>#REF!</v>
      </c>
      <c r="N160" s="24" t="e">
        <f>IF(ISBLANK('5. Pp (3 años)'!#REF!),"",'5. Pp (3 años)'!#REF!)</f>
        <v>#REF!</v>
      </c>
      <c r="O160" s="24" t="e">
        <f>IF(ISBLANK('5. Pp (3 años)'!#REF!),"",'5. Pp (3 años)'!#REF!)</f>
        <v>#REF!</v>
      </c>
      <c r="P160" s="149" t="e">
        <f>IF(ISBLANK('5. Pp (3 años)'!#REF!),"",'5. Pp (3 años)'!#REF!)</f>
        <v>#REF!</v>
      </c>
    </row>
    <row r="161" spans="2:16" ht="17.25">
      <c r="B161" s="69" t="e">
        <f>IF(ISBLANK('5. Pp (3 años)'!#REF!),"",'5. Pp (3 años)'!#REF!)</f>
        <v>#REF!</v>
      </c>
      <c r="C161" s="49" t="e">
        <f>IF(ISBLANK('5. Pp (3 años)'!#REF!),"",'5. Pp (3 años)'!#REF!)</f>
        <v>#REF!</v>
      </c>
      <c r="D161" s="71" t="e">
        <f>IF(ISBLANK('5. Pp (3 años)'!#REF!),"",'5. Pp (3 años)'!#REF!)</f>
        <v>#REF!</v>
      </c>
      <c r="E161" s="71" t="e">
        <f>IF(ISBLANK('5. Pp (3 años)'!#REF!),"",'5. Pp (3 años)'!#REF!)</f>
        <v>#REF!</v>
      </c>
      <c r="F161" s="71" t="e">
        <f>IF(ISBLANK('5. Pp (3 años)'!#REF!),"",'5. Pp (3 años)'!#REF!)</f>
        <v>#REF!</v>
      </c>
      <c r="G161" s="49" t="e">
        <f>IF(ISBLANK('5. Pp (3 años)'!#REF!),"",'5. Pp (3 años)'!#REF!)</f>
        <v>#REF!</v>
      </c>
      <c r="H161" s="49" t="e">
        <f>IF(ISBLANK('5. Pp (3 años)'!#REF!),"",'5. Pp (3 años)'!#REF!)</f>
        <v>#REF!</v>
      </c>
      <c r="I161" s="71" t="e">
        <f>IF(ISBLANK('5. Pp (3 años)'!#REF!),"",'5. Pp (3 años)'!#REF!)</f>
        <v>#REF!</v>
      </c>
      <c r="J161" s="71" t="e">
        <f>IF(ISBLANK('5. Pp (3 años)'!#REF!),"",'5. Pp (3 años)'!#REF!)</f>
        <v>#REF!</v>
      </c>
      <c r="K161" s="49" t="e">
        <f>IF(ISBLANK('5. Pp (3 años)'!#REF!),"",'5. Pp (3 años)'!#REF!)</f>
        <v>#REF!</v>
      </c>
      <c r="L161" s="71" t="e">
        <f>IF(ISBLANK('5. Pp (3 años)'!#REF!),"",'5. Pp (3 años)'!#REF!)</f>
        <v>#REF!</v>
      </c>
      <c r="M161" s="71" t="e">
        <f>IF(ISBLANK('5. Pp (3 años)'!#REF!),"",'5. Pp (3 años)'!#REF!)</f>
        <v>#REF!</v>
      </c>
      <c r="N161" s="71" t="e">
        <f>IF(ISBLANK('5. Pp (3 años)'!#REF!),"",'5. Pp (3 años)'!#REF!)</f>
        <v>#REF!</v>
      </c>
      <c r="O161" s="71" t="e">
        <f>IF(ISBLANK('5. Pp (3 años)'!#REF!),"",'5. Pp (3 años)'!#REF!)</f>
        <v>#REF!</v>
      </c>
      <c r="P161" s="72" t="e">
        <f>IF(ISBLANK('5. Pp (3 años)'!#REF!),"",'5. Pp (3 años)'!#REF!)</f>
        <v>#REF!</v>
      </c>
    </row>
    <row r="162" spans="2:16" ht="17.25">
      <c r="B162" s="73" t="e">
        <f>IF(ISBLANK('5. Pp (3 años)'!#REF!),"",'5. Pp (3 años)'!#REF!)</f>
        <v>#REF!</v>
      </c>
      <c r="C162" s="22" t="e">
        <f>IF(ISBLANK('5. Pp (3 años)'!#REF!),"",'5. Pp (3 años)'!#REF!)</f>
        <v>#REF!</v>
      </c>
      <c r="D162" s="24" t="e">
        <f>IF(ISBLANK('5. Pp (3 años)'!#REF!),"",'5. Pp (3 años)'!#REF!)</f>
        <v>#REF!</v>
      </c>
      <c r="E162" s="24" t="e">
        <f>IF(ISBLANK('5. Pp (3 años)'!#REF!),"",'5. Pp (3 años)'!#REF!)</f>
        <v>#REF!</v>
      </c>
      <c r="F162" s="24" t="e">
        <f>IF(ISBLANK('5. Pp (3 años)'!#REF!),"",'5. Pp (3 años)'!#REF!)</f>
        <v>#REF!</v>
      </c>
      <c r="G162" s="22" t="e">
        <f>IF(ISBLANK('5. Pp (3 años)'!#REF!),"",'5. Pp (3 años)'!#REF!)</f>
        <v>#REF!</v>
      </c>
      <c r="H162" s="22" t="e">
        <f>IF(ISBLANK('5. Pp (3 años)'!#REF!),"",'5. Pp (3 años)'!#REF!)</f>
        <v>#REF!</v>
      </c>
      <c r="I162" s="24" t="e">
        <f>IF(ISBLANK('5. Pp (3 años)'!#REF!),"",'5. Pp (3 años)'!#REF!)</f>
        <v>#REF!</v>
      </c>
      <c r="J162" s="24" t="e">
        <f>IF(ISBLANK('5. Pp (3 años)'!#REF!),"",'5. Pp (3 años)'!#REF!)</f>
        <v>#REF!</v>
      </c>
      <c r="K162" s="22" t="e">
        <f>IF(ISBLANK('5. Pp (3 años)'!#REF!),"",'5. Pp (3 años)'!#REF!)</f>
        <v>#REF!</v>
      </c>
      <c r="L162" s="24" t="e">
        <f>IF(ISBLANK('5. Pp (3 años)'!#REF!),"",'5. Pp (3 años)'!#REF!)</f>
        <v>#REF!</v>
      </c>
      <c r="M162" s="24" t="e">
        <f>IF(ISBLANK('5. Pp (3 años)'!#REF!),"",'5. Pp (3 años)'!#REF!)</f>
        <v>#REF!</v>
      </c>
      <c r="N162" s="24" t="e">
        <f>IF(ISBLANK('5. Pp (3 años)'!#REF!),"",'5. Pp (3 años)'!#REF!)</f>
        <v>#REF!</v>
      </c>
      <c r="O162" s="24" t="e">
        <f>IF(ISBLANK('5. Pp (3 años)'!#REF!),"",'5. Pp (3 años)'!#REF!)</f>
        <v>#REF!</v>
      </c>
      <c r="P162" s="149" t="e">
        <f>IF(ISBLANK('5. Pp (3 años)'!#REF!),"",'5. Pp (3 años)'!#REF!)</f>
        <v>#REF!</v>
      </c>
    </row>
    <row r="163" spans="2:16" ht="17.25">
      <c r="B163" s="73" t="e">
        <f>IF(ISBLANK('5. Pp (3 años)'!#REF!),"",'5. Pp (3 años)'!#REF!)</f>
        <v>#REF!</v>
      </c>
      <c r="C163" s="22" t="e">
        <f>IF(ISBLANK('5. Pp (3 años)'!#REF!),"",'5. Pp (3 años)'!#REF!)</f>
        <v>#REF!</v>
      </c>
      <c r="D163" s="24" t="e">
        <f>IF(ISBLANK('5. Pp (3 años)'!#REF!),"",'5. Pp (3 años)'!#REF!)</f>
        <v>#REF!</v>
      </c>
      <c r="E163" s="24" t="e">
        <f>IF(ISBLANK('5. Pp (3 años)'!#REF!),"",'5. Pp (3 años)'!#REF!)</f>
        <v>#REF!</v>
      </c>
      <c r="F163" s="24" t="e">
        <f>IF(ISBLANK('5. Pp (3 años)'!#REF!),"",'5. Pp (3 años)'!#REF!)</f>
        <v>#REF!</v>
      </c>
      <c r="G163" s="22" t="e">
        <f>IF(ISBLANK('5. Pp (3 años)'!#REF!),"",'5. Pp (3 años)'!#REF!)</f>
        <v>#REF!</v>
      </c>
      <c r="H163" s="22" t="e">
        <f>IF(ISBLANK('5. Pp (3 años)'!#REF!),"",'5. Pp (3 años)'!#REF!)</f>
        <v>#REF!</v>
      </c>
      <c r="I163" s="24" t="e">
        <f>IF(ISBLANK('5. Pp (3 años)'!#REF!),"",'5. Pp (3 años)'!#REF!)</f>
        <v>#REF!</v>
      </c>
      <c r="J163" s="24" t="e">
        <f>IF(ISBLANK('5. Pp (3 años)'!#REF!),"",'5. Pp (3 años)'!#REF!)</f>
        <v>#REF!</v>
      </c>
      <c r="K163" s="22" t="e">
        <f>IF(ISBLANK('5. Pp (3 años)'!#REF!),"",'5. Pp (3 años)'!#REF!)</f>
        <v>#REF!</v>
      </c>
      <c r="L163" s="24" t="e">
        <f>IF(ISBLANK('5. Pp (3 años)'!#REF!),"",'5. Pp (3 años)'!#REF!)</f>
        <v>#REF!</v>
      </c>
      <c r="M163" s="24" t="e">
        <f>IF(ISBLANK('5. Pp (3 años)'!#REF!),"",'5. Pp (3 años)'!#REF!)</f>
        <v>#REF!</v>
      </c>
      <c r="N163" s="24" t="e">
        <f>IF(ISBLANK('5. Pp (3 años)'!#REF!),"",'5. Pp (3 años)'!#REF!)</f>
        <v>#REF!</v>
      </c>
      <c r="O163" s="24" t="e">
        <f>IF(ISBLANK('5. Pp (3 años)'!#REF!),"",'5. Pp (3 años)'!#REF!)</f>
        <v>#REF!</v>
      </c>
      <c r="P163" s="149" t="e">
        <f>IF(ISBLANK('5. Pp (3 años)'!#REF!),"",'5. Pp (3 años)'!#REF!)</f>
        <v>#REF!</v>
      </c>
    </row>
    <row r="164" spans="2:16" ht="17.25">
      <c r="B164" s="73" t="e">
        <f>IF(ISBLANK('5. Pp (3 años)'!#REF!),"",'5. Pp (3 años)'!#REF!)</f>
        <v>#REF!</v>
      </c>
      <c r="C164" s="22" t="e">
        <f>IF(ISBLANK('5. Pp (3 años)'!#REF!),"",'5. Pp (3 años)'!#REF!)</f>
        <v>#REF!</v>
      </c>
      <c r="D164" s="24" t="e">
        <f>IF(ISBLANK('5. Pp (3 años)'!#REF!),"",'5. Pp (3 años)'!#REF!)</f>
        <v>#REF!</v>
      </c>
      <c r="E164" s="24" t="e">
        <f>IF(ISBLANK('5. Pp (3 años)'!#REF!),"",'5. Pp (3 años)'!#REF!)</f>
        <v>#REF!</v>
      </c>
      <c r="F164" s="24" t="e">
        <f>IF(ISBLANK('5. Pp (3 años)'!#REF!),"",'5. Pp (3 años)'!#REF!)</f>
        <v>#REF!</v>
      </c>
      <c r="G164" s="22" t="e">
        <f>IF(ISBLANK('5. Pp (3 años)'!#REF!),"",'5. Pp (3 años)'!#REF!)</f>
        <v>#REF!</v>
      </c>
      <c r="H164" s="22" t="e">
        <f>IF(ISBLANK('5. Pp (3 años)'!#REF!),"",'5. Pp (3 años)'!#REF!)</f>
        <v>#REF!</v>
      </c>
      <c r="I164" s="24" t="e">
        <f>IF(ISBLANK('5. Pp (3 años)'!#REF!),"",'5. Pp (3 años)'!#REF!)</f>
        <v>#REF!</v>
      </c>
      <c r="J164" s="24" t="e">
        <f>IF(ISBLANK('5. Pp (3 años)'!#REF!),"",'5. Pp (3 años)'!#REF!)</f>
        <v>#REF!</v>
      </c>
      <c r="K164" s="22" t="e">
        <f>IF(ISBLANK('5. Pp (3 años)'!#REF!),"",'5. Pp (3 años)'!#REF!)</f>
        <v>#REF!</v>
      </c>
      <c r="L164" s="24" t="e">
        <f>IF(ISBLANK('5. Pp (3 años)'!#REF!),"",'5. Pp (3 años)'!#REF!)</f>
        <v>#REF!</v>
      </c>
      <c r="M164" s="24" t="e">
        <f>IF(ISBLANK('5. Pp (3 años)'!#REF!),"",'5. Pp (3 años)'!#REF!)</f>
        <v>#REF!</v>
      </c>
      <c r="N164" s="24" t="e">
        <f>IF(ISBLANK('5. Pp (3 años)'!#REF!),"",'5. Pp (3 años)'!#REF!)</f>
        <v>#REF!</v>
      </c>
      <c r="O164" s="24" t="e">
        <f>IF(ISBLANK('5. Pp (3 años)'!#REF!),"",'5. Pp (3 años)'!#REF!)</f>
        <v>#REF!</v>
      </c>
      <c r="P164" s="149" t="e">
        <f>IF(ISBLANK('5. Pp (3 años)'!#REF!),"",'5. Pp (3 años)'!#REF!)</f>
        <v>#REF!</v>
      </c>
    </row>
    <row r="165" spans="2:16" ht="17.25">
      <c r="B165" s="73" t="e">
        <f>IF(ISBLANK('5. Pp (3 años)'!#REF!),"",'5. Pp (3 años)'!#REF!)</f>
        <v>#REF!</v>
      </c>
      <c r="C165" s="22" t="e">
        <f>IF(ISBLANK('5. Pp (3 años)'!#REF!),"",'5. Pp (3 años)'!#REF!)</f>
        <v>#REF!</v>
      </c>
      <c r="D165" s="24" t="e">
        <f>IF(ISBLANK('5. Pp (3 años)'!#REF!),"",'5. Pp (3 años)'!#REF!)</f>
        <v>#REF!</v>
      </c>
      <c r="E165" s="24" t="e">
        <f>IF(ISBLANK('5. Pp (3 años)'!#REF!),"",'5. Pp (3 años)'!#REF!)</f>
        <v>#REF!</v>
      </c>
      <c r="F165" s="24" t="e">
        <f>IF(ISBLANK('5. Pp (3 años)'!#REF!),"",'5. Pp (3 años)'!#REF!)</f>
        <v>#REF!</v>
      </c>
      <c r="G165" s="22" t="e">
        <f>IF(ISBLANK('5. Pp (3 años)'!#REF!),"",'5. Pp (3 años)'!#REF!)</f>
        <v>#REF!</v>
      </c>
      <c r="H165" s="22" t="e">
        <f>IF(ISBLANK('5. Pp (3 años)'!#REF!),"",'5. Pp (3 años)'!#REF!)</f>
        <v>#REF!</v>
      </c>
      <c r="I165" s="24" t="e">
        <f>IF(ISBLANK('5. Pp (3 años)'!#REF!),"",'5. Pp (3 años)'!#REF!)</f>
        <v>#REF!</v>
      </c>
      <c r="J165" s="24" t="e">
        <f>IF(ISBLANK('5. Pp (3 años)'!#REF!),"",'5. Pp (3 años)'!#REF!)</f>
        <v>#REF!</v>
      </c>
      <c r="K165" s="22" t="e">
        <f>IF(ISBLANK('5. Pp (3 años)'!#REF!),"",'5. Pp (3 años)'!#REF!)</f>
        <v>#REF!</v>
      </c>
      <c r="L165" s="24" t="e">
        <f>IF(ISBLANK('5. Pp (3 años)'!#REF!),"",'5. Pp (3 años)'!#REF!)</f>
        <v>#REF!</v>
      </c>
      <c r="M165" s="24" t="e">
        <f>IF(ISBLANK('5. Pp (3 años)'!#REF!),"",'5. Pp (3 años)'!#REF!)</f>
        <v>#REF!</v>
      </c>
      <c r="N165" s="24" t="e">
        <f>IF(ISBLANK('5. Pp (3 años)'!#REF!),"",'5. Pp (3 años)'!#REF!)</f>
        <v>#REF!</v>
      </c>
      <c r="O165" s="24" t="e">
        <f>IF(ISBLANK('5. Pp (3 años)'!#REF!),"",'5. Pp (3 años)'!#REF!)</f>
        <v>#REF!</v>
      </c>
      <c r="P165" s="149" t="e">
        <f>IF(ISBLANK('5. Pp (3 años)'!#REF!),"",'5. Pp (3 años)'!#REF!)</f>
        <v>#REF!</v>
      </c>
    </row>
    <row r="166" spans="2:16" ht="17.25">
      <c r="B166" s="73" t="e">
        <f>IF(ISBLANK('5. Pp (3 años)'!#REF!),"",'5. Pp (3 años)'!#REF!)</f>
        <v>#REF!</v>
      </c>
      <c r="C166" s="22" t="e">
        <f>IF(ISBLANK('5. Pp (3 años)'!#REF!),"",'5. Pp (3 años)'!#REF!)</f>
        <v>#REF!</v>
      </c>
      <c r="D166" s="24" t="e">
        <f>IF(ISBLANK('5. Pp (3 años)'!#REF!),"",'5. Pp (3 años)'!#REF!)</f>
        <v>#REF!</v>
      </c>
      <c r="E166" s="24" t="e">
        <f>IF(ISBLANK('5. Pp (3 años)'!#REF!),"",'5. Pp (3 años)'!#REF!)</f>
        <v>#REF!</v>
      </c>
      <c r="F166" s="24" t="e">
        <f>IF(ISBLANK('5. Pp (3 años)'!#REF!),"",'5. Pp (3 años)'!#REF!)</f>
        <v>#REF!</v>
      </c>
      <c r="G166" s="22" t="e">
        <f>IF(ISBLANK('5. Pp (3 años)'!#REF!),"",'5. Pp (3 años)'!#REF!)</f>
        <v>#REF!</v>
      </c>
      <c r="H166" s="22" t="e">
        <f>IF(ISBLANK('5. Pp (3 años)'!#REF!),"",'5. Pp (3 años)'!#REF!)</f>
        <v>#REF!</v>
      </c>
      <c r="I166" s="24" t="e">
        <f>IF(ISBLANK('5. Pp (3 años)'!#REF!),"",'5. Pp (3 años)'!#REF!)</f>
        <v>#REF!</v>
      </c>
      <c r="J166" s="24" t="e">
        <f>IF(ISBLANK('5. Pp (3 años)'!#REF!),"",'5. Pp (3 años)'!#REF!)</f>
        <v>#REF!</v>
      </c>
      <c r="K166" s="22" t="e">
        <f>IF(ISBLANK('5. Pp (3 años)'!#REF!),"",'5. Pp (3 años)'!#REF!)</f>
        <v>#REF!</v>
      </c>
      <c r="L166" s="24" t="e">
        <f>IF(ISBLANK('5. Pp (3 años)'!#REF!),"",'5. Pp (3 años)'!#REF!)</f>
        <v>#REF!</v>
      </c>
      <c r="M166" s="24" t="e">
        <f>IF(ISBLANK('5. Pp (3 años)'!#REF!),"",'5. Pp (3 años)'!#REF!)</f>
        <v>#REF!</v>
      </c>
      <c r="N166" s="24" t="e">
        <f>IF(ISBLANK('5. Pp (3 años)'!#REF!),"",'5. Pp (3 años)'!#REF!)</f>
        <v>#REF!</v>
      </c>
      <c r="O166" s="24" t="e">
        <f>IF(ISBLANK('5. Pp (3 años)'!#REF!),"",'5. Pp (3 años)'!#REF!)</f>
        <v>#REF!</v>
      </c>
      <c r="P166" s="149" t="e">
        <f>IF(ISBLANK('5. Pp (3 años)'!#REF!),"",'5. Pp (3 años)'!#REF!)</f>
        <v>#REF!</v>
      </c>
    </row>
    <row r="167" spans="2:16" ht="17.25">
      <c r="B167" s="69" t="e">
        <f>IF(ISBLANK('5. Pp (3 años)'!#REF!),"",'5. Pp (3 años)'!#REF!)</f>
        <v>#REF!</v>
      </c>
      <c r="C167" s="49" t="e">
        <f>IF(ISBLANK('5. Pp (3 años)'!#REF!),"",'5. Pp (3 años)'!#REF!)</f>
        <v>#REF!</v>
      </c>
      <c r="D167" s="71" t="e">
        <f>IF(ISBLANK('5. Pp (3 años)'!#REF!),"",'5. Pp (3 años)'!#REF!)</f>
        <v>#REF!</v>
      </c>
      <c r="E167" s="71" t="e">
        <f>IF(ISBLANK('5. Pp (3 años)'!#REF!),"",'5. Pp (3 años)'!#REF!)</f>
        <v>#REF!</v>
      </c>
      <c r="F167" s="71" t="e">
        <f>IF(ISBLANK('5. Pp (3 años)'!#REF!),"",'5. Pp (3 años)'!#REF!)</f>
        <v>#REF!</v>
      </c>
      <c r="G167" s="49" t="e">
        <f>IF(ISBLANK('5. Pp (3 años)'!#REF!),"",'5. Pp (3 años)'!#REF!)</f>
        <v>#REF!</v>
      </c>
      <c r="H167" s="49" t="e">
        <f>IF(ISBLANK('5. Pp (3 años)'!#REF!),"",'5. Pp (3 años)'!#REF!)</f>
        <v>#REF!</v>
      </c>
      <c r="I167" s="71" t="e">
        <f>IF(ISBLANK('5. Pp (3 años)'!#REF!),"",'5. Pp (3 años)'!#REF!)</f>
        <v>#REF!</v>
      </c>
      <c r="J167" s="71" t="e">
        <f>IF(ISBLANK('5. Pp (3 años)'!#REF!),"",'5. Pp (3 años)'!#REF!)</f>
        <v>#REF!</v>
      </c>
      <c r="K167" s="49" t="e">
        <f>IF(ISBLANK('5. Pp (3 años)'!#REF!),"",'5. Pp (3 años)'!#REF!)</f>
        <v>#REF!</v>
      </c>
      <c r="L167" s="71" t="e">
        <f>IF(ISBLANK('5. Pp (3 años)'!#REF!),"",'5. Pp (3 años)'!#REF!)</f>
        <v>#REF!</v>
      </c>
      <c r="M167" s="71" t="e">
        <f>IF(ISBLANK('5. Pp (3 años)'!#REF!),"",'5. Pp (3 años)'!#REF!)</f>
        <v>#REF!</v>
      </c>
      <c r="N167" s="71" t="e">
        <f>IF(ISBLANK('5. Pp (3 años)'!#REF!),"",'5. Pp (3 años)'!#REF!)</f>
        <v>#REF!</v>
      </c>
      <c r="O167" s="71" t="e">
        <f>IF(ISBLANK('5. Pp (3 años)'!#REF!),"",'5. Pp (3 años)'!#REF!)</f>
        <v>#REF!</v>
      </c>
      <c r="P167" s="72" t="e">
        <f>IF(ISBLANK('5. Pp (3 años)'!#REF!),"",'5. Pp (3 años)'!#REF!)</f>
        <v>#REF!</v>
      </c>
    </row>
    <row r="168" spans="2:16" ht="17.25">
      <c r="B168" s="73" t="e">
        <f>IF(ISBLANK('5. Pp (3 años)'!#REF!),"",'5. Pp (3 años)'!#REF!)</f>
        <v>#REF!</v>
      </c>
      <c r="C168" s="22" t="e">
        <f>IF(ISBLANK('5. Pp (3 años)'!#REF!),"",'5. Pp (3 años)'!#REF!)</f>
        <v>#REF!</v>
      </c>
      <c r="D168" s="24" t="e">
        <f>IF(ISBLANK('5. Pp (3 años)'!#REF!),"",'5. Pp (3 años)'!#REF!)</f>
        <v>#REF!</v>
      </c>
      <c r="E168" s="24" t="e">
        <f>IF(ISBLANK('5. Pp (3 años)'!#REF!),"",'5. Pp (3 años)'!#REF!)</f>
        <v>#REF!</v>
      </c>
      <c r="F168" s="24" t="e">
        <f>IF(ISBLANK('5. Pp (3 años)'!#REF!),"",'5. Pp (3 años)'!#REF!)</f>
        <v>#REF!</v>
      </c>
      <c r="G168" s="22" t="e">
        <f>IF(ISBLANK('5. Pp (3 años)'!#REF!),"",'5. Pp (3 años)'!#REF!)</f>
        <v>#REF!</v>
      </c>
      <c r="H168" s="22" t="e">
        <f>IF(ISBLANK('5. Pp (3 años)'!#REF!),"",'5. Pp (3 años)'!#REF!)</f>
        <v>#REF!</v>
      </c>
      <c r="I168" s="24" t="e">
        <f>IF(ISBLANK('5. Pp (3 años)'!#REF!),"",'5. Pp (3 años)'!#REF!)</f>
        <v>#REF!</v>
      </c>
      <c r="J168" s="24" t="e">
        <f>IF(ISBLANK('5. Pp (3 años)'!#REF!),"",'5. Pp (3 años)'!#REF!)</f>
        <v>#REF!</v>
      </c>
      <c r="K168" s="22" t="e">
        <f>IF(ISBLANK('5. Pp (3 años)'!#REF!),"",'5. Pp (3 años)'!#REF!)</f>
        <v>#REF!</v>
      </c>
      <c r="L168" s="24" t="e">
        <f>IF(ISBLANK('5. Pp (3 años)'!#REF!),"",'5. Pp (3 años)'!#REF!)</f>
        <v>#REF!</v>
      </c>
      <c r="M168" s="24" t="e">
        <f>IF(ISBLANK('5. Pp (3 años)'!#REF!),"",'5. Pp (3 años)'!#REF!)</f>
        <v>#REF!</v>
      </c>
      <c r="N168" s="24" t="e">
        <f>IF(ISBLANK('5. Pp (3 años)'!#REF!),"",'5. Pp (3 años)'!#REF!)</f>
        <v>#REF!</v>
      </c>
      <c r="O168" s="24" t="e">
        <f>IF(ISBLANK('5. Pp (3 años)'!#REF!),"",'5. Pp (3 años)'!#REF!)</f>
        <v>#REF!</v>
      </c>
      <c r="P168" s="149" t="e">
        <f>IF(ISBLANK('5. Pp (3 años)'!#REF!),"",'5. Pp (3 años)'!#REF!)</f>
        <v>#REF!</v>
      </c>
    </row>
    <row r="169" spans="2:16" ht="17.25">
      <c r="B169" s="73" t="e">
        <f>IF(ISBLANK('5. Pp (3 años)'!#REF!),"",'5. Pp (3 años)'!#REF!)</f>
        <v>#REF!</v>
      </c>
      <c r="C169" s="22" t="e">
        <f>IF(ISBLANK('5. Pp (3 años)'!#REF!),"",'5. Pp (3 años)'!#REF!)</f>
        <v>#REF!</v>
      </c>
      <c r="D169" s="24" t="e">
        <f>IF(ISBLANK('5. Pp (3 años)'!#REF!),"",'5. Pp (3 años)'!#REF!)</f>
        <v>#REF!</v>
      </c>
      <c r="E169" s="24" t="e">
        <f>IF(ISBLANK('5. Pp (3 años)'!#REF!),"",'5. Pp (3 años)'!#REF!)</f>
        <v>#REF!</v>
      </c>
      <c r="F169" s="24" t="e">
        <f>IF(ISBLANK('5. Pp (3 años)'!#REF!),"",'5. Pp (3 años)'!#REF!)</f>
        <v>#REF!</v>
      </c>
      <c r="G169" s="22" t="e">
        <f>IF(ISBLANK('5. Pp (3 años)'!#REF!),"",'5. Pp (3 años)'!#REF!)</f>
        <v>#REF!</v>
      </c>
      <c r="H169" s="22" t="e">
        <f>IF(ISBLANK('5. Pp (3 años)'!#REF!),"",'5. Pp (3 años)'!#REF!)</f>
        <v>#REF!</v>
      </c>
      <c r="I169" s="24" t="e">
        <f>IF(ISBLANK('5. Pp (3 años)'!#REF!),"",'5. Pp (3 años)'!#REF!)</f>
        <v>#REF!</v>
      </c>
      <c r="J169" s="24" t="e">
        <f>IF(ISBLANK('5. Pp (3 años)'!#REF!),"",'5. Pp (3 años)'!#REF!)</f>
        <v>#REF!</v>
      </c>
      <c r="K169" s="22" t="e">
        <f>IF(ISBLANK('5. Pp (3 años)'!#REF!),"",'5. Pp (3 años)'!#REF!)</f>
        <v>#REF!</v>
      </c>
      <c r="L169" s="24" t="e">
        <f>IF(ISBLANK('5. Pp (3 años)'!#REF!),"",'5. Pp (3 años)'!#REF!)</f>
        <v>#REF!</v>
      </c>
      <c r="M169" s="24" t="e">
        <f>IF(ISBLANK('5. Pp (3 años)'!#REF!),"",'5. Pp (3 años)'!#REF!)</f>
        <v>#REF!</v>
      </c>
      <c r="N169" s="24" t="e">
        <f>IF(ISBLANK('5. Pp (3 años)'!#REF!),"",'5. Pp (3 años)'!#REF!)</f>
        <v>#REF!</v>
      </c>
      <c r="O169" s="24" t="e">
        <f>IF(ISBLANK('5. Pp (3 años)'!#REF!),"",'5. Pp (3 años)'!#REF!)</f>
        <v>#REF!</v>
      </c>
      <c r="P169" s="149" t="e">
        <f>IF(ISBLANK('5. Pp (3 años)'!#REF!),"",'5. Pp (3 años)'!#REF!)</f>
        <v>#REF!</v>
      </c>
    </row>
    <row r="170" spans="2:16" ht="17.25">
      <c r="B170" s="73" t="e">
        <f>IF(ISBLANK('5. Pp (3 años)'!#REF!),"",'5. Pp (3 años)'!#REF!)</f>
        <v>#REF!</v>
      </c>
      <c r="C170" s="22" t="e">
        <f>IF(ISBLANK('5. Pp (3 años)'!#REF!),"",'5. Pp (3 años)'!#REF!)</f>
        <v>#REF!</v>
      </c>
      <c r="D170" s="24" t="e">
        <f>IF(ISBLANK('5. Pp (3 años)'!#REF!),"",'5. Pp (3 años)'!#REF!)</f>
        <v>#REF!</v>
      </c>
      <c r="E170" s="24" t="e">
        <f>IF(ISBLANK('5. Pp (3 años)'!#REF!),"",'5. Pp (3 años)'!#REF!)</f>
        <v>#REF!</v>
      </c>
      <c r="F170" s="24" t="e">
        <f>IF(ISBLANK('5. Pp (3 años)'!#REF!),"",'5. Pp (3 años)'!#REF!)</f>
        <v>#REF!</v>
      </c>
      <c r="G170" s="22" t="e">
        <f>IF(ISBLANK('5. Pp (3 años)'!#REF!),"",'5. Pp (3 años)'!#REF!)</f>
        <v>#REF!</v>
      </c>
      <c r="H170" s="22" t="e">
        <f>IF(ISBLANK('5. Pp (3 años)'!#REF!),"",'5. Pp (3 años)'!#REF!)</f>
        <v>#REF!</v>
      </c>
      <c r="I170" s="24" t="e">
        <f>IF(ISBLANK('5. Pp (3 años)'!#REF!),"",'5. Pp (3 años)'!#REF!)</f>
        <v>#REF!</v>
      </c>
      <c r="J170" s="24" t="e">
        <f>IF(ISBLANK('5. Pp (3 años)'!#REF!),"",'5. Pp (3 años)'!#REF!)</f>
        <v>#REF!</v>
      </c>
      <c r="K170" s="22" t="e">
        <f>IF(ISBLANK('5. Pp (3 años)'!#REF!),"",'5. Pp (3 años)'!#REF!)</f>
        <v>#REF!</v>
      </c>
      <c r="L170" s="24" t="e">
        <f>IF(ISBLANK('5. Pp (3 años)'!#REF!),"",'5. Pp (3 años)'!#REF!)</f>
        <v>#REF!</v>
      </c>
      <c r="M170" s="24" t="e">
        <f>IF(ISBLANK('5. Pp (3 años)'!#REF!),"",'5. Pp (3 años)'!#REF!)</f>
        <v>#REF!</v>
      </c>
      <c r="N170" s="24" t="e">
        <f>IF(ISBLANK('5. Pp (3 años)'!#REF!),"",'5. Pp (3 años)'!#REF!)</f>
        <v>#REF!</v>
      </c>
      <c r="O170" s="24" t="e">
        <f>IF(ISBLANK('5. Pp (3 años)'!#REF!),"",'5. Pp (3 años)'!#REF!)</f>
        <v>#REF!</v>
      </c>
      <c r="P170" s="149" t="e">
        <f>IF(ISBLANK('5. Pp (3 años)'!#REF!),"",'5. Pp (3 años)'!#REF!)</f>
        <v>#REF!</v>
      </c>
    </row>
    <row r="171" spans="2:16" ht="17.25">
      <c r="B171" s="73" t="e">
        <f>IF(ISBLANK('5. Pp (3 años)'!#REF!),"",'5. Pp (3 años)'!#REF!)</f>
        <v>#REF!</v>
      </c>
      <c r="C171" s="22" t="e">
        <f>IF(ISBLANK('5. Pp (3 años)'!#REF!),"",'5. Pp (3 años)'!#REF!)</f>
        <v>#REF!</v>
      </c>
      <c r="D171" s="24" t="e">
        <f>IF(ISBLANK('5. Pp (3 años)'!#REF!),"",'5. Pp (3 años)'!#REF!)</f>
        <v>#REF!</v>
      </c>
      <c r="E171" s="24" t="e">
        <f>IF(ISBLANK('5. Pp (3 años)'!#REF!),"",'5. Pp (3 años)'!#REF!)</f>
        <v>#REF!</v>
      </c>
      <c r="F171" s="24" t="e">
        <f>IF(ISBLANK('5. Pp (3 años)'!#REF!),"",'5. Pp (3 años)'!#REF!)</f>
        <v>#REF!</v>
      </c>
      <c r="G171" s="22" t="e">
        <f>IF(ISBLANK('5. Pp (3 años)'!#REF!),"",'5. Pp (3 años)'!#REF!)</f>
        <v>#REF!</v>
      </c>
      <c r="H171" s="22" t="e">
        <f>IF(ISBLANK('5. Pp (3 años)'!#REF!),"",'5. Pp (3 años)'!#REF!)</f>
        <v>#REF!</v>
      </c>
      <c r="I171" s="24" t="e">
        <f>IF(ISBLANK('5. Pp (3 años)'!#REF!),"",'5. Pp (3 años)'!#REF!)</f>
        <v>#REF!</v>
      </c>
      <c r="J171" s="24" t="e">
        <f>IF(ISBLANK('5. Pp (3 años)'!#REF!),"",'5. Pp (3 años)'!#REF!)</f>
        <v>#REF!</v>
      </c>
      <c r="K171" s="22" t="e">
        <f>IF(ISBLANK('5. Pp (3 años)'!#REF!),"",'5. Pp (3 años)'!#REF!)</f>
        <v>#REF!</v>
      </c>
      <c r="L171" s="24" t="e">
        <f>IF(ISBLANK('5. Pp (3 años)'!#REF!),"",'5. Pp (3 años)'!#REF!)</f>
        <v>#REF!</v>
      </c>
      <c r="M171" s="24" t="e">
        <f>IF(ISBLANK('5. Pp (3 años)'!#REF!),"",'5. Pp (3 años)'!#REF!)</f>
        <v>#REF!</v>
      </c>
      <c r="N171" s="24" t="e">
        <f>IF(ISBLANK('5. Pp (3 años)'!#REF!),"",'5. Pp (3 años)'!#REF!)</f>
        <v>#REF!</v>
      </c>
      <c r="O171" s="24" t="e">
        <f>IF(ISBLANK('5. Pp (3 años)'!#REF!),"",'5. Pp (3 años)'!#REF!)</f>
        <v>#REF!</v>
      </c>
      <c r="P171" s="149" t="e">
        <f>IF(ISBLANK('5. Pp (3 años)'!#REF!),"",'5. Pp (3 años)'!#REF!)</f>
        <v>#REF!</v>
      </c>
    </row>
    <row r="172" spans="2:16" ht="17.25">
      <c r="B172" s="73" t="e">
        <f>IF(ISBLANK('5. Pp (3 años)'!#REF!),"",'5. Pp (3 años)'!#REF!)</f>
        <v>#REF!</v>
      </c>
      <c r="C172" s="22" t="e">
        <f>IF(ISBLANK('5. Pp (3 años)'!#REF!),"",'5. Pp (3 años)'!#REF!)</f>
        <v>#REF!</v>
      </c>
      <c r="D172" s="24" t="e">
        <f>IF(ISBLANK('5. Pp (3 años)'!#REF!),"",'5. Pp (3 años)'!#REF!)</f>
        <v>#REF!</v>
      </c>
      <c r="E172" s="24" t="e">
        <f>IF(ISBLANK('5. Pp (3 años)'!#REF!),"",'5. Pp (3 años)'!#REF!)</f>
        <v>#REF!</v>
      </c>
      <c r="F172" s="24" t="e">
        <f>IF(ISBLANK('5. Pp (3 años)'!#REF!),"",'5. Pp (3 años)'!#REF!)</f>
        <v>#REF!</v>
      </c>
      <c r="G172" s="22" t="e">
        <f>IF(ISBLANK('5. Pp (3 años)'!#REF!),"",'5. Pp (3 años)'!#REF!)</f>
        <v>#REF!</v>
      </c>
      <c r="H172" s="22" t="e">
        <f>IF(ISBLANK('5. Pp (3 años)'!#REF!),"",'5. Pp (3 años)'!#REF!)</f>
        <v>#REF!</v>
      </c>
      <c r="I172" s="24" t="e">
        <f>IF(ISBLANK('5. Pp (3 años)'!#REF!),"",'5. Pp (3 años)'!#REF!)</f>
        <v>#REF!</v>
      </c>
      <c r="J172" s="24" t="e">
        <f>IF(ISBLANK('5. Pp (3 años)'!#REF!),"",'5. Pp (3 años)'!#REF!)</f>
        <v>#REF!</v>
      </c>
      <c r="K172" s="22" t="e">
        <f>IF(ISBLANK('5. Pp (3 años)'!#REF!),"",'5. Pp (3 años)'!#REF!)</f>
        <v>#REF!</v>
      </c>
      <c r="L172" s="24" t="e">
        <f>IF(ISBLANK('5. Pp (3 años)'!#REF!),"",'5. Pp (3 años)'!#REF!)</f>
        <v>#REF!</v>
      </c>
      <c r="M172" s="24" t="e">
        <f>IF(ISBLANK('5. Pp (3 años)'!#REF!),"",'5. Pp (3 años)'!#REF!)</f>
        <v>#REF!</v>
      </c>
      <c r="N172" s="24" t="e">
        <f>IF(ISBLANK('5. Pp (3 años)'!#REF!),"",'5. Pp (3 años)'!#REF!)</f>
        <v>#REF!</v>
      </c>
      <c r="O172" s="24" t="e">
        <f>IF(ISBLANK('5. Pp (3 años)'!#REF!),"",'5. Pp (3 años)'!#REF!)</f>
        <v>#REF!</v>
      </c>
      <c r="P172" s="149" t="e">
        <f>IF(ISBLANK('5. Pp (3 años)'!#REF!),"",'5. Pp (3 años)'!#REF!)</f>
        <v>#REF!</v>
      </c>
    </row>
    <row r="173" spans="2:16" ht="17.25">
      <c r="B173" s="69" t="e">
        <f>IF(ISBLANK('5. Pp (3 años)'!#REF!),"",'5. Pp (3 años)'!#REF!)</f>
        <v>#REF!</v>
      </c>
      <c r="C173" s="49" t="e">
        <f>IF(ISBLANK('5. Pp (3 años)'!#REF!),"",'5. Pp (3 años)'!#REF!)</f>
        <v>#REF!</v>
      </c>
      <c r="D173" s="71" t="e">
        <f>IF(ISBLANK('5. Pp (3 años)'!#REF!),"",'5. Pp (3 años)'!#REF!)</f>
        <v>#REF!</v>
      </c>
      <c r="E173" s="71" t="e">
        <f>IF(ISBLANK('5. Pp (3 años)'!#REF!),"",'5. Pp (3 años)'!#REF!)</f>
        <v>#REF!</v>
      </c>
      <c r="F173" s="71" t="e">
        <f>IF(ISBLANK('5. Pp (3 años)'!#REF!),"",'5. Pp (3 años)'!#REF!)</f>
        <v>#REF!</v>
      </c>
      <c r="G173" s="49" t="e">
        <f>IF(ISBLANK('5. Pp (3 años)'!#REF!),"",'5. Pp (3 años)'!#REF!)</f>
        <v>#REF!</v>
      </c>
      <c r="H173" s="49" t="e">
        <f>IF(ISBLANK('5. Pp (3 años)'!#REF!),"",'5. Pp (3 años)'!#REF!)</f>
        <v>#REF!</v>
      </c>
      <c r="I173" s="71" t="e">
        <f>IF(ISBLANK('5. Pp (3 años)'!#REF!),"",'5. Pp (3 años)'!#REF!)</f>
        <v>#REF!</v>
      </c>
      <c r="J173" s="71" t="e">
        <f>IF(ISBLANK('5. Pp (3 años)'!#REF!),"",'5. Pp (3 años)'!#REF!)</f>
        <v>#REF!</v>
      </c>
      <c r="K173" s="49" t="e">
        <f>IF(ISBLANK('5. Pp (3 años)'!#REF!),"",'5. Pp (3 años)'!#REF!)</f>
        <v>#REF!</v>
      </c>
      <c r="L173" s="71" t="e">
        <f>IF(ISBLANK('5. Pp (3 años)'!#REF!),"",'5. Pp (3 años)'!#REF!)</f>
        <v>#REF!</v>
      </c>
      <c r="M173" s="71" t="e">
        <f>IF(ISBLANK('5. Pp (3 años)'!#REF!),"",'5. Pp (3 años)'!#REF!)</f>
        <v>#REF!</v>
      </c>
      <c r="N173" s="71" t="e">
        <f>IF(ISBLANK('5. Pp (3 años)'!#REF!),"",'5. Pp (3 años)'!#REF!)</f>
        <v>#REF!</v>
      </c>
      <c r="O173" s="71" t="e">
        <f>IF(ISBLANK('5. Pp (3 años)'!#REF!),"",'5. Pp (3 años)'!#REF!)</f>
        <v>#REF!</v>
      </c>
      <c r="P173" s="72" t="e">
        <f>IF(ISBLANK('5. Pp (3 años)'!#REF!),"",'5. Pp (3 años)'!#REF!)</f>
        <v>#REF!</v>
      </c>
    </row>
    <row r="174" spans="2:16" ht="17.25">
      <c r="B174" s="73" t="e">
        <f>IF(ISBLANK('5. Pp (3 años)'!#REF!),"",'5. Pp (3 años)'!#REF!)</f>
        <v>#REF!</v>
      </c>
      <c r="C174" s="22" t="e">
        <f>IF(ISBLANK('5. Pp (3 años)'!#REF!),"",'5. Pp (3 años)'!#REF!)</f>
        <v>#REF!</v>
      </c>
      <c r="D174" s="24" t="e">
        <f>IF(ISBLANK('5. Pp (3 años)'!#REF!),"",'5. Pp (3 años)'!#REF!)</f>
        <v>#REF!</v>
      </c>
      <c r="E174" s="24" t="e">
        <f>IF(ISBLANK('5. Pp (3 años)'!#REF!),"",'5. Pp (3 años)'!#REF!)</f>
        <v>#REF!</v>
      </c>
      <c r="F174" s="24" t="e">
        <f>IF(ISBLANK('5. Pp (3 años)'!#REF!),"",'5. Pp (3 años)'!#REF!)</f>
        <v>#REF!</v>
      </c>
      <c r="G174" s="22" t="e">
        <f>IF(ISBLANK('5. Pp (3 años)'!#REF!),"",'5. Pp (3 años)'!#REF!)</f>
        <v>#REF!</v>
      </c>
      <c r="H174" s="22" t="e">
        <f>IF(ISBLANK('5. Pp (3 años)'!#REF!),"",'5. Pp (3 años)'!#REF!)</f>
        <v>#REF!</v>
      </c>
      <c r="I174" s="24" t="e">
        <f>IF(ISBLANK('5. Pp (3 años)'!#REF!),"",'5. Pp (3 años)'!#REF!)</f>
        <v>#REF!</v>
      </c>
      <c r="J174" s="24" t="e">
        <f>IF(ISBLANK('5. Pp (3 años)'!#REF!),"",'5. Pp (3 años)'!#REF!)</f>
        <v>#REF!</v>
      </c>
      <c r="K174" s="22" t="e">
        <f>IF(ISBLANK('5. Pp (3 años)'!#REF!),"",'5. Pp (3 años)'!#REF!)</f>
        <v>#REF!</v>
      </c>
      <c r="L174" s="24" t="e">
        <f>IF(ISBLANK('5. Pp (3 años)'!#REF!),"",'5. Pp (3 años)'!#REF!)</f>
        <v>#REF!</v>
      </c>
      <c r="M174" s="24" t="e">
        <f>IF(ISBLANK('5. Pp (3 años)'!#REF!),"",'5. Pp (3 años)'!#REF!)</f>
        <v>#REF!</v>
      </c>
      <c r="N174" s="24" t="e">
        <f>IF(ISBLANK('5. Pp (3 años)'!#REF!),"",'5. Pp (3 años)'!#REF!)</f>
        <v>#REF!</v>
      </c>
      <c r="O174" s="24" t="e">
        <f>IF(ISBLANK('5. Pp (3 años)'!#REF!),"",'5. Pp (3 años)'!#REF!)</f>
        <v>#REF!</v>
      </c>
      <c r="P174" s="149" t="e">
        <f>IF(ISBLANK('5. Pp (3 años)'!#REF!),"",'5. Pp (3 años)'!#REF!)</f>
        <v>#REF!</v>
      </c>
    </row>
    <row r="175" spans="2:16" ht="17.25">
      <c r="B175" s="73" t="e">
        <f>IF(ISBLANK('5. Pp (3 años)'!#REF!),"",'5. Pp (3 años)'!#REF!)</f>
        <v>#REF!</v>
      </c>
      <c r="C175" s="22" t="e">
        <f>IF(ISBLANK('5. Pp (3 años)'!#REF!),"",'5. Pp (3 años)'!#REF!)</f>
        <v>#REF!</v>
      </c>
      <c r="D175" s="24" t="e">
        <f>IF(ISBLANK('5. Pp (3 años)'!#REF!),"",'5. Pp (3 años)'!#REF!)</f>
        <v>#REF!</v>
      </c>
      <c r="E175" s="24" t="e">
        <f>IF(ISBLANK('5. Pp (3 años)'!#REF!),"",'5. Pp (3 años)'!#REF!)</f>
        <v>#REF!</v>
      </c>
      <c r="F175" s="24" t="e">
        <f>IF(ISBLANK('5. Pp (3 años)'!#REF!),"",'5. Pp (3 años)'!#REF!)</f>
        <v>#REF!</v>
      </c>
      <c r="G175" s="22" t="e">
        <f>IF(ISBLANK('5. Pp (3 años)'!#REF!),"",'5. Pp (3 años)'!#REF!)</f>
        <v>#REF!</v>
      </c>
      <c r="H175" s="22" t="e">
        <f>IF(ISBLANK('5. Pp (3 años)'!#REF!),"",'5. Pp (3 años)'!#REF!)</f>
        <v>#REF!</v>
      </c>
      <c r="I175" s="24" t="e">
        <f>IF(ISBLANK('5. Pp (3 años)'!#REF!),"",'5. Pp (3 años)'!#REF!)</f>
        <v>#REF!</v>
      </c>
      <c r="J175" s="24" t="e">
        <f>IF(ISBLANK('5. Pp (3 años)'!#REF!),"",'5. Pp (3 años)'!#REF!)</f>
        <v>#REF!</v>
      </c>
      <c r="K175" s="22" t="e">
        <f>IF(ISBLANK('5. Pp (3 años)'!#REF!),"",'5. Pp (3 años)'!#REF!)</f>
        <v>#REF!</v>
      </c>
      <c r="L175" s="24" t="e">
        <f>IF(ISBLANK('5. Pp (3 años)'!#REF!),"",'5. Pp (3 años)'!#REF!)</f>
        <v>#REF!</v>
      </c>
      <c r="M175" s="24" t="e">
        <f>IF(ISBLANK('5. Pp (3 años)'!#REF!),"",'5. Pp (3 años)'!#REF!)</f>
        <v>#REF!</v>
      </c>
      <c r="N175" s="24" t="e">
        <f>IF(ISBLANK('5. Pp (3 años)'!#REF!),"",'5. Pp (3 años)'!#REF!)</f>
        <v>#REF!</v>
      </c>
      <c r="O175" s="24" t="e">
        <f>IF(ISBLANK('5. Pp (3 años)'!#REF!),"",'5. Pp (3 años)'!#REF!)</f>
        <v>#REF!</v>
      </c>
      <c r="P175" s="149" t="e">
        <f>IF(ISBLANK('5. Pp (3 años)'!#REF!),"",'5. Pp (3 años)'!#REF!)</f>
        <v>#REF!</v>
      </c>
    </row>
    <row r="176" spans="2:16" ht="17.25">
      <c r="B176" s="73" t="e">
        <f>IF(ISBLANK('5. Pp (3 años)'!#REF!),"",'5. Pp (3 años)'!#REF!)</f>
        <v>#REF!</v>
      </c>
      <c r="C176" s="22" t="e">
        <f>IF(ISBLANK('5. Pp (3 años)'!#REF!),"",'5. Pp (3 años)'!#REF!)</f>
        <v>#REF!</v>
      </c>
      <c r="D176" s="24" t="e">
        <f>IF(ISBLANK('5. Pp (3 años)'!#REF!),"",'5. Pp (3 años)'!#REF!)</f>
        <v>#REF!</v>
      </c>
      <c r="E176" s="24" t="e">
        <f>IF(ISBLANK('5. Pp (3 años)'!#REF!),"",'5. Pp (3 años)'!#REF!)</f>
        <v>#REF!</v>
      </c>
      <c r="F176" s="24" t="e">
        <f>IF(ISBLANK('5. Pp (3 años)'!#REF!),"",'5. Pp (3 años)'!#REF!)</f>
        <v>#REF!</v>
      </c>
      <c r="G176" s="22" t="e">
        <f>IF(ISBLANK('5. Pp (3 años)'!#REF!),"",'5. Pp (3 años)'!#REF!)</f>
        <v>#REF!</v>
      </c>
      <c r="H176" s="22" t="e">
        <f>IF(ISBLANK('5. Pp (3 años)'!#REF!),"",'5. Pp (3 años)'!#REF!)</f>
        <v>#REF!</v>
      </c>
      <c r="I176" s="24" t="e">
        <f>IF(ISBLANK('5. Pp (3 años)'!#REF!),"",'5. Pp (3 años)'!#REF!)</f>
        <v>#REF!</v>
      </c>
      <c r="J176" s="24" t="e">
        <f>IF(ISBLANK('5. Pp (3 años)'!#REF!),"",'5. Pp (3 años)'!#REF!)</f>
        <v>#REF!</v>
      </c>
      <c r="K176" s="22" t="e">
        <f>IF(ISBLANK('5. Pp (3 años)'!#REF!),"",'5. Pp (3 años)'!#REF!)</f>
        <v>#REF!</v>
      </c>
      <c r="L176" s="24" t="e">
        <f>IF(ISBLANK('5. Pp (3 años)'!#REF!),"",'5. Pp (3 años)'!#REF!)</f>
        <v>#REF!</v>
      </c>
      <c r="M176" s="24" t="e">
        <f>IF(ISBLANK('5. Pp (3 años)'!#REF!),"",'5. Pp (3 años)'!#REF!)</f>
        <v>#REF!</v>
      </c>
      <c r="N176" s="24" t="e">
        <f>IF(ISBLANK('5. Pp (3 años)'!#REF!),"",'5. Pp (3 años)'!#REF!)</f>
        <v>#REF!</v>
      </c>
      <c r="O176" s="24" t="e">
        <f>IF(ISBLANK('5. Pp (3 años)'!#REF!),"",'5. Pp (3 años)'!#REF!)</f>
        <v>#REF!</v>
      </c>
      <c r="P176" s="149" t="e">
        <f>IF(ISBLANK('5. Pp (3 años)'!#REF!),"",'5. Pp (3 años)'!#REF!)</f>
        <v>#REF!</v>
      </c>
    </row>
    <row r="177" spans="2:16" ht="17.25">
      <c r="B177" s="73" t="e">
        <f>IF(ISBLANK('5. Pp (3 años)'!#REF!),"",'5. Pp (3 años)'!#REF!)</f>
        <v>#REF!</v>
      </c>
      <c r="C177" s="22" t="e">
        <f>IF(ISBLANK('5. Pp (3 años)'!#REF!),"",'5. Pp (3 años)'!#REF!)</f>
        <v>#REF!</v>
      </c>
      <c r="D177" s="24" t="e">
        <f>IF(ISBLANK('5. Pp (3 años)'!#REF!),"",'5. Pp (3 años)'!#REF!)</f>
        <v>#REF!</v>
      </c>
      <c r="E177" s="24" t="e">
        <f>IF(ISBLANK('5. Pp (3 años)'!#REF!),"",'5. Pp (3 años)'!#REF!)</f>
        <v>#REF!</v>
      </c>
      <c r="F177" s="24" t="e">
        <f>IF(ISBLANK('5. Pp (3 años)'!#REF!),"",'5. Pp (3 años)'!#REF!)</f>
        <v>#REF!</v>
      </c>
      <c r="G177" s="22" t="e">
        <f>IF(ISBLANK('5. Pp (3 años)'!#REF!),"",'5. Pp (3 años)'!#REF!)</f>
        <v>#REF!</v>
      </c>
      <c r="H177" s="22" t="e">
        <f>IF(ISBLANK('5. Pp (3 años)'!#REF!),"",'5. Pp (3 años)'!#REF!)</f>
        <v>#REF!</v>
      </c>
      <c r="I177" s="24" t="e">
        <f>IF(ISBLANK('5. Pp (3 años)'!#REF!),"",'5. Pp (3 años)'!#REF!)</f>
        <v>#REF!</v>
      </c>
      <c r="J177" s="24" t="e">
        <f>IF(ISBLANK('5. Pp (3 años)'!#REF!),"",'5. Pp (3 años)'!#REF!)</f>
        <v>#REF!</v>
      </c>
      <c r="K177" s="22" t="e">
        <f>IF(ISBLANK('5. Pp (3 años)'!#REF!),"",'5. Pp (3 años)'!#REF!)</f>
        <v>#REF!</v>
      </c>
      <c r="L177" s="24" t="e">
        <f>IF(ISBLANK('5. Pp (3 años)'!#REF!),"",'5. Pp (3 años)'!#REF!)</f>
        <v>#REF!</v>
      </c>
      <c r="M177" s="24" t="e">
        <f>IF(ISBLANK('5. Pp (3 años)'!#REF!),"",'5. Pp (3 años)'!#REF!)</f>
        <v>#REF!</v>
      </c>
      <c r="N177" s="24" t="e">
        <f>IF(ISBLANK('5. Pp (3 años)'!#REF!),"",'5. Pp (3 años)'!#REF!)</f>
        <v>#REF!</v>
      </c>
      <c r="O177" s="24" t="e">
        <f>IF(ISBLANK('5. Pp (3 años)'!#REF!),"",'5. Pp (3 años)'!#REF!)</f>
        <v>#REF!</v>
      </c>
      <c r="P177" s="149" t="e">
        <f>IF(ISBLANK('5. Pp (3 años)'!#REF!),"",'5. Pp (3 años)'!#REF!)</f>
        <v>#REF!</v>
      </c>
    </row>
    <row r="178" spans="2:16" ht="17.25">
      <c r="B178" s="73" t="e">
        <f>IF(ISBLANK('5. Pp (3 años)'!#REF!),"",'5. Pp (3 años)'!#REF!)</f>
        <v>#REF!</v>
      </c>
      <c r="C178" s="22" t="e">
        <f>IF(ISBLANK('5. Pp (3 años)'!#REF!),"",'5. Pp (3 años)'!#REF!)</f>
        <v>#REF!</v>
      </c>
      <c r="D178" s="24" t="e">
        <f>IF(ISBLANK('5. Pp (3 años)'!#REF!),"",'5. Pp (3 años)'!#REF!)</f>
        <v>#REF!</v>
      </c>
      <c r="E178" s="24" t="e">
        <f>IF(ISBLANK('5. Pp (3 años)'!#REF!),"",'5. Pp (3 años)'!#REF!)</f>
        <v>#REF!</v>
      </c>
      <c r="F178" s="24" t="e">
        <f>IF(ISBLANK('5. Pp (3 años)'!#REF!),"",'5. Pp (3 años)'!#REF!)</f>
        <v>#REF!</v>
      </c>
      <c r="G178" s="22" t="e">
        <f>IF(ISBLANK('5. Pp (3 años)'!#REF!),"",'5. Pp (3 años)'!#REF!)</f>
        <v>#REF!</v>
      </c>
      <c r="H178" s="22" t="e">
        <f>IF(ISBLANK('5. Pp (3 años)'!#REF!),"",'5. Pp (3 años)'!#REF!)</f>
        <v>#REF!</v>
      </c>
      <c r="I178" s="24" t="e">
        <f>IF(ISBLANK('5. Pp (3 años)'!#REF!),"",'5. Pp (3 años)'!#REF!)</f>
        <v>#REF!</v>
      </c>
      <c r="J178" s="24" t="e">
        <f>IF(ISBLANK('5. Pp (3 años)'!#REF!),"",'5. Pp (3 años)'!#REF!)</f>
        <v>#REF!</v>
      </c>
      <c r="K178" s="22" t="e">
        <f>IF(ISBLANK('5. Pp (3 años)'!#REF!),"",'5. Pp (3 años)'!#REF!)</f>
        <v>#REF!</v>
      </c>
      <c r="L178" s="24" t="e">
        <f>IF(ISBLANK('5. Pp (3 años)'!#REF!),"",'5. Pp (3 años)'!#REF!)</f>
        <v>#REF!</v>
      </c>
      <c r="M178" s="24" t="e">
        <f>IF(ISBLANK('5. Pp (3 años)'!#REF!),"",'5. Pp (3 años)'!#REF!)</f>
        <v>#REF!</v>
      </c>
      <c r="N178" s="24" t="e">
        <f>IF(ISBLANK('5. Pp (3 años)'!#REF!),"",'5. Pp (3 años)'!#REF!)</f>
        <v>#REF!</v>
      </c>
      <c r="O178" s="24" t="e">
        <f>IF(ISBLANK('5. Pp (3 años)'!#REF!),"",'5. Pp (3 años)'!#REF!)</f>
        <v>#REF!</v>
      </c>
      <c r="P178" s="149" t="e">
        <f>IF(ISBLANK('5. Pp (3 años)'!#REF!),"",'5. Pp (3 años)'!#REF!)</f>
        <v>#REF!</v>
      </c>
    </row>
    <row r="179" spans="2:16" ht="17.25">
      <c r="B179" s="69" t="e">
        <f>IF(ISBLANK('5. Pp (3 años)'!#REF!),"",'5. Pp (3 años)'!#REF!)</f>
        <v>#REF!</v>
      </c>
      <c r="C179" s="49" t="e">
        <f>IF(ISBLANK('5. Pp (3 años)'!#REF!),"",'5. Pp (3 años)'!#REF!)</f>
        <v>#REF!</v>
      </c>
      <c r="D179" s="71" t="e">
        <f>IF(ISBLANK('5. Pp (3 años)'!#REF!),"",'5. Pp (3 años)'!#REF!)</f>
        <v>#REF!</v>
      </c>
      <c r="E179" s="71" t="e">
        <f>IF(ISBLANK('5. Pp (3 años)'!#REF!),"",'5. Pp (3 años)'!#REF!)</f>
        <v>#REF!</v>
      </c>
      <c r="F179" s="71" t="e">
        <f>IF(ISBLANK('5. Pp (3 años)'!#REF!),"",'5. Pp (3 años)'!#REF!)</f>
        <v>#REF!</v>
      </c>
      <c r="G179" s="49" t="e">
        <f>IF(ISBLANK('5. Pp (3 años)'!#REF!),"",'5. Pp (3 años)'!#REF!)</f>
        <v>#REF!</v>
      </c>
      <c r="H179" s="49" t="e">
        <f>IF(ISBLANK('5. Pp (3 años)'!#REF!),"",'5. Pp (3 años)'!#REF!)</f>
        <v>#REF!</v>
      </c>
      <c r="I179" s="71" t="e">
        <f>IF(ISBLANK('5. Pp (3 años)'!#REF!),"",'5. Pp (3 años)'!#REF!)</f>
        <v>#REF!</v>
      </c>
      <c r="J179" s="71" t="e">
        <f>IF(ISBLANK('5. Pp (3 años)'!#REF!),"",'5. Pp (3 años)'!#REF!)</f>
        <v>#REF!</v>
      </c>
      <c r="K179" s="49" t="e">
        <f>IF(ISBLANK('5. Pp (3 años)'!#REF!),"",'5. Pp (3 años)'!#REF!)</f>
        <v>#REF!</v>
      </c>
      <c r="L179" s="71" t="e">
        <f>IF(ISBLANK('5. Pp (3 años)'!#REF!),"",'5. Pp (3 años)'!#REF!)</f>
        <v>#REF!</v>
      </c>
      <c r="M179" s="71" t="e">
        <f>IF(ISBLANK('5. Pp (3 años)'!#REF!),"",'5. Pp (3 años)'!#REF!)</f>
        <v>#REF!</v>
      </c>
      <c r="N179" s="71" t="e">
        <f>IF(ISBLANK('5. Pp (3 años)'!#REF!),"",'5. Pp (3 años)'!#REF!)</f>
        <v>#REF!</v>
      </c>
      <c r="O179" s="71" t="e">
        <f>IF(ISBLANK('5. Pp (3 años)'!#REF!),"",'5. Pp (3 años)'!#REF!)</f>
        <v>#REF!</v>
      </c>
      <c r="P179" s="72" t="e">
        <f>IF(ISBLANK('5. Pp (3 años)'!#REF!),"",'5. Pp (3 años)'!#REF!)</f>
        <v>#REF!</v>
      </c>
    </row>
    <row r="180" spans="2:16" ht="17.25">
      <c r="B180" s="73" t="e">
        <f>IF(ISBLANK('5. Pp (3 años)'!#REF!),"",'5. Pp (3 años)'!#REF!)</f>
        <v>#REF!</v>
      </c>
      <c r="C180" s="22" t="e">
        <f>IF(ISBLANK('5. Pp (3 años)'!#REF!),"",'5. Pp (3 años)'!#REF!)</f>
        <v>#REF!</v>
      </c>
      <c r="D180" s="24" t="e">
        <f>IF(ISBLANK('5. Pp (3 años)'!#REF!),"",'5. Pp (3 años)'!#REF!)</f>
        <v>#REF!</v>
      </c>
      <c r="E180" s="24" t="e">
        <f>IF(ISBLANK('5. Pp (3 años)'!#REF!),"",'5. Pp (3 años)'!#REF!)</f>
        <v>#REF!</v>
      </c>
      <c r="F180" s="24" t="e">
        <f>IF(ISBLANK('5. Pp (3 años)'!#REF!),"",'5. Pp (3 años)'!#REF!)</f>
        <v>#REF!</v>
      </c>
      <c r="G180" s="22" t="e">
        <f>IF(ISBLANK('5. Pp (3 años)'!#REF!),"",'5. Pp (3 años)'!#REF!)</f>
        <v>#REF!</v>
      </c>
      <c r="H180" s="22" t="e">
        <f>IF(ISBLANK('5. Pp (3 años)'!#REF!),"",'5. Pp (3 años)'!#REF!)</f>
        <v>#REF!</v>
      </c>
      <c r="I180" s="24" t="e">
        <f>IF(ISBLANK('5. Pp (3 años)'!#REF!),"",'5. Pp (3 años)'!#REF!)</f>
        <v>#REF!</v>
      </c>
      <c r="J180" s="24" t="e">
        <f>IF(ISBLANK('5. Pp (3 años)'!#REF!),"",'5. Pp (3 años)'!#REF!)</f>
        <v>#REF!</v>
      </c>
      <c r="K180" s="22" t="e">
        <f>IF(ISBLANK('5. Pp (3 años)'!#REF!),"",'5. Pp (3 años)'!#REF!)</f>
        <v>#REF!</v>
      </c>
      <c r="L180" s="24" t="e">
        <f>IF(ISBLANK('5. Pp (3 años)'!#REF!),"",'5. Pp (3 años)'!#REF!)</f>
        <v>#REF!</v>
      </c>
      <c r="M180" s="24" t="e">
        <f>IF(ISBLANK('5. Pp (3 años)'!#REF!),"",'5. Pp (3 años)'!#REF!)</f>
        <v>#REF!</v>
      </c>
      <c r="N180" s="24" t="e">
        <f>IF(ISBLANK('5. Pp (3 años)'!#REF!),"",'5. Pp (3 años)'!#REF!)</f>
        <v>#REF!</v>
      </c>
      <c r="O180" s="24" t="e">
        <f>IF(ISBLANK('5. Pp (3 años)'!#REF!),"",'5. Pp (3 años)'!#REF!)</f>
        <v>#REF!</v>
      </c>
      <c r="P180" s="149" t="e">
        <f>IF(ISBLANK('5. Pp (3 años)'!#REF!),"",'5. Pp (3 años)'!#REF!)</f>
        <v>#REF!</v>
      </c>
    </row>
    <row r="181" spans="2:16" ht="17.25">
      <c r="B181" s="73" t="e">
        <f>IF(ISBLANK('5. Pp (3 años)'!#REF!),"",'5. Pp (3 años)'!#REF!)</f>
        <v>#REF!</v>
      </c>
      <c r="C181" s="22" t="e">
        <f>IF(ISBLANK('5. Pp (3 años)'!#REF!),"",'5. Pp (3 años)'!#REF!)</f>
        <v>#REF!</v>
      </c>
      <c r="D181" s="24" t="e">
        <f>IF(ISBLANK('5. Pp (3 años)'!#REF!),"",'5. Pp (3 años)'!#REF!)</f>
        <v>#REF!</v>
      </c>
      <c r="E181" s="24" t="e">
        <f>IF(ISBLANK('5. Pp (3 años)'!#REF!),"",'5. Pp (3 años)'!#REF!)</f>
        <v>#REF!</v>
      </c>
      <c r="F181" s="24" t="e">
        <f>IF(ISBLANK('5. Pp (3 años)'!#REF!),"",'5. Pp (3 años)'!#REF!)</f>
        <v>#REF!</v>
      </c>
      <c r="G181" s="22" t="e">
        <f>IF(ISBLANK('5. Pp (3 años)'!#REF!),"",'5. Pp (3 años)'!#REF!)</f>
        <v>#REF!</v>
      </c>
      <c r="H181" s="22" t="e">
        <f>IF(ISBLANK('5. Pp (3 años)'!#REF!),"",'5. Pp (3 años)'!#REF!)</f>
        <v>#REF!</v>
      </c>
      <c r="I181" s="24" t="e">
        <f>IF(ISBLANK('5. Pp (3 años)'!#REF!),"",'5. Pp (3 años)'!#REF!)</f>
        <v>#REF!</v>
      </c>
      <c r="J181" s="24" t="e">
        <f>IF(ISBLANK('5. Pp (3 años)'!#REF!),"",'5. Pp (3 años)'!#REF!)</f>
        <v>#REF!</v>
      </c>
      <c r="K181" s="22" t="e">
        <f>IF(ISBLANK('5. Pp (3 años)'!#REF!),"",'5. Pp (3 años)'!#REF!)</f>
        <v>#REF!</v>
      </c>
      <c r="L181" s="24" t="e">
        <f>IF(ISBLANK('5. Pp (3 años)'!#REF!),"",'5. Pp (3 años)'!#REF!)</f>
        <v>#REF!</v>
      </c>
      <c r="M181" s="24" t="e">
        <f>IF(ISBLANK('5. Pp (3 años)'!#REF!),"",'5. Pp (3 años)'!#REF!)</f>
        <v>#REF!</v>
      </c>
      <c r="N181" s="24" t="e">
        <f>IF(ISBLANK('5. Pp (3 años)'!#REF!),"",'5. Pp (3 años)'!#REF!)</f>
        <v>#REF!</v>
      </c>
      <c r="O181" s="24" t="e">
        <f>IF(ISBLANK('5. Pp (3 años)'!#REF!),"",'5. Pp (3 años)'!#REF!)</f>
        <v>#REF!</v>
      </c>
      <c r="P181" s="149" t="e">
        <f>IF(ISBLANK('5. Pp (3 años)'!#REF!),"",'5. Pp (3 años)'!#REF!)</f>
        <v>#REF!</v>
      </c>
    </row>
    <row r="182" spans="2:16" ht="17.25">
      <c r="B182" s="73" t="e">
        <f>IF(ISBLANK('5. Pp (3 años)'!#REF!),"",'5. Pp (3 años)'!#REF!)</f>
        <v>#REF!</v>
      </c>
      <c r="C182" s="22" t="e">
        <f>IF(ISBLANK('5. Pp (3 años)'!#REF!),"",'5. Pp (3 años)'!#REF!)</f>
        <v>#REF!</v>
      </c>
      <c r="D182" s="24" t="e">
        <f>IF(ISBLANK('5. Pp (3 años)'!#REF!),"",'5. Pp (3 años)'!#REF!)</f>
        <v>#REF!</v>
      </c>
      <c r="E182" s="24" t="e">
        <f>IF(ISBLANK('5. Pp (3 años)'!#REF!),"",'5. Pp (3 años)'!#REF!)</f>
        <v>#REF!</v>
      </c>
      <c r="F182" s="24" t="e">
        <f>IF(ISBLANK('5. Pp (3 años)'!#REF!),"",'5. Pp (3 años)'!#REF!)</f>
        <v>#REF!</v>
      </c>
      <c r="G182" s="22" t="e">
        <f>IF(ISBLANK('5. Pp (3 años)'!#REF!),"",'5. Pp (3 años)'!#REF!)</f>
        <v>#REF!</v>
      </c>
      <c r="H182" s="22" t="e">
        <f>IF(ISBLANK('5. Pp (3 años)'!#REF!),"",'5. Pp (3 años)'!#REF!)</f>
        <v>#REF!</v>
      </c>
      <c r="I182" s="24" t="e">
        <f>IF(ISBLANK('5. Pp (3 años)'!#REF!),"",'5. Pp (3 años)'!#REF!)</f>
        <v>#REF!</v>
      </c>
      <c r="J182" s="24" t="e">
        <f>IF(ISBLANK('5. Pp (3 años)'!#REF!),"",'5. Pp (3 años)'!#REF!)</f>
        <v>#REF!</v>
      </c>
      <c r="K182" s="22" t="e">
        <f>IF(ISBLANK('5. Pp (3 años)'!#REF!),"",'5. Pp (3 años)'!#REF!)</f>
        <v>#REF!</v>
      </c>
      <c r="L182" s="24" t="e">
        <f>IF(ISBLANK('5. Pp (3 años)'!#REF!),"",'5. Pp (3 años)'!#REF!)</f>
        <v>#REF!</v>
      </c>
      <c r="M182" s="24" t="e">
        <f>IF(ISBLANK('5. Pp (3 años)'!#REF!),"",'5. Pp (3 años)'!#REF!)</f>
        <v>#REF!</v>
      </c>
      <c r="N182" s="24" t="e">
        <f>IF(ISBLANK('5. Pp (3 años)'!#REF!),"",'5. Pp (3 años)'!#REF!)</f>
        <v>#REF!</v>
      </c>
      <c r="O182" s="24" t="e">
        <f>IF(ISBLANK('5. Pp (3 años)'!#REF!),"",'5. Pp (3 años)'!#REF!)</f>
        <v>#REF!</v>
      </c>
      <c r="P182" s="149" t="e">
        <f>IF(ISBLANK('5. Pp (3 años)'!#REF!),"",'5. Pp (3 años)'!#REF!)</f>
        <v>#REF!</v>
      </c>
    </row>
    <row r="183" spans="2:16" ht="17.25">
      <c r="B183" s="73" t="e">
        <f>IF(ISBLANK('5. Pp (3 años)'!#REF!),"",'5. Pp (3 años)'!#REF!)</f>
        <v>#REF!</v>
      </c>
      <c r="C183" s="22" t="e">
        <f>IF(ISBLANK('5. Pp (3 años)'!#REF!),"",'5. Pp (3 años)'!#REF!)</f>
        <v>#REF!</v>
      </c>
      <c r="D183" s="24" t="e">
        <f>IF(ISBLANK('5. Pp (3 años)'!#REF!),"",'5. Pp (3 años)'!#REF!)</f>
        <v>#REF!</v>
      </c>
      <c r="E183" s="24" t="e">
        <f>IF(ISBLANK('5. Pp (3 años)'!#REF!),"",'5. Pp (3 años)'!#REF!)</f>
        <v>#REF!</v>
      </c>
      <c r="F183" s="24" t="e">
        <f>IF(ISBLANK('5. Pp (3 años)'!#REF!),"",'5. Pp (3 años)'!#REF!)</f>
        <v>#REF!</v>
      </c>
      <c r="G183" s="22" t="e">
        <f>IF(ISBLANK('5. Pp (3 años)'!#REF!),"",'5. Pp (3 años)'!#REF!)</f>
        <v>#REF!</v>
      </c>
      <c r="H183" s="22" t="e">
        <f>IF(ISBLANK('5. Pp (3 años)'!#REF!),"",'5. Pp (3 años)'!#REF!)</f>
        <v>#REF!</v>
      </c>
      <c r="I183" s="24" t="e">
        <f>IF(ISBLANK('5. Pp (3 años)'!#REF!),"",'5. Pp (3 años)'!#REF!)</f>
        <v>#REF!</v>
      </c>
      <c r="J183" s="24" t="e">
        <f>IF(ISBLANK('5. Pp (3 años)'!#REF!),"",'5. Pp (3 años)'!#REF!)</f>
        <v>#REF!</v>
      </c>
      <c r="K183" s="22" t="e">
        <f>IF(ISBLANK('5. Pp (3 años)'!#REF!),"",'5. Pp (3 años)'!#REF!)</f>
        <v>#REF!</v>
      </c>
      <c r="L183" s="24" t="e">
        <f>IF(ISBLANK('5. Pp (3 años)'!#REF!),"",'5. Pp (3 años)'!#REF!)</f>
        <v>#REF!</v>
      </c>
      <c r="M183" s="24" t="e">
        <f>IF(ISBLANK('5. Pp (3 años)'!#REF!),"",'5. Pp (3 años)'!#REF!)</f>
        <v>#REF!</v>
      </c>
      <c r="N183" s="24" t="e">
        <f>IF(ISBLANK('5. Pp (3 años)'!#REF!),"",'5. Pp (3 años)'!#REF!)</f>
        <v>#REF!</v>
      </c>
      <c r="O183" s="24" t="e">
        <f>IF(ISBLANK('5. Pp (3 años)'!#REF!),"",'5. Pp (3 años)'!#REF!)</f>
        <v>#REF!</v>
      </c>
      <c r="P183" s="149" t="e">
        <f>IF(ISBLANK('5. Pp (3 años)'!#REF!),"",'5. Pp (3 años)'!#REF!)</f>
        <v>#REF!</v>
      </c>
    </row>
    <row r="184" spans="2:16" ht="17.25">
      <c r="B184" s="73" t="e">
        <f>IF(ISBLANK('5. Pp (3 años)'!#REF!),"",'5. Pp (3 años)'!#REF!)</f>
        <v>#REF!</v>
      </c>
      <c r="C184" s="22" t="e">
        <f>IF(ISBLANK('5. Pp (3 años)'!#REF!),"",'5. Pp (3 años)'!#REF!)</f>
        <v>#REF!</v>
      </c>
      <c r="D184" s="24" t="e">
        <f>IF(ISBLANK('5. Pp (3 años)'!#REF!),"",'5. Pp (3 años)'!#REF!)</f>
        <v>#REF!</v>
      </c>
      <c r="E184" s="24" t="e">
        <f>IF(ISBLANK('5. Pp (3 años)'!#REF!),"",'5. Pp (3 años)'!#REF!)</f>
        <v>#REF!</v>
      </c>
      <c r="F184" s="24" t="e">
        <f>IF(ISBLANK('5. Pp (3 años)'!#REF!),"",'5. Pp (3 años)'!#REF!)</f>
        <v>#REF!</v>
      </c>
      <c r="G184" s="22" t="e">
        <f>IF(ISBLANK('5. Pp (3 años)'!#REF!),"",'5. Pp (3 años)'!#REF!)</f>
        <v>#REF!</v>
      </c>
      <c r="H184" s="22" t="e">
        <f>IF(ISBLANK('5. Pp (3 años)'!#REF!),"",'5. Pp (3 años)'!#REF!)</f>
        <v>#REF!</v>
      </c>
      <c r="I184" s="24" t="e">
        <f>IF(ISBLANK('5. Pp (3 años)'!#REF!),"",'5. Pp (3 años)'!#REF!)</f>
        <v>#REF!</v>
      </c>
      <c r="J184" s="24" t="e">
        <f>IF(ISBLANK('5. Pp (3 años)'!#REF!),"",'5. Pp (3 años)'!#REF!)</f>
        <v>#REF!</v>
      </c>
      <c r="K184" s="22" t="e">
        <f>IF(ISBLANK('5. Pp (3 años)'!#REF!),"",'5. Pp (3 años)'!#REF!)</f>
        <v>#REF!</v>
      </c>
      <c r="L184" s="24" t="e">
        <f>IF(ISBLANK('5. Pp (3 años)'!#REF!),"",'5. Pp (3 años)'!#REF!)</f>
        <v>#REF!</v>
      </c>
      <c r="M184" s="24" t="e">
        <f>IF(ISBLANK('5. Pp (3 años)'!#REF!),"",'5. Pp (3 años)'!#REF!)</f>
        <v>#REF!</v>
      </c>
      <c r="N184" s="24" t="e">
        <f>IF(ISBLANK('5. Pp (3 años)'!#REF!),"",'5. Pp (3 años)'!#REF!)</f>
        <v>#REF!</v>
      </c>
      <c r="O184" s="24" t="e">
        <f>IF(ISBLANK('5. Pp (3 años)'!#REF!),"",'5. Pp (3 años)'!#REF!)</f>
        <v>#REF!</v>
      </c>
      <c r="P184" s="149" t="e">
        <f>IF(ISBLANK('5. Pp (3 años)'!#REF!),"",'5. Pp (3 años)'!#REF!)</f>
        <v>#REF!</v>
      </c>
    </row>
    <row r="185" spans="2:16" ht="17.25">
      <c r="B185" s="69" t="e">
        <f>IF(ISBLANK('5. Pp (3 años)'!#REF!),"",'5. Pp (3 años)'!#REF!)</f>
        <v>#REF!</v>
      </c>
      <c r="C185" s="49" t="e">
        <f>IF(ISBLANK('5. Pp (3 años)'!#REF!),"",'5. Pp (3 años)'!#REF!)</f>
        <v>#REF!</v>
      </c>
      <c r="D185" s="71" t="e">
        <f>IF(ISBLANK('5. Pp (3 años)'!#REF!),"",'5. Pp (3 años)'!#REF!)</f>
        <v>#REF!</v>
      </c>
      <c r="E185" s="71" t="e">
        <f>IF(ISBLANK('5. Pp (3 años)'!#REF!),"",'5. Pp (3 años)'!#REF!)</f>
        <v>#REF!</v>
      </c>
      <c r="F185" s="71" t="e">
        <f>IF(ISBLANK('5. Pp (3 años)'!#REF!),"",'5. Pp (3 años)'!#REF!)</f>
        <v>#REF!</v>
      </c>
      <c r="G185" s="49" t="e">
        <f>IF(ISBLANK('5. Pp (3 años)'!#REF!),"",'5. Pp (3 años)'!#REF!)</f>
        <v>#REF!</v>
      </c>
      <c r="H185" s="49" t="e">
        <f>IF(ISBLANK('5. Pp (3 años)'!#REF!),"",'5. Pp (3 años)'!#REF!)</f>
        <v>#REF!</v>
      </c>
      <c r="I185" s="71" t="e">
        <f>IF(ISBLANK('5. Pp (3 años)'!#REF!),"",'5. Pp (3 años)'!#REF!)</f>
        <v>#REF!</v>
      </c>
      <c r="J185" s="71" t="e">
        <f>IF(ISBLANK('5. Pp (3 años)'!#REF!),"",'5. Pp (3 años)'!#REF!)</f>
        <v>#REF!</v>
      </c>
      <c r="K185" s="49" t="e">
        <f>IF(ISBLANK('5. Pp (3 años)'!#REF!),"",'5. Pp (3 años)'!#REF!)</f>
        <v>#REF!</v>
      </c>
      <c r="L185" s="71" t="e">
        <f>IF(ISBLANK('5. Pp (3 años)'!#REF!),"",'5. Pp (3 años)'!#REF!)</f>
        <v>#REF!</v>
      </c>
      <c r="M185" s="71" t="e">
        <f>IF(ISBLANK('5. Pp (3 años)'!#REF!),"",'5. Pp (3 años)'!#REF!)</f>
        <v>#REF!</v>
      </c>
      <c r="N185" s="71" t="e">
        <f>IF(ISBLANK('5. Pp (3 años)'!#REF!),"",'5. Pp (3 años)'!#REF!)</f>
        <v>#REF!</v>
      </c>
      <c r="O185" s="71" t="e">
        <f>IF(ISBLANK('5. Pp (3 años)'!#REF!),"",'5. Pp (3 años)'!#REF!)</f>
        <v>#REF!</v>
      </c>
      <c r="P185" s="72" t="e">
        <f>IF(ISBLANK('5. Pp (3 años)'!#REF!),"",'5. Pp (3 años)'!#REF!)</f>
        <v>#REF!</v>
      </c>
    </row>
    <row r="186" spans="2:16" ht="17.25">
      <c r="B186" s="73" t="e">
        <f>IF(ISBLANK('5. Pp (3 años)'!#REF!),"",'5. Pp (3 años)'!#REF!)</f>
        <v>#REF!</v>
      </c>
      <c r="C186" s="22" t="e">
        <f>IF(ISBLANK('5. Pp (3 años)'!#REF!),"",'5. Pp (3 años)'!#REF!)</f>
        <v>#REF!</v>
      </c>
      <c r="D186" s="24" t="e">
        <f>IF(ISBLANK('5. Pp (3 años)'!#REF!),"",'5. Pp (3 años)'!#REF!)</f>
        <v>#REF!</v>
      </c>
      <c r="E186" s="24" t="e">
        <f>IF(ISBLANK('5. Pp (3 años)'!#REF!),"",'5. Pp (3 años)'!#REF!)</f>
        <v>#REF!</v>
      </c>
      <c r="F186" s="24" t="e">
        <f>IF(ISBLANK('5. Pp (3 años)'!#REF!),"",'5. Pp (3 años)'!#REF!)</f>
        <v>#REF!</v>
      </c>
      <c r="G186" s="22" t="e">
        <f>IF(ISBLANK('5. Pp (3 años)'!#REF!),"",'5. Pp (3 años)'!#REF!)</f>
        <v>#REF!</v>
      </c>
      <c r="H186" s="22" t="e">
        <f>IF(ISBLANK('5. Pp (3 años)'!#REF!),"",'5. Pp (3 años)'!#REF!)</f>
        <v>#REF!</v>
      </c>
      <c r="I186" s="24" t="e">
        <f>IF(ISBLANK('5. Pp (3 años)'!#REF!),"",'5. Pp (3 años)'!#REF!)</f>
        <v>#REF!</v>
      </c>
      <c r="J186" s="24" t="e">
        <f>IF(ISBLANK('5. Pp (3 años)'!#REF!),"",'5. Pp (3 años)'!#REF!)</f>
        <v>#REF!</v>
      </c>
      <c r="K186" s="22" t="e">
        <f>IF(ISBLANK('5. Pp (3 años)'!#REF!),"",'5. Pp (3 años)'!#REF!)</f>
        <v>#REF!</v>
      </c>
      <c r="L186" s="24" t="e">
        <f>IF(ISBLANK('5. Pp (3 años)'!#REF!),"",'5. Pp (3 años)'!#REF!)</f>
        <v>#REF!</v>
      </c>
      <c r="M186" s="24" t="e">
        <f>IF(ISBLANK('5. Pp (3 años)'!#REF!),"",'5. Pp (3 años)'!#REF!)</f>
        <v>#REF!</v>
      </c>
      <c r="N186" s="24" t="e">
        <f>IF(ISBLANK('5. Pp (3 años)'!#REF!),"",'5. Pp (3 años)'!#REF!)</f>
        <v>#REF!</v>
      </c>
      <c r="O186" s="24" t="e">
        <f>IF(ISBLANK('5. Pp (3 años)'!#REF!),"",'5. Pp (3 años)'!#REF!)</f>
        <v>#REF!</v>
      </c>
      <c r="P186" s="149" t="e">
        <f>IF(ISBLANK('5. Pp (3 años)'!#REF!),"",'5. Pp (3 años)'!#REF!)</f>
        <v>#REF!</v>
      </c>
    </row>
    <row r="187" spans="2:16" ht="17.25">
      <c r="B187" s="73" t="e">
        <f>IF(ISBLANK('5. Pp (3 años)'!#REF!),"",'5. Pp (3 años)'!#REF!)</f>
        <v>#REF!</v>
      </c>
      <c r="C187" s="22" t="e">
        <f>IF(ISBLANK('5. Pp (3 años)'!#REF!),"",'5. Pp (3 años)'!#REF!)</f>
        <v>#REF!</v>
      </c>
      <c r="D187" s="24" t="e">
        <f>IF(ISBLANK('5. Pp (3 años)'!#REF!),"",'5. Pp (3 años)'!#REF!)</f>
        <v>#REF!</v>
      </c>
      <c r="E187" s="24" t="e">
        <f>IF(ISBLANK('5. Pp (3 años)'!#REF!),"",'5. Pp (3 años)'!#REF!)</f>
        <v>#REF!</v>
      </c>
      <c r="F187" s="24" t="e">
        <f>IF(ISBLANK('5. Pp (3 años)'!#REF!),"",'5. Pp (3 años)'!#REF!)</f>
        <v>#REF!</v>
      </c>
      <c r="G187" s="22" t="e">
        <f>IF(ISBLANK('5. Pp (3 años)'!#REF!),"",'5. Pp (3 años)'!#REF!)</f>
        <v>#REF!</v>
      </c>
      <c r="H187" s="22" t="e">
        <f>IF(ISBLANK('5. Pp (3 años)'!#REF!),"",'5. Pp (3 años)'!#REF!)</f>
        <v>#REF!</v>
      </c>
      <c r="I187" s="24" t="e">
        <f>IF(ISBLANK('5. Pp (3 años)'!#REF!),"",'5. Pp (3 años)'!#REF!)</f>
        <v>#REF!</v>
      </c>
      <c r="J187" s="24" t="e">
        <f>IF(ISBLANK('5. Pp (3 años)'!#REF!),"",'5. Pp (3 años)'!#REF!)</f>
        <v>#REF!</v>
      </c>
      <c r="K187" s="22" t="e">
        <f>IF(ISBLANK('5. Pp (3 años)'!#REF!),"",'5. Pp (3 años)'!#REF!)</f>
        <v>#REF!</v>
      </c>
      <c r="L187" s="24" t="e">
        <f>IF(ISBLANK('5. Pp (3 años)'!#REF!),"",'5. Pp (3 años)'!#REF!)</f>
        <v>#REF!</v>
      </c>
      <c r="M187" s="24" t="e">
        <f>IF(ISBLANK('5. Pp (3 años)'!#REF!),"",'5. Pp (3 años)'!#REF!)</f>
        <v>#REF!</v>
      </c>
      <c r="N187" s="24" t="e">
        <f>IF(ISBLANK('5. Pp (3 años)'!#REF!),"",'5. Pp (3 años)'!#REF!)</f>
        <v>#REF!</v>
      </c>
      <c r="O187" s="24" t="e">
        <f>IF(ISBLANK('5. Pp (3 años)'!#REF!),"",'5. Pp (3 años)'!#REF!)</f>
        <v>#REF!</v>
      </c>
      <c r="P187" s="149" t="e">
        <f>IF(ISBLANK('5. Pp (3 años)'!#REF!),"",'5. Pp (3 años)'!#REF!)</f>
        <v>#REF!</v>
      </c>
    </row>
    <row r="188" spans="2:16" ht="17.25">
      <c r="B188" s="73" t="e">
        <f>IF(ISBLANK('5. Pp (3 años)'!#REF!),"",'5. Pp (3 años)'!#REF!)</f>
        <v>#REF!</v>
      </c>
      <c r="C188" s="22" t="e">
        <f>IF(ISBLANK('5. Pp (3 años)'!#REF!),"",'5. Pp (3 años)'!#REF!)</f>
        <v>#REF!</v>
      </c>
      <c r="D188" s="24" t="e">
        <f>IF(ISBLANK('5. Pp (3 años)'!#REF!),"",'5. Pp (3 años)'!#REF!)</f>
        <v>#REF!</v>
      </c>
      <c r="E188" s="24" t="e">
        <f>IF(ISBLANK('5. Pp (3 años)'!#REF!),"",'5. Pp (3 años)'!#REF!)</f>
        <v>#REF!</v>
      </c>
      <c r="F188" s="24" t="e">
        <f>IF(ISBLANK('5. Pp (3 años)'!#REF!),"",'5. Pp (3 años)'!#REF!)</f>
        <v>#REF!</v>
      </c>
      <c r="G188" s="22" t="e">
        <f>IF(ISBLANK('5. Pp (3 años)'!#REF!),"",'5. Pp (3 años)'!#REF!)</f>
        <v>#REF!</v>
      </c>
      <c r="H188" s="22" t="e">
        <f>IF(ISBLANK('5. Pp (3 años)'!#REF!),"",'5. Pp (3 años)'!#REF!)</f>
        <v>#REF!</v>
      </c>
      <c r="I188" s="24" t="e">
        <f>IF(ISBLANK('5. Pp (3 años)'!#REF!),"",'5. Pp (3 años)'!#REF!)</f>
        <v>#REF!</v>
      </c>
      <c r="J188" s="24" t="e">
        <f>IF(ISBLANK('5. Pp (3 años)'!#REF!),"",'5. Pp (3 años)'!#REF!)</f>
        <v>#REF!</v>
      </c>
      <c r="K188" s="22" t="e">
        <f>IF(ISBLANK('5. Pp (3 años)'!#REF!),"",'5. Pp (3 años)'!#REF!)</f>
        <v>#REF!</v>
      </c>
      <c r="L188" s="24" t="e">
        <f>IF(ISBLANK('5. Pp (3 años)'!#REF!),"",'5. Pp (3 años)'!#REF!)</f>
        <v>#REF!</v>
      </c>
      <c r="M188" s="24" t="e">
        <f>IF(ISBLANK('5. Pp (3 años)'!#REF!),"",'5. Pp (3 años)'!#REF!)</f>
        <v>#REF!</v>
      </c>
      <c r="N188" s="24" t="e">
        <f>IF(ISBLANK('5. Pp (3 años)'!#REF!),"",'5. Pp (3 años)'!#REF!)</f>
        <v>#REF!</v>
      </c>
      <c r="O188" s="24" t="e">
        <f>IF(ISBLANK('5. Pp (3 años)'!#REF!),"",'5. Pp (3 años)'!#REF!)</f>
        <v>#REF!</v>
      </c>
      <c r="P188" s="149" t="e">
        <f>IF(ISBLANK('5. Pp (3 años)'!#REF!),"",'5. Pp (3 años)'!#REF!)</f>
        <v>#REF!</v>
      </c>
    </row>
    <row r="189" spans="2:16" ht="17.25">
      <c r="B189" s="73" t="e">
        <f>IF(ISBLANK('5. Pp (3 años)'!#REF!),"",'5. Pp (3 años)'!#REF!)</f>
        <v>#REF!</v>
      </c>
      <c r="C189" s="22" t="e">
        <f>IF(ISBLANK('5. Pp (3 años)'!#REF!),"",'5. Pp (3 años)'!#REF!)</f>
        <v>#REF!</v>
      </c>
      <c r="D189" s="24" t="e">
        <f>IF(ISBLANK('5. Pp (3 años)'!#REF!),"",'5. Pp (3 años)'!#REF!)</f>
        <v>#REF!</v>
      </c>
      <c r="E189" s="24" t="e">
        <f>IF(ISBLANK('5. Pp (3 años)'!#REF!),"",'5. Pp (3 años)'!#REF!)</f>
        <v>#REF!</v>
      </c>
      <c r="F189" s="24" t="e">
        <f>IF(ISBLANK('5. Pp (3 años)'!#REF!),"",'5. Pp (3 años)'!#REF!)</f>
        <v>#REF!</v>
      </c>
      <c r="G189" s="22" t="e">
        <f>IF(ISBLANK('5. Pp (3 años)'!#REF!),"",'5. Pp (3 años)'!#REF!)</f>
        <v>#REF!</v>
      </c>
      <c r="H189" s="22" t="e">
        <f>IF(ISBLANK('5. Pp (3 años)'!#REF!),"",'5. Pp (3 años)'!#REF!)</f>
        <v>#REF!</v>
      </c>
      <c r="I189" s="24" t="e">
        <f>IF(ISBLANK('5. Pp (3 años)'!#REF!),"",'5. Pp (3 años)'!#REF!)</f>
        <v>#REF!</v>
      </c>
      <c r="J189" s="24" t="e">
        <f>IF(ISBLANK('5. Pp (3 años)'!#REF!),"",'5. Pp (3 años)'!#REF!)</f>
        <v>#REF!</v>
      </c>
      <c r="K189" s="22" t="e">
        <f>IF(ISBLANK('5. Pp (3 años)'!#REF!),"",'5. Pp (3 años)'!#REF!)</f>
        <v>#REF!</v>
      </c>
      <c r="L189" s="24" t="e">
        <f>IF(ISBLANK('5. Pp (3 años)'!#REF!),"",'5. Pp (3 años)'!#REF!)</f>
        <v>#REF!</v>
      </c>
      <c r="M189" s="24" t="e">
        <f>IF(ISBLANK('5. Pp (3 años)'!#REF!),"",'5. Pp (3 años)'!#REF!)</f>
        <v>#REF!</v>
      </c>
      <c r="N189" s="24" t="e">
        <f>IF(ISBLANK('5. Pp (3 años)'!#REF!),"",'5. Pp (3 años)'!#REF!)</f>
        <v>#REF!</v>
      </c>
      <c r="O189" s="24" t="e">
        <f>IF(ISBLANK('5. Pp (3 años)'!#REF!),"",'5. Pp (3 años)'!#REF!)</f>
        <v>#REF!</v>
      </c>
      <c r="P189" s="149" t="e">
        <f>IF(ISBLANK('5. Pp (3 años)'!#REF!),"",'5. Pp (3 años)'!#REF!)</f>
        <v>#REF!</v>
      </c>
    </row>
    <row r="190" spans="2:16" ht="17.25">
      <c r="B190" s="73" t="e">
        <f>IF(ISBLANK('5. Pp (3 años)'!#REF!),"",'5. Pp (3 años)'!#REF!)</f>
        <v>#REF!</v>
      </c>
      <c r="C190" s="22" t="e">
        <f>IF(ISBLANK('5. Pp (3 años)'!#REF!),"",'5. Pp (3 años)'!#REF!)</f>
        <v>#REF!</v>
      </c>
      <c r="D190" s="24" t="e">
        <f>IF(ISBLANK('5. Pp (3 años)'!#REF!),"",'5. Pp (3 años)'!#REF!)</f>
        <v>#REF!</v>
      </c>
      <c r="E190" s="24" t="e">
        <f>IF(ISBLANK('5. Pp (3 años)'!#REF!),"",'5. Pp (3 años)'!#REF!)</f>
        <v>#REF!</v>
      </c>
      <c r="F190" s="24" t="e">
        <f>IF(ISBLANK('5. Pp (3 años)'!#REF!),"",'5. Pp (3 años)'!#REF!)</f>
        <v>#REF!</v>
      </c>
      <c r="G190" s="22" t="e">
        <f>IF(ISBLANK('5. Pp (3 años)'!#REF!),"",'5. Pp (3 años)'!#REF!)</f>
        <v>#REF!</v>
      </c>
      <c r="H190" s="22" t="e">
        <f>IF(ISBLANK('5. Pp (3 años)'!#REF!),"",'5. Pp (3 años)'!#REF!)</f>
        <v>#REF!</v>
      </c>
      <c r="I190" s="24" t="e">
        <f>IF(ISBLANK('5. Pp (3 años)'!#REF!),"",'5. Pp (3 años)'!#REF!)</f>
        <v>#REF!</v>
      </c>
      <c r="J190" s="24" t="e">
        <f>IF(ISBLANK('5. Pp (3 años)'!#REF!),"",'5. Pp (3 años)'!#REF!)</f>
        <v>#REF!</v>
      </c>
      <c r="K190" s="22" t="e">
        <f>IF(ISBLANK('5. Pp (3 años)'!#REF!),"",'5. Pp (3 años)'!#REF!)</f>
        <v>#REF!</v>
      </c>
      <c r="L190" s="24" t="e">
        <f>IF(ISBLANK('5. Pp (3 años)'!#REF!),"",'5. Pp (3 años)'!#REF!)</f>
        <v>#REF!</v>
      </c>
      <c r="M190" s="24" t="e">
        <f>IF(ISBLANK('5. Pp (3 años)'!#REF!),"",'5. Pp (3 años)'!#REF!)</f>
        <v>#REF!</v>
      </c>
      <c r="N190" s="24" t="e">
        <f>IF(ISBLANK('5. Pp (3 años)'!#REF!),"",'5. Pp (3 años)'!#REF!)</f>
        <v>#REF!</v>
      </c>
      <c r="O190" s="24" t="e">
        <f>IF(ISBLANK('5. Pp (3 años)'!#REF!),"",'5. Pp (3 años)'!#REF!)</f>
        <v>#REF!</v>
      </c>
      <c r="P190" s="149" t="e">
        <f>IF(ISBLANK('5. Pp (3 años)'!#REF!),"",'5. Pp (3 años)'!#REF!)</f>
        <v>#REF!</v>
      </c>
    </row>
    <row r="191" spans="2:16" ht="17.25">
      <c r="B191" s="69" t="e">
        <f>IF(ISBLANK('5. Pp (3 años)'!#REF!),"",'5. Pp (3 años)'!#REF!)</f>
        <v>#REF!</v>
      </c>
      <c r="C191" s="49" t="e">
        <f>IF(ISBLANK('5. Pp (3 años)'!#REF!),"",'5. Pp (3 años)'!#REF!)</f>
        <v>#REF!</v>
      </c>
      <c r="D191" s="71" t="e">
        <f>IF(ISBLANK('5. Pp (3 años)'!#REF!),"",'5. Pp (3 años)'!#REF!)</f>
        <v>#REF!</v>
      </c>
      <c r="E191" s="71" t="e">
        <f>IF(ISBLANK('5. Pp (3 años)'!#REF!),"",'5. Pp (3 años)'!#REF!)</f>
        <v>#REF!</v>
      </c>
      <c r="F191" s="71" t="e">
        <f>IF(ISBLANK('5. Pp (3 años)'!#REF!),"",'5. Pp (3 años)'!#REF!)</f>
        <v>#REF!</v>
      </c>
      <c r="G191" s="49" t="e">
        <f>IF(ISBLANK('5. Pp (3 años)'!#REF!),"",'5. Pp (3 años)'!#REF!)</f>
        <v>#REF!</v>
      </c>
      <c r="H191" s="49" t="e">
        <f>IF(ISBLANK('5. Pp (3 años)'!#REF!),"",'5. Pp (3 años)'!#REF!)</f>
        <v>#REF!</v>
      </c>
      <c r="I191" s="71" t="e">
        <f>IF(ISBLANK('5. Pp (3 años)'!#REF!),"",'5. Pp (3 años)'!#REF!)</f>
        <v>#REF!</v>
      </c>
      <c r="J191" s="71" t="e">
        <f>IF(ISBLANK('5. Pp (3 años)'!#REF!),"",'5. Pp (3 años)'!#REF!)</f>
        <v>#REF!</v>
      </c>
      <c r="K191" s="49" t="e">
        <f>IF(ISBLANK('5. Pp (3 años)'!#REF!),"",'5. Pp (3 años)'!#REF!)</f>
        <v>#REF!</v>
      </c>
      <c r="L191" s="71" t="e">
        <f>IF(ISBLANK('5. Pp (3 años)'!#REF!),"",'5. Pp (3 años)'!#REF!)</f>
        <v>#REF!</v>
      </c>
      <c r="M191" s="71" t="e">
        <f>IF(ISBLANK('5. Pp (3 años)'!#REF!),"",'5. Pp (3 años)'!#REF!)</f>
        <v>#REF!</v>
      </c>
      <c r="N191" s="71" t="e">
        <f>IF(ISBLANK('5. Pp (3 años)'!#REF!),"",'5. Pp (3 años)'!#REF!)</f>
        <v>#REF!</v>
      </c>
      <c r="O191" s="71" t="e">
        <f>IF(ISBLANK('5. Pp (3 años)'!#REF!),"",'5. Pp (3 años)'!#REF!)</f>
        <v>#REF!</v>
      </c>
      <c r="P191" s="72" t="e">
        <f>IF(ISBLANK('5. Pp (3 años)'!#REF!),"",'5. Pp (3 años)'!#REF!)</f>
        <v>#REF!</v>
      </c>
    </row>
    <row r="192" spans="2:16" ht="17.25">
      <c r="B192" s="73" t="e">
        <f>IF(ISBLANK('5. Pp (3 años)'!#REF!),"",'5. Pp (3 años)'!#REF!)</f>
        <v>#REF!</v>
      </c>
      <c r="C192" s="22" t="e">
        <f>IF(ISBLANK('5. Pp (3 años)'!#REF!),"",'5. Pp (3 años)'!#REF!)</f>
        <v>#REF!</v>
      </c>
      <c r="D192" s="24" t="e">
        <f>IF(ISBLANK('5. Pp (3 años)'!#REF!),"",'5. Pp (3 años)'!#REF!)</f>
        <v>#REF!</v>
      </c>
      <c r="E192" s="24" t="e">
        <f>IF(ISBLANK('5. Pp (3 años)'!#REF!),"",'5. Pp (3 años)'!#REF!)</f>
        <v>#REF!</v>
      </c>
      <c r="F192" s="24" t="e">
        <f>IF(ISBLANK('5. Pp (3 años)'!#REF!),"",'5. Pp (3 años)'!#REF!)</f>
        <v>#REF!</v>
      </c>
      <c r="G192" s="22" t="e">
        <f>IF(ISBLANK('5. Pp (3 años)'!#REF!),"",'5. Pp (3 años)'!#REF!)</f>
        <v>#REF!</v>
      </c>
      <c r="H192" s="22" t="e">
        <f>IF(ISBLANK('5. Pp (3 años)'!#REF!),"",'5. Pp (3 años)'!#REF!)</f>
        <v>#REF!</v>
      </c>
      <c r="I192" s="24" t="e">
        <f>IF(ISBLANK('5. Pp (3 años)'!#REF!),"",'5. Pp (3 años)'!#REF!)</f>
        <v>#REF!</v>
      </c>
      <c r="J192" s="24" t="e">
        <f>IF(ISBLANK('5. Pp (3 años)'!#REF!),"",'5. Pp (3 años)'!#REF!)</f>
        <v>#REF!</v>
      </c>
      <c r="K192" s="22" t="e">
        <f>IF(ISBLANK('5. Pp (3 años)'!#REF!),"",'5. Pp (3 años)'!#REF!)</f>
        <v>#REF!</v>
      </c>
      <c r="L192" s="24" t="e">
        <f>IF(ISBLANK('5. Pp (3 años)'!#REF!),"",'5. Pp (3 años)'!#REF!)</f>
        <v>#REF!</v>
      </c>
      <c r="M192" s="24" t="e">
        <f>IF(ISBLANK('5. Pp (3 años)'!#REF!),"",'5. Pp (3 años)'!#REF!)</f>
        <v>#REF!</v>
      </c>
      <c r="N192" s="24" t="e">
        <f>IF(ISBLANK('5. Pp (3 años)'!#REF!),"",'5. Pp (3 años)'!#REF!)</f>
        <v>#REF!</v>
      </c>
      <c r="O192" s="24" t="e">
        <f>IF(ISBLANK('5. Pp (3 años)'!#REF!),"",'5. Pp (3 años)'!#REF!)</f>
        <v>#REF!</v>
      </c>
      <c r="P192" s="149" t="e">
        <f>IF(ISBLANK('5. Pp (3 años)'!#REF!),"",'5. Pp (3 años)'!#REF!)</f>
        <v>#REF!</v>
      </c>
    </row>
    <row r="193" spans="2:16" ht="17.25">
      <c r="B193" s="73" t="e">
        <f>IF(ISBLANK('5. Pp (3 años)'!#REF!),"",'5. Pp (3 años)'!#REF!)</f>
        <v>#REF!</v>
      </c>
      <c r="C193" s="22" t="e">
        <f>IF(ISBLANK('5. Pp (3 años)'!#REF!),"",'5. Pp (3 años)'!#REF!)</f>
        <v>#REF!</v>
      </c>
      <c r="D193" s="24" t="e">
        <f>IF(ISBLANK('5. Pp (3 años)'!#REF!),"",'5. Pp (3 años)'!#REF!)</f>
        <v>#REF!</v>
      </c>
      <c r="E193" s="24" t="e">
        <f>IF(ISBLANK('5. Pp (3 años)'!#REF!),"",'5. Pp (3 años)'!#REF!)</f>
        <v>#REF!</v>
      </c>
      <c r="F193" s="24" t="e">
        <f>IF(ISBLANK('5. Pp (3 años)'!#REF!),"",'5. Pp (3 años)'!#REF!)</f>
        <v>#REF!</v>
      </c>
      <c r="G193" s="22" t="e">
        <f>IF(ISBLANK('5. Pp (3 años)'!#REF!),"",'5. Pp (3 años)'!#REF!)</f>
        <v>#REF!</v>
      </c>
      <c r="H193" s="22" t="e">
        <f>IF(ISBLANK('5. Pp (3 años)'!#REF!),"",'5. Pp (3 años)'!#REF!)</f>
        <v>#REF!</v>
      </c>
      <c r="I193" s="24" t="e">
        <f>IF(ISBLANK('5. Pp (3 años)'!#REF!),"",'5. Pp (3 años)'!#REF!)</f>
        <v>#REF!</v>
      </c>
      <c r="J193" s="24" t="e">
        <f>IF(ISBLANK('5. Pp (3 años)'!#REF!),"",'5. Pp (3 años)'!#REF!)</f>
        <v>#REF!</v>
      </c>
      <c r="K193" s="22" t="e">
        <f>IF(ISBLANK('5. Pp (3 años)'!#REF!),"",'5. Pp (3 años)'!#REF!)</f>
        <v>#REF!</v>
      </c>
      <c r="L193" s="24" t="e">
        <f>IF(ISBLANK('5. Pp (3 años)'!#REF!),"",'5. Pp (3 años)'!#REF!)</f>
        <v>#REF!</v>
      </c>
      <c r="M193" s="24" t="e">
        <f>IF(ISBLANK('5. Pp (3 años)'!#REF!),"",'5. Pp (3 años)'!#REF!)</f>
        <v>#REF!</v>
      </c>
      <c r="N193" s="24" t="e">
        <f>IF(ISBLANK('5. Pp (3 años)'!#REF!),"",'5. Pp (3 años)'!#REF!)</f>
        <v>#REF!</v>
      </c>
      <c r="O193" s="24" t="e">
        <f>IF(ISBLANK('5. Pp (3 años)'!#REF!),"",'5. Pp (3 años)'!#REF!)</f>
        <v>#REF!</v>
      </c>
      <c r="P193" s="149" t="e">
        <f>IF(ISBLANK('5. Pp (3 años)'!#REF!),"",'5. Pp (3 años)'!#REF!)</f>
        <v>#REF!</v>
      </c>
    </row>
    <row r="194" spans="2:16" ht="17.25">
      <c r="B194" s="73" t="e">
        <f>IF(ISBLANK('5. Pp (3 años)'!#REF!),"",'5. Pp (3 años)'!#REF!)</f>
        <v>#REF!</v>
      </c>
      <c r="C194" s="22" t="e">
        <f>IF(ISBLANK('5. Pp (3 años)'!#REF!),"",'5. Pp (3 años)'!#REF!)</f>
        <v>#REF!</v>
      </c>
      <c r="D194" s="24" t="e">
        <f>IF(ISBLANK('5. Pp (3 años)'!#REF!),"",'5. Pp (3 años)'!#REF!)</f>
        <v>#REF!</v>
      </c>
      <c r="E194" s="24" t="e">
        <f>IF(ISBLANK('5. Pp (3 años)'!#REF!),"",'5. Pp (3 años)'!#REF!)</f>
        <v>#REF!</v>
      </c>
      <c r="F194" s="24" t="e">
        <f>IF(ISBLANK('5. Pp (3 años)'!#REF!),"",'5. Pp (3 años)'!#REF!)</f>
        <v>#REF!</v>
      </c>
      <c r="G194" s="22" t="e">
        <f>IF(ISBLANK('5. Pp (3 años)'!#REF!),"",'5. Pp (3 años)'!#REF!)</f>
        <v>#REF!</v>
      </c>
      <c r="H194" s="22" t="e">
        <f>IF(ISBLANK('5. Pp (3 años)'!#REF!),"",'5. Pp (3 años)'!#REF!)</f>
        <v>#REF!</v>
      </c>
      <c r="I194" s="24" t="e">
        <f>IF(ISBLANK('5. Pp (3 años)'!#REF!),"",'5. Pp (3 años)'!#REF!)</f>
        <v>#REF!</v>
      </c>
      <c r="J194" s="24" t="e">
        <f>IF(ISBLANK('5. Pp (3 años)'!#REF!),"",'5. Pp (3 años)'!#REF!)</f>
        <v>#REF!</v>
      </c>
      <c r="K194" s="22" t="e">
        <f>IF(ISBLANK('5. Pp (3 años)'!#REF!),"",'5. Pp (3 años)'!#REF!)</f>
        <v>#REF!</v>
      </c>
      <c r="L194" s="24" t="e">
        <f>IF(ISBLANK('5. Pp (3 años)'!#REF!),"",'5. Pp (3 años)'!#REF!)</f>
        <v>#REF!</v>
      </c>
      <c r="M194" s="24" t="e">
        <f>IF(ISBLANK('5. Pp (3 años)'!#REF!),"",'5. Pp (3 años)'!#REF!)</f>
        <v>#REF!</v>
      </c>
      <c r="N194" s="24" t="e">
        <f>IF(ISBLANK('5. Pp (3 años)'!#REF!),"",'5. Pp (3 años)'!#REF!)</f>
        <v>#REF!</v>
      </c>
      <c r="O194" s="24" t="e">
        <f>IF(ISBLANK('5. Pp (3 años)'!#REF!),"",'5. Pp (3 años)'!#REF!)</f>
        <v>#REF!</v>
      </c>
      <c r="P194" s="149" t="e">
        <f>IF(ISBLANK('5. Pp (3 años)'!#REF!),"",'5. Pp (3 años)'!#REF!)</f>
        <v>#REF!</v>
      </c>
    </row>
    <row r="195" spans="2:16" ht="17.25">
      <c r="B195" s="73" t="e">
        <f>IF(ISBLANK('5. Pp (3 años)'!#REF!),"",'5. Pp (3 años)'!#REF!)</f>
        <v>#REF!</v>
      </c>
      <c r="C195" s="22" t="e">
        <f>IF(ISBLANK('5. Pp (3 años)'!#REF!),"",'5. Pp (3 años)'!#REF!)</f>
        <v>#REF!</v>
      </c>
      <c r="D195" s="24" t="e">
        <f>IF(ISBLANK('5. Pp (3 años)'!#REF!),"",'5. Pp (3 años)'!#REF!)</f>
        <v>#REF!</v>
      </c>
      <c r="E195" s="24" t="e">
        <f>IF(ISBLANK('5. Pp (3 años)'!#REF!),"",'5. Pp (3 años)'!#REF!)</f>
        <v>#REF!</v>
      </c>
      <c r="F195" s="24" t="e">
        <f>IF(ISBLANK('5. Pp (3 años)'!#REF!),"",'5. Pp (3 años)'!#REF!)</f>
        <v>#REF!</v>
      </c>
      <c r="G195" s="22" t="e">
        <f>IF(ISBLANK('5. Pp (3 años)'!#REF!),"",'5. Pp (3 años)'!#REF!)</f>
        <v>#REF!</v>
      </c>
      <c r="H195" s="22" t="e">
        <f>IF(ISBLANK('5. Pp (3 años)'!#REF!),"",'5. Pp (3 años)'!#REF!)</f>
        <v>#REF!</v>
      </c>
      <c r="I195" s="24" t="e">
        <f>IF(ISBLANK('5. Pp (3 años)'!#REF!),"",'5. Pp (3 años)'!#REF!)</f>
        <v>#REF!</v>
      </c>
      <c r="J195" s="24" t="e">
        <f>IF(ISBLANK('5. Pp (3 años)'!#REF!),"",'5. Pp (3 años)'!#REF!)</f>
        <v>#REF!</v>
      </c>
      <c r="K195" s="22" t="e">
        <f>IF(ISBLANK('5. Pp (3 años)'!#REF!),"",'5. Pp (3 años)'!#REF!)</f>
        <v>#REF!</v>
      </c>
      <c r="L195" s="24" t="e">
        <f>IF(ISBLANK('5. Pp (3 años)'!#REF!),"",'5. Pp (3 años)'!#REF!)</f>
        <v>#REF!</v>
      </c>
      <c r="M195" s="24" t="e">
        <f>IF(ISBLANK('5. Pp (3 años)'!#REF!),"",'5. Pp (3 años)'!#REF!)</f>
        <v>#REF!</v>
      </c>
      <c r="N195" s="24" t="e">
        <f>IF(ISBLANK('5. Pp (3 años)'!#REF!),"",'5. Pp (3 años)'!#REF!)</f>
        <v>#REF!</v>
      </c>
      <c r="O195" s="24" t="e">
        <f>IF(ISBLANK('5. Pp (3 años)'!#REF!),"",'5. Pp (3 años)'!#REF!)</f>
        <v>#REF!</v>
      </c>
      <c r="P195" s="149" t="e">
        <f>IF(ISBLANK('5. Pp (3 años)'!#REF!),"",'5. Pp (3 años)'!#REF!)</f>
        <v>#REF!</v>
      </c>
    </row>
    <row r="196" spans="2:16" ht="17.25">
      <c r="B196" s="73" t="e">
        <f>IF(ISBLANK('5. Pp (3 años)'!#REF!),"",'5. Pp (3 años)'!#REF!)</f>
        <v>#REF!</v>
      </c>
      <c r="C196" s="22" t="e">
        <f>IF(ISBLANK('5. Pp (3 años)'!#REF!),"",'5. Pp (3 años)'!#REF!)</f>
        <v>#REF!</v>
      </c>
      <c r="D196" s="24" t="e">
        <f>IF(ISBLANK('5. Pp (3 años)'!#REF!),"",'5. Pp (3 años)'!#REF!)</f>
        <v>#REF!</v>
      </c>
      <c r="E196" s="24" t="e">
        <f>IF(ISBLANK('5. Pp (3 años)'!#REF!),"",'5. Pp (3 años)'!#REF!)</f>
        <v>#REF!</v>
      </c>
      <c r="F196" s="24" t="e">
        <f>IF(ISBLANK('5. Pp (3 años)'!#REF!),"",'5. Pp (3 años)'!#REF!)</f>
        <v>#REF!</v>
      </c>
      <c r="G196" s="22" t="e">
        <f>IF(ISBLANK('5. Pp (3 años)'!#REF!),"",'5. Pp (3 años)'!#REF!)</f>
        <v>#REF!</v>
      </c>
      <c r="H196" s="22" t="e">
        <f>IF(ISBLANK('5. Pp (3 años)'!#REF!),"",'5. Pp (3 años)'!#REF!)</f>
        <v>#REF!</v>
      </c>
      <c r="I196" s="24" t="e">
        <f>IF(ISBLANK('5. Pp (3 años)'!#REF!),"",'5. Pp (3 años)'!#REF!)</f>
        <v>#REF!</v>
      </c>
      <c r="J196" s="24" t="e">
        <f>IF(ISBLANK('5. Pp (3 años)'!#REF!),"",'5. Pp (3 años)'!#REF!)</f>
        <v>#REF!</v>
      </c>
      <c r="K196" s="22" t="e">
        <f>IF(ISBLANK('5. Pp (3 años)'!#REF!),"",'5. Pp (3 años)'!#REF!)</f>
        <v>#REF!</v>
      </c>
      <c r="L196" s="24" t="e">
        <f>IF(ISBLANK('5. Pp (3 años)'!#REF!),"",'5. Pp (3 años)'!#REF!)</f>
        <v>#REF!</v>
      </c>
      <c r="M196" s="24" t="e">
        <f>IF(ISBLANK('5. Pp (3 años)'!#REF!),"",'5. Pp (3 años)'!#REF!)</f>
        <v>#REF!</v>
      </c>
      <c r="N196" s="24" t="e">
        <f>IF(ISBLANK('5. Pp (3 años)'!#REF!),"",'5. Pp (3 años)'!#REF!)</f>
        <v>#REF!</v>
      </c>
      <c r="O196" s="24" t="e">
        <f>IF(ISBLANK('5. Pp (3 años)'!#REF!),"",'5. Pp (3 años)'!#REF!)</f>
        <v>#REF!</v>
      </c>
      <c r="P196" s="149" t="e">
        <f>IF(ISBLANK('5. Pp (3 años)'!#REF!),"",'5. Pp (3 años)'!#REF!)</f>
        <v>#REF!</v>
      </c>
    </row>
    <row r="197" spans="2:16" ht="17.25">
      <c r="B197" s="69" t="e">
        <f>IF(ISBLANK('5. Pp (3 años)'!#REF!),"",'5. Pp (3 años)'!#REF!)</f>
        <v>#REF!</v>
      </c>
      <c r="C197" s="49" t="e">
        <f>IF(ISBLANK('5. Pp (3 años)'!#REF!),"",'5. Pp (3 años)'!#REF!)</f>
        <v>#REF!</v>
      </c>
      <c r="D197" s="71" t="e">
        <f>IF(ISBLANK('5. Pp (3 años)'!#REF!),"",'5. Pp (3 años)'!#REF!)</f>
        <v>#REF!</v>
      </c>
      <c r="E197" s="71" t="e">
        <f>IF(ISBLANK('5. Pp (3 años)'!#REF!),"",'5. Pp (3 años)'!#REF!)</f>
        <v>#REF!</v>
      </c>
      <c r="F197" s="71" t="e">
        <f>IF(ISBLANK('5. Pp (3 años)'!#REF!),"",'5. Pp (3 años)'!#REF!)</f>
        <v>#REF!</v>
      </c>
      <c r="G197" s="49" t="e">
        <f>IF(ISBLANK('5. Pp (3 años)'!#REF!),"",'5. Pp (3 años)'!#REF!)</f>
        <v>#REF!</v>
      </c>
      <c r="H197" s="49" t="e">
        <f>IF(ISBLANK('5. Pp (3 años)'!#REF!),"",'5. Pp (3 años)'!#REF!)</f>
        <v>#REF!</v>
      </c>
      <c r="I197" s="71" t="e">
        <f>IF(ISBLANK('5. Pp (3 años)'!#REF!),"",'5. Pp (3 años)'!#REF!)</f>
        <v>#REF!</v>
      </c>
      <c r="J197" s="71" t="e">
        <f>IF(ISBLANK('5. Pp (3 años)'!#REF!),"",'5. Pp (3 años)'!#REF!)</f>
        <v>#REF!</v>
      </c>
      <c r="K197" s="49" t="e">
        <f>IF(ISBLANK('5. Pp (3 años)'!#REF!),"",'5. Pp (3 años)'!#REF!)</f>
        <v>#REF!</v>
      </c>
      <c r="L197" s="71" t="e">
        <f>IF(ISBLANK('5. Pp (3 años)'!#REF!),"",'5. Pp (3 años)'!#REF!)</f>
        <v>#REF!</v>
      </c>
      <c r="M197" s="71" t="e">
        <f>IF(ISBLANK('5. Pp (3 años)'!#REF!),"",'5. Pp (3 años)'!#REF!)</f>
        <v>#REF!</v>
      </c>
      <c r="N197" s="71" t="e">
        <f>IF(ISBLANK('5. Pp (3 años)'!#REF!),"",'5. Pp (3 años)'!#REF!)</f>
        <v>#REF!</v>
      </c>
      <c r="O197" s="71" t="e">
        <f>IF(ISBLANK('5. Pp (3 años)'!#REF!),"",'5. Pp (3 años)'!#REF!)</f>
        <v>#REF!</v>
      </c>
      <c r="P197" s="72" t="e">
        <f>IF(ISBLANK('5. Pp (3 años)'!#REF!),"",'5. Pp (3 años)'!#REF!)</f>
        <v>#REF!</v>
      </c>
    </row>
    <row r="198" spans="2:16" ht="17.25">
      <c r="B198" s="73" t="e">
        <f>IF(ISBLANK('5. Pp (3 años)'!#REF!),"",'5. Pp (3 años)'!#REF!)</f>
        <v>#REF!</v>
      </c>
      <c r="C198" s="22" t="e">
        <f>IF(ISBLANK('5. Pp (3 años)'!#REF!),"",'5. Pp (3 años)'!#REF!)</f>
        <v>#REF!</v>
      </c>
      <c r="D198" s="24" t="e">
        <f>IF(ISBLANK('5. Pp (3 años)'!#REF!),"",'5. Pp (3 años)'!#REF!)</f>
        <v>#REF!</v>
      </c>
      <c r="E198" s="24" t="e">
        <f>IF(ISBLANK('5. Pp (3 años)'!#REF!),"",'5. Pp (3 años)'!#REF!)</f>
        <v>#REF!</v>
      </c>
      <c r="F198" s="24" t="e">
        <f>IF(ISBLANK('5. Pp (3 años)'!#REF!),"",'5. Pp (3 años)'!#REF!)</f>
        <v>#REF!</v>
      </c>
      <c r="G198" s="22" t="e">
        <f>IF(ISBLANK('5. Pp (3 años)'!#REF!),"",'5. Pp (3 años)'!#REF!)</f>
        <v>#REF!</v>
      </c>
      <c r="H198" s="22" t="e">
        <f>IF(ISBLANK('5. Pp (3 años)'!#REF!),"",'5. Pp (3 años)'!#REF!)</f>
        <v>#REF!</v>
      </c>
      <c r="I198" s="24" t="e">
        <f>IF(ISBLANK('5. Pp (3 años)'!#REF!),"",'5. Pp (3 años)'!#REF!)</f>
        <v>#REF!</v>
      </c>
      <c r="J198" s="24" t="e">
        <f>IF(ISBLANK('5. Pp (3 años)'!#REF!),"",'5. Pp (3 años)'!#REF!)</f>
        <v>#REF!</v>
      </c>
      <c r="K198" s="22" t="e">
        <f>IF(ISBLANK('5. Pp (3 años)'!#REF!),"",'5. Pp (3 años)'!#REF!)</f>
        <v>#REF!</v>
      </c>
      <c r="L198" s="24" t="e">
        <f>IF(ISBLANK('5. Pp (3 años)'!#REF!),"",'5. Pp (3 años)'!#REF!)</f>
        <v>#REF!</v>
      </c>
      <c r="M198" s="24" t="e">
        <f>IF(ISBLANK('5. Pp (3 años)'!#REF!),"",'5. Pp (3 años)'!#REF!)</f>
        <v>#REF!</v>
      </c>
      <c r="N198" s="24" t="e">
        <f>IF(ISBLANK('5. Pp (3 años)'!#REF!),"",'5. Pp (3 años)'!#REF!)</f>
        <v>#REF!</v>
      </c>
      <c r="O198" s="24" t="e">
        <f>IF(ISBLANK('5. Pp (3 años)'!#REF!),"",'5. Pp (3 años)'!#REF!)</f>
        <v>#REF!</v>
      </c>
      <c r="P198" s="149" t="e">
        <f>IF(ISBLANK('5. Pp (3 años)'!#REF!),"",'5. Pp (3 años)'!#REF!)</f>
        <v>#REF!</v>
      </c>
    </row>
    <row r="199" spans="2:16" ht="17.25">
      <c r="B199" s="73" t="e">
        <f>IF(ISBLANK('5. Pp (3 años)'!#REF!),"",'5. Pp (3 años)'!#REF!)</f>
        <v>#REF!</v>
      </c>
      <c r="C199" s="22" t="e">
        <f>IF(ISBLANK('5. Pp (3 años)'!#REF!),"",'5. Pp (3 años)'!#REF!)</f>
        <v>#REF!</v>
      </c>
      <c r="D199" s="24" t="e">
        <f>IF(ISBLANK('5. Pp (3 años)'!#REF!),"",'5. Pp (3 años)'!#REF!)</f>
        <v>#REF!</v>
      </c>
      <c r="E199" s="24" t="e">
        <f>IF(ISBLANK('5. Pp (3 años)'!#REF!),"",'5. Pp (3 años)'!#REF!)</f>
        <v>#REF!</v>
      </c>
      <c r="F199" s="24" t="e">
        <f>IF(ISBLANK('5. Pp (3 años)'!#REF!),"",'5. Pp (3 años)'!#REF!)</f>
        <v>#REF!</v>
      </c>
      <c r="G199" s="22" t="e">
        <f>IF(ISBLANK('5. Pp (3 años)'!#REF!),"",'5. Pp (3 años)'!#REF!)</f>
        <v>#REF!</v>
      </c>
      <c r="H199" s="22" t="e">
        <f>IF(ISBLANK('5. Pp (3 años)'!#REF!),"",'5. Pp (3 años)'!#REF!)</f>
        <v>#REF!</v>
      </c>
      <c r="I199" s="24" t="e">
        <f>IF(ISBLANK('5. Pp (3 años)'!#REF!),"",'5. Pp (3 años)'!#REF!)</f>
        <v>#REF!</v>
      </c>
      <c r="J199" s="24" t="e">
        <f>IF(ISBLANK('5. Pp (3 años)'!#REF!),"",'5. Pp (3 años)'!#REF!)</f>
        <v>#REF!</v>
      </c>
      <c r="K199" s="22" t="e">
        <f>IF(ISBLANK('5. Pp (3 años)'!#REF!),"",'5. Pp (3 años)'!#REF!)</f>
        <v>#REF!</v>
      </c>
      <c r="L199" s="24" t="e">
        <f>IF(ISBLANK('5. Pp (3 años)'!#REF!),"",'5. Pp (3 años)'!#REF!)</f>
        <v>#REF!</v>
      </c>
      <c r="M199" s="24" t="e">
        <f>IF(ISBLANK('5. Pp (3 años)'!#REF!),"",'5. Pp (3 años)'!#REF!)</f>
        <v>#REF!</v>
      </c>
      <c r="N199" s="24" t="e">
        <f>IF(ISBLANK('5. Pp (3 años)'!#REF!),"",'5. Pp (3 años)'!#REF!)</f>
        <v>#REF!</v>
      </c>
      <c r="O199" s="24" t="e">
        <f>IF(ISBLANK('5. Pp (3 años)'!#REF!),"",'5. Pp (3 años)'!#REF!)</f>
        <v>#REF!</v>
      </c>
      <c r="P199" s="149" t="e">
        <f>IF(ISBLANK('5. Pp (3 años)'!#REF!),"",'5. Pp (3 años)'!#REF!)</f>
        <v>#REF!</v>
      </c>
    </row>
    <row r="200" spans="2:16" ht="17.25">
      <c r="B200" s="73" t="e">
        <f>IF(ISBLANK('5. Pp (3 años)'!#REF!),"",'5. Pp (3 años)'!#REF!)</f>
        <v>#REF!</v>
      </c>
      <c r="C200" s="22" t="e">
        <f>IF(ISBLANK('5. Pp (3 años)'!#REF!),"",'5. Pp (3 años)'!#REF!)</f>
        <v>#REF!</v>
      </c>
      <c r="D200" s="24" t="e">
        <f>IF(ISBLANK('5. Pp (3 años)'!#REF!),"",'5. Pp (3 años)'!#REF!)</f>
        <v>#REF!</v>
      </c>
      <c r="E200" s="24" t="e">
        <f>IF(ISBLANK('5. Pp (3 años)'!#REF!),"",'5. Pp (3 años)'!#REF!)</f>
        <v>#REF!</v>
      </c>
      <c r="F200" s="24" t="e">
        <f>IF(ISBLANK('5. Pp (3 años)'!#REF!),"",'5. Pp (3 años)'!#REF!)</f>
        <v>#REF!</v>
      </c>
      <c r="G200" s="22" t="e">
        <f>IF(ISBLANK('5. Pp (3 años)'!#REF!),"",'5. Pp (3 años)'!#REF!)</f>
        <v>#REF!</v>
      </c>
      <c r="H200" s="22" t="e">
        <f>IF(ISBLANK('5. Pp (3 años)'!#REF!),"",'5. Pp (3 años)'!#REF!)</f>
        <v>#REF!</v>
      </c>
      <c r="I200" s="24" t="e">
        <f>IF(ISBLANK('5. Pp (3 años)'!#REF!),"",'5. Pp (3 años)'!#REF!)</f>
        <v>#REF!</v>
      </c>
      <c r="J200" s="24" t="e">
        <f>IF(ISBLANK('5. Pp (3 años)'!#REF!),"",'5. Pp (3 años)'!#REF!)</f>
        <v>#REF!</v>
      </c>
      <c r="K200" s="22" t="e">
        <f>IF(ISBLANK('5. Pp (3 años)'!#REF!),"",'5. Pp (3 años)'!#REF!)</f>
        <v>#REF!</v>
      </c>
      <c r="L200" s="24" t="e">
        <f>IF(ISBLANK('5. Pp (3 años)'!#REF!),"",'5. Pp (3 años)'!#REF!)</f>
        <v>#REF!</v>
      </c>
      <c r="M200" s="24" t="e">
        <f>IF(ISBLANK('5. Pp (3 años)'!#REF!),"",'5. Pp (3 años)'!#REF!)</f>
        <v>#REF!</v>
      </c>
      <c r="N200" s="24" t="e">
        <f>IF(ISBLANK('5. Pp (3 años)'!#REF!),"",'5. Pp (3 años)'!#REF!)</f>
        <v>#REF!</v>
      </c>
      <c r="O200" s="24" t="e">
        <f>IF(ISBLANK('5. Pp (3 años)'!#REF!),"",'5. Pp (3 años)'!#REF!)</f>
        <v>#REF!</v>
      </c>
      <c r="P200" s="149" t="e">
        <f>IF(ISBLANK('5. Pp (3 años)'!#REF!),"",'5. Pp (3 años)'!#REF!)</f>
        <v>#REF!</v>
      </c>
    </row>
    <row r="201" spans="2:16" ht="17.25">
      <c r="B201" s="73" t="e">
        <f>IF(ISBLANK('5. Pp (3 años)'!#REF!),"",'5. Pp (3 años)'!#REF!)</f>
        <v>#REF!</v>
      </c>
      <c r="C201" s="22" t="e">
        <f>IF(ISBLANK('5. Pp (3 años)'!#REF!),"",'5. Pp (3 años)'!#REF!)</f>
        <v>#REF!</v>
      </c>
      <c r="D201" s="24" t="e">
        <f>IF(ISBLANK('5. Pp (3 años)'!#REF!),"",'5. Pp (3 años)'!#REF!)</f>
        <v>#REF!</v>
      </c>
      <c r="E201" s="24" t="e">
        <f>IF(ISBLANK('5. Pp (3 años)'!#REF!),"",'5. Pp (3 años)'!#REF!)</f>
        <v>#REF!</v>
      </c>
      <c r="F201" s="24" t="e">
        <f>IF(ISBLANK('5. Pp (3 años)'!#REF!),"",'5. Pp (3 años)'!#REF!)</f>
        <v>#REF!</v>
      </c>
      <c r="G201" s="22" t="e">
        <f>IF(ISBLANK('5. Pp (3 años)'!#REF!),"",'5. Pp (3 años)'!#REF!)</f>
        <v>#REF!</v>
      </c>
      <c r="H201" s="22" t="e">
        <f>IF(ISBLANK('5. Pp (3 años)'!#REF!),"",'5. Pp (3 años)'!#REF!)</f>
        <v>#REF!</v>
      </c>
      <c r="I201" s="24" t="e">
        <f>IF(ISBLANK('5. Pp (3 años)'!#REF!),"",'5. Pp (3 años)'!#REF!)</f>
        <v>#REF!</v>
      </c>
      <c r="J201" s="24" t="e">
        <f>IF(ISBLANK('5. Pp (3 años)'!#REF!),"",'5. Pp (3 años)'!#REF!)</f>
        <v>#REF!</v>
      </c>
      <c r="K201" s="22" t="e">
        <f>IF(ISBLANK('5. Pp (3 años)'!#REF!),"",'5. Pp (3 años)'!#REF!)</f>
        <v>#REF!</v>
      </c>
      <c r="L201" s="24" t="e">
        <f>IF(ISBLANK('5. Pp (3 años)'!#REF!),"",'5. Pp (3 años)'!#REF!)</f>
        <v>#REF!</v>
      </c>
      <c r="M201" s="24" t="e">
        <f>IF(ISBLANK('5. Pp (3 años)'!#REF!),"",'5. Pp (3 años)'!#REF!)</f>
        <v>#REF!</v>
      </c>
      <c r="N201" s="24" t="e">
        <f>IF(ISBLANK('5. Pp (3 años)'!#REF!),"",'5. Pp (3 años)'!#REF!)</f>
        <v>#REF!</v>
      </c>
      <c r="O201" s="24" t="e">
        <f>IF(ISBLANK('5. Pp (3 años)'!#REF!),"",'5. Pp (3 años)'!#REF!)</f>
        <v>#REF!</v>
      </c>
      <c r="P201" s="149" t="e">
        <f>IF(ISBLANK('5. Pp (3 años)'!#REF!),"",'5. Pp (3 años)'!#REF!)</f>
        <v>#REF!</v>
      </c>
    </row>
    <row r="202" spans="2:16" ht="17.25">
      <c r="B202" s="73" t="e">
        <f>IF(ISBLANK('5. Pp (3 años)'!#REF!),"",'5. Pp (3 años)'!#REF!)</f>
        <v>#REF!</v>
      </c>
      <c r="C202" s="22" t="e">
        <f>IF(ISBLANK('5. Pp (3 años)'!#REF!),"",'5. Pp (3 años)'!#REF!)</f>
        <v>#REF!</v>
      </c>
      <c r="D202" s="24" t="e">
        <f>IF(ISBLANK('5. Pp (3 años)'!#REF!),"",'5. Pp (3 años)'!#REF!)</f>
        <v>#REF!</v>
      </c>
      <c r="E202" s="24" t="e">
        <f>IF(ISBLANK('5. Pp (3 años)'!#REF!),"",'5. Pp (3 años)'!#REF!)</f>
        <v>#REF!</v>
      </c>
      <c r="F202" s="24" t="e">
        <f>IF(ISBLANK('5. Pp (3 años)'!#REF!),"",'5. Pp (3 años)'!#REF!)</f>
        <v>#REF!</v>
      </c>
      <c r="G202" s="22" t="e">
        <f>IF(ISBLANK('5. Pp (3 años)'!#REF!),"",'5. Pp (3 años)'!#REF!)</f>
        <v>#REF!</v>
      </c>
      <c r="H202" s="22" t="e">
        <f>IF(ISBLANK('5. Pp (3 años)'!#REF!),"",'5. Pp (3 años)'!#REF!)</f>
        <v>#REF!</v>
      </c>
      <c r="I202" s="24" t="e">
        <f>IF(ISBLANK('5. Pp (3 años)'!#REF!),"",'5. Pp (3 años)'!#REF!)</f>
        <v>#REF!</v>
      </c>
      <c r="J202" s="24" t="e">
        <f>IF(ISBLANK('5. Pp (3 años)'!#REF!),"",'5. Pp (3 años)'!#REF!)</f>
        <v>#REF!</v>
      </c>
      <c r="K202" s="22" t="e">
        <f>IF(ISBLANK('5. Pp (3 años)'!#REF!),"",'5. Pp (3 años)'!#REF!)</f>
        <v>#REF!</v>
      </c>
      <c r="L202" s="24" t="e">
        <f>IF(ISBLANK('5. Pp (3 años)'!#REF!),"",'5. Pp (3 años)'!#REF!)</f>
        <v>#REF!</v>
      </c>
      <c r="M202" s="24" t="e">
        <f>IF(ISBLANK('5. Pp (3 años)'!#REF!),"",'5. Pp (3 años)'!#REF!)</f>
        <v>#REF!</v>
      </c>
      <c r="N202" s="24" t="e">
        <f>IF(ISBLANK('5. Pp (3 años)'!#REF!),"",'5. Pp (3 años)'!#REF!)</f>
        <v>#REF!</v>
      </c>
      <c r="O202" s="24" t="e">
        <f>IF(ISBLANK('5. Pp (3 años)'!#REF!),"",'5. Pp (3 años)'!#REF!)</f>
        <v>#REF!</v>
      </c>
      <c r="P202" s="149" t="e">
        <f>IF(ISBLANK('5. Pp (3 años)'!#REF!),"",'5. Pp (3 años)'!#REF!)</f>
        <v>#REF!</v>
      </c>
    </row>
    <row r="203" spans="2:16" ht="17.25">
      <c r="B203" s="69" t="e">
        <f>IF(ISBLANK('5. Pp (3 años)'!#REF!),"",'5. Pp (3 años)'!#REF!)</f>
        <v>#REF!</v>
      </c>
      <c r="C203" s="49" t="e">
        <f>IF(ISBLANK('5. Pp (3 años)'!#REF!),"",'5. Pp (3 años)'!#REF!)</f>
        <v>#REF!</v>
      </c>
      <c r="D203" s="71" t="e">
        <f>IF(ISBLANK('5. Pp (3 años)'!#REF!),"",'5. Pp (3 años)'!#REF!)</f>
        <v>#REF!</v>
      </c>
      <c r="E203" s="71" t="e">
        <f>IF(ISBLANK('5. Pp (3 años)'!#REF!),"",'5. Pp (3 años)'!#REF!)</f>
        <v>#REF!</v>
      </c>
      <c r="F203" s="71" t="e">
        <f>IF(ISBLANK('5. Pp (3 años)'!#REF!),"",'5. Pp (3 años)'!#REF!)</f>
        <v>#REF!</v>
      </c>
      <c r="G203" s="49" t="e">
        <f>IF(ISBLANK('5. Pp (3 años)'!#REF!),"",'5. Pp (3 años)'!#REF!)</f>
        <v>#REF!</v>
      </c>
      <c r="H203" s="49" t="e">
        <f>IF(ISBLANK('5. Pp (3 años)'!#REF!),"",'5. Pp (3 años)'!#REF!)</f>
        <v>#REF!</v>
      </c>
      <c r="I203" s="71" t="e">
        <f>IF(ISBLANK('5. Pp (3 años)'!#REF!),"",'5. Pp (3 años)'!#REF!)</f>
        <v>#REF!</v>
      </c>
      <c r="J203" s="71" t="e">
        <f>IF(ISBLANK('5. Pp (3 años)'!#REF!),"",'5. Pp (3 años)'!#REF!)</f>
        <v>#REF!</v>
      </c>
      <c r="K203" s="49" t="e">
        <f>IF(ISBLANK('5. Pp (3 años)'!#REF!),"",'5. Pp (3 años)'!#REF!)</f>
        <v>#REF!</v>
      </c>
      <c r="L203" s="71" t="e">
        <f>IF(ISBLANK('5. Pp (3 años)'!#REF!),"",'5. Pp (3 años)'!#REF!)</f>
        <v>#REF!</v>
      </c>
      <c r="M203" s="71" t="e">
        <f>IF(ISBLANK('5. Pp (3 años)'!#REF!),"",'5. Pp (3 años)'!#REF!)</f>
        <v>#REF!</v>
      </c>
      <c r="N203" s="71" t="e">
        <f>IF(ISBLANK('5. Pp (3 años)'!#REF!),"",'5. Pp (3 años)'!#REF!)</f>
        <v>#REF!</v>
      </c>
      <c r="O203" s="71" t="e">
        <f>IF(ISBLANK('5. Pp (3 años)'!#REF!),"",'5. Pp (3 años)'!#REF!)</f>
        <v>#REF!</v>
      </c>
      <c r="P203" s="72" t="e">
        <f>IF(ISBLANK('5. Pp (3 años)'!#REF!),"",'5. Pp (3 años)'!#REF!)</f>
        <v>#REF!</v>
      </c>
    </row>
    <row r="204" spans="2:16" ht="17.25">
      <c r="B204" s="73" t="e">
        <f>IF(ISBLANK('5. Pp (3 años)'!#REF!),"",'5. Pp (3 años)'!#REF!)</f>
        <v>#REF!</v>
      </c>
      <c r="C204" s="22" t="e">
        <f>IF(ISBLANK('5. Pp (3 años)'!#REF!),"",'5. Pp (3 años)'!#REF!)</f>
        <v>#REF!</v>
      </c>
      <c r="D204" s="24" t="e">
        <f>IF(ISBLANK('5. Pp (3 años)'!#REF!),"",'5. Pp (3 años)'!#REF!)</f>
        <v>#REF!</v>
      </c>
      <c r="E204" s="24" t="e">
        <f>IF(ISBLANK('5. Pp (3 años)'!#REF!),"",'5. Pp (3 años)'!#REF!)</f>
        <v>#REF!</v>
      </c>
      <c r="F204" s="24" t="e">
        <f>IF(ISBLANK('5. Pp (3 años)'!#REF!),"",'5. Pp (3 años)'!#REF!)</f>
        <v>#REF!</v>
      </c>
      <c r="G204" s="22" t="e">
        <f>IF(ISBLANK('5. Pp (3 años)'!#REF!),"",'5. Pp (3 años)'!#REF!)</f>
        <v>#REF!</v>
      </c>
      <c r="H204" s="22" t="e">
        <f>IF(ISBLANK('5. Pp (3 años)'!#REF!),"",'5. Pp (3 años)'!#REF!)</f>
        <v>#REF!</v>
      </c>
      <c r="I204" s="24" t="e">
        <f>IF(ISBLANK('5. Pp (3 años)'!#REF!),"",'5. Pp (3 años)'!#REF!)</f>
        <v>#REF!</v>
      </c>
      <c r="J204" s="24" t="e">
        <f>IF(ISBLANK('5. Pp (3 años)'!#REF!),"",'5. Pp (3 años)'!#REF!)</f>
        <v>#REF!</v>
      </c>
      <c r="K204" s="22" t="e">
        <f>IF(ISBLANK('5. Pp (3 años)'!#REF!),"",'5. Pp (3 años)'!#REF!)</f>
        <v>#REF!</v>
      </c>
      <c r="L204" s="24" t="e">
        <f>IF(ISBLANK('5. Pp (3 años)'!#REF!),"",'5. Pp (3 años)'!#REF!)</f>
        <v>#REF!</v>
      </c>
      <c r="M204" s="24" t="e">
        <f>IF(ISBLANK('5. Pp (3 años)'!#REF!),"",'5. Pp (3 años)'!#REF!)</f>
        <v>#REF!</v>
      </c>
      <c r="N204" s="24" t="e">
        <f>IF(ISBLANK('5. Pp (3 años)'!#REF!),"",'5. Pp (3 años)'!#REF!)</f>
        <v>#REF!</v>
      </c>
      <c r="O204" s="24" t="e">
        <f>IF(ISBLANK('5. Pp (3 años)'!#REF!),"",'5. Pp (3 años)'!#REF!)</f>
        <v>#REF!</v>
      </c>
      <c r="P204" s="149" t="e">
        <f>IF(ISBLANK('5. Pp (3 años)'!#REF!),"",'5. Pp (3 años)'!#REF!)</f>
        <v>#REF!</v>
      </c>
    </row>
    <row r="205" spans="2:16" ht="17.25">
      <c r="B205" s="73" t="e">
        <f>IF(ISBLANK('5. Pp (3 años)'!#REF!),"",'5. Pp (3 años)'!#REF!)</f>
        <v>#REF!</v>
      </c>
      <c r="C205" s="22" t="e">
        <f>IF(ISBLANK('5. Pp (3 años)'!#REF!),"",'5. Pp (3 años)'!#REF!)</f>
        <v>#REF!</v>
      </c>
      <c r="D205" s="24" t="e">
        <f>IF(ISBLANK('5. Pp (3 años)'!#REF!),"",'5. Pp (3 años)'!#REF!)</f>
        <v>#REF!</v>
      </c>
      <c r="E205" s="24" t="e">
        <f>IF(ISBLANK('5. Pp (3 años)'!#REF!),"",'5. Pp (3 años)'!#REF!)</f>
        <v>#REF!</v>
      </c>
      <c r="F205" s="24" t="e">
        <f>IF(ISBLANK('5. Pp (3 años)'!#REF!),"",'5. Pp (3 años)'!#REF!)</f>
        <v>#REF!</v>
      </c>
      <c r="G205" s="22" t="e">
        <f>IF(ISBLANK('5. Pp (3 años)'!#REF!),"",'5. Pp (3 años)'!#REF!)</f>
        <v>#REF!</v>
      </c>
      <c r="H205" s="22" t="e">
        <f>IF(ISBLANK('5. Pp (3 años)'!#REF!),"",'5. Pp (3 años)'!#REF!)</f>
        <v>#REF!</v>
      </c>
      <c r="I205" s="24" t="e">
        <f>IF(ISBLANK('5. Pp (3 años)'!#REF!),"",'5. Pp (3 años)'!#REF!)</f>
        <v>#REF!</v>
      </c>
      <c r="J205" s="24" t="e">
        <f>IF(ISBLANK('5. Pp (3 años)'!#REF!),"",'5. Pp (3 años)'!#REF!)</f>
        <v>#REF!</v>
      </c>
      <c r="K205" s="22" t="e">
        <f>IF(ISBLANK('5. Pp (3 años)'!#REF!),"",'5. Pp (3 años)'!#REF!)</f>
        <v>#REF!</v>
      </c>
      <c r="L205" s="24" t="e">
        <f>IF(ISBLANK('5. Pp (3 años)'!#REF!),"",'5. Pp (3 años)'!#REF!)</f>
        <v>#REF!</v>
      </c>
      <c r="M205" s="24" t="e">
        <f>IF(ISBLANK('5. Pp (3 años)'!#REF!),"",'5. Pp (3 años)'!#REF!)</f>
        <v>#REF!</v>
      </c>
      <c r="N205" s="24" t="e">
        <f>IF(ISBLANK('5. Pp (3 años)'!#REF!),"",'5. Pp (3 años)'!#REF!)</f>
        <v>#REF!</v>
      </c>
      <c r="O205" s="24" t="e">
        <f>IF(ISBLANK('5. Pp (3 años)'!#REF!),"",'5. Pp (3 años)'!#REF!)</f>
        <v>#REF!</v>
      </c>
      <c r="P205" s="149" t="e">
        <f>IF(ISBLANK('5. Pp (3 años)'!#REF!),"",'5. Pp (3 años)'!#REF!)</f>
        <v>#REF!</v>
      </c>
    </row>
    <row r="206" spans="2:16" ht="17.25">
      <c r="B206" s="73" t="e">
        <f>IF(ISBLANK('5. Pp (3 años)'!#REF!),"",'5. Pp (3 años)'!#REF!)</f>
        <v>#REF!</v>
      </c>
      <c r="C206" s="22" t="e">
        <f>IF(ISBLANK('5. Pp (3 años)'!#REF!),"",'5. Pp (3 años)'!#REF!)</f>
        <v>#REF!</v>
      </c>
      <c r="D206" s="24" t="e">
        <f>IF(ISBLANK('5. Pp (3 años)'!#REF!),"",'5. Pp (3 años)'!#REF!)</f>
        <v>#REF!</v>
      </c>
      <c r="E206" s="24" t="e">
        <f>IF(ISBLANK('5. Pp (3 años)'!#REF!),"",'5. Pp (3 años)'!#REF!)</f>
        <v>#REF!</v>
      </c>
      <c r="F206" s="24" t="e">
        <f>IF(ISBLANK('5. Pp (3 años)'!#REF!),"",'5. Pp (3 años)'!#REF!)</f>
        <v>#REF!</v>
      </c>
      <c r="G206" s="22" t="e">
        <f>IF(ISBLANK('5. Pp (3 años)'!#REF!),"",'5. Pp (3 años)'!#REF!)</f>
        <v>#REF!</v>
      </c>
      <c r="H206" s="22" t="e">
        <f>IF(ISBLANK('5. Pp (3 años)'!#REF!),"",'5. Pp (3 años)'!#REF!)</f>
        <v>#REF!</v>
      </c>
      <c r="I206" s="24" t="e">
        <f>IF(ISBLANK('5. Pp (3 años)'!#REF!),"",'5. Pp (3 años)'!#REF!)</f>
        <v>#REF!</v>
      </c>
      <c r="J206" s="24" t="e">
        <f>IF(ISBLANK('5. Pp (3 años)'!#REF!),"",'5. Pp (3 años)'!#REF!)</f>
        <v>#REF!</v>
      </c>
      <c r="K206" s="22" t="e">
        <f>IF(ISBLANK('5. Pp (3 años)'!#REF!),"",'5. Pp (3 años)'!#REF!)</f>
        <v>#REF!</v>
      </c>
      <c r="L206" s="24" t="e">
        <f>IF(ISBLANK('5. Pp (3 años)'!#REF!),"",'5. Pp (3 años)'!#REF!)</f>
        <v>#REF!</v>
      </c>
      <c r="M206" s="24" t="e">
        <f>IF(ISBLANK('5. Pp (3 años)'!#REF!),"",'5. Pp (3 años)'!#REF!)</f>
        <v>#REF!</v>
      </c>
      <c r="N206" s="24" t="e">
        <f>IF(ISBLANK('5. Pp (3 años)'!#REF!),"",'5. Pp (3 años)'!#REF!)</f>
        <v>#REF!</v>
      </c>
      <c r="O206" s="24" t="e">
        <f>IF(ISBLANK('5. Pp (3 años)'!#REF!),"",'5. Pp (3 años)'!#REF!)</f>
        <v>#REF!</v>
      </c>
      <c r="P206" s="149" t="e">
        <f>IF(ISBLANK('5. Pp (3 años)'!#REF!),"",'5. Pp (3 años)'!#REF!)</f>
        <v>#REF!</v>
      </c>
    </row>
    <row r="207" spans="2:16" ht="17.25">
      <c r="B207" s="73" t="e">
        <f>IF(ISBLANK('5. Pp (3 años)'!#REF!),"",'5. Pp (3 años)'!#REF!)</f>
        <v>#REF!</v>
      </c>
      <c r="C207" s="22" t="e">
        <f>IF(ISBLANK('5. Pp (3 años)'!#REF!),"",'5. Pp (3 años)'!#REF!)</f>
        <v>#REF!</v>
      </c>
      <c r="D207" s="24" t="e">
        <f>IF(ISBLANK('5. Pp (3 años)'!#REF!),"",'5. Pp (3 años)'!#REF!)</f>
        <v>#REF!</v>
      </c>
      <c r="E207" s="24" t="e">
        <f>IF(ISBLANK('5. Pp (3 años)'!#REF!),"",'5. Pp (3 años)'!#REF!)</f>
        <v>#REF!</v>
      </c>
      <c r="F207" s="24" t="e">
        <f>IF(ISBLANK('5. Pp (3 años)'!#REF!),"",'5. Pp (3 años)'!#REF!)</f>
        <v>#REF!</v>
      </c>
      <c r="G207" s="22" t="e">
        <f>IF(ISBLANK('5. Pp (3 años)'!#REF!),"",'5. Pp (3 años)'!#REF!)</f>
        <v>#REF!</v>
      </c>
      <c r="H207" s="22" t="e">
        <f>IF(ISBLANK('5. Pp (3 años)'!#REF!),"",'5. Pp (3 años)'!#REF!)</f>
        <v>#REF!</v>
      </c>
      <c r="I207" s="24" t="e">
        <f>IF(ISBLANK('5. Pp (3 años)'!#REF!),"",'5. Pp (3 años)'!#REF!)</f>
        <v>#REF!</v>
      </c>
      <c r="J207" s="24" t="e">
        <f>IF(ISBLANK('5. Pp (3 años)'!#REF!),"",'5. Pp (3 años)'!#REF!)</f>
        <v>#REF!</v>
      </c>
      <c r="K207" s="22" t="e">
        <f>IF(ISBLANK('5. Pp (3 años)'!#REF!),"",'5. Pp (3 años)'!#REF!)</f>
        <v>#REF!</v>
      </c>
      <c r="L207" s="24" t="e">
        <f>IF(ISBLANK('5. Pp (3 años)'!#REF!),"",'5. Pp (3 años)'!#REF!)</f>
        <v>#REF!</v>
      </c>
      <c r="M207" s="24" t="e">
        <f>IF(ISBLANK('5. Pp (3 años)'!#REF!),"",'5. Pp (3 años)'!#REF!)</f>
        <v>#REF!</v>
      </c>
      <c r="N207" s="24" t="e">
        <f>IF(ISBLANK('5. Pp (3 años)'!#REF!),"",'5. Pp (3 años)'!#REF!)</f>
        <v>#REF!</v>
      </c>
      <c r="O207" s="24" t="e">
        <f>IF(ISBLANK('5. Pp (3 años)'!#REF!),"",'5. Pp (3 años)'!#REF!)</f>
        <v>#REF!</v>
      </c>
      <c r="P207" s="149" t="e">
        <f>IF(ISBLANK('5. Pp (3 años)'!#REF!),"",'5. Pp (3 años)'!#REF!)</f>
        <v>#REF!</v>
      </c>
    </row>
    <row r="208" spans="2:16" ht="17.25">
      <c r="B208" s="73" t="e">
        <f>IF(ISBLANK('5. Pp (3 años)'!#REF!),"",'5. Pp (3 años)'!#REF!)</f>
        <v>#REF!</v>
      </c>
      <c r="C208" s="22" t="e">
        <f>IF(ISBLANK('5. Pp (3 años)'!#REF!),"",'5. Pp (3 años)'!#REF!)</f>
        <v>#REF!</v>
      </c>
      <c r="D208" s="24" t="e">
        <f>IF(ISBLANK('5. Pp (3 años)'!#REF!),"",'5. Pp (3 años)'!#REF!)</f>
        <v>#REF!</v>
      </c>
      <c r="E208" s="24" t="e">
        <f>IF(ISBLANK('5. Pp (3 años)'!#REF!),"",'5. Pp (3 años)'!#REF!)</f>
        <v>#REF!</v>
      </c>
      <c r="F208" s="24" t="e">
        <f>IF(ISBLANK('5. Pp (3 años)'!#REF!),"",'5. Pp (3 años)'!#REF!)</f>
        <v>#REF!</v>
      </c>
      <c r="G208" s="22" t="e">
        <f>IF(ISBLANK('5. Pp (3 años)'!#REF!),"",'5. Pp (3 años)'!#REF!)</f>
        <v>#REF!</v>
      </c>
      <c r="H208" s="22" t="e">
        <f>IF(ISBLANK('5. Pp (3 años)'!#REF!),"",'5. Pp (3 años)'!#REF!)</f>
        <v>#REF!</v>
      </c>
      <c r="I208" s="24" t="e">
        <f>IF(ISBLANK('5. Pp (3 años)'!#REF!),"",'5. Pp (3 años)'!#REF!)</f>
        <v>#REF!</v>
      </c>
      <c r="J208" s="24" t="e">
        <f>IF(ISBLANK('5. Pp (3 años)'!#REF!),"",'5. Pp (3 años)'!#REF!)</f>
        <v>#REF!</v>
      </c>
      <c r="K208" s="22" t="e">
        <f>IF(ISBLANK('5. Pp (3 años)'!#REF!),"",'5. Pp (3 años)'!#REF!)</f>
        <v>#REF!</v>
      </c>
      <c r="L208" s="24" t="e">
        <f>IF(ISBLANK('5. Pp (3 años)'!#REF!),"",'5. Pp (3 años)'!#REF!)</f>
        <v>#REF!</v>
      </c>
      <c r="M208" s="24" t="e">
        <f>IF(ISBLANK('5. Pp (3 años)'!#REF!),"",'5. Pp (3 años)'!#REF!)</f>
        <v>#REF!</v>
      </c>
      <c r="N208" s="24" t="e">
        <f>IF(ISBLANK('5. Pp (3 años)'!#REF!),"",'5. Pp (3 años)'!#REF!)</f>
        <v>#REF!</v>
      </c>
      <c r="O208" s="24" t="e">
        <f>IF(ISBLANK('5. Pp (3 años)'!#REF!),"",'5. Pp (3 años)'!#REF!)</f>
        <v>#REF!</v>
      </c>
      <c r="P208" s="149" t="e">
        <f>IF(ISBLANK('5. Pp (3 años)'!#REF!),"",'5. Pp (3 años)'!#REF!)</f>
        <v>#REF!</v>
      </c>
    </row>
    <row r="209" spans="2:16" ht="17.25">
      <c r="B209" s="69" t="e">
        <f>IF(ISBLANK('5. Pp (3 años)'!#REF!),"",'5. Pp (3 años)'!#REF!)</f>
        <v>#REF!</v>
      </c>
      <c r="C209" s="49" t="e">
        <f>IF(ISBLANK('5. Pp (3 años)'!#REF!),"",'5. Pp (3 años)'!#REF!)</f>
        <v>#REF!</v>
      </c>
      <c r="D209" s="71" t="e">
        <f>IF(ISBLANK('5. Pp (3 años)'!#REF!),"",'5. Pp (3 años)'!#REF!)</f>
        <v>#REF!</v>
      </c>
      <c r="E209" s="71" t="e">
        <f>IF(ISBLANK('5. Pp (3 años)'!#REF!),"",'5. Pp (3 años)'!#REF!)</f>
        <v>#REF!</v>
      </c>
      <c r="F209" s="71" t="e">
        <f>IF(ISBLANK('5. Pp (3 años)'!#REF!),"",'5. Pp (3 años)'!#REF!)</f>
        <v>#REF!</v>
      </c>
      <c r="G209" s="49" t="e">
        <f>IF(ISBLANK('5. Pp (3 años)'!#REF!),"",'5. Pp (3 años)'!#REF!)</f>
        <v>#REF!</v>
      </c>
      <c r="H209" s="49" t="e">
        <f>IF(ISBLANK('5. Pp (3 años)'!#REF!),"",'5. Pp (3 años)'!#REF!)</f>
        <v>#REF!</v>
      </c>
      <c r="I209" s="71" t="e">
        <f>IF(ISBLANK('5. Pp (3 años)'!#REF!),"",'5. Pp (3 años)'!#REF!)</f>
        <v>#REF!</v>
      </c>
      <c r="J209" s="71" t="e">
        <f>IF(ISBLANK('5. Pp (3 años)'!#REF!),"",'5. Pp (3 años)'!#REF!)</f>
        <v>#REF!</v>
      </c>
      <c r="K209" s="49" t="e">
        <f>IF(ISBLANK('5. Pp (3 años)'!#REF!),"",'5. Pp (3 años)'!#REF!)</f>
        <v>#REF!</v>
      </c>
      <c r="L209" s="71" t="e">
        <f>IF(ISBLANK('5. Pp (3 años)'!#REF!),"",'5. Pp (3 años)'!#REF!)</f>
        <v>#REF!</v>
      </c>
      <c r="M209" s="71" t="e">
        <f>IF(ISBLANK('5. Pp (3 años)'!#REF!),"",'5. Pp (3 años)'!#REF!)</f>
        <v>#REF!</v>
      </c>
      <c r="N209" s="71" t="e">
        <f>IF(ISBLANK('5. Pp (3 años)'!#REF!),"",'5. Pp (3 años)'!#REF!)</f>
        <v>#REF!</v>
      </c>
      <c r="O209" s="71" t="e">
        <f>IF(ISBLANK('5. Pp (3 años)'!#REF!),"",'5. Pp (3 años)'!#REF!)</f>
        <v>#REF!</v>
      </c>
      <c r="P209" s="72" t="e">
        <f>IF(ISBLANK('5. Pp (3 años)'!#REF!),"",'5. Pp (3 años)'!#REF!)</f>
        <v>#REF!</v>
      </c>
    </row>
    <row r="210" spans="2:16" ht="17.25">
      <c r="B210" s="73" t="e">
        <f>IF(ISBLANK('5. Pp (3 años)'!#REF!),"",'5. Pp (3 años)'!#REF!)</f>
        <v>#REF!</v>
      </c>
      <c r="C210" s="22" t="e">
        <f>IF(ISBLANK('5. Pp (3 años)'!#REF!),"",'5. Pp (3 años)'!#REF!)</f>
        <v>#REF!</v>
      </c>
      <c r="D210" s="24" t="e">
        <f>IF(ISBLANK('5. Pp (3 años)'!#REF!),"",'5. Pp (3 años)'!#REF!)</f>
        <v>#REF!</v>
      </c>
      <c r="E210" s="24" t="e">
        <f>IF(ISBLANK('5. Pp (3 años)'!#REF!),"",'5. Pp (3 años)'!#REF!)</f>
        <v>#REF!</v>
      </c>
      <c r="F210" s="24" t="e">
        <f>IF(ISBLANK('5. Pp (3 años)'!#REF!),"",'5. Pp (3 años)'!#REF!)</f>
        <v>#REF!</v>
      </c>
      <c r="G210" s="22" t="e">
        <f>IF(ISBLANK('5. Pp (3 años)'!#REF!),"",'5. Pp (3 años)'!#REF!)</f>
        <v>#REF!</v>
      </c>
      <c r="H210" s="22" t="e">
        <f>IF(ISBLANK('5. Pp (3 años)'!#REF!),"",'5. Pp (3 años)'!#REF!)</f>
        <v>#REF!</v>
      </c>
      <c r="I210" s="24" t="e">
        <f>IF(ISBLANK('5. Pp (3 años)'!#REF!),"",'5. Pp (3 años)'!#REF!)</f>
        <v>#REF!</v>
      </c>
      <c r="J210" s="24" t="e">
        <f>IF(ISBLANK('5. Pp (3 años)'!#REF!),"",'5. Pp (3 años)'!#REF!)</f>
        <v>#REF!</v>
      </c>
      <c r="K210" s="22" t="e">
        <f>IF(ISBLANK('5. Pp (3 años)'!#REF!),"",'5. Pp (3 años)'!#REF!)</f>
        <v>#REF!</v>
      </c>
      <c r="L210" s="24" t="e">
        <f>IF(ISBLANK('5. Pp (3 años)'!#REF!),"",'5. Pp (3 años)'!#REF!)</f>
        <v>#REF!</v>
      </c>
      <c r="M210" s="24" t="e">
        <f>IF(ISBLANK('5. Pp (3 años)'!#REF!),"",'5. Pp (3 años)'!#REF!)</f>
        <v>#REF!</v>
      </c>
      <c r="N210" s="24" t="e">
        <f>IF(ISBLANK('5. Pp (3 años)'!#REF!),"",'5. Pp (3 años)'!#REF!)</f>
        <v>#REF!</v>
      </c>
      <c r="O210" s="24" t="e">
        <f>IF(ISBLANK('5. Pp (3 años)'!#REF!),"",'5. Pp (3 años)'!#REF!)</f>
        <v>#REF!</v>
      </c>
      <c r="P210" s="149" t="e">
        <f>IF(ISBLANK('5. Pp (3 años)'!#REF!),"",'5. Pp (3 años)'!#REF!)</f>
        <v>#REF!</v>
      </c>
    </row>
    <row r="211" spans="2:16" ht="17.25">
      <c r="B211" s="73" t="e">
        <f>IF(ISBLANK('5. Pp (3 años)'!#REF!),"",'5. Pp (3 años)'!#REF!)</f>
        <v>#REF!</v>
      </c>
      <c r="C211" s="22" t="e">
        <f>IF(ISBLANK('5. Pp (3 años)'!#REF!),"",'5. Pp (3 años)'!#REF!)</f>
        <v>#REF!</v>
      </c>
      <c r="D211" s="24" t="e">
        <f>IF(ISBLANK('5. Pp (3 años)'!#REF!),"",'5. Pp (3 años)'!#REF!)</f>
        <v>#REF!</v>
      </c>
      <c r="E211" s="24" t="e">
        <f>IF(ISBLANK('5. Pp (3 años)'!#REF!),"",'5. Pp (3 años)'!#REF!)</f>
        <v>#REF!</v>
      </c>
      <c r="F211" s="24" t="e">
        <f>IF(ISBLANK('5. Pp (3 años)'!#REF!),"",'5. Pp (3 años)'!#REF!)</f>
        <v>#REF!</v>
      </c>
      <c r="G211" s="22" t="e">
        <f>IF(ISBLANK('5. Pp (3 años)'!#REF!),"",'5. Pp (3 años)'!#REF!)</f>
        <v>#REF!</v>
      </c>
      <c r="H211" s="22" t="e">
        <f>IF(ISBLANK('5. Pp (3 años)'!#REF!),"",'5. Pp (3 años)'!#REF!)</f>
        <v>#REF!</v>
      </c>
      <c r="I211" s="24" t="e">
        <f>IF(ISBLANK('5. Pp (3 años)'!#REF!),"",'5. Pp (3 años)'!#REF!)</f>
        <v>#REF!</v>
      </c>
      <c r="J211" s="24" t="e">
        <f>IF(ISBLANK('5. Pp (3 años)'!#REF!),"",'5. Pp (3 años)'!#REF!)</f>
        <v>#REF!</v>
      </c>
      <c r="K211" s="22" t="e">
        <f>IF(ISBLANK('5. Pp (3 años)'!#REF!),"",'5. Pp (3 años)'!#REF!)</f>
        <v>#REF!</v>
      </c>
      <c r="L211" s="24" t="e">
        <f>IF(ISBLANK('5. Pp (3 años)'!#REF!),"",'5. Pp (3 años)'!#REF!)</f>
        <v>#REF!</v>
      </c>
      <c r="M211" s="24" t="e">
        <f>IF(ISBLANK('5. Pp (3 años)'!#REF!),"",'5. Pp (3 años)'!#REF!)</f>
        <v>#REF!</v>
      </c>
      <c r="N211" s="24" t="e">
        <f>IF(ISBLANK('5. Pp (3 años)'!#REF!),"",'5. Pp (3 años)'!#REF!)</f>
        <v>#REF!</v>
      </c>
      <c r="O211" s="24" t="e">
        <f>IF(ISBLANK('5. Pp (3 años)'!#REF!),"",'5. Pp (3 años)'!#REF!)</f>
        <v>#REF!</v>
      </c>
      <c r="P211" s="149" t="e">
        <f>IF(ISBLANK('5. Pp (3 años)'!#REF!),"",'5. Pp (3 años)'!#REF!)</f>
        <v>#REF!</v>
      </c>
    </row>
    <row r="212" spans="2:16" ht="17.25">
      <c r="B212" s="73" t="e">
        <f>IF(ISBLANK('5. Pp (3 años)'!#REF!),"",'5. Pp (3 años)'!#REF!)</f>
        <v>#REF!</v>
      </c>
      <c r="C212" s="22" t="e">
        <f>IF(ISBLANK('5. Pp (3 años)'!#REF!),"",'5. Pp (3 años)'!#REF!)</f>
        <v>#REF!</v>
      </c>
      <c r="D212" s="24" t="e">
        <f>IF(ISBLANK('5. Pp (3 años)'!#REF!),"",'5. Pp (3 años)'!#REF!)</f>
        <v>#REF!</v>
      </c>
      <c r="E212" s="24" t="e">
        <f>IF(ISBLANK('5. Pp (3 años)'!#REF!),"",'5. Pp (3 años)'!#REF!)</f>
        <v>#REF!</v>
      </c>
      <c r="F212" s="24" t="e">
        <f>IF(ISBLANK('5. Pp (3 años)'!#REF!),"",'5. Pp (3 años)'!#REF!)</f>
        <v>#REF!</v>
      </c>
      <c r="G212" s="22" t="e">
        <f>IF(ISBLANK('5. Pp (3 años)'!#REF!),"",'5. Pp (3 años)'!#REF!)</f>
        <v>#REF!</v>
      </c>
      <c r="H212" s="22" t="e">
        <f>IF(ISBLANK('5. Pp (3 años)'!#REF!),"",'5. Pp (3 años)'!#REF!)</f>
        <v>#REF!</v>
      </c>
      <c r="I212" s="24" t="e">
        <f>IF(ISBLANK('5. Pp (3 años)'!#REF!),"",'5. Pp (3 años)'!#REF!)</f>
        <v>#REF!</v>
      </c>
      <c r="J212" s="24" t="e">
        <f>IF(ISBLANK('5. Pp (3 años)'!#REF!),"",'5. Pp (3 años)'!#REF!)</f>
        <v>#REF!</v>
      </c>
      <c r="K212" s="22" t="e">
        <f>IF(ISBLANK('5. Pp (3 años)'!#REF!),"",'5. Pp (3 años)'!#REF!)</f>
        <v>#REF!</v>
      </c>
      <c r="L212" s="24" t="e">
        <f>IF(ISBLANK('5. Pp (3 años)'!#REF!),"",'5. Pp (3 años)'!#REF!)</f>
        <v>#REF!</v>
      </c>
      <c r="M212" s="24" t="e">
        <f>IF(ISBLANK('5. Pp (3 años)'!#REF!),"",'5. Pp (3 años)'!#REF!)</f>
        <v>#REF!</v>
      </c>
      <c r="N212" s="24" t="e">
        <f>IF(ISBLANK('5. Pp (3 años)'!#REF!),"",'5. Pp (3 años)'!#REF!)</f>
        <v>#REF!</v>
      </c>
      <c r="O212" s="24" t="e">
        <f>IF(ISBLANK('5. Pp (3 años)'!#REF!),"",'5. Pp (3 años)'!#REF!)</f>
        <v>#REF!</v>
      </c>
      <c r="P212" s="149" t="e">
        <f>IF(ISBLANK('5. Pp (3 años)'!#REF!),"",'5. Pp (3 años)'!#REF!)</f>
        <v>#REF!</v>
      </c>
    </row>
    <row r="213" spans="2:16" ht="17.25">
      <c r="B213" s="73" t="e">
        <f>IF(ISBLANK('5. Pp (3 años)'!#REF!),"",'5. Pp (3 años)'!#REF!)</f>
        <v>#REF!</v>
      </c>
      <c r="C213" s="22" t="e">
        <f>IF(ISBLANK('5. Pp (3 años)'!#REF!),"",'5. Pp (3 años)'!#REF!)</f>
        <v>#REF!</v>
      </c>
      <c r="D213" s="24" t="e">
        <f>IF(ISBLANK('5. Pp (3 años)'!#REF!),"",'5. Pp (3 años)'!#REF!)</f>
        <v>#REF!</v>
      </c>
      <c r="E213" s="24" t="e">
        <f>IF(ISBLANK('5. Pp (3 años)'!#REF!),"",'5. Pp (3 años)'!#REF!)</f>
        <v>#REF!</v>
      </c>
      <c r="F213" s="24" t="e">
        <f>IF(ISBLANK('5. Pp (3 años)'!#REF!),"",'5. Pp (3 años)'!#REF!)</f>
        <v>#REF!</v>
      </c>
      <c r="G213" s="22" t="e">
        <f>IF(ISBLANK('5. Pp (3 años)'!#REF!),"",'5. Pp (3 años)'!#REF!)</f>
        <v>#REF!</v>
      </c>
      <c r="H213" s="22" t="e">
        <f>IF(ISBLANK('5. Pp (3 años)'!#REF!),"",'5. Pp (3 años)'!#REF!)</f>
        <v>#REF!</v>
      </c>
      <c r="I213" s="24" t="e">
        <f>IF(ISBLANK('5. Pp (3 años)'!#REF!),"",'5. Pp (3 años)'!#REF!)</f>
        <v>#REF!</v>
      </c>
      <c r="J213" s="24" t="e">
        <f>IF(ISBLANK('5. Pp (3 años)'!#REF!),"",'5. Pp (3 años)'!#REF!)</f>
        <v>#REF!</v>
      </c>
      <c r="K213" s="22" t="e">
        <f>IF(ISBLANK('5. Pp (3 años)'!#REF!),"",'5. Pp (3 años)'!#REF!)</f>
        <v>#REF!</v>
      </c>
      <c r="L213" s="24" t="e">
        <f>IF(ISBLANK('5. Pp (3 años)'!#REF!),"",'5. Pp (3 años)'!#REF!)</f>
        <v>#REF!</v>
      </c>
      <c r="M213" s="24" t="e">
        <f>IF(ISBLANK('5. Pp (3 años)'!#REF!),"",'5. Pp (3 años)'!#REF!)</f>
        <v>#REF!</v>
      </c>
      <c r="N213" s="24" t="e">
        <f>IF(ISBLANK('5. Pp (3 años)'!#REF!),"",'5. Pp (3 años)'!#REF!)</f>
        <v>#REF!</v>
      </c>
      <c r="O213" s="24" t="e">
        <f>IF(ISBLANK('5. Pp (3 años)'!#REF!),"",'5. Pp (3 años)'!#REF!)</f>
        <v>#REF!</v>
      </c>
      <c r="P213" s="149" t="e">
        <f>IF(ISBLANK('5. Pp (3 años)'!#REF!),"",'5. Pp (3 años)'!#REF!)</f>
        <v>#REF!</v>
      </c>
    </row>
    <row r="214" spans="2:16" ht="17.25">
      <c r="B214" s="73" t="e">
        <f>IF(ISBLANK('5. Pp (3 años)'!#REF!),"",'5. Pp (3 años)'!#REF!)</f>
        <v>#REF!</v>
      </c>
      <c r="C214" s="22" t="e">
        <f>IF(ISBLANK('5. Pp (3 años)'!#REF!),"",'5. Pp (3 años)'!#REF!)</f>
        <v>#REF!</v>
      </c>
      <c r="D214" s="24" t="e">
        <f>IF(ISBLANK('5. Pp (3 años)'!#REF!),"",'5. Pp (3 años)'!#REF!)</f>
        <v>#REF!</v>
      </c>
      <c r="E214" s="24" t="e">
        <f>IF(ISBLANK('5. Pp (3 años)'!#REF!),"",'5. Pp (3 años)'!#REF!)</f>
        <v>#REF!</v>
      </c>
      <c r="F214" s="24" t="e">
        <f>IF(ISBLANK('5. Pp (3 años)'!#REF!),"",'5. Pp (3 años)'!#REF!)</f>
        <v>#REF!</v>
      </c>
      <c r="G214" s="22" t="e">
        <f>IF(ISBLANK('5. Pp (3 años)'!#REF!),"",'5. Pp (3 años)'!#REF!)</f>
        <v>#REF!</v>
      </c>
      <c r="H214" s="22" t="e">
        <f>IF(ISBLANK('5. Pp (3 años)'!#REF!),"",'5. Pp (3 años)'!#REF!)</f>
        <v>#REF!</v>
      </c>
      <c r="I214" s="24" t="e">
        <f>IF(ISBLANK('5. Pp (3 años)'!#REF!),"",'5. Pp (3 años)'!#REF!)</f>
        <v>#REF!</v>
      </c>
      <c r="J214" s="24" t="e">
        <f>IF(ISBLANK('5. Pp (3 años)'!#REF!),"",'5. Pp (3 años)'!#REF!)</f>
        <v>#REF!</v>
      </c>
      <c r="K214" s="22" t="e">
        <f>IF(ISBLANK('5. Pp (3 años)'!#REF!),"",'5. Pp (3 años)'!#REF!)</f>
        <v>#REF!</v>
      </c>
      <c r="L214" s="24" t="e">
        <f>IF(ISBLANK('5. Pp (3 años)'!#REF!),"",'5. Pp (3 años)'!#REF!)</f>
        <v>#REF!</v>
      </c>
      <c r="M214" s="24" t="e">
        <f>IF(ISBLANK('5. Pp (3 años)'!#REF!),"",'5. Pp (3 años)'!#REF!)</f>
        <v>#REF!</v>
      </c>
      <c r="N214" s="24" t="e">
        <f>IF(ISBLANK('5. Pp (3 años)'!#REF!),"",'5. Pp (3 años)'!#REF!)</f>
        <v>#REF!</v>
      </c>
      <c r="O214" s="24" t="e">
        <f>IF(ISBLANK('5. Pp (3 años)'!#REF!),"",'5. Pp (3 años)'!#REF!)</f>
        <v>#REF!</v>
      </c>
      <c r="P214" s="149" t="e">
        <f>IF(ISBLANK('5. Pp (3 años)'!#REF!),"",'5. Pp (3 años)'!#REF!)</f>
        <v>#REF!</v>
      </c>
    </row>
    <row r="215" spans="2:16" ht="17.25">
      <c r="B215" s="69" t="e">
        <f>IF(ISBLANK('5. Pp (3 años)'!#REF!),"",'5. Pp (3 años)'!#REF!)</f>
        <v>#REF!</v>
      </c>
      <c r="C215" s="49" t="e">
        <f>IF(ISBLANK('5. Pp (3 años)'!#REF!),"",'5. Pp (3 años)'!#REF!)</f>
        <v>#REF!</v>
      </c>
      <c r="D215" s="71" t="e">
        <f>IF(ISBLANK('5. Pp (3 años)'!#REF!),"",'5. Pp (3 años)'!#REF!)</f>
        <v>#REF!</v>
      </c>
      <c r="E215" s="71" t="e">
        <f>IF(ISBLANK('5. Pp (3 años)'!#REF!),"",'5. Pp (3 años)'!#REF!)</f>
        <v>#REF!</v>
      </c>
      <c r="F215" s="71" t="e">
        <f>IF(ISBLANK('5. Pp (3 años)'!#REF!),"",'5. Pp (3 años)'!#REF!)</f>
        <v>#REF!</v>
      </c>
      <c r="G215" s="49" t="e">
        <f>IF(ISBLANK('5. Pp (3 años)'!#REF!),"",'5. Pp (3 años)'!#REF!)</f>
        <v>#REF!</v>
      </c>
      <c r="H215" s="49" t="e">
        <f>IF(ISBLANK('5. Pp (3 años)'!#REF!),"",'5. Pp (3 años)'!#REF!)</f>
        <v>#REF!</v>
      </c>
      <c r="I215" s="71" t="e">
        <f>IF(ISBLANK('5. Pp (3 años)'!#REF!),"",'5. Pp (3 años)'!#REF!)</f>
        <v>#REF!</v>
      </c>
      <c r="J215" s="71" t="e">
        <f>IF(ISBLANK('5. Pp (3 años)'!#REF!),"",'5. Pp (3 años)'!#REF!)</f>
        <v>#REF!</v>
      </c>
      <c r="K215" s="49" t="e">
        <f>IF(ISBLANK('5. Pp (3 años)'!#REF!),"",'5. Pp (3 años)'!#REF!)</f>
        <v>#REF!</v>
      </c>
      <c r="L215" s="71" t="e">
        <f>IF(ISBLANK('5. Pp (3 años)'!#REF!),"",'5. Pp (3 años)'!#REF!)</f>
        <v>#REF!</v>
      </c>
      <c r="M215" s="71" t="e">
        <f>IF(ISBLANK('5. Pp (3 años)'!#REF!),"",'5. Pp (3 años)'!#REF!)</f>
        <v>#REF!</v>
      </c>
      <c r="N215" s="71" t="e">
        <f>IF(ISBLANK('5. Pp (3 años)'!#REF!),"",'5. Pp (3 años)'!#REF!)</f>
        <v>#REF!</v>
      </c>
      <c r="O215" s="71" t="e">
        <f>IF(ISBLANK('5. Pp (3 años)'!#REF!),"",'5. Pp (3 años)'!#REF!)</f>
        <v>#REF!</v>
      </c>
      <c r="P215" s="72" t="e">
        <f>IF(ISBLANK('5. Pp (3 años)'!#REF!),"",'5. Pp (3 años)'!#REF!)</f>
        <v>#REF!</v>
      </c>
    </row>
    <row r="216" spans="2:16" ht="17.25">
      <c r="B216" s="73" t="e">
        <f>IF(ISBLANK('5. Pp (3 años)'!#REF!),"",'5. Pp (3 años)'!#REF!)</f>
        <v>#REF!</v>
      </c>
      <c r="C216" s="22" t="e">
        <f>IF(ISBLANK('5. Pp (3 años)'!#REF!),"",'5. Pp (3 años)'!#REF!)</f>
        <v>#REF!</v>
      </c>
      <c r="D216" s="24" t="e">
        <f>IF(ISBLANK('5. Pp (3 años)'!#REF!),"",'5. Pp (3 años)'!#REF!)</f>
        <v>#REF!</v>
      </c>
      <c r="E216" s="24" t="e">
        <f>IF(ISBLANK('5. Pp (3 años)'!#REF!),"",'5. Pp (3 años)'!#REF!)</f>
        <v>#REF!</v>
      </c>
      <c r="F216" s="24" t="e">
        <f>IF(ISBLANK('5. Pp (3 años)'!#REF!),"",'5. Pp (3 años)'!#REF!)</f>
        <v>#REF!</v>
      </c>
      <c r="G216" s="22" t="e">
        <f>IF(ISBLANK('5. Pp (3 años)'!#REF!),"",'5. Pp (3 años)'!#REF!)</f>
        <v>#REF!</v>
      </c>
      <c r="H216" s="22" t="e">
        <f>IF(ISBLANK('5. Pp (3 años)'!#REF!),"",'5. Pp (3 años)'!#REF!)</f>
        <v>#REF!</v>
      </c>
      <c r="I216" s="24" t="e">
        <f>IF(ISBLANK('5. Pp (3 años)'!#REF!),"",'5. Pp (3 años)'!#REF!)</f>
        <v>#REF!</v>
      </c>
      <c r="J216" s="24" t="e">
        <f>IF(ISBLANK('5. Pp (3 años)'!#REF!),"",'5. Pp (3 años)'!#REF!)</f>
        <v>#REF!</v>
      </c>
      <c r="K216" s="22" t="e">
        <f>IF(ISBLANK('5. Pp (3 años)'!#REF!),"",'5. Pp (3 años)'!#REF!)</f>
        <v>#REF!</v>
      </c>
      <c r="L216" s="24" t="e">
        <f>IF(ISBLANK('5. Pp (3 años)'!#REF!),"",'5. Pp (3 años)'!#REF!)</f>
        <v>#REF!</v>
      </c>
      <c r="M216" s="24" t="e">
        <f>IF(ISBLANK('5. Pp (3 años)'!#REF!),"",'5. Pp (3 años)'!#REF!)</f>
        <v>#REF!</v>
      </c>
      <c r="N216" s="24" t="e">
        <f>IF(ISBLANK('5. Pp (3 años)'!#REF!),"",'5. Pp (3 años)'!#REF!)</f>
        <v>#REF!</v>
      </c>
      <c r="O216" s="24" t="e">
        <f>IF(ISBLANK('5. Pp (3 años)'!#REF!),"",'5. Pp (3 años)'!#REF!)</f>
        <v>#REF!</v>
      </c>
      <c r="P216" s="149" t="e">
        <f>IF(ISBLANK('5. Pp (3 años)'!#REF!),"",'5. Pp (3 años)'!#REF!)</f>
        <v>#REF!</v>
      </c>
    </row>
    <row r="217" spans="2:16" ht="17.25">
      <c r="B217" s="73" t="e">
        <f>IF(ISBLANK('5. Pp (3 años)'!#REF!),"",'5. Pp (3 años)'!#REF!)</f>
        <v>#REF!</v>
      </c>
      <c r="C217" s="22" t="e">
        <f>IF(ISBLANK('5. Pp (3 años)'!#REF!),"",'5. Pp (3 años)'!#REF!)</f>
        <v>#REF!</v>
      </c>
      <c r="D217" s="24" t="e">
        <f>IF(ISBLANK('5. Pp (3 años)'!#REF!),"",'5. Pp (3 años)'!#REF!)</f>
        <v>#REF!</v>
      </c>
      <c r="E217" s="24" t="e">
        <f>IF(ISBLANK('5. Pp (3 años)'!#REF!),"",'5. Pp (3 años)'!#REF!)</f>
        <v>#REF!</v>
      </c>
      <c r="F217" s="24" t="e">
        <f>IF(ISBLANK('5. Pp (3 años)'!#REF!),"",'5. Pp (3 años)'!#REF!)</f>
        <v>#REF!</v>
      </c>
      <c r="G217" s="22" t="e">
        <f>IF(ISBLANK('5. Pp (3 años)'!#REF!),"",'5. Pp (3 años)'!#REF!)</f>
        <v>#REF!</v>
      </c>
      <c r="H217" s="22" t="e">
        <f>IF(ISBLANK('5. Pp (3 años)'!#REF!),"",'5. Pp (3 años)'!#REF!)</f>
        <v>#REF!</v>
      </c>
      <c r="I217" s="24" t="e">
        <f>IF(ISBLANK('5. Pp (3 años)'!#REF!),"",'5. Pp (3 años)'!#REF!)</f>
        <v>#REF!</v>
      </c>
      <c r="J217" s="24" t="e">
        <f>IF(ISBLANK('5. Pp (3 años)'!#REF!),"",'5. Pp (3 años)'!#REF!)</f>
        <v>#REF!</v>
      </c>
      <c r="K217" s="22" t="e">
        <f>IF(ISBLANK('5. Pp (3 años)'!#REF!),"",'5. Pp (3 años)'!#REF!)</f>
        <v>#REF!</v>
      </c>
      <c r="L217" s="24" t="e">
        <f>IF(ISBLANK('5. Pp (3 años)'!#REF!),"",'5. Pp (3 años)'!#REF!)</f>
        <v>#REF!</v>
      </c>
      <c r="M217" s="24" t="e">
        <f>IF(ISBLANK('5. Pp (3 años)'!#REF!),"",'5. Pp (3 años)'!#REF!)</f>
        <v>#REF!</v>
      </c>
      <c r="N217" s="24" t="e">
        <f>IF(ISBLANK('5. Pp (3 años)'!#REF!),"",'5. Pp (3 años)'!#REF!)</f>
        <v>#REF!</v>
      </c>
      <c r="O217" s="24" t="e">
        <f>IF(ISBLANK('5. Pp (3 años)'!#REF!),"",'5. Pp (3 años)'!#REF!)</f>
        <v>#REF!</v>
      </c>
      <c r="P217" s="149" t="e">
        <f>IF(ISBLANK('5. Pp (3 años)'!#REF!),"",'5. Pp (3 años)'!#REF!)</f>
        <v>#REF!</v>
      </c>
    </row>
    <row r="218" spans="2:16" ht="17.25">
      <c r="B218" s="73" t="e">
        <f>IF(ISBLANK('5. Pp (3 años)'!#REF!),"",'5. Pp (3 años)'!#REF!)</f>
        <v>#REF!</v>
      </c>
      <c r="C218" s="22" t="e">
        <f>IF(ISBLANK('5. Pp (3 años)'!#REF!),"",'5. Pp (3 años)'!#REF!)</f>
        <v>#REF!</v>
      </c>
      <c r="D218" s="24" t="e">
        <f>IF(ISBLANK('5. Pp (3 años)'!#REF!),"",'5. Pp (3 años)'!#REF!)</f>
        <v>#REF!</v>
      </c>
      <c r="E218" s="24" t="e">
        <f>IF(ISBLANK('5. Pp (3 años)'!#REF!),"",'5. Pp (3 años)'!#REF!)</f>
        <v>#REF!</v>
      </c>
      <c r="F218" s="24" t="e">
        <f>IF(ISBLANK('5. Pp (3 años)'!#REF!),"",'5. Pp (3 años)'!#REF!)</f>
        <v>#REF!</v>
      </c>
      <c r="G218" s="22" t="e">
        <f>IF(ISBLANK('5. Pp (3 años)'!#REF!),"",'5. Pp (3 años)'!#REF!)</f>
        <v>#REF!</v>
      </c>
      <c r="H218" s="22" t="e">
        <f>IF(ISBLANK('5. Pp (3 años)'!#REF!),"",'5. Pp (3 años)'!#REF!)</f>
        <v>#REF!</v>
      </c>
      <c r="I218" s="24" t="e">
        <f>IF(ISBLANK('5. Pp (3 años)'!#REF!),"",'5. Pp (3 años)'!#REF!)</f>
        <v>#REF!</v>
      </c>
      <c r="J218" s="24" t="e">
        <f>IF(ISBLANK('5. Pp (3 años)'!#REF!),"",'5. Pp (3 años)'!#REF!)</f>
        <v>#REF!</v>
      </c>
      <c r="K218" s="22" t="e">
        <f>IF(ISBLANK('5. Pp (3 años)'!#REF!),"",'5. Pp (3 años)'!#REF!)</f>
        <v>#REF!</v>
      </c>
      <c r="L218" s="24" t="e">
        <f>IF(ISBLANK('5. Pp (3 años)'!#REF!),"",'5. Pp (3 años)'!#REF!)</f>
        <v>#REF!</v>
      </c>
      <c r="M218" s="24" t="e">
        <f>IF(ISBLANK('5. Pp (3 años)'!#REF!),"",'5. Pp (3 años)'!#REF!)</f>
        <v>#REF!</v>
      </c>
      <c r="N218" s="24" t="e">
        <f>IF(ISBLANK('5. Pp (3 años)'!#REF!),"",'5. Pp (3 años)'!#REF!)</f>
        <v>#REF!</v>
      </c>
      <c r="O218" s="24" t="e">
        <f>IF(ISBLANK('5. Pp (3 años)'!#REF!),"",'5. Pp (3 años)'!#REF!)</f>
        <v>#REF!</v>
      </c>
      <c r="P218" s="149" t="e">
        <f>IF(ISBLANK('5. Pp (3 años)'!#REF!),"",'5. Pp (3 años)'!#REF!)</f>
        <v>#REF!</v>
      </c>
    </row>
    <row r="219" spans="2:16" ht="17.25">
      <c r="B219" s="73" t="e">
        <f>IF(ISBLANK('5. Pp (3 años)'!#REF!),"",'5. Pp (3 años)'!#REF!)</f>
        <v>#REF!</v>
      </c>
      <c r="C219" s="22" t="e">
        <f>IF(ISBLANK('5. Pp (3 años)'!#REF!),"",'5. Pp (3 años)'!#REF!)</f>
        <v>#REF!</v>
      </c>
      <c r="D219" s="24" t="e">
        <f>IF(ISBLANK('5. Pp (3 años)'!#REF!),"",'5. Pp (3 años)'!#REF!)</f>
        <v>#REF!</v>
      </c>
      <c r="E219" s="24" t="e">
        <f>IF(ISBLANK('5. Pp (3 años)'!#REF!),"",'5. Pp (3 años)'!#REF!)</f>
        <v>#REF!</v>
      </c>
      <c r="F219" s="24" t="e">
        <f>IF(ISBLANK('5. Pp (3 años)'!#REF!),"",'5. Pp (3 años)'!#REF!)</f>
        <v>#REF!</v>
      </c>
      <c r="G219" s="22" t="e">
        <f>IF(ISBLANK('5. Pp (3 años)'!#REF!),"",'5. Pp (3 años)'!#REF!)</f>
        <v>#REF!</v>
      </c>
      <c r="H219" s="22" t="e">
        <f>IF(ISBLANK('5. Pp (3 años)'!#REF!),"",'5. Pp (3 años)'!#REF!)</f>
        <v>#REF!</v>
      </c>
      <c r="I219" s="24" t="e">
        <f>IF(ISBLANK('5. Pp (3 años)'!#REF!),"",'5. Pp (3 años)'!#REF!)</f>
        <v>#REF!</v>
      </c>
      <c r="J219" s="24" t="e">
        <f>IF(ISBLANK('5. Pp (3 años)'!#REF!),"",'5. Pp (3 años)'!#REF!)</f>
        <v>#REF!</v>
      </c>
      <c r="K219" s="22" t="e">
        <f>IF(ISBLANK('5. Pp (3 años)'!#REF!),"",'5. Pp (3 años)'!#REF!)</f>
        <v>#REF!</v>
      </c>
      <c r="L219" s="24" t="e">
        <f>IF(ISBLANK('5. Pp (3 años)'!#REF!),"",'5. Pp (3 años)'!#REF!)</f>
        <v>#REF!</v>
      </c>
      <c r="M219" s="24" t="e">
        <f>IF(ISBLANK('5. Pp (3 años)'!#REF!),"",'5. Pp (3 años)'!#REF!)</f>
        <v>#REF!</v>
      </c>
      <c r="N219" s="24" t="e">
        <f>IF(ISBLANK('5. Pp (3 años)'!#REF!),"",'5. Pp (3 años)'!#REF!)</f>
        <v>#REF!</v>
      </c>
      <c r="O219" s="24" t="e">
        <f>IF(ISBLANK('5. Pp (3 años)'!#REF!),"",'5. Pp (3 años)'!#REF!)</f>
        <v>#REF!</v>
      </c>
      <c r="P219" s="149" t="e">
        <f>IF(ISBLANK('5. Pp (3 años)'!#REF!),"",'5. Pp (3 años)'!#REF!)</f>
        <v>#REF!</v>
      </c>
    </row>
    <row r="220" spans="2:16" ht="17.25">
      <c r="B220" s="73" t="e">
        <f>IF(ISBLANK('5. Pp (3 años)'!#REF!),"",'5. Pp (3 años)'!#REF!)</f>
        <v>#REF!</v>
      </c>
      <c r="C220" s="22" t="e">
        <f>IF(ISBLANK('5. Pp (3 años)'!#REF!),"",'5. Pp (3 años)'!#REF!)</f>
        <v>#REF!</v>
      </c>
      <c r="D220" s="24" t="e">
        <f>IF(ISBLANK('5. Pp (3 años)'!#REF!),"",'5. Pp (3 años)'!#REF!)</f>
        <v>#REF!</v>
      </c>
      <c r="E220" s="24" t="e">
        <f>IF(ISBLANK('5. Pp (3 años)'!#REF!),"",'5. Pp (3 años)'!#REF!)</f>
        <v>#REF!</v>
      </c>
      <c r="F220" s="24" t="e">
        <f>IF(ISBLANK('5. Pp (3 años)'!#REF!),"",'5. Pp (3 años)'!#REF!)</f>
        <v>#REF!</v>
      </c>
      <c r="G220" s="22" t="e">
        <f>IF(ISBLANK('5. Pp (3 años)'!#REF!),"",'5. Pp (3 años)'!#REF!)</f>
        <v>#REF!</v>
      </c>
      <c r="H220" s="22" t="e">
        <f>IF(ISBLANK('5. Pp (3 años)'!#REF!),"",'5. Pp (3 años)'!#REF!)</f>
        <v>#REF!</v>
      </c>
      <c r="I220" s="24" t="e">
        <f>IF(ISBLANK('5. Pp (3 años)'!#REF!),"",'5. Pp (3 años)'!#REF!)</f>
        <v>#REF!</v>
      </c>
      <c r="J220" s="24" t="e">
        <f>IF(ISBLANK('5. Pp (3 años)'!#REF!),"",'5. Pp (3 años)'!#REF!)</f>
        <v>#REF!</v>
      </c>
      <c r="K220" s="22" t="e">
        <f>IF(ISBLANK('5. Pp (3 años)'!#REF!),"",'5. Pp (3 años)'!#REF!)</f>
        <v>#REF!</v>
      </c>
      <c r="L220" s="24" t="e">
        <f>IF(ISBLANK('5. Pp (3 años)'!#REF!),"",'5. Pp (3 años)'!#REF!)</f>
        <v>#REF!</v>
      </c>
      <c r="M220" s="24" t="e">
        <f>IF(ISBLANK('5. Pp (3 años)'!#REF!),"",'5. Pp (3 años)'!#REF!)</f>
        <v>#REF!</v>
      </c>
      <c r="N220" s="24" t="e">
        <f>IF(ISBLANK('5. Pp (3 años)'!#REF!),"",'5. Pp (3 años)'!#REF!)</f>
        <v>#REF!</v>
      </c>
      <c r="O220" s="24" t="e">
        <f>IF(ISBLANK('5. Pp (3 años)'!#REF!),"",'5. Pp (3 años)'!#REF!)</f>
        <v>#REF!</v>
      </c>
      <c r="P220" s="149" t="e">
        <f>IF(ISBLANK('5. Pp (3 años)'!#REF!),"",'5. Pp (3 años)'!#REF!)</f>
        <v>#REF!</v>
      </c>
    </row>
    <row r="221" spans="2:16" ht="17.25">
      <c r="B221" s="69" t="e">
        <f>IF(ISBLANK('5. Pp (3 años)'!#REF!),"",'5. Pp (3 años)'!#REF!)</f>
        <v>#REF!</v>
      </c>
      <c r="C221" s="49" t="e">
        <f>IF(ISBLANK('5. Pp (3 años)'!#REF!),"",'5. Pp (3 años)'!#REF!)</f>
        <v>#REF!</v>
      </c>
      <c r="D221" s="71" t="e">
        <f>IF(ISBLANK('5. Pp (3 años)'!#REF!),"",'5. Pp (3 años)'!#REF!)</f>
        <v>#REF!</v>
      </c>
      <c r="E221" s="71" t="e">
        <f>IF(ISBLANK('5. Pp (3 años)'!#REF!),"",'5. Pp (3 años)'!#REF!)</f>
        <v>#REF!</v>
      </c>
      <c r="F221" s="71" t="e">
        <f>IF(ISBLANK('5. Pp (3 años)'!#REF!),"",'5. Pp (3 años)'!#REF!)</f>
        <v>#REF!</v>
      </c>
      <c r="G221" s="49" t="e">
        <f>IF(ISBLANK('5. Pp (3 años)'!#REF!),"",'5. Pp (3 años)'!#REF!)</f>
        <v>#REF!</v>
      </c>
      <c r="H221" s="49" t="e">
        <f>IF(ISBLANK('5. Pp (3 años)'!#REF!),"",'5. Pp (3 años)'!#REF!)</f>
        <v>#REF!</v>
      </c>
      <c r="I221" s="71" t="e">
        <f>IF(ISBLANK('5. Pp (3 años)'!#REF!),"",'5. Pp (3 años)'!#REF!)</f>
        <v>#REF!</v>
      </c>
      <c r="J221" s="71" t="e">
        <f>IF(ISBLANK('5. Pp (3 años)'!#REF!),"",'5. Pp (3 años)'!#REF!)</f>
        <v>#REF!</v>
      </c>
      <c r="K221" s="49" t="e">
        <f>IF(ISBLANK('5. Pp (3 años)'!#REF!),"",'5. Pp (3 años)'!#REF!)</f>
        <v>#REF!</v>
      </c>
      <c r="L221" s="71" t="e">
        <f>IF(ISBLANK('5. Pp (3 años)'!#REF!),"",'5. Pp (3 años)'!#REF!)</f>
        <v>#REF!</v>
      </c>
      <c r="M221" s="71" t="e">
        <f>IF(ISBLANK('5. Pp (3 años)'!#REF!),"",'5. Pp (3 años)'!#REF!)</f>
        <v>#REF!</v>
      </c>
      <c r="N221" s="71" t="e">
        <f>IF(ISBLANK('5. Pp (3 años)'!#REF!),"",'5. Pp (3 años)'!#REF!)</f>
        <v>#REF!</v>
      </c>
      <c r="O221" s="71" t="e">
        <f>IF(ISBLANK('5. Pp (3 años)'!#REF!),"",'5. Pp (3 años)'!#REF!)</f>
        <v>#REF!</v>
      </c>
      <c r="P221" s="72" t="e">
        <f>IF(ISBLANK('5. Pp (3 años)'!#REF!),"",'5. Pp (3 años)'!#REF!)</f>
        <v>#REF!</v>
      </c>
    </row>
    <row r="222" spans="2:16" ht="17.25">
      <c r="B222" s="73" t="e">
        <f>IF(ISBLANK('5. Pp (3 años)'!#REF!),"",'5. Pp (3 años)'!#REF!)</f>
        <v>#REF!</v>
      </c>
      <c r="C222" s="22" t="e">
        <f>IF(ISBLANK('5. Pp (3 años)'!#REF!),"",'5. Pp (3 años)'!#REF!)</f>
        <v>#REF!</v>
      </c>
      <c r="D222" s="24" t="e">
        <f>IF(ISBLANK('5. Pp (3 años)'!#REF!),"",'5. Pp (3 años)'!#REF!)</f>
        <v>#REF!</v>
      </c>
      <c r="E222" s="24" t="e">
        <f>IF(ISBLANK('5. Pp (3 años)'!#REF!),"",'5. Pp (3 años)'!#REF!)</f>
        <v>#REF!</v>
      </c>
      <c r="F222" s="24" t="e">
        <f>IF(ISBLANK('5. Pp (3 años)'!#REF!),"",'5. Pp (3 años)'!#REF!)</f>
        <v>#REF!</v>
      </c>
      <c r="G222" s="22" t="e">
        <f>IF(ISBLANK('5. Pp (3 años)'!#REF!),"",'5. Pp (3 años)'!#REF!)</f>
        <v>#REF!</v>
      </c>
      <c r="H222" s="22" t="e">
        <f>IF(ISBLANK('5. Pp (3 años)'!#REF!),"",'5. Pp (3 años)'!#REF!)</f>
        <v>#REF!</v>
      </c>
      <c r="I222" s="24" t="e">
        <f>IF(ISBLANK('5. Pp (3 años)'!#REF!),"",'5. Pp (3 años)'!#REF!)</f>
        <v>#REF!</v>
      </c>
      <c r="J222" s="24" t="e">
        <f>IF(ISBLANK('5. Pp (3 años)'!#REF!),"",'5. Pp (3 años)'!#REF!)</f>
        <v>#REF!</v>
      </c>
      <c r="K222" s="22" t="e">
        <f>IF(ISBLANK('5. Pp (3 años)'!#REF!),"",'5. Pp (3 años)'!#REF!)</f>
        <v>#REF!</v>
      </c>
      <c r="L222" s="24" t="e">
        <f>IF(ISBLANK('5. Pp (3 años)'!#REF!),"",'5. Pp (3 años)'!#REF!)</f>
        <v>#REF!</v>
      </c>
      <c r="M222" s="24" t="e">
        <f>IF(ISBLANK('5. Pp (3 años)'!#REF!),"",'5. Pp (3 años)'!#REF!)</f>
        <v>#REF!</v>
      </c>
      <c r="N222" s="24" t="e">
        <f>IF(ISBLANK('5. Pp (3 años)'!#REF!),"",'5. Pp (3 años)'!#REF!)</f>
        <v>#REF!</v>
      </c>
      <c r="O222" s="24" t="e">
        <f>IF(ISBLANK('5. Pp (3 años)'!#REF!),"",'5. Pp (3 años)'!#REF!)</f>
        <v>#REF!</v>
      </c>
      <c r="P222" s="149" t="e">
        <f>IF(ISBLANK('5. Pp (3 años)'!#REF!),"",'5. Pp (3 años)'!#REF!)</f>
        <v>#REF!</v>
      </c>
    </row>
    <row r="223" spans="2:16" ht="17.25">
      <c r="B223" s="73" t="e">
        <f>IF(ISBLANK('5. Pp (3 años)'!#REF!),"",'5. Pp (3 años)'!#REF!)</f>
        <v>#REF!</v>
      </c>
      <c r="C223" s="22" t="e">
        <f>IF(ISBLANK('5. Pp (3 años)'!#REF!),"",'5. Pp (3 años)'!#REF!)</f>
        <v>#REF!</v>
      </c>
      <c r="D223" s="24" t="e">
        <f>IF(ISBLANK('5. Pp (3 años)'!#REF!),"",'5. Pp (3 años)'!#REF!)</f>
        <v>#REF!</v>
      </c>
      <c r="E223" s="24" t="e">
        <f>IF(ISBLANK('5. Pp (3 años)'!#REF!),"",'5. Pp (3 años)'!#REF!)</f>
        <v>#REF!</v>
      </c>
      <c r="F223" s="24" t="e">
        <f>IF(ISBLANK('5. Pp (3 años)'!#REF!),"",'5. Pp (3 años)'!#REF!)</f>
        <v>#REF!</v>
      </c>
      <c r="G223" s="22" t="e">
        <f>IF(ISBLANK('5. Pp (3 años)'!#REF!),"",'5. Pp (3 años)'!#REF!)</f>
        <v>#REF!</v>
      </c>
      <c r="H223" s="22" t="e">
        <f>IF(ISBLANK('5. Pp (3 años)'!#REF!),"",'5. Pp (3 años)'!#REF!)</f>
        <v>#REF!</v>
      </c>
      <c r="I223" s="24" t="e">
        <f>IF(ISBLANK('5. Pp (3 años)'!#REF!),"",'5. Pp (3 años)'!#REF!)</f>
        <v>#REF!</v>
      </c>
      <c r="J223" s="24" t="e">
        <f>IF(ISBLANK('5. Pp (3 años)'!#REF!),"",'5. Pp (3 años)'!#REF!)</f>
        <v>#REF!</v>
      </c>
      <c r="K223" s="22" t="e">
        <f>IF(ISBLANK('5. Pp (3 años)'!#REF!),"",'5. Pp (3 años)'!#REF!)</f>
        <v>#REF!</v>
      </c>
      <c r="L223" s="24" t="e">
        <f>IF(ISBLANK('5. Pp (3 años)'!#REF!),"",'5. Pp (3 años)'!#REF!)</f>
        <v>#REF!</v>
      </c>
      <c r="M223" s="24" t="e">
        <f>IF(ISBLANK('5. Pp (3 años)'!#REF!),"",'5. Pp (3 años)'!#REF!)</f>
        <v>#REF!</v>
      </c>
      <c r="N223" s="24" t="e">
        <f>IF(ISBLANK('5. Pp (3 años)'!#REF!),"",'5. Pp (3 años)'!#REF!)</f>
        <v>#REF!</v>
      </c>
      <c r="O223" s="24" t="e">
        <f>IF(ISBLANK('5. Pp (3 años)'!#REF!),"",'5. Pp (3 años)'!#REF!)</f>
        <v>#REF!</v>
      </c>
      <c r="P223" s="149" t="e">
        <f>IF(ISBLANK('5. Pp (3 años)'!#REF!),"",'5. Pp (3 años)'!#REF!)</f>
        <v>#REF!</v>
      </c>
    </row>
    <row r="224" spans="2:16" ht="17.25">
      <c r="B224" s="73" t="e">
        <f>IF(ISBLANK('5. Pp (3 años)'!#REF!),"",'5. Pp (3 años)'!#REF!)</f>
        <v>#REF!</v>
      </c>
      <c r="C224" s="22" t="e">
        <f>IF(ISBLANK('5. Pp (3 años)'!#REF!),"",'5. Pp (3 años)'!#REF!)</f>
        <v>#REF!</v>
      </c>
      <c r="D224" s="24" t="e">
        <f>IF(ISBLANK('5. Pp (3 años)'!#REF!),"",'5. Pp (3 años)'!#REF!)</f>
        <v>#REF!</v>
      </c>
      <c r="E224" s="24" t="e">
        <f>IF(ISBLANK('5. Pp (3 años)'!#REF!),"",'5. Pp (3 años)'!#REF!)</f>
        <v>#REF!</v>
      </c>
      <c r="F224" s="24" t="e">
        <f>IF(ISBLANK('5. Pp (3 años)'!#REF!),"",'5. Pp (3 años)'!#REF!)</f>
        <v>#REF!</v>
      </c>
      <c r="G224" s="22" t="e">
        <f>IF(ISBLANK('5. Pp (3 años)'!#REF!),"",'5. Pp (3 años)'!#REF!)</f>
        <v>#REF!</v>
      </c>
      <c r="H224" s="22" t="e">
        <f>IF(ISBLANK('5. Pp (3 años)'!#REF!),"",'5. Pp (3 años)'!#REF!)</f>
        <v>#REF!</v>
      </c>
      <c r="I224" s="24" t="e">
        <f>IF(ISBLANK('5. Pp (3 años)'!#REF!),"",'5. Pp (3 años)'!#REF!)</f>
        <v>#REF!</v>
      </c>
      <c r="J224" s="24" t="e">
        <f>IF(ISBLANK('5. Pp (3 años)'!#REF!),"",'5. Pp (3 años)'!#REF!)</f>
        <v>#REF!</v>
      </c>
      <c r="K224" s="22" t="e">
        <f>IF(ISBLANK('5. Pp (3 años)'!#REF!),"",'5. Pp (3 años)'!#REF!)</f>
        <v>#REF!</v>
      </c>
      <c r="L224" s="24" t="e">
        <f>IF(ISBLANK('5. Pp (3 años)'!#REF!),"",'5. Pp (3 años)'!#REF!)</f>
        <v>#REF!</v>
      </c>
      <c r="M224" s="24" t="e">
        <f>IF(ISBLANK('5. Pp (3 años)'!#REF!),"",'5. Pp (3 años)'!#REF!)</f>
        <v>#REF!</v>
      </c>
      <c r="N224" s="24" t="e">
        <f>IF(ISBLANK('5. Pp (3 años)'!#REF!),"",'5. Pp (3 años)'!#REF!)</f>
        <v>#REF!</v>
      </c>
      <c r="O224" s="24" t="e">
        <f>IF(ISBLANK('5. Pp (3 años)'!#REF!),"",'5. Pp (3 años)'!#REF!)</f>
        <v>#REF!</v>
      </c>
      <c r="P224" s="149" t="e">
        <f>IF(ISBLANK('5. Pp (3 años)'!#REF!),"",'5. Pp (3 años)'!#REF!)</f>
        <v>#REF!</v>
      </c>
    </row>
    <row r="225" spans="2:16" ht="17.25">
      <c r="B225" s="73" t="e">
        <f>IF(ISBLANK('5. Pp (3 años)'!#REF!),"",'5. Pp (3 años)'!#REF!)</f>
        <v>#REF!</v>
      </c>
      <c r="C225" s="22" t="e">
        <f>IF(ISBLANK('5. Pp (3 años)'!#REF!),"",'5. Pp (3 años)'!#REF!)</f>
        <v>#REF!</v>
      </c>
      <c r="D225" s="24" t="e">
        <f>IF(ISBLANK('5. Pp (3 años)'!#REF!),"",'5. Pp (3 años)'!#REF!)</f>
        <v>#REF!</v>
      </c>
      <c r="E225" s="24" t="e">
        <f>IF(ISBLANK('5. Pp (3 años)'!#REF!),"",'5. Pp (3 años)'!#REF!)</f>
        <v>#REF!</v>
      </c>
      <c r="F225" s="24" t="e">
        <f>IF(ISBLANK('5. Pp (3 años)'!#REF!),"",'5. Pp (3 años)'!#REF!)</f>
        <v>#REF!</v>
      </c>
      <c r="G225" s="22" t="e">
        <f>IF(ISBLANK('5. Pp (3 años)'!#REF!),"",'5. Pp (3 años)'!#REF!)</f>
        <v>#REF!</v>
      </c>
      <c r="H225" s="22" t="e">
        <f>IF(ISBLANK('5. Pp (3 años)'!#REF!),"",'5. Pp (3 años)'!#REF!)</f>
        <v>#REF!</v>
      </c>
      <c r="I225" s="24" t="e">
        <f>IF(ISBLANK('5. Pp (3 años)'!#REF!),"",'5. Pp (3 años)'!#REF!)</f>
        <v>#REF!</v>
      </c>
      <c r="J225" s="24" t="e">
        <f>IF(ISBLANK('5. Pp (3 años)'!#REF!),"",'5. Pp (3 años)'!#REF!)</f>
        <v>#REF!</v>
      </c>
      <c r="K225" s="22" t="e">
        <f>IF(ISBLANK('5. Pp (3 años)'!#REF!),"",'5. Pp (3 años)'!#REF!)</f>
        <v>#REF!</v>
      </c>
      <c r="L225" s="24" t="e">
        <f>IF(ISBLANK('5. Pp (3 años)'!#REF!),"",'5. Pp (3 años)'!#REF!)</f>
        <v>#REF!</v>
      </c>
      <c r="M225" s="24" t="e">
        <f>IF(ISBLANK('5. Pp (3 años)'!#REF!),"",'5. Pp (3 años)'!#REF!)</f>
        <v>#REF!</v>
      </c>
      <c r="N225" s="24" t="e">
        <f>IF(ISBLANK('5. Pp (3 años)'!#REF!),"",'5. Pp (3 años)'!#REF!)</f>
        <v>#REF!</v>
      </c>
      <c r="O225" s="24" t="e">
        <f>IF(ISBLANK('5. Pp (3 años)'!#REF!),"",'5. Pp (3 años)'!#REF!)</f>
        <v>#REF!</v>
      </c>
      <c r="P225" s="149" t="e">
        <f>IF(ISBLANK('5. Pp (3 años)'!#REF!),"",'5. Pp (3 años)'!#REF!)</f>
        <v>#REF!</v>
      </c>
    </row>
    <row r="226" spans="2:16" ht="17.25">
      <c r="B226" s="73" t="e">
        <f>IF(ISBLANK('5. Pp (3 años)'!#REF!),"",'5. Pp (3 años)'!#REF!)</f>
        <v>#REF!</v>
      </c>
      <c r="C226" s="22" t="e">
        <f>IF(ISBLANK('5. Pp (3 años)'!#REF!),"",'5. Pp (3 años)'!#REF!)</f>
        <v>#REF!</v>
      </c>
      <c r="D226" s="24" t="e">
        <f>IF(ISBLANK('5. Pp (3 años)'!#REF!),"",'5. Pp (3 años)'!#REF!)</f>
        <v>#REF!</v>
      </c>
      <c r="E226" s="24" t="e">
        <f>IF(ISBLANK('5. Pp (3 años)'!#REF!),"",'5. Pp (3 años)'!#REF!)</f>
        <v>#REF!</v>
      </c>
      <c r="F226" s="24" t="e">
        <f>IF(ISBLANK('5. Pp (3 años)'!#REF!),"",'5. Pp (3 años)'!#REF!)</f>
        <v>#REF!</v>
      </c>
      <c r="G226" s="22" t="e">
        <f>IF(ISBLANK('5. Pp (3 años)'!#REF!),"",'5. Pp (3 años)'!#REF!)</f>
        <v>#REF!</v>
      </c>
      <c r="H226" s="22" t="e">
        <f>IF(ISBLANK('5. Pp (3 años)'!#REF!),"",'5. Pp (3 años)'!#REF!)</f>
        <v>#REF!</v>
      </c>
      <c r="I226" s="24" t="e">
        <f>IF(ISBLANK('5. Pp (3 años)'!#REF!),"",'5. Pp (3 años)'!#REF!)</f>
        <v>#REF!</v>
      </c>
      <c r="J226" s="24" t="e">
        <f>IF(ISBLANK('5. Pp (3 años)'!#REF!),"",'5. Pp (3 años)'!#REF!)</f>
        <v>#REF!</v>
      </c>
      <c r="K226" s="22" t="e">
        <f>IF(ISBLANK('5. Pp (3 años)'!#REF!),"",'5. Pp (3 años)'!#REF!)</f>
        <v>#REF!</v>
      </c>
      <c r="L226" s="24" t="e">
        <f>IF(ISBLANK('5. Pp (3 años)'!#REF!),"",'5. Pp (3 años)'!#REF!)</f>
        <v>#REF!</v>
      </c>
      <c r="M226" s="24" t="e">
        <f>IF(ISBLANK('5. Pp (3 años)'!#REF!),"",'5. Pp (3 años)'!#REF!)</f>
        <v>#REF!</v>
      </c>
      <c r="N226" s="24" t="e">
        <f>IF(ISBLANK('5. Pp (3 años)'!#REF!),"",'5. Pp (3 años)'!#REF!)</f>
        <v>#REF!</v>
      </c>
      <c r="O226" s="24" t="e">
        <f>IF(ISBLANK('5. Pp (3 años)'!#REF!),"",'5. Pp (3 años)'!#REF!)</f>
        <v>#REF!</v>
      </c>
      <c r="P226" s="149" t="e">
        <f>IF(ISBLANK('5. Pp (3 años)'!#REF!),"",'5. Pp (3 años)'!#REF!)</f>
        <v>#REF!</v>
      </c>
    </row>
    <row r="227" spans="2:16" ht="17.25">
      <c r="B227" s="69" t="e">
        <f>IF(ISBLANK('5. Pp (3 años)'!#REF!),"",'5. Pp (3 años)'!#REF!)</f>
        <v>#REF!</v>
      </c>
      <c r="C227" s="49" t="e">
        <f>IF(ISBLANK('5. Pp (3 años)'!#REF!),"",'5. Pp (3 años)'!#REF!)</f>
        <v>#REF!</v>
      </c>
      <c r="D227" s="71" t="e">
        <f>IF(ISBLANK('5. Pp (3 años)'!#REF!),"",'5. Pp (3 años)'!#REF!)</f>
        <v>#REF!</v>
      </c>
      <c r="E227" s="71" t="e">
        <f>IF(ISBLANK('5. Pp (3 años)'!#REF!),"",'5. Pp (3 años)'!#REF!)</f>
        <v>#REF!</v>
      </c>
      <c r="F227" s="71" t="e">
        <f>IF(ISBLANK('5. Pp (3 años)'!#REF!),"",'5. Pp (3 años)'!#REF!)</f>
        <v>#REF!</v>
      </c>
      <c r="G227" s="49" t="e">
        <f>IF(ISBLANK('5. Pp (3 años)'!#REF!),"",'5. Pp (3 años)'!#REF!)</f>
        <v>#REF!</v>
      </c>
      <c r="H227" s="49" t="e">
        <f>IF(ISBLANK('5. Pp (3 años)'!#REF!),"",'5. Pp (3 años)'!#REF!)</f>
        <v>#REF!</v>
      </c>
      <c r="I227" s="71" t="e">
        <f>IF(ISBLANK('5. Pp (3 años)'!#REF!),"",'5. Pp (3 años)'!#REF!)</f>
        <v>#REF!</v>
      </c>
      <c r="J227" s="71" t="e">
        <f>IF(ISBLANK('5. Pp (3 años)'!#REF!),"",'5. Pp (3 años)'!#REF!)</f>
        <v>#REF!</v>
      </c>
      <c r="K227" s="49" t="e">
        <f>IF(ISBLANK('5. Pp (3 años)'!#REF!),"",'5. Pp (3 años)'!#REF!)</f>
        <v>#REF!</v>
      </c>
      <c r="L227" s="71" t="e">
        <f>IF(ISBLANK('5. Pp (3 años)'!#REF!),"",'5. Pp (3 años)'!#REF!)</f>
        <v>#REF!</v>
      </c>
      <c r="M227" s="71" t="e">
        <f>IF(ISBLANK('5. Pp (3 años)'!#REF!),"",'5. Pp (3 años)'!#REF!)</f>
        <v>#REF!</v>
      </c>
      <c r="N227" s="71" t="e">
        <f>IF(ISBLANK('5. Pp (3 años)'!#REF!),"",'5. Pp (3 años)'!#REF!)</f>
        <v>#REF!</v>
      </c>
      <c r="O227" s="71" t="e">
        <f>IF(ISBLANK('5. Pp (3 años)'!#REF!),"",'5. Pp (3 años)'!#REF!)</f>
        <v>#REF!</v>
      </c>
      <c r="P227" s="72" t="e">
        <f>IF(ISBLANK('5. Pp (3 años)'!#REF!),"",'5. Pp (3 años)'!#REF!)</f>
        <v>#REF!</v>
      </c>
    </row>
    <row r="228" spans="2:16" ht="17.25">
      <c r="B228" s="73" t="e">
        <f>IF(ISBLANK('5. Pp (3 años)'!#REF!),"",'5. Pp (3 años)'!#REF!)</f>
        <v>#REF!</v>
      </c>
      <c r="C228" s="22" t="e">
        <f>IF(ISBLANK('5. Pp (3 años)'!#REF!),"",'5. Pp (3 años)'!#REF!)</f>
        <v>#REF!</v>
      </c>
      <c r="D228" s="24" t="e">
        <f>IF(ISBLANK('5. Pp (3 años)'!#REF!),"",'5. Pp (3 años)'!#REF!)</f>
        <v>#REF!</v>
      </c>
      <c r="E228" s="24" t="e">
        <f>IF(ISBLANK('5. Pp (3 años)'!#REF!),"",'5. Pp (3 años)'!#REF!)</f>
        <v>#REF!</v>
      </c>
      <c r="F228" s="24" t="e">
        <f>IF(ISBLANK('5. Pp (3 años)'!#REF!),"",'5. Pp (3 años)'!#REF!)</f>
        <v>#REF!</v>
      </c>
      <c r="G228" s="22" t="e">
        <f>IF(ISBLANK('5. Pp (3 años)'!#REF!),"",'5. Pp (3 años)'!#REF!)</f>
        <v>#REF!</v>
      </c>
      <c r="H228" s="22" t="e">
        <f>IF(ISBLANK('5. Pp (3 años)'!#REF!),"",'5. Pp (3 años)'!#REF!)</f>
        <v>#REF!</v>
      </c>
      <c r="I228" s="24" t="e">
        <f>IF(ISBLANK('5. Pp (3 años)'!#REF!),"",'5. Pp (3 años)'!#REF!)</f>
        <v>#REF!</v>
      </c>
      <c r="J228" s="24" t="e">
        <f>IF(ISBLANK('5. Pp (3 años)'!#REF!),"",'5. Pp (3 años)'!#REF!)</f>
        <v>#REF!</v>
      </c>
      <c r="K228" s="22" t="e">
        <f>IF(ISBLANK('5. Pp (3 años)'!#REF!),"",'5. Pp (3 años)'!#REF!)</f>
        <v>#REF!</v>
      </c>
      <c r="L228" s="24" t="e">
        <f>IF(ISBLANK('5. Pp (3 años)'!#REF!),"",'5. Pp (3 años)'!#REF!)</f>
        <v>#REF!</v>
      </c>
      <c r="M228" s="24" t="e">
        <f>IF(ISBLANK('5. Pp (3 años)'!#REF!),"",'5. Pp (3 años)'!#REF!)</f>
        <v>#REF!</v>
      </c>
      <c r="N228" s="24" t="e">
        <f>IF(ISBLANK('5. Pp (3 años)'!#REF!),"",'5. Pp (3 años)'!#REF!)</f>
        <v>#REF!</v>
      </c>
      <c r="O228" s="24" t="e">
        <f>IF(ISBLANK('5. Pp (3 años)'!#REF!),"",'5. Pp (3 años)'!#REF!)</f>
        <v>#REF!</v>
      </c>
      <c r="P228" s="149" t="e">
        <f>IF(ISBLANK('5. Pp (3 años)'!#REF!),"",'5. Pp (3 años)'!#REF!)</f>
        <v>#REF!</v>
      </c>
    </row>
    <row r="229" spans="2:16" ht="17.25">
      <c r="B229" s="73" t="e">
        <f>IF(ISBLANK('5. Pp (3 años)'!#REF!),"",'5. Pp (3 años)'!#REF!)</f>
        <v>#REF!</v>
      </c>
      <c r="C229" s="22" t="e">
        <f>IF(ISBLANK('5. Pp (3 años)'!#REF!),"",'5. Pp (3 años)'!#REF!)</f>
        <v>#REF!</v>
      </c>
      <c r="D229" s="24" t="e">
        <f>IF(ISBLANK('5. Pp (3 años)'!#REF!),"",'5. Pp (3 años)'!#REF!)</f>
        <v>#REF!</v>
      </c>
      <c r="E229" s="24" t="e">
        <f>IF(ISBLANK('5. Pp (3 años)'!#REF!),"",'5. Pp (3 años)'!#REF!)</f>
        <v>#REF!</v>
      </c>
      <c r="F229" s="24" t="e">
        <f>IF(ISBLANK('5. Pp (3 años)'!#REF!),"",'5. Pp (3 años)'!#REF!)</f>
        <v>#REF!</v>
      </c>
      <c r="G229" s="22" t="e">
        <f>IF(ISBLANK('5. Pp (3 años)'!#REF!),"",'5. Pp (3 años)'!#REF!)</f>
        <v>#REF!</v>
      </c>
      <c r="H229" s="22" t="e">
        <f>IF(ISBLANK('5. Pp (3 años)'!#REF!),"",'5. Pp (3 años)'!#REF!)</f>
        <v>#REF!</v>
      </c>
      <c r="I229" s="24" t="e">
        <f>IF(ISBLANK('5. Pp (3 años)'!#REF!),"",'5. Pp (3 años)'!#REF!)</f>
        <v>#REF!</v>
      </c>
      <c r="J229" s="24" t="e">
        <f>IF(ISBLANK('5. Pp (3 años)'!#REF!),"",'5. Pp (3 años)'!#REF!)</f>
        <v>#REF!</v>
      </c>
      <c r="K229" s="22" t="e">
        <f>IF(ISBLANK('5. Pp (3 años)'!#REF!),"",'5. Pp (3 años)'!#REF!)</f>
        <v>#REF!</v>
      </c>
      <c r="L229" s="24" t="e">
        <f>IF(ISBLANK('5. Pp (3 años)'!#REF!),"",'5. Pp (3 años)'!#REF!)</f>
        <v>#REF!</v>
      </c>
      <c r="M229" s="24" t="e">
        <f>IF(ISBLANK('5. Pp (3 años)'!#REF!),"",'5. Pp (3 años)'!#REF!)</f>
        <v>#REF!</v>
      </c>
      <c r="N229" s="24" t="e">
        <f>IF(ISBLANK('5. Pp (3 años)'!#REF!),"",'5. Pp (3 años)'!#REF!)</f>
        <v>#REF!</v>
      </c>
      <c r="O229" s="24" t="e">
        <f>IF(ISBLANK('5. Pp (3 años)'!#REF!),"",'5. Pp (3 años)'!#REF!)</f>
        <v>#REF!</v>
      </c>
      <c r="P229" s="149" t="e">
        <f>IF(ISBLANK('5. Pp (3 años)'!#REF!),"",'5. Pp (3 años)'!#REF!)</f>
        <v>#REF!</v>
      </c>
    </row>
    <row r="230" spans="2:16" ht="17.25">
      <c r="B230" s="73" t="e">
        <f>IF(ISBLANK('5. Pp (3 años)'!#REF!),"",'5. Pp (3 años)'!#REF!)</f>
        <v>#REF!</v>
      </c>
      <c r="C230" s="22" t="e">
        <f>IF(ISBLANK('5. Pp (3 años)'!#REF!),"",'5. Pp (3 años)'!#REF!)</f>
        <v>#REF!</v>
      </c>
      <c r="D230" s="24" t="e">
        <f>IF(ISBLANK('5. Pp (3 años)'!#REF!),"",'5. Pp (3 años)'!#REF!)</f>
        <v>#REF!</v>
      </c>
      <c r="E230" s="24" t="e">
        <f>IF(ISBLANK('5. Pp (3 años)'!#REF!),"",'5. Pp (3 años)'!#REF!)</f>
        <v>#REF!</v>
      </c>
      <c r="F230" s="24" t="e">
        <f>IF(ISBLANK('5. Pp (3 años)'!#REF!),"",'5. Pp (3 años)'!#REF!)</f>
        <v>#REF!</v>
      </c>
      <c r="G230" s="22" t="e">
        <f>IF(ISBLANK('5. Pp (3 años)'!#REF!),"",'5. Pp (3 años)'!#REF!)</f>
        <v>#REF!</v>
      </c>
      <c r="H230" s="22" t="e">
        <f>IF(ISBLANK('5. Pp (3 años)'!#REF!),"",'5. Pp (3 años)'!#REF!)</f>
        <v>#REF!</v>
      </c>
      <c r="I230" s="24" t="e">
        <f>IF(ISBLANK('5. Pp (3 años)'!#REF!),"",'5. Pp (3 años)'!#REF!)</f>
        <v>#REF!</v>
      </c>
      <c r="J230" s="24" t="e">
        <f>IF(ISBLANK('5. Pp (3 años)'!#REF!),"",'5. Pp (3 años)'!#REF!)</f>
        <v>#REF!</v>
      </c>
      <c r="K230" s="22" t="e">
        <f>IF(ISBLANK('5. Pp (3 años)'!#REF!),"",'5. Pp (3 años)'!#REF!)</f>
        <v>#REF!</v>
      </c>
      <c r="L230" s="24" t="e">
        <f>IF(ISBLANK('5. Pp (3 años)'!#REF!),"",'5. Pp (3 años)'!#REF!)</f>
        <v>#REF!</v>
      </c>
      <c r="M230" s="24" t="e">
        <f>IF(ISBLANK('5. Pp (3 años)'!#REF!),"",'5. Pp (3 años)'!#REF!)</f>
        <v>#REF!</v>
      </c>
      <c r="N230" s="24" t="e">
        <f>IF(ISBLANK('5. Pp (3 años)'!#REF!),"",'5. Pp (3 años)'!#REF!)</f>
        <v>#REF!</v>
      </c>
      <c r="O230" s="24" t="e">
        <f>IF(ISBLANK('5. Pp (3 años)'!#REF!),"",'5. Pp (3 años)'!#REF!)</f>
        <v>#REF!</v>
      </c>
      <c r="P230" s="149" t="e">
        <f>IF(ISBLANK('5. Pp (3 años)'!#REF!),"",'5. Pp (3 años)'!#REF!)</f>
        <v>#REF!</v>
      </c>
    </row>
    <row r="231" spans="2:16" ht="17.25">
      <c r="B231" s="73" t="e">
        <f>IF(ISBLANK('5. Pp (3 años)'!#REF!),"",'5. Pp (3 años)'!#REF!)</f>
        <v>#REF!</v>
      </c>
      <c r="C231" s="22" t="e">
        <f>IF(ISBLANK('5. Pp (3 años)'!#REF!),"",'5. Pp (3 años)'!#REF!)</f>
        <v>#REF!</v>
      </c>
      <c r="D231" s="24" t="e">
        <f>IF(ISBLANK('5. Pp (3 años)'!#REF!),"",'5. Pp (3 años)'!#REF!)</f>
        <v>#REF!</v>
      </c>
      <c r="E231" s="24" t="e">
        <f>IF(ISBLANK('5. Pp (3 años)'!#REF!),"",'5. Pp (3 años)'!#REF!)</f>
        <v>#REF!</v>
      </c>
      <c r="F231" s="24" t="e">
        <f>IF(ISBLANK('5. Pp (3 años)'!#REF!),"",'5. Pp (3 años)'!#REF!)</f>
        <v>#REF!</v>
      </c>
      <c r="G231" s="22" t="e">
        <f>IF(ISBLANK('5. Pp (3 años)'!#REF!),"",'5. Pp (3 años)'!#REF!)</f>
        <v>#REF!</v>
      </c>
      <c r="H231" s="22" t="e">
        <f>IF(ISBLANK('5. Pp (3 años)'!#REF!),"",'5. Pp (3 años)'!#REF!)</f>
        <v>#REF!</v>
      </c>
      <c r="I231" s="24" t="e">
        <f>IF(ISBLANK('5. Pp (3 años)'!#REF!),"",'5. Pp (3 años)'!#REF!)</f>
        <v>#REF!</v>
      </c>
      <c r="J231" s="24" t="e">
        <f>IF(ISBLANK('5. Pp (3 años)'!#REF!),"",'5. Pp (3 años)'!#REF!)</f>
        <v>#REF!</v>
      </c>
      <c r="K231" s="22" t="e">
        <f>IF(ISBLANK('5. Pp (3 años)'!#REF!),"",'5. Pp (3 años)'!#REF!)</f>
        <v>#REF!</v>
      </c>
      <c r="L231" s="24" t="e">
        <f>IF(ISBLANK('5. Pp (3 años)'!#REF!),"",'5. Pp (3 años)'!#REF!)</f>
        <v>#REF!</v>
      </c>
      <c r="M231" s="24" t="e">
        <f>IF(ISBLANK('5. Pp (3 años)'!#REF!),"",'5. Pp (3 años)'!#REF!)</f>
        <v>#REF!</v>
      </c>
      <c r="N231" s="24" t="e">
        <f>IF(ISBLANK('5. Pp (3 años)'!#REF!),"",'5. Pp (3 años)'!#REF!)</f>
        <v>#REF!</v>
      </c>
      <c r="O231" s="24" t="e">
        <f>IF(ISBLANK('5. Pp (3 años)'!#REF!),"",'5. Pp (3 años)'!#REF!)</f>
        <v>#REF!</v>
      </c>
      <c r="P231" s="149" t="e">
        <f>IF(ISBLANK('5. Pp (3 años)'!#REF!),"",'5. Pp (3 años)'!#REF!)</f>
        <v>#REF!</v>
      </c>
    </row>
    <row r="232" spans="2:16" ht="17.25">
      <c r="B232" s="73" t="e">
        <f>IF(ISBLANK('5. Pp (3 años)'!#REF!),"",'5. Pp (3 años)'!#REF!)</f>
        <v>#REF!</v>
      </c>
      <c r="C232" s="22" t="e">
        <f>IF(ISBLANK('5. Pp (3 años)'!#REF!),"",'5. Pp (3 años)'!#REF!)</f>
        <v>#REF!</v>
      </c>
      <c r="D232" s="24" t="e">
        <f>IF(ISBLANK('5. Pp (3 años)'!#REF!),"",'5. Pp (3 años)'!#REF!)</f>
        <v>#REF!</v>
      </c>
      <c r="E232" s="24" t="e">
        <f>IF(ISBLANK('5. Pp (3 años)'!#REF!),"",'5. Pp (3 años)'!#REF!)</f>
        <v>#REF!</v>
      </c>
      <c r="F232" s="24" t="e">
        <f>IF(ISBLANK('5. Pp (3 años)'!#REF!),"",'5. Pp (3 años)'!#REF!)</f>
        <v>#REF!</v>
      </c>
      <c r="G232" s="22" t="e">
        <f>IF(ISBLANK('5. Pp (3 años)'!#REF!),"",'5. Pp (3 años)'!#REF!)</f>
        <v>#REF!</v>
      </c>
      <c r="H232" s="22" t="e">
        <f>IF(ISBLANK('5. Pp (3 años)'!#REF!),"",'5. Pp (3 años)'!#REF!)</f>
        <v>#REF!</v>
      </c>
      <c r="I232" s="24" t="e">
        <f>IF(ISBLANK('5. Pp (3 años)'!#REF!),"",'5. Pp (3 años)'!#REF!)</f>
        <v>#REF!</v>
      </c>
      <c r="J232" s="24" t="e">
        <f>IF(ISBLANK('5. Pp (3 años)'!#REF!),"",'5. Pp (3 años)'!#REF!)</f>
        <v>#REF!</v>
      </c>
      <c r="K232" s="22" t="e">
        <f>IF(ISBLANK('5. Pp (3 años)'!#REF!),"",'5. Pp (3 años)'!#REF!)</f>
        <v>#REF!</v>
      </c>
      <c r="L232" s="24" t="e">
        <f>IF(ISBLANK('5. Pp (3 años)'!#REF!),"",'5. Pp (3 años)'!#REF!)</f>
        <v>#REF!</v>
      </c>
      <c r="M232" s="24" t="e">
        <f>IF(ISBLANK('5. Pp (3 años)'!#REF!),"",'5. Pp (3 años)'!#REF!)</f>
        <v>#REF!</v>
      </c>
      <c r="N232" s="24" t="e">
        <f>IF(ISBLANK('5. Pp (3 años)'!#REF!),"",'5. Pp (3 años)'!#REF!)</f>
        <v>#REF!</v>
      </c>
      <c r="O232" s="24" t="e">
        <f>IF(ISBLANK('5. Pp (3 años)'!#REF!),"",'5. Pp (3 años)'!#REF!)</f>
        <v>#REF!</v>
      </c>
      <c r="P232" s="149" t="e">
        <f>IF(ISBLANK('5. Pp (3 años)'!#REF!),"",'5. Pp (3 años)'!#REF!)</f>
        <v>#REF!</v>
      </c>
    </row>
    <row r="233" spans="2:16" ht="17.25">
      <c r="B233" s="69" t="e">
        <f>IF(ISBLANK('5. Pp (3 años)'!#REF!),"",'5. Pp (3 años)'!#REF!)</f>
        <v>#REF!</v>
      </c>
      <c r="C233" s="49" t="e">
        <f>IF(ISBLANK('5. Pp (3 años)'!#REF!),"",'5. Pp (3 años)'!#REF!)</f>
        <v>#REF!</v>
      </c>
      <c r="D233" s="71" t="e">
        <f>IF(ISBLANK('5. Pp (3 años)'!#REF!),"",'5. Pp (3 años)'!#REF!)</f>
        <v>#REF!</v>
      </c>
      <c r="E233" s="71" t="e">
        <f>IF(ISBLANK('5. Pp (3 años)'!#REF!),"",'5. Pp (3 años)'!#REF!)</f>
        <v>#REF!</v>
      </c>
      <c r="F233" s="71" t="e">
        <f>IF(ISBLANK('5. Pp (3 años)'!#REF!),"",'5. Pp (3 años)'!#REF!)</f>
        <v>#REF!</v>
      </c>
      <c r="G233" s="49" t="e">
        <f>IF(ISBLANK('5. Pp (3 años)'!#REF!),"",'5. Pp (3 años)'!#REF!)</f>
        <v>#REF!</v>
      </c>
      <c r="H233" s="49" t="e">
        <f>IF(ISBLANK('5. Pp (3 años)'!#REF!),"",'5. Pp (3 años)'!#REF!)</f>
        <v>#REF!</v>
      </c>
      <c r="I233" s="71" t="e">
        <f>IF(ISBLANK('5. Pp (3 años)'!#REF!),"",'5. Pp (3 años)'!#REF!)</f>
        <v>#REF!</v>
      </c>
      <c r="J233" s="71" t="e">
        <f>IF(ISBLANK('5. Pp (3 años)'!#REF!),"",'5. Pp (3 años)'!#REF!)</f>
        <v>#REF!</v>
      </c>
      <c r="K233" s="49" t="e">
        <f>IF(ISBLANK('5. Pp (3 años)'!#REF!),"",'5. Pp (3 años)'!#REF!)</f>
        <v>#REF!</v>
      </c>
      <c r="L233" s="71" t="e">
        <f>IF(ISBLANK('5. Pp (3 años)'!#REF!),"",'5. Pp (3 años)'!#REF!)</f>
        <v>#REF!</v>
      </c>
      <c r="M233" s="71" t="e">
        <f>IF(ISBLANK('5. Pp (3 años)'!#REF!),"",'5. Pp (3 años)'!#REF!)</f>
        <v>#REF!</v>
      </c>
      <c r="N233" s="71" t="e">
        <f>IF(ISBLANK('5. Pp (3 años)'!#REF!),"",'5. Pp (3 años)'!#REF!)</f>
        <v>#REF!</v>
      </c>
      <c r="O233" s="71" t="e">
        <f>IF(ISBLANK('5. Pp (3 años)'!#REF!),"",'5. Pp (3 años)'!#REF!)</f>
        <v>#REF!</v>
      </c>
      <c r="P233" s="72" t="e">
        <f>IF(ISBLANK('5. Pp (3 años)'!#REF!),"",'5. Pp (3 años)'!#REF!)</f>
        <v>#REF!</v>
      </c>
    </row>
    <row r="234" spans="2:16" ht="17.25">
      <c r="B234" s="73" t="e">
        <f>IF(ISBLANK('5. Pp (3 años)'!#REF!),"",'5. Pp (3 años)'!#REF!)</f>
        <v>#REF!</v>
      </c>
      <c r="C234" s="22" t="e">
        <f>IF(ISBLANK('5. Pp (3 años)'!#REF!),"",'5. Pp (3 años)'!#REF!)</f>
        <v>#REF!</v>
      </c>
      <c r="D234" s="24" t="e">
        <f>IF(ISBLANK('5. Pp (3 años)'!#REF!),"",'5. Pp (3 años)'!#REF!)</f>
        <v>#REF!</v>
      </c>
      <c r="E234" s="24" t="e">
        <f>IF(ISBLANK('5. Pp (3 años)'!#REF!),"",'5. Pp (3 años)'!#REF!)</f>
        <v>#REF!</v>
      </c>
      <c r="F234" s="24" t="e">
        <f>IF(ISBLANK('5. Pp (3 años)'!#REF!),"",'5. Pp (3 años)'!#REF!)</f>
        <v>#REF!</v>
      </c>
      <c r="G234" s="22" t="e">
        <f>IF(ISBLANK('5. Pp (3 años)'!#REF!),"",'5. Pp (3 años)'!#REF!)</f>
        <v>#REF!</v>
      </c>
      <c r="H234" s="22" t="e">
        <f>IF(ISBLANK('5. Pp (3 años)'!#REF!),"",'5. Pp (3 años)'!#REF!)</f>
        <v>#REF!</v>
      </c>
      <c r="I234" s="24" t="e">
        <f>IF(ISBLANK('5. Pp (3 años)'!#REF!),"",'5. Pp (3 años)'!#REF!)</f>
        <v>#REF!</v>
      </c>
      <c r="J234" s="24" t="e">
        <f>IF(ISBLANK('5. Pp (3 años)'!#REF!),"",'5. Pp (3 años)'!#REF!)</f>
        <v>#REF!</v>
      </c>
      <c r="K234" s="22" t="e">
        <f>IF(ISBLANK('5. Pp (3 años)'!#REF!),"",'5. Pp (3 años)'!#REF!)</f>
        <v>#REF!</v>
      </c>
      <c r="L234" s="24" t="e">
        <f>IF(ISBLANK('5. Pp (3 años)'!#REF!),"",'5. Pp (3 años)'!#REF!)</f>
        <v>#REF!</v>
      </c>
      <c r="M234" s="24" t="e">
        <f>IF(ISBLANK('5. Pp (3 años)'!#REF!),"",'5. Pp (3 años)'!#REF!)</f>
        <v>#REF!</v>
      </c>
      <c r="N234" s="24" t="e">
        <f>IF(ISBLANK('5. Pp (3 años)'!#REF!),"",'5. Pp (3 años)'!#REF!)</f>
        <v>#REF!</v>
      </c>
      <c r="O234" s="24" t="e">
        <f>IF(ISBLANK('5. Pp (3 años)'!#REF!),"",'5. Pp (3 años)'!#REF!)</f>
        <v>#REF!</v>
      </c>
      <c r="P234" s="149" t="e">
        <f>IF(ISBLANK('5. Pp (3 años)'!#REF!),"",'5. Pp (3 años)'!#REF!)</f>
        <v>#REF!</v>
      </c>
    </row>
    <row r="235" spans="2:16" ht="17.25">
      <c r="B235" s="73" t="e">
        <f>IF(ISBLANK('5. Pp (3 años)'!#REF!),"",'5. Pp (3 años)'!#REF!)</f>
        <v>#REF!</v>
      </c>
      <c r="C235" s="22" t="e">
        <f>IF(ISBLANK('5. Pp (3 años)'!#REF!),"",'5. Pp (3 años)'!#REF!)</f>
        <v>#REF!</v>
      </c>
      <c r="D235" s="24" t="e">
        <f>IF(ISBLANK('5. Pp (3 años)'!#REF!),"",'5. Pp (3 años)'!#REF!)</f>
        <v>#REF!</v>
      </c>
      <c r="E235" s="24" t="e">
        <f>IF(ISBLANK('5. Pp (3 años)'!#REF!),"",'5. Pp (3 años)'!#REF!)</f>
        <v>#REF!</v>
      </c>
      <c r="F235" s="24" t="e">
        <f>IF(ISBLANK('5. Pp (3 años)'!#REF!),"",'5. Pp (3 años)'!#REF!)</f>
        <v>#REF!</v>
      </c>
      <c r="G235" s="22" t="e">
        <f>IF(ISBLANK('5. Pp (3 años)'!#REF!),"",'5. Pp (3 años)'!#REF!)</f>
        <v>#REF!</v>
      </c>
      <c r="H235" s="22" t="e">
        <f>IF(ISBLANK('5. Pp (3 años)'!#REF!),"",'5. Pp (3 años)'!#REF!)</f>
        <v>#REF!</v>
      </c>
      <c r="I235" s="24" t="e">
        <f>IF(ISBLANK('5. Pp (3 años)'!#REF!),"",'5. Pp (3 años)'!#REF!)</f>
        <v>#REF!</v>
      </c>
      <c r="J235" s="24" t="e">
        <f>IF(ISBLANK('5. Pp (3 años)'!#REF!),"",'5. Pp (3 años)'!#REF!)</f>
        <v>#REF!</v>
      </c>
      <c r="K235" s="22" t="e">
        <f>IF(ISBLANK('5. Pp (3 años)'!#REF!),"",'5. Pp (3 años)'!#REF!)</f>
        <v>#REF!</v>
      </c>
      <c r="L235" s="24" t="e">
        <f>IF(ISBLANK('5. Pp (3 años)'!#REF!),"",'5. Pp (3 años)'!#REF!)</f>
        <v>#REF!</v>
      </c>
      <c r="M235" s="24" t="e">
        <f>IF(ISBLANK('5. Pp (3 años)'!#REF!),"",'5. Pp (3 años)'!#REF!)</f>
        <v>#REF!</v>
      </c>
      <c r="N235" s="24" t="e">
        <f>IF(ISBLANK('5. Pp (3 años)'!#REF!),"",'5. Pp (3 años)'!#REF!)</f>
        <v>#REF!</v>
      </c>
      <c r="O235" s="24" t="e">
        <f>IF(ISBLANK('5. Pp (3 años)'!#REF!),"",'5. Pp (3 años)'!#REF!)</f>
        <v>#REF!</v>
      </c>
      <c r="P235" s="149" t="e">
        <f>IF(ISBLANK('5. Pp (3 años)'!#REF!),"",'5. Pp (3 años)'!#REF!)</f>
        <v>#REF!</v>
      </c>
    </row>
    <row r="236" spans="2:16" ht="17.25">
      <c r="B236" s="73" t="e">
        <f>IF(ISBLANK('5. Pp (3 años)'!#REF!),"",'5. Pp (3 años)'!#REF!)</f>
        <v>#REF!</v>
      </c>
      <c r="C236" s="22" t="e">
        <f>IF(ISBLANK('5. Pp (3 años)'!#REF!),"",'5. Pp (3 años)'!#REF!)</f>
        <v>#REF!</v>
      </c>
      <c r="D236" s="24" t="e">
        <f>IF(ISBLANK('5. Pp (3 años)'!#REF!),"",'5. Pp (3 años)'!#REF!)</f>
        <v>#REF!</v>
      </c>
      <c r="E236" s="24" t="e">
        <f>IF(ISBLANK('5. Pp (3 años)'!#REF!),"",'5. Pp (3 años)'!#REF!)</f>
        <v>#REF!</v>
      </c>
      <c r="F236" s="24" t="e">
        <f>IF(ISBLANK('5. Pp (3 años)'!#REF!),"",'5. Pp (3 años)'!#REF!)</f>
        <v>#REF!</v>
      </c>
      <c r="G236" s="22" t="e">
        <f>IF(ISBLANK('5. Pp (3 años)'!#REF!),"",'5. Pp (3 años)'!#REF!)</f>
        <v>#REF!</v>
      </c>
      <c r="H236" s="22" t="e">
        <f>IF(ISBLANK('5. Pp (3 años)'!#REF!),"",'5. Pp (3 años)'!#REF!)</f>
        <v>#REF!</v>
      </c>
      <c r="I236" s="24" t="e">
        <f>IF(ISBLANK('5. Pp (3 años)'!#REF!),"",'5. Pp (3 años)'!#REF!)</f>
        <v>#REF!</v>
      </c>
      <c r="J236" s="24" t="e">
        <f>IF(ISBLANK('5. Pp (3 años)'!#REF!),"",'5. Pp (3 años)'!#REF!)</f>
        <v>#REF!</v>
      </c>
      <c r="K236" s="22" t="e">
        <f>IF(ISBLANK('5. Pp (3 años)'!#REF!),"",'5. Pp (3 años)'!#REF!)</f>
        <v>#REF!</v>
      </c>
      <c r="L236" s="24" t="e">
        <f>IF(ISBLANK('5. Pp (3 años)'!#REF!),"",'5. Pp (3 años)'!#REF!)</f>
        <v>#REF!</v>
      </c>
      <c r="M236" s="24" t="e">
        <f>IF(ISBLANK('5. Pp (3 años)'!#REF!),"",'5. Pp (3 años)'!#REF!)</f>
        <v>#REF!</v>
      </c>
      <c r="N236" s="24" t="e">
        <f>IF(ISBLANK('5. Pp (3 años)'!#REF!),"",'5. Pp (3 años)'!#REF!)</f>
        <v>#REF!</v>
      </c>
      <c r="O236" s="24" t="e">
        <f>IF(ISBLANK('5. Pp (3 años)'!#REF!),"",'5. Pp (3 años)'!#REF!)</f>
        <v>#REF!</v>
      </c>
      <c r="P236" s="149" t="e">
        <f>IF(ISBLANK('5. Pp (3 años)'!#REF!),"",'5. Pp (3 años)'!#REF!)</f>
        <v>#REF!</v>
      </c>
    </row>
    <row r="237" spans="2:16" ht="17.25">
      <c r="B237" s="73" t="e">
        <f>IF(ISBLANK('5. Pp (3 años)'!#REF!),"",'5. Pp (3 años)'!#REF!)</f>
        <v>#REF!</v>
      </c>
      <c r="C237" s="22" t="e">
        <f>IF(ISBLANK('5. Pp (3 años)'!#REF!),"",'5. Pp (3 años)'!#REF!)</f>
        <v>#REF!</v>
      </c>
      <c r="D237" s="24" t="e">
        <f>IF(ISBLANK('5. Pp (3 años)'!#REF!),"",'5. Pp (3 años)'!#REF!)</f>
        <v>#REF!</v>
      </c>
      <c r="E237" s="24" t="e">
        <f>IF(ISBLANK('5. Pp (3 años)'!#REF!),"",'5. Pp (3 años)'!#REF!)</f>
        <v>#REF!</v>
      </c>
      <c r="F237" s="24" t="e">
        <f>IF(ISBLANK('5. Pp (3 años)'!#REF!),"",'5. Pp (3 años)'!#REF!)</f>
        <v>#REF!</v>
      </c>
      <c r="G237" s="22" t="e">
        <f>IF(ISBLANK('5. Pp (3 años)'!#REF!),"",'5. Pp (3 años)'!#REF!)</f>
        <v>#REF!</v>
      </c>
      <c r="H237" s="22" t="e">
        <f>IF(ISBLANK('5. Pp (3 años)'!#REF!),"",'5. Pp (3 años)'!#REF!)</f>
        <v>#REF!</v>
      </c>
      <c r="I237" s="24" t="e">
        <f>IF(ISBLANK('5. Pp (3 años)'!#REF!),"",'5. Pp (3 años)'!#REF!)</f>
        <v>#REF!</v>
      </c>
      <c r="J237" s="24" t="e">
        <f>IF(ISBLANK('5. Pp (3 años)'!#REF!),"",'5. Pp (3 años)'!#REF!)</f>
        <v>#REF!</v>
      </c>
      <c r="K237" s="22" t="e">
        <f>IF(ISBLANK('5. Pp (3 años)'!#REF!),"",'5. Pp (3 años)'!#REF!)</f>
        <v>#REF!</v>
      </c>
      <c r="L237" s="24" t="e">
        <f>IF(ISBLANK('5. Pp (3 años)'!#REF!),"",'5. Pp (3 años)'!#REF!)</f>
        <v>#REF!</v>
      </c>
      <c r="M237" s="24" t="e">
        <f>IF(ISBLANK('5. Pp (3 años)'!#REF!),"",'5. Pp (3 años)'!#REF!)</f>
        <v>#REF!</v>
      </c>
      <c r="N237" s="24" t="e">
        <f>IF(ISBLANK('5. Pp (3 años)'!#REF!),"",'5. Pp (3 años)'!#REF!)</f>
        <v>#REF!</v>
      </c>
      <c r="O237" s="24" t="e">
        <f>IF(ISBLANK('5. Pp (3 años)'!#REF!),"",'5. Pp (3 años)'!#REF!)</f>
        <v>#REF!</v>
      </c>
      <c r="P237" s="149" t="e">
        <f>IF(ISBLANK('5. Pp (3 años)'!#REF!),"",'5. Pp (3 años)'!#REF!)</f>
        <v>#REF!</v>
      </c>
    </row>
    <row r="238" spans="2:16" ht="17.25">
      <c r="B238" s="73" t="e">
        <f>IF(ISBLANK('5. Pp (3 años)'!#REF!),"",'5. Pp (3 años)'!#REF!)</f>
        <v>#REF!</v>
      </c>
      <c r="C238" s="22" t="e">
        <f>IF(ISBLANK('5. Pp (3 años)'!#REF!),"",'5. Pp (3 años)'!#REF!)</f>
        <v>#REF!</v>
      </c>
      <c r="D238" s="24" t="e">
        <f>IF(ISBLANK('5. Pp (3 años)'!#REF!),"",'5. Pp (3 años)'!#REF!)</f>
        <v>#REF!</v>
      </c>
      <c r="E238" s="24" t="e">
        <f>IF(ISBLANK('5. Pp (3 años)'!#REF!),"",'5. Pp (3 años)'!#REF!)</f>
        <v>#REF!</v>
      </c>
      <c r="F238" s="24" t="e">
        <f>IF(ISBLANK('5. Pp (3 años)'!#REF!),"",'5. Pp (3 años)'!#REF!)</f>
        <v>#REF!</v>
      </c>
      <c r="G238" s="22" t="e">
        <f>IF(ISBLANK('5. Pp (3 años)'!#REF!),"",'5. Pp (3 años)'!#REF!)</f>
        <v>#REF!</v>
      </c>
      <c r="H238" s="22" t="e">
        <f>IF(ISBLANK('5. Pp (3 años)'!#REF!),"",'5. Pp (3 años)'!#REF!)</f>
        <v>#REF!</v>
      </c>
      <c r="I238" s="24" t="e">
        <f>IF(ISBLANK('5. Pp (3 años)'!#REF!),"",'5. Pp (3 años)'!#REF!)</f>
        <v>#REF!</v>
      </c>
      <c r="J238" s="24" t="e">
        <f>IF(ISBLANK('5. Pp (3 años)'!#REF!),"",'5. Pp (3 años)'!#REF!)</f>
        <v>#REF!</v>
      </c>
      <c r="K238" s="22" t="e">
        <f>IF(ISBLANK('5. Pp (3 años)'!#REF!),"",'5. Pp (3 años)'!#REF!)</f>
        <v>#REF!</v>
      </c>
      <c r="L238" s="24" t="e">
        <f>IF(ISBLANK('5. Pp (3 años)'!#REF!),"",'5. Pp (3 años)'!#REF!)</f>
        <v>#REF!</v>
      </c>
      <c r="M238" s="24" t="e">
        <f>IF(ISBLANK('5. Pp (3 años)'!#REF!),"",'5. Pp (3 años)'!#REF!)</f>
        <v>#REF!</v>
      </c>
      <c r="N238" s="24" t="e">
        <f>IF(ISBLANK('5. Pp (3 años)'!#REF!),"",'5. Pp (3 años)'!#REF!)</f>
        <v>#REF!</v>
      </c>
      <c r="O238" s="24" t="e">
        <f>IF(ISBLANK('5. Pp (3 años)'!#REF!),"",'5. Pp (3 años)'!#REF!)</f>
        <v>#REF!</v>
      </c>
      <c r="P238" s="149" t="e">
        <f>IF(ISBLANK('5. Pp (3 años)'!#REF!),"",'5. Pp (3 años)'!#REF!)</f>
        <v>#REF!</v>
      </c>
    </row>
    <row r="239" spans="2:16" ht="17.25">
      <c r="B239" s="73" t="e">
        <f>IF(ISBLANK('5. Pp (3 años)'!#REF!),"",'5. Pp (3 años)'!#REF!)</f>
        <v>#REF!</v>
      </c>
      <c r="C239" s="22" t="e">
        <f>IF(ISBLANK('5. Pp (3 años)'!#REF!),"",'5. Pp (3 años)'!#REF!)</f>
        <v>#REF!</v>
      </c>
      <c r="D239" s="24" t="e">
        <f>IF(ISBLANK('5. Pp (3 años)'!#REF!),"",'5. Pp (3 años)'!#REF!)</f>
        <v>#REF!</v>
      </c>
      <c r="E239" s="24" t="e">
        <f>IF(ISBLANK('5. Pp (3 años)'!#REF!),"",'5. Pp (3 años)'!#REF!)</f>
        <v>#REF!</v>
      </c>
      <c r="F239" s="24" t="e">
        <f>IF(ISBLANK('5. Pp (3 años)'!#REF!),"",'5. Pp (3 años)'!#REF!)</f>
        <v>#REF!</v>
      </c>
      <c r="G239" s="22" t="e">
        <f>IF(ISBLANK('5. Pp (3 años)'!#REF!),"",'5. Pp (3 años)'!#REF!)</f>
        <v>#REF!</v>
      </c>
      <c r="H239" s="22" t="e">
        <f>IF(ISBLANK('5. Pp (3 años)'!#REF!),"",'5. Pp (3 años)'!#REF!)</f>
        <v>#REF!</v>
      </c>
      <c r="I239" s="24" t="e">
        <f>IF(ISBLANK('5. Pp (3 años)'!#REF!),"",'5. Pp (3 años)'!#REF!)</f>
        <v>#REF!</v>
      </c>
      <c r="J239" s="24" t="e">
        <f>IF(ISBLANK('5. Pp (3 años)'!#REF!),"",'5. Pp (3 años)'!#REF!)</f>
        <v>#REF!</v>
      </c>
      <c r="K239" s="22" t="e">
        <f>IF(ISBLANK('5. Pp (3 años)'!#REF!),"",'5. Pp (3 años)'!#REF!)</f>
        <v>#REF!</v>
      </c>
      <c r="L239" s="24" t="e">
        <f>IF(ISBLANK('5. Pp (3 años)'!#REF!),"",'5. Pp (3 años)'!#REF!)</f>
        <v>#REF!</v>
      </c>
      <c r="M239" s="24" t="e">
        <f>IF(ISBLANK('5. Pp (3 años)'!#REF!),"",'5. Pp (3 años)'!#REF!)</f>
        <v>#REF!</v>
      </c>
      <c r="N239" s="24" t="e">
        <f>IF(ISBLANK('5. Pp (3 años)'!#REF!),"",'5. Pp (3 años)'!#REF!)</f>
        <v>#REF!</v>
      </c>
      <c r="O239" s="24" t="e">
        <f>IF(ISBLANK('5. Pp (3 años)'!#REF!),"",'5. Pp (3 años)'!#REF!)</f>
        <v>#REF!</v>
      </c>
      <c r="P239" s="149" t="e">
        <f>IF(ISBLANK('5. Pp (3 años)'!#REF!),"",'5. Pp (3 años)'!#REF!)</f>
        <v>#REF!</v>
      </c>
    </row>
    <row r="240" spans="2:16" ht="17.25">
      <c r="B240" s="73" t="e">
        <f>IF(ISBLANK('5. Pp (3 años)'!#REF!),"",'5. Pp (3 años)'!#REF!)</f>
        <v>#REF!</v>
      </c>
      <c r="C240" s="22" t="e">
        <f>IF(ISBLANK('5. Pp (3 años)'!#REF!),"",'5. Pp (3 años)'!#REF!)</f>
        <v>#REF!</v>
      </c>
      <c r="D240" s="24" t="e">
        <f>IF(ISBLANK('5. Pp (3 años)'!#REF!),"",'5. Pp (3 años)'!#REF!)</f>
        <v>#REF!</v>
      </c>
      <c r="E240" s="24" t="e">
        <f>IF(ISBLANK('5. Pp (3 años)'!#REF!),"",'5. Pp (3 años)'!#REF!)</f>
        <v>#REF!</v>
      </c>
      <c r="F240" s="24" t="e">
        <f>IF(ISBLANK('5. Pp (3 años)'!#REF!),"",'5. Pp (3 años)'!#REF!)</f>
        <v>#REF!</v>
      </c>
      <c r="G240" s="22" t="e">
        <f>IF(ISBLANK('5. Pp (3 años)'!#REF!),"",'5. Pp (3 años)'!#REF!)</f>
        <v>#REF!</v>
      </c>
      <c r="H240" s="22" t="e">
        <f>IF(ISBLANK('5. Pp (3 años)'!#REF!),"",'5. Pp (3 años)'!#REF!)</f>
        <v>#REF!</v>
      </c>
      <c r="I240" s="24" t="e">
        <f>IF(ISBLANK('5. Pp (3 años)'!#REF!),"",'5. Pp (3 años)'!#REF!)</f>
        <v>#REF!</v>
      </c>
      <c r="J240" s="24" t="e">
        <f>IF(ISBLANK('5. Pp (3 años)'!#REF!),"",'5. Pp (3 años)'!#REF!)</f>
        <v>#REF!</v>
      </c>
      <c r="K240" s="22" t="e">
        <f>IF(ISBLANK('5. Pp (3 años)'!#REF!),"",'5. Pp (3 años)'!#REF!)</f>
        <v>#REF!</v>
      </c>
      <c r="L240" s="24" t="e">
        <f>IF(ISBLANK('5. Pp (3 años)'!#REF!),"",'5. Pp (3 años)'!#REF!)</f>
        <v>#REF!</v>
      </c>
      <c r="M240" s="24" t="e">
        <f>IF(ISBLANK('5. Pp (3 años)'!#REF!),"",'5. Pp (3 años)'!#REF!)</f>
        <v>#REF!</v>
      </c>
      <c r="N240" s="24" t="e">
        <f>IF(ISBLANK('5. Pp (3 años)'!#REF!),"",'5. Pp (3 años)'!#REF!)</f>
        <v>#REF!</v>
      </c>
      <c r="O240" s="24" t="e">
        <f>IF(ISBLANK('5. Pp (3 años)'!#REF!),"",'5. Pp (3 años)'!#REF!)</f>
        <v>#REF!</v>
      </c>
      <c r="P240" s="149" t="e">
        <f>IF(ISBLANK('5. Pp (3 años)'!#REF!),"",'5. Pp (3 años)'!#REF!)</f>
        <v>#REF!</v>
      </c>
    </row>
    <row r="241" spans="2:16" ht="17.25">
      <c r="B241" s="69" t="e">
        <f>IF(ISBLANK('5. Pp (3 años)'!#REF!),"",'5. Pp (3 años)'!#REF!)</f>
        <v>#REF!</v>
      </c>
      <c r="C241" s="49" t="e">
        <f>IF(ISBLANK('5. Pp (3 años)'!#REF!),"",'5. Pp (3 años)'!#REF!)</f>
        <v>#REF!</v>
      </c>
      <c r="D241" s="71" t="e">
        <f>IF(ISBLANK('5. Pp (3 años)'!#REF!),"",'5. Pp (3 años)'!#REF!)</f>
        <v>#REF!</v>
      </c>
      <c r="E241" s="71" t="e">
        <f>IF(ISBLANK('5. Pp (3 años)'!#REF!),"",'5. Pp (3 años)'!#REF!)</f>
        <v>#REF!</v>
      </c>
      <c r="F241" s="71" t="e">
        <f>IF(ISBLANK('5. Pp (3 años)'!#REF!),"",'5. Pp (3 años)'!#REF!)</f>
        <v>#REF!</v>
      </c>
      <c r="G241" s="49" t="e">
        <f>IF(ISBLANK('5. Pp (3 años)'!#REF!),"",'5. Pp (3 años)'!#REF!)</f>
        <v>#REF!</v>
      </c>
      <c r="H241" s="49" t="e">
        <f>IF(ISBLANK('5. Pp (3 años)'!#REF!),"",'5. Pp (3 años)'!#REF!)</f>
        <v>#REF!</v>
      </c>
      <c r="I241" s="71" t="e">
        <f>IF(ISBLANK('5. Pp (3 años)'!#REF!),"",'5. Pp (3 años)'!#REF!)</f>
        <v>#REF!</v>
      </c>
      <c r="J241" s="71" t="e">
        <f>IF(ISBLANK('5. Pp (3 años)'!#REF!),"",'5. Pp (3 años)'!#REF!)</f>
        <v>#REF!</v>
      </c>
      <c r="K241" s="49" t="e">
        <f>IF(ISBLANK('5. Pp (3 años)'!#REF!),"",'5. Pp (3 años)'!#REF!)</f>
        <v>#REF!</v>
      </c>
      <c r="L241" s="71" t="e">
        <f>IF(ISBLANK('5. Pp (3 años)'!#REF!),"",'5. Pp (3 años)'!#REF!)</f>
        <v>#REF!</v>
      </c>
      <c r="M241" s="71" t="e">
        <f>IF(ISBLANK('5. Pp (3 años)'!#REF!),"",'5. Pp (3 años)'!#REF!)</f>
        <v>#REF!</v>
      </c>
      <c r="N241" s="71" t="e">
        <f>IF(ISBLANK('5. Pp (3 años)'!#REF!),"",'5. Pp (3 años)'!#REF!)</f>
        <v>#REF!</v>
      </c>
      <c r="O241" s="71" t="e">
        <f>IF(ISBLANK('5. Pp (3 años)'!#REF!),"",'5. Pp (3 años)'!#REF!)</f>
        <v>#REF!</v>
      </c>
      <c r="P241" s="72" t="e">
        <f>IF(ISBLANK('5. Pp (3 años)'!#REF!),"",'5. Pp (3 años)'!#REF!)</f>
        <v>#REF!</v>
      </c>
    </row>
    <row r="242" spans="2:16" ht="17.25">
      <c r="B242" s="73" t="e">
        <f>IF(ISBLANK('5. Pp (3 años)'!#REF!),"",'5. Pp (3 años)'!#REF!)</f>
        <v>#REF!</v>
      </c>
      <c r="C242" s="22" t="e">
        <f>IF(ISBLANK('5. Pp (3 años)'!#REF!),"",'5. Pp (3 años)'!#REF!)</f>
        <v>#REF!</v>
      </c>
      <c r="D242" s="24" t="e">
        <f>IF(ISBLANK('5. Pp (3 años)'!#REF!),"",'5. Pp (3 años)'!#REF!)</f>
        <v>#REF!</v>
      </c>
      <c r="E242" s="24" t="e">
        <f>IF(ISBLANK('5. Pp (3 años)'!#REF!),"",'5. Pp (3 años)'!#REF!)</f>
        <v>#REF!</v>
      </c>
      <c r="F242" s="24" t="e">
        <f>IF(ISBLANK('5. Pp (3 años)'!#REF!),"",'5. Pp (3 años)'!#REF!)</f>
        <v>#REF!</v>
      </c>
      <c r="G242" s="22" t="e">
        <f>IF(ISBLANK('5. Pp (3 años)'!#REF!),"",'5. Pp (3 años)'!#REF!)</f>
        <v>#REF!</v>
      </c>
      <c r="H242" s="22" t="e">
        <f>IF(ISBLANK('5. Pp (3 años)'!#REF!),"",'5. Pp (3 años)'!#REF!)</f>
        <v>#REF!</v>
      </c>
      <c r="I242" s="24" t="e">
        <f>IF(ISBLANK('5. Pp (3 años)'!#REF!),"",'5. Pp (3 años)'!#REF!)</f>
        <v>#REF!</v>
      </c>
      <c r="J242" s="24" t="e">
        <f>IF(ISBLANK('5. Pp (3 años)'!#REF!),"",'5. Pp (3 años)'!#REF!)</f>
        <v>#REF!</v>
      </c>
      <c r="K242" s="22" t="e">
        <f>IF(ISBLANK('5. Pp (3 años)'!#REF!),"",'5. Pp (3 años)'!#REF!)</f>
        <v>#REF!</v>
      </c>
      <c r="L242" s="24" t="e">
        <f>IF(ISBLANK('5. Pp (3 años)'!#REF!),"",'5. Pp (3 años)'!#REF!)</f>
        <v>#REF!</v>
      </c>
      <c r="M242" s="24" t="e">
        <f>IF(ISBLANK('5. Pp (3 años)'!#REF!),"",'5. Pp (3 años)'!#REF!)</f>
        <v>#REF!</v>
      </c>
      <c r="N242" s="24" t="e">
        <f>IF(ISBLANK('5. Pp (3 años)'!#REF!),"",'5. Pp (3 años)'!#REF!)</f>
        <v>#REF!</v>
      </c>
      <c r="O242" s="24" t="e">
        <f>IF(ISBLANK('5. Pp (3 años)'!#REF!),"",'5. Pp (3 años)'!#REF!)</f>
        <v>#REF!</v>
      </c>
      <c r="P242" s="149" t="e">
        <f>IF(ISBLANK('5. Pp (3 años)'!#REF!),"",'5. Pp (3 años)'!#REF!)</f>
        <v>#REF!</v>
      </c>
    </row>
    <row r="243" spans="2:16" ht="17.25">
      <c r="B243" s="73" t="e">
        <f>IF(ISBLANK('5. Pp (3 años)'!#REF!),"",'5. Pp (3 años)'!#REF!)</f>
        <v>#REF!</v>
      </c>
      <c r="C243" s="22" t="e">
        <f>IF(ISBLANK('5. Pp (3 años)'!#REF!),"",'5. Pp (3 años)'!#REF!)</f>
        <v>#REF!</v>
      </c>
      <c r="D243" s="24" t="e">
        <f>IF(ISBLANK('5. Pp (3 años)'!#REF!),"",'5. Pp (3 años)'!#REF!)</f>
        <v>#REF!</v>
      </c>
      <c r="E243" s="24" t="e">
        <f>IF(ISBLANK('5. Pp (3 años)'!#REF!),"",'5. Pp (3 años)'!#REF!)</f>
        <v>#REF!</v>
      </c>
      <c r="F243" s="24" t="e">
        <f>IF(ISBLANK('5. Pp (3 años)'!#REF!),"",'5. Pp (3 años)'!#REF!)</f>
        <v>#REF!</v>
      </c>
      <c r="G243" s="22" t="e">
        <f>IF(ISBLANK('5. Pp (3 años)'!#REF!),"",'5. Pp (3 años)'!#REF!)</f>
        <v>#REF!</v>
      </c>
      <c r="H243" s="22" t="e">
        <f>IF(ISBLANK('5. Pp (3 años)'!#REF!),"",'5. Pp (3 años)'!#REF!)</f>
        <v>#REF!</v>
      </c>
      <c r="I243" s="24" t="e">
        <f>IF(ISBLANK('5. Pp (3 años)'!#REF!),"",'5. Pp (3 años)'!#REF!)</f>
        <v>#REF!</v>
      </c>
      <c r="J243" s="24" t="e">
        <f>IF(ISBLANK('5. Pp (3 años)'!#REF!),"",'5. Pp (3 años)'!#REF!)</f>
        <v>#REF!</v>
      </c>
      <c r="K243" s="22" t="e">
        <f>IF(ISBLANK('5. Pp (3 años)'!#REF!),"",'5. Pp (3 años)'!#REF!)</f>
        <v>#REF!</v>
      </c>
      <c r="L243" s="24" t="e">
        <f>IF(ISBLANK('5. Pp (3 años)'!#REF!),"",'5. Pp (3 años)'!#REF!)</f>
        <v>#REF!</v>
      </c>
      <c r="M243" s="24" t="e">
        <f>IF(ISBLANK('5. Pp (3 años)'!#REF!),"",'5. Pp (3 años)'!#REF!)</f>
        <v>#REF!</v>
      </c>
      <c r="N243" s="24" t="e">
        <f>IF(ISBLANK('5. Pp (3 años)'!#REF!),"",'5. Pp (3 años)'!#REF!)</f>
        <v>#REF!</v>
      </c>
      <c r="O243" s="24" t="e">
        <f>IF(ISBLANK('5. Pp (3 años)'!#REF!),"",'5. Pp (3 años)'!#REF!)</f>
        <v>#REF!</v>
      </c>
      <c r="P243" s="149" t="e">
        <f>IF(ISBLANK('5. Pp (3 años)'!#REF!),"",'5. Pp (3 años)'!#REF!)</f>
        <v>#REF!</v>
      </c>
    </row>
    <row r="244" spans="2:16" ht="17.25">
      <c r="B244" s="73" t="e">
        <f>IF(ISBLANK('5. Pp (3 años)'!#REF!),"",'5. Pp (3 años)'!#REF!)</f>
        <v>#REF!</v>
      </c>
      <c r="C244" s="22" t="e">
        <f>IF(ISBLANK('5. Pp (3 años)'!#REF!),"",'5. Pp (3 años)'!#REF!)</f>
        <v>#REF!</v>
      </c>
      <c r="D244" s="24" t="e">
        <f>IF(ISBLANK('5. Pp (3 años)'!#REF!),"",'5. Pp (3 años)'!#REF!)</f>
        <v>#REF!</v>
      </c>
      <c r="E244" s="24" t="e">
        <f>IF(ISBLANK('5. Pp (3 años)'!#REF!),"",'5. Pp (3 años)'!#REF!)</f>
        <v>#REF!</v>
      </c>
      <c r="F244" s="24" t="e">
        <f>IF(ISBLANK('5. Pp (3 años)'!#REF!),"",'5. Pp (3 años)'!#REF!)</f>
        <v>#REF!</v>
      </c>
      <c r="G244" s="22" t="e">
        <f>IF(ISBLANK('5. Pp (3 años)'!#REF!),"",'5. Pp (3 años)'!#REF!)</f>
        <v>#REF!</v>
      </c>
      <c r="H244" s="22" t="e">
        <f>IF(ISBLANK('5. Pp (3 años)'!#REF!),"",'5. Pp (3 años)'!#REF!)</f>
        <v>#REF!</v>
      </c>
      <c r="I244" s="24" t="e">
        <f>IF(ISBLANK('5. Pp (3 años)'!#REF!),"",'5. Pp (3 años)'!#REF!)</f>
        <v>#REF!</v>
      </c>
      <c r="J244" s="24" t="e">
        <f>IF(ISBLANK('5. Pp (3 años)'!#REF!),"",'5. Pp (3 años)'!#REF!)</f>
        <v>#REF!</v>
      </c>
      <c r="K244" s="22" t="e">
        <f>IF(ISBLANK('5. Pp (3 años)'!#REF!),"",'5. Pp (3 años)'!#REF!)</f>
        <v>#REF!</v>
      </c>
      <c r="L244" s="24" t="e">
        <f>IF(ISBLANK('5. Pp (3 años)'!#REF!),"",'5. Pp (3 años)'!#REF!)</f>
        <v>#REF!</v>
      </c>
      <c r="M244" s="24" t="e">
        <f>IF(ISBLANK('5. Pp (3 años)'!#REF!),"",'5. Pp (3 años)'!#REF!)</f>
        <v>#REF!</v>
      </c>
      <c r="N244" s="24" t="e">
        <f>IF(ISBLANK('5. Pp (3 años)'!#REF!),"",'5. Pp (3 años)'!#REF!)</f>
        <v>#REF!</v>
      </c>
      <c r="O244" s="24" t="e">
        <f>IF(ISBLANK('5. Pp (3 años)'!#REF!),"",'5. Pp (3 años)'!#REF!)</f>
        <v>#REF!</v>
      </c>
      <c r="P244" s="149" t="e">
        <f>IF(ISBLANK('5. Pp (3 años)'!#REF!),"",'5. Pp (3 años)'!#REF!)</f>
        <v>#REF!</v>
      </c>
    </row>
    <row r="245" spans="2:16" ht="17.25">
      <c r="B245" s="73" t="e">
        <f>IF(ISBLANK('5. Pp (3 años)'!#REF!),"",'5. Pp (3 años)'!#REF!)</f>
        <v>#REF!</v>
      </c>
      <c r="C245" s="22" t="e">
        <f>IF(ISBLANK('5. Pp (3 años)'!#REF!),"",'5. Pp (3 años)'!#REF!)</f>
        <v>#REF!</v>
      </c>
      <c r="D245" s="24" t="e">
        <f>IF(ISBLANK('5. Pp (3 años)'!#REF!),"",'5. Pp (3 años)'!#REF!)</f>
        <v>#REF!</v>
      </c>
      <c r="E245" s="24" t="e">
        <f>IF(ISBLANK('5. Pp (3 años)'!#REF!),"",'5. Pp (3 años)'!#REF!)</f>
        <v>#REF!</v>
      </c>
      <c r="F245" s="24" t="e">
        <f>IF(ISBLANK('5. Pp (3 años)'!#REF!),"",'5. Pp (3 años)'!#REF!)</f>
        <v>#REF!</v>
      </c>
      <c r="G245" s="22" t="e">
        <f>IF(ISBLANK('5. Pp (3 años)'!#REF!),"",'5. Pp (3 años)'!#REF!)</f>
        <v>#REF!</v>
      </c>
      <c r="H245" s="22" t="e">
        <f>IF(ISBLANK('5. Pp (3 años)'!#REF!),"",'5. Pp (3 años)'!#REF!)</f>
        <v>#REF!</v>
      </c>
      <c r="I245" s="24" t="e">
        <f>IF(ISBLANK('5. Pp (3 años)'!#REF!),"",'5. Pp (3 años)'!#REF!)</f>
        <v>#REF!</v>
      </c>
      <c r="J245" s="24" t="e">
        <f>IF(ISBLANK('5. Pp (3 años)'!#REF!),"",'5. Pp (3 años)'!#REF!)</f>
        <v>#REF!</v>
      </c>
      <c r="K245" s="22" t="e">
        <f>IF(ISBLANK('5. Pp (3 años)'!#REF!),"",'5. Pp (3 años)'!#REF!)</f>
        <v>#REF!</v>
      </c>
      <c r="L245" s="24" t="e">
        <f>IF(ISBLANK('5. Pp (3 años)'!#REF!),"",'5. Pp (3 años)'!#REF!)</f>
        <v>#REF!</v>
      </c>
      <c r="M245" s="24" t="e">
        <f>IF(ISBLANK('5. Pp (3 años)'!#REF!),"",'5. Pp (3 años)'!#REF!)</f>
        <v>#REF!</v>
      </c>
      <c r="N245" s="24" t="e">
        <f>IF(ISBLANK('5. Pp (3 años)'!#REF!),"",'5. Pp (3 años)'!#REF!)</f>
        <v>#REF!</v>
      </c>
      <c r="O245" s="24" t="e">
        <f>IF(ISBLANK('5. Pp (3 años)'!#REF!),"",'5. Pp (3 años)'!#REF!)</f>
        <v>#REF!</v>
      </c>
      <c r="P245" s="149" t="e">
        <f>IF(ISBLANK('5. Pp (3 años)'!#REF!),"",'5. Pp (3 años)'!#REF!)</f>
        <v>#REF!</v>
      </c>
    </row>
    <row r="246" spans="2:16" ht="17.25">
      <c r="B246" s="73" t="e">
        <f>IF(ISBLANK('5. Pp (3 años)'!#REF!),"",'5. Pp (3 años)'!#REF!)</f>
        <v>#REF!</v>
      </c>
      <c r="C246" s="22" t="e">
        <f>IF(ISBLANK('5. Pp (3 años)'!#REF!),"",'5. Pp (3 años)'!#REF!)</f>
        <v>#REF!</v>
      </c>
      <c r="D246" s="24" t="e">
        <f>IF(ISBLANK('5. Pp (3 años)'!#REF!),"",'5. Pp (3 años)'!#REF!)</f>
        <v>#REF!</v>
      </c>
      <c r="E246" s="24" t="e">
        <f>IF(ISBLANK('5. Pp (3 años)'!#REF!),"",'5. Pp (3 años)'!#REF!)</f>
        <v>#REF!</v>
      </c>
      <c r="F246" s="24" t="e">
        <f>IF(ISBLANK('5. Pp (3 años)'!#REF!),"",'5. Pp (3 años)'!#REF!)</f>
        <v>#REF!</v>
      </c>
      <c r="G246" s="22" t="e">
        <f>IF(ISBLANK('5. Pp (3 años)'!#REF!),"",'5. Pp (3 años)'!#REF!)</f>
        <v>#REF!</v>
      </c>
      <c r="H246" s="22" t="e">
        <f>IF(ISBLANK('5. Pp (3 años)'!#REF!),"",'5. Pp (3 años)'!#REF!)</f>
        <v>#REF!</v>
      </c>
      <c r="I246" s="24" t="e">
        <f>IF(ISBLANK('5. Pp (3 años)'!#REF!),"",'5. Pp (3 años)'!#REF!)</f>
        <v>#REF!</v>
      </c>
      <c r="J246" s="24" t="e">
        <f>IF(ISBLANK('5. Pp (3 años)'!#REF!),"",'5. Pp (3 años)'!#REF!)</f>
        <v>#REF!</v>
      </c>
      <c r="K246" s="22" t="e">
        <f>IF(ISBLANK('5. Pp (3 años)'!#REF!),"",'5. Pp (3 años)'!#REF!)</f>
        <v>#REF!</v>
      </c>
      <c r="L246" s="24" t="e">
        <f>IF(ISBLANK('5. Pp (3 años)'!#REF!),"",'5. Pp (3 años)'!#REF!)</f>
        <v>#REF!</v>
      </c>
      <c r="M246" s="24" t="e">
        <f>IF(ISBLANK('5. Pp (3 años)'!#REF!),"",'5. Pp (3 años)'!#REF!)</f>
        <v>#REF!</v>
      </c>
      <c r="N246" s="24" t="e">
        <f>IF(ISBLANK('5. Pp (3 años)'!#REF!),"",'5. Pp (3 años)'!#REF!)</f>
        <v>#REF!</v>
      </c>
      <c r="O246" s="24" t="e">
        <f>IF(ISBLANK('5. Pp (3 años)'!#REF!),"",'5. Pp (3 años)'!#REF!)</f>
        <v>#REF!</v>
      </c>
      <c r="P246" s="149" t="e">
        <f>IF(ISBLANK('5. Pp (3 años)'!#REF!),"",'5. Pp (3 años)'!#REF!)</f>
        <v>#REF!</v>
      </c>
    </row>
    <row r="247" spans="2:16" ht="17.25">
      <c r="B247" s="69" t="e">
        <f>IF(ISBLANK('5. Pp (3 años)'!#REF!),"",'5. Pp (3 años)'!#REF!)</f>
        <v>#REF!</v>
      </c>
      <c r="C247" s="49" t="e">
        <f>IF(ISBLANK('5. Pp (3 años)'!#REF!),"",'5. Pp (3 años)'!#REF!)</f>
        <v>#REF!</v>
      </c>
      <c r="D247" s="71" t="e">
        <f>IF(ISBLANK('5. Pp (3 años)'!#REF!),"",'5. Pp (3 años)'!#REF!)</f>
        <v>#REF!</v>
      </c>
      <c r="E247" s="71" t="e">
        <f>IF(ISBLANK('5. Pp (3 años)'!#REF!),"",'5. Pp (3 años)'!#REF!)</f>
        <v>#REF!</v>
      </c>
      <c r="F247" s="71" t="e">
        <f>IF(ISBLANK('5. Pp (3 años)'!#REF!),"",'5. Pp (3 años)'!#REF!)</f>
        <v>#REF!</v>
      </c>
      <c r="G247" s="49" t="e">
        <f>IF(ISBLANK('5. Pp (3 años)'!#REF!),"",'5. Pp (3 años)'!#REF!)</f>
        <v>#REF!</v>
      </c>
      <c r="H247" s="49" t="e">
        <f>IF(ISBLANK('5. Pp (3 años)'!#REF!),"",'5. Pp (3 años)'!#REF!)</f>
        <v>#REF!</v>
      </c>
      <c r="I247" s="71" t="e">
        <f>IF(ISBLANK('5. Pp (3 años)'!#REF!),"",'5. Pp (3 años)'!#REF!)</f>
        <v>#REF!</v>
      </c>
      <c r="J247" s="71" t="e">
        <f>IF(ISBLANK('5. Pp (3 años)'!#REF!),"",'5. Pp (3 años)'!#REF!)</f>
        <v>#REF!</v>
      </c>
      <c r="K247" s="49" t="e">
        <f>IF(ISBLANK('5. Pp (3 años)'!#REF!),"",'5. Pp (3 años)'!#REF!)</f>
        <v>#REF!</v>
      </c>
      <c r="L247" s="71" t="e">
        <f>IF(ISBLANK('5. Pp (3 años)'!#REF!),"",'5. Pp (3 años)'!#REF!)</f>
        <v>#REF!</v>
      </c>
      <c r="M247" s="71" t="e">
        <f>IF(ISBLANK('5. Pp (3 años)'!#REF!),"",'5. Pp (3 años)'!#REF!)</f>
        <v>#REF!</v>
      </c>
      <c r="N247" s="71" t="e">
        <f>IF(ISBLANK('5. Pp (3 años)'!#REF!),"",'5. Pp (3 años)'!#REF!)</f>
        <v>#REF!</v>
      </c>
      <c r="O247" s="71" t="e">
        <f>IF(ISBLANK('5. Pp (3 años)'!#REF!),"",'5. Pp (3 años)'!#REF!)</f>
        <v>#REF!</v>
      </c>
      <c r="P247" s="72" t="e">
        <f>IF(ISBLANK('5. Pp (3 años)'!#REF!),"",'5. Pp (3 años)'!#REF!)</f>
        <v>#REF!</v>
      </c>
    </row>
    <row r="248" spans="2:16" ht="17.25">
      <c r="B248" s="73" t="e">
        <f>IF(ISBLANK('5. Pp (3 años)'!#REF!),"",'5. Pp (3 años)'!#REF!)</f>
        <v>#REF!</v>
      </c>
      <c r="C248" s="22" t="e">
        <f>IF(ISBLANK('5. Pp (3 años)'!#REF!),"",'5. Pp (3 años)'!#REF!)</f>
        <v>#REF!</v>
      </c>
      <c r="D248" s="24" t="e">
        <f>IF(ISBLANK('5. Pp (3 años)'!#REF!),"",'5. Pp (3 años)'!#REF!)</f>
        <v>#REF!</v>
      </c>
      <c r="E248" s="24" t="e">
        <f>IF(ISBLANK('5. Pp (3 años)'!#REF!),"",'5. Pp (3 años)'!#REF!)</f>
        <v>#REF!</v>
      </c>
      <c r="F248" s="24" t="e">
        <f>IF(ISBLANK('5. Pp (3 años)'!#REF!),"",'5. Pp (3 años)'!#REF!)</f>
        <v>#REF!</v>
      </c>
      <c r="G248" s="22" t="e">
        <f>IF(ISBLANK('5. Pp (3 años)'!#REF!),"",'5. Pp (3 años)'!#REF!)</f>
        <v>#REF!</v>
      </c>
      <c r="H248" s="22" t="e">
        <f>IF(ISBLANK('5. Pp (3 años)'!#REF!),"",'5. Pp (3 años)'!#REF!)</f>
        <v>#REF!</v>
      </c>
      <c r="I248" s="24" t="e">
        <f>IF(ISBLANK('5. Pp (3 años)'!#REF!),"",'5. Pp (3 años)'!#REF!)</f>
        <v>#REF!</v>
      </c>
      <c r="J248" s="24" t="e">
        <f>IF(ISBLANK('5. Pp (3 años)'!#REF!),"",'5. Pp (3 años)'!#REF!)</f>
        <v>#REF!</v>
      </c>
      <c r="K248" s="22" t="e">
        <f>IF(ISBLANK('5. Pp (3 años)'!#REF!),"",'5. Pp (3 años)'!#REF!)</f>
        <v>#REF!</v>
      </c>
      <c r="L248" s="24" t="e">
        <f>IF(ISBLANK('5. Pp (3 años)'!#REF!),"",'5. Pp (3 años)'!#REF!)</f>
        <v>#REF!</v>
      </c>
      <c r="M248" s="24" t="e">
        <f>IF(ISBLANK('5. Pp (3 años)'!#REF!),"",'5. Pp (3 años)'!#REF!)</f>
        <v>#REF!</v>
      </c>
      <c r="N248" s="24" t="e">
        <f>IF(ISBLANK('5. Pp (3 años)'!#REF!),"",'5. Pp (3 años)'!#REF!)</f>
        <v>#REF!</v>
      </c>
      <c r="O248" s="24" t="e">
        <f>IF(ISBLANK('5. Pp (3 años)'!#REF!),"",'5. Pp (3 años)'!#REF!)</f>
        <v>#REF!</v>
      </c>
      <c r="P248" s="149" t="e">
        <f>IF(ISBLANK('5. Pp (3 años)'!#REF!),"",'5. Pp (3 años)'!#REF!)</f>
        <v>#REF!</v>
      </c>
    </row>
    <row r="249" spans="2:16" ht="17.25">
      <c r="B249" s="73" t="e">
        <f>IF(ISBLANK('5. Pp (3 años)'!#REF!),"",'5. Pp (3 años)'!#REF!)</f>
        <v>#REF!</v>
      </c>
      <c r="C249" s="22" t="e">
        <f>IF(ISBLANK('5. Pp (3 años)'!#REF!),"",'5. Pp (3 años)'!#REF!)</f>
        <v>#REF!</v>
      </c>
      <c r="D249" s="24" t="e">
        <f>IF(ISBLANK('5. Pp (3 años)'!#REF!),"",'5. Pp (3 años)'!#REF!)</f>
        <v>#REF!</v>
      </c>
      <c r="E249" s="24" t="e">
        <f>IF(ISBLANK('5. Pp (3 años)'!#REF!),"",'5. Pp (3 años)'!#REF!)</f>
        <v>#REF!</v>
      </c>
      <c r="F249" s="24" t="e">
        <f>IF(ISBLANK('5. Pp (3 años)'!#REF!),"",'5. Pp (3 años)'!#REF!)</f>
        <v>#REF!</v>
      </c>
      <c r="G249" s="22" t="e">
        <f>IF(ISBLANK('5. Pp (3 años)'!#REF!),"",'5. Pp (3 años)'!#REF!)</f>
        <v>#REF!</v>
      </c>
      <c r="H249" s="22" t="e">
        <f>IF(ISBLANK('5. Pp (3 años)'!#REF!),"",'5. Pp (3 años)'!#REF!)</f>
        <v>#REF!</v>
      </c>
      <c r="I249" s="24" t="e">
        <f>IF(ISBLANK('5. Pp (3 años)'!#REF!),"",'5. Pp (3 años)'!#REF!)</f>
        <v>#REF!</v>
      </c>
      <c r="J249" s="24" t="e">
        <f>IF(ISBLANK('5. Pp (3 años)'!#REF!),"",'5. Pp (3 años)'!#REF!)</f>
        <v>#REF!</v>
      </c>
      <c r="K249" s="22" t="e">
        <f>IF(ISBLANK('5. Pp (3 años)'!#REF!),"",'5. Pp (3 años)'!#REF!)</f>
        <v>#REF!</v>
      </c>
      <c r="L249" s="24" t="e">
        <f>IF(ISBLANK('5. Pp (3 años)'!#REF!),"",'5. Pp (3 años)'!#REF!)</f>
        <v>#REF!</v>
      </c>
      <c r="M249" s="24" t="e">
        <f>IF(ISBLANK('5. Pp (3 años)'!#REF!),"",'5. Pp (3 años)'!#REF!)</f>
        <v>#REF!</v>
      </c>
      <c r="N249" s="24" t="e">
        <f>IF(ISBLANK('5. Pp (3 años)'!#REF!),"",'5. Pp (3 años)'!#REF!)</f>
        <v>#REF!</v>
      </c>
      <c r="O249" s="24" t="e">
        <f>IF(ISBLANK('5. Pp (3 años)'!#REF!),"",'5. Pp (3 años)'!#REF!)</f>
        <v>#REF!</v>
      </c>
      <c r="P249" s="149" t="e">
        <f>IF(ISBLANK('5. Pp (3 años)'!#REF!),"",'5. Pp (3 años)'!#REF!)</f>
        <v>#REF!</v>
      </c>
    </row>
    <row r="250" spans="2:16" ht="17.25">
      <c r="B250" s="73" t="e">
        <f>IF(ISBLANK('5. Pp (3 años)'!#REF!),"",'5. Pp (3 años)'!#REF!)</f>
        <v>#REF!</v>
      </c>
      <c r="C250" s="22" t="e">
        <f>IF(ISBLANK('5. Pp (3 años)'!#REF!),"",'5. Pp (3 años)'!#REF!)</f>
        <v>#REF!</v>
      </c>
      <c r="D250" s="24" t="e">
        <f>IF(ISBLANK('5. Pp (3 años)'!#REF!),"",'5. Pp (3 años)'!#REF!)</f>
        <v>#REF!</v>
      </c>
      <c r="E250" s="24" t="e">
        <f>IF(ISBLANK('5. Pp (3 años)'!#REF!),"",'5. Pp (3 años)'!#REF!)</f>
        <v>#REF!</v>
      </c>
      <c r="F250" s="24" t="e">
        <f>IF(ISBLANK('5. Pp (3 años)'!#REF!),"",'5. Pp (3 años)'!#REF!)</f>
        <v>#REF!</v>
      </c>
      <c r="G250" s="22" t="e">
        <f>IF(ISBLANK('5. Pp (3 años)'!#REF!),"",'5. Pp (3 años)'!#REF!)</f>
        <v>#REF!</v>
      </c>
      <c r="H250" s="22" t="e">
        <f>IF(ISBLANK('5. Pp (3 años)'!#REF!),"",'5. Pp (3 años)'!#REF!)</f>
        <v>#REF!</v>
      </c>
      <c r="I250" s="24" t="e">
        <f>IF(ISBLANK('5. Pp (3 años)'!#REF!),"",'5. Pp (3 años)'!#REF!)</f>
        <v>#REF!</v>
      </c>
      <c r="J250" s="24" t="e">
        <f>IF(ISBLANK('5. Pp (3 años)'!#REF!),"",'5. Pp (3 años)'!#REF!)</f>
        <v>#REF!</v>
      </c>
      <c r="K250" s="22" t="e">
        <f>IF(ISBLANK('5. Pp (3 años)'!#REF!),"",'5. Pp (3 años)'!#REF!)</f>
        <v>#REF!</v>
      </c>
      <c r="L250" s="24" t="e">
        <f>IF(ISBLANK('5. Pp (3 años)'!#REF!),"",'5. Pp (3 años)'!#REF!)</f>
        <v>#REF!</v>
      </c>
      <c r="M250" s="24" t="e">
        <f>IF(ISBLANK('5. Pp (3 años)'!#REF!),"",'5. Pp (3 años)'!#REF!)</f>
        <v>#REF!</v>
      </c>
      <c r="N250" s="24" t="e">
        <f>IF(ISBLANK('5. Pp (3 años)'!#REF!),"",'5. Pp (3 años)'!#REF!)</f>
        <v>#REF!</v>
      </c>
      <c r="O250" s="24" t="e">
        <f>IF(ISBLANK('5. Pp (3 años)'!#REF!),"",'5. Pp (3 años)'!#REF!)</f>
        <v>#REF!</v>
      </c>
      <c r="P250" s="149" t="e">
        <f>IF(ISBLANK('5. Pp (3 años)'!#REF!),"",'5. Pp (3 años)'!#REF!)</f>
        <v>#REF!</v>
      </c>
    </row>
    <row r="251" spans="2:16" ht="17.25">
      <c r="B251" s="73" t="e">
        <f>IF(ISBLANK('5. Pp (3 años)'!#REF!),"",'5. Pp (3 años)'!#REF!)</f>
        <v>#REF!</v>
      </c>
      <c r="C251" s="22" t="e">
        <f>IF(ISBLANK('5. Pp (3 años)'!#REF!),"",'5. Pp (3 años)'!#REF!)</f>
        <v>#REF!</v>
      </c>
      <c r="D251" s="24" t="e">
        <f>IF(ISBLANK('5. Pp (3 años)'!#REF!),"",'5. Pp (3 años)'!#REF!)</f>
        <v>#REF!</v>
      </c>
      <c r="E251" s="24" t="e">
        <f>IF(ISBLANK('5. Pp (3 años)'!#REF!),"",'5. Pp (3 años)'!#REF!)</f>
        <v>#REF!</v>
      </c>
      <c r="F251" s="24" t="e">
        <f>IF(ISBLANK('5. Pp (3 años)'!#REF!),"",'5. Pp (3 años)'!#REF!)</f>
        <v>#REF!</v>
      </c>
      <c r="G251" s="22" t="e">
        <f>IF(ISBLANK('5. Pp (3 años)'!#REF!),"",'5. Pp (3 años)'!#REF!)</f>
        <v>#REF!</v>
      </c>
      <c r="H251" s="22" t="e">
        <f>IF(ISBLANK('5. Pp (3 años)'!#REF!),"",'5. Pp (3 años)'!#REF!)</f>
        <v>#REF!</v>
      </c>
      <c r="I251" s="24" t="e">
        <f>IF(ISBLANK('5. Pp (3 años)'!#REF!),"",'5. Pp (3 años)'!#REF!)</f>
        <v>#REF!</v>
      </c>
      <c r="J251" s="24" t="e">
        <f>IF(ISBLANK('5. Pp (3 años)'!#REF!),"",'5. Pp (3 años)'!#REF!)</f>
        <v>#REF!</v>
      </c>
      <c r="K251" s="22" t="e">
        <f>IF(ISBLANK('5. Pp (3 años)'!#REF!),"",'5. Pp (3 años)'!#REF!)</f>
        <v>#REF!</v>
      </c>
      <c r="L251" s="24" t="e">
        <f>IF(ISBLANK('5. Pp (3 años)'!#REF!),"",'5. Pp (3 años)'!#REF!)</f>
        <v>#REF!</v>
      </c>
      <c r="M251" s="24" t="e">
        <f>IF(ISBLANK('5. Pp (3 años)'!#REF!),"",'5. Pp (3 años)'!#REF!)</f>
        <v>#REF!</v>
      </c>
      <c r="N251" s="24" t="e">
        <f>IF(ISBLANK('5. Pp (3 años)'!#REF!),"",'5. Pp (3 años)'!#REF!)</f>
        <v>#REF!</v>
      </c>
      <c r="O251" s="24" t="e">
        <f>IF(ISBLANK('5. Pp (3 años)'!#REF!),"",'5. Pp (3 años)'!#REF!)</f>
        <v>#REF!</v>
      </c>
      <c r="P251" s="149" t="e">
        <f>IF(ISBLANK('5. Pp (3 años)'!#REF!),"",'5. Pp (3 años)'!#REF!)</f>
        <v>#REF!</v>
      </c>
    </row>
    <row r="252" spans="2:16" ht="17.25">
      <c r="B252" s="73" t="e">
        <f>IF(ISBLANK('5. Pp (3 años)'!#REF!),"",'5. Pp (3 años)'!#REF!)</f>
        <v>#REF!</v>
      </c>
      <c r="C252" s="22" t="e">
        <f>IF(ISBLANK('5. Pp (3 años)'!#REF!),"",'5. Pp (3 años)'!#REF!)</f>
        <v>#REF!</v>
      </c>
      <c r="D252" s="24" t="e">
        <f>IF(ISBLANK('5. Pp (3 años)'!#REF!),"",'5. Pp (3 años)'!#REF!)</f>
        <v>#REF!</v>
      </c>
      <c r="E252" s="24" t="e">
        <f>IF(ISBLANK('5. Pp (3 años)'!#REF!),"",'5. Pp (3 años)'!#REF!)</f>
        <v>#REF!</v>
      </c>
      <c r="F252" s="24" t="e">
        <f>IF(ISBLANK('5. Pp (3 años)'!#REF!),"",'5. Pp (3 años)'!#REF!)</f>
        <v>#REF!</v>
      </c>
      <c r="G252" s="22" t="e">
        <f>IF(ISBLANK('5. Pp (3 años)'!#REF!),"",'5. Pp (3 años)'!#REF!)</f>
        <v>#REF!</v>
      </c>
      <c r="H252" s="22" t="e">
        <f>IF(ISBLANK('5. Pp (3 años)'!#REF!),"",'5. Pp (3 años)'!#REF!)</f>
        <v>#REF!</v>
      </c>
      <c r="I252" s="24" t="e">
        <f>IF(ISBLANK('5. Pp (3 años)'!#REF!),"",'5. Pp (3 años)'!#REF!)</f>
        <v>#REF!</v>
      </c>
      <c r="J252" s="24" t="e">
        <f>IF(ISBLANK('5. Pp (3 años)'!#REF!),"",'5. Pp (3 años)'!#REF!)</f>
        <v>#REF!</v>
      </c>
      <c r="K252" s="22" t="e">
        <f>IF(ISBLANK('5. Pp (3 años)'!#REF!),"",'5. Pp (3 años)'!#REF!)</f>
        <v>#REF!</v>
      </c>
      <c r="L252" s="24" t="e">
        <f>IF(ISBLANK('5. Pp (3 años)'!#REF!),"",'5. Pp (3 años)'!#REF!)</f>
        <v>#REF!</v>
      </c>
      <c r="M252" s="24" t="e">
        <f>IF(ISBLANK('5. Pp (3 años)'!#REF!),"",'5. Pp (3 años)'!#REF!)</f>
        <v>#REF!</v>
      </c>
      <c r="N252" s="24" t="e">
        <f>IF(ISBLANK('5. Pp (3 años)'!#REF!),"",'5. Pp (3 años)'!#REF!)</f>
        <v>#REF!</v>
      </c>
      <c r="O252" s="24" t="e">
        <f>IF(ISBLANK('5. Pp (3 años)'!#REF!),"",'5. Pp (3 años)'!#REF!)</f>
        <v>#REF!</v>
      </c>
      <c r="P252" s="149" t="e">
        <f>IF(ISBLANK('5. Pp (3 años)'!#REF!),"",'5. Pp (3 años)'!#REF!)</f>
        <v>#REF!</v>
      </c>
    </row>
    <row r="253" spans="2:16" ht="17.25">
      <c r="B253" s="69" t="e">
        <f>IF(ISBLANK('5. Pp (3 años)'!#REF!),"",'5. Pp (3 años)'!#REF!)</f>
        <v>#REF!</v>
      </c>
      <c r="C253" s="49" t="e">
        <f>IF(ISBLANK('5. Pp (3 años)'!#REF!),"",'5. Pp (3 años)'!#REF!)</f>
        <v>#REF!</v>
      </c>
      <c r="D253" s="71" t="e">
        <f>IF(ISBLANK('5. Pp (3 años)'!#REF!),"",'5. Pp (3 años)'!#REF!)</f>
        <v>#REF!</v>
      </c>
      <c r="E253" s="71" t="e">
        <f>IF(ISBLANK('5. Pp (3 años)'!#REF!),"",'5. Pp (3 años)'!#REF!)</f>
        <v>#REF!</v>
      </c>
      <c r="F253" s="71" t="e">
        <f>IF(ISBLANK('5. Pp (3 años)'!#REF!),"",'5. Pp (3 años)'!#REF!)</f>
        <v>#REF!</v>
      </c>
      <c r="G253" s="49" t="e">
        <f>IF(ISBLANK('5. Pp (3 años)'!#REF!),"",'5. Pp (3 años)'!#REF!)</f>
        <v>#REF!</v>
      </c>
      <c r="H253" s="49" t="e">
        <f>IF(ISBLANK('5. Pp (3 años)'!#REF!),"",'5. Pp (3 años)'!#REF!)</f>
        <v>#REF!</v>
      </c>
      <c r="I253" s="71" t="e">
        <f>IF(ISBLANK('5. Pp (3 años)'!#REF!),"",'5. Pp (3 años)'!#REF!)</f>
        <v>#REF!</v>
      </c>
      <c r="J253" s="71" t="e">
        <f>IF(ISBLANK('5. Pp (3 años)'!#REF!),"",'5. Pp (3 años)'!#REF!)</f>
        <v>#REF!</v>
      </c>
      <c r="K253" s="49" t="e">
        <f>IF(ISBLANK('5. Pp (3 años)'!#REF!),"",'5. Pp (3 años)'!#REF!)</f>
        <v>#REF!</v>
      </c>
      <c r="L253" s="71" t="e">
        <f>IF(ISBLANK('5. Pp (3 años)'!#REF!),"",'5. Pp (3 años)'!#REF!)</f>
        <v>#REF!</v>
      </c>
      <c r="M253" s="71" t="e">
        <f>IF(ISBLANK('5. Pp (3 años)'!#REF!),"",'5. Pp (3 años)'!#REF!)</f>
        <v>#REF!</v>
      </c>
      <c r="N253" s="71" t="e">
        <f>IF(ISBLANK('5. Pp (3 años)'!#REF!),"",'5. Pp (3 años)'!#REF!)</f>
        <v>#REF!</v>
      </c>
      <c r="O253" s="71" t="e">
        <f>IF(ISBLANK('5. Pp (3 años)'!#REF!),"",'5. Pp (3 años)'!#REF!)</f>
        <v>#REF!</v>
      </c>
      <c r="P253" s="72" t="e">
        <f>IF(ISBLANK('5. Pp (3 años)'!#REF!),"",'5. Pp (3 años)'!#REF!)</f>
        <v>#REF!</v>
      </c>
    </row>
    <row r="254" spans="2:16" ht="17.25">
      <c r="B254" s="73" t="e">
        <f>IF(ISBLANK('5. Pp (3 años)'!#REF!),"",'5. Pp (3 años)'!#REF!)</f>
        <v>#REF!</v>
      </c>
      <c r="C254" s="22" t="e">
        <f>IF(ISBLANK('5. Pp (3 años)'!#REF!),"",'5. Pp (3 años)'!#REF!)</f>
        <v>#REF!</v>
      </c>
      <c r="D254" s="24" t="e">
        <f>IF(ISBLANK('5. Pp (3 años)'!#REF!),"",'5. Pp (3 años)'!#REF!)</f>
        <v>#REF!</v>
      </c>
      <c r="E254" s="24" t="e">
        <f>IF(ISBLANK('5. Pp (3 años)'!#REF!),"",'5. Pp (3 años)'!#REF!)</f>
        <v>#REF!</v>
      </c>
      <c r="F254" s="24" t="e">
        <f>IF(ISBLANK('5. Pp (3 años)'!#REF!),"",'5. Pp (3 años)'!#REF!)</f>
        <v>#REF!</v>
      </c>
      <c r="G254" s="22" t="e">
        <f>IF(ISBLANK('5. Pp (3 años)'!#REF!),"",'5. Pp (3 años)'!#REF!)</f>
        <v>#REF!</v>
      </c>
      <c r="H254" s="22" t="e">
        <f>IF(ISBLANK('5. Pp (3 años)'!#REF!),"",'5. Pp (3 años)'!#REF!)</f>
        <v>#REF!</v>
      </c>
      <c r="I254" s="24" t="e">
        <f>IF(ISBLANK('5. Pp (3 años)'!#REF!),"",'5. Pp (3 años)'!#REF!)</f>
        <v>#REF!</v>
      </c>
      <c r="J254" s="24" t="e">
        <f>IF(ISBLANK('5. Pp (3 años)'!#REF!),"",'5. Pp (3 años)'!#REF!)</f>
        <v>#REF!</v>
      </c>
      <c r="K254" s="22" t="e">
        <f>IF(ISBLANK('5. Pp (3 años)'!#REF!),"",'5. Pp (3 años)'!#REF!)</f>
        <v>#REF!</v>
      </c>
      <c r="L254" s="24" t="e">
        <f>IF(ISBLANK('5. Pp (3 años)'!#REF!),"",'5. Pp (3 años)'!#REF!)</f>
        <v>#REF!</v>
      </c>
      <c r="M254" s="24" t="e">
        <f>IF(ISBLANK('5. Pp (3 años)'!#REF!),"",'5. Pp (3 años)'!#REF!)</f>
        <v>#REF!</v>
      </c>
      <c r="N254" s="24" t="e">
        <f>IF(ISBLANK('5. Pp (3 años)'!#REF!),"",'5. Pp (3 años)'!#REF!)</f>
        <v>#REF!</v>
      </c>
      <c r="O254" s="24" t="e">
        <f>IF(ISBLANK('5. Pp (3 años)'!#REF!),"",'5. Pp (3 años)'!#REF!)</f>
        <v>#REF!</v>
      </c>
      <c r="P254" s="149" t="e">
        <f>IF(ISBLANK('5. Pp (3 años)'!#REF!),"",'5. Pp (3 años)'!#REF!)</f>
        <v>#REF!</v>
      </c>
    </row>
    <row r="255" spans="2:16" ht="17.25">
      <c r="B255" s="73" t="e">
        <f>IF(ISBLANK('5. Pp (3 años)'!#REF!),"",'5. Pp (3 años)'!#REF!)</f>
        <v>#REF!</v>
      </c>
      <c r="C255" s="22" t="e">
        <f>IF(ISBLANK('5. Pp (3 años)'!#REF!),"",'5. Pp (3 años)'!#REF!)</f>
        <v>#REF!</v>
      </c>
      <c r="D255" s="24" t="e">
        <f>IF(ISBLANK('5. Pp (3 años)'!#REF!),"",'5. Pp (3 años)'!#REF!)</f>
        <v>#REF!</v>
      </c>
      <c r="E255" s="24" t="e">
        <f>IF(ISBLANK('5. Pp (3 años)'!#REF!),"",'5. Pp (3 años)'!#REF!)</f>
        <v>#REF!</v>
      </c>
      <c r="F255" s="24" t="e">
        <f>IF(ISBLANK('5. Pp (3 años)'!#REF!),"",'5. Pp (3 años)'!#REF!)</f>
        <v>#REF!</v>
      </c>
      <c r="G255" s="22" t="e">
        <f>IF(ISBLANK('5. Pp (3 años)'!#REF!),"",'5. Pp (3 años)'!#REF!)</f>
        <v>#REF!</v>
      </c>
      <c r="H255" s="22" t="e">
        <f>IF(ISBLANK('5. Pp (3 años)'!#REF!),"",'5. Pp (3 años)'!#REF!)</f>
        <v>#REF!</v>
      </c>
      <c r="I255" s="24" t="e">
        <f>IF(ISBLANK('5. Pp (3 años)'!#REF!),"",'5. Pp (3 años)'!#REF!)</f>
        <v>#REF!</v>
      </c>
      <c r="J255" s="24" t="e">
        <f>IF(ISBLANK('5. Pp (3 años)'!#REF!),"",'5. Pp (3 años)'!#REF!)</f>
        <v>#REF!</v>
      </c>
      <c r="K255" s="22" t="e">
        <f>IF(ISBLANK('5. Pp (3 años)'!#REF!),"",'5. Pp (3 años)'!#REF!)</f>
        <v>#REF!</v>
      </c>
      <c r="L255" s="24" t="e">
        <f>IF(ISBLANK('5. Pp (3 años)'!#REF!),"",'5. Pp (3 años)'!#REF!)</f>
        <v>#REF!</v>
      </c>
      <c r="M255" s="24" t="e">
        <f>IF(ISBLANK('5. Pp (3 años)'!#REF!),"",'5. Pp (3 años)'!#REF!)</f>
        <v>#REF!</v>
      </c>
      <c r="N255" s="24" t="e">
        <f>IF(ISBLANK('5. Pp (3 años)'!#REF!),"",'5. Pp (3 años)'!#REF!)</f>
        <v>#REF!</v>
      </c>
      <c r="O255" s="24" t="e">
        <f>IF(ISBLANK('5. Pp (3 años)'!#REF!),"",'5. Pp (3 años)'!#REF!)</f>
        <v>#REF!</v>
      </c>
      <c r="P255" s="149" t="e">
        <f>IF(ISBLANK('5. Pp (3 años)'!#REF!),"",'5. Pp (3 años)'!#REF!)</f>
        <v>#REF!</v>
      </c>
    </row>
    <row r="256" spans="2:16" ht="17.25">
      <c r="B256" s="73" t="e">
        <f>IF(ISBLANK('5. Pp (3 años)'!#REF!),"",'5. Pp (3 años)'!#REF!)</f>
        <v>#REF!</v>
      </c>
      <c r="C256" s="22" t="e">
        <f>IF(ISBLANK('5. Pp (3 años)'!#REF!),"",'5. Pp (3 años)'!#REF!)</f>
        <v>#REF!</v>
      </c>
      <c r="D256" s="24" t="e">
        <f>IF(ISBLANK('5. Pp (3 años)'!#REF!),"",'5. Pp (3 años)'!#REF!)</f>
        <v>#REF!</v>
      </c>
      <c r="E256" s="24" t="e">
        <f>IF(ISBLANK('5. Pp (3 años)'!#REF!),"",'5. Pp (3 años)'!#REF!)</f>
        <v>#REF!</v>
      </c>
      <c r="F256" s="24" t="e">
        <f>IF(ISBLANK('5. Pp (3 años)'!#REF!),"",'5. Pp (3 años)'!#REF!)</f>
        <v>#REF!</v>
      </c>
      <c r="G256" s="22" t="e">
        <f>IF(ISBLANK('5. Pp (3 años)'!#REF!),"",'5. Pp (3 años)'!#REF!)</f>
        <v>#REF!</v>
      </c>
      <c r="H256" s="22" t="e">
        <f>IF(ISBLANK('5. Pp (3 años)'!#REF!),"",'5. Pp (3 años)'!#REF!)</f>
        <v>#REF!</v>
      </c>
      <c r="I256" s="24" t="e">
        <f>IF(ISBLANK('5. Pp (3 años)'!#REF!),"",'5. Pp (3 años)'!#REF!)</f>
        <v>#REF!</v>
      </c>
      <c r="J256" s="24" t="e">
        <f>IF(ISBLANK('5. Pp (3 años)'!#REF!),"",'5. Pp (3 años)'!#REF!)</f>
        <v>#REF!</v>
      </c>
      <c r="K256" s="22" t="e">
        <f>IF(ISBLANK('5. Pp (3 años)'!#REF!),"",'5. Pp (3 años)'!#REF!)</f>
        <v>#REF!</v>
      </c>
      <c r="L256" s="24" t="e">
        <f>IF(ISBLANK('5. Pp (3 años)'!#REF!),"",'5. Pp (3 años)'!#REF!)</f>
        <v>#REF!</v>
      </c>
      <c r="M256" s="24" t="e">
        <f>IF(ISBLANK('5. Pp (3 años)'!#REF!),"",'5. Pp (3 años)'!#REF!)</f>
        <v>#REF!</v>
      </c>
      <c r="N256" s="24" t="e">
        <f>IF(ISBLANK('5. Pp (3 años)'!#REF!),"",'5. Pp (3 años)'!#REF!)</f>
        <v>#REF!</v>
      </c>
      <c r="O256" s="24" t="e">
        <f>IF(ISBLANK('5. Pp (3 años)'!#REF!),"",'5. Pp (3 años)'!#REF!)</f>
        <v>#REF!</v>
      </c>
      <c r="P256" s="149" t="e">
        <f>IF(ISBLANK('5. Pp (3 años)'!#REF!),"",'5. Pp (3 años)'!#REF!)</f>
        <v>#REF!</v>
      </c>
    </row>
    <row r="257" spans="2:16" ht="17.25">
      <c r="B257" s="73" t="e">
        <f>IF(ISBLANK('5. Pp (3 años)'!#REF!),"",'5. Pp (3 años)'!#REF!)</f>
        <v>#REF!</v>
      </c>
      <c r="C257" s="22" t="e">
        <f>IF(ISBLANK('5. Pp (3 años)'!#REF!),"",'5. Pp (3 años)'!#REF!)</f>
        <v>#REF!</v>
      </c>
      <c r="D257" s="24" t="e">
        <f>IF(ISBLANK('5. Pp (3 años)'!#REF!),"",'5. Pp (3 años)'!#REF!)</f>
        <v>#REF!</v>
      </c>
      <c r="E257" s="24" t="e">
        <f>IF(ISBLANK('5. Pp (3 años)'!#REF!),"",'5. Pp (3 años)'!#REF!)</f>
        <v>#REF!</v>
      </c>
      <c r="F257" s="24" t="e">
        <f>IF(ISBLANK('5. Pp (3 años)'!#REF!),"",'5. Pp (3 años)'!#REF!)</f>
        <v>#REF!</v>
      </c>
      <c r="G257" s="22" t="e">
        <f>IF(ISBLANK('5. Pp (3 años)'!#REF!),"",'5. Pp (3 años)'!#REF!)</f>
        <v>#REF!</v>
      </c>
      <c r="H257" s="22" t="e">
        <f>IF(ISBLANK('5. Pp (3 años)'!#REF!),"",'5. Pp (3 años)'!#REF!)</f>
        <v>#REF!</v>
      </c>
      <c r="I257" s="24" t="e">
        <f>IF(ISBLANK('5. Pp (3 años)'!#REF!),"",'5. Pp (3 años)'!#REF!)</f>
        <v>#REF!</v>
      </c>
      <c r="J257" s="24" t="e">
        <f>IF(ISBLANK('5. Pp (3 años)'!#REF!),"",'5. Pp (3 años)'!#REF!)</f>
        <v>#REF!</v>
      </c>
      <c r="K257" s="22" t="e">
        <f>IF(ISBLANK('5. Pp (3 años)'!#REF!),"",'5. Pp (3 años)'!#REF!)</f>
        <v>#REF!</v>
      </c>
      <c r="L257" s="24" t="e">
        <f>IF(ISBLANK('5. Pp (3 años)'!#REF!),"",'5. Pp (3 años)'!#REF!)</f>
        <v>#REF!</v>
      </c>
      <c r="M257" s="24" t="e">
        <f>IF(ISBLANK('5. Pp (3 años)'!#REF!),"",'5. Pp (3 años)'!#REF!)</f>
        <v>#REF!</v>
      </c>
      <c r="N257" s="24" t="e">
        <f>IF(ISBLANK('5. Pp (3 años)'!#REF!),"",'5. Pp (3 años)'!#REF!)</f>
        <v>#REF!</v>
      </c>
      <c r="O257" s="24" t="e">
        <f>IF(ISBLANK('5. Pp (3 años)'!#REF!),"",'5. Pp (3 años)'!#REF!)</f>
        <v>#REF!</v>
      </c>
      <c r="P257" s="149" t="e">
        <f>IF(ISBLANK('5. Pp (3 años)'!#REF!),"",'5. Pp (3 años)'!#REF!)</f>
        <v>#REF!</v>
      </c>
    </row>
    <row r="258" spans="2:16" ht="17.25">
      <c r="B258" s="73" t="e">
        <f>IF(ISBLANK('5. Pp (3 años)'!#REF!),"",'5. Pp (3 años)'!#REF!)</f>
        <v>#REF!</v>
      </c>
      <c r="C258" s="22" t="e">
        <f>IF(ISBLANK('5. Pp (3 años)'!#REF!),"",'5. Pp (3 años)'!#REF!)</f>
        <v>#REF!</v>
      </c>
      <c r="D258" s="24" t="e">
        <f>IF(ISBLANK('5. Pp (3 años)'!#REF!),"",'5. Pp (3 años)'!#REF!)</f>
        <v>#REF!</v>
      </c>
      <c r="E258" s="24" t="e">
        <f>IF(ISBLANK('5. Pp (3 años)'!#REF!),"",'5. Pp (3 años)'!#REF!)</f>
        <v>#REF!</v>
      </c>
      <c r="F258" s="24" t="e">
        <f>IF(ISBLANK('5. Pp (3 años)'!#REF!),"",'5. Pp (3 años)'!#REF!)</f>
        <v>#REF!</v>
      </c>
      <c r="G258" s="22" t="e">
        <f>IF(ISBLANK('5. Pp (3 años)'!#REF!),"",'5. Pp (3 años)'!#REF!)</f>
        <v>#REF!</v>
      </c>
      <c r="H258" s="22" t="e">
        <f>IF(ISBLANK('5. Pp (3 años)'!#REF!),"",'5. Pp (3 años)'!#REF!)</f>
        <v>#REF!</v>
      </c>
      <c r="I258" s="24" t="e">
        <f>IF(ISBLANK('5. Pp (3 años)'!#REF!),"",'5. Pp (3 años)'!#REF!)</f>
        <v>#REF!</v>
      </c>
      <c r="J258" s="24" t="e">
        <f>IF(ISBLANK('5. Pp (3 años)'!#REF!),"",'5. Pp (3 años)'!#REF!)</f>
        <v>#REF!</v>
      </c>
      <c r="K258" s="22" t="e">
        <f>IF(ISBLANK('5. Pp (3 años)'!#REF!),"",'5. Pp (3 años)'!#REF!)</f>
        <v>#REF!</v>
      </c>
      <c r="L258" s="24" t="e">
        <f>IF(ISBLANK('5. Pp (3 años)'!#REF!),"",'5. Pp (3 años)'!#REF!)</f>
        <v>#REF!</v>
      </c>
      <c r="M258" s="24" t="e">
        <f>IF(ISBLANK('5. Pp (3 años)'!#REF!),"",'5. Pp (3 años)'!#REF!)</f>
        <v>#REF!</v>
      </c>
      <c r="N258" s="24" t="e">
        <f>IF(ISBLANK('5. Pp (3 años)'!#REF!),"",'5. Pp (3 años)'!#REF!)</f>
        <v>#REF!</v>
      </c>
      <c r="O258" s="24" t="e">
        <f>IF(ISBLANK('5. Pp (3 años)'!#REF!),"",'5. Pp (3 años)'!#REF!)</f>
        <v>#REF!</v>
      </c>
      <c r="P258" s="149" t="e">
        <f>IF(ISBLANK('5. Pp (3 años)'!#REF!),"",'5. Pp (3 años)'!#REF!)</f>
        <v>#REF!</v>
      </c>
    </row>
    <row r="259" spans="2:16" ht="17.25">
      <c r="B259" s="69" t="e">
        <f>IF(ISBLANK('5. Pp (3 años)'!#REF!),"",'5. Pp (3 años)'!#REF!)</f>
        <v>#REF!</v>
      </c>
      <c r="C259" s="49" t="e">
        <f>IF(ISBLANK('5. Pp (3 años)'!#REF!),"",'5. Pp (3 años)'!#REF!)</f>
        <v>#REF!</v>
      </c>
      <c r="D259" s="71" t="e">
        <f>IF(ISBLANK('5. Pp (3 años)'!#REF!),"",'5. Pp (3 años)'!#REF!)</f>
        <v>#REF!</v>
      </c>
      <c r="E259" s="71" t="e">
        <f>IF(ISBLANK('5. Pp (3 años)'!#REF!),"",'5. Pp (3 años)'!#REF!)</f>
        <v>#REF!</v>
      </c>
      <c r="F259" s="71" t="e">
        <f>IF(ISBLANK('5. Pp (3 años)'!#REF!),"",'5. Pp (3 años)'!#REF!)</f>
        <v>#REF!</v>
      </c>
      <c r="G259" s="49" t="e">
        <f>IF(ISBLANK('5. Pp (3 años)'!#REF!),"",'5. Pp (3 años)'!#REF!)</f>
        <v>#REF!</v>
      </c>
      <c r="H259" s="49" t="e">
        <f>IF(ISBLANK('5. Pp (3 años)'!#REF!),"",'5. Pp (3 años)'!#REF!)</f>
        <v>#REF!</v>
      </c>
      <c r="I259" s="71" t="e">
        <f>IF(ISBLANK('5. Pp (3 años)'!#REF!),"",'5. Pp (3 años)'!#REF!)</f>
        <v>#REF!</v>
      </c>
      <c r="J259" s="71" t="e">
        <f>IF(ISBLANK('5. Pp (3 años)'!#REF!),"",'5. Pp (3 años)'!#REF!)</f>
        <v>#REF!</v>
      </c>
      <c r="K259" s="49" t="e">
        <f>IF(ISBLANK('5. Pp (3 años)'!#REF!),"",'5. Pp (3 años)'!#REF!)</f>
        <v>#REF!</v>
      </c>
      <c r="L259" s="71" t="e">
        <f>IF(ISBLANK('5. Pp (3 años)'!#REF!),"",'5. Pp (3 años)'!#REF!)</f>
        <v>#REF!</v>
      </c>
      <c r="M259" s="71" t="e">
        <f>IF(ISBLANK('5. Pp (3 años)'!#REF!),"",'5. Pp (3 años)'!#REF!)</f>
        <v>#REF!</v>
      </c>
      <c r="N259" s="71" t="e">
        <f>IF(ISBLANK('5. Pp (3 años)'!#REF!),"",'5. Pp (3 años)'!#REF!)</f>
        <v>#REF!</v>
      </c>
      <c r="O259" s="71" t="e">
        <f>IF(ISBLANK('5. Pp (3 años)'!#REF!),"",'5. Pp (3 años)'!#REF!)</f>
        <v>#REF!</v>
      </c>
      <c r="P259" s="72" t="e">
        <f>IF(ISBLANK('5. Pp (3 años)'!#REF!),"",'5. Pp (3 años)'!#REF!)</f>
        <v>#REF!</v>
      </c>
    </row>
    <row r="260" spans="2:16" ht="17.25">
      <c r="B260" s="73" t="e">
        <f>IF(ISBLANK('5. Pp (3 años)'!#REF!),"",'5. Pp (3 años)'!#REF!)</f>
        <v>#REF!</v>
      </c>
      <c r="C260" s="22" t="e">
        <f>IF(ISBLANK('5. Pp (3 años)'!#REF!),"",'5. Pp (3 años)'!#REF!)</f>
        <v>#REF!</v>
      </c>
      <c r="D260" s="24" t="e">
        <f>IF(ISBLANK('5. Pp (3 años)'!#REF!),"",'5. Pp (3 años)'!#REF!)</f>
        <v>#REF!</v>
      </c>
      <c r="E260" s="24" t="e">
        <f>IF(ISBLANK('5. Pp (3 años)'!#REF!),"",'5. Pp (3 años)'!#REF!)</f>
        <v>#REF!</v>
      </c>
      <c r="F260" s="24" t="e">
        <f>IF(ISBLANK('5. Pp (3 años)'!#REF!),"",'5. Pp (3 años)'!#REF!)</f>
        <v>#REF!</v>
      </c>
      <c r="G260" s="22" t="e">
        <f>IF(ISBLANK('5. Pp (3 años)'!#REF!),"",'5. Pp (3 años)'!#REF!)</f>
        <v>#REF!</v>
      </c>
      <c r="H260" s="22" t="e">
        <f>IF(ISBLANK('5. Pp (3 años)'!#REF!),"",'5. Pp (3 años)'!#REF!)</f>
        <v>#REF!</v>
      </c>
      <c r="I260" s="24" t="e">
        <f>IF(ISBLANK('5. Pp (3 años)'!#REF!),"",'5. Pp (3 años)'!#REF!)</f>
        <v>#REF!</v>
      </c>
      <c r="J260" s="24" t="e">
        <f>IF(ISBLANK('5. Pp (3 años)'!#REF!),"",'5. Pp (3 años)'!#REF!)</f>
        <v>#REF!</v>
      </c>
      <c r="K260" s="22" t="e">
        <f>IF(ISBLANK('5. Pp (3 años)'!#REF!),"",'5. Pp (3 años)'!#REF!)</f>
        <v>#REF!</v>
      </c>
      <c r="L260" s="24" t="e">
        <f>IF(ISBLANK('5. Pp (3 años)'!#REF!),"",'5. Pp (3 años)'!#REF!)</f>
        <v>#REF!</v>
      </c>
      <c r="M260" s="24" t="e">
        <f>IF(ISBLANK('5. Pp (3 años)'!#REF!),"",'5. Pp (3 años)'!#REF!)</f>
        <v>#REF!</v>
      </c>
      <c r="N260" s="24" t="e">
        <f>IF(ISBLANK('5. Pp (3 años)'!#REF!),"",'5. Pp (3 años)'!#REF!)</f>
        <v>#REF!</v>
      </c>
      <c r="O260" s="24" t="e">
        <f>IF(ISBLANK('5. Pp (3 años)'!#REF!),"",'5. Pp (3 años)'!#REF!)</f>
        <v>#REF!</v>
      </c>
      <c r="P260" s="149" t="e">
        <f>IF(ISBLANK('5. Pp (3 años)'!#REF!),"",'5. Pp (3 años)'!#REF!)</f>
        <v>#REF!</v>
      </c>
    </row>
    <row r="261" spans="2:16" ht="17.25">
      <c r="B261" s="73" t="e">
        <f>IF(ISBLANK('5. Pp (3 años)'!#REF!),"",'5. Pp (3 años)'!#REF!)</f>
        <v>#REF!</v>
      </c>
      <c r="C261" s="22" t="e">
        <f>IF(ISBLANK('5. Pp (3 años)'!#REF!),"",'5. Pp (3 años)'!#REF!)</f>
        <v>#REF!</v>
      </c>
      <c r="D261" s="24" t="e">
        <f>IF(ISBLANK('5. Pp (3 años)'!#REF!),"",'5. Pp (3 años)'!#REF!)</f>
        <v>#REF!</v>
      </c>
      <c r="E261" s="24" t="e">
        <f>IF(ISBLANK('5. Pp (3 años)'!#REF!),"",'5. Pp (3 años)'!#REF!)</f>
        <v>#REF!</v>
      </c>
      <c r="F261" s="24" t="e">
        <f>IF(ISBLANK('5. Pp (3 años)'!#REF!),"",'5. Pp (3 años)'!#REF!)</f>
        <v>#REF!</v>
      </c>
      <c r="G261" s="22" t="e">
        <f>IF(ISBLANK('5. Pp (3 años)'!#REF!),"",'5. Pp (3 años)'!#REF!)</f>
        <v>#REF!</v>
      </c>
      <c r="H261" s="22" t="e">
        <f>IF(ISBLANK('5. Pp (3 años)'!#REF!),"",'5. Pp (3 años)'!#REF!)</f>
        <v>#REF!</v>
      </c>
      <c r="I261" s="24" t="e">
        <f>IF(ISBLANK('5. Pp (3 años)'!#REF!),"",'5. Pp (3 años)'!#REF!)</f>
        <v>#REF!</v>
      </c>
      <c r="J261" s="24" t="e">
        <f>IF(ISBLANK('5. Pp (3 años)'!#REF!),"",'5. Pp (3 años)'!#REF!)</f>
        <v>#REF!</v>
      </c>
      <c r="K261" s="22" t="e">
        <f>IF(ISBLANK('5. Pp (3 años)'!#REF!),"",'5. Pp (3 años)'!#REF!)</f>
        <v>#REF!</v>
      </c>
      <c r="L261" s="24" t="e">
        <f>IF(ISBLANK('5. Pp (3 años)'!#REF!),"",'5. Pp (3 años)'!#REF!)</f>
        <v>#REF!</v>
      </c>
      <c r="M261" s="24" t="e">
        <f>IF(ISBLANK('5. Pp (3 años)'!#REF!),"",'5. Pp (3 años)'!#REF!)</f>
        <v>#REF!</v>
      </c>
      <c r="N261" s="24" t="e">
        <f>IF(ISBLANK('5. Pp (3 años)'!#REF!),"",'5. Pp (3 años)'!#REF!)</f>
        <v>#REF!</v>
      </c>
      <c r="O261" s="24" t="e">
        <f>IF(ISBLANK('5. Pp (3 años)'!#REF!),"",'5. Pp (3 años)'!#REF!)</f>
        <v>#REF!</v>
      </c>
      <c r="P261" s="149" t="e">
        <f>IF(ISBLANK('5. Pp (3 años)'!#REF!),"",'5. Pp (3 años)'!#REF!)</f>
        <v>#REF!</v>
      </c>
    </row>
    <row r="262" spans="2:16" ht="17.25">
      <c r="B262" s="73" t="e">
        <f>IF(ISBLANK('5. Pp (3 años)'!#REF!),"",'5. Pp (3 años)'!#REF!)</f>
        <v>#REF!</v>
      </c>
      <c r="C262" s="22" t="e">
        <f>IF(ISBLANK('5. Pp (3 años)'!#REF!),"",'5. Pp (3 años)'!#REF!)</f>
        <v>#REF!</v>
      </c>
      <c r="D262" s="24" t="e">
        <f>IF(ISBLANK('5. Pp (3 años)'!#REF!),"",'5. Pp (3 años)'!#REF!)</f>
        <v>#REF!</v>
      </c>
      <c r="E262" s="24" t="e">
        <f>IF(ISBLANK('5. Pp (3 años)'!#REF!),"",'5. Pp (3 años)'!#REF!)</f>
        <v>#REF!</v>
      </c>
      <c r="F262" s="24" t="e">
        <f>IF(ISBLANK('5. Pp (3 años)'!#REF!),"",'5. Pp (3 años)'!#REF!)</f>
        <v>#REF!</v>
      </c>
      <c r="G262" s="22" t="e">
        <f>IF(ISBLANK('5. Pp (3 años)'!#REF!),"",'5. Pp (3 años)'!#REF!)</f>
        <v>#REF!</v>
      </c>
      <c r="H262" s="22" t="e">
        <f>IF(ISBLANK('5. Pp (3 años)'!#REF!),"",'5. Pp (3 años)'!#REF!)</f>
        <v>#REF!</v>
      </c>
      <c r="I262" s="24" t="e">
        <f>IF(ISBLANK('5. Pp (3 años)'!#REF!),"",'5. Pp (3 años)'!#REF!)</f>
        <v>#REF!</v>
      </c>
      <c r="J262" s="24" t="e">
        <f>IF(ISBLANK('5. Pp (3 años)'!#REF!),"",'5. Pp (3 años)'!#REF!)</f>
        <v>#REF!</v>
      </c>
      <c r="K262" s="22" t="e">
        <f>IF(ISBLANK('5. Pp (3 años)'!#REF!),"",'5. Pp (3 años)'!#REF!)</f>
        <v>#REF!</v>
      </c>
      <c r="L262" s="24" t="e">
        <f>IF(ISBLANK('5. Pp (3 años)'!#REF!),"",'5. Pp (3 años)'!#REF!)</f>
        <v>#REF!</v>
      </c>
      <c r="M262" s="24" t="e">
        <f>IF(ISBLANK('5. Pp (3 años)'!#REF!),"",'5. Pp (3 años)'!#REF!)</f>
        <v>#REF!</v>
      </c>
      <c r="N262" s="24" t="e">
        <f>IF(ISBLANK('5. Pp (3 años)'!#REF!),"",'5. Pp (3 años)'!#REF!)</f>
        <v>#REF!</v>
      </c>
      <c r="O262" s="24" t="e">
        <f>IF(ISBLANK('5. Pp (3 años)'!#REF!),"",'5. Pp (3 años)'!#REF!)</f>
        <v>#REF!</v>
      </c>
      <c r="P262" s="149" t="e">
        <f>IF(ISBLANK('5. Pp (3 años)'!#REF!),"",'5. Pp (3 años)'!#REF!)</f>
        <v>#REF!</v>
      </c>
    </row>
    <row r="263" spans="2:16" ht="17.25">
      <c r="B263" s="73" t="e">
        <f>IF(ISBLANK('5. Pp (3 años)'!#REF!),"",'5. Pp (3 años)'!#REF!)</f>
        <v>#REF!</v>
      </c>
      <c r="C263" s="22" t="e">
        <f>IF(ISBLANK('5. Pp (3 años)'!#REF!),"",'5. Pp (3 años)'!#REF!)</f>
        <v>#REF!</v>
      </c>
      <c r="D263" s="24" t="e">
        <f>IF(ISBLANK('5. Pp (3 años)'!#REF!),"",'5. Pp (3 años)'!#REF!)</f>
        <v>#REF!</v>
      </c>
      <c r="E263" s="24" t="e">
        <f>IF(ISBLANK('5. Pp (3 años)'!#REF!),"",'5. Pp (3 años)'!#REF!)</f>
        <v>#REF!</v>
      </c>
      <c r="F263" s="24" t="e">
        <f>IF(ISBLANK('5. Pp (3 años)'!#REF!),"",'5. Pp (3 años)'!#REF!)</f>
        <v>#REF!</v>
      </c>
      <c r="G263" s="22" t="e">
        <f>IF(ISBLANK('5. Pp (3 años)'!#REF!),"",'5. Pp (3 años)'!#REF!)</f>
        <v>#REF!</v>
      </c>
      <c r="H263" s="22" t="e">
        <f>IF(ISBLANK('5. Pp (3 años)'!#REF!),"",'5. Pp (3 años)'!#REF!)</f>
        <v>#REF!</v>
      </c>
      <c r="I263" s="24" t="e">
        <f>IF(ISBLANK('5. Pp (3 años)'!#REF!),"",'5. Pp (3 años)'!#REF!)</f>
        <v>#REF!</v>
      </c>
      <c r="J263" s="24" t="e">
        <f>IF(ISBLANK('5. Pp (3 años)'!#REF!),"",'5. Pp (3 años)'!#REF!)</f>
        <v>#REF!</v>
      </c>
      <c r="K263" s="22" t="e">
        <f>IF(ISBLANK('5. Pp (3 años)'!#REF!),"",'5. Pp (3 años)'!#REF!)</f>
        <v>#REF!</v>
      </c>
      <c r="L263" s="24" t="e">
        <f>IF(ISBLANK('5. Pp (3 años)'!#REF!),"",'5. Pp (3 años)'!#REF!)</f>
        <v>#REF!</v>
      </c>
      <c r="M263" s="24" t="e">
        <f>IF(ISBLANK('5. Pp (3 años)'!#REF!),"",'5. Pp (3 años)'!#REF!)</f>
        <v>#REF!</v>
      </c>
      <c r="N263" s="24" t="e">
        <f>IF(ISBLANK('5. Pp (3 años)'!#REF!),"",'5. Pp (3 años)'!#REF!)</f>
        <v>#REF!</v>
      </c>
      <c r="O263" s="24" t="e">
        <f>IF(ISBLANK('5. Pp (3 años)'!#REF!),"",'5. Pp (3 años)'!#REF!)</f>
        <v>#REF!</v>
      </c>
      <c r="P263" s="149" t="e">
        <f>IF(ISBLANK('5. Pp (3 años)'!#REF!),"",'5. Pp (3 años)'!#REF!)</f>
        <v>#REF!</v>
      </c>
    </row>
    <row r="264" spans="2:16" ht="17.25">
      <c r="B264" s="73" t="e">
        <f>IF(ISBLANK('5. Pp (3 años)'!#REF!),"",'5. Pp (3 años)'!#REF!)</f>
        <v>#REF!</v>
      </c>
      <c r="C264" s="22" t="e">
        <f>IF(ISBLANK('5. Pp (3 años)'!#REF!),"",'5. Pp (3 años)'!#REF!)</f>
        <v>#REF!</v>
      </c>
      <c r="D264" s="24" t="e">
        <f>IF(ISBLANK('5. Pp (3 años)'!#REF!),"",'5. Pp (3 años)'!#REF!)</f>
        <v>#REF!</v>
      </c>
      <c r="E264" s="24" t="e">
        <f>IF(ISBLANK('5. Pp (3 años)'!#REF!),"",'5. Pp (3 años)'!#REF!)</f>
        <v>#REF!</v>
      </c>
      <c r="F264" s="24" t="e">
        <f>IF(ISBLANK('5. Pp (3 años)'!#REF!),"",'5. Pp (3 años)'!#REF!)</f>
        <v>#REF!</v>
      </c>
      <c r="G264" s="22" t="e">
        <f>IF(ISBLANK('5. Pp (3 años)'!#REF!),"",'5. Pp (3 años)'!#REF!)</f>
        <v>#REF!</v>
      </c>
      <c r="H264" s="22" t="e">
        <f>IF(ISBLANK('5. Pp (3 años)'!#REF!),"",'5. Pp (3 años)'!#REF!)</f>
        <v>#REF!</v>
      </c>
      <c r="I264" s="24" t="e">
        <f>IF(ISBLANK('5. Pp (3 años)'!#REF!),"",'5. Pp (3 años)'!#REF!)</f>
        <v>#REF!</v>
      </c>
      <c r="J264" s="24" t="e">
        <f>IF(ISBLANK('5. Pp (3 años)'!#REF!),"",'5. Pp (3 años)'!#REF!)</f>
        <v>#REF!</v>
      </c>
      <c r="K264" s="22" t="e">
        <f>IF(ISBLANK('5. Pp (3 años)'!#REF!),"",'5. Pp (3 años)'!#REF!)</f>
        <v>#REF!</v>
      </c>
      <c r="L264" s="24" t="e">
        <f>IF(ISBLANK('5. Pp (3 años)'!#REF!),"",'5. Pp (3 años)'!#REF!)</f>
        <v>#REF!</v>
      </c>
      <c r="M264" s="24" t="e">
        <f>IF(ISBLANK('5. Pp (3 años)'!#REF!),"",'5. Pp (3 años)'!#REF!)</f>
        <v>#REF!</v>
      </c>
      <c r="N264" s="24" t="e">
        <f>IF(ISBLANK('5. Pp (3 años)'!#REF!),"",'5. Pp (3 años)'!#REF!)</f>
        <v>#REF!</v>
      </c>
      <c r="O264" s="24" t="e">
        <f>IF(ISBLANK('5. Pp (3 años)'!#REF!),"",'5. Pp (3 años)'!#REF!)</f>
        <v>#REF!</v>
      </c>
      <c r="P264" s="149" t="e">
        <f>IF(ISBLANK('5. Pp (3 años)'!#REF!),"",'5. Pp (3 años)'!#REF!)</f>
        <v>#REF!</v>
      </c>
    </row>
    <row r="265" spans="2:16" ht="17.25">
      <c r="B265" s="73" t="e">
        <f>IF(ISBLANK('5. Pp (3 años)'!#REF!),"",'5. Pp (3 años)'!#REF!)</f>
        <v>#REF!</v>
      </c>
      <c r="C265" s="22" t="e">
        <f>IF(ISBLANK('5. Pp (3 años)'!#REF!),"",'5. Pp (3 años)'!#REF!)</f>
        <v>#REF!</v>
      </c>
      <c r="D265" s="24" t="e">
        <f>IF(ISBLANK('5. Pp (3 años)'!#REF!),"",'5. Pp (3 años)'!#REF!)</f>
        <v>#REF!</v>
      </c>
      <c r="E265" s="24" t="e">
        <f>IF(ISBLANK('5. Pp (3 años)'!#REF!),"",'5. Pp (3 años)'!#REF!)</f>
        <v>#REF!</v>
      </c>
      <c r="F265" s="24" t="e">
        <f>IF(ISBLANK('5. Pp (3 años)'!#REF!),"",'5. Pp (3 años)'!#REF!)</f>
        <v>#REF!</v>
      </c>
      <c r="G265" s="22" t="e">
        <f>IF(ISBLANK('5. Pp (3 años)'!#REF!),"",'5. Pp (3 años)'!#REF!)</f>
        <v>#REF!</v>
      </c>
      <c r="H265" s="22" t="e">
        <f>IF(ISBLANK('5. Pp (3 años)'!#REF!),"",'5. Pp (3 años)'!#REF!)</f>
        <v>#REF!</v>
      </c>
      <c r="I265" s="24" t="e">
        <f>IF(ISBLANK('5. Pp (3 años)'!#REF!),"",'5. Pp (3 años)'!#REF!)</f>
        <v>#REF!</v>
      </c>
      <c r="J265" s="24" t="e">
        <f>IF(ISBLANK('5. Pp (3 años)'!#REF!),"",'5. Pp (3 años)'!#REF!)</f>
        <v>#REF!</v>
      </c>
      <c r="K265" s="22" t="e">
        <f>IF(ISBLANK('5. Pp (3 años)'!#REF!),"",'5. Pp (3 años)'!#REF!)</f>
        <v>#REF!</v>
      </c>
      <c r="L265" s="24" t="e">
        <f>IF(ISBLANK('5. Pp (3 años)'!#REF!),"",'5. Pp (3 años)'!#REF!)</f>
        <v>#REF!</v>
      </c>
      <c r="M265" s="24" t="e">
        <f>IF(ISBLANK('5. Pp (3 años)'!#REF!),"",'5. Pp (3 años)'!#REF!)</f>
        <v>#REF!</v>
      </c>
      <c r="N265" s="24" t="e">
        <f>IF(ISBLANK('5. Pp (3 años)'!#REF!),"",'5. Pp (3 años)'!#REF!)</f>
        <v>#REF!</v>
      </c>
      <c r="O265" s="24" t="e">
        <f>IF(ISBLANK('5. Pp (3 años)'!#REF!),"",'5. Pp (3 años)'!#REF!)</f>
        <v>#REF!</v>
      </c>
      <c r="P265" s="149" t="e">
        <f>IF(ISBLANK('5. Pp (3 años)'!#REF!),"",'5. Pp (3 años)'!#REF!)</f>
        <v>#REF!</v>
      </c>
    </row>
    <row r="266" spans="2:16" ht="17.25">
      <c r="B266" s="73" t="e">
        <f>IF(ISBLANK('5. Pp (3 años)'!#REF!),"",'5. Pp (3 años)'!#REF!)</f>
        <v>#REF!</v>
      </c>
      <c r="C266" s="22" t="e">
        <f>IF(ISBLANK('5. Pp (3 años)'!#REF!),"",'5. Pp (3 años)'!#REF!)</f>
        <v>#REF!</v>
      </c>
      <c r="D266" s="24" t="e">
        <f>IF(ISBLANK('5. Pp (3 años)'!#REF!),"",'5. Pp (3 años)'!#REF!)</f>
        <v>#REF!</v>
      </c>
      <c r="E266" s="24" t="e">
        <f>IF(ISBLANK('5. Pp (3 años)'!#REF!),"",'5. Pp (3 años)'!#REF!)</f>
        <v>#REF!</v>
      </c>
      <c r="F266" s="24" t="e">
        <f>IF(ISBLANK('5. Pp (3 años)'!#REF!),"",'5. Pp (3 años)'!#REF!)</f>
        <v>#REF!</v>
      </c>
      <c r="G266" s="22" t="e">
        <f>IF(ISBLANK('5. Pp (3 años)'!#REF!),"",'5. Pp (3 años)'!#REF!)</f>
        <v>#REF!</v>
      </c>
      <c r="H266" s="22" t="e">
        <f>IF(ISBLANK('5. Pp (3 años)'!#REF!),"",'5. Pp (3 años)'!#REF!)</f>
        <v>#REF!</v>
      </c>
      <c r="I266" s="24" t="e">
        <f>IF(ISBLANK('5. Pp (3 años)'!#REF!),"",'5. Pp (3 años)'!#REF!)</f>
        <v>#REF!</v>
      </c>
      <c r="J266" s="24" t="e">
        <f>IF(ISBLANK('5. Pp (3 años)'!#REF!),"",'5. Pp (3 años)'!#REF!)</f>
        <v>#REF!</v>
      </c>
      <c r="K266" s="22" t="e">
        <f>IF(ISBLANK('5. Pp (3 años)'!#REF!),"",'5. Pp (3 años)'!#REF!)</f>
        <v>#REF!</v>
      </c>
      <c r="L266" s="24" t="e">
        <f>IF(ISBLANK('5. Pp (3 años)'!#REF!),"",'5. Pp (3 años)'!#REF!)</f>
        <v>#REF!</v>
      </c>
      <c r="M266" s="24" t="e">
        <f>IF(ISBLANK('5. Pp (3 años)'!#REF!),"",'5. Pp (3 años)'!#REF!)</f>
        <v>#REF!</v>
      </c>
      <c r="N266" s="24" t="e">
        <f>IF(ISBLANK('5. Pp (3 años)'!#REF!),"",'5. Pp (3 años)'!#REF!)</f>
        <v>#REF!</v>
      </c>
      <c r="O266" s="24" t="e">
        <f>IF(ISBLANK('5. Pp (3 años)'!#REF!),"",'5. Pp (3 años)'!#REF!)</f>
        <v>#REF!</v>
      </c>
      <c r="P266" s="149" t="e">
        <f>IF(ISBLANK('5. Pp (3 años)'!#REF!),"",'5. Pp (3 años)'!#REF!)</f>
        <v>#REF!</v>
      </c>
    </row>
    <row r="267" spans="2:16" ht="17.25">
      <c r="B267" s="73" t="e">
        <f>IF(ISBLANK('5. Pp (3 años)'!#REF!),"",'5. Pp (3 años)'!#REF!)</f>
        <v>#REF!</v>
      </c>
      <c r="C267" s="22" t="e">
        <f>IF(ISBLANK('5. Pp (3 años)'!#REF!),"",'5. Pp (3 años)'!#REF!)</f>
        <v>#REF!</v>
      </c>
      <c r="D267" s="24" t="e">
        <f>IF(ISBLANK('5. Pp (3 años)'!#REF!),"",'5. Pp (3 años)'!#REF!)</f>
        <v>#REF!</v>
      </c>
      <c r="E267" s="24" t="e">
        <f>IF(ISBLANK('5. Pp (3 años)'!#REF!),"",'5. Pp (3 años)'!#REF!)</f>
        <v>#REF!</v>
      </c>
      <c r="F267" s="24" t="e">
        <f>IF(ISBLANK('5. Pp (3 años)'!#REF!),"",'5. Pp (3 años)'!#REF!)</f>
        <v>#REF!</v>
      </c>
      <c r="G267" s="22" t="e">
        <f>IF(ISBLANK('5. Pp (3 años)'!#REF!),"",'5. Pp (3 años)'!#REF!)</f>
        <v>#REF!</v>
      </c>
      <c r="H267" s="22" t="e">
        <f>IF(ISBLANK('5. Pp (3 años)'!#REF!),"",'5. Pp (3 años)'!#REF!)</f>
        <v>#REF!</v>
      </c>
      <c r="I267" s="24" t="e">
        <f>IF(ISBLANK('5. Pp (3 años)'!#REF!),"",'5. Pp (3 años)'!#REF!)</f>
        <v>#REF!</v>
      </c>
      <c r="J267" s="24" t="e">
        <f>IF(ISBLANK('5. Pp (3 años)'!#REF!),"",'5. Pp (3 años)'!#REF!)</f>
        <v>#REF!</v>
      </c>
      <c r="K267" s="22" t="e">
        <f>IF(ISBLANK('5. Pp (3 años)'!#REF!),"",'5. Pp (3 años)'!#REF!)</f>
        <v>#REF!</v>
      </c>
      <c r="L267" s="24" t="e">
        <f>IF(ISBLANK('5. Pp (3 años)'!#REF!),"",'5. Pp (3 años)'!#REF!)</f>
        <v>#REF!</v>
      </c>
      <c r="M267" s="24" t="e">
        <f>IF(ISBLANK('5. Pp (3 años)'!#REF!),"",'5. Pp (3 años)'!#REF!)</f>
        <v>#REF!</v>
      </c>
      <c r="N267" s="24" t="e">
        <f>IF(ISBLANK('5. Pp (3 años)'!#REF!),"",'5. Pp (3 años)'!#REF!)</f>
        <v>#REF!</v>
      </c>
      <c r="O267" s="24" t="e">
        <f>IF(ISBLANK('5. Pp (3 años)'!#REF!),"",'5. Pp (3 años)'!#REF!)</f>
        <v>#REF!</v>
      </c>
      <c r="P267" s="149" t="e">
        <f>IF(ISBLANK('5. Pp (3 años)'!#REF!),"",'5. Pp (3 años)'!#REF!)</f>
        <v>#REF!</v>
      </c>
    </row>
    <row r="268" spans="2:16" ht="17.25">
      <c r="B268" s="73" t="e">
        <f>IF(ISBLANK('5. Pp (3 años)'!#REF!),"",'5. Pp (3 años)'!#REF!)</f>
        <v>#REF!</v>
      </c>
      <c r="C268" s="22" t="e">
        <f>IF(ISBLANK('5. Pp (3 años)'!#REF!),"",'5. Pp (3 años)'!#REF!)</f>
        <v>#REF!</v>
      </c>
      <c r="D268" s="24" t="e">
        <f>IF(ISBLANK('5. Pp (3 años)'!#REF!),"",'5. Pp (3 años)'!#REF!)</f>
        <v>#REF!</v>
      </c>
      <c r="E268" s="24" t="e">
        <f>IF(ISBLANK('5. Pp (3 años)'!#REF!),"",'5. Pp (3 años)'!#REF!)</f>
        <v>#REF!</v>
      </c>
      <c r="F268" s="24" t="e">
        <f>IF(ISBLANK('5. Pp (3 años)'!#REF!),"",'5. Pp (3 años)'!#REF!)</f>
        <v>#REF!</v>
      </c>
      <c r="G268" s="22" t="e">
        <f>IF(ISBLANK('5. Pp (3 años)'!#REF!),"",'5. Pp (3 años)'!#REF!)</f>
        <v>#REF!</v>
      </c>
      <c r="H268" s="22" t="e">
        <f>IF(ISBLANK('5. Pp (3 años)'!#REF!),"",'5. Pp (3 años)'!#REF!)</f>
        <v>#REF!</v>
      </c>
      <c r="I268" s="24" t="e">
        <f>IF(ISBLANK('5. Pp (3 años)'!#REF!),"",'5. Pp (3 años)'!#REF!)</f>
        <v>#REF!</v>
      </c>
      <c r="J268" s="24" t="e">
        <f>IF(ISBLANK('5. Pp (3 años)'!#REF!),"",'5. Pp (3 años)'!#REF!)</f>
        <v>#REF!</v>
      </c>
      <c r="K268" s="22" t="e">
        <f>IF(ISBLANK('5. Pp (3 años)'!#REF!),"",'5. Pp (3 años)'!#REF!)</f>
        <v>#REF!</v>
      </c>
      <c r="L268" s="24" t="e">
        <f>IF(ISBLANK('5. Pp (3 años)'!#REF!),"",'5. Pp (3 años)'!#REF!)</f>
        <v>#REF!</v>
      </c>
      <c r="M268" s="24" t="e">
        <f>IF(ISBLANK('5. Pp (3 años)'!#REF!),"",'5. Pp (3 años)'!#REF!)</f>
        <v>#REF!</v>
      </c>
      <c r="N268" s="24" t="e">
        <f>IF(ISBLANK('5. Pp (3 años)'!#REF!),"",'5. Pp (3 años)'!#REF!)</f>
        <v>#REF!</v>
      </c>
      <c r="O268" s="24" t="e">
        <f>IF(ISBLANK('5. Pp (3 años)'!#REF!),"",'5. Pp (3 años)'!#REF!)</f>
        <v>#REF!</v>
      </c>
      <c r="P268" s="149" t="e">
        <f>IF(ISBLANK('5. Pp (3 años)'!#REF!),"",'5. Pp (3 años)'!#REF!)</f>
        <v>#REF!</v>
      </c>
    </row>
    <row r="269" spans="2:16" ht="18" thickBot="1">
      <c r="B269" s="74" t="e">
        <f>IF(ISBLANK('5. Pp (3 años)'!#REF!),"",'5. Pp (3 años)'!#REF!)</f>
        <v>#REF!</v>
      </c>
      <c r="C269" s="27" t="e">
        <f>IF(ISBLANK('5. Pp (3 años)'!#REF!),"",'5. Pp (3 años)'!#REF!)</f>
        <v>#REF!</v>
      </c>
      <c r="D269" s="150" t="e">
        <f>IF(ISBLANK('5. Pp (3 años)'!#REF!),"",'5. Pp (3 años)'!#REF!)</f>
        <v>#REF!</v>
      </c>
      <c r="E269" s="150" t="e">
        <f>IF(ISBLANK('5. Pp (3 años)'!#REF!),"",'5. Pp (3 años)'!#REF!)</f>
        <v>#REF!</v>
      </c>
      <c r="F269" s="150" t="e">
        <f>IF(ISBLANK('5. Pp (3 años)'!#REF!),"",'5. Pp (3 años)'!#REF!)</f>
        <v>#REF!</v>
      </c>
      <c r="G269" s="27" t="e">
        <f>IF(ISBLANK('5. Pp (3 años)'!#REF!),"",'5. Pp (3 años)'!#REF!)</f>
        <v>#REF!</v>
      </c>
      <c r="H269" s="27" t="e">
        <f>IF(ISBLANK('5. Pp (3 años)'!#REF!),"",'5. Pp (3 años)'!#REF!)</f>
        <v>#REF!</v>
      </c>
      <c r="I269" s="150" t="e">
        <f>IF(ISBLANK('5. Pp (3 años)'!#REF!),"",'5. Pp (3 años)'!#REF!)</f>
        <v>#REF!</v>
      </c>
      <c r="J269" s="150" t="e">
        <f>IF(ISBLANK('5. Pp (3 años)'!#REF!),"",'5. Pp (3 años)'!#REF!)</f>
        <v>#REF!</v>
      </c>
      <c r="K269" s="27" t="e">
        <f>IF(ISBLANK('5. Pp (3 años)'!#REF!),"",'5. Pp (3 años)'!#REF!)</f>
        <v>#REF!</v>
      </c>
      <c r="L269" s="150" t="e">
        <f>IF(ISBLANK('5. Pp (3 años)'!#REF!),"",'5. Pp (3 años)'!#REF!)</f>
        <v>#REF!</v>
      </c>
      <c r="M269" s="150" t="e">
        <f>IF(ISBLANK('5. Pp (3 años)'!#REF!),"",'5. Pp (3 años)'!#REF!)</f>
        <v>#REF!</v>
      </c>
      <c r="N269" s="150" t="e">
        <f>IF(ISBLANK('5. Pp (3 años)'!#REF!),"",'5. Pp (3 años)'!#REF!)</f>
        <v>#REF!</v>
      </c>
      <c r="O269" s="150" t="e">
        <f>IF(ISBLANK('5. Pp (3 años)'!#REF!),"",'5. Pp (3 años)'!#REF!)</f>
        <v>#REF!</v>
      </c>
      <c r="P269" s="151" t="e">
        <f>IF(ISBLANK('5. Pp (3 años)'!#REF!),"",'5. Pp (3 años)'!#REF!)</f>
        <v>#REF!</v>
      </c>
    </row>
    <row r="270" spans="2:16" ht="15.75" thickTop="1">
      <c r="I270" s="28"/>
      <c r="J270" s="28"/>
      <c r="L270" s="28"/>
      <c r="M270" s="28"/>
      <c r="N270" s="28"/>
      <c r="O270" s="28"/>
      <c r="P270" s="28"/>
    </row>
    <row r="271" spans="2:16">
      <c r="I271" s="28"/>
      <c r="J271" s="28"/>
    </row>
    <row r="272" spans="2:16">
      <c r="I272" s="28"/>
      <c r="J272" s="28"/>
    </row>
  </sheetData>
  <protectedRanges>
    <protectedRange algorithmName="SHA-512" hashValue="7c5yqNW0D4jgc/Wx2F7Kl2n6DzSBJSuWYBJfsTxzlGhVnLuj2npP9CMrO8Vwa8Na+eYJq0TZvbtGBYBHE0CwVw==" saltValue="bVTjaveZ6HMhxeCuL4TuKQ==" spinCount="100000" sqref="L39:M269" name="lineabase meta"/>
  </protectedRanges>
  <mergeCells count="43">
    <mergeCell ref="B34:P34"/>
    <mergeCell ref="B35:P35"/>
    <mergeCell ref="B37:B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E15:P15"/>
    <mergeCell ref="B17:D17"/>
    <mergeCell ref="E18:P18"/>
    <mergeCell ref="B20:D20"/>
    <mergeCell ref="B21:D21"/>
    <mergeCell ref="E21:P21"/>
    <mergeCell ref="B10:D10"/>
    <mergeCell ref="E10:P10"/>
    <mergeCell ref="C37:C38"/>
    <mergeCell ref="C4:N4"/>
    <mergeCell ref="C5:N5"/>
    <mergeCell ref="C6:N6"/>
    <mergeCell ref="C7:N7"/>
    <mergeCell ref="B9:D9"/>
    <mergeCell ref="B22:D22"/>
    <mergeCell ref="E22:P22"/>
    <mergeCell ref="B12:D12"/>
    <mergeCell ref="B13:D13"/>
    <mergeCell ref="E13:P13"/>
    <mergeCell ref="B14:D14"/>
    <mergeCell ref="E14:P14"/>
    <mergeCell ref="B15:D15"/>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1" width="12.75" style="1" customWidth="1"/>
    <col min="12" max="13" width="12.75" style="25"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151</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778" t="s">
        <v>126</v>
      </c>
    </row>
    <row r="11" spans="3:16" ht="42" customHeight="1" thickBot="1">
      <c r="C11" s="744"/>
      <c r="D11" s="741"/>
      <c r="E11" s="741"/>
      <c r="F11" s="741"/>
      <c r="G11" s="741"/>
      <c r="H11" s="741" t="s">
        <v>127</v>
      </c>
      <c r="I11" s="741" t="s">
        <v>128</v>
      </c>
      <c r="J11" s="741" t="s">
        <v>136</v>
      </c>
      <c r="K11" s="741"/>
      <c r="L11" s="741"/>
      <c r="M11" s="741"/>
      <c r="N11" s="741" t="s">
        <v>133</v>
      </c>
      <c r="O11" s="741"/>
      <c r="P11" s="779"/>
    </row>
    <row r="12" spans="3:16" ht="42" customHeight="1" thickBot="1">
      <c r="C12" s="744"/>
      <c r="D12" s="741"/>
      <c r="E12" s="741"/>
      <c r="F12" s="741"/>
      <c r="G12" s="741"/>
      <c r="H12" s="741"/>
      <c r="I12" s="741"/>
      <c r="J12" s="185" t="s">
        <v>132</v>
      </c>
      <c r="K12" s="185" t="s">
        <v>129</v>
      </c>
      <c r="L12" s="185" t="s">
        <v>130</v>
      </c>
      <c r="M12" s="185" t="s">
        <v>131</v>
      </c>
      <c r="N12" s="185" t="s">
        <v>135</v>
      </c>
      <c r="O12" s="185" t="s">
        <v>90</v>
      </c>
      <c r="P12" s="780"/>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835">
        <f ca="1">IF(ISBLANK(OFFSET('9. METAS'!$M$20,INT((ROW()-13)/2),0)),"",OFFSET('9. METAS'!$M$20,INT((ROW()-13)/2),0))</f>
        <v>0</v>
      </c>
      <c r="I13" s="766" t="s">
        <v>144</v>
      </c>
      <c r="J13" s="192">
        <f ca="1">IF(MOD(ROW()-13,2)=0,IF(ISBLANK(OFFSET('12. SEGUIMIENTO 2027'!$N$14,INT((ROW()-13)/2),0)),"",OFFSET('12. SEGUIMIENTO 2027'!$N$14,INT((ROW()-13)/2),0)),IF(ISBLANK(OFFSET('9. METAS'!$V$20,INT((ROW()-14)/2),0)),"",OFFSET('9. METAS'!$V$20,INT((ROW()-14)/2),0)))</f>
        <v>9</v>
      </c>
      <c r="K13" s="193">
        <f ca="1">IF(MOD(ROW()-13,2)=0,IF(ISBLANK(OFFSET('12. SEGUIMIENTO 2027'!$O$14,INT((ROW()-13)/2),0)),"",OFFSET('12. SEGUIMIENTO 2027'!$O$14,INT((ROW()-13)/2),0)),IF(ISBLANK(OFFSET('9. METAS'!$W$20,INT((ROW()-14)/2),0)),"",OFFSET('9. METAS'!$W$20,INT((ROW()-14)/2),0)))</f>
        <v>8</v>
      </c>
      <c r="L13" s="193">
        <f ca="1">IF(MOD(ROW()-13,2)=0,IF(ISBLANK(OFFSET('12. SEGUIMIENTO 2027'!$P$14,INT((ROW()-13)/2),0)),"",OFFSET('12. SEGUIMIENTO 2027'!$P$14,INT((ROW()-13)/2),0)),IF(ISBLANK(OFFSET('9. METAS'!$X$20,INT((ROW()-14)/2),0)),"",OFFSET('9. METAS'!$X$20,INT((ROW()-14)/2),0)))</f>
        <v>7</v>
      </c>
      <c r="M13" s="194">
        <f ca="1">IF(MOD(ROW()-13,2)=0,IF(ISBLANK(OFFSET('12. SEGUIMIENTO 2027'!$Q$14,INT((ROW()-13)/2),0)),"",OFFSET('12. SEGUIMIENTO 2027'!$Q$14,INT((ROW()-13)/2),0)),IF(ISBLANK(OFFSET('9. METAS'!$Y$20,INT((ROW()-14)/2),0)),"",OFFSET('9. METAS'!$Y$20,INT((ROW()-14)/2),0)))</f>
        <v>6</v>
      </c>
      <c r="N13" s="769" t="str">
        <f ca="1">IFERROR(J13/J14,"ND")</f>
        <v>ND</v>
      </c>
      <c r="O13" s="771" t="str">
        <f ca="1">IFERROR(((J13+K13+L13+M13)/H13),"ND")</f>
        <v>ND</v>
      </c>
      <c r="P13" s="773"/>
    </row>
    <row r="14" spans="3:16">
      <c r="C14" s="747"/>
      <c r="D14" s="749"/>
      <c r="E14" s="749"/>
      <c r="F14" s="751"/>
      <c r="G14" s="753"/>
      <c r="H14" s="833"/>
      <c r="I14" s="767"/>
      <c r="J14" s="195">
        <f ca="1">IF(MOD(ROW()-13,2)=0,IF(ISBLANK(OFFSET('12. SEGUIMIENTO 2027'!$N$14,INT((ROW()-13)/2),0)),"",OFFSET('12. SEGUIMIENTO 2027'!$N$14,INT((ROW()-13)/2),0)),IF(ISBLANK(OFFSET('9. METAS'!$V$20,INT((ROW()-14)/2),0)),"",OFFSET('9. METAS'!$V$20,INT((ROW()-14)/2),0)))</f>
        <v>0</v>
      </c>
      <c r="K14" s="196">
        <f ca="1">IF(MOD(ROW()-13,2)=0,IF(ISBLANK(OFFSET('12. SEGUIMIENTO 2027'!$O$14,INT((ROW()-13)/2),0)),"",OFFSET('12. SEGUIMIENTO 2027'!$O$14,INT((ROW()-13)/2),0)),IF(ISBLANK(OFFSET('9. METAS'!$W$20,INT((ROW()-14)/2),0)),"",OFFSET('9. METAS'!$W$20,INT((ROW()-14)/2),0)))</f>
        <v>0</v>
      </c>
      <c r="L14" s="196">
        <f ca="1">IF(MOD(ROW()-13,2)=0,IF(ISBLANK(OFFSET('12. SEGUIMIENTO 2027'!$P$14,INT((ROW()-13)/2),0)),"",OFFSET('12. SEGUIMIENTO 2027'!$P$14,INT((ROW()-13)/2),0)),IF(ISBLANK(OFFSET('9. METAS'!$X$20,INT((ROW()-14)/2),0)),"",OFFSET('9. METAS'!$X$20,INT((ROW()-14)/2),0)))</f>
        <v>0</v>
      </c>
      <c r="M14" s="197">
        <f ca="1">IF(MOD(ROW()-13,2)=0,IF(ISBLANK(OFFSET('12. SEGUIMIENTO 2027'!$Q$14,INT((ROW()-13)/2),0)),"",OFFSET('12. SEGUIMIENTO 2027'!$Q$14,INT((ROW()-13)/2),0)),IF(ISBLANK(OFFSET('9. METAS'!$Y$20,INT((ROW()-14)/2),0)),"",OFFSET('9. METAS'!$Y$20,INT((ROW()-14)/2),0)))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833">
        <f ca="1">IF(ISBLANK(OFFSET('9. METAS'!$M$20,INT((ROW()-13)/2),0)),"",OFFSET('9. METAS'!$M$20,INT((ROW()-13)/2),0))</f>
        <v>67</v>
      </c>
      <c r="I15" s="763"/>
      <c r="J15" s="195" t="str">
        <f ca="1">IF(MOD(ROW()-13,2)=0,IF(ISBLANK(OFFSET('12. SEGUIMIENTO 2027'!$N$14,INT((ROW()-13)/2),0)),"",OFFSET('12. SEGUIMIENTO 2027'!$N$14,INT((ROW()-13)/2),0)),IF(ISBLANK(OFFSET('9. METAS'!$V$20,INT((ROW()-14)/2),0)),"",OFFSET('9. METAS'!$V$20,INT((ROW()-14)/2),0)))</f>
        <v/>
      </c>
      <c r="K15" s="196" t="str">
        <f ca="1">IF(MOD(ROW()-13,2)=0,IF(ISBLANK(OFFSET('12. SEGUIMIENTO 2027'!$O$14,INT((ROW()-13)/2),0)),"",OFFSET('12. SEGUIMIENTO 2027'!$O$14,INT((ROW()-13)/2),0)),IF(ISBLANK(OFFSET('9. METAS'!$W$20,INT((ROW()-14)/2),0)),"",OFFSET('9. METAS'!$W$20,INT((ROW()-14)/2),0)))</f>
        <v/>
      </c>
      <c r="L15" s="196" t="str">
        <f ca="1">IF(MOD(ROW()-13,2)=0,IF(ISBLANK(OFFSET('12. SEGUIMIENTO 2027'!$P$14,INT((ROW()-13)/2),0)),"",OFFSET('12. SEGUIMIENTO 2027'!$P$14,INT((ROW()-13)/2),0)),IF(ISBLANK(OFFSET('9. METAS'!$X$20,INT((ROW()-14)/2),0)),"",OFFSET('9. METAS'!$X$20,INT((ROW()-14)/2),0)))</f>
        <v/>
      </c>
      <c r="M15" s="197" t="str">
        <f ca="1">IF(MOD(ROW()-13,2)=0,IF(ISBLANK(OFFSET('12. SEGUIMIENTO 2027'!$Q$14,INT((ROW()-13)/2),0)),"",OFFSET('12. SEGUIMIENTO 2027'!$Q$14,INT((ROW()-13)/2),0)),IF(ISBLANK(OFFSET('9. METAS'!$Y$20,INT((ROW()-14)/2),0)),"",OFFSET('9. METAS'!$Y$20,INT((ROW()-14)/2),0)))</f>
        <v/>
      </c>
      <c r="N15" s="769" t="str">
        <f ca="1">IFERROR(J15/J16,"ND")</f>
        <v>ND</v>
      </c>
      <c r="O15" s="771" t="str">
        <f ca="1">IFERROR(((J15+K15+L15+M15)/H15),"ND")</f>
        <v>ND</v>
      </c>
      <c r="P15" s="775"/>
    </row>
    <row r="16" spans="3:16">
      <c r="C16" s="747"/>
      <c r="D16" s="749"/>
      <c r="E16" s="749"/>
      <c r="F16" s="751"/>
      <c r="G16" s="753"/>
      <c r="H16" s="833"/>
      <c r="I16" s="764"/>
      <c r="J16" s="195">
        <f ca="1">IF(MOD(ROW()-13,2)=0,IF(ISBLANK(OFFSET('12. SEGUIMIENTO 2027'!$N$14,INT((ROW()-13)/2),0)),"",OFFSET('12. SEGUIMIENTO 2027'!$N$14,INT((ROW()-13)/2),0)),IF(ISBLANK(OFFSET('9. METAS'!$V$20,INT((ROW()-14)/2),0)),"",OFFSET('9. METAS'!$V$20,INT((ROW()-14)/2),0)))</f>
        <v>10</v>
      </c>
      <c r="K16" s="196">
        <f ca="1">IF(MOD(ROW()-13,2)=0,IF(ISBLANK(OFFSET('12. SEGUIMIENTO 2027'!$O$14,INT((ROW()-13)/2),0)),"",OFFSET('12. SEGUIMIENTO 2027'!$O$14,INT((ROW()-13)/2),0)),IF(ISBLANK(OFFSET('9. METAS'!$W$20,INT((ROW()-14)/2),0)),"",OFFSET('9. METAS'!$W$20,INT((ROW()-14)/2),0)))</f>
        <v>22</v>
      </c>
      <c r="L16" s="196">
        <f ca="1">IF(MOD(ROW()-13,2)=0,IF(ISBLANK(OFFSET('12. SEGUIMIENTO 2027'!$P$14,INT((ROW()-13)/2),0)),"",OFFSET('12. SEGUIMIENTO 2027'!$P$14,INT((ROW()-13)/2),0)),IF(ISBLANK(OFFSET('9. METAS'!$X$20,INT((ROW()-14)/2),0)),"",OFFSET('9. METAS'!$X$20,INT((ROW()-14)/2),0)))</f>
        <v>20</v>
      </c>
      <c r="M16" s="197">
        <f ca="1">IF(MOD(ROW()-13,2)=0,IF(ISBLANK(OFFSET('12. SEGUIMIENTO 2027'!$Q$14,INT((ROW()-13)/2),0)),"",OFFSET('12. SEGUIMIENTO 2027'!$Q$14,INT((ROW()-13)/2),0)),IF(ISBLANK(OFFSET('9. METAS'!$Y$20,INT((ROW()-14)/2),0)),"",OFFSET('9. METAS'!$Y$20,INT((ROW()-14)/2),0)))</f>
        <v>15</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833">
        <f ca="1">IF(ISBLANK(OFFSET('9. METAS'!$M$20,INT((ROW()-13)/2),0)),"",OFFSET('9. METAS'!$M$20,INT((ROW()-13)/2),0))</f>
        <v>40</v>
      </c>
      <c r="I17" s="763"/>
      <c r="J17" s="195" t="str">
        <f ca="1">IF(MOD(ROW()-13,2)=0,IF(ISBLANK(OFFSET('12. SEGUIMIENTO 2027'!$N$14,INT((ROW()-13)/2),0)),"",OFFSET('12. SEGUIMIENTO 2027'!$N$14,INT((ROW()-13)/2),0)),IF(ISBLANK(OFFSET('9. METAS'!$V$20,INT((ROW()-14)/2),0)),"",OFFSET('9. METAS'!$V$20,INT((ROW()-14)/2),0)))</f>
        <v/>
      </c>
      <c r="K17" s="196" t="str">
        <f ca="1">IF(MOD(ROW()-13,2)=0,IF(ISBLANK(OFFSET('12. SEGUIMIENTO 2027'!$O$14,INT((ROW()-13)/2),0)),"",OFFSET('12. SEGUIMIENTO 2027'!$O$14,INT((ROW()-13)/2),0)),IF(ISBLANK(OFFSET('9. METAS'!$W$20,INT((ROW()-14)/2),0)),"",OFFSET('9. METAS'!$W$20,INT((ROW()-14)/2),0)))</f>
        <v/>
      </c>
      <c r="L17" s="196" t="str">
        <f ca="1">IF(MOD(ROW()-13,2)=0,IF(ISBLANK(OFFSET('12. SEGUIMIENTO 2027'!$P$14,INT((ROW()-13)/2),0)),"",OFFSET('12. SEGUIMIENTO 2027'!$P$14,INT((ROW()-13)/2),0)),IF(ISBLANK(OFFSET('9. METAS'!$X$20,INT((ROW()-14)/2),0)),"",OFFSET('9. METAS'!$X$20,INT((ROW()-14)/2),0)))</f>
        <v/>
      </c>
      <c r="M17" s="197" t="str">
        <f ca="1">IF(MOD(ROW()-13,2)=0,IF(ISBLANK(OFFSET('12. SEGUIMIENTO 2027'!$Q$14,INT((ROW()-13)/2),0)),"",OFFSET('12. SEGUIMIENTO 2027'!$Q$14,INT((ROW()-13)/2),0)),IF(ISBLANK(OFFSET('9. METAS'!$Y$20,INT((ROW()-14)/2),0)),"",OFFSET('9. METAS'!$Y$20,INT((ROW()-14)/2),0)))</f>
        <v/>
      </c>
      <c r="N17" s="769" t="str">
        <f ca="1">IFERROR(J17/J18,"ND")</f>
        <v>ND</v>
      </c>
      <c r="O17" s="771" t="str">
        <f ca="1">IFERROR(((J17+K17+L17+M17)/H17),"ND")</f>
        <v>ND</v>
      </c>
      <c r="P17" s="775"/>
    </row>
    <row r="18" spans="3:16">
      <c r="C18" s="747"/>
      <c r="D18" s="749"/>
      <c r="E18" s="749"/>
      <c r="F18" s="751"/>
      <c r="G18" s="753"/>
      <c r="H18" s="833"/>
      <c r="I18" s="764"/>
      <c r="J18" s="195">
        <f ca="1">IF(MOD(ROW()-13,2)=0,IF(ISBLANK(OFFSET('12. SEGUIMIENTO 2027'!$N$14,INT((ROW()-13)/2),0)),"",OFFSET('12. SEGUIMIENTO 2027'!$N$14,INT((ROW()-13)/2),0)),IF(ISBLANK(OFFSET('9. METAS'!$V$20,INT((ROW()-14)/2),0)),"",OFFSET('9. METAS'!$V$20,INT((ROW()-14)/2),0)))</f>
        <v>10</v>
      </c>
      <c r="K18" s="196">
        <f ca="1">IF(MOD(ROW()-13,2)=0,IF(ISBLANK(OFFSET('12. SEGUIMIENTO 2027'!$O$14,INT((ROW()-13)/2),0)),"",OFFSET('12. SEGUIMIENTO 2027'!$O$14,INT((ROW()-13)/2),0)),IF(ISBLANK(OFFSET('9. METAS'!$W$20,INT((ROW()-14)/2),0)),"",OFFSET('9. METAS'!$W$20,INT((ROW()-14)/2),0)))</f>
        <v>10</v>
      </c>
      <c r="L18" s="196">
        <f ca="1">IF(MOD(ROW()-13,2)=0,IF(ISBLANK(OFFSET('12. SEGUIMIENTO 2027'!$P$14,INT((ROW()-13)/2),0)),"",OFFSET('12. SEGUIMIENTO 2027'!$P$14,INT((ROW()-13)/2),0)),IF(ISBLANK(OFFSET('9. METAS'!$X$20,INT((ROW()-14)/2),0)),"",OFFSET('9. METAS'!$X$20,INT((ROW()-14)/2),0)))</f>
        <v>10</v>
      </c>
      <c r="M18" s="197">
        <f ca="1">IF(MOD(ROW()-13,2)=0,IF(ISBLANK(OFFSET('12. SEGUIMIENTO 2027'!$Q$14,INT((ROW()-13)/2),0)),"",OFFSET('12. SEGUIMIENTO 2027'!$Q$14,INT((ROW()-13)/2),0)),IF(ISBLANK(OFFSET('9. METAS'!$Y$20,INT((ROW()-14)/2),0)),"",OFFSET('9. METAS'!$Y$20,INT((ROW()-14)/2),0)))</f>
        <v>10</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833">
        <f ca="1">IF(ISBLANK(OFFSET('9. METAS'!$M$20,INT((ROW()-13)/2),0)),"",OFFSET('9. METAS'!$M$20,INT((ROW()-13)/2),0))</f>
        <v>40</v>
      </c>
      <c r="I19" s="763"/>
      <c r="J19" s="195" t="str">
        <f ca="1">IF(MOD(ROW()-13,2)=0,IF(ISBLANK(OFFSET('12. SEGUIMIENTO 2027'!$N$14,INT((ROW()-13)/2),0)),"",OFFSET('12. SEGUIMIENTO 2027'!$N$14,INT((ROW()-13)/2),0)),IF(ISBLANK(OFFSET('9. METAS'!$V$20,INT((ROW()-14)/2),0)),"",OFFSET('9. METAS'!$V$20,INT((ROW()-14)/2),0)))</f>
        <v/>
      </c>
      <c r="K19" s="196" t="str">
        <f ca="1">IF(MOD(ROW()-13,2)=0,IF(ISBLANK(OFFSET('12. SEGUIMIENTO 2027'!$O$14,INT((ROW()-13)/2),0)),"",OFFSET('12. SEGUIMIENTO 2027'!$O$14,INT((ROW()-13)/2),0)),IF(ISBLANK(OFFSET('9. METAS'!$W$20,INT((ROW()-14)/2),0)),"",OFFSET('9. METAS'!$W$20,INT((ROW()-14)/2),0)))</f>
        <v/>
      </c>
      <c r="L19" s="196" t="str">
        <f ca="1">IF(MOD(ROW()-13,2)=0,IF(ISBLANK(OFFSET('12. SEGUIMIENTO 2027'!$P$14,INT((ROW()-13)/2),0)),"",OFFSET('12. SEGUIMIENTO 2027'!$P$14,INT((ROW()-13)/2),0)),IF(ISBLANK(OFFSET('9. METAS'!$X$20,INT((ROW()-14)/2),0)),"",OFFSET('9. METAS'!$X$20,INT((ROW()-14)/2),0)))</f>
        <v/>
      </c>
      <c r="M19" s="197" t="str">
        <f ca="1">IF(MOD(ROW()-13,2)=0,IF(ISBLANK(OFFSET('12. SEGUIMIENTO 2027'!$Q$14,INT((ROW()-13)/2),0)),"",OFFSET('12. SEGUIMIENTO 2027'!$Q$14,INT((ROW()-13)/2),0)),IF(ISBLANK(OFFSET('9. METAS'!$Y$20,INT((ROW()-14)/2),0)),"",OFFSET('9. METAS'!$Y$20,INT((ROW()-14)/2),0)))</f>
        <v/>
      </c>
      <c r="N19" s="769" t="str">
        <f ca="1">IFERROR(J19/J20,"ND")</f>
        <v>ND</v>
      </c>
      <c r="O19" s="771" t="str">
        <f ca="1">IFERROR(((J19+K19+L19+M19)/H19),"ND")</f>
        <v>ND</v>
      </c>
      <c r="P19" s="775"/>
    </row>
    <row r="20" spans="3:16">
      <c r="C20" s="747"/>
      <c r="D20" s="749"/>
      <c r="E20" s="749"/>
      <c r="F20" s="751"/>
      <c r="G20" s="753"/>
      <c r="H20" s="833"/>
      <c r="I20" s="764"/>
      <c r="J20" s="195">
        <f ca="1">IF(MOD(ROW()-13,2)=0,IF(ISBLANK(OFFSET('12. SEGUIMIENTO 2027'!$N$14,INT((ROW()-13)/2),0)),"",OFFSET('12. SEGUIMIENTO 2027'!$N$14,INT((ROW()-13)/2),0)),IF(ISBLANK(OFFSET('9. METAS'!$V$20,INT((ROW()-14)/2),0)),"",OFFSET('9. METAS'!$V$20,INT((ROW()-14)/2),0)))</f>
        <v>8</v>
      </c>
      <c r="K20" s="196">
        <f ca="1">IF(MOD(ROW()-13,2)=0,IF(ISBLANK(OFFSET('12. SEGUIMIENTO 2027'!$O$14,INT((ROW()-13)/2),0)),"",OFFSET('12. SEGUIMIENTO 2027'!$O$14,INT((ROW()-13)/2),0)),IF(ISBLANK(OFFSET('9. METAS'!$W$20,INT((ROW()-14)/2),0)),"",OFFSET('9. METAS'!$W$20,INT((ROW()-14)/2),0)))</f>
        <v>12</v>
      </c>
      <c r="L20" s="196">
        <f ca="1">IF(MOD(ROW()-13,2)=0,IF(ISBLANK(OFFSET('12. SEGUIMIENTO 2027'!$P$14,INT((ROW()-13)/2),0)),"",OFFSET('12. SEGUIMIENTO 2027'!$P$14,INT((ROW()-13)/2),0)),IF(ISBLANK(OFFSET('9. METAS'!$X$20,INT((ROW()-14)/2),0)),"",OFFSET('9. METAS'!$X$20,INT((ROW()-14)/2),0)))</f>
        <v>12</v>
      </c>
      <c r="M20" s="197">
        <f ca="1">IF(MOD(ROW()-13,2)=0,IF(ISBLANK(OFFSET('12. SEGUIMIENTO 2027'!$Q$14,INT((ROW()-13)/2),0)),"",OFFSET('12. SEGUIMIENTO 2027'!$Q$14,INT((ROW()-13)/2),0)),IF(ISBLANK(OFFSET('9. METAS'!$Y$20,INT((ROW()-14)/2),0)),"",OFFSET('9. METAS'!$Y$20,INT((ROW()-14)/2),0)))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833">
        <f ca="1">IF(ISBLANK(OFFSET('9. METAS'!$M$20,INT((ROW()-13)/2),0)),"",OFFSET('9. METAS'!$M$20,INT((ROW()-13)/2),0))</f>
        <v>40</v>
      </c>
      <c r="I21" s="763"/>
      <c r="J21" s="195" t="str">
        <f ca="1">IF(MOD(ROW()-13,2)=0,IF(ISBLANK(OFFSET('12. SEGUIMIENTO 2027'!$N$14,INT((ROW()-13)/2),0)),"",OFFSET('12. SEGUIMIENTO 2027'!$N$14,INT((ROW()-13)/2),0)),IF(ISBLANK(OFFSET('9. METAS'!$V$20,INT((ROW()-14)/2),0)),"",OFFSET('9. METAS'!$V$20,INT((ROW()-14)/2),0)))</f>
        <v/>
      </c>
      <c r="K21" s="196" t="str">
        <f ca="1">IF(MOD(ROW()-13,2)=0,IF(ISBLANK(OFFSET('12. SEGUIMIENTO 2027'!$O$14,INT((ROW()-13)/2),0)),"",OFFSET('12. SEGUIMIENTO 2027'!$O$14,INT((ROW()-13)/2),0)),IF(ISBLANK(OFFSET('9. METAS'!$W$20,INT((ROW()-14)/2),0)),"",OFFSET('9. METAS'!$W$20,INT((ROW()-14)/2),0)))</f>
        <v/>
      </c>
      <c r="L21" s="196" t="str">
        <f ca="1">IF(MOD(ROW()-13,2)=0,IF(ISBLANK(OFFSET('12. SEGUIMIENTO 2027'!$P$14,INT((ROW()-13)/2),0)),"",OFFSET('12. SEGUIMIENTO 2027'!$P$14,INT((ROW()-13)/2),0)),IF(ISBLANK(OFFSET('9. METAS'!$X$20,INT((ROW()-14)/2),0)),"",OFFSET('9. METAS'!$X$20,INT((ROW()-14)/2),0)))</f>
        <v/>
      </c>
      <c r="M21" s="197" t="str">
        <f ca="1">IF(MOD(ROW()-13,2)=0,IF(ISBLANK(OFFSET('12. SEGUIMIENTO 2027'!$Q$14,INT((ROW()-13)/2),0)),"",OFFSET('12. SEGUIMIENTO 2027'!$Q$14,INT((ROW()-13)/2),0)),IF(ISBLANK(OFFSET('9. METAS'!$Y$20,INT((ROW()-14)/2),0)),"",OFFSET('9. METAS'!$Y$20,INT((ROW()-14)/2),0)))</f>
        <v/>
      </c>
      <c r="N21" s="769" t="str">
        <f ca="1">IFERROR(J21/J22,"ND")</f>
        <v>ND</v>
      </c>
      <c r="O21" s="771" t="str">
        <f ca="1">IFERROR(((J21+K21+L21+M21)/H21),"ND")</f>
        <v>ND</v>
      </c>
      <c r="P21" s="775"/>
    </row>
    <row r="22" spans="3:16">
      <c r="C22" s="747"/>
      <c r="D22" s="749"/>
      <c r="E22" s="749"/>
      <c r="F22" s="751"/>
      <c r="G22" s="753"/>
      <c r="H22" s="833"/>
      <c r="I22" s="764"/>
      <c r="J22" s="195">
        <f ca="1">IF(MOD(ROW()-13,2)=0,IF(ISBLANK(OFFSET('12. SEGUIMIENTO 2027'!$N$14,INT((ROW()-13)/2),0)),"",OFFSET('12. SEGUIMIENTO 2027'!$N$14,INT((ROW()-13)/2),0)),IF(ISBLANK(OFFSET('9. METAS'!$V$20,INT((ROW()-14)/2),0)),"",OFFSET('9. METAS'!$V$20,INT((ROW()-14)/2),0)))</f>
        <v>10</v>
      </c>
      <c r="K22" s="196">
        <f ca="1">IF(MOD(ROW()-13,2)=0,IF(ISBLANK(OFFSET('12. SEGUIMIENTO 2027'!$O$14,INT((ROW()-13)/2),0)),"",OFFSET('12. SEGUIMIENTO 2027'!$O$14,INT((ROW()-13)/2),0)),IF(ISBLANK(OFFSET('9. METAS'!$W$20,INT((ROW()-14)/2),0)),"",OFFSET('9. METAS'!$W$20,INT((ROW()-14)/2),0)))</f>
        <v>10</v>
      </c>
      <c r="L22" s="196">
        <f ca="1">IF(MOD(ROW()-13,2)=0,IF(ISBLANK(OFFSET('12. SEGUIMIENTO 2027'!$P$14,INT((ROW()-13)/2),0)),"",OFFSET('12. SEGUIMIENTO 2027'!$P$14,INT((ROW()-13)/2),0)),IF(ISBLANK(OFFSET('9. METAS'!$X$20,INT((ROW()-14)/2),0)),"",OFFSET('9. METAS'!$X$20,INT((ROW()-14)/2),0)))</f>
        <v>10</v>
      </c>
      <c r="M22" s="197">
        <f ca="1">IF(MOD(ROW()-13,2)=0,IF(ISBLANK(OFFSET('12. SEGUIMIENTO 2027'!$Q$14,INT((ROW()-13)/2),0)),"",OFFSET('12. SEGUIMIENTO 2027'!$Q$14,INT((ROW()-13)/2),0)),IF(ISBLANK(OFFSET('9. METAS'!$Y$20,INT((ROW()-14)/2),0)),"",OFFSET('9. METAS'!$Y$20,INT((ROW()-14)/2),0)))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833">
        <f ca="1">IF(ISBLANK(OFFSET('9. METAS'!$M$20,INT((ROW()-13)/2),0)),"",OFFSET('9. METAS'!$M$20,INT((ROW()-13)/2),0))</f>
        <v>10</v>
      </c>
      <c r="I23" s="763"/>
      <c r="J23" s="195" t="str">
        <f ca="1">IF(MOD(ROW()-13,2)=0,IF(ISBLANK(OFFSET('12. SEGUIMIENTO 2027'!$N$14,INT((ROW()-13)/2),0)),"",OFFSET('12. SEGUIMIENTO 2027'!$N$14,INT((ROW()-13)/2),0)),IF(ISBLANK(OFFSET('9. METAS'!$V$20,INT((ROW()-14)/2),0)),"",OFFSET('9. METAS'!$V$20,INT((ROW()-14)/2),0)))</f>
        <v/>
      </c>
      <c r="K23" s="196" t="str">
        <f ca="1">IF(MOD(ROW()-13,2)=0,IF(ISBLANK(OFFSET('12. SEGUIMIENTO 2027'!$O$14,INT((ROW()-13)/2),0)),"",OFFSET('12. SEGUIMIENTO 2027'!$O$14,INT((ROW()-13)/2),0)),IF(ISBLANK(OFFSET('9. METAS'!$W$20,INT((ROW()-14)/2),0)),"",OFFSET('9. METAS'!$W$20,INT((ROW()-14)/2),0)))</f>
        <v/>
      </c>
      <c r="L23" s="196" t="str">
        <f ca="1">IF(MOD(ROW()-13,2)=0,IF(ISBLANK(OFFSET('12. SEGUIMIENTO 2027'!$P$14,INT((ROW()-13)/2),0)),"",OFFSET('12. SEGUIMIENTO 2027'!$P$14,INT((ROW()-13)/2),0)),IF(ISBLANK(OFFSET('9. METAS'!$X$20,INT((ROW()-14)/2),0)),"",OFFSET('9. METAS'!$X$20,INT((ROW()-14)/2),0)))</f>
        <v/>
      </c>
      <c r="M23" s="197" t="str">
        <f ca="1">IF(MOD(ROW()-13,2)=0,IF(ISBLANK(OFFSET('12. SEGUIMIENTO 2027'!$Q$14,INT((ROW()-13)/2),0)),"",OFFSET('12. SEGUIMIENTO 2027'!$Q$14,INT((ROW()-13)/2),0)),IF(ISBLANK(OFFSET('9. METAS'!$Y$20,INT((ROW()-14)/2),0)),"",OFFSET('9. METAS'!$Y$20,INT((ROW()-14)/2),0)))</f>
        <v/>
      </c>
      <c r="N23" s="769" t="str">
        <f ca="1">IFERROR(J23/J24,"ND")</f>
        <v>ND</v>
      </c>
      <c r="O23" s="771" t="str">
        <f ca="1">IFERROR(((J23+K23+L23+M23)/H23),"ND")</f>
        <v>ND</v>
      </c>
      <c r="P23" s="775"/>
    </row>
    <row r="24" spans="3:16">
      <c r="C24" s="747"/>
      <c r="D24" s="749"/>
      <c r="E24" s="749"/>
      <c r="F24" s="751"/>
      <c r="G24" s="753"/>
      <c r="H24" s="833"/>
      <c r="I24" s="764"/>
      <c r="J24" s="195">
        <f ca="1">IF(MOD(ROW()-13,2)=0,IF(ISBLANK(OFFSET('12. SEGUIMIENTO 2027'!$N$14,INT((ROW()-13)/2),0)),"",OFFSET('12. SEGUIMIENTO 2027'!$N$14,INT((ROW()-13)/2),0)),IF(ISBLANK(OFFSET('9. METAS'!$V$20,INT((ROW()-14)/2),0)),"",OFFSET('9. METAS'!$V$20,INT((ROW()-14)/2),0)))</f>
        <v>2</v>
      </c>
      <c r="K24" s="196">
        <f ca="1">IF(MOD(ROW()-13,2)=0,IF(ISBLANK(OFFSET('12. SEGUIMIENTO 2027'!$O$14,INT((ROW()-13)/2),0)),"",OFFSET('12. SEGUIMIENTO 2027'!$O$14,INT((ROW()-13)/2),0)),IF(ISBLANK(OFFSET('9. METAS'!$W$20,INT((ROW()-14)/2),0)),"",OFFSET('9. METAS'!$W$20,INT((ROW()-14)/2),0)))</f>
        <v>2</v>
      </c>
      <c r="L24" s="196">
        <f ca="1">IF(MOD(ROW()-13,2)=0,IF(ISBLANK(OFFSET('12. SEGUIMIENTO 2027'!$P$14,INT((ROW()-13)/2),0)),"",OFFSET('12. SEGUIMIENTO 2027'!$P$14,INT((ROW()-13)/2),0)),IF(ISBLANK(OFFSET('9. METAS'!$X$20,INT((ROW()-14)/2),0)),"",OFFSET('9. METAS'!$X$20,INT((ROW()-14)/2),0)))</f>
        <v>3</v>
      </c>
      <c r="M24" s="197">
        <f ca="1">IF(MOD(ROW()-13,2)=0,IF(ISBLANK(OFFSET('12. SEGUIMIENTO 2027'!$Q$14,INT((ROW()-13)/2),0)),"",OFFSET('12. SEGUIMIENTO 2027'!$Q$14,INT((ROW()-13)/2),0)),IF(ISBLANK(OFFSET('9. METAS'!$Y$20,INT((ROW()-14)/2),0)),"",OFFSET('9. METAS'!$Y$20,INT((ROW()-14)/2),0)))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833">
        <f ca="1">IF(ISBLANK(OFFSET('9. METAS'!$M$20,INT((ROW()-13)/2),0)),"",OFFSET('9. METAS'!$M$20,INT((ROW()-13)/2),0))</f>
        <v>5</v>
      </c>
      <c r="I25" s="763"/>
      <c r="J25" s="195" t="str">
        <f ca="1">IF(MOD(ROW()-13,2)=0,IF(ISBLANK(OFFSET('12. SEGUIMIENTO 2027'!$N$14,INT((ROW()-13)/2),0)),"",OFFSET('12. SEGUIMIENTO 2027'!$N$14,INT((ROW()-13)/2),0)),IF(ISBLANK(OFFSET('9. METAS'!$V$20,INT((ROW()-14)/2),0)),"",OFFSET('9. METAS'!$V$20,INT((ROW()-14)/2),0)))</f>
        <v/>
      </c>
      <c r="K25" s="196" t="str">
        <f ca="1">IF(MOD(ROW()-13,2)=0,IF(ISBLANK(OFFSET('12. SEGUIMIENTO 2027'!$O$14,INT((ROW()-13)/2),0)),"",OFFSET('12. SEGUIMIENTO 2027'!$O$14,INT((ROW()-13)/2),0)),IF(ISBLANK(OFFSET('9. METAS'!$W$20,INT((ROW()-14)/2),0)),"",OFFSET('9. METAS'!$W$20,INT((ROW()-14)/2),0)))</f>
        <v/>
      </c>
      <c r="L25" s="196" t="str">
        <f ca="1">IF(MOD(ROW()-13,2)=0,IF(ISBLANK(OFFSET('12. SEGUIMIENTO 2027'!$P$14,INT((ROW()-13)/2),0)),"",OFFSET('12. SEGUIMIENTO 2027'!$P$14,INT((ROW()-13)/2),0)),IF(ISBLANK(OFFSET('9. METAS'!$X$20,INT((ROW()-14)/2),0)),"",OFFSET('9. METAS'!$X$20,INT((ROW()-14)/2),0)))</f>
        <v/>
      </c>
      <c r="M25" s="197" t="str">
        <f ca="1">IF(MOD(ROW()-13,2)=0,IF(ISBLANK(OFFSET('12. SEGUIMIENTO 2027'!$Q$14,INT((ROW()-13)/2),0)),"",OFFSET('12. SEGUIMIENTO 2027'!$Q$14,INT((ROW()-13)/2),0)),IF(ISBLANK(OFFSET('9. METAS'!$Y$20,INT((ROW()-14)/2),0)),"",OFFSET('9. METAS'!$Y$20,INT((ROW()-14)/2),0)))</f>
        <v/>
      </c>
      <c r="N25" s="769" t="str">
        <f ca="1">IFERROR(J25/J26,"ND")</f>
        <v>ND</v>
      </c>
      <c r="O25" s="771" t="str">
        <f ca="1">IFERROR(((J25+K25+L25+M25)/H25),"ND")</f>
        <v>ND</v>
      </c>
      <c r="P25" s="775"/>
    </row>
    <row r="26" spans="3:16">
      <c r="C26" s="747"/>
      <c r="D26" s="749"/>
      <c r="E26" s="749"/>
      <c r="F26" s="751"/>
      <c r="G26" s="753"/>
      <c r="H26" s="833"/>
      <c r="I26" s="764"/>
      <c r="J26" s="195">
        <f ca="1">IF(MOD(ROW()-13,2)=0,IF(ISBLANK(OFFSET('12. SEGUIMIENTO 2027'!$N$14,INT((ROW()-13)/2),0)),"",OFFSET('12. SEGUIMIENTO 2027'!$N$14,INT((ROW()-13)/2),0)),IF(ISBLANK(OFFSET('9. METAS'!$V$20,INT((ROW()-14)/2),0)),"",OFFSET('9. METAS'!$V$20,INT((ROW()-14)/2),0)))</f>
        <v>1</v>
      </c>
      <c r="K26" s="196">
        <f ca="1">IF(MOD(ROW()-13,2)=0,IF(ISBLANK(OFFSET('12. SEGUIMIENTO 2027'!$O$14,INT((ROW()-13)/2),0)),"",OFFSET('12. SEGUIMIENTO 2027'!$O$14,INT((ROW()-13)/2),0)),IF(ISBLANK(OFFSET('9. METAS'!$W$20,INT((ROW()-14)/2),0)),"",OFFSET('9. METAS'!$W$20,INT((ROW()-14)/2),0)))</f>
        <v>2</v>
      </c>
      <c r="L26" s="196">
        <f ca="1">IF(MOD(ROW()-13,2)=0,IF(ISBLANK(OFFSET('12. SEGUIMIENTO 2027'!$P$14,INT((ROW()-13)/2),0)),"",OFFSET('12. SEGUIMIENTO 2027'!$P$14,INT((ROW()-13)/2),0)),IF(ISBLANK(OFFSET('9. METAS'!$X$20,INT((ROW()-14)/2),0)),"",OFFSET('9. METAS'!$X$20,INT((ROW()-14)/2),0)))</f>
        <v>1</v>
      </c>
      <c r="M26" s="197">
        <f ca="1">IF(MOD(ROW()-13,2)=0,IF(ISBLANK(OFFSET('12. SEGUIMIENTO 2027'!$Q$14,INT((ROW()-13)/2),0)),"",OFFSET('12. SEGUIMIENTO 2027'!$Q$14,INT((ROW()-13)/2),0)),IF(ISBLANK(OFFSET('9. METAS'!$Y$20,INT((ROW()-14)/2),0)),"",OFFSET('9. METAS'!$Y$20,INT((ROW()-14)/2),0)))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833">
        <f ca="1">IF(ISBLANK(OFFSET('9. METAS'!$M$20,INT((ROW()-13)/2),0)),"",OFFSET('9. METAS'!$M$20,INT((ROW()-13)/2),0))</f>
        <v>250</v>
      </c>
      <c r="I27" s="763"/>
      <c r="J27" s="195" t="str">
        <f ca="1">IF(MOD(ROW()-13,2)=0,IF(ISBLANK(OFFSET('12. SEGUIMIENTO 2027'!$N$14,INT((ROW()-13)/2),0)),"",OFFSET('12. SEGUIMIENTO 2027'!$N$14,INT((ROW()-13)/2),0)),IF(ISBLANK(OFFSET('9. METAS'!$V$20,INT((ROW()-14)/2),0)),"",OFFSET('9. METAS'!$V$20,INT((ROW()-14)/2),0)))</f>
        <v/>
      </c>
      <c r="K27" s="196" t="str">
        <f ca="1">IF(MOD(ROW()-13,2)=0,IF(ISBLANK(OFFSET('12. SEGUIMIENTO 2027'!$O$14,INT((ROW()-13)/2),0)),"",OFFSET('12. SEGUIMIENTO 2027'!$O$14,INT((ROW()-13)/2),0)),IF(ISBLANK(OFFSET('9. METAS'!$W$20,INT((ROW()-14)/2),0)),"",OFFSET('9. METAS'!$W$20,INT((ROW()-14)/2),0)))</f>
        <v/>
      </c>
      <c r="L27" s="196" t="str">
        <f ca="1">IF(MOD(ROW()-13,2)=0,IF(ISBLANK(OFFSET('12. SEGUIMIENTO 2027'!$P$14,INT((ROW()-13)/2),0)),"",OFFSET('12. SEGUIMIENTO 2027'!$P$14,INT((ROW()-13)/2),0)),IF(ISBLANK(OFFSET('9. METAS'!$X$20,INT((ROW()-14)/2),0)),"",OFFSET('9. METAS'!$X$20,INT((ROW()-14)/2),0)))</f>
        <v/>
      </c>
      <c r="M27" s="197" t="str">
        <f ca="1">IF(MOD(ROW()-13,2)=0,IF(ISBLANK(OFFSET('12. SEGUIMIENTO 2027'!$Q$14,INT((ROW()-13)/2),0)),"",OFFSET('12. SEGUIMIENTO 2027'!$Q$14,INT((ROW()-13)/2),0)),IF(ISBLANK(OFFSET('9. METAS'!$Y$20,INT((ROW()-14)/2),0)),"",OFFSET('9. METAS'!$Y$20,INT((ROW()-14)/2),0)))</f>
        <v/>
      </c>
      <c r="N27" s="769" t="str">
        <f ca="1">IFERROR(J27/J28,"ND")</f>
        <v>ND</v>
      </c>
      <c r="O27" s="771" t="str">
        <f ca="1">IFERROR(((J27+K27+L27+M27)/H27),"ND")</f>
        <v>ND</v>
      </c>
      <c r="P27" s="775"/>
    </row>
    <row r="28" spans="3:16">
      <c r="C28" s="747"/>
      <c r="D28" s="749"/>
      <c r="E28" s="749"/>
      <c r="F28" s="751"/>
      <c r="G28" s="753"/>
      <c r="H28" s="833"/>
      <c r="I28" s="764"/>
      <c r="J28" s="195">
        <f ca="1">IF(MOD(ROW()-13,2)=0,IF(ISBLANK(OFFSET('12. SEGUIMIENTO 2027'!$N$14,INT((ROW()-13)/2),0)),"",OFFSET('12. SEGUIMIENTO 2027'!$N$14,INT((ROW()-13)/2),0)),IF(ISBLANK(OFFSET('9. METAS'!$V$20,INT((ROW()-14)/2),0)),"",OFFSET('9. METAS'!$V$20,INT((ROW()-14)/2),0)))</f>
        <v>60</v>
      </c>
      <c r="K28" s="196">
        <f ca="1">IF(MOD(ROW()-13,2)=0,IF(ISBLANK(OFFSET('12. SEGUIMIENTO 2027'!$O$14,INT((ROW()-13)/2),0)),"",OFFSET('12. SEGUIMIENTO 2027'!$O$14,INT((ROW()-13)/2),0)),IF(ISBLANK(OFFSET('9. METAS'!$W$20,INT((ROW()-14)/2),0)),"",OFFSET('9. METAS'!$W$20,INT((ROW()-14)/2),0)))</f>
        <v>70</v>
      </c>
      <c r="L28" s="196">
        <f ca="1">IF(MOD(ROW()-13,2)=0,IF(ISBLANK(OFFSET('12. SEGUIMIENTO 2027'!$P$14,INT((ROW()-13)/2),0)),"",OFFSET('12. SEGUIMIENTO 2027'!$P$14,INT((ROW()-13)/2),0)),IF(ISBLANK(OFFSET('9. METAS'!$X$20,INT((ROW()-14)/2),0)),"",OFFSET('9. METAS'!$X$20,INT((ROW()-14)/2),0)))</f>
        <v>60</v>
      </c>
      <c r="M28" s="197">
        <f ca="1">IF(MOD(ROW()-13,2)=0,IF(ISBLANK(OFFSET('12. SEGUIMIENTO 2027'!$Q$14,INT((ROW()-13)/2),0)),"",OFFSET('12. SEGUIMIENTO 2027'!$Q$14,INT((ROW()-13)/2),0)),IF(ISBLANK(OFFSET('9. METAS'!$Y$20,INT((ROW()-14)/2),0)),"",OFFSET('9. METAS'!$Y$20,INT((ROW()-14)/2),0)))</f>
        <v>60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833">
        <f ca="1">IF(ISBLANK(OFFSET('9. METAS'!$M$20,INT((ROW()-13)/2),0)),"",OFFSET('9. METAS'!$M$20,INT((ROW()-13)/2),0))</f>
        <v>250</v>
      </c>
      <c r="I29" s="763"/>
      <c r="J29" s="195" t="str">
        <f ca="1">IF(MOD(ROW()-13,2)=0,IF(ISBLANK(OFFSET('12. SEGUIMIENTO 2027'!$N$14,INT((ROW()-13)/2),0)),"",OFFSET('12. SEGUIMIENTO 2027'!$N$14,INT((ROW()-13)/2),0)),IF(ISBLANK(OFFSET('9. METAS'!$V$20,INT((ROW()-14)/2),0)),"",OFFSET('9. METAS'!$V$20,INT((ROW()-14)/2),0)))</f>
        <v/>
      </c>
      <c r="K29" s="196" t="str">
        <f ca="1">IF(MOD(ROW()-13,2)=0,IF(ISBLANK(OFFSET('12. SEGUIMIENTO 2027'!$O$14,INT((ROW()-13)/2),0)),"",OFFSET('12. SEGUIMIENTO 2027'!$O$14,INT((ROW()-13)/2),0)),IF(ISBLANK(OFFSET('9. METAS'!$W$20,INT((ROW()-14)/2),0)),"",OFFSET('9. METAS'!$W$20,INT((ROW()-14)/2),0)))</f>
        <v/>
      </c>
      <c r="L29" s="196" t="str">
        <f ca="1">IF(MOD(ROW()-13,2)=0,IF(ISBLANK(OFFSET('12. SEGUIMIENTO 2027'!$P$14,INT((ROW()-13)/2),0)),"",OFFSET('12. SEGUIMIENTO 2027'!$P$14,INT((ROW()-13)/2),0)),IF(ISBLANK(OFFSET('9. METAS'!$X$20,INT((ROW()-14)/2),0)),"",OFFSET('9. METAS'!$X$20,INT((ROW()-14)/2),0)))</f>
        <v/>
      </c>
      <c r="M29" s="197" t="str">
        <f ca="1">IF(MOD(ROW()-13,2)=0,IF(ISBLANK(OFFSET('12. SEGUIMIENTO 2027'!$Q$14,INT((ROW()-13)/2),0)),"",OFFSET('12. SEGUIMIENTO 2027'!$Q$14,INT((ROW()-13)/2),0)),IF(ISBLANK(OFFSET('9. METAS'!$Y$20,INT((ROW()-14)/2),0)),"",OFFSET('9. METAS'!$Y$20,INT((ROW()-14)/2),0)))</f>
        <v/>
      </c>
      <c r="N29" s="769" t="str">
        <f ca="1">IFERROR(J29/J30,"ND")</f>
        <v>ND</v>
      </c>
      <c r="O29" s="771" t="str">
        <f ca="1">IFERROR(((J29+K29+L29+M29)/H29),"ND")</f>
        <v>ND</v>
      </c>
      <c r="P29" s="775"/>
    </row>
    <row r="30" spans="3:16">
      <c r="C30" s="747"/>
      <c r="D30" s="749"/>
      <c r="E30" s="749"/>
      <c r="F30" s="751"/>
      <c r="G30" s="753"/>
      <c r="H30" s="833"/>
      <c r="I30" s="764"/>
      <c r="J30" s="195">
        <f ca="1">IF(MOD(ROW()-13,2)=0,IF(ISBLANK(OFFSET('12. SEGUIMIENTO 2027'!$N$14,INT((ROW()-13)/2),0)),"",OFFSET('12. SEGUIMIENTO 2027'!$N$14,INT((ROW()-13)/2),0)),IF(ISBLANK(OFFSET('9. METAS'!$V$20,INT((ROW()-14)/2),0)),"",OFFSET('9. METAS'!$V$20,INT((ROW()-14)/2),0)))</f>
        <v>60</v>
      </c>
      <c r="K30" s="196">
        <f ca="1">IF(MOD(ROW()-13,2)=0,IF(ISBLANK(OFFSET('12. SEGUIMIENTO 2027'!$O$14,INT((ROW()-13)/2),0)),"",OFFSET('12. SEGUIMIENTO 2027'!$O$14,INT((ROW()-13)/2),0)),IF(ISBLANK(OFFSET('9. METAS'!$W$20,INT((ROW()-14)/2),0)),"",OFFSET('9. METAS'!$W$20,INT((ROW()-14)/2),0)))</f>
        <v>70</v>
      </c>
      <c r="L30" s="196">
        <f ca="1">IF(MOD(ROW()-13,2)=0,IF(ISBLANK(OFFSET('12. SEGUIMIENTO 2027'!$P$14,INT((ROW()-13)/2),0)),"",OFFSET('12. SEGUIMIENTO 2027'!$P$14,INT((ROW()-13)/2),0)),IF(ISBLANK(OFFSET('9. METAS'!$X$20,INT((ROW()-14)/2),0)),"",OFFSET('9. METAS'!$X$20,INT((ROW()-14)/2),0)))</f>
        <v>60</v>
      </c>
      <c r="M30" s="197">
        <f ca="1">IF(MOD(ROW()-13,2)=0,IF(ISBLANK(OFFSET('12. SEGUIMIENTO 2027'!$Q$14,INT((ROW()-13)/2),0)),"",OFFSET('12. SEGUIMIENTO 2027'!$Q$14,INT((ROW()-13)/2),0)),IF(ISBLANK(OFFSET('9. METAS'!$Y$20,INT((ROW()-14)/2),0)),"",OFFSET('9. METAS'!$Y$20,INT((ROW()-14)/2),0)))</f>
        <v>60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833">
        <f ca="1">IF(ISBLANK(OFFSET('9. METAS'!$M$20,INT((ROW()-13)/2),0)),"",OFFSET('9. METAS'!$M$20,INT((ROW()-13)/2),0))</f>
        <v>220</v>
      </c>
      <c r="I31" s="763"/>
      <c r="J31" s="195" t="str">
        <f ca="1">IF(MOD(ROW()-13,2)=0,IF(ISBLANK(OFFSET('12. SEGUIMIENTO 2027'!$N$14,INT((ROW()-13)/2),0)),"",OFFSET('12. SEGUIMIENTO 2027'!$N$14,INT((ROW()-13)/2),0)),IF(ISBLANK(OFFSET('9. METAS'!$V$20,INT((ROW()-14)/2),0)),"",OFFSET('9. METAS'!$V$20,INT((ROW()-14)/2),0)))</f>
        <v/>
      </c>
      <c r="K31" s="196" t="str">
        <f ca="1">IF(MOD(ROW()-13,2)=0,IF(ISBLANK(OFFSET('12. SEGUIMIENTO 2027'!$O$14,INT((ROW()-13)/2),0)),"",OFFSET('12. SEGUIMIENTO 2027'!$O$14,INT((ROW()-13)/2),0)),IF(ISBLANK(OFFSET('9. METAS'!$W$20,INT((ROW()-14)/2),0)),"",OFFSET('9. METAS'!$W$20,INT((ROW()-14)/2),0)))</f>
        <v/>
      </c>
      <c r="L31" s="196" t="str">
        <f ca="1">IF(MOD(ROW()-13,2)=0,IF(ISBLANK(OFFSET('12. SEGUIMIENTO 2027'!$P$14,INT((ROW()-13)/2),0)),"",OFFSET('12. SEGUIMIENTO 2027'!$P$14,INT((ROW()-13)/2),0)),IF(ISBLANK(OFFSET('9. METAS'!$X$20,INT((ROW()-14)/2),0)),"",OFFSET('9. METAS'!$X$20,INT((ROW()-14)/2),0)))</f>
        <v/>
      </c>
      <c r="M31" s="197" t="str">
        <f ca="1">IF(MOD(ROW()-13,2)=0,IF(ISBLANK(OFFSET('12. SEGUIMIENTO 2027'!$Q$14,INT((ROW()-13)/2),0)),"",OFFSET('12. SEGUIMIENTO 2027'!$Q$14,INT((ROW()-13)/2),0)),IF(ISBLANK(OFFSET('9. METAS'!$Y$20,INT((ROW()-14)/2),0)),"",OFFSET('9. METAS'!$Y$20,INT((ROW()-14)/2),0)))</f>
        <v/>
      </c>
      <c r="N31" s="769" t="str">
        <f ca="1">IFERROR(J31/J32,"ND")</f>
        <v>ND</v>
      </c>
      <c r="O31" s="771" t="str">
        <f ca="1">IFERROR(((J31+K31+L31+M31)/H31),"ND")</f>
        <v>ND</v>
      </c>
      <c r="P31" s="775"/>
    </row>
    <row r="32" spans="3:16">
      <c r="C32" s="747"/>
      <c r="D32" s="749"/>
      <c r="E32" s="749"/>
      <c r="F32" s="751"/>
      <c r="G32" s="753"/>
      <c r="H32" s="833"/>
      <c r="I32" s="764"/>
      <c r="J32" s="195">
        <f ca="1">IF(MOD(ROW()-13,2)=0,IF(ISBLANK(OFFSET('12. SEGUIMIENTO 2027'!$N$14,INT((ROW()-13)/2),0)),"",OFFSET('12. SEGUIMIENTO 2027'!$N$14,INT((ROW()-13)/2),0)),IF(ISBLANK(OFFSET('9. METAS'!$V$20,INT((ROW()-14)/2),0)),"",OFFSET('9. METAS'!$V$20,INT((ROW()-14)/2),0)))</f>
        <v>55</v>
      </c>
      <c r="K32" s="196">
        <f ca="1">IF(MOD(ROW()-13,2)=0,IF(ISBLANK(OFFSET('12. SEGUIMIENTO 2027'!$O$14,INT((ROW()-13)/2),0)),"",OFFSET('12. SEGUIMIENTO 2027'!$O$14,INT((ROW()-13)/2),0)),IF(ISBLANK(OFFSET('9. METAS'!$W$20,INT((ROW()-14)/2),0)),"",OFFSET('9. METAS'!$W$20,INT((ROW()-14)/2),0)))</f>
        <v>55</v>
      </c>
      <c r="L32" s="196">
        <f ca="1">IF(MOD(ROW()-13,2)=0,IF(ISBLANK(OFFSET('12. SEGUIMIENTO 2027'!$P$14,INT((ROW()-13)/2),0)),"",OFFSET('12. SEGUIMIENTO 2027'!$P$14,INT((ROW()-13)/2),0)),IF(ISBLANK(OFFSET('9. METAS'!$X$20,INT((ROW()-14)/2),0)),"",OFFSET('9. METAS'!$X$20,INT((ROW()-14)/2),0)))</f>
        <v>55</v>
      </c>
      <c r="M32" s="197">
        <f ca="1">IF(MOD(ROW()-13,2)=0,IF(ISBLANK(OFFSET('12. SEGUIMIENTO 2027'!$Q$14,INT((ROW()-13)/2),0)),"",OFFSET('12. SEGUIMIENTO 2027'!$Q$14,INT((ROW()-13)/2),0)),IF(ISBLANK(OFFSET('9. METAS'!$Y$20,INT((ROW()-14)/2),0)),"",OFFSET('9. METAS'!$Y$20,INT((ROW()-14)/2),0)))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833">
        <f ca="1">IF(ISBLANK(OFFSET('9. METAS'!$M$20,INT((ROW()-13)/2),0)),"",OFFSET('9. METAS'!$M$20,INT((ROW()-13)/2),0))</f>
        <v>20</v>
      </c>
      <c r="I33" s="763"/>
      <c r="J33" s="195" t="str">
        <f ca="1">IF(MOD(ROW()-13,2)=0,IF(ISBLANK(OFFSET('12. SEGUIMIENTO 2027'!$N$14,INT((ROW()-13)/2),0)),"",OFFSET('12. SEGUIMIENTO 2027'!$N$14,INT((ROW()-13)/2),0)),IF(ISBLANK(OFFSET('9. METAS'!$V$20,INT((ROW()-14)/2),0)),"",OFFSET('9. METAS'!$V$20,INT((ROW()-14)/2),0)))</f>
        <v/>
      </c>
      <c r="K33" s="196" t="str">
        <f ca="1">IF(MOD(ROW()-13,2)=0,IF(ISBLANK(OFFSET('12. SEGUIMIENTO 2027'!$O$14,INT((ROW()-13)/2),0)),"",OFFSET('12. SEGUIMIENTO 2027'!$O$14,INT((ROW()-13)/2),0)),IF(ISBLANK(OFFSET('9. METAS'!$W$20,INT((ROW()-14)/2),0)),"",OFFSET('9. METAS'!$W$20,INT((ROW()-14)/2),0)))</f>
        <v/>
      </c>
      <c r="L33" s="196" t="str">
        <f ca="1">IF(MOD(ROW()-13,2)=0,IF(ISBLANK(OFFSET('12. SEGUIMIENTO 2027'!$P$14,INT((ROW()-13)/2),0)),"",OFFSET('12. SEGUIMIENTO 2027'!$P$14,INT((ROW()-13)/2),0)),IF(ISBLANK(OFFSET('9. METAS'!$X$20,INT((ROW()-14)/2),0)),"",OFFSET('9. METAS'!$X$20,INT((ROW()-14)/2),0)))</f>
        <v/>
      </c>
      <c r="M33" s="197" t="str">
        <f ca="1">IF(MOD(ROW()-13,2)=0,IF(ISBLANK(OFFSET('12. SEGUIMIENTO 2027'!$Q$14,INT((ROW()-13)/2),0)),"",OFFSET('12. SEGUIMIENTO 2027'!$Q$14,INT((ROW()-13)/2),0)),IF(ISBLANK(OFFSET('9. METAS'!$Y$20,INT((ROW()-14)/2),0)),"",OFFSET('9. METAS'!$Y$20,INT((ROW()-14)/2),0)))</f>
        <v/>
      </c>
      <c r="N33" s="769" t="str">
        <f ca="1">IFERROR(J33/J34,"ND")</f>
        <v>ND</v>
      </c>
      <c r="O33" s="771" t="str">
        <f ca="1">IFERROR(((J33+K33+L33+M33)/H33),"ND")</f>
        <v>ND</v>
      </c>
      <c r="P33" s="775"/>
    </row>
    <row r="34" spans="3:16">
      <c r="C34" s="747"/>
      <c r="D34" s="749"/>
      <c r="E34" s="749"/>
      <c r="F34" s="751"/>
      <c r="G34" s="753"/>
      <c r="H34" s="833"/>
      <c r="I34" s="764"/>
      <c r="J34" s="195">
        <f ca="1">IF(MOD(ROW()-13,2)=0,IF(ISBLANK(OFFSET('12. SEGUIMIENTO 2027'!$N$14,INT((ROW()-13)/2),0)),"",OFFSET('12. SEGUIMIENTO 2027'!$N$14,INT((ROW()-13)/2),0)),IF(ISBLANK(OFFSET('9. METAS'!$V$20,INT((ROW()-14)/2),0)),"",OFFSET('9. METAS'!$V$20,INT((ROW()-14)/2),0)))</f>
        <v>5</v>
      </c>
      <c r="K34" s="196">
        <f ca="1">IF(MOD(ROW()-13,2)=0,IF(ISBLANK(OFFSET('12. SEGUIMIENTO 2027'!$O$14,INT((ROW()-13)/2),0)),"",OFFSET('12. SEGUIMIENTO 2027'!$O$14,INT((ROW()-13)/2),0)),IF(ISBLANK(OFFSET('9. METAS'!$W$20,INT((ROW()-14)/2),0)),"",OFFSET('9. METAS'!$W$20,INT((ROW()-14)/2),0)))</f>
        <v>5</v>
      </c>
      <c r="L34" s="196">
        <f ca="1">IF(MOD(ROW()-13,2)=0,IF(ISBLANK(OFFSET('12. SEGUIMIENTO 2027'!$P$14,INT((ROW()-13)/2),0)),"",OFFSET('12. SEGUIMIENTO 2027'!$P$14,INT((ROW()-13)/2),0)),IF(ISBLANK(OFFSET('9. METAS'!$X$20,INT((ROW()-14)/2),0)),"",OFFSET('9. METAS'!$X$20,INT((ROW()-14)/2),0)))</f>
        <v>5</v>
      </c>
      <c r="M34" s="197">
        <f ca="1">IF(MOD(ROW()-13,2)=0,IF(ISBLANK(OFFSET('12. SEGUIMIENTO 2027'!$Q$14,INT((ROW()-13)/2),0)),"",OFFSET('12. SEGUIMIENTO 2027'!$Q$14,INT((ROW()-13)/2),0)),IF(ISBLANK(OFFSET('9. METAS'!$Y$20,INT((ROW()-14)/2),0)),"",OFFSET('9. METAS'!$Y$20,INT((ROW()-14)/2),0)))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833">
        <f ca="1">IF(ISBLANK(OFFSET('9. METAS'!$M$20,INT((ROW()-13)/2),0)),"",OFFSET('9. METAS'!$M$20,INT((ROW()-13)/2),0))</f>
        <v>30</v>
      </c>
      <c r="I35" s="763"/>
      <c r="J35" s="195" t="str">
        <f ca="1">IF(MOD(ROW()-13,2)=0,IF(ISBLANK(OFFSET('12. SEGUIMIENTO 2027'!$N$14,INT((ROW()-13)/2),0)),"",OFFSET('12. SEGUIMIENTO 2027'!$N$14,INT((ROW()-13)/2),0)),IF(ISBLANK(OFFSET('9. METAS'!$V$20,INT((ROW()-14)/2),0)),"",OFFSET('9. METAS'!$V$20,INT((ROW()-14)/2),0)))</f>
        <v/>
      </c>
      <c r="K35" s="196" t="str">
        <f ca="1">IF(MOD(ROW()-13,2)=0,IF(ISBLANK(OFFSET('12. SEGUIMIENTO 2027'!$O$14,INT((ROW()-13)/2),0)),"",OFFSET('12. SEGUIMIENTO 2027'!$O$14,INT((ROW()-13)/2),0)),IF(ISBLANK(OFFSET('9. METAS'!$W$20,INT((ROW()-14)/2),0)),"",OFFSET('9. METAS'!$W$20,INT((ROW()-14)/2),0)))</f>
        <v/>
      </c>
      <c r="L35" s="196" t="str">
        <f ca="1">IF(MOD(ROW()-13,2)=0,IF(ISBLANK(OFFSET('12. SEGUIMIENTO 2027'!$P$14,INT((ROW()-13)/2),0)),"",OFFSET('12. SEGUIMIENTO 2027'!$P$14,INT((ROW()-13)/2),0)),IF(ISBLANK(OFFSET('9. METAS'!$X$20,INT((ROW()-14)/2),0)),"",OFFSET('9. METAS'!$X$20,INT((ROW()-14)/2),0)))</f>
        <v/>
      </c>
      <c r="M35" s="197" t="str">
        <f ca="1">IF(MOD(ROW()-13,2)=0,IF(ISBLANK(OFFSET('12. SEGUIMIENTO 2027'!$Q$14,INT((ROW()-13)/2),0)),"",OFFSET('12. SEGUIMIENTO 2027'!$Q$14,INT((ROW()-13)/2),0)),IF(ISBLANK(OFFSET('9. METAS'!$Y$20,INT((ROW()-14)/2),0)),"",OFFSET('9. METAS'!$Y$20,INT((ROW()-14)/2),0)))</f>
        <v/>
      </c>
      <c r="N35" s="769" t="str">
        <f ca="1">IFERROR(J35/J36,"ND")</f>
        <v>ND</v>
      </c>
      <c r="O35" s="771" t="str">
        <f ca="1">IFERROR(((J35+K35+L35+M35)/H35),"ND")</f>
        <v>ND</v>
      </c>
      <c r="P35" s="775"/>
    </row>
    <row r="36" spans="3:16">
      <c r="C36" s="747"/>
      <c r="D36" s="749"/>
      <c r="E36" s="749"/>
      <c r="F36" s="751"/>
      <c r="G36" s="753"/>
      <c r="H36" s="833"/>
      <c r="I36" s="764"/>
      <c r="J36" s="195">
        <f ca="1">IF(MOD(ROW()-13,2)=0,IF(ISBLANK(OFFSET('12. SEGUIMIENTO 2027'!$N$14,INT((ROW()-13)/2),0)),"",OFFSET('12. SEGUIMIENTO 2027'!$N$14,INT((ROW()-13)/2),0)),IF(ISBLANK(OFFSET('9. METAS'!$V$20,INT((ROW()-14)/2),0)),"",OFFSET('9. METAS'!$V$20,INT((ROW()-14)/2),0)))</f>
        <v>8</v>
      </c>
      <c r="K36" s="196">
        <f ca="1">IF(MOD(ROW()-13,2)=0,IF(ISBLANK(OFFSET('12. SEGUIMIENTO 2027'!$O$14,INT((ROW()-13)/2),0)),"",OFFSET('12. SEGUIMIENTO 2027'!$O$14,INT((ROW()-13)/2),0)),IF(ISBLANK(OFFSET('9. METAS'!$W$20,INT((ROW()-14)/2),0)),"",OFFSET('9. METAS'!$W$20,INT((ROW()-14)/2),0)))</f>
        <v>8</v>
      </c>
      <c r="L36" s="196">
        <f ca="1">IF(MOD(ROW()-13,2)=0,IF(ISBLANK(OFFSET('12. SEGUIMIENTO 2027'!$P$14,INT((ROW()-13)/2),0)),"",OFFSET('12. SEGUIMIENTO 2027'!$P$14,INT((ROW()-13)/2),0)),IF(ISBLANK(OFFSET('9. METAS'!$X$20,INT((ROW()-14)/2),0)),"",OFFSET('9. METAS'!$X$20,INT((ROW()-14)/2),0)))</f>
        <v>7</v>
      </c>
      <c r="M36" s="197">
        <f ca="1">IF(MOD(ROW()-13,2)=0,IF(ISBLANK(OFFSET('12. SEGUIMIENTO 2027'!$Q$14,INT((ROW()-13)/2),0)),"",OFFSET('12. SEGUIMIENTO 2027'!$Q$14,INT((ROW()-13)/2),0)),IF(ISBLANK(OFFSET('9. METAS'!$Y$20,INT((ROW()-14)/2),0)),"",OFFSET('9. METAS'!$Y$20,INT((ROW()-14)/2),0)))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833">
        <f ca="1">IF(ISBLANK(OFFSET('9. METAS'!$M$20,INT((ROW()-13)/2),0)),"",OFFSET('9. METAS'!$M$20,INT((ROW()-13)/2),0))</f>
        <v>1500</v>
      </c>
      <c r="I37" s="763"/>
      <c r="J37" s="195" t="str">
        <f ca="1">IF(MOD(ROW()-13,2)=0,IF(ISBLANK(OFFSET('12. SEGUIMIENTO 2027'!$N$14,INT((ROW()-13)/2),0)),"",OFFSET('12. SEGUIMIENTO 2027'!$N$14,INT((ROW()-13)/2),0)),IF(ISBLANK(OFFSET('9. METAS'!$V$20,INT((ROW()-14)/2),0)),"",OFFSET('9. METAS'!$V$20,INT((ROW()-14)/2),0)))</f>
        <v/>
      </c>
      <c r="K37" s="196" t="str">
        <f ca="1">IF(MOD(ROW()-13,2)=0,IF(ISBLANK(OFFSET('12. SEGUIMIENTO 2027'!$O$14,INT((ROW()-13)/2),0)),"",OFFSET('12. SEGUIMIENTO 2027'!$O$14,INT((ROW()-13)/2),0)),IF(ISBLANK(OFFSET('9. METAS'!$W$20,INT((ROW()-14)/2),0)),"",OFFSET('9. METAS'!$W$20,INT((ROW()-14)/2),0)))</f>
        <v/>
      </c>
      <c r="L37" s="196" t="str">
        <f ca="1">IF(MOD(ROW()-13,2)=0,IF(ISBLANK(OFFSET('12. SEGUIMIENTO 2027'!$P$14,INT((ROW()-13)/2),0)),"",OFFSET('12. SEGUIMIENTO 2027'!$P$14,INT((ROW()-13)/2),0)),IF(ISBLANK(OFFSET('9. METAS'!$X$20,INT((ROW()-14)/2),0)),"",OFFSET('9. METAS'!$X$20,INT((ROW()-14)/2),0)))</f>
        <v/>
      </c>
      <c r="M37" s="197" t="str">
        <f ca="1">IF(MOD(ROW()-13,2)=0,IF(ISBLANK(OFFSET('12. SEGUIMIENTO 2027'!$Q$14,INT((ROW()-13)/2),0)),"",OFFSET('12. SEGUIMIENTO 2027'!$Q$14,INT((ROW()-13)/2),0)),IF(ISBLANK(OFFSET('9. METAS'!$Y$20,INT((ROW()-14)/2),0)),"",OFFSET('9. METAS'!$Y$20,INT((ROW()-14)/2),0)))</f>
        <v/>
      </c>
      <c r="N37" s="769" t="str">
        <f ca="1">IFERROR(J37/J38,"ND")</f>
        <v>ND</v>
      </c>
      <c r="O37" s="771" t="str">
        <f ca="1">IFERROR(((J37+K37+L37+M37)/H37),"ND")</f>
        <v>ND</v>
      </c>
      <c r="P37" s="775"/>
    </row>
    <row r="38" spans="3:16">
      <c r="C38" s="747"/>
      <c r="D38" s="749"/>
      <c r="E38" s="749"/>
      <c r="F38" s="751"/>
      <c r="G38" s="753"/>
      <c r="H38" s="833"/>
      <c r="I38" s="764"/>
      <c r="J38" s="195">
        <f ca="1">IF(MOD(ROW()-13,2)=0,IF(ISBLANK(OFFSET('12. SEGUIMIENTO 2027'!$N$14,INT((ROW()-13)/2),0)),"",OFFSET('12. SEGUIMIENTO 2027'!$N$14,INT((ROW()-13)/2),0)),IF(ISBLANK(OFFSET('9. METAS'!$V$20,INT((ROW()-14)/2),0)),"",OFFSET('9. METAS'!$V$20,INT((ROW()-14)/2),0)))</f>
        <v>375</v>
      </c>
      <c r="K38" s="196">
        <f ca="1">IF(MOD(ROW()-13,2)=0,IF(ISBLANK(OFFSET('12. SEGUIMIENTO 2027'!$O$14,INT((ROW()-13)/2),0)),"",OFFSET('12. SEGUIMIENTO 2027'!$O$14,INT((ROW()-13)/2),0)),IF(ISBLANK(OFFSET('9. METAS'!$W$20,INT((ROW()-14)/2),0)),"",OFFSET('9. METAS'!$W$20,INT((ROW()-14)/2),0)))</f>
        <v>375</v>
      </c>
      <c r="L38" s="196">
        <f ca="1">IF(MOD(ROW()-13,2)=0,IF(ISBLANK(OFFSET('12. SEGUIMIENTO 2027'!$P$14,INT((ROW()-13)/2),0)),"",OFFSET('12. SEGUIMIENTO 2027'!$P$14,INT((ROW()-13)/2),0)),IF(ISBLANK(OFFSET('9. METAS'!$X$20,INT((ROW()-14)/2),0)),"",OFFSET('9. METAS'!$X$20,INT((ROW()-14)/2),0)))</f>
        <v>375</v>
      </c>
      <c r="M38" s="197">
        <f ca="1">IF(MOD(ROW()-13,2)=0,IF(ISBLANK(OFFSET('12. SEGUIMIENTO 2027'!$Q$14,INT((ROW()-13)/2),0)),"",OFFSET('12. SEGUIMIENTO 2027'!$Q$14,INT((ROW()-13)/2),0)),IF(ISBLANK(OFFSET('9. METAS'!$Y$20,INT((ROW()-14)/2),0)),"",OFFSET('9. METAS'!$Y$20,INT((ROW()-14)/2),0)))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833">
        <f ca="1">IF(ISBLANK(OFFSET('9. METAS'!$M$20,INT((ROW()-13)/2),0)),"",OFFSET('9. METAS'!$M$20,INT((ROW()-13)/2),0))</f>
        <v>32</v>
      </c>
      <c r="I39" s="763"/>
      <c r="J39" s="195" t="str">
        <f ca="1">IF(MOD(ROW()-13,2)=0,IF(ISBLANK(OFFSET('12. SEGUIMIENTO 2027'!$N$14,INT((ROW()-13)/2),0)),"",OFFSET('12. SEGUIMIENTO 2027'!$N$14,INT((ROW()-13)/2),0)),IF(ISBLANK(OFFSET('9. METAS'!$V$20,INT((ROW()-14)/2),0)),"",OFFSET('9. METAS'!$V$20,INT((ROW()-14)/2),0)))</f>
        <v/>
      </c>
      <c r="K39" s="196" t="str">
        <f ca="1">IF(MOD(ROW()-13,2)=0,IF(ISBLANK(OFFSET('12. SEGUIMIENTO 2027'!$O$14,INT((ROW()-13)/2),0)),"",OFFSET('12. SEGUIMIENTO 2027'!$O$14,INT((ROW()-13)/2),0)),IF(ISBLANK(OFFSET('9. METAS'!$W$20,INT((ROW()-14)/2),0)),"",OFFSET('9. METAS'!$W$20,INT((ROW()-14)/2),0)))</f>
        <v/>
      </c>
      <c r="L39" s="196" t="str">
        <f ca="1">IF(MOD(ROW()-13,2)=0,IF(ISBLANK(OFFSET('12. SEGUIMIENTO 2027'!$P$14,INT((ROW()-13)/2),0)),"",OFFSET('12. SEGUIMIENTO 2027'!$P$14,INT((ROW()-13)/2),0)),IF(ISBLANK(OFFSET('9. METAS'!$X$20,INT((ROW()-14)/2),0)),"",OFFSET('9. METAS'!$X$20,INT((ROW()-14)/2),0)))</f>
        <v/>
      </c>
      <c r="M39" s="197" t="str">
        <f ca="1">IF(MOD(ROW()-13,2)=0,IF(ISBLANK(OFFSET('12. SEGUIMIENTO 2027'!$Q$14,INT((ROW()-13)/2),0)),"",OFFSET('12. SEGUIMIENTO 2027'!$Q$14,INT((ROW()-13)/2),0)),IF(ISBLANK(OFFSET('9. METAS'!$Y$20,INT((ROW()-14)/2),0)),"",OFFSET('9. METAS'!$Y$20,INT((ROW()-14)/2),0)))</f>
        <v/>
      </c>
      <c r="N39" s="769" t="str">
        <f ca="1">IFERROR(J39/J40,"ND")</f>
        <v>ND</v>
      </c>
      <c r="O39" s="771" t="str">
        <f ca="1">IFERROR(((J39+K39+L39+M39)/H39),"ND")</f>
        <v>ND</v>
      </c>
      <c r="P39" s="775"/>
    </row>
    <row r="40" spans="3:16">
      <c r="C40" s="747"/>
      <c r="D40" s="749"/>
      <c r="E40" s="749"/>
      <c r="F40" s="751"/>
      <c r="G40" s="753"/>
      <c r="H40" s="833"/>
      <c r="I40" s="764"/>
      <c r="J40" s="195">
        <f ca="1">IF(MOD(ROW()-13,2)=0,IF(ISBLANK(OFFSET('12. SEGUIMIENTO 2027'!$N$14,INT((ROW()-13)/2),0)),"",OFFSET('12. SEGUIMIENTO 2027'!$N$14,INT((ROW()-13)/2),0)),IF(ISBLANK(OFFSET('9. METAS'!$V$20,INT((ROW()-14)/2),0)),"",OFFSET('9. METAS'!$V$20,INT((ROW()-14)/2),0)))</f>
        <v>6</v>
      </c>
      <c r="K40" s="196">
        <f ca="1">IF(MOD(ROW()-13,2)=0,IF(ISBLANK(OFFSET('12. SEGUIMIENTO 2027'!$O$14,INT((ROW()-13)/2),0)),"",OFFSET('12. SEGUIMIENTO 2027'!$O$14,INT((ROW()-13)/2),0)),IF(ISBLANK(OFFSET('9. METAS'!$W$20,INT((ROW()-14)/2),0)),"",OFFSET('9. METAS'!$W$20,INT((ROW()-14)/2),0)))</f>
        <v>7</v>
      </c>
      <c r="L40" s="196">
        <f ca="1">IF(MOD(ROW()-13,2)=0,IF(ISBLANK(OFFSET('12. SEGUIMIENTO 2027'!$P$14,INT((ROW()-13)/2),0)),"",OFFSET('12. SEGUIMIENTO 2027'!$P$14,INT((ROW()-13)/2),0)),IF(ISBLANK(OFFSET('9. METAS'!$X$20,INT((ROW()-14)/2),0)),"",OFFSET('9. METAS'!$X$20,INT((ROW()-14)/2),0)))</f>
        <v>9</v>
      </c>
      <c r="M40" s="197">
        <f ca="1">IF(MOD(ROW()-13,2)=0,IF(ISBLANK(OFFSET('12. SEGUIMIENTO 2027'!$Q$14,INT((ROW()-13)/2),0)),"",OFFSET('12. SEGUIMIENTO 2027'!$Q$14,INT((ROW()-13)/2),0)),IF(ISBLANK(OFFSET('9. METAS'!$Y$20,INT((ROW()-14)/2),0)),"",OFFSET('9. METAS'!$Y$20,INT((ROW()-14)/2),0)))</f>
        <v>10</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833">
        <f ca="1">IF(ISBLANK(OFFSET('9. METAS'!$M$20,INT((ROW()-13)/2),0)),"",OFFSET('9. METAS'!$M$20,INT((ROW()-13)/2),0))</f>
        <v>133</v>
      </c>
      <c r="I41" s="763"/>
      <c r="J41" s="195" t="str">
        <f ca="1">IF(MOD(ROW()-13,2)=0,IF(ISBLANK(OFFSET('12. SEGUIMIENTO 2027'!$N$14,INT((ROW()-13)/2),0)),"",OFFSET('12. SEGUIMIENTO 2027'!$N$14,INT((ROW()-13)/2),0)),IF(ISBLANK(OFFSET('9. METAS'!$V$20,INT((ROW()-14)/2),0)),"",OFFSET('9. METAS'!$V$20,INT((ROW()-14)/2),0)))</f>
        <v/>
      </c>
      <c r="K41" s="196" t="str">
        <f ca="1">IF(MOD(ROW()-13,2)=0,IF(ISBLANK(OFFSET('12. SEGUIMIENTO 2027'!$O$14,INT((ROW()-13)/2),0)),"",OFFSET('12. SEGUIMIENTO 2027'!$O$14,INT((ROW()-13)/2),0)),IF(ISBLANK(OFFSET('9. METAS'!$W$20,INT((ROW()-14)/2),0)),"",OFFSET('9. METAS'!$W$20,INT((ROW()-14)/2),0)))</f>
        <v/>
      </c>
      <c r="L41" s="196" t="str">
        <f ca="1">IF(MOD(ROW()-13,2)=0,IF(ISBLANK(OFFSET('12. SEGUIMIENTO 2027'!$P$14,INT((ROW()-13)/2),0)),"",OFFSET('12. SEGUIMIENTO 2027'!$P$14,INT((ROW()-13)/2),0)),IF(ISBLANK(OFFSET('9. METAS'!$X$20,INT((ROW()-14)/2),0)),"",OFFSET('9. METAS'!$X$20,INT((ROW()-14)/2),0)))</f>
        <v/>
      </c>
      <c r="M41" s="197" t="str">
        <f ca="1">IF(MOD(ROW()-13,2)=0,IF(ISBLANK(OFFSET('12. SEGUIMIENTO 2027'!$Q$14,INT((ROW()-13)/2),0)),"",OFFSET('12. SEGUIMIENTO 2027'!$Q$14,INT((ROW()-13)/2),0)),IF(ISBLANK(OFFSET('9. METAS'!$Y$20,INT((ROW()-14)/2),0)),"",OFFSET('9. METAS'!$Y$20,INT((ROW()-14)/2),0)))</f>
        <v/>
      </c>
      <c r="N41" s="769" t="str">
        <f ca="1">IFERROR(J41/J42,"ND")</f>
        <v>ND</v>
      </c>
      <c r="O41" s="771" t="str">
        <f ca="1">IFERROR(((J41+K41+L41+M41)/H41),"ND")</f>
        <v>ND</v>
      </c>
      <c r="P41" s="775"/>
    </row>
    <row r="42" spans="3:16">
      <c r="C42" s="747"/>
      <c r="D42" s="749"/>
      <c r="E42" s="749"/>
      <c r="F42" s="751"/>
      <c r="G42" s="753"/>
      <c r="H42" s="833"/>
      <c r="I42" s="764"/>
      <c r="J42" s="195">
        <f ca="1">IF(MOD(ROW()-13,2)=0,IF(ISBLANK(OFFSET('12. SEGUIMIENTO 2027'!$N$14,INT((ROW()-13)/2),0)),"",OFFSET('12. SEGUIMIENTO 2027'!$N$14,INT((ROW()-13)/2),0)),IF(ISBLANK(OFFSET('9. METAS'!$V$20,INT((ROW()-14)/2),0)),"",OFFSET('9. METAS'!$V$20,INT((ROW()-14)/2),0)))</f>
        <v>29</v>
      </c>
      <c r="K42" s="196">
        <f ca="1">IF(MOD(ROW()-13,2)=0,IF(ISBLANK(OFFSET('12. SEGUIMIENTO 2027'!$O$14,INT((ROW()-13)/2),0)),"",OFFSET('12. SEGUIMIENTO 2027'!$O$14,INT((ROW()-13)/2),0)),IF(ISBLANK(OFFSET('9. METAS'!$W$20,INT((ROW()-14)/2),0)),"",OFFSET('9. METAS'!$W$20,INT((ROW()-14)/2),0)))</f>
        <v>32</v>
      </c>
      <c r="L42" s="196">
        <f ca="1">IF(MOD(ROW()-13,2)=0,IF(ISBLANK(OFFSET('12. SEGUIMIENTO 2027'!$P$14,INT((ROW()-13)/2),0)),"",OFFSET('12. SEGUIMIENTO 2027'!$P$14,INT((ROW()-13)/2),0)),IF(ISBLANK(OFFSET('9. METAS'!$X$20,INT((ROW()-14)/2),0)),"",OFFSET('9. METAS'!$X$20,INT((ROW()-14)/2),0)))</f>
        <v>35</v>
      </c>
      <c r="M42" s="197">
        <f ca="1">IF(MOD(ROW()-13,2)=0,IF(ISBLANK(OFFSET('12. SEGUIMIENTO 2027'!$Q$14,INT((ROW()-13)/2),0)),"",OFFSET('12. SEGUIMIENTO 2027'!$Q$14,INT((ROW()-13)/2),0)),IF(ISBLANK(OFFSET('9. METAS'!$Y$20,INT((ROW()-14)/2),0)),"",OFFSET('9. METAS'!$Y$20,INT((ROW()-14)/2),0)))</f>
        <v>37</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833">
        <f ca="1">IF(ISBLANK(OFFSET('9. METAS'!$M$20,INT((ROW()-13)/2),0)),"",OFFSET('9. METAS'!$M$20,INT((ROW()-13)/2),0))</f>
        <v>80</v>
      </c>
      <c r="I43" s="763"/>
      <c r="J43" s="195" t="str">
        <f ca="1">IF(MOD(ROW()-13,2)=0,IF(ISBLANK(OFFSET('12. SEGUIMIENTO 2027'!$N$14,INT((ROW()-13)/2),0)),"",OFFSET('12. SEGUIMIENTO 2027'!$N$14,INT((ROW()-13)/2),0)),IF(ISBLANK(OFFSET('9. METAS'!$V$20,INT((ROW()-14)/2),0)),"",OFFSET('9. METAS'!$V$20,INT((ROW()-14)/2),0)))</f>
        <v/>
      </c>
      <c r="K43" s="196" t="str">
        <f ca="1">IF(MOD(ROW()-13,2)=0,IF(ISBLANK(OFFSET('12. SEGUIMIENTO 2027'!$O$14,INT((ROW()-13)/2),0)),"",OFFSET('12. SEGUIMIENTO 2027'!$O$14,INT((ROW()-13)/2),0)),IF(ISBLANK(OFFSET('9. METAS'!$W$20,INT((ROW()-14)/2),0)),"",OFFSET('9. METAS'!$W$20,INT((ROW()-14)/2),0)))</f>
        <v/>
      </c>
      <c r="L43" s="196" t="str">
        <f ca="1">IF(MOD(ROW()-13,2)=0,IF(ISBLANK(OFFSET('12. SEGUIMIENTO 2027'!$P$14,INT((ROW()-13)/2),0)),"",OFFSET('12. SEGUIMIENTO 2027'!$P$14,INT((ROW()-13)/2),0)),IF(ISBLANK(OFFSET('9. METAS'!$X$20,INT((ROW()-14)/2),0)),"",OFFSET('9. METAS'!$X$20,INT((ROW()-14)/2),0)))</f>
        <v/>
      </c>
      <c r="M43" s="197" t="str">
        <f ca="1">IF(MOD(ROW()-13,2)=0,IF(ISBLANK(OFFSET('12. SEGUIMIENTO 2027'!$Q$14,INT((ROW()-13)/2),0)),"",OFFSET('12. SEGUIMIENTO 2027'!$Q$14,INT((ROW()-13)/2),0)),IF(ISBLANK(OFFSET('9. METAS'!$Y$20,INT((ROW()-14)/2),0)),"",OFFSET('9. METAS'!$Y$20,INT((ROW()-14)/2),0)))</f>
        <v/>
      </c>
      <c r="N43" s="769" t="str">
        <f ca="1">IFERROR(J43/J44,"ND")</f>
        <v>ND</v>
      </c>
      <c r="O43" s="771" t="str">
        <f ca="1">IFERROR(((J43+K43+L43+M43)/H43),"ND")</f>
        <v>ND</v>
      </c>
      <c r="P43" s="775"/>
    </row>
    <row r="44" spans="3:16">
      <c r="C44" s="747"/>
      <c r="D44" s="749"/>
      <c r="E44" s="749"/>
      <c r="F44" s="751"/>
      <c r="G44" s="753"/>
      <c r="H44" s="833"/>
      <c r="I44" s="764"/>
      <c r="J44" s="195">
        <f ca="1">IF(MOD(ROW()-13,2)=0,IF(ISBLANK(OFFSET('12. SEGUIMIENTO 2027'!$N$14,INT((ROW()-13)/2),0)),"",OFFSET('12. SEGUIMIENTO 2027'!$N$14,INT((ROW()-13)/2),0)),IF(ISBLANK(OFFSET('9. METAS'!$V$20,INT((ROW()-14)/2),0)),"",OFFSET('9. METAS'!$V$20,INT((ROW()-14)/2),0)))</f>
        <v>16</v>
      </c>
      <c r="K44" s="196">
        <f ca="1">IF(MOD(ROW()-13,2)=0,IF(ISBLANK(OFFSET('12. SEGUIMIENTO 2027'!$O$14,INT((ROW()-13)/2),0)),"",OFFSET('12. SEGUIMIENTO 2027'!$O$14,INT((ROW()-13)/2),0)),IF(ISBLANK(OFFSET('9. METAS'!$W$20,INT((ROW()-14)/2),0)),"",OFFSET('9. METAS'!$W$20,INT((ROW()-14)/2),0)))</f>
        <v>18</v>
      </c>
      <c r="L44" s="196">
        <f ca="1">IF(MOD(ROW()-13,2)=0,IF(ISBLANK(OFFSET('12. SEGUIMIENTO 2027'!$P$14,INT((ROW()-13)/2),0)),"",OFFSET('12. SEGUIMIENTO 2027'!$P$14,INT((ROW()-13)/2),0)),IF(ISBLANK(OFFSET('9. METAS'!$X$20,INT((ROW()-14)/2),0)),"",OFFSET('9. METAS'!$X$20,INT((ROW()-14)/2),0)))</f>
        <v>21</v>
      </c>
      <c r="M44" s="197">
        <f ca="1">IF(MOD(ROW()-13,2)=0,IF(ISBLANK(OFFSET('12. SEGUIMIENTO 2027'!$Q$14,INT((ROW()-13)/2),0)),"",OFFSET('12. SEGUIMIENTO 2027'!$Q$14,INT((ROW()-13)/2),0)),IF(ISBLANK(OFFSET('9. METAS'!$Y$20,INT((ROW()-14)/2),0)),"",OFFSET('9. METAS'!$Y$20,INT((ROW()-14)/2),0)))</f>
        <v>25</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833">
        <f ca="1">IF(ISBLANK(OFFSET('9. METAS'!$M$20,INT((ROW()-13)/2),0)),"",OFFSET('9. METAS'!$M$20,INT((ROW()-13)/2),0))</f>
        <v>5309</v>
      </c>
      <c r="I45" s="763"/>
      <c r="J45" s="195" t="str">
        <f ca="1">IF(MOD(ROW()-13,2)=0,IF(ISBLANK(OFFSET('12. SEGUIMIENTO 2027'!$N$14,INT((ROW()-13)/2),0)),"",OFFSET('12. SEGUIMIENTO 2027'!$N$14,INT((ROW()-13)/2),0)),IF(ISBLANK(OFFSET('9. METAS'!$V$20,INT((ROW()-14)/2),0)),"",OFFSET('9. METAS'!$V$20,INT((ROW()-14)/2),0)))</f>
        <v/>
      </c>
      <c r="K45" s="196" t="str">
        <f ca="1">IF(MOD(ROW()-13,2)=0,IF(ISBLANK(OFFSET('12. SEGUIMIENTO 2027'!$O$14,INT((ROW()-13)/2),0)),"",OFFSET('12. SEGUIMIENTO 2027'!$O$14,INT((ROW()-13)/2),0)),IF(ISBLANK(OFFSET('9. METAS'!$W$20,INT((ROW()-14)/2),0)),"",OFFSET('9. METAS'!$W$20,INT((ROW()-14)/2),0)))</f>
        <v/>
      </c>
      <c r="L45" s="196" t="str">
        <f ca="1">IF(MOD(ROW()-13,2)=0,IF(ISBLANK(OFFSET('12. SEGUIMIENTO 2027'!$P$14,INT((ROW()-13)/2),0)),"",OFFSET('12. SEGUIMIENTO 2027'!$P$14,INT((ROW()-13)/2),0)),IF(ISBLANK(OFFSET('9. METAS'!$X$20,INT((ROW()-14)/2),0)),"",OFFSET('9. METAS'!$X$20,INT((ROW()-14)/2),0)))</f>
        <v/>
      </c>
      <c r="M45" s="197" t="str">
        <f ca="1">IF(MOD(ROW()-13,2)=0,IF(ISBLANK(OFFSET('12. SEGUIMIENTO 2027'!$Q$14,INT((ROW()-13)/2),0)),"",OFFSET('12. SEGUIMIENTO 2027'!$Q$14,INT((ROW()-13)/2),0)),IF(ISBLANK(OFFSET('9. METAS'!$Y$20,INT((ROW()-14)/2),0)),"",OFFSET('9. METAS'!$Y$20,INT((ROW()-14)/2),0)))</f>
        <v/>
      </c>
      <c r="N45" s="769" t="str">
        <f ca="1">IFERROR(J45/J46,"ND")</f>
        <v>ND</v>
      </c>
      <c r="O45" s="771" t="str">
        <f ca="1">IFERROR(((J45+K45+L45+M45)/H45),"ND")</f>
        <v>ND</v>
      </c>
      <c r="P45" s="775"/>
    </row>
    <row r="46" spans="3:16">
      <c r="C46" s="747"/>
      <c r="D46" s="749"/>
      <c r="E46" s="749"/>
      <c r="F46" s="751"/>
      <c r="G46" s="753"/>
      <c r="H46" s="833"/>
      <c r="I46" s="764"/>
      <c r="J46" s="195">
        <f ca="1">IF(MOD(ROW()-13,2)=0,IF(ISBLANK(OFFSET('12. SEGUIMIENTO 2027'!$N$14,INT((ROW()-13)/2),0)),"",OFFSET('12. SEGUIMIENTO 2027'!$N$14,INT((ROW()-13)/2),0)),IF(ISBLANK(OFFSET('9. METAS'!$V$20,INT((ROW()-14)/2),0)),"",OFFSET('9. METAS'!$V$20,INT((ROW()-14)/2),0)))</f>
        <v>1260</v>
      </c>
      <c r="K46" s="196">
        <f ca="1">IF(MOD(ROW()-13,2)=0,IF(ISBLANK(OFFSET('12. SEGUIMIENTO 2027'!$O$14,INT((ROW()-13)/2),0)),"",OFFSET('12. SEGUIMIENTO 2027'!$O$14,INT((ROW()-13)/2),0)),IF(ISBLANK(OFFSET('9. METAS'!$W$20,INT((ROW()-14)/2),0)),"",OFFSET('9. METAS'!$W$20,INT((ROW()-14)/2),0)))</f>
        <v>1310</v>
      </c>
      <c r="L46" s="196">
        <f ca="1">IF(MOD(ROW()-13,2)=0,IF(ISBLANK(OFFSET('12. SEGUIMIENTO 2027'!$P$14,INT((ROW()-13)/2),0)),"",OFFSET('12. SEGUIMIENTO 2027'!$P$14,INT((ROW()-13)/2),0)),IF(ISBLANK(OFFSET('9. METAS'!$X$20,INT((ROW()-14)/2),0)),"",OFFSET('9. METAS'!$X$20,INT((ROW()-14)/2),0)))</f>
        <v>1330</v>
      </c>
      <c r="M46" s="197">
        <f ca="1">IF(MOD(ROW()-13,2)=0,IF(ISBLANK(OFFSET('12. SEGUIMIENTO 2027'!$Q$14,INT((ROW()-13)/2),0)),"",OFFSET('12. SEGUIMIENTO 2027'!$Q$14,INT((ROW()-13)/2),0)),IF(ISBLANK(OFFSET('9. METAS'!$Y$20,INT((ROW()-14)/2),0)),"",OFFSET('9. METAS'!$Y$20,INT((ROW()-14)/2),0)))</f>
        <v>1409</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833">
        <f ca="1">IF(ISBLANK(OFFSET('9. METAS'!$M$20,INT((ROW()-13)/2),0)),"",OFFSET('9. METAS'!$M$20,INT((ROW()-13)/2),0))</f>
        <v>799</v>
      </c>
      <c r="I47" s="763"/>
      <c r="J47" s="195" t="str">
        <f ca="1">IF(MOD(ROW()-13,2)=0,IF(ISBLANK(OFFSET('12. SEGUIMIENTO 2027'!$N$14,INT((ROW()-13)/2),0)),"",OFFSET('12. SEGUIMIENTO 2027'!$N$14,INT((ROW()-13)/2),0)),IF(ISBLANK(OFFSET('9. METAS'!$V$20,INT((ROW()-14)/2),0)),"",OFFSET('9. METAS'!$V$20,INT((ROW()-14)/2),0)))</f>
        <v/>
      </c>
      <c r="K47" s="196" t="str">
        <f ca="1">IF(MOD(ROW()-13,2)=0,IF(ISBLANK(OFFSET('12. SEGUIMIENTO 2027'!$O$14,INT((ROW()-13)/2),0)),"",OFFSET('12. SEGUIMIENTO 2027'!$O$14,INT((ROW()-13)/2),0)),IF(ISBLANK(OFFSET('9. METAS'!$W$20,INT((ROW()-14)/2),0)),"",OFFSET('9. METAS'!$W$20,INT((ROW()-14)/2),0)))</f>
        <v/>
      </c>
      <c r="L47" s="196" t="str">
        <f ca="1">IF(MOD(ROW()-13,2)=0,IF(ISBLANK(OFFSET('12. SEGUIMIENTO 2027'!$P$14,INT((ROW()-13)/2),0)),"",OFFSET('12. SEGUIMIENTO 2027'!$P$14,INT((ROW()-13)/2),0)),IF(ISBLANK(OFFSET('9. METAS'!$X$20,INT((ROW()-14)/2),0)),"",OFFSET('9. METAS'!$X$20,INT((ROW()-14)/2),0)))</f>
        <v/>
      </c>
      <c r="M47" s="197" t="str">
        <f ca="1">IF(MOD(ROW()-13,2)=0,IF(ISBLANK(OFFSET('12. SEGUIMIENTO 2027'!$Q$14,INT((ROW()-13)/2),0)),"",OFFSET('12. SEGUIMIENTO 2027'!$Q$14,INT((ROW()-13)/2),0)),IF(ISBLANK(OFFSET('9. METAS'!$Y$20,INT((ROW()-14)/2),0)),"",OFFSET('9. METAS'!$Y$20,INT((ROW()-14)/2),0)))</f>
        <v/>
      </c>
      <c r="N47" s="769" t="str">
        <f ca="1">IFERROR(J47/J48,"ND")</f>
        <v>ND</v>
      </c>
      <c r="O47" s="771" t="str">
        <f ca="1">IFERROR(((J47+K47+L47+M47)/H47),"ND")</f>
        <v>ND</v>
      </c>
      <c r="P47" s="775"/>
    </row>
    <row r="48" spans="3:16">
      <c r="C48" s="747"/>
      <c r="D48" s="749"/>
      <c r="E48" s="749"/>
      <c r="F48" s="751"/>
      <c r="G48" s="753"/>
      <c r="H48" s="833"/>
      <c r="I48" s="764"/>
      <c r="J48" s="195">
        <f ca="1">IF(MOD(ROW()-13,2)=0,IF(ISBLANK(OFFSET('12. SEGUIMIENTO 2027'!$N$14,INT((ROW()-13)/2),0)),"",OFFSET('12. SEGUIMIENTO 2027'!$N$14,INT((ROW()-13)/2),0)),IF(ISBLANK(OFFSET('9. METAS'!$V$20,INT((ROW()-14)/2),0)),"",OFFSET('9. METAS'!$V$20,INT((ROW()-14)/2),0)))</f>
        <v>185</v>
      </c>
      <c r="K48" s="196">
        <f ca="1">IF(MOD(ROW()-13,2)=0,IF(ISBLANK(OFFSET('12. SEGUIMIENTO 2027'!$O$14,INT((ROW()-13)/2),0)),"",OFFSET('12. SEGUIMIENTO 2027'!$O$14,INT((ROW()-13)/2),0)),IF(ISBLANK(OFFSET('9. METAS'!$W$20,INT((ROW()-14)/2),0)),"",OFFSET('9. METAS'!$W$20,INT((ROW()-14)/2),0)))</f>
        <v>193</v>
      </c>
      <c r="L48" s="196">
        <f ca="1">IF(MOD(ROW()-13,2)=0,IF(ISBLANK(OFFSET('12. SEGUIMIENTO 2027'!$P$14,INT((ROW()-13)/2),0)),"",OFFSET('12. SEGUIMIENTO 2027'!$P$14,INT((ROW()-13)/2),0)),IF(ISBLANK(OFFSET('9. METAS'!$X$20,INT((ROW()-14)/2),0)),"",OFFSET('9. METAS'!$X$20,INT((ROW()-14)/2),0)))</f>
        <v>201</v>
      </c>
      <c r="M48" s="197">
        <f ca="1">IF(MOD(ROW()-13,2)=0,IF(ISBLANK(OFFSET('12. SEGUIMIENTO 2027'!$Q$14,INT((ROW()-13)/2),0)),"",OFFSET('12. SEGUIMIENTO 2027'!$Q$14,INT((ROW()-13)/2),0)),IF(ISBLANK(OFFSET('9. METAS'!$Y$20,INT((ROW()-14)/2),0)),"",OFFSET('9. METAS'!$Y$20,INT((ROW()-14)/2),0)))</f>
        <v>220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833">
        <f ca="1">IF(ISBLANK(OFFSET('9. METAS'!$M$20,INT((ROW()-13)/2),0)),"",OFFSET('9. METAS'!$M$20,INT((ROW()-13)/2),0))</f>
        <v>10937</v>
      </c>
      <c r="I49" s="763"/>
      <c r="J49" s="195" t="str">
        <f ca="1">IF(MOD(ROW()-13,2)=0,IF(ISBLANK(OFFSET('12. SEGUIMIENTO 2027'!$N$14,INT((ROW()-13)/2),0)),"",OFFSET('12. SEGUIMIENTO 2027'!$N$14,INT((ROW()-13)/2),0)),IF(ISBLANK(OFFSET('9. METAS'!$V$20,INT((ROW()-14)/2),0)),"",OFFSET('9. METAS'!$V$20,INT((ROW()-14)/2),0)))</f>
        <v/>
      </c>
      <c r="K49" s="196" t="str">
        <f ca="1">IF(MOD(ROW()-13,2)=0,IF(ISBLANK(OFFSET('12. SEGUIMIENTO 2027'!$O$14,INT((ROW()-13)/2),0)),"",OFFSET('12. SEGUIMIENTO 2027'!$O$14,INT((ROW()-13)/2),0)),IF(ISBLANK(OFFSET('9. METAS'!$W$20,INT((ROW()-14)/2),0)),"",OFFSET('9. METAS'!$W$20,INT((ROW()-14)/2),0)))</f>
        <v/>
      </c>
      <c r="L49" s="196" t="str">
        <f ca="1">IF(MOD(ROW()-13,2)=0,IF(ISBLANK(OFFSET('12. SEGUIMIENTO 2027'!$P$14,INT((ROW()-13)/2),0)),"",OFFSET('12. SEGUIMIENTO 2027'!$P$14,INT((ROW()-13)/2),0)),IF(ISBLANK(OFFSET('9. METAS'!$X$20,INT((ROW()-14)/2),0)),"",OFFSET('9. METAS'!$X$20,INT((ROW()-14)/2),0)))</f>
        <v/>
      </c>
      <c r="M49" s="197" t="str">
        <f ca="1">IF(MOD(ROW()-13,2)=0,IF(ISBLANK(OFFSET('12. SEGUIMIENTO 2027'!$Q$14,INT((ROW()-13)/2),0)),"",OFFSET('12. SEGUIMIENTO 2027'!$Q$14,INT((ROW()-13)/2),0)),IF(ISBLANK(OFFSET('9. METAS'!$Y$20,INT((ROW()-14)/2),0)),"",OFFSET('9. METAS'!$Y$20,INT((ROW()-14)/2),0)))</f>
        <v/>
      </c>
      <c r="N49" s="769" t="str">
        <f ca="1">IFERROR(J49/J50,"ND")</f>
        <v>ND</v>
      </c>
      <c r="O49" s="771" t="str">
        <f ca="1">IFERROR(((J49+K49+L49+M49)/H49),"ND")</f>
        <v>ND</v>
      </c>
      <c r="P49" s="775"/>
    </row>
    <row r="50" spans="3:16">
      <c r="C50" s="747"/>
      <c r="D50" s="749"/>
      <c r="E50" s="749"/>
      <c r="F50" s="751"/>
      <c r="G50" s="753"/>
      <c r="H50" s="833"/>
      <c r="I50" s="764"/>
      <c r="J50" s="195">
        <f ca="1">IF(MOD(ROW()-13,2)=0,IF(ISBLANK(OFFSET('12. SEGUIMIENTO 2027'!$N$14,INT((ROW()-13)/2),0)),"",OFFSET('12. SEGUIMIENTO 2027'!$N$14,INT((ROW()-13)/2),0)),IF(ISBLANK(OFFSET('9. METAS'!$V$20,INT((ROW()-14)/2),0)),"",OFFSET('9. METAS'!$V$20,INT((ROW()-14)/2),0)))</f>
        <v>2576</v>
      </c>
      <c r="K50" s="196">
        <f ca="1">IF(MOD(ROW()-13,2)=0,IF(ISBLANK(OFFSET('12. SEGUIMIENTO 2027'!$O$14,INT((ROW()-13)/2),0)),"",OFFSET('12. SEGUIMIENTO 2027'!$O$14,INT((ROW()-13)/2),0)),IF(ISBLANK(OFFSET('9. METAS'!$W$20,INT((ROW()-14)/2),0)),"",OFFSET('9. METAS'!$W$20,INT((ROW()-14)/2),0)))</f>
        <v>2865</v>
      </c>
      <c r="L50" s="196">
        <f ca="1">IF(MOD(ROW()-13,2)=0,IF(ISBLANK(OFFSET('12. SEGUIMIENTO 2027'!$P$14,INT((ROW()-13)/2),0)),"",OFFSET('12. SEGUIMIENTO 2027'!$P$14,INT((ROW()-13)/2),0)),IF(ISBLANK(OFFSET('9. METAS'!$X$20,INT((ROW()-14)/2),0)),"",OFFSET('9. METAS'!$X$20,INT((ROW()-14)/2),0)))</f>
        <v>2920</v>
      </c>
      <c r="M50" s="197">
        <f ca="1">IF(MOD(ROW()-13,2)=0,IF(ISBLANK(OFFSET('12. SEGUIMIENTO 2027'!$Q$14,INT((ROW()-13)/2),0)),"",OFFSET('12. SEGUIMIENTO 2027'!$Q$14,INT((ROW()-13)/2),0)),IF(ISBLANK(OFFSET('9. METAS'!$Y$20,INT((ROW()-14)/2),0)),"",OFFSET('9. METAS'!$Y$20,INT((ROW()-14)/2),0)))</f>
        <v>2576</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833">
        <f ca="1">IF(ISBLANK(OFFSET('9. METAS'!$M$20,INT((ROW()-13)/2),0)),"",OFFSET('9. METAS'!$M$20,INT((ROW()-13)/2),0))</f>
        <v>10071</v>
      </c>
      <c r="I51" s="763"/>
      <c r="J51" s="195" t="str">
        <f ca="1">IF(MOD(ROW()-13,2)=0,IF(ISBLANK(OFFSET('12. SEGUIMIENTO 2027'!$N$14,INT((ROW()-13)/2),0)),"",OFFSET('12. SEGUIMIENTO 2027'!$N$14,INT((ROW()-13)/2),0)),IF(ISBLANK(OFFSET('9. METAS'!$V$20,INT((ROW()-14)/2),0)),"",OFFSET('9. METAS'!$V$20,INT((ROW()-14)/2),0)))</f>
        <v/>
      </c>
      <c r="K51" s="196" t="str">
        <f ca="1">IF(MOD(ROW()-13,2)=0,IF(ISBLANK(OFFSET('12. SEGUIMIENTO 2027'!$O$14,INT((ROW()-13)/2),0)),"",OFFSET('12. SEGUIMIENTO 2027'!$O$14,INT((ROW()-13)/2),0)),IF(ISBLANK(OFFSET('9. METAS'!$W$20,INT((ROW()-14)/2),0)),"",OFFSET('9. METAS'!$W$20,INT((ROW()-14)/2),0)))</f>
        <v/>
      </c>
      <c r="L51" s="196" t="str">
        <f ca="1">IF(MOD(ROW()-13,2)=0,IF(ISBLANK(OFFSET('12. SEGUIMIENTO 2027'!$P$14,INT((ROW()-13)/2),0)),"",OFFSET('12. SEGUIMIENTO 2027'!$P$14,INT((ROW()-13)/2),0)),IF(ISBLANK(OFFSET('9. METAS'!$X$20,INT((ROW()-14)/2),0)),"",OFFSET('9. METAS'!$X$20,INT((ROW()-14)/2),0)))</f>
        <v/>
      </c>
      <c r="M51" s="197" t="str">
        <f ca="1">IF(MOD(ROW()-13,2)=0,IF(ISBLANK(OFFSET('12. SEGUIMIENTO 2027'!$Q$14,INT((ROW()-13)/2),0)),"",OFFSET('12. SEGUIMIENTO 2027'!$Q$14,INT((ROW()-13)/2),0)),IF(ISBLANK(OFFSET('9. METAS'!$Y$20,INT((ROW()-14)/2),0)),"",OFFSET('9. METAS'!$Y$20,INT((ROW()-14)/2),0)))</f>
        <v/>
      </c>
      <c r="N51" s="769" t="str">
        <f ca="1">IFERROR(J51/J52,"ND")</f>
        <v>ND</v>
      </c>
      <c r="O51" s="771" t="str">
        <f ca="1">IFERROR(((J51+K51+L51+M51)/H51),"ND")</f>
        <v>ND</v>
      </c>
      <c r="P51" s="775"/>
    </row>
    <row r="52" spans="3:16">
      <c r="C52" s="747"/>
      <c r="D52" s="749"/>
      <c r="E52" s="749"/>
      <c r="F52" s="751"/>
      <c r="G52" s="753"/>
      <c r="H52" s="833"/>
      <c r="I52" s="764"/>
      <c r="J52" s="195">
        <f ca="1">IF(MOD(ROW()-13,2)=0,IF(ISBLANK(OFFSET('12. SEGUIMIENTO 2027'!$N$14,INT((ROW()-13)/2),0)),"",OFFSET('12. SEGUIMIENTO 2027'!$N$14,INT((ROW()-13)/2),0)),IF(ISBLANK(OFFSET('9. METAS'!$V$20,INT((ROW()-14)/2),0)),"",OFFSET('9. METAS'!$V$20,INT((ROW()-14)/2),0)))</f>
        <v>2487</v>
      </c>
      <c r="K52" s="196">
        <f ca="1">IF(MOD(ROW()-13,2)=0,IF(ISBLANK(OFFSET('12. SEGUIMIENTO 2027'!$O$14,INT((ROW()-13)/2),0)),"",OFFSET('12. SEGUIMIENTO 2027'!$O$14,INT((ROW()-13)/2),0)),IF(ISBLANK(OFFSET('9. METAS'!$W$20,INT((ROW()-14)/2),0)),"",OFFSET('9. METAS'!$W$20,INT((ROW()-14)/2),0)))</f>
        <v>2781</v>
      </c>
      <c r="L52" s="196">
        <f ca="1">IF(MOD(ROW()-13,2)=0,IF(ISBLANK(OFFSET('12. SEGUIMIENTO 2027'!$P$14,INT((ROW()-13)/2),0)),"",OFFSET('12. SEGUIMIENTO 2027'!$P$14,INT((ROW()-13)/2),0)),IF(ISBLANK(OFFSET('9. METAS'!$X$20,INT((ROW()-14)/2),0)),"",OFFSET('9. METAS'!$X$20,INT((ROW()-14)/2),0)))</f>
        <v>2404</v>
      </c>
      <c r="M52" s="197">
        <f ca="1">IF(MOD(ROW()-13,2)=0,IF(ISBLANK(OFFSET('12. SEGUIMIENTO 2027'!$Q$14,INT((ROW()-13)/2),0)),"",OFFSET('12. SEGUIMIENTO 2027'!$Q$14,INT((ROW()-13)/2),0)),IF(ISBLANK(OFFSET('9. METAS'!$Y$20,INT((ROW()-14)/2),0)),"",OFFSET('9. METAS'!$Y$20,INT((ROW()-14)/2),0)))</f>
        <v>2399</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833">
        <f ca="1">IF(ISBLANK(OFFSET('9. METAS'!$M$20,INT((ROW()-13)/2),0)),"",OFFSET('9. METAS'!$M$20,INT((ROW()-13)/2),0))</f>
        <v>696</v>
      </c>
      <c r="I53" s="763"/>
      <c r="J53" s="195" t="str">
        <f ca="1">IF(MOD(ROW()-13,2)=0,IF(ISBLANK(OFFSET('12. SEGUIMIENTO 2027'!$N$14,INT((ROW()-13)/2),0)),"",OFFSET('12. SEGUIMIENTO 2027'!$N$14,INT((ROW()-13)/2),0)),IF(ISBLANK(OFFSET('9. METAS'!$V$20,INT((ROW()-14)/2),0)),"",OFFSET('9. METAS'!$V$20,INT((ROW()-14)/2),0)))</f>
        <v/>
      </c>
      <c r="K53" s="196" t="str">
        <f ca="1">IF(MOD(ROW()-13,2)=0,IF(ISBLANK(OFFSET('12. SEGUIMIENTO 2027'!$O$14,INT((ROW()-13)/2),0)),"",OFFSET('12. SEGUIMIENTO 2027'!$O$14,INT((ROW()-13)/2),0)),IF(ISBLANK(OFFSET('9. METAS'!$W$20,INT((ROW()-14)/2),0)),"",OFFSET('9. METAS'!$W$20,INT((ROW()-14)/2),0)))</f>
        <v/>
      </c>
      <c r="L53" s="196" t="str">
        <f ca="1">IF(MOD(ROW()-13,2)=0,IF(ISBLANK(OFFSET('12. SEGUIMIENTO 2027'!$P$14,INT((ROW()-13)/2),0)),"",OFFSET('12. SEGUIMIENTO 2027'!$P$14,INT((ROW()-13)/2),0)),IF(ISBLANK(OFFSET('9. METAS'!$X$20,INT((ROW()-14)/2),0)),"",OFFSET('9. METAS'!$X$20,INT((ROW()-14)/2),0)))</f>
        <v/>
      </c>
      <c r="M53" s="197" t="str">
        <f ca="1">IF(MOD(ROW()-13,2)=0,IF(ISBLANK(OFFSET('12. SEGUIMIENTO 2027'!$Q$14,INT((ROW()-13)/2),0)),"",OFFSET('12. SEGUIMIENTO 2027'!$Q$14,INT((ROW()-13)/2),0)),IF(ISBLANK(OFFSET('9. METAS'!$Y$20,INT((ROW()-14)/2),0)),"",OFFSET('9. METAS'!$Y$20,INT((ROW()-14)/2),0)))</f>
        <v/>
      </c>
      <c r="N53" s="769" t="str">
        <f ca="1">IFERROR(J53/J54,"ND")</f>
        <v>ND</v>
      </c>
      <c r="O53" s="771" t="str">
        <f ca="1">IFERROR(((J53+K53+L53+M53)/H53),"ND")</f>
        <v>ND</v>
      </c>
      <c r="P53" s="775"/>
    </row>
    <row r="54" spans="3:16">
      <c r="C54" s="747"/>
      <c r="D54" s="749"/>
      <c r="E54" s="749"/>
      <c r="F54" s="751"/>
      <c r="G54" s="753"/>
      <c r="H54" s="833"/>
      <c r="I54" s="764"/>
      <c r="J54" s="195">
        <f ca="1">IF(MOD(ROW()-13,2)=0,IF(ISBLANK(OFFSET('12. SEGUIMIENTO 2027'!$N$14,INT((ROW()-13)/2),0)),"",OFFSET('12. SEGUIMIENTO 2027'!$N$14,INT((ROW()-13)/2),0)),IF(ISBLANK(OFFSET('9. METAS'!$V$20,INT((ROW()-14)/2),0)),"",OFFSET('9. METAS'!$V$20,INT((ROW()-14)/2),0)))</f>
        <v>174</v>
      </c>
      <c r="K54" s="196">
        <f ca="1">IF(MOD(ROW()-13,2)=0,IF(ISBLANK(OFFSET('12. SEGUIMIENTO 2027'!$O$14,INT((ROW()-13)/2),0)),"",OFFSET('12. SEGUIMIENTO 2027'!$O$14,INT((ROW()-13)/2),0)),IF(ISBLANK(OFFSET('9. METAS'!$W$20,INT((ROW()-14)/2),0)),"",OFFSET('9. METAS'!$W$20,INT((ROW()-14)/2),0)))</f>
        <v>174</v>
      </c>
      <c r="L54" s="196">
        <f ca="1">IF(MOD(ROW()-13,2)=0,IF(ISBLANK(OFFSET('12. SEGUIMIENTO 2027'!$P$14,INT((ROW()-13)/2),0)),"",OFFSET('12. SEGUIMIENTO 2027'!$P$14,INT((ROW()-13)/2),0)),IF(ISBLANK(OFFSET('9. METAS'!$X$20,INT((ROW()-14)/2),0)),"",OFFSET('9. METAS'!$X$20,INT((ROW()-14)/2),0)))</f>
        <v>174</v>
      </c>
      <c r="M54" s="197">
        <f ca="1">IF(MOD(ROW()-13,2)=0,IF(ISBLANK(OFFSET('12. SEGUIMIENTO 2027'!$Q$14,INT((ROW()-13)/2),0)),"",OFFSET('12. SEGUIMIENTO 2027'!$Q$14,INT((ROW()-13)/2),0)),IF(ISBLANK(OFFSET('9. METAS'!$Y$20,INT((ROW()-14)/2),0)),"",OFFSET('9. METAS'!$Y$20,INT((ROW()-14)/2),0)))</f>
        <v>174</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833">
        <f ca="1">IF(ISBLANK(OFFSET('9. METAS'!$M$20,INT((ROW()-13)/2),0)),"",OFFSET('9. METAS'!$M$20,INT((ROW()-13)/2),0))</f>
        <v>72828</v>
      </c>
      <c r="I55" s="763"/>
      <c r="J55" s="195" t="str">
        <f ca="1">IF(MOD(ROW()-13,2)=0,IF(ISBLANK(OFFSET('12. SEGUIMIENTO 2027'!$N$14,INT((ROW()-13)/2),0)),"",OFFSET('12. SEGUIMIENTO 2027'!$N$14,INT((ROW()-13)/2),0)),IF(ISBLANK(OFFSET('9. METAS'!$V$20,INT((ROW()-14)/2),0)),"",OFFSET('9. METAS'!$V$20,INT((ROW()-14)/2),0)))</f>
        <v/>
      </c>
      <c r="K55" s="196" t="str">
        <f ca="1">IF(MOD(ROW()-13,2)=0,IF(ISBLANK(OFFSET('12. SEGUIMIENTO 2027'!$O$14,INT((ROW()-13)/2),0)),"",OFFSET('12. SEGUIMIENTO 2027'!$O$14,INT((ROW()-13)/2),0)),IF(ISBLANK(OFFSET('9. METAS'!$W$20,INT((ROW()-14)/2),0)),"",OFFSET('9. METAS'!$W$20,INT((ROW()-14)/2),0)))</f>
        <v/>
      </c>
      <c r="L55" s="196" t="str">
        <f ca="1">IF(MOD(ROW()-13,2)=0,IF(ISBLANK(OFFSET('12. SEGUIMIENTO 2027'!$P$14,INT((ROW()-13)/2),0)),"",OFFSET('12. SEGUIMIENTO 2027'!$P$14,INT((ROW()-13)/2),0)),IF(ISBLANK(OFFSET('9. METAS'!$X$20,INT((ROW()-14)/2),0)),"",OFFSET('9. METAS'!$X$20,INT((ROW()-14)/2),0)))</f>
        <v/>
      </c>
      <c r="M55" s="197" t="str">
        <f ca="1">IF(MOD(ROW()-13,2)=0,IF(ISBLANK(OFFSET('12. SEGUIMIENTO 2027'!$Q$14,INT((ROW()-13)/2),0)),"",OFFSET('12. SEGUIMIENTO 2027'!$Q$14,INT((ROW()-13)/2),0)),IF(ISBLANK(OFFSET('9. METAS'!$Y$20,INT((ROW()-14)/2),0)),"",OFFSET('9. METAS'!$Y$20,INT((ROW()-14)/2),0)))</f>
        <v/>
      </c>
      <c r="N55" s="769" t="str">
        <f ca="1">IFERROR(J55/J56,"ND")</f>
        <v>ND</v>
      </c>
      <c r="O55" s="771" t="str">
        <f ca="1">IFERROR(((J55+K55+L55+M55)/H55),"ND")</f>
        <v>ND</v>
      </c>
      <c r="P55" s="775"/>
    </row>
    <row r="56" spans="3:16">
      <c r="C56" s="747"/>
      <c r="D56" s="749"/>
      <c r="E56" s="749"/>
      <c r="F56" s="751"/>
      <c r="G56" s="753"/>
      <c r="H56" s="833"/>
      <c r="I56" s="764"/>
      <c r="J56" s="195">
        <f ca="1">IF(MOD(ROW()-13,2)=0,IF(ISBLANK(OFFSET('12. SEGUIMIENTO 2027'!$N$14,INT((ROW()-13)/2),0)),"",OFFSET('12. SEGUIMIENTO 2027'!$N$14,INT((ROW()-13)/2),0)),IF(ISBLANK(OFFSET('9. METAS'!$V$20,INT((ROW()-14)/2),0)),"",OFFSET('9. METAS'!$V$20,INT((ROW()-14)/2),0)))</f>
        <v>16900</v>
      </c>
      <c r="K56" s="196">
        <f ca="1">IF(MOD(ROW()-13,2)=0,IF(ISBLANK(OFFSET('12. SEGUIMIENTO 2027'!$O$14,INT((ROW()-13)/2),0)),"",OFFSET('12. SEGUIMIENTO 2027'!$O$14,INT((ROW()-13)/2),0)),IF(ISBLANK(OFFSET('9. METAS'!$W$20,INT((ROW()-14)/2),0)),"",OFFSET('9. METAS'!$W$20,INT((ROW()-14)/2),0)))</f>
        <v>18853</v>
      </c>
      <c r="L56" s="196">
        <f ca="1">IF(MOD(ROW()-13,2)=0,IF(ISBLANK(OFFSET('12. SEGUIMIENTO 2027'!$P$14,INT((ROW()-13)/2),0)),"",OFFSET('12. SEGUIMIENTO 2027'!$P$14,INT((ROW()-13)/2),0)),IF(ISBLANK(OFFSET('9. METAS'!$X$20,INT((ROW()-14)/2),0)),"",OFFSET('9. METAS'!$X$20,INT((ROW()-14)/2),0)))</f>
        <v>18853</v>
      </c>
      <c r="M56" s="197">
        <f ca="1">IF(MOD(ROW()-13,2)=0,IF(ISBLANK(OFFSET('12. SEGUIMIENTO 2027'!$Q$14,INT((ROW()-13)/2),0)),"",OFFSET('12. SEGUIMIENTO 2027'!$Q$14,INT((ROW()-13)/2),0)),IF(ISBLANK(OFFSET('9. METAS'!$Y$20,INT((ROW()-14)/2),0)),"",OFFSET('9. METAS'!$Y$20,INT((ROW()-14)/2),0)))</f>
        <v>18222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833">
        <f ca="1">IF(ISBLANK(OFFSET('9. METAS'!$M$20,INT((ROW()-13)/2),0)),"",OFFSET('9. METAS'!$M$20,INT((ROW()-13)/2),0))</f>
        <v>110</v>
      </c>
      <c r="I57" s="763"/>
      <c r="J57" s="195" t="str">
        <f ca="1">IF(MOD(ROW()-13,2)=0,IF(ISBLANK(OFFSET('12. SEGUIMIENTO 2027'!$N$14,INT((ROW()-13)/2),0)),"",OFFSET('12. SEGUIMIENTO 2027'!$N$14,INT((ROW()-13)/2),0)),IF(ISBLANK(OFFSET('9. METAS'!$V$20,INT((ROW()-14)/2),0)),"",OFFSET('9. METAS'!$V$20,INT((ROW()-14)/2),0)))</f>
        <v/>
      </c>
      <c r="K57" s="196" t="str">
        <f ca="1">IF(MOD(ROW()-13,2)=0,IF(ISBLANK(OFFSET('12. SEGUIMIENTO 2027'!$O$14,INT((ROW()-13)/2),0)),"",OFFSET('12. SEGUIMIENTO 2027'!$O$14,INT((ROW()-13)/2),0)),IF(ISBLANK(OFFSET('9. METAS'!$W$20,INT((ROW()-14)/2),0)),"",OFFSET('9. METAS'!$W$20,INT((ROW()-14)/2),0)))</f>
        <v/>
      </c>
      <c r="L57" s="196" t="str">
        <f ca="1">IF(MOD(ROW()-13,2)=0,IF(ISBLANK(OFFSET('12. SEGUIMIENTO 2027'!$P$14,INT((ROW()-13)/2),0)),"",OFFSET('12. SEGUIMIENTO 2027'!$P$14,INT((ROW()-13)/2),0)),IF(ISBLANK(OFFSET('9. METAS'!$X$20,INT((ROW()-14)/2),0)),"",OFFSET('9. METAS'!$X$20,INT((ROW()-14)/2),0)))</f>
        <v/>
      </c>
      <c r="M57" s="197" t="str">
        <f ca="1">IF(MOD(ROW()-13,2)=0,IF(ISBLANK(OFFSET('12. SEGUIMIENTO 2027'!$Q$14,INT((ROW()-13)/2),0)),"",OFFSET('12. SEGUIMIENTO 2027'!$Q$14,INT((ROW()-13)/2),0)),IF(ISBLANK(OFFSET('9. METAS'!$Y$20,INT((ROW()-14)/2),0)),"",OFFSET('9. METAS'!$Y$20,INT((ROW()-14)/2),0)))</f>
        <v/>
      </c>
      <c r="N57" s="769" t="str">
        <f ca="1">IFERROR(J57/J58,"ND")</f>
        <v>ND</v>
      </c>
      <c r="O57" s="771" t="str">
        <f ca="1">IFERROR(((J57+K57+L57+M57)/H57),"ND")</f>
        <v>ND</v>
      </c>
      <c r="P57" s="775"/>
    </row>
    <row r="58" spans="3:16">
      <c r="C58" s="747"/>
      <c r="D58" s="749"/>
      <c r="E58" s="749"/>
      <c r="F58" s="751"/>
      <c r="G58" s="753"/>
      <c r="H58" s="833"/>
      <c r="I58" s="764"/>
      <c r="J58" s="195">
        <f ca="1">IF(MOD(ROW()-13,2)=0,IF(ISBLANK(OFFSET('12. SEGUIMIENTO 2027'!$N$14,INT((ROW()-13)/2),0)),"",OFFSET('12. SEGUIMIENTO 2027'!$N$14,INT((ROW()-13)/2),0)),IF(ISBLANK(OFFSET('9. METAS'!$V$20,INT((ROW()-14)/2),0)),"",OFFSET('9. METAS'!$V$20,INT((ROW()-14)/2),0)))</f>
        <v>27</v>
      </c>
      <c r="K58" s="196">
        <f ca="1">IF(MOD(ROW()-13,2)=0,IF(ISBLANK(OFFSET('12. SEGUIMIENTO 2027'!$O$14,INT((ROW()-13)/2),0)),"",OFFSET('12. SEGUIMIENTO 2027'!$O$14,INT((ROW()-13)/2),0)),IF(ISBLANK(OFFSET('9. METAS'!$W$20,INT((ROW()-14)/2),0)),"",OFFSET('9. METAS'!$W$20,INT((ROW()-14)/2),0)))</f>
        <v>29</v>
      </c>
      <c r="L58" s="196">
        <f ca="1">IF(MOD(ROW()-13,2)=0,IF(ISBLANK(OFFSET('12. SEGUIMIENTO 2027'!$P$14,INT((ROW()-13)/2),0)),"",OFFSET('12. SEGUIMIENTO 2027'!$P$14,INT((ROW()-13)/2),0)),IF(ISBLANK(OFFSET('9. METAS'!$X$20,INT((ROW()-14)/2),0)),"",OFFSET('9. METAS'!$X$20,INT((ROW()-14)/2),0)))</f>
        <v>28</v>
      </c>
      <c r="M58" s="197">
        <f ca="1">IF(MOD(ROW()-13,2)=0,IF(ISBLANK(OFFSET('12. SEGUIMIENTO 2027'!$Q$14,INT((ROW()-13)/2),0)),"",OFFSET('12. SEGUIMIENTO 2027'!$Q$14,INT((ROW()-13)/2),0)),IF(ISBLANK(OFFSET('9. METAS'!$Y$20,INT((ROW()-14)/2),0)),"",OFFSET('9. METAS'!$Y$20,INT((ROW()-14)/2),0)))</f>
        <v>26</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833">
        <f ca="1">IF(ISBLANK(OFFSET('9. METAS'!$M$20,INT((ROW()-13)/2),0)),"",OFFSET('9. METAS'!$M$20,INT((ROW()-13)/2),0))</f>
        <v>46</v>
      </c>
      <c r="I59" s="763"/>
      <c r="J59" s="195" t="str">
        <f ca="1">IF(MOD(ROW()-13,2)=0,IF(ISBLANK(OFFSET('12. SEGUIMIENTO 2027'!$N$14,INT((ROW()-13)/2),0)),"",OFFSET('12. SEGUIMIENTO 2027'!$N$14,INT((ROW()-13)/2),0)),IF(ISBLANK(OFFSET('9. METAS'!$V$20,INT((ROW()-14)/2),0)),"",OFFSET('9. METAS'!$V$20,INT((ROW()-14)/2),0)))</f>
        <v/>
      </c>
      <c r="K59" s="196" t="str">
        <f ca="1">IF(MOD(ROW()-13,2)=0,IF(ISBLANK(OFFSET('12. SEGUIMIENTO 2027'!$O$14,INT((ROW()-13)/2),0)),"",OFFSET('12. SEGUIMIENTO 2027'!$O$14,INT((ROW()-13)/2),0)),IF(ISBLANK(OFFSET('9. METAS'!$W$20,INT((ROW()-14)/2),0)),"",OFFSET('9. METAS'!$W$20,INT((ROW()-14)/2),0)))</f>
        <v/>
      </c>
      <c r="L59" s="196" t="str">
        <f ca="1">IF(MOD(ROW()-13,2)=0,IF(ISBLANK(OFFSET('12. SEGUIMIENTO 2027'!$P$14,INT((ROW()-13)/2),0)),"",OFFSET('12. SEGUIMIENTO 2027'!$P$14,INT((ROW()-13)/2),0)),IF(ISBLANK(OFFSET('9. METAS'!$X$20,INT((ROW()-14)/2),0)),"",OFFSET('9. METAS'!$X$20,INT((ROW()-14)/2),0)))</f>
        <v/>
      </c>
      <c r="M59" s="197" t="str">
        <f ca="1">IF(MOD(ROW()-13,2)=0,IF(ISBLANK(OFFSET('12. SEGUIMIENTO 2027'!$Q$14,INT((ROW()-13)/2),0)),"",OFFSET('12. SEGUIMIENTO 2027'!$Q$14,INT((ROW()-13)/2),0)),IF(ISBLANK(OFFSET('9. METAS'!$Y$20,INT((ROW()-14)/2),0)),"",OFFSET('9. METAS'!$Y$20,INT((ROW()-14)/2),0)))</f>
        <v/>
      </c>
      <c r="N59" s="769" t="str">
        <f ca="1">IFERROR(J59/J60,"ND")</f>
        <v>ND</v>
      </c>
      <c r="O59" s="771" t="str">
        <f ca="1">IFERROR(((J59+K59+L59+M59)/H59),"ND")</f>
        <v>ND</v>
      </c>
      <c r="P59" s="775"/>
    </row>
    <row r="60" spans="3:16">
      <c r="C60" s="747"/>
      <c r="D60" s="749"/>
      <c r="E60" s="749"/>
      <c r="F60" s="751"/>
      <c r="G60" s="753"/>
      <c r="H60" s="833"/>
      <c r="I60" s="764"/>
      <c r="J60" s="195">
        <f ca="1">IF(MOD(ROW()-13,2)=0,IF(ISBLANK(OFFSET('12. SEGUIMIENTO 2027'!$N$14,INT((ROW()-13)/2),0)),"",OFFSET('12. SEGUIMIENTO 2027'!$N$14,INT((ROW()-13)/2),0)),IF(ISBLANK(OFFSET('9. METAS'!$V$20,INT((ROW()-14)/2),0)),"",OFFSET('9. METAS'!$V$20,INT((ROW()-14)/2),0)))</f>
        <v>11</v>
      </c>
      <c r="K60" s="196">
        <f ca="1">IF(MOD(ROW()-13,2)=0,IF(ISBLANK(OFFSET('12. SEGUIMIENTO 2027'!$O$14,INT((ROW()-13)/2),0)),"",OFFSET('12. SEGUIMIENTO 2027'!$O$14,INT((ROW()-13)/2),0)),IF(ISBLANK(OFFSET('9. METAS'!$W$20,INT((ROW()-14)/2),0)),"",OFFSET('9. METAS'!$W$20,INT((ROW()-14)/2),0)))</f>
        <v>12</v>
      </c>
      <c r="L60" s="196">
        <f ca="1">IF(MOD(ROW()-13,2)=0,IF(ISBLANK(OFFSET('12. SEGUIMIENTO 2027'!$P$14,INT((ROW()-13)/2),0)),"",OFFSET('12. SEGUIMIENTO 2027'!$P$14,INT((ROW()-13)/2),0)),IF(ISBLANK(OFFSET('9. METAS'!$X$20,INT((ROW()-14)/2),0)),"",OFFSET('9. METAS'!$X$20,INT((ROW()-14)/2),0)))</f>
        <v>12</v>
      </c>
      <c r="M60" s="197">
        <f ca="1">IF(MOD(ROW()-13,2)=0,IF(ISBLANK(OFFSET('12. SEGUIMIENTO 2027'!$Q$14,INT((ROW()-13)/2),0)),"",OFFSET('12. SEGUIMIENTO 2027'!$Q$14,INT((ROW()-13)/2),0)),IF(ISBLANK(OFFSET('9. METAS'!$Y$20,INT((ROW()-14)/2),0)),"",OFFSET('9. METAS'!$Y$20,INT((ROW()-14)/2),0)))</f>
        <v>11</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833">
        <f ca="1">IF(ISBLANK(OFFSET('9. METAS'!$M$20,INT((ROW()-13)/2),0)),"",OFFSET('9. METAS'!$M$20,INT((ROW()-13)/2),0))</f>
        <v>185494</v>
      </c>
      <c r="I61" s="763"/>
      <c r="J61" s="195" t="str">
        <f ca="1">IF(MOD(ROW()-13,2)=0,IF(ISBLANK(OFFSET('12. SEGUIMIENTO 2027'!$N$14,INT((ROW()-13)/2),0)),"",OFFSET('12. SEGUIMIENTO 2027'!$N$14,INT((ROW()-13)/2),0)),IF(ISBLANK(OFFSET('9. METAS'!$V$20,INT((ROW()-14)/2),0)),"",OFFSET('9. METAS'!$V$20,INT((ROW()-14)/2),0)))</f>
        <v/>
      </c>
      <c r="K61" s="196" t="str">
        <f ca="1">IF(MOD(ROW()-13,2)=0,IF(ISBLANK(OFFSET('12. SEGUIMIENTO 2027'!$O$14,INT((ROW()-13)/2),0)),"",OFFSET('12. SEGUIMIENTO 2027'!$O$14,INT((ROW()-13)/2),0)),IF(ISBLANK(OFFSET('9. METAS'!$W$20,INT((ROW()-14)/2),0)),"",OFFSET('9. METAS'!$W$20,INT((ROW()-14)/2),0)))</f>
        <v/>
      </c>
      <c r="L61" s="196" t="str">
        <f ca="1">IF(MOD(ROW()-13,2)=0,IF(ISBLANK(OFFSET('12. SEGUIMIENTO 2027'!$P$14,INT((ROW()-13)/2),0)),"",OFFSET('12. SEGUIMIENTO 2027'!$P$14,INT((ROW()-13)/2),0)),IF(ISBLANK(OFFSET('9. METAS'!$X$20,INT((ROW()-14)/2),0)),"",OFFSET('9. METAS'!$X$20,INT((ROW()-14)/2),0)))</f>
        <v/>
      </c>
      <c r="M61" s="197" t="str">
        <f ca="1">IF(MOD(ROW()-13,2)=0,IF(ISBLANK(OFFSET('12. SEGUIMIENTO 2027'!$Q$14,INT((ROW()-13)/2),0)),"",OFFSET('12. SEGUIMIENTO 2027'!$Q$14,INT((ROW()-13)/2),0)),IF(ISBLANK(OFFSET('9. METAS'!$Y$20,INT((ROW()-14)/2),0)),"",OFFSET('9. METAS'!$Y$20,INT((ROW()-14)/2),0)))</f>
        <v/>
      </c>
      <c r="N61" s="769" t="str">
        <f ca="1">IFERROR(J61/J62,"ND")</f>
        <v>ND</v>
      </c>
      <c r="O61" s="771" t="str">
        <f ca="1">IFERROR(((J61+K61+L61+M61)/H61),"ND")</f>
        <v>ND</v>
      </c>
      <c r="P61" s="775"/>
    </row>
    <row r="62" spans="3:16">
      <c r="C62" s="747"/>
      <c r="D62" s="749"/>
      <c r="E62" s="749"/>
      <c r="F62" s="751"/>
      <c r="G62" s="753"/>
      <c r="H62" s="833"/>
      <c r="I62" s="764"/>
      <c r="J62" s="195">
        <f ca="1">IF(MOD(ROW()-13,2)=0,IF(ISBLANK(OFFSET('12. SEGUIMIENTO 2027'!$N$14,INT((ROW()-13)/2),0)),"",OFFSET('12. SEGUIMIENTO 2027'!$N$14,INT((ROW()-13)/2),0)),IF(ISBLANK(OFFSET('9. METAS'!$V$20,INT((ROW()-14)/2),0)),"",OFFSET('9. METAS'!$V$20,INT((ROW()-14)/2),0)))</f>
        <v>46374</v>
      </c>
      <c r="K62" s="196">
        <f ca="1">IF(MOD(ROW()-13,2)=0,IF(ISBLANK(OFFSET('12. SEGUIMIENTO 2027'!$O$14,INT((ROW()-13)/2),0)),"",OFFSET('12. SEGUIMIENTO 2027'!$O$14,INT((ROW()-13)/2),0)),IF(ISBLANK(OFFSET('9. METAS'!$W$20,INT((ROW()-14)/2),0)),"",OFFSET('9. METAS'!$W$20,INT((ROW()-14)/2),0)))</f>
        <v>46373</v>
      </c>
      <c r="L62" s="196">
        <f ca="1">IF(MOD(ROW()-13,2)=0,IF(ISBLANK(OFFSET('12. SEGUIMIENTO 2027'!$P$14,INT((ROW()-13)/2),0)),"",OFFSET('12. SEGUIMIENTO 2027'!$P$14,INT((ROW()-13)/2),0)),IF(ISBLANK(OFFSET('9. METAS'!$X$20,INT((ROW()-14)/2),0)),"",OFFSET('9. METAS'!$X$20,INT((ROW()-14)/2),0)))</f>
        <v>46374</v>
      </c>
      <c r="M62" s="197">
        <f ca="1">IF(MOD(ROW()-13,2)=0,IF(ISBLANK(OFFSET('12. SEGUIMIENTO 2027'!$Q$14,INT((ROW()-13)/2),0)),"",OFFSET('12. SEGUIMIENTO 2027'!$Q$14,INT((ROW()-13)/2),0)),IF(ISBLANK(OFFSET('9. METAS'!$Y$20,INT((ROW()-14)/2),0)),"",OFFSET('9. METAS'!$Y$20,INT((ROW()-14)/2),0)))</f>
        <v>46373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833">
        <f ca="1">IF(ISBLANK(OFFSET('9. METAS'!$M$20,INT((ROW()-13)/2),0)),"",OFFSET('9. METAS'!$M$20,INT((ROW()-13)/2),0))</f>
        <v>6656531</v>
      </c>
      <c r="I63" s="763"/>
      <c r="J63" s="195" t="str">
        <f ca="1">IF(MOD(ROW()-13,2)=0,IF(ISBLANK(OFFSET('12. SEGUIMIENTO 2027'!$N$14,INT((ROW()-13)/2),0)),"",OFFSET('12. SEGUIMIENTO 2027'!$N$14,INT((ROW()-13)/2),0)),IF(ISBLANK(OFFSET('9. METAS'!$V$20,INT((ROW()-14)/2),0)),"",OFFSET('9. METAS'!$V$20,INT((ROW()-14)/2),0)))</f>
        <v/>
      </c>
      <c r="K63" s="196" t="str">
        <f ca="1">IF(MOD(ROW()-13,2)=0,IF(ISBLANK(OFFSET('12. SEGUIMIENTO 2027'!$O$14,INT((ROW()-13)/2),0)),"",OFFSET('12. SEGUIMIENTO 2027'!$O$14,INT((ROW()-13)/2),0)),IF(ISBLANK(OFFSET('9. METAS'!$W$20,INT((ROW()-14)/2),0)),"",OFFSET('9. METAS'!$W$20,INT((ROW()-14)/2),0)))</f>
        <v/>
      </c>
      <c r="L63" s="196" t="str">
        <f ca="1">IF(MOD(ROW()-13,2)=0,IF(ISBLANK(OFFSET('12. SEGUIMIENTO 2027'!$P$14,INT((ROW()-13)/2),0)),"",OFFSET('12. SEGUIMIENTO 2027'!$P$14,INT((ROW()-13)/2),0)),IF(ISBLANK(OFFSET('9. METAS'!$X$20,INT((ROW()-14)/2),0)),"",OFFSET('9. METAS'!$X$20,INT((ROW()-14)/2),0)))</f>
        <v/>
      </c>
      <c r="M63" s="197" t="str">
        <f ca="1">IF(MOD(ROW()-13,2)=0,IF(ISBLANK(OFFSET('12. SEGUIMIENTO 2027'!$Q$14,INT((ROW()-13)/2),0)),"",OFFSET('12. SEGUIMIENTO 2027'!$Q$14,INT((ROW()-13)/2),0)),IF(ISBLANK(OFFSET('9. METAS'!$Y$20,INT((ROW()-14)/2),0)),"",OFFSET('9. METAS'!$Y$20,INT((ROW()-14)/2),0)))</f>
        <v/>
      </c>
      <c r="N63" s="769" t="str">
        <f ca="1">IFERROR(J63/J64,"ND")</f>
        <v>ND</v>
      </c>
      <c r="O63" s="771" t="str">
        <f ca="1">IFERROR(((J63+K63+L63+M63)/H63),"ND")</f>
        <v>ND</v>
      </c>
      <c r="P63" s="775"/>
    </row>
    <row r="64" spans="3:16">
      <c r="C64" s="747"/>
      <c r="D64" s="749"/>
      <c r="E64" s="749"/>
      <c r="F64" s="751"/>
      <c r="G64" s="753"/>
      <c r="H64" s="833"/>
      <c r="I64" s="764"/>
      <c r="J64" s="195">
        <f ca="1">IF(MOD(ROW()-13,2)=0,IF(ISBLANK(OFFSET('12. SEGUIMIENTO 2027'!$N$14,INT((ROW()-13)/2),0)),"",OFFSET('12. SEGUIMIENTO 2027'!$N$14,INT((ROW()-13)/2),0)),IF(ISBLANK(OFFSET('9. METAS'!$V$20,INT((ROW()-14)/2),0)),"",OFFSET('9. METAS'!$V$20,INT((ROW()-14)/2),0)))</f>
        <v>1664133</v>
      </c>
      <c r="K64" s="196">
        <f ca="1">IF(MOD(ROW()-13,2)=0,IF(ISBLANK(OFFSET('12. SEGUIMIENTO 2027'!$O$14,INT((ROW()-13)/2),0)),"",OFFSET('12. SEGUIMIENTO 2027'!$O$14,INT((ROW()-13)/2),0)),IF(ISBLANK(OFFSET('9. METAS'!$W$20,INT((ROW()-14)/2),0)),"",OFFSET('9. METAS'!$W$20,INT((ROW()-14)/2),0)))</f>
        <v>1664133</v>
      </c>
      <c r="L64" s="196">
        <f ca="1">IF(MOD(ROW()-13,2)=0,IF(ISBLANK(OFFSET('12. SEGUIMIENTO 2027'!$P$14,INT((ROW()-13)/2),0)),"",OFFSET('12. SEGUIMIENTO 2027'!$P$14,INT((ROW()-13)/2),0)),IF(ISBLANK(OFFSET('9. METAS'!$X$20,INT((ROW()-14)/2),0)),"",OFFSET('9. METAS'!$X$20,INT((ROW()-14)/2),0)))</f>
        <v>1664133</v>
      </c>
      <c r="M64" s="197">
        <f ca="1">IF(MOD(ROW()-13,2)=0,IF(ISBLANK(OFFSET('12. SEGUIMIENTO 2027'!$Q$14,INT((ROW()-13)/2),0)),"",OFFSET('12. SEGUIMIENTO 2027'!$Q$14,INT((ROW()-13)/2),0)),IF(ISBLANK(OFFSET('9. METAS'!$Y$20,INT((ROW()-14)/2),0)),"",OFFSET('9. METAS'!$Y$20,INT((ROW()-14)/2),0)))</f>
        <v>1664132</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833">
        <f ca="1">IF(ISBLANK(OFFSET('9. METAS'!$M$20,INT((ROW()-13)/2),0)),"",OFFSET('9. METAS'!$M$20,INT((ROW()-13)/2),0))</f>
        <v>620</v>
      </c>
      <c r="I65" s="763"/>
      <c r="J65" s="195" t="str">
        <f ca="1">IF(MOD(ROW()-13,2)=0,IF(ISBLANK(OFFSET('12. SEGUIMIENTO 2027'!$N$14,INT((ROW()-13)/2),0)),"",OFFSET('12. SEGUIMIENTO 2027'!$N$14,INT((ROW()-13)/2),0)),IF(ISBLANK(OFFSET('9. METAS'!$V$20,INT((ROW()-14)/2),0)),"",OFFSET('9. METAS'!$V$20,INT((ROW()-14)/2),0)))</f>
        <v/>
      </c>
      <c r="K65" s="196" t="str">
        <f ca="1">IF(MOD(ROW()-13,2)=0,IF(ISBLANK(OFFSET('12. SEGUIMIENTO 2027'!$O$14,INT((ROW()-13)/2),0)),"",OFFSET('12. SEGUIMIENTO 2027'!$O$14,INT((ROW()-13)/2),0)),IF(ISBLANK(OFFSET('9. METAS'!$W$20,INT((ROW()-14)/2),0)),"",OFFSET('9. METAS'!$W$20,INT((ROW()-14)/2),0)))</f>
        <v/>
      </c>
      <c r="L65" s="196" t="str">
        <f ca="1">IF(MOD(ROW()-13,2)=0,IF(ISBLANK(OFFSET('12. SEGUIMIENTO 2027'!$P$14,INT((ROW()-13)/2),0)),"",OFFSET('12. SEGUIMIENTO 2027'!$P$14,INT((ROW()-13)/2),0)),IF(ISBLANK(OFFSET('9. METAS'!$X$20,INT((ROW()-14)/2),0)),"",OFFSET('9. METAS'!$X$20,INT((ROW()-14)/2),0)))</f>
        <v/>
      </c>
      <c r="M65" s="197" t="str">
        <f ca="1">IF(MOD(ROW()-13,2)=0,IF(ISBLANK(OFFSET('12. SEGUIMIENTO 2027'!$Q$14,INT((ROW()-13)/2),0)),"",OFFSET('12. SEGUIMIENTO 2027'!$Q$14,INT((ROW()-13)/2),0)),IF(ISBLANK(OFFSET('9. METAS'!$Y$20,INT((ROW()-14)/2),0)),"",OFFSET('9. METAS'!$Y$20,INT((ROW()-14)/2),0)))</f>
        <v/>
      </c>
      <c r="N65" s="769" t="str">
        <f ca="1">IFERROR(J65/J66,"ND")</f>
        <v>ND</v>
      </c>
      <c r="O65" s="771" t="str">
        <f ca="1">IFERROR(((J65+K65+L65+M65)/H65),"ND")</f>
        <v>ND</v>
      </c>
      <c r="P65" s="775"/>
    </row>
    <row r="66" spans="3:16">
      <c r="C66" s="747"/>
      <c r="D66" s="749"/>
      <c r="E66" s="749"/>
      <c r="F66" s="751"/>
      <c r="G66" s="753"/>
      <c r="H66" s="833"/>
      <c r="I66" s="764"/>
      <c r="J66" s="195">
        <f ca="1">IF(MOD(ROW()-13,2)=0,IF(ISBLANK(OFFSET('12. SEGUIMIENTO 2027'!$N$14,INT((ROW()-13)/2),0)),"",OFFSET('12. SEGUIMIENTO 2027'!$N$14,INT((ROW()-13)/2),0)),IF(ISBLANK(OFFSET('9. METAS'!$V$20,INT((ROW()-14)/2),0)),"",OFFSET('9. METAS'!$V$20,INT((ROW()-14)/2),0)))</f>
        <v>155</v>
      </c>
      <c r="K66" s="196">
        <f ca="1">IF(MOD(ROW()-13,2)=0,IF(ISBLANK(OFFSET('12. SEGUIMIENTO 2027'!$O$14,INT((ROW()-13)/2),0)),"",OFFSET('12. SEGUIMIENTO 2027'!$O$14,INT((ROW()-13)/2),0)),IF(ISBLANK(OFFSET('9. METAS'!$W$20,INT((ROW()-14)/2),0)),"",OFFSET('9. METAS'!$W$20,INT((ROW()-14)/2),0)))</f>
        <v>155</v>
      </c>
      <c r="L66" s="196">
        <f ca="1">IF(MOD(ROW()-13,2)=0,IF(ISBLANK(OFFSET('12. SEGUIMIENTO 2027'!$P$14,INT((ROW()-13)/2),0)),"",OFFSET('12. SEGUIMIENTO 2027'!$P$14,INT((ROW()-13)/2),0)),IF(ISBLANK(OFFSET('9. METAS'!$X$20,INT((ROW()-14)/2),0)),"",OFFSET('9. METAS'!$X$20,INT((ROW()-14)/2),0)))</f>
        <v>155</v>
      </c>
      <c r="M66" s="197">
        <f ca="1">IF(MOD(ROW()-13,2)=0,IF(ISBLANK(OFFSET('12. SEGUIMIENTO 2027'!$Q$14,INT((ROW()-13)/2),0)),"",OFFSET('12. SEGUIMIENTO 2027'!$Q$14,INT((ROW()-13)/2),0)),IF(ISBLANK(OFFSET('9. METAS'!$Y$20,INT((ROW()-14)/2),0)),"",OFFSET('9. METAS'!$Y$20,INT((ROW()-14)/2),0)))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833">
        <f ca="1">IF(ISBLANK(OFFSET('9. METAS'!$M$20,INT((ROW()-13)/2),0)),"",OFFSET('9. METAS'!$M$20,INT((ROW()-13)/2),0))</f>
        <v>4</v>
      </c>
      <c r="I67" s="763"/>
      <c r="J67" s="195" t="str">
        <f ca="1">IF(MOD(ROW()-13,2)=0,IF(ISBLANK(OFFSET('12. SEGUIMIENTO 2027'!$N$14,INT((ROW()-13)/2),0)),"",OFFSET('12. SEGUIMIENTO 2027'!$N$14,INT((ROW()-13)/2),0)),IF(ISBLANK(OFFSET('9. METAS'!$V$20,INT((ROW()-14)/2),0)),"",OFFSET('9. METAS'!$V$20,INT((ROW()-14)/2),0)))</f>
        <v/>
      </c>
      <c r="K67" s="196" t="str">
        <f ca="1">IF(MOD(ROW()-13,2)=0,IF(ISBLANK(OFFSET('12. SEGUIMIENTO 2027'!$O$14,INT((ROW()-13)/2),0)),"",OFFSET('12. SEGUIMIENTO 2027'!$O$14,INT((ROW()-13)/2),0)),IF(ISBLANK(OFFSET('9. METAS'!$W$20,INT((ROW()-14)/2),0)),"",OFFSET('9. METAS'!$W$20,INT((ROW()-14)/2),0)))</f>
        <v/>
      </c>
      <c r="L67" s="196" t="str">
        <f ca="1">IF(MOD(ROW()-13,2)=0,IF(ISBLANK(OFFSET('12. SEGUIMIENTO 2027'!$P$14,INT((ROW()-13)/2),0)),"",OFFSET('12. SEGUIMIENTO 2027'!$P$14,INT((ROW()-13)/2),0)),IF(ISBLANK(OFFSET('9. METAS'!$X$20,INT((ROW()-14)/2),0)),"",OFFSET('9. METAS'!$X$20,INT((ROW()-14)/2),0)))</f>
        <v/>
      </c>
      <c r="M67" s="197" t="str">
        <f ca="1">IF(MOD(ROW()-13,2)=0,IF(ISBLANK(OFFSET('12. SEGUIMIENTO 2027'!$Q$14,INT((ROW()-13)/2),0)),"",OFFSET('12. SEGUIMIENTO 2027'!$Q$14,INT((ROW()-13)/2),0)),IF(ISBLANK(OFFSET('9. METAS'!$Y$20,INT((ROW()-14)/2),0)),"",OFFSET('9. METAS'!$Y$20,INT((ROW()-14)/2),0)))</f>
        <v/>
      </c>
      <c r="N67" s="769" t="str">
        <f ca="1">IFERROR(J67/J68,"ND")</f>
        <v>ND</v>
      </c>
      <c r="O67" s="771" t="str">
        <f ca="1">IFERROR(((J67+K67+L67+M67)/H67),"ND")</f>
        <v>ND</v>
      </c>
      <c r="P67" s="775"/>
    </row>
    <row r="68" spans="3:16">
      <c r="C68" s="747"/>
      <c r="D68" s="749"/>
      <c r="E68" s="749"/>
      <c r="F68" s="751"/>
      <c r="G68" s="753"/>
      <c r="H68" s="833"/>
      <c r="I68" s="764"/>
      <c r="J68" s="195">
        <f ca="1">IF(MOD(ROW()-13,2)=0,IF(ISBLANK(OFFSET('12. SEGUIMIENTO 2027'!$N$14,INT((ROW()-13)/2),0)),"",OFFSET('12. SEGUIMIENTO 2027'!$N$14,INT((ROW()-13)/2),0)),IF(ISBLANK(OFFSET('9. METAS'!$V$20,INT((ROW()-14)/2),0)),"",OFFSET('9. METAS'!$V$20,INT((ROW()-14)/2),0)))</f>
        <v>1</v>
      </c>
      <c r="K68" s="196">
        <f ca="1">IF(MOD(ROW()-13,2)=0,IF(ISBLANK(OFFSET('12. SEGUIMIENTO 2027'!$O$14,INT((ROW()-13)/2),0)),"",OFFSET('12. SEGUIMIENTO 2027'!$O$14,INT((ROW()-13)/2),0)),IF(ISBLANK(OFFSET('9. METAS'!$W$20,INT((ROW()-14)/2),0)),"",OFFSET('9. METAS'!$W$20,INT((ROW()-14)/2),0)))</f>
        <v>1</v>
      </c>
      <c r="L68" s="196">
        <f ca="1">IF(MOD(ROW()-13,2)=0,IF(ISBLANK(OFFSET('12. SEGUIMIENTO 2027'!$P$14,INT((ROW()-13)/2),0)),"",OFFSET('12. SEGUIMIENTO 2027'!$P$14,INT((ROW()-13)/2),0)),IF(ISBLANK(OFFSET('9. METAS'!$X$20,INT((ROW()-14)/2),0)),"",OFFSET('9. METAS'!$X$20,INT((ROW()-14)/2),0)))</f>
        <v>1</v>
      </c>
      <c r="M68" s="197">
        <f ca="1">IF(MOD(ROW()-13,2)=0,IF(ISBLANK(OFFSET('12. SEGUIMIENTO 2027'!$Q$14,INT((ROW()-13)/2),0)),"",OFFSET('12. SEGUIMIENTO 2027'!$Q$14,INT((ROW()-13)/2),0)),IF(ISBLANK(OFFSET('9. METAS'!$Y$20,INT((ROW()-14)/2),0)),"",OFFSET('9. METAS'!$Y$20,INT((ROW()-14)/2),0)))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833">
        <f ca="1">IF(ISBLANK(OFFSET('9. METAS'!$M$20,INT((ROW()-13)/2),0)),"",OFFSET('9. METAS'!$M$20,INT((ROW()-13)/2),0))</f>
        <v>6</v>
      </c>
      <c r="I69" s="763"/>
      <c r="J69" s="195" t="str">
        <f ca="1">IF(MOD(ROW()-13,2)=0,IF(ISBLANK(OFFSET('12. SEGUIMIENTO 2027'!$N$14,INT((ROW()-13)/2),0)),"",OFFSET('12. SEGUIMIENTO 2027'!$N$14,INT((ROW()-13)/2),0)),IF(ISBLANK(OFFSET('9. METAS'!$V$20,INT((ROW()-14)/2),0)),"",OFFSET('9. METAS'!$V$20,INT((ROW()-14)/2),0)))</f>
        <v/>
      </c>
      <c r="K69" s="196" t="str">
        <f ca="1">IF(MOD(ROW()-13,2)=0,IF(ISBLANK(OFFSET('12. SEGUIMIENTO 2027'!$O$14,INT((ROW()-13)/2),0)),"",OFFSET('12. SEGUIMIENTO 2027'!$O$14,INT((ROW()-13)/2),0)),IF(ISBLANK(OFFSET('9. METAS'!$W$20,INT((ROW()-14)/2),0)),"",OFFSET('9. METAS'!$W$20,INT((ROW()-14)/2),0)))</f>
        <v/>
      </c>
      <c r="L69" s="196" t="str">
        <f ca="1">IF(MOD(ROW()-13,2)=0,IF(ISBLANK(OFFSET('12. SEGUIMIENTO 2027'!$P$14,INT((ROW()-13)/2),0)),"",OFFSET('12. SEGUIMIENTO 2027'!$P$14,INT((ROW()-13)/2),0)),IF(ISBLANK(OFFSET('9. METAS'!$X$20,INT((ROW()-14)/2),0)),"",OFFSET('9. METAS'!$X$20,INT((ROW()-14)/2),0)))</f>
        <v/>
      </c>
      <c r="M69" s="197" t="str">
        <f ca="1">IF(MOD(ROW()-13,2)=0,IF(ISBLANK(OFFSET('12. SEGUIMIENTO 2027'!$Q$14,INT((ROW()-13)/2),0)),"",OFFSET('12. SEGUIMIENTO 2027'!$Q$14,INT((ROW()-13)/2),0)),IF(ISBLANK(OFFSET('9. METAS'!$Y$20,INT((ROW()-14)/2),0)),"",OFFSET('9. METAS'!$Y$20,INT((ROW()-14)/2),0)))</f>
        <v/>
      </c>
      <c r="N69" s="769" t="str">
        <f ca="1">IFERROR(J69/J70,"ND")</f>
        <v>ND</v>
      </c>
      <c r="O69" s="771" t="str">
        <f ca="1">IFERROR(((J69+K69+L69+M69)/H69),"ND")</f>
        <v>ND</v>
      </c>
      <c r="P69" s="775"/>
    </row>
    <row r="70" spans="3:16">
      <c r="C70" s="747"/>
      <c r="D70" s="749"/>
      <c r="E70" s="749"/>
      <c r="F70" s="751"/>
      <c r="G70" s="753"/>
      <c r="H70" s="833"/>
      <c r="I70" s="764"/>
      <c r="J70" s="195">
        <f ca="1">IF(MOD(ROW()-13,2)=0,IF(ISBLANK(OFFSET('12. SEGUIMIENTO 2027'!$N$14,INT((ROW()-13)/2),0)),"",OFFSET('12. SEGUIMIENTO 2027'!$N$14,INT((ROW()-13)/2),0)),IF(ISBLANK(OFFSET('9. METAS'!$V$20,INT((ROW()-14)/2),0)),"",OFFSET('9. METAS'!$V$20,INT((ROW()-14)/2),0)))</f>
        <v>1</v>
      </c>
      <c r="K70" s="196">
        <f ca="1">IF(MOD(ROW()-13,2)=0,IF(ISBLANK(OFFSET('12. SEGUIMIENTO 2027'!$O$14,INT((ROW()-13)/2),0)),"",OFFSET('12. SEGUIMIENTO 2027'!$O$14,INT((ROW()-13)/2),0)),IF(ISBLANK(OFFSET('9. METAS'!$W$20,INT((ROW()-14)/2),0)),"",OFFSET('9. METAS'!$W$20,INT((ROW()-14)/2),0)))</f>
        <v>2</v>
      </c>
      <c r="L70" s="196">
        <f ca="1">IF(MOD(ROW()-13,2)=0,IF(ISBLANK(OFFSET('12. SEGUIMIENTO 2027'!$P$14,INT((ROW()-13)/2),0)),"",OFFSET('12. SEGUIMIENTO 2027'!$P$14,INT((ROW()-13)/2),0)),IF(ISBLANK(OFFSET('9. METAS'!$X$20,INT((ROW()-14)/2),0)),"",OFFSET('9. METAS'!$X$20,INT((ROW()-14)/2),0)))</f>
        <v>2</v>
      </c>
      <c r="M70" s="197">
        <f ca="1">IF(MOD(ROW()-13,2)=0,IF(ISBLANK(OFFSET('12. SEGUIMIENTO 2027'!$Q$14,INT((ROW()-13)/2),0)),"",OFFSET('12. SEGUIMIENTO 2027'!$Q$14,INT((ROW()-13)/2),0)),IF(ISBLANK(OFFSET('9. METAS'!$Y$20,INT((ROW()-14)/2),0)),"",OFFSET('9. METAS'!$Y$20,INT((ROW()-14)/2),0)))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833">
        <f ca="1">IF(ISBLANK(OFFSET('9. METAS'!$M$20,INT((ROW()-13)/2),0)),"",OFFSET('9. METAS'!$M$20,INT((ROW()-13)/2),0))</f>
        <v>4</v>
      </c>
      <c r="I71" s="763"/>
      <c r="J71" s="195" t="str">
        <f ca="1">IF(MOD(ROW()-13,2)=0,IF(ISBLANK(OFFSET('12. SEGUIMIENTO 2027'!$N$14,INT((ROW()-13)/2),0)),"",OFFSET('12. SEGUIMIENTO 2027'!$N$14,INT((ROW()-13)/2),0)),IF(ISBLANK(OFFSET('9. METAS'!$V$20,INT((ROW()-14)/2),0)),"",OFFSET('9. METAS'!$V$20,INT((ROW()-14)/2),0)))</f>
        <v/>
      </c>
      <c r="K71" s="196" t="str">
        <f ca="1">IF(MOD(ROW()-13,2)=0,IF(ISBLANK(OFFSET('12. SEGUIMIENTO 2027'!$O$14,INT((ROW()-13)/2),0)),"",OFFSET('12. SEGUIMIENTO 2027'!$O$14,INT((ROW()-13)/2),0)),IF(ISBLANK(OFFSET('9. METAS'!$W$20,INT((ROW()-14)/2),0)),"",OFFSET('9. METAS'!$W$20,INT((ROW()-14)/2),0)))</f>
        <v/>
      </c>
      <c r="L71" s="196" t="str">
        <f ca="1">IF(MOD(ROW()-13,2)=0,IF(ISBLANK(OFFSET('12. SEGUIMIENTO 2027'!$P$14,INT((ROW()-13)/2),0)),"",OFFSET('12. SEGUIMIENTO 2027'!$P$14,INT((ROW()-13)/2),0)),IF(ISBLANK(OFFSET('9. METAS'!$X$20,INT((ROW()-14)/2),0)),"",OFFSET('9. METAS'!$X$20,INT((ROW()-14)/2),0)))</f>
        <v/>
      </c>
      <c r="M71" s="197" t="str">
        <f ca="1">IF(MOD(ROW()-13,2)=0,IF(ISBLANK(OFFSET('12. SEGUIMIENTO 2027'!$Q$14,INT((ROW()-13)/2),0)),"",OFFSET('12. SEGUIMIENTO 2027'!$Q$14,INT((ROW()-13)/2),0)),IF(ISBLANK(OFFSET('9. METAS'!$Y$20,INT((ROW()-14)/2),0)),"",OFFSET('9. METAS'!$Y$20,INT((ROW()-14)/2),0)))</f>
        <v/>
      </c>
      <c r="N71" s="769" t="str">
        <f ca="1">IFERROR(J71/J72,"ND")</f>
        <v>ND</v>
      </c>
      <c r="O71" s="771" t="str">
        <f ca="1">IFERROR(((J71+K71+L71+M71)/H71),"ND")</f>
        <v>ND</v>
      </c>
      <c r="P71" s="775"/>
    </row>
    <row r="72" spans="3:16">
      <c r="C72" s="747"/>
      <c r="D72" s="749"/>
      <c r="E72" s="749"/>
      <c r="F72" s="751"/>
      <c r="G72" s="753"/>
      <c r="H72" s="833"/>
      <c r="I72" s="764"/>
      <c r="J72" s="195">
        <f ca="1">IF(MOD(ROW()-13,2)=0,IF(ISBLANK(OFFSET('12. SEGUIMIENTO 2027'!$N$14,INT((ROW()-13)/2),0)),"",OFFSET('12. SEGUIMIENTO 2027'!$N$14,INT((ROW()-13)/2),0)),IF(ISBLANK(OFFSET('9. METAS'!$V$20,INT((ROW()-14)/2),0)),"",OFFSET('9. METAS'!$V$20,INT((ROW()-14)/2),0)))</f>
        <v>1</v>
      </c>
      <c r="K72" s="196">
        <f ca="1">IF(MOD(ROW()-13,2)=0,IF(ISBLANK(OFFSET('12. SEGUIMIENTO 2027'!$O$14,INT((ROW()-13)/2),0)),"",OFFSET('12. SEGUIMIENTO 2027'!$O$14,INT((ROW()-13)/2),0)),IF(ISBLANK(OFFSET('9. METAS'!$W$20,INT((ROW()-14)/2),0)),"",OFFSET('9. METAS'!$W$20,INT((ROW()-14)/2),0)))</f>
        <v>1</v>
      </c>
      <c r="L72" s="196">
        <f ca="1">IF(MOD(ROW()-13,2)=0,IF(ISBLANK(OFFSET('12. SEGUIMIENTO 2027'!$P$14,INT((ROW()-13)/2),0)),"",OFFSET('12. SEGUIMIENTO 2027'!$P$14,INT((ROW()-13)/2),0)),IF(ISBLANK(OFFSET('9. METAS'!$X$20,INT((ROW()-14)/2),0)),"",OFFSET('9. METAS'!$X$20,INT((ROW()-14)/2),0)))</f>
        <v>1</v>
      </c>
      <c r="M72" s="197">
        <f ca="1">IF(MOD(ROW()-13,2)=0,IF(ISBLANK(OFFSET('12. SEGUIMIENTO 2027'!$Q$14,INT((ROW()-13)/2),0)),"",OFFSET('12. SEGUIMIENTO 2027'!$Q$14,INT((ROW()-13)/2),0)),IF(ISBLANK(OFFSET('9. METAS'!$Y$20,INT((ROW()-14)/2),0)),"",OFFSET('9. METAS'!$Y$20,INT((ROW()-14)/2),0)))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833">
        <f ca="1">IF(ISBLANK(OFFSET('9. METAS'!$M$20,INT((ROW()-13)/2),0)),"",OFFSET('9. METAS'!$M$20,INT((ROW()-13)/2),0))</f>
        <v>9</v>
      </c>
      <c r="I73" s="763"/>
      <c r="J73" s="195" t="str">
        <f ca="1">IF(MOD(ROW()-13,2)=0,IF(ISBLANK(OFFSET('12. SEGUIMIENTO 2027'!$N$14,INT((ROW()-13)/2),0)),"",OFFSET('12. SEGUIMIENTO 2027'!$N$14,INT((ROW()-13)/2),0)),IF(ISBLANK(OFFSET('9. METAS'!$V$20,INT((ROW()-14)/2),0)),"",OFFSET('9. METAS'!$V$20,INT((ROW()-14)/2),0)))</f>
        <v/>
      </c>
      <c r="K73" s="196" t="str">
        <f ca="1">IF(MOD(ROW()-13,2)=0,IF(ISBLANK(OFFSET('12. SEGUIMIENTO 2027'!$O$14,INT((ROW()-13)/2),0)),"",OFFSET('12. SEGUIMIENTO 2027'!$O$14,INT((ROW()-13)/2),0)),IF(ISBLANK(OFFSET('9. METAS'!$W$20,INT((ROW()-14)/2),0)),"",OFFSET('9. METAS'!$W$20,INT((ROW()-14)/2),0)))</f>
        <v/>
      </c>
      <c r="L73" s="196" t="str">
        <f ca="1">IF(MOD(ROW()-13,2)=0,IF(ISBLANK(OFFSET('12. SEGUIMIENTO 2027'!$P$14,INT((ROW()-13)/2),0)),"",OFFSET('12. SEGUIMIENTO 2027'!$P$14,INT((ROW()-13)/2),0)),IF(ISBLANK(OFFSET('9. METAS'!$X$20,INT((ROW()-14)/2),0)),"",OFFSET('9. METAS'!$X$20,INT((ROW()-14)/2),0)))</f>
        <v/>
      </c>
      <c r="M73" s="197" t="str">
        <f ca="1">IF(MOD(ROW()-13,2)=0,IF(ISBLANK(OFFSET('12. SEGUIMIENTO 2027'!$Q$14,INT((ROW()-13)/2),0)),"",OFFSET('12. SEGUIMIENTO 2027'!$Q$14,INT((ROW()-13)/2),0)),IF(ISBLANK(OFFSET('9. METAS'!$Y$20,INT((ROW()-14)/2),0)),"",OFFSET('9. METAS'!$Y$20,INT((ROW()-14)/2),0)))</f>
        <v/>
      </c>
      <c r="N73" s="769" t="str">
        <f ca="1">IFERROR(J73/J74,"ND")</f>
        <v>ND</v>
      </c>
      <c r="O73" s="771" t="str">
        <f ca="1">IFERROR(((J73+K73+L73+M73)/H73),"ND")</f>
        <v>ND</v>
      </c>
      <c r="P73" s="775"/>
    </row>
    <row r="74" spans="3:16">
      <c r="C74" s="747"/>
      <c r="D74" s="749"/>
      <c r="E74" s="749"/>
      <c r="F74" s="751"/>
      <c r="G74" s="753"/>
      <c r="H74" s="833"/>
      <c r="I74" s="764"/>
      <c r="J74" s="195">
        <f ca="1">IF(MOD(ROW()-13,2)=0,IF(ISBLANK(OFFSET('12. SEGUIMIENTO 2027'!$N$14,INT((ROW()-13)/2),0)),"",OFFSET('12. SEGUIMIENTO 2027'!$N$14,INT((ROW()-13)/2),0)),IF(ISBLANK(OFFSET('9. METAS'!$V$20,INT((ROW()-14)/2),0)),"",OFFSET('9. METAS'!$V$20,INT((ROW()-14)/2),0)))</f>
        <v>2</v>
      </c>
      <c r="K74" s="196">
        <f ca="1">IF(MOD(ROW()-13,2)=0,IF(ISBLANK(OFFSET('12. SEGUIMIENTO 2027'!$O$14,INT((ROW()-13)/2),0)),"",OFFSET('12. SEGUIMIENTO 2027'!$O$14,INT((ROW()-13)/2),0)),IF(ISBLANK(OFFSET('9. METAS'!$W$20,INT((ROW()-14)/2),0)),"",OFFSET('9. METAS'!$W$20,INT((ROW()-14)/2),0)))</f>
        <v>2</v>
      </c>
      <c r="L74" s="196">
        <f ca="1">IF(MOD(ROW()-13,2)=0,IF(ISBLANK(OFFSET('12. SEGUIMIENTO 2027'!$P$14,INT((ROW()-13)/2),0)),"",OFFSET('12. SEGUIMIENTO 2027'!$P$14,INT((ROW()-13)/2),0)),IF(ISBLANK(OFFSET('9. METAS'!$X$20,INT((ROW()-14)/2),0)),"",OFFSET('9. METAS'!$X$20,INT((ROW()-14)/2),0)))</f>
        <v>3</v>
      </c>
      <c r="M74" s="197">
        <f ca="1">IF(MOD(ROW()-13,2)=0,IF(ISBLANK(OFFSET('12. SEGUIMIENTO 2027'!$Q$14,INT((ROW()-13)/2),0)),"",OFFSET('12. SEGUIMIENTO 2027'!$Q$14,INT((ROW()-13)/2),0)),IF(ISBLANK(OFFSET('9. METAS'!$Y$20,INT((ROW()-14)/2),0)),"",OFFSET('9. METAS'!$Y$20,INT((ROW()-14)/2),0)))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833">
        <f ca="1">IF(ISBLANK(OFFSET('9. METAS'!$M$20,INT((ROW()-13)/2),0)),"",OFFSET('9. METAS'!$M$20,INT((ROW()-13)/2),0))</f>
        <v>4</v>
      </c>
      <c r="I75" s="763"/>
      <c r="J75" s="195" t="str">
        <f ca="1">IF(MOD(ROW()-13,2)=0,IF(ISBLANK(OFFSET('12. SEGUIMIENTO 2027'!$N$14,INT((ROW()-13)/2),0)),"",OFFSET('12. SEGUIMIENTO 2027'!$N$14,INT((ROW()-13)/2),0)),IF(ISBLANK(OFFSET('9. METAS'!$V$20,INT((ROW()-14)/2),0)),"",OFFSET('9. METAS'!$V$20,INT((ROW()-14)/2),0)))</f>
        <v/>
      </c>
      <c r="K75" s="196" t="str">
        <f ca="1">IF(MOD(ROW()-13,2)=0,IF(ISBLANK(OFFSET('12. SEGUIMIENTO 2027'!$O$14,INT((ROW()-13)/2),0)),"",OFFSET('12. SEGUIMIENTO 2027'!$O$14,INT((ROW()-13)/2),0)),IF(ISBLANK(OFFSET('9. METAS'!$W$20,INT((ROW()-14)/2),0)),"",OFFSET('9. METAS'!$W$20,INT((ROW()-14)/2),0)))</f>
        <v/>
      </c>
      <c r="L75" s="196" t="str">
        <f ca="1">IF(MOD(ROW()-13,2)=0,IF(ISBLANK(OFFSET('12. SEGUIMIENTO 2027'!$P$14,INT((ROW()-13)/2),0)),"",OFFSET('12. SEGUIMIENTO 2027'!$P$14,INT((ROW()-13)/2),0)),IF(ISBLANK(OFFSET('9. METAS'!$X$20,INT((ROW()-14)/2),0)),"",OFFSET('9. METAS'!$X$20,INT((ROW()-14)/2),0)))</f>
        <v/>
      </c>
      <c r="M75" s="197" t="str">
        <f ca="1">IF(MOD(ROW()-13,2)=0,IF(ISBLANK(OFFSET('12. SEGUIMIENTO 2027'!$Q$14,INT((ROW()-13)/2),0)),"",OFFSET('12. SEGUIMIENTO 2027'!$Q$14,INT((ROW()-13)/2),0)),IF(ISBLANK(OFFSET('9. METAS'!$Y$20,INT((ROW()-14)/2),0)),"",OFFSET('9. METAS'!$Y$20,INT((ROW()-14)/2),0)))</f>
        <v/>
      </c>
      <c r="N75" s="769" t="str">
        <f ca="1">IFERROR(J75/J76,"ND")</f>
        <v>ND</v>
      </c>
      <c r="O75" s="771" t="str">
        <f ca="1">IFERROR(((J75+K75+L75+M75)/H75),"ND")</f>
        <v>ND</v>
      </c>
      <c r="P75" s="775"/>
    </row>
    <row r="76" spans="3:16">
      <c r="C76" s="747"/>
      <c r="D76" s="749"/>
      <c r="E76" s="749"/>
      <c r="F76" s="751"/>
      <c r="G76" s="753"/>
      <c r="H76" s="833"/>
      <c r="I76" s="764"/>
      <c r="J76" s="195">
        <f ca="1">IF(MOD(ROW()-13,2)=0,IF(ISBLANK(OFFSET('12. SEGUIMIENTO 2027'!$N$14,INT((ROW()-13)/2),0)),"",OFFSET('12. SEGUIMIENTO 2027'!$N$14,INT((ROW()-13)/2),0)),IF(ISBLANK(OFFSET('9. METAS'!$V$20,INT((ROW()-14)/2),0)),"",OFFSET('9. METAS'!$V$20,INT((ROW()-14)/2),0)))</f>
        <v>2</v>
      </c>
      <c r="K76" s="196">
        <f ca="1">IF(MOD(ROW()-13,2)=0,IF(ISBLANK(OFFSET('12. SEGUIMIENTO 2027'!$O$14,INT((ROW()-13)/2),0)),"",OFFSET('12. SEGUIMIENTO 2027'!$O$14,INT((ROW()-13)/2),0)),IF(ISBLANK(OFFSET('9. METAS'!$W$20,INT((ROW()-14)/2),0)),"",OFFSET('9. METAS'!$W$20,INT((ROW()-14)/2),0)))</f>
        <v>2</v>
      </c>
      <c r="L76" s="196">
        <f ca="1">IF(MOD(ROW()-13,2)=0,IF(ISBLANK(OFFSET('12. SEGUIMIENTO 2027'!$P$14,INT((ROW()-13)/2),0)),"",OFFSET('12. SEGUIMIENTO 2027'!$P$14,INT((ROW()-13)/2),0)),IF(ISBLANK(OFFSET('9. METAS'!$X$20,INT((ROW()-14)/2),0)),"",OFFSET('9. METAS'!$X$20,INT((ROW()-14)/2),0)))</f>
        <v>2</v>
      </c>
      <c r="M76" s="197">
        <f ca="1">IF(MOD(ROW()-13,2)=0,IF(ISBLANK(OFFSET('12. SEGUIMIENTO 2027'!$Q$14,INT((ROW()-13)/2),0)),"",OFFSET('12. SEGUIMIENTO 2027'!$Q$14,INT((ROW()-13)/2),0)),IF(ISBLANK(OFFSET('9. METAS'!$Y$20,INT((ROW()-14)/2),0)),"",OFFSET('9. METAS'!$Y$20,INT((ROW()-14)/2),0)))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833">
        <f ca="1">IF(ISBLANK(OFFSET('9. METAS'!$M$20,INT((ROW()-13)/2),0)),"",OFFSET('9. METAS'!$M$20,INT((ROW()-13)/2),0))</f>
        <v>2695</v>
      </c>
      <c r="I77" s="763"/>
      <c r="J77" s="195" t="str">
        <f ca="1">IF(MOD(ROW()-13,2)=0,IF(ISBLANK(OFFSET('12. SEGUIMIENTO 2027'!$N$14,INT((ROW()-13)/2),0)),"",OFFSET('12. SEGUIMIENTO 2027'!$N$14,INT((ROW()-13)/2),0)),IF(ISBLANK(OFFSET('9. METAS'!$V$20,INT((ROW()-14)/2),0)),"",OFFSET('9. METAS'!$V$20,INT((ROW()-14)/2),0)))</f>
        <v/>
      </c>
      <c r="K77" s="196" t="str">
        <f ca="1">IF(MOD(ROW()-13,2)=0,IF(ISBLANK(OFFSET('12. SEGUIMIENTO 2027'!$O$14,INT((ROW()-13)/2),0)),"",OFFSET('12. SEGUIMIENTO 2027'!$O$14,INT((ROW()-13)/2),0)),IF(ISBLANK(OFFSET('9. METAS'!$W$20,INT((ROW()-14)/2),0)),"",OFFSET('9. METAS'!$W$20,INT((ROW()-14)/2),0)))</f>
        <v/>
      </c>
      <c r="L77" s="196" t="str">
        <f ca="1">IF(MOD(ROW()-13,2)=0,IF(ISBLANK(OFFSET('12. SEGUIMIENTO 2027'!$P$14,INT((ROW()-13)/2),0)),"",OFFSET('12. SEGUIMIENTO 2027'!$P$14,INT((ROW()-13)/2),0)),IF(ISBLANK(OFFSET('9. METAS'!$X$20,INT((ROW()-14)/2),0)),"",OFFSET('9. METAS'!$X$20,INT((ROW()-14)/2),0)))</f>
        <v/>
      </c>
      <c r="M77" s="197" t="str">
        <f ca="1">IF(MOD(ROW()-13,2)=0,IF(ISBLANK(OFFSET('12. SEGUIMIENTO 2027'!$Q$14,INT((ROW()-13)/2),0)),"",OFFSET('12. SEGUIMIENTO 2027'!$Q$14,INT((ROW()-13)/2),0)),IF(ISBLANK(OFFSET('9. METAS'!$Y$20,INT((ROW()-14)/2),0)),"",OFFSET('9. METAS'!$Y$20,INT((ROW()-14)/2),0)))</f>
        <v/>
      </c>
      <c r="N77" s="769" t="str">
        <f ca="1">IFERROR(J77/J78,"ND")</f>
        <v>ND</v>
      </c>
      <c r="O77" s="771" t="str">
        <f ca="1">IFERROR(((J77+K77+L77+M77)/H77),"ND")</f>
        <v>ND</v>
      </c>
      <c r="P77" s="775"/>
    </row>
    <row r="78" spans="3:16">
      <c r="C78" s="747"/>
      <c r="D78" s="749"/>
      <c r="E78" s="749"/>
      <c r="F78" s="751"/>
      <c r="G78" s="753"/>
      <c r="H78" s="833"/>
      <c r="I78" s="764"/>
      <c r="J78" s="195">
        <f ca="1">IF(MOD(ROW()-13,2)=0,IF(ISBLANK(OFFSET('12. SEGUIMIENTO 2027'!$N$14,INT((ROW()-13)/2),0)),"",OFFSET('12. SEGUIMIENTO 2027'!$N$14,INT((ROW()-13)/2),0)),IF(ISBLANK(OFFSET('9. METAS'!$V$20,INT((ROW()-14)/2),0)),"",OFFSET('9. METAS'!$V$20,INT((ROW()-14)/2),0)))</f>
        <v>630</v>
      </c>
      <c r="K78" s="196">
        <f ca="1">IF(MOD(ROW()-13,2)=0,IF(ISBLANK(OFFSET('12. SEGUIMIENTO 2027'!$O$14,INT((ROW()-13)/2),0)),"",OFFSET('12. SEGUIMIENTO 2027'!$O$14,INT((ROW()-13)/2),0)),IF(ISBLANK(OFFSET('9. METAS'!$W$20,INT((ROW()-14)/2),0)),"",OFFSET('9. METAS'!$W$20,INT((ROW()-14)/2),0)))</f>
        <v>695</v>
      </c>
      <c r="L78" s="196">
        <f ca="1">IF(MOD(ROW()-13,2)=0,IF(ISBLANK(OFFSET('12. SEGUIMIENTO 2027'!$P$14,INT((ROW()-13)/2),0)),"",OFFSET('12. SEGUIMIENTO 2027'!$P$14,INT((ROW()-13)/2),0)),IF(ISBLANK(OFFSET('9. METAS'!$X$20,INT((ROW()-14)/2),0)),"",OFFSET('9. METAS'!$X$20,INT((ROW()-14)/2),0)))</f>
        <v>680</v>
      </c>
      <c r="M78" s="197">
        <f ca="1">IF(MOD(ROW()-13,2)=0,IF(ISBLANK(OFFSET('12. SEGUIMIENTO 2027'!$Q$14,INT((ROW()-13)/2),0)),"",OFFSET('12. SEGUIMIENTO 2027'!$Q$14,INT((ROW()-13)/2),0)),IF(ISBLANK(OFFSET('9. METAS'!$Y$20,INT((ROW()-14)/2),0)),"",OFFSET('9. METAS'!$Y$20,INT((ROW()-14)/2),0)))</f>
        <v>690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833">
        <f ca="1">IF(ISBLANK(OFFSET('9. METAS'!$M$20,INT((ROW()-13)/2),0)),"",OFFSET('9. METAS'!$M$20,INT((ROW()-13)/2),0))</f>
        <v>19500000</v>
      </c>
      <c r="I79" s="763"/>
      <c r="J79" s="195" t="str">
        <f ca="1">IF(MOD(ROW()-13,2)=0,IF(ISBLANK(OFFSET('12. SEGUIMIENTO 2027'!$N$14,INT((ROW()-13)/2),0)),"",OFFSET('12. SEGUIMIENTO 2027'!$N$14,INT((ROW()-13)/2),0)),IF(ISBLANK(OFFSET('9. METAS'!$V$20,INT((ROW()-14)/2),0)),"",OFFSET('9. METAS'!$V$20,INT((ROW()-14)/2),0)))</f>
        <v/>
      </c>
      <c r="K79" s="196" t="str">
        <f ca="1">IF(MOD(ROW()-13,2)=0,IF(ISBLANK(OFFSET('12. SEGUIMIENTO 2027'!$O$14,INT((ROW()-13)/2),0)),"",OFFSET('12. SEGUIMIENTO 2027'!$O$14,INT((ROW()-13)/2),0)),IF(ISBLANK(OFFSET('9. METAS'!$W$20,INT((ROW()-14)/2),0)),"",OFFSET('9. METAS'!$W$20,INT((ROW()-14)/2),0)))</f>
        <v/>
      </c>
      <c r="L79" s="196" t="str">
        <f ca="1">IF(MOD(ROW()-13,2)=0,IF(ISBLANK(OFFSET('12. SEGUIMIENTO 2027'!$P$14,INT((ROW()-13)/2),0)),"",OFFSET('12. SEGUIMIENTO 2027'!$P$14,INT((ROW()-13)/2),0)),IF(ISBLANK(OFFSET('9. METAS'!$X$20,INT((ROW()-14)/2),0)),"",OFFSET('9. METAS'!$X$20,INT((ROW()-14)/2),0)))</f>
        <v/>
      </c>
      <c r="M79" s="197" t="str">
        <f ca="1">IF(MOD(ROW()-13,2)=0,IF(ISBLANK(OFFSET('12. SEGUIMIENTO 2027'!$Q$14,INT((ROW()-13)/2),0)),"",OFFSET('12. SEGUIMIENTO 2027'!$Q$14,INT((ROW()-13)/2),0)),IF(ISBLANK(OFFSET('9. METAS'!$Y$20,INT((ROW()-14)/2),0)),"",OFFSET('9. METAS'!$Y$20,INT((ROW()-14)/2),0)))</f>
        <v/>
      </c>
      <c r="N79" s="769" t="str">
        <f ca="1">IFERROR(J79/J80,"ND")</f>
        <v>ND</v>
      </c>
      <c r="O79" s="771" t="str">
        <f ca="1">IFERROR(((J79+K79+L79+M79)/H79),"ND")</f>
        <v>ND</v>
      </c>
      <c r="P79" s="775"/>
    </row>
    <row r="80" spans="3:16">
      <c r="C80" s="747"/>
      <c r="D80" s="749"/>
      <c r="E80" s="749"/>
      <c r="F80" s="751"/>
      <c r="G80" s="753"/>
      <c r="H80" s="833"/>
      <c r="I80" s="764"/>
      <c r="J80" s="195">
        <f ca="1">IF(MOD(ROW()-13,2)=0,IF(ISBLANK(OFFSET('12. SEGUIMIENTO 2027'!$N$14,INT((ROW()-13)/2),0)),"",OFFSET('12. SEGUIMIENTO 2027'!$N$14,INT((ROW()-13)/2),0)),IF(ISBLANK(OFFSET('9. METAS'!$V$20,INT((ROW()-14)/2),0)),"",OFFSET('9. METAS'!$V$20,INT((ROW()-14)/2),0)))</f>
        <v>4750000</v>
      </c>
      <c r="K80" s="196">
        <f ca="1">IF(MOD(ROW()-13,2)=0,IF(ISBLANK(OFFSET('12. SEGUIMIENTO 2027'!$O$14,INT((ROW()-13)/2),0)),"",OFFSET('12. SEGUIMIENTO 2027'!$O$14,INT((ROW()-13)/2),0)),IF(ISBLANK(OFFSET('9. METAS'!$W$20,INT((ROW()-14)/2),0)),"",OFFSET('9. METAS'!$W$20,INT((ROW()-14)/2),0)))</f>
        <v>4850000</v>
      </c>
      <c r="L80" s="196">
        <f ca="1">IF(MOD(ROW()-13,2)=0,IF(ISBLANK(OFFSET('12. SEGUIMIENTO 2027'!$P$14,INT((ROW()-13)/2),0)),"",OFFSET('12. SEGUIMIENTO 2027'!$P$14,INT((ROW()-13)/2),0)),IF(ISBLANK(OFFSET('9. METAS'!$X$20,INT((ROW()-14)/2),0)),"",OFFSET('9. METAS'!$X$20,INT((ROW()-14)/2),0)))</f>
        <v>4900000</v>
      </c>
      <c r="M80" s="197">
        <f ca="1">IF(MOD(ROW()-13,2)=0,IF(ISBLANK(OFFSET('12. SEGUIMIENTO 2027'!$Q$14,INT((ROW()-13)/2),0)),"",OFFSET('12. SEGUIMIENTO 2027'!$Q$14,INT((ROW()-13)/2),0)),IF(ISBLANK(OFFSET('9. METAS'!$Y$20,INT((ROW()-14)/2),0)),"",OFFSET('9. METAS'!$Y$20,INT((ROW()-14)/2),0)))</f>
        <v>5000000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833">
        <f ca="1">IF(ISBLANK(OFFSET('9. METAS'!$M$20,INT((ROW()-13)/2),0)),"",OFFSET('9. METAS'!$M$20,INT((ROW()-13)/2),0))</f>
        <v>200</v>
      </c>
      <c r="I81" s="763"/>
      <c r="J81" s="195" t="str">
        <f ca="1">IF(MOD(ROW()-13,2)=0,IF(ISBLANK(OFFSET('12. SEGUIMIENTO 2027'!$N$14,INT((ROW()-13)/2),0)),"",OFFSET('12. SEGUIMIENTO 2027'!$N$14,INT((ROW()-13)/2),0)),IF(ISBLANK(OFFSET('9. METAS'!$V$20,INT((ROW()-14)/2),0)),"",OFFSET('9. METAS'!$V$20,INT((ROW()-14)/2),0)))</f>
        <v/>
      </c>
      <c r="K81" s="196" t="str">
        <f ca="1">IF(MOD(ROW()-13,2)=0,IF(ISBLANK(OFFSET('12. SEGUIMIENTO 2027'!$O$14,INT((ROW()-13)/2),0)),"",OFFSET('12. SEGUIMIENTO 2027'!$O$14,INT((ROW()-13)/2),0)),IF(ISBLANK(OFFSET('9. METAS'!$W$20,INT((ROW()-14)/2),0)),"",OFFSET('9. METAS'!$W$20,INT((ROW()-14)/2),0)))</f>
        <v/>
      </c>
      <c r="L81" s="196" t="str">
        <f ca="1">IF(MOD(ROW()-13,2)=0,IF(ISBLANK(OFFSET('12. SEGUIMIENTO 2027'!$P$14,INT((ROW()-13)/2),0)),"",OFFSET('12. SEGUIMIENTO 2027'!$P$14,INT((ROW()-13)/2),0)),IF(ISBLANK(OFFSET('9. METAS'!$X$20,INT((ROW()-14)/2),0)),"",OFFSET('9. METAS'!$X$20,INT((ROW()-14)/2),0)))</f>
        <v/>
      </c>
      <c r="M81" s="197" t="str">
        <f ca="1">IF(MOD(ROW()-13,2)=0,IF(ISBLANK(OFFSET('12. SEGUIMIENTO 2027'!$Q$14,INT((ROW()-13)/2),0)),"",OFFSET('12. SEGUIMIENTO 2027'!$Q$14,INT((ROW()-13)/2),0)),IF(ISBLANK(OFFSET('9. METAS'!$Y$20,INT((ROW()-14)/2),0)),"",OFFSET('9. METAS'!$Y$20,INT((ROW()-14)/2),0)))</f>
        <v/>
      </c>
      <c r="N81" s="769" t="str">
        <f ca="1">IFERROR(J81/J82,"ND")</f>
        <v>ND</v>
      </c>
      <c r="O81" s="771" t="str">
        <f ca="1">IFERROR(((J81+K81+L81+M81)/H81),"ND")</f>
        <v>ND</v>
      </c>
      <c r="P81" s="775"/>
    </row>
    <row r="82" spans="3:16">
      <c r="C82" s="747"/>
      <c r="D82" s="749"/>
      <c r="E82" s="749"/>
      <c r="F82" s="751"/>
      <c r="G82" s="753"/>
      <c r="H82" s="833"/>
      <c r="I82" s="764"/>
      <c r="J82" s="195">
        <f ca="1">IF(MOD(ROW()-13,2)=0,IF(ISBLANK(OFFSET('12. SEGUIMIENTO 2027'!$N$14,INT((ROW()-13)/2),0)),"",OFFSET('12. SEGUIMIENTO 2027'!$N$14,INT((ROW()-13)/2),0)),IF(ISBLANK(OFFSET('9. METAS'!$V$20,INT((ROW()-14)/2),0)),"",OFFSET('9. METAS'!$V$20,INT((ROW()-14)/2),0)))</f>
        <v>44</v>
      </c>
      <c r="K82" s="196">
        <f ca="1">IF(MOD(ROW()-13,2)=0,IF(ISBLANK(OFFSET('12. SEGUIMIENTO 2027'!$O$14,INT((ROW()-13)/2),0)),"",OFFSET('12. SEGUIMIENTO 2027'!$O$14,INT((ROW()-13)/2),0)),IF(ISBLANK(OFFSET('9. METAS'!$W$20,INT((ROW()-14)/2),0)),"",OFFSET('9. METAS'!$W$20,INT((ROW()-14)/2),0)))</f>
        <v>47</v>
      </c>
      <c r="L82" s="196">
        <f ca="1">IF(MOD(ROW()-13,2)=0,IF(ISBLANK(OFFSET('12. SEGUIMIENTO 2027'!$P$14,INT((ROW()-13)/2),0)),"",OFFSET('12. SEGUIMIENTO 2027'!$P$14,INT((ROW()-13)/2),0)),IF(ISBLANK(OFFSET('9. METAS'!$X$20,INT((ROW()-14)/2),0)),"",OFFSET('9. METAS'!$X$20,INT((ROW()-14)/2),0)))</f>
        <v>53</v>
      </c>
      <c r="M82" s="197">
        <f ca="1">IF(MOD(ROW()-13,2)=0,IF(ISBLANK(OFFSET('12. SEGUIMIENTO 2027'!$Q$14,INT((ROW()-13)/2),0)),"",OFFSET('12. SEGUIMIENTO 2027'!$Q$14,INT((ROW()-13)/2),0)),IF(ISBLANK(OFFSET('9. METAS'!$Y$20,INT((ROW()-14)/2),0)),"",OFFSET('9. METAS'!$Y$20,INT((ROW()-14)/2),0)))</f>
        <v>56</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833">
        <f ca="1">IF(ISBLANK(OFFSET('9. METAS'!$M$20,INT((ROW()-13)/2),0)),"",OFFSET('9. METAS'!$M$20,INT((ROW()-13)/2),0))</f>
        <v>22000</v>
      </c>
      <c r="I83" s="763"/>
      <c r="J83" s="195" t="str">
        <f ca="1">IF(MOD(ROW()-13,2)=0,IF(ISBLANK(OFFSET('12. SEGUIMIENTO 2027'!$N$14,INT((ROW()-13)/2),0)),"",OFFSET('12. SEGUIMIENTO 2027'!$N$14,INT((ROW()-13)/2),0)),IF(ISBLANK(OFFSET('9. METAS'!$V$20,INT((ROW()-14)/2),0)),"",OFFSET('9. METAS'!$V$20,INT((ROW()-14)/2),0)))</f>
        <v/>
      </c>
      <c r="K83" s="196" t="str">
        <f ca="1">IF(MOD(ROW()-13,2)=0,IF(ISBLANK(OFFSET('12. SEGUIMIENTO 2027'!$O$14,INT((ROW()-13)/2),0)),"",OFFSET('12. SEGUIMIENTO 2027'!$O$14,INT((ROW()-13)/2),0)),IF(ISBLANK(OFFSET('9. METAS'!$W$20,INT((ROW()-14)/2),0)),"",OFFSET('9. METAS'!$W$20,INT((ROW()-14)/2),0)))</f>
        <v/>
      </c>
      <c r="L83" s="196" t="str">
        <f ca="1">IF(MOD(ROW()-13,2)=0,IF(ISBLANK(OFFSET('12. SEGUIMIENTO 2027'!$P$14,INT((ROW()-13)/2),0)),"",OFFSET('12. SEGUIMIENTO 2027'!$P$14,INT((ROW()-13)/2),0)),IF(ISBLANK(OFFSET('9. METAS'!$X$20,INT((ROW()-14)/2),0)),"",OFFSET('9. METAS'!$X$20,INT((ROW()-14)/2),0)))</f>
        <v/>
      </c>
      <c r="M83" s="197" t="str">
        <f ca="1">IF(MOD(ROW()-13,2)=0,IF(ISBLANK(OFFSET('12. SEGUIMIENTO 2027'!$Q$14,INT((ROW()-13)/2),0)),"",OFFSET('12. SEGUIMIENTO 2027'!$Q$14,INT((ROW()-13)/2),0)),IF(ISBLANK(OFFSET('9. METAS'!$Y$20,INT((ROW()-14)/2),0)),"",OFFSET('9. METAS'!$Y$20,INT((ROW()-14)/2),0)))</f>
        <v/>
      </c>
      <c r="N83" s="769" t="str">
        <f ca="1">IFERROR(J83/J84,"ND")</f>
        <v>ND</v>
      </c>
      <c r="O83" s="771" t="str">
        <f ca="1">IFERROR(((J83+K83+L83+M83)/H83),"ND")</f>
        <v>ND</v>
      </c>
      <c r="P83" s="775"/>
    </row>
    <row r="84" spans="3:16">
      <c r="C84" s="747"/>
      <c r="D84" s="749"/>
      <c r="E84" s="749"/>
      <c r="F84" s="751"/>
      <c r="G84" s="753"/>
      <c r="H84" s="833"/>
      <c r="I84" s="764"/>
      <c r="J84" s="195">
        <f ca="1">IF(MOD(ROW()-13,2)=0,IF(ISBLANK(OFFSET('12. SEGUIMIENTO 2027'!$N$14,INT((ROW()-13)/2),0)),"",OFFSET('12. SEGUIMIENTO 2027'!$N$14,INT((ROW()-13)/2),0)),IF(ISBLANK(OFFSET('9. METAS'!$V$20,INT((ROW()-14)/2),0)),"",OFFSET('9. METAS'!$V$20,INT((ROW()-14)/2),0)))</f>
        <v>5200</v>
      </c>
      <c r="K84" s="196">
        <f ca="1">IF(MOD(ROW()-13,2)=0,IF(ISBLANK(OFFSET('12. SEGUIMIENTO 2027'!$O$14,INT((ROW()-13)/2),0)),"",OFFSET('12. SEGUIMIENTO 2027'!$O$14,INT((ROW()-13)/2),0)),IF(ISBLANK(OFFSET('9. METAS'!$W$20,INT((ROW()-14)/2),0)),"",OFFSET('9. METAS'!$W$20,INT((ROW()-14)/2),0)))</f>
        <v>5600</v>
      </c>
      <c r="L84" s="196">
        <f ca="1">IF(MOD(ROW()-13,2)=0,IF(ISBLANK(OFFSET('12. SEGUIMIENTO 2027'!$P$14,INT((ROW()-13)/2),0)),"",OFFSET('12. SEGUIMIENTO 2027'!$P$14,INT((ROW()-13)/2),0)),IF(ISBLANK(OFFSET('9. METAS'!$X$20,INT((ROW()-14)/2),0)),"",OFFSET('9. METAS'!$X$20,INT((ROW()-14)/2),0)))</f>
        <v>5700</v>
      </c>
      <c r="M84" s="197">
        <f ca="1">IF(MOD(ROW()-13,2)=0,IF(ISBLANK(OFFSET('12. SEGUIMIENTO 2027'!$Q$14,INT((ROW()-13)/2),0)),"",OFFSET('12. SEGUIMIENTO 2027'!$Q$14,INT((ROW()-13)/2),0)),IF(ISBLANK(OFFSET('9. METAS'!$Y$20,INT((ROW()-14)/2),0)),"",OFFSET('9. METAS'!$Y$20,INT((ROW()-14)/2),0)))</f>
        <v>5500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833">
        <f ca="1">IF(ISBLANK(OFFSET('9. METAS'!$M$20,INT((ROW()-13)/2),0)),"",OFFSET('9. METAS'!$M$20,INT((ROW()-13)/2),0))</f>
        <v>5050</v>
      </c>
      <c r="I85" s="763"/>
      <c r="J85" s="195" t="str">
        <f ca="1">IF(MOD(ROW()-13,2)=0,IF(ISBLANK(OFFSET('12. SEGUIMIENTO 2027'!$N$14,INT((ROW()-13)/2),0)),"",OFFSET('12. SEGUIMIENTO 2027'!$N$14,INT((ROW()-13)/2),0)),IF(ISBLANK(OFFSET('9. METAS'!$V$20,INT((ROW()-14)/2),0)),"",OFFSET('9. METAS'!$V$20,INT((ROW()-14)/2),0)))</f>
        <v/>
      </c>
      <c r="K85" s="196" t="str">
        <f ca="1">IF(MOD(ROW()-13,2)=0,IF(ISBLANK(OFFSET('12. SEGUIMIENTO 2027'!$O$14,INT((ROW()-13)/2),0)),"",OFFSET('12. SEGUIMIENTO 2027'!$O$14,INT((ROW()-13)/2),0)),IF(ISBLANK(OFFSET('9. METAS'!$W$20,INT((ROW()-14)/2),0)),"",OFFSET('9. METAS'!$W$20,INT((ROW()-14)/2),0)))</f>
        <v/>
      </c>
      <c r="L85" s="196" t="str">
        <f ca="1">IF(MOD(ROW()-13,2)=0,IF(ISBLANK(OFFSET('12. SEGUIMIENTO 2027'!$P$14,INT((ROW()-13)/2),0)),"",OFFSET('12. SEGUIMIENTO 2027'!$P$14,INT((ROW()-13)/2),0)),IF(ISBLANK(OFFSET('9. METAS'!$X$20,INT((ROW()-14)/2),0)),"",OFFSET('9. METAS'!$X$20,INT((ROW()-14)/2),0)))</f>
        <v/>
      </c>
      <c r="M85" s="197" t="str">
        <f ca="1">IF(MOD(ROW()-13,2)=0,IF(ISBLANK(OFFSET('12. SEGUIMIENTO 2027'!$Q$14,INT((ROW()-13)/2),0)),"",OFFSET('12. SEGUIMIENTO 2027'!$Q$14,INT((ROW()-13)/2),0)),IF(ISBLANK(OFFSET('9. METAS'!$Y$20,INT((ROW()-14)/2),0)),"",OFFSET('9. METAS'!$Y$20,INT((ROW()-14)/2),0)))</f>
        <v/>
      </c>
      <c r="N85" s="769" t="str">
        <f ca="1">IFERROR(J85/J86,"ND")</f>
        <v>ND</v>
      </c>
      <c r="O85" s="771" t="str">
        <f ca="1">IFERROR(((J85+K85+L85+M85)/H85),"ND")</f>
        <v>ND</v>
      </c>
      <c r="P85" s="775"/>
    </row>
    <row r="86" spans="3:16">
      <c r="C86" s="747"/>
      <c r="D86" s="749"/>
      <c r="E86" s="749"/>
      <c r="F86" s="751"/>
      <c r="G86" s="753"/>
      <c r="H86" s="833"/>
      <c r="I86" s="764"/>
      <c r="J86" s="195">
        <f ca="1">IF(MOD(ROW()-13,2)=0,IF(ISBLANK(OFFSET('12. SEGUIMIENTO 2027'!$N$14,INT((ROW()-13)/2),0)),"",OFFSET('12. SEGUIMIENTO 2027'!$N$14,INT((ROW()-13)/2),0)),IF(ISBLANK(OFFSET('9. METAS'!$V$20,INT((ROW()-14)/2),0)),"",OFFSET('9. METAS'!$V$20,INT((ROW()-14)/2),0)))</f>
        <v>1175</v>
      </c>
      <c r="K86" s="196">
        <f ca="1">IF(MOD(ROW()-13,2)=0,IF(ISBLANK(OFFSET('12. SEGUIMIENTO 2027'!$O$14,INT((ROW()-13)/2),0)),"",OFFSET('12. SEGUIMIENTO 2027'!$O$14,INT((ROW()-13)/2),0)),IF(ISBLANK(OFFSET('9. METAS'!$W$20,INT((ROW()-14)/2),0)),"",OFFSET('9. METAS'!$W$20,INT((ROW()-14)/2),0)))</f>
        <v>1275</v>
      </c>
      <c r="L86" s="196">
        <f ca="1">IF(MOD(ROW()-13,2)=0,IF(ISBLANK(OFFSET('12. SEGUIMIENTO 2027'!$P$14,INT((ROW()-13)/2),0)),"",OFFSET('12. SEGUIMIENTO 2027'!$P$14,INT((ROW()-13)/2),0)),IF(ISBLANK(OFFSET('9. METAS'!$X$20,INT((ROW()-14)/2),0)),"",OFFSET('9. METAS'!$X$20,INT((ROW()-14)/2),0)))</f>
        <v>1350</v>
      </c>
      <c r="M86" s="197">
        <f ca="1">IF(MOD(ROW()-13,2)=0,IF(ISBLANK(OFFSET('12. SEGUIMIENTO 2027'!$Q$14,INT((ROW()-13)/2),0)),"",OFFSET('12. SEGUIMIENTO 2027'!$Q$14,INT((ROW()-13)/2),0)),IF(ISBLANK(OFFSET('9. METAS'!$Y$20,INT((ROW()-14)/2),0)),"",OFFSET('9. METAS'!$Y$20,INT((ROW()-14)/2),0)))</f>
        <v>1250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833">
        <f ca="1">IF(ISBLANK(OFFSET('9. METAS'!$M$20,INT((ROW()-13)/2),0)),"",OFFSET('9. METAS'!$M$20,INT((ROW()-13)/2),0))</f>
        <v>519000</v>
      </c>
      <c r="I87" s="763"/>
      <c r="J87" s="195" t="str">
        <f ca="1">IF(MOD(ROW()-13,2)=0,IF(ISBLANK(OFFSET('12. SEGUIMIENTO 2027'!$N$14,INT((ROW()-13)/2),0)),"",OFFSET('12. SEGUIMIENTO 2027'!$N$14,INT((ROW()-13)/2),0)),IF(ISBLANK(OFFSET('9. METAS'!$V$20,INT((ROW()-14)/2),0)),"",OFFSET('9. METAS'!$V$20,INT((ROW()-14)/2),0)))</f>
        <v/>
      </c>
      <c r="K87" s="196" t="str">
        <f ca="1">IF(MOD(ROW()-13,2)=0,IF(ISBLANK(OFFSET('12. SEGUIMIENTO 2027'!$O$14,INT((ROW()-13)/2),0)),"",OFFSET('12. SEGUIMIENTO 2027'!$O$14,INT((ROW()-13)/2),0)),IF(ISBLANK(OFFSET('9. METAS'!$W$20,INT((ROW()-14)/2),0)),"",OFFSET('9. METAS'!$W$20,INT((ROW()-14)/2),0)))</f>
        <v/>
      </c>
      <c r="L87" s="196" t="str">
        <f ca="1">IF(MOD(ROW()-13,2)=0,IF(ISBLANK(OFFSET('12. SEGUIMIENTO 2027'!$P$14,INT((ROW()-13)/2),0)),"",OFFSET('12. SEGUIMIENTO 2027'!$P$14,INT((ROW()-13)/2),0)),IF(ISBLANK(OFFSET('9. METAS'!$X$20,INT((ROW()-14)/2),0)),"",OFFSET('9. METAS'!$X$20,INT((ROW()-14)/2),0)))</f>
        <v/>
      </c>
      <c r="M87" s="197" t="str">
        <f ca="1">IF(MOD(ROW()-13,2)=0,IF(ISBLANK(OFFSET('12. SEGUIMIENTO 2027'!$Q$14,INT((ROW()-13)/2),0)),"",OFFSET('12. SEGUIMIENTO 2027'!$Q$14,INT((ROW()-13)/2),0)),IF(ISBLANK(OFFSET('9. METAS'!$Y$20,INT((ROW()-14)/2),0)),"",OFFSET('9. METAS'!$Y$20,INT((ROW()-14)/2),0)))</f>
        <v/>
      </c>
      <c r="N87" s="769" t="str">
        <f ca="1">IFERROR(J87/J88,"ND")</f>
        <v>ND</v>
      </c>
      <c r="O87" s="771" t="str">
        <f ca="1">IFERROR(((J87+K87+L87+M87)/H87),"ND")</f>
        <v>ND</v>
      </c>
      <c r="P87" s="775"/>
    </row>
    <row r="88" spans="3:16">
      <c r="C88" s="747"/>
      <c r="D88" s="749"/>
      <c r="E88" s="749"/>
      <c r="F88" s="751"/>
      <c r="G88" s="753"/>
      <c r="H88" s="833"/>
      <c r="I88" s="764"/>
      <c r="J88" s="195">
        <f ca="1">IF(MOD(ROW()-13,2)=0,IF(ISBLANK(OFFSET('12. SEGUIMIENTO 2027'!$N$14,INT((ROW()-13)/2),0)),"",OFFSET('12. SEGUIMIENTO 2027'!$N$14,INT((ROW()-13)/2),0)),IF(ISBLANK(OFFSET('9. METAS'!$V$20,INT((ROW()-14)/2),0)),"",OFFSET('9. METAS'!$V$20,INT((ROW()-14)/2),0)))</f>
        <v>114000</v>
      </c>
      <c r="K88" s="196">
        <f ca="1">IF(MOD(ROW()-13,2)=0,IF(ISBLANK(OFFSET('12. SEGUIMIENTO 2027'!$O$14,INT((ROW()-13)/2),0)),"",OFFSET('12. SEGUIMIENTO 2027'!$O$14,INT((ROW()-13)/2),0)),IF(ISBLANK(OFFSET('9. METAS'!$W$20,INT((ROW()-14)/2),0)),"",OFFSET('9. METAS'!$W$20,INT((ROW()-14)/2),0)))</f>
        <v>130000</v>
      </c>
      <c r="L88" s="196">
        <f ca="1">IF(MOD(ROW()-13,2)=0,IF(ISBLANK(OFFSET('12. SEGUIMIENTO 2027'!$P$14,INT((ROW()-13)/2),0)),"",OFFSET('12. SEGUIMIENTO 2027'!$P$14,INT((ROW()-13)/2),0)),IF(ISBLANK(OFFSET('9. METAS'!$X$20,INT((ROW()-14)/2),0)),"",OFFSET('9. METAS'!$X$20,INT((ROW()-14)/2),0)))</f>
        <v>145000</v>
      </c>
      <c r="M88" s="197">
        <f ca="1">IF(MOD(ROW()-13,2)=0,IF(ISBLANK(OFFSET('12. SEGUIMIENTO 2027'!$Q$14,INT((ROW()-13)/2),0)),"",OFFSET('12. SEGUIMIENTO 2027'!$Q$14,INT((ROW()-13)/2),0)),IF(ISBLANK(OFFSET('9. METAS'!$Y$20,INT((ROW()-14)/2),0)),"",OFFSET('9. METAS'!$Y$20,INT((ROW()-14)/2),0)))</f>
        <v>130000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833">
        <f ca="1">IF(ISBLANK(OFFSET('9. METAS'!$M$20,INT((ROW()-13)/2),0)),"",OFFSET('9. METAS'!$M$20,INT((ROW()-13)/2),0))</f>
        <v>17300</v>
      </c>
      <c r="I89" s="763"/>
      <c r="J89" s="195" t="str">
        <f ca="1">IF(MOD(ROW()-13,2)=0,IF(ISBLANK(OFFSET('12. SEGUIMIENTO 2027'!$N$14,INT((ROW()-13)/2),0)),"",OFFSET('12. SEGUIMIENTO 2027'!$N$14,INT((ROW()-13)/2),0)),IF(ISBLANK(OFFSET('9. METAS'!$V$20,INT((ROW()-14)/2),0)),"",OFFSET('9. METAS'!$V$20,INT((ROW()-14)/2),0)))</f>
        <v/>
      </c>
      <c r="K89" s="196" t="str">
        <f ca="1">IF(MOD(ROW()-13,2)=0,IF(ISBLANK(OFFSET('12. SEGUIMIENTO 2027'!$O$14,INT((ROW()-13)/2),0)),"",OFFSET('12. SEGUIMIENTO 2027'!$O$14,INT((ROW()-13)/2),0)),IF(ISBLANK(OFFSET('9. METAS'!$W$20,INT((ROW()-14)/2),0)),"",OFFSET('9. METAS'!$W$20,INT((ROW()-14)/2),0)))</f>
        <v/>
      </c>
      <c r="L89" s="196" t="str">
        <f ca="1">IF(MOD(ROW()-13,2)=0,IF(ISBLANK(OFFSET('12. SEGUIMIENTO 2027'!$P$14,INT((ROW()-13)/2),0)),"",OFFSET('12. SEGUIMIENTO 2027'!$P$14,INT((ROW()-13)/2),0)),IF(ISBLANK(OFFSET('9. METAS'!$X$20,INT((ROW()-14)/2),0)),"",OFFSET('9. METAS'!$X$20,INT((ROW()-14)/2),0)))</f>
        <v/>
      </c>
      <c r="M89" s="197" t="str">
        <f ca="1">IF(MOD(ROW()-13,2)=0,IF(ISBLANK(OFFSET('12. SEGUIMIENTO 2027'!$Q$14,INT((ROW()-13)/2),0)),"",OFFSET('12. SEGUIMIENTO 2027'!$Q$14,INT((ROW()-13)/2),0)),IF(ISBLANK(OFFSET('9. METAS'!$Y$20,INT((ROW()-14)/2),0)),"",OFFSET('9. METAS'!$Y$20,INT((ROW()-14)/2),0)))</f>
        <v/>
      </c>
      <c r="N89" s="769" t="str">
        <f ca="1">IFERROR(J89/J90,"ND")</f>
        <v>ND</v>
      </c>
      <c r="O89" s="771" t="str">
        <f ca="1">IFERROR(((J89+K89+L89+M89)/H89),"ND")</f>
        <v>ND</v>
      </c>
      <c r="P89" s="775"/>
    </row>
    <row r="90" spans="3:16">
      <c r="C90" s="747"/>
      <c r="D90" s="749"/>
      <c r="E90" s="749"/>
      <c r="F90" s="751"/>
      <c r="G90" s="753"/>
      <c r="H90" s="833"/>
      <c r="I90" s="764"/>
      <c r="J90" s="195">
        <f ca="1">IF(MOD(ROW()-13,2)=0,IF(ISBLANK(OFFSET('12. SEGUIMIENTO 2027'!$N$14,INT((ROW()-13)/2),0)),"",OFFSET('12. SEGUIMIENTO 2027'!$N$14,INT((ROW()-13)/2),0)),IF(ISBLANK(OFFSET('9. METAS'!$V$20,INT((ROW()-14)/2),0)),"",OFFSET('9. METAS'!$V$20,INT((ROW()-14)/2),0)))</f>
        <v>4100</v>
      </c>
      <c r="K90" s="196">
        <f ca="1">IF(MOD(ROW()-13,2)=0,IF(ISBLANK(OFFSET('12. SEGUIMIENTO 2027'!$O$14,INT((ROW()-13)/2),0)),"",OFFSET('12. SEGUIMIENTO 2027'!$O$14,INT((ROW()-13)/2),0)),IF(ISBLANK(OFFSET('9. METAS'!$W$20,INT((ROW()-14)/2),0)),"",OFFSET('9. METAS'!$W$20,INT((ROW()-14)/2),0)))</f>
        <v>4600</v>
      </c>
      <c r="L90" s="196">
        <f ca="1">IF(MOD(ROW()-13,2)=0,IF(ISBLANK(OFFSET('12. SEGUIMIENTO 2027'!$P$14,INT((ROW()-13)/2),0)),"",OFFSET('12. SEGUIMIENTO 2027'!$P$14,INT((ROW()-13)/2),0)),IF(ISBLANK(OFFSET('9. METAS'!$X$20,INT((ROW()-14)/2),0)),"",OFFSET('9. METAS'!$X$20,INT((ROW()-14)/2),0)))</f>
        <v>4400</v>
      </c>
      <c r="M90" s="197">
        <f ca="1">IF(MOD(ROW()-13,2)=0,IF(ISBLANK(OFFSET('12. SEGUIMIENTO 2027'!$Q$14,INT((ROW()-13)/2),0)),"",OFFSET('12. SEGUIMIENTO 2027'!$Q$14,INT((ROW()-13)/2),0)),IF(ISBLANK(OFFSET('9. METAS'!$Y$20,INT((ROW()-14)/2),0)),"",OFFSET('9. METAS'!$Y$20,INT((ROW()-14)/2),0)))</f>
        <v>4200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833">
        <f ca="1">IF(ISBLANK(OFFSET('9. METAS'!$M$20,INT((ROW()-13)/2),0)),"",OFFSET('9. METAS'!$M$20,INT((ROW()-13)/2),0))</f>
        <v>35</v>
      </c>
      <c r="I91" s="763"/>
      <c r="J91" s="195" t="str">
        <f ca="1">IF(MOD(ROW()-13,2)=0,IF(ISBLANK(OFFSET('12. SEGUIMIENTO 2027'!$N$14,INT((ROW()-13)/2),0)),"",OFFSET('12. SEGUIMIENTO 2027'!$N$14,INT((ROW()-13)/2),0)),IF(ISBLANK(OFFSET('9. METAS'!$V$20,INT((ROW()-14)/2),0)),"",OFFSET('9. METAS'!$V$20,INT((ROW()-14)/2),0)))</f>
        <v/>
      </c>
      <c r="K91" s="196" t="str">
        <f ca="1">IF(MOD(ROW()-13,2)=0,IF(ISBLANK(OFFSET('12. SEGUIMIENTO 2027'!$O$14,INT((ROW()-13)/2),0)),"",OFFSET('12. SEGUIMIENTO 2027'!$O$14,INT((ROW()-13)/2),0)),IF(ISBLANK(OFFSET('9. METAS'!$W$20,INT((ROW()-14)/2),0)),"",OFFSET('9. METAS'!$W$20,INT((ROW()-14)/2),0)))</f>
        <v/>
      </c>
      <c r="L91" s="196" t="str">
        <f ca="1">IF(MOD(ROW()-13,2)=0,IF(ISBLANK(OFFSET('12. SEGUIMIENTO 2027'!$P$14,INT((ROW()-13)/2),0)),"",OFFSET('12. SEGUIMIENTO 2027'!$P$14,INT((ROW()-13)/2),0)),IF(ISBLANK(OFFSET('9. METAS'!$X$20,INT((ROW()-14)/2),0)),"",OFFSET('9. METAS'!$X$20,INT((ROW()-14)/2),0)))</f>
        <v/>
      </c>
      <c r="M91" s="197" t="str">
        <f ca="1">IF(MOD(ROW()-13,2)=0,IF(ISBLANK(OFFSET('12. SEGUIMIENTO 2027'!$Q$14,INT((ROW()-13)/2),0)),"",OFFSET('12. SEGUIMIENTO 2027'!$Q$14,INT((ROW()-13)/2),0)),IF(ISBLANK(OFFSET('9. METAS'!$Y$20,INT((ROW()-14)/2),0)),"",OFFSET('9. METAS'!$Y$20,INT((ROW()-14)/2),0)))</f>
        <v/>
      </c>
      <c r="N91" s="769" t="str">
        <f ca="1">IFERROR(J91/J92,"ND")</f>
        <v>ND</v>
      </c>
      <c r="O91" s="771" t="str">
        <f ca="1">IFERROR(((J91+K91+L91+M91)/H91),"ND")</f>
        <v>ND</v>
      </c>
      <c r="P91" s="775"/>
    </row>
    <row r="92" spans="3:16">
      <c r="C92" s="747"/>
      <c r="D92" s="749"/>
      <c r="E92" s="749"/>
      <c r="F92" s="751"/>
      <c r="G92" s="753"/>
      <c r="H92" s="833"/>
      <c r="I92" s="764"/>
      <c r="J92" s="195">
        <f ca="1">IF(MOD(ROW()-13,2)=0,IF(ISBLANK(OFFSET('12. SEGUIMIENTO 2027'!$N$14,INT((ROW()-13)/2),0)),"",OFFSET('12. SEGUIMIENTO 2027'!$N$14,INT((ROW()-13)/2),0)),IF(ISBLANK(OFFSET('9. METAS'!$V$20,INT((ROW()-14)/2),0)),"",OFFSET('9. METAS'!$V$20,INT((ROW()-14)/2),0)))</f>
        <v>7</v>
      </c>
      <c r="K92" s="196">
        <f ca="1">IF(MOD(ROW()-13,2)=0,IF(ISBLANK(OFFSET('12. SEGUIMIENTO 2027'!$O$14,INT((ROW()-13)/2),0)),"",OFFSET('12. SEGUIMIENTO 2027'!$O$14,INT((ROW()-13)/2),0)),IF(ISBLANK(OFFSET('9. METAS'!$W$20,INT((ROW()-14)/2),0)),"",OFFSET('9. METAS'!$W$20,INT((ROW()-14)/2),0)))</f>
        <v>10</v>
      </c>
      <c r="L92" s="196">
        <f ca="1">IF(MOD(ROW()-13,2)=0,IF(ISBLANK(OFFSET('12. SEGUIMIENTO 2027'!$P$14,INT((ROW()-13)/2),0)),"",OFFSET('12. SEGUIMIENTO 2027'!$P$14,INT((ROW()-13)/2),0)),IF(ISBLANK(OFFSET('9. METAS'!$X$20,INT((ROW()-14)/2),0)),"",OFFSET('9. METAS'!$X$20,INT((ROW()-14)/2),0)))</f>
        <v>9</v>
      </c>
      <c r="M92" s="197">
        <f ca="1">IF(MOD(ROW()-13,2)=0,IF(ISBLANK(OFFSET('12. SEGUIMIENTO 2027'!$Q$14,INT((ROW()-13)/2),0)),"",OFFSET('12. SEGUIMIENTO 2027'!$Q$14,INT((ROW()-13)/2),0)),IF(ISBLANK(OFFSET('9. METAS'!$Y$20,INT((ROW()-14)/2),0)),"",OFFSET('9. METAS'!$Y$20,INT((ROW()-14)/2),0)))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833">
        <f ca="1">IF(ISBLANK(OFFSET('9. METAS'!$M$20,INT((ROW()-13)/2),0)),"",OFFSET('9. METAS'!$M$20,INT((ROW()-13)/2),0))</f>
        <v>125</v>
      </c>
      <c r="I93" s="763"/>
      <c r="J93" s="195" t="str">
        <f ca="1">IF(MOD(ROW()-13,2)=0,IF(ISBLANK(OFFSET('12. SEGUIMIENTO 2027'!$N$14,INT((ROW()-13)/2),0)),"",OFFSET('12. SEGUIMIENTO 2027'!$N$14,INT((ROW()-13)/2),0)),IF(ISBLANK(OFFSET('9. METAS'!$V$20,INT((ROW()-14)/2),0)),"",OFFSET('9. METAS'!$V$20,INT((ROW()-14)/2),0)))</f>
        <v/>
      </c>
      <c r="K93" s="196" t="str">
        <f ca="1">IF(MOD(ROW()-13,2)=0,IF(ISBLANK(OFFSET('12. SEGUIMIENTO 2027'!$O$14,INT((ROW()-13)/2),0)),"",OFFSET('12. SEGUIMIENTO 2027'!$O$14,INT((ROW()-13)/2),0)),IF(ISBLANK(OFFSET('9. METAS'!$W$20,INT((ROW()-14)/2),0)),"",OFFSET('9. METAS'!$W$20,INT((ROW()-14)/2),0)))</f>
        <v/>
      </c>
      <c r="L93" s="196" t="str">
        <f ca="1">IF(MOD(ROW()-13,2)=0,IF(ISBLANK(OFFSET('12. SEGUIMIENTO 2027'!$P$14,INT((ROW()-13)/2),0)),"",OFFSET('12. SEGUIMIENTO 2027'!$P$14,INT((ROW()-13)/2),0)),IF(ISBLANK(OFFSET('9. METAS'!$X$20,INT((ROW()-14)/2),0)),"",OFFSET('9. METAS'!$X$20,INT((ROW()-14)/2),0)))</f>
        <v/>
      </c>
      <c r="M93" s="197" t="str">
        <f ca="1">IF(MOD(ROW()-13,2)=0,IF(ISBLANK(OFFSET('12. SEGUIMIENTO 2027'!$Q$14,INT((ROW()-13)/2),0)),"",OFFSET('12. SEGUIMIENTO 2027'!$Q$14,INT((ROW()-13)/2),0)),IF(ISBLANK(OFFSET('9. METAS'!$Y$20,INT((ROW()-14)/2),0)),"",OFFSET('9. METAS'!$Y$20,INT((ROW()-14)/2),0)))</f>
        <v/>
      </c>
      <c r="N93" s="769" t="str">
        <f ca="1">IFERROR(J93/J94,"ND")</f>
        <v>ND</v>
      </c>
      <c r="O93" s="771" t="str">
        <f ca="1">IFERROR(((J93+K93+L93+M93)/H93),"ND")</f>
        <v>ND</v>
      </c>
      <c r="P93" s="775"/>
    </row>
    <row r="94" spans="3:16">
      <c r="C94" s="747"/>
      <c r="D94" s="749"/>
      <c r="E94" s="749"/>
      <c r="F94" s="751"/>
      <c r="G94" s="753"/>
      <c r="H94" s="833"/>
      <c r="I94" s="764"/>
      <c r="J94" s="195">
        <f ca="1">IF(MOD(ROW()-13,2)=0,IF(ISBLANK(OFFSET('12. SEGUIMIENTO 2027'!$N$14,INT((ROW()-13)/2),0)),"",OFFSET('12. SEGUIMIENTO 2027'!$N$14,INT((ROW()-13)/2),0)),IF(ISBLANK(OFFSET('9. METAS'!$V$20,INT((ROW()-14)/2),0)),"",OFFSET('9. METAS'!$V$20,INT((ROW()-14)/2),0)))</f>
        <v>35</v>
      </c>
      <c r="K94" s="196">
        <f ca="1">IF(MOD(ROW()-13,2)=0,IF(ISBLANK(OFFSET('12. SEGUIMIENTO 2027'!$O$14,INT((ROW()-13)/2),0)),"",OFFSET('12. SEGUIMIENTO 2027'!$O$14,INT((ROW()-13)/2),0)),IF(ISBLANK(OFFSET('9. METAS'!$W$20,INT((ROW()-14)/2),0)),"",OFFSET('9. METAS'!$W$20,INT((ROW()-14)/2),0)))</f>
        <v>30</v>
      </c>
      <c r="L94" s="196">
        <f ca="1">IF(MOD(ROW()-13,2)=0,IF(ISBLANK(OFFSET('12. SEGUIMIENTO 2027'!$P$14,INT((ROW()-13)/2),0)),"",OFFSET('12. SEGUIMIENTO 2027'!$P$14,INT((ROW()-13)/2),0)),IF(ISBLANK(OFFSET('9. METAS'!$X$20,INT((ROW()-14)/2),0)),"",OFFSET('9. METAS'!$X$20,INT((ROW()-14)/2),0)))</f>
        <v>30</v>
      </c>
      <c r="M94" s="197">
        <f ca="1">IF(MOD(ROW()-13,2)=0,IF(ISBLANK(OFFSET('12. SEGUIMIENTO 2027'!$Q$14,INT((ROW()-13)/2),0)),"",OFFSET('12. SEGUIMIENTO 2027'!$Q$14,INT((ROW()-13)/2),0)),IF(ISBLANK(OFFSET('9. METAS'!$Y$20,INT((ROW()-14)/2),0)),"",OFFSET('9. METAS'!$Y$20,INT((ROW()-14)/2),0)))</f>
        <v>30</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833">
        <f ca="1">IF(ISBLANK(OFFSET('9. METAS'!$M$20,INT((ROW()-13)/2),0)),"",OFFSET('9. METAS'!$M$20,INT((ROW()-13)/2),0))</f>
        <v>2420</v>
      </c>
      <c r="I95" s="763"/>
      <c r="J95" s="195" t="str">
        <f ca="1">IF(MOD(ROW()-13,2)=0,IF(ISBLANK(OFFSET('12. SEGUIMIENTO 2027'!$N$14,INT((ROW()-13)/2),0)),"",OFFSET('12. SEGUIMIENTO 2027'!$N$14,INT((ROW()-13)/2),0)),IF(ISBLANK(OFFSET('9. METAS'!$V$20,INT((ROW()-14)/2),0)),"",OFFSET('9. METAS'!$V$20,INT((ROW()-14)/2),0)))</f>
        <v/>
      </c>
      <c r="K95" s="196" t="str">
        <f ca="1">IF(MOD(ROW()-13,2)=0,IF(ISBLANK(OFFSET('12. SEGUIMIENTO 2027'!$O$14,INT((ROW()-13)/2),0)),"",OFFSET('12. SEGUIMIENTO 2027'!$O$14,INT((ROW()-13)/2),0)),IF(ISBLANK(OFFSET('9. METAS'!$W$20,INT((ROW()-14)/2),0)),"",OFFSET('9. METAS'!$W$20,INT((ROW()-14)/2),0)))</f>
        <v/>
      </c>
      <c r="L95" s="196" t="str">
        <f ca="1">IF(MOD(ROW()-13,2)=0,IF(ISBLANK(OFFSET('12. SEGUIMIENTO 2027'!$P$14,INT((ROW()-13)/2),0)),"",OFFSET('12. SEGUIMIENTO 2027'!$P$14,INT((ROW()-13)/2),0)),IF(ISBLANK(OFFSET('9. METAS'!$X$20,INT((ROW()-14)/2),0)),"",OFFSET('9. METAS'!$X$20,INT((ROW()-14)/2),0)))</f>
        <v/>
      </c>
      <c r="M95" s="197" t="str">
        <f ca="1">IF(MOD(ROW()-13,2)=0,IF(ISBLANK(OFFSET('12. SEGUIMIENTO 2027'!$Q$14,INT((ROW()-13)/2),0)),"",OFFSET('12. SEGUIMIENTO 2027'!$Q$14,INT((ROW()-13)/2),0)),IF(ISBLANK(OFFSET('9. METAS'!$Y$20,INT((ROW()-14)/2),0)),"",OFFSET('9. METAS'!$Y$20,INT((ROW()-14)/2),0)))</f>
        <v/>
      </c>
      <c r="N95" s="769" t="str">
        <f ca="1">IFERROR(J95/J96,"ND")</f>
        <v>ND</v>
      </c>
      <c r="O95" s="771" t="str">
        <f ca="1">IFERROR(((J95+K95+L95+M95)/H95),"ND")</f>
        <v>ND</v>
      </c>
      <c r="P95" s="775"/>
    </row>
    <row r="96" spans="3:16">
      <c r="C96" s="747"/>
      <c r="D96" s="749"/>
      <c r="E96" s="749"/>
      <c r="F96" s="751"/>
      <c r="G96" s="753"/>
      <c r="H96" s="833"/>
      <c r="I96" s="764"/>
      <c r="J96" s="195">
        <f ca="1">IF(MOD(ROW()-13,2)=0,IF(ISBLANK(OFFSET('12. SEGUIMIENTO 2027'!$N$14,INT((ROW()-13)/2),0)),"",OFFSET('12. SEGUIMIENTO 2027'!$N$14,INT((ROW()-13)/2),0)),IF(ISBLANK(OFFSET('9. METAS'!$V$20,INT((ROW()-14)/2),0)),"",OFFSET('9. METAS'!$V$20,INT((ROW()-14)/2),0)))</f>
        <v>610</v>
      </c>
      <c r="K96" s="196">
        <f ca="1">IF(MOD(ROW()-13,2)=0,IF(ISBLANK(OFFSET('12. SEGUIMIENTO 2027'!$O$14,INT((ROW()-13)/2),0)),"",OFFSET('12. SEGUIMIENTO 2027'!$O$14,INT((ROW()-13)/2),0)),IF(ISBLANK(OFFSET('9. METAS'!$W$20,INT((ROW()-14)/2),0)),"",OFFSET('9. METAS'!$W$20,INT((ROW()-14)/2),0)))</f>
        <v>610</v>
      </c>
      <c r="L96" s="196">
        <f ca="1">IF(MOD(ROW()-13,2)=0,IF(ISBLANK(OFFSET('12. SEGUIMIENTO 2027'!$P$14,INT((ROW()-13)/2),0)),"",OFFSET('12. SEGUIMIENTO 2027'!$P$14,INT((ROW()-13)/2),0)),IF(ISBLANK(OFFSET('9. METAS'!$X$20,INT((ROW()-14)/2),0)),"",OFFSET('9. METAS'!$X$20,INT((ROW()-14)/2),0)))</f>
        <v>600</v>
      </c>
      <c r="M96" s="197">
        <f ca="1">IF(MOD(ROW()-13,2)=0,IF(ISBLANK(OFFSET('12. SEGUIMIENTO 2027'!$Q$14,INT((ROW()-13)/2),0)),"",OFFSET('12. SEGUIMIENTO 2027'!$Q$14,INT((ROW()-13)/2),0)),IF(ISBLANK(OFFSET('9. METAS'!$Y$20,INT((ROW()-14)/2),0)),"",OFFSET('9. METAS'!$Y$20,INT((ROW()-14)/2),0)))</f>
        <v>600</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833">
        <f ca="1">IF(ISBLANK(OFFSET('9. METAS'!$M$20,INT((ROW()-13)/2),0)),"",OFFSET('9. METAS'!$M$20,INT((ROW()-13)/2),0))</f>
        <v>10</v>
      </c>
      <c r="I97" s="763"/>
      <c r="J97" s="195" t="str">
        <f ca="1">IF(MOD(ROW()-13,2)=0,IF(ISBLANK(OFFSET('12. SEGUIMIENTO 2027'!$N$14,INT((ROW()-13)/2),0)),"",OFFSET('12. SEGUIMIENTO 2027'!$N$14,INT((ROW()-13)/2),0)),IF(ISBLANK(OFFSET('9. METAS'!$V$20,INT((ROW()-14)/2),0)),"",OFFSET('9. METAS'!$V$20,INT((ROW()-14)/2),0)))</f>
        <v/>
      </c>
      <c r="K97" s="196" t="str">
        <f ca="1">IF(MOD(ROW()-13,2)=0,IF(ISBLANK(OFFSET('12. SEGUIMIENTO 2027'!$O$14,INT((ROW()-13)/2),0)),"",OFFSET('12. SEGUIMIENTO 2027'!$O$14,INT((ROW()-13)/2),0)),IF(ISBLANK(OFFSET('9. METAS'!$W$20,INT((ROW()-14)/2),0)),"",OFFSET('9. METAS'!$W$20,INT((ROW()-14)/2),0)))</f>
        <v/>
      </c>
      <c r="L97" s="196" t="str">
        <f ca="1">IF(MOD(ROW()-13,2)=0,IF(ISBLANK(OFFSET('12. SEGUIMIENTO 2027'!$P$14,INT((ROW()-13)/2),0)),"",OFFSET('12. SEGUIMIENTO 2027'!$P$14,INT((ROW()-13)/2),0)),IF(ISBLANK(OFFSET('9. METAS'!$X$20,INT((ROW()-14)/2),0)),"",OFFSET('9. METAS'!$X$20,INT((ROW()-14)/2),0)))</f>
        <v/>
      </c>
      <c r="M97" s="197" t="str">
        <f ca="1">IF(MOD(ROW()-13,2)=0,IF(ISBLANK(OFFSET('12. SEGUIMIENTO 2027'!$Q$14,INT((ROW()-13)/2),0)),"",OFFSET('12. SEGUIMIENTO 2027'!$Q$14,INT((ROW()-13)/2),0)),IF(ISBLANK(OFFSET('9. METAS'!$Y$20,INT((ROW()-14)/2),0)),"",OFFSET('9. METAS'!$Y$20,INT((ROW()-14)/2),0)))</f>
        <v/>
      </c>
      <c r="N97" s="769" t="str">
        <f ca="1">IFERROR(J97/J98,"ND")</f>
        <v>ND</v>
      </c>
      <c r="O97" s="771" t="str">
        <f ca="1">IFERROR(((J97+K97+L97+M97)/H97),"ND")</f>
        <v>ND</v>
      </c>
      <c r="P97" s="775"/>
    </row>
    <row r="98" spans="3:16">
      <c r="C98" s="747"/>
      <c r="D98" s="749"/>
      <c r="E98" s="749"/>
      <c r="F98" s="751"/>
      <c r="G98" s="753"/>
      <c r="H98" s="833"/>
      <c r="I98" s="764"/>
      <c r="J98" s="195">
        <f ca="1">IF(MOD(ROW()-13,2)=0,IF(ISBLANK(OFFSET('12. SEGUIMIENTO 2027'!$N$14,INT((ROW()-13)/2),0)),"",OFFSET('12. SEGUIMIENTO 2027'!$N$14,INT((ROW()-13)/2),0)),IF(ISBLANK(OFFSET('9. METAS'!$V$20,INT((ROW()-14)/2),0)),"",OFFSET('9. METAS'!$V$20,INT((ROW()-14)/2),0)))</f>
        <v>3</v>
      </c>
      <c r="K98" s="196">
        <f ca="1">IF(MOD(ROW()-13,2)=0,IF(ISBLANK(OFFSET('12. SEGUIMIENTO 2027'!$O$14,INT((ROW()-13)/2),0)),"",OFFSET('12. SEGUIMIENTO 2027'!$O$14,INT((ROW()-13)/2),0)),IF(ISBLANK(OFFSET('9. METAS'!$W$20,INT((ROW()-14)/2),0)),"",OFFSET('9. METAS'!$W$20,INT((ROW()-14)/2),0)))</f>
        <v>3</v>
      </c>
      <c r="L98" s="196">
        <f ca="1">IF(MOD(ROW()-13,2)=0,IF(ISBLANK(OFFSET('12. SEGUIMIENTO 2027'!$P$14,INT((ROW()-13)/2),0)),"",OFFSET('12. SEGUIMIENTO 2027'!$P$14,INT((ROW()-13)/2),0)),IF(ISBLANK(OFFSET('9. METAS'!$X$20,INT((ROW()-14)/2),0)),"",OFFSET('9. METAS'!$X$20,INT((ROW()-14)/2),0)))</f>
        <v>2</v>
      </c>
      <c r="M98" s="197">
        <f ca="1">IF(MOD(ROW()-13,2)=0,IF(ISBLANK(OFFSET('12. SEGUIMIENTO 2027'!$Q$14,INT((ROW()-13)/2),0)),"",OFFSET('12. SEGUIMIENTO 2027'!$Q$14,INT((ROW()-13)/2),0)),IF(ISBLANK(OFFSET('9. METAS'!$Y$20,INT((ROW()-14)/2),0)),"",OFFSET('9. METAS'!$Y$20,INT((ROW()-14)/2),0)))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833">
        <f ca="1">IF(ISBLANK(OFFSET('9. METAS'!$M$20,INT((ROW()-13)/2),0)),"",OFFSET('9. METAS'!$M$20,INT((ROW()-13)/2),0))</f>
        <v>1300</v>
      </c>
      <c r="I99" s="763"/>
      <c r="J99" s="195" t="str">
        <f ca="1">IF(MOD(ROW()-13,2)=0,IF(ISBLANK(OFFSET('12. SEGUIMIENTO 2027'!$N$14,INT((ROW()-13)/2),0)),"",OFFSET('12. SEGUIMIENTO 2027'!$N$14,INT((ROW()-13)/2),0)),IF(ISBLANK(OFFSET('9. METAS'!$V$20,INT((ROW()-14)/2),0)),"",OFFSET('9. METAS'!$V$20,INT((ROW()-14)/2),0)))</f>
        <v/>
      </c>
      <c r="K99" s="196" t="str">
        <f ca="1">IF(MOD(ROW()-13,2)=0,IF(ISBLANK(OFFSET('12. SEGUIMIENTO 2027'!$O$14,INT((ROW()-13)/2),0)),"",OFFSET('12. SEGUIMIENTO 2027'!$O$14,INT((ROW()-13)/2),0)),IF(ISBLANK(OFFSET('9. METAS'!$W$20,INT((ROW()-14)/2),0)),"",OFFSET('9. METAS'!$W$20,INT((ROW()-14)/2),0)))</f>
        <v/>
      </c>
      <c r="L99" s="196" t="str">
        <f ca="1">IF(MOD(ROW()-13,2)=0,IF(ISBLANK(OFFSET('12. SEGUIMIENTO 2027'!$P$14,INT((ROW()-13)/2),0)),"",OFFSET('12. SEGUIMIENTO 2027'!$P$14,INT((ROW()-13)/2),0)),IF(ISBLANK(OFFSET('9. METAS'!$X$20,INT((ROW()-14)/2),0)),"",OFFSET('9. METAS'!$X$20,INT((ROW()-14)/2),0)))</f>
        <v/>
      </c>
      <c r="M99" s="197" t="str">
        <f ca="1">IF(MOD(ROW()-13,2)=0,IF(ISBLANK(OFFSET('12. SEGUIMIENTO 2027'!$Q$14,INT((ROW()-13)/2),0)),"",OFFSET('12. SEGUIMIENTO 2027'!$Q$14,INT((ROW()-13)/2),0)),IF(ISBLANK(OFFSET('9. METAS'!$Y$20,INT((ROW()-14)/2),0)),"",OFFSET('9. METAS'!$Y$20,INT((ROW()-14)/2),0)))</f>
        <v/>
      </c>
      <c r="N99" s="769" t="str">
        <f ca="1">IFERROR(J99/J100,"ND")</f>
        <v>ND</v>
      </c>
      <c r="O99" s="771" t="str">
        <f ca="1">IFERROR(((J99+K99+L99+M99)/H99),"ND")</f>
        <v>ND</v>
      </c>
      <c r="P99" s="775"/>
    </row>
    <row r="100" spans="3:16">
      <c r="C100" s="747"/>
      <c r="D100" s="749"/>
      <c r="E100" s="749"/>
      <c r="F100" s="751"/>
      <c r="G100" s="753"/>
      <c r="H100" s="833"/>
      <c r="I100" s="764"/>
      <c r="J100" s="195">
        <f ca="1">IF(MOD(ROW()-13,2)=0,IF(ISBLANK(OFFSET('12. SEGUIMIENTO 2027'!$N$14,INT((ROW()-13)/2),0)),"",OFFSET('12. SEGUIMIENTO 2027'!$N$14,INT((ROW()-13)/2),0)),IF(ISBLANK(OFFSET('9. METAS'!$V$20,INT((ROW()-14)/2),0)),"",OFFSET('9. METAS'!$V$20,INT((ROW()-14)/2),0)))</f>
        <v>350</v>
      </c>
      <c r="K100" s="196">
        <f ca="1">IF(MOD(ROW()-13,2)=0,IF(ISBLANK(OFFSET('12. SEGUIMIENTO 2027'!$O$14,INT((ROW()-13)/2),0)),"",OFFSET('12. SEGUIMIENTO 2027'!$O$14,INT((ROW()-13)/2),0)),IF(ISBLANK(OFFSET('9. METAS'!$W$20,INT((ROW()-14)/2),0)),"",OFFSET('9. METAS'!$W$20,INT((ROW()-14)/2),0)))</f>
        <v>350</v>
      </c>
      <c r="L100" s="196">
        <f ca="1">IF(MOD(ROW()-13,2)=0,IF(ISBLANK(OFFSET('12. SEGUIMIENTO 2027'!$P$14,INT((ROW()-13)/2),0)),"",OFFSET('12. SEGUIMIENTO 2027'!$P$14,INT((ROW()-13)/2),0)),IF(ISBLANK(OFFSET('9. METAS'!$X$20,INT((ROW()-14)/2),0)),"",OFFSET('9. METAS'!$X$20,INT((ROW()-14)/2),0)))</f>
        <v>300</v>
      </c>
      <c r="M100" s="197">
        <f ca="1">IF(MOD(ROW()-13,2)=0,IF(ISBLANK(OFFSET('12. SEGUIMIENTO 2027'!$Q$14,INT((ROW()-13)/2),0)),"",OFFSET('12. SEGUIMIENTO 2027'!$Q$14,INT((ROW()-13)/2),0)),IF(ISBLANK(OFFSET('9. METAS'!$Y$20,INT((ROW()-14)/2),0)),"",OFFSET('9. METAS'!$Y$20,INT((ROW()-14)/2),0)))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833">
        <f ca="1">IF(ISBLANK(OFFSET('9. METAS'!$M$20,INT((ROW()-13)/2),0)),"",OFFSET('9. METAS'!$M$20,INT((ROW()-13)/2),0))</f>
        <v>29</v>
      </c>
      <c r="I101" s="763"/>
      <c r="J101" s="195" t="str">
        <f ca="1">IF(MOD(ROW()-13,2)=0,IF(ISBLANK(OFFSET('12. SEGUIMIENTO 2027'!$N$14,INT((ROW()-13)/2),0)),"",OFFSET('12. SEGUIMIENTO 2027'!$N$14,INT((ROW()-13)/2),0)),IF(ISBLANK(OFFSET('9. METAS'!$V$20,INT((ROW()-14)/2),0)),"",OFFSET('9. METAS'!$V$20,INT((ROW()-14)/2),0)))</f>
        <v/>
      </c>
      <c r="K101" s="196" t="str">
        <f ca="1">IF(MOD(ROW()-13,2)=0,IF(ISBLANK(OFFSET('12. SEGUIMIENTO 2027'!$O$14,INT((ROW()-13)/2),0)),"",OFFSET('12. SEGUIMIENTO 2027'!$O$14,INT((ROW()-13)/2),0)),IF(ISBLANK(OFFSET('9. METAS'!$W$20,INT((ROW()-14)/2),0)),"",OFFSET('9. METAS'!$W$20,INT((ROW()-14)/2),0)))</f>
        <v/>
      </c>
      <c r="L101" s="196" t="str">
        <f ca="1">IF(MOD(ROW()-13,2)=0,IF(ISBLANK(OFFSET('12. SEGUIMIENTO 2027'!$P$14,INT((ROW()-13)/2),0)),"",OFFSET('12. SEGUIMIENTO 2027'!$P$14,INT((ROW()-13)/2),0)),IF(ISBLANK(OFFSET('9. METAS'!$X$20,INT((ROW()-14)/2),0)),"",OFFSET('9. METAS'!$X$20,INT((ROW()-14)/2),0)))</f>
        <v/>
      </c>
      <c r="M101" s="197" t="str">
        <f ca="1">IF(MOD(ROW()-13,2)=0,IF(ISBLANK(OFFSET('12. SEGUIMIENTO 2027'!$Q$14,INT((ROW()-13)/2),0)),"",OFFSET('12. SEGUIMIENTO 2027'!$Q$14,INT((ROW()-13)/2),0)),IF(ISBLANK(OFFSET('9. METAS'!$Y$20,INT((ROW()-14)/2),0)),"",OFFSET('9. METAS'!$Y$20,INT((ROW()-14)/2),0)))</f>
        <v/>
      </c>
      <c r="N101" s="769" t="str">
        <f ca="1">IFERROR(J101/J102,"ND")</f>
        <v>ND</v>
      </c>
      <c r="O101" s="771" t="str">
        <f ca="1">IFERROR(((J101+K101+L101+M101)/H101),"ND")</f>
        <v>ND</v>
      </c>
      <c r="P101" s="775"/>
    </row>
    <row r="102" spans="3:16">
      <c r="C102" s="747"/>
      <c r="D102" s="749"/>
      <c r="E102" s="749"/>
      <c r="F102" s="751"/>
      <c r="G102" s="753"/>
      <c r="H102" s="833"/>
      <c r="I102" s="764"/>
      <c r="J102" s="195">
        <f ca="1">IF(MOD(ROW()-13,2)=0,IF(ISBLANK(OFFSET('12. SEGUIMIENTO 2027'!$N$14,INT((ROW()-13)/2),0)),"",OFFSET('12. SEGUIMIENTO 2027'!$N$14,INT((ROW()-13)/2),0)),IF(ISBLANK(OFFSET('9. METAS'!$V$20,INT((ROW()-14)/2),0)),"",OFFSET('9. METAS'!$V$20,INT((ROW()-14)/2),0)))</f>
        <v>7</v>
      </c>
      <c r="K102" s="196">
        <f ca="1">IF(MOD(ROW()-13,2)=0,IF(ISBLANK(OFFSET('12. SEGUIMIENTO 2027'!$O$14,INT((ROW()-13)/2),0)),"",OFFSET('12. SEGUIMIENTO 2027'!$O$14,INT((ROW()-13)/2),0)),IF(ISBLANK(OFFSET('9. METAS'!$W$20,INT((ROW()-14)/2),0)),"",OFFSET('9. METAS'!$W$20,INT((ROW()-14)/2),0)))</f>
        <v>8</v>
      </c>
      <c r="L102" s="196">
        <f ca="1">IF(MOD(ROW()-13,2)=0,IF(ISBLANK(OFFSET('12. SEGUIMIENTO 2027'!$P$14,INT((ROW()-13)/2),0)),"",OFFSET('12. SEGUIMIENTO 2027'!$P$14,INT((ROW()-13)/2),0)),IF(ISBLANK(OFFSET('9. METAS'!$X$20,INT((ROW()-14)/2),0)),"",OFFSET('9. METAS'!$X$20,INT((ROW()-14)/2),0)))</f>
        <v>7</v>
      </c>
      <c r="M102" s="197">
        <f ca="1">IF(MOD(ROW()-13,2)=0,IF(ISBLANK(OFFSET('12. SEGUIMIENTO 2027'!$Q$14,INT((ROW()-13)/2),0)),"",OFFSET('12. SEGUIMIENTO 2027'!$Q$14,INT((ROW()-13)/2),0)),IF(ISBLANK(OFFSET('9. METAS'!$Y$20,INT((ROW()-14)/2),0)),"",OFFSET('9. METAS'!$Y$20,INT((ROW()-14)/2),0)))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833">
        <f ca="1">IF(ISBLANK(OFFSET('9. METAS'!$M$20,INT((ROW()-13)/2),0)),"",OFFSET('9. METAS'!$M$20,INT((ROW()-13)/2),0))</f>
        <v>265</v>
      </c>
      <c r="I103" s="763"/>
      <c r="J103" s="195" t="str">
        <f ca="1">IF(MOD(ROW()-13,2)=0,IF(ISBLANK(OFFSET('12. SEGUIMIENTO 2027'!$N$14,INT((ROW()-13)/2),0)),"",OFFSET('12. SEGUIMIENTO 2027'!$N$14,INT((ROW()-13)/2),0)),IF(ISBLANK(OFFSET('9. METAS'!$V$20,INT((ROW()-14)/2),0)),"",OFFSET('9. METAS'!$V$20,INT((ROW()-14)/2),0)))</f>
        <v/>
      </c>
      <c r="K103" s="196" t="str">
        <f ca="1">IF(MOD(ROW()-13,2)=0,IF(ISBLANK(OFFSET('12. SEGUIMIENTO 2027'!$O$14,INT((ROW()-13)/2),0)),"",OFFSET('12. SEGUIMIENTO 2027'!$O$14,INT((ROW()-13)/2),0)),IF(ISBLANK(OFFSET('9. METAS'!$W$20,INT((ROW()-14)/2),0)),"",OFFSET('9. METAS'!$W$20,INT((ROW()-14)/2),0)))</f>
        <v/>
      </c>
      <c r="L103" s="196" t="str">
        <f ca="1">IF(MOD(ROW()-13,2)=0,IF(ISBLANK(OFFSET('12. SEGUIMIENTO 2027'!$P$14,INT((ROW()-13)/2),0)),"",OFFSET('12. SEGUIMIENTO 2027'!$P$14,INT((ROW()-13)/2),0)),IF(ISBLANK(OFFSET('9. METAS'!$X$20,INT((ROW()-14)/2),0)),"",OFFSET('9. METAS'!$X$20,INT((ROW()-14)/2),0)))</f>
        <v/>
      </c>
      <c r="M103" s="197" t="str">
        <f ca="1">IF(MOD(ROW()-13,2)=0,IF(ISBLANK(OFFSET('12. SEGUIMIENTO 2027'!$Q$14,INT((ROW()-13)/2),0)),"",OFFSET('12. SEGUIMIENTO 2027'!$Q$14,INT((ROW()-13)/2),0)),IF(ISBLANK(OFFSET('9. METAS'!$Y$20,INT((ROW()-14)/2),0)),"",OFFSET('9. METAS'!$Y$20,INT((ROW()-14)/2),0)))</f>
        <v/>
      </c>
      <c r="N103" s="769" t="str">
        <f ca="1">IFERROR(J103/J104,"ND")</f>
        <v>ND</v>
      </c>
      <c r="O103" s="771" t="str">
        <f ca="1">IFERROR(((J103+K103+L103+M103)/H103),"ND")</f>
        <v>ND</v>
      </c>
      <c r="P103" s="775"/>
    </row>
    <row r="104" spans="3:16">
      <c r="C104" s="747"/>
      <c r="D104" s="749"/>
      <c r="E104" s="749"/>
      <c r="F104" s="751"/>
      <c r="G104" s="753"/>
      <c r="H104" s="833"/>
      <c r="I104" s="764"/>
      <c r="J104" s="195">
        <f ca="1">IF(MOD(ROW()-13,2)=0,IF(ISBLANK(OFFSET('12. SEGUIMIENTO 2027'!$N$14,INT((ROW()-13)/2),0)),"",OFFSET('12. SEGUIMIENTO 2027'!$N$14,INT((ROW()-13)/2),0)),IF(ISBLANK(OFFSET('9. METAS'!$V$20,INT((ROW()-14)/2),0)),"",OFFSET('9. METAS'!$V$20,INT((ROW()-14)/2),0)))</f>
        <v>70</v>
      </c>
      <c r="K104" s="196">
        <f ca="1">IF(MOD(ROW()-13,2)=0,IF(ISBLANK(OFFSET('12. SEGUIMIENTO 2027'!$O$14,INT((ROW()-13)/2),0)),"",OFFSET('12. SEGUIMIENTO 2027'!$O$14,INT((ROW()-13)/2),0)),IF(ISBLANK(OFFSET('9. METAS'!$W$20,INT((ROW()-14)/2),0)),"",OFFSET('9. METAS'!$W$20,INT((ROW()-14)/2),0)))</f>
        <v>65</v>
      </c>
      <c r="L104" s="196">
        <f ca="1">IF(MOD(ROW()-13,2)=0,IF(ISBLANK(OFFSET('12. SEGUIMIENTO 2027'!$P$14,INT((ROW()-13)/2),0)),"",OFFSET('12. SEGUIMIENTO 2027'!$P$14,INT((ROW()-13)/2),0)),IF(ISBLANK(OFFSET('9. METAS'!$X$20,INT((ROW()-14)/2),0)),"",OFFSET('9. METAS'!$X$20,INT((ROW()-14)/2),0)))</f>
        <v>65</v>
      </c>
      <c r="M104" s="197">
        <f ca="1">IF(MOD(ROW()-13,2)=0,IF(ISBLANK(OFFSET('12. SEGUIMIENTO 2027'!$Q$14,INT((ROW()-13)/2),0)),"",OFFSET('12. SEGUIMIENTO 2027'!$Q$14,INT((ROW()-13)/2),0)),IF(ISBLANK(OFFSET('9. METAS'!$Y$20,INT((ROW()-14)/2),0)),"",OFFSET('9. METAS'!$Y$20,INT((ROW()-14)/2),0)))</f>
        <v>65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833">
        <f ca="1">IF(ISBLANK(OFFSET('9. METAS'!$M$20,INT((ROW()-13)/2),0)),"",OFFSET('9. METAS'!$M$20,INT((ROW()-13)/2),0))</f>
        <v>90</v>
      </c>
      <c r="I105" s="763"/>
      <c r="J105" s="195" t="str">
        <f ca="1">IF(MOD(ROW()-13,2)=0,IF(ISBLANK(OFFSET('12. SEGUIMIENTO 2027'!$N$14,INT((ROW()-13)/2),0)),"",OFFSET('12. SEGUIMIENTO 2027'!$N$14,INT((ROW()-13)/2),0)),IF(ISBLANK(OFFSET('9. METAS'!$V$20,INT((ROW()-14)/2),0)),"",OFFSET('9. METAS'!$V$20,INT((ROW()-14)/2),0)))</f>
        <v/>
      </c>
      <c r="K105" s="196" t="str">
        <f ca="1">IF(MOD(ROW()-13,2)=0,IF(ISBLANK(OFFSET('12. SEGUIMIENTO 2027'!$O$14,INT((ROW()-13)/2),0)),"",OFFSET('12. SEGUIMIENTO 2027'!$O$14,INT((ROW()-13)/2),0)),IF(ISBLANK(OFFSET('9. METAS'!$W$20,INT((ROW()-14)/2),0)),"",OFFSET('9. METAS'!$W$20,INT((ROW()-14)/2),0)))</f>
        <v/>
      </c>
      <c r="L105" s="196" t="str">
        <f ca="1">IF(MOD(ROW()-13,2)=0,IF(ISBLANK(OFFSET('12. SEGUIMIENTO 2027'!$P$14,INT((ROW()-13)/2),0)),"",OFFSET('12. SEGUIMIENTO 2027'!$P$14,INT((ROW()-13)/2),0)),IF(ISBLANK(OFFSET('9. METAS'!$X$20,INT((ROW()-14)/2),0)),"",OFFSET('9. METAS'!$X$20,INT((ROW()-14)/2),0)))</f>
        <v/>
      </c>
      <c r="M105" s="197" t="str">
        <f ca="1">IF(MOD(ROW()-13,2)=0,IF(ISBLANK(OFFSET('12. SEGUIMIENTO 2027'!$Q$14,INT((ROW()-13)/2),0)),"",OFFSET('12. SEGUIMIENTO 2027'!$Q$14,INT((ROW()-13)/2),0)),IF(ISBLANK(OFFSET('9. METAS'!$Y$20,INT((ROW()-14)/2),0)),"",OFFSET('9. METAS'!$Y$20,INT((ROW()-14)/2),0)))</f>
        <v/>
      </c>
      <c r="N105" s="769" t="str">
        <f ca="1">IFERROR(J105/J106,"ND")</f>
        <v>ND</v>
      </c>
      <c r="O105" s="771" t="str">
        <f ca="1">IFERROR(((J105+K105+L105+M105)/H105),"ND")</f>
        <v>ND</v>
      </c>
      <c r="P105" s="775"/>
    </row>
    <row r="106" spans="3:16">
      <c r="C106" s="747"/>
      <c r="D106" s="749"/>
      <c r="E106" s="749"/>
      <c r="F106" s="751"/>
      <c r="G106" s="753"/>
      <c r="H106" s="833"/>
      <c r="I106" s="764"/>
      <c r="J106" s="195">
        <f ca="1">IF(MOD(ROW()-13,2)=0,IF(ISBLANK(OFFSET('12. SEGUIMIENTO 2027'!$N$14,INT((ROW()-13)/2),0)),"",OFFSET('12. SEGUIMIENTO 2027'!$N$14,INT((ROW()-13)/2),0)),IF(ISBLANK(OFFSET('9. METAS'!$V$20,INT((ROW()-14)/2),0)),"",OFFSET('9. METAS'!$V$20,INT((ROW()-14)/2),0)))</f>
        <v>30</v>
      </c>
      <c r="K106" s="196">
        <f ca="1">IF(MOD(ROW()-13,2)=0,IF(ISBLANK(OFFSET('12. SEGUIMIENTO 2027'!$O$14,INT((ROW()-13)/2),0)),"",OFFSET('12. SEGUIMIENTO 2027'!$O$14,INT((ROW()-13)/2),0)),IF(ISBLANK(OFFSET('9. METAS'!$W$20,INT((ROW()-14)/2),0)),"",OFFSET('9. METAS'!$W$20,INT((ROW()-14)/2),0)))</f>
        <v>25</v>
      </c>
      <c r="L106" s="196">
        <f ca="1">IF(MOD(ROW()-13,2)=0,IF(ISBLANK(OFFSET('12. SEGUIMIENTO 2027'!$P$14,INT((ROW()-13)/2),0)),"",OFFSET('12. SEGUIMIENTO 2027'!$P$14,INT((ROW()-13)/2),0)),IF(ISBLANK(OFFSET('9. METAS'!$X$20,INT((ROW()-14)/2),0)),"",OFFSET('9. METAS'!$X$20,INT((ROW()-14)/2),0)))</f>
        <v>15</v>
      </c>
      <c r="M106" s="197">
        <f ca="1">IF(MOD(ROW()-13,2)=0,IF(ISBLANK(OFFSET('12. SEGUIMIENTO 2027'!$Q$14,INT((ROW()-13)/2),0)),"",OFFSET('12. SEGUIMIENTO 2027'!$Q$14,INT((ROW()-13)/2),0)),IF(ISBLANK(OFFSET('9. METAS'!$Y$20,INT((ROW()-14)/2),0)),"",OFFSET('9. METAS'!$Y$20,INT((ROW()-14)/2),0)))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833">
        <f ca="1">IF(ISBLANK(OFFSET('9. METAS'!$M$20,INT((ROW()-13)/2),0)),"",OFFSET('9. METAS'!$M$20,INT((ROW()-13)/2),0))</f>
        <v>190</v>
      </c>
      <c r="I107" s="763"/>
      <c r="J107" s="195" t="str">
        <f ca="1">IF(MOD(ROW()-13,2)=0,IF(ISBLANK(OFFSET('12. SEGUIMIENTO 2027'!$N$14,INT((ROW()-13)/2),0)),"",OFFSET('12. SEGUIMIENTO 2027'!$N$14,INT((ROW()-13)/2),0)),IF(ISBLANK(OFFSET('9. METAS'!$V$20,INT((ROW()-14)/2),0)),"",OFFSET('9. METAS'!$V$20,INT((ROW()-14)/2),0)))</f>
        <v/>
      </c>
      <c r="K107" s="196" t="str">
        <f ca="1">IF(MOD(ROW()-13,2)=0,IF(ISBLANK(OFFSET('12. SEGUIMIENTO 2027'!$O$14,INT((ROW()-13)/2),0)),"",OFFSET('12. SEGUIMIENTO 2027'!$O$14,INT((ROW()-13)/2),0)),IF(ISBLANK(OFFSET('9. METAS'!$W$20,INT((ROW()-14)/2),0)),"",OFFSET('9. METAS'!$W$20,INT((ROW()-14)/2),0)))</f>
        <v/>
      </c>
      <c r="L107" s="196" t="str">
        <f ca="1">IF(MOD(ROW()-13,2)=0,IF(ISBLANK(OFFSET('12. SEGUIMIENTO 2027'!$P$14,INT((ROW()-13)/2),0)),"",OFFSET('12. SEGUIMIENTO 2027'!$P$14,INT((ROW()-13)/2),0)),IF(ISBLANK(OFFSET('9. METAS'!$X$20,INT((ROW()-14)/2),0)),"",OFFSET('9. METAS'!$X$20,INT((ROW()-14)/2),0)))</f>
        <v/>
      </c>
      <c r="M107" s="197" t="str">
        <f ca="1">IF(MOD(ROW()-13,2)=0,IF(ISBLANK(OFFSET('12. SEGUIMIENTO 2027'!$Q$14,INT((ROW()-13)/2),0)),"",OFFSET('12. SEGUIMIENTO 2027'!$Q$14,INT((ROW()-13)/2),0)),IF(ISBLANK(OFFSET('9. METAS'!$Y$20,INT((ROW()-14)/2),0)),"",OFFSET('9. METAS'!$Y$20,INT((ROW()-14)/2),0)))</f>
        <v/>
      </c>
      <c r="N107" s="769" t="str">
        <f ca="1">IFERROR(J107/J108,"ND")</f>
        <v>ND</v>
      </c>
      <c r="O107" s="771" t="str">
        <f ca="1">IFERROR(((J107+K107+L107+M107)/H107),"ND")</f>
        <v>ND</v>
      </c>
      <c r="P107" s="775"/>
    </row>
    <row r="108" spans="3:16">
      <c r="C108" s="747"/>
      <c r="D108" s="749"/>
      <c r="E108" s="749"/>
      <c r="F108" s="751"/>
      <c r="G108" s="753"/>
      <c r="H108" s="833"/>
      <c r="I108" s="764"/>
      <c r="J108" s="195">
        <f ca="1">IF(MOD(ROW()-13,2)=0,IF(ISBLANK(OFFSET('12. SEGUIMIENTO 2027'!$N$14,INT((ROW()-13)/2),0)),"",OFFSET('12. SEGUIMIENTO 2027'!$N$14,INT((ROW()-13)/2),0)),IF(ISBLANK(OFFSET('9. METAS'!$V$20,INT((ROW()-14)/2),0)),"",OFFSET('9. METAS'!$V$20,INT((ROW()-14)/2),0)))</f>
        <v>60</v>
      </c>
      <c r="K108" s="196">
        <f ca="1">IF(MOD(ROW()-13,2)=0,IF(ISBLANK(OFFSET('12. SEGUIMIENTO 2027'!$O$14,INT((ROW()-13)/2),0)),"",OFFSET('12. SEGUIMIENTO 2027'!$O$14,INT((ROW()-13)/2),0)),IF(ISBLANK(OFFSET('9. METAS'!$W$20,INT((ROW()-14)/2),0)),"",OFFSET('9. METAS'!$W$20,INT((ROW()-14)/2),0)))</f>
        <v>60</v>
      </c>
      <c r="L108" s="196">
        <f ca="1">IF(MOD(ROW()-13,2)=0,IF(ISBLANK(OFFSET('12. SEGUIMIENTO 2027'!$P$14,INT((ROW()-13)/2),0)),"",OFFSET('12. SEGUIMIENTO 2027'!$P$14,INT((ROW()-13)/2),0)),IF(ISBLANK(OFFSET('9. METAS'!$X$20,INT((ROW()-14)/2),0)),"",OFFSET('9. METAS'!$X$20,INT((ROW()-14)/2),0)))</f>
        <v>20</v>
      </c>
      <c r="M108" s="197">
        <f ca="1">IF(MOD(ROW()-13,2)=0,IF(ISBLANK(OFFSET('12. SEGUIMIENTO 2027'!$Q$14,INT((ROW()-13)/2),0)),"",OFFSET('12. SEGUIMIENTO 2027'!$Q$14,INT((ROW()-13)/2),0)),IF(ISBLANK(OFFSET('9. METAS'!$Y$20,INT((ROW()-14)/2),0)),"",OFFSET('9. METAS'!$Y$20,INT((ROW()-14)/2),0)))</f>
        <v>50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833">
        <f ca="1">IF(ISBLANK(OFFSET('9. METAS'!$M$20,INT((ROW()-13)/2),0)),"",OFFSET('9. METAS'!$M$20,INT((ROW()-13)/2),0))</f>
        <v>5639</v>
      </c>
      <c r="I109" s="763"/>
      <c r="J109" s="195" t="str">
        <f ca="1">IF(MOD(ROW()-13,2)=0,IF(ISBLANK(OFFSET('12. SEGUIMIENTO 2027'!$N$14,INT((ROW()-13)/2),0)),"",OFFSET('12. SEGUIMIENTO 2027'!$N$14,INT((ROW()-13)/2),0)),IF(ISBLANK(OFFSET('9. METAS'!$V$20,INT((ROW()-14)/2),0)),"",OFFSET('9. METAS'!$V$20,INT((ROW()-14)/2),0)))</f>
        <v/>
      </c>
      <c r="K109" s="196" t="str">
        <f ca="1">IF(MOD(ROW()-13,2)=0,IF(ISBLANK(OFFSET('12. SEGUIMIENTO 2027'!$O$14,INT((ROW()-13)/2),0)),"",OFFSET('12. SEGUIMIENTO 2027'!$O$14,INT((ROW()-13)/2),0)),IF(ISBLANK(OFFSET('9. METAS'!$W$20,INT((ROW()-14)/2),0)),"",OFFSET('9. METAS'!$W$20,INT((ROW()-14)/2),0)))</f>
        <v/>
      </c>
      <c r="L109" s="196" t="str">
        <f ca="1">IF(MOD(ROW()-13,2)=0,IF(ISBLANK(OFFSET('12. SEGUIMIENTO 2027'!$P$14,INT((ROW()-13)/2),0)),"",OFFSET('12. SEGUIMIENTO 2027'!$P$14,INT((ROW()-13)/2),0)),IF(ISBLANK(OFFSET('9. METAS'!$X$20,INT((ROW()-14)/2),0)),"",OFFSET('9. METAS'!$X$20,INT((ROW()-14)/2),0)))</f>
        <v/>
      </c>
      <c r="M109" s="197" t="str">
        <f ca="1">IF(MOD(ROW()-13,2)=0,IF(ISBLANK(OFFSET('12. SEGUIMIENTO 2027'!$Q$14,INT((ROW()-13)/2),0)),"",OFFSET('12. SEGUIMIENTO 2027'!$Q$14,INT((ROW()-13)/2),0)),IF(ISBLANK(OFFSET('9. METAS'!$Y$20,INT((ROW()-14)/2),0)),"",OFFSET('9. METAS'!$Y$20,INT((ROW()-14)/2),0)))</f>
        <v/>
      </c>
      <c r="N109" s="769" t="str">
        <f ca="1">IFERROR(J109/J110,"ND")</f>
        <v>ND</v>
      </c>
      <c r="O109" s="771" t="str">
        <f ca="1">IFERROR(((J109+K109+L109+M109)/H109),"ND")</f>
        <v>ND</v>
      </c>
      <c r="P109" s="775"/>
    </row>
    <row r="110" spans="3:16">
      <c r="C110" s="747"/>
      <c r="D110" s="749"/>
      <c r="E110" s="749"/>
      <c r="F110" s="751"/>
      <c r="G110" s="753"/>
      <c r="H110" s="833"/>
      <c r="I110" s="764"/>
      <c r="J110" s="195">
        <f ca="1">IF(MOD(ROW()-13,2)=0,IF(ISBLANK(OFFSET('12. SEGUIMIENTO 2027'!$N$14,INT((ROW()-13)/2),0)),"",OFFSET('12. SEGUIMIENTO 2027'!$N$14,INT((ROW()-13)/2),0)),IF(ISBLANK(OFFSET('9. METAS'!$V$20,INT((ROW()-14)/2),0)),"",OFFSET('9. METAS'!$V$20,INT((ROW()-14)/2),0)))</f>
        <v>1409</v>
      </c>
      <c r="K110" s="196">
        <f ca="1">IF(MOD(ROW()-13,2)=0,IF(ISBLANK(OFFSET('12. SEGUIMIENTO 2027'!$O$14,INT((ROW()-13)/2),0)),"",OFFSET('12. SEGUIMIENTO 2027'!$O$14,INT((ROW()-13)/2),0)),IF(ISBLANK(OFFSET('9. METAS'!$W$20,INT((ROW()-14)/2),0)),"",OFFSET('9. METAS'!$W$20,INT((ROW()-14)/2),0)))</f>
        <v>1409</v>
      </c>
      <c r="L110" s="196">
        <f ca="1">IF(MOD(ROW()-13,2)=0,IF(ISBLANK(OFFSET('12. SEGUIMIENTO 2027'!$P$14,INT((ROW()-13)/2),0)),"",OFFSET('12. SEGUIMIENTO 2027'!$P$14,INT((ROW()-13)/2),0)),IF(ISBLANK(OFFSET('9. METAS'!$X$20,INT((ROW()-14)/2),0)),"",OFFSET('9. METAS'!$X$20,INT((ROW()-14)/2),0)))</f>
        <v>1409</v>
      </c>
      <c r="M110" s="197">
        <f ca="1">IF(MOD(ROW()-13,2)=0,IF(ISBLANK(OFFSET('12. SEGUIMIENTO 2027'!$Q$14,INT((ROW()-13)/2),0)),"",OFFSET('12. SEGUIMIENTO 2027'!$Q$14,INT((ROW()-13)/2),0)),IF(ISBLANK(OFFSET('9. METAS'!$Y$20,INT((ROW()-14)/2),0)),"",OFFSET('9. METAS'!$Y$20,INT((ROW()-14)/2),0)))</f>
        <v>1409</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833">
        <f ca="1">IF(ISBLANK(OFFSET('9. METAS'!$M$20,INT((ROW()-13)/2),0)),"",OFFSET('9. METAS'!$M$20,INT((ROW()-13)/2),0))</f>
        <v>92</v>
      </c>
      <c r="I111" s="763"/>
      <c r="J111" s="195" t="str">
        <f ca="1">IF(MOD(ROW()-13,2)=0,IF(ISBLANK(OFFSET('12. SEGUIMIENTO 2027'!$N$14,INT((ROW()-13)/2),0)),"",OFFSET('12. SEGUIMIENTO 2027'!$N$14,INT((ROW()-13)/2),0)),IF(ISBLANK(OFFSET('9. METAS'!$V$20,INT((ROW()-14)/2),0)),"",OFFSET('9. METAS'!$V$20,INT((ROW()-14)/2),0)))</f>
        <v/>
      </c>
      <c r="K111" s="196" t="str">
        <f ca="1">IF(MOD(ROW()-13,2)=0,IF(ISBLANK(OFFSET('12. SEGUIMIENTO 2027'!$O$14,INT((ROW()-13)/2),0)),"",OFFSET('12. SEGUIMIENTO 2027'!$O$14,INT((ROW()-13)/2),0)),IF(ISBLANK(OFFSET('9. METAS'!$W$20,INT((ROW()-14)/2),0)),"",OFFSET('9. METAS'!$W$20,INT((ROW()-14)/2),0)))</f>
        <v/>
      </c>
      <c r="L111" s="196" t="str">
        <f ca="1">IF(MOD(ROW()-13,2)=0,IF(ISBLANK(OFFSET('12. SEGUIMIENTO 2027'!$P$14,INT((ROW()-13)/2),0)),"",OFFSET('12. SEGUIMIENTO 2027'!$P$14,INT((ROW()-13)/2),0)),IF(ISBLANK(OFFSET('9. METAS'!$X$20,INT((ROW()-14)/2),0)),"",OFFSET('9. METAS'!$X$20,INT((ROW()-14)/2),0)))</f>
        <v/>
      </c>
      <c r="M111" s="197" t="str">
        <f ca="1">IF(MOD(ROW()-13,2)=0,IF(ISBLANK(OFFSET('12. SEGUIMIENTO 2027'!$Q$14,INT((ROW()-13)/2),0)),"",OFFSET('12. SEGUIMIENTO 2027'!$Q$14,INT((ROW()-13)/2),0)),IF(ISBLANK(OFFSET('9. METAS'!$Y$20,INT((ROW()-14)/2),0)),"",OFFSET('9. METAS'!$Y$20,INT((ROW()-14)/2),0)))</f>
        <v/>
      </c>
      <c r="N111" s="769" t="str">
        <f ca="1">IFERROR(J111/J112,"ND")</f>
        <v>ND</v>
      </c>
      <c r="O111" s="771" t="str">
        <f ca="1">IFERROR(((J111+K111+L111+M111)/H111),"ND")</f>
        <v>ND</v>
      </c>
      <c r="P111" s="775"/>
    </row>
    <row r="112" spans="3:16">
      <c r="C112" s="747"/>
      <c r="D112" s="749"/>
      <c r="E112" s="749"/>
      <c r="F112" s="751"/>
      <c r="G112" s="753"/>
      <c r="H112" s="833"/>
      <c r="I112" s="764"/>
      <c r="J112" s="195">
        <f ca="1">IF(MOD(ROW()-13,2)=0,IF(ISBLANK(OFFSET('12. SEGUIMIENTO 2027'!$N$14,INT((ROW()-13)/2),0)),"",OFFSET('12. SEGUIMIENTO 2027'!$N$14,INT((ROW()-13)/2),0)),IF(ISBLANK(OFFSET('9. METAS'!$V$20,INT((ROW()-14)/2),0)),"",OFFSET('9. METAS'!$V$20,INT((ROW()-14)/2),0)))</f>
        <v>23</v>
      </c>
      <c r="K112" s="196">
        <f ca="1">IF(MOD(ROW()-13,2)=0,IF(ISBLANK(OFFSET('12. SEGUIMIENTO 2027'!$O$14,INT((ROW()-13)/2),0)),"",OFFSET('12. SEGUIMIENTO 2027'!$O$14,INT((ROW()-13)/2),0)),IF(ISBLANK(OFFSET('9. METAS'!$W$20,INT((ROW()-14)/2),0)),"",OFFSET('9. METAS'!$W$20,INT((ROW()-14)/2),0)))</f>
        <v>23</v>
      </c>
      <c r="L112" s="196">
        <f ca="1">IF(MOD(ROW()-13,2)=0,IF(ISBLANK(OFFSET('12. SEGUIMIENTO 2027'!$P$14,INT((ROW()-13)/2),0)),"",OFFSET('12. SEGUIMIENTO 2027'!$P$14,INT((ROW()-13)/2),0)),IF(ISBLANK(OFFSET('9. METAS'!$X$20,INT((ROW()-14)/2),0)),"",OFFSET('9. METAS'!$X$20,INT((ROW()-14)/2),0)))</f>
        <v>23</v>
      </c>
      <c r="M112" s="197">
        <f ca="1">IF(MOD(ROW()-13,2)=0,IF(ISBLANK(OFFSET('12. SEGUIMIENTO 2027'!$Q$14,INT((ROW()-13)/2),0)),"",OFFSET('12. SEGUIMIENTO 2027'!$Q$14,INT((ROW()-13)/2),0)),IF(ISBLANK(OFFSET('9. METAS'!$Y$20,INT((ROW()-14)/2),0)),"",OFFSET('9. METAS'!$Y$20,INT((ROW()-14)/2),0)))</f>
        <v>23</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833">
        <f ca="1">IF(ISBLANK(OFFSET('9. METAS'!$M$20,INT((ROW()-13)/2),0)),"",OFFSET('9. METAS'!$M$20,INT((ROW()-13)/2),0))</f>
        <v>14200</v>
      </c>
      <c r="I113" s="763"/>
      <c r="J113" s="195" t="str">
        <f ca="1">IF(MOD(ROW()-13,2)=0,IF(ISBLANK(OFFSET('12. SEGUIMIENTO 2027'!$N$14,INT((ROW()-13)/2),0)),"",OFFSET('12. SEGUIMIENTO 2027'!$N$14,INT((ROW()-13)/2),0)),IF(ISBLANK(OFFSET('9. METAS'!$V$20,INT((ROW()-14)/2),0)),"",OFFSET('9. METAS'!$V$20,INT((ROW()-14)/2),0)))</f>
        <v/>
      </c>
      <c r="K113" s="196" t="str">
        <f ca="1">IF(MOD(ROW()-13,2)=0,IF(ISBLANK(OFFSET('12. SEGUIMIENTO 2027'!$O$14,INT((ROW()-13)/2),0)),"",OFFSET('12. SEGUIMIENTO 2027'!$O$14,INT((ROW()-13)/2),0)),IF(ISBLANK(OFFSET('9. METAS'!$W$20,INT((ROW()-14)/2),0)),"",OFFSET('9. METAS'!$W$20,INT((ROW()-14)/2),0)))</f>
        <v/>
      </c>
      <c r="L113" s="196" t="str">
        <f ca="1">IF(MOD(ROW()-13,2)=0,IF(ISBLANK(OFFSET('12. SEGUIMIENTO 2027'!$P$14,INT((ROW()-13)/2),0)),"",OFFSET('12. SEGUIMIENTO 2027'!$P$14,INT((ROW()-13)/2),0)),IF(ISBLANK(OFFSET('9. METAS'!$X$20,INT((ROW()-14)/2),0)),"",OFFSET('9. METAS'!$X$20,INT((ROW()-14)/2),0)))</f>
        <v/>
      </c>
      <c r="M113" s="197" t="str">
        <f ca="1">IF(MOD(ROW()-13,2)=0,IF(ISBLANK(OFFSET('12. SEGUIMIENTO 2027'!$Q$14,INT((ROW()-13)/2),0)),"",OFFSET('12. SEGUIMIENTO 2027'!$Q$14,INT((ROW()-13)/2),0)),IF(ISBLANK(OFFSET('9. METAS'!$Y$20,INT((ROW()-14)/2),0)),"",OFFSET('9. METAS'!$Y$20,INT((ROW()-14)/2),0)))</f>
        <v/>
      </c>
      <c r="N113" s="769" t="str">
        <f ca="1">IFERROR(J113/J114,"ND")</f>
        <v>ND</v>
      </c>
      <c r="O113" s="771" t="str">
        <f ca="1">IFERROR(((J113+K113+L113+M113)/H113),"ND")</f>
        <v>ND</v>
      </c>
      <c r="P113" s="775"/>
    </row>
    <row r="114" spans="3:16">
      <c r="C114" s="747"/>
      <c r="D114" s="749"/>
      <c r="E114" s="749"/>
      <c r="F114" s="751"/>
      <c r="G114" s="753"/>
      <c r="H114" s="833"/>
      <c r="I114" s="764"/>
      <c r="J114" s="195">
        <f ca="1">IF(MOD(ROW()-13,2)=0,IF(ISBLANK(OFFSET('12. SEGUIMIENTO 2027'!$N$14,INT((ROW()-13)/2),0)),"",OFFSET('12. SEGUIMIENTO 2027'!$N$14,INT((ROW()-13)/2),0)),IF(ISBLANK(OFFSET('9. METAS'!$V$20,INT((ROW()-14)/2),0)),"",OFFSET('9. METAS'!$V$20,INT((ROW()-14)/2),0)))</f>
        <v>3550</v>
      </c>
      <c r="K114" s="196">
        <f ca="1">IF(MOD(ROW()-13,2)=0,IF(ISBLANK(OFFSET('12. SEGUIMIENTO 2027'!$O$14,INT((ROW()-13)/2),0)),"",OFFSET('12. SEGUIMIENTO 2027'!$O$14,INT((ROW()-13)/2),0)),IF(ISBLANK(OFFSET('9. METAS'!$W$20,INT((ROW()-14)/2),0)),"",OFFSET('9. METAS'!$W$20,INT((ROW()-14)/2),0)))</f>
        <v>3550</v>
      </c>
      <c r="L114" s="196">
        <f ca="1">IF(MOD(ROW()-13,2)=0,IF(ISBLANK(OFFSET('12. SEGUIMIENTO 2027'!$P$14,INT((ROW()-13)/2),0)),"",OFFSET('12. SEGUIMIENTO 2027'!$P$14,INT((ROW()-13)/2),0)),IF(ISBLANK(OFFSET('9. METAS'!$X$20,INT((ROW()-14)/2),0)),"",OFFSET('9. METAS'!$X$20,INT((ROW()-14)/2),0)))</f>
        <v>3550</v>
      </c>
      <c r="M114" s="197">
        <f ca="1">IF(MOD(ROW()-13,2)=0,IF(ISBLANK(OFFSET('12. SEGUIMIENTO 2027'!$Q$14,INT((ROW()-13)/2),0)),"",OFFSET('12. SEGUIMIENTO 2027'!$Q$14,INT((ROW()-13)/2),0)),IF(ISBLANK(OFFSET('9. METAS'!$Y$20,INT((ROW()-14)/2),0)),"",OFFSET('9. METAS'!$Y$20,INT((ROW()-14)/2),0)))</f>
        <v>3550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833">
        <f ca="1">IF(ISBLANK(OFFSET('9. METAS'!$M$20,INT((ROW()-13)/2),0)),"",OFFSET('9. METAS'!$M$20,INT((ROW()-13)/2),0))</f>
        <v>6100000</v>
      </c>
      <c r="I115" s="763"/>
      <c r="J115" s="195" t="str">
        <f ca="1">IF(MOD(ROW()-13,2)=0,IF(ISBLANK(OFFSET('12. SEGUIMIENTO 2027'!$N$14,INT((ROW()-13)/2),0)),"",OFFSET('12. SEGUIMIENTO 2027'!$N$14,INT((ROW()-13)/2),0)),IF(ISBLANK(OFFSET('9. METAS'!$V$20,INT((ROW()-14)/2),0)),"",OFFSET('9. METAS'!$V$20,INT((ROW()-14)/2),0)))</f>
        <v/>
      </c>
      <c r="K115" s="196" t="str">
        <f ca="1">IF(MOD(ROW()-13,2)=0,IF(ISBLANK(OFFSET('12. SEGUIMIENTO 2027'!$O$14,INT((ROW()-13)/2),0)),"",OFFSET('12. SEGUIMIENTO 2027'!$O$14,INT((ROW()-13)/2),0)),IF(ISBLANK(OFFSET('9. METAS'!$W$20,INT((ROW()-14)/2),0)),"",OFFSET('9. METAS'!$W$20,INT((ROW()-14)/2),0)))</f>
        <v/>
      </c>
      <c r="L115" s="196" t="str">
        <f ca="1">IF(MOD(ROW()-13,2)=0,IF(ISBLANK(OFFSET('12. SEGUIMIENTO 2027'!$P$14,INT((ROW()-13)/2),0)),"",OFFSET('12. SEGUIMIENTO 2027'!$P$14,INT((ROW()-13)/2),0)),IF(ISBLANK(OFFSET('9. METAS'!$X$20,INT((ROW()-14)/2),0)),"",OFFSET('9. METAS'!$X$20,INT((ROW()-14)/2),0)))</f>
        <v/>
      </c>
      <c r="M115" s="197" t="str">
        <f ca="1">IF(MOD(ROW()-13,2)=0,IF(ISBLANK(OFFSET('12. SEGUIMIENTO 2027'!$Q$14,INT((ROW()-13)/2),0)),"",OFFSET('12. SEGUIMIENTO 2027'!$Q$14,INT((ROW()-13)/2),0)),IF(ISBLANK(OFFSET('9. METAS'!$Y$20,INT((ROW()-14)/2),0)),"",OFFSET('9. METAS'!$Y$20,INT((ROW()-14)/2),0)))</f>
        <v/>
      </c>
      <c r="N115" s="769" t="str">
        <f ca="1">IFERROR(J115/J116,"ND")</f>
        <v>ND</v>
      </c>
      <c r="O115" s="771" t="str">
        <f ca="1">IFERROR(((J115+K115+L115+M115)/H115),"ND")</f>
        <v>ND</v>
      </c>
      <c r="P115" s="775"/>
    </row>
    <row r="116" spans="3:16">
      <c r="C116" s="747"/>
      <c r="D116" s="749"/>
      <c r="E116" s="749"/>
      <c r="F116" s="751"/>
      <c r="G116" s="753"/>
      <c r="H116" s="833"/>
      <c r="I116" s="764"/>
      <c r="J116" s="195">
        <f ca="1">IF(MOD(ROW()-13,2)=0,IF(ISBLANK(OFFSET('12. SEGUIMIENTO 2027'!$N$14,INT((ROW()-13)/2),0)),"",OFFSET('12. SEGUIMIENTO 2027'!$N$14,INT((ROW()-13)/2),0)),IF(ISBLANK(OFFSET('9. METAS'!$V$20,INT((ROW()-14)/2),0)),"",OFFSET('9. METAS'!$V$20,INT((ROW()-14)/2),0)))</f>
        <v>1525000</v>
      </c>
      <c r="K116" s="196">
        <f ca="1">IF(MOD(ROW()-13,2)=0,IF(ISBLANK(OFFSET('12. SEGUIMIENTO 2027'!$O$14,INT((ROW()-13)/2),0)),"",OFFSET('12. SEGUIMIENTO 2027'!$O$14,INT((ROW()-13)/2),0)),IF(ISBLANK(OFFSET('9. METAS'!$W$20,INT((ROW()-14)/2),0)),"",OFFSET('9. METAS'!$W$20,INT((ROW()-14)/2),0)))</f>
        <v>1525000</v>
      </c>
      <c r="L116" s="196">
        <f ca="1">IF(MOD(ROW()-13,2)=0,IF(ISBLANK(OFFSET('12. SEGUIMIENTO 2027'!$P$14,INT((ROW()-13)/2),0)),"",OFFSET('12. SEGUIMIENTO 2027'!$P$14,INT((ROW()-13)/2),0)),IF(ISBLANK(OFFSET('9. METAS'!$X$20,INT((ROW()-14)/2),0)),"",OFFSET('9. METAS'!$X$20,INT((ROW()-14)/2),0)))</f>
        <v>1525000</v>
      </c>
      <c r="M116" s="197">
        <f ca="1">IF(MOD(ROW()-13,2)=0,IF(ISBLANK(OFFSET('12. SEGUIMIENTO 2027'!$Q$14,INT((ROW()-13)/2),0)),"",OFFSET('12. SEGUIMIENTO 2027'!$Q$14,INT((ROW()-13)/2),0)),IF(ISBLANK(OFFSET('9. METAS'!$Y$20,INT((ROW()-14)/2),0)),"",OFFSET('9. METAS'!$Y$20,INT((ROW()-14)/2),0)))</f>
        <v>1525000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833">
        <f ca="1">IF(ISBLANK(OFFSET('9. METAS'!$M$20,INT((ROW()-13)/2),0)),"",OFFSET('9. METAS'!$M$20,INT((ROW()-13)/2),0))</f>
        <v>11000</v>
      </c>
      <c r="I117" s="763"/>
      <c r="J117" s="195" t="str">
        <f ca="1">IF(MOD(ROW()-13,2)=0,IF(ISBLANK(OFFSET('12. SEGUIMIENTO 2027'!$N$14,INT((ROW()-13)/2),0)),"",OFFSET('12. SEGUIMIENTO 2027'!$N$14,INT((ROW()-13)/2),0)),IF(ISBLANK(OFFSET('9. METAS'!$V$20,INT((ROW()-14)/2),0)),"",OFFSET('9. METAS'!$V$20,INT((ROW()-14)/2),0)))</f>
        <v/>
      </c>
      <c r="K117" s="196" t="str">
        <f ca="1">IF(MOD(ROW()-13,2)=0,IF(ISBLANK(OFFSET('12. SEGUIMIENTO 2027'!$O$14,INT((ROW()-13)/2),0)),"",OFFSET('12. SEGUIMIENTO 2027'!$O$14,INT((ROW()-13)/2),0)),IF(ISBLANK(OFFSET('9. METAS'!$W$20,INT((ROW()-14)/2),0)),"",OFFSET('9. METAS'!$W$20,INT((ROW()-14)/2),0)))</f>
        <v/>
      </c>
      <c r="L117" s="196" t="str">
        <f ca="1">IF(MOD(ROW()-13,2)=0,IF(ISBLANK(OFFSET('12. SEGUIMIENTO 2027'!$P$14,INT((ROW()-13)/2),0)),"",OFFSET('12. SEGUIMIENTO 2027'!$P$14,INT((ROW()-13)/2),0)),IF(ISBLANK(OFFSET('9. METAS'!$X$20,INT((ROW()-14)/2),0)),"",OFFSET('9. METAS'!$X$20,INT((ROW()-14)/2),0)))</f>
        <v/>
      </c>
      <c r="M117" s="197" t="str">
        <f ca="1">IF(MOD(ROW()-13,2)=0,IF(ISBLANK(OFFSET('12. SEGUIMIENTO 2027'!$Q$14,INT((ROW()-13)/2),0)),"",OFFSET('12. SEGUIMIENTO 2027'!$Q$14,INT((ROW()-13)/2),0)),IF(ISBLANK(OFFSET('9. METAS'!$Y$20,INT((ROW()-14)/2),0)),"",OFFSET('9. METAS'!$Y$20,INT((ROW()-14)/2),0)))</f>
        <v/>
      </c>
      <c r="N117" s="769" t="str">
        <f ca="1">IFERROR(J117/J118,"ND")</f>
        <v>ND</v>
      </c>
      <c r="O117" s="771" t="str">
        <f ca="1">IFERROR(((J117+K117+L117+M117)/H117),"ND")</f>
        <v>ND</v>
      </c>
      <c r="P117" s="775"/>
    </row>
    <row r="118" spans="3:16">
      <c r="C118" s="747"/>
      <c r="D118" s="749"/>
      <c r="E118" s="749"/>
      <c r="F118" s="751"/>
      <c r="G118" s="753"/>
      <c r="H118" s="833"/>
      <c r="I118" s="764"/>
      <c r="J118" s="195">
        <f ca="1">IF(MOD(ROW()-13,2)=0,IF(ISBLANK(OFFSET('12. SEGUIMIENTO 2027'!$N$14,INT((ROW()-13)/2),0)),"",OFFSET('12. SEGUIMIENTO 2027'!$N$14,INT((ROW()-13)/2),0)),IF(ISBLANK(OFFSET('9. METAS'!$V$20,INT((ROW()-14)/2),0)),"",OFFSET('9. METAS'!$V$20,INT((ROW()-14)/2),0)))</f>
        <v>2750</v>
      </c>
      <c r="K118" s="196">
        <f ca="1">IF(MOD(ROW()-13,2)=0,IF(ISBLANK(OFFSET('12. SEGUIMIENTO 2027'!$O$14,INT((ROW()-13)/2),0)),"",OFFSET('12. SEGUIMIENTO 2027'!$O$14,INT((ROW()-13)/2),0)),IF(ISBLANK(OFFSET('9. METAS'!$W$20,INT((ROW()-14)/2),0)),"",OFFSET('9. METAS'!$W$20,INT((ROW()-14)/2),0)))</f>
        <v>2750</v>
      </c>
      <c r="L118" s="196">
        <f ca="1">IF(MOD(ROW()-13,2)=0,IF(ISBLANK(OFFSET('12. SEGUIMIENTO 2027'!$P$14,INT((ROW()-13)/2),0)),"",OFFSET('12. SEGUIMIENTO 2027'!$P$14,INT((ROW()-13)/2),0)),IF(ISBLANK(OFFSET('9. METAS'!$X$20,INT((ROW()-14)/2),0)),"",OFFSET('9. METAS'!$X$20,INT((ROW()-14)/2),0)))</f>
        <v>2750</v>
      </c>
      <c r="M118" s="197">
        <f ca="1">IF(MOD(ROW()-13,2)=0,IF(ISBLANK(OFFSET('12. SEGUIMIENTO 2027'!$Q$14,INT((ROW()-13)/2),0)),"",OFFSET('12. SEGUIMIENTO 2027'!$Q$14,INT((ROW()-13)/2),0)),IF(ISBLANK(OFFSET('9. METAS'!$Y$20,INT((ROW()-14)/2),0)),"",OFFSET('9. METAS'!$Y$20,INT((ROW()-14)/2),0)))</f>
        <v>2750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833">
        <f ca="1">IF(ISBLANK(OFFSET('9. METAS'!$M$20,INT((ROW()-13)/2),0)),"",OFFSET('9. METAS'!$M$20,INT((ROW()-13)/2),0))</f>
        <v>330</v>
      </c>
      <c r="I119" s="763"/>
      <c r="J119" s="195" t="str">
        <f ca="1">IF(MOD(ROW()-13,2)=0,IF(ISBLANK(OFFSET('12. SEGUIMIENTO 2027'!$N$14,INT((ROW()-13)/2),0)),"",OFFSET('12. SEGUIMIENTO 2027'!$N$14,INT((ROW()-13)/2),0)),IF(ISBLANK(OFFSET('9. METAS'!$V$20,INT((ROW()-14)/2),0)),"",OFFSET('9. METAS'!$V$20,INT((ROW()-14)/2),0)))</f>
        <v/>
      </c>
      <c r="K119" s="196" t="str">
        <f ca="1">IF(MOD(ROW()-13,2)=0,IF(ISBLANK(OFFSET('12. SEGUIMIENTO 2027'!$O$14,INT((ROW()-13)/2),0)),"",OFFSET('12. SEGUIMIENTO 2027'!$O$14,INT((ROW()-13)/2),0)),IF(ISBLANK(OFFSET('9. METAS'!$W$20,INT((ROW()-14)/2),0)),"",OFFSET('9. METAS'!$W$20,INT((ROW()-14)/2),0)))</f>
        <v/>
      </c>
      <c r="L119" s="196" t="str">
        <f ca="1">IF(MOD(ROW()-13,2)=0,IF(ISBLANK(OFFSET('12. SEGUIMIENTO 2027'!$P$14,INT((ROW()-13)/2),0)),"",OFFSET('12. SEGUIMIENTO 2027'!$P$14,INT((ROW()-13)/2),0)),IF(ISBLANK(OFFSET('9. METAS'!$X$20,INT((ROW()-14)/2),0)),"",OFFSET('9. METAS'!$X$20,INT((ROW()-14)/2),0)))</f>
        <v/>
      </c>
      <c r="M119" s="197" t="str">
        <f ca="1">IF(MOD(ROW()-13,2)=0,IF(ISBLANK(OFFSET('12. SEGUIMIENTO 2027'!$Q$14,INT((ROW()-13)/2),0)),"",OFFSET('12. SEGUIMIENTO 2027'!$Q$14,INT((ROW()-13)/2),0)),IF(ISBLANK(OFFSET('9. METAS'!$Y$20,INT((ROW()-14)/2),0)),"",OFFSET('9. METAS'!$Y$20,INT((ROW()-14)/2),0)))</f>
        <v/>
      </c>
      <c r="N119" s="769" t="str">
        <f ca="1">IFERROR(J119/J120,"ND")</f>
        <v>ND</v>
      </c>
      <c r="O119" s="771" t="str">
        <f ca="1">IFERROR(((J119+K119+L119+M119)/H119),"ND")</f>
        <v>ND</v>
      </c>
      <c r="P119" s="775"/>
    </row>
    <row r="120" spans="3:16">
      <c r="C120" s="747"/>
      <c r="D120" s="749"/>
      <c r="E120" s="749"/>
      <c r="F120" s="751"/>
      <c r="G120" s="753"/>
      <c r="H120" s="833"/>
      <c r="I120" s="764"/>
      <c r="J120" s="195">
        <f ca="1">IF(MOD(ROW()-13,2)=0,IF(ISBLANK(OFFSET('12. SEGUIMIENTO 2027'!$N$14,INT((ROW()-13)/2),0)),"",OFFSET('12. SEGUIMIENTO 2027'!$N$14,INT((ROW()-13)/2),0)),IF(ISBLANK(OFFSET('9. METAS'!$V$20,INT((ROW()-14)/2),0)),"",OFFSET('9. METAS'!$V$20,INT((ROW()-14)/2),0)))</f>
        <v>82.5</v>
      </c>
      <c r="K120" s="196">
        <f ca="1">IF(MOD(ROW()-13,2)=0,IF(ISBLANK(OFFSET('12. SEGUIMIENTO 2027'!$O$14,INT((ROW()-13)/2),0)),"",OFFSET('12. SEGUIMIENTO 2027'!$O$14,INT((ROW()-13)/2),0)),IF(ISBLANK(OFFSET('9. METAS'!$W$20,INT((ROW()-14)/2),0)),"",OFFSET('9. METAS'!$W$20,INT((ROW()-14)/2),0)))</f>
        <v>82.5</v>
      </c>
      <c r="L120" s="196">
        <f ca="1">IF(MOD(ROW()-13,2)=0,IF(ISBLANK(OFFSET('12. SEGUIMIENTO 2027'!$P$14,INT((ROW()-13)/2),0)),"",OFFSET('12. SEGUIMIENTO 2027'!$P$14,INT((ROW()-13)/2),0)),IF(ISBLANK(OFFSET('9. METAS'!$X$20,INT((ROW()-14)/2),0)),"",OFFSET('9. METAS'!$X$20,INT((ROW()-14)/2),0)))</f>
        <v>82.5</v>
      </c>
      <c r="M120" s="197">
        <f ca="1">IF(MOD(ROW()-13,2)=0,IF(ISBLANK(OFFSET('12. SEGUIMIENTO 2027'!$Q$14,INT((ROW()-13)/2),0)),"",OFFSET('12. SEGUIMIENTO 2027'!$Q$14,INT((ROW()-13)/2),0)),IF(ISBLANK(OFFSET('9. METAS'!$Y$20,INT((ROW()-14)/2),0)),"",OFFSET('9. METAS'!$Y$20,INT((ROW()-14)/2),0)))</f>
        <v>82.5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833">
        <f ca="1">IF(ISBLANK(OFFSET('9. METAS'!$M$20,INT((ROW()-13)/2),0)),"",OFFSET('9. METAS'!$M$20,INT((ROW()-13)/2),0))</f>
        <v>480000</v>
      </c>
      <c r="I121" s="763"/>
      <c r="J121" s="195" t="str">
        <f ca="1">IF(MOD(ROW()-13,2)=0,IF(ISBLANK(OFFSET('12. SEGUIMIENTO 2027'!$N$14,INT((ROW()-13)/2),0)),"",OFFSET('12. SEGUIMIENTO 2027'!$N$14,INT((ROW()-13)/2),0)),IF(ISBLANK(OFFSET('9. METAS'!$V$20,INT((ROW()-14)/2),0)),"",OFFSET('9. METAS'!$V$20,INT((ROW()-14)/2),0)))</f>
        <v/>
      </c>
      <c r="K121" s="196" t="str">
        <f ca="1">IF(MOD(ROW()-13,2)=0,IF(ISBLANK(OFFSET('12. SEGUIMIENTO 2027'!$O$14,INT((ROW()-13)/2),0)),"",OFFSET('12. SEGUIMIENTO 2027'!$O$14,INT((ROW()-13)/2),0)),IF(ISBLANK(OFFSET('9. METAS'!$W$20,INT((ROW()-14)/2),0)),"",OFFSET('9. METAS'!$W$20,INT((ROW()-14)/2),0)))</f>
        <v/>
      </c>
      <c r="L121" s="196" t="str">
        <f ca="1">IF(MOD(ROW()-13,2)=0,IF(ISBLANK(OFFSET('12. SEGUIMIENTO 2027'!$P$14,INT((ROW()-13)/2),0)),"",OFFSET('12. SEGUIMIENTO 2027'!$P$14,INT((ROW()-13)/2),0)),IF(ISBLANK(OFFSET('9. METAS'!$X$20,INT((ROW()-14)/2),0)),"",OFFSET('9. METAS'!$X$20,INT((ROW()-14)/2),0)))</f>
        <v/>
      </c>
      <c r="M121" s="197" t="str">
        <f ca="1">IF(MOD(ROW()-13,2)=0,IF(ISBLANK(OFFSET('12. SEGUIMIENTO 2027'!$Q$14,INT((ROW()-13)/2),0)),"",OFFSET('12. SEGUIMIENTO 2027'!$Q$14,INT((ROW()-13)/2),0)),IF(ISBLANK(OFFSET('9. METAS'!$Y$20,INT((ROW()-14)/2),0)),"",OFFSET('9. METAS'!$Y$20,INT((ROW()-14)/2),0)))</f>
        <v/>
      </c>
      <c r="N121" s="769" t="str">
        <f ca="1">IFERROR(J121/J122,"ND")</f>
        <v>ND</v>
      </c>
      <c r="O121" s="771" t="str">
        <f ca="1">IFERROR(((J121+K121+L121+M121)/H121),"ND")</f>
        <v>ND</v>
      </c>
      <c r="P121" s="775"/>
    </row>
    <row r="122" spans="3:16">
      <c r="C122" s="747"/>
      <c r="D122" s="749"/>
      <c r="E122" s="749"/>
      <c r="F122" s="751"/>
      <c r="G122" s="753"/>
      <c r="H122" s="833"/>
      <c r="I122" s="764"/>
      <c r="J122" s="195">
        <f ca="1">IF(MOD(ROW()-13,2)=0,IF(ISBLANK(OFFSET('12. SEGUIMIENTO 2027'!$N$14,INT((ROW()-13)/2),0)),"",OFFSET('12. SEGUIMIENTO 2027'!$N$14,INT((ROW()-13)/2),0)),IF(ISBLANK(OFFSET('9. METAS'!$V$20,INT((ROW()-14)/2),0)),"",OFFSET('9. METAS'!$V$20,INT((ROW()-14)/2),0)))</f>
        <v>120000</v>
      </c>
      <c r="K122" s="196">
        <f ca="1">IF(MOD(ROW()-13,2)=0,IF(ISBLANK(OFFSET('12. SEGUIMIENTO 2027'!$O$14,INT((ROW()-13)/2),0)),"",OFFSET('12. SEGUIMIENTO 2027'!$O$14,INT((ROW()-13)/2),0)),IF(ISBLANK(OFFSET('9. METAS'!$W$20,INT((ROW()-14)/2),0)),"",OFFSET('9. METAS'!$W$20,INT((ROW()-14)/2),0)))</f>
        <v>120000</v>
      </c>
      <c r="L122" s="196">
        <f ca="1">IF(MOD(ROW()-13,2)=0,IF(ISBLANK(OFFSET('12. SEGUIMIENTO 2027'!$P$14,INT((ROW()-13)/2),0)),"",OFFSET('12. SEGUIMIENTO 2027'!$P$14,INT((ROW()-13)/2),0)),IF(ISBLANK(OFFSET('9. METAS'!$X$20,INT((ROW()-14)/2),0)),"",OFFSET('9. METAS'!$X$20,INT((ROW()-14)/2),0)))</f>
        <v>120000</v>
      </c>
      <c r="M122" s="197">
        <f ca="1">IF(MOD(ROW()-13,2)=0,IF(ISBLANK(OFFSET('12. SEGUIMIENTO 2027'!$Q$14,INT((ROW()-13)/2),0)),"",OFFSET('12. SEGUIMIENTO 2027'!$Q$14,INT((ROW()-13)/2),0)),IF(ISBLANK(OFFSET('9. METAS'!$Y$20,INT((ROW()-14)/2),0)),"",OFFSET('9. METAS'!$Y$20,INT((ROW()-14)/2),0)))</f>
        <v>120000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833">
        <f ca="1">IF(ISBLANK(OFFSET('9. METAS'!$M$20,INT((ROW()-13)/2),0)),"",OFFSET('9. METAS'!$M$20,INT((ROW()-13)/2),0))</f>
        <v>79.86</v>
      </c>
      <c r="I123" s="763"/>
      <c r="J123" s="195" t="str">
        <f ca="1">IF(MOD(ROW()-13,2)=0,IF(ISBLANK(OFFSET('12. SEGUIMIENTO 2027'!$N$14,INT((ROW()-13)/2),0)),"",OFFSET('12. SEGUIMIENTO 2027'!$N$14,INT((ROW()-13)/2),0)),IF(ISBLANK(OFFSET('9. METAS'!$V$20,INT((ROW()-14)/2),0)),"",OFFSET('9. METAS'!$V$20,INT((ROW()-14)/2),0)))</f>
        <v/>
      </c>
      <c r="K123" s="196" t="str">
        <f ca="1">IF(MOD(ROW()-13,2)=0,IF(ISBLANK(OFFSET('12. SEGUIMIENTO 2027'!$O$14,INT((ROW()-13)/2),0)),"",OFFSET('12. SEGUIMIENTO 2027'!$O$14,INT((ROW()-13)/2),0)),IF(ISBLANK(OFFSET('9. METAS'!$W$20,INT((ROW()-14)/2),0)),"",OFFSET('9. METAS'!$W$20,INT((ROW()-14)/2),0)))</f>
        <v/>
      </c>
      <c r="L123" s="196" t="str">
        <f ca="1">IF(MOD(ROW()-13,2)=0,IF(ISBLANK(OFFSET('12. SEGUIMIENTO 2027'!$P$14,INT((ROW()-13)/2),0)),"",OFFSET('12. SEGUIMIENTO 2027'!$P$14,INT((ROW()-13)/2),0)),IF(ISBLANK(OFFSET('9. METAS'!$X$20,INT((ROW()-14)/2),0)),"",OFFSET('9. METAS'!$X$20,INT((ROW()-14)/2),0)))</f>
        <v/>
      </c>
      <c r="M123" s="197" t="str">
        <f ca="1">IF(MOD(ROW()-13,2)=0,IF(ISBLANK(OFFSET('12. SEGUIMIENTO 2027'!$Q$14,INT((ROW()-13)/2),0)),"",OFFSET('12. SEGUIMIENTO 2027'!$Q$14,INT((ROW()-13)/2),0)),IF(ISBLANK(OFFSET('9. METAS'!$Y$20,INT((ROW()-14)/2),0)),"",OFFSET('9. METAS'!$Y$20,INT((ROW()-14)/2),0)))</f>
        <v/>
      </c>
      <c r="N123" s="769" t="str">
        <f ca="1">IFERROR(J123/J124,"ND")</f>
        <v>ND</v>
      </c>
      <c r="O123" s="771" t="str">
        <f ca="1">IFERROR(((J123+K123+L123+M123)/H123),"ND")</f>
        <v>ND</v>
      </c>
      <c r="P123" s="775"/>
    </row>
    <row r="124" spans="3:16">
      <c r="C124" s="747"/>
      <c r="D124" s="749"/>
      <c r="E124" s="749"/>
      <c r="F124" s="751"/>
      <c r="G124" s="753"/>
      <c r="H124" s="833"/>
      <c r="I124" s="764"/>
      <c r="J124" s="195">
        <f ca="1">IF(MOD(ROW()-13,2)=0,IF(ISBLANK(OFFSET('12. SEGUIMIENTO 2027'!$N$14,INT((ROW()-13)/2),0)),"",OFFSET('12. SEGUIMIENTO 2027'!$N$14,INT((ROW()-13)/2),0)),IF(ISBLANK(OFFSET('9. METAS'!$V$20,INT((ROW()-14)/2),0)),"",OFFSET('9. METAS'!$V$20,INT((ROW()-14)/2),0)))</f>
        <v>19.965</v>
      </c>
      <c r="K124" s="196">
        <f ca="1">IF(MOD(ROW()-13,2)=0,IF(ISBLANK(OFFSET('12. SEGUIMIENTO 2027'!$O$14,INT((ROW()-13)/2),0)),"",OFFSET('12. SEGUIMIENTO 2027'!$O$14,INT((ROW()-13)/2),0)),IF(ISBLANK(OFFSET('9. METAS'!$W$20,INT((ROW()-14)/2),0)),"",OFFSET('9. METAS'!$W$20,INT((ROW()-14)/2),0)))</f>
        <v>19.965</v>
      </c>
      <c r="L124" s="196">
        <f ca="1">IF(MOD(ROW()-13,2)=0,IF(ISBLANK(OFFSET('12. SEGUIMIENTO 2027'!$P$14,INT((ROW()-13)/2),0)),"",OFFSET('12. SEGUIMIENTO 2027'!$P$14,INT((ROW()-13)/2),0)),IF(ISBLANK(OFFSET('9. METAS'!$X$20,INT((ROW()-14)/2),0)),"",OFFSET('9. METAS'!$X$20,INT((ROW()-14)/2),0)))</f>
        <v>19.965</v>
      </c>
      <c r="M124" s="197">
        <f ca="1">IF(MOD(ROW()-13,2)=0,IF(ISBLANK(OFFSET('12. SEGUIMIENTO 2027'!$Q$14,INT((ROW()-13)/2),0)),"",OFFSET('12. SEGUIMIENTO 2027'!$Q$14,INT((ROW()-13)/2),0)),IF(ISBLANK(OFFSET('9. METAS'!$Y$20,INT((ROW()-14)/2),0)),"",OFFSET('9. METAS'!$Y$20,INT((ROW()-14)/2),0)))</f>
        <v>19.965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833">
        <f ca="1">IF(ISBLANK(OFFSET('9. METAS'!$M$20,INT((ROW()-13)/2),0)),"",OFFSET('9. METAS'!$M$20,INT((ROW()-13)/2),0))</f>
        <v>34.606000000000002</v>
      </c>
      <c r="I125" s="763"/>
      <c r="J125" s="195" t="str">
        <f ca="1">IF(MOD(ROW()-13,2)=0,IF(ISBLANK(OFFSET('12. SEGUIMIENTO 2027'!$N$14,INT((ROW()-13)/2),0)),"",OFFSET('12. SEGUIMIENTO 2027'!$N$14,INT((ROW()-13)/2),0)),IF(ISBLANK(OFFSET('9. METAS'!$V$20,INT((ROW()-14)/2),0)),"",OFFSET('9. METAS'!$V$20,INT((ROW()-14)/2),0)))</f>
        <v/>
      </c>
      <c r="K125" s="196" t="str">
        <f ca="1">IF(MOD(ROW()-13,2)=0,IF(ISBLANK(OFFSET('12. SEGUIMIENTO 2027'!$O$14,INT((ROW()-13)/2),0)),"",OFFSET('12. SEGUIMIENTO 2027'!$O$14,INT((ROW()-13)/2),0)),IF(ISBLANK(OFFSET('9. METAS'!$W$20,INT((ROW()-14)/2),0)),"",OFFSET('9. METAS'!$W$20,INT((ROW()-14)/2),0)))</f>
        <v/>
      </c>
      <c r="L125" s="196" t="str">
        <f ca="1">IF(MOD(ROW()-13,2)=0,IF(ISBLANK(OFFSET('12. SEGUIMIENTO 2027'!$P$14,INT((ROW()-13)/2),0)),"",OFFSET('12. SEGUIMIENTO 2027'!$P$14,INT((ROW()-13)/2),0)),IF(ISBLANK(OFFSET('9. METAS'!$X$20,INT((ROW()-14)/2),0)),"",OFFSET('9. METAS'!$X$20,INT((ROW()-14)/2),0)))</f>
        <v/>
      </c>
      <c r="M125" s="197" t="str">
        <f ca="1">IF(MOD(ROW()-13,2)=0,IF(ISBLANK(OFFSET('12. SEGUIMIENTO 2027'!$Q$14,INT((ROW()-13)/2),0)),"",OFFSET('12. SEGUIMIENTO 2027'!$Q$14,INT((ROW()-13)/2),0)),IF(ISBLANK(OFFSET('9. METAS'!$Y$20,INT((ROW()-14)/2),0)),"",OFFSET('9. METAS'!$Y$20,INT((ROW()-14)/2),0)))</f>
        <v/>
      </c>
      <c r="N125" s="769" t="str">
        <f ca="1">IFERROR(J125/J126,"ND")</f>
        <v>ND</v>
      </c>
      <c r="O125" s="771" t="str">
        <f ca="1">IFERROR(((J125+K125+L125+M125)/H125),"ND")</f>
        <v>ND</v>
      </c>
      <c r="P125" s="775"/>
    </row>
    <row r="126" spans="3:16">
      <c r="C126" s="747"/>
      <c r="D126" s="749"/>
      <c r="E126" s="749"/>
      <c r="F126" s="751"/>
      <c r="G126" s="753"/>
      <c r="H126" s="833"/>
      <c r="I126" s="764"/>
      <c r="J126" s="195">
        <f ca="1">IF(MOD(ROW()-13,2)=0,IF(ISBLANK(OFFSET('12. SEGUIMIENTO 2027'!$N$14,INT((ROW()-13)/2),0)),"",OFFSET('12. SEGUIMIENTO 2027'!$N$14,INT((ROW()-13)/2),0)),IF(ISBLANK(OFFSET('9. METAS'!$V$20,INT((ROW()-14)/2),0)),"",OFFSET('9. METAS'!$V$20,INT((ROW()-14)/2),0)))</f>
        <v>8.6515000000000004</v>
      </c>
      <c r="K126" s="196">
        <f ca="1">IF(MOD(ROW()-13,2)=0,IF(ISBLANK(OFFSET('12. SEGUIMIENTO 2027'!$O$14,INT((ROW()-13)/2),0)),"",OFFSET('12. SEGUIMIENTO 2027'!$O$14,INT((ROW()-13)/2),0)),IF(ISBLANK(OFFSET('9. METAS'!$W$20,INT((ROW()-14)/2),0)),"",OFFSET('9. METAS'!$W$20,INT((ROW()-14)/2),0)))</f>
        <v>8.6515000000000004</v>
      </c>
      <c r="L126" s="196">
        <f ca="1">IF(MOD(ROW()-13,2)=0,IF(ISBLANK(OFFSET('12. SEGUIMIENTO 2027'!$P$14,INT((ROW()-13)/2),0)),"",OFFSET('12. SEGUIMIENTO 2027'!$P$14,INT((ROW()-13)/2),0)),IF(ISBLANK(OFFSET('9. METAS'!$X$20,INT((ROW()-14)/2),0)),"",OFFSET('9. METAS'!$X$20,INT((ROW()-14)/2),0)))</f>
        <v>8.6515000000000004</v>
      </c>
      <c r="M126" s="197">
        <f ca="1">IF(MOD(ROW()-13,2)=0,IF(ISBLANK(OFFSET('12. SEGUIMIENTO 2027'!$Q$14,INT((ROW()-13)/2),0)),"",OFFSET('12. SEGUIMIENTO 2027'!$Q$14,INT((ROW()-13)/2),0)),IF(ISBLANK(OFFSET('9. METAS'!$Y$20,INT((ROW()-14)/2),0)),"",OFFSET('9. METAS'!$Y$20,INT((ROW()-14)/2),0)))</f>
        <v>8.6515000000000004</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833">
        <f ca="1">IF(ISBLANK(OFFSET('9. METAS'!$M$20,INT((ROW()-13)/2),0)),"",OFFSET('9. METAS'!$M$20,INT((ROW()-13)/2),0))</f>
        <v>239.58</v>
      </c>
      <c r="I127" s="763"/>
      <c r="J127" s="195" t="str">
        <f ca="1">IF(MOD(ROW()-13,2)=0,IF(ISBLANK(OFFSET('12. SEGUIMIENTO 2027'!$N$14,INT((ROW()-13)/2),0)),"",OFFSET('12. SEGUIMIENTO 2027'!$N$14,INT((ROW()-13)/2),0)),IF(ISBLANK(OFFSET('9. METAS'!$V$20,INT((ROW()-14)/2),0)),"",OFFSET('9. METAS'!$V$20,INT((ROW()-14)/2),0)))</f>
        <v/>
      </c>
      <c r="K127" s="196" t="str">
        <f ca="1">IF(MOD(ROW()-13,2)=0,IF(ISBLANK(OFFSET('12. SEGUIMIENTO 2027'!$O$14,INT((ROW()-13)/2),0)),"",OFFSET('12. SEGUIMIENTO 2027'!$O$14,INT((ROW()-13)/2),0)),IF(ISBLANK(OFFSET('9. METAS'!$W$20,INT((ROW()-14)/2),0)),"",OFFSET('9. METAS'!$W$20,INT((ROW()-14)/2),0)))</f>
        <v/>
      </c>
      <c r="L127" s="196" t="str">
        <f ca="1">IF(MOD(ROW()-13,2)=0,IF(ISBLANK(OFFSET('12. SEGUIMIENTO 2027'!$P$14,INT((ROW()-13)/2),0)),"",OFFSET('12. SEGUIMIENTO 2027'!$P$14,INT((ROW()-13)/2),0)),IF(ISBLANK(OFFSET('9. METAS'!$X$20,INT((ROW()-14)/2),0)),"",OFFSET('9. METAS'!$X$20,INT((ROW()-14)/2),0)))</f>
        <v/>
      </c>
      <c r="M127" s="197" t="str">
        <f ca="1">IF(MOD(ROW()-13,2)=0,IF(ISBLANK(OFFSET('12. SEGUIMIENTO 2027'!$Q$14,INT((ROW()-13)/2),0)),"",OFFSET('12. SEGUIMIENTO 2027'!$Q$14,INT((ROW()-13)/2),0)),IF(ISBLANK(OFFSET('9. METAS'!$Y$20,INT((ROW()-14)/2),0)),"",OFFSET('9. METAS'!$Y$20,INT((ROW()-14)/2),0)))</f>
        <v/>
      </c>
      <c r="N127" s="769" t="str">
        <f ca="1">IFERROR(J127/J128,"ND")</f>
        <v>ND</v>
      </c>
      <c r="O127" s="771" t="str">
        <f ca="1">IFERROR(((J127+K127+L127+M127)/H127),"ND")</f>
        <v>ND</v>
      </c>
      <c r="P127" s="775"/>
    </row>
    <row r="128" spans="3:16">
      <c r="C128" s="747"/>
      <c r="D128" s="749"/>
      <c r="E128" s="749"/>
      <c r="F128" s="751"/>
      <c r="G128" s="753"/>
      <c r="H128" s="833"/>
      <c r="I128" s="764"/>
      <c r="J128" s="195">
        <f ca="1">IF(MOD(ROW()-13,2)=0,IF(ISBLANK(OFFSET('12. SEGUIMIENTO 2027'!$N$14,INT((ROW()-13)/2),0)),"",OFFSET('12. SEGUIMIENTO 2027'!$N$14,INT((ROW()-13)/2),0)),IF(ISBLANK(OFFSET('9. METAS'!$V$20,INT((ROW()-14)/2),0)),"",OFFSET('9. METAS'!$V$20,INT((ROW()-14)/2),0)))</f>
        <v>59.895000000000003</v>
      </c>
      <c r="K128" s="196">
        <f ca="1">IF(MOD(ROW()-13,2)=0,IF(ISBLANK(OFFSET('12. SEGUIMIENTO 2027'!$O$14,INT((ROW()-13)/2),0)),"",OFFSET('12. SEGUIMIENTO 2027'!$O$14,INT((ROW()-13)/2),0)),IF(ISBLANK(OFFSET('9. METAS'!$W$20,INT((ROW()-14)/2),0)),"",OFFSET('9. METAS'!$W$20,INT((ROW()-14)/2),0)))</f>
        <v>59.895000000000003</v>
      </c>
      <c r="L128" s="196">
        <f ca="1">IF(MOD(ROW()-13,2)=0,IF(ISBLANK(OFFSET('12. SEGUIMIENTO 2027'!$P$14,INT((ROW()-13)/2),0)),"",OFFSET('12. SEGUIMIENTO 2027'!$P$14,INT((ROW()-13)/2),0)),IF(ISBLANK(OFFSET('9. METAS'!$X$20,INT((ROW()-14)/2),0)),"",OFFSET('9. METAS'!$X$20,INT((ROW()-14)/2),0)))</f>
        <v>59.895000000000003</v>
      </c>
      <c r="M128" s="197">
        <f ca="1">IF(MOD(ROW()-13,2)=0,IF(ISBLANK(OFFSET('12. SEGUIMIENTO 2027'!$Q$14,INT((ROW()-13)/2),0)),"",OFFSET('12. SEGUIMIENTO 2027'!$Q$14,INT((ROW()-13)/2),0)),IF(ISBLANK(OFFSET('9. METAS'!$Y$20,INT((ROW()-14)/2),0)),"",OFFSET('9. METAS'!$Y$20,INT((ROW()-14)/2),0)))</f>
        <v>59.895000000000003</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833">
        <f ca="1">IF(ISBLANK(OFFSET('9. METAS'!$M$20,INT((ROW()-13)/2),0)),"",OFFSET('9. METAS'!$M$20,INT((ROW()-13)/2),0))</f>
        <v>5100</v>
      </c>
      <c r="I129" s="763"/>
      <c r="J129" s="195" t="str">
        <f ca="1">IF(MOD(ROW()-13,2)=0,IF(ISBLANK(OFFSET('12. SEGUIMIENTO 2027'!$N$14,INT((ROW()-13)/2),0)),"",OFFSET('12. SEGUIMIENTO 2027'!$N$14,INT((ROW()-13)/2),0)),IF(ISBLANK(OFFSET('9. METAS'!$V$20,INT((ROW()-14)/2),0)),"",OFFSET('9. METAS'!$V$20,INT((ROW()-14)/2),0)))</f>
        <v/>
      </c>
      <c r="K129" s="196" t="str">
        <f ca="1">IF(MOD(ROW()-13,2)=0,IF(ISBLANK(OFFSET('12. SEGUIMIENTO 2027'!$O$14,INT((ROW()-13)/2),0)),"",OFFSET('12. SEGUIMIENTO 2027'!$O$14,INT((ROW()-13)/2),0)),IF(ISBLANK(OFFSET('9. METAS'!$W$20,INT((ROW()-14)/2),0)),"",OFFSET('9. METAS'!$W$20,INT((ROW()-14)/2),0)))</f>
        <v/>
      </c>
      <c r="L129" s="196" t="str">
        <f ca="1">IF(MOD(ROW()-13,2)=0,IF(ISBLANK(OFFSET('12. SEGUIMIENTO 2027'!$P$14,INT((ROW()-13)/2),0)),"",OFFSET('12. SEGUIMIENTO 2027'!$P$14,INT((ROW()-13)/2),0)),IF(ISBLANK(OFFSET('9. METAS'!$X$20,INT((ROW()-14)/2),0)),"",OFFSET('9. METAS'!$X$20,INT((ROW()-14)/2),0)))</f>
        <v/>
      </c>
      <c r="M129" s="197" t="str">
        <f ca="1">IF(MOD(ROW()-13,2)=0,IF(ISBLANK(OFFSET('12. SEGUIMIENTO 2027'!$Q$14,INT((ROW()-13)/2),0)),"",OFFSET('12. SEGUIMIENTO 2027'!$Q$14,INT((ROW()-13)/2),0)),IF(ISBLANK(OFFSET('9. METAS'!$Y$20,INT((ROW()-14)/2),0)),"",OFFSET('9. METAS'!$Y$20,INT((ROW()-14)/2),0)))</f>
        <v/>
      </c>
      <c r="N129" s="769" t="str">
        <f ca="1">IFERROR(J129/J130,"ND")</f>
        <v>ND</v>
      </c>
      <c r="O129" s="771" t="str">
        <f ca="1">IFERROR(((J129+K129+L129+M129)/H129),"ND")</f>
        <v>ND</v>
      </c>
      <c r="P129" s="775"/>
    </row>
    <row r="130" spans="3:16">
      <c r="C130" s="747"/>
      <c r="D130" s="749"/>
      <c r="E130" s="749"/>
      <c r="F130" s="751"/>
      <c r="G130" s="753"/>
      <c r="H130" s="833"/>
      <c r="I130" s="764"/>
      <c r="J130" s="195" t="str">
        <f ca="1">IF(MOD(ROW()-13,2)=0,IF(ISBLANK(OFFSET('12. SEGUIMIENTO 2027'!$N$14,INT((ROW()-13)/2),0)),"",OFFSET('12. SEGUIMIENTO 2027'!$N$14,INT((ROW()-13)/2),0)),IF(ISBLANK(OFFSET('9. METAS'!$V$20,INT((ROW()-14)/2),0)),"",OFFSET('9. METAS'!$V$20,INT((ROW()-14)/2),0)))</f>
        <v>1275</v>
      </c>
      <c r="K130" s="196" t="str">
        <f ca="1">IF(MOD(ROW()-13,2)=0,IF(ISBLANK(OFFSET('12. SEGUIMIENTO 2027'!$O$14,INT((ROW()-13)/2),0)),"",OFFSET('12. SEGUIMIENTO 2027'!$O$14,INT((ROW()-13)/2),0)),IF(ISBLANK(OFFSET('9. METAS'!$W$20,INT((ROW()-14)/2),0)),"",OFFSET('9. METAS'!$W$20,INT((ROW()-14)/2),0)))</f>
        <v>1275</v>
      </c>
      <c r="L130" s="196" t="str">
        <f ca="1">IF(MOD(ROW()-13,2)=0,IF(ISBLANK(OFFSET('12. SEGUIMIENTO 2027'!$P$14,INT((ROW()-13)/2),0)),"",OFFSET('12. SEGUIMIENTO 2027'!$P$14,INT((ROW()-13)/2),0)),IF(ISBLANK(OFFSET('9. METAS'!$X$20,INT((ROW()-14)/2),0)),"",OFFSET('9. METAS'!$X$20,INT((ROW()-14)/2),0)))</f>
        <v>1275</v>
      </c>
      <c r="M130" s="197" t="str">
        <f ca="1">IF(MOD(ROW()-13,2)=0,IF(ISBLANK(OFFSET('12. SEGUIMIENTO 2027'!$Q$14,INT((ROW()-13)/2),0)),"",OFFSET('12. SEGUIMIENTO 2027'!$Q$14,INT((ROW()-13)/2),0)),IF(ISBLANK(OFFSET('9. METAS'!$Y$20,INT((ROW()-14)/2),0)),"",OFFSET('9. METAS'!$Y$20,INT((ROW()-14)/2),0)))</f>
        <v>1275</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833" t="str">
        <f ca="1">IF(ISBLANK(OFFSET('9. METAS'!$M$20,INT((ROW()-13)/2),0)),"",OFFSET('9. METAS'!$M$20,INT((ROW()-13)/2),0))</f>
        <v>18600</v>
      </c>
      <c r="I131" s="763"/>
      <c r="J131" s="195" t="str">
        <f ca="1">IF(MOD(ROW()-13,2)=0,IF(ISBLANK(OFFSET('12. SEGUIMIENTO 2027'!$N$14,INT((ROW()-13)/2),0)),"",OFFSET('12. SEGUIMIENTO 2027'!$N$14,INT((ROW()-13)/2),0)),IF(ISBLANK(OFFSET('9. METAS'!$V$20,INT((ROW()-14)/2),0)),"",OFFSET('9. METAS'!$V$20,INT((ROW()-14)/2),0)))</f>
        <v/>
      </c>
      <c r="K131" s="196" t="str">
        <f ca="1">IF(MOD(ROW()-13,2)=0,IF(ISBLANK(OFFSET('12. SEGUIMIENTO 2027'!$O$14,INT((ROW()-13)/2),0)),"",OFFSET('12. SEGUIMIENTO 2027'!$O$14,INT((ROW()-13)/2),0)),IF(ISBLANK(OFFSET('9. METAS'!$W$20,INT((ROW()-14)/2),0)),"",OFFSET('9. METAS'!$W$20,INT((ROW()-14)/2),0)))</f>
        <v/>
      </c>
      <c r="L131" s="196" t="str">
        <f ca="1">IF(MOD(ROW()-13,2)=0,IF(ISBLANK(OFFSET('12. SEGUIMIENTO 2027'!$P$14,INT((ROW()-13)/2),0)),"",OFFSET('12. SEGUIMIENTO 2027'!$P$14,INT((ROW()-13)/2),0)),IF(ISBLANK(OFFSET('9. METAS'!$X$20,INT((ROW()-14)/2),0)),"",OFFSET('9. METAS'!$X$20,INT((ROW()-14)/2),0)))</f>
        <v/>
      </c>
      <c r="M131" s="197" t="str">
        <f ca="1">IF(MOD(ROW()-13,2)=0,IF(ISBLANK(OFFSET('12. SEGUIMIENTO 2027'!$Q$14,INT((ROW()-13)/2),0)),"",OFFSET('12. SEGUIMIENTO 2027'!$Q$14,INT((ROW()-13)/2),0)),IF(ISBLANK(OFFSET('9. METAS'!$Y$20,INT((ROW()-14)/2),0)),"",OFFSET('9. METAS'!$Y$20,INT((ROW()-14)/2),0)))</f>
        <v/>
      </c>
      <c r="N131" s="769" t="str">
        <f ca="1">IFERROR(J131/J132,"ND")</f>
        <v>ND</v>
      </c>
      <c r="O131" s="771" t="str">
        <f ca="1">IFERROR(((J131+K131+L131+M131)/H131),"ND")</f>
        <v>ND</v>
      </c>
      <c r="P131" s="775"/>
    </row>
    <row r="132" spans="3:16">
      <c r="C132" s="747"/>
      <c r="D132" s="749"/>
      <c r="E132" s="749"/>
      <c r="F132" s="751"/>
      <c r="G132" s="753"/>
      <c r="H132" s="833"/>
      <c r="I132" s="764"/>
      <c r="J132" s="195" t="str">
        <f ca="1">IF(MOD(ROW()-13,2)=0,IF(ISBLANK(OFFSET('12. SEGUIMIENTO 2027'!$N$14,INT((ROW()-13)/2),0)),"",OFFSET('12. SEGUIMIENTO 2027'!$N$14,INT((ROW()-13)/2),0)),IF(ISBLANK(OFFSET('9. METAS'!$V$20,INT((ROW()-14)/2),0)),"",OFFSET('9. METAS'!$V$20,INT((ROW()-14)/2),0)))</f>
        <v>4650</v>
      </c>
      <c r="K132" s="196" t="str">
        <f ca="1">IF(MOD(ROW()-13,2)=0,IF(ISBLANK(OFFSET('12. SEGUIMIENTO 2027'!$O$14,INT((ROW()-13)/2),0)),"",OFFSET('12. SEGUIMIENTO 2027'!$O$14,INT((ROW()-13)/2),0)),IF(ISBLANK(OFFSET('9. METAS'!$W$20,INT((ROW()-14)/2),0)),"",OFFSET('9. METAS'!$W$20,INT((ROW()-14)/2),0)))</f>
        <v>4650</v>
      </c>
      <c r="L132" s="196" t="str">
        <f ca="1">IF(MOD(ROW()-13,2)=0,IF(ISBLANK(OFFSET('12. SEGUIMIENTO 2027'!$P$14,INT((ROW()-13)/2),0)),"",OFFSET('12. SEGUIMIENTO 2027'!$P$14,INT((ROW()-13)/2),0)),IF(ISBLANK(OFFSET('9. METAS'!$X$20,INT((ROW()-14)/2),0)),"",OFFSET('9. METAS'!$X$20,INT((ROW()-14)/2),0)))</f>
        <v>4650</v>
      </c>
      <c r="M132" s="197" t="str">
        <f ca="1">IF(MOD(ROW()-13,2)=0,IF(ISBLANK(OFFSET('12. SEGUIMIENTO 2027'!$Q$14,INT((ROW()-13)/2),0)),"",OFFSET('12. SEGUIMIENTO 2027'!$Q$14,INT((ROW()-13)/2),0)),IF(ISBLANK(OFFSET('9. METAS'!$Y$20,INT((ROW()-14)/2),0)),"",OFFSET('9. METAS'!$Y$20,INT((ROW()-14)/2),0)))</f>
        <v>4650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833" t="str">
        <f ca="1">IF(ISBLANK(OFFSET('9. METAS'!$M$20,INT((ROW()-13)/2),0)),"",OFFSET('9. METAS'!$M$20,INT((ROW()-13)/2),0))</f>
        <v>4600</v>
      </c>
      <c r="I133" s="763"/>
      <c r="J133" s="195" t="str">
        <f ca="1">IF(MOD(ROW()-13,2)=0,IF(ISBLANK(OFFSET('12. SEGUIMIENTO 2027'!$N$14,INT((ROW()-13)/2),0)),"",OFFSET('12. SEGUIMIENTO 2027'!$N$14,INT((ROW()-13)/2),0)),IF(ISBLANK(OFFSET('9. METAS'!$V$20,INT((ROW()-14)/2),0)),"",OFFSET('9. METAS'!$V$20,INT((ROW()-14)/2),0)))</f>
        <v/>
      </c>
      <c r="K133" s="196" t="str">
        <f ca="1">IF(MOD(ROW()-13,2)=0,IF(ISBLANK(OFFSET('12. SEGUIMIENTO 2027'!$O$14,INT((ROW()-13)/2),0)),"",OFFSET('12. SEGUIMIENTO 2027'!$O$14,INT((ROW()-13)/2),0)),IF(ISBLANK(OFFSET('9. METAS'!$W$20,INT((ROW()-14)/2),0)),"",OFFSET('9. METAS'!$W$20,INT((ROW()-14)/2),0)))</f>
        <v/>
      </c>
      <c r="L133" s="196" t="str">
        <f ca="1">IF(MOD(ROW()-13,2)=0,IF(ISBLANK(OFFSET('12. SEGUIMIENTO 2027'!$P$14,INT((ROW()-13)/2),0)),"",OFFSET('12. SEGUIMIENTO 2027'!$P$14,INT((ROW()-13)/2),0)),IF(ISBLANK(OFFSET('9. METAS'!$X$20,INT((ROW()-14)/2),0)),"",OFFSET('9. METAS'!$X$20,INT((ROW()-14)/2),0)))</f>
        <v/>
      </c>
      <c r="M133" s="197" t="str">
        <f ca="1">IF(MOD(ROW()-13,2)=0,IF(ISBLANK(OFFSET('12. SEGUIMIENTO 2027'!$Q$14,INT((ROW()-13)/2),0)),"",OFFSET('12. SEGUIMIENTO 2027'!$Q$14,INT((ROW()-13)/2),0)),IF(ISBLANK(OFFSET('9. METAS'!$Y$20,INT((ROW()-14)/2),0)),"",OFFSET('9. METAS'!$Y$20,INT((ROW()-14)/2),0)))</f>
        <v/>
      </c>
      <c r="N133" s="769" t="str">
        <f ca="1">IFERROR(J133/J134,"ND")</f>
        <v>ND</v>
      </c>
      <c r="O133" s="771" t="str">
        <f ca="1">IFERROR(((J133+K133+L133+M133)/H133),"ND")</f>
        <v>ND</v>
      </c>
      <c r="P133" s="775"/>
    </row>
    <row r="134" spans="3:16">
      <c r="C134" s="747"/>
      <c r="D134" s="749"/>
      <c r="E134" s="749"/>
      <c r="F134" s="751"/>
      <c r="G134" s="753"/>
      <c r="H134" s="833"/>
      <c r="I134" s="764"/>
      <c r="J134" s="195" t="str">
        <f ca="1">IF(MOD(ROW()-13,2)=0,IF(ISBLANK(OFFSET('12. SEGUIMIENTO 2027'!$N$14,INT((ROW()-13)/2),0)),"",OFFSET('12. SEGUIMIENTO 2027'!$N$14,INT((ROW()-13)/2),0)),IF(ISBLANK(OFFSET('9. METAS'!$V$20,INT((ROW()-14)/2),0)),"",OFFSET('9. METAS'!$V$20,INT((ROW()-14)/2),0)))</f>
        <v>1150</v>
      </c>
      <c r="K134" s="196" t="str">
        <f ca="1">IF(MOD(ROW()-13,2)=0,IF(ISBLANK(OFFSET('12. SEGUIMIENTO 2027'!$O$14,INT((ROW()-13)/2),0)),"",OFFSET('12. SEGUIMIENTO 2027'!$O$14,INT((ROW()-13)/2),0)),IF(ISBLANK(OFFSET('9. METAS'!$W$20,INT((ROW()-14)/2),0)),"",OFFSET('9. METAS'!$W$20,INT((ROW()-14)/2),0)))</f>
        <v>1150</v>
      </c>
      <c r="L134" s="196" t="str">
        <f ca="1">IF(MOD(ROW()-13,2)=0,IF(ISBLANK(OFFSET('12. SEGUIMIENTO 2027'!$P$14,INT((ROW()-13)/2),0)),"",OFFSET('12. SEGUIMIENTO 2027'!$P$14,INT((ROW()-13)/2),0)),IF(ISBLANK(OFFSET('9. METAS'!$X$20,INT((ROW()-14)/2),0)),"",OFFSET('9. METAS'!$X$20,INT((ROW()-14)/2),0)))</f>
        <v>1150</v>
      </c>
      <c r="M134" s="197" t="str">
        <f ca="1">IF(MOD(ROW()-13,2)=0,IF(ISBLANK(OFFSET('12. SEGUIMIENTO 2027'!$Q$14,INT((ROW()-13)/2),0)),"",OFFSET('12. SEGUIMIENTO 2027'!$Q$14,INT((ROW()-13)/2),0)),IF(ISBLANK(OFFSET('9. METAS'!$Y$20,INT((ROW()-14)/2),0)),"",OFFSET('9. METAS'!$Y$20,INT((ROW()-14)/2),0)))</f>
        <v>1150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833">
        <f ca="1">IF(ISBLANK(OFFSET('9. METAS'!$M$20,INT((ROW()-13)/2),0)),"",OFFSET('9. METAS'!$M$20,INT((ROW()-13)/2),0))</f>
        <v>380000</v>
      </c>
      <c r="I135" s="763"/>
      <c r="J135" s="195" t="str">
        <f ca="1">IF(MOD(ROW()-13,2)=0,IF(ISBLANK(OFFSET('12. SEGUIMIENTO 2027'!$N$14,INT((ROW()-13)/2),0)),"",OFFSET('12. SEGUIMIENTO 2027'!$N$14,INT((ROW()-13)/2),0)),IF(ISBLANK(OFFSET('9. METAS'!$V$20,INT((ROW()-14)/2),0)),"",OFFSET('9. METAS'!$V$20,INT((ROW()-14)/2),0)))</f>
        <v/>
      </c>
      <c r="K135" s="196" t="str">
        <f ca="1">IF(MOD(ROW()-13,2)=0,IF(ISBLANK(OFFSET('12. SEGUIMIENTO 2027'!$O$14,INT((ROW()-13)/2),0)),"",OFFSET('12. SEGUIMIENTO 2027'!$O$14,INT((ROW()-13)/2),0)),IF(ISBLANK(OFFSET('9. METAS'!$W$20,INT((ROW()-14)/2),0)),"",OFFSET('9. METAS'!$W$20,INT((ROW()-14)/2),0)))</f>
        <v/>
      </c>
      <c r="L135" s="196" t="str">
        <f ca="1">IF(MOD(ROW()-13,2)=0,IF(ISBLANK(OFFSET('12. SEGUIMIENTO 2027'!$P$14,INT((ROW()-13)/2),0)),"",OFFSET('12. SEGUIMIENTO 2027'!$P$14,INT((ROW()-13)/2),0)),IF(ISBLANK(OFFSET('9. METAS'!$X$20,INT((ROW()-14)/2),0)),"",OFFSET('9. METAS'!$X$20,INT((ROW()-14)/2),0)))</f>
        <v/>
      </c>
      <c r="M135" s="197" t="str">
        <f ca="1">IF(MOD(ROW()-13,2)=0,IF(ISBLANK(OFFSET('12. SEGUIMIENTO 2027'!$Q$14,INT((ROW()-13)/2),0)),"",OFFSET('12. SEGUIMIENTO 2027'!$Q$14,INT((ROW()-13)/2),0)),IF(ISBLANK(OFFSET('9. METAS'!$Y$20,INT((ROW()-14)/2),0)),"",OFFSET('9. METAS'!$Y$20,INT((ROW()-14)/2),0)))</f>
        <v/>
      </c>
      <c r="N135" s="769" t="str">
        <f ca="1">IFERROR(J135/J136,"ND")</f>
        <v>ND</v>
      </c>
      <c r="O135" s="771" t="str">
        <f ca="1">IFERROR(((J135+K135+L135+M135)/H135),"ND")</f>
        <v>ND</v>
      </c>
      <c r="P135" s="775"/>
    </row>
    <row r="136" spans="3:16">
      <c r="C136" s="747"/>
      <c r="D136" s="749"/>
      <c r="E136" s="749"/>
      <c r="F136" s="751"/>
      <c r="G136" s="753"/>
      <c r="H136" s="833"/>
      <c r="I136" s="764"/>
      <c r="J136" s="195">
        <f ca="1">IF(MOD(ROW()-13,2)=0,IF(ISBLANK(OFFSET('12. SEGUIMIENTO 2027'!$N$14,INT((ROW()-13)/2),0)),"",OFFSET('12. SEGUIMIENTO 2027'!$N$14,INT((ROW()-13)/2),0)),IF(ISBLANK(OFFSET('9. METAS'!$V$20,INT((ROW()-14)/2),0)),"",OFFSET('9. METAS'!$V$20,INT((ROW()-14)/2),0)))</f>
        <v>95000</v>
      </c>
      <c r="K136" s="196">
        <f ca="1">IF(MOD(ROW()-13,2)=0,IF(ISBLANK(OFFSET('12. SEGUIMIENTO 2027'!$O$14,INT((ROW()-13)/2),0)),"",OFFSET('12. SEGUIMIENTO 2027'!$O$14,INT((ROW()-13)/2),0)),IF(ISBLANK(OFFSET('9. METAS'!$W$20,INT((ROW()-14)/2),0)),"",OFFSET('9. METAS'!$W$20,INT((ROW()-14)/2),0)))</f>
        <v>95000</v>
      </c>
      <c r="L136" s="196">
        <f ca="1">IF(MOD(ROW()-13,2)=0,IF(ISBLANK(OFFSET('12. SEGUIMIENTO 2027'!$P$14,INT((ROW()-13)/2),0)),"",OFFSET('12. SEGUIMIENTO 2027'!$P$14,INT((ROW()-13)/2),0)),IF(ISBLANK(OFFSET('9. METAS'!$X$20,INT((ROW()-14)/2),0)),"",OFFSET('9. METAS'!$X$20,INT((ROW()-14)/2),0)))</f>
        <v>95000</v>
      </c>
      <c r="M136" s="197">
        <f ca="1">IF(MOD(ROW()-13,2)=0,IF(ISBLANK(OFFSET('12. SEGUIMIENTO 2027'!$Q$14,INT((ROW()-13)/2),0)),"",OFFSET('12. SEGUIMIENTO 2027'!$Q$14,INT((ROW()-13)/2),0)),IF(ISBLANK(OFFSET('9. METAS'!$Y$20,INT((ROW()-14)/2),0)),"",OFFSET('9. METAS'!$Y$20,INT((ROW()-14)/2),0)))</f>
        <v>95000</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833">
        <f ca="1">IF(ISBLANK(OFFSET('9. METAS'!$M$20,INT((ROW()-13)/2),0)),"",OFFSET('9. METAS'!$M$20,INT((ROW()-13)/2),0))</f>
        <v>144</v>
      </c>
      <c r="I137" s="763"/>
      <c r="J137" s="195" t="str">
        <f ca="1">IF(MOD(ROW()-13,2)=0,IF(ISBLANK(OFFSET('12. SEGUIMIENTO 2027'!$N$14,INT((ROW()-13)/2),0)),"",OFFSET('12. SEGUIMIENTO 2027'!$N$14,INT((ROW()-13)/2),0)),IF(ISBLANK(OFFSET('9. METAS'!$V$20,INT((ROW()-14)/2),0)),"",OFFSET('9. METAS'!$V$20,INT((ROW()-14)/2),0)))</f>
        <v/>
      </c>
      <c r="K137" s="196" t="str">
        <f ca="1">IF(MOD(ROW()-13,2)=0,IF(ISBLANK(OFFSET('12. SEGUIMIENTO 2027'!$O$14,INT((ROW()-13)/2),0)),"",OFFSET('12. SEGUIMIENTO 2027'!$O$14,INT((ROW()-13)/2),0)),IF(ISBLANK(OFFSET('9. METAS'!$W$20,INT((ROW()-14)/2),0)),"",OFFSET('9. METAS'!$W$20,INT((ROW()-14)/2),0)))</f>
        <v/>
      </c>
      <c r="L137" s="196" t="str">
        <f ca="1">IF(MOD(ROW()-13,2)=0,IF(ISBLANK(OFFSET('12. SEGUIMIENTO 2027'!$P$14,INT((ROW()-13)/2),0)),"",OFFSET('12. SEGUIMIENTO 2027'!$P$14,INT((ROW()-13)/2),0)),IF(ISBLANK(OFFSET('9. METAS'!$X$20,INT((ROW()-14)/2),0)),"",OFFSET('9. METAS'!$X$20,INT((ROW()-14)/2),0)))</f>
        <v/>
      </c>
      <c r="M137" s="197" t="str">
        <f ca="1">IF(MOD(ROW()-13,2)=0,IF(ISBLANK(OFFSET('12. SEGUIMIENTO 2027'!$Q$14,INT((ROW()-13)/2),0)),"",OFFSET('12. SEGUIMIENTO 2027'!$Q$14,INT((ROW()-13)/2),0)),IF(ISBLANK(OFFSET('9. METAS'!$Y$20,INT((ROW()-14)/2),0)),"",OFFSET('9. METAS'!$Y$20,INT((ROW()-14)/2),0)))</f>
        <v/>
      </c>
      <c r="N137" s="769" t="str">
        <f ca="1">IFERROR(J137/J138,"ND")</f>
        <v>ND</v>
      </c>
      <c r="O137" s="771" t="str">
        <f ca="1">IFERROR(((J137+K137+L137+M137)/H137),"ND")</f>
        <v>ND</v>
      </c>
      <c r="P137" s="775"/>
    </row>
    <row r="138" spans="3:16">
      <c r="C138" s="747"/>
      <c r="D138" s="749"/>
      <c r="E138" s="749"/>
      <c r="F138" s="751"/>
      <c r="G138" s="753"/>
      <c r="H138" s="833"/>
      <c r="I138" s="764"/>
      <c r="J138" s="195">
        <f ca="1">IF(MOD(ROW()-13,2)=0,IF(ISBLANK(OFFSET('12. SEGUIMIENTO 2027'!$N$14,INT((ROW()-13)/2),0)),"",OFFSET('12. SEGUIMIENTO 2027'!$N$14,INT((ROW()-13)/2),0)),IF(ISBLANK(OFFSET('9. METAS'!$V$20,INT((ROW()-14)/2),0)),"",OFFSET('9. METAS'!$V$20,INT((ROW()-14)/2),0)))</f>
        <v>36</v>
      </c>
      <c r="K138" s="196">
        <f ca="1">IF(MOD(ROW()-13,2)=0,IF(ISBLANK(OFFSET('12. SEGUIMIENTO 2027'!$O$14,INT((ROW()-13)/2),0)),"",OFFSET('12. SEGUIMIENTO 2027'!$O$14,INT((ROW()-13)/2),0)),IF(ISBLANK(OFFSET('9. METAS'!$W$20,INT((ROW()-14)/2),0)),"",OFFSET('9. METAS'!$W$20,INT((ROW()-14)/2),0)))</f>
        <v>36</v>
      </c>
      <c r="L138" s="196">
        <f ca="1">IF(MOD(ROW()-13,2)=0,IF(ISBLANK(OFFSET('12. SEGUIMIENTO 2027'!$P$14,INT((ROW()-13)/2),0)),"",OFFSET('12. SEGUIMIENTO 2027'!$P$14,INT((ROW()-13)/2),0)),IF(ISBLANK(OFFSET('9. METAS'!$X$20,INT((ROW()-14)/2),0)),"",OFFSET('9. METAS'!$X$20,INT((ROW()-14)/2),0)))</f>
        <v>36</v>
      </c>
      <c r="M138" s="197">
        <f ca="1">IF(MOD(ROW()-13,2)=0,IF(ISBLANK(OFFSET('12. SEGUIMIENTO 2027'!$Q$14,INT((ROW()-13)/2),0)),"",OFFSET('12. SEGUIMIENTO 2027'!$Q$14,INT((ROW()-13)/2),0)),IF(ISBLANK(OFFSET('9. METAS'!$Y$20,INT((ROW()-14)/2),0)),"",OFFSET('9. METAS'!$Y$20,INT((ROW()-14)/2),0)))</f>
        <v>36</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833">
        <f ca="1">IF(ISBLANK(OFFSET('9. METAS'!$M$20,INT((ROW()-13)/2),0)),"",OFFSET('9. METAS'!$M$20,INT((ROW()-13)/2),0))</f>
        <v>24</v>
      </c>
      <c r="I139" s="763"/>
      <c r="J139" s="195" t="str">
        <f ca="1">IF(MOD(ROW()-13,2)=0,IF(ISBLANK(OFFSET('12. SEGUIMIENTO 2027'!$N$14,INT((ROW()-13)/2),0)),"",OFFSET('12. SEGUIMIENTO 2027'!$N$14,INT((ROW()-13)/2),0)),IF(ISBLANK(OFFSET('9. METAS'!$V$20,INT((ROW()-14)/2),0)),"",OFFSET('9. METAS'!$V$20,INT((ROW()-14)/2),0)))</f>
        <v/>
      </c>
      <c r="K139" s="196" t="str">
        <f ca="1">IF(MOD(ROW()-13,2)=0,IF(ISBLANK(OFFSET('12. SEGUIMIENTO 2027'!$O$14,INT((ROW()-13)/2),0)),"",OFFSET('12. SEGUIMIENTO 2027'!$O$14,INT((ROW()-13)/2),0)),IF(ISBLANK(OFFSET('9. METAS'!$W$20,INT((ROW()-14)/2),0)),"",OFFSET('9. METAS'!$W$20,INT((ROW()-14)/2),0)))</f>
        <v/>
      </c>
      <c r="L139" s="196" t="str">
        <f ca="1">IF(MOD(ROW()-13,2)=0,IF(ISBLANK(OFFSET('12. SEGUIMIENTO 2027'!$P$14,INT((ROW()-13)/2),0)),"",OFFSET('12. SEGUIMIENTO 2027'!$P$14,INT((ROW()-13)/2),0)),IF(ISBLANK(OFFSET('9. METAS'!$X$20,INT((ROW()-14)/2),0)),"",OFFSET('9. METAS'!$X$20,INT((ROW()-14)/2),0)))</f>
        <v/>
      </c>
      <c r="M139" s="197" t="str">
        <f ca="1">IF(MOD(ROW()-13,2)=0,IF(ISBLANK(OFFSET('12. SEGUIMIENTO 2027'!$Q$14,INT((ROW()-13)/2),0)),"",OFFSET('12. SEGUIMIENTO 2027'!$Q$14,INT((ROW()-13)/2),0)),IF(ISBLANK(OFFSET('9. METAS'!$Y$20,INT((ROW()-14)/2),0)),"",OFFSET('9. METAS'!$Y$20,INT((ROW()-14)/2),0)))</f>
        <v/>
      </c>
      <c r="N139" s="769" t="str">
        <f ca="1">IFERROR(J139/J140,"ND")</f>
        <v>ND</v>
      </c>
      <c r="O139" s="771" t="str">
        <f ca="1">IFERROR(((J139+K139+L139+M139)/H139),"ND")</f>
        <v>ND</v>
      </c>
      <c r="P139" s="775"/>
    </row>
    <row r="140" spans="3:16">
      <c r="C140" s="747"/>
      <c r="D140" s="749"/>
      <c r="E140" s="749"/>
      <c r="F140" s="751"/>
      <c r="G140" s="753"/>
      <c r="H140" s="833"/>
      <c r="I140" s="764"/>
      <c r="J140" s="195">
        <f ca="1">IF(MOD(ROW()-13,2)=0,IF(ISBLANK(OFFSET('12. SEGUIMIENTO 2027'!$N$14,INT((ROW()-13)/2),0)),"",OFFSET('12. SEGUIMIENTO 2027'!$N$14,INT((ROW()-13)/2),0)),IF(ISBLANK(OFFSET('9. METAS'!$V$20,INT((ROW()-14)/2),0)),"",OFFSET('9. METAS'!$V$20,INT((ROW()-14)/2),0)))</f>
        <v>6</v>
      </c>
      <c r="K140" s="196">
        <f ca="1">IF(MOD(ROW()-13,2)=0,IF(ISBLANK(OFFSET('12. SEGUIMIENTO 2027'!$O$14,INT((ROW()-13)/2),0)),"",OFFSET('12. SEGUIMIENTO 2027'!$O$14,INT((ROW()-13)/2),0)),IF(ISBLANK(OFFSET('9. METAS'!$W$20,INT((ROW()-14)/2),0)),"",OFFSET('9. METAS'!$W$20,INT((ROW()-14)/2),0)))</f>
        <v>6</v>
      </c>
      <c r="L140" s="196">
        <f ca="1">IF(MOD(ROW()-13,2)=0,IF(ISBLANK(OFFSET('12. SEGUIMIENTO 2027'!$P$14,INT((ROW()-13)/2),0)),"",OFFSET('12. SEGUIMIENTO 2027'!$P$14,INT((ROW()-13)/2),0)),IF(ISBLANK(OFFSET('9. METAS'!$X$20,INT((ROW()-14)/2),0)),"",OFFSET('9. METAS'!$X$20,INT((ROW()-14)/2),0)))</f>
        <v>6</v>
      </c>
      <c r="M140" s="197">
        <f ca="1">IF(MOD(ROW()-13,2)=0,IF(ISBLANK(OFFSET('12. SEGUIMIENTO 2027'!$Q$14,INT((ROW()-13)/2),0)),"",OFFSET('12. SEGUIMIENTO 2027'!$Q$14,INT((ROW()-13)/2),0)),IF(ISBLANK(OFFSET('9. METAS'!$Y$20,INT((ROW()-14)/2),0)),"",OFFSET('9. METAS'!$Y$20,INT((ROW()-14)/2),0)))</f>
        <v>6</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833">
        <f ca="1">IF(ISBLANK(OFFSET('9. METAS'!$M$20,INT((ROW()-13)/2),0)),"",OFFSET('9. METAS'!$M$20,INT((ROW()-13)/2),0))</f>
        <v>210</v>
      </c>
      <c r="I141" s="763"/>
      <c r="J141" s="195" t="str">
        <f ca="1">IF(MOD(ROW()-13,2)=0,IF(ISBLANK(OFFSET('12. SEGUIMIENTO 2027'!$N$14,INT((ROW()-13)/2),0)),"",OFFSET('12. SEGUIMIENTO 2027'!$N$14,INT((ROW()-13)/2),0)),IF(ISBLANK(OFFSET('9. METAS'!$V$20,INT((ROW()-14)/2),0)),"",OFFSET('9. METAS'!$V$20,INT((ROW()-14)/2),0)))</f>
        <v/>
      </c>
      <c r="K141" s="196" t="str">
        <f ca="1">IF(MOD(ROW()-13,2)=0,IF(ISBLANK(OFFSET('12. SEGUIMIENTO 2027'!$O$14,INT((ROW()-13)/2),0)),"",OFFSET('12. SEGUIMIENTO 2027'!$O$14,INT((ROW()-13)/2),0)),IF(ISBLANK(OFFSET('9. METAS'!$W$20,INT((ROW()-14)/2),0)),"",OFFSET('9. METAS'!$W$20,INT((ROW()-14)/2),0)))</f>
        <v/>
      </c>
      <c r="L141" s="196" t="str">
        <f ca="1">IF(MOD(ROW()-13,2)=0,IF(ISBLANK(OFFSET('12. SEGUIMIENTO 2027'!$P$14,INT((ROW()-13)/2),0)),"",OFFSET('12. SEGUIMIENTO 2027'!$P$14,INT((ROW()-13)/2),0)),IF(ISBLANK(OFFSET('9. METAS'!$X$20,INT((ROW()-14)/2),0)),"",OFFSET('9. METAS'!$X$20,INT((ROW()-14)/2),0)))</f>
        <v/>
      </c>
      <c r="M141" s="197" t="str">
        <f ca="1">IF(MOD(ROW()-13,2)=0,IF(ISBLANK(OFFSET('12. SEGUIMIENTO 2027'!$Q$14,INT((ROW()-13)/2),0)),"",OFFSET('12. SEGUIMIENTO 2027'!$Q$14,INT((ROW()-13)/2),0)),IF(ISBLANK(OFFSET('9. METAS'!$Y$20,INT((ROW()-14)/2),0)),"",OFFSET('9. METAS'!$Y$20,INT((ROW()-14)/2),0)))</f>
        <v/>
      </c>
      <c r="N141" s="769" t="str">
        <f ca="1">IFERROR(J141/J142,"ND")</f>
        <v>ND</v>
      </c>
      <c r="O141" s="771" t="str">
        <f ca="1">IFERROR(((J141+K141+L141+M141)/H141),"ND")</f>
        <v>ND</v>
      </c>
      <c r="P141" s="775"/>
    </row>
    <row r="142" spans="3:16">
      <c r="C142" s="747"/>
      <c r="D142" s="749"/>
      <c r="E142" s="749"/>
      <c r="F142" s="751"/>
      <c r="G142" s="753"/>
      <c r="H142" s="833"/>
      <c r="I142" s="764"/>
      <c r="J142" s="195">
        <f ca="1">IF(MOD(ROW()-13,2)=0,IF(ISBLANK(OFFSET('12. SEGUIMIENTO 2027'!$N$14,INT((ROW()-13)/2),0)),"",OFFSET('12. SEGUIMIENTO 2027'!$N$14,INT((ROW()-13)/2),0)),IF(ISBLANK(OFFSET('9. METAS'!$V$20,INT((ROW()-14)/2),0)),"",OFFSET('9. METAS'!$V$20,INT((ROW()-14)/2),0)))</f>
        <v>52.5</v>
      </c>
      <c r="K142" s="196">
        <f ca="1">IF(MOD(ROW()-13,2)=0,IF(ISBLANK(OFFSET('12. SEGUIMIENTO 2027'!$O$14,INT((ROW()-13)/2),0)),"",OFFSET('12. SEGUIMIENTO 2027'!$O$14,INT((ROW()-13)/2),0)),IF(ISBLANK(OFFSET('9. METAS'!$W$20,INT((ROW()-14)/2),0)),"",OFFSET('9. METAS'!$W$20,INT((ROW()-14)/2),0)))</f>
        <v>52.5</v>
      </c>
      <c r="L142" s="196">
        <f ca="1">IF(MOD(ROW()-13,2)=0,IF(ISBLANK(OFFSET('12. SEGUIMIENTO 2027'!$P$14,INT((ROW()-13)/2),0)),"",OFFSET('12. SEGUIMIENTO 2027'!$P$14,INT((ROW()-13)/2),0)),IF(ISBLANK(OFFSET('9. METAS'!$X$20,INT((ROW()-14)/2),0)),"",OFFSET('9. METAS'!$X$20,INT((ROW()-14)/2),0)))</f>
        <v>52.5</v>
      </c>
      <c r="M142" s="197">
        <f ca="1">IF(MOD(ROW()-13,2)=0,IF(ISBLANK(OFFSET('12. SEGUIMIENTO 2027'!$Q$14,INT((ROW()-13)/2),0)),"",OFFSET('12. SEGUIMIENTO 2027'!$Q$14,INT((ROW()-13)/2),0)),IF(ISBLANK(OFFSET('9. METAS'!$Y$20,INT((ROW()-14)/2),0)),"",OFFSET('9. METAS'!$Y$20,INT((ROW()-14)/2),0)))</f>
        <v>52.5</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833">
        <f ca="1">IF(ISBLANK(OFFSET('9. METAS'!$M$20,INT((ROW()-13)/2),0)),"",OFFSET('9. METAS'!$M$20,INT((ROW()-13)/2),0))</f>
        <v>1100</v>
      </c>
      <c r="I143" s="763"/>
      <c r="J143" s="195" t="str">
        <f ca="1">IF(MOD(ROW()-13,2)=0,IF(ISBLANK(OFFSET('12. SEGUIMIENTO 2027'!$N$14,INT((ROW()-13)/2),0)),"",OFFSET('12. SEGUIMIENTO 2027'!$N$14,INT((ROW()-13)/2),0)),IF(ISBLANK(OFFSET('9. METAS'!$V$20,INT((ROW()-14)/2),0)),"",OFFSET('9. METAS'!$V$20,INT((ROW()-14)/2),0)))</f>
        <v/>
      </c>
      <c r="K143" s="196" t="str">
        <f ca="1">IF(MOD(ROW()-13,2)=0,IF(ISBLANK(OFFSET('12. SEGUIMIENTO 2027'!$O$14,INT((ROW()-13)/2),0)),"",OFFSET('12. SEGUIMIENTO 2027'!$O$14,INT((ROW()-13)/2),0)),IF(ISBLANK(OFFSET('9. METAS'!$W$20,INT((ROW()-14)/2),0)),"",OFFSET('9. METAS'!$W$20,INT((ROW()-14)/2),0)))</f>
        <v/>
      </c>
      <c r="L143" s="196" t="str">
        <f ca="1">IF(MOD(ROW()-13,2)=0,IF(ISBLANK(OFFSET('12. SEGUIMIENTO 2027'!$P$14,INT((ROW()-13)/2),0)),"",OFFSET('12. SEGUIMIENTO 2027'!$P$14,INT((ROW()-13)/2),0)),IF(ISBLANK(OFFSET('9. METAS'!$X$20,INT((ROW()-14)/2),0)),"",OFFSET('9. METAS'!$X$20,INT((ROW()-14)/2),0)))</f>
        <v/>
      </c>
      <c r="M143" s="197" t="str">
        <f ca="1">IF(MOD(ROW()-13,2)=0,IF(ISBLANK(OFFSET('12. SEGUIMIENTO 2027'!$Q$14,INT((ROW()-13)/2),0)),"",OFFSET('12. SEGUIMIENTO 2027'!$Q$14,INT((ROW()-13)/2),0)),IF(ISBLANK(OFFSET('9. METAS'!$Y$20,INT((ROW()-14)/2),0)),"",OFFSET('9. METAS'!$Y$20,INT((ROW()-14)/2),0)))</f>
        <v/>
      </c>
      <c r="N143" s="769" t="str">
        <f ca="1">IFERROR(J143/J144,"ND")</f>
        <v>ND</v>
      </c>
      <c r="O143" s="771" t="str">
        <f ca="1">IFERROR(((J143+K143+L143+M143)/H143),"ND")</f>
        <v>ND</v>
      </c>
      <c r="P143" s="775"/>
    </row>
    <row r="144" spans="3:16">
      <c r="C144" s="747"/>
      <c r="D144" s="749"/>
      <c r="E144" s="749"/>
      <c r="F144" s="751"/>
      <c r="G144" s="753"/>
      <c r="H144" s="833"/>
      <c r="I144" s="764"/>
      <c r="J144" s="195">
        <f ca="1">IF(MOD(ROW()-13,2)=0,IF(ISBLANK(OFFSET('12. SEGUIMIENTO 2027'!$N$14,INT((ROW()-13)/2),0)),"",OFFSET('12. SEGUIMIENTO 2027'!$N$14,INT((ROW()-13)/2),0)),IF(ISBLANK(OFFSET('9. METAS'!$V$20,INT((ROW()-14)/2),0)),"",OFFSET('9. METAS'!$V$20,INT((ROW()-14)/2),0)))</f>
        <v>275</v>
      </c>
      <c r="K144" s="196">
        <f ca="1">IF(MOD(ROW()-13,2)=0,IF(ISBLANK(OFFSET('12. SEGUIMIENTO 2027'!$O$14,INT((ROW()-13)/2),0)),"",OFFSET('12. SEGUIMIENTO 2027'!$O$14,INT((ROW()-13)/2),0)),IF(ISBLANK(OFFSET('9. METAS'!$W$20,INT((ROW()-14)/2),0)),"",OFFSET('9. METAS'!$W$20,INT((ROW()-14)/2),0)))</f>
        <v>275</v>
      </c>
      <c r="L144" s="196">
        <f ca="1">IF(MOD(ROW()-13,2)=0,IF(ISBLANK(OFFSET('12. SEGUIMIENTO 2027'!$P$14,INT((ROW()-13)/2),0)),"",OFFSET('12. SEGUIMIENTO 2027'!$P$14,INT((ROW()-13)/2),0)),IF(ISBLANK(OFFSET('9. METAS'!$X$20,INT((ROW()-14)/2),0)),"",OFFSET('9. METAS'!$X$20,INT((ROW()-14)/2),0)))</f>
        <v>275</v>
      </c>
      <c r="M144" s="197">
        <f ca="1">IF(MOD(ROW()-13,2)=0,IF(ISBLANK(OFFSET('12. SEGUIMIENTO 2027'!$Q$14,INT((ROW()-13)/2),0)),"",OFFSET('12. SEGUIMIENTO 2027'!$Q$14,INT((ROW()-13)/2),0)),IF(ISBLANK(OFFSET('9. METAS'!$Y$20,INT((ROW()-14)/2),0)),"",OFFSET('9. METAS'!$Y$20,INT((ROW()-14)/2),0)))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833">
        <f ca="1">IF(ISBLANK(OFFSET('9. METAS'!$M$20,INT((ROW()-13)/2),0)),"",OFFSET('9. METAS'!$M$20,INT((ROW()-13)/2),0))</f>
        <v>1320</v>
      </c>
      <c r="I145" s="763"/>
      <c r="J145" s="195" t="str">
        <f ca="1">IF(MOD(ROW()-13,2)=0,IF(ISBLANK(OFFSET('12. SEGUIMIENTO 2027'!$N$14,INT((ROW()-13)/2),0)),"",OFFSET('12. SEGUIMIENTO 2027'!$N$14,INT((ROW()-13)/2),0)),IF(ISBLANK(OFFSET('9. METAS'!$V$20,INT((ROW()-14)/2),0)),"",OFFSET('9. METAS'!$V$20,INT((ROW()-14)/2),0)))</f>
        <v/>
      </c>
      <c r="K145" s="196" t="str">
        <f ca="1">IF(MOD(ROW()-13,2)=0,IF(ISBLANK(OFFSET('12. SEGUIMIENTO 2027'!$O$14,INT((ROW()-13)/2),0)),"",OFFSET('12. SEGUIMIENTO 2027'!$O$14,INT((ROW()-13)/2),0)),IF(ISBLANK(OFFSET('9. METAS'!$W$20,INT((ROW()-14)/2),0)),"",OFFSET('9. METAS'!$W$20,INT((ROW()-14)/2),0)))</f>
        <v/>
      </c>
      <c r="L145" s="196" t="str">
        <f ca="1">IF(MOD(ROW()-13,2)=0,IF(ISBLANK(OFFSET('12. SEGUIMIENTO 2027'!$P$14,INT((ROW()-13)/2),0)),"",OFFSET('12. SEGUIMIENTO 2027'!$P$14,INT((ROW()-13)/2),0)),IF(ISBLANK(OFFSET('9. METAS'!$X$20,INT((ROW()-14)/2),0)),"",OFFSET('9. METAS'!$X$20,INT((ROW()-14)/2),0)))</f>
        <v/>
      </c>
      <c r="M145" s="197" t="str">
        <f ca="1">IF(MOD(ROW()-13,2)=0,IF(ISBLANK(OFFSET('12. SEGUIMIENTO 2027'!$Q$14,INT((ROW()-13)/2),0)),"",OFFSET('12. SEGUIMIENTO 2027'!$Q$14,INT((ROW()-13)/2),0)),IF(ISBLANK(OFFSET('9. METAS'!$Y$20,INT((ROW()-14)/2),0)),"",OFFSET('9. METAS'!$Y$20,INT((ROW()-14)/2),0)))</f>
        <v/>
      </c>
      <c r="N145" s="769" t="str">
        <f ca="1">IFERROR(J145/J146,"ND")</f>
        <v>ND</v>
      </c>
      <c r="O145" s="771" t="str">
        <f ca="1">IFERROR(((J145+K145+L145+M145)/H145),"ND")</f>
        <v>ND</v>
      </c>
      <c r="P145" s="775"/>
    </row>
    <row r="146" spans="3:16">
      <c r="C146" s="747"/>
      <c r="D146" s="749"/>
      <c r="E146" s="749"/>
      <c r="F146" s="751"/>
      <c r="G146" s="753"/>
      <c r="H146" s="833"/>
      <c r="I146" s="764"/>
      <c r="J146" s="195">
        <f ca="1">IF(MOD(ROW()-13,2)=0,IF(ISBLANK(OFFSET('12. SEGUIMIENTO 2027'!$N$14,INT((ROW()-13)/2),0)),"",OFFSET('12. SEGUIMIENTO 2027'!$N$14,INT((ROW()-13)/2),0)),IF(ISBLANK(OFFSET('9. METAS'!$V$20,INT((ROW()-14)/2),0)),"",OFFSET('9. METAS'!$V$20,INT((ROW()-14)/2),0)))</f>
        <v>330</v>
      </c>
      <c r="K146" s="196">
        <f ca="1">IF(MOD(ROW()-13,2)=0,IF(ISBLANK(OFFSET('12. SEGUIMIENTO 2027'!$O$14,INT((ROW()-13)/2),0)),"",OFFSET('12. SEGUIMIENTO 2027'!$O$14,INT((ROW()-13)/2),0)),IF(ISBLANK(OFFSET('9. METAS'!$W$20,INT((ROW()-14)/2),0)),"",OFFSET('9. METAS'!$W$20,INT((ROW()-14)/2),0)))</f>
        <v>330</v>
      </c>
      <c r="L146" s="196">
        <f ca="1">IF(MOD(ROW()-13,2)=0,IF(ISBLANK(OFFSET('12. SEGUIMIENTO 2027'!$P$14,INT((ROW()-13)/2),0)),"",OFFSET('12. SEGUIMIENTO 2027'!$P$14,INT((ROW()-13)/2),0)),IF(ISBLANK(OFFSET('9. METAS'!$X$20,INT((ROW()-14)/2),0)),"",OFFSET('9. METAS'!$X$20,INT((ROW()-14)/2),0)))</f>
        <v>330</v>
      </c>
      <c r="M146" s="197">
        <f ca="1">IF(MOD(ROW()-13,2)=0,IF(ISBLANK(OFFSET('12. SEGUIMIENTO 2027'!$Q$14,INT((ROW()-13)/2),0)),"",OFFSET('12. SEGUIMIENTO 2027'!$Q$14,INT((ROW()-13)/2),0)),IF(ISBLANK(OFFSET('9. METAS'!$Y$20,INT((ROW()-14)/2),0)),"",OFFSET('9. METAS'!$Y$20,INT((ROW()-14)/2),0)))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833">
        <f ca="1">IF(ISBLANK(OFFSET('9. METAS'!$M$20,INT((ROW()-13)/2),0)),"",OFFSET('9. METAS'!$M$20,INT((ROW()-13)/2),0))</f>
        <v>792</v>
      </c>
      <c r="I147" s="763"/>
      <c r="J147" s="195" t="str">
        <f ca="1">IF(MOD(ROW()-13,2)=0,IF(ISBLANK(OFFSET('12. SEGUIMIENTO 2027'!$N$14,INT((ROW()-13)/2),0)),"",OFFSET('12. SEGUIMIENTO 2027'!$N$14,INT((ROW()-13)/2),0)),IF(ISBLANK(OFFSET('9. METAS'!$V$20,INT((ROW()-14)/2),0)),"",OFFSET('9. METAS'!$V$20,INT((ROW()-14)/2),0)))</f>
        <v/>
      </c>
      <c r="K147" s="196" t="str">
        <f ca="1">IF(MOD(ROW()-13,2)=0,IF(ISBLANK(OFFSET('12. SEGUIMIENTO 2027'!$O$14,INT((ROW()-13)/2),0)),"",OFFSET('12. SEGUIMIENTO 2027'!$O$14,INT((ROW()-13)/2),0)),IF(ISBLANK(OFFSET('9. METAS'!$W$20,INT((ROW()-14)/2),0)),"",OFFSET('9. METAS'!$W$20,INT((ROW()-14)/2),0)))</f>
        <v/>
      </c>
      <c r="L147" s="196" t="str">
        <f ca="1">IF(MOD(ROW()-13,2)=0,IF(ISBLANK(OFFSET('12. SEGUIMIENTO 2027'!$P$14,INT((ROW()-13)/2),0)),"",OFFSET('12. SEGUIMIENTO 2027'!$P$14,INT((ROW()-13)/2),0)),IF(ISBLANK(OFFSET('9. METAS'!$X$20,INT((ROW()-14)/2),0)),"",OFFSET('9. METAS'!$X$20,INT((ROW()-14)/2),0)))</f>
        <v/>
      </c>
      <c r="M147" s="197" t="str">
        <f ca="1">IF(MOD(ROW()-13,2)=0,IF(ISBLANK(OFFSET('12. SEGUIMIENTO 2027'!$Q$14,INT((ROW()-13)/2),0)),"",OFFSET('12. SEGUIMIENTO 2027'!$Q$14,INT((ROW()-13)/2),0)),IF(ISBLANK(OFFSET('9. METAS'!$Y$20,INT((ROW()-14)/2),0)),"",OFFSET('9. METAS'!$Y$20,INT((ROW()-14)/2),0)))</f>
        <v/>
      </c>
      <c r="N147" s="769" t="str">
        <f ca="1">IFERROR(J147/J148,"ND")</f>
        <v>ND</v>
      </c>
      <c r="O147" s="771" t="str">
        <f ca="1">IFERROR(((J147+K147+L147+M147)/H147),"ND")</f>
        <v>ND</v>
      </c>
      <c r="P147" s="775"/>
    </row>
    <row r="148" spans="3:16">
      <c r="C148" s="747"/>
      <c r="D148" s="749"/>
      <c r="E148" s="749"/>
      <c r="F148" s="751"/>
      <c r="G148" s="753"/>
      <c r="H148" s="833"/>
      <c r="I148" s="764"/>
      <c r="J148" s="195">
        <f ca="1">IF(MOD(ROW()-13,2)=0,IF(ISBLANK(OFFSET('12. SEGUIMIENTO 2027'!$N$14,INT((ROW()-13)/2),0)),"",OFFSET('12. SEGUIMIENTO 2027'!$N$14,INT((ROW()-13)/2),0)),IF(ISBLANK(OFFSET('9. METAS'!$V$20,INT((ROW()-14)/2),0)),"",OFFSET('9. METAS'!$V$20,INT((ROW()-14)/2),0)))</f>
        <v>198</v>
      </c>
      <c r="K148" s="196">
        <f ca="1">IF(MOD(ROW()-13,2)=0,IF(ISBLANK(OFFSET('12. SEGUIMIENTO 2027'!$O$14,INT((ROW()-13)/2),0)),"",OFFSET('12. SEGUIMIENTO 2027'!$O$14,INT((ROW()-13)/2),0)),IF(ISBLANK(OFFSET('9. METAS'!$W$20,INT((ROW()-14)/2),0)),"",OFFSET('9. METAS'!$W$20,INT((ROW()-14)/2),0)))</f>
        <v>98</v>
      </c>
      <c r="L148" s="196">
        <f ca="1">IF(MOD(ROW()-13,2)=0,IF(ISBLANK(OFFSET('12. SEGUIMIENTO 2027'!$P$14,INT((ROW()-13)/2),0)),"",OFFSET('12. SEGUIMIENTO 2027'!$P$14,INT((ROW()-13)/2),0)),IF(ISBLANK(OFFSET('9. METAS'!$X$20,INT((ROW()-14)/2),0)),"",OFFSET('9. METAS'!$X$20,INT((ROW()-14)/2),0)))</f>
        <v>198</v>
      </c>
      <c r="M148" s="197">
        <f ca="1">IF(MOD(ROW()-13,2)=0,IF(ISBLANK(OFFSET('12. SEGUIMIENTO 2027'!$Q$14,INT((ROW()-13)/2),0)),"",OFFSET('12. SEGUIMIENTO 2027'!$Q$14,INT((ROW()-13)/2),0)),IF(ISBLANK(OFFSET('9. METAS'!$Y$20,INT((ROW()-14)/2),0)),"",OFFSET('9. METAS'!$Y$20,INT((ROW()-14)/2),0)))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833">
        <f ca="1">IF(ISBLANK(OFFSET('9. METAS'!$M$20,INT((ROW()-13)/2),0)),"",OFFSET('9. METAS'!$M$20,INT((ROW()-13)/2),0))</f>
        <v>132</v>
      </c>
      <c r="I149" s="763"/>
      <c r="J149" s="195" t="str">
        <f ca="1">IF(MOD(ROW()-13,2)=0,IF(ISBLANK(OFFSET('12. SEGUIMIENTO 2027'!$N$14,INT((ROW()-13)/2),0)),"",OFFSET('12. SEGUIMIENTO 2027'!$N$14,INT((ROW()-13)/2),0)),IF(ISBLANK(OFFSET('9. METAS'!$V$20,INT((ROW()-14)/2),0)),"",OFFSET('9. METAS'!$V$20,INT((ROW()-14)/2),0)))</f>
        <v/>
      </c>
      <c r="K149" s="196" t="str">
        <f ca="1">IF(MOD(ROW()-13,2)=0,IF(ISBLANK(OFFSET('12. SEGUIMIENTO 2027'!$O$14,INT((ROW()-13)/2),0)),"",OFFSET('12. SEGUIMIENTO 2027'!$O$14,INT((ROW()-13)/2),0)),IF(ISBLANK(OFFSET('9. METAS'!$W$20,INT((ROW()-14)/2),0)),"",OFFSET('9. METAS'!$W$20,INT((ROW()-14)/2),0)))</f>
        <v/>
      </c>
      <c r="L149" s="196" t="str">
        <f ca="1">IF(MOD(ROW()-13,2)=0,IF(ISBLANK(OFFSET('12. SEGUIMIENTO 2027'!$P$14,INT((ROW()-13)/2),0)),"",OFFSET('12. SEGUIMIENTO 2027'!$P$14,INT((ROW()-13)/2),0)),IF(ISBLANK(OFFSET('9. METAS'!$X$20,INT((ROW()-14)/2),0)),"",OFFSET('9. METAS'!$X$20,INT((ROW()-14)/2),0)))</f>
        <v/>
      </c>
      <c r="M149" s="197" t="str">
        <f ca="1">IF(MOD(ROW()-13,2)=0,IF(ISBLANK(OFFSET('12. SEGUIMIENTO 2027'!$Q$14,INT((ROW()-13)/2),0)),"",OFFSET('12. SEGUIMIENTO 2027'!$Q$14,INT((ROW()-13)/2),0)),IF(ISBLANK(OFFSET('9. METAS'!$Y$20,INT((ROW()-14)/2),0)),"",OFFSET('9. METAS'!$Y$20,INT((ROW()-14)/2),0)))</f>
        <v/>
      </c>
      <c r="N149" s="769" t="str">
        <f ca="1">IFERROR(J149/J150,"ND")</f>
        <v>ND</v>
      </c>
      <c r="O149" s="771" t="str">
        <f ca="1">IFERROR(((J149+K149+L149+M149)/H149),"ND")</f>
        <v>ND</v>
      </c>
      <c r="P149" s="775"/>
    </row>
    <row r="150" spans="3:16">
      <c r="C150" s="747"/>
      <c r="D150" s="749"/>
      <c r="E150" s="749"/>
      <c r="F150" s="751"/>
      <c r="G150" s="753"/>
      <c r="H150" s="833"/>
      <c r="I150" s="764"/>
      <c r="J150" s="195">
        <f ca="1">IF(MOD(ROW()-13,2)=0,IF(ISBLANK(OFFSET('12. SEGUIMIENTO 2027'!$N$14,INT((ROW()-13)/2),0)),"",OFFSET('12. SEGUIMIENTO 2027'!$N$14,INT((ROW()-13)/2),0)),IF(ISBLANK(OFFSET('9. METAS'!$V$20,INT((ROW()-14)/2),0)),"",OFFSET('9. METAS'!$V$20,INT((ROW()-14)/2),0)))</f>
        <v>33</v>
      </c>
      <c r="K150" s="196">
        <f ca="1">IF(MOD(ROW()-13,2)=0,IF(ISBLANK(OFFSET('12. SEGUIMIENTO 2027'!$O$14,INT((ROW()-13)/2),0)),"",OFFSET('12. SEGUIMIENTO 2027'!$O$14,INT((ROW()-13)/2),0)),IF(ISBLANK(OFFSET('9. METAS'!$W$20,INT((ROW()-14)/2),0)),"",OFFSET('9. METAS'!$W$20,INT((ROW()-14)/2),0)))</f>
        <v>33</v>
      </c>
      <c r="L150" s="196">
        <f ca="1">IF(MOD(ROW()-13,2)=0,IF(ISBLANK(OFFSET('12. SEGUIMIENTO 2027'!$P$14,INT((ROW()-13)/2),0)),"",OFFSET('12. SEGUIMIENTO 2027'!$P$14,INT((ROW()-13)/2),0)),IF(ISBLANK(OFFSET('9. METAS'!$X$20,INT((ROW()-14)/2),0)),"",OFFSET('9. METAS'!$X$20,INT((ROW()-14)/2),0)))</f>
        <v>33</v>
      </c>
      <c r="M150" s="197">
        <f ca="1">IF(MOD(ROW()-13,2)=0,IF(ISBLANK(OFFSET('12. SEGUIMIENTO 2027'!$Q$14,INT((ROW()-13)/2),0)),"",OFFSET('12. SEGUIMIENTO 2027'!$Q$14,INT((ROW()-13)/2),0)),IF(ISBLANK(OFFSET('9. METAS'!$Y$20,INT((ROW()-14)/2),0)),"",OFFSET('9. METAS'!$Y$20,INT((ROW()-14)/2),0)))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833">
        <f ca="1">IF(ISBLANK(OFFSET('9. METAS'!$M$20,INT((ROW()-13)/2),0)),"",OFFSET('9. METAS'!$M$20,INT((ROW()-13)/2),0))</f>
        <v>67</v>
      </c>
      <c r="I151" s="763"/>
      <c r="J151" s="195" t="str">
        <f ca="1">IF(MOD(ROW()-13,2)=0,IF(ISBLANK(OFFSET('12. SEGUIMIENTO 2027'!$N$14,INT((ROW()-13)/2),0)),"",OFFSET('12. SEGUIMIENTO 2027'!$N$14,INT((ROW()-13)/2),0)),IF(ISBLANK(OFFSET('9. METAS'!$V$20,INT((ROW()-14)/2),0)),"",OFFSET('9. METAS'!$V$20,INT((ROW()-14)/2),0)))</f>
        <v/>
      </c>
      <c r="K151" s="196" t="str">
        <f ca="1">IF(MOD(ROW()-13,2)=0,IF(ISBLANK(OFFSET('12. SEGUIMIENTO 2027'!$O$14,INT((ROW()-13)/2),0)),"",OFFSET('12. SEGUIMIENTO 2027'!$O$14,INT((ROW()-13)/2),0)),IF(ISBLANK(OFFSET('9. METAS'!$W$20,INT((ROW()-14)/2),0)),"",OFFSET('9. METAS'!$W$20,INT((ROW()-14)/2),0)))</f>
        <v/>
      </c>
      <c r="L151" s="196" t="str">
        <f ca="1">IF(MOD(ROW()-13,2)=0,IF(ISBLANK(OFFSET('12. SEGUIMIENTO 2027'!$P$14,INT((ROW()-13)/2),0)),"",OFFSET('12. SEGUIMIENTO 2027'!$P$14,INT((ROW()-13)/2),0)),IF(ISBLANK(OFFSET('9. METAS'!$X$20,INT((ROW()-14)/2),0)),"",OFFSET('9. METAS'!$X$20,INT((ROW()-14)/2),0)))</f>
        <v/>
      </c>
      <c r="M151" s="197" t="str">
        <f ca="1">IF(MOD(ROW()-13,2)=0,IF(ISBLANK(OFFSET('12. SEGUIMIENTO 2027'!$Q$14,INT((ROW()-13)/2),0)),"",OFFSET('12. SEGUIMIENTO 2027'!$Q$14,INT((ROW()-13)/2),0)),IF(ISBLANK(OFFSET('9. METAS'!$Y$20,INT((ROW()-14)/2),0)),"",OFFSET('9. METAS'!$Y$20,INT((ROW()-14)/2),0)))</f>
        <v/>
      </c>
      <c r="N151" s="769" t="str">
        <f ca="1">IFERROR(J151/J152,"ND")</f>
        <v>ND</v>
      </c>
      <c r="O151" s="771" t="str">
        <f ca="1">IFERROR(((J151+K151+L151+M151)/H151),"ND")</f>
        <v>ND</v>
      </c>
      <c r="P151" s="775"/>
    </row>
    <row r="152" spans="3:16">
      <c r="C152" s="747"/>
      <c r="D152" s="749"/>
      <c r="E152" s="749"/>
      <c r="F152" s="751"/>
      <c r="G152" s="753"/>
      <c r="H152" s="833"/>
      <c r="I152" s="764"/>
      <c r="J152" s="195">
        <f ca="1">IF(MOD(ROW()-13,2)=0,IF(ISBLANK(OFFSET('12. SEGUIMIENTO 2027'!$N$14,INT((ROW()-13)/2),0)),"",OFFSET('12. SEGUIMIENTO 2027'!$N$14,INT((ROW()-13)/2),0)),IF(ISBLANK(OFFSET('9. METAS'!$V$20,INT((ROW()-14)/2),0)),"",OFFSET('9. METAS'!$V$20,INT((ROW()-14)/2),0)))</f>
        <v>10</v>
      </c>
      <c r="K152" s="196">
        <f ca="1">IF(MOD(ROW()-13,2)=0,IF(ISBLANK(OFFSET('12. SEGUIMIENTO 2027'!$O$14,INT((ROW()-13)/2),0)),"",OFFSET('12. SEGUIMIENTO 2027'!$O$14,INT((ROW()-13)/2),0)),IF(ISBLANK(OFFSET('9. METAS'!$W$20,INT((ROW()-14)/2),0)),"",OFFSET('9. METAS'!$W$20,INT((ROW()-14)/2),0)))</f>
        <v>22</v>
      </c>
      <c r="L152" s="196">
        <f ca="1">IF(MOD(ROW()-13,2)=0,IF(ISBLANK(OFFSET('12. SEGUIMIENTO 2027'!$P$14,INT((ROW()-13)/2),0)),"",OFFSET('12. SEGUIMIENTO 2027'!$P$14,INT((ROW()-13)/2),0)),IF(ISBLANK(OFFSET('9. METAS'!$X$20,INT((ROW()-14)/2),0)),"",OFFSET('9. METAS'!$X$20,INT((ROW()-14)/2),0)))</f>
        <v>20</v>
      </c>
      <c r="M152" s="197">
        <f ca="1">IF(MOD(ROW()-13,2)=0,IF(ISBLANK(OFFSET('12. SEGUIMIENTO 2027'!$Q$14,INT((ROW()-13)/2),0)),"",OFFSET('12. SEGUIMIENTO 2027'!$Q$14,INT((ROW()-13)/2),0)),IF(ISBLANK(OFFSET('9. METAS'!$Y$20,INT((ROW()-14)/2),0)),"",OFFSET('9. METAS'!$Y$20,INT((ROW()-14)/2),0)))</f>
        <v>15</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833">
        <f ca="1">IF(ISBLANK(OFFSET('9. METAS'!$M$20,INT((ROW()-13)/2),0)),"",OFFSET('9. METAS'!$M$20,INT((ROW()-13)/2),0))</f>
        <v>39</v>
      </c>
      <c r="I153" s="763"/>
      <c r="J153" s="195" t="str">
        <f ca="1">IF(MOD(ROW()-13,2)=0,IF(ISBLANK(OFFSET('12. SEGUIMIENTO 2027'!$N$14,INT((ROW()-13)/2),0)),"",OFFSET('12. SEGUIMIENTO 2027'!$N$14,INT((ROW()-13)/2),0)),IF(ISBLANK(OFFSET('9. METAS'!$V$20,INT((ROW()-14)/2),0)),"",OFFSET('9. METAS'!$V$20,INT((ROW()-14)/2),0)))</f>
        <v/>
      </c>
      <c r="K153" s="196" t="str">
        <f ca="1">IF(MOD(ROW()-13,2)=0,IF(ISBLANK(OFFSET('12. SEGUIMIENTO 2027'!$O$14,INT((ROW()-13)/2),0)),"",OFFSET('12. SEGUIMIENTO 2027'!$O$14,INT((ROW()-13)/2),0)),IF(ISBLANK(OFFSET('9. METAS'!$W$20,INT((ROW()-14)/2),0)),"",OFFSET('9. METAS'!$W$20,INT((ROW()-14)/2),0)))</f>
        <v/>
      </c>
      <c r="L153" s="196" t="str">
        <f ca="1">IF(MOD(ROW()-13,2)=0,IF(ISBLANK(OFFSET('12. SEGUIMIENTO 2027'!$P$14,INT((ROW()-13)/2),0)),"",OFFSET('12. SEGUIMIENTO 2027'!$P$14,INT((ROW()-13)/2),0)),IF(ISBLANK(OFFSET('9. METAS'!$X$20,INT((ROW()-14)/2),0)),"",OFFSET('9. METAS'!$X$20,INT((ROW()-14)/2),0)))</f>
        <v/>
      </c>
      <c r="M153" s="197" t="str">
        <f ca="1">IF(MOD(ROW()-13,2)=0,IF(ISBLANK(OFFSET('12. SEGUIMIENTO 2027'!$Q$14,INT((ROW()-13)/2),0)),"",OFFSET('12. SEGUIMIENTO 2027'!$Q$14,INT((ROW()-13)/2),0)),IF(ISBLANK(OFFSET('9. METAS'!$Y$20,INT((ROW()-14)/2),0)),"",OFFSET('9. METAS'!$Y$20,INT((ROW()-14)/2),0)))</f>
        <v/>
      </c>
      <c r="N153" s="769" t="str">
        <f ca="1">IFERROR(J153/J154,"ND")</f>
        <v>ND</v>
      </c>
      <c r="O153" s="771" t="str">
        <f ca="1">IFERROR(((J153+K153+L153+M153)/H153),"ND")</f>
        <v>ND</v>
      </c>
      <c r="P153" s="775"/>
    </row>
    <row r="154" spans="3:16">
      <c r="C154" s="747"/>
      <c r="D154" s="749"/>
      <c r="E154" s="749"/>
      <c r="F154" s="751"/>
      <c r="G154" s="753"/>
      <c r="H154" s="833"/>
      <c r="I154" s="764"/>
      <c r="J154" s="195">
        <f ca="1">IF(MOD(ROW()-13,2)=0,IF(ISBLANK(OFFSET('12. SEGUIMIENTO 2027'!$N$14,INT((ROW()-13)/2),0)),"",OFFSET('12. SEGUIMIENTO 2027'!$N$14,INT((ROW()-13)/2),0)),IF(ISBLANK(OFFSET('9. METAS'!$V$20,INT((ROW()-14)/2),0)),"",OFFSET('9. METAS'!$V$20,INT((ROW()-14)/2),0)))</f>
        <v>8</v>
      </c>
      <c r="K154" s="196">
        <f ca="1">IF(MOD(ROW()-13,2)=0,IF(ISBLANK(OFFSET('12. SEGUIMIENTO 2027'!$O$14,INT((ROW()-13)/2),0)),"",OFFSET('12. SEGUIMIENTO 2027'!$O$14,INT((ROW()-13)/2),0)),IF(ISBLANK(OFFSET('9. METAS'!$W$20,INT((ROW()-14)/2),0)),"",OFFSET('9. METAS'!$W$20,INT((ROW()-14)/2),0)))</f>
        <v>13</v>
      </c>
      <c r="L154" s="196">
        <f ca="1">IF(MOD(ROW()-13,2)=0,IF(ISBLANK(OFFSET('12. SEGUIMIENTO 2027'!$P$14,INT((ROW()-13)/2),0)),"",OFFSET('12. SEGUIMIENTO 2027'!$P$14,INT((ROW()-13)/2),0)),IF(ISBLANK(OFFSET('9. METAS'!$X$20,INT((ROW()-14)/2),0)),"",OFFSET('9. METAS'!$X$20,INT((ROW()-14)/2),0)))</f>
        <v>11</v>
      </c>
      <c r="M154" s="197">
        <f ca="1">IF(MOD(ROW()-13,2)=0,IF(ISBLANK(OFFSET('12. SEGUIMIENTO 2027'!$Q$14,INT((ROW()-13)/2),0)),"",OFFSET('12. SEGUIMIENTO 2027'!$Q$14,INT((ROW()-13)/2),0)),IF(ISBLANK(OFFSET('9. METAS'!$Y$20,INT((ROW()-14)/2),0)),"",OFFSET('9. METAS'!$Y$20,INT((ROW()-14)/2),0)))</f>
        <v>7</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833">
        <f ca="1">IF(ISBLANK(OFFSET('9. METAS'!$M$20,INT((ROW()-13)/2),0)),"",OFFSET('9. METAS'!$M$20,INT((ROW()-13)/2),0))</f>
        <v>21</v>
      </c>
      <c r="I155" s="763"/>
      <c r="J155" s="195" t="str">
        <f ca="1">IF(MOD(ROW()-13,2)=0,IF(ISBLANK(OFFSET('12. SEGUIMIENTO 2027'!$N$14,INT((ROW()-13)/2),0)),"",OFFSET('12. SEGUIMIENTO 2027'!$N$14,INT((ROW()-13)/2),0)),IF(ISBLANK(OFFSET('9. METAS'!$V$20,INT((ROW()-14)/2),0)),"",OFFSET('9. METAS'!$V$20,INT((ROW()-14)/2),0)))</f>
        <v/>
      </c>
      <c r="K155" s="196" t="str">
        <f ca="1">IF(MOD(ROW()-13,2)=0,IF(ISBLANK(OFFSET('12. SEGUIMIENTO 2027'!$O$14,INT((ROW()-13)/2),0)),"",OFFSET('12. SEGUIMIENTO 2027'!$O$14,INT((ROW()-13)/2),0)),IF(ISBLANK(OFFSET('9. METAS'!$W$20,INT((ROW()-14)/2),0)),"",OFFSET('9. METAS'!$W$20,INT((ROW()-14)/2),0)))</f>
        <v/>
      </c>
      <c r="L155" s="196" t="str">
        <f ca="1">IF(MOD(ROW()-13,2)=0,IF(ISBLANK(OFFSET('12. SEGUIMIENTO 2027'!$P$14,INT((ROW()-13)/2),0)),"",OFFSET('12. SEGUIMIENTO 2027'!$P$14,INT((ROW()-13)/2),0)),IF(ISBLANK(OFFSET('9. METAS'!$X$20,INT((ROW()-14)/2),0)),"",OFFSET('9. METAS'!$X$20,INT((ROW()-14)/2),0)))</f>
        <v/>
      </c>
      <c r="M155" s="197" t="str">
        <f ca="1">IF(MOD(ROW()-13,2)=0,IF(ISBLANK(OFFSET('12. SEGUIMIENTO 2027'!$Q$14,INT((ROW()-13)/2),0)),"",OFFSET('12. SEGUIMIENTO 2027'!$Q$14,INT((ROW()-13)/2),0)),IF(ISBLANK(OFFSET('9. METAS'!$Y$20,INT((ROW()-14)/2),0)),"",OFFSET('9. METAS'!$Y$20,INT((ROW()-14)/2),0)))</f>
        <v/>
      </c>
      <c r="N155" s="769" t="str">
        <f ca="1">IFERROR(J155/J156,"ND")</f>
        <v>ND</v>
      </c>
      <c r="O155" s="771" t="str">
        <f ca="1">IFERROR(((J155+K155+L155+M155)/H155),"ND")</f>
        <v>ND</v>
      </c>
      <c r="P155" s="775"/>
    </row>
    <row r="156" spans="3:16">
      <c r="C156" s="747"/>
      <c r="D156" s="749"/>
      <c r="E156" s="749"/>
      <c r="F156" s="751"/>
      <c r="G156" s="753"/>
      <c r="H156" s="833"/>
      <c r="I156" s="764"/>
      <c r="J156" s="195">
        <f ca="1">IF(MOD(ROW()-13,2)=0,IF(ISBLANK(OFFSET('12. SEGUIMIENTO 2027'!$N$14,INT((ROW()-13)/2),0)),"",OFFSET('12. SEGUIMIENTO 2027'!$N$14,INT((ROW()-13)/2),0)),IF(ISBLANK(OFFSET('9. METAS'!$V$20,INT((ROW()-14)/2),0)),"",OFFSET('9. METAS'!$V$20,INT((ROW()-14)/2),0)))</f>
        <v>2</v>
      </c>
      <c r="K156" s="196">
        <f ca="1">IF(MOD(ROW()-13,2)=0,IF(ISBLANK(OFFSET('12. SEGUIMIENTO 2027'!$O$14,INT((ROW()-13)/2),0)),"",OFFSET('12. SEGUIMIENTO 2027'!$O$14,INT((ROW()-13)/2),0)),IF(ISBLANK(OFFSET('9. METAS'!$W$20,INT((ROW()-14)/2),0)),"",OFFSET('9. METAS'!$W$20,INT((ROW()-14)/2),0)))</f>
        <v>7</v>
      </c>
      <c r="L156" s="196">
        <f ca="1">IF(MOD(ROW()-13,2)=0,IF(ISBLANK(OFFSET('12. SEGUIMIENTO 2027'!$P$14,INT((ROW()-13)/2),0)),"",OFFSET('12. SEGUIMIENTO 2027'!$P$14,INT((ROW()-13)/2),0)),IF(ISBLANK(OFFSET('9. METAS'!$X$20,INT((ROW()-14)/2),0)),"",OFFSET('9. METAS'!$X$20,INT((ROW()-14)/2),0)))</f>
        <v>6</v>
      </c>
      <c r="M156" s="197">
        <f ca="1">IF(MOD(ROW()-13,2)=0,IF(ISBLANK(OFFSET('12. SEGUIMIENTO 2027'!$Q$14,INT((ROW()-13)/2),0)),"",OFFSET('12. SEGUIMIENTO 2027'!$Q$14,INT((ROW()-13)/2),0)),IF(ISBLANK(OFFSET('9. METAS'!$Y$20,INT((ROW()-14)/2),0)),"",OFFSET('9. METAS'!$Y$20,INT((ROW()-14)/2),0)))</f>
        <v>6</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833">
        <f ca="1">IF(ISBLANK(OFFSET('9. METAS'!$M$20,INT((ROW()-13)/2),0)),"",OFFSET('9. METAS'!$M$20,INT((ROW()-13)/2),0))</f>
        <v>4</v>
      </c>
      <c r="I157" s="763"/>
      <c r="J157" s="195" t="str">
        <f ca="1">IF(MOD(ROW()-13,2)=0,IF(ISBLANK(OFFSET('12. SEGUIMIENTO 2027'!$N$14,INT((ROW()-13)/2),0)),"",OFFSET('12. SEGUIMIENTO 2027'!$N$14,INT((ROW()-13)/2),0)),IF(ISBLANK(OFFSET('9. METAS'!$V$20,INT((ROW()-14)/2),0)),"",OFFSET('9. METAS'!$V$20,INT((ROW()-14)/2),0)))</f>
        <v/>
      </c>
      <c r="K157" s="196" t="str">
        <f ca="1">IF(MOD(ROW()-13,2)=0,IF(ISBLANK(OFFSET('12. SEGUIMIENTO 2027'!$O$14,INT((ROW()-13)/2),0)),"",OFFSET('12. SEGUIMIENTO 2027'!$O$14,INT((ROW()-13)/2),0)),IF(ISBLANK(OFFSET('9. METAS'!$W$20,INT((ROW()-14)/2),0)),"",OFFSET('9. METAS'!$W$20,INT((ROW()-14)/2),0)))</f>
        <v/>
      </c>
      <c r="L157" s="196" t="str">
        <f ca="1">IF(MOD(ROW()-13,2)=0,IF(ISBLANK(OFFSET('12. SEGUIMIENTO 2027'!$P$14,INT((ROW()-13)/2),0)),"",OFFSET('12. SEGUIMIENTO 2027'!$P$14,INT((ROW()-13)/2),0)),IF(ISBLANK(OFFSET('9. METAS'!$X$20,INT((ROW()-14)/2),0)),"",OFFSET('9. METAS'!$X$20,INT((ROW()-14)/2),0)))</f>
        <v/>
      </c>
      <c r="M157" s="197" t="str">
        <f ca="1">IF(MOD(ROW()-13,2)=0,IF(ISBLANK(OFFSET('12. SEGUIMIENTO 2027'!$Q$14,INT((ROW()-13)/2),0)),"",OFFSET('12. SEGUIMIENTO 2027'!$Q$14,INT((ROW()-13)/2),0)),IF(ISBLANK(OFFSET('9. METAS'!$Y$20,INT((ROW()-14)/2),0)),"",OFFSET('9. METAS'!$Y$20,INT((ROW()-14)/2),0)))</f>
        <v/>
      </c>
      <c r="N157" s="769" t="str">
        <f ca="1">IFERROR(J157/J158,"ND")</f>
        <v>ND</v>
      </c>
      <c r="O157" s="771" t="str">
        <f ca="1">IFERROR(((J157+K157+L157+M157)/H157),"ND")</f>
        <v>ND</v>
      </c>
      <c r="P157" s="775"/>
    </row>
    <row r="158" spans="3:16">
      <c r="C158" s="747"/>
      <c r="D158" s="749"/>
      <c r="E158" s="749"/>
      <c r="F158" s="751"/>
      <c r="G158" s="753"/>
      <c r="H158" s="833"/>
      <c r="I158" s="764"/>
      <c r="J158" s="195">
        <f ca="1">IF(MOD(ROW()-13,2)=0,IF(ISBLANK(OFFSET('12. SEGUIMIENTO 2027'!$N$14,INT((ROW()-13)/2),0)),"",OFFSET('12. SEGUIMIENTO 2027'!$N$14,INT((ROW()-13)/2),0)),IF(ISBLANK(OFFSET('9. METAS'!$V$20,INT((ROW()-14)/2),0)),"",OFFSET('9. METAS'!$V$20,INT((ROW()-14)/2),0)))</f>
        <v>0</v>
      </c>
      <c r="K158" s="196">
        <f ca="1">IF(MOD(ROW()-13,2)=0,IF(ISBLANK(OFFSET('12. SEGUIMIENTO 2027'!$O$14,INT((ROW()-13)/2),0)),"",OFFSET('12. SEGUIMIENTO 2027'!$O$14,INT((ROW()-13)/2),0)),IF(ISBLANK(OFFSET('9. METAS'!$W$20,INT((ROW()-14)/2),0)),"",OFFSET('9. METAS'!$W$20,INT((ROW()-14)/2),0)))</f>
        <v>1</v>
      </c>
      <c r="L158" s="196">
        <f ca="1">IF(MOD(ROW()-13,2)=0,IF(ISBLANK(OFFSET('12. SEGUIMIENTO 2027'!$P$14,INT((ROW()-13)/2),0)),"",OFFSET('12. SEGUIMIENTO 2027'!$P$14,INT((ROW()-13)/2),0)),IF(ISBLANK(OFFSET('9. METAS'!$X$20,INT((ROW()-14)/2),0)),"",OFFSET('9. METAS'!$X$20,INT((ROW()-14)/2),0)))</f>
        <v>2</v>
      </c>
      <c r="M158" s="197">
        <f ca="1">IF(MOD(ROW()-13,2)=0,IF(ISBLANK(OFFSET('12. SEGUIMIENTO 2027'!$Q$14,INT((ROW()-13)/2),0)),"",OFFSET('12. SEGUIMIENTO 2027'!$Q$14,INT((ROW()-13)/2),0)),IF(ISBLANK(OFFSET('9. METAS'!$Y$20,INT((ROW()-14)/2),0)),"",OFFSET('9. METAS'!$Y$20,INT((ROW()-14)/2),0)))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833">
        <f ca="1">IF(ISBLANK(OFFSET('9. METAS'!$M$20,INT((ROW()-13)/2),0)),"",OFFSET('9. METAS'!$M$20,INT((ROW()-13)/2),0))</f>
        <v>3</v>
      </c>
      <c r="I159" s="763"/>
      <c r="J159" s="195" t="str">
        <f ca="1">IF(MOD(ROW()-13,2)=0,IF(ISBLANK(OFFSET('12. SEGUIMIENTO 2027'!$N$14,INT((ROW()-13)/2),0)),"",OFFSET('12. SEGUIMIENTO 2027'!$N$14,INT((ROW()-13)/2),0)),IF(ISBLANK(OFFSET('9. METAS'!$V$20,INT((ROW()-14)/2),0)),"",OFFSET('9. METAS'!$V$20,INT((ROW()-14)/2),0)))</f>
        <v/>
      </c>
      <c r="K159" s="196" t="str">
        <f ca="1">IF(MOD(ROW()-13,2)=0,IF(ISBLANK(OFFSET('12. SEGUIMIENTO 2027'!$O$14,INT((ROW()-13)/2),0)),"",OFFSET('12. SEGUIMIENTO 2027'!$O$14,INT((ROW()-13)/2),0)),IF(ISBLANK(OFFSET('9. METAS'!$W$20,INT((ROW()-14)/2),0)),"",OFFSET('9. METAS'!$W$20,INT((ROW()-14)/2),0)))</f>
        <v/>
      </c>
      <c r="L159" s="196" t="str">
        <f ca="1">IF(MOD(ROW()-13,2)=0,IF(ISBLANK(OFFSET('12. SEGUIMIENTO 2027'!$P$14,INT((ROW()-13)/2),0)),"",OFFSET('12. SEGUIMIENTO 2027'!$P$14,INT((ROW()-13)/2),0)),IF(ISBLANK(OFFSET('9. METAS'!$X$20,INT((ROW()-14)/2),0)),"",OFFSET('9. METAS'!$X$20,INT((ROW()-14)/2),0)))</f>
        <v/>
      </c>
      <c r="M159" s="197" t="str">
        <f ca="1">IF(MOD(ROW()-13,2)=0,IF(ISBLANK(OFFSET('12. SEGUIMIENTO 2027'!$Q$14,INT((ROW()-13)/2),0)),"",OFFSET('12. SEGUIMIENTO 2027'!$Q$14,INT((ROW()-13)/2),0)),IF(ISBLANK(OFFSET('9. METAS'!$Y$20,INT((ROW()-14)/2),0)),"",OFFSET('9. METAS'!$Y$20,INT((ROW()-14)/2),0)))</f>
        <v/>
      </c>
      <c r="N159" s="769" t="str">
        <f ca="1">IFERROR(J159/J160,"ND")</f>
        <v>ND</v>
      </c>
      <c r="O159" s="771" t="str">
        <f ca="1">IFERROR(((J159+K159+L159+M159)/H159),"ND")</f>
        <v>ND</v>
      </c>
      <c r="P159" s="775"/>
    </row>
    <row r="160" spans="3:16">
      <c r="C160" s="747"/>
      <c r="D160" s="749"/>
      <c r="E160" s="749"/>
      <c r="F160" s="751"/>
      <c r="G160" s="753"/>
      <c r="H160" s="833"/>
      <c r="I160" s="764"/>
      <c r="J160" s="195">
        <f ca="1">IF(MOD(ROW()-13,2)=0,IF(ISBLANK(OFFSET('12. SEGUIMIENTO 2027'!$N$14,INT((ROW()-13)/2),0)),"",OFFSET('12. SEGUIMIENTO 2027'!$N$14,INT((ROW()-13)/2),0)),IF(ISBLANK(OFFSET('9. METAS'!$V$20,INT((ROW()-14)/2),0)),"",OFFSET('9. METAS'!$V$20,INT((ROW()-14)/2),0)))</f>
        <v>0</v>
      </c>
      <c r="K160" s="196">
        <f ca="1">IF(MOD(ROW()-13,2)=0,IF(ISBLANK(OFFSET('12. SEGUIMIENTO 2027'!$O$14,INT((ROW()-13)/2),0)),"",OFFSET('12. SEGUIMIENTO 2027'!$O$14,INT((ROW()-13)/2),0)),IF(ISBLANK(OFFSET('9. METAS'!$W$20,INT((ROW()-14)/2),0)),"",OFFSET('9. METAS'!$W$20,INT((ROW()-14)/2),0)))</f>
        <v>1</v>
      </c>
      <c r="L160" s="196">
        <f ca="1">IF(MOD(ROW()-13,2)=0,IF(ISBLANK(OFFSET('12. SEGUIMIENTO 2027'!$P$14,INT((ROW()-13)/2),0)),"",OFFSET('12. SEGUIMIENTO 2027'!$P$14,INT((ROW()-13)/2),0)),IF(ISBLANK(OFFSET('9. METAS'!$X$20,INT((ROW()-14)/2),0)),"",OFFSET('9. METAS'!$X$20,INT((ROW()-14)/2),0)))</f>
        <v>1</v>
      </c>
      <c r="M160" s="197">
        <f ca="1">IF(MOD(ROW()-13,2)=0,IF(ISBLANK(OFFSET('12. SEGUIMIENTO 2027'!$Q$14,INT((ROW()-13)/2),0)),"",OFFSET('12. SEGUIMIENTO 2027'!$Q$14,INT((ROW()-13)/2),0)),IF(ISBLANK(OFFSET('9. METAS'!$Y$20,INT((ROW()-14)/2),0)),"",OFFSET('9. METAS'!$Y$20,INT((ROW()-14)/2),0)))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833">
        <f ca="1">IF(ISBLANK(OFFSET('9. METAS'!$M$20,INT((ROW()-13)/2),0)),"",OFFSET('9. METAS'!$M$20,INT((ROW()-13)/2),0))</f>
        <v>64</v>
      </c>
      <c r="I161" s="763"/>
      <c r="J161" s="195" t="str">
        <f ca="1">IF(MOD(ROW()-13,2)=0,IF(ISBLANK(OFFSET('12. SEGUIMIENTO 2027'!$N$14,INT((ROW()-13)/2),0)),"",OFFSET('12. SEGUIMIENTO 2027'!$N$14,INT((ROW()-13)/2),0)),IF(ISBLANK(OFFSET('9. METAS'!$V$20,INT((ROW()-14)/2),0)),"",OFFSET('9. METAS'!$V$20,INT((ROW()-14)/2),0)))</f>
        <v/>
      </c>
      <c r="K161" s="196" t="str">
        <f ca="1">IF(MOD(ROW()-13,2)=0,IF(ISBLANK(OFFSET('12. SEGUIMIENTO 2027'!$O$14,INT((ROW()-13)/2),0)),"",OFFSET('12. SEGUIMIENTO 2027'!$O$14,INT((ROW()-13)/2),0)),IF(ISBLANK(OFFSET('9. METAS'!$W$20,INT((ROW()-14)/2),0)),"",OFFSET('9. METAS'!$W$20,INT((ROW()-14)/2),0)))</f>
        <v/>
      </c>
      <c r="L161" s="196" t="str">
        <f ca="1">IF(MOD(ROW()-13,2)=0,IF(ISBLANK(OFFSET('12. SEGUIMIENTO 2027'!$P$14,INT((ROW()-13)/2),0)),"",OFFSET('12. SEGUIMIENTO 2027'!$P$14,INT((ROW()-13)/2),0)),IF(ISBLANK(OFFSET('9. METAS'!$X$20,INT((ROW()-14)/2),0)),"",OFFSET('9. METAS'!$X$20,INT((ROW()-14)/2),0)))</f>
        <v/>
      </c>
      <c r="M161" s="197" t="str">
        <f ca="1">IF(MOD(ROW()-13,2)=0,IF(ISBLANK(OFFSET('12. SEGUIMIENTO 2027'!$Q$14,INT((ROW()-13)/2),0)),"",OFFSET('12. SEGUIMIENTO 2027'!$Q$14,INT((ROW()-13)/2),0)),IF(ISBLANK(OFFSET('9. METAS'!$Y$20,INT((ROW()-14)/2),0)),"",OFFSET('9. METAS'!$Y$20,INT((ROW()-14)/2),0)))</f>
        <v/>
      </c>
      <c r="N161" s="769" t="str">
        <f ca="1">IFERROR(J161/J162,"ND")</f>
        <v>ND</v>
      </c>
      <c r="O161" s="771" t="str">
        <f ca="1">IFERROR(((J161+K161+L161+M161)/H161),"ND")</f>
        <v>ND</v>
      </c>
      <c r="P161" s="775"/>
    </row>
    <row r="162" spans="3:16">
      <c r="C162" s="747"/>
      <c r="D162" s="749"/>
      <c r="E162" s="749"/>
      <c r="F162" s="751"/>
      <c r="G162" s="753"/>
      <c r="H162" s="833"/>
      <c r="I162" s="764"/>
      <c r="J162" s="195">
        <f ca="1">IF(MOD(ROW()-13,2)=0,IF(ISBLANK(OFFSET('12. SEGUIMIENTO 2027'!$N$14,INT((ROW()-13)/2),0)),"",OFFSET('12. SEGUIMIENTO 2027'!$N$14,INT((ROW()-13)/2),0)),IF(ISBLANK(OFFSET('9. METAS'!$V$20,INT((ROW()-14)/2),0)),"",OFFSET('9. METAS'!$V$20,INT((ROW()-14)/2),0)))</f>
        <v>11</v>
      </c>
      <c r="K162" s="196">
        <f ca="1">IF(MOD(ROW()-13,2)=0,IF(ISBLANK(OFFSET('12. SEGUIMIENTO 2027'!$O$14,INT((ROW()-13)/2),0)),"",OFFSET('12. SEGUIMIENTO 2027'!$O$14,INT((ROW()-13)/2),0)),IF(ISBLANK(OFFSET('9. METAS'!$W$20,INT((ROW()-14)/2),0)),"",OFFSET('9. METAS'!$W$20,INT((ROW()-14)/2),0)))</f>
        <v>13</v>
      </c>
      <c r="L162" s="196">
        <f ca="1">IF(MOD(ROW()-13,2)=0,IF(ISBLANK(OFFSET('12. SEGUIMIENTO 2027'!$P$14,INT((ROW()-13)/2),0)),"",OFFSET('12. SEGUIMIENTO 2027'!$P$14,INT((ROW()-13)/2),0)),IF(ISBLANK(OFFSET('9. METAS'!$X$20,INT((ROW()-14)/2),0)),"",OFFSET('9. METAS'!$X$20,INT((ROW()-14)/2),0)))</f>
        <v>17</v>
      </c>
      <c r="M162" s="197">
        <f ca="1">IF(MOD(ROW()-13,2)=0,IF(ISBLANK(OFFSET('12. SEGUIMIENTO 2027'!$Q$14,INT((ROW()-13)/2),0)),"",OFFSET('12. SEGUIMIENTO 2027'!$Q$14,INT((ROW()-13)/2),0)),IF(ISBLANK(OFFSET('9. METAS'!$Y$20,INT((ROW()-14)/2),0)),"",OFFSET('9. METAS'!$Y$20,INT((ROW()-14)/2),0)))</f>
        <v>23</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833">
        <f ca="1">IF(ISBLANK(OFFSET('9. METAS'!$M$20,INT((ROW()-13)/2),0)),"",OFFSET('9. METAS'!$M$20,INT((ROW()-13)/2),0))</f>
        <v>84</v>
      </c>
      <c r="I163" s="763"/>
      <c r="J163" s="195" t="str">
        <f ca="1">IF(MOD(ROW()-13,2)=0,IF(ISBLANK(OFFSET('12. SEGUIMIENTO 2027'!$N$14,INT((ROW()-13)/2),0)),"",OFFSET('12. SEGUIMIENTO 2027'!$N$14,INT((ROW()-13)/2),0)),IF(ISBLANK(OFFSET('9. METAS'!$V$20,INT((ROW()-14)/2),0)),"",OFFSET('9. METAS'!$V$20,INT((ROW()-14)/2),0)))</f>
        <v/>
      </c>
      <c r="K163" s="196" t="str">
        <f ca="1">IF(MOD(ROW()-13,2)=0,IF(ISBLANK(OFFSET('12. SEGUIMIENTO 2027'!$O$14,INT((ROW()-13)/2),0)),"",OFFSET('12. SEGUIMIENTO 2027'!$O$14,INT((ROW()-13)/2),0)),IF(ISBLANK(OFFSET('9. METAS'!$W$20,INT((ROW()-14)/2),0)),"",OFFSET('9. METAS'!$W$20,INT((ROW()-14)/2),0)))</f>
        <v/>
      </c>
      <c r="L163" s="196" t="str">
        <f ca="1">IF(MOD(ROW()-13,2)=0,IF(ISBLANK(OFFSET('12. SEGUIMIENTO 2027'!$P$14,INT((ROW()-13)/2),0)),"",OFFSET('12. SEGUIMIENTO 2027'!$P$14,INT((ROW()-13)/2),0)),IF(ISBLANK(OFFSET('9. METAS'!$X$20,INT((ROW()-14)/2),0)),"",OFFSET('9. METAS'!$X$20,INT((ROW()-14)/2),0)))</f>
        <v/>
      </c>
      <c r="M163" s="197" t="str">
        <f ca="1">IF(MOD(ROW()-13,2)=0,IF(ISBLANK(OFFSET('12. SEGUIMIENTO 2027'!$Q$14,INT((ROW()-13)/2),0)),"",OFFSET('12. SEGUIMIENTO 2027'!$Q$14,INT((ROW()-13)/2),0)),IF(ISBLANK(OFFSET('9. METAS'!$Y$20,INT((ROW()-14)/2),0)),"",OFFSET('9. METAS'!$Y$20,INT((ROW()-14)/2),0)))</f>
        <v/>
      </c>
      <c r="N163" s="769" t="str">
        <f ca="1">IFERROR(J163/J164,"ND")</f>
        <v>ND</v>
      </c>
      <c r="O163" s="771" t="str">
        <f ca="1">IFERROR(((J163+K163+L163+M163)/H163),"ND")</f>
        <v>ND</v>
      </c>
      <c r="P163" s="775"/>
    </row>
    <row r="164" spans="3:16">
      <c r="C164" s="747"/>
      <c r="D164" s="749"/>
      <c r="E164" s="749"/>
      <c r="F164" s="751"/>
      <c r="G164" s="753"/>
      <c r="H164" s="833"/>
      <c r="I164" s="764"/>
      <c r="J164" s="195">
        <f ca="1">IF(MOD(ROW()-13,2)=0,IF(ISBLANK(OFFSET('12. SEGUIMIENTO 2027'!$N$14,INT((ROW()-13)/2),0)),"",OFFSET('12. SEGUIMIENTO 2027'!$N$14,INT((ROW()-13)/2),0)),IF(ISBLANK(OFFSET('9. METAS'!$V$20,INT((ROW()-14)/2),0)),"",OFFSET('9. METAS'!$V$20,INT((ROW()-14)/2),0)))</f>
        <v>21</v>
      </c>
      <c r="K164" s="196">
        <f ca="1">IF(MOD(ROW()-13,2)=0,IF(ISBLANK(OFFSET('12. SEGUIMIENTO 2027'!$O$14,INT((ROW()-13)/2),0)),"",OFFSET('12. SEGUIMIENTO 2027'!$O$14,INT((ROW()-13)/2),0)),IF(ISBLANK(OFFSET('9. METAS'!$W$20,INT((ROW()-14)/2),0)),"",OFFSET('9. METAS'!$W$20,INT((ROW()-14)/2),0)))</f>
        <v>21</v>
      </c>
      <c r="L164" s="196">
        <f ca="1">IF(MOD(ROW()-13,2)=0,IF(ISBLANK(OFFSET('12. SEGUIMIENTO 2027'!$P$14,INT((ROW()-13)/2),0)),"",OFFSET('12. SEGUIMIENTO 2027'!$P$14,INT((ROW()-13)/2),0)),IF(ISBLANK(OFFSET('9. METAS'!$X$20,INT((ROW()-14)/2),0)),"",OFFSET('9. METAS'!$X$20,INT((ROW()-14)/2),0)))</f>
        <v>21</v>
      </c>
      <c r="M164" s="197">
        <f ca="1">IF(MOD(ROW()-13,2)=0,IF(ISBLANK(OFFSET('12. SEGUIMIENTO 2027'!$Q$14,INT((ROW()-13)/2),0)),"",OFFSET('12. SEGUIMIENTO 2027'!$Q$14,INT((ROW()-13)/2),0)),IF(ISBLANK(OFFSET('9. METAS'!$Y$20,INT((ROW()-14)/2),0)),"",OFFSET('9. METAS'!$Y$20,INT((ROW()-14)/2),0)))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833">
        <f ca="1">IF(ISBLANK(OFFSET('9. METAS'!$M$20,INT((ROW()-13)/2),0)),"",OFFSET('9. METAS'!$M$20,INT((ROW()-13)/2),0))</f>
        <v>48</v>
      </c>
      <c r="I165" s="763"/>
      <c r="J165" s="195" t="str">
        <f ca="1">IF(MOD(ROW()-13,2)=0,IF(ISBLANK(OFFSET('12. SEGUIMIENTO 2027'!$N$14,INT((ROW()-13)/2),0)),"",OFFSET('12. SEGUIMIENTO 2027'!$N$14,INT((ROW()-13)/2),0)),IF(ISBLANK(OFFSET('9. METAS'!$V$20,INT((ROW()-14)/2),0)),"",OFFSET('9. METAS'!$V$20,INT((ROW()-14)/2),0)))</f>
        <v/>
      </c>
      <c r="K165" s="196" t="str">
        <f ca="1">IF(MOD(ROW()-13,2)=0,IF(ISBLANK(OFFSET('12. SEGUIMIENTO 2027'!$O$14,INT((ROW()-13)/2),0)),"",OFFSET('12. SEGUIMIENTO 2027'!$O$14,INT((ROW()-13)/2),0)),IF(ISBLANK(OFFSET('9. METAS'!$W$20,INT((ROW()-14)/2),0)),"",OFFSET('9. METAS'!$W$20,INT((ROW()-14)/2),0)))</f>
        <v/>
      </c>
      <c r="L165" s="196" t="str">
        <f ca="1">IF(MOD(ROW()-13,2)=0,IF(ISBLANK(OFFSET('12. SEGUIMIENTO 2027'!$P$14,INT((ROW()-13)/2),0)),"",OFFSET('12. SEGUIMIENTO 2027'!$P$14,INT((ROW()-13)/2),0)),IF(ISBLANK(OFFSET('9. METAS'!$X$20,INT((ROW()-14)/2),0)),"",OFFSET('9. METAS'!$X$20,INT((ROW()-14)/2),0)))</f>
        <v/>
      </c>
      <c r="M165" s="197" t="str">
        <f ca="1">IF(MOD(ROW()-13,2)=0,IF(ISBLANK(OFFSET('12. SEGUIMIENTO 2027'!$Q$14,INT((ROW()-13)/2),0)),"",OFFSET('12. SEGUIMIENTO 2027'!$Q$14,INT((ROW()-13)/2),0)),IF(ISBLANK(OFFSET('9. METAS'!$Y$20,INT((ROW()-14)/2),0)),"",OFFSET('9. METAS'!$Y$20,INT((ROW()-14)/2),0)))</f>
        <v/>
      </c>
      <c r="N165" s="769" t="str">
        <f ca="1">IFERROR(J165/J166,"ND")</f>
        <v>ND</v>
      </c>
      <c r="O165" s="771" t="str">
        <f ca="1">IFERROR(((J165+K165+L165+M165)/H165),"ND")</f>
        <v>ND</v>
      </c>
      <c r="P165" s="775"/>
    </row>
    <row r="166" spans="3:16">
      <c r="C166" s="747"/>
      <c r="D166" s="749"/>
      <c r="E166" s="749"/>
      <c r="F166" s="751"/>
      <c r="G166" s="753"/>
      <c r="H166" s="833"/>
      <c r="I166" s="764"/>
      <c r="J166" s="195">
        <f ca="1">IF(MOD(ROW()-13,2)=0,IF(ISBLANK(OFFSET('12. SEGUIMIENTO 2027'!$N$14,INT((ROW()-13)/2),0)),"",OFFSET('12. SEGUIMIENTO 2027'!$N$14,INT((ROW()-13)/2),0)),IF(ISBLANK(OFFSET('9. METAS'!$V$20,INT((ROW()-14)/2),0)),"",OFFSET('9. METAS'!$V$20,INT((ROW()-14)/2),0)))</f>
        <v>0</v>
      </c>
      <c r="K166" s="196">
        <f ca="1">IF(MOD(ROW()-13,2)=0,IF(ISBLANK(OFFSET('12. SEGUIMIENTO 2027'!$O$14,INT((ROW()-13)/2),0)),"",OFFSET('12. SEGUIMIENTO 2027'!$O$14,INT((ROW()-13)/2),0)),IF(ISBLANK(OFFSET('9. METAS'!$W$20,INT((ROW()-14)/2),0)),"",OFFSET('9. METAS'!$W$20,INT((ROW()-14)/2),0)))</f>
        <v>5</v>
      </c>
      <c r="L166" s="196">
        <f ca="1">IF(MOD(ROW()-13,2)=0,IF(ISBLANK(OFFSET('12. SEGUIMIENTO 2027'!$P$14,INT((ROW()-13)/2),0)),"",OFFSET('12. SEGUIMIENTO 2027'!$P$14,INT((ROW()-13)/2),0)),IF(ISBLANK(OFFSET('9. METAS'!$X$20,INT((ROW()-14)/2),0)),"",OFFSET('9. METAS'!$X$20,INT((ROW()-14)/2),0)))</f>
        <v>29</v>
      </c>
      <c r="M166" s="197">
        <f ca="1">IF(MOD(ROW()-13,2)=0,IF(ISBLANK(OFFSET('12. SEGUIMIENTO 2027'!$Q$14,INT((ROW()-13)/2),0)),"",OFFSET('12. SEGUIMIENTO 2027'!$Q$14,INT((ROW()-13)/2),0)),IF(ISBLANK(OFFSET('9. METAS'!$Y$20,INT((ROW()-14)/2),0)),"",OFFSET('9. METAS'!$Y$20,INT((ROW()-14)/2),0)))</f>
        <v>14</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833">
        <f ca="1">IF(ISBLANK(OFFSET('9. METAS'!$M$20,INT((ROW()-13)/2),0)),"",OFFSET('9. METAS'!$M$20,INT((ROW()-13)/2),0))</f>
        <v>67</v>
      </c>
      <c r="I167" s="763"/>
      <c r="J167" s="195" t="str">
        <f ca="1">IF(MOD(ROW()-13,2)=0,IF(ISBLANK(OFFSET('12. SEGUIMIENTO 2027'!$N$14,INT((ROW()-13)/2),0)),"",OFFSET('12. SEGUIMIENTO 2027'!$N$14,INT((ROW()-13)/2),0)),IF(ISBLANK(OFFSET('9. METAS'!$V$20,INT((ROW()-14)/2),0)),"",OFFSET('9. METAS'!$V$20,INT((ROW()-14)/2),0)))</f>
        <v/>
      </c>
      <c r="K167" s="196" t="str">
        <f ca="1">IF(MOD(ROW()-13,2)=0,IF(ISBLANK(OFFSET('12. SEGUIMIENTO 2027'!$O$14,INT((ROW()-13)/2),0)),"",OFFSET('12. SEGUIMIENTO 2027'!$O$14,INT((ROW()-13)/2),0)),IF(ISBLANK(OFFSET('9. METAS'!$W$20,INT((ROW()-14)/2),0)),"",OFFSET('9. METAS'!$W$20,INT((ROW()-14)/2),0)))</f>
        <v/>
      </c>
      <c r="L167" s="196" t="str">
        <f ca="1">IF(MOD(ROW()-13,2)=0,IF(ISBLANK(OFFSET('12. SEGUIMIENTO 2027'!$P$14,INT((ROW()-13)/2),0)),"",OFFSET('12. SEGUIMIENTO 2027'!$P$14,INT((ROW()-13)/2),0)),IF(ISBLANK(OFFSET('9. METAS'!$X$20,INT((ROW()-14)/2),0)),"",OFFSET('9. METAS'!$X$20,INT((ROW()-14)/2),0)))</f>
        <v/>
      </c>
      <c r="M167" s="197" t="str">
        <f ca="1">IF(MOD(ROW()-13,2)=0,IF(ISBLANK(OFFSET('12. SEGUIMIENTO 2027'!$Q$14,INT((ROW()-13)/2),0)),"",OFFSET('12. SEGUIMIENTO 2027'!$Q$14,INT((ROW()-13)/2),0)),IF(ISBLANK(OFFSET('9. METAS'!$Y$20,INT((ROW()-14)/2),0)),"",OFFSET('9. METAS'!$Y$20,INT((ROW()-14)/2),0)))</f>
        <v/>
      </c>
      <c r="N167" s="769" t="str">
        <f ca="1">IFERROR(J167/J168,"ND")</f>
        <v>ND</v>
      </c>
      <c r="O167" s="771" t="str">
        <f ca="1">IFERROR(((J167+K167+L167+M167)/H167),"ND")</f>
        <v>ND</v>
      </c>
      <c r="P167" s="775"/>
    </row>
    <row r="168" spans="3:16">
      <c r="C168" s="747"/>
      <c r="D168" s="749"/>
      <c r="E168" s="749"/>
      <c r="F168" s="751"/>
      <c r="G168" s="753"/>
      <c r="H168" s="833"/>
      <c r="I168" s="764"/>
      <c r="J168" s="195">
        <f ca="1">IF(MOD(ROW()-13,2)=0,IF(ISBLANK(OFFSET('12. SEGUIMIENTO 2027'!$N$14,INT((ROW()-13)/2),0)),"",OFFSET('12. SEGUIMIENTO 2027'!$N$14,INT((ROW()-13)/2),0)),IF(ISBLANK(OFFSET('9. METAS'!$V$20,INT((ROW()-14)/2),0)),"",OFFSET('9. METAS'!$V$20,INT((ROW()-14)/2),0)))</f>
        <v>33</v>
      </c>
      <c r="K168" s="196">
        <f ca="1">IF(MOD(ROW()-13,2)=0,IF(ISBLANK(OFFSET('12. SEGUIMIENTO 2027'!$O$14,INT((ROW()-13)/2),0)),"",OFFSET('12. SEGUIMIENTO 2027'!$O$14,INT((ROW()-13)/2),0)),IF(ISBLANK(OFFSET('9. METAS'!$W$20,INT((ROW()-14)/2),0)),"",OFFSET('9. METAS'!$W$20,INT((ROW()-14)/2),0)))</f>
        <v>19</v>
      </c>
      <c r="L168" s="196">
        <f ca="1">IF(MOD(ROW()-13,2)=0,IF(ISBLANK(OFFSET('12. SEGUIMIENTO 2027'!$P$14,INT((ROW()-13)/2),0)),"",OFFSET('12. SEGUIMIENTO 2027'!$P$14,INT((ROW()-13)/2),0)),IF(ISBLANK(OFFSET('9. METAS'!$X$20,INT((ROW()-14)/2),0)),"",OFFSET('9. METAS'!$X$20,INT((ROW()-14)/2),0)))</f>
        <v>12</v>
      </c>
      <c r="M168" s="197">
        <f ca="1">IF(MOD(ROW()-13,2)=0,IF(ISBLANK(OFFSET('12. SEGUIMIENTO 2027'!$Q$14,INT((ROW()-13)/2),0)),"",OFFSET('12. SEGUIMIENTO 2027'!$Q$14,INT((ROW()-13)/2),0)),IF(ISBLANK(OFFSET('9. METAS'!$Y$20,INT((ROW()-14)/2),0)),"",OFFSET('9. METAS'!$Y$20,INT((ROW()-14)/2),0)))</f>
        <v>3</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833">
        <f ca="1">IF(ISBLANK(OFFSET('9. METAS'!$M$20,INT((ROW()-13)/2),0)),"",OFFSET('9. METAS'!$M$20,INT((ROW()-13)/2),0))</f>
        <v>39</v>
      </c>
      <c r="I169" s="763"/>
      <c r="J169" s="195" t="str">
        <f ca="1">IF(MOD(ROW()-13,2)=0,IF(ISBLANK(OFFSET('12. SEGUIMIENTO 2027'!$N$14,INT((ROW()-13)/2),0)),"",OFFSET('12. SEGUIMIENTO 2027'!$N$14,INT((ROW()-13)/2),0)),IF(ISBLANK(OFFSET('9. METAS'!$V$20,INT((ROW()-14)/2),0)),"",OFFSET('9. METAS'!$V$20,INT((ROW()-14)/2),0)))</f>
        <v/>
      </c>
      <c r="K169" s="196" t="str">
        <f ca="1">IF(MOD(ROW()-13,2)=0,IF(ISBLANK(OFFSET('12. SEGUIMIENTO 2027'!$O$14,INT((ROW()-13)/2),0)),"",OFFSET('12. SEGUIMIENTO 2027'!$O$14,INT((ROW()-13)/2),0)),IF(ISBLANK(OFFSET('9. METAS'!$W$20,INT((ROW()-14)/2),0)),"",OFFSET('9. METAS'!$W$20,INT((ROW()-14)/2),0)))</f>
        <v/>
      </c>
      <c r="L169" s="196" t="str">
        <f ca="1">IF(MOD(ROW()-13,2)=0,IF(ISBLANK(OFFSET('12. SEGUIMIENTO 2027'!$P$14,INT((ROW()-13)/2),0)),"",OFFSET('12. SEGUIMIENTO 2027'!$P$14,INT((ROW()-13)/2),0)),IF(ISBLANK(OFFSET('9. METAS'!$X$20,INT((ROW()-14)/2),0)),"",OFFSET('9. METAS'!$X$20,INT((ROW()-14)/2),0)))</f>
        <v/>
      </c>
      <c r="M169" s="197" t="str">
        <f ca="1">IF(MOD(ROW()-13,2)=0,IF(ISBLANK(OFFSET('12. SEGUIMIENTO 2027'!$Q$14,INT((ROW()-13)/2),0)),"",OFFSET('12. SEGUIMIENTO 2027'!$Q$14,INT((ROW()-13)/2),0)),IF(ISBLANK(OFFSET('9. METAS'!$Y$20,INT((ROW()-14)/2),0)),"",OFFSET('9. METAS'!$Y$20,INT((ROW()-14)/2),0)))</f>
        <v/>
      </c>
      <c r="N169" s="769" t="str">
        <f ca="1">IFERROR(J169/J170,"ND")</f>
        <v>ND</v>
      </c>
      <c r="O169" s="771" t="str">
        <f ca="1">IFERROR(((J169+K169+L169+M169)/H169),"ND")</f>
        <v>ND</v>
      </c>
      <c r="P169" s="775"/>
    </row>
    <row r="170" spans="3:16">
      <c r="C170" s="747"/>
      <c r="D170" s="749"/>
      <c r="E170" s="749"/>
      <c r="F170" s="751"/>
      <c r="G170" s="753"/>
      <c r="H170" s="833"/>
      <c r="I170" s="764"/>
      <c r="J170" s="195">
        <f ca="1">IF(MOD(ROW()-13,2)=0,IF(ISBLANK(OFFSET('12. SEGUIMIENTO 2027'!$N$14,INT((ROW()-13)/2),0)),"",OFFSET('12. SEGUIMIENTO 2027'!$N$14,INT((ROW()-13)/2),0)),IF(ISBLANK(OFFSET('9. METAS'!$V$20,INT((ROW()-14)/2),0)),"",OFFSET('9. METAS'!$V$20,INT((ROW()-14)/2),0)))</f>
        <v>16</v>
      </c>
      <c r="K170" s="196">
        <f ca="1">IF(MOD(ROW()-13,2)=0,IF(ISBLANK(OFFSET('12. SEGUIMIENTO 2027'!$O$14,INT((ROW()-13)/2),0)),"",OFFSET('12. SEGUIMIENTO 2027'!$O$14,INT((ROW()-13)/2),0)),IF(ISBLANK(OFFSET('9. METAS'!$W$20,INT((ROW()-14)/2),0)),"",OFFSET('9. METAS'!$W$20,INT((ROW()-14)/2),0)))</f>
        <v>15</v>
      </c>
      <c r="L170" s="196">
        <f ca="1">IF(MOD(ROW()-13,2)=0,IF(ISBLANK(OFFSET('12. SEGUIMIENTO 2027'!$P$14,INT((ROW()-13)/2),0)),"",OFFSET('12. SEGUIMIENTO 2027'!$P$14,INT((ROW()-13)/2),0)),IF(ISBLANK(OFFSET('9. METAS'!$X$20,INT((ROW()-14)/2),0)),"",OFFSET('9. METAS'!$X$20,INT((ROW()-14)/2),0)))</f>
        <v>7</v>
      </c>
      <c r="M170" s="197">
        <f ca="1">IF(MOD(ROW()-13,2)=0,IF(ISBLANK(OFFSET('12. SEGUIMIENTO 2027'!$Q$14,INT((ROW()-13)/2),0)),"",OFFSET('12. SEGUIMIENTO 2027'!$Q$14,INT((ROW()-13)/2),0)),IF(ISBLANK(OFFSET('9. METAS'!$Y$20,INT((ROW()-14)/2),0)),"",OFFSET('9. METAS'!$Y$20,INT((ROW()-14)/2),0)))</f>
        <v>1</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833">
        <f ca="1">IF(ISBLANK(OFFSET('9. METAS'!$M$20,INT((ROW()-13)/2),0)),"",OFFSET('9. METAS'!$M$20,INT((ROW()-13)/2),0))</f>
        <v>21</v>
      </c>
      <c r="I171" s="763"/>
      <c r="J171" s="195" t="str">
        <f ca="1">IF(MOD(ROW()-13,2)=0,IF(ISBLANK(OFFSET('12. SEGUIMIENTO 2027'!$N$14,INT((ROW()-13)/2),0)),"",OFFSET('12. SEGUIMIENTO 2027'!$N$14,INT((ROW()-13)/2),0)),IF(ISBLANK(OFFSET('9. METAS'!$V$20,INT((ROW()-14)/2),0)),"",OFFSET('9. METAS'!$V$20,INT((ROW()-14)/2),0)))</f>
        <v/>
      </c>
      <c r="K171" s="196" t="str">
        <f ca="1">IF(MOD(ROW()-13,2)=0,IF(ISBLANK(OFFSET('12. SEGUIMIENTO 2027'!$O$14,INT((ROW()-13)/2),0)),"",OFFSET('12. SEGUIMIENTO 2027'!$O$14,INT((ROW()-13)/2),0)),IF(ISBLANK(OFFSET('9. METAS'!$W$20,INT((ROW()-14)/2),0)),"",OFFSET('9. METAS'!$W$20,INT((ROW()-14)/2),0)))</f>
        <v/>
      </c>
      <c r="L171" s="196" t="str">
        <f ca="1">IF(MOD(ROW()-13,2)=0,IF(ISBLANK(OFFSET('12. SEGUIMIENTO 2027'!$P$14,INT((ROW()-13)/2),0)),"",OFFSET('12. SEGUIMIENTO 2027'!$P$14,INT((ROW()-13)/2),0)),IF(ISBLANK(OFFSET('9. METAS'!$X$20,INT((ROW()-14)/2),0)),"",OFFSET('9. METAS'!$X$20,INT((ROW()-14)/2),0)))</f>
        <v/>
      </c>
      <c r="M171" s="197" t="str">
        <f ca="1">IF(MOD(ROW()-13,2)=0,IF(ISBLANK(OFFSET('12. SEGUIMIENTO 2027'!$Q$14,INT((ROW()-13)/2),0)),"",OFFSET('12. SEGUIMIENTO 2027'!$Q$14,INT((ROW()-13)/2),0)),IF(ISBLANK(OFFSET('9. METAS'!$Y$20,INT((ROW()-14)/2),0)),"",OFFSET('9. METAS'!$Y$20,INT((ROW()-14)/2),0)))</f>
        <v/>
      </c>
      <c r="N171" s="769" t="str">
        <f ca="1">IFERROR(J171/J172,"ND")</f>
        <v>ND</v>
      </c>
      <c r="O171" s="771" t="str">
        <f ca="1">IFERROR(((J171+K171+L171+M171)/H171),"ND")</f>
        <v>ND</v>
      </c>
      <c r="P171" s="775"/>
    </row>
    <row r="172" spans="3:16">
      <c r="C172" s="747"/>
      <c r="D172" s="749"/>
      <c r="E172" s="749"/>
      <c r="F172" s="751"/>
      <c r="G172" s="753"/>
      <c r="H172" s="833"/>
      <c r="I172" s="764"/>
      <c r="J172" s="195">
        <f ca="1">IF(MOD(ROW()-13,2)=0,IF(ISBLANK(OFFSET('12. SEGUIMIENTO 2027'!$N$14,INT((ROW()-13)/2),0)),"",OFFSET('12. SEGUIMIENTO 2027'!$N$14,INT((ROW()-13)/2),0)),IF(ISBLANK(OFFSET('9. METAS'!$V$20,INT((ROW()-14)/2),0)),"",OFFSET('9. METAS'!$V$20,INT((ROW()-14)/2),0)))</f>
        <v>5</v>
      </c>
      <c r="K172" s="196">
        <f ca="1">IF(MOD(ROW()-13,2)=0,IF(ISBLANK(OFFSET('12. SEGUIMIENTO 2027'!$O$14,INT((ROW()-13)/2),0)),"",OFFSET('12. SEGUIMIENTO 2027'!$O$14,INT((ROW()-13)/2),0)),IF(ISBLANK(OFFSET('9. METAS'!$W$20,INT((ROW()-14)/2),0)),"",OFFSET('9. METAS'!$W$20,INT((ROW()-14)/2),0)))</f>
        <v>12</v>
      </c>
      <c r="L172" s="196">
        <f ca="1">IF(MOD(ROW()-13,2)=0,IF(ISBLANK(OFFSET('12. SEGUIMIENTO 2027'!$P$14,INT((ROW()-13)/2),0)),"",OFFSET('12. SEGUIMIENTO 2027'!$P$14,INT((ROW()-13)/2),0)),IF(ISBLANK(OFFSET('9. METAS'!$X$20,INT((ROW()-14)/2),0)),"",OFFSET('9. METAS'!$X$20,INT((ROW()-14)/2),0)))</f>
        <v>4</v>
      </c>
      <c r="M172" s="197">
        <f ca="1">IF(MOD(ROW()-13,2)=0,IF(ISBLANK(OFFSET('12. SEGUIMIENTO 2027'!$Q$14,INT((ROW()-13)/2),0)),"",OFFSET('12. SEGUIMIENTO 2027'!$Q$14,INT((ROW()-13)/2),0)),IF(ISBLANK(OFFSET('9. METAS'!$Y$20,INT((ROW()-14)/2),0)),"",OFFSET('9. METAS'!$Y$20,INT((ROW()-14)/2),0)))</f>
        <v>0</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833">
        <f ca="1">IF(ISBLANK(OFFSET('9. METAS'!$M$20,INT((ROW()-13)/2),0)),"",OFFSET('9. METAS'!$M$20,INT((ROW()-13)/2),0))</f>
        <v>67</v>
      </c>
      <c r="I173" s="763"/>
      <c r="J173" s="195" t="str">
        <f ca="1">IF(MOD(ROW()-13,2)=0,IF(ISBLANK(OFFSET('12. SEGUIMIENTO 2027'!$N$14,INT((ROW()-13)/2),0)),"",OFFSET('12. SEGUIMIENTO 2027'!$N$14,INT((ROW()-13)/2),0)),IF(ISBLANK(OFFSET('9. METAS'!$V$20,INT((ROW()-14)/2),0)),"",OFFSET('9. METAS'!$V$20,INT((ROW()-14)/2),0)))</f>
        <v/>
      </c>
      <c r="K173" s="196" t="str">
        <f ca="1">IF(MOD(ROW()-13,2)=0,IF(ISBLANK(OFFSET('12. SEGUIMIENTO 2027'!$O$14,INT((ROW()-13)/2),0)),"",OFFSET('12. SEGUIMIENTO 2027'!$O$14,INT((ROW()-13)/2),0)),IF(ISBLANK(OFFSET('9. METAS'!$W$20,INT((ROW()-14)/2),0)),"",OFFSET('9. METAS'!$W$20,INT((ROW()-14)/2),0)))</f>
        <v/>
      </c>
      <c r="L173" s="196" t="str">
        <f ca="1">IF(MOD(ROW()-13,2)=0,IF(ISBLANK(OFFSET('12. SEGUIMIENTO 2027'!$P$14,INT((ROW()-13)/2),0)),"",OFFSET('12. SEGUIMIENTO 2027'!$P$14,INT((ROW()-13)/2),0)),IF(ISBLANK(OFFSET('9. METAS'!$X$20,INT((ROW()-14)/2),0)),"",OFFSET('9. METAS'!$X$20,INT((ROW()-14)/2),0)))</f>
        <v/>
      </c>
      <c r="M173" s="197" t="str">
        <f ca="1">IF(MOD(ROW()-13,2)=0,IF(ISBLANK(OFFSET('12. SEGUIMIENTO 2027'!$Q$14,INT((ROW()-13)/2),0)),"",OFFSET('12. SEGUIMIENTO 2027'!$Q$14,INT((ROW()-13)/2),0)),IF(ISBLANK(OFFSET('9. METAS'!$Y$20,INT((ROW()-14)/2),0)),"",OFFSET('9. METAS'!$Y$20,INT((ROW()-14)/2),0)))</f>
        <v/>
      </c>
      <c r="N173" s="769" t="str">
        <f ca="1">IFERROR(J173/J174,"ND")</f>
        <v>ND</v>
      </c>
      <c r="O173" s="771" t="str">
        <f ca="1">IFERROR(((J173+K173+L173+M173)/H173),"ND")</f>
        <v>ND</v>
      </c>
      <c r="P173" s="775"/>
    </row>
    <row r="174" spans="3:16">
      <c r="C174" s="747"/>
      <c r="D174" s="749"/>
      <c r="E174" s="749"/>
      <c r="F174" s="751"/>
      <c r="G174" s="753"/>
      <c r="H174" s="833"/>
      <c r="I174" s="764"/>
      <c r="J174" s="195">
        <f ca="1">IF(MOD(ROW()-13,2)=0,IF(ISBLANK(OFFSET('12. SEGUIMIENTO 2027'!$N$14,INT((ROW()-13)/2),0)),"",OFFSET('12. SEGUIMIENTO 2027'!$N$14,INT((ROW()-13)/2),0)),IF(ISBLANK(OFFSET('9. METAS'!$V$20,INT((ROW()-14)/2),0)),"",OFFSET('9. METAS'!$V$20,INT((ROW()-14)/2),0)))</f>
        <v>33</v>
      </c>
      <c r="K174" s="196">
        <f ca="1">IF(MOD(ROW()-13,2)=0,IF(ISBLANK(OFFSET('12. SEGUIMIENTO 2027'!$O$14,INT((ROW()-13)/2),0)),"",OFFSET('12. SEGUIMIENTO 2027'!$O$14,INT((ROW()-13)/2),0)),IF(ISBLANK(OFFSET('9. METAS'!$W$20,INT((ROW()-14)/2),0)),"",OFFSET('9. METAS'!$W$20,INT((ROW()-14)/2),0)))</f>
        <v>19</v>
      </c>
      <c r="L174" s="196">
        <f ca="1">IF(MOD(ROW()-13,2)=0,IF(ISBLANK(OFFSET('12. SEGUIMIENTO 2027'!$P$14,INT((ROW()-13)/2),0)),"",OFFSET('12. SEGUIMIENTO 2027'!$P$14,INT((ROW()-13)/2),0)),IF(ISBLANK(OFFSET('9. METAS'!$X$20,INT((ROW()-14)/2),0)),"",OFFSET('9. METAS'!$X$20,INT((ROW()-14)/2),0)))</f>
        <v>12</v>
      </c>
      <c r="M174" s="197">
        <f ca="1">IF(MOD(ROW()-13,2)=0,IF(ISBLANK(OFFSET('12. SEGUIMIENTO 2027'!$Q$14,INT((ROW()-13)/2),0)),"",OFFSET('12. SEGUIMIENTO 2027'!$Q$14,INT((ROW()-13)/2),0)),IF(ISBLANK(OFFSET('9. METAS'!$Y$20,INT((ROW()-14)/2),0)),"",OFFSET('9. METAS'!$Y$20,INT((ROW()-14)/2),0)))</f>
        <v>3</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833">
        <f ca="1">IF(ISBLANK(OFFSET('9. METAS'!$M$20,INT((ROW()-13)/2),0)),"",OFFSET('9. METAS'!$M$20,INT((ROW()-13)/2),0))</f>
        <v>86</v>
      </c>
      <c r="I175" s="763"/>
      <c r="J175" s="195" t="str">
        <f ca="1">IF(MOD(ROW()-13,2)=0,IF(ISBLANK(OFFSET('12. SEGUIMIENTO 2027'!$N$14,INT((ROW()-13)/2),0)),"",OFFSET('12. SEGUIMIENTO 2027'!$N$14,INT((ROW()-13)/2),0)),IF(ISBLANK(OFFSET('9. METAS'!$V$20,INT((ROW()-14)/2),0)),"",OFFSET('9. METAS'!$V$20,INT((ROW()-14)/2),0)))</f>
        <v/>
      </c>
      <c r="K175" s="196" t="str">
        <f ca="1">IF(MOD(ROW()-13,2)=0,IF(ISBLANK(OFFSET('12. SEGUIMIENTO 2027'!$O$14,INT((ROW()-13)/2),0)),"",OFFSET('12. SEGUIMIENTO 2027'!$O$14,INT((ROW()-13)/2),0)),IF(ISBLANK(OFFSET('9. METAS'!$W$20,INT((ROW()-14)/2),0)),"",OFFSET('9. METAS'!$W$20,INT((ROW()-14)/2),0)))</f>
        <v/>
      </c>
      <c r="L175" s="196" t="str">
        <f ca="1">IF(MOD(ROW()-13,2)=0,IF(ISBLANK(OFFSET('12. SEGUIMIENTO 2027'!$P$14,INT((ROW()-13)/2),0)),"",OFFSET('12. SEGUIMIENTO 2027'!$P$14,INT((ROW()-13)/2),0)),IF(ISBLANK(OFFSET('9. METAS'!$X$20,INT((ROW()-14)/2),0)),"",OFFSET('9. METAS'!$X$20,INT((ROW()-14)/2),0)))</f>
        <v/>
      </c>
      <c r="M175" s="197" t="str">
        <f ca="1">IF(MOD(ROW()-13,2)=0,IF(ISBLANK(OFFSET('12. SEGUIMIENTO 2027'!$Q$14,INT((ROW()-13)/2),0)),"",OFFSET('12. SEGUIMIENTO 2027'!$Q$14,INT((ROW()-13)/2),0)),IF(ISBLANK(OFFSET('9. METAS'!$Y$20,INT((ROW()-14)/2),0)),"",OFFSET('9. METAS'!$Y$20,INT((ROW()-14)/2),0)))</f>
        <v/>
      </c>
      <c r="N175" s="769" t="str">
        <f ca="1">IFERROR(J175/J176,"ND")</f>
        <v>ND</v>
      </c>
      <c r="O175" s="771" t="str">
        <f ca="1">IFERROR(((J175+K175+L175+M175)/H175),"ND")</f>
        <v>ND</v>
      </c>
      <c r="P175" s="775"/>
    </row>
    <row r="176" spans="3:16">
      <c r="C176" s="747"/>
      <c r="D176" s="749"/>
      <c r="E176" s="749"/>
      <c r="F176" s="751"/>
      <c r="G176" s="753"/>
      <c r="H176" s="833"/>
      <c r="I176" s="764"/>
      <c r="J176" s="195">
        <f ca="1">IF(MOD(ROW()-13,2)=0,IF(ISBLANK(OFFSET('12. SEGUIMIENTO 2027'!$N$14,INT((ROW()-13)/2),0)),"",OFFSET('12. SEGUIMIENTO 2027'!$N$14,INT((ROW()-13)/2),0)),IF(ISBLANK(OFFSET('9. METAS'!$V$20,INT((ROW()-14)/2),0)),"",OFFSET('9. METAS'!$V$20,INT((ROW()-14)/2),0)))</f>
        <v>22</v>
      </c>
      <c r="K176" s="196">
        <f ca="1">IF(MOD(ROW()-13,2)=0,IF(ISBLANK(OFFSET('12. SEGUIMIENTO 2027'!$O$14,INT((ROW()-13)/2),0)),"",OFFSET('12. SEGUIMIENTO 2027'!$O$14,INT((ROW()-13)/2),0)),IF(ISBLANK(OFFSET('9. METAS'!$W$20,INT((ROW()-14)/2),0)),"",OFFSET('9. METAS'!$W$20,INT((ROW()-14)/2),0)))</f>
        <v>32</v>
      </c>
      <c r="L176" s="196">
        <f ca="1">IF(MOD(ROW()-13,2)=0,IF(ISBLANK(OFFSET('12. SEGUIMIENTO 2027'!$P$14,INT((ROW()-13)/2),0)),"",OFFSET('12. SEGUIMIENTO 2027'!$P$14,INT((ROW()-13)/2),0)),IF(ISBLANK(OFFSET('9. METAS'!$X$20,INT((ROW()-14)/2),0)),"",OFFSET('9. METAS'!$X$20,INT((ROW()-14)/2),0)))</f>
        <v>18</v>
      </c>
      <c r="M176" s="197">
        <f ca="1">IF(MOD(ROW()-13,2)=0,IF(ISBLANK(OFFSET('12. SEGUIMIENTO 2027'!$Q$14,INT((ROW()-13)/2),0)),"",OFFSET('12. SEGUIMIENTO 2027'!$Q$14,INT((ROW()-13)/2),0)),IF(ISBLANK(OFFSET('9. METAS'!$Y$20,INT((ROW()-14)/2),0)),"",OFFSET('9. METAS'!$Y$20,INT((ROW()-14)/2),0)))</f>
        <v>14</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833">
        <f ca="1">IF(ISBLANK(OFFSET('9. METAS'!$M$20,INT((ROW()-13)/2),0)),"",OFFSET('9. METAS'!$M$20,INT((ROW()-13)/2),0))</f>
        <v>67</v>
      </c>
      <c r="I177" s="763"/>
      <c r="J177" s="195" t="str">
        <f ca="1">IF(MOD(ROW()-13,2)=0,IF(ISBLANK(OFFSET('12. SEGUIMIENTO 2027'!$N$14,INT((ROW()-13)/2),0)),"",OFFSET('12. SEGUIMIENTO 2027'!$N$14,INT((ROW()-13)/2),0)),IF(ISBLANK(OFFSET('9. METAS'!$V$20,INT((ROW()-14)/2),0)),"",OFFSET('9. METAS'!$V$20,INT((ROW()-14)/2),0)))</f>
        <v/>
      </c>
      <c r="K177" s="196" t="str">
        <f ca="1">IF(MOD(ROW()-13,2)=0,IF(ISBLANK(OFFSET('12. SEGUIMIENTO 2027'!$O$14,INT((ROW()-13)/2),0)),"",OFFSET('12. SEGUIMIENTO 2027'!$O$14,INT((ROW()-13)/2),0)),IF(ISBLANK(OFFSET('9. METAS'!$W$20,INT((ROW()-14)/2),0)),"",OFFSET('9. METAS'!$W$20,INT((ROW()-14)/2),0)))</f>
        <v/>
      </c>
      <c r="L177" s="196" t="str">
        <f ca="1">IF(MOD(ROW()-13,2)=0,IF(ISBLANK(OFFSET('12. SEGUIMIENTO 2027'!$P$14,INT((ROW()-13)/2),0)),"",OFFSET('12. SEGUIMIENTO 2027'!$P$14,INT((ROW()-13)/2),0)),IF(ISBLANK(OFFSET('9. METAS'!$X$20,INT((ROW()-14)/2),0)),"",OFFSET('9. METAS'!$X$20,INT((ROW()-14)/2),0)))</f>
        <v/>
      </c>
      <c r="M177" s="197" t="str">
        <f ca="1">IF(MOD(ROW()-13,2)=0,IF(ISBLANK(OFFSET('12. SEGUIMIENTO 2027'!$Q$14,INT((ROW()-13)/2),0)),"",OFFSET('12. SEGUIMIENTO 2027'!$Q$14,INT((ROW()-13)/2),0)),IF(ISBLANK(OFFSET('9. METAS'!$Y$20,INT((ROW()-14)/2),0)),"",OFFSET('9. METAS'!$Y$20,INT((ROW()-14)/2),0)))</f>
        <v/>
      </c>
      <c r="N177" s="769" t="str">
        <f ca="1">IFERROR(J177/J178,"ND")</f>
        <v>ND</v>
      </c>
      <c r="O177" s="771" t="str">
        <f ca="1">IFERROR(((J177+K177+L177+M177)/H177),"ND")</f>
        <v>ND</v>
      </c>
      <c r="P177" s="775"/>
    </row>
    <row r="178" spans="3:16">
      <c r="C178" s="747"/>
      <c r="D178" s="749"/>
      <c r="E178" s="749"/>
      <c r="F178" s="751"/>
      <c r="G178" s="753"/>
      <c r="H178" s="833"/>
      <c r="I178" s="764"/>
      <c r="J178" s="195">
        <f ca="1">IF(MOD(ROW()-13,2)=0,IF(ISBLANK(OFFSET('12. SEGUIMIENTO 2027'!$N$14,INT((ROW()-13)/2),0)),"",OFFSET('12. SEGUIMIENTO 2027'!$N$14,INT((ROW()-13)/2),0)),IF(ISBLANK(OFFSET('9. METAS'!$V$20,INT((ROW()-14)/2),0)),"",OFFSET('9. METAS'!$V$20,INT((ROW()-14)/2),0)))</f>
        <v>10</v>
      </c>
      <c r="K178" s="196">
        <f ca="1">IF(MOD(ROW()-13,2)=0,IF(ISBLANK(OFFSET('12. SEGUIMIENTO 2027'!$O$14,INT((ROW()-13)/2),0)),"",OFFSET('12. SEGUIMIENTO 2027'!$O$14,INT((ROW()-13)/2),0)),IF(ISBLANK(OFFSET('9. METAS'!$W$20,INT((ROW()-14)/2),0)),"",OFFSET('9. METAS'!$W$20,INT((ROW()-14)/2),0)))</f>
        <v>22</v>
      </c>
      <c r="L178" s="196">
        <f ca="1">IF(MOD(ROW()-13,2)=0,IF(ISBLANK(OFFSET('12. SEGUIMIENTO 2027'!$P$14,INT((ROW()-13)/2),0)),"",OFFSET('12. SEGUIMIENTO 2027'!$P$14,INT((ROW()-13)/2),0)),IF(ISBLANK(OFFSET('9. METAS'!$X$20,INT((ROW()-14)/2),0)),"",OFFSET('9. METAS'!$X$20,INT((ROW()-14)/2),0)))</f>
        <v>20</v>
      </c>
      <c r="M178" s="197">
        <f ca="1">IF(MOD(ROW()-13,2)=0,IF(ISBLANK(OFFSET('12. SEGUIMIENTO 2027'!$Q$14,INT((ROW()-13)/2),0)),"",OFFSET('12. SEGUIMIENTO 2027'!$Q$14,INT((ROW()-13)/2),0)),IF(ISBLANK(OFFSET('9. METAS'!$Y$20,INT((ROW()-14)/2),0)),"",OFFSET('9. METAS'!$Y$20,INT((ROW()-14)/2),0)))</f>
        <v>15</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833">
        <f ca="1">IF(ISBLANK(OFFSET('9. METAS'!$M$20,INT((ROW()-13)/2),0)),"",OFFSET('9. METAS'!$M$20,INT((ROW()-13)/2),0))</f>
        <v>49</v>
      </c>
      <c r="I179" s="763"/>
      <c r="J179" s="195" t="str">
        <f ca="1">IF(MOD(ROW()-13,2)=0,IF(ISBLANK(OFFSET('12. SEGUIMIENTO 2027'!$N$14,INT((ROW()-13)/2),0)),"",OFFSET('12. SEGUIMIENTO 2027'!$N$14,INT((ROW()-13)/2),0)),IF(ISBLANK(OFFSET('9. METAS'!$V$20,INT((ROW()-14)/2),0)),"",OFFSET('9. METAS'!$V$20,INT((ROW()-14)/2),0)))</f>
        <v/>
      </c>
      <c r="K179" s="196" t="str">
        <f ca="1">IF(MOD(ROW()-13,2)=0,IF(ISBLANK(OFFSET('12. SEGUIMIENTO 2027'!$O$14,INT((ROW()-13)/2),0)),"",OFFSET('12. SEGUIMIENTO 2027'!$O$14,INT((ROW()-13)/2),0)),IF(ISBLANK(OFFSET('9. METAS'!$W$20,INT((ROW()-14)/2),0)),"",OFFSET('9. METAS'!$W$20,INT((ROW()-14)/2),0)))</f>
        <v/>
      </c>
      <c r="L179" s="196" t="str">
        <f ca="1">IF(MOD(ROW()-13,2)=0,IF(ISBLANK(OFFSET('12. SEGUIMIENTO 2027'!$P$14,INT((ROW()-13)/2),0)),"",OFFSET('12. SEGUIMIENTO 2027'!$P$14,INT((ROW()-13)/2),0)),IF(ISBLANK(OFFSET('9. METAS'!$X$20,INT((ROW()-14)/2),0)),"",OFFSET('9. METAS'!$X$20,INT((ROW()-14)/2),0)))</f>
        <v/>
      </c>
      <c r="M179" s="197" t="str">
        <f ca="1">IF(MOD(ROW()-13,2)=0,IF(ISBLANK(OFFSET('12. SEGUIMIENTO 2027'!$Q$14,INT((ROW()-13)/2),0)),"",OFFSET('12. SEGUIMIENTO 2027'!$Q$14,INT((ROW()-13)/2),0)),IF(ISBLANK(OFFSET('9. METAS'!$Y$20,INT((ROW()-14)/2),0)),"",OFFSET('9. METAS'!$Y$20,INT((ROW()-14)/2),0)))</f>
        <v/>
      </c>
      <c r="N179" s="769" t="str">
        <f ca="1">IFERROR(J179/J180,"ND")</f>
        <v>ND</v>
      </c>
      <c r="O179" s="771" t="str">
        <f ca="1">IFERROR(((J179+K179+L179+M179)/H179),"ND")</f>
        <v>ND</v>
      </c>
      <c r="P179" s="775"/>
    </row>
    <row r="180" spans="3:16">
      <c r="C180" s="747"/>
      <c r="D180" s="749"/>
      <c r="E180" s="749"/>
      <c r="F180" s="751"/>
      <c r="G180" s="753"/>
      <c r="H180" s="833"/>
      <c r="I180" s="764"/>
      <c r="J180" s="195">
        <f ca="1">IF(MOD(ROW()-13,2)=0,IF(ISBLANK(OFFSET('12. SEGUIMIENTO 2027'!$N$14,INT((ROW()-13)/2),0)),"",OFFSET('12. SEGUIMIENTO 2027'!$N$14,INT((ROW()-13)/2),0)),IF(ISBLANK(OFFSET('9. METAS'!$V$20,INT((ROW()-14)/2),0)),"",OFFSET('9. METAS'!$V$20,INT((ROW()-14)/2),0)))</f>
        <v>7.4074074074074066</v>
      </c>
      <c r="K180" s="196">
        <f ca="1">IF(MOD(ROW()-13,2)=0,IF(ISBLANK(OFFSET('12. SEGUIMIENTO 2027'!$O$14,INT((ROW()-13)/2),0)),"",OFFSET('12. SEGUIMIENTO 2027'!$O$14,INT((ROW()-13)/2),0)),IF(ISBLANK(OFFSET('9. METAS'!$W$20,INT((ROW()-14)/2),0)),"",OFFSET('9. METAS'!$W$20,INT((ROW()-14)/2),0)))</f>
        <v>16.296296296296294</v>
      </c>
      <c r="L180" s="196">
        <f ca="1">IF(MOD(ROW()-13,2)=0,IF(ISBLANK(OFFSET('12. SEGUIMIENTO 2027'!$P$14,INT((ROW()-13)/2),0)),"",OFFSET('12. SEGUIMIENTO 2027'!$P$14,INT((ROW()-13)/2),0)),IF(ISBLANK(OFFSET('9. METAS'!$X$20,INT((ROW()-14)/2),0)),"",OFFSET('9. METAS'!$X$20,INT((ROW()-14)/2),0)))</f>
        <v>14.814814814814813</v>
      </c>
      <c r="M180" s="197">
        <f ca="1">IF(MOD(ROW()-13,2)=0,IF(ISBLANK(OFFSET('12. SEGUIMIENTO 2027'!$Q$14,INT((ROW()-13)/2),0)),"",OFFSET('12. SEGUIMIENTO 2027'!$Q$14,INT((ROW()-13)/2),0)),IF(ISBLANK(OFFSET('9. METAS'!$Y$20,INT((ROW()-14)/2),0)),"",OFFSET('9. METAS'!$Y$20,INT((ROW()-14)/2),0)))</f>
        <v>11.111111111111111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833">
        <f ca="1">IF(ISBLANK(OFFSET('9. METAS'!$M$20,INT((ROW()-13)/2),0)),"",OFFSET('9. METAS'!$M$20,INT((ROW()-13)/2),0))</f>
        <v>67</v>
      </c>
      <c r="I181" s="763"/>
      <c r="J181" s="195" t="str">
        <f ca="1">IF(MOD(ROW()-13,2)=0,IF(ISBLANK(OFFSET('12. SEGUIMIENTO 2027'!$N$14,INT((ROW()-13)/2),0)),"",OFFSET('12. SEGUIMIENTO 2027'!$N$14,INT((ROW()-13)/2),0)),IF(ISBLANK(OFFSET('9. METAS'!$V$20,INT((ROW()-14)/2),0)),"",OFFSET('9. METAS'!$V$20,INT((ROW()-14)/2),0)))</f>
        <v/>
      </c>
      <c r="K181" s="196" t="str">
        <f ca="1">IF(MOD(ROW()-13,2)=0,IF(ISBLANK(OFFSET('12. SEGUIMIENTO 2027'!$O$14,INT((ROW()-13)/2),0)),"",OFFSET('12. SEGUIMIENTO 2027'!$O$14,INT((ROW()-13)/2),0)),IF(ISBLANK(OFFSET('9. METAS'!$W$20,INT((ROW()-14)/2),0)),"",OFFSET('9. METAS'!$W$20,INT((ROW()-14)/2),0)))</f>
        <v/>
      </c>
      <c r="L181" s="196" t="str">
        <f ca="1">IF(MOD(ROW()-13,2)=0,IF(ISBLANK(OFFSET('12. SEGUIMIENTO 2027'!$P$14,INT((ROW()-13)/2),0)),"",OFFSET('12. SEGUIMIENTO 2027'!$P$14,INT((ROW()-13)/2),0)),IF(ISBLANK(OFFSET('9. METAS'!$X$20,INT((ROW()-14)/2),0)),"",OFFSET('9. METAS'!$X$20,INT((ROW()-14)/2),0)))</f>
        <v/>
      </c>
      <c r="M181" s="197" t="str">
        <f ca="1">IF(MOD(ROW()-13,2)=0,IF(ISBLANK(OFFSET('12. SEGUIMIENTO 2027'!$Q$14,INT((ROW()-13)/2),0)),"",OFFSET('12. SEGUIMIENTO 2027'!$Q$14,INT((ROW()-13)/2),0)),IF(ISBLANK(OFFSET('9. METAS'!$Y$20,INT((ROW()-14)/2),0)),"",OFFSET('9. METAS'!$Y$20,INT((ROW()-14)/2),0)))</f>
        <v/>
      </c>
      <c r="N181" s="769" t="str">
        <f ca="1">IFERROR(J181/J182,"ND")</f>
        <v>ND</v>
      </c>
      <c r="O181" s="771" t="str">
        <f ca="1">IFERROR(((J181+K181+L181+M181)/H181),"ND")</f>
        <v>ND</v>
      </c>
      <c r="P181" s="775"/>
    </row>
    <row r="182" spans="3:16">
      <c r="C182" s="747"/>
      <c r="D182" s="749"/>
      <c r="E182" s="749"/>
      <c r="F182" s="751"/>
      <c r="G182" s="753"/>
      <c r="H182" s="833"/>
      <c r="I182" s="764"/>
      <c r="J182" s="195">
        <f ca="1">IF(MOD(ROW()-13,2)=0,IF(ISBLANK(OFFSET('12. SEGUIMIENTO 2027'!$N$14,INT((ROW()-13)/2),0)),"",OFFSET('12. SEGUIMIENTO 2027'!$N$14,INT((ROW()-13)/2),0)),IF(ISBLANK(OFFSET('9. METAS'!$V$20,INT((ROW()-14)/2),0)),"",OFFSET('9. METAS'!$V$20,INT((ROW()-14)/2),0)))</f>
        <v>10</v>
      </c>
      <c r="K182" s="196">
        <f ca="1">IF(MOD(ROW()-13,2)=0,IF(ISBLANK(OFFSET('12. SEGUIMIENTO 2027'!$O$14,INT((ROW()-13)/2),0)),"",OFFSET('12. SEGUIMIENTO 2027'!$O$14,INT((ROW()-13)/2),0)),IF(ISBLANK(OFFSET('9. METAS'!$W$20,INT((ROW()-14)/2),0)),"",OFFSET('9. METAS'!$W$20,INT((ROW()-14)/2),0)))</f>
        <v>22</v>
      </c>
      <c r="L182" s="196">
        <f ca="1">IF(MOD(ROW()-13,2)=0,IF(ISBLANK(OFFSET('12. SEGUIMIENTO 2027'!$P$14,INT((ROW()-13)/2),0)),"",OFFSET('12. SEGUIMIENTO 2027'!$P$14,INT((ROW()-13)/2),0)),IF(ISBLANK(OFFSET('9. METAS'!$X$20,INT((ROW()-14)/2),0)),"",OFFSET('9. METAS'!$X$20,INT((ROW()-14)/2),0)))</f>
        <v>20</v>
      </c>
      <c r="M182" s="197">
        <f ca="1">IF(MOD(ROW()-13,2)=0,IF(ISBLANK(OFFSET('12. SEGUIMIENTO 2027'!$Q$14,INT((ROW()-13)/2),0)),"",OFFSET('12. SEGUIMIENTO 2027'!$Q$14,INT((ROW()-13)/2),0)),IF(ISBLANK(OFFSET('9. METAS'!$Y$20,INT((ROW()-14)/2),0)),"",OFFSET('9. METAS'!$Y$20,INT((ROW()-14)/2),0)))</f>
        <v>15</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833">
        <f ca="1">IF(ISBLANK(OFFSET('9. METAS'!$M$20,INT((ROW()-13)/2),0)),"",OFFSET('9. METAS'!$M$20,INT((ROW()-13)/2),0))</f>
        <v>258</v>
      </c>
      <c r="I183" s="763"/>
      <c r="J183" s="195" t="str">
        <f ca="1">IF(MOD(ROW()-13,2)=0,IF(ISBLANK(OFFSET('12. SEGUIMIENTO 2027'!$N$14,INT((ROW()-13)/2),0)),"",OFFSET('12. SEGUIMIENTO 2027'!$N$14,INT((ROW()-13)/2),0)),IF(ISBLANK(OFFSET('9. METAS'!$V$20,INT((ROW()-14)/2),0)),"",OFFSET('9. METAS'!$V$20,INT((ROW()-14)/2),0)))</f>
        <v/>
      </c>
      <c r="K183" s="196" t="str">
        <f ca="1">IF(MOD(ROW()-13,2)=0,IF(ISBLANK(OFFSET('12. SEGUIMIENTO 2027'!$O$14,INT((ROW()-13)/2),0)),"",OFFSET('12. SEGUIMIENTO 2027'!$O$14,INT((ROW()-13)/2),0)),IF(ISBLANK(OFFSET('9. METAS'!$W$20,INT((ROW()-14)/2),0)),"",OFFSET('9. METAS'!$W$20,INT((ROW()-14)/2),0)))</f>
        <v/>
      </c>
      <c r="L183" s="196" t="str">
        <f ca="1">IF(MOD(ROW()-13,2)=0,IF(ISBLANK(OFFSET('12. SEGUIMIENTO 2027'!$P$14,INT((ROW()-13)/2),0)),"",OFFSET('12. SEGUIMIENTO 2027'!$P$14,INT((ROW()-13)/2),0)),IF(ISBLANK(OFFSET('9. METAS'!$X$20,INT((ROW()-14)/2),0)),"",OFFSET('9. METAS'!$X$20,INT((ROW()-14)/2),0)))</f>
        <v/>
      </c>
      <c r="M183" s="197" t="str">
        <f ca="1">IF(MOD(ROW()-13,2)=0,IF(ISBLANK(OFFSET('12. SEGUIMIENTO 2027'!$Q$14,INT((ROW()-13)/2),0)),"",OFFSET('12. SEGUIMIENTO 2027'!$Q$14,INT((ROW()-13)/2),0)),IF(ISBLANK(OFFSET('9. METAS'!$Y$20,INT((ROW()-14)/2),0)),"",OFFSET('9. METAS'!$Y$20,INT((ROW()-14)/2),0)))</f>
        <v/>
      </c>
      <c r="N183" s="769" t="str">
        <f ca="1">IFERROR(J183/J184,"ND")</f>
        <v>ND</v>
      </c>
      <c r="O183" s="771" t="str">
        <f ca="1">IFERROR(((J183+K183+L183+M183)/H183),"ND")</f>
        <v>ND</v>
      </c>
      <c r="P183" s="775"/>
    </row>
    <row r="184" spans="3:16">
      <c r="C184" s="747"/>
      <c r="D184" s="749"/>
      <c r="E184" s="749"/>
      <c r="F184" s="751"/>
      <c r="G184" s="753"/>
      <c r="H184" s="833"/>
      <c r="I184" s="764"/>
      <c r="J184" s="195">
        <f ca="1">IF(MOD(ROW()-13,2)=0,IF(ISBLANK(OFFSET('12. SEGUIMIENTO 2027'!$N$14,INT((ROW()-13)/2),0)),"",OFFSET('12. SEGUIMIENTO 2027'!$N$14,INT((ROW()-13)/2),0)),IF(ISBLANK(OFFSET('9. METAS'!$V$20,INT((ROW()-14)/2),0)),"",OFFSET('9. METAS'!$V$20,INT((ROW()-14)/2),0)))</f>
        <v>2</v>
      </c>
      <c r="K184" s="196">
        <f ca="1">IF(MOD(ROW()-13,2)=0,IF(ISBLANK(OFFSET('12. SEGUIMIENTO 2027'!$O$14,INT((ROW()-13)/2),0)),"",OFFSET('12. SEGUIMIENTO 2027'!$O$14,INT((ROW()-13)/2),0)),IF(ISBLANK(OFFSET('9. METAS'!$W$20,INT((ROW()-14)/2),0)),"",OFFSET('9. METAS'!$W$20,INT((ROW()-14)/2),0)))</f>
        <v>66</v>
      </c>
      <c r="L184" s="196">
        <f ca="1">IF(MOD(ROW()-13,2)=0,IF(ISBLANK(OFFSET('12. SEGUIMIENTO 2027'!$P$14,INT((ROW()-13)/2),0)),"",OFFSET('12. SEGUIMIENTO 2027'!$P$14,INT((ROW()-13)/2),0)),IF(ISBLANK(OFFSET('9. METAS'!$X$20,INT((ROW()-14)/2),0)),"",OFFSET('9. METAS'!$X$20,INT((ROW()-14)/2),0)))</f>
        <v>80</v>
      </c>
      <c r="M184" s="197">
        <f ca="1">IF(MOD(ROW()-13,2)=0,IF(ISBLANK(OFFSET('12. SEGUIMIENTO 2027'!$Q$14,INT((ROW()-13)/2),0)),"",OFFSET('12. SEGUIMIENTO 2027'!$Q$14,INT((ROW()-13)/2),0)),IF(ISBLANK(OFFSET('9. METAS'!$Y$20,INT((ROW()-14)/2),0)),"",OFFSET('9. METAS'!$Y$20,INT((ROW()-14)/2),0)))</f>
        <v>110</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833">
        <f ca="1">IF(ISBLANK(OFFSET('9. METAS'!$M$20,INT((ROW()-13)/2),0)),"",OFFSET('9. METAS'!$M$20,INT((ROW()-13)/2),0))</f>
        <v>67</v>
      </c>
      <c r="I185" s="763"/>
      <c r="J185" s="195" t="str">
        <f ca="1">IF(MOD(ROW()-13,2)=0,IF(ISBLANK(OFFSET('12. SEGUIMIENTO 2027'!$N$14,INT((ROW()-13)/2),0)),"",OFFSET('12. SEGUIMIENTO 2027'!$N$14,INT((ROW()-13)/2),0)),IF(ISBLANK(OFFSET('9. METAS'!$V$20,INT((ROW()-14)/2),0)),"",OFFSET('9. METAS'!$V$20,INT((ROW()-14)/2),0)))</f>
        <v/>
      </c>
      <c r="K185" s="196" t="str">
        <f ca="1">IF(MOD(ROW()-13,2)=0,IF(ISBLANK(OFFSET('12. SEGUIMIENTO 2027'!$O$14,INT((ROW()-13)/2),0)),"",OFFSET('12. SEGUIMIENTO 2027'!$O$14,INT((ROW()-13)/2),0)),IF(ISBLANK(OFFSET('9. METAS'!$W$20,INT((ROW()-14)/2),0)),"",OFFSET('9. METAS'!$W$20,INT((ROW()-14)/2),0)))</f>
        <v/>
      </c>
      <c r="L185" s="196" t="str">
        <f ca="1">IF(MOD(ROW()-13,2)=0,IF(ISBLANK(OFFSET('12. SEGUIMIENTO 2027'!$P$14,INT((ROW()-13)/2),0)),"",OFFSET('12. SEGUIMIENTO 2027'!$P$14,INT((ROW()-13)/2),0)),IF(ISBLANK(OFFSET('9. METAS'!$X$20,INT((ROW()-14)/2),0)),"",OFFSET('9. METAS'!$X$20,INT((ROW()-14)/2),0)))</f>
        <v/>
      </c>
      <c r="M185" s="197" t="str">
        <f ca="1">IF(MOD(ROW()-13,2)=0,IF(ISBLANK(OFFSET('12. SEGUIMIENTO 2027'!$Q$14,INT((ROW()-13)/2),0)),"",OFFSET('12. SEGUIMIENTO 2027'!$Q$14,INT((ROW()-13)/2),0)),IF(ISBLANK(OFFSET('9. METAS'!$Y$20,INT((ROW()-14)/2),0)),"",OFFSET('9. METAS'!$Y$20,INT((ROW()-14)/2),0)))</f>
        <v/>
      </c>
      <c r="N185" s="769" t="str">
        <f ca="1">IFERROR(J185/J186,"ND")</f>
        <v>ND</v>
      </c>
      <c r="O185" s="771" t="str">
        <f ca="1">IFERROR(((J185+K185+L185+M185)/H185),"ND")</f>
        <v>ND</v>
      </c>
      <c r="P185" s="775"/>
    </row>
    <row r="186" spans="3:16">
      <c r="C186" s="747"/>
      <c r="D186" s="749"/>
      <c r="E186" s="749"/>
      <c r="F186" s="751"/>
      <c r="G186" s="753"/>
      <c r="H186" s="833"/>
      <c r="I186" s="764"/>
      <c r="J186" s="195">
        <f ca="1">IF(MOD(ROW()-13,2)=0,IF(ISBLANK(OFFSET('12. SEGUIMIENTO 2027'!$N$14,INT((ROW()-13)/2),0)),"",OFFSET('12. SEGUIMIENTO 2027'!$N$14,INT((ROW()-13)/2),0)),IF(ISBLANK(OFFSET('9. METAS'!$V$20,INT((ROW()-14)/2),0)),"",OFFSET('9. METAS'!$V$20,INT((ROW()-14)/2),0)))</f>
        <v>10</v>
      </c>
      <c r="K186" s="196">
        <f ca="1">IF(MOD(ROW()-13,2)=0,IF(ISBLANK(OFFSET('12. SEGUIMIENTO 2027'!$O$14,INT((ROW()-13)/2),0)),"",OFFSET('12. SEGUIMIENTO 2027'!$O$14,INT((ROW()-13)/2),0)),IF(ISBLANK(OFFSET('9. METAS'!$W$20,INT((ROW()-14)/2),0)),"",OFFSET('9. METAS'!$W$20,INT((ROW()-14)/2),0)))</f>
        <v>22</v>
      </c>
      <c r="L186" s="196">
        <f ca="1">IF(MOD(ROW()-13,2)=0,IF(ISBLANK(OFFSET('12. SEGUIMIENTO 2027'!$P$14,INT((ROW()-13)/2),0)),"",OFFSET('12. SEGUIMIENTO 2027'!$P$14,INT((ROW()-13)/2),0)),IF(ISBLANK(OFFSET('9. METAS'!$X$20,INT((ROW()-14)/2),0)),"",OFFSET('9. METAS'!$X$20,INT((ROW()-14)/2),0)))</f>
        <v>20</v>
      </c>
      <c r="M186" s="197">
        <f ca="1">IF(MOD(ROW()-13,2)=0,IF(ISBLANK(OFFSET('12. SEGUIMIENTO 2027'!$Q$14,INT((ROW()-13)/2),0)),"",OFFSET('12. SEGUIMIENTO 2027'!$Q$14,INT((ROW()-13)/2),0)),IF(ISBLANK(OFFSET('9. METAS'!$Y$20,INT((ROW()-14)/2),0)),"",OFFSET('9. METAS'!$Y$20,INT((ROW()-14)/2),0)))</f>
        <v>15</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833">
        <f ca="1">IF(ISBLANK(OFFSET('9. METAS'!$M$20,INT((ROW()-13)/2),0)),"",OFFSET('9. METAS'!$M$20,INT((ROW()-13)/2),0))</f>
        <v>258</v>
      </c>
      <c r="I187" s="763"/>
      <c r="J187" s="195" t="str">
        <f ca="1">IF(MOD(ROW()-13,2)=0,IF(ISBLANK(OFFSET('12. SEGUIMIENTO 2027'!$N$14,INT((ROW()-13)/2),0)),"",OFFSET('12. SEGUIMIENTO 2027'!$N$14,INT((ROW()-13)/2),0)),IF(ISBLANK(OFFSET('9. METAS'!$V$20,INT((ROW()-14)/2),0)),"",OFFSET('9. METAS'!$V$20,INT((ROW()-14)/2),0)))</f>
        <v/>
      </c>
      <c r="K187" s="196" t="str">
        <f ca="1">IF(MOD(ROW()-13,2)=0,IF(ISBLANK(OFFSET('12. SEGUIMIENTO 2027'!$O$14,INT((ROW()-13)/2),0)),"",OFFSET('12. SEGUIMIENTO 2027'!$O$14,INT((ROW()-13)/2),0)),IF(ISBLANK(OFFSET('9. METAS'!$W$20,INT((ROW()-14)/2),0)),"",OFFSET('9. METAS'!$W$20,INT((ROW()-14)/2),0)))</f>
        <v/>
      </c>
      <c r="L187" s="196" t="str">
        <f ca="1">IF(MOD(ROW()-13,2)=0,IF(ISBLANK(OFFSET('12. SEGUIMIENTO 2027'!$P$14,INT((ROW()-13)/2),0)),"",OFFSET('12. SEGUIMIENTO 2027'!$P$14,INT((ROW()-13)/2),0)),IF(ISBLANK(OFFSET('9. METAS'!$X$20,INT((ROW()-14)/2),0)),"",OFFSET('9. METAS'!$X$20,INT((ROW()-14)/2),0)))</f>
        <v/>
      </c>
      <c r="M187" s="197" t="str">
        <f ca="1">IF(MOD(ROW()-13,2)=0,IF(ISBLANK(OFFSET('12. SEGUIMIENTO 2027'!$Q$14,INT((ROW()-13)/2),0)),"",OFFSET('12. SEGUIMIENTO 2027'!$Q$14,INT((ROW()-13)/2),0)),IF(ISBLANK(OFFSET('9. METAS'!$Y$20,INT((ROW()-14)/2),0)),"",OFFSET('9. METAS'!$Y$20,INT((ROW()-14)/2),0)))</f>
        <v/>
      </c>
      <c r="N187" s="769" t="str">
        <f ca="1">IFERROR(J187/J188,"ND")</f>
        <v>ND</v>
      </c>
      <c r="O187" s="771" t="str">
        <f ca="1">IFERROR(((J187+K187+L187+M187)/H187),"ND")</f>
        <v>ND</v>
      </c>
      <c r="P187" s="775"/>
    </row>
    <row r="188" spans="3:16">
      <c r="C188" s="747"/>
      <c r="D188" s="749"/>
      <c r="E188" s="749"/>
      <c r="F188" s="751"/>
      <c r="G188" s="753"/>
      <c r="H188" s="833"/>
      <c r="I188" s="764"/>
      <c r="J188" s="195">
        <f ca="1">IF(MOD(ROW()-13,2)=0,IF(ISBLANK(OFFSET('12. SEGUIMIENTO 2027'!$N$14,INT((ROW()-13)/2),0)),"",OFFSET('12. SEGUIMIENTO 2027'!$N$14,INT((ROW()-13)/2),0)),IF(ISBLANK(OFFSET('9. METAS'!$V$20,INT((ROW()-14)/2),0)),"",OFFSET('9. METAS'!$V$20,INT((ROW()-14)/2),0)))</f>
        <v>2</v>
      </c>
      <c r="K188" s="196">
        <f ca="1">IF(MOD(ROW()-13,2)=0,IF(ISBLANK(OFFSET('12. SEGUIMIENTO 2027'!$O$14,INT((ROW()-13)/2),0)),"",OFFSET('12. SEGUIMIENTO 2027'!$O$14,INT((ROW()-13)/2),0)),IF(ISBLANK(OFFSET('9. METAS'!$W$20,INT((ROW()-14)/2),0)),"",OFFSET('9. METAS'!$W$20,INT((ROW()-14)/2),0)))</f>
        <v>66</v>
      </c>
      <c r="L188" s="196">
        <f ca="1">IF(MOD(ROW()-13,2)=0,IF(ISBLANK(OFFSET('12. SEGUIMIENTO 2027'!$P$14,INT((ROW()-13)/2),0)),"",OFFSET('12. SEGUIMIENTO 2027'!$P$14,INT((ROW()-13)/2),0)),IF(ISBLANK(OFFSET('9. METAS'!$X$20,INT((ROW()-14)/2),0)),"",OFFSET('9. METAS'!$X$20,INT((ROW()-14)/2),0)))</f>
        <v>80</v>
      </c>
      <c r="M188" s="197">
        <f ca="1">IF(MOD(ROW()-13,2)=0,IF(ISBLANK(OFFSET('12. SEGUIMIENTO 2027'!$Q$14,INT((ROW()-13)/2),0)),"",OFFSET('12. SEGUIMIENTO 2027'!$Q$14,INT((ROW()-13)/2),0)),IF(ISBLANK(OFFSET('9. METAS'!$Y$20,INT((ROW()-14)/2),0)),"",OFFSET('9. METAS'!$Y$20,INT((ROW()-14)/2),0)))</f>
        <v>110</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833" t="str">
        <f ca="1">IF(ISBLANK(OFFSET('9. METAS'!$M$20,INT((ROW()-13)/2),0)),"",OFFSET('9. METAS'!$M$20,INT((ROW()-13)/2),0))</f>
        <v/>
      </c>
      <c r="I189" s="763"/>
      <c r="J189" s="195" t="str">
        <f ca="1">IF(MOD(ROW()-13,2)=0,IF(ISBLANK(OFFSET('12. SEGUIMIENTO 2027'!$N$14,INT((ROW()-13)/2),0)),"",OFFSET('12. SEGUIMIENTO 2027'!$N$14,INT((ROW()-13)/2),0)),IF(ISBLANK(OFFSET('9. METAS'!$V$20,INT((ROW()-14)/2),0)),"",OFFSET('9. METAS'!$V$20,INT((ROW()-14)/2),0)))</f>
        <v/>
      </c>
      <c r="K189" s="196" t="str">
        <f ca="1">IF(MOD(ROW()-13,2)=0,IF(ISBLANK(OFFSET('12. SEGUIMIENTO 2027'!$O$14,INT((ROW()-13)/2),0)),"",OFFSET('12. SEGUIMIENTO 2027'!$O$14,INT((ROW()-13)/2),0)),IF(ISBLANK(OFFSET('9. METAS'!$W$20,INT((ROW()-14)/2),0)),"",OFFSET('9. METAS'!$W$20,INT((ROW()-14)/2),0)))</f>
        <v/>
      </c>
      <c r="L189" s="196" t="str">
        <f ca="1">IF(MOD(ROW()-13,2)=0,IF(ISBLANK(OFFSET('12. SEGUIMIENTO 2027'!$P$14,INT((ROW()-13)/2),0)),"",OFFSET('12. SEGUIMIENTO 2027'!$P$14,INT((ROW()-13)/2),0)),IF(ISBLANK(OFFSET('9. METAS'!$X$20,INT((ROW()-14)/2),0)),"",OFFSET('9. METAS'!$X$20,INT((ROW()-14)/2),0)))</f>
        <v/>
      </c>
      <c r="M189" s="197" t="str">
        <f ca="1">IF(MOD(ROW()-13,2)=0,IF(ISBLANK(OFFSET('12. SEGUIMIENTO 2027'!$Q$14,INT((ROW()-13)/2),0)),"",OFFSET('12. SEGUIMIENTO 2027'!$Q$14,INT((ROW()-13)/2),0)),IF(ISBLANK(OFFSET('9. METAS'!$Y$20,INT((ROW()-14)/2),0)),"",OFFSET('9. METAS'!$Y$20,INT((ROW()-14)/2),0)))</f>
        <v/>
      </c>
      <c r="N189" s="769" t="str">
        <f ca="1">IFERROR(J189/J190,"ND")</f>
        <v>ND</v>
      </c>
      <c r="O189" s="771" t="str">
        <f ca="1">IFERROR(((J189+K189+L189+M189)/H189),"ND")</f>
        <v>ND</v>
      </c>
      <c r="P189" s="775"/>
    </row>
    <row r="190" spans="3:16">
      <c r="C190" s="747"/>
      <c r="D190" s="749"/>
      <c r="E190" s="749"/>
      <c r="F190" s="751"/>
      <c r="G190" s="753"/>
      <c r="H190" s="833"/>
      <c r="I190" s="764"/>
      <c r="J190" s="195" t="str">
        <f ca="1">IF(MOD(ROW()-13,2)=0,IF(ISBLANK(OFFSET('12. SEGUIMIENTO 2027'!$N$14,INT((ROW()-13)/2),0)),"",OFFSET('12. SEGUIMIENTO 2027'!$N$14,INT((ROW()-13)/2),0)),IF(ISBLANK(OFFSET('9. METAS'!$V$20,INT((ROW()-14)/2),0)),"",OFFSET('9. METAS'!$V$20,INT((ROW()-14)/2),0)))</f>
        <v/>
      </c>
      <c r="K190" s="196" t="str">
        <f ca="1">IF(MOD(ROW()-13,2)=0,IF(ISBLANK(OFFSET('12. SEGUIMIENTO 2027'!$O$14,INT((ROW()-13)/2),0)),"",OFFSET('12. SEGUIMIENTO 2027'!$O$14,INT((ROW()-13)/2),0)),IF(ISBLANK(OFFSET('9. METAS'!$W$20,INT((ROW()-14)/2),0)),"",OFFSET('9. METAS'!$W$20,INT((ROW()-14)/2),0)))</f>
        <v/>
      </c>
      <c r="L190" s="196" t="str">
        <f ca="1">IF(MOD(ROW()-13,2)=0,IF(ISBLANK(OFFSET('12. SEGUIMIENTO 2027'!$P$14,INT((ROW()-13)/2),0)),"",OFFSET('12. SEGUIMIENTO 2027'!$P$14,INT((ROW()-13)/2),0)),IF(ISBLANK(OFFSET('9. METAS'!$X$20,INT((ROW()-14)/2),0)),"",OFFSET('9. METAS'!$X$20,INT((ROW()-14)/2),0)))</f>
        <v/>
      </c>
      <c r="M190" s="197" t="str">
        <f ca="1">IF(MOD(ROW()-13,2)=0,IF(ISBLANK(OFFSET('12. SEGUIMIENTO 2027'!$Q$14,INT((ROW()-13)/2),0)),"",OFFSET('12. SEGUIMIENTO 2027'!$Q$14,INT((ROW()-13)/2),0)),IF(ISBLANK(OFFSET('9. METAS'!$Y$20,INT((ROW()-14)/2),0)),"",OFFSET('9. METAS'!$Y$20,INT((ROW()-14)/2),0)))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833" t="str">
        <f ca="1">IF(ISBLANK(OFFSET('9. METAS'!$M$20,INT((ROW()-13)/2),0)),"",OFFSET('9. METAS'!$M$20,INT((ROW()-13)/2),0))</f>
        <v/>
      </c>
      <c r="I191" s="763"/>
      <c r="J191" s="195" t="str">
        <f ca="1">IF(MOD(ROW()-13,2)=0,IF(ISBLANK(OFFSET('12. SEGUIMIENTO 2027'!$N$14,INT((ROW()-13)/2),0)),"",OFFSET('12. SEGUIMIENTO 2027'!$N$14,INT((ROW()-13)/2),0)),IF(ISBLANK(OFFSET('9. METAS'!$V$20,INT((ROW()-14)/2),0)),"",OFFSET('9. METAS'!$V$20,INT((ROW()-14)/2),0)))</f>
        <v/>
      </c>
      <c r="K191" s="196" t="str">
        <f ca="1">IF(MOD(ROW()-13,2)=0,IF(ISBLANK(OFFSET('12. SEGUIMIENTO 2027'!$O$14,INT((ROW()-13)/2),0)),"",OFFSET('12. SEGUIMIENTO 2027'!$O$14,INT((ROW()-13)/2),0)),IF(ISBLANK(OFFSET('9. METAS'!$W$20,INT((ROW()-14)/2),0)),"",OFFSET('9. METAS'!$W$20,INT((ROW()-14)/2),0)))</f>
        <v/>
      </c>
      <c r="L191" s="196" t="str">
        <f ca="1">IF(MOD(ROW()-13,2)=0,IF(ISBLANK(OFFSET('12. SEGUIMIENTO 2027'!$P$14,INT((ROW()-13)/2),0)),"",OFFSET('12. SEGUIMIENTO 2027'!$P$14,INT((ROW()-13)/2),0)),IF(ISBLANK(OFFSET('9. METAS'!$X$20,INT((ROW()-14)/2),0)),"",OFFSET('9. METAS'!$X$20,INT((ROW()-14)/2),0)))</f>
        <v/>
      </c>
      <c r="M191" s="197" t="str">
        <f ca="1">IF(MOD(ROW()-13,2)=0,IF(ISBLANK(OFFSET('12. SEGUIMIENTO 2027'!$Q$14,INT((ROW()-13)/2),0)),"",OFFSET('12. SEGUIMIENTO 2027'!$Q$14,INT((ROW()-13)/2),0)),IF(ISBLANK(OFFSET('9. METAS'!$Y$20,INT((ROW()-14)/2),0)),"",OFFSET('9. METAS'!$Y$20,INT((ROW()-14)/2),0)))</f>
        <v/>
      </c>
      <c r="N191" s="769" t="str">
        <f ca="1">IFERROR(J191/J192,"ND")</f>
        <v>ND</v>
      </c>
      <c r="O191" s="771" t="str">
        <f ca="1">IFERROR(((J191+K191+L191+M191)/H191),"ND")</f>
        <v>ND</v>
      </c>
      <c r="P191" s="775"/>
    </row>
    <row r="192" spans="3:16">
      <c r="C192" s="747"/>
      <c r="D192" s="749"/>
      <c r="E192" s="749"/>
      <c r="F192" s="751"/>
      <c r="G192" s="753"/>
      <c r="H192" s="833"/>
      <c r="I192" s="764"/>
      <c r="J192" s="195" t="str">
        <f ca="1">IF(MOD(ROW()-13,2)=0,IF(ISBLANK(OFFSET('12. SEGUIMIENTO 2027'!$N$14,INT((ROW()-13)/2),0)),"",OFFSET('12. SEGUIMIENTO 2027'!$N$14,INT((ROW()-13)/2),0)),IF(ISBLANK(OFFSET('9. METAS'!$V$20,INT((ROW()-14)/2),0)),"",OFFSET('9. METAS'!$V$20,INT((ROW()-14)/2),0)))</f>
        <v/>
      </c>
      <c r="K192" s="196" t="str">
        <f ca="1">IF(MOD(ROW()-13,2)=0,IF(ISBLANK(OFFSET('12. SEGUIMIENTO 2027'!$O$14,INT((ROW()-13)/2),0)),"",OFFSET('12. SEGUIMIENTO 2027'!$O$14,INT((ROW()-13)/2),0)),IF(ISBLANK(OFFSET('9. METAS'!$W$20,INT((ROW()-14)/2),0)),"",OFFSET('9. METAS'!$W$20,INT((ROW()-14)/2),0)))</f>
        <v/>
      </c>
      <c r="L192" s="196" t="str">
        <f ca="1">IF(MOD(ROW()-13,2)=0,IF(ISBLANK(OFFSET('12. SEGUIMIENTO 2027'!$P$14,INT((ROW()-13)/2),0)),"",OFFSET('12. SEGUIMIENTO 2027'!$P$14,INT((ROW()-13)/2),0)),IF(ISBLANK(OFFSET('9. METAS'!$X$20,INT((ROW()-14)/2),0)),"",OFFSET('9. METAS'!$X$20,INT((ROW()-14)/2),0)))</f>
        <v/>
      </c>
      <c r="M192" s="197" t="str">
        <f ca="1">IF(MOD(ROW()-13,2)=0,IF(ISBLANK(OFFSET('12. SEGUIMIENTO 2027'!$Q$14,INT((ROW()-13)/2),0)),"",OFFSET('12. SEGUIMIENTO 2027'!$Q$14,INT((ROW()-13)/2),0)),IF(ISBLANK(OFFSET('9. METAS'!$Y$20,INT((ROW()-14)/2),0)),"",OFFSET('9. METAS'!$Y$20,INT((ROW()-14)/2),0)))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833" t="str">
        <f ca="1">IF(ISBLANK(OFFSET('9. METAS'!$M$20,INT((ROW()-13)/2),0)),"",OFFSET('9. METAS'!$M$20,INT((ROW()-13)/2),0))</f>
        <v/>
      </c>
      <c r="I193" s="763"/>
      <c r="J193" s="195" t="str">
        <f ca="1">IF(MOD(ROW()-13,2)=0,IF(ISBLANK(OFFSET('12. SEGUIMIENTO 2027'!$N$14,INT((ROW()-13)/2),0)),"",OFFSET('12. SEGUIMIENTO 2027'!$N$14,INT((ROW()-13)/2),0)),IF(ISBLANK(OFFSET('9. METAS'!$V$20,INT((ROW()-14)/2),0)),"",OFFSET('9. METAS'!$V$20,INT((ROW()-14)/2),0)))</f>
        <v/>
      </c>
      <c r="K193" s="196" t="str">
        <f ca="1">IF(MOD(ROW()-13,2)=0,IF(ISBLANK(OFFSET('12. SEGUIMIENTO 2027'!$O$14,INT((ROW()-13)/2),0)),"",OFFSET('12. SEGUIMIENTO 2027'!$O$14,INT((ROW()-13)/2),0)),IF(ISBLANK(OFFSET('9. METAS'!$W$20,INT((ROW()-14)/2),0)),"",OFFSET('9. METAS'!$W$20,INT((ROW()-14)/2),0)))</f>
        <v/>
      </c>
      <c r="L193" s="196" t="str">
        <f ca="1">IF(MOD(ROW()-13,2)=0,IF(ISBLANK(OFFSET('12. SEGUIMIENTO 2027'!$P$14,INT((ROW()-13)/2),0)),"",OFFSET('12. SEGUIMIENTO 2027'!$P$14,INT((ROW()-13)/2),0)),IF(ISBLANK(OFFSET('9. METAS'!$X$20,INT((ROW()-14)/2),0)),"",OFFSET('9. METAS'!$X$20,INT((ROW()-14)/2),0)))</f>
        <v/>
      </c>
      <c r="M193" s="197" t="str">
        <f ca="1">IF(MOD(ROW()-13,2)=0,IF(ISBLANK(OFFSET('12. SEGUIMIENTO 2027'!$Q$14,INT((ROW()-13)/2),0)),"",OFFSET('12. SEGUIMIENTO 2027'!$Q$14,INT((ROW()-13)/2),0)),IF(ISBLANK(OFFSET('9. METAS'!$Y$20,INT((ROW()-14)/2),0)),"",OFFSET('9. METAS'!$Y$20,INT((ROW()-14)/2),0)))</f>
        <v/>
      </c>
      <c r="N193" s="769" t="str">
        <f ca="1">IFERROR(J193/J194,"ND")</f>
        <v>ND</v>
      </c>
      <c r="O193" s="771" t="str">
        <f ca="1">IFERROR(((J193+K193+L193+M193)/H193),"ND")</f>
        <v>ND</v>
      </c>
      <c r="P193" s="775"/>
    </row>
    <row r="194" spans="3:16">
      <c r="C194" s="747"/>
      <c r="D194" s="749"/>
      <c r="E194" s="749"/>
      <c r="F194" s="751"/>
      <c r="G194" s="753"/>
      <c r="H194" s="833"/>
      <c r="I194" s="764"/>
      <c r="J194" s="195" t="str">
        <f ca="1">IF(MOD(ROW()-13,2)=0,IF(ISBLANK(OFFSET('12. SEGUIMIENTO 2027'!$N$14,INT((ROW()-13)/2),0)),"",OFFSET('12. SEGUIMIENTO 2027'!$N$14,INT((ROW()-13)/2),0)),IF(ISBLANK(OFFSET('9. METAS'!$V$20,INT((ROW()-14)/2),0)),"",OFFSET('9. METAS'!$V$20,INT((ROW()-14)/2),0)))</f>
        <v/>
      </c>
      <c r="K194" s="196" t="str">
        <f ca="1">IF(MOD(ROW()-13,2)=0,IF(ISBLANK(OFFSET('12. SEGUIMIENTO 2027'!$O$14,INT((ROW()-13)/2),0)),"",OFFSET('12. SEGUIMIENTO 2027'!$O$14,INT((ROW()-13)/2),0)),IF(ISBLANK(OFFSET('9. METAS'!$W$20,INT((ROW()-14)/2),0)),"",OFFSET('9. METAS'!$W$20,INT((ROW()-14)/2),0)))</f>
        <v/>
      </c>
      <c r="L194" s="196" t="str">
        <f ca="1">IF(MOD(ROW()-13,2)=0,IF(ISBLANK(OFFSET('12. SEGUIMIENTO 2027'!$P$14,INT((ROW()-13)/2),0)),"",OFFSET('12. SEGUIMIENTO 2027'!$P$14,INT((ROW()-13)/2),0)),IF(ISBLANK(OFFSET('9. METAS'!$X$20,INT((ROW()-14)/2),0)),"",OFFSET('9. METAS'!$X$20,INT((ROW()-14)/2),0)))</f>
        <v/>
      </c>
      <c r="M194" s="197" t="str">
        <f ca="1">IF(MOD(ROW()-13,2)=0,IF(ISBLANK(OFFSET('12. SEGUIMIENTO 2027'!$Q$14,INT((ROW()-13)/2),0)),"",OFFSET('12. SEGUIMIENTO 2027'!$Q$14,INT((ROW()-13)/2),0)),IF(ISBLANK(OFFSET('9. METAS'!$Y$20,INT((ROW()-14)/2),0)),"",OFFSET('9. METAS'!$Y$20,INT((ROW()-14)/2),0)))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833" t="str">
        <f ca="1">IF(ISBLANK(OFFSET('9. METAS'!$M$20,INT((ROW()-13)/2),0)),"",OFFSET('9. METAS'!$M$20,INT((ROW()-13)/2),0))</f>
        <v/>
      </c>
      <c r="I195" s="763"/>
      <c r="J195" s="195" t="str">
        <f ca="1">IF(MOD(ROW()-13,2)=0,IF(ISBLANK(OFFSET('12. SEGUIMIENTO 2027'!$N$14,INT((ROW()-13)/2),0)),"",OFFSET('12. SEGUIMIENTO 2027'!$N$14,INT((ROW()-13)/2),0)),IF(ISBLANK(OFFSET('9. METAS'!$V$20,INT((ROW()-14)/2),0)),"",OFFSET('9. METAS'!$V$20,INT((ROW()-14)/2),0)))</f>
        <v/>
      </c>
      <c r="K195" s="196" t="str">
        <f ca="1">IF(MOD(ROW()-13,2)=0,IF(ISBLANK(OFFSET('12. SEGUIMIENTO 2027'!$O$14,INT((ROW()-13)/2),0)),"",OFFSET('12. SEGUIMIENTO 2027'!$O$14,INT((ROW()-13)/2),0)),IF(ISBLANK(OFFSET('9. METAS'!$W$20,INT((ROW()-14)/2),0)),"",OFFSET('9. METAS'!$W$20,INT((ROW()-14)/2),0)))</f>
        <v/>
      </c>
      <c r="L195" s="196" t="str">
        <f ca="1">IF(MOD(ROW()-13,2)=0,IF(ISBLANK(OFFSET('12. SEGUIMIENTO 2027'!$P$14,INT((ROW()-13)/2),0)),"",OFFSET('12. SEGUIMIENTO 2027'!$P$14,INT((ROW()-13)/2),0)),IF(ISBLANK(OFFSET('9. METAS'!$X$20,INT((ROW()-14)/2),0)),"",OFFSET('9. METAS'!$X$20,INT((ROW()-14)/2),0)))</f>
        <v/>
      </c>
      <c r="M195" s="197" t="str">
        <f ca="1">IF(MOD(ROW()-13,2)=0,IF(ISBLANK(OFFSET('12. SEGUIMIENTO 2027'!$Q$14,INT((ROW()-13)/2),0)),"",OFFSET('12. SEGUIMIENTO 2027'!$Q$14,INT((ROW()-13)/2),0)),IF(ISBLANK(OFFSET('9. METAS'!$Y$20,INT((ROW()-14)/2),0)),"",OFFSET('9. METAS'!$Y$20,INT((ROW()-14)/2),0)))</f>
        <v/>
      </c>
      <c r="N195" s="769" t="str">
        <f ca="1">IFERROR(J195/J196,"ND")</f>
        <v>ND</v>
      </c>
      <c r="O195" s="771" t="str">
        <f ca="1">IFERROR(((J195+K195+L195+M195)/H195),"ND")</f>
        <v>ND</v>
      </c>
      <c r="P195" s="775"/>
    </row>
    <row r="196" spans="3:16">
      <c r="C196" s="747"/>
      <c r="D196" s="749"/>
      <c r="E196" s="749"/>
      <c r="F196" s="751"/>
      <c r="G196" s="753"/>
      <c r="H196" s="833"/>
      <c r="I196" s="764"/>
      <c r="J196" s="195" t="str">
        <f ca="1">IF(MOD(ROW()-13,2)=0,IF(ISBLANK(OFFSET('12. SEGUIMIENTO 2027'!$N$14,INT((ROW()-13)/2),0)),"",OFFSET('12. SEGUIMIENTO 2027'!$N$14,INT((ROW()-13)/2),0)),IF(ISBLANK(OFFSET('9. METAS'!$V$20,INT((ROW()-14)/2),0)),"",OFFSET('9. METAS'!$V$20,INT((ROW()-14)/2),0)))</f>
        <v/>
      </c>
      <c r="K196" s="196" t="str">
        <f ca="1">IF(MOD(ROW()-13,2)=0,IF(ISBLANK(OFFSET('12. SEGUIMIENTO 2027'!$O$14,INT((ROW()-13)/2),0)),"",OFFSET('12. SEGUIMIENTO 2027'!$O$14,INT((ROW()-13)/2),0)),IF(ISBLANK(OFFSET('9. METAS'!$W$20,INT((ROW()-14)/2),0)),"",OFFSET('9. METAS'!$W$20,INT((ROW()-14)/2),0)))</f>
        <v/>
      </c>
      <c r="L196" s="196" t="str">
        <f ca="1">IF(MOD(ROW()-13,2)=0,IF(ISBLANK(OFFSET('12. SEGUIMIENTO 2027'!$P$14,INT((ROW()-13)/2),0)),"",OFFSET('12. SEGUIMIENTO 2027'!$P$14,INT((ROW()-13)/2),0)),IF(ISBLANK(OFFSET('9. METAS'!$X$20,INT((ROW()-14)/2),0)),"",OFFSET('9. METAS'!$X$20,INT((ROW()-14)/2),0)))</f>
        <v/>
      </c>
      <c r="M196" s="197" t="str">
        <f ca="1">IF(MOD(ROW()-13,2)=0,IF(ISBLANK(OFFSET('12. SEGUIMIENTO 2027'!$Q$14,INT((ROW()-13)/2),0)),"",OFFSET('12. SEGUIMIENTO 2027'!$Q$14,INT((ROW()-13)/2),0)),IF(ISBLANK(OFFSET('9. METAS'!$Y$20,INT((ROW()-14)/2),0)),"",OFFSET('9. METAS'!$Y$20,INT((ROW()-14)/2),0)))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833" t="str">
        <f ca="1">IF(ISBLANK(OFFSET('9. METAS'!$M$20,INT((ROW()-13)/2),0)),"",OFFSET('9. METAS'!$M$20,INT((ROW()-13)/2),0))</f>
        <v/>
      </c>
      <c r="I197" s="763"/>
      <c r="J197" s="195" t="str">
        <f ca="1">IF(MOD(ROW()-13,2)=0,IF(ISBLANK(OFFSET('12. SEGUIMIENTO 2027'!$N$14,INT((ROW()-13)/2),0)),"",OFFSET('12. SEGUIMIENTO 2027'!$N$14,INT((ROW()-13)/2),0)),IF(ISBLANK(OFFSET('9. METAS'!$V$20,INT((ROW()-14)/2),0)),"",OFFSET('9. METAS'!$V$20,INT((ROW()-14)/2),0)))</f>
        <v/>
      </c>
      <c r="K197" s="196" t="str">
        <f ca="1">IF(MOD(ROW()-13,2)=0,IF(ISBLANK(OFFSET('12. SEGUIMIENTO 2027'!$O$14,INT((ROW()-13)/2),0)),"",OFFSET('12. SEGUIMIENTO 2027'!$O$14,INT((ROW()-13)/2),0)),IF(ISBLANK(OFFSET('9. METAS'!$W$20,INT((ROW()-14)/2),0)),"",OFFSET('9. METAS'!$W$20,INT((ROW()-14)/2),0)))</f>
        <v/>
      </c>
      <c r="L197" s="196" t="str">
        <f ca="1">IF(MOD(ROW()-13,2)=0,IF(ISBLANK(OFFSET('12. SEGUIMIENTO 2027'!$P$14,INT((ROW()-13)/2),0)),"",OFFSET('12. SEGUIMIENTO 2027'!$P$14,INT((ROW()-13)/2),0)),IF(ISBLANK(OFFSET('9. METAS'!$X$20,INT((ROW()-14)/2),0)),"",OFFSET('9. METAS'!$X$20,INT((ROW()-14)/2),0)))</f>
        <v/>
      </c>
      <c r="M197" s="197" t="str">
        <f ca="1">IF(MOD(ROW()-13,2)=0,IF(ISBLANK(OFFSET('12. SEGUIMIENTO 2027'!$Q$14,INT((ROW()-13)/2),0)),"",OFFSET('12. SEGUIMIENTO 2027'!$Q$14,INT((ROW()-13)/2),0)),IF(ISBLANK(OFFSET('9. METAS'!$Y$20,INT((ROW()-14)/2),0)),"",OFFSET('9. METAS'!$Y$20,INT((ROW()-14)/2),0)))</f>
        <v/>
      </c>
      <c r="N197" s="769" t="str">
        <f ca="1">IFERROR(J197/J198,"ND")</f>
        <v>ND</v>
      </c>
      <c r="O197" s="771" t="str">
        <f ca="1">IFERROR(((J197+K197+L197+M197)/H197),"ND")</f>
        <v>ND</v>
      </c>
      <c r="P197" s="775"/>
    </row>
    <row r="198" spans="3:16">
      <c r="C198" s="747"/>
      <c r="D198" s="749"/>
      <c r="E198" s="749"/>
      <c r="F198" s="751"/>
      <c r="G198" s="753"/>
      <c r="H198" s="833"/>
      <c r="I198" s="764"/>
      <c r="J198" s="195" t="str">
        <f ca="1">IF(MOD(ROW()-13,2)=0,IF(ISBLANK(OFFSET('12. SEGUIMIENTO 2027'!$N$14,INT((ROW()-13)/2),0)),"",OFFSET('12. SEGUIMIENTO 2027'!$N$14,INT((ROW()-13)/2),0)),IF(ISBLANK(OFFSET('9. METAS'!$V$20,INT((ROW()-14)/2),0)),"",OFFSET('9. METAS'!$V$20,INT((ROW()-14)/2),0)))</f>
        <v/>
      </c>
      <c r="K198" s="196" t="str">
        <f ca="1">IF(MOD(ROW()-13,2)=0,IF(ISBLANK(OFFSET('12. SEGUIMIENTO 2027'!$O$14,INT((ROW()-13)/2),0)),"",OFFSET('12. SEGUIMIENTO 2027'!$O$14,INT((ROW()-13)/2),0)),IF(ISBLANK(OFFSET('9. METAS'!$W$20,INT((ROW()-14)/2),0)),"",OFFSET('9. METAS'!$W$20,INT((ROW()-14)/2),0)))</f>
        <v/>
      </c>
      <c r="L198" s="196" t="str">
        <f ca="1">IF(MOD(ROW()-13,2)=0,IF(ISBLANK(OFFSET('12. SEGUIMIENTO 2027'!$P$14,INT((ROW()-13)/2),0)),"",OFFSET('12. SEGUIMIENTO 2027'!$P$14,INT((ROW()-13)/2),0)),IF(ISBLANK(OFFSET('9. METAS'!$X$20,INT((ROW()-14)/2),0)),"",OFFSET('9. METAS'!$X$20,INT((ROW()-14)/2),0)))</f>
        <v/>
      </c>
      <c r="M198" s="197" t="str">
        <f ca="1">IF(MOD(ROW()-13,2)=0,IF(ISBLANK(OFFSET('12. SEGUIMIENTO 2027'!$Q$14,INT((ROW()-13)/2),0)),"",OFFSET('12. SEGUIMIENTO 2027'!$Q$14,INT((ROW()-13)/2),0)),IF(ISBLANK(OFFSET('9. METAS'!$Y$20,INT((ROW()-14)/2),0)),"",OFFSET('9. METAS'!$Y$20,INT((ROW()-14)/2),0)))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833" t="str">
        <f ca="1">IF(ISBLANK(OFFSET('9. METAS'!$M$20,INT((ROW()-13)/2),0)),"",OFFSET('9. METAS'!$M$20,INT((ROW()-13)/2),0))</f>
        <v/>
      </c>
      <c r="I199" s="763"/>
      <c r="J199" s="195" t="str">
        <f ca="1">IF(MOD(ROW()-13,2)=0,IF(ISBLANK(OFFSET('12. SEGUIMIENTO 2027'!$N$14,INT((ROW()-13)/2),0)),"",OFFSET('12. SEGUIMIENTO 2027'!$N$14,INT((ROW()-13)/2),0)),IF(ISBLANK(OFFSET('9. METAS'!$V$20,INT((ROW()-14)/2),0)),"",OFFSET('9. METAS'!$V$20,INT((ROW()-14)/2),0)))</f>
        <v/>
      </c>
      <c r="K199" s="196" t="str">
        <f ca="1">IF(MOD(ROW()-13,2)=0,IF(ISBLANK(OFFSET('12. SEGUIMIENTO 2027'!$O$14,INT((ROW()-13)/2),0)),"",OFFSET('12. SEGUIMIENTO 2027'!$O$14,INT((ROW()-13)/2),0)),IF(ISBLANK(OFFSET('9. METAS'!$W$20,INT((ROW()-14)/2),0)),"",OFFSET('9. METAS'!$W$20,INT((ROW()-14)/2),0)))</f>
        <v/>
      </c>
      <c r="L199" s="196" t="str">
        <f ca="1">IF(MOD(ROW()-13,2)=0,IF(ISBLANK(OFFSET('12. SEGUIMIENTO 2027'!$P$14,INT((ROW()-13)/2),0)),"",OFFSET('12. SEGUIMIENTO 2027'!$P$14,INT((ROW()-13)/2),0)),IF(ISBLANK(OFFSET('9. METAS'!$X$20,INT((ROW()-14)/2),0)),"",OFFSET('9. METAS'!$X$20,INT((ROW()-14)/2),0)))</f>
        <v/>
      </c>
      <c r="M199" s="197" t="str">
        <f ca="1">IF(MOD(ROW()-13,2)=0,IF(ISBLANK(OFFSET('12. SEGUIMIENTO 2027'!$Q$14,INT((ROW()-13)/2),0)),"",OFFSET('12. SEGUIMIENTO 2027'!$Q$14,INT((ROW()-13)/2),0)),IF(ISBLANK(OFFSET('9. METAS'!$Y$20,INT((ROW()-14)/2),0)),"",OFFSET('9. METAS'!$Y$20,INT((ROW()-14)/2),0)))</f>
        <v/>
      </c>
      <c r="N199" s="769" t="str">
        <f ca="1">IFERROR(J199/J200,"ND")</f>
        <v>ND</v>
      </c>
      <c r="O199" s="771" t="str">
        <f ca="1">IFERROR(((J199+K199+L199+M199)/H199),"ND")</f>
        <v>ND</v>
      </c>
      <c r="P199" s="775"/>
    </row>
    <row r="200" spans="3:16">
      <c r="C200" s="747"/>
      <c r="D200" s="749"/>
      <c r="E200" s="749"/>
      <c r="F200" s="751"/>
      <c r="G200" s="753"/>
      <c r="H200" s="833"/>
      <c r="I200" s="764"/>
      <c r="J200" s="195" t="str">
        <f ca="1">IF(MOD(ROW()-13,2)=0,IF(ISBLANK(OFFSET('12. SEGUIMIENTO 2027'!$N$14,INT((ROW()-13)/2),0)),"",OFFSET('12. SEGUIMIENTO 2027'!$N$14,INT((ROW()-13)/2),0)),IF(ISBLANK(OFFSET('9. METAS'!$V$20,INT((ROW()-14)/2),0)),"",OFFSET('9. METAS'!$V$20,INT((ROW()-14)/2),0)))</f>
        <v/>
      </c>
      <c r="K200" s="196" t="str">
        <f ca="1">IF(MOD(ROW()-13,2)=0,IF(ISBLANK(OFFSET('12. SEGUIMIENTO 2027'!$O$14,INT((ROW()-13)/2),0)),"",OFFSET('12. SEGUIMIENTO 2027'!$O$14,INT((ROW()-13)/2),0)),IF(ISBLANK(OFFSET('9. METAS'!$W$20,INT((ROW()-14)/2),0)),"",OFFSET('9. METAS'!$W$20,INT((ROW()-14)/2),0)))</f>
        <v/>
      </c>
      <c r="L200" s="196" t="str">
        <f ca="1">IF(MOD(ROW()-13,2)=0,IF(ISBLANK(OFFSET('12. SEGUIMIENTO 2027'!$P$14,INT((ROW()-13)/2),0)),"",OFFSET('12. SEGUIMIENTO 2027'!$P$14,INT((ROW()-13)/2),0)),IF(ISBLANK(OFFSET('9. METAS'!$X$20,INT((ROW()-14)/2),0)),"",OFFSET('9. METAS'!$X$20,INT((ROW()-14)/2),0)))</f>
        <v/>
      </c>
      <c r="M200" s="197" t="str">
        <f ca="1">IF(MOD(ROW()-13,2)=0,IF(ISBLANK(OFFSET('12. SEGUIMIENTO 2027'!$Q$14,INT((ROW()-13)/2),0)),"",OFFSET('12. SEGUIMIENTO 2027'!$Q$14,INT((ROW()-13)/2),0)),IF(ISBLANK(OFFSET('9. METAS'!$Y$20,INT((ROW()-14)/2),0)),"",OFFSET('9. METAS'!$Y$20,INT((ROW()-14)/2),0)))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833" t="str">
        <f ca="1">IF(ISBLANK(OFFSET('9. METAS'!$M$20,INT((ROW()-13)/2),0)),"",OFFSET('9. METAS'!$M$20,INT((ROW()-13)/2),0))</f>
        <v/>
      </c>
      <c r="I201" s="763"/>
      <c r="J201" s="195" t="str">
        <f ca="1">IF(MOD(ROW()-13,2)=0,IF(ISBLANK(OFFSET('12. SEGUIMIENTO 2027'!$N$14,INT((ROW()-13)/2),0)),"",OFFSET('12. SEGUIMIENTO 2027'!$N$14,INT((ROW()-13)/2),0)),IF(ISBLANK(OFFSET('9. METAS'!$V$20,INT((ROW()-14)/2),0)),"",OFFSET('9. METAS'!$V$20,INT((ROW()-14)/2),0)))</f>
        <v/>
      </c>
      <c r="K201" s="196" t="str">
        <f ca="1">IF(MOD(ROW()-13,2)=0,IF(ISBLANK(OFFSET('12. SEGUIMIENTO 2027'!$O$14,INT((ROW()-13)/2),0)),"",OFFSET('12. SEGUIMIENTO 2027'!$O$14,INT((ROW()-13)/2),0)),IF(ISBLANK(OFFSET('9. METAS'!$W$20,INT((ROW()-14)/2),0)),"",OFFSET('9. METAS'!$W$20,INT((ROW()-14)/2),0)))</f>
        <v/>
      </c>
      <c r="L201" s="196" t="str">
        <f ca="1">IF(MOD(ROW()-13,2)=0,IF(ISBLANK(OFFSET('12. SEGUIMIENTO 2027'!$P$14,INT((ROW()-13)/2),0)),"",OFFSET('12. SEGUIMIENTO 2027'!$P$14,INT((ROW()-13)/2),0)),IF(ISBLANK(OFFSET('9. METAS'!$X$20,INT((ROW()-14)/2),0)),"",OFFSET('9. METAS'!$X$20,INT((ROW()-14)/2),0)))</f>
        <v/>
      </c>
      <c r="M201" s="197" t="str">
        <f ca="1">IF(MOD(ROW()-13,2)=0,IF(ISBLANK(OFFSET('12. SEGUIMIENTO 2027'!$Q$14,INT((ROW()-13)/2),0)),"",OFFSET('12. SEGUIMIENTO 2027'!$Q$14,INT((ROW()-13)/2),0)),IF(ISBLANK(OFFSET('9. METAS'!$Y$20,INT((ROW()-14)/2),0)),"",OFFSET('9. METAS'!$Y$20,INT((ROW()-14)/2),0)))</f>
        <v/>
      </c>
      <c r="N201" s="769" t="str">
        <f ca="1">IFERROR(J201/J202,"ND")</f>
        <v>ND</v>
      </c>
      <c r="O201" s="771" t="str">
        <f ca="1">IFERROR(((J201+K201+L201+M201)/H201),"ND")</f>
        <v>ND</v>
      </c>
      <c r="P201" s="775"/>
    </row>
    <row r="202" spans="3:16">
      <c r="C202" s="747"/>
      <c r="D202" s="749"/>
      <c r="E202" s="749"/>
      <c r="F202" s="751"/>
      <c r="G202" s="753"/>
      <c r="H202" s="833"/>
      <c r="I202" s="764"/>
      <c r="J202" s="195" t="str">
        <f ca="1">IF(MOD(ROW()-13,2)=0,IF(ISBLANK(OFFSET('12. SEGUIMIENTO 2027'!$N$14,INT((ROW()-13)/2),0)),"",OFFSET('12. SEGUIMIENTO 2027'!$N$14,INT((ROW()-13)/2),0)),IF(ISBLANK(OFFSET('9. METAS'!$V$20,INT((ROW()-14)/2),0)),"",OFFSET('9. METAS'!$V$20,INT((ROW()-14)/2),0)))</f>
        <v/>
      </c>
      <c r="K202" s="196" t="str">
        <f ca="1">IF(MOD(ROW()-13,2)=0,IF(ISBLANK(OFFSET('12. SEGUIMIENTO 2027'!$O$14,INT((ROW()-13)/2),0)),"",OFFSET('12. SEGUIMIENTO 2027'!$O$14,INT((ROW()-13)/2),0)),IF(ISBLANK(OFFSET('9. METAS'!$W$20,INT((ROW()-14)/2),0)),"",OFFSET('9. METAS'!$W$20,INT((ROW()-14)/2),0)))</f>
        <v/>
      </c>
      <c r="L202" s="196" t="str">
        <f ca="1">IF(MOD(ROW()-13,2)=0,IF(ISBLANK(OFFSET('12. SEGUIMIENTO 2027'!$P$14,INT((ROW()-13)/2),0)),"",OFFSET('12. SEGUIMIENTO 2027'!$P$14,INT((ROW()-13)/2),0)),IF(ISBLANK(OFFSET('9. METAS'!$X$20,INT((ROW()-14)/2),0)),"",OFFSET('9. METAS'!$X$20,INT((ROW()-14)/2),0)))</f>
        <v/>
      </c>
      <c r="M202" s="197" t="str">
        <f ca="1">IF(MOD(ROW()-13,2)=0,IF(ISBLANK(OFFSET('12. SEGUIMIENTO 2027'!$Q$14,INT((ROW()-13)/2),0)),"",OFFSET('12. SEGUIMIENTO 2027'!$Q$14,INT((ROW()-13)/2),0)),IF(ISBLANK(OFFSET('9. METAS'!$Y$20,INT((ROW()-14)/2),0)),"",OFFSET('9. METAS'!$Y$20,INT((ROW()-14)/2),0)))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833" t="str">
        <f ca="1">IF(ISBLANK(OFFSET('9. METAS'!$M$20,INT((ROW()-13)/2),0)),"",OFFSET('9. METAS'!$M$20,INT((ROW()-13)/2),0))</f>
        <v/>
      </c>
      <c r="I203" s="763"/>
      <c r="J203" s="195" t="str">
        <f ca="1">IF(MOD(ROW()-13,2)=0,IF(ISBLANK(OFFSET('12. SEGUIMIENTO 2027'!$N$14,INT((ROW()-13)/2),0)),"",OFFSET('12. SEGUIMIENTO 2027'!$N$14,INT((ROW()-13)/2),0)),IF(ISBLANK(OFFSET('9. METAS'!$V$20,INT((ROW()-14)/2),0)),"",OFFSET('9. METAS'!$V$20,INT((ROW()-14)/2),0)))</f>
        <v/>
      </c>
      <c r="K203" s="196" t="str">
        <f ca="1">IF(MOD(ROW()-13,2)=0,IF(ISBLANK(OFFSET('12. SEGUIMIENTO 2027'!$O$14,INT((ROW()-13)/2),0)),"",OFFSET('12. SEGUIMIENTO 2027'!$O$14,INT((ROW()-13)/2),0)),IF(ISBLANK(OFFSET('9. METAS'!$W$20,INT((ROW()-14)/2),0)),"",OFFSET('9. METAS'!$W$20,INT((ROW()-14)/2),0)))</f>
        <v/>
      </c>
      <c r="L203" s="196" t="str">
        <f ca="1">IF(MOD(ROW()-13,2)=0,IF(ISBLANK(OFFSET('12. SEGUIMIENTO 2027'!$P$14,INT((ROW()-13)/2),0)),"",OFFSET('12. SEGUIMIENTO 2027'!$P$14,INT((ROW()-13)/2),0)),IF(ISBLANK(OFFSET('9. METAS'!$X$20,INT((ROW()-14)/2),0)),"",OFFSET('9. METAS'!$X$20,INT((ROW()-14)/2),0)))</f>
        <v/>
      </c>
      <c r="M203" s="197" t="str">
        <f ca="1">IF(MOD(ROW()-13,2)=0,IF(ISBLANK(OFFSET('12. SEGUIMIENTO 2027'!$Q$14,INT((ROW()-13)/2),0)),"",OFFSET('12. SEGUIMIENTO 2027'!$Q$14,INT((ROW()-13)/2),0)),IF(ISBLANK(OFFSET('9. METAS'!$Y$20,INT((ROW()-14)/2),0)),"",OFFSET('9. METAS'!$Y$20,INT((ROW()-14)/2),0)))</f>
        <v/>
      </c>
      <c r="N203" s="769" t="str">
        <f ca="1">IFERROR(J203/J204,"ND")</f>
        <v>ND</v>
      </c>
      <c r="O203" s="771" t="str">
        <f ca="1">IFERROR(((J203+K203+L203+M203)/H203),"ND")</f>
        <v>ND</v>
      </c>
      <c r="P203" s="775"/>
    </row>
    <row r="204" spans="3:16">
      <c r="C204" s="747"/>
      <c r="D204" s="749"/>
      <c r="E204" s="749"/>
      <c r="F204" s="751"/>
      <c r="G204" s="753"/>
      <c r="H204" s="833"/>
      <c r="I204" s="764"/>
      <c r="J204" s="195" t="str">
        <f ca="1">IF(MOD(ROW()-13,2)=0,IF(ISBLANK(OFFSET('12. SEGUIMIENTO 2027'!$N$14,INT((ROW()-13)/2),0)),"",OFFSET('12. SEGUIMIENTO 2027'!$N$14,INT((ROW()-13)/2),0)),IF(ISBLANK(OFFSET('9. METAS'!$V$20,INT((ROW()-14)/2),0)),"",OFFSET('9. METAS'!$V$20,INT((ROW()-14)/2),0)))</f>
        <v/>
      </c>
      <c r="K204" s="196" t="str">
        <f ca="1">IF(MOD(ROW()-13,2)=0,IF(ISBLANK(OFFSET('12. SEGUIMIENTO 2027'!$O$14,INT((ROW()-13)/2),0)),"",OFFSET('12. SEGUIMIENTO 2027'!$O$14,INT((ROW()-13)/2),0)),IF(ISBLANK(OFFSET('9. METAS'!$W$20,INT((ROW()-14)/2),0)),"",OFFSET('9. METAS'!$W$20,INT((ROW()-14)/2),0)))</f>
        <v/>
      </c>
      <c r="L204" s="196" t="str">
        <f ca="1">IF(MOD(ROW()-13,2)=0,IF(ISBLANK(OFFSET('12. SEGUIMIENTO 2027'!$P$14,INT((ROW()-13)/2),0)),"",OFFSET('12. SEGUIMIENTO 2027'!$P$14,INT((ROW()-13)/2),0)),IF(ISBLANK(OFFSET('9. METAS'!$X$20,INT((ROW()-14)/2),0)),"",OFFSET('9. METAS'!$X$20,INT((ROW()-14)/2),0)))</f>
        <v/>
      </c>
      <c r="M204" s="197" t="str">
        <f ca="1">IF(MOD(ROW()-13,2)=0,IF(ISBLANK(OFFSET('12. SEGUIMIENTO 2027'!$Q$14,INT((ROW()-13)/2),0)),"",OFFSET('12. SEGUIMIENTO 2027'!$Q$14,INT((ROW()-13)/2),0)),IF(ISBLANK(OFFSET('9. METAS'!$Y$20,INT((ROW()-14)/2),0)),"",OFFSET('9. METAS'!$Y$20,INT((ROW()-14)/2),0)))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833" t="str">
        <f ca="1">IF(ISBLANK(OFFSET('9. METAS'!$M$20,INT((ROW()-13)/2),0)),"",OFFSET('9. METAS'!$M$20,INT((ROW()-13)/2),0))</f>
        <v/>
      </c>
      <c r="I205" s="763"/>
      <c r="J205" s="195" t="str">
        <f ca="1">IF(MOD(ROW()-13,2)=0,IF(ISBLANK(OFFSET('12. SEGUIMIENTO 2027'!$N$14,INT((ROW()-13)/2),0)),"",OFFSET('12. SEGUIMIENTO 2027'!$N$14,INT((ROW()-13)/2),0)),IF(ISBLANK(OFFSET('9. METAS'!$V$20,INT((ROW()-14)/2),0)),"",OFFSET('9. METAS'!$V$20,INT((ROW()-14)/2),0)))</f>
        <v/>
      </c>
      <c r="K205" s="196" t="str">
        <f ca="1">IF(MOD(ROW()-13,2)=0,IF(ISBLANK(OFFSET('12. SEGUIMIENTO 2027'!$O$14,INT((ROW()-13)/2),0)),"",OFFSET('12. SEGUIMIENTO 2027'!$O$14,INT((ROW()-13)/2),0)),IF(ISBLANK(OFFSET('9. METAS'!$W$20,INT((ROW()-14)/2),0)),"",OFFSET('9. METAS'!$W$20,INT((ROW()-14)/2),0)))</f>
        <v/>
      </c>
      <c r="L205" s="196" t="str">
        <f ca="1">IF(MOD(ROW()-13,2)=0,IF(ISBLANK(OFFSET('12. SEGUIMIENTO 2027'!$P$14,INT((ROW()-13)/2),0)),"",OFFSET('12. SEGUIMIENTO 2027'!$P$14,INT((ROW()-13)/2),0)),IF(ISBLANK(OFFSET('9. METAS'!$X$20,INT((ROW()-14)/2),0)),"",OFFSET('9. METAS'!$X$20,INT((ROW()-14)/2),0)))</f>
        <v/>
      </c>
      <c r="M205" s="197" t="str">
        <f ca="1">IF(MOD(ROW()-13,2)=0,IF(ISBLANK(OFFSET('12. SEGUIMIENTO 2027'!$Q$14,INT((ROW()-13)/2),0)),"",OFFSET('12. SEGUIMIENTO 2027'!$Q$14,INT((ROW()-13)/2),0)),IF(ISBLANK(OFFSET('9. METAS'!$Y$20,INT((ROW()-14)/2),0)),"",OFFSET('9. METAS'!$Y$20,INT((ROW()-14)/2),0)))</f>
        <v/>
      </c>
      <c r="N205" s="769" t="str">
        <f ca="1">IFERROR(J205/J206,"ND")</f>
        <v>ND</v>
      </c>
      <c r="O205" s="771" t="str">
        <f ca="1">IFERROR(((J205+K205+L205+M205)/H205),"ND")</f>
        <v>ND</v>
      </c>
      <c r="P205" s="775"/>
    </row>
    <row r="206" spans="3:16">
      <c r="C206" s="747"/>
      <c r="D206" s="749"/>
      <c r="E206" s="749"/>
      <c r="F206" s="751"/>
      <c r="G206" s="753"/>
      <c r="H206" s="833"/>
      <c r="I206" s="764"/>
      <c r="J206" s="195" t="str">
        <f ca="1">IF(MOD(ROW()-13,2)=0,IF(ISBLANK(OFFSET('12. SEGUIMIENTO 2027'!$N$14,INT((ROW()-13)/2),0)),"",OFFSET('12. SEGUIMIENTO 2027'!$N$14,INT((ROW()-13)/2),0)),IF(ISBLANK(OFFSET('9. METAS'!$V$20,INT((ROW()-14)/2),0)),"",OFFSET('9. METAS'!$V$20,INT((ROW()-14)/2),0)))</f>
        <v/>
      </c>
      <c r="K206" s="196" t="str">
        <f ca="1">IF(MOD(ROW()-13,2)=0,IF(ISBLANK(OFFSET('12. SEGUIMIENTO 2027'!$O$14,INT((ROW()-13)/2),0)),"",OFFSET('12. SEGUIMIENTO 2027'!$O$14,INT((ROW()-13)/2),0)),IF(ISBLANK(OFFSET('9. METAS'!$W$20,INT((ROW()-14)/2),0)),"",OFFSET('9. METAS'!$W$20,INT((ROW()-14)/2),0)))</f>
        <v/>
      </c>
      <c r="L206" s="196" t="str">
        <f ca="1">IF(MOD(ROW()-13,2)=0,IF(ISBLANK(OFFSET('12. SEGUIMIENTO 2027'!$P$14,INT((ROW()-13)/2),0)),"",OFFSET('12. SEGUIMIENTO 2027'!$P$14,INT((ROW()-13)/2),0)),IF(ISBLANK(OFFSET('9. METAS'!$X$20,INT((ROW()-14)/2),0)),"",OFFSET('9. METAS'!$X$20,INT((ROW()-14)/2),0)))</f>
        <v/>
      </c>
      <c r="M206" s="197" t="str">
        <f ca="1">IF(MOD(ROW()-13,2)=0,IF(ISBLANK(OFFSET('12. SEGUIMIENTO 2027'!$Q$14,INT((ROW()-13)/2),0)),"",OFFSET('12. SEGUIMIENTO 2027'!$Q$14,INT((ROW()-13)/2),0)),IF(ISBLANK(OFFSET('9. METAS'!$Y$20,INT((ROW()-14)/2),0)),"",OFFSET('9. METAS'!$Y$20,INT((ROW()-14)/2),0)))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833" t="str">
        <f ca="1">IF(ISBLANK(OFFSET('9. METAS'!$M$20,INT((ROW()-13)/2),0)),"",OFFSET('9. METAS'!$M$20,INT((ROW()-13)/2),0))</f>
        <v/>
      </c>
      <c r="I207" s="763"/>
      <c r="J207" s="195" t="str">
        <f ca="1">IF(MOD(ROW()-13,2)=0,IF(ISBLANK(OFFSET('12. SEGUIMIENTO 2027'!$N$14,INT((ROW()-13)/2),0)),"",OFFSET('12. SEGUIMIENTO 2027'!$N$14,INT((ROW()-13)/2),0)),IF(ISBLANK(OFFSET('9. METAS'!$V$20,INT((ROW()-14)/2),0)),"",OFFSET('9. METAS'!$V$20,INT((ROW()-14)/2),0)))</f>
        <v/>
      </c>
      <c r="K207" s="196" t="str">
        <f ca="1">IF(MOD(ROW()-13,2)=0,IF(ISBLANK(OFFSET('12. SEGUIMIENTO 2027'!$O$14,INT((ROW()-13)/2),0)),"",OFFSET('12. SEGUIMIENTO 2027'!$O$14,INT((ROW()-13)/2),0)),IF(ISBLANK(OFFSET('9. METAS'!$W$20,INT((ROW()-14)/2),0)),"",OFFSET('9. METAS'!$W$20,INT((ROW()-14)/2),0)))</f>
        <v/>
      </c>
      <c r="L207" s="196" t="str">
        <f ca="1">IF(MOD(ROW()-13,2)=0,IF(ISBLANK(OFFSET('12. SEGUIMIENTO 2027'!$P$14,INT((ROW()-13)/2),0)),"",OFFSET('12. SEGUIMIENTO 2027'!$P$14,INT((ROW()-13)/2),0)),IF(ISBLANK(OFFSET('9. METAS'!$X$20,INT((ROW()-14)/2),0)),"",OFFSET('9. METAS'!$X$20,INT((ROW()-14)/2),0)))</f>
        <v/>
      </c>
      <c r="M207" s="197" t="str">
        <f ca="1">IF(MOD(ROW()-13,2)=0,IF(ISBLANK(OFFSET('12. SEGUIMIENTO 2027'!$Q$14,INT((ROW()-13)/2),0)),"",OFFSET('12. SEGUIMIENTO 2027'!$Q$14,INT((ROW()-13)/2),0)),IF(ISBLANK(OFFSET('9. METAS'!$Y$20,INT((ROW()-14)/2),0)),"",OFFSET('9. METAS'!$Y$20,INT((ROW()-14)/2),0)))</f>
        <v/>
      </c>
      <c r="N207" s="769" t="str">
        <f ca="1">IFERROR(J207/J208,"ND")</f>
        <v>ND</v>
      </c>
      <c r="O207" s="771" t="str">
        <f ca="1">IFERROR(((J207+K207+L207+M207)/H207),"ND")</f>
        <v>ND</v>
      </c>
      <c r="P207" s="775"/>
    </row>
    <row r="208" spans="3:16">
      <c r="C208" s="747"/>
      <c r="D208" s="749"/>
      <c r="E208" s="749"/>
      <c r="F208" s="751"/>
      <c r="G208" s="753"/>
      <c r="H208" s="833"/>
      <c r="I208" s="764"/>
      <c r="J208" s="195" t="str">
        <f ca="1">IF(MOD(ROW()-13,2)=0,IF(ISBLANK(OFFSET('12. SEGUIMIENTO 2027'!$N$14,INT((ROW()-13)/2),0)),"",OFFSET('12. SEGUIMIENTO 2027'!$N$14,INT((ROW()-13)/2),0)),IF(ISBLANK(OFFSET('9. METAS'!$V$20,INT((ROW()-14)/2),0)),"",OFFSET('9. METAS'!$V$20,INT((ROW()-14)/2),0)))</f>
        <v/>
      </c>
      <c r="K208" s="196" t="str">
        <f ca="1">IF(MOD(ROW()-13,2)=0,IF(ISBLANK(OFFSET('12. SEGUIMIENTO 2027'!$O$14,INT((ROW()-13)/2),0)),"",OFFSET('12. SEGUIMIENTO 2027'!$O$14,INT((ROW()-13)/2),0)),IF(ISBLANK(OFFSET('9. METAS'!$W$20,INT((ROW()-14)/2),0)),"",OFFSET('9. METAS'!$W$20,INT((ROW()-14)/2),0)))</f>
        <v/>
      </c>
      <c r="L208" s="196" t="str">
        <f ca="1">IF(MOD(ROW()-13,2)=0,IF(ISBLANK(OFFSET('12. SEGUIMIENTO 2027'!$P$14,INT((ROW()-13)/2),0)),"",OFFSET('12. SEGUIMIENTO 2027'!$P$14,INT((ROW()-13)/2),0)),IF(ISBLANK(OFFSET('9. METAS'!$X$20,INT((ROW()-14)/2),0)),"",OFFSET('9. METAS'!$X$20,INT((ROW()-14)/2),0)))</f>
        <v/>
      </c>
      <c r="M208" s="197" t="str">
        <f ca="1">IF(MOD(ROW()-13,2)=0,IF(ISBLANK(OFFSET('12. SEGUIMIENTO 2027'!$Q$14,INT((ROW()-13)/2),0)),"",OFFSET('12. SEGUIMIENTO 2027'!$Q$14,INT((ROW()-13)/2),0)),IF(ISBLANK(OFFSET('9. METAS'!$Y$20,INT((ROW()-14)/2),0)),"",OFFSET('9. METAS'!$Y$20,INT((ROW()-14)/2),0)))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833" t="str">
        <f ca="1">IF(ISBLANK(OFFSET('9. METAS'!$M$20,INT((ROW()-13)/2),0)),"",OFFSET('9. METAS'!$M$20,INT((ROW()-13)/2),0))</f>
        <v/>
      </c>
      <c r="I209" s="763"/>
      <c r="J209" s="195" t="str">
        <f ca="1">IF(MOD(ROW()-13,2)=0,IF(ISBLANK(OFFSET('12. SEGUIMIENTO 2027'!$N$14,INT((ROW()-13)/2),0)),"",OFFSET('12. SEGUIMIENTO 2027'!$N$14,INT((ROW()-13)/2),0)),IF(ISBLANK(OFFSET('9. METAS'!$V$20,INT((ROW()-14)/2),0)),"",OFFSET('9. METAS'!$V$20,INT((ROW()-14)/2),0)))</f>
        <v/>
      </c>
      <c r="K209" s="196" t="str">
        <f ca="1">IF(MOD(ROW()-13,2)=0,IF(ISBLANK(OFFSET('12. SEGUIMIENTO 2027'!$O$14,INT((ROW()-13)/2),0)),"",OFFSET('12. SEGUIMIENTO 2027'!$O$14,INT((ROW()-13)/2),0)),IF(ISBLANK(OFFSET('9. METAS'!$W$20,INT((ROW()-14)/2),0)),"",OFFSET('9. METAS'!$W$20,INT((ROW()-14)/2),0)))</f>
        <v/>
      </c>
      <c r="L209" s="196" t="str">
        <f ca="1">IF(MOD(ROW()-13,2)=0,IF(ISBLANK(OFFSET('12. SEGUIMIENTO 2027'!$P$14,INT((ROW()-13)/2),0)),"",OFFSET('12. SEGUIMIENTO 2027'!$P$14,INT((ROW()-13)/2),0)),IF(ISBLANK(OFFSET('9. METAS'!$X$20,INT((ROW()-14)/2),0)),"",OFFSET('9. METAS'!$X$20,INT((ROW()-14)/2),0)))</f>
        <v/>
      </c>
      <c r="M209" s="197" t="str">
        <f ca="1">IF(MOD(ROW()-13,2)=0,IF(ISBLANK(OFFSET('12. SEGUIMIENTO 2027'!$Q$14,INT((ROW()-13)/2),0)),"",OFFSET('12. SEGUIMIENTO 2027'!$Q$14,INT((ROW()-13)/2),0)),IF(ISBLANK(OFFSET('9. METAS'!$Y$20,INT((ROW()-14)/2),0)),"",OFFSET('9. METAS'!$Y$20,INT((ROW()-14)/2),0)))</f>
        <v/>
      </c>
      <c r="N209" s="769" t="str">
        <f ca="1">IFERROR(J209/J210,"ND")</f>
        <v>ND</v>
      </c>
      <c r="O209" s="771" t="str">
        <f ca="1">IFERROR(((J209+K209+L209+M209)/H209),"ND")</f>
        <v>ND</v>
      </c>
      <c r="P209" s="775"/>
    </row>
    <row r="210" spans="3:16">
      <c r="C210" s="747"/>
      <c r="D210" s="749"/>
      <c r="E210" s="749"/>
      <c r="F210" s="751"/>
      <c r="G210" s="753"/>
      <c r="H210" s="833"/>
      <c r="I210" s="764"/>
      <c r="J210" s="195" t="str">
        <f ca="1">IF(MOD(ROW()-13,2)=0,IF(ISBLANK(OFFSET('12. SEGUIMIENTO 2027'!$N$14,INT((ROW()-13)/2),0)),"",OFFSET('12. SEGUIMIENTO 2027'!$N$14,INT((ROW()-13)/2),0)),IF(ISBLANK(OFFSET('9. METAS'!$V$20,INT((ROW()-14)/2),0)),"",OFFSET('9. METAS'!$V$20,INT((ROW()-14)/2),0)))</f>
        <v/>
      </c>
      <c r="K210" s="196" t="str">
        <f ca="1">IF(MOD(ROW()-13,2)=0,IF(ISBLANK(OFFSET('12. SEGUIMIENTO 2027'!$O$14,INT((ROW()-13)/2),0)),"",OFFSET('12. SEGUIMIENTO 2027'!$O$14,INT((ROW()-13)/2),0)),IF(ISBLANK(OFFSET('9. METAS'!$W$20,INT((ROW()-14)/2),0)),"",OFFSET('9. METAS'!$W$20,INT((ROW()-14)/2),0)))</f>
        <v/>
      </c>
      <c r="L210" s="196" t="str">
        <f ca="1">IF(MOD(ROW()-13,2)=0,IF(ISBLANK(OFFSET('12. SEGUIMIENTO 2027'!$P$14,INT((ROW()-13)/2),0)),"",OFFSET('12. SEGUIMIENTO 2027'!$P$14,INT((ROW()-13)/2),0)),IF(ISBLANK(OFFSET('9. METAS'!$X$20,INT((ROW()-14)/2),0)),"",OFFSET('9. METAS'!$X$20,INT((ROW()-14)/2),0)))</f>
        <v/>
      </c>
      <c r="M210" s="197" t="str">
        <f ca="1">IF(MOD(ROW()-13,2)=0,IF(ISBLANK(OFFSET('12. SEGUIMIENTO 2027'!$Q$14,INT((ROW()-13)/2),0)),"",OFFSET('12. SEGUIMIENTO 2027'!$Q$14,INT((ROW()-13)/2),0)),IF(ISBLANK(OFFSET('9. METAS'!$Y$20,INT((ROW()-14)/2),0)),"",OFFSET('9. METAS'!$Y$20,INT((ROW()-14)/2),0)))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833" t="str">
        <f ca="1">IF(ISBLANK(OFFSET('9. METAS'!$M$20,INT((ROW()-13)/2),0)),"",OFFSET('9. METAS'!$M$20,INT((ROW()-13)/2),0))</f>
        <v/>
      </c>
      <c r="I211" s="763"/>
      <c r="J211" s="195" t="str">
        <f ca="1">IF(MOD(ROW()-13,2)=0,IF(ISBLANK(OFFSET('12. SEGUIMIENTO 2027'!$N$14,INT((ROW()-13)/2),0)),"",OFFSET('12. SEGUIMIENTO 2027'!$N$14,INT((ROW()-13)/2),0)),IF(ISBLANK(OFFSET('9. METAS'!$V$20,INT((ROW()-14)/2),0)),"",OFFSET('9. METAS'!$V$20,INT((ROW()-14)/2),0)))</f>
        <v/>
      </c>
      <c r="K211" s="196" t="str">
        <f ca="1">IF(MOD(ROW()-13,2)=0,IF(ISBLANK(OFFSET('12. SEGUIMIENTO 2027'!$O$14,INT((ROW()-13)/2),0)),"",OFFSET('12. SEGUIMIENTO 2027'!$O$14,INT((ROW()-13)/2),0)),IF(ISBLANK(OFFSET('9. METAS'!$W$20,INT((ROW()-14)/2),0)),"",OFFSET('9. METAS'!$W$20,INT((ROW()-14)/2),0)))</f>
        <v/>
      </c>
      <c r="L211" s="196" t="str">
        <f ca="1">IF(MOD(ROW()-13,2)=0,IF(ISBLANK(OFFSET('12. SEGUIMIENTO 2027'!$P$14,INT((ROW()-13)/2),0)),"",OFFSET('12. SEGUIMIENTO 2027'!$P$14,INT((ROW()-13)/2),0)),IF(ISBLANK(OFFSET('9. METAS'!$X$20,INT((ROW()-14)/2),0)),"",OFFSET('9. METAS'!$X$20,INT((ROW()-14)/2),0)))</f>
        <v/>
      </c>
      <c r="M211" s="197" t="str">
        <f ca="1">IF(MOD(ROW()-13,2)=0,IF(ISBLANK(OFFSET('12. SEGUIMIENTO 2027'!$Q$14,INT((ROW()-13)/2),0)),"",OFFSET('12. SEGUIMIENTO 2027'!$Q$14,INT((ROW()-13)/2),0)),IF(ISBLANK(OFFSET('9. METAS'!$Y$20,INT((ROW()-14)/2),0)),"",OFFSET('9. METAS'!$Y$20,INT((ROW()-14)/2),0)))</f>
        <v/>
      </c>
      <c r="N211" s="769" t="str">
        <f ca="1">IFERROR(J211/J212,"ND")</f>
        <v>ND</v>
      </c>
      <c r="O211" s="771" t="str">
        <f ca="1">IFERROR(((J211+K211+L211+M211)/H211),"ND")</f>
        <v>ND</v>
      </c>
      <c r="P211" s="775"/>
    </row>
    <row r="212" spans="3:16">
      <c r="C212" s="747"/>
      <c r="D212" s="749"/>
      <c r="E212" s="749"/>
      <c r="F212" s="751"/>
      <c r="G212" s="753"/>
      <c r="H212" s="833"/>
      <c r="I212" s="764"/>
      <c r="J212" s="195" t="str">
        <f ca="1">IF(MOD(ROW()-13,2)=0,IF(ISBLANK(OFFSET('12. SEGUIMIENTO 2027'!$N$14,INT((ROW()-13)/2),0)),"",OFFSET('12. SEGUIMIENTO 2027'!$N$14,INT((ROW()-13)/2),0)),IF(ISBLANK(OFFSET('9. METAS'!$V$20,INT((ROW()-14)/2),0)),"",OFFSET('9. METAS'!$V$20,INT((ROW()-14)/2),0)))</f>
        <v/>
      </c>
      <c r="K212" s="196" t="str">
        <f ca="1">IF(MOD(ROW()-13,2)=0,IF(ISBLANK(OFFSET('12. SEGUIMIENTO 2027'!$O$14,INT((ROW()-13)/2),0)),"",OFFSET('12. SEGUIMIENTO 2027'!$O$14,INT((ROW()-13)/2),0)),IF(ISBLANK(OFFSET('9. METAS'!$W$20,INT((ROW()-14)/2),0)),"",OFFSET('9. METAS'!$W$20,INT((ROW()-14)/2),0)))</f>
        <v/>
      </c>
      <c r="L212" s="196" t="str">
        <f ca="1">IF(MOD(ROW()-13,2)=0,IF(ISBLANK(OFFSET('12. SEGUIMIENTO 2027'!$P$14,INT((ROW()-13)/2),0)),"",OFFSET('12. SEGUIMIENTO 2027'!$P$14,INT((ROW()-13)/2),0)),IF(ISBLANK(OFFSET('9. METAS'!$X$20,INT((ROW()-14)/2),0)),"",OFFSET('9. METAS'!$X$20,INT((ROW()-14)/2),0)))</f>
        <v/>
      </c>
      <c r="M212" s="197" t="str">
        <f ca="1">IF(MOD(ROW()-13,2)=0,IF(ISBLANK(OFFSET('12. SEGUIMIENTO 2027'!$Q$14,INT((ROW()-13)/2),0)),"",OFFSET('12. SEGUIMIENTO 2027'!$Q$14,INT((ROW()-13)/2),0)),IF(ISBLANK(OFFSET('9. METAS'!$Y$20,INT((ROW()-14)/2),0)),"",OFFSET('9. METAS'!$Y$20,INT((ROW()-14)/2),0)))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833" t="str">
        <f ca="1">IF(ISBLANK(OFFSET('9. METAS'!$M$20,INT((ROW()-13)/2),0)),"",OFFSET('9. METAS'!$M$20,INT((ROW()-13)/2),0))</f>
        <v/>
      </c>
      <c r="I213" s="763"/>
      <c r="J213" s="195" t="str">
        <f ca="1">IF(MOD(ROW()-13,2)=0,IF(ISBLANK(OFFSET('12. SEGUIMIENTO 2027'!$N$14,INT((ROW()-13)/2),0)),"",OFFSET('12. SEGUIMIENTO 2027'!$N$14,INT((ROW()-13)/2),0)),IF(ISBLANK(OFFSET('9. METAS'!$V$20,INT((ROW()-14)/2),0)),"",OFFSET('9. METAS'!$V$20,INT((ROW()-14)/2),0)))</f>
        <v/>
      </c>
      <c r="K213" s="196" t="str">
        <f ca="1">IF(MOD(ROW()-13,2)=0,IF(ISBLANK(OFFSET('12. SEGUIMIENTO 2027'!$O$14,INT((ROW()-13)/2),0)),"",OFFSET('12. SEGUIMIENTO 2027'!$O$14,INT((ROW()-13)/2),0)),IF(ISBLANK(OFFSET('9. METAS'!$W$20,INT((ROW()-14)/2),0)),"",OFFSET('9. METAS'!$W$20,INT((ROW()-14)/2),0)))</f>
        <v/>
      </c>
      <c r="L213" s="196" t="str">
        <f ca="1">IF(MOD(ROW()-13,2)=0,IF(ISBLANK(OFFSET('12. SEGUIMIENTO 2027'!$P$14,INT((ROW()-13)/2),0)),"",OFFSET('12. SEGUIMIENTO 2027'!$P$14,INT((ROW()-13)/2),0)),IF(ISBLANK(OFFSET('9. METAS'!$X$20,INT((ROW()-14)/2),0)),"",OFFSET('9. METAS'!$X$20,INT((ROW()-14)/2),0)))</f>
        <v/>
      </c>
      <c r="M213" s="197" t="str">
        <f ca="1">IF(MOD(ROW()-13,2)=0,IF(ISBLANK(OFFSET('12. SEGUIMIENTO 2027'!$Q$14,INT((ROW()-13)/2),0)),"",OFFSET('12. SEGUIMIENTO 2027'!$Q$14,INT((ROW()-13)/2),0)),IF(ISBLANK(OFFSET('9. METAS'!$Y$20,INT((ROW()-14)/2),0)),"",OFFSET('9. METAS'!$Y$20,INT((ROW()-14)/2),0)))</f>
        <v/>
      </c>
      <c r="N213" s="769" t="str">
        <f ca="1">IFERROR(J213/J214,"ND")</f>
        <v>ND</v>
      </c>
      <c r="O213" s="771" t="str">
        <f ca="1">IFERROR(((J213+K213+L213+M213)/H213),"ND")</f>
        <v>ND</v>
      </c>
      <c r="P213" s="775"/>
    </row>
    <row r="214" spans="3:16">
      <c r="C214" s="747"/>
      <c r="D214" s="749"/>
      <c r="E214" s="749"/>
      <c r="F214" s="751"/>
      <c r="G214" s="753"/>
      <c r="H214" s="833"/>
      <c r="I214" s="764"/>
      <c r="J214" s="195" t="str">
        <f ca="1">IF(MOD(ROW()-13,2)=0,IF(ISBLANK(OFFSET('12. SEGUIMIENTO 2027'!$N$14,INT((ROW()-13)/2),0)),"",OFFSET('12. SEGUIMIENTO 2027'!$N$14,INT((ROW()-13)/2),0)),IF(ISBLANK(OFFSET('9. METAS'!$V$20,INT((ROW()-14)/2),0)),"",OFFSET('9. METAS'!$V$20,INT((ROW()-14)/2),0)))</f>
        <v/>
      </c>
      <c r="K214" s="196" t="str">
        <f ca="1">IF(MOD(ROW()-13,2)=0,IF(ISBLANK(OFFSET('12. SEGUIMIENTO 2027'!$O$14,INT((ROW()-13)/2),0)),"",OFFSET('12. SEGUIMIENTO 2027'!$O$14,INT((ROW()-13)/2),0)),IF(ISBLANK(OFFSET('9. METAS'!$W$20,INT((ROW()-14)/2),0)),"",OFFSET('9. METAS'!$W$20,INT((ROW()-14)/2),0)))</f>
        <v/>
      </c>
      <c r="L214" s="196" t="str">
        <f ca="1">IF(MOD(ROW()-13,2)=0,IF(ISBLANK(OFFSET('12. SEGUIMIENTO 2027'!$P$14,INT((ROW()-13)/2),0)),"",OFFSET('12. SEGUIMIENTO 2027'!$P$14,INT((ROW()-13)/2),0)),IF(ISBLANK(OFFSET('9. METAS'!$X$20,INT((ROW()-14)/2),0)),"",OFFSET('9. METAS'!$X$20,INT((ROW()-14)/2),0)))</f>
        <v/>
      </c>
      <c r="M214" s="197" t="str">
        <f ca="1">IF(MOD(ROW()-13,2)=0,IF(ISBLANK(OFFSET('12. SEGUIMIENTO 2027'!$Q$14,INT((ROW()-13)/2),0)),"",OFFSET('12. SEGUIMIENTO 2027'!$Q$14,INT((ROW()-13)/2),0)),IF(ISBLANK(OFFSET('9. METAS'!$Y$20,INT((ROW()-14)/2),0)),"",OFFSET('9. METAS'!$Y$20,INT((ROW()-14)/2),0)))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833" t="str">
        <f ca="1">IF(ISBLANK(OFFSET('9. METAS'!$M$20,INT((ROW()-13)/2),0)),"",OFFSET('9. METAS'!$M$20,INT((ROW()-13)/2),0))</f>
        <v/>
      </c>
      <c r="I215" s="763"/>
      <c r="J215" s="195" t="str">
        <f ca="1">IF(MOD(ROW()-13,2)=0,IF(ISBLANK(OFFSET('12. SEGUIMIENTO 2027'!$N$14,INT((ROW()-13)/2),0)),"",OFFSET('12. SEGUIMIENTO 2027'!$N$14,INT((ROW()-13)/2),0)),IF(ISBLANK(OFFSET('9. METAS'!$V$20,INT((ROW()-14)/2),0)),"",OFFSET('9. METAS'!$V$20,INT((ROW()-14)/2),0)))</f>
        <v/>
      </c>
      <c r="K215" s="196" t="str">
        <f ca="1">IF(MOD(ROW()-13,2)=0,IF(ISBLANK(OFFSET('12. SEGUIMIENTO 2027'!$O$14,INT((ROW()-13)/2),0)),"",OFFSET('12. SEGUIMIENTO 2027'!$O$14,INT((ROW()-13)/2),0)),IF(ISBLANK(OFFSET('9. METAS'!$W$20,INT((ROW()-14)/2),0)),"",OFFSET('9. METAS'!$W$20,INT((ROW()-14)/2),0)))</f>
        <v/>
      </c>
      <c r="L215" s="196" t="str">
        <f ca="1">IF(MOD(ROW()-13,2)=0,IF(ISBLANK(OFFSET('12. SEGUIMIENTO 2027'!$P$14,INT((ROW()-13)/2),0)),"",OFFSET('12. SEGUIMIENTO 2027'!$P$14,INT((ROW()-13)/2),0)),IF(ISBLANK(OFFSET('9. METAS'!$X$20,INT((ROW()-14)/2),0)),"",OFFSET('9. METAS'!$X$20,INT((ROW()-14)/2),0)))</f>
        <v/>
      </c>
      <c r="M215" s="197" t="str">
        <f ca="1">IF(MOD(ROW()-13,2)=0,IF(ISBLANK(OFFSET('12. SEGUIMIENTO 2027'!$Q$14,INT((ROW()-13)/2),0)),"",OFFSET('12. SEGUIMIENTO 2027'!$Q$14,INT((ROW()-13)/2),0)),IF(ISBLANK(OFFSET('9. METAS'!$Y$20,INT((ROW()-14)/2),0)),"",OFFSET('9. METAS'!$Y$20,INT((ROW()-14)/2),0)))</f>
        <v/>
      </c>
      <c r="N215" s="769" t="str">
        <f ca="1">IFERROR(J215/J216,"ND")</f>
        <v>ND</v>
      </c>
      <c r="O215" s="771" t="str">
        <f ca="1">IFERROR(((J215+K215+L215+M215)/H215),"ND")</f>
        <v>ND</v>
      </c>
      <c r="P215" s="775"/>
    </row>
    <row r="216" spans="3:16">
      <c r="C216" s="747"/>
      <c r="D216" s="749"/>
      <c r="E216" s="749"/>
      <c r="F216" s="751"/>
      <c r="G216" s="753"/>
      <c r="H216" s="833"/>
      <c r="I216" s="764"/>
      <c r="J216" s="195" t="str">
        <f ca="1">IF(MOD(ROW()-13,2)=0,IF(ISBLANK(OFFSET('12. SEGUIMIENTO 2027'!$N$14,INT((ROW()-13)/2),0)),"",OFFSET('12. SEGUIMIENTO 2027'!$N$14,INT((ROW()-13)/2),0)),IF(ISBLANK(OFFSET('9. METAS'!$V$20,INT((ROW()-14)/2),0)),"",OFFSET('9. METAS'!$V$20,INT((ROW()-14)/2),0)))</f>
        <v/>
      </c>
      <c r="K216" s="196" t="str">
        <f ca="1">IF(MOD(ROW()-13,2)=0,IF(ISBLANK(OFFSET('12. SEGUIMIENTO 2027'!$O$14,INT((ROW()-13)/2),0)),"",OFFSET('12. SEGUIMIENTO 2027'!$O$14,INT((ROW()-13)/2),0)),IF(ISBLANK(OFFSET('9. METAS'!$W$20,INT((ROW()-14)/2),0)),"",OFFSET('9. METAS'!$W$20,INT((ROW()-14)/2),0)))</f>
        <v/>
      </c>
      <c r="L216" s="196" t="str">
        <f ca="1">IF(MOD(ROW()-13,2)=0,IF(ISBLANK(OFFSET('12. SEGUIMIENTO 2027'!$P$14,INT((ROW()-13)/2),0)),"",OFFSET('12. SEGUIMIENTO 2027'!$P$14,INT((ROW()-13)/2),0)),IF(ISBLANK(OFFSET('9. METAS'!$X$20,INT((ROW()-14)/2),0)),"",OFFSET('9. METAS'!$X$20,INT((ROW()-14)/2),0)))</f>
        <v/>
      </c>
      <c r="M216" s="197" t="str">
        <f ca="1">IF(MOD(ROW()-13,2)=0,IF(ISBLANK(OFFSET('12. SEGUIMIENTO 2027'!$Q$14,INT((ROW()-13)/2),0)),"",OFFSET('12. SEGUIMIENTO 2027'!$Q$14,INT((ROW()-13)/2),0)),IF(ISBLANK(OFFSET('9. METAS'!$Y$20,INT((ROW()-14)/2),0)),"",OFFSET('9. METAS'!$Y$20,INT((ROW()-14)/2),0)))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833" t="str">
        <f ca="1">IF(ISBLANK(OFFSET('9. METAS'!$M$20,INT((ROW()-13)/2),0)),"",OFFSET('9. METAS'!$M$20,INT((ROW()-13)/2),0))</f>
        <v/>
      </c>
      <c r="I217" s="763"/>
      <c r="J217" s="195" t="str">
        <f ca="1">IF(MOD(ROW()-13,2)=0,IF(ISBLANK(OFFSET('12. SEGUIMIENTO 2027'!$N$14,INT((ROW()-13)/2),0)),"",OFFSET('12. SEGUIMIENTO 2027'!$N$14,INT((ROW()-13)/2),0)),IF(ISBLANK(OFFSET('9. METAS'!$V$20,INT((ROW()-14)/2),0)),"",OFFSET('9. METAS'!$V$20,INT((ROW()-14)/2),0)))</f>
        <v/>
      </c>
      <c r="K217" s="196" t="str">
        <f ca="1">IF(MOD(ROW()-13,2)=0,IF(ISBLANK(OFFSET('12. SEGUIMIENTO 2027'!$O$14,INT((ROW()-13)/2),0)),"",OFFSET('12. SEGUIMIENTO 2027'!$O$14,INT((ROW()-13)/2),0)),IF(ISBLANK(OFFSET('9. METAS'!$W$20,INT((ROW()-14)/2),0)),"",OFFSET('9. METAS'!$W$20,INT((ROW()-14)/2),0)))</f>
        <v/>
      </c>
      <c r="L217" s="196" t="str">
        <f ca="1">IF(MOD(ROW()-13,2)=0,IF(ISBLANK(OFFSET('12. SEGUIMIENTO 2027'!$P$14,INT((ROW()-13)/2),0)),"",OFFSET('12. SEGUIMIENTO 2027'!$P$14,INT((ROW()-13)/2),0)),IF(ISBLANK(OFFSET('9. METAS'!$X$20,INT((ROW()-14)/2),0)),"",OFFSET('9. METAS'!$X$20,INT((ROW()-14)/2),0)))</f>
        <v/>
      </c>
      <c r="M217" s="197" t="str">
        <f ca="1">IF(MOD(ROW()-13,2)=0,IF(ISBLANK(OFFSET('12. SEGUIMIENTO 2027'!$Q$14,INT((ROW()-13)/2),0)),"",OFFSET('12. SEGUIMIENTO 2027'!$Q$14,INT((ROW()-13)/2),0)),IF(ISBLANK(OFFSET('9. METAS'!$Y$20,INT((ROW()-14)/2),0)),"",OFFSET('9. METAS'!$Y$20,INT((ROW()-14)/2),0)))</f>
        <v/>
      </c>
      <c r="N217" s="769" t="str">
        <f ca="1">IFERROR(J217/J218,"ND")</f>
        <v>ND</v>
      </c>
      <c r="O217" s="771" t="str">
        <f ca="1">IFERROR(((J217+K217+L217+M217)/H217),"ND")</f>
        <v>ND</v>
      </c>
      <c r="P217" s="775"/>
    </row>
    <row r="218" spans="3:16">
      <c r="C218" s="747"/>
      <c r="D218" s="749"/>
      <c r="E218" s="749"/>
      <c r="F218" s="751"/>
      <c r="G218" s="753"/>
      <c r="H218" s="833"/>
      <c r="I218" s="764"/>
      <c r="J218" s="195" t="str">
        <f ca="1">IF(MOD(ROW()-13,2)=0,IF(ISBLANK(OFFSET('12. SEGUIMIENTO 2027'!$N$14,INT((ROW()-13)/2),0)),"",OFFSET('12. SEGUIMIENTO 2027'!$N$14,INT((ROW()-13)/2),0)),IF(ISBLANK(OFFSET('9. METAS'!$V$20,INT((ROW()-14)/2),0)),"",OFFSET('9. METAS'!$V$20,INT((ROW()-14)/2),0)))</f>
        <v/>
      </c>
      <c r="K218" s="196" t="str">
        <f ca="1">IF(MOD(ROW()-13,2)=0,IF(ISBLANK(OFFSET('12. SEGUIMIENTO 2027'!$O$14,INT((ROW()-13)/2),0)),"",OFFSET('12. SEGUIMIENTO 2027'!$O$14,INT((ROW()-13)/2),0)),IF(ISBLANK(OFFSET('9. METAS'!$W$20,INT((ROW()-14)/2),0)),"",OFFSET('9. METAS'!$W$20,INT((ROW()-14)/2),0)))</f>
        <v/>
      </c>
      <c r="L218" s="196" t="str">
        <f ca="1">IF(MOD(ROW()-13,2)=0,IF(ISBLANK(OFFSET('12. SEGUIMIENTO 2027'!$P$14,INT((ROW()-13)/2),0)),"",OFFSET('12. SEGUIMIENTO 2027'!$P$14,INT((ROW()-13)/2),0)),IF(ISBLANK(OFFSET('9. METAS'!$X$20,INT((ROW()-14)/2),0)),"",OFFSET('9. METAS'!$X$20,INT((ROW()-14)/2),0)))</f>
        <v/>
      </c>
      <c r="M218" s="197" t="str">
        <f ca="1">IF(MOD(ROW()-13,2)=0,IF(ISBLANK(OFFSET('12. SEGUIMIENTO 2027'!$Q$14,INT((ROW()-13)/2),0)),"",OFFSET('12. SEGUIMIENTO 2027'!$Q$14,INT((ROW()-13)/2),0)),IF(ISBLANK(OFFSET('9. METAS'!$Y$20,INT((ROW()-14)/2),0)),"",OFFSET('9. METAS'!$Y$20,INT((ROW()-14)/2),0)))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833" t="str">
        <f ca="1">IF(ISBLANK(OFFSET('9. METAS'!$M$20,INT((ROW()-13)/2),0)),"",OFFSET('9. METAS'!$M$20,INT((ROW()-13)/2),0))</f>
        <v/>
      </c>
      <c r="I219" s="763"/>
      <c r="J219" s="195" t="str">
        <f ca="1">IF(MOD(ROW()-13,2)=0,IF(ISBLANK(OFFSET('12. SEGUIMIENTO 2027'!$N$14,INT((ROW()-13)/2),0)),"",OFFSET('12. SEGUIMIENTO 2027'!$N$14,INT((ROW()-13)/2),0)),IF(ISBLANK(OFFSET('9. METAS'!$V$20,INT((ROW()-14)/2),0)),"",OFFSET('9. METAS'!$V$20,INT((ROW()-14)/2),0)))</f>
        <v/>
      </c>
      <c r="K219" s="196" t="str">
        <f ca="1">IF(MOD(ROW()-13,2)=0,IF(ISBLANK(OFFSET('12. SEGUIMIENTO 2027'!$O$14,INT((ROW()-13)/2),0)),"",OFFSET('12. SEGUIMIENTO 2027'!$O$14,INT((ROW()-13)/2),0)),IF(ISBLANK(OFFSET('9. METAS'!$W$20,INT((ROW()-14)/2),0)),"",OFFSET('9. METAS'!$W$20,INT((ROW()-14)/2),0)))</f>
        <v/>
      </c>
      <c r="L219" s="196" t="str">
        <f ca="1">IF(MOD(ROW()-13,2)=0,IF(ISBLANK(OFFSET('12. SEGUIMIENTO 2027'!$P$14,INT((ROW()-13)/2),0)),"",OFFSET('12. SEGUIMIENTO 2027'!$P$14,INT((ROW()-13)/2),0)),IF(ISBLANK(OFFSET('9. METAS'!$X$20,INT((ROW()-14)/2),0)),"",OFFSET('9. METAS'!$X$20,INT((ROW()-14)/2),0)))</f>
        <v/>
      </c>
      <c r="M219" s="197" t="str">
        <f ca="1">IF(MOD(ROW()-13,2)=0,IF(ISBLANK(OFFSET('12. SEGUIMIENTO 2027'!$Q$14,INT((ROW()-13)/2),0)),"",OFFSET('12. SEGUIMIENTO 2027'!$Q$14,INT((ROW()-13)/2),0)),IF(ISBLANK(OFFSET('9. METAS'!$Y$20,INT((ROW()-14)/2),0)),"",OFFSET('9. METAS'!$Y$20,INT((ROW()-14)/2),0)))</f>
        <v/>
      </c>
      <c r="N219" s="769" t="str">
        <f ca="1">IFERROR(J219/J220,"ND")</f>
        <v>ND</v>
      </c>
      <c r="O219" s="771" t="str">
        <f ca="1">IFERROR(((J219+K219+L219+M219)/H219),"ND")</f>
        <v>ND</v>
      </c>
      <c r="P219" s="775"/>
    </row>
    <row r="220" spans="3:16">
      <c r="C220" s="747"/>
      <c r="D220" s="749"/>
      <c r="E220" s="749"/>
      <c r="F220" s="751"/>
      <c r="G220" s="753"/>
      <c r="H220" s="833"/>
      <c r="I220" s="764"/>
      <c r="J220" s="195" t="str">
        <f ca="1">IF(MOD(ROW()-13,2)=0,IF(ISBLANK(OFFSET('12. SEGUIMIENTO 2027'!$N$14,INT((ROW()-13)/2),0)),"",OFFSET('12. SEGUIMIENTO 2027'!$N$14,INT((ROW()-13)/2),0)),IF(ISBLANK(OFFSET('9. METAS'!$V$20,INT((ROW()-14)/2),0)),"",OFFSET('9. METAS'!$V$20,INT((ROW()-14)/2),0)))</f>
        <v/>
      </c>
      <c r="K220" s="196" t="str">
        <f ca="1">IF(MOD(ROW()-13,2)=0,IF(ISBLANK(OFFSET('12. SEGUIMIENTO 2027'!$O$14,INT((ROW()-13)/2),0)),"",OFFSET('12. SEGUIMIENTO 2027'!$O$14,INT((ROW()-13)/2),0)),IF(ISBLANK(OFFSET('9. METAS'!$W$20,INT((ROW()-14)/2),0)),"",OFFSET('9. METAS'!$W$20,INT((ROW()-14)/2),0)))</f>
        <v/>
      </c>
      <c r="L220" s="196" t="str">
        <f ca="1">IF(MOD(ROW()-13,2)=0,IF(ISBLANK(OFFSET('12. SEGUIMIENTO 2027'!$P$14,INT((ROW()-13)/2),0)),"",OFFSET('12. SEGUIMIENTO 2027'!$P$14,INT((ROW()-13)/2),0)),IF(ISBLANK(OFFSET('9. METAS'!$X$20,INT((ROW()-14)/2),0)),"",OFFSET('9. METAS'!$X$20,INT((ROW()-14)/2),0)))</f>
        <v/>
      </c>
      <c r="M220" s="197" t="str">
        <f ca="1">IF(MOD(ROW()-13,2)=0,IF(ISBLANK(OFFSET('12. SEGUIMIENTO 2027'!$Q$14,INT((ROW()-13)/2),0)),"",OFFSET('12. SEGUIMIENTO 2027'!$Q$14,INT((ROW()-13)/2),0)),IF(ISBLANK(OFFSET('9. METAS'!$Y$20,INT((ROW()-14)/2),0)),"",OFFSET('9. METAS'!$Y$20,INT((ROW()-14)/2),0)))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833" t="str">
        <f ca="1">IF(ISBLANK(OFFSET('9. METAS'!$M$20,INT((ROW()-13)/2),0)),"",OFFSET('9. METAS'!$M$20,INT((ROW()-13)/2),0))</f>
        <v/>
      </c>
      <c r="I221" s="763"/>
      <c r="J221" s="195" t="str">
        <f ca="1">IF(MOD(ROW()-13,2)=0,IF(ISBLANK(OFFSET('12. SEGUIMIENTO 2027'!$N$14,INT((ROW()-13)/2),0)),"",OFFSET('12. SEGUIMIENTO 2027'!$N$14,INT((ROW()-13)/2),0)),IF(ISBLANK(OFFSET('9. METAS'!$V$20,INT((ROW()-14)/2),0)),"",OFFSET('9. METAS'!$V$20,INT((ROW()-14)/2),0)))</f>
        <v/>
      </c>
      <c r="K221" s="196" t="str">
        <f ca="1">IF(MOD(ROW()-13,2)=0,IF(ISBLANK(OFFSET('12. SEGUIMIENTO 2027'!$O$14,INT((ROW()-13)/2),0)),"",OFFSET('12. SEGUIMIENTO 2027'!$O$14,INT((ROW()-13)/2),0)),IF(ISBLANK(OFFSET('9. METAS'!$W$20,INT((ROW()-14)/2),0)),"",OFFSET('9. METAS'!$W$20,INT((ROW()-14)/2),0)))</f>
        <v/>
      </c>
      <c r="L221" s="196" t="str">
        <f ca="1">IF(MOD(ROW()-13,2)=0,IF(ISBLANK(OFFSET('12. SEGUIMIENTO 2027'!$P$14,INT((ROW()-13)/2),0)),"",OFFSET('12. SEGUIMIENTO 2027'!$P$14,INT((ROW()-13)/2),0)),IF(ISBLANK(OFFSET('9. METAS'!$X$20,INT((ROW()-14)/2),0)),"",OFFSET('9. METAS'!$X$20,INT((ROW()-14)/2),0)))</f>
        <v/>
      </c>
      <c r="M221" s="197" t="str">
        <f ca="1">IF(MOD(ROW()-13,2)=0,IF(ISBLANK(OFFSET('12. SEGUIMIENTO 2027'!$Q$14,INT((ROW()-13)/2),0)),"",OFFSET('12. SEGUIMIENTO 2027'!$Q$14,INT((ROW()-13)/2),0)),IF(ISBLANK(OFFSET('9. METAS'!$Y$20,INT((ROW()-14)/2),0)),"",OFFSET('9. METAS'!$Y$20,INT((ROW()-14)/2),0)))</f>
        <v/>
      </c>
      <c r="N221" s="769" t="str">
        <f ca="1">IFERROR(J221/J222,"ND")</f>
        <v>ND</v>
      </c>
      <c r="O221" s="771" t="str">
        <f ca="1">IFERROR(((J221+K221+L221+M221)/H221),"ND")</f>
        <v>ND</v>
      </c>
      <c r="P221" s="775"/>
    </row>
    <row r="222" spans="3:16">
      <c r="C222" s="747"/>
      <c r="D222" s="749"/>
      <c r="E222" s="749"/>
      <c r="F222" s="751"/>
      <c r="G222" s="753"/>
      <c r="H222" s="833"/>
      <c r="I222" s="764"/>
      <c r="J222" s="195" t="str">
        <f ca="1">IF(MOD(ROW()-13,2)=0,IF(ISBLANK(OFFSET('12. SEGUIMIENTO 2027'!$N$14,INT((ROW()-13)/2),0)),"",OFFSET('12. SEGUIMIENTO 2027'!$N$14,INT((ROW()-13)/2),0)),IF(ISBLANK(OFFSET('9. METAS'!$V$20,INT((ROW()-14)/2),0)),"",OFFSET('9. METAS'!$V$20,INT((ROW()-14)/2),0)))</f>
        <v/>
      </c>
      <c r="K222" s="196" t="str">
        <f ca="1">IF(MOD(ROW()-13,2)=0,IF(ISBLANK(OFFSET('12. SEGUIMIENTO 2027'!$O$14,INT((ROW()-13)/2),0)),"",OFFSET('12. SEGUIMIENTO 2027'!$O$14,INT((ROW()-13)/2),0)),IF(ISBLANK(OFFSET('9. METAS'!$W$20,INT((ROW()-14)/2),0)),"",OFFSET('9. METAS'!$W$20,INT((ROW()-14)/2),0)))</f>
        <v/>
      </c>
      <c r="L222" s="196" t="str">
        <f ca="1">IF(MOD(ROW()-13,2)=0,IF(ISBLANK(OFFSET('12. SEGUIMIENTO 2027'!$P$14,INT((ROW()-13)/2),0)),"",OFFSET('12. SEGUIMIENTO 2027'!$P$14,INT((ROW()-13)/2),0)),IF(ISBLANK(OFFSET('9. METAS'!$X$20,INT((ROW()-14)/2),0)),"",OFFSET('9. METAS'!$X$20,INT((ROW()-14)/2),0)))</f>
        <v/>
      </c>
      <c r="M222" s="197" t="str">
        <f ca="1">IF(MOD(ROW()-13,2)=0,IF(ISBLANK(OFFSET('12. SEGUIMIENTO 2027'!$Q$14,INT((ROW()-13)/2),0)),"",OFFSET('12. SEGUIMIENTO 2027'!$Q$14,INT((ROW()-13)/2),0)),IF(ISBLANK(OFFSET('9. METAS'!$Y$20,INT((ROW()-14)/2),0)),"",OFFSET('9. METAS'!$Y$20,INT((ROW()-14)/2),0)))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833" t="str">
        <f ca="1">IF(ISBLANK(OFFSET('9. METAS'!$M$20,INT((ROW()-13)/2),0)),"",OFFSET('9. METAS'!$M$20,INT((ROW()-13)/2),0))</f>
        <v/>
      </c>
      <c r="I223" s="763"/>
      <c r="J223" s="195" t="str">
        <f ca="1">IF(MOD(ROW()-13,2)=0,IF(ISBLANK(OFFSET('12. SEGUIMIENTO 2027'!$N$14,INT((ROW()-13)/2),0)),"",OFFSET('12. SEGUIMIENTO 2027'!$N$14,INT((ROW()-13)/2),0)),IF(ISBLANK(OFFSET('9. METAS'!$V$20,INT((ROW()-14)/2),0)),"",OFFSET('9. METAS'!$V$20,INT((ROW()-14)/2),0)))</f>
        <v/>
      </c>
      <c r="K223" s="196" t="str">
        <f ca="1">IF(MOD(ROW()-13,2)=0,IF(ISBLANK(OFFSET('12. SEGUIMIENTO 2027'!$O$14,INT((ROW()-13)/2),0)),"",OFFSET('12. SEGUIMIENTO 2027'!$O$14,INT((ROW()-13)/2),0)),IF(ISBLANK(OFFSET('9. METAS'!$W$20,INT((ROW()-14)/2),0)),"",OFFSET('9. METAS'!$W$20,INT((ROW()-14)/2),0)))</f>
        <v/>
      </c>
      <c r="L223" s="196" t="str">
        <f ca="1">IF(MOD(ROW()-13,2)=0,IF(ISBLANK(OFFSET('12. SEGUIMIENTO 2027'!$P$14,INT((ROW()-13)/2),0)),"",OFFSET('12. SEGUIMIENTO 2027'!$P$14,INT((ROW()-13)/2),0)),IF(ISBLANK(OFFSET('9. METAS'!$X$20,INT((ROW()-14)/2),0)),"",OFFSET('9. METAS'!$X$20,INT((ROW()-14)/2),0)))</f>
        <v/>
      </c>
      <c r="M223" s="197" t="str">
        <f ca="1">IF(MOD(ROW()-13,2)=0,IF(ISBLANK(OFFSET('12. SEGUIMIENTO 2027'!$Q$14,INT((ROW()-13)/2),0)),"",OFFSET('12. SEGUIMIENTO 2027'!$Q$14,INT((ROW()-13)/2),0)),IF(ISBLANK(OFFSET('9. METAS'!$Y$20,INT((ROW()-14)/2),0)),"",OFFSET('9. METAS'!$Y$20,INT((ROW()-14)/2),0)))</f>
        <v/>
      </c>
      <c r="N223" s="769" t="str">
        <f ca="1">IFERROR(J223/J224,"ND")</f>
        <v>ND</v>
      </c>
      <c r="O223" s="771" t="str">
        <f ca="1">IFERROR(((J223+K223+L223+M223)/H223),"ND")</f>
        <v>ND</v>
      </c>
      <c r="P223" s="775"/>
    </row>
    <row r="224" spans="3:16">
      <c r="C224" s="747"/>
      <c r="D224" s="749"/>
      <c r="E224" s="749"/>
      <c r="F224" s="751"/>
      <c r="G224" s="753"/>
      <c r="H224" s="833"/>
      <c r="I224" s="764"/>
      <c r="J224" s="195" t="str">
        <f ca="1">IF(MOD(ROW()-13,2)=0,IF(ISBLANK(OFFSET('12. SEGUIMIENTO 2027'!$N$14,INT((ROW()-13)/2),0)),"",OFFSET('12. SEGUIMIENTO 2027'!$N$14,INT((ROW()-13)/2),0)),IF(ISBLANK(OFFSET('9. METAS'!$V$20,INT((ROW()-14)/2),0)),"",OFFSET('9. METAS'!$V$20,INT((ROW()-14)/2),0)))</f>
        <v/>
      </c>
      <c r="K224" s="196" t="str">
        <f ca="1">IF(MOD(ROW()-13,2)=0,IF(ISBLANK(OFFSET('12. SEGUIMIENTO 2027'!$O$14,INT((ROW()-13)/2),0)),"",OFFSET('12. SEGUIMIENTO 2027'!$O$14,INT((ROW()-13)/2),0)),IF(ISBLANK(OFFSET('9. METAS'!$W$20,INT((ROW()-14)/2),0)),"",OFFSET('9. METAS'!$W$20,INT((ROW()-14)/2),0)))</f>
        <v/>
      </c>
      <c r="L224" s="196" t="str">
        <f ca="1">IF(MOD(ROW()-13,2)=0,IF(ISBLANK(OFFSET('12. SEGUIMIENTO 2027'!$P$14,INT((ROW()-13)/2),0)),"",OFFSET('12. SEGUIMIENTO 2027'!$P$14,INT((ROW()-13)/2),0)),IF(ISBLANK(OFFSET('9. METAS'!$X$20,INT((ROW()-14)/2),0)),"",OFFSET('9. METAS'!$X$20,INT((ROW()-14)/2),0)))</f>
        <v/>
      </c>
      <c r="M224" s="197" t="str">
        <f ca="1">IF(MOD(ROW()-13,2)=0,IF(ISBLANK(OFFSET('12. SEGUIMIENTO 2027'!$Q$14,INT((ROW()-13)/2),0)),"",OFFSET('12. SEGUIMIENTO 2027'!$Q$14,INT((ROW()-13)/2),0)),IF(ISBLANK(OFFSET('9. METAS'!$Y$20,INT((ROW()-14)/2),0)),"",OFFSET('9. METAS'!$Y$20,INT((ROW()-14)/2),0)))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833" t="str">
        <f ca="1">IF(ISBLANK(OFFSET('9. METAS'!$M$20,INT((ROW()-13)/2),0)),"",OFFSET('9. METAS'!$M$20,INT((ROW()-13)/2),0))</f>
        <v/>
      </c>
      <c r="I225" s="763"/>
      <c r="J225" s="195" t="str">
        <f ca="1">IF(MOD(ROW()-13,2)=0,IF(ISBLANK(OFFSET('12. SEGUIMIENTO 2027'!$N$14,INT((ROW()-13)/2),0)),"",OFFSET('12. SEGUIMIENTO 2027'!$N$14,INT((ROW()-13)/2),0)),IF(ISBLANK(OFFSET('9. METAS'!$V$20,INT((ROW()-14)/2),0)),"",OFFSET('9. METAS'!$V$20,INT((ROW()-14)/2),0)))</f>
        <v/>
      </c>
      <c r="K225" s="196" t="str">
        <f ca="1">IF(MOD(ROW()-13,2)=0,IF(ISBLANK(OFFSET('12. SEGUIMIENTO 2027'!$O$14,INT((ROW()-13)/2),0)),"",OFFSET('12. SEGUIMIENTO 2027'!$O$14,INT((ROW()-13)/2),0)),IF(ISBLANK(OFFSET('9. METAS'!$W$20,INT((ROW()-14)/2),0)),"",OFFSET('9. METAS'!$W$20,INT((ROW()-14)/2),0)))</f>
        <v/>
      </c>
      <c r="L225" s="196" t="str">
        <f ca="1">IF(MOD(ROW()-13,2)=0,IF(ISBLANK(OFFSET('12. SEGUIMIENTO 2027'!$P$14,INT((ROW()-13)/2),0)),"",OFFSET('12. SEGUIMIENTO 2027'!$P$14,INT((ROW()-13)/2),0)),IF(ISBLANK(OFFSET('9. METAS'!$X$20,INT((ROW()-14)/2),0)),"",OFFSET('9. METAS'!$X$20,INT((ROW()-14)/2),0)))</f>
        <v/>
      </c>
      <c r="M225" s="197" t="str">
        <f ca="1">IF(MOD(ROW()-13,2)=0,IF(ISBLANK(OFFSET('12. SEGUIMIENTO 2027'!$Q$14,INT((ROW()-13)/2),0)),"",OFFSET('12. SEGUIMIENTO 2027'!$Q$14,INT((ROW()-13)/2),0)),IF(ISBLANK(OFFSET('9. METAS'!$Y$20,INT((ROW()-14)/2),0)),"",OFFSET('9. METAS'!$Y$20,INT((ROW()-14)/2),0)))</f>
        <v/>
      </c>
      <c r="N225" s="769" t="str">
        <f ca="1">IFERROR(J225/J226,"ND")</f>
        <v>ND</v>
      </c>
      <c r="O225" s="771" t="str">
        <f ca="1">IFERROR(((J225+K225+L225+M225)/H225),"ND")</f>
        <v>ND</v>
      </c>
      <c r="P225" s="775"/>
    </row>
    <row r="226" spans="3:16">
      <c r="C226" s="747"/>
      <c r="D226" s="749"/>
      <c r="E226" s="749"/>
      <c r="F226" s="751"/>
      <c r="G226" s="753"/>
      <c r="H226" s="833"/>
      <c r="I226" s="764"/>
      <c r="J226" s="195" t="str">
        <f ca="1">IF(MOD(ROW()-13,2)=0,IF(ISBLANK(OFFSET('12. SEGUIMIENTO 2027'!$N$14,INT((ROW()-13)/2),0)),"",OFFSET('12. SEGUIMIENTO 2027'!$N$14,INT((ROW()-13)/2),0)),IF(ISBLANK(OFFSET('9. METAS'!$V$20,INT((ROW()-14)/2),0)),"",OFFSET('9. METAS'!$V$20,INT((ROW()-14)/2),0)))</f>
        <v/>
      </c>
      <c r="K226" s="196" t="str">
        <f ca="1">IF(MOD(ROW()-13,2)=0,IF(ISBLANK(OFFSET('12. SEGUIMIENTO 2027'!$O$14,INT((ROW()-13)/2),0)),"",OFFSET('12. SEGUIMIENTO 2027'!$O$14,INT((ROW()-13)/2),0)),IF(ISBLANK(OFFSET('9. METAS'!$W$20,INT((ROW()-14)/2),0)),"",OFFSET('9. METAS'!$W$20,INT((ROW()-14)/2),0)))</f>
        <v/>
      </c>
      <c r="L226" s="196" t="str">
        <f ca="1">IF(MOD(ROW()-13,2)=0,IF(ISBLANK(OFFSET('12. SEGUIMIENTO 2027'!$P$14,INT((ROW()-13)/2),0)),"",OFFSET('12. SEGUIMIENTO 2027'!$P$14,INT((ROW()-13)/2),0)),IF(ISBLANK(OFFSET('9. METAS'!$X$20,INT((ROW()-14)/2),0)),"",OFFSET('9. METAS'!$X$20,INT((ROW()-14)/2),0)))</f>
        <v/>
      </c>
      <c r="M226" s="197" t="str">
        <f ca="1">IF(MOD(ROW()-13,2)=0,IF(ISBLANK(OFFSET('12. SEGUIMIENTO 2027'!$Q$14,INT((ROW()-13)/2),0)),"",OFFSET('12. SEGUIMIENTO 2027'!$Q$14,INT((ROW()-13)/2),0)),IF(ISBLANK(OFFSET('9. METAS'!$Y$20,INT((ROW()-14)/2),0)),"",OFFSET('9. METAS'!$Y$20,INT((ROW()-14)/2),0)))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833" t="str">
        <f ca="1">IF(ISBLANK(OFFSET('9. METAS'!$M$20,INT((ROW()-13)/2),0)),"",OFFSET('9. METAS'!$M$20,INT((ROW()-13)/2),0))</f>
        <v/>
      </c>
      <c r="I227" s="763"/>
      <c r="J227" s="195" t="str">
        <f ca="1">IF(MOD(ROW()-13,2)=0,IF(ISBLANK(OFFSET('12. SEGUIMIENTO 2027'!$N$14,INT((ROW()-13)/2),0)),"",OFFSET('12. SEGUIMIENTO 2027'!$N$14,INT((ROW()-13)/2),0)),IF(ISBLANK(OFFSET('9. METAS'!$V$20,INT((ROW()-14)/2),0)),"",OFFSET('9. METAS'!$V$20,INT((ROW()-14)/2),0)))</f>
        <v/>
      </c>
      <c r="K227" s="196" t="str">
        <f ca="1">IF(MOD(ROW()-13,2)=0,IF(ISBLANK(OFFSET('12. SEGUIMIENTO 2027'!$O$14,INT((ROW()-13)/2),0)),"",OFFSET('12. SEGUIMIENTO 2027'!$O$14,INT((ROW()-13)/2),0)),IF(ISBLANK(OFFSET('9. METAS'!$W$20,INT((ROW()-14)/2),0)),"",OFFSET('9. METAS'!$W$20,INT((ROW()-14)/2),0)))</f>
        <v/>
      </c>
      <c r="L227" s="196" t="str">
        <f ca="1">IF(MOD(ROW()-13,2)=0,IF(ISBLANK(OFFSET('12. SEGUIMIENTO 2027'!$P$14,INT((ROW()-13)/2),0)),"",OFFSET('12. SEGUIMIENTO 2027'!$P$14,INT((ROW()-13)/2),0)),IF(ISBLANK(OFFSET('9. METAS'!$X$20,INT((ROW()-14)/2),0)),"",OFFSET('9. METAS'!$X$20,INT((ROW()-14)/2),0)))</f>
        <v/>
      </c>
      <c r="M227" s="197" t="str">
        <f ca="1">IF(MOD(ROW()-13,2)=0,IF(ISBLANK(OFFSET('12. SEGUIMIENTO 2027'!$Q$14,INT((ROW()-13)/2),0)),"",OFFSET('12. SEGUIMIENTO 2027'!$Q$14,INT((ROW()-13)/2),0)),IF(ISBLANK(OFFSET('9. METAS'!$Y$20,INT((ROW()-14)/2),0)),"",OFFSET('9. METAS'!$Y$20,INT((ROW()-14)/2),0)))</f>
        <v/>
      </c>
      <c r="N227" s="769" t="str">
        <f ca="1">IFERROR(J227/J228,"ND")</f>
        <v>ND</v>
      </c>
      <c r="O227" s="771" t="str">
        <f ca="1">IFERROR(((J227+K227+L227+M227)/H227),"ND")</f>
        <v>ND</v>
      </c>
      <c r="P227" s="775"/>
    </row>
    <row r="228" spans="3:16">
      <c r="C228" s="747"/>
      <c r="D228" s="749"/>
      <c r="E228" s="749"/>
      <c r="F228" s="751"/>
      <c r="G228" s="753"/>
      <c r="H228" s="833"/>
      <c r="I228" s="764"/>
      <c r="J228" s="195" t="str">
        <f ca="1">IF(MOD(ROW()-13,2)=0,IF(ISBLANK(OFFSET('12. SEGUIMIENTO 2027'!$N$14,INT((ROW()-13)/2),0)),"",OFFSET('12. SEGUIMIENTO 2027'!$N$14,INT((ROW()-13)/2),0)),IF(ISBLANK(OFFSET('9. METAS'!$V$20,INT((ROW()-14)/2),0)),"",OFFSET('9. METAS'!$V$20,INT((ROW()-14)/2),0)))</f>
        <v/>
      </c>
      <c r="K228" s="196" t="str">
        <f ca="1">IF(MOD(ROW()-13,2)=0,IF(ISBLANK(OFFSET('12. SEGUIMIENTO 2027'!$O$14,INT((ROW()-13)/2),0)),"",OFFSET('12. SEGUIMIENTO 2027'!$O$14,INT((ROW()-13)/2),0)),IF(ISBLANK(OFFSET('9. METAS'!$W$20,INT((ROW()-14)/2),0)),"",OFFSET('9. METAS'!$W$20,INT((ROW()-14)/2),0)))</f>
        <v/>
      </c>
      <c r="L228" s="196" t="str">
        <f ca="1">IF(MOD(ROW()-13,2)=0,IF(ISBLANK(OFFSET('12. SEGUIMIENTO 2027'!$P$14,INT((ROW()-13)/2),0)),"",OFFSET('12. SEGUIMIENTO 2027'!$P$14,INT((ROW()-13)/2),0)),IF(ISBLANK(OFFSET('9. METAS'!$X$20,INT((ROW()-14)/2),0)),"",OFFSET('9. METAS'!$X$20,INT((ROW()-14)/2),0)))</f>
        <v/>
      </c>
      <c r="M228" s="197" t="str">
        <f ca="1">IF(MOD(ROW()-13,2)=0,IF(ISBLANK(OFFSET('12. SEGUIMIENTO 2027'!$Q$14,INT((ROW()-13)/2),0)),"",OFFSET('12. SEGUIMIENTO 2027'!$Q$14,INT((ROW()-13)/2),0)),IF(ISBLANK(OFFSET('9. METAS'!$Y$20,INT((ROW()-14)/2),0)),"",OFFSET('9. METAS'!$Y$20,INT((ROW()-14)/2),0)))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833" t="str">
        <f ca="1">IF(ISBLANK(OFFSET('9. METAS'!$M$20,INT((ROW()-13)/2),0)),"",OFFSET('9. METAS'!$M$20,INT((ROW()-13)/2),0))</f>
        <v/>
      </c>
      <c r="I229" s="763"/>
      <c r="J229" s="195" t="str">
        <f ca="1">IF(MOD(ROW()-13,2)=0,IF(ISBLANK(OFFSET('12. SEGUIMIENTO 2027'!$N$14,INT((ROW()-13)/2),0)),"",OFFSET('12. SEGUIMIENTO 2027'!$N$14,INT((ROW()-13)/2),0)),IF(ISBLANK(OFFSET('9. METAS'!$V$20,INT((ROW()-14)/2),0)),"",OFFSET('9. METAS'!$V$20,INT((ROW()-14)/2),0)))</f>
        <v/>
      </c>
      <c r="K229" s="196" t="str">
        <f ca="1">IF(MOD(ROW()-13,2)=0,IF(ISBLANK(OFFSET('12. SEGUIMIENTO 2027'!$O$14,INT((ROW()-13)/2),0)),"",OFFSET('12. SEGUIMIENTO 2027'!$O$14,INT((ROW()-13)/2),0)),IF(ISBLANK(OFFSET('9. METAS'!$W$20,INT((ROW()-14)/2),0)),"",OFFSET('9. METAS'!$W$20,INT((ROW()-14)/2),0)))</f>
        <v/>
      </c>
      <c r="L229" s="196" t="str">
        <f ca="1">IF(MOD(ROW()-13,2)=0,IF(ISBLANK(OFFSET('12. SEGUIMIENTO 2027'!$P$14,INT((ROW()-13)/2),0)),"",OFFSET('12. SEGUIMIENTO 2027'!$P$14,INT((ROW()-13)/2),0)),IF(ISBLANK(OFFSET('9. METAS'!$X$20,INT((ROW()-14)/2),0)),"",OFFSET('9. METAS'!$X$20,INT((ROW()-14)/2),0)))</f>
        <v/>
      </c>
      <c r="M229" s="197" t="str">
        <f ca="1">IF(MOD(ROW()-13,2)=0,IF(ISBLANK(OFFSET('12. SEGUIMIENTO 2027'!$Q$14,INT((ROW()-13)/2),0)),"",OFFSET('12. SEGUIMIENTO 2027'!$Q$14,INT((ROW()-13)/2),0)),IF(ISBLANK(OFFSET('9. METAS'!$Y$20,INT((ROW()-14)/2),0)),"",OFFSET('9. METAS'!$Y$20,INT((ROW()-14)/2),0)))</f>
        <v/>
      </c>
      <c r="N229" s="769" t="str">
        <f ca="1">IFERROR(J229/J230,"ND")</f>
        <v>ND</v>
      </c>
      <c r="O229" s="771" t="str">
        <f ca="1">IFERROR(((J229+K229+L229+M229)/H229),"ND")</f>
        <v>ND</v>
      </c>
      <c r="P229" s="775"/>
    </row>
    <row r="230" spans="3:16">
      <c r="C230" s="747"/>
      <c r="D230" s="749"/>
      <c r="E230" s="749"/>
      <c r="F230" s="751"/>
      <c r="G230" s="753"/>
      <c r="H230" s="833"/>
      <c r="I230" s="764"/>
      <c r="J230" s="195" t="str">
        <f ca="1">IF(MOD(ROW()-13,2)=0,IF(ISBLANK(OFFSET('12. SEGUIMIENTO 2027'!$N$14,INT((ROW()-13)/2),0)),"",OFFSET('12. SEGUIMIENTO 2027'!$N$14,INT((ROW()-13)/2),0)),IF(ISBLANK(OFFSET('9. METAS'!$V$20,INT((ROW()-14)/2),0)),"",OFFSET('9. METAS'!$V$20,INT((ROW()-14)/2),0)))</f>
        <v/>
      </c>
      <c r="K230" s="196" t="str">
        <f ca="1">IF(MOD(ROW()-13,2)=0,IF(ISBLANK(OFFSET('12. SEGUIMIENTO 2027'!$O$14,INT((ROW()-13)/2),0)),"",OFFSET('12. SEGUIMIENTO 2027'!$O$14,INT((ROW()-13)/2),0)),IF(ISBLANK(OFFSET('9. METAS'!$W$20,INT((ROW()-14)/2),0)),"",OFFSET('9. METAS'!$W$20,INT((ROW()-14)/2),0)))</f>
        <v/>
      </c>
      <c r="L230" s="196" t="str">
        <f ca="1">IF(MOD(ROW()-13,2)=0,IF(ISBLANK(OFFSET('12. SEGUIMIENTO 2027'!$P$14,INT((ROW()-13)/2),0)),"",OFFSET('12. SEGUIMIENTO 2027'!$P$14,INT((ROW()-13)/2),0)),IF(ISBLANK(OFFSET('9. METAS'!$X$20,INT((ROW()-14)/2),0)),"",OFFSET('9. METAS'!$X$20,INT((ROW()-14)/2),0)))</f>
        <v/>
      </c>
      <c r="M230" s="197" t="str">
        <f ca="1">IF(MOD(ROW()-13,2)=0,IF(ISBLANK(OFFSET('12. SEGUIMIENTO 2027'!$Q$14,INT((ROW()-13)/2),0)),"",OFFSET('12. SEGUIMIENTO 2027'!$Q$14,INT((ROW()-13)/2),0)),IF(ISBLANK(OFFSET('9. METAS'!$Y$20,INT((ROW()-14)/2),0)),"",OFFSET('9. METAS'!$Y$20,INT((ROW()-14)/2),0)))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833" t="str">
        <f ca="1">IF(ISBLANK(OFFSET('9. METAS'!$M$20,INT((ROW()-13)/2),0)),"",OFFSET('9. METAS'!$M$20,INT((ROW()-13)/2),0))</f>
        <v/>
      </c>
      <c r="I231" s="763"/>
      <c r="J231" s="195" t="str">
        <f ca="1">IF(MOD(ROW()-13,2)=0,IF(ISBLANK(OFFSET('12. SEGUIMIENTO 2027'!$N$14,INT((ROW()-13)/2),0)),"",OFFSET('12. SEGUIMIENTO 2027'!$N$14,INT((ROW()-13)/2),0)),IF(ISBLANK(OFFSET('9. METAS'!$V$20,INT((ROW()-14)/2),0)),"",OFFSET('9. METAS'!$V$20,INT((ROW()-14)/2),0)))</f>
        <v/>
      </c>
      <c r="K231" s="196" t="str">
        <f ca="1">IF(MOD(ROW()-13,2)=0,IF(ISBLANK(OFFSET('12. SEGUIMIENTO 2027'!$O$14,INT((ROW()-13)/2),0)),"",OFFSET('12. SEGUIMIENTO 2027'!$O$14,INT((ROW()-13)/2),0)),IF(ISBLANK(OFFSET('9. METAS'!$W$20,INT((ROW()-14)/2),0)),"",OFFSET('9. METAS'!$W$20,INT((ROW()-14)/2),0)))</f>
        <v/>
      </c>
      <c r="L231" s="196" t="str">
        <f ca="1">IF(MOD(ROW()-13,2)=0,IF(ISBLANK(OFFSET('12. SEGUIMIENTO 2027'!$P$14,INT((ROW()-13)/2),0)),"",OFFSET('12. SEGUIMIENTO 2027'!$P$14,INT((ROW()-13)/2),0)),IF(ISBLANK(OFFSET('9. METAS'!$X$20,INT((ROW()-14)/2),0)),"",OFFSET('9. METAS'!$X$20,INT((ROW()-14)/2),0)))</f>
        <v/>
      </c>
      <c r="M231" s="197" t="str">
        <f ca="1">IF(MOD(ROW()-13,2)=0,IF(ISBLANK(OFFSET('12. SEGUIMIENTO 2027'!$Q$14,INT((ROW()-13)/2),0)),"",OFFSET('12. SEGUIMIENTO 2027'!$Q$14,INT((ROW()-13)/2),0)),IF(ISBLANK(OFFSET('9. METAS'!$Y$20,INT((ROW()-14)/2),0)),"",OFFSET('9. METAS'!$Y$20,INT((ROW()-14)/2),0)))</f>
        <v/>
      </c>
      <c r="N231" s="769" t="str">
        <f ca="1">IFERROR(J231/J232,"ND")</f>
        <v>ND</v>
      </c>
      <c r="O231" s="771" t="str">
        <f ca="1">IFERROR(((J231+K231+L231+M231)/H231),"ND")</f>
        <v>ND</v>
      </c>
      <c r="P231" s="775"/>
    </row>
    <row r="232" spans="3:16">
      <c r="C232" s="747"/>
      <c r="D232" s="749"/>
      <c r="E232" s="749"/>
      <c r="F232" s="751"/>
      <c r="G232" s="753"/>
      <c r="H232" s="833"/>
      <c r="I232" s="764"/>
      <c r="J232" s="195" t="str">
        <f ca="1">IF(MOD(ROW()-13,2)=0,IF(ISBLANK(OFFSET('12. SEGUIMIENTO 2027'!$N$14,INT((ROW()-13)/2),0)),"",OFFSET('12. SEGUIMIENTO 2027'!$N$14,INT((ROW()-13)/2),0)),IF(ISBLANK(OFFSET('9. METAS'!$V$20,INT((ROW()-14)/2),0)),"",OFFSET('9. METAS'!$V$20,INT((ROW()-14)/2),0)))</f>
        <v/>
      </c>
      <c r="K232" s="196" t="str">
        <f ca="1">IF(MOD(ROW()-13,2)=0,IF(ISBLANK(OFFSET('12. SEGUIMIENTO 2027'!$O$14,INT((ROW()-13)/2),0)),"",OFFSET('12. SEGUIMIENTO 2027'!$O$14,INT((ROW()-13)/2),0)),IF(ISBLANK(OFFSET('9. METAS'!$W$20,INT((ROW()-14)/2),0)),"",OFFSET('9. METAS'!$W$20,INT((ROW()-14)/2),0)))</f>
        <v/>
      </c>
      <c r="L232" s="196" t="str">
        <f ca="1">IF(MOD(ROW()-13,2)=0,IF(ISBLANK(OFFSET('12. SEGUIMIENTO 2027'!$P$14,INT((ROW()-13)/2),0)),"",OFFSET('12. SEGUIMIENTO 2027'!$P$14,INT((ROW()-13)/2),0)),IF(ISBLANK(OFFSET('9. METAS'!$X$20,INT((ROW()-14)/2),0)),"",OFFSET('9. METAS'!$X$20,INT((ROW()-14)/2),0)))</f>
        <v/>
      </c>
      <c r="M232" s="197" t="str">
        <f ca="1">IF(MOD(ROW()-13,2)=0,IF(ISBLANK(OFFSET('12. SEGUIMIENTO 2027'!$Q$14,INT((ROW()-13)/2),0)),"",OFFSET('12. SEGUIMIENTO 2027'!$Q$14,INT((ROW()-13)/2),0)),IF(ISBLANK(OFFSET('9. METAS'!$Y$20,INT((ROW()-14)/2),0)),"",OFFSET('9. METAS'!$Y$20,INT((ROW()-14)/2),0)))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833" t="str">
        <f ca="1">IF(ISBLANK(OFFSET('9. METAS'!$M$20,INT((ROW()-13)/2),0)),"",OFFSET('9. METAS'!$M$20,INT((ROW()-13)/2),0))</f>
        <v/>
      </c>
      <c r="I233" s="763"/>
      <c r="J233" s="195" t="str">
        <f ca="1">IF(MOD(ROW()-13,2)=0,IF(ISBLANK(OFFSET('12. SEGUIMIENTO 2027'!$N$14,INT((ROW()-13)/2),0)),"",OFFSET('12. SEGUIMIENTO 2027'!$N$14,INT((ROW()-13)/2),0)),IF(ISBLANK(OFFSET('9. METAS'!$V$20,INT((ROW()-14)/2),0)),"",OFFSET('9. METAS'!$V$20,INT((ROW()-14)/2),0)))</f>
        <v/>
      </c>
      <c r="K233" s="196" t="str">
        <f ca="1">IF(MOD(ROW()-13,2)=0,IF(ISBLANK(OFFSET('12. SEGUIMIENTO 2027'!$O$14,INT((ROW()-13)/2),0)),"",OFFSET('12. SEGUIMIENTO 2027'!$O$14,INT((ROW()-13)/2),0)),IF(ISBLANK(OFFSET('9. METAS'!$W$20,INT((ROW()-14)/2),0)),"",OFFSET('9. METAS'!$W$20,INT((ROW()-14)/2),0)))</f>
        <v/>
      </c>
      <c r="L233" s="196" t="str">
        <f ca="1">IF(MOD(ROW()-13,2)=0,IF(ISBLANK(OFFSET('12. SEGUIMIENTO 2027'!$P$14,INT((ROW()-13)/2),0)),"",OFFSET('12. SEGUIMIENTO 2027'!$P$14,INT((ROW()-13)/2),0)),IF(ISBLANK(OFFSET('9. METAS'!$X$20,INT((ROW()-14)/2),0)),"",OFFSET('9. METAS'!$X$20,INT((ROW()-14)/2),0)))</f>
        <v/>
      </c>
      <c r="M233" s="197" t="str">
        <f ca="1">IF(MOD(ROW()-13,2)=0,IF(ISBLANK(OFFSET('12. SEGUIMIENTO 2027'!$Q$14,INT((ROW()-13)/2),0)),"",OFFSET('12. SEGUIMIENTO 2027'!$Q$14,INT((ROW()-13)/2),0)),IF(ISBLANK(OFFSET('9. METAS'!$Y$20,INT((ROW()-14)/2),0)),"",OFFSET('9. METAS'!$Y$20,INT((ROW()-14)/2),0)))</f>
        <v/>
      </c>
      <c r="N233" s="769" t="str">
        <f ca="1">IFERROR(J233/J234,"ND")</f>
        <v>ND</v>
      </c>
      <c r="O233" s="771" t="str">
        <f ca="1">IFERROR(((J233+K233+L233+M233)/H233),"ND")</f>
        <v>ND</v>
      </c>
      <c r="P233" s="775"/>
    </row>
    <row r="234" spans="3:16">
      <c r="C234" s="747"/>
      <c r="D234" s="749"/>
      <c r="E234" s="749"/>
      <c r="F234" s="751"/>
      <c r="G234" s="753"/>
      <c r="H234" s="833"/>
      <c r="I234" s="764"/>
      <c r="J234" s="195" t="str">
        <f ca="1">IF(MOD(ROW()-13,2)=0,IF(ISBLANK(OFFSET('12. SEGUIMIENTO 2027'!$N$14,INT((ROW()-13)/2),0)),"",OFFSET('12. SEGUIMIENTO 2027'!$N$14,INT((ROW()-13)/2),0)),IF(ISBLANK(OFFSET('9. METAS'!$V$20,INT((ROW()-14)/2),0)),"",OFFSET('9. METAS'!$V$20,INT((ROW()-14)/2),0)))</f>
        <v/>
      </c>
      <c r="K234" s="196" t="str">
        <f ca="1">IF(MOD(ROW()-13,2)=0,IF(ISBLANK(OFFSET('12. SEGUIMIENTO 2027'!$O$14,INT((ROW()-13)/2),0)),"",OFFSET('12. SEGUIMIENTO 2027'!$O$14,INT((ROW()-13)/2),0)),IF(ISBLANK(OFFSET('9. METAS'!$W$20,INT((ROW()-14)/2),0)),"",OFFSET('9. METAS'!$W$20,INT((ROW()-14)/2),0)))</f>
        <v/>
      </c>
      <c r="L234" s="196" t="str">
        <f ca="1">IF(MOD(ROW()-13,2)=0,IF(ISBLANK(OFFSET('12. SEGUIMIENTO 2027'!$P$14,INT((ROW()-13)/2),0)),"",OFFSET('12. SEGUIMIENTO 2027'!$P$14,INT((ROW()-13)/2),0)),IF(ISBLANK(OFFSET('9. METAS'!$X$20,INT((ROW()-14)/2),0)),"",OFFSET('9. METAS'!$X$20,INT((ROW()-14)/2),0)))</f>
        <v/>
      </c>
      <c r="M234" s="197" t="str">
        <f ca="1">IF(MOD(ROW()-13,2)=0,IF(ISBLANK(OFFSET('12. SEGUIMIENTO 2027'!$Q$14,INT((ROW()-13)/2),0)),"",OFFSET('12. SEGUIMIENTO 2027'!$Q$14,INT((ROW()-13)/2),0)),IF(ISBLANK(OFFSET('9. METAS'!$Y$20,INT((ROW()-14)/2),0)),"",OFFSET('9. METAS'!$Y$20,INT((ROW()-14)/2),0)))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833" t="str">
        <f ca="1">IF(ISBLANK(OFFSET('9. METAS'!$M$20,INT((ROW()-13)/2),0)),"",OFFSET('9. METAS'!$M$20,INT((ROW()-13)/2),0))</f>
        <v/>
      </c>
      <c r="I235" s="763"/>
      <c r="J235" s="195" t="str">
        <f ca="1">IF(MOD(ROW()-13,2)=0,IF(ISBLANK(OFFSET('12. SEGUIMIENTO 2027'!$N$14,INT((ROW()-13)/2),0)),"",OFFSET('12. SEGUIMIENTO 2027'!$N$14,INT((ROW()-13)/2),0)),IF(ISBLANK(OFFSET('9. METAS'!$V$20,INT((ROW()-14)/2),0)),"",OFFSET('9. METAS'!$V$20,INT((ROW()-14)/2),0)))</f>
        <v/>
      </c>
      <c r="K235" s="196" t="str">
        <f ca="1">IF(MOD(ROW()-13,2)=0,IF(ISBLANK(OFFSET('12. SEGUIMIENTO 2027'!$O$14,INT((ROW()-13)/2),0)),"",OFFSET('12. SEGUIMIENTO 2027'!$O$14,INT((ROW()-13)/2),0)),IF(ISBLANK(OFFSET('9. METAS'!$W$20,INT((ROW()-14)/2),0)),"",OFFSET('9. METAS'!$W$20,INT((ROW()-14)/2),0)))</f>
        <v/>
      </c>
      <c r="L235" s="196" t="str">
        <f ca="1">IF(MOD(ROW()-13,2)=0,IF(ISBLANK(OFFSET('12. SEGUIMIENTO 2027'!$P$14,INT((ROW()-13)/2),0)),"",OFFSET('12. SEGUIMIENTO 2027'!$P$14,INT((ROW()-13)/2),0)),IF(ISBLANK(OFFSET('9. METAS'!$X$20,INT((ROW()-14)/2),0)),"",OFFSET('9. METAS'!$X$20,INT((ROW()-14)/2),0)))</f>
        <v/>
      </c>
      <c r="M235" s="197" t="str">
        <f ca="1">IF(MOD(ROW()-13,2)=0,IF(ISBLANK(OFFSET('12. SEGUIMIENTO 2027'!$Q$14,INT((ROW()-13)/2),0)),"",OFFSET('12. SEGUIMIENTO 2027'!$Q$14,INT((ROW()-13)/2),0)),IF(ISBLANK(OFFSET('9. METAS'!$Y$20,INT((ROW()-14)/2),0)),"",OFFSET('9. METAS'!$Y$20,INT((ROW()-14)/2),0)))</f>
        <v/>
      </c>
      <c r="N235" s="769" t="str">
        <f ca="1">IFERROR(J235/J236,"ND")</f>
        <v>ND</v>
      </c>
      <c r="O235" s="771" t="str">
        <f ca="1">IFERROR(((J235+K235+L235+M235)/H235),"ND")</f>
        <v>ND</v>
      </c>
      <c r="P235" s="775"/>
    </row>
    <row r="236" spans="3:16">
      <c r="C236" s="747"/>
      <c r="D236" s="749"/>
      <c r="E236" s="749"/>
      <c r="F236" s="751"/>
      <c r="G236" s="753"/>
      <c r="H236" s="833"/>
      <c r="I236" s="764"/>
      <c r="J236" s="195" t="str">
        <f ca="1">IF(MOD(ROW()-13,2)=0,IF(ISBLANK(OFFSET('12. SEGUIMIENTO 2027'!$N$14,INT((ROW()-13)/2),0)),"",OFFSET('12. SEGUIMIENTO 2027'!$N$14,INT((ROW()-13)/2),0)),IF(ISBLANK(OFFSET('9. METAS'!$V$20,INT((ROW()-14)/2),0)),"",OFFSET('9. METAS'!$V$20,INT((ROW()-14)/2),0)))</f>
        <v/>
      </c>
      <c r="K236" s="196" t="str">
        <f ca="1">IF(MOD(ROW()-13,2)=0,IF(ISBLANK(OFFSET('12. SEGUIMIENTO 2027'!$O$14,INT((ROW()-13)/2),0)),"",OFFSET('12. SEGUIMIENTO 2027'!$O$14,INT((ROW()-13)/2),0)),IF(ISBLANK(OFFSET('9. METAS'!$W$20,INT((ROW()-14)/2),0)),"",OFFSET('9. METAS'!$W$20,INT((ROW()-14)/2),0)))</f>
        <v/>
      </c>
      <c r="L236" s="196" t="str">
        <f ca="1">IF(MOD(ROW()-13,2)=0,IF(ISBLANK(OFFSET('12. SEGUIMIENTO 2027'!$P$14,INT((ROW()-13)/2),0)),"",OFFSET('12. SEGUIMIENTO 2027'!$P$14,INT((ROW()-13)/2),0)),IF(ISBLANK(OFFSET('9. METAS'!$X$20,INT((ROW()-14)/2),0)),"",OFFSET('9. METAS'!$X$20,INT((ROW()-14)/2),0)))</f>
        <v/>
      </c>
      <c r="M236" s="197" t="str">
        <f ca="1">IF(MOD(ROW()-13,2)=0,IF(ISBLANK(OFFSET('12. SEGUIMIENTO 2027'!$Q$14,INT((ROW()-13)/2),0)),"",OFFSET('12. SEGUIMIENTO 2027'!$Q$14,INT((ROW()-13)/2),0)),IF(ISBLANK(OFFSET('9. METAS'!$Y$20,INT((ROW()-14)/2),0)),"",OFFSET('9. METAS'!$Y$20,INT((ROW()-14)/2),0)))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833" t="str">
        <f ca="1">IF(ISBLANK(OFFSET('9. METAS'!$M$20,INT((ROW()-13)/2),0)),"",OFFSET('9. METAS'!$M$20,INT((ROW()-13)/2),0))</f>
        <v/>
      </c>
      <c r="I237" s="763"/>
      <c r="J237" s="195" t="str">
        <f ca="1">IF(MOD(ROW()-13,2)=0,IF(ISBLANK(OFFSET('12. SEGUIMIENTO 2027'!$N$14,INT((ROW()-13)/2),0)),"",OFFSET('12. SEGUIMIENTO 2027'!$N$14,INT((ROW()-13)/2),0)),IF(ISBLANK(OFFSET('9. METAS'!$V$20,INT((ROW()-14)/2),0)),"",OFFSET('9. METAS'!$V$20,INT((ROW()-14)/2),0)))</f>
        <v/>
      </c>
      <c r="K237" s="196" t="str">
        <f ca="1">IF(MOD(ROW()-13,2)=0,IF(ISBLANK(OFFSET('12. SEGUIMIENTO 2027'!$O$14,INT((ROW()-13)/2),0)),"",OFFSET('12. SEGUIMIENTO 2027'!$O$14,INT((ROW()-13)/2),0)),IF(ISBLANK(OFFSET('9. METAS'!$W$20,INT((ROW()-14)/2),0)),"",OFFSET('9. METAS'!$W$20,INT((ROW()-14)/2),0)))</f>
        <v/>
      </c>
      <c r="L237" s="196" t="str">
        <f ca="1">IF(MOD(ROW()-13,2)=0,IF(ISBLANK(OFFSET('12. SEGUIMIENTO 2027'!$P$14,INT((ROW()-13)/2),0)),"",OFFSET('12. SEGUIMIENTO 2027'!$P$14,INT((ROW()-13)/2),0)),IF(ISBLANK(OFFSET('9. METAS'!$X$20,INT((ROW()-14)/2),0)),"",OFFSET('9. METAS'!$X$20,INT((ROW()-14)/2),0)))</f>
        <v/>
      </c>
      <c r="M237" s="197" t="str">
        <f ca="1">IF(MOD(ROW()-13,2)=0,IF(ISBLANK(OFFSET('12. SEGUIMIENTO 2027'!$Q$14,INT((ROW()-13)/2),0)),"",OFFSET('12. SEGUIMIENTO 2027'!$Q$14,INT((ROW()-13)/2),0)),IF(ISBLANK(OFFSET('9. METAS'!$Y$20,INT((ROW()-14)/2),0)),"",OFFSET('9. METAS'!$Y$20,INT((ROW()-14)/2),0)))</f>
        <v/>
      </c>
      <c r="N237" s="769" t="str">
        <f ca="1">IFERROR(J237/J238,"ND")</f>
        <v>ND</v>
      </c>
      <c r="O237" s="771" t="str">
        <f ca="1">IFERROR(((J237+K237+L237+M237)/H237),"ND")</f>
        <v>ND</v>
      </c>
      <c r="P237" s="775"/>
    </row>
    <row r="238" spans="3:16">
      <c r="C238" s="747"/>
      <c r="D238" s="749"/>
      <c r="E238" s="749"/>
      <c r="F238" s="751"/>
      <c r="G238" s="753"/>
      <c r="H238" s="833"/>
      <c r="I238" s="764"/>
      <c r="J238" s="195" t="str">
        <f ca="1">IF(MOD(ROW()-13,2)=0,IF(ISBLANK(OFFSET('12. SEGUIMIENTO 2027'!$N$14,INT((ROW()-13)/2),0)),"",OFFSET('12. SEGUIMIENTO 2027'!$N$14,INT((ROW()-13)/2),0)),IF(ISBLANK(OFFSET('9. METAS'!$V$20,INT((ROW()-14)/2),0)),"",OFFSET('9. METAS'!$V$20,INT((ROW()-14)/2),0)))</f>
        <v/>
      </c>
      <c r="K238" s="196" t="str">
        <f ca="1">IF(MOD(ROW()-13,2)=0,IF(ISBLANK(OFFSET('12. SEGUIMIENTO 2027'!$O$14,INT((ROW()-13)/2),0)),"",OFFSET('12. SEGUIMIENTO 2027'!$O$14,INT((ROW()-13)/2),0)),IF(ISBLANK(OFFSET('9. METAS'!$W$20,INT((ROW()-14)/2),0)),"",OFFSET('9. METAS'!$W$20,INT((ROW()-14)/2),0)))</f>
        <v/>
      </c>
      <c r="L238" s="196" t="str">
        <f ca="1">IF(MOD(ROW()-13,2)=0,IF(ISBLANK(OFFSET('12. SEGUIMIENTO 2027'!$P$14,INT((ROW()-13)/2),0)),"",OFFSET('12. SEGUIMIENTO 2027'!$P$14,INT((ROW()-13)/2),0)),IF(ISBLANK(OFFSET('9. METAS'!$X$20,INT((ROW()-14)/2),0)),"",OFFSET('9. METAS'!$X$20,INT((ROW()-14)/2),0)))</f>
        <v/>
      </c>
      <c r="M238" s="197" t="str">
        <f ca="1">IF(MOD(ROW()-13,2)=0,IF(ISBLANK(OFFSET('12. SEGUIMIENTO 2027'!$Q$14,INT((ROW()-13)/2),0)),"",OFFSET('12. SEGUIMIENTO 2027'!$Q$14,INT((ROW()-13)/2),0)),IF(ISBLANK(OFFSET('9. METAS'!$Y$20,INT((ROW()-14)/2),0)),"",OFFSET('9. METAS'!$Y$20,INT((ROW()-14)/2),0)))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833" t="str">
        <f ca="1">IF(ISBLANK(OFFSET('9. METAS'!$M$20,INT((ROW()-13)/2),0)),"",OFFSET('9. METAS'!$M$20,INT((ROW()-13)/2),0))</f>
        <v/>
      </c>
      <c r="I239" s="763"/>
      <c r="J239" s="195" t="str">
        <f ca="1">IF(MOD(ROW()-13,2)=0,IF(ISBLANK(OFFSET('12. SEGUIMIENTO 2027'!$N$14,INT((ROW()-13)/2),0)),"",OFFSET('12. SEGUIMIENTO 2027'!$N$14,INT((ROW()-13)/2),0)),IF(ISBLANK(OFFSET('9. METAS'!$V$20,INT((ROW()-14)/2),0)),"",OFFSET('9. METAS'!$V$20,INT((ROW()-14)/2),0)))</f>
        <v/>
      </c>
      <c r="K239" s="196" t="str">
        <f ca="1">IF(MOD(ROW()-13,2)=0,IF(ISBLANK(OFFSET('12. SEGUIMIENTO 2027'!$O$14,INT((ROW()-13)/2),0)),"",OFFSET('12. SEGUIMIENTO 2027'!$O$14,INT((ROW()-13)/2),0)),IF(ISBLANK(OFFSET('9. METAS'!$W$20,INT((ROW()-14)/2),0)),"",OFFSET('9. METAS'!$W$20,INT((ROW()-14)/2),0)))</f>
        <v/>
      </c>
      <c r="L239" s="196" t="str">
        <f ca="1">IF(MOD(ROW()-13,2)=0,IF(ISBLANK(OFFSET('12. SEGUIMIENTO 2027'!$P$14,INT((ROW()-13)/2),0)),"",OFFSET('12. SEGUIMIENTO 2027'!$P$14,INT((ROW()-13)/2),0)),IF(ISBLANK(OFFSET('9. METAS'!$X$20,INT((ROW()-14)/2),0)),"",OFFSET('9. METAS'!$X$20,INT((ROW()-14)/2),0)))</f>
        <v/>
      </c>
      <c r="M239" s="197" t="str">
        <f ca="1">IF(MOD(ROW()-13,2)=0,IF(ISBLANK(OFFSET('12. SEGUIMIENTO 2027'!$Q$14,INT((ROW()-13)/2),0)),"",OFFSET('12. SEGUIMIENTO 2027'!$Q$14,INT((ROW()-13)/2),0)),IF(ISBLANK(OFFSET('9. METAS'!$Y$20,INT((ROW()-14)/2),0)),"",OFFSET('9. METAS'!$Y$20,INT((ROW()-14)/2),0)))</f>
        <v/>
      </c>
      <c r="N239" s="769" t="str">
        <f ca="1">IFERROR(J239/J240,"ND")</f>
        <v>ND</v>
      </c>
      <c r="O239" s="771" t="str">
        <f ca="1">IFERROR(((J239+K239+L239+M239)/H239),"ND")</f>
        <v>ND</v>
      </c>
      <c r="P239" s="775"/>
    </row>
    <row r="240" spans="3:16">
      <c r="C240" s="747"/>
      <c r="D240" s="749"/>
      <c r="E240" s="749"/>
      <c r="F240" s="751"/>
      <c r="G240" s="753"/>
      <c r="H240" s="833"/>
      <c r="I240" s="764"/>
      <c r="J240" s="195" t="str">
        <f ca="1">IF(MOD(ROW()-13,2)=0,IF(ISBLANK(OFFSET('12. SEGUIMIENTO 2027'!$N$14,INT((ROW()-13)/2),0)),"",OFFSET('12. SEGUIMIENTO 2027'!$N$14,INT((ROW()-13)/2),0)),IF(ISBLANK(OFFSET('9. METAS'!$V$20,INT((ROW()-14)/2),0)),"",OFFSET('9. METAS'!$V$20,INT((ROW()-14)/2),0)))</f>
        <v/>
      </c>
      <c r="K240" s="196" t="str">
        <f ca="1">IF(MOD(ROW()-13,2)=0,IF(ISBLANK(OFFSET('12. SEGUIMIENTO 2027'!$O$14,INT((ROW()-13)/2),0)),"",OFFSET('12. SEGUIMIENTO 2027'!$O$14,INT((ROW()-13)/2),0)),IF(ISBLANK(OFFSET('9. METAS'!$W$20,INT((ROW()-14)/2),0)),"",OFFSET('9. METAS'!$W$20,INT((ROW()-14)/2),0)))</f>
        <v/>
      </c>
      <c r="L240" s="196" t="str">
        <f ca="1">IF(MOD(ROW()-13,2)=0,IF(ISBLANK(OFFSET('12. SEGUIMIENTO 2027'!$P$14,INT((ROW()-13)/2),0)),"",OFFSET('12. SEGUIMIENTO 2027'!$P$14,INT((ROW()-13)/2),0)),IF(ISBLANK(OFFSET('9. METAS'!$X$20,INT((ROW()-14)/2),0)),"",OFFSET('9. METAS'!$X$20,INT((ROW()-14)/2),0)))</f>
        <v/>
      </c>
      <c r="M240" s="197" t="str">
        <f ca="1">IF(MOD(ROW()-13,2)=0,IF(ISBLANK(OFFSET('12. SEGUIMIENTO 2027'!$Q$14,INT((ROW()-13)/2),0)),"",OFFSET('12. SEGUIMIENTO 2027'!$Q$14,INT((ROW()-13)/2),0)),IF(ISBLANK(OFFSET('9. METAS'!$Y$20,INT((ROW()-14)/2),0)),"",OFFSET('9. METAS'!$Y$20,INT((ROW()-14)/2),0)))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833" t="str">
        <f ca="1">IF(ISBLANK(OFFSET('9. METAS'!$M$20,INT((ROW()-13)/2),0)),"",OFFSET('9. METAS'!$M$20,INT((ROW()-13)/2),0))</f>
        <v/>
      </c>
      <c r="I241" s="763"/>
      <c r="J241" s="195" t="str">
        <f ca="1">IF(MOD(ROW()-13,2)=0,IF(ISBLANK(OFFSET('12. SEGUIMIENTO 2027'!$N$14,INT((ROW()-13)/2),0)),"",OFFSET('12. SEGUIMIENTO 2027'!$N$14,INT((ROW()-13)/2),0)),IF(ISBLANK(OFFSET('9. METAS'!$V$20,INT((ROW()-14)/2),0)),"",OFFSET('9. METAS'!$V$20,INT((ROW()-14)/2),0)))</f>
        <v/>
      </c>
      <c r="K241" s="196" t="str">
        <f ca="1">IF(MOD(ROW()-13,2)=0,IF(ISBLANK(OFFSET('12. SEGUIMIENTO 2027'!$O$14,INT((ROW()-13)/2),0)),"",OFFSET('12. SEGUIMIENTO 2027'!$O$14,INT((ROW()-13)/2),0)),IF(ISBLANK(OFFSET('9. METAS'!$W$20,INT((ROW()-14)/2),0)),"",OFFSET('9. METAS'!$W$20,INT((ROW()-14)/2),0)))</f>
        <v/>
      </c>
      <c r="L241" s="196" t="str">
        <f ca="1">IF(MOD(ROW()-13,2)=0,IF(ISBLANK(OFFSET('12. SEGUIMIENTO 2027'!$P$14,INT((ROW()-13)/2),0)),"",OFFSET('12. SEGUIMIENTO 2027'!$P$14,INT((ROW()-13)/2),0)),IF(ISBLANK(OFFSET('9. METAS'!$X$20,INT((ROW()-14)/2),0)),"",OFFSET('9. METAS'!$X$20,INT((ROW()-14)/2),0)))</f>
        <v/>
      </c>
      <c r="M241" s="197" t="str">
        <f ca="1">IF(MOD(ROW()-13,2)=0,IF(ISBLANK(OFFSET('12. SEGUIMIENTO 2027'!$Q$14,INT((ROW()-13)/2),0)),"",OFFSET('12. SEGUIMIENTO 2027'!$Q$14,INT((ROW()-13)/2),0)),IF(ISBLANK(OFFSET('9. METAS'!$Y$20,INT((ROW()-14)/2),0)),"",OFFSET('9. METAS'!$Y$20,INT((ROW()-14)/2),0)))</f>
        <v/>
      </c>
      <c r="N241" s="769" t="str">
        <f ca="1">IFERROR(J241/J242,"ND")</f>
        <v>ND</v>
      </c>
      <c r="O241" s="771" t="str">
        <f ca="1">IFERROR(((J241+K241+L241+M241)/H241),"ND")</f>
        <v>ND</v>
      </c>
      <c r="P241" s="775"/>
    </row>
    <row r="242" spans="3:16">
      <c r="C242" s="747"/>
      <c r="D242" s="749"/>
      <c r="E242" s="749"/>
      <c r="F242" s="751"/>
      <c r="G242" s="753"/>
      <c r="H242" s="833"/>
      <c r="I242" s="764"/>
      <c r="J242" s="195" t="str">
        <f ca="1">IF(MOD(ROW()-13,2)=0,IF(ISBLANK(OFFSET('12. SEGUIMIENTO 2027'!$N$14,INT((ROW()-13)/2),0)),"",OFFSET('12. SEGUIMIENTO 2027'!$N$14,INT((ROW()-13)/2),0)),IF(ISBLANK(OFFSET('9. METAS'!$V$20,INT((ROW()-14)/2),0)),"",OFFSET('9. METAS'!$V$20,INT((ROW()-14)/2),0)))</f>
        <v/>
      </c>
      <c r="K242" s="196" t="str">
        <f ca="1">IF(MOD(ROW()-13,2)=0,IF(ISBLANK(OFFSET('12. SEGUIMIENTO 2027'!$O$14,INT((ROW()-13)/2),0)),"",OFFSET('12. SEGUIMIENTO 2027'!$O$14,INT((ROW()-13)/2),0)),IF(ISBLANK(OFFSET('9. METAS'!$W$20,INT((ROW()-14)/2),0)),"",OFFSET('9. METAS'!$W$20,INT((ROW()-14)/2),0)))</f>
        <v/>
      </c>
      <c r="L242" s="196" t="str">
        <f ca="1">IF(MOD(ROW()-13,2)=0,IF(ISBLANK(OFFSET('12. SEGUIMIENTO 2027'!$P$14,INT((ROW()-13)/2),0)),"",OFFSET('12. SEGUIMIENTO 2027'!$P$14,INT((ROW()-13)/2),0)),IF(ISBLANK(OFFSET('9. METAS'!$X$20,INT((ROW()-14)/2),0)),"",OFFSET('9. METAS'!$X$20,INT((ROW()-14)/2),0)))</f>
        <v/>
      </c>
      <c r="M242" s="197" t="str">
        <f ca="1">IF(MOD(ROW()-13,2)=0,IF(ISBLANK(OFFSET('12. SEGUIMIENTO 2027'!$Q$14,INT((ROW()-13)/2),0)),"",OFFSET('12. SEGUIMIENTO 2027'!$Q$14,INT((ROW()-13)/2),0)),IF(ISBLANK(OFFSET('9. METAS'!$Y$20,INT((ROW()-14)/2),0)),"",OFFSET('9. METAS'!$Y$20,INT((ROW()-14)/2),0)))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833" t="str">
        <f ca="1">IF(ISBLANK(OFFSET('9. METAS'!$M$20,INT((ROW()-13)/2),0)),"",OFFSET('9. METAS'!$M$20,INT((ROW()-13)/2),0))</f>
        <v/>
      </c>
      <c r="I243" s="763"/>
      <c r="J243" s="195" t="str">
        <f ca="1">IF(MOD(ROW()-13,2)=0,IF(ISBLANK(OFFSET('12. SEGUIMIENTO 2027'!$N$14,INT((ROW()-13)/2),0)),"",OFFSET('12. SEGUIMIENTO 2027'!$N$14,INT((ROW()-13)/2),0)),IF(ISBLANK(OFFSET('9. METAS'!$V$20,INT((ROW()-14)/2),0)),"",OFFSET('9. METAS'!$V$20,INT((ROW()-14)/2),0)))</f>
        <v/>
      </c>
      <c r="K243" s="196" t="str">
        <f ca="1">IF(MOD(ROW()-13,2)=0,IF(ISBLANK(OFFSET('12. SEGUIMIENTO 2027'!$O$14,INT((ROW()-13)/2),0)),"",OFFSET('12. SEGUIMIENTO 2027'!$O$14,INT((ROW()-13)/2),0)),IF(ISBLANK(OFFSET('9. METAS'!$W$20,INT((ROW()-14)/2),0)),"",OFFSET('9. METAS'!$W$20,INT((ROW()-14)/2),0)))</f>
        <v/>
      </c>
      <c r="L243" s="196" t="str">
        <f ca="1">IF(MOD(ROW()-13,2)=0,IF(ISBLANK(OFFSET('12. SEGUIMIENTO 2027'!$P$14,INT((ROW()-13)/2),0)),"",OFFSET('12. SEGUIMIENTO 2027'!$P$14,INT((ROW()-13)/2),0)),IF(ISBLANK(OFFSET('9. METAS'!$X$20,INT((ROW()-14)/2),0)),"",OFFSET('9. METAS'!$X$20,INT((ROW()-14)/2),0)))</f>
        <v/>
      </c>
      <c r="M243" s="197" t="str">
        <f ca="1">IF(MOD(ROW()-13,2)=0,IF(ISBLANK(OFFSET('12. SEGUIMIENTO 2027'!$Q$14,INT((ROW()-13)/2),0)),"",OFFSET('12. SEGUIMIENTO 2027'!$Q$14,INT((ROW()-13)/2),0)),IF(ISBLANK(OFFSET('9. METAS'!$Y$20,INT((ROW()-14)/2),0)),"",OFFSET('9. METAS'!$Y$20,INT((ROW()-14)/2),0)))</f>
        <v/>
      </c>
      <c r="N243" s="769" t="str">
        <f ca="1">IFERROR(J243/J244,"ND")</f>
        <v>ND</v>
      </c>
      <c r="O243" s="771" t="str">
        <f ca="1">IFERROR(((J243+K243+L243+M243)/H243),"ND")</f>
        <v>ND</v>
      </c>
      <c r="P243" s="775"/>
    </row>
    <row r="244" spans="3:16">
      <c r="C244" s="747"/>
      <c r="D244" s="749"/>
      <c r="E244" s="749"/>
      <c r="F244" s="751"/>
      <c r="G244" s="753"/>
      <c r="H244" s="833"/>
      <c r="I244" s="764"/>
      <c r="J244" s="195" t="str">
        <f ca="1">IF(MOD(ROW()-13,2)=0,IF(ISBLANK(OFFSET('12. SEGUIMIENTO 2027'!$N$14,INT((ROW()-13)/2),0)),"",OFFSET('12. SEGUIMIENTO 2027'!$N$14,INT((ROW()-13)/2),0)),IF(ISBLANK(OFFSET('9. METAS'!$V$20,INT((ROW()-14)/2),0)),"",OFFSET('9. METAS'!$V$20,INT((ROW()-14)/2),0)))</f>
        <v/>
      </c>
      <c r="K244" s="196" t="str">
        <f ca="1">IF(MOD(ROW()-13,2)=0,IF(ISBLANK(OFFSET('12. SEGUIMIENTO 2027'!$O$14,INT((ROW()-13)/2),0)),"",OFFSET('12. SEGUIMIENTO 2027'!$O$14,INT((ROW()-13)/2),0)),IF(ISBLANK(OFFSET('9. METAS'!$W$20,INT((ROW()-14)/2),0)),"",OFFSET('9. METAS'!$W$20,INT((ROW()-14)/2),0)))</f>
        <v/>
      </c>
      <c r="L244" s="196" t="str">
        <f ca="1">IF(MOD(ROW()-13,2)=0,IF(ISBLANK(OFFSET('12. SEGUIMIENTO 2027'!$P$14,INT((ROW()-13)/2),0)),"",OFFSET('12. SEGUIMIENTO 2027'!$P$14,INT((ROW()-13)/2),0)),IF(ISBLANK(OFFSET('9. METAS'!$X$20,INT((ROW()-14)/2),0)),"",OFFSET('9. METAS'!$X$20,INT((ROW()-14)/2),0)))</f>
        <v/>
      </c>
      <c r="M244" s="197" t="str">
        <f ca="1">IF(MOD(ROW()-13,2)=0,IF(ISBLANK(OFFSET('12. SEGUIMIENTO 2027'!$Q$14,INT((ROW()-13)/2),0)),"",OFFSET('12. SEGUIMIENTO 2027'!$Q$14,INT((ROW()-13)/2),0)),IF(ISBLANK(OFFSET('9. METAS'!$Y$20,INT((ROW()-14)/2),0)),"",OFFSET('9. METAS'!$Y$20,INT((ROW()-14)/2),0)))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833" t="str">
        <f ca="1">IF(ISBLANK(OFFSET('9. METAS'!$M$20,INT((ROW()-13)/2),0)),"",OFFSET('9. METAS'!$M$20,INT((ROW()-13)/2),0))</f>
        <v/>
      </c>
      <c r="I245" s="763"/>
      <c r="J245" s="195" t="str">
        <f ca="1">IF(MOD(ROW()-13,2)=0,IF(ISBLANK(OFFSET('12. SEGUIMIENTO 2027'!$N$14,INT((ROW()-13)/2),0)),"",OFFSET('12. SEGUIMIENTO 2027'!$N$14,INT((ROW()-13)/2),0)),IF(ISBLANK(OFFSET('9. METAS'!$V$20,INT((ROW()-14)/2),0)),"",OFFSET('9. METAS'!$V$20,INT((ROW()-14)/2),0)))</f>
        <v/>
      </c>
      <c r="K245" s="196" t="str">
        <f ca="1">IF(MOD(ROW()-13,2)=0,IF(ISBLANK(OFFSET('12. SEGUIMIENTO 2027'!$O$14,INT((ROW()-13)/2),0)),"",OFFSET('12. SEGUIMIENTO 2027'!$O$14,INT((ROW()-13)/2),0)),IF(ISBLANK(OFFSET('9. METAS'!$W$20,INT((ROW()-14)/2),0)),"",OFFSET('9. METAS'!$W$20,INT((ROW()-14)/2),0)))</f>
        <v/>
      </c>
      <c r="L245" s="196" t="str">
        <f ca="1">IF(MOD(ROW()-13,2)=0,IF(ISBLANK(OFFSET('12. SEGUIMIENTO 2027'!$P$14,INT((ROW()-13)/2),0)),"",OFFSET('12. SEGUIMIENTO 2027'!$P$14,INT((ROW()-13)/2),0)),IF(ISBLANK(OFFSET('9. METAS'!$X$20,INT((ROW()-14)/2),0)),"",OFFSET('9. METAS'!$X$20,INT((ROW()-14)/2),0)))</f>
        <v/>
      </c>
      <c r="M245" s="197" t="str">
        <f ca="1">IF(MOD(ROW()-13,2)=0,IF(ISBLANK(OFFSET('12. SEGUIMIENTO 2027'!$Q$14,INT((ROW()-13)/2),0)),"",OFFSET('12. SEGUIMIENTO 2027'!$Q$14,INT((ROW()-13)/2),0)),IF(ISBLANK(OFFSET('9. METAS'!$Y$20,INT((ROW()-14)/2),0)),"",OFFSET('9. METAS'!$Y$20,INT((ROW()-14)/2),0)))</f>
        <v/>
      </c>
      <c r="N245" s="769" t="str">
        <f ca="1">IFERROR(J245/J246,"ND")</f>
        <v>ND</v>
      </c>
      <c r="O245" s="771" t="str">
        <f ca="1">IFERROR(((J245+K245+L245+M245)/H245),"ND")</f>
        <v>ND</v>
      </c>
      <c r="P245" s="775"/>
    </row>
    <row r="246" spans="3:16">
      <c r="C246" s="747"/>
      <c r="D246" s="749"/>
      <c r="E246" s="749"/>
      <c r="F246" s="751"/>
      <c r="G246" s="753"/>
      <c r="H246" s="833"/>
      <c r="I246" s="764"/>
      <c r="J246" s="195" t="str">
        <f ca="1">IF(MOD(ROW()-13,2)=0,IF(ISBLANK(OFFSET('12. SEGUIMIENTO 2027'!$N$14,INT((ROW()-13)/2),0)),"",OFFSET('12. SEGUIMIENTO 2027'!$N$14,INT((ROW()-13)/2),0)),IF(ISBLANK(OFFSET('9. METAS'!$V$20,INT((ROW()-14)/2),0)),"",OFFSET('9. METAS'!$V$20,INT((ROW()-14)/2),0)))</f>
        <v/>
      </c>
      <c r="K246" s="196" t="str">
        <f ca="1">IF(MOD(ROW()-13,2)=0,IF(ISBLANK(OFFSET('12. SEGUIMIENTO 2027'!$O$14,INT((ROW()-13)/2),0)),"",OFFSET('12. SEGUIMIENTO 2027'!$O$14,INT((ROW()-13)/2),0)),IF(ISBLANK(OFFSET('9. METAS'!$W$20,INT((ROW()-14)/2),0)),"",OFFSET('9. METAS'!$W$20,INT((ROW()-14)/2),0)))</f>
        <v/>
      </c>
      <c r="L246" s="196" t="str">
        <f ca="1">IF(MOD(ROW()-13,2)=0,IF(ISBLANK(OFFSET('12. SEGUIMIENTO 2027'!$P$14,INT((ROW()-13)/2),0)),"",OFFSET('12. SEGUIMIENTO 2027'!$P$14,INT((ROW()-13)/2),0)),IF(ISBLANK(OFFSET('9. METAS'!$X$20,INT((ROW()-14)/2),0)),"",OFFSET('9. METAS'!$X$20,INT((ROW()-14)/2),0)))</f>
        <v/>
      </c>
      <c r="M246" s="197" t="str">
        <f ca="1">IF(MOD(ROW()-13,2)=0,IF(ISBLANK(OFFSET('12. SEGUIMIENTO 2027'!$Q$14,INT((ROW()-13)/2),0)),"",OFFSET('12. SEGUIMIENTO 2027'!$Q$14,INT((ROW()-13)/2),0)),IF(ISBLANK(OFFSET('9. METAS'!$Y$20,INT((ROW()-14)/2),0)),"",OFFSET('9. METAS'!$Y$20,INT((ROW()-14)/2),0)))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833" t="str">
        <f ca="1">IF(ISBLANK(OFFSET('9. METAS'!$M$20,INT((ROW()-13)/2),0)),"",OFFSET('9. METAS'!$M$20,INT((ROW()-13)/2),0))</f>
        <v/>
      </c>
      <c r="I247" s="763"/>
      <c r="J247" s="195" t="str">
        <f ca="1">IF(MOD(ROW()-13,2)=0,IF(ISBLANK(OFFSET('12. SEGUIMIENTO 2027'!$N$14,INT((ROW()-13)/2),0)),"",OFFSET('12. SEGUIMIENTO 2027'!$N$14,INT((ROW()-13)/2),0)),IF(ISBLANK(OFFSET('9. METAS'!$V$20,INT((ROW()-14)/2),0)),"",OFFSET('9. METAS'!$V$20,INT((ROW()-14)/2),0)))</f>
        <v/>
      </c>
      <c r="K247" s="196" t="str">
        <f ca="1">IF(MOD(ROW()-13,2)=0,IF(ISBLANK(OFFSET('12. SEGUIMIENTO 2027'!$O$14,INT((ROW()-13)/2),0)),"",OFFSET('12. SEGUIMIENTO 2027'!$O$14,INT((ROW()-13)/2),0)),IF(ISBLANK(OFFSET('9. METAS'!$W$20,INT((ROW()-14)/2),0)),"",OFFSET('9. METAS'!$W$20,INT((ROW()-14)/2),0)))</f>
        <v/>
      </c>
      <c r="L247" s="196" t="str">
        <f ca="1">IF(MOD(ROW()-13,2)=0,IF(ISBLANK(OFFSET('12. SEGUIMIENTO 2027'!$P$14,INT((ROW()-13)/2),0)),"",OFFSET('12. SEGUIMIENTO 2027'!$P$14,INT((ROW()-13)/2),0)),IF(ISBLANK(OFFSET('9. METAS'!$X$20,INT((ROW()-14)/2),0)),"",OFFSET('9. METAS'!$X$20,INT((ROW()-14)/2),0)))</f>
        <v/>
      </c>
      <c r="M247" s="197" t="str">
        <f ca="1">IF(MOD(ROW()-13,2)=0,IF(ISBLANK(OFFSET('12. SEGUIMIENTO 2027'!$Q$14,INT((ROW()-13)/2),0)),"",OFFSET('12. SEGUIMIENTO 2027'!$Q$14,INT((ROW()-13)/2),0)),IF(ISBLANK(OFFSET('9. METAS'!$Y$20,INT((ROW()-14)/2),0)),"",OFFSET('9. METAS'!$Y$20,INT((ROW()-14)/2),0)))</f>
        <v/>
      </c>
      <c r="N247" s="769" t="str">
        <f ca="1">IFERROR(J247/J248,"ND")</f>
        <v>ND</v>
      </c>
      <c r="O247" s="771" t="str">
        <f ca="1">IFERROR(((J247+K247+L247+M247)/H247),"ND")</f>
        <v>ND</v>
      </c>
      <c r="P247" s="775"/>
    </row>
    <row r="248" spans="3:16">
      <c r="C248" s="747"/>
      <c r="D248" s="749"/>
      <c r="E248" s="749"/>
      <c r="F248" s="751"/>
      <c r="G248" s="753"/>
      <c r="H248" s="833"/>
      <c r="I248" s="764"/>
      <c r="J248" s="195" t="str">
        <f ca="1">IF(MOD(ROW()-13,2)=0,IF(ISBLANK(OFFSET('12. SEGUIMIENTO 2027'!$N$14,INT((ROW()-13)/2),0)),"",OFFSET('12. SEGUIMIENTO 2027'!$N$14,INT((ROW()-13)/2),0)),IF(ISBLANK(OFFSET('9. METAS'!$V$20,INT((ROW()-14)/2),0)),"",OFFSET('9. METAS'!$V$20,INT((ROW()-14)/2),0)))</f>
        <v/>
      </c>
      <c r="K248" s="196" t="str">
        <f ca="1">IF(MOD(ROW()-13,2)=0,IF(ISBLANK(OFFSET('12. SEGUIMIENTO 2027'!$O$14,INT((ROW()-13)/2),0)),"",OFFSET('12. SEGUIMIENTO 2027'!$O$14,INT((ROW()-13)/2),0)),IF(ISBLANK(OFFSET('9. METAS'!$W$20,INT((ROW()-14)/2),0)),"",OFFSET('9. METAS'!$W$20,INT((ROW()-14)/2),0)))</f>
        <v/>
      </c>
      <c r="L248" s="196" t="str">
        <f ca="1">IF(MOD(ROW()-13,2)=0,IF(ISBLANK(OFFSET('12. SEGUIMIENTO 2027'!$P$14,INT((ROW()-13)/2),0)),"",OFFSET('12. SEGUIMIENTO 2027'!$P$14,INT((ROW()-13)/2),0)),IF(ISBLANK(OFFSET('9. METAS'!$X$20,INT((ROW()-14)/2),0)),"",OFFSET('9. METAS'!$X$20,INT((ROW()-14)/2),0)))</f>
        <v/>
      </c>
      <c r="M248" s="197" t="str">
        <f ca="1">IF(MOD(ROW()-13,2)=0,IF(ISBLANK(OFFSET('12. SEGUIMIENTO 2027'!$Q$14,INT((ROW()-13)/2),0)),"",OFFSET('12. SEGUIMIENTO 2027'!$Q$14,INT((ROW()-13)/2),0)),IF(ISBLANK(OFFSET('9. METAS'!$Y$20,INT((ROW()-14)/2),0)),"",OFFSET('9. METAS'!$Y$20,INT((ROW()-14)/2),0)))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833" t="str">
        <f ca="1">IF(ISBLANK(OFFSET('9. METAS'!$M$20,INT((ROW()-13)/2),0)),"",OFFSET('9. METAS'!$M$20,INT((ROW()-13)/2),0))</f>
        <v/>
      </c>
      <c r="I249" s="763"/>
      <c r="J249" s="195" t="str">
        <f ca="1">IF(MOD(ROW()-13,2)=0,IF(ISBLANK(OFFSET('12. SEGUIMIENTO 2027'!$N$14,INT((ROW()-13)/2),0)),"",OFFSET('12. SEGUIMIENTO 2027'!$N$14,INT((ROW()-13)/2),0)),IF(ISBLANK(OFFSET('9. METAS'!$V$20,INT((ROW()-14)/2),0)),"",OFFSET('9. METAS'!$V$20,INT((ROW()-14)/2),0)))</f>
        <v/>
      </c>
      <c r="K249" s="196" t="str">
        <f ca="1">IF(MOD(ROW()-13,2)=0,IF(ISBLANK(OFFSET('12. SEGUIMIENTO 2027'!$O$14,INT((ROW()-13)/2),0)),"",OFFSET('12. SEGUIMIENTO 2027'!$O$14,INT((ROW()-13)/2),0)),IF(ISBLANK(OFFSET('9. METAS'!$W$20,INT((ROW()-14)/2),0)),"",OFFSET('9. METAS'!$W$20,INT((ROW()-14)/2),0)))</f>
        <v/>
      </c>
      <c r="L249" s="196" t="str">
        <f ca="1">IF(MOD(ROW()-13,2)=0,IF(ISBLANK(OFFSET('12. SEGUIMIENTO 2027'!$P$14,INT((ROW()-13)/2),0)),"",OFFSET('12. SEGUIMIENTO 2027'!$P$14,INT((ROW()-13)/2),0)),IF(ISBLANK(OFFSET('9. METAS'!$X$20,INT((ROW()-14)/2),0)),"",OFFSET('9. METAS'!$X$20,INT((ROW()-14)/2),0)))</f>
        <v/>
      </c>
      <c r="M249" s="197" t="str">
        <f ca="1">IF(MOD(ROW()-13,2)=0,IF(ISBLANK(OFFSET('12. SEGUIMIENTO 2027'!$Q$14,INT((ROW()-13)/2),0)),"",OFFSET('12. SEGUIMIENTO 2027'!$Q$14,INT((ROW()-13)/2),0)),IF(ISBLANK(OFFSET('9. METAS'!$Y$20,INT((ROW()-14)/2),0)),"",OFFSET('9. METAS'!$Y$20,INT((ROW()-14)/2),0)))</f>
        <v/>
      </c>
      <c r="N249" s="769" t="str">
        <f ca="1">IFERROR(J249/J250,"ND")</f>
        <v>ND</v>
      </c>
      <c r="O249" s="771" t="str">
        <f ca="1">IFERROR(((J249+K249+L249+M249)/H249),"ND")</f>
        <v>ND</v>
      </c>
      <c r="P249" s="775"/>
    </row>
    <row r="250" spans="3:16">
      <c r="C250" s="747"/>
      <c r="D250" s="749"/>
      <c r="E250" s="749"/>
      <c r="F250" s="751"/>
      <c r="G250" s="753"/>
      <c r="H250" s="833"/>
      <c r="I250" s="764"/>
      <c r="J250" s="195" t="str">
        <f ca="1">IF(MOD(ROW()-13,2)=0,IF(ISBLANK(OFFSET('12. SEGUIMIENTO 2027'!$N$14,INT((ROW()-13)/2),0)),"",OFFSET('12. SEGUIMIENTO 2027'!$N$14,INT((ROW()-13)/2),0)),IF(ISBLANK(OFFSET('9. METAS'!$V$20,INT((ROW()-14)/2),0)),"",OFFSET('9. METAS'!$V$20,INT((ROW()-14)/2),0)))</f>
        <v/>
      </c>
      <c r="K250" s="196" t="str">
        <f ca="1">IF(MOD(ROW()-13,2)=0,IF(ISBLANK(OFFSET('12. SEGUIMIENTO 2027'!$O$14,INT((ROW()-13)/2),0)),"",OFFSET('12. SEGUIMIENTO 2027'!$O$14,INT((ROW()-13)/2),0)),IF(ISBLANK(OFFSET('9. METAS'!$W$20,INT((ROW()-14)/2),0)),"",OFFSET('9. METAS'!$W$20,INT((ROW()-14)/2),0)))</f>
        <v/>
      </c>
      <c r="L250" s="196" t="str">
        <f ca="1">IF(MOD(ROW()-13,2)=0,IF(ISBLANK(OFFSET('12. SEGUIMIENTO 2027'!$P$14,INT((ROW()-13)/2),0)),"",OFFSET('12. SEGUIMIENTO 2027'!$P$14,INT((ROW()-13)/2),0)),IF(ISBLANK(OFFSET('9. METAS'!$X$20,INT((ROW()-14)/2),0)),"",OFFSET('9. METAS'!$X$20,INT((ROW()-14)/2),0)))</f>
        <v/>
      </c>
      <c r="M250" s="197" t="str">
        <f ca="1">IF(MOD(ROW()-13,2)=0,IF(ISBLANK(OFFSET('12. SEGUIMIENTO 2027'!$Q$14,INT((ROW()-13)/2),0)),"",OFFSET('12. SEGUIMIENTO 2027'!$Q$14,INT((ROW()-13)/2),0)),IF(ISBLANK(OFFSET('9. METAS'!$Y$20,INT((ROW()-14)/2),0)),"",OFFSET('9. METAS'!$Y$20,INT((ROW()-14)/2),0)))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833" t="str">
        <f ca="1">IF(ISBLANK(OFFSET('9. METAS'!$M$20,INT((ROW()-13)/2),0)),"",OFFSET('9. METAS'!$M$20,INT((ROW()-13)/2),0))</f>
        <v/>
      </c>
      <c r="I251" s="763"/>
      <c r="J251" s="195" t="str">
        <f ca="1">IF(MOD(ROW()-13,2)=0,IF(ISBLANK(OFFSET('12. SEGUIMIENTO 2027'!$N$14,INT((ROW()-13)/2),0)),"",OFFSET('12. SEGUIMIENTO 2027'!$N$14,INT((ROW()-13)/2),0)),IF(ISBLANK(OFFSET('9. METAS'!$V$20,INT((ROW()-14)/2),0)),"",OFFSET('9. METAS'!$V$20,INT((ROW()-14)/2),0)))</f>
        <v/>
      </c>
      <c r="K251" s="196" t="str">
        <f ca="1">IF(MOD(ROW()-13,2)=0,IF(ISBLANK(OFFSET('12. SEGUIMIENTO 2027'!$O$14,INT((ROW()-13)/2),0)),"",OFFSET('12. SEGUIMIENTO 2027'!$O$14,INT((ROW()-13)/2),0)),IF(ISBLANK(OFFSET('9. METAS'!$W$20,INT((ROW()-14)/2),0)),"",OFFSET('9. METAS'!$W$20,INT((ROW()-14)/2),0)))</f>
        <v/>
      </c>
      <c r="L251" s="196" t="str">
        <f ca="1">IF(MOD(ROW()-13,2)=0,IF(ISBLANK(OFFSET('12. SEGUIMIENTO 2027'!$P$14,INT((ROW()-13)/2),0)),"",OFFSET('12. SEGUIMIENTO 2027'!$P$14,INT((ROW()-13)/2),0)),IF(ISBLANK(OFFSET('9. METAS'!$X$20,INT((ROW()-14)/2),0)),"",OFFSET('9. METAS'!$X$20,INT((ROW()-14)/2),0)))</f>
        <v/>
      </c>
      <c r="M251" s="197" t="str">
        <f ca="1">IF(MOD(ROW()-13,2)=0,IF(ISBLANK(OFFSET('12. SEGUIMIENTO 2027'!$Q$14,INT((ROW()-13)/2),0)),"",OFFSET('12. SEGUIMIENTO 2027'!$Q$14,INT((ROW()-13)/2),0)),IF(ISBLANK(OFFSET('9. METAS'!$Y$20,INT((ROW()-14)/2),0)),"",OFFSET('9. METAS'!$Y$20,INT((ROW()-14)/2),0)))</f>
        <v/>
      </c>
      <c r="N251" s="769" t="str">
        <f ca="1">IFERROR(J251/J252,"ND")</f>
        <v>ND</v>
      </c>
      <c r="O251" s="771" t="str">
        <f ca="1">IFERROR(((J251+K251+L251+M251)/H251),"ND")</f>
        <v>ND</v>
      </c>
      <c r="P251" s="775"/>
    </row>
    <row r="252" spans="3:16">
      <c r="C252" s="747"/>
      <c r="D252" s="749"/>
      <c r="E252" s="749"/>
      <c r="F252" s="751"/>
      <c r="G252" s="753"/>
      <c r="H252" s="833"/>
      <c r="I252" s="764"/>
      <c r="J252" s="195" t="str">
        <f ca="1">IF(MOD(ROW()-13,2)=0,IF(ISBLANK(OFFSET('12. SEGUIMIENTO 2027'!$N$14,INT((ROW()-13)/2),0)),"",OFFSET('12. SEGUIMIENTO 2027'!$N$14,INT((ROW()-13)/2),0)),IF(ISBLANK(OFFSET('9. METAS'!$V$20,INT((ROW()-14)/2),0)),"",OFFSET('9. METAS'!$V$20,INT((ROW()-14)/2),0)))</f>
        <v/>
      </c>
      <c r="K252" s="196" t="str">
        <f ca="1">IF(MOD(ROW()-13,2)=0,IF(ISBLANK(OFFSET('12. SEGUIMIENTO 2027'!$O$14,INT((ROW()-13)/2),0)),"",OFFSET('12. SEGUIMIENTO 2027'!$O$14,INT((ROW()-13)/2),0)),IF(ISBLANK(OFFSET('9. METAS'!$W$20,INT((ROW()-14)/2),0)),"",OFFSET('9. METAS'!$W$20,INT((ROW()-14)/2),0)))</f>
        <v/>
      </c>
      <c r="L252" s="196" t="str">
        <f ca="1">IF(MOD(ROW()-13,2)=0,IF(ISBLANK(OFFSET('12. SEGUIMIENTO 2027'!$P$14,INT((ROW()-13)/2),0)),"",OFFSET('12. SEGUIMIENTO 2027'!$P$14,INT((ROW()-13)/2),0)),IF(ISBLANK(OFFSET('9. METAS'!$X$20,INT((ROW()-14)/2),0)),"",OFFSET('9. METAS'!$X$20,INT((ROW()-14)/2),0)))</f>
        <v/>
      </c>
      <c r="M252" s="197" t="str">
        <f ca="1">IF(MOD(ROW()-13,2)=0,IF(ISBLANK(OFFSET('12. SEGUIMIENTO 2027'!$Q$14,INT((ROW()-13)/2),0)),"",OFFSET('12. SEGUIMIENTO 2027'!$Q$14,INT((ROW()-13)/2),0)),IF(ISBLANK(OFFSET('9. METAS'!$Y$20,INT((ROW()-14)/2),0)),"",OFFSET('9. METAS'!$Y$20,INT((ROW()-14)/2),0)))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833" t="str">
        <f ca="1">IF(ISBLANK(OFFSET('9. METAS'!$M$20,INT((ROW()-13)/2),0)),"",OFFSET('9. METAS'!$M$20,INT((ROW()-13)/2),0))</f>
        <v/>
      </c>
      <c r="I253" s="763"/>
      <c r="J253" s="195" t="str">
        <f ca="1">IF(MOD(ROW()-13,2)=0,IF(ISBLANK(OFFSET('12. SEGUIMIENTO 2027'!$N$14,INT((ROW()-13)/2),0)),"",OFFSET('12. SEGUIMIENTO 2027'!$N$14,INT((ROW()-13)/2),0)),IF(ISBLANK(OFFSET('9. METAS'!$V$20,INT((ROW()-14)/2),0)),"",OFFSET('9. METAS'!$V$20,INT((ROW()-14)/2),0)))</f>
        <v/>
      </c>
      <c r="K253" s="196" t="str">
        <f ca="1">IF(MOD(ROW()-13,2)=0,IF(ISBLANK(OFFSET('12. SEGUIMIENTO 2027'!$O$14,INT((ROW()-13)/2),0)),"",OFFSET('12. SEGUIMIENTO 2027'!$O$14,INT((ROW()-13)/2),0)),IF(ISBLANK(OFFSET('9. METAS'!$W$20,INT((ROW()-14)/2),0)),"",OFFSET('9. METAS'!$W$20,INT((ROW()-14)/2),0)))</f>
        <v/>
      </c>
      <c r="L253" s="196" t="str">
        <f ca="1">IF(MOD(ROW()-13,2)=0,IF(ISBLANK(OFFSET('12. SEGUIMIENTO 2027'!$P$14,INT((ROW()-13)/2),0)),"",OFFSET('12. SEGUIMIENTO 2027'!$P$14,INT((ROW()-13)/2),0)),IF(ISBLANK(OFFSET('9. METAS'!$X$20,INT((ROW()-14)/2),0)),"",OFFSET('9. METAS'!$X$20,INT((ROW()-14)/2),0)))</f>
        <v/>
      </c>
      <c r="M253" s="197" t="str">
        <f ca="1">IF(MOD(ROW()-13,2)=0,IF(ISBLANK(OFFSET('12. SEGUIMIENTO 2027'!$Q$14,INT((ROW()-13)/2),0)),"",OFFSET('12. SEGUIMIENTO 2027'!$Q$14,INT((ROW()-13)/2),0)),IF(ISBLANK(OFFSET('9. METAS'!$Y$20,INT((ROW()-14)/2),0)),"",OFFSET('9. METAS'!$Y$20,INT((ROW()-14)/2),0)))</f>
        <v/>
      </c>
      <c r="N253" s="769" t="str">
        <f ca="1">IFERROR(J253/J254,"ND")</f>
        <v>ND</v>
      </c>
      <c r="O253" s="771" t="str">
        <f ca="1">IFERROR(((J253+K253+L253+M253)/H253),"ND")</f>
        <v>ND</v>
      </c>
      <c r="P253" s="775"/>
    </row>
    <row r="254" spans="3:16">
      <c r="C254" s="747"/>
      <c r="D254" s="749"/>
      <c r="E254" s="749"/>
      <c r="F254" s="751"/>
      <c r="G254" s="753"/>
      <c r="H254" s="833"/>
      <c r="I254" s="764"/>
      <c r="J254" s="195" t="str">
        <f ca="1">IF(MOD(ROW()-13,2)=0,IF(ISBLANK(OFFSET('12. SEGUIMIENTO 2027'!$N$14,INT((ROW()-13)/2),0)),"",OFFSET('12. SEGUIMIENTO 2027'!$N$14,INT((ROW()-13)/2),0)),IF(ISBLANK(OFFSET('9. METAS'!$V$20,INT((ROW()-14)/2),0)),"",OFFSET('9. METAS'!$V$20,INT((ROW()-14)/2),0)))</f>
        <v/>
      </c>
      <c r="K254" s="196" t="str">
        <f ca="1">IF(MOD(ROW()-13,2)=0,IF(ISBLANK(OFFSET('12. SEGUIMIENTO 2027'!$O$14,INT((ROW()-13)/2),0)),"",OFFSET('12. SEGUIMIENTO 2027'!$O$14,INT((ROW()-13)/2),0)),IF(ISBLANK(OFFSET('9. METAS'!$W$20,INT((ROW()-14)/2),0)),"",OFFSET('9. METAS'!$W$20,INT((ROW()-14)/2),0)))</f>
        <v/>
      </c>
      <c r="L254" s="196" t="str">
        <f ca="1">IF(MOD(ROW()-13,2)=0,IF(ISBLANK(OFFSET('12. SEGUIMIENTO 2027'!$P$14,INT((ROW()-13)/2),0)),"",OFFSET('12. SEGUIMIENTO 2027'!$P$14,INT((ROW()-13)/2),0)),IF(ISBLANK(OFFSET('9. METAS'!$X$20,INT((ROW()-14)/2),0)),"",OFFSET('9. METAS'!$X$20,INT((ROW()-14)/2),0)))</f>
        <v/>
      </c>
      <c r="M254" s="197" t="str">
        <f ca="1">IF(MOD(ROW()-13,2)=0,IF(ISBLANK(OFFSET('12. SEGUIMIENTO 2027'!$Q$14,INT((ROW()-13)/2),0)),"",OFFSET('12. SEGUIMIENTO 2027'!$Q$14,INT((ROW()-13)/2),0)),IF(ISBLANK(OFFSET('9. METAS'!$Y$20,INT((ROW()-14)/2),0)),"",OFFSET('9. METAS'!$Y$20,INT((ROW()-14)/2),0)))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833" t="str">
        <f ca="1">IF(ISBLANK(OFFSET('9. METAS'!$M$20,INT((ROW()-13)/2),0)),"",OFFSET('9. METAS'!$M$20,INT((ROW()-13)/2),0))</f>
        <v/>
      </c>
      <c r="I255" s="763"/>
      <c r="J255" s="195" t="str">
        <f ca="1">IF(MOD(ROW()-13,2)=0,IF(ISBLANK(OFFSET('12. SEGUIMIENTO 2027'!$N$14,INT((ROW()-13)/2),0)),"",OFFSET('12. SEGUIMIENTO 2027'!$N$14,INT((ROW()-13)/2),0)),IF(ISBLANK(OFFSET('9. METAS'!$V$20,INT((ROW()-14)/2),0)),"",OFFSET('9. METAS'!$V$20,INT((ROW()-14)/2),0)))</f>
        <v/>
      </c>
      <c r="K255" s="196" t="str">
        <f ca="1">IF(MOD(ROW()-13,2)=0,IF(ISBLANK(OFFSET('12. SEGUIMIENTO 2027'!$O$14,INT((ROW()-13)/2),0)),"",OFFSET('12. SEGUIMIENTO 2027'!$O$14,INT((ROW()-13)/2),0)),IF(ISBLANK(OFFSET('9. METAS'!$W$20,INT((ROW()-14)/2),0)),"",OFFSET('9. METAS'!$W$20,INT((ROW()-14)/2),0)))</f>
        <v/>
      </c>
      <c r="L255" s="196" t="str">
        <f ca="1">IF(MOD(ROW()-13,2)=0,IF(ISBLANK(OFFSET('12. SEGUIMIENTO 2027'!$P$14,INT((ROW()-13)/2),0)),"",OFFSET('12. SEGUIMIENTO 2027'!$P$14,INT((ROW()-13)/2),0)),IF(ISBLANK(OFFSET('9. METAS'!$X$20,INT((ROW()-14)/2),0)),"",OFFSET('9. METAS'!$X$20,INT((ROW()-14)/2),0)))</f>
        <v/>
      </c>
      <c r="M255" s="197" t="str">
        <f ca="1">IF(MOD(ROW()-13,2)=0,IF(ISBLANK(OFFSET('12. SEGUIMIENTO 2027'!$Q$14,INT((ROW()-13)/2),0)),"",OFFSET('12. SEGUIMIENTO 2027'!$Q$14,INT((ROW()-13)/2),0)),IF(ISBLANK(OFFSET('9. METAS'!$Y$20,INT((ROW()-14)/2),0)),"",OFFSET('9. METAS'!$Y$20,INT((ROW()-14)/2),0)))</f>
        <v/>
      </c>
      <c r="N255" s="769" t="str">
        <f ca="1">IFERROR(J255/J256,"ND")</f>
        <v>ND</v>
      </c>
      <c r="O255" s="771" t="str">
        <f ca="1">IFERROR(((J255+K255+L255+M255)/H255),"ND")</f>
        <v>ND</v>
      </c>
      <c r="P255" s="775"/>
    </row>
    <row r="256" spans="3:16">
      <c r="C256" s="747"/>
      <c r="D256" s="749"/>
      <c r="E256" s="749"/>
      <c r="F256" s="751"/>
      <c r="G256" s="753"/>
      <c r="H256" s="833"/>
      <c r="I256" s="764"/>
      <c r="J256" s="195" t="str">
        <f ca="1">IF(MOD(ROW()-13,2)=0,IF(ISBLANK(OFFSET('12. SEGUIMIENTO 2027'!$N$14,INT((ROW()-13)/2),0)),"",OFFSET('12. SEGUIMIENTO 2027'!$N$14,INT((ROW()-13)/2),0)),IF(ISBLANK(OFFSET('9. METAS'!$V$20,INT((ROW()-14)/2),0)),"",OFFSET('9. METAS'!$V$20,INT((ROW()-14)/2),0)))</f>
        <v/>
      </c>
      <c r="K256" s="196" t="str">
        <f ca="1">IF(MOD(ROW()-13,2)=0,IF(ISBLANK(OFFSET('12. SEGUIMIENTO 2027'!$O$14,INT((ROW()-13)/2),0)),"",OFFSET('12. SEGUIMIENTO 2027'!$O$14,INT((ROW()-13)/2),0)),IF(ISBLANK(OFFSET('9. METAS'!$W$20,INT((ROW()-14)/2),0)),"",OFFSET('9. METAS'!$W$20,INT((ROW()-14)/2),0)))</f>
        <v/>
      </c>
      <c r="L256" s="196" t="str">
        <f ca="1">IF(MOD(ROW()-13,2)=0,IF(ISBLANK(OFFSET('12. SEGUIMIENTO 2027'!$P$14,INT((ROW()-13)/2),0)),"",OFFSET('12. SEGUIMIENTO 2027'!$P$14,INT((ROW()-13)/2),0)),IF(ISBLANK(OFFSET('9. METAS'!$X$20,INT((ROW()-14)/2),0)),"",OFFSET('9. METAS'!$X$20,INT((ROW()-14)/2),0)))</f>
        <v/>
      </c>
      <c r="M256" s="197" t="str">
        <f ca="1">IF(MOD(ROW()-13,2)=0,IF(ISBLANK(OFFSET('12. SEGUIMIENTO 2027'!$Q$14,INT((ROW()-13)/2),0)),"",OFFSET('12. SEGUIMIENTO 2027'!$Q$14,INT((ROW()-13)/2),0)),IF(ISBLANK(OFFSET('9. METAS'!$Y$20,INT((ROW()-14)/2),0)),"",OFFSET('9. METAS'!$Y$20,INT((ROW()-14)/2),0)))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833" t="str">
        <f ca="1">IF(ISBLANK(OFFSET('9. METAS'!$M$20,INT((ROW()-13)/2),0)),"",OFFSET('9. METAS'!$M$20,INT((ROW()-13)/2),0))</f>
        <v/>
      </c>
      <c r="I257" s="763"/>
      <c r="J257" s="195" t="str">
        <f ca="1">IF(MOD(ROW()-13,2)=0,IF(ISBLANK(OFFSET('12. SEGUIMIENTO 2027'!$N$14,INT((ROW()-13)/2),0)),"",OFFSET('12. SEGUIMIENTO 2027'!$N$14,INT((ROW()-13)/2),0)),IF(ISBLANK(OFFSET('9. METAS'!$V$20,INT((ROW()-14)/2),0)),"",OFFSET('9. METAS'!$V$20,INT((ROW()-14)/2),0)))</f>
        <v/>
      </c>
      <c r="K257" s="196" t="str">
        <f ca="1">IF(MOD(ROW()-13,2)=0,IF(ISBLANK(OFFSET('12. SEGUIMIENTO 2027'!$O$14,INT((ROW()-13)/2),0)),"",OFFSET('12. SEGUIMIENTO 2027'!$O$14,INT((ROW()-13)/2),0)),IF(ISBLANK(OFFSET('9. METAS'!$W$20,INT((ROW()-14)/2),0)),"",OFFSET('9. METAS'!$W$20,INT((ROW()-14)/2),0)))</f>
        <v/>
      </c>
      <c r="L257" s="196" t="str">
        <f ca="1">IF(MOD(ROW()-13,2)=0,IF(ISBLANK(OFFSET('12. SEGUIMIENTO 2027'!$P$14,INT((ROW()-13)/2),0)),"",OFFSET('12. SEGUIMIENTO 2027'!$P$14,INT((ROW()-13)/2),0)),IF(ISBLANK(OFFSET('9. METAS'!$X$20,INT((ROW()-14)/2),0)),"",OFFSET('9. METAS'!$X$20,INT((ROW()-14)/2),0)))</f>
        <v/>
      </c>
      <c r="M257" s="197" t="str">
        <f ca="1">IF(MOD(ROW()-13,2)=0,IF(ISBLANK(OFFSET('12. SEGUIMIENTO 2027'!$Q$14,INT((ROW()-13)/2),0)),"",OFFSET('12. SEGUIMIENTO 2027'!$Q$14,INT((ROW()-13)/2),0)),IF(ISBLANK(OFFSET('9. METAS'!$Y$20,INT((ROW()-14)/2),0)),"",OFFSET('9. METAS'!$Y$20,INT((ROW()-14)/2),0)))</f>
        <v/>
      </c>
      <c r="N257" s="769" t="str">
        <f ca="1">IFERROR(J257/J258,"ND")</f>
        <v>ND</v>
      </c>
      <c r="O257" s="771" t="str">
        <f ca="1">IFERROR(((J257+K257+L257+M257)/H257),"ND")</f>
        <v>ND</v>
      </c>
      <c r="P257" s="775"/>
    </row>
    <row r="258" spans="3:16">
      <c r="C258" s="747"/>
      <c r="D258" s="749"/>
      <c r="E258" s="749"/>
      <c r="F258" s="751"/>
      <c r="G258" s="753"/>
      <c r="H258" s="833"/>
      <c r="I258" s="764"/>
      <c r="J258" s="195" t="str">
        <f ca="1">IF(MOD(ROW()-13,2)=0,IF(ISBLANK(OFFSET('12. SEGUIMIENTO 2027'!$N$14,INT((ROW()-13)/2),0)),"",OFFSET('12. SEGUIMIENTO 2027'!$N$14,INT((ROW()-13)/2),0)),IF(ISBLANK(OFFSET('9. METAS'!$V$20,INT((ROW()-14)/2),0)),"",OFFSET('9. METAS'!$V$20,INT((ROW()-14)/2),0)))</f>
        <v/>
      </c>
      <c r="K258" s="196" t="str">
        <f ca="1">IF(MOD(ROW()-13,2)=0,IF(ISBLANK(OFFSET('12. SEGUIMIENTO 2027'!$O$14,INT((ROW()-13)/2),0)),"",OFFSET('12. SEGUIMIENTO 2027'!$O$14,INT((ROW()-13)/2),0)),IF(ISBLANK(OFFSET('9. METAS'!$W$20,INT((ROW()-14)/2),0)),"",OFFSET('9. METAS'!$W$20,INT((ROW()-14)/2),0)))</f>
        <v/>
      </c>
      <c r="L258" s="196" t="str">
        <f ca="1">IF(MOD(ROW()-13,2)=0,IF(ISBLANK(OFFSET('12. SEGUIMIENTO 2027'!$P$14,INT((ROW()-13)/2),0)),"",OFFSET('12. SEGUIMIENTO 2027'!$P$14,INT((ROW()-13)/2),0)),IF(ISBLANK(OFFSET('9. METAS'!$X$20,INT((ROW()-14)/2),0)),"",OFFSET('9. METAS'!$X$20,INT((ROW()-14)/2),0)))</f>
        <v/>
      </c>
      <c r="M258" s="197" t="str">
        <f ca="1">IF(MOD(ROW()-13,2)=0,IF(ISBLANK(OFFSET('12. SEGUIMIENTO 2027'!$Q$14,INT((ROW()-13)/2),0)),"",OFFSET('12. SEGUIMIENTO 2027'!$Q$14,INT((ROW()-13)/2),0)),IF(ISBLANK(OFFSET('9. METAS'!$Y$20,INT((ROW()-14)/2),0)),"",OFFSET('9. METAS'!$Y$20,INT((ROW()-14)/2),0)))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833" t="str">
        <f ca="1">IF(ISBLANK(OFFSET('9. METAS'!$M$20,INT((ROW()-13)/2),0)),"",OFFSET('9. METAS'!$M$20,INT((ROW()-13)/2),0))</f>
        <v/>
      </c>
      <c r="I259" s="763"/>
      <c r="J259" s="195" t="str">
        <f ca="1">IF(MOD(ROW()-13,2)=0,IF(ISBLANK(OFFSET('12. SEGUIMIENTO 2027'!$N$14,INT((ROW()-13)/2),0)),"",OFFSET('12. SEGUIMIENTO 2027'!$N$14,INT((ROW()-13)/2),0)),IF(ISBLANK(OFFSET('9. METAS'!$V$20,INT((ROW()-14)/2),0)),"",OFFSET('9. METAS'!$V$20,INT((ROW()-14)/2),0)))</f>
        <v/>
      </c>
      <c r="K259" s="196" t="str">
        <f ca="1">IF(MOD(ROW()-13,2)=0,IF(ISBLANK(OFFSET('12. SEGUIMIENTO 2027'!$O$14,INT((ROW()-13)/2),0)),"",OFFSET('12. SEGUIMIENTO 2027'!$O$14,INT((ROW()-13)/2),0)),IF(ISBLANK(OFFSET('9. METAS'!$W$20,INT((ROW()-14)/2),0)),"",OFFSET('9. METAS'!$W$20,INT((ROW()-14)/2),0)))</f>
        <v/>
      </c>
      <c r="L259" s="196" t="str">
        <f ca="1">IF(MOD(ROW()-13,2)=0,IF(ISBLANK(OFFSET('12. SEGUIMIENTO 2027'!$P$14,INT((ROW()-13)/2),0)),"",OFFSET('12. SEGUIMIENTO 2027'!$P$14,INT((ROW()-13)/2),0)),IF(ISBLANK(OFFSET('9. METAS'!$X$20,INT((ROW()-14)/2),0)),"",OFFSET('9. METAS'!$X$20,INT((ROW()-14)/2),0)))</f>
        <v/>
      </c>
      <c r="M259" s="197" t="str">
        <f ca="1">IF(MOD(ROW()-13,2)=0,IF(ISBLANK(OFFSET('12. SEGUIMIENTO 2027'!$Q$14,INT((ROW()-13)/2),0)),"",OFFSET('12. SEGUIMIENTO 2027'!$Q$14,INT((ROW()-13)/2),0)),IF(ISBLANK(OFFSET('9. METAS'!$Y$20,INT((ROW()-14)/2),0)),"",OFFSET('9. METAS'!$Y$20,INT((ROW()-14)/2),0)))</f>
        <v/>
      </c>
      <c r="N259" s="769" t="str">
        <f ca="1">IFERROR(J259/J260,"ND")</f>
        <v>ND</v>
      </c>
      <c r="O259" s="771" t="str">
        <f ca="1">IFERROR(((J259+K259+L259+M259)/H259),"ND")</f>
        <v>ND</v>
      </c>
      <c r="P259" s="775"/>
    </row>
    <row r="260" spans="3:16">
      <c r="C260" s="747"/>
      <c r="D260" s="749"/>
      <c r="E260" s="749"/>
      <c r="F260" s="751"/>
      <c r="G260" s="753"/>
      <c r="H260" s="833"/>
      <c r="I260" s="764"/>
      <c r="J260" s="195" t="str">
        <f ca="1">IF(MOD(ROW()-13,2)=0,IF(ISBLANK(OFFSET('12. SEGUIMIENTO 2027'!$N$14,INT((ROW()-13)/2),0)),"",OFFSET('12. SEGUIMIENTO 2027'!$N$14,INT((ROW()-13)/2),0)),IF(ISBLANK(OFFSET('9. METAS'!$V$20,INT((ROW()-14)/2),0)),"",OFFSET('9. METAS'!$V$20,INT((ROW()-14)/2),0)))</f>
        <v/>
      </c>
      <c r="K260" s="196" t="str">
        <f ca="1">IF(MOD(ROW()-13,2)=0,IF(ISBLANK(OFFSET('12. SEGUIMIENTO 2027'!$O$14,INT((ROW()-13)/2),0)),"",OFFSET('12. SEGUIMIENTO 2027'!$O$14,INT((ROW()-13)/2),0)),IF(ISBLANK(OFFSET('9. METAS'!$W$20,INT((ROW()-14)/2),0)),"",OFFSET('9. METAS'!$W$20,INT((ROW()-14)/2),0)))</f>
        <v/>
      </c>
      <c r="L260" s="196" t="str">
        <f ca="1">IF(MOD(ROW()-13,2)=0,IF(ISBLANK(OFFSET('12. SEGUIMIENTO 2027'!$P$14,INT((ROW()-13)/2),0)),"",OFFSET('12. SEGUIMIENTO 2027'!$P$14,INT((ROW()-13)/2),0)),IF(ISBLANK(OFFSET('9. METAS'!$X$20,INT((ROW()-14)/2),0)),"",OFFSET('9. METAS'!$X$20,INT((ROW()-14)/2),0)))</f>
        <v/>
      </c>
      <c r="M260" s="197" t="str">
        <f ca="1">IF(MOD(ROW()-13,2)=0,IF(ISBLANK(OFFSET('12. SEGUIMIENTO 2027'!$Q$14,INT((ROW()-13)/2),0)),"",OFFSET('12. SEGUIMIENTO 2027'!$Q$14,INT((ROW()-13)/2),0)),IF(ISBLANK(OFFSET('9. METAS'!$Y$20,INT((ROW()-14)/2),0)),"",OFFSET('9. METAS'!$Y$20,INT((ROW()-14)/2),0)))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833" t="str">
        <f ca="1">IF(ISBLANK(OFFSET('9. METAS'!$M$20,INT((ROW()-13)/2),0)),"",OFFSET('9. METAS'!$M$20,INT((ROW()-13)/2),0))</f>
        <v/>
      </c>
      <c r="I261" s="763"/>
      <c r="J261" s="195" t="str">
        <f ca="1">IF(MOD(ROW()-13,2)=0,IF(ISBLANK(OFFSET('12. SEGUIMIENTO 2027'!$N$14,INT((ROW()-13)/2),0)),"",OFFSET('12. SEGUIMIENTO 2027'!$N$14,INT((ROW()-13)/2),0)),IF(ISBLANK(OFFSET('9. METAS'!$V$20,INT((ROW()-14)/2),0)),"",OFFSET('9. METAS'!$V$20,INT((ROW()-14)/2),0)))</f>
        <v/>
      </c>
      <c r="K261" s="196" t="str">
        <f ca="1">IF(MOD(ROW()-13,2)=0,IF(ISBLANK(OFFSET('12. SEGUIMIENTO 2027'!$O$14,INT((ROW()-13)/2),0)),"",OFFSET('12. SEGUIMIENTO 2027'!$O$14,INT((ROW()-13)/2),0)),IF(ISBLANK(OFFSET('9. METAS'!$W$20,INT((ROW()-14)/2),0)),"",OFFSET('9. METAS'!$W$20,INT((ROW()-14)/2),0)))</f>
        <v/>
      </c>
      <c r="L261" s="196" t="str">
        <f ca="1">IF(MOD(ROW()-13,2)=0,IF(ISBLANK(OFFSET('12. SEGUIMIENTO 2027'!$P$14,INT((ROW()-13)/2),0)),"",OFFSET('12. SEGUIMIENTO 2027'!$P$14,INT((ROW()-13)/2),0)),IF(ISBLANK(OFFSET('9. METAS'!$X$20,INT((ROW()-14)/2),0)),"",OFFSET('9. METAS'!$X$20,INT((ROW()-14)/2),0)))</f>
        <v/>
      </c>
      <c r="M261" s="197" t="str">
        <f ca="1">IF(MOD(ROW()-13,2)=0,IF(ISBLANK(OFFSET('12. SEGUIMIENTO 2027'!$Q$14,INT((ROW()-13)/2),0)),"",OFFSET('12. SEGUIMIENTO 2027'!$Q$14,INT((ROW()-13)/2),0)),IF(ISBLANK(OFFSET('9. METAS'!$Y$20,INT((ROW()-14)/2),0)),"",OFFSET('9. METAS'!$Y$20,INT((ROW()-14)/2),0)))</f>
        <v/>
      </c>
      <c r="N261" s="769" t="str">
        <f ca="1">IFERROR(J261/J262,"ND")</f>
        <v>ND</v>
      </c>
      <c r="O261" s="771" t="str">
        <f ca="1">IFERROR(((J261+K261+L261+M261)/H261),"ND")</f>
        <v>ND</v>
      </c>
      <c r="P261" s="775"/>
    </row>
    <row r="262" spans="3:16">
      <c r="C262" s="747"/>
      <c r="D262" s="749"/>
      <c r="E262" s="749"/>
      <c r="F262" s="751"/>
      <c r="G262" s="753"/>
      <c r="H262" s="833"/>
      <c r="I262" s="764"/>
      <c r="J262" s="195" t="str">
        <f ca="1">IF(MOD(ROW()-13,2)=0,IF(ISBLANK(OFFSET('12. SEGUIMIENTO 2027'!$N$14,INT((ROW()-13)/2),0)),"",OFFSET('12. SEGUIMIENTO 2027'!$N$14,INT((ROW()-13)/2),0)),IF(ISBLANK(OFFSET('9. METAS'!$V$20,INT((ROW()-14)/2),0)),"",OFFSET('9. METAS'!$V$20,INT((ROW()-14)/2),0)))</f>
        <v/>
      </c>
      <c r="K262" s="196" t="str">
        <f ca="1">IF(MOD(ROW()-13,2)=0,IF(ISBLANK(OFFSET('12. SEGUIMIENTO 2027'!$O$14,INT((ROW()-13)/2),0)),"",OFFSET('12. SEGUIMIENTO 2027'!$O$14,INT((ROW()-13)/2),0)),IF(ISBLANK(OFFSET('9. METAS'!$W$20,INT((ROW()-14)/2),0)),"",OFFSET('9. METAS'!$W$20,INT((ROW()-14)/2),0)))</f>
        <v/>
      </c>
      <c r="L262" s="196" t="str">
        <f ca="1">IF(MOD(ROW()-13,2)=0,IF(ISBLANK(OFFSET('12. SEGUIMIENTO 2027'!$P$14,INT((ROW()-13)/2),0)),"",OFFSET('12. SEGUIMIENTO 2027'!$P$14,INT((ROW()-13)/2),0)),IF(ISBLANK(OFFSET('9. METAS'!$X$20,INT((ROW()-14)/2),0)),"",OFFSET('9. METAS'!$X$20,INT((ROW()-14)/2),0)))</f>
        <v/>
      </c>
      <c r="M262" s="197" t="str">
        <f ca="1">IF(MOD(ROW()-13,2)=0,IF(ISBLANK(OFFSET('12. SEGUIMIENTO 2027'!$Q$14,INT((ROW()-13)/2),0)),"",OFFSET('12. SEGUIMIENTO 2027'!$Q$14,INT((ROW()-13)/2),0)),IF(ISBLANK(OFFSET('9. METAS'!$Y$20,INT((ROW()-14)/2),0)),"",OFFSET('9. METAS'!$Y$20,INT((ROW()-14)/2),0)))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833" t="str">
        <f ca="1">IF(ISBLANK(OFFSET('9. METAS'!$M$20,INT((ROW()-13)/2),0)),"",OFFSET('9. METAS'!$M$20,INT((ROW()-13)/2),0))</f>
        <v/>
      </c>
      <c r="I263" s="763"/>
      <c r="J263" s="195" t="str">
        <f ca="1">IF(MOD(ROW()-13,2)=0,IF(ISBLANK(OFFSET('12. SEGUIMIENTO 2027'!$N$14,INT((ROW()-13)/2),0)),"",OFFSET('12. SEGUIMIENTO 2027'!$N$14,INT((ROW()-13)/2),0)),IF(ISBLANK(OFFSET('9. METAS'!$V$20,INT((ROW()-14)/2),0)),"",OFFSET('9. METAS'!$V$20,INT((ROW()-14)/2),0)))</f>
        <v/>
      </c>
      <c r="K263" s="196" t="str">
        <f ca="1">IF(MOD(ROW()-13,2)=0,IF(ISBLANK(OFFSET('12. SEGUIMIENTO 2027'!$O$14,INT((ROW()-13)/2),0)),"",OFFSET('12. SEGUIMIENTO 2027'!$O$14,INT((ROW()-13)/2),0)),IF(ISBLANK(OFFSET('9. METAS'!$W$20,INT((ROW()-14)/2),0)),"",OFFSET('9. METAS'!$W$20,INT((ROW()-14)/2),0)))</f>
        <v/>
      </c>
      <c r="L263" s="196" t="str">
        <f ca="1">IF(MOD(ROW()-13,2)=0,IF(ISBLANK(OFFSET('12. SEGUIMIENTO 2027'!$P$14,INT((ROW()-13)/2),0)),"",OFFSET('12. SEGUIMIENTO 2027'!$P$14,INT((ROW()-13)/2),0)),IF(ISBLANK(OFFSET('9. METAS'!$X$20,INT((ROW()-14)/2),0)),"",OFFSET('9. METAS'!$X$20,INT((ROW()-14)/2),0)))</f>
        <v/>
      </c>
      <c r="M263" s="197" t="str">
        <f ca="1">IF(MOD(ROW()-13,2)=0,IF(ISBLANK(OFFSET('12. SEGUIMIENTO 2027'!$Q$14,INT((ROW()-13)/2),0)),"",OFFSET('12. SEGUIMIENTO 2027'!$Q$14,INT((ROW()-13)/2),0)),IF(ISBLANK(OFFSET('9. METAS'!$Y$20,INT((ROW()-14)/2),0)),"",OFFSET('9. METAS'!$Y$20,INT((ROW()-14)/2),0)))</f>
        <v/>
      </c>
      <c r="N263" s="769" t="str">
        <f ca="1">IFERROR(J263/J264,"ND")</f>
        <v>ND</v>
      </c>
      <c r="O263" s="771" t="str">
        <f ca="1">IFERROR(((J263+K263+L263+M263)/H263),"ND")</f>
        <v>ND</v>
      </c>
      <c r="P263" s="775"/>
    </row>
    <row r="264" spans="3:16">
      <c r="C264" s="747"/>
      <c r="D264" s="749"/>
      <c r="E264" s="749"/>
      <c r="F264" s="751"/>
      <c r="G264" s="753"/>
      <c r="H264" s="833"/>
      <c r="I264" s="764"/>
      <c r="J264" s="195" t="str">
        <f ca="1">IF(MOD(ROW()-13,2)=0,IF(ISBLANK(OFFSET('12. SEGUIMIENTO 2027'!$N$14,INT((ROW()-13)/2),0)),"",OFFSET('12. SEGUIMIENTO 2027'!$N$14,INT((ROW()-13)/2),0)),IF(ISBLANK(OFFSET('9. METAS'!$V$20,INT((ROW()-14)/2),0)),"",OFFSET('9. METAS'!$V$20,INT((ROW()-14)/2),0)))</f>
        <v/>
      </c>
      <c r="K264" s="196" t="str">
        <f ca="1">IF(MOD(ROW()-13,2)=0,IF(ISBLANK(OFFSET('12. SEGUIMIENTO 2027'!$O$14,INT((ROW()-13)/2),0)),"",OFFSET('12. SEGUIMIENTO 2027'!$O$14,INT((ROW()-13)/2),0)),IF(ISBLANK(OFFSET('9. METAS'!$W$20,INT((ROW()-14)/2),0)),"",OFFSET('9. METAS'!$W$20,INT((ROW()-14)/2),0)))</f>
        <v/>
      </c>
      <c r="L264" s="196" t="str">
        <f ca="1">IF(MOD(ROW()-13,2)=0,IF(ISBLANK(OFFSET('12. SEGUIMIENTO 2027'!$P$14,INT((ROW()-13)/2),0)),"",OFFSET('12. SEGUIMIENTO 2027'!$P$14,INT((ROW()-13)/2),0)),IF(ISBLANK(OFFSET('9. METAS'!$X$20,INT((ROW()-14)/2),0)),"",OFFSET('9. METAS'!$X$20,INT((ROW()-14)/2),0)))</f>
        <v/>
      </c>
      <c r="M264" s="197" t="str">
        <f ca="1">IF(MOD(ROW()-13,2)=0,IF(ISBLANK(OFFSET('12. SEGUIMIENTO 2027'!$Q$14,INT((ROW()-13)/2),0)),"",OFFSET('12. SEGUIMIENTO 2027'!$Q$14,INT((ROW()-13)/2),0)),IF(ISBLANK(OFFSET('9. METAS'!$Y$20,INT((ROW()-14)/2),0)),"",OFFSET('9. METAS'!$Y$20,INT((ROW()-14)/2),0)))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833" t="str">
        <f ca="1">IF(ISBLANK(OFFSET('9. METAS'!$M$20,INT((ROW()-13)/2),0)),"",OFFSET('9. METAS'!$M$20,INT((ROW()-13)/2),0))</f>
        <v/>
      </c>
      <c r="I265" s="763"/>
      <c r="J265" s="195" t="str">
        <f ca="1">IF(MOD(ROW()-13,2)=0,IF(ISBLANK(OFFSET('12. SEGUIMIENTO 2027'!$N$14,INT((ROW()-13)/2),0)),"",OFFSET('12. SEGUIMIENTO 2027'!$N$14,INT((ROW()-13)/2),0)),IF(ISBLANK(OFFSET('9. METAS'!$V$20,INT((ROW()-14)/2),0)),"",OFFSET('9. METAS'!$V$20,INT((ROW()-14)/2),0)))</f>
        <v/>
      </c>
      <c r="K265" s="196" t="str">
        <f ca="1">IF(MOD(ROW()-13,2)=0,IF(ISBLANK(OFFSET('12. SEGUIMIENTO 2027'!$O$14,INT((ROW()-13)/2),0)),"",OFFSET('12. SEGUIMIENTO 2027'!$O$14,INT((ROW()-13)/2),0)),IF(ISBLANK(OFFSET('9. METAS'!$W$20,INT((ROW()-14)/2),0)),"",OFFSET('9. METAS'!$W$20,INT((ROW()-14)/2),0)))</f>
        <v/>
      </c>
      <c r="L265" s="196" t="str">
        <f ca="1">IF(MOD(ROW()-13,2)=0,IF(ISBLANK(OFFSET('12. SEGUIMIENTO 2027'!$P$14,INT((ROW()-13)/2),0)),"",OFFSET('12. SEGUIMIENTO 2027'!$P$14,INT((ROW()-13)/2),0)),IF(ISBLANK(OFFSET('9. METAS'!$X$20,INT((ROW()-14)/2),0)),"",OFFSET('9. METAS'!$X$20,INT((ROW()-14)/2),0)))</f>
        <v/>
      </c>
      <c r="M265" s="197" t="str">
        <f ca="1">IF(MOD(ROW()-13,2)=0,IF(ISBLANK(OFFSET('12. SEGUIMIENTO 2027'!$Q$14,INT((ROW()-13)/2),0)),"",OFFSET('12. SEGUIMIENTO 2027'!$Q$14,INT((ROW()-13)/2),0)),IF(ISBLANK(OFFSET('9. METAS'!$Y$20,INT((ROW()-14)/2),0)),"",OFFSET('9. METAS'!$Y$20,INT((ROW()-14)/2),0)))</f>
        <v/>
      </c>
      <c r="N265" s="769" t="str">
        <f ca="1">IFERROR(J265/J266,"ND")</f>
        <v>ND</v>
      </c>
      <c r="O265" s="771" t="str">
        <f ca="1">IFERROR(((J265+K265+L265+M265)/H265),"ND")</f>
        <v>ND</v>
      </c>
      <c r="P265" s="775"/>
    </row>
    <row r="266" spans="3:16">
      <c r="C266" s="747"/>
      <c r="D266" s="749"/>
      <c r="E266" s="749"/>
      <c r="F266" s="751"/>
      <c r="G266" s="753"/>
      <c r="H266" s="833"/>
      <c r="I266" s="764"/>
      <c r="J266" s="195" t="str">
        <f ca="1">IF(MOD(ROW()-13,2)=0,IF(ISBLANK(OFFSET('12. SEGUIMIENTO 2027'!$N$14,INT((ROW()-13)/2),0)),"",OFFSET('12. SEGUIMIENTO 2027'!$N$14,INT((ROW()-13)/2),0)),IF(ISBLANK(OFFSET('9. METAS'!$V$20,INT((ROW()-14)/2),0)),"",OFFSET('9. METAS'!$V$20,INT((ROW()-14)/2),0)))</f>
        <v/>
      </c>
      <c r="K266" s="196" t="str">
        <f ca="1">IF(MOD(ROW()-13,2)=0,IF(ISBLANK(OFFSET('12. SEGUIMIENTO 2027'!$O$14,INT((ROW()-13)/2),0)),"",OFFSET('12. SEGUIMIENTO 2027'!$O$14,INT((ROW()-13)/2),0)),IF(ISBLANK(OFFSET('9. METAS'!$W$20,INT((ROW()-14)/2),0)),"",OFFSET('9. METAS'!$W$20,INT((ROW()-14)/2),0)))</f>
        <v/>
      </c>
      <c r="L266" s="196" t="str">
        <f ca="1">IF(MOD(ROW()-13,2)=0,IF(ISBLANK(OFFSET('12. SEGUIMIENTO 2027'!$P$14,INT((ROW()-13)/2),0)),"",OFFSET('12. SEGUIMIENTO 2027'!$P$14,INT((ROW()-13)/2),0)),IF(ISBLANK(OFFSET('9. METAS'!$X$20,INT((ROW()-14)/2),0)),"",OFFSET('9. METAS'!$X$20,INT((ROW()-14)/2),0)))</f>
        <v/>
      </c>
      <c r="M266" s="197" t="str">
        <f ca="1">IF(MOD(ROW()-13,2)=0,IF(ISBLANK(OFFSET('12. SEGUIMIENTO 2027'!$Q$14,INT((ROW()-13)/2),0)),"",OFFSET('12. SEGUIMIENTO 2027'!$Q$14,INT((ROW()-13)/2),0)),IF(ISBLANK(OFFSET('9. METAS'!$Y$20,INT((ROW()-14)/2),0)),"",OFFSET('9. METAS'!$Y$20,INT((ROW()-14)/2),0)))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833" t="str">
        <f ca="1">IF(ISBLANK(OFFSET('9. METAS'!$M$20,INT((ROW()-13)/2),0)),"",OFFSET('9. METAS'!$M$20,INT((ROW()-13)/2),0))</f>
        <v/>
      </c>
      <c r="I267" s="763"/>
      <c r="J267" s="195" t="str">
        <f ca="1">IF(MOD(ROW()-13,2)=0,IF(ISBLANK(OFFSET('12. SEGUIMIENTO 2027'!$N$14,INT((ROW()-13)/2),0)),"",OFFSET('12. SEGUIMIENTO 2027'!$N$14,INT((ROW()-13)/2),0)),IF(ISBLANK(OFFSET('9. METAS'!$V$20,INT((ROW()-14)/2),0)),"",OFFSET('9. METAS'!$V$20,INT((ROW()-14)/2),0)))</f>
        <v/>
      </c>
      <c r="K267" s="196" t="str">
        <f ca="1">IF(MOD(ROW()-13,2)=0,IF(ISBLANK(OFFSET('12. SEGUIMIENTO 2027'!$O$14,INT((ROW()-13)/2),0)),"",OFFSET('12. SEGUIMIENTO 2027'!$O$14,INT((ROW()-13)/2),0)),IF(ISBLANK(OFFSET('9. METAS'!$W$20,INT((ROW()-14)/2),0)),"",OFFSET('9. METAS'!$W$20,INT((ROW()-14)/2),0)))</f>
        <v/>
      </c>
      <c r="L267" s="196" t="str">
        <f ca="1">IF(MOD(ROW()-13,2)=0,IF(ISBLANK(OFFSET('12. SEGUIMIENTO 2027'!$P$14,INT((ROW()-13)/2),0)),"",OFFSET('12. SEGUIMIENTO 2027'!$P$14,INT((ROW()-13)/2),0)),IF(ISBLANK(OFFSET('9. METAS'!$X$20,INT((ROW()-14)/2),0)),"",OFFSET('9. METAS'!$X$20,INT((ROW()-14)/2),0)))</f>
        <v/>
      </c>
      <c r="M267" s="197" t="str">
        <f ca="1">IF(MOD(ROW()-13,2)=0,IF(ISBLANK(OFFSET('12. SEGUIMIENTO 2027'!$Q$14,INT((ROW()-13)/2),0)),"",OFFSET('12. SEGUIMIENTO 2027'!$Q$14,INT((ROW()-13)/2),0)),IF(ISBLANK(OFFSET('9. METAS'!$Y$20,INT((ROW()-14)/2),0)),"",OFFSET('9. METAS'!$Y$20,INT((ROW()-14)/2),0)))</f>
        <v/>
      </c>
      <c r="N267" s="769" t="str">
        <f ca="1">IFERROR(J267/J268,"ND")</f>
        <v>ND</v>
      </c>
      <c r="O267" s="771" t="str">
        <f ca="1">IFERROR(((J267+K267+L267+M267)/H267),"ND")</f>
        <v>ND</v>
      </c>
      <c r="P267" s="775"/>
    </row>
    <row r="268" spans="3:16">
      <c r="C268" s="747"/>
      <c r="D268" s="749"/>
      <c r="E268" s="749"/>
      <c r="F268" s="751"/>
      <c r="G268" s="753"/>
      <c r="H268" s="833"/>
      <c r="I268" s="764"/>
      <c r="J268" s="195" t="str">
        <f ca="1">IF(MOD(ROW()-13,2)=0,IF(ISBLANK(OFFSET('12. SEGUIMIENTO 2027'!$N$14,INT((ROW()-13)/2),0)),"",OFFSET('12. SEGUIMIENTO 2027'!$N$14,INT((ROW()-13)/2),0)),IF(ISBLANK(OFFSET('9. METAS'!$V$20,INT((ROW()-14)/2),0)),"",OFFSET('9. METAS'!$V$20,INT((ROW()-14)/2),0)))</f>
        <v/>
      </c>
      <c r="K268" s="196" t="str">
        <f ca="1">IF(MOD(ROW()-13,2)=0,IF(ISBLANK(OFFSET('12. SEGUIMIENTO 2027'!$O$14,INT((ROW()-13)/2),0)),"",OFFSET('12. SEGUIMIENTO 2027'!$O$14,INT((ROW()-13)/2),0)),IF(ISBLANK(OFFSET('9. METAS'!$W$20,INT((ROW()-14)/2),0)),"",OFFSET('9. METAS'!$W$20,INT((ROW()-14)/2),0)))</f>
        <v/>
      </c>
      <c r="L268" s="196" t="str">
        <f ca="1">IF(MOD(ROW()-13,2)=0,IF(ISBLANK(OFFSET('12. SEGUIMIENTO 2027'!$P$14,INT((ROW()-13)/2),0)),"",OFFSET('12. SEGUIMIENTO 2027'!$P$14,INT((ROW()-13)/2),0)),IF(ISBLANK(OFFSET('9. METAS'!$X$20,INT((ROW()-14)/2),0)),"",OFFSET('9. METAS'!$X$20,INT((ROW()-14)/2),0)))</f>
        <v/>
      </c>
      <c r="M268" s="197" t="str">
        <f ca="1">IF(MOD(ROW()-13,2)=0,IF(ISBLANK(OFFSET('12. SEGUIMIENTO 2027'!$Q$14,INT((ROW()-13)/2),0)),"",OFFSET('12. SEGUIMIENTO 2027'!$Q$14,INT((ROW()-13)/2),0)),IF(ISBLANK(OFFSET('9. METAS'!$Y$20,INT((ROW()-14)/2),0)),"",OFFSET('9. METAS'!$Y$20,INT((ROW()-14)/2),0)))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833" t="str">
        <f ca="1">IF(ISBLANK(OFFSET('9. METAS'!$M$20,INT((ROW()-13)/2),0)),"",OFFSET('9. METAS'!$M$20,INT((ROW()-13)/2),0))</f>
        <v/>
      </c>
      <c r="I269" s="763"/>
      <c r="J269" s="195" t="str">
        <f ca="1">IF(MOD(ROW()-13,2)=0,IF(ISBLANK(OFFSET('12. SEGUIMIENTO 2027'!$N$14,INT((ROW()-13)/2),0)),"",OFFSET('12. SEGUIMIENTO 2027'!$N$14,INT((ROW()-13)/2),0)),IF(ISBLANK(OFFSET('9. METAS'!$V$20,INT((ROW()-14)/2),0)),"",OFFSET('9. METAS'!$V$20,INT((ROW()-14)/2),0)))</f>
        <v/>
      </c>
      <c r="K269" s="196" t="str">
        <f ca="1">IF(MOD(ROW()-13,2)=0,IF(ISBLANK(OFFSET('12. SEGUIMIENTO 2027'!$O$14,INT((ROW()-13)/2),0)),"",OFFSET('12. SEGUIMIENTO 2027'!$O$14,INT((ROW()-13)/2),0)),IF(ISBLANK(OFFSET('9. METAS'!$W$20,INT((ROW()-14)/2),0)),"",OFFSET('9. METAS'!$W$20,INT((ROW()-14)/2),0)))</f>
        <v/>
      </c>
      <c r="L269" s="196" t="str">
        <f ca="1">IF(MOD(ROW()-13,2)=0,IF(ISBLANK(OFFSET('12. SEGUIMIENTO 2027'!$P$14,INT((ROW()-13)/2),0)),"",OFFSET('12. SEGUIMIENTO 2027'!$P$14,INT((ROW()-13)/2),0)),IF(ISBLANK(OFFSET('9. METAS'!$X$20,INT((ROW()-14)/2),0)),"",OFFSET('9. METAS'!$X$20,INT((ROW()-14)/2),0)))</f>
        <v/>
      </c>
      <c r="M269" s="197" t="str">
        <f ca="1">IF(MOD(ROW()-13,2)=0,IF(ISBLANK(OFFSET('12. SEGUIMIENTO 2027'!$Q$14,INT((ROW()-13)/2),0)),"",OFFSET('12. SEGUIMIENTO 2027'!$Q$14,INT((ROW()-13)/2),0)),IF(ISBLANK(OFFSET('9. METAS'!$Y$20,INT((ROW()-14)/2),0)),"",OFFSET('9. METAS'!$Y$20,INT((ROW()-14)/2),0)))</f>
        <v/>
      </c>
      <c r="N269" s="769" t="str">
        <f ca="1">IFERROR(J269/J270,"ND")</f>
        <v>ND</v>
      </c>
      <c r="O269" s="771" t="str">
        <f ca="1">IFERROR(((J269+K269+L269+M269)/H269),"ND")</f>
        <v>ND</v>
      </c>
      <c r="P269" s="775"/>
    </row>
    <row r="270" spans="3:16">
      <c r="C270" s="747"/>
      <c r="D270" s="749"/>
      <c r="E270" s="749"/>
      <c r="F270" s="751"/>
      <c r="G270" s="753"/>
      <c r="H270" s="833"/>
      <c r="I270" s="764"/>
      <c r="J270" s="195" t="str">
        <f ca="1">IF(MOD(ROW()-13,2)=0,IF(ISBLANK(OFFSET('12. SEGUIMIENTO 2027'!$N$14,INT((ROW()-13)/2),0)),"",OFFSET('12. SEGUIMIENTO 2027'!$N$14,INT((ROW()-13)/2),0)),IF(ISBLANK(OFFSET('9. METAS'!$V$20,INT((ROW()-14)/2),0)),"",OFFSET('9. METAS'!$V$20,INT((ROW()-14)/2),0)))</f>
        <v/>
      </c>
      <c r="K270" s="196" t="str">
        <f ca="1">IF(MOD(ROW()-13,2)=0,IF(ISBLANK(OFFSET('12. SEGUIMIENTO 2027'!$O$14,INT((ROW()-13)/2),0)),"",OFFSET('12. SEGUIMIENTO 2027'!$O$14,INT((ROW()-13)/2),0)),IF(ISBLANK(OFFSET('9. METAS'!$W$20,INT((ROW()-14)/2),0)),"",OFFSET('9. METAS'!$W$20,INT((ROW()-14)/2),0)))</f>
        <v/>
      </c>
      <c r="L270" s="196" t="str">
        <f ca="1">IF(MOD(ROW()-13,2)=0,IF(ISBLANK(OFFSET('12. SEGUIMIENTO 2027'!$P$14,INT((ROW()-13)/2),0)),"",OFFSET('12. SEGUIMIENTO 2027'!$P$14,INT((ROW()-13)/2),0)),IF(ISBLANK(OFFSET('9. METAS'!$X$20,INT((ROW()-14)/2),0)),"",OFFSET('9. METAS'!$X$20,INT((ROW()-14)/2),0)))</f>
        <v/>
      </c>
      <c r="M270" s="197" t="str">
        <f ca="1">IF(MOD(ROW()-13,2)=0,IF(ISBLANK(OFFSET('12. SEGUIMIENTO 2027'!$Q$14,INT((ROW()-13)/2),0)),"",OFFSET('12. SEGUIMIENTO 2027'!$Q$14,INT((ROW()-13)/2),0)),IF(ISBLANK(OFFSET('9. METAS'!$Y$20,INT((ROW()-14)/2),0)),"",OFFSET('9. METAS'!$Y$20,INT((ROW()-14)/2),0)))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833" t="str">
        <f ca="1">IF(ISBLANK(OFFSET('9. METAS'!$M$20,INT((ROW()-13)/2),0)),"",OFFSET('9. METAS'!$M$20,INT((ROW()-13)/2),0))</f>
        <v/>
      </c>
      <c r="I271" s="763"/>
      <c r="J271" s="195" t="str">
        <f ca="1">IF(MOD(ROW()-13,2)=0,IF(ISBLANK(OFFSET('12. SEGUIMIENTO 2027'!$N$14,INT((ROW()-13)/2),0)),"",OFFSET('12. SEGUIMIENTO 2027'!$N$14,INT((ROW()-13)/2),0)),IF(ISBLANK(OFFSET('9. METAS'!$V$20,INT((ROW()-14)/2),0)),"",OFFSET('9. METAS'!$V$20,INT((ROW()-14)/2),0)))</f>
        <v/>
      </c>
      <c r="K271" s="196" t="str">
        <f ca="1">IF(MOD(ROW()-13,2)=0,IF(ISBLANK(OFFSET('12. SEGUIMIENTO 2027'!$O$14,INT((ROW()-13)/2),0)),"",OFFSET('12. SEGUIMIENTO 2027'!$O$14,INT((ROW()-13)/2),0)),IF(ISBLANK(OFFSET('9. METAS'!$W$20,INT((ROW()-14)/2),0)),"",OFFSET('9. METAS'!$W$20,INT((ROW()-14)/2),0)))</f>
        <v/>
      </c>
      <c r="L271" s="196" t="str">
        <f ca="1">IF(MOD(ROW()-13,2)=0,IF(ISBLANK(OFFSET('12. SEGUIMIENTO 2027'!$P$14,INT((ROW()-13)/2),0)),"",OFFSET('12. SEGUIMIENTO 2027'!$P$14,INT((ROW()-13)/2),0)),IF(ISBLANK(OFFSET('9. METAS'!$X$20,INT((ROW()-14)/2),0)),"",OFFSET('9. METAS'!$X$20,INT((ROW()-14)/2),0)))</f>
        <v/>
      </c>
      <c r="M271" s="197" t="str">
        <f ca="1">IF(MOD(ROW()-13,2)=0,IF(ISBLANK(OFFSET('12. SEGUIMIENTO 2027'!$Q$14,INT((ROW()-13)/2),0)),"",OFFSET('12. SEGUIMIENTO 2027'!$Q$14,INT((ROW()-13)/2),0)),IF(ISBLANK(OFFSET('9. METAS'!$Y$20,INT((ROW()-14)/2),0)),"",OFFSET('9. METAS'!$Y$20,INT((ROW()-14)/2),0)))</f>
        <v/>
      </c>
      <c r="N271" s="769" t="str">
        <f ca="1">IFERROR(J271/J272,"ND")</f>
        <v>ND</v>
      </c>
      <c r="O271" s="771" t="str">
        <f ca="1">IFERROR(((J271+K271+L271+M271)/H271),"ND")</f>
        <v>ND</v>
      </c>
      <c r="P271" s="775"/>
    </row>
    <row r="272" spans="3:16">
      <c r="C272" s="747"/>
      <c r="D272" s="749"/>
      <c r="E272" s="749"/>
      <c r="F272" s="751"/>
      <c r="G272" s="753"/>
      <c r="H272" s="833"/>
      <c r="I272" s="764"/>
      <c r="J272" s="195" t="str">
        <f ca="1">IF(MOD(ROW()-13,2)=0,IF(ISBLANK(OFFSET('12. SEGUIMIENTO 2027'!$N$14,INT((ROW()-13)/2),0)),"",OFFSET('12. SEGUIMIENTO 2027'!$N$14,INT((ROW()-13)/2),0)),IF(ISBLANK(OFFSET('9. METAS'!$V$20,INT((ROW()-14)/2),0)),"",OFFSET('9. METAS'!$V$20,INT((ROW()-14)/2),0)))</f>
        <v/>
      </c>
      <c r="K272" s="196" t="str">
        <f ca="1">IF(MOD(ROW()-13,2)=0,IF(ISBLANK(OFFSET('12. SEGUIMIENTO 2027'!$O$14,INT((ROW()-13)/2),0)),"",OFFSET('12. SEGUIMIENTO 2027'!$O$14,INT((ROW()-13)/2),0)),IF(ISBLANK(OFFSET('9. METAS'!$W$20,INT((ROW()-14)/2),0)),"",OFFSET('9. METAS'!$W$20,INT((ROW()-14)/2),0)))</f>
        <v/>
      </c>
      <c r="L272" s="196" t="str">
        <f ca="1">IF(MOD(ROW()-13,2)=0,IF(ISBLANK(OFFSET('12. SEGUIMIENTO 2027'!$P$14,INT((ROW()-13)/2),0)),"",OFFSET('12. SEGUIMIENTO 2027'!$P$14,INT((ROW()-13)/2),0)),IF(ISBLANK(OFFSET('9. METAS'!$X$20,INT((ROW()-14)/2),0)),"",OFFSET('9. METAS'!$X$20,INT((ROW()-14)/2),0)))</f>
        <v/>
      </c>
      <c r="M272" s="197" t="str">
        <f ca="1">IF(MOD(ROW()-13,2)=0,IF(ISBLANK(OFFSET('12. SEGUIMIENTO 2027'!$Q$14,INT((ROW()-13)/2),0)),"",OFFSET('12. SEGUIMIENTO 2027'!$Q$14,INT((ROW()-13)/2),0)),IF(ISBLANK(OFFSET('9. METAS'!$Y$20,INT((ROW()-14)/2),0)),"",OFFSET('9. METAS'!$Y$20,INT((ROW()-14)/2),0)))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833" t="str">
        <f ca="1">IF(ISBLANK(OFFSET('9. METAS'!$M$20,INT((ROW()-13)/2),0)),"",OFFSET('9. METAS'!$M$20,INT((ROW()-13)/2),0))</f>
        <v/>
      </c>
      <c r="I273" s="763"/>
      <c r="J273" s="195" t="str">
        <f ca="1">IF(MOD(ROW()-13,2)=0,IF(ISBLANK(OFFSET('12. SEGUIMIENTO 2027'!$N$14,INT((ROW()-13)/2),0)),"",OFFSET('12. SEGUIMIENTO 2027'!$N$14,INT((ROW()-13)/2),0)),IF(ISBLANK(OFFSET('9. METAS'!$V$20,INT((ROW()-14)/2),0)),"",OFFSET('9. METAS'!$V$20,INT((ROW()-14)/2),0)))</f>
        <v/>
      </c>
      <c r="K273" s="196" t="str">
        <f ca="1">IF(MOD(ROW()-13,2)=0,IF(ISBLANK(OFFSET('12. SEGUIMIENTO 2027'!$O$14,INT((ROW()-13)/2),0)),"",OFFSET('12. SEGUIMIENTO 2027'!$O$14,INT((ROW()-13)/2),0)),IF(ISBLANK(OFFSET('9. METAS'!$W$20,INT((ROW()-14)/2),0)),"",OFFSET('9. METAS'!$W$20,INT((ROW()-14)/2),0)))</f>
        <v/>
      </c>
      <c r="L273" s="196" t="str">
        <f ca="1">IF(MOD(ROW()-13,2)=0,IF(ISBLANK(OFFSET('12. SEGUIMIENTO 2027'!$P$14,INT((ROW()-13)/2),0)),"",OFFSET('12. SEGUIMIENTO 2027'!$P$14,INT((ROW()-13)/2),0)),IF(ISBLANK(OFFSET('9. METAS'!$X$20,INT((ROW()-14)/2),0)),"",OFFSET('9. METAS'!$X$20,INT((ROW()-14)/2),0)))</f>
        <v/>
      </c>
      <c r="M273" s="197" t="str">
        <f ca="1">IF(MOD(ROW()-13,2)=0,IF(ISBLANK(OFFSET('12. SEGUIMIENTO 2027'!$Q$14,INT((ROW()-13)/2),0)),"",OFFSET('12. SEGUIMIENTO 2027'!$Q$14,INT((ROW()-13)/2),0)),IF(ISBLANK(OFFSET('9. METAS'!$Y$20,INT((ROW()-14)/2),0)),"",OFFSET('9. METAS'!$Y$20,INT((ROW()-14)/2),0)))</f>
        <v/>
      </c>
      <c r="N273" s="769" t="str">
        <f ca="1">IFERROR(J273/J274,"ND")</f>
        <v>ND</v>
      </c>
      <c r="O273" s="771" t="str">
        <f ca="1">IFERROR(((J273+K273+L273+M273)/H273),"ND")</f>
        <v>ND</v>
      </c>
      <c r="P273" s="775"/>
    </row>
    <row r="274" spans="3:16">
      <c r="C274" s="747"/>
      <c r="D274" s="749"/>
      <c r="E274" s="749"/>
      <c r="F274" s="751"/>
      <c r="G274" s="753"/>
      <c r="H274" s="833"/>
      <c r="I274" s="764"/>
      <c r="J274" s="195" t="str">
        <f ca="1">IF(MOD(ROW()-13,2)=0,IF(ISBLANK(OFFSET('12. SEGUIMIENTO 2027'!$N$14,INT((ROW()-13)/2),0)),"",OFFSET('12. SEGUIMIENTO 2027'!$N$14,INT((ROW()-13)/2),0)),IF(ISBLANK(OFFSET('9. METAS'!$V$20,INT((ROW()-14)/2),0)),"",OFFSET('9. METAS'!$V$20,INT((ROW()-14)/2),0)))</f>
        <v/>
      </c>
      <c r="K274" s="196" t="str">
        <f ca="1">IF(MOD(ROW()-13,2)=0,IF(ISBLANK(OFFSET('12. SEGUIMIENTO 2027'!$O$14,INT((ROW()-13)/2),0)),"",OFFSET('12. SEGUIMIENTO 2027'!$O$14,INT((ROW()-13)/2),0)),IF(ISBLANK(OFFSET('9. METAS'!$W$20,INT((ROW()-14)/2),0)),"",OFFSET('9. METAS'!$W$20,INT((ROW()-14)/2),0)))</f>
        <v/>
      </c>
      <c r="L274" s="196" t="str">
        <f ca="1">IF(MOD(ROW()-13,2)=0,IF(ISBLANK(OFFSET('12. SEGUIMIENTO 2027'!$P$14,INT((ROW()-13)/2),0)),"",OFFSET('12. SEGUIMIENTO 2027'!$P$14,INT((ROW()-13)/2),0)),IF(ISBLANK(OFFSET('9. METAS'!$X$20,INT((ROW()-14)/2),0)),"",OFFSET('9. METAS'!$X$20,INT((ROW()-14)/2),0)))</f>
        <v/>
      </c>
      <c r="M274" s="197" t="str">
        <f ca="1">IF(MOD(ROW()-13,2)=0,IF(ISBLANK(OFFSET('12. SEGUIMIENTO 2027'!$Q$14,INT((ROW()-13)/2),0)),"",OFFSET('12. SEGUIMIENTO 2027'!$Q$14,INT((ROW()-13)/2),0)),IF(ISBLANK(OFFSET('9. METAS'!$Y$20,INT((ROW()-14)/2),0)),"",OFFSET('9. METAS'!$Y$20,INT((ROW()-14)/2),0)))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833" t="str">
        <f ca="1">IF(ISBLANK(OFFSET('9. METAS'!$M$20,INT((ROW()-13)/2),0)),"",OFFSET('9. METAS'!$M$20,INT((ROW()-13)/2),0))</f>
        <v/>
      </c>
      <c r="I275" s="763"/>
      <c r="J275" s="195" t="str">
        <f ca="1">IF(MOD(ROW()-13,2)=0,IF(ISBLANK(OFFSET('12. SEGUIMIENTO 2027'!$N$14,INT((ROW()-13)/2),0)),"",OFFSET('12. SEGUIMIENTO 2027'!$N$14,INT((ROW()-13)/2),0)),IF(ISBLANK(OFFSET('9. METAS'!$V$20,INT((ROW()-14)/2),0)),"",OFFSET('9. METAS'!$V$20,INT((ROW()-14)/2),0)))</f>
        <v/>
      </c>
      <c r="K275" s="196" t="str">
        <f ca="1">IF(MOD(ROW()-13,2)=0,IF(ISBLANK(OFFSET('12. SEGUIMIENTO 2027'!$O$14,INT((ROW()-13)/2),0)),"",OFFSET('12. SEGUIMIENTO 2027'!$O$14,INT((ROW()-13)/2),0)),IF(ISBLANK(OFFSET('9. METAS'!$W$20,INT((ROW()-14)/2),0)),"",OFFSET('9. METAS'!$W$20,INT((ROW()-14)/2),0)))</f>
        <v/>
      </c>
      <c r="L275" s="196" t="str">
        <f ca="1">IF(MOD(ROW()-13,2)=0,IF(ISBLANK(OFFSET('12. SEGUIMIENTO 2027'!$P$14,INT((ROW()-13)/2),0)),"",OFFSET('12. SEGUIMIENTO 2027'!$P$14,INT((ROW()-13)/2),0)),IF(ISBLANK(OFFSET('9. METAS'!$X$20,INT((ROW()-14)/2),0)),"",OFFSET('9. METAS'!$X$20,INT((ROW()-14)/2),0)))</f>
        <v/>
      </c>
      <c r="M275" s="197" t="str">
        <f ca="1">IF(MOD(ROW()-13,2)=0,IF(ISBLANK(OFFSET('12. SEGUIMIENTO 2027'!$Q$14,INT((ROW()-13)/2),0)),"",OFFSET('12. SEGUIMIENTO 2027'!$Q$14,INT((ROW()-13)/2),0)),IF(ISBLANK(OFFSET('9. METAS'!$Y$20,INT((ROW()-14)/2),0)),"",OFFSET('9. METAS'!$Y$20,INT((ROW()-14)/2),0)))</f>
        <v/>
      </c>
      <c r="N275" s="769" t="str">
        <f ca="1">IFERROR(J275/J276,"ND")</f>
        <v>ND</v>
      </c>
      <c r="O275" s="771" t="str">
        <f ca="1">IFERROR(((J275+K275+L275+M275)/H275),"ND")</f>
        <v>ND</v>
      </c>
      <c r="P275" s="775"/>
    </row>
    <row r="276" spans="3:16">
      <c r="C276" s="747"/>
      <c r="D276" s="749"/>
      <c r="E276" s="749"/>
      <c r="F276" s="751"/>
      <c r="G276" s="753"/>
      <c r="H276" s="833"/>
      <c r="I276" s="764"/>
      <c r="J276" s="195" t="str">
        <f ca="1">IF(MOD(ROW()-13,2)=0,IF(ISBLANK(OFFSET('12. SEGUIMIENTO 2027'!$N$14,INT((ROW()-13)/2),0)),"",OFFSET('12. SEGUIMIENTO 2027'!$N$14,INT((ROW()-13)/2),0)),IF(ISBLANK(OFFSET('9. METAS'!$V$20,INT((ROW()-14)/2),0)),"",OFFSET('9. METAS'!$V$20,INT((ROW()-14)/2),0)))</f>
        <v/>
      </c>
      <c r="K276" s="196" t="str">
        <f ca="1">IF(MOD(ROW()-13,2)=0,IF(ISBLANK(OFFSET('12. SEGUIMIENTO 2027'!$O$14,INT((ROW()-13)/2),0)),"",OFFSET('12. SEGUIMIENTO 2027'!$O$14,INT((ROW()-13)/2),0)),IF(ISBLANK(OFFSET('9. METAS'!$W$20,INT((ROW()-14)/2),0)),"",OFFSET('9. METAS'!$W$20,INT((ROW()-14)/2),0)))</f>
        <v/>
      </c>
      <c r="L276" s="196" t="str">
        <f ca="1">IF(MOD(ROW()-13,2)=0,IF(ISBLANK(OFFSET('12. SEGUIMIENTO 2027'!$P$14,INT((ROW()-13)/2),0)),"",OFFSET('12. SEGUIMIENTO 2027'!$P$14,INT((ROW()-13)/2),0)),IF(ISBLANK(OFFSET('9. METAS'!$X$20,INT((ROW()-14)/2),0)),"",OFFSET('9. METAS'!$X$20,INT((ROW()-14)/2),0)))</f>
        <v/>
      </c>
      <c r="M276" s="197" t="str">
        <f ca="1">IF(MOD(ROW()-13,2)=0,IF(ISBLANK(OFFSET('12. SEGUIMIENTO 2027'!$Q$14,INT((ROW()-13)/2),0)),"",OFFSET('12. SEGUIMIENTO 2027'!$Q$14,INT((ROW()-13)/2),0)),IF(ISBLANK(OFFSET('9. METAS'!$Y$20,INT((ROW()-14)/2),0)),"",OFFSET('9. METAS'!$Y$20,INT((ROW()-14)/2),0)))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833" t="str">
        <f ca="1">IF(ISBLANK(OFFSET('9. METAS'!$M$20,INT((ROW()-13)/2),0)),"",OFFSET('9. METAS'!$M$20,INT((ROW()-13)/2),0))</f>
        <v/>
      </c>
      <c r="I277" s="763"/>
      <c r="J277" s="195" t="str">
        <f ca="1">IF(MOD(ROW()-13,2)=0,IF(ISBLANK(OFFSET('12. SEGUIMIENTO 2027'!$N$14,INT((ROW()-13)/2),0)),"",OFFSET('12. SEGUIMIENTO 2027'!$N$14,INT((ROW()-13)/2),0)),IF(ISBLANK(OFFSET('9. METAS'!$V$20,INT((ROW()-14)/2),0)),"",OFFSET('9. METAS'!$V$20,INT((ROW()-14)/2),0)))</f>
        <v/>
      </c>
      <c r="K277" s="196" t="str">
        <f ca="1">IF(MOD(ROW()-13,2)=0,IF(ISBLANK(OFFSET('12. SEGUIMIENTO 2027'!$O$14,INT((ROW()-13)/2),0)),"",OFFSET('12. SEGUIMIENTO 2027'!$O$14,INT((ROW()-13)/2),0)),IF(ISBLANK(OFFSET('9. METAS'!$W$20,INT((ROW()-14)/2),0)),"",OFFSET('9. METAS'!$W$20,INT((ROW()-14)/2),0)))</f>
        <v/>
      </c>
      <c r="L277" s="196" t="str">
        <f ca="1">IF(MOD(ROW()-13,2)=0,IF(ISBLANK(OFFSET('12. SEGUIMIENTO 2027'!$P$14,INT((ROW()-13)/2),0)),"",OFFSET('12. SEGUIMIENTO 2027'!$P$14,INT((ROW()-13)/2),0)),IF(ISBLANK(OFFSET('9. METAS'!$X$20,INT((ROW()-14)/2),0)),"",OFFSET('9. METAS'!$X$20,INT((ROW()-14)/2),0)))</f>
        <v/>
      </c>
      <c r="M277" s="197" t="str">
        <f ca="1">IF(MOD(ROW()-13,2)=0,IF(ISBLANK(OFFSET('12. SEGUIMIENTO 2027'!$Q$14,INT((ROW()-13)/2),0)),"",OFFSET('12. SEGUIMIENTO 2027'!$Q$14,INT((ROW()-13)/2),0)),IF(ISBLANK(OFFSET('9. METAS'!$Y$20,INT((ROW()-14)/2),0)),"",OFFSET('9. METAS'!$Y$20,INT((ROW()-14)/2),0)))</f>
        <v/>
      </c>
      <c r="N277" s="769" t="str">
        <f ca="1">IFERROR(J277/J278,"ND")</f>
        <v>ND</v>
      </c>
      <c r="O277" s="771" t="str">
        <f ca="1">IFERROR(((J277+K277+L277+M277)/H277),"ND")</f>
        <v>ND</v>
      </c>
      <c r="P277" s="775"/>
    </row>
    <row r="278" spans="3:16">
      <c r="C278" s="747"/>
      <c r="D278" s="749"/>
      <c r="E278" s="749"/>
      <c r="F278" s="751"/>
      <c r="G278" s="753"/>
      <c r="H278" s="833"/>
      <c r="I278" s="764"/>
      <c r="J278" s="195" t="str">
        <f ca="1">IF(MOD(ROW()-13,2)=0,IF(ISBLANK(OFFSET('12. SEGUIMIENTO 2027'!$N$14,INT((ROW()-13)/2),0)),"",OFFSET('12. SEGUIMIENTO 2027'!$N$14,INT((ROW()-13)/2),0)),IF(ISBLANK(OFFSET('9. METAS'!$V$20,INT((ROW()-14)/2),0)),"",OFFSET('9. METAS'!$V$20,INT((ROW()-14)/2),0)))</f>
        <v/>
      </c>
      <c r="K278" s="196" t="str">
        <f ca="1">IF(MOD(ROW()-13,2)=0,IF(ISBLANK(OFFSET('12. SEGUIMIENTO 2027'!$O$14,INT((ROW()-13)/2),0)),"",OFFSET('12. SEGUIMIENTO 2027'!$O$14,INT((ROW()-13)/2),0)),IF(ISBLANK(OFFSET('9. METAS'!$W$20,INT((ROW()-14)/2),0)),"",OFFSET('9. METAS'!$W$20,INT((ROW()-14)/2),0)))</f>
        <v/>
      </c>
      <c r="L278" s="196" t="str">
        <f ca="1">IF(MOD(ROW()-13,2)=0,IF(ISBLANK(OFFSET('12. SEGUIMIENTO 2027'!$P$14,INT((ROW()-13)/2),0)),"",OFFSET('12. SEGUIMIENTO 2027'!$P$14,INT((ROW()-13)/2),0)),IF(ISBLANK(OFFSET('9. METAS'!$X$20,INT((ROW()-14)/2),0)),"",OFFSET('9. METAS'!$X$20,INT((ROW()-14)/2),0)))</f>
        <v/>
      </c>
      <c r="M278" s="197" t="str">
        <f ca="1">IF(MOD(ROW()-13,2)=0,IF(ISBLANK(OFFSET('12. SEGUIMIENTO 2027'!$Q$14,INT((ROW()-13)/2),0)),"",OFFSET('12. SEGUIMIENTO 2027'!$Q$14,INT((ROW()-13)/2),0)),IF(ISBLANK(OFFSET('9. METAS'!$Y$20,INT((ROW()-14)/2),0)),"",OFFSET('9. METAS'!$Y$20,INT((ROW()-14)/2),0)))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833" t="str">
        <f ca="1">IF(ISBLANK(OFFSET('9. METAS'!$M$20,INT((ROW()-13)/2),0)),"",OFFSET('9. METAS'!$M$20,INT((ROW()-13)/2),0))</f>
        <v/>
      </c>
      <c r="I279" s="763"/>
      <c r="J279" s="195" t="str">
        <f ca="1">IF(MOD(ROW()-13,2)=0,IF(ISBLANK(OFFSET('12. SEGUIMIENTO 2027'!$N$14,INT((ROW()-13)/2),0)),"",OFFSET('12. SEGUIMIENTO 2027'!$N$14,INT((ROW()-13)/2),0)),IF(ISBLANK(OFFSET('9. METAS'!$V$20,INT((ROW()-14)/2),0)),"",OFFSET('9. METAS'!$V$20,INT((ROW()-14)/2),0)))</f>
        <v/>
      </c>
      <c r="K279" s="196" t="str">
        <f ca="1">IF(MOD(ROW()-13,2)=0,IF(ISBLANK(OFFSET('12. SEGUIMIENTO 2027'!$O$14,INT((ROW()-13)/2),0)),"",OFFSET('12. SEGUIMIENTO 2027'!$O$14,INT((ROW()-13)/2),0)),IF(ISBLANK(OFFSET('9. METAS'!$W$20,INT((ROW()-14)/2),0)),"",OFFSET('9. METAS'!$W$20,INT((ROW()-14)/2),0)))</f>
        <v/>
      </c>
      <c r="L279" s="196" t="str">
        <f ca="1">IF(MOD(ROW()-13,2)=0,IF(ISBLANK(OFFSET('12. SEGUIMIENTO 2027'!$P$14,INT((ROW()-13)/2),0)),"",OFFSET('12. SEGUIMIENTO 2027'!$P$14,INT((ROW()-13)/2),0)),IF(ISBLANK(OFFSET('9. METAS'!$X$20,INT((ROW()-14)/2),0)),"",OFFSET('9. METAS'!$X$20,INT((ROW()-14)/2),0)))</f>
        <v/>
      </c>
      <c r="M279" s="197" t="str">
        <f ca="1">IF(MOD(ROW()-13,2)=0,IF(ISBLANK(OFFSET('12. SEGUIMIENTO 2027'!$Q$14,INT((ROW()-13)/2),0)),"",OFFSET('12. SEGUIMIENTO 2027'!$Q$14,INT((ROW()-13)/2),0)),IF(ISBLANK(OFFSET('9. METAS'!$Y$20,INT((ROW()-14)/2),0)),"",OFFSET('9. METAS'!$Y$20,INT((ROW()-14)/2),0)))</f>
        <v/>
      </c>
      <c r="N279" s="769" t="str">
        <f ca="1">IFERROR(J279/J280,"ND")</f>
        <v>ND</v>
      </c>
      <c r="O279" s="771" t="str">
        <f ca="1">IFERROR(((J279+K279+L279+M279)/H279),"ND")</f>
        <v>ND</v>
      </c>
      <c r="P279" s="775"/>
    </row>
    <row r="280" spans="3:16">
      <c r="C280" s="747"/>
      <c r="D280" s="749"/>
      <c r="E280" s="749"/>
      <c r="F280" s="751"/>
      <c r="G280" s="753"/>
      <c r="H280" s="833"/>
      <c r="I280" s="764"/>
      <c r="J280" s="195" t="str">
        <f ca="1">IF(MOD(ROW()-13,2)=0,IF(ISBLANK(OFFSET('12. SEGUIMIENTO 2027'!$N$14,INT((ROW()-13)/2),0)),"",OFFSET('12. SEGUIMIENTO 2027'!$N$14,INT((ROW()-13)/2),0)),IF(ISBLANK(OFFSET('9. METAS'!$V$20,INT((ROW()-14)/2),0)),"",OFFSET('9. METAS'!$V$20,INT((ROW()-14)/2),0)))</f>
        <v/>
      </c>
      <c r="K280" s="196" t="str">
        <f ca="1">IF(MOD(ROW()-13,2)=0,IF(ISBLANK(OFFSET('12. SEGUIMIENTO 2027'!$O$14,INT((ROW()-13)/2),0)),"",OFFSET('12. SEGUIMIENTO 2027'!$O$14,INT((ROW()-13)/2),0)),IF(ISBLANK(OFFSET('9. METAS'!$W$20,INT((ROW()-14)/2),0)),"",OFFSET('9. METAS'!$W$20,INT((ROW()-14)/2),0)))</f>
        <v/>
      </c>
      <c r="L280" s="196" t="str">
        <f ca="1">IF(MOD(ROW()-13,2)=0,IF(ISBLANK(OFFSET('12. SEGUIMIENTO 2027'!$P$14,INT((ROW()-13)/2),0)),"",OFFSET('12. SEGUIMIENTO 2027'!$P$14,INT((ROW()-13)/2),0)),IF(ISBLANK(OFFSET('9. METAS'!$X$20,INT((ROW()-14)/2),0)),"",OFFSET('9. METAS'!$X$20,INT((ROW()-14)/2),0)))</f>
        <v/>
      </c>
      <c r="M280" s="197" t="str">
        <f ca="1">IF(MOD(ROW()-13,2)=0,IF(ISBLANK(OFFSET('12. SEGUIMIENTO 2027'!$Q$14,INT((ROW()-13)/2),0)),"",OFFSET('12. SEGUIMIENTO 2027'!$Q$14,INT((ROW()-13)/2),0)),IF(ISBLANK(OFFSET('9. METAS'!$Y$20,INT((ROW()-14)/2),0)),"",OFFSET('9. METAS'!$Y$20,INT((ROW()-14)/2),0)))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833" t="str">
        <f ca="1">IF(ISBLANK(OFFSET('9. METAS'!$M$20,INT((ROW()-13)/2),0)),"",OFFSET('9. METAS'!$M$20,INT((ROW()-13)/2),0))</f>
        <v/>
      </c>
      <c r="I281" s="763"/>
      <c r="J281" s="195" t="str">
        <f ca="1">IF(MOD(ROW()-13,2)=0,IF(ISBLANK(OFFSET('12. SEGUIMIENTO 2027'!$N$14,INT((ROW()-13)/2),0)),"",OFFSET('12. SEGUIMIENTO 2027'!$N$14,INT((ROW()-13)/2),0)),IF(ISBLANK(OFFSET('9. METAS'!$V$20,INT((ROW()-14)/2),0)),"",OFFSET('9. METAS'!$V$20,INT((ROW()-14)/2),0)))</f>
        <v/>
      </c>
      <c r="K281" s="196" t="str">
        <f ca="1">IF(MOD(ROW()-13,2)=0,IF(ISBLANK(OFFSET('12. SEGUIMIENTO 2027'!$O$14,INT((ROW()-13)/2),0)),"",OFFSET('12. SEGUIMIENTO 2027'!$O$14,INT((ROW()-13)/2),0)),IF(ISBLANK(OFFSET('9. METAS'!$W$20,INT((ROW()-14)/2),0)),"",OFFSET('9. METAS'!$W$20,INT((ROW()-14)/2),0)))</f>
        <v/>
      </c>
      <c r="L281" s="196" t="str">
        <f ca="1">IF(MOD(ROW()-13,2)=0,IF(ISBLANK(OFFSET('12. SEGUIMIENTO 2027'!$P$14,INT((ROW()-13)/2),0)),"",OFFSET('12. SEGUIMIENTO 2027'!$P$14,INT((ROW()-13)/2),0)),IF(ISBLANK(OFFSET('9. METAS'!$X$20,INT((ROW()-14)/2),0)),"",OFFSET('9. METAS'!$X$20,INT((ROW()-14)/2),0)))</f>
        <v/>
      </c>
      <c r="M281" s="197" t="str">
        <f ca="1">IF(MOD(ROW()-13,2)=0,IF(ISBLANK(OFFSET('12. SEGUIMIENTO 2027'!$Q$14,INT((ROW()-13)/2),0)),"",OFFSET('12. SEGUIMIENTO 2027'!$Q$14,INT((ROW()-13)/2),0)),IF(ISBLANK(OFFSET('9. METAS'!$Y$20,INT((ROW()-14)/2),0)),"",OFFSET('9. METAS'!$Y$20,INT((ROW()-14)/2),0)))</f>
        <v/>
      </c>
      <c r="N281" s="769" t="str">
        <f ca="1">IFERROR(J281/J282,"ND")</f>
        <v>ND</v>
      </c>
      <c r="O281" s="771" t="str">
        <f ca="1">IFERROR(((J281+K281+L281+M281)/H281),"ND")</f>
        <v>ND</v>
      </c>
      <c r="P281" s="775"/>
    </row>
    <row r="282" spans="3:16">
      <c r="C282" s="747"/>
      <c r="D282" s="749"/>
      <c r="E282" s="749"/>
      <c r="F282" s="751"/>
      <c r="G282" s="753"/>
      <c r="H282" s="833"/>
      <c r="I282" s="764"/>
      <c r="J282" s="195" t="str">
        <f ca="1">IF(MOD(ROW()-13,2)=0,IF(ISBLANK(OFFSET('12. SEGUIMIENTO 2027'!$N$14,INT((ROW()-13)/2),0)),"",OFFSET('12. SEGUIMIENTO 2027'!$N$14,INT((ROW()-13)/2),0)),IF(ISBLANK(OFFSET('9. METAS'!$V$20,INT((ROW()-14)/2),0)),"",OFFSET('9. METAS'!$V$20,INT((ROW()-14)/2),0)))</f>
        <v/>
      </c>
      <c r="K282" s="196" t="str">
        <f ca="1">IF(MOD(ROW()-13,2)=0,IF(ISBLANK(OFFSET('12. SEGUIMIENTO 2027'!$O$14,INT((ROW()-13)/2),0)),"",OFFSET('12. SEGUIMIENTO 2027'!$O$14,INT((ROW()-13)/2),0)),IF(ISBLANK(OFFSET('9. METAS'!$W$20,INT((ROW()-14)/2),0)),"",OFFSET('9. METAS'!$W$20,INT((ROW()-14)/2),0)))</f>
        <v/>
      </c>
      <c r="L282" s="196" t="str">
        <f ca="1">IF(MOD(ROW()-13,2)=0,IF(ISBLANK(OFFSET('12. SEGUIMIENTO 2027'!$P$14,INT((ROW()-13)/2),0)),"",OFFSET('12. SEGUIMIENTO 2027'!$P$14,INT((ROW()-13)/2),0)),IF(ISBLANK(OFFSET('9. METAS'!$X$20,INT((ROW()-14)/2),0)),"",OFFSET('9. METAS'!$X$20,INT((ROW()-14)/2),0)))</f>
        <v/>
      </c>
      <c r="M282" s="197" t="str">
        <f ca="1">IF(MOD(ROW()-13,2)=0,IF(ISBLANK(OFFSET('12. SEGUIMIENTO 2027'!$Q$14,INT((ROW()-13)/2),0)),"",OFFSET('12. SEGUIMIENTO 2027'!$Q$14,INT((ROW()-13)/2),0)),IF(ISBLANK(OFFSET('9. METAS'!$Y$20,INT((ROW()-14)/2),0)),"",OFFSET('9. METAS'!$Y$20,INT((ROW()-14)/2),0)))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833" t="str">
        <f ca="1">IF(ISBLANK(OFFSET('9. METAS'!$M$20,INT((ROW()-13)/2),0)),"",OFFSET('9. METAS'!$M$20,INT((ROW()-13)/2),0))</f>
        <v/>
      </c>
      <c r="I283" s="763"/>
      <c r="J283" s="195" t="str">
        <f ca="1">IF(MOD(ROW()-13,2)=0,IF(ISBLANK(OFFSET('12. SEGUIMIENTO 2027'!$N$14,INT((ROW()-13)/2),0)),"",OFFSET('12. SEGUIMIENTO 2027'!$N$14,INT((ROW()-13)/2),0)),IF(ISBLANK(OFFSET('9. METAS'!$V$20,INT((ROW()-14)/2),0)),"",OFFSET('9. METAS'!$V$20,INT((ROW()-14)/2),0)))</f>
        <v/>
      </c>
      <c r="K283" s="196" t="str">
        <f ca="1">IF(MOD(ROW()-13,2)=0,IF(ISBLANK(OFFSET('12. SEGUIMIENTO 2027'!$O$14,INT((ROW()-13)/2),0)),"",OFFSET('12. SEGUIMIENTO 2027'!$O$14,INT((ROW()-13)/2),0)),IF(ISBLANK(OFFSET('9. METAS'!$W$20,INT((ROW()-14)/2),0)),"",OFFSET('9. METAS'!$W$20,INT((ROW()-14)/2),0)))</f>
        <v/>
      </c>
      <c r="L283" s="196" t="str">
        <f ca="1">IF(MOD(ROW()-13,2)=0,IF(ISBLANK(OFFSET('12. SEGUIMIENTO 2027'!$P$14,INT((ROW()-13)/2),0)),"",OFFSET('12. SEGUIMIENTO 2027'!$P$14,INT((ROW()-13)/2),0)),IF(ISBLANK(OFFSET('9. METAS'!$X$20,INT((ROW()-14)/2),0)),"",OFFSET('9. METAS'!$X$20,INT((ROW()-14)/2),0)))</f>
        <v/>
      </c>
      <c r="M283" s="197" t="str">
        <f ca="1">IF(MOD(ROW()-13,2)=0,IF(ISBLANK(OFFSET('12. SEGUIMIENTO 2027'!$Q$14,INT((ROW()-13)/2),0)),"",OFFSET('12. SEGUIMIENTO 2027'!$Q$14,INT((ROW()-13)/2),0)),IF(ISBLANK(OFFSET('9. METAS'!$Y$20,INT((ROW()-14)/2),0)),"",OFFSET('9. METAS'!$Y$20,INT((ROW()-14)/2),0)))</f>
        <v/>
      </c>
      <c r="N283" s="769" t="str">
        <f ca="1">IFERROR(J283/J284,"ND")</f>
        <v>ND</v>
      </c>
      <c r="O283" s="771" t="str">
        <f ca="1">IFERROR(((J283+K283+L283+M283)/H283),"ND")</f>
        <v>ND</v>
      </c>
      <c r="P283" s="775"/>
    </row>
    <row r="284" spans="3:16">
      <c r="C284" s="747"/>
      <c r="D284" s="749"/>
      <c r="E284" s="749"/>
      <c r="F284" s="751"/>
      <c r="G284" s="753"/>
      <c r="H284" s="833"/>
      <c r="I284" s="764"/>
      <c r="J284" s="195" t="str">
        <f ca="1">IF(MOD(ROW()-13,2)=0,IF(ISBLANK(OFFSET('12. SEGUIMIENTO 2027'!$N$14,INT((ROW()-13)/2),0)),"",OFFSET('12. SEGUIMIENTO 2027'!$N$14,INT((ROW()-13)/2),0)),IF(ISBLANK(OFFSET('9. METAS'!$V$20,INT((ROW()-14)/2),0)),"",OFFSET('9. METAS'!$V$20,INT((ROW()-14)/2),0)))</f>
        <v/>
      </c>
      <c r="K284" s="196" t="str">
        <f ca="1">IF(MOD(ROW()-13,2)=0,IF(ISBLANK(OFFSET('12. SEGUIMIENTO 2027'!$O$14,INT((ROW()-13)/2),0)),"",OFFSET('12. SEGUIMIENTO 2027'!$O$14,INT((ROW()-13)/2),0)),IF(ISBLANK(OFFSET('9. METAS'!$W$20,INT((ROW()-14)/2),0)),"",OFFSET('9. METAS'!$W$20,INT((ROW()-14)/2),0)))</f>
        <v/>
      </c>
      <c r="L284" s="196" t="str">
        <f ca="1">IF(MOD(ROW()-13,2)=0,IF(ISBLANK(OFFSET('12. SEGUIMIENTO 2027'!$P$14,INT((ROW()-13)/2),0)),"",OFFSET('12. SEGUIMIENTO 2027'!$P$14,INT((ROW()-13)/2),0)),IF(ISBLANK(OFFSET('9. METAS'!$X$20,INT((ROW()-14)/2),0)),"",OFFSET('9. METAS'!$X$20,INT((ROW()-14)/2),0)))</f>
        <v/>
      </c>
      <c r="M284" s="197" t="str">
        <f ca="1">IF(MOD(ROW()-13,2)=0,IF(ISBLANK(OFFSET('12. SEGUIMIENTO 2027'!$Q$14,INT((ROW()-13)/2),0)),"",OFFSET('12. SEGUIMIENTO 2027'!$Q$14,INT((ROW()-13)/2),0)),IF(ISBLANK(OFFSET('9. METAS'!$Y$20,INT((ROW()-14)/2),0)),"",OFFSET('9. METAS'!$Y$20,INT((ROW()-14)/2),0)))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833" t="str">
        <f ca="1">IF(ISBLANK(OFFSET('9. METAS'!$M$20,INT((ROW()-13)/2),0)),"",OFFSET('9. METAS'!$M$20,INT((ROW()-13)/2),0))</f>
        <v/>
      </c>
      <c r="I285" s="763"/>
      <c r="J285" s="195" t="str">
        <f ca="1">IF(MOD(ROW()-13,2)=0,IF(ISBLANK(OFFSET('12. SEGUIMIENTO 2027'!$N$14,INT((ROW()-13)/2),0)),"",OFFSET('12. SEGUIMIENTO 2027'!$N$14,INT((ROW()-13)/2),0)),IF(ISBLANK(OFFSET('9. METAS'!$V$20,INT((ROW()-14)/2),0)),"",OFFSET('9. METAS'!$V$20,INT((ROW()-14)/2),0)))</f>
        <v/>
      </c>
      <c r="K285" s="196" t="str">
        <f ca="1">IF(MOD(ROW()-13,2)=0,IF(ISBLANK(OFFSET('12. SEGUIMIENTO 2027'!$O$14,INT((ROW()-13)/2),0)),"",OFFSET('12. SEGUIMIENTO 2027'!$O$14,INT((ROW()-13)/2),0)),IF(ISBLANK(OFFSET('9. METAS'!$W$20,INT((ROW()-14)/2),0)),"",OFFSET('9. METAS'!$W$20,INT((ROW()-14)/2),0)))</f>
        <v/>
      </c>
      <c r="L285" s="196" t="str">
        <f ca="1">IF(MOD(ROW()-13,2)=0,IF(ISBLANK(OFFSET('12. SEGUIMIENTO 2027'!$P$14,INT((ROW()-13)/2),0)),"",OFFSET('12. SEGUIMIENTO 2027'!$P$14,INT((ROW()-13)/2),0)),IF(ISBLANK(OFFSET('9. METAS'!$X$20,INT((ROW()-14)/2),0)),"",OFFSET('9. METAS'!$X$20,INT((ROW()-14)/2),0)))</f>
        <v/>
      </c>
      <c r="M285" s="197" t="str">
        <f ca="1">IF(MOD(ROW()-13,2)=0,IF(ISBLANK(OFFSET('12. SEGUIMIENTO 2027'!$Q$14,INT((ROW()-13)/2),0)),"",OFFSET('12. SEGUIMIENTO 2027'!$Q$14,INT((ROW()-13)/2),0)),IF(ISBLANK(OFFSET('9. METAS'!$Y$20,INT((ROW()-14)/2),0)),"",OFFSET('9. METAS'!$Y$20,INT((ROW()-14)/2),0)))</f>
        <v/>
      </c>
      <c r="N285" s="769" t="str">
        <f ca="1">IFERROR(J285/J286,"ND")</f>
        <v>ND</v>
      </c>
      <c r="O285" s="771" t="str">
        <f ca="1">IFERROR(((J285+K285+L285+M285)/H285),"ND")</f>
        <v>ND</v>
      </c>
      <c r="P285" s="775"/>
    </row>
    <row r="286" spans="3:16">
      <c r="C286" s="747"/>
      <c r="D286" s="749"/>
      <c r="E286" s="749"/>
      <c r="F286" s="751"/>
      <c r="G286" s="753"/>
      <c r="H286" s="833"/>
      <c r="I286" s="764"/>
      <c r="J286" s="195" t="str">
        <f ca="1">IF(MOD(ROW()-13,2)=0,IF(ISBLANK(OFFSET('12. SEGUIMIENTO 2027'!$N$14,INT((ROW()-13)/2),0)),"",OFFSET('12. SEGUIMIENTO 2027'!$N$14,INT((ROW()-13)/2),0)),IF(ISBLANK(OFFSET('9. METAS'!$V$20,INT((ROW()-14)/2),0)),"",OFFSET('9. METAS'!$V$20,INT((ROW()-14)/2),0)))</f>
        <v/>
      </c>
      <c r="K286" s="196" t="str">
        <f ca="1">IF(MOD(ROW()-13,2)=0,IF(ISBLANK(OFFSET('12. SEGUIMIENTO 2027'!$O$14,INT((ROW()-13)/2),0)),"",OFFSET('12. SEGUIMIENTO 2027'!$O$14,INT((ROW()-13)/2),0)),IF(ISBLANK(OFFSET('9. METAS'!$W$20,INT((ROW()-14)/2),0)),"",OFFSET('9. METAS'!$W$20,INT((ROW()-14)/2),0)))</f>
        <v/>
      </c>
      <c r="L286" s="196" t="str">
        <f ca="1">IF(MOD(ROW()-13,2)=0,IF(ISBLANK(OFFSET('12. SEGUIMIENTO 2027'!$P$14,INT((ROW()-13)/2),0)),"",OFFSET('12. SEGUIMIENTO 2027'!$P$14,INT((ROW()-13)/2),0)),IF(ISBLANK(OFFSET('9. METAS'!$X$20,INT((ROW()-14)/2),0)),"",OFFSET('9. METAS'!$X$20,INT((ROW()-14)/2),0)))</f>
        <v/>
      </c>
      <c r="M286" s="197" t="str">
        <f ca="1">IF(MOD(ROW()-13,2)=0,IF(ISBLANK(OFFSET('12. SEGUIMIENTO 2027'!$Q$14,INT((ROW()-13)/2),0)),"",OFFSET('12. SEGUIMIENTO 2027'!$Q$14,INT((ROW()-13)/2),0)),IF(ISBLANK(OFFSET('9. METAS'!$Y$20,INT((ROW()-14)/2),0)),"",OFFSET('9. METAS'!$Y$20,INT((ROW()-14)/2),0)))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833" t="str">
        <f ca="1">IF(ISBLANK(OFFSET('9. METAS'!$M$20,INT((ROW()-13)/2),0)),"",OFFSET('9. METAS'!$M$20,INT((ROW()-13)/2),0))</f>
        <v/>
      </c>
      <c r="I287" s="763"/>
      <c r="J287" s="195" t="str">
        <f ca="1">IF(MOD(ROW()-13,2)=0,IF(ISBLANK(OFFSET('12. SEGUIMIENTO 2027'!$N$14,INT((ROW()-13)/2),0)),"",OFFSET('12. SEGUIMIENTO 2027'!$N$14,INT((ROW()-13)/2),0)),IF(ISBLANK(OFFSET('9. METAS'!$V$20,INT((ROW()-14)/2),0)),"",OFFSET('9. METAS'!$V$20,INT((ROW()-14)/2),0)))</f>
        <v/>
      </c>
      <c r="K287" s="196" t="str">
        <f ca="1">IF(MOD(ROW()-13,2)=0,IF(ISBLANK(OFFSET('12. SEGUIMIENTO 2027'!$O$14,INT((ROW()-13)/2),0)),"",OFFSET('12. SEGUIMIENTO 2027'!$O$14,INT((ROW()-13)/2),0)),IF(ISBLANK(OFFSET('9. METAS'!$W$20,INT((ROW()-14)/2),0)),"",OFFSET('9. METAS'!$W$20,INT((ROW()-14)/2),0)))</f>
        <v/>
      </c>
      <c r="L287" s="196" t="str">
        <f ca="1">IF(MOD(ROW()-13,2)=0,IF(ISBLANK(OFFSET('12. SEGUIMIENTO 2027'!$P$14,INT((ROW()-13)/2),0)),"",OFFSET('12. SEGUIMIENTO 2027'!$P$14,INT((ROW()-13)/2),0)),IF(ISBLANK(OFFSET('9. METAS'!$X$20,INT((ROW()-14)/2),0)),"",OFFSET('9. METAS'!$X$20,INT((ROW()-14)/2),0)))</f>
        <v/>
      </c>
      <c r="M287" s="197" t="str">
        <f ca="1">IF(MOD(ROW()-13,2)=0,IF(ISBLANK(OFFSET('12. SEGUIMIENTO 2027'!$Q$14,INT((ROW()-13)/2),0)),"",OFFSET('12. SEGUIMIENTO 2027'!$Q$14,INT((ROW()-13)/2),0)),IF(ISBLANK(OFFSET('9. METAS'!$Y$20,INT((ROW()-14)/2),0)),"",OFFSET('9. METAS'!$Y$20,INT((ROW()-14)/2),0)))</f>
        <v/>
      </c>
      <c r="N287" s="769" t="str">
        <f ca="1">IFERROR(J287/J288,"ND")</f>
        <v>ND</v>
      </c>
      <c r="O287" s="771" t="str">
        <f ca="1">IFERROR(((J287+K287+L287+M287)/H287),"ND")</f>
        <v>ND</v>
      </c>
      <c r="P287" s="775"/>
    </row>
    <row r="288" spans="3:16">
      <c r="C288" s="747"/>
      <c r="D288" s="749"/>
      <c r="E288" s="749"/>
      <c r="F288" s="751"/>
      <c r="G288" s="753"/>
      <c r="H288" s="833"/>
      <c r="I288" s="764"/>
      <c r="J288" s="195" t="str">
        <f ca="1">IF(MOD(ROW()-13,2)=0,IF(ISBLANK(OFFSET('12. SEGUIMIENTO 2027'!$N$14,INT((ROW()-13)/2),0)),"",OFFSET('12. SEGUIMIENTO 2027'!$N$14,INT((ROW()-13)/2),0)),IF(ISBLANK(OFFSET('9. METAS'!$V$20,INT((ROW()-14)/2),0)),"",OFFSET('9. METAS'!$V$20,INT((ROW()-14)/2),0)))</f>
        <v/>
      </c>
      <c r="K288" s="196" t="str">
        <f ca="1">IF(MOD(ROW()-13,2)=0,IF(ISBLANK(OFFSET('12. SEGUIMIENTO 2027'!$O$14,INT((ROW()-13)/2),0)),"",OFFSET('12. SEGUIMIENTO 2027'!$O$14,INT((ROW()-13)/2),0)),IF(ISBLANK(OFFSET('9. METAS'!$W$20,INT((ROW()-14)/2),0)),"",OFFSET('9. METAS'!$W$20,INT((ROW()-14)/2),0)))</f>
        <v/>
      </c>
      <c r="L288" s="196" t="str">
        <f ca="1">IF(MOD(ROW()-13,2)=0,IF(ISBLANK(OFFSET('12. SEGUIMIENTO 2027'!$P$14,INT((ROW()-13)/2),0)),"",OFFSET('12. SEGUIMIENTO 2027'!$P$14,INT((ROW()-13)/2),0)),IF(ISBLANK(OFFSET('9. METAS'!$X$20,INT((ROW()-14)/2),0)),"",OFFSET('9. METAS'!$X$20,INT((ROW()-14)/2),0)))</f>
        <v/>
      </c>
      <c r="M288" s="197" t="str">
        <f ca="1">IF(MOD(ROW()-13,2)=0,IF(ISBLANK(OFFSET('12. SEGUIMIENTO 2027'!$Q$14,INT((ROW()-13)/2),0)),"",OFFSET('12. SEGUIMIENTO 2027'!$Q$14,INT((ROW()-13)/2),0)),IF(ISBLANK(OFFSET('9. METAS'!$Y$20,INT((ROW()-14)/2),0)),"",OFFSET('9. METAS'!$Y$20,INT((ROW()-14)/2),0)))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833" t="str">
        <f ca="1">IF(ISBLANK(OFFSET('9. METAS'!$M$20,INT((ROW()-13)/2),0)),"",OFFSET('9. METAS'!$M$20,INT((ROW()-13)/2),0))</f>
        <v/>
      </c>
      <c r="I289" s="763"/>
      <c r="J289" s="195" t="str">
        <f ca="1">IF(MOD(ROW()-13,2)=0,IF(ISBLANK(OFFSET('12. SEGUIMIENTO 2027'!$N$14,INT((ROW()-13)/2),0)),"",OFFSET('12. SEGUIMIENTO 2027'!$N$14,INT((ROW()-13)/2),0)),IF(ISBLANK(OFFSET('9. METAS'!$V$20,INT((ROW()-14)/2),0)),"",OFFSET('9. METAS'!$V$20,INT((ROW()-14)/2),0)))</f>
        <v/>
      </c>
      <c r="K289" s="196" t="str">
        <f ca="1">IF(MOD(ROW()-13,2)=0,IF(ISBLANK(OFFSET('12. SEGUIMIENTO 2027'!$O$14,INT((ROW()-13)/2),0)),"",OFFSET('12. SEGUIMIENTO 2027'!$O$14,INT((ROW()-13)/2),0)),IF(ISBLANK(OFFSET('9. METAS'!$W$20,INT((ROW()-14)/2),0)),"",OFFSET('9. METAS'!$W$20,INT((ROW()-14)/2),0)))</f>
        <v/>
      </c>
      <c r="L289" s="196" t="str">
        <f ca="1">IF(MOD(ROW()-13,2)=0,IF(ISBLANK(OFFSET('12. SEGUIMIENTO 2027'!$P$14,INT((ROW()-13)/2),0)),"",OFFSET('12. SEGUIMIENTO 2027'!$P$14,INT((ROW()-13)/2),0)),IF(ISBLANK(OFFSET('9. METAS'!$X$20,INT((ROW()-14)/2),0)),"",OFFSET('9. METAS'!$X$20,INT((ROW()-14)/2),0)))</f>
        <v/>
      </c>
      <c r="M289" s="197" t="str">
        <f ca="1">IF(MOD(ROW()-13,2)=0,IF(ISBLANK(OFFSET('12. SEGUIMIENTO 2027'!$Q$14,INT((ROW()-13)/2),0)),"",OFFSET('12. SEGUIMIENTO 2027'!$Q$14,INT((ROW()-13)/2),0)),IF(ISBLANK(OFFSET('9. METAS'!$Y$20,INT((ROW()-14)/2),0)),"",OFFSET('9. METAS'!$Y$20,INT((ROW()-14)/2),0)))</f>
        <v/>
      </c>
      <c r="N289" s="769" t="str">
        <f ca="1">IFERROR(J289/J290,"ND")</f>
        <v>ND</v>
      </c>
      <c r="O289" s="771" t="str">
        <f ca="1">IFERROR(((J289+K289+L289+M289)/H289),"ND")</f>
        <v>ND</v>
      </c>
      <c r="P289" s="775"/>
    </row>
    <row r="290" spans="3:16">
      <c r="C290" s="747"/>
      <c r="D290" s="749"/>
      <c r="E290" s="749"/>
      <c r="F290" s="751"/>
      <c r="G290" s="753"/>
      <c r="H290" s="833"/>
      <c r="I290" s="764"/>
      <c r="J290" s="195" t="str">
        <f ca="1">IF(MOD(ROW()-13,2)=0,IF(ISBLANK(OFFSET('12. SEGUIMIENTO 2027'!$N$14,INT((ROW()-13)/2),0)),"",OFFSET('12. SEGUIMIENTO 2027'!$N$14,INT((ROW()-13)/2),0)),IF(ISBLANK(OFFSET('9. METAS'!$V$20,INT((ROW()-14)/2),0)),"",OFFSET('9. METAS'!$V$20,INT((ROW()-14)/2),0)))</f>
        <v/>
      </c>
      <c r="K290" s="196" t="str">
        <f ca="1">IF(MOD(ROW()-13,2)=0,IF(ISBLANK(OFFSET('12. SEGUIMIENTO 2027'!$O$14,INT((ROW()-13)/2),0)),"",OFFSET('12. SEGUIMIENTO 2027'!$O$14,INT((ROW()-13)/2),0)),IF(ISBLANK(OFFSET('9. METAS'!$W$20,INT((ROW()-14)/2),0)),"",OFFSET('9. METAS'!$W$20,INT((ROW()-14)/2),0)))</f>
        <v/>
      </c>
      <c r="L290" s="196" t="str">
        <f ca="1">IF(MOD(ROW()-13,2)=0,IF(ISBLANK(OFFSET('12. SEGUIMIENTO 2027'!$P$14,INT((ROW()-13)/2),0)),"",OFFSET('12. SEGUIMIENTO 2027'!$P$14,INT((ROW()-13)/2),0)),IF(ISBLANK(OFFSET('9. METAS'!$X$20,INT((ROW()-14)/2),0)),"",OFFSET('9. METAS'!$X$20,INT((ROW()-14)/2),0)))</f>
        <v/>
      </c>
      <c r="M290" s="197" t="str">
        <f ca="1">IF(MOD(ROW()-13,2)=0,IF(ISBLANK(OFFSET('12. SEGUIMIENTO 2027'!$Q$14,INT((ROW()-13)/2),0)),"",OFFSET('12. SEGUIMIENTO 2027'!$Q$14,INT((ROW()-13)/2),0)),IF(ISBLANK(OFFSET('9. METAS'!$Y$20,INT((ROW()-14)/2),0)),"",OFFSET('9. METAS'!$Y$20,INT((ROW()-14)/2),0)))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833" t="str">
        <f ca="1">IF(ISBLANK(OFFSET('9. METAS'!$M$20,INT((ROW()-13)/2),0)),"",OFFSET('9. METAS'!$M$20,INT((ROW()-13)/2),0))</f>
        <v/>
      </c>
      <c r="I291" s="763"/>
      <c r="J291" s="195" t="str">
        <f ca="1">IF(MOD(ROW()-13,2)=0,IF(ISBLANK(OFFSET('12. SEGUIMIENTO 2027'!$N$14,INT((ROW()-13)/2),0)),"",OFFSET('12. SEGUIMIENTO 2027'!$N$14,INT((ROW()-13)/2),0)),IF(ISBLANK(OFFSET('9. METAS'!$V$20,INT((ROW()-14)/2),0)),"",OFFSET('9. METAS'!$V$20,INT((ROW()-14)/2),0)))</f>
        <v/>
      </c>
      <c r="K291" s="196" t="str">
        <f ca="1">IF(MOD(ROW()-13,2)=0,IF(ISBLANK(OFFSET('12. SEGUIMIENTO 2027'!$O$14,INT((ROW()-13)/2),0)),"",OFFSET('12. SEGUIMIENTO 2027'!$O$14,INT((ROW()-13)/2),0)),IF(ISBLANK(OFFSET('9. METAS'!$W$20,INT((ROW()-14)/2),0)),"",OFFSET('9. METAS'!$W$20,INT((ROW()-14)/2),0)))</f>
        <v/>
      </c>
      <c r="L291" s="196" t="str">
        <f ca="1">IF(MOD(ROW()-13,2)=0,IF(ISBLANK(OFFSET('12. SEGUIMIENTO 2027'!$P$14,INT((ROW()-13)/2),0)),"",OFFSET('12. SEGUIMIENTO 2027'!$P$14,INT((ROW()-13)/2),0)),IF(ISBLANK(OFFSET('9. METAS'!$X$20,INT((ROW()-14)/2),0)),"",OFFSET('9. METAS'!$X$20,INT((ROW()-14)/2),0)))</f>
        <v/>
      </c>
      <c r="M291" s="197" t="str">
        <f ca="1">IF(MOD(ROW()-13,2)=0,IF(ISBLANK(OFFSET('12. SEGUIMIENTO 2027'!$Q$14,INT((ROW()-13)/2),0)),"",OFFSET('12. SEGUIMIENTO 2027'!$Q$14,INT((ROW()-13)/2),0)),IF(ISBLANK(OFFSET('9. METAS'!$Y$20,INT((ROW()-14)/2),0)),"",OFFSET('9. METAS'!$Y$20,INT((ROW()-14)/2),0)))</f>
        <v/>
      </c>
      <c r="N291" s="769" t="str">
        <f ca="1">IFERROR(J291/J292,"ND")</f>
        <v>ND</v>
      </c>
      <c r="O291" s="771" t="str">
        <f ca="1">IFERROR(((J291+K291+L291+M291)/H291),"ND")</f>
        <v>ND</v>
      </c>
      <c r="P291" s="775"/>
    </row>
    <row r="292" spans="3:16">
      <c r="C292" s="747"/>
      <c r="D292" s="749"/>
      <c r="E292" s="749"/>
      <c r="F292" s="751"/>
      <c r="G292" s="753"/>
      <c r="H292" s="833"/>
      <c r="I292" s="764"/>
      <c r="J292" s="195" t="str">
        <f ca="1">IF(MOD(ROW()-13,2)=0,IF(ISBLANK(OFFSET('12. SEGUIMIENTO 2027'!$N$14,INT((ROW()-13)/2),0)),"",OFFSET('12. SEGUIMIENTO 2027'!$N$14,INT((ROW()-13)/2),0)),IF(ISBLANK(OFFSET('9. METAS'!$V$20,INT((ROW()-14)/2),0)),"",OFFSET('9. METAS'!$V$20,INT((ROW()-14)/2),0)))</f>
        <v/>
      </c>
      <c r="K292" s="196" t="str">
        <f ca="1">IF(MOD(ROW()-13,2)=0,IF(ISBLANK(OFFSET('12. SEGUIMIENTO 2027'!$O$14,INT((ROW()-13)/2),0)),"",OFFSET('12. SEGUIMIENTO 2027'!$O$14,INT((ROW()-13)/2),0)),IF(ISBLANK(OFFSET('9. METAS'!$W$20,INT((ROW()-14)/2),0)),"",OFFSET('9. METAS'!$W$20,INT((ROW()-14)/2),0)))</f>
        <v/>
      </c>
      <c r="L292" s="196" t="str">
        <f ca="1">IF(MOD(ROW()-13,2)=0,IF(ISBLANK(OFFSET('12. SEGUIMIENTO 2027'!$P$14,INT((ROW()-13)/2),0)),"",OFFSET('12. SEGUIMIENTO 2027'!$P$14,INT((ROW()-13)/2),0)),IF(ISBLANK(OFFSET('9. METAS'!$X$20,INT((ROW()-14)/2),0)),"",OFFSET('9. METAS'!$X$20,INT((ROW()-14)/2),0)))</f>
        <v/>
      </c>
      <c r="M292" s="197" t="str">
        <f ca="1">IF(MOD(ROW()-13,2)=0,IF(ISBLANK(OFFSET('12. SEGUIMIENTO 2027'!$Q$14,INT((ROW()-13)/2),0)),"",OFFSET('12. SEGUIMIENTO 2027'!$Q$14,INT((ROW()-13)/2),0)),IF(ISBLANK(OFFSET('9. METAS'!$Y$20,INT((ROW()-14)/2),0)),"",OFFSET('9. METAS'!$Y$20,INT((ROW()-14)/2),0)))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833" t="str">
        <f ca="1">IF(ISBLANK(OFFSET('9. METAS'!$M$20,INT((ROW()-13)/2),0)),"",OFFSET('9. METAS'!$M$20,INT((ROW()-13)/2),0))</f>
        <v/>
      </c>
      <c r="I293" s="763"/>
      <c r="J293" s="195" t="str">
        <f ca="1">IF(MOD(ROW()-13,2)=0,IF(ISBLANK(OFFSET('12. SEGUIMIENTO 2027'!$N$14,INT((ROW()-13)/2),0)),"",OFFSET('12. SEGUIMIENTO 2027'!$N$14,INT((ROW()-13)/2),0)),IF(ISBLANK(OFFSET('9. METAS'!$V$20,INT((ROW()-14)/2),0)),"",OFFSET('9. METAS'!$V$20,INT((ROW()-14)/2),0)))</f>
        <v/>
      </c>
      <c r="K293" s="196" t="str">
        <f ca="1">IF(MOD(ROW()-13,2)=0,IF(ISBLANK(OFFSET('12. SEGUIMIENTO 2027'!$O$14,INT((ROW()-13)/2),0)),"",OFFSET('12. SEGUIMIENTO 2027'!$O$14,INT((ROW()-13)/2),0)),IF(ISBLANK(OFFSET('9. METAS'!$W$20,INT((ROW()-14)/2),0)),"",OFFSET('9. METAS'!$W$20,INT((ROW()-14)/2),0)))</f>
        <v/>
      </c>
      <c r="L293" s="196" t="str">
        <f ca="1">IF(MOD(ROW()-13,2)=0,IF(ISBLANK(OFFSET('12. SEGUIMIENTO 2027'!$P$14,INT((ROW()-13)/2),0)),"",OFFSET('12. SEGUIMIENTO 2027'!$P$14,INT((ROW()-13)/2),0)),IF(ISBLANK(OFFSET('9. METAS'!$X$20,INT((ROW()-14)/2),0)),"",OFFSET('9. METAS'!$X$20,INT((ROW()-14)/2),0)))</f>
        <v/>
      </c>
      <c r="M293" s="197" t="str">
        <f ca="1">IF(MOD(ROW()-13,2)=0,IF(ISBLANK(OFFSET('12. SEGUIMIENTO 2027'!$Q$14,INT((ROW()-13)/2),0)),"",OFFSET('12. SEGUIMIENTO 2027'!$Q$14,INT((ROW()-13)/2),0)),IF(ISBLANK(OFFSET('9. METAS'!$Y$20,INT((ROW()-14)/2),0)),"",OFFSET('9. METAS'!$Y$20,INT((ROW()-14)/2),0)))</f>
        <v/>
      </c>
      <c r="N293" s="769" t="str">
        <f ca="1">IFERROR(J293/J294,"ND")</f>
        <v>ND</v>
      </c>
      <c r="O293" s="771" t="str">
        <f ca="1">IFERROR(((J293+K293+L293+M293)/H293),"ND")</f>
        <v>ND</v>
      </c>
      <c r="P293" s="775"/>
    </row>
    <row r="294" spans="3:16">
      <c r="C294" s="747"/>
      <c r="D294" s="749"/>
      <c r="E294" s="749"/>
      <c r="F294" s="751"/>
      <c r="G294" s="753"/>
      <c r="H294" s="833"/>
      <c r="I294" s="764"/>
      <c r="J294" s="195" t="str">
        <f ca="1">IF(MOD(ROW()-13,2)=0,IF(ISBLANK(OFFSET('12. SEGUIMIENTO 2027'!$N$14,INT((ROW()-13)/2),0)),"",OFFSET('12. SEGUIMIENTO 2027'!$N$14,INT((ROW()-13)/2),0)),IF(ISBLANK(OFFSET('9. METAS'!$V$20,INT((ROW()-14)/2),0)),"",OFFSET('9. METAS'!$V$20,INT((ROW()-14)/2),0)))</f>
        <v/>
      </c>
      <c r="K294" s="196" t="str">
        <f ca="1">IF(MOD(ROW()-13,2)=0,IF(ISBLANK(OFFSET('12. SEGUIMIENTO 2027'!$O$14,INT((ROW()-13)/2),0)),"",OFFSET('12. SEGUIMIENTO 2027'!$O$14,INT((ROW()-13)/2),0)),IF(ISBLANK(OFFSET('9. METAS'!$W$20,INT((ROW()-14)/2),0)),"",OFFSET('9. METAS'!$W$20,INT((ROW()-14)/2),0)))</f>
        <v/>
      </c>
      <c r="L294" s="196" t="str">
        <f ca="1">IF(MOD(ROW()-13,2)=0,IF(ISBLANK(OFFSET('12. SEGUIMIENTO 2027'!$P$14,INT((ROW()-13)/2),0)),"",OFFSET('12. SEGUIMIENTO 2027'!$P$14,INT((ROW()-13)/2),0)),IF(ISBLANK(OFFSET('9. METAS'!$X$20,INT((ROW()-14)/2),0)),"",OFFSET('9. METAS'!$X$20,INT((ROW()-14)/2),0)))</f>
        <v/>
      </c>
      <c r="M294" s="197" t="str">
        <f ca="1">IF(MOD(ROW()-13,2)=0,IF(ISBLANK(OFFSET('12. SEGUIMIENTO 2027'!$Q$14,INT((ROW()-13)/2),0)),"",OFFSET('12. SEGUIMIENTO 2027'!$Q$14,INT((ROW()-13)/2),0)),IF(ISBLANK(OFFSET('9. METAS'!$Y$20,INT((ROW()-14)/2),0)),"",OFFSET('9. METAS'!$Y$20,INT((ROW()-14)/2),0)))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833" t="str">
        <f ca="1">IF(ISBLANK(OFFSET('9. METAS'!$M$20,INT((ROW()-13)/2),0)),"",OFFSET('9. METAS'!$M$20,INT((ROW()-13)/2),0))</f>
        <v/>
      </c>
      <c r="I295" s="763"/>
      <c r="J295" s="195" t="str">
        <f ca="1">IF(MOD(ROW()-13,2)=0,IF(ISBLANK(OFFSET('12. SEGUIMIENTO 2027'!$N$14,INT((ROW()-13)/2),0)),"",OFFSET('12. SEGUIMIENTO 2027'!$N$14,INT((ROW()-13)/2),0)),IF(ISBLANK(OFFSET('9. METAS'!$V$20,INT((ROW()-14)/2),0)),"",OFFSET('9. METAS'!$V$20,INT((ROW()-14)/2),0)))</f>
        <v/>
      </c>
      <c r="K295" s="196" t="str">
        <f ca="1">IF(MOD(ROW()-13,2)=0,IF(ISBLANK(OFFSET('12. SEGUIMIENTO 2027'!$O$14,INT((ROW()-13)/2),0)),"",OFFSET('12. SEGUIMIENTO 2027'!$O$14,INT((ROW()-13)/2),0)),IF(ISBLANK(OFFSET('9. METAS'!$W$20,INT((ROW()-14)/2),0)),"",OFFSET('9. METAS'!$W$20,INT((ROW()-14)/2),0)))</f>
        <v/>
      </c>
      <c r="L295" s="196" t="str">
        <f ca="1">IF(MOD(ROW()-13,2)=0,IF(ISBLANK(OFFSET('12. SEGUIMIENTO 2027'!$P$14,INT((ROW()-13)/2),0)),"",OFFSET('12. SEGUIMIENTO 2027'!$P$14,INT((ROW()-13)/2),0)),IF(ISBLANK(OFFSET('9. METAS'!$X$20,INT((ROW()-14)/2),0)),"",OFFSET('9. METAS'!$X$20,INT((ROW()-14)/2),0)))</f>
        <v/>
      </c>
      <c r="M295" s="197" t="str">
        <f ca="1">IF(MOD(ROW()-13,2)=0,IF(ISBLANK(OFFSET('12. SEGUIMIENTO 2027'!$Q$14,INT((ROW()-13)/2),0)),"",OFFSET('12. SEGUIMIENTO 2027'!$Q$14,INT((ROW()-13)/2),0)),IF(ISBLANK(OFFSET('9. METAS'!$Y$20,INT((ROW()-14)/2),0)),"",OFFSET('9. METAS'!$Y$20,INT((ROW()-14)/2),0)))</f>
        <v/>
      </c>
      <c r="N295" s="769" t="str">
        <f ca="1">IFERROR(J295/J296,"ND")</f>
        <v>ND</v>
      </c>
      <c r="O295" s="771" t="str">
        <f ca="1">IFERROR(((J295+K295+L295+M295)/H295),"ND")</f>
        <v>ND</v>
      </c>
      <c r="P295" s="775"/>
    </row>
    <row r="296" spans="3:16">
      <c r="C296" s="747"/>
      <c r="D296" s="749"/>
      <c r="E296" s="749"/>
      <c r="F296" s="751"/>
      <c r="G296" s="753"/>
      <c r="H296" s="833"/>
      <c r="I296" s="764"/>
      <c r="J296" s="195" t="str">
        <f ca="1">IF(MOD(ROW()-13,2)=0,IF(ISBLANK(OFFSET('12. SEGUIMIENTO 2027'!$N$14,INT((ROW()-13)/2),0)),"",OFFSET('12. SEGUIMIENTO 2027'!$N$14,INT((ROW()-13)/2),0)),IF(ISBLANK(OFFSET('9. METAS'!$V$20,INT((ROW()-14)/2),0)),"",OFFSET('9. METAS'!$V$20,INT((ROW()-14)/2),0)))</f>
        <v/>
      </c>
      <c r="K296" s="196" t="str">
        <f ca="1">IF(MOD(ROW()-13,2)=0,IF(ISBLANK(OFFSET('12. SEGUIMIENTO 2027'!$O$14,INT((ROW()-13)/2),0)),"",OFFSET('12. SEGUIMIENTO 2027'!$O$14,INT((ROW()-13)/2),0)),IF(ISBLANK(OFFSET('9. METAS'!$W$20,INT((ROW()-14)/2),0)),"",OFFSET('9. METAS'!$W$20,INT((ROW()-14)/2),0)))</f>
        <v/>
      </c>
      <c r="L296" s="196" t="str">
        <f ca="1">IF(MOD(ROW()-13,2)=0,IF(ISBLANK(OFFSET('12. SEGUIMIENTO 2027'!$P$14,INT((ROW()-13)/2),0)),"",OFFSET('12. SEGUIMIENTO 2027'!$P$14,INT((ROW()-13)/2),0)),IF(ISBLANK(OFFSET('9. METAS'!$X$20,INT((ROW()-14)/2),0)),"",OFFSET('9. METAS'!$X$20,INT((ROW()-14)/2),0)))</f>
        <v/>
      </c>
      <c r="M296" s="197" t="str">
        <f ca="1">IF(MOD(ROW()-13,2)=0,IF(ISBLANK(OFFSET('12. SEGUIMIENTO 2027'!$Q$14,INT((ROW()-13)/2),0)),"",OFFSET('12. SEGUIMIENTO 2027'!$Q$14,INT((ROW()-13)/2),0)),IF(ISBLANK(OFFSET('9. METAS'!$Y$20,INT((ROW()-14)/2),0)),"",OFFSET('9. METAS'!$Y$20,INT((ROW()-14)/2),0)))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833" t="str">
        <f ca="1">IF(ISBLANK(OFFSET('9. METAS'!$M$20,INT((ROW()-13)/2),0)),"",OFFSET('9. METAS'!$M$20,INT((ROW()-13)/2),0))</f>
        <v/>
      </c>
      <c r="I297" s="763"/>
      <c r="J297" s="195" t="str">
        <f ca="1">IF(MOD(ROW()-13,2)=0,IF(ISBLANK(OFFSET('12. SEGUIMIENTO 2027'!$N$14,INT((ROW()-13)/2),0)),"",OFFSET('12. SEGUIMIENTO 2027'!$N$14,INT((ROW()-13)/2),0)),IF(ISBLANK(OFFSET('9. METAS'!$V$20,INT((ROW()-14)/2),0)),"",OFFSET('9. METAS'!$V$20,INT((ROW()-14)/2),0)))</f>
        <v/>
      </c>
      <c r="K297" s="196" t="str">
        <f ca="1">IF(MOD(ROW()-13,2)=0,IF(ISBLANK(OFFSET('12. SEGUIMIENTO 2027'!$O$14,INT((ROW()-13)/2),0)),"",OFFSET('12. SEGUIMIENTO 2027'!$O$14,INT((ROW()-13)/2),0)),IF(ISBLANK(OFFSET('9. METAS'!$W$20,INT((ROW()-14)/2),0)),"",OFFSET('9. METAS'!$W$20,INT((ROW()-14)/2),0)))</f>
        <v/>
      </c>
      <c r="L297" s="196" t="str">
        <f ca="1">IF(MOD(ROW()-13,2)=0,IF(ISBLANK(OFFSET('12. SEGUIMIENTO 2027'!$P$14,INT((ROW()-13)/2),0)),"",OFFSET('12. SEGUIMIENTO 2027'!$P$14,INT((ROW()-13)/2),0)),IF(ISBLANK(OFFSET('9. METAS'!$X$20,INT((ROW()-14)/2),0)),"",OFFSET('9. METAS'!$X$20,INT((ROW()-14)/2),0)))</f>
        <v/>
      </c>
      <c r="M297" s="197" t="str">
        <f ca="1">IF(MOD(ROW()-13,2)=0,IF(ISBLANK(OFFSET('12. SEGUIMIENTO 2027'!$Q$14,INT((ROW()-13)/2),0)),"",OFFSET('12. SEGUIMIENTO 2027'!$Q$14,INT((ROW()-13)/2),0)),IF(ISBLANK(OFFSET('9. METAS'!$Y$20,INT((ROW()-14)/2),0)),"",OFFSET('9. METAS'!$Y$20,INT((ROW()-14)/2),0)))</f>
        <v/>
      </c>
      <c r="N297" s="769" t="str">
        <f ca="1">IFERROR(J297/J298,"ND")</f>
        <v>ND</v>
      </c>
      <c r="O297" s="771" t="str">
        <f ca="1">IFERROR(((J297+K297+L297+M297)/H297),"ND")</f>
        <v>ND</v>
      </c>
      <c r="P297" s="775"/>
    </row>
    <row r="298" spans="3:16">
      <c r="C298" s="747"/>
      <c r="D298" s="749"/>
      <c r="E298" s="749"/>
      <c r="F298" s="751"/>
      <c r="G298" s="753"/>
      <c r="H298" s="833"/>
      <c r="I298" s="764"/>
      <c r="J298" s="195" t="str">
        <f ca="1">IF(MOD(ROW()-13,2)=0,IF(ISBLANK(OFFSET('12. SEGUIMIENTO 2027'!$N$14,INT((ROW()-13)/2),0)),"",OFFSET('12. SEGUIMIENTO 2027'!$N$14,INT((ROW()-13)/2),0)),IF(ISBLANK(OFFSET('9. METAS'!$V$20,INT((ROW()-14)/2),0)),"",OFFSET('9. METAS'!$V$20,INT((ROW()-14)/2),0)))</f>
        <v/>
      </c>
      <c r="K298" s="196" t="str">
        <f ca="1">IF(MOD(ROW()-13,2)=0,IF(ISBLANK(OFFSET('12. SEGUIMIENTO 2027'!$O$14,INT((ROW()-13)/2),0)),"",OFFSET('12. SEGUIMIENTO 2027'!$O$14,INT((ROW()-13)/2),0)),IF(ISBLANK(OFFSET('9. METAS'!$W$20,INT((ROW()-14)/2),0)),"",OFFSET('9. METAS'!$W$20,INT((ROW()-14)/2),0)))</f>
        <v/>
      </c>
      <c r="L298" s="196" t="str">
        <f ca="1">IF(MOD(ROW()-13,2)=0,IF(ISBLANK(OFFSET('12. SEGUIMIENTO 2027'!$P$14,INT((ROW()-13)/2),0)),"",OFFSET('12. SEGUIMIENTO 2027'!$P$14,INT((ROW()-13)/2),0)),IF(ISBLANK(OFFSET('9. METAS'!$X$20,INT((ROW()-14)/2),0)),"",OFFSET('9. METAS'!$X$20,INT((ROW()-14)/2),0)))</f>
        <v/>
      </c>
      <c r="M298" s="197" t="str">
        <f ca="1">IF(MOD(ROW()-13,2)=0,IF(ISBLANK(OFFSET('12. SEGUIMIENTO 2027'!$Q$14,INT((ROW()-13)/2),0)),"",OFFSET('12. SEGUIMIENTO 2027'!$Q$14,INT((ROW()-13)/2),0)),IF(ISBLANK(OFFSET('9. METAS'!$Y$20,INT((ROW()-14)/2),0)),"",OFFSET('9. METAS'!$Y$20,INT((ROW()-14)/2),0)))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833" t="str">
        <f ca="1">IF(ISBLANK(OFFSET('9. METAS'!$M$20,INT((ROW()-13)/2),0)),"",OFFSET('9. METAS'!$M$20,INT((ROW()-13)/2),0))</f>
        <v/>
      </c>
      <c r="I299" s="763"/>
      <c r="J299" s="195" t="str">
        <f ca="1">IF(MOD(ROW()-13,2)=0,IF(ISBLANK(OFFSET('12. SEGUIMIENTO 2027'!$N$14,INT((ROW()-13)/2),0)),"",OFFSET('12. SEGUIMIENTO 2027'!$N$14,INT((ROW()-13)/2),0)),IF(ISBLANK(OFFSET('9. METAS'!$V$20,INT((ROW()-14)/2),0)),"",OFFSET('9. METAS'!$V$20,INT((ROW()-14)/2),0)))</f>
        <v/>
      </c>
      <c r="K299" s="196" t="str">
        <f ca="1">IF(MOD(ROW()-13,2)=0,IF(ISBLANK(OFFSET('12. SEGUIMIENTO 2027'!$O$14,INT((ROW()-13)/2),0)),"",OFFSET('12. SEGUIMIENTO 2027'!$O$14,INT((ROW()-13)/2),0)),IF(ISBLANK(OFFSET('9. METAS'!$W$20,INT((ROW()-14)/2),0)),"",OFFSET('9. METAS'!$W$20,INT((ROW()-14)/2),0)))</f>
        <v/>
      </c>
      <c r="L299" s="196" t="str">
        <f ca="1">IF(MOD(ROW()-13,2)=0,IF(ISBLANK(OFFSET('12. SEGUIMIENTO 2027'!$P$14,INT((ROW()-13)/2),0)),"",OFFSET('12. SEGUIMIENTO 2027'!$P$14,INT((ROW()-13)/2),0)),IF(ISBLANK(OFFSET('9. METAS'!$X$20,INT((ROW()-14)/2),0)),"",OFFSET('9. METAS'!$X$20,INT((ROW()-14)/2),0)))</f>
        <v/>
      </c>
      <c r="M299" s="197" t="str">
        <f ca="1">IF(MOD(ROW()-13,2)=0,IF(ISBLANK(OFFSET('12. SEGUIMIENTO 2027'!$Q$14,INT((ROW()-13)/2),0)),"",OFFSET('12. SEGUIMIENTO 2027'!$Q$14,INT((ROW()-13)/2),0)),IF(ISBLANK(OFFSET('9. METAS'!$Y$20,INT((ROW()-14)/2),0)),"",OFFSET('9. METAS'!$Y$20,INT((ROW()-14)/2),0)))</f>
        <v/>
      </c>
      <c r="N299" s="769" t="str">
        <f ca="1">IFERROR(J299/J300,"ND")</f>
        <v>ND</v>
      </c>
      <c r="O299" s="771" t="str">
        <f ca="1">IFERROR(((J299+K299+L299+M299)/H299),"ND")</f>
        <v>ND</v>
      </c>
      <c r="P299" s="775"/>
    </row>
    <row r="300" spans="3:16">
      <c r="C300" s="747"/>
      <c r="D300" s="749"/>
      <c r="E300" s="749"/>
      <c r="F300" s="751"/>
      <c r="G300" s="753"/>
      <c r="H300" s="833"/>
      <c r="I300" s="764"/>
      <c r="J300" s="195" t="str">
        <f ca="1">IF(MOD(ROW()-13,2)=0,IF(ISBLANK(OFFSET('12. SEGUIMIENTO 2027'!$N$14,INT((ROW()-13)/2),0)),"",OFFSET('12. SEGUIMIENTO 2027'!$N$14,INT((ROW()-13)/2),0)),IF(ISBLANK(OFFSET('9. METAS'!$V$20,INT((ROW()-14)/2),0)),"",OFFSET('9. METAS'!$V$20,INT((ROW()-14)/2),0)))</f>
        <v/>
      </c>
      <c r="K300" s="196" t="str">
        <f ca="1">IF(MOD(ROW()-13,2)=0,IF(ISBLANK(OFFSET('12. SEGUIMIENTO 2027'!$O$14,INT((ROW()-13)/2),0)),"",OFFSET('12. SEGUIMIENTO 2027'!$O$14,INT((ROW()-13)/2),0)),IF(ISBLANK(OFFSET('9. METAS'!$W$20,INT((ROW()-14)/2),0)),"",OFFSET('9. METAS'!$W$20,INT((ROW()-14)/2),0)))</f>
        <v/>
      </c>
      <c r="L300" s="196" t="str">
        <f ca="1">IF(MOD(ROW()-13,2)=0,IF(ISBLANK(OFFSET('12. SEGUIMIENTO 2027'!$P$14,INT((ROW()-13)/2),0)),"",OFFSET('12. SEGUIMIENTO 2027'!$P$14,INT((ROW()-13)/2),0)),IF(ISBLANK(OFFSET('9. METAS'!$X$20,INT((ROW()-14)/2),0)),"",OFFSET('9. METAS'!$X$20,INT((ROW()-14)/2),0)))</f>
        <v/>
      </c>
      <c r="M300" s="197" t="str">
        <f ca="1">IF(MOD(ROW()-13,2)=0,IF(ISBLANK(OFFSET('12. SEGUIMIENTO 2027'!$Q$14,INT((ROW()-13)/2),0)),"",OFFSET('12. SEGUIMIENTO 2027'!$Q$14,INT((ROW()-13)/2),0)),IF(ISBLANK(OFFSET('9. METAS'!$Y$20,INT((ROW()-14)/2),0)),"",OFFSET('9. METAS'!$Y$20,INT((ROW()-14)/2),0)))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833" t="str">
        <f ca="1">IF(ISBLANK(OFFSET('9. METAS'!$M$20,INT((ROW()-13)/2),0)),"",OFFSET('9. METAS'!$M$20,INT((ROW()-13)/2),0))</f>
        <v/>
      </c>
      <c r="I301" s="763"/>
      <c r="J301" s="195" t="str">
        <f ca="1">IF(MOD(ROW()-13,2)=0,IF(ISBLANK(OFFSET('12. SEGUIMIENTO 2027'!$N$14,INT((ROW()-13)/2),0)),"",OFFSET('12. SEGUIMIENTO 2027'!$N$14,INT((ROW()-13)/2),0)),IF(ISBLANK(OFFSET('9. METAS'!$V$20,INT((ROW()-14)/2),0)),"",OFFSET('9. METAS'!$V$20,INT((ROW()-14)/2),0)))</f>
        <v/>
      </c>
      <c r="K301" s="196" t="str">
        <f ca="1">IF(MOD(ROW()-13,2)=0,IF(ISBLANK(OFFSET('12. SEGUIMIENTO 2027'!$O$14,INT((ROW()-13)/2),0)),"",OFFSET('12. SEGUIMIENTO 2027'!$O$14,INT((ROW()-13)/2),0)),IF(ISBLANK(OFFSET('9. METAS'!$W$20,INT((ROW()-14)/2),0)),"",OFFSET('9. METAS'!$W$20,INT((ROW()-14)/2),0)))</f>
        <v/>
      </c>
      <c r="L301" s="196" t="str">
        <f ca="1">IF(MOD(ROW()-13,2)=0,IF(ISBLANK(OFFSET('12. SEGUIMIENTO 2027'!$P$14,INT((ROW()-13)/2),0)),"",OFFSET('12. SEGUIMIENTO 2027'!$P$14,INT((ROW()-13)/2),0)),IF(ISBLANK(OFFSET('9. METAS'!$X$20,INT((ROW()-14)/2),0)),"",OFFSET('9. METAS'!$X$20,INT((ROW()-14)/2),0)))</f>
        <v/>
      </c>
      <c r="M301" s="197" t="str">
        <f ca="1">IF(MOD(ROW()-13,2)=0,IF(ISBLANK(OFFSET('12. SEGUIMIENTO 2027'!$Q$14,INT((ROW()-13)/2),0)),"",OFFSET('12. SEGUIMIENTO 2027'!$Q$14,INT((ROW()-13)/2),0)),IF(ISBLANK(OFFSET('9. METAS'!$Y$20,INT((ROW()-14)/2),0)),"",OFFSET('9. METAS'!$Y$20,INT((ROW()-14)/2),0)))</f>
        <v/>
      </c>
      <c r="N301" s="769" t="str">
        <f ca="1">IFERROR(J301/J302,"ND")</f>
        <v>ND</v>
      </c>
      <c r="O301" s="771" t="str">
        <f ca="1">IFERROR(((J301+K301+L301+M301)/H301),"ND")</f>
        <v>ND</v>
      </c>
      <c r="P301" s="775"/>
    </row>
    <row r="302" spans="3:16">
      <c r="C302" s="747"/>
      <c r="D302" s="749"/>
      <c r="E302" s="749"/>
      <c r="F302" s="751"/>
      <c r="G302" s="753"/>
      <c r="H302" s="833"/>
      <c r="I302" s="764"/>
      <c r="J302" s="195" t="str">
        <f ca="1">IF(MOD(ROW()-13,2)=0,IF(ISBLANK(OFFSET('12. SEGUIMIENTO 2027'!$N$14,INT((ROW()-13)/2),0)),"",OFFSET('12. SEGUIMIENTO 2027'!$N$14,INT((ROW()-13)/2),0)),IF(ISBLANK(OFFSET('9. METAS'!$V$20,INT((ROW()-14)/2),0)),"",OFFSET('9. METAS'!$V$20,INT((ROW()-14)/2),0)))</f>
        <v/>
      </c>
      <c r="K302" s="196" t="str">
        <f ca="1">IF(MOD(ROW()-13,2)=0,IF(ISBLANK(OFFSET('12. SEGUIMIENTO 2027'!$O$14,INT((ROW()-13)/2),0)),"",OFFSET('12. SEGUIMIENTO 2027'!$O$14,INT((ROW()-13)/2),0)),IF(ISBLANK(OFFSET('9. METAS'!$W$20,INT((ROW()-14)/2),0)),"",OFFSET('9. METAS'!$W$20,INT((ROW()-14)/2),0)))</f>
        <v/>
      </c>
      <c r="L302" s="196" t="str">
        <f ca="1">IF(MOD(ROW()-13,2)=0,IF(ISBLANK(OFFSET('12. SEGUIMIENTO 2027'!$P$14,INT((ROW()-13)/2),0)),"",OFFSET('12. SEGUIMIENTO 2027'!$P$14,INT((ROW()-13)/2),0)),IF(ISBLANK(OFFSET('9. METAS'!$X$20,INT((ROW()-14)/2),0)),"",OFFSET('9. METAS'!$X$20,INT((ROW()-14)/2),0)))</f>
        <v/>
      </c>
      <c r="M302" s="197" t="str">
        <f ca="1">IF(MOD(ROW()-13,2)=0,IF(ISBLANK(OFFSET('12. SEGUIMIENTO 2027'!$Q$14,INT((ROW()-13)/2),0)),"",OFFSET('12. SEGUIMIENTO 2027'!$Q$14,INT((ROW()-13)/2),0)),IF(ISBLANK(OFFSET('9. METAS'!$Y$20,INT((ROW()-14)/2),0)),"",OFFSET('9. METAS'!$Y$20,INT((ROW()-14)/2),0)))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833" t="str">
        <f ca="1">IF(ISBLANK(OFFSET('9. METAS'!$M$20,INT((ROW()-13)/2),0)),"",OFFSET('9. METAS'!$M$20,INT((ROW()-13)/2),0))</f>
        <v/>
      </c>
      <c r="I303" s="763"/>
      <c r="J303" s="195" t="str">
        <f ca="1">IF(MOD(ROW()-13,2)=0,IF(ISBLANK(OFFSET('12. SEGUIMIENTO 2027'!$N$14,INT((ROW()-13)/2),0)),"",OFFSET('12. SEGUIMIENTO 2027'!$N$14,INT((ROW()-13)/2),0)),IF(ISBLANK(OFFSET('9. METAS'!$V$20,INT((ROW()-14)/2),0)),"",OFFSET('9. METAS'!$V$20,INT((ROW()-14)/2),0)))</f>
        <v/>
      </c>
      <c r="K303" s="196" t="str">
        <f ca="1">IF(MOD(ROW()-13,2)=0,IF(ISBLANK(OFFSET('12. SEGUIMIENTO 2027'!$O$14,INT((ROW()-13)/2),0)),"",OFFSET('12. SEGUIMIENTO 2027'!$O$14,INT((ROW()-13)/2),0)),IF(ISBLANK(OFFSET('9. METAS'!$W$20,INT((ROW()-14)/2),0)),"",OFFSET('9. METAS'!$W$20,INT((ROW()-14)/2),0)))</f>
        <v/>
      </c>
      <c r="L303" s="196" t="str">
        <f ca="1">IF(MOD(ROW()-13,2)=0,IF(ISBLANK(OFFSET('12. SEGUIMIENTO 2027'!$P$14,INT((ROW()-13)/2),0)),"",OFFSET('12. SEGUIMIENTO 2027'!$P$14,INT((ROW()-13)/2),0)),IF(ISBLANK(OFFSET('9. METAS'!$X$20,INT((ROW()-14)/2),0)),"",OFFSET('9. METAS'!$X$20,INT((ROW()-14)/2),0)))</f>
        <v/>
      </c>
      <c r="M303" s="197" t="str">
        <f ca="1">IF(MOD(ROW()-13,2)=0,IF(ISBLANK(OFFSET('12. SEGUIMIENTO 2027'!$Q$14,INT((ROW()-13)/2),0)),"",OFFSET('12. SEGUIMIENTO 2027'!$Q$14,INT((ROW()-13)/2),0)),IF(ISBLANK(OFFSET('9. METAS'!$Y$20,INT((ROW()-14)/2),0)),"",OFFSET('9. METAS'!$Y$20,INT((ROW()-14)/2),0)))</f>
        <v/>
      </c>
      <c r="N303" s="769" t="str">
        <f ca="1">IFERROR(J303/J304,"ND")</f>
        <v>ND</v>
      </c>
      <c r="O303" s="771" t="str">
        <f ca="1">IFERROR(((J303+K303+L303+M303)/H303),"ND")</f>
        <v>ND</v>
      </c>
      <c r="P303" s="775"/>
    </row>
    <row r="304" spans="3:16">
      <c r="C304" s="747"/>
      <c r="D304" s="749"/>
      <c r="E304" s="749"/>
      <c r="F304" s="751"/>
      <c r="G304" s="753"/>
      <c r="H304" s="833"/>
      <c r="I304" s="764"/>
      <c r="J304" s="195" t="str">
        <f ca="1">IF(MOD(ROW()-13,2)=0,IF(ISBLANK(OFFSET('12. SEGUIMIENTO 2027'!$N$14,INT((ROW()-13)/2),0)),"",OFFSET('12. SEGUIMIENTO 2027'!$N$14,INT((ROW()-13)/2),0)),IF(ISBLANK(OFFSET('9. METAS'!$V$20,INT((ROW()-14)/2),0)),"",OFFSET('9. METAS'!$V$20,INT((ROW()-14)/2),0)))</f>
        <v/>
      </c>
      <c r="K304" s="196" t="str">
        <f ca="1">IF(MOD(ROW()-13,2)=0,IF(ISBLANK(OFFSET('12. SEGUIMIENTO 2027'!$O$14,INT((ROW()-13)/2),0)),"",OFFSET('12. SEGUIMIENTO 2027'!$O$14,INT((ROW()-13)/2),0)),IF(ISBLANK(OFFSET('9. METAS'!$W$20,INT((ROW()-14)/2),0)),"",OFFSET('9. METAS'!$W$20,INT((ROW()-14)/2),0)))</f>
        <v/>
      </c>
      <c r="L304" s="196" t="str">
        <f ca="1">IF(MOD(ROW()-13,2)=0,IF(ISBLANK(OFFSET('12. SEGUIMIENTO 2027'!$P$14,INT((ROW()-13)/2),0)),"",OFFSET('12. SEGUIMIENTO 2027'!$P$14,INT((ROW()-13)/2),0)),IF(ISBLANK(OFFSET('9. METAS'!$X$20,INT((ROW()-14)/2),0)),"",OFFSET('9. METAS'!$X$20,INT((ROW()-14)/2),0)))</f>
        <v/>
      </c>
      <c r="M304" s="197" t="str">
        <f ca="1">IF(MOD(ROW()-13,2)=0,IF(ISBLANK(OFFSET('12. SEGUIMIENTO 2027'!$Q$14,INT((ROW()-13)/2),0)),"",OFFSET('12. SEGUIMIENTO 2027'!$Q$14,INT((ROW()-13)/2),0)),IF(ISBLANK(OFFSET('9. METAS'!$Y$20,INT((ROW()-14)/2),0)),"",OFFSET('9. METAS'!$Y$20,INT((ROW()-14)/2),0)))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833" t="str">
        <f ca="1">IF(ISBLANK(OFFSET('9. METAS'!$M$20,INT((ROW()-13)/2),0)),"",OFFSET('9. METAS'!$M$20,INT((ROW()-13)/2),0))</f>
        <v/>
      </c>
      <c r="I305" s="763"/>
      <c r="J305" s="195" t="str">
        <f ca="1">IF(MOD(ROW()-13,2)=0,IF(ISBLANK(OFFSET('12. SEGUIMIENTO 2027'!$N$14,INT((ROW()-13)/2),0)),"",OFFSET('12. SEGUIMIENTO 2027'!$N$14,INT((ROW()-13)/2),0)),IF(ISBLANK(OFFSET('9. METAS'!$V$20,INT((ROW()-14)/2),0)),"",OFFSET('9. METAS'!$V$20,INT((ROW()-14)/2),0)))</f>
        <v/>
      </c>
      <c r="K305" s="196" t="str">
        <f ca="1">IF(MOD(ROW()-13,2)=0,IF(ISBLANK(OFFSET('12. SEGUIMIENTO 2027'!$O$14,INT((ROW()-13)/2),0)),"",OFFSET('12. SEGUIMIENTO 2027'!$O$14,INT((ROW()-13)/2),0)),IF(ISBLANK(OFFSET('9. METAS'!$W$20,INT((ROW()-14)/2),0)),"",OFFSET('9. METAS'!$W$20,INT((ROW()-14)/2),0)))</f>
        <v/>
      </c>
      <c r="L305" s="196" t="str">
        <f ca="1">IF(MOD(ROW()-13,2)=0,IF(ISBLANK(OFFSET('12. SEGUIMIENTO 2027'!$P$14,INT((ROW()-13)/2),0)),"",OFFSET('12. SEGUIMIENTO 2027'!$P$14,INT((ROW()-13)/2),0)),IF(ISBLANK(OFFSET('9. METAS'!$X$20,INT((ROW()-14)/2),0)),"",OFFSET('9. METAS'!$X$20,INT((ROW()-14)/2),0)))</f>
        <v/>
      </c>
      <c r="M305" s="197" t="str">
        <f ca="1">IF(MOD(ROW()-13,2)=0,IF(ISBLANK(OFFSET('12. SEGUIMIENTO 2027'!$Q$14,INT((ROW()-13)/2),0)),"",OFFSET('12. SEGUIMIENTO 2027'!$Q$14,INT((ROW()-13)/2),0)),IF(ISBLANK(OFFSET('9. METAS'!$Y$20,INT((ROW()-14)/2),0)),"",OFFSET('9. METAS'!$Y$20,INT((ROW()-14)/2),0)))</f>
        <v/>
      </c>
      <c r="N305" s="769" t="str">
        <f ca="1">IFERROR(J305/J306,"ND")</f>
        <v>ND</v>
      </c>
      <c r="O305" s="771" t="str">
        <f ca="1">IFERROR(((J305+K305+L305+M305)/H305),"ND")</f>
        <v>ND</v>
      </c>
      <c r="P305" s="775"/>
    </row>
    <row r="306" spans="3:16">
      <c r="C306" s="747"/>
      <c r="D306" s="749"/>
      <c r="E306" s="749"/>
      <c r="F306" s="751"/>
      <c r="G306" s="753"/>
      <c r="H306" s="833"/>
      <c r="I306" s="764"/>
      <c r="J306" s="195" t="str">
        <f ca="1">IF(MOD(ROW()-13,2)=0,IF(ISBLANK(OFFSET('12. SEGUIMIENTO 2027'!$N$14,INT((ROW()-13)/2),0)),"",OFFSET('12. SEGUIMIENTO 2027'!$N$14,INT((ROW()-13)/2),0)),IF(ISBLANK(OFFSET('9. METAS'!$V$20,INT((ROW()-14)/2),0)),"",OFFSET('9. METAS'!$V$20,INT((ROW()-14)/2),0)))</f>
        <v/>
      </c>
      <c r="K306" s="196" t="str">
        <f ca="1">IF(MOD(ROW()-13,2)=0,IF(ISBLANK(OFFSET('12. SEGUIMIENTO 2027'!$O$14,INT((ROW()-13)/2),0)),"",OFFSET('12. SEGUIMIENTO 2027'!$O$14,INT((ROW()-13)/2),0)),IF(ISBLANK(OFFSET('9. METAS'!$W$20,INT((ROW()-14)/2),0)),"",OFFSET('9. METAS'!$W$20,INT((ROW()-14)/2),0)))</f>
        <v/>
      </c>
      <c r="L306" s="196" t="str">
        <f ca="1">IF(MOD(ROW()-13,2)=0,IF(ISBLANK(OFFSET('12. SEGUIMIENTO 2027'!$P$14,INT((ROW()-13)/2),0)),"",OFFSET('12. SEGUIMIENTO 2027'!$P$14,INT((ROW()-13)/2),0)),IF(ISBLANK(OFFSET('9. METAS'!$X$20,INT((ROW()-14)/2),0)),"",OFFSET('9. METAS'!$X$20,INT((ROW()-14)/2),0)))</f>
        <v/>
      </c>
      <c r="M306" s="197" t="str">
        <f ca="1">IF(MOD(ROW()-13,2)=0,IF(ISBLANK(OFFSET('12. SEGUIMIENTO 2027'!$Q$14,INT((ROW()-13)/2),0)),"",OFFSET('12. SEGUIMIENTO 2027'!$Q$14,INT((ROW()-13)/2),0)),IF(ISBLANK(OFFSET('9. METAS'!$Y$20,INT((ROW()-14)/2),0)),"",OFFSET('9. METAS'!$Y$20,INT((ROW()-14)/2),0)))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833" t="str">
        <f ca="1">IF(ISBLANK(OFFSET('9. METAS'!$M$20,INT((ROW()-13)/2),0)),"",OFFSET('9. METAS'!$M$20,INT((ROW()-13)/2),0))</f>
        <v/>
      </c>
      <c r="I307" s="763"/>
      <c r="J307" s="195" t="str">
        <f ca="1">IF(MOD(ROW()-13,2)=0,IF(ISBLANK(OFFSET('12. SEGUIMIENTO 2027'!$N$14,INT((ROW()-13)/2),0)),"",OFFSET('12. SEGUIMIENTO 2027'!$N$14,INT((ROW()-13)/2),0)),IF(ISBLANK(OFFSET('9. METAS'!$V$20,INT((ROW()-14)/2),0)),"",OFFSET('9. METAS'!$V$20,INT((ROW()-14)/2),0)))</f>
        <v/>
      </c>
      <c r="K307" s="196" t="str">
        <f ca="1">IF(MOD(ROW()-13,2)=0,IF(ISBLANK(OFFSET('12. SEGUIMIENTO 2027'!$O$14,INT((ROW()-13)/2),0)),"",OFFSET('12. SEGUIMIENTO 2027'!$O$14,INT((ROW()-13)/2),0)),IF(ISBLANK(OFFSET('9. METAS'!$W$20,INT((ROW()-14)/2),0)),"",OFFSET('9. METAS'!$W$20,INT((ROW()-14)/2),0)))</f>
        <v/>
      </c>
      <c r="L307" s="196" t="str">
        <f ca="1">IF(MOD(ROW()-13,2)=0,IF(ISBLANK(OFFSET('12. SEGUIMIENTO 2027'!$P$14,INT((ROW()-13)/2),0)),"",OFFSET('12. SEGUIMIENTO 2027'!$P$14,INT((ROW()-13)/2),0)),IF(ISBLANK(OFFSET('9. METAS'!$X$20,INT((ROW()-14)/2),0)),"",OFFSET('9. METAS'!$X$20,INT((ROW()-14)/2),0)))</f>
        <v/>
      </c>
      <c r="M307" s="197" t="str">
        <f ca="1">IF(MOD(ROW()-13,2)=0,IF(ISBLANK(OFFSET('12. SEGUIMIENTO 2027'!$Q$14,INT((ROW()-13)/2),0)),"",OFFSET('12. SEGUIMIENTO 2027'!$Q$14,INT((ROW()-13)/2),0)),IF(ISBLANK(OFFSET('9. METAS'!$Y$20,INT((ROW()-14)/2),0)),"",OFFSET('9. METAS'!$Y$20,INT((ROW()-14)/2),0)))</f>
        <v/>
      </c>
      <c r="N307" s="769" t="str">
        <f ca="1">IFERROR(J307/J308,"ND")</f>
        <v>ND</v>
      </c>
      <c r="O307" s="771" t="str">
        <f ca="1">IFERROR(((J307+K307+L307+M307)/H307),"ND")</f>
        <v>ND</v>
      </c>
      <c r="P307" s="775"/>
    </row>
    <row r="308" spans="3:16">
      <c r="C308" s="747"/>
      <c r="D308" s="749"/>
      <c r="E308" s="749"/>
      <c r="F308" s="751"/>
      <c r="G308" s="753"/>
      <c r="H308" s="833"/>
      <c r="I308" s="764"/>
      <c r="J308" s="195" t="str">
        <f ca="1">IF(MOD(ROW()-13,2)=0,IF(ISBLANK(OFFSET('12. SEGUIMIENTO 2027'!$N$14,INT((ROW()-13)/2),0)),"",OFFSET('12. SEGUIMIENTO 2027'!$N$14,INT((ROW()-13)/2),0)),IF(ISBLANK(OFFSET('9. METAS'!$V$20,INT((ROW()-14)/2),0)),"",OFFSET('9. METAS'!$V$20,INT((ROW()-14)/2),0)))</f>
        <v/>
      </c>
      <c r="K308" s="196" t="str">
        <f ca="1">IF(MOD(ROW()-13,2)=0,IF(ISBLANK(OFFSET('12. SEGUIMIENTO 2027'!$O$14,INT((ROW()-13)/2),0)),"",OFFSET('12. SEGUIMIENTO 2027'!$O$14,INT((ROW()-13)/2),0)),IF(ISBLANK(OFFSET('9. METAS'!$W$20,INT((ROW()-14)/2),0)),"",OFFSET('9. METAS'!$W$20,INT((ROW()-14)/2),0)))</f>
        <v/>
      </c>
      <c r="L308" s="196" t="str">
        <f ca="1">IF(MOD(ROW()-13,2)=0,IF(ISBLANK(OFFSET('12. SEGUIMIENTO 2027'!$P$14,INT((ROW()-13)/2),0)),"",OFFSET('12. SEGUIMIENTO 2027'!$P$14,INT((ROW()-13)/2),0)),IF(ISBLANK(OFFSET('9. METAS'!$X$20,INT((ROW()-14)/2),0)),"",OFFSET('9. METAS'!$X$20,INT((ROW()-14)/2),0)))</f>
        <v/>
      </c>
      <c r="M308" s="197" t="str">
        <f ca="1">IF(MOD(ROW()-13,2)=0,IF(ISBLANK(OFFSET('12. SEGUIMIENTO 2027'!$Q$14,INT((ROW()-13)/2),0)),"",OFFSET('12. SEGUIMIENTO 2027'!$Q$14,INT((ROW()-13)/2),0)),IF(ISBLANK(OFFSET('9. METAS'!$Y$20,INT((ROW()-14)/2),0)),"",OFFSET('9. METAS'!$Y$20,INT((ROW()-14)/2),0)))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833" t="str">
        <f ca="1">IF(ISBLANK(OFFSET('9. METAS'!$M$20,INT((ROW()-13)/2),0)),"",OFFSET('9. METAS'!$M$20,INT((ROW()-13)/2),0))</f>
        <v/>
      </c>
      <c r="I309" s="763"/>
      <c r="J309" s="195" t="str">
        <f ca="1">IF(MOD(ROW()-13,2)=0,IF(ISBLANK(OFFSET('12. SEGUIMIENTO 2027'!$N$14,INT((ROW()-13)/2),0)),"",OFFSET('12. SEGUIMIENTO 2027'!$N$14,INT((ROW()-13)/2),0)),IF(ISBLANK(OFFSET('9. METAS'!$V$20,INT((ROW()-14)/2),0)),"",OFFSET('9. METAS'!$V$20,INT((ROW()-14)/2),0)))</f>
        <v/>
      </c>
      <c r="K309" s="196" t="str">
        <f ca="1">IF(MOD(ROW()-13,2)=0,IF(ISBLANK(OFFSET('12. SEGUIMIENTO 2027'!$O$14,INT((ROW()-13)/2),0)),"",OFFSET('12. SEGUIMIENTO 2027'!$O$14,INT((ROW()-13)/2),0)),IF(ISBLANK(OFFSET('9. METAS'!$W$20,INT((ROW()-14)/2),0)),"",OFFSET('9. METAS'!$W$20,INT((ROW()-14)/2),0)))</f>
        <v/>
      </c>
      <c r="L309" s="196" t="str">
        <f ca="1">IF(MOD(ROW()-13,2)=0,IF(ISBLANK(OFFSET('12. SEGUIMIENTO 2027'!$P$14,INT((ROW()-13)/2),0)),"",OFFSET('12. SEGUIMIENTO 2027'!$P$14,INT((ROW()-13)/2),0)),IF(ISBLANK(OFFSET('9. METAS'!$X$20,INT((ROW()-14)/2),0)),"",OFFSET('9. METAS'!$X$20,INT((ROW()-14)/2),0)))</f>
        <v/>
      </c>
      <c r="M309" s="197" t="str">
        <f ca="1">IF(MOD(ROW()-13,2)=0,IF(ISBLANK(OFFSET('12. SEGUIMIENTO 2027'!$Q$14,INT((ROW()-13)/2),0)),"",OFFSET('12. SEGUIMIENTO 2027'!$Q$14,INT((ROW()-13)/2),0)),IF(ISBLANK(OFFSET('9. METAS'!$Y$20,INT((ROW()-14)/2),0)),"",OFFSET('9. METAS'!$Y$20,INT((ROW()-14)/2),0)))</f>
        <v/>
      </c>
      <c r="N309" s="769" t="str">
        <f ca="1">IFERROR(J309/J310,"ND")</f>
        <v>ND</v>
      </c>
      <c r="O309" s="771" t="str">
        <f ca="1">IFERROR(((J309+K309+L309+M309)/H309),"ND")</f>
        <v>ND</v>
      </c>
      <c r="P309" s="775"/>
    </row>
    <row r="310" spans="3:16">
      <c r="C310" s="747"/>
      <c r="D310" s="749"/>
      <c r="E310" s="749"/>
      <c r="F310" s="751"/>
      <c r="G310" s="753"/>
      <c r="H310" s="833"/>
      <c r="I310" s="764"/>
      <c r="J310" s="195" t="str">
        <f ca="1">IF(MOD(ROW()-13,2)=0,IF(ISBLANK(OFFSET('12. SEGUIMIENTO 2027'!$N$14,INT((ROW()-13)/2),0)),"",OFFSET('12. SEGUIMIENTO 2027'!$N$14,INT((ROW()-13)/2),0)),IF(ISBLANK(OFFSET('9. METAS'!$V$20,INT((ROW()-14)/2),0)),"",OFFSET('9. METAS'!$V$20,INT((ROW()-14)/2),0)))</f>
        <v/>
      </c>
      <c r="K310" s="196" t="str">
        <f ca="1">IF(MOD(ROW()-13,2)=0,IF(ISBLANK(OFFSET('12. SEGUIMIENTO 2027'!$O$14,INT((ROW()-13)/2),0)),"",OFFSET('12. SEGUIMIENTO 2027'!$O$14,INT((ROW()-13)/2),0)),IF(ISBLANK(OFFSET('9. METAS'!$W$20,INT((ROW()-14)/2),0)),"",OFFSET('9. METAS'!$W$20,INT((ROW()-14)/2),0)))</f>
        <v/>
      </c>
      <c r="L310" s="196" t="str">
        <f ca="1">IF(MOD(ROW()-13,2)=0,IF(ISBLANK(OFFSET('12. SEGUIMIENTO 2027'!$P$14,INT((ROW()-13)/2),0)),"",OFFSET('12. SEGUIMIENTO 2027'!$P$14,INT((ROW()-13)/2),0)),IF(ISBLANK(OFFSET('9. METAS'!$X$20,INT((ROW()-14)/2),0)),"",OFFSET('9. METAS'!$X$20,INT((ROW()-14)/2),0)))</f>
        <v/>
      </c>
      <c r="M310" s="197" t="str">
        <f ca="1">IF(MOD(ROW()-13,2)=0,IF(ISBLANK(OFFSET('12. SEGUIMIENTO 2027'!$Q$14,INT((ROW()-13)/2),0)),"",OFFSET('12. SEGUIMIENTO 2027'!$Q$14,INT((ROW()-13)/2),0)),IF(ISBLANK(OFFSET('9. METAS'!$Y$20,INT((ROW()-14)/2),0)),"",OFFSET('9. METAS'!$Y$20,INT((ROW()-14)/2),0)))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833" t="str">
        <f ca="1">IF(ISBLANK(OFFSET('9. METAS'!$M$20,INT((ROW()-13)/2),0)),"",OFFSET('9. METAS'!$M$20,INT((ROW()-13)/2),0))</f>
        <v/>
      </c>
      <c r="I311" s="763"/>
      <c r="J311" s="195" t="str">
        <f ca="1">IF(MOD(ROW()-13,2)=0,IF(ISBLANK(OFFSET('12. SEGUIMIENTO 2027'!$N$14,INT((ROW()-13)/2),0)),"",OFFSET('12. SEGUIMIENTO 2027'!$N$14,INT((ROW()-13)/2),0)),IF(ISBLANK(OFFSET('9. METAS'!$V$20,INT((ROW()-14)/2),0)),"",OFFSET('9. METAS'!$V$20,INT((ROW()-14)/2),0)))</f>
        <v/>
      </c>
      <c r="K311" s="196" t="str">
        <f ca="1">IF(MOD(ROW()-13,2)=0,IF(ISBLANK(OFFSET('12. SEGUIMIENTO 2027'!$O$14,INT((ROW()-13)/2),0)),"",OFFSET('12. SEGUIMIENTO 2027'!$O$14,INT((ROW()-13)/2),0)),IF(ISBLANK(OFFSET('9. METAS'!$W$20,INT((ROW()-14)/2),0)),"",OFFSET('9. METAS'!$W$20,INT((ROW()-14)/2),0)))</f>
        <v/>
      </c>
      <c r="L311" s="196" t="str">
        <f ca="1">IF(MOD(ROW()-13,2)=0,IF(ISBLANK(OFFSET('12. SEGUIMIENTO 2027'!$P$14,INT((ROW()-13)/2),0)),"",OFFSET('12. SEGUIMIENTO 2027'!$P$14,INT((ROW()-13)/2),0)),IF(ISBLANK(OFFSET('9. METAS'!$X$20,INT((ROW()-14)/2),0)),"",OFFSET('9. METAS'!$X$20,INT((ROW()-14)/2),0)))</f>
        <v/>
      </c>
      <c r="M311" s="197" t="str">
        <f ca="1">IF(MOD(ROW()-13,2)=0,IF(ISBLANK(OFFSET('12. SEGUIMIENTO 2027'!$Q$14,INT((ROW()-13)/2),0)),"",OFFSET('12. SEGUIMIENTO 2027'!$Q$14,INT((ROW()-13)/2),0)),IF(ISBLANK(OFFSET('9. METAS'!$Y$20,INT((ROW()-14)/2),0)),"",OFFSET('9. METAS'!$Y$20,INT((ROW()-14)/2),0)))</f>
        <v/>
      </c>
      <c r="N311" s="769" t="str">
        <f ca="1">IFERROR(J311/J312,"ND")</f>
        <v>ND</v>
      </c>
      <c r="O311" s="771" t="str">
        <f ca="1">IFERROR(((J311+K311+L311+M311)/H311),"ND")</f>
        <v>ND</v>
      </c>
      <c r="P311" s="775"/>
    </row>
    <row r="312" spans="3:16">
      <c r="C312" s="747"/>
      <c r="D312" s="749"/>
      <c r="E312" s="749"/>
      <c r="F312" s="751"/>
      <c r="G312" s="753"/>
      <c r="H312" s="833"/>
      <c r="I312" s="764"/>
      <c r="J312" s="195" t="str">
        <f ca="1">IF(MOD(ROW()-13,2)=0,IF(ISBLANK(OFFSET('12. SEGUIMIENTO 2027'!$N$14,INT((ROW()-13)/2),0)),"",OFFSET('12. SEGUIMIENTO 2027'!$N$14,INT((ROW()-13)/2),0)),IF(ISBLANK(OFFSET('9. METAS'!$V$20,INT((ROW()-14)/2),0)),"",OFFSET('9. METAS'!$V$20,INT((ROW()-14)/2),0)))</f>
        <v/>
      </c>
      <c r="K312" s="196" t="str">
        <f ca="1">IF(MOD(ROW()-13,2)=0,IF(ISBLANK(OFFSET('12. SEGUIMIENTO 2027'!$O$14,INT((ROW()-13)/2),0)),"",OFFSET('12. SEGUIMIENTO 2027'!$O$14,INT((ROW()-13)/2),0)),IF(ISBLANK(OFFSET('9. METAS'!$W$20,INT((ROW()-14)/2),0)),"",OFFSET('9. METAS'!$W$20,INT((ROW()-14)/2),0)))</f>
        <v/>
      </c>
      <c r="L312" s="196" t="str">
        <f ca="1">IF(MOD(ROW()-13,2)=0,IF(ISBLANK(OFFSET('12. SEGUIMIENTO 2027'!$P$14,INT((ROW()-13)/2),0)),"",OFFSET('12. SEGUIMIENTO 2027'!$P$14,INT((ROW()-13)/2),0)),IF(ISBLANK(OFFSET('9. METAS'!$X$20,INT((ROW()-14)/2),0)),"",OFFSET('9. METAS'!$X$20,INT((ROW()-14)/2),0)))</f>
        <v/>
      </c>
      <c r="M312" s="197" t="str">
        <f ca="1">IF(MOD(ROW()-13,2)=0,IF(ISBLANK(OFFSET('12. SEGUIMIENTO 2027'!$Q$14,INT((ROW()-13)/2),0)),"",OFFSET('12. SEGUIMIENTO 2027'!$Q$14,INT((ROW()-13)/2),0)),IF(ISBLANK(OFFSET('9. METAS'!$Y$20,INT((ROW()-14)/2),0)),"",OFFSET('9. METAS'!$Y$20,INT((ROW()-14)/2),0)))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833" t="str">
        <f ca="1">IF(ISBLANK(OFFSET('9. METAS'!$M$20,INT((ROW()-13)/2),0)),"",OFFSET('9. METAS'!$M$20,INT((ROW()-13)/2),0))</f>
        <v/>
      </c>
      <c r="I313" s="763"/>
      <c r="J313" s="195" t="str">
        <f ca="1">IF(MOD(ROW()-13,2)=0,IF(ISBLANK(OFFSET('12. SEGUIMIENTO 2027'!$N$14,INT((ROW()-13)/2),0)),"",OFFSET('12. SEGUIMIENTO 2027'!$N$14,INT((ROW()-13)/2),0)),IF(ISBLANK(OFFSET('9. METAS'!$V$20,INT((ROW()-14)/2),0)),"",OFFSET('9. METAS'!$V$20,INT((ROW()-14)/2),0)))</f>
        <v/>
      </c>
      <c r="K313" s="196" t="str">
        <f ca="1">IF(MOD(ROW()-13,2)=0,IF(ISBLANK(OFFSET('12. SEGUIMIENTO 2027'!$O$14,INT((ROW()-13)/2),0)),"",OFFSET('12. SEGUIMIENTO 2027'!$O$14,INT((ROW()-13)/2),0)),IF(ISBLANK(OFFSET('9. METAS'!$W$20,INT((ROW()-14)/2),0)),"",OFFSET('9. METAS'!$W$20,INT((ROW()-14)/2),0)))</f>
        <v/>
      </c>
      <c r="L313" s="196" t="str">
        <f ca="1">IF(MOD(ROW()-13,2)=0,IF(ISBLANK(OFFSET('12. SEGUIMIENTO 2027'!$P$14,INT((ROW()-13)/2),0)),"",OFFSET('12. SEGUIMIENTO 2027'!$P$14,INT((ROW()-13)/2),0)),IF(ISBLANK(OFFSET('9. METAS'!$X$20,INT((ROW()-14)/2),0)),"",OFFSET('9. METAS'!$X$20,INT((ROW()-14)/2),0)))</f>
        <v/>
      </c>
      <c r="M313" s="197" t="str">
        <f ca="1">IF(MOD(ROW()-13,2)=0,IF(ISBLANK(OFFSET('12. SEGUIMIENTO 2027'!$Q$14,INT((ROW()-13)/2),0)),"",OFFSET('12. SEGUIMIENTO 2027'!$Q$14,INT((ROW()-13)/2),0)),IF(ISBLANK(OFFSET('9. METAS'!$Y$20,INT((ROW()-14)/2),0)),"",OFFSET('9. METAS'!$Y$20,INT((ROW()-14)/2),0)))</f>
        <v/>
      </c>
      <c r="N313" s="769" t="str">
        <f ca="1">IFERROR(J313/J314,"ND")</f>
        <v>ND</v>
      </c>
      <c r="O313" s="771" t="str">
        <f ca="1">IFERROR(((J313+K313+L313+M313)/H313),"ND")</f>
        <v>ND</v>
      </c>
      <c r="P313" s="775"/>
    </row>
    <row r="314" spans="3:16">
      <c r="C314" s="747"/>
      <c r="D314" s="749"/>
      <c r="E314" s="749"/>
      <c r="F314" s="751"/>
      <c r="G314" s="753"/>
      <c r="H314" s="833"/>
      <c r="I314" s="764"/>
      <c r="J314" s="195" t="str">
        <f ca="1">IF(MOD(ROW()-13,2)=0,IF(ISBLANK(OFFSET('12. SEGUIMIENTO 2027'!$N$14,INT((ROW()-13)/2),0)),"",OFFSET('12. SEGUIMIENTO 2027'!$N$14,INT((ROW()-13)/2),0)),IF(ISBLANK(OFFSET('9. METAS'!$V$20,INT((ROW()-14)/2),0)),"",OFFSET('9. METAS'!$V$20,INT((ROW()-14)/2),0)))</f>
        <v/>
      </c>
      <c r="K314" s="196" t="str">
        <f ca="1">IF(MOD(ROW()-13,2)=0,IF(ISBLANK(OFFSET('12. SEGUIMIENTO 2027'!$O$14,INT((ROW()-13)/2),0)),"",OFFSET('12. SEGUIMIENTO 2027'!$O$14,INT((ROW()-13)/2),0)),IF(ISBLANK(OFFSET('9. METAS'!$W$20,INT((ROW()-14)/2),0)),"",OFFSET('9. METAS'!$W$20,INT((ROW()-14)/2),0)))</f>
        <v/>
      </c>
      <c r="L314" s="196" t="str">
        <f ca="1">IF(MOD(ROW()-13,2)=0,IF(ISBLANK(OFFSET('12. SEGUIMIENTO 2027'!$P$14,INT((ROW()-13)/2),0)),"",OFFSET('12. SEGUIMIENTO 2027'!$P$14,INT((ROW()-13)/2),0)),IF(ISBLANK(OFFSET('9. METAS'!$X$20,INT((ROW()-14)/2),0)),"",OFFSET('9. METAS'!$X$20,INT((ROW()-14)/2),0)))</f>
        <v/>
      </c>
      <c r="M314" s="197" t="str">
        <f ca="1">IF(MOD(ROW()-13,2)=0,IF(ISBLANK(OFFSET('12. SEGUIMIENTO 2027'!$Q$14,INT((ROW()-13)/2),0)),"",OFFSET('12. SEGUIMIENTO 2027'!$Q$14,INT((ROW()-13)/2),0)),IF(ISBLANK(OFFSET('9. METAS'!$Y$20,INT((ROW()-14)/2),0)),"",OFFSET('9. METAS'!$Y$20,INT((ROW()-14)/2),0)))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833" t="str">
        <f ca="1">IF(ISBLANK(OFFSET('9. METAS'!$M$20,INT((ROW()-13)/2),0)),"",OFFSET('9. METAS'!$M$20,INT((ROW()-13)/2),0))</f>
        <v/>
      </c>
      <c r="I315" s="763"/>
      <c r="J315" s="195" t="str">
        <f ca="1">IF(MOD(ROW()-13,2)=0,IF(ISBLANK(OFFSET('12. SEGUIMIENTO 2027'!$N$14,INT((ROW()-13)/2),0)),"",OFFSET('12. SEGUIMIENTO 2027'!$N$14,INT((ROW()-13)/2),0)),IF(ISBLANK(OFFSET('9. METAS'!$V$20,INT((ROW()-14)/2),0)),"",OFFSET('9. METAS'!$V$20,INT((ROW()-14)/2),0)))</f>
        <v/>
      </c>
      <c r="K315" s="196" t="str">
        <f ca="1">IF(MOD(ROW()-13,2)=0,IF(ISBLANK(OFFSET('12. SEGUIMIENTO 2027'!$O$14,INT((ROW()-13)/2),0)),"",OFFSET('12. SEGUIMIENTO 2027'!$O$14,INT((ROW()-13)/2),0)),IF(ISBLANK(OFFSET('9. METAS'!$W$20,INT((ROW()-14)/2),0)),"",OFFSET('9. METAS'!$W$20,INT((ROW()-14)/2),0)))</f>
        <v/>
      </c>
      <c r="L315" s="196" t="str">
        <f ca="1">IF(MOD(ROW()-13,2)=0,IF(ISBLANK(OFFSET('12. SEGUIMIENTO 2027'!$P$14,INT((ROW()-13)/2),0)),"",OFFSET('12. SEGUIMIENTO 2027'!$P$14,INT((ROW()-13)/2),0)),IF(ISBLANK(OFFSET('9. METAS'!$X$20,INT((ROW()-14)/2),0)),"",OFFSET('9. METAS'!$X$20,INT((ROW()-14)/2),0)))</f>
        <v/>
      </c>
      <c r="M315" s="197" t="str">
        <f ca="1">IF(MOD(ROW()-13,2)=0,IF(ISBLANK(OFFSET('12. SEGUIMIENTO 2027'!$Q$14,INT((ROW()-13)/2),0)),"",OFFSET('12. SEGUIMIENTO 2027'!$Q$14,INT((ROW()-13)/2),0)),IF(ISBLANK(OFFSET('9. METAS'!$Y$20,INT((ROW()-14)/2),0)),"",OFFSET('9. METAS'!$Y$20,INT((ROW()-14)/2),0)))</f>
        <v/>
      </c>
      <c r="N315" s="769" t="str">
        <f ca="1">IFERROR(J315/J316,"ND")</f>
        <v>ND</v>
      </c>
      <c r="O315" s="771" t="str">
        <f ca="1">IFERROR(((J315+K315+L315+M315)/H315),"ND")</f>
        <v>ND</v>
      </c>
      <c r="P315" s="775"/>
    </row>
    <row r="316" spans="3:16">
      <c r="C316" s="747"/>
      <c r="D316" s="749"/>
      <c r="E316" s="749"/>
      <c r="F316" s="751"/>
      <c r="G316" s="753"/>
      <c r="H316" s="833"/>
      <c r="I316" s="764"/>
      <c r="J316" s="195" t="str">
        <f ca="1">IF(MOD(ROW()-13,2)=0,IF(ISBLANK(OFFSET('12. SEGUIMIENTO 2027'!$N$14,INT((ROW()-13)/2),0)),"",OFFSET('12. SEGUIMIENTO 2027'!$N$14,INT((ROW()-13)/2),0)),IF(ISBLANK(OFFSET('9. METAS'!$V$20,INT((ROW()-14)/2),0)),"",OFFSET('9. METAS'!$V$20,INT((ROW()-14)/2),0)))</f>
        <v/>
      </c>
      <c r="K316" s="196" t="str">
        <f ca="1">IF(MOD(ROW()-13,2)=0,IF(ISBLANK(OFFSET('12. SEGUIMIENTO 2027'!$O$14,INT((ROW()-13)/2),0)),"",OFFSET('12. SEGUIMIENTO 2027'!$O$14,INT((ROW()-13)/2),0)),IF(ISBLANK(OFFSET('9. METAS'!$W$20,INT((ROW()-14)/2),0)),"",OFFSET('9. METAS'!$W$20,INT((ROW()-14)/2),0)))</f>
        <v/>
      </c>
      <c r="L316" s="196" t="str">
        <f ca="1">IF(MOD(ROW()-13,2)=0,IF(ISBLANK(OFFSET('12. SEGUIMIENTO 2027'!$P$14,INT((ROW()-13)/2),0)),"",OFFSET('12. SEGUIMIENTO 2027'!$P$14,INT((ROW()-13)/2),0)),IF(ISBLANK(OFFSET('9. METAS'!$X$20,INT((ROW()-14)/2),0)),"",OFFSET('9. METAS'!$X$20,INT((ROW()-14)/2),0)))</f>
        <v/>
      </c>
      <c r="M316" s="197" t="str">
        <f ca="1">IF(MOD(ROW()-13,2)=0,IF(ISBLANK(OFFSET('12. SEGUIMIENTO 2027'!$Q$14,INT((ROW()-13)/2),0)),"",OFFSET('12. SEGUIMIENTO 2027'!$Q$14,INT((ROW()-13)/2),0)),IF(ISBLANK(OFFSET('9. METAS'!$Y$20,INT((ROW()-14)/2),0)),"",OFFSET('9. METAS'!$Y$20,INT((ROW()-14)/2),0)))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833" t="str">
        <f ca="1">IF(ISBLANK(OFFSET('9. METAS'!$M$20,INT((ROW()-13)/2),0)),"",OFFSET('9. METAS'!$M$20,INT((ROW()-13)/2),0))</f>
        <v/>
      </c>
      <c r="I317" s="763"/>
      <c r="J317" s="195" t="str">
        <f ca="1">IF(MOD(ROW()-13,2)=0,IF(ISBLANK(OFFSET('12. SEGUIMIENTO 2027'!$N$14,INT((ROW()-13)/2),0)),"",OFFSET('12. SEGUIMIENTO 2027'!$N$14,INT((ROW()-13)/2),0)),IF(ISBLANK(OFFSET('9. METAS'!$V$20,INT((ROW()-14)/2),0)),"",OFFSET('9. METAS'!$V$20,INT((ROW()-14)/2),0)))</f>
        <v/>
      </c>
      <c r="K317" s="196" t="str">
        <f ca="1">IF(MOD(ROW()-13,2)=0,IF(ISBLANK(OFFSET('12. SEGUIMIENTO 2027'!$O$14,INT((ROW()-13)/2),0)),"",OFFSET('12. SEGUIMIENTO 2027'!$O$14,INT((ROW()-13)/2),0)),IF(ISBLANK(OFFSET('9. METAS'!$W$20,INT((ROW()-14)/2),0)),"",OFFSET('9. METAS'!$W$20,INT((ROW()-14)/2),0)))</f>
        <v/>
      </c>
      <c r="L317" s="196" t="str">
        <f ca="1">IF(MOD(ROW()-13,2)=0,IF(ISBLANK(OFFSET('12. SEGUIMIENTO 2027'!$P$14,INT((ROW()-13)/2),0)),"",OFFSET('12. SEGUIMIENTO 2027'!$P$14,INT((ROW()-13)/2),0)),IF(ISBLANK(OFFSET('9. METAS'!$X$20,INT((ROW()-14)/2),0)),"",OFFSET('9. METAS'!$X$20,INT((ROW()-14)/2),0)))</f>
        <v/>
      </c>
      <c r="M317" s="197" t="str">
        <f ca="1">IF(MOD(ROW()-13,2)=0,IF(ISBLANK(OFFSET('12. SEGUIMIENTO 2027'!$Q$14,INT((ROW()-13)/2),0)),"",OFFSET('12. SEGUIMIENTO 2027'!$Q$14,INT((ROW()-13)/2),0)),IF(ISBLANK(OFFSET('9. METAS'!$Y$20,INT((ROW()-14)/2),0)),"",OFFSET('9. METAS'!$Y$20,INT((ROW()-14)/2),0)))</f>
        <v/>
      </c>
      <c r="N317" s="769" t="str">
        <f ca="1">IFERROR(J317/J318,"ND")</f>
        <v>ND</v>
      </c>
      <c r="O317" s="771" t="str">
        <f ca="1">IFERROR(((J317+K317+L317+M317)/H317),"ND")</f>
        <v>ND</v>
      </c>
      <c r="P317" s="775"/>
    </row>
    <row r="318" spans="3:16">
      <c r="C318" s="747"/>
      <c r="D318" s="749"/>
      <c r="E318" s="749"/>
      <c r="F318" s="751"/>
      <c r="G318" s="753"/>
      <c r="H318" s="833"/>
      <c r="I318" s="764"/>
      <c r="J318" s="195" t="str">
        <f ca="1">IF(MOD(ROW()-13,2)=0,IF(ISBLANK(OFFSET('12. SEGUIMIENTO 2027'!$N$14,INT((ROW()-13)/2),0)),"",OFFSET('12. SEGUIMIENTO 2027'!$N$14,INT((ROW()-13)/2),0)),IF(ISBLANK(OFFSET('9. METAS'!$V$20,INT((ROW()-14)/2),0)),"",OFFSET('9. METAS'!$V$20,INT((ROW()-14)/2),0)))</f>
        <v/>
      </c>
      <c r="K318" s="196" t="str">
        <f ca="1">IF(MOD(ROW()-13,2)=0,IF(ISBLANK(OFFSET('12. SEGUIMIENTO 2027'!$O$14,INT((ROW()-13)/2),0)),"",OFFSET('12. SEGUIMIENTO 2027'!$O$14,INT((ROW()-13)/2),0)),IF(ISBLANK(OFFSET('9. METAS'!$W$20,INT((ROW()-14)/2),0)),"",OFFSET('9. METAS'!$W$20,INT((ROW()-14)/2),0)))</f>
        <v/>
      </c>
      <c r="L318" s="196" t="str">
        <f ca="1">IF(MOD(ROW()-13,2)=0,IF(ISBLANK(OFFSET('12. SEGUIMIENTO 2027'!$P$14,INT((ROW()-13)/2),0)),"",OFFSET('12. SEGUIMIENTO 2027'!$P$14,INT((ROW()-13)/2),0)),IF(ISBLANK(OFFSET('9. METAS'!$X$20,INT((ROW()-14)/2),0)),"",OFFSET('9. METAS'!$X$20,INT((ROW()-14)/2),0)))</f>
        <v/>
      </c>
      <c r="M318" s="197" t="str">
        <f ca="1">IF(MOD(ROW()-13,2)=0,IF(ISBLANK(OFFSET('12. SEGUIMIENTO 2027'!$Q$14,INT((ROW()-13)/2),0)),"",OFFSET('12. SEGUIMIENTO 2027'!$Q$14,INT((ROW()-13)/2),0)),IF(ISBLANK(OFFSET('9. METAS'!$Y$20,INT((ROW()-14)/2),0)),"",OFFSET('9. METAS'!$Y$20,INT((ROW()-14)/2),0)))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833" t="str">
        <f ca="1">IF(ISBLANK(OFFSET('9. METAS'!$M$20,INT((ROW()-13)/2),0)),"",OFFSET('9. METAS'!$M$20,INT((ROW()-13)/2),0))</f>
        <v/>
      </c>
      <c r="I319" s="763"/>
      <c r="J319" s="195" t="str">
        <f ca="1">IF(MOD(ROW()-13,2)=0,IF(ISBLANK(OFFSET('12. SEGUIMIENTO 2027'!$N$14,INT((ROW()-13)/2),0)),"",OFFSET('12. SEGUIMIENTO 2027'!$N$14,INT((ROW()-13)/2),0)),IF(ISBLANK(OFFSET('9. METAS'!$V$20,INT((ROW()-14)/2),0)),"",OFFSET('9. METAS'!$V$20,INT((ROW()-14)/2),0)))</f>
        <v/>
      </c>
      <c r="K319" s="196" t="str">
        <f ca="1">IF(MOD(ROW()-13,2)=0,IF(ISBLANK(OFFSET('12. SEGUIMIENTO 2027'!$O$14,INT((ROW()-13)/2),0)),"",OFFSET('12. SEGUIMIENTO 2027'!$O$14,INT((ROW()-13)/2),0)),IF(ISBLANK(OFFSET('9. METAS'!$W$20,INT((ROW()-14)/2),0)),"",OFFSET('9. METAS'!$W$20,INT((ROW()-14)/2),0)))</f>
        <v/>
      </c>
      <c r="L319" s="196" t="str">
        <f ca="1">IF(MOD(ROW()-13,2)=0,IF(ISBLANK(OFFSET('12. SEGUIMIENTO 2027'!$P$14,INT((ROW()-13)/2),0)),"",OFFSET('12. SEGUIMIENTO 2027'!$P$14,INT((ROW()-13)/2),0)),IF(ISBLANK(OFFSET('9. METAS'!$X$20,INT((ROW()-14)/2),0)),"",OFFSET('9. METAS'!$X$20,INT((ROW()-14)/2),0)))</f>
        <v/>
      </c>
      <c r="M319" s="197" t="str">
        <f ca="1">IF(MOD(ROW()-13,2)=0,IF(ISBLANK(OFFSET('12. SEGUIMIENTO 2027'!$Q$14,INT((ROW()-13)/2),0)),"",OFFSET('12. SEGUIMIENTO 2027'!$Q$14,INT((ROW()-13)/2),0)),IF(ISBLANK(OFFSET('9. METAS'!$Y$20,INT((ROW()-14)/2),0)),"",OFFSET('9. METAS'!$Y$20,INT((ROW()-14)/2),0)))</f>
        <v/>
      </c>
      <c r="N319" s="769" t="str">
        <f ca="1">IFERROR(J319/J320,"ND")</f>
        <v>ND</v>
      </c>
      <c r="O319" s="771" t="str">
        <f ca="1">IFERROR(((J319+K319+L319+M319)/H319),"ND")</f>
        <v>ND</v>
      </c>
      <c r="P319" s="775"/>
    </row>
    <row r="320" spans="3:16">
      <c r="C320" s="747"/>
      <c r="D320" s="749"/>
      <c r="E320" s="749"/>
      <c r="F320" s="751"/>
      <c r="G320" s="753"/>
      <c r="H320" s="833"/>
      <c r="I320" s="764"/>
      <c r="J320" s="195" t="str">
        <f ca="1">IF(MOD(ROW()-13,2)=0,IF(ISBLANK(OFFSET('12. SEGUIMIENTO 2027'!$N$14,INT((ROW()-13)/2),0)),"",OFFSET('12. SEGUIMIENTO 2027'!$N$14,INT((ROW()-13)/2),0)),IF(ISBLANK(OFFSET('9. METAS'!$V$20,INT((ROW()-14)/2),0)),"",OFFSET('9. METAS'!$V$20,INT((ROW()-14)/2),0)))</f>
        <v/>
      </c>
      <c r="K320" s="196" t="str">
        <f ca="1">IF(MOD(ROW()-13,2)=0,IF(ISBLANK(OFFSET('12. SEGUIMIENTO 2027'!$O$14,INT((ROW()-13)/2),0)),"",OFFSET('12. SEGUIMIENTO 2027'!$O$14,INT((ROW()-13)/2),0)),IF(ISBLANK(OFFSET('9. METAS'!$W$20,INT((ROW()-14)/2),0)),"",OFFSET('9. METAS'!$W$20,INT((ROW()-14)/2),0)))</f>
        <v/>
      </c>
      <c r="L320" s="196" t="str">
        <f ca="1">IF(MOD(ROW()-13,2)=0,IF(ISBLANK(OFFSET('12. SEGUIMIENTO 2027'!$P$14,INT((ROW()-13)/2),0)),"",OFFSET('12. SEGUIMIENTO 2027'!$P$14,INT((ROW()-13)/2),0)),IF(ISBLANK(OFFSET('9. METAS'!$X$20,INT((ROW()-14)/2),0)),"",OFFSET('9. METAS'!$X$20,INT((ROW()-14)/2),0)))</f>
        <v/>
      </c>
      <c r="M320" s="197" t="str">
        <f ca="1">IF(MOD(ROW()-13,2)=0,IF(ISBLANK(OFFSET('12. SEGUIMIENTO 2027'!$Q$14,INT((ROW()-13)/2),0)),"",OFFSET('12. SEGUIMIENTO 2027'!$Q$14,INT((ROW()-13)/2),0)),IF(ISBLANK(OFFSET('9. METAS'!$Y$20,INT((ROW()-14)/2),0)),"",OFFSET('9. METAS'!$Y$20,INT((ROW()-14)/2),0)))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833" t="str">
        <f ca="1">IF(ISBLANK(OFFSET('9. METAS'!$M$20,INT((ROW()-13)/2),0)),"",OFFSET('9. METAS'!$M$20,INT((ROW()-13)/2),0))</f>
        <v/>
      </c>
      <c r="I321" s="763"/>
      <c r="J321" s="195" t="str">
        <f ca="1">IF(MOD(ROW()-13,2)=0,IF(ISBLANK(OFFSET('12. SEGUIMIENTO 2027'!$N$14,INT((ROW()-13)/2),0)),"",OFFSET('12. SEGUIMIENTO 2027'!$N$14,INT((ROW()-13)/2),0)),IF(ISBLANK(OFFSET('9. METAS'!$V$20,INT((ROW()-14)/2),0)),"",OFFSET('9. METAS'!$V$20,INT((ROW()-14)/2),0)))</f>
        <v/>
      </c>
      <c r="K321" s="196" t="str">
        <f ca="1">IF(MOD(ROW()-13,2)=0,IF(ISBLANK(OFFSET('12. SEGUIMIENTO 2027'!$O$14,INT((ROW()-13)/2),0)),"",OFFSET('12. SEGUIMIENTO 2027'!$O$14,INT((ROW()-13)/2),0)),IF(ISBLANK(OFFSET('9. METAS'!$W$20,INT((ROW()-14)/2),0)),"",OFFSET('9. METAS'!$W$20,INT((ROW()-14)/2),0)))</f>
        <v/>
      </c>
      <c r="L321" s="196" t="str">
        <f ca="1">IF(MOD(ROW()-13,2)=0,IF(ISBLANK(OFFSET('12. SEGUIMIENTO 2027'!$P$14,INT((ROW()-13)/2),0)),"",OFFSET('12. SEGUIMIENTO 2027'!$P$14,INT((ROW()-13)/2),0)),IF(ISBLANK(OFFSET('9. METAS'!$X$20,INT((ROW()-14)/2),0)),"",OFFSET('9. METAS'!$X$20,INT((ROW()-14)/2),0)))</f>
        <v/>
      </c>
      <c r="M321" s="197" t="str">
        <f ca="1">IF(MOD(ROW()-13,2)=0,IF(ISBLANK(OFFSET('12. SEGUIMIENTO 2027'!$Q$14,INT((ROW()-13)/2),0)),"",OFFSET('12. SEGUIMIENTO 2027'!$Q$14,INT((ROW()-13)/2),0)),IF(ISBLANK(OFFSET('9. METAS'!$Y$20,INT((ROW()-14)/2),0)),"",OFFSET('9. METAS'!$Y$20,INT((ROW()-14)/2),0)))</f>
        <v/>
      </c>
      <c r="N321" s="769" t="str">
        <f ca="1">IFERROR(J321/J322,"ND")</f>
        <v>ND</v>
      </c>
      <c r="O321" s="771" t="str">
        <f ca="1">IFERROR(((J321+K321+L321+M321)/H321),"ND")</f>
        <v>ND</v>
      </c>
      <c r="P321" s="775"/>
    </row>
    <row r="322" spans="3:16">
      <c r="C322" s="747"/>
      <c r="D322" s="749"/>
      <c r="E322" s="749"/>
      <c r="F322" s="751"/>
      <c r="G322" s="753"/>
      <c r="H322" s="833"/>
      <c r="I322" s="764"/>
      <c r="J322" s="195" t="str">
        <f ca="1">IF(MOD(ROW()-13,2)=0,IF(ISBLANK(OFFSET('12. SEGUIMIENTO 2027'!$N$14,INT((ROW()-13)/2),0)),"",OFFSET('12. SEGUIMIENTO 2027'!$N$14,INT((ROW()-13)/2),0)),IF(ISBLANK(OFFSET('9. METAS'!$V$20,INT((ROW()-14)/2),0)),"",OFFSET('9. METAS'!$V$20,INT((ROW()-14)/2),0)))</f>
        <v/>
      </c>
      <c r="K322" s="196" t="str">
        <f ca="1">IF(MOD(ROW()-13,2)=0,IF(ISBLANK(OFFSET('12. SEGUIMIENTO 2027'!$O$14,INT((ROW()-13)/2),0)),"",OFFSET('12. SEGUIMIENTO 2027'!$O$14,INT((ROW()-13)/2),0)),IF(ISBLANK(OFFSET('9. METAS'!$W$20,INT((ROW()-14)/2),0)),"",OFFSET('9. METAS'!$W$20,INT((ROW()-14)/2),0)))</f>
        <v/>
      </c>
      <c r="L322" s="196" t="str">
        <f ca="1">IF(MOD(ROW()-13,2)=0,IF(ISBLANK(OFFSET('12. SEGUIMIENTO 2027'!$P$14,INT((ROW()-13)/2),0)),"",OFFSET('12. SEGUIMIENTO 2027'!$P$14,INT((ROW()-13)/2),0)),IF(ISBLANK(OFFSET('9. METAS'!$X$20,INT((ROW()-14)/2),0)),"",OFFSET('9. METAS'!$X$20,INT((ROW()-14)/2),0)))</f>
        <v/>
      </c>
      <c r="M322" s="197" t="str">
        <f ca="1">IF(MOD(ROW()-13,2)=0,IF(ISBLANK(OFFSET('12. SEGUIMIENTO 2027'!$Q$14,INT((ROW()-13)/2),0)),"",OFFSET('12. SEGUIMIENTO 2027'!$Q$14,INT((ROW()-13)/2),0)),IF(ISBLANK(OFFSET('9. METAS'!$Y$20,INT((ROW()-14)/2),0)),"",OFFSET('9. METAS'!$Y$20,INT((ROW()-14)/2),0)))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833" t="str">
        <f ca="1">IF(ISBLANK(OFFSET('9. METAS'!$M$20,INT((ROW()-13)/2),0)),"",OFFSET('9. METAS'!$M$20,INT((ROW()-13)/2),0))</f>
        <v/>
      </c>
      <c r="I323" s="763"/>
      <c r="J323" s="195" t="str">
        <f ca="1">IF(MOD(ROW()-13,2)=0,IF(ISBLANK(OFFSET('12. SEGUIMIENTO 2027'!$N$14,INT((ROW()-13)/2),0)),"",OFFSET('12. SEGUIMIENTO 2027'!$N$14,INT((ROW()-13)/2),0)),IF(ISBLANK(OFFSET('9. METAS'!$V$20,INT((ROW()-14)/2),0)),"",OFFSET('9. METAS'!$V$20,INT((ROW()-14)/2),0)))</f>
        <v/>
      </c>
      <c r="K323" s="196" t="str">
        <f ca="1">IF(MOD(ROW()-13,2)=0,IF(ISBLANK(OFFSET('12. SEGUIMIENTO 2027'!$O$14,INT((ROW()-13)/2),0)),"",OFFSET('12. SEGUIMIENTO 2027'!$O$14,INT((ROW()-13)/2),0)),IF(ISBLANK(OFFSET('9. METAS'!$W$20,INT((ROW()-14)/2),0)),"",OFFSET('9. METAS'!$W$20,INT((ROW()-14)/2),0)))</f>
        <v/>
      </c>
      <c r="L323" s="196" t="str">
        <f ca="1">IF(MOD(ROW()-13,2)=0,IF(ISBLANK(OFFSET('12. SEGUIMIENTO 2027'!$P$14,INT((ROW()-13)/2),0)),"",OFFSET('12. SEGUIMIENTO 2027'!$P$14,INT((ROW()-13)/2),0)),IF(ISBLANK(OFFSET('9. METAS'!$X$20,INT((ROW()-14)/2),0)),"",OFFSET('9. METAS'!$X$20,INT((ROW()-14)/2),0)))</f>
        <v/>
      </c>
      <c r="M323" s="197" t="str">
        <f ca="1">IF(MOD(ROW()-13,2)=0,IF(ISBLANK(OFFSET('12. SEGUIMIENTO 2027'!$Q$14,INT((ROW()-13)/2),0)),"",OFFSET('12. SEGUIMIENTO 2027'!$Q$14,INT((ROW()-13)/2),0)),IF(ISBLANK(OFFSET('9. METAS'!$Y$20,INT((ROW()-14)/2),0)),"",OFFSET('9. METAS'!$Y$20,INT((ROW()-14)/2),0)))</f>
        <v/>
      </c>
      <c r="N323" s="769" t="str">
        <f ca="1">IFERROR(J323/J324,"ND")</f>
        <v>ND</v>
      </c>
      <c r="O323" s="771" t="str">
        <f ca="1">IFERROR(((J323+K323+L323+M323)/H323),"ND")</f>
        <v>ND</v>
      </c>
      <c r="P323" s="775"/>
    </row>
    <row r="324" spans="3:16">
      <c r="C324" s="747"/>
      <c r="D324" s="749"/>
      <c r="E324" s="749"/>
      <c r="F324" s="751"/>
      <c r="G324" s="753"/>
      <c r="H324" s="833"/>
      <c r="I324" s="764"/>
      <c r="J324" s="195" t="str">
        <f ca="1">IF(MOD(ROW()-13,2)=0,IF(ISBLANK(OFFSET('12. SEGUIMIENTO 2027'!$N$14,INT((ROW()-13)/2),0)),"",OFFSET('12. SEGUIMIENTO 2027'!$N$14,INT((ROW()-13)/2),0)),IF(ISBLANK(OFFSET('9. METAS'!$V$20,INT((ROW()-14)/2),0)),"",OFFSET('9. METAS'!$V$20,INT((ROW()-14)/2),0)))</f>
        <v/>
      </c>
      <c r="K324" s="196" t="str">
        <f ca="1">IF(MOD(ROW()-13,2)=0,IF(ISBLANK(OFFSET('12. SEGUIMIENTO 2027'!$O$14,INT((ROW()-13)/2),0)),"",OFFSET('12. SEGUIMIENTO 2027'!$O$14,INT((ROW()-13)/2),0)),IF(ISBLANK(OFFSET('9. METAS'!$W$20,INT((ROW()-14)/2),0)),"",OFFSET('9. METAS'!$W$20,INT((ROW()-14)/2),0)))</f>
        <v/>
      </c>
      <c r="L324" s="196" t="str">
        <f ca="1">IF(MOD(ROW()-13,2)=0,IF(ISBLANK(OFFSET('12. SEGUIMIENTO 2027'!$P$14,INT((ROW()-13)/2),0)),"",OFFSET('12. SEGUIMIENTO 2027'!$P$14,INT((ROW()-13)/2),0)),IF(ISBLANK(OFFSET('9. METAS'!$X$20,INT((ROW()-14)/2),0)),"",OFFSET('9. METAS'!$X$20,INT((ROW()-14)/2),0)))</f>
        <v/>
      </c>
      <c r="M324" s="197" t="str">
        <f ca="1">IF(MOD(ROW()-13,2)=0,IF(ISBLANK(OFFSET('12. SEGUIMIENTO 2027'!$Q$14,INT((ROW()-13)/2),0)),"",OFFSET('12. SEGUIMIENTO 2027'!$Q$14,INT((ROW()-13)/2),0)),IF(ISBLANK(OFFSET('9. METAS'!$Y$20,INT((ROW()-14)/2),0)),"",OFFSET('9. METAS'!$Y$20,INT((ROW()-14)/2),0)))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833" t="str">
        <f ca="1">IF(ISBLANK(OFFSET('9. METAS'!$M$20,INT((ROW()-13)/2),0)),"",OFFSET('9. METAS'!$M$20,INT((ROW()-13)/2),0))</f>
        <v/>
      </c>
      <c r="I325" s="763"/>
      <c r="J325" s="195" t="str">
        <f ca="1">IF(MOD(ROW()-13,2)=0,IF(ISBLANK(OFFSET('12. SEGUIMIENTO 2027'!$N$14,INT((ROW()-13)/2),0)),"",OFFSET('12. SEGUIMIENTO 2027'!$N$14,INT((ROW()-13)/2),0)),IF(ISBLANK(OFFSET('9. METAS'!$V$20,INT((ROW()-14)/2),0)),"",OFFSET('9. METAS'!$V$20,INT((ROW()-14)/2),0)))</f>
        <v/>
      </c>
      <c r="K325" s="196" t="str">
        <f ca="1">IF(MOD(ROW()-13,2)=0,IF(ISBLANK(OFFSET('12. SEGUIMIENTO 2027'!$O$14,INT((ROW()-13)/2),0)),"",OFFSET('12. SEGUIMIENTO 2027'!$O$14,INT((ROW()-13)/2),0)),IF(ISBLANK(OFFSET('9. METAS'!$W$20,INT((ROW()-14)/2),0)),"",OFFSET('9. METAS'!$W$20,INT((ROW()-14)/2),0)))</f>
        <v/>
      </c>
      <c r="L325" s="196" t="str">
        <f ca="1">IF(MOD(ROW()-13,2)=0,IF(ISBLANK(OFFSET('12. SEGUIMIENTO 2027'!$P$14,INT((ROW()-13)/2),0)),"",OFFSET('12. SEGUIMIENTO 2027'!$P$14,INT((ROW()-13)/2),0)),IF(ISBLANK(OFFSET('9. METAS'!$X$20,INT((ROW()-14)/2),0)),"",OFFSET('9. METAS'!$X$20,INT((ROW()-14)/2),0)))</f>
        <v/>
      </c>
      <c r="M325" s="197" t="str">
        <f ca="1">IF(MOD(ROW()-13,2)=0,IF(ISBLANK(OFFSET('12. SEGUIMIENTO 2027'!$Q$14,INT((ROW()-13)/2),0)),"",OFFSET('12. SEGUIMIENTO 2027'!$Q$14,INT((ROW()-13)/2),0)),IF(ISBLANK(OFFSET('9. METAS'!$Y$20,INT((ROW()-14)/2),0)),"",OFFSET('9. METAS'!$Y$20,INT((ROW()-14)/2),0)))</f>
        <v/>
      </c>
      <c r="N325" s="769" t="str">
        <f ca="1">IFERROR(J325/J326,"ND")</f>
        <v>ND</v>
      </c>
      <c r="O325" s="771" t="str">
        <f ca="1">IFERROR(((J325+K325+L325+M325)/H325),"ND")</f>
        <v>ND</v>
      </c>
      <c r="P325" s="775"/>
    </row>
    <row r="326" spans="3:16">
      <c r="C326" s="747"/>
      <c r="D326" s="749"/>
      <c r="E326" s="749"/>
      <c r="F326" s="751"/>
      <c r="G326" s="753"/>
      <c r="H326" s="833"/>
      <c r="I326" s="764"/>
      <c r="J326" s="195" t="str">
        <f ca="1">IF(MOD(ROW()-13,2)=0,IF(ISBLANK(OFFSET('12. SEGUIMIENTO 2027'!$N$14,INT((ROW()-13)/2),0)),"",OFFSET('12. SEGUIMIENTO 2027'!$N$14,INT((ROW()-13)/2),0)),IF(ISBLANK(OFFSET('9. METAS'!$V$20,INT((ROW()-14)/2),0)),"",OFFSET('9. METAS'!$V$20,INT((ROW()-14)/2),0)))</f>
        <v/>
      </c>
      <c r="K326" s="196" t="str">
        <f ca="1">IF(MOD(ROW()-13,2)=0,IF(ISBLANK(OFFSET('12. SEGUIMIENTO 2027'!$O$14,INT((ROW()-13)/2),0)),"",OFFSET('12. SEGUIMIENTO 2027'!$O$14,INT((ROW()-13)/2),0)),IF(ISBLANK(OFFSET('9. METAS'!$W$20,INT((ROW()-14)/2),0)),"",OFFSET('9. METAS'!$W$20,INT((ROW()-14)/2),0)))</f>
        <v/>
      </c>
      <c r="L326" s="196" t="str">
        <f ca="1">IF(MOD(ROW()-13,2)=0,IF(ISBLANK(OFFSET('12. SEGUIMIENTO 2027'!$P$14,INT((ROW()-13)/2),0)),"",OFFSET('12. SEGUIMIENTO 2027'!$P$14,INT((ROW()-13)/2),0)),IF(ISBLANK(OFFSET('9. METAS'!$X$20,INT((ROW()-14)/2),0)),"",OFFSET('9. METAS'!$X$20,INT((ROW()-14)/2),0)))</f>
        <v/>
      </c>
      <c r="M326" s="197" t="str">
        <f ca="1">IF(MOD(ROW()-13,2)=0,IF(ISBLANK(OFFSET('12. SEGUIMIENTO 2027'!$Q$14,INT((ROW()-13)/2),0)),"",OFFSET('12. SEGUIMIENTO 2027'!$Q$14,INT((ROW()-13)/2),0)),IF(ISBLANK(OFFSET('9. METAS'!$Y$20,INT((ROW()-14)/2),0)),"",OFFSET('9. METAS'!$Y$20,INT((ROW()-14)/2),0)))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833" t="str">
        <f ca="1">IF(ISBLANK(OFFSET('9. METAS'!$M$20,INT((ROW()-13)/2),0)),"",OFFSET('9. METAS'!$M$20,INT((ROW()-13)/2),0))</f>
        <v/>
      </c>
      <c r="I327" s="763"/>
      <c r="J327" s="195" t="str">
        <f ca="1">IF(MOD(ROW()-13,2)=0,IF(ISBLANK(OFFSET('12. SEGUIMIENTO 2027'!$N$14,INT((ROW()-13)/2),0)),"",OFFSET('12. SEGUIMIENTO 2027'!$N$14,INT((ROW()-13)/2),0)),IF(ISBLANK(OFFSET('9. METAS'!$V$20,INT((ROW()-14)/2),0)),"",OFFSET('9. METAS'!$V$20,INT((ROW()-14)/2),0)))</f>
        <v/>
      </c>
      <c r="K327" s="196" t="str">
        <f ca="1">IF(MOD(ROW()-13,2)=0,IF(ISBLANK(OFFSET('12. SEGUIMIENTO 2027'!$O$14,INT((ROW()-13)/2),0)),"",OFFSET('12. SEGUIMIENTO 2027'!$O$14,INT((ROW()-13)/2),0)),IF(ISBLANK(OFFSET('9. METAS'!$W$20,INT((ROW()-14)/2),0)),"",OFFSET('9. METAS'!$W$20,INT((ROW()-14)/2),0)))</f>
        <v/>
      </c>
      <c r="L327" s="196" t="str">
        <f ca="1">IF(MOD(ROW()-13,2)=0,IF(ISBLANK(OFFSET('12. SEGUIMIENTO 2027'!$P$14,INT((ROW()-13)/2),0)),"",OFFSET('12. SEGUIMIENTO 2027'!$P$14,INT((ROW()-13)/2),0)),IF(ISBLANK(OFFSET('9. METAS'!$X$20,INT((ROW()-14)/2),0)),"",OFFSET('9. METAS'!$X$20,INT((ROW()-14)/2),0)))</f>
        <v/>
      </c>
      <c r="M327" s="197" t="str">
        <f ca="1">IF(MOD(ROW()-13,2)=0,IF(ISBLANK(OFFSET('12. SEGUIMIENTO 2027'!$Q$14,INT((ROW()-13)/2),0)),"",OFFSET('12. SEGUIMIENTO 2027'!$Q$14,INT((ROW()-13)/2),0)),IF(ISBLANK(OFFSET('9. METAS'!$Y$20,INT((ROW()-14)/2),0)),"",OFFSET('9. METAS'!$Y$20,INT((ROW()-14)/2),0)))</f>
        <v/>
      </c>
      <c r="N327" s="769" t="str">
        <f ca="1">IFERROR(J327/J328,"ND")</f>
        <v>ND</v>
      </c>
      <c r="O327" s="771" t="str">
        <f ca="1">IFERROR(((J327+K327+L327+M327)/H327),"ND")</f>
        <v>ND</v>
      </c>
      <c r="P327" s="775"/>
    </row>
    <row r="328" spans="3:16">
      <c r="C328" s="747"/>
      <c r="D328" s="749"/>
      <c r="E328" s="749"/>
      <c r="F328" s="751"/>
      <c r="G328" s="753"/>
      <c r="H328" s="833"/>
      <c r="I328" s="764"/>
      <c r="J328" s="195" t="str">
        <f ca="1">IF(MOD(ROW()-13,2)=0,IF(ISBLANK(OFFSET('12. SEGUIMIENTO 2027'!$N$14,INT((ROW()-13)/2),0)),"",OFFSET('12. SEGUIMIENTO 2027'!$N$14,INT((ROW()-13)/2),0)),IF(ISBLANK(OFFSET('9. METAS'!$V$20,INT((ROW()-14)/2),0)),"",OFFSET('9. METAS'!$V$20,INT((ROW()-14)/2),0)))</f>
        <v/>
      </c>
      <c r="K328" s="196" t="str">
        <f ca="1">IF(MOD(ROW()-13,2)=0,IF(ISBLANK(OFFSET('12. SEGUIMIENTO 2027'!$O$14,INT((ROW()-13)/2),0)),"",OFFSET('12. SEGUIMIENTO 2027'!$O$14,INT((ROW()-13)/2),0)),IF(ISBLANK(OFFSET('9. METAS'!$W$20,INT((ROW()-14)/2),0)),"",OFFSET('9. METAS'!$W$20,INT((ROW()-14)/2),0)))</f>
        <v/>
      </c>
      <c r="L328" s="196" t="str">
        <f ca="1">IF(MOD(ROW()-13,2)=0,IF(ISBLANK(OFFSET('12. SEGUIMIENTO 2027'!$P$14,INT((ROW()-13)/2),0)),"",OFFSET('12. SEGUIMIENTO 2027'!$P$14,INT((ROW()-13)/2),0)),IF(ISBLANK(OFFSET('9. METAS'!$X$20,INT((ROW()-14)/2),0)),"",OFFSET('9. METAS'!$X$20,INT((ROW()-14)/2),0)))</f>
        <v/>
      </c>
      <c r="M328" s="197" t="str">
        <f ca="1">IF(MOD(ROW()-13,2)=0,IF(ISBLANK(OFFSET('12. SEGUIMIENTO 2027'!$Q$14,INT((ROW()-13)/2),0)),"",OFFSET('12. SEGUIMIENTO 2027'!$Q$14,INT((ROW()-13)/2),0)),IF(ISBLANK(OFFSET('9. METAS'!$Y$20,INT((ROW()-14)/2),0)),"",OFFSET('9. METAS'!$Y$20,INT((ROW()-14)/2),0)))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833" t="str">
        <f ca="1">IF(ISBLANK(OFFSET('9. METAS'!$M$20,INT((ROW()-13)/2),0)),"",OFFSET('9. METAS'!$M$20,INT((ROW()-13)/2),0))</f>
        <v/>
      </c>
      <c r="I329" s="763"/>
      <c r="J329" s="195" t="str">
        <f ca="1">IF(MOD(ROW()-13,2)=0,IF(ISBLANK(OFFSET('12. SEGUIMIENTO 2027'!$N$14,INT((ROW()-13)/2),0)),"",OFFSET('12. SEGUIMIENTO 2027'!$N$14,INT((ROW()-13)/2),0)),IF(ISBLANK(OFFSET('9. METAS'!$V$20,INT((ROW()-14)/2),0)),"",OFFSET('9. METAS'!$V$20,INT((ROW()-14)/2),0)))</f>
        <v/>
      </c>
      <c r="K329" s="196" t="str">
        <f ca="1">IF(MOD(ROW()-13,2)=0,IF(ISBLANK(OFFSET('12. SEGUIMIENTO 2027'!$O$14,INT((ROW()-13)/2),0)),"",OFFSET('12. SEGUIMIENTO 2027'!$O$14,INT((ROW()-13)/2),0)),IF(ISBLANK(OFFSET('9. METAS'!$W$20,INT((ROW()-14)/2),0)),"",OFFSET('9. METAS'!$W$20,INT((ROW()-14)/2),0)))</f>
        <v/>
      </c>
      <c r="L329" s="196" t="str">
        <f ca="1">IF(MOD(ROW()-13,2)=0,IF(ISBLANK(OFFSET('12. SEGUIMIENTO 2027'!$P$14,INT((ROW()-13)/2),0)),"",OFFSET('12. SEGUIMIENTO 2027'!$P$14,INT((ROW()-13)/2),0)),IF(ISBLANK(OFFSET('9. METAS'!$X$20,INT((ROW()-14)/2),0)),"",OFFSET('9. METAS'!$X$20,INT((ROW()-14)/2),0)))</f>
        <v/>
      </c>
      <c r="M329" s="197" t="str">
        <f ca="1">IF(MOD(ROW()-13,2)=0,IF(ISBLANK(OFFSET('12. SEGUIMIENTO 2027'!$Q$14,INT((ROW()-13)/2),0)),"",OFFSET('12. SEGUIMIENTO 2027'!$Q$14,INT((ROW()-13)/2),0)),IF(ISBLANK(OFFSET('9. METAS'!$Y$20,INT((ROW()-14)/2),0)),"",OFFSET('9. METAS'!$Y$20,INT((ROW()-14)/2),0)))</f>
        <v/>
      </c>
      <c r="N329" s="769" t="str">
        <f ca="1">IFERROR(J329/J330,"ND")</f>
        <v>ND</v>
      </c>
      <c r="O329" s="771" t="str">
        <f ca="1">IFERROR(((J329+K329+L329+M329)/H329),"ND")</f>
        <v>ND</v>
      </c>
      <c r="P329" s="775"/>
    </row>
    <row r="330" spans="3:16">
      <c r="C330" s="747"/>
      <c r="D330" s="749"/>
      <c r="E330" s="749"/>
      <c r="F330" s="751"/>
      <c r="G330" s="753"/>
      <c r="H330" s="833"/>
      <c r="I330" s="764"/>
      <c r="J330" s="195" t="str">
        <f ca="1">IF(MOD(ROW()-13,2)=0,IF(ISBLANK(OFFSET('12. SEGUIMIENTO 2027'!$N$14,INT((ROW()-13)/2),0)),"",OFFSET('12. SEGUIMIENTO 2027'!$N$14,INT((ROW()-13)/2),0)),IF(ISBLANK(OFFSET('9. METAS'!$V$20,INT((ROW()-14)/2),0)),"",OFFSET('9. METAS'!$V$20,INT((ROW()-14)/2),0)))</f>
        <v/>
      </c>
      <c r="K330" s="196" t="str">
        <f ca="1">IF(MOD(ROW()-13,2)=0,IF(ISBLANK(OFFSET('12. SEGUIMIENTO 2027'!$O$14,INT((ROW()-13)/2),0)),"",OFFSET('12. SEGUIMIENTO 2027'!$O$14,INT((ROW()-13)/2),0)),IF(ISBLANK(OFFSET('9. METAS'!$W$20,INT((ROW()-14)/2),0)),"",OFFSET('9. METAS'!$W$20,INT((ROW()-14)/2),0)))</f>
        <v/>
      </c>
      <c r="L330" s="196" t="str">
        <f ca="1">IF(MOD(ROW()-13,2)=0,IF(ISBLANK(OFFSET('12. SEGUIMIENTO 2027'!$P$14,INT((ROW()-13)/2),0)),"",OFFSET('12. SEGUIMIENTO 2027'!$P$14,INT((ROW()-13)/2),0)),IF(ISBLANK(OFFSET('9. METAS'!$X$20,INT((ROW()-14)/2),0)),"",OFFSET('9. METAS'!$X$20,INT((ROW()-14)/2),0)))</f>
        <v/>
      </c>
      <c r="M330" s="197" t="str">
        <f ca="1">IF(MOD(ROW()-13,2)=0,IF(ISBLANK(OFFSET('12. SEGUIMIENTO 2027'!$Q$14,INT((ROW()-13)/2),0)),"",OFFSET('12. SEGUIMIENTO 2027'!$Q$14,INT((ROW()-13)/2),0)),IF(ISBLANK(OFFSET('9. METAS'!$Y$20,INT((ROW()-14)/2),0)),"",OFFSET('9. METAS'!$Y$20,INT((ROW()-14)/2),0)))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833" t="str">
        <f ca="1">IF(ISBLANK(OFFSET('9. METAS'!$M$20,INT((ROW()-13)/2),0)),"",OFFSET('9. METAS'!$M$20,INT((ROW()-13)/2),0))</f>
        <v/>
      </c>
      <c r="I331" s="763"/>
      <c r="J331" s="195" t="str">
        <f ca="1">IF(MOD(ROW()-13,2)=0,IF(ISBLANK(OFFSET('12. SEGUIMIENTO 2027'!$N$14,INT((ROW()-13)/2),0)),"",OFFSET('12. SEGUIMIENTO 2027'!$N$14,INT((ROW()-13)/2),0)),IF(ISBLANK(OFFSET('9. METAS'!$V$20,INT((ROW()-14)/2),0)),"",OFFSET('9. METAS'!$V$20,INT((ROW()-14)/2),0)))</f>
        <v/>
      </c>
      <c r="K331" s="196" t="str">
        <f ca="1">IF(MOD(ROW()-13,2)=0,IF(ISBLANK(OFFSET('12. SEGUIMIENTO 2027'!$O$14,INT((ROW()-13)/2),0)),"",OFFSET('12. SEGUIMIENTO 2027'!$O$14,INT((ROW()-13)/2),0)),IF(ISBLANK(OFFSET('9. METAS'!$W$20,INT((ROW()-14)/2),0)),"",OFFSET('9. METAS'!$W$20,INT((ROW()-14)/2),0)))</f>
        <v/>
      </c>
      <c r="L331" s="196" t="str">
        <f ca="1">IF(MOD(ROW()-13,2)=0,IF(ISBLANK(OFFSET('12. SEGUIMIENTO 2027'!$P$14,INT((ROW()-13)/2),0)),"",OFFSET('12. SEGUIMIENTO 2027'!$P$14,INT((ROW()-13)/2),0)),IF(ISBLANK(OFFSET('9. METAS'!$X$20,INT((ROW()-14)/2),0)),"",OFFSET('9. METAS'!$X$20,INT((ROW()-14)/2),0)))</f>
        <v/>
      </c>
      <c r="M331" s="197" t="str">
        <f ca="1">IF(MOD(ROW()-13,2)=0,IF(ISBLANK(OFFSET('12. SEGUIMIENTO 2027'!$Q$14,INT((ROW()-13)/2),0)),"",OFFSET('12. SEGUIMIENTO 2027'!$Q$14,INT((ROW()-13)/2),0)),IF(ISBLANK(OFFSET('9. METAS'!$Y$20,INT((ROW()-14)/2),0)),"",OFFSET('9. METAS'!$Y$20,INT((ROW()-14)/2),0)))</f>
        <v/>
      </c>
      <c r="N331" s="769" t="str">
        <f ca="1">IFERROR(J331/J332,"ND")</f>
        <v>ND</v>
      </c>
      <c r="O331" s="771" t="str">
        <f ca="1">IFERROR(((J331+K331+L331+M331)/H331),"ND")</f>
        <v>ND</v>
      </c>
      <c r="P331" s="775"/>
    </row>
    <row r="332" spans="3:16">
      <c r="C332" s="747"/>
      <c r="D332" s="749"/>
      <c r="E332" s="749"/>
      <c r="F332" s="751"/>
      <c r="G332" s="753"/>
      <c r="H332" s="833"/>
      <c r="I332" s="764"/>
      <c r="J332" s="195" t="str">
        <f ca="1">IF(MOD(ROW()-13,2)=0,IF(ISBLANK(OFFSET('12. SEGUIMIENTO 2027'!$N$14,INT((ROW()-13)/2),0)),"",OFFSET('12. SEGUIMIENTO 2027'!$N$14,INT((ROW()-13)/2),0)),IF(ISBLANK(OFFSET('9. METAS'!$V$20,INT((ROW()-14)/2),0)),"",OFFSET('9. METAS'!$V$20,INT((ROW()-14)/2),0)))</f>
        <v/>
      </c>
      <c r="K332" s="196" t="str">
        <f ca="1">IF(MOD(ROW()-13,2)=0,IF(ISBLANK(OFFSET('12. SEGUIMIENTO 2027'!$O$14,INT((ROW()-13)/2),0)),"",OFFSET('12. SEGUIMIENTO 2027'!$O$14,INT((ROW()-13)/2),0)),IF(ISBLANK(OFFSET('9. METAS'!$W$20,INT((ROW()-14)/2),0)),"",OFFSET('9. METAS'!$W$20,INT((ROW()-14)/2),0)))</f>
        <v/>
      </c>
      <c r="L332" s="196" t="str">
        <f ca="1">IF(MOD(ROW()-13,2)=0,IF(ISBLANK(OFFSET('12. SEGUIMIENTO 2027'!$P$14,INT((ROW()-13)/2),0)),"",OFFSET('12. SEGUIMIENTO 2027'!$P$14,INT((ROW()-13)/2),0)),IF(ISBLANK(OFFSET('9. METAS'!$X$20,INT((ROW()-14)/2),0)),"",OFFSET('9. METAS'!$X$20,INT((ROW()-14)/2),0)))</f>
        <v/>
      </c>
      <c r="M332" s="197" t="str">
        <f ca="1">IF(MOD(ROW()-13,2)=0,IF(ISBLANK(OFFSET('12. SEGUIMIENTO 2027'!$Q$14,INT((ROW()-13)/2),0)),"",OFFSET('12. SEGUIMIENTO 2027'!$Q$14,INT((ROW()-13)/2),0)),IF(ISBLANK(OFFSET('9. METAS'!$Y$20,INT((ROW()-14)/2),0)),"",OFFSET('9. METAS'!$Y$20,INT((ROW()-14)/2),0)))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833" t="str">
        <f ca="1">IF(ISBLANK(OFFSET('9. METAS'!$M$20,INT((ROW()-13)/2),0)),"",OFFSET('9. METAS'!$M$20,INT((ROW()-13)/2),0))</f>
        <v/>
      </c>
      <c r="I333" s="763"/>
      <c r="J333" s="195" t="str">
        <f ca="1">IF(MOD(ROW()-13,2)=0,IF(ISBLANK(OFFSET('12. SEGUIMIENTO 2027'!$N$14,INT((ROW()-13)/2),0)),"",OFFSET('12. SEGUIMIENTO 2027'!$N$14,INT((ROW()-13)/2),0)),IF(ISBLANK(OFFSET('9. METAS'!$V$20,INT((ROW()-14)/2),0)),"",OFFSET('9. METAS'!$V$20,INT((ROW()-14)/2),0)))</f>
        <v/>
      </c>
      <c r="K333" s="196" t="str">
        <f ca="1">IF(MOD(ROW()-13,2)=0,IF(ISBLANK(OFFSET('12. SEGUIMIENTO 2027'!$O$14,INT((ROW()-13)/2),0)),"",OFFSET('12. SEGUIMIENTO 2027'!$O$14,INT((ROW()-13)/2),0)),IF(ISBLANK(OFFSET('9. METAS'!$W$20,INT((ROW()-14)/2),0)),"",OFFSET('9. METAS'!$W$20,INT((ROW()-14)/2),0)))</f>
        <v/>
      </c>
      <c r="L333" s="196" t="str">
        <f ca="1">IF(MOD(ROW()-13,2)=0,IF(ISBLANK(OFFSET('12. SEGUIMIENTO 2027'!$P$14,INT((ROW()-13)/2),0)),"",OFFSET('12. SEGUIMIENTO 2027'!$P$14,INT((ROW()-13)/2),0)),IF(ISBLANK(OFFSET('9. METAS'!$X$20,INT((ROW()-14)/2),0)),"",OFFSET('9. METAS'!$X$20,INT((ROW()-14)/2),0)))</f>
        <v/>
      </c>
      <c r="M333" s="197" t="str">
        <f ca="1">IF(MOD(ROW()-13,2)=0,IF(ISBLANK(OFFSET('12. SEGUIMIENTO 2027'!$Q$14,INT((ROW()-13)/2),0)),"",OFFSET('12. SEGUIMIENTO 2027'!$Q$14,INT((ROW()-13)/2),0)),IF(ISBLANK(OFFSET('9. METAS'!$Y$20,INT((ROW()-14)/2),0)),"",OFFSET('9. METAS'!$Y$20,INT((ROW()-14)/2),0)))</f>
        <v/>
      </c>
      <c r="N333" s="769" t="str">
        <f ca="1">IFERROR(J333/J334,"ND")</f>
        <v>ND</v>
      </c>
      <c r="O333" s="771" t="str">
        <f ca="1">IFERROR(((J333+K333+L333+M333)/H333),"ND")</f>
        <v>ND</v>
      </c>
      <c r="P333" s="775"/>
    </row>
    <row r="334" spans="3:16">
      <c r="C334" s="747"/>
      <c r="D334" s="749"/>
      <c r="E334" s="749"/>
      <c r="F334" s="751"/>
      <c r="G334" s="753"/>
      <c r="H334" s="833"/>
      <c r="I334" s="764"/>
      <c r="J334" s="195" t="str">
        <f ca="1">IF(MOD(ROW()-13,2)=0,IF(ISBLANK(OFFSET('12. SEGUIMIENTO 2027'!$N$14,INT((ROW()-13)/2),0)),"",OFFSET('12. SEGUIMIENTO 2027'!$N$14,INT((ROW()-13)/2),0)),IF(ISBLANK(OFFSET('9. METAS'!$V$20,INT((ROW()-14)/2),0)),"",OFFSET('9. METAS'!$V$20,INT((ROW()-14)/2),0)))</f>
        <v/>
      </c>
      <c r="K334" s="196" t="str">
        <f ca="1">IF(MOD(ROW()-13,2)=0,IF(ISBLANK(OFFSET('12. SEGUIMIENTO 2027'!$O$14,INT((ROW()-13)/2),0)),"",OFFSET('12. SEGUIMIENTO 2027'!$O$14,INT((ROW()-13)/2),0)),IF(ISBLANK(OFFSET('9. METAS'!$W$20,INT((ROW()-14)/2),0)),"",OFFSET('9. METAS'!$W$20,INT((ROW()-14)/2),0)))</f>
        <v/>
      </c>
      <c r="L334" s="196" t="str">
        <f ca="1">IF(MOD(ROW()-13,2)=0,IF(ISBLANK(OFFSET('12. SEGUIMIENTO 2027'!$P$14,INT((ROW()-13)/2),0)),"",OFFSET('12. SEGUIMIENTO 2027'!$P$14,INT((ROW()-13)/2),0)),IF(ISBLANK(OFFSET('9. METAS'!$X$20,INT((ROW()-14)/2),0)),"",OFFSET('9. METAS'!$X$20,INT((ROW()-14)/2),0)))</f>
        <v/>
      </c>
      <c r="M334" s="197" t="str">
        <f ca="1">IF(MOD(ROW()-13,2)=0,IF(ISBLANK(OFFSET('12. SEGUIMIENTO 2027'!$Q$14,INT((ROW()-13)/2),0)),"",OFFSET('12. SEGUIMIENTO 2027'!$Q$14,INT((ROW()-13)/2),0)),IF(ISBLANK(OFFSET('9. METAS'!$Y$20,INT((ROW()-14)/2),0)),"",OFFSET('9. METAS'!$Y$20,INT((ROW()-14)/2),0)))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833" t="str">
        <f ca="1">IF(ISBLANK(OFFSET('9. METAS'!$M$20,INT((ROW()-13)/2),0)),"",OFFSET('9. METAS'!$M$20,INT((ROW()-13)/2),0))</f>
        <v/>
      </c>
      <c r="I335" s="763"/>
      <c r="J335" s="195" t="str">
        <f ca="1">IF(MOD(ROW()-13,2)=0,IF(ISBLANK(OFFSET('12. SEGUIMIENTO 2027'!$N$14,INT((ROW()-13)/2),0)),"",OFFSET('12. SEGUIMIENTO 2027'!$N$14,INT((ROW()-13)/2),0)),IF(ISBLANK(OFFSET('9. METAS'!$V$20,INT((ROW()-14)/2),0)),"",OFFSET('9. METAS'!$V$20,INT((ROW()-14)/2),0)))</f>
        <v/>
      </c>
      <c r="K335" s="196" t="str">
        <f ca="1">IF(MOD(ROW()-13,2)=0,IF(ISBLANK(OFFSET('12. SEGUIMIENTO 2027'!$O$14,INT((ROW()-13)/2),0)),"",OFFSET('12. SEGUIMIENTO 2027'!$O$14,INT((ROW()-13)/2),0)),IF(ISBLANK(OFFSET('9. METAS'!$W$20,INT((ROW()-14)/2),0)),"",OFFSET('9. METAS'!$W$20,INT((ROW()-14)/2),0)))</f>
        <v/>
      </c>
      <c r="L335" s="196" t="str">
        <f ca="1">IF(MOD(ROW()-13,2)=0,IF(ISBLANK(OFFSET('12. SEGUIMIENTO 2027'!$P$14,INT((ROW()-13)/2),0)),"",OFFSET('12. SEGUIMIENTO 2027'!$P$14,INT((ROW()-13)/2),0)),IF(ISBLANK(OFFSET('9. METAS'!$X$20,INT((ROW()-14)/2),0)),"",OFFSET('9. METAS'!$X$20,INT((ROW()-14)/2),0)))</f>
        <v/>
      </c>
      <c r="M335" s="197" t="str">
        <f ca="1">IF(MOD(ROW()-13,2)=0,IF(ISBLANK(OFFSET('12. SEGUIMIENTO 2027'!$Q$14,INT((ROW()-13)/2),0)),"",OFFSET('12. SEGUIMIENTO 2027'!$Q$14,INT((ROW()-13)/2),0)),IF(ISBLANK(OFFSET('9. METAS'!$Y$20,INT((ROW()-14)/2),0)),"",OFFSET('9. METAS'!$Y$20,INT((ROW()-14)/2),0)))</f>
        <v/>
      </c>
      <c r="N335" s="769" t="str">
        <f ca="1">IFERROR(J335/J336,"ND")</f>
        <v>ND</v>
      </c>
      <c r="O335" s="771" t="str">
        <f ca="1">IFERROR(((J335+K335+L335+M335)/H335),"ND")</f>
        <v>ND</v>
      </c>
      <c r="P335" s="775"/>
    </row>
    <row r="336" spans="3:16">
      <c r="C336" s="747"/>
      <c r="D336" s="749"/>
      <c r="E336" s="749"/>
      <c r="F336" s="751"/>
      <c r="G336" s="753"/>
      <c r="H336" s="833"/>
      <c r="I336" s="764"/>
      <c r="J336" s="195" t="str">
        <f ca="1">IF(MOD(ROW()-13,2)=0,IF(ISBLANK(OFFSET('12. SEGUIMIENTO 2027'!$N$14,INT((ROW()-13)/2),0)),"",OFFSET('12. SEGUIMIENTO 2027'!$N$14,INT((ROW()-13)/2),0)),IF(ISBLANK(OFFSET('9. METAS'!$V$20,INT((ROW()-14)/2),0)),"",OFFSET('9. METAS'!$V$20,INT((ROW()-14)/2),0)))</f>
        <v/>
      </c>
      <c r="K336" s="196" t="str">
        <f ca="1">IF(MOD(ROW()-13,2)=0,IF(ISBLANK(OFFSET('12. SEGUIMIENTO 2027'!$O$14,INT((ROW()-13)/2),0)),"",OFFSET('12. SEGUIMIENTO 2027'!$O$14,INT((ROW()-13)/2),0)),IF(ISBLANK(OFFSET('9. METAS'!$W$20,INT((ROW()-14)/2),0)),"",OFFSET('9. METAS'!$W$20,INT((ROW()-14)/2),0)))</f>
        <v/>
      </c>
      <c r="L336" s="196" t="str">
        <f ca="1">IF(MOD(ROW()-13,2)=0,IF(ISBLANK(OFFSET('12. SEGUIMIENTO 2027'!$P$14,INT((ROW()-13)/2),0)),"",OFFSET('12. SEGUIMIENTO 2027'!$P$14,INT((ROW()-13)/2),0)),IF(ISBLANK(OFFSET('9. METAS'!$X$20,INT((ROW()-14)/2),0)),"",OFFSET('9. METAS'!$X$20,INT((ROW()-14)/2),0)))</f>
        <v/>
      </c>
      <c r="M336" s="197" t="str">
        <f ca="1">IF(MOD(ROW()-13,2)=0,IF(ISBLANK(OFFSET('12. SEGUIMIENTO 2027'!$Q$14,INT((ROW()-13)/2),0)),"",OFFSET('12. SEGUIMIENTO 2027'!$Q$14,INT((ROW()-13)/2),0)),IF(ISBLANK(OFFSET('9. METAS'!$Y$20,INT((ROW()-14)/2),0)),"",OFFSET('9. METAS'!$Y$20,INT((ROW()-14)/2),0)))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833" t="str">
        <f ca="1">IF(ISBLANK(OFFSET('9. METAS'!$M$20,INT((ROW()-13)/2),0)),"",OFFSET('9. METAS'!$M$20,INT((ROW()-13)/2),0))</f>
        <v/>
      </c>
      <c r="I337" s="763"/>
      <c r="J337" s="195" t="str">
        <f ca="1">IF(MOD(ROW()-13,2)=0,IF(ISBLANK(OFFSET('12. SEGUIMIENTO 2027'!$N$14,INT((ROW()-13)/2),0)),"",OFFSET('12. SEGUIMIENTO 2027'!$N$14,INT((ROW()-13)/2),0)),IF(ISBLANK(OFFSET('9. METAS'!$V$20,INT((ROW()-14)/2),0)),"",OFFSET('9. METAS'!$V$20,INT((ROW()-14)/2),0)))</f>
        <v/>
      </c>
      <c r="K337" s="196" t="str">
        <f ca="1">IF(MOD(ROW()-13,2)=0,IF(ISBLANK(OFFSET('12. SEGUIMIENTO 2027'!$O$14,INT((ROW()-13)/2),0)),"",OFFSET('12. SEGUIMIENTO 2027'!$O$14,INT((ROW()-13)/2),0)),IF(ISBLANK(OFFSET('9. METAS'!$W$20,INT((ROW()-14)/2),0)),"",OFFSET('9. METAS'!$W$20,INT((ROW()-14)/2),0)))</f>
        <v/>
      </c>
      <c r="L337" s="196" t="str">
        <f ca="1">IF(MOD(ROW()-13,2)=0,IF(ISBLANK(OFFSET('12. SEGUIMIENTO 2027'!$P$14,INT((ROW()-13)/2),0)),"",OFFSET('12. SEGUIMIENTO 2027'!$P$14,INT((ROW()-13)/2),0)),IF(ISBLANK(OFFSET('9. METAS'!$X$20,INT((ROW()-14)/2),0)),"",OFFSET('9. METAS'!$X$20,INT((ROW()-14)/2),0)))</f>
        <v/>
      </c>
      <c r="M337" s="197" t="str">
        <f ca="1">IF(MOD(ROW()-13,2)=0,IF(ISBLANK(OFFSET('12. SEGUIMIENTO 2027'!$Q$14,INT((ROW()-13)/2),0)),"",OFFSET('12. SEGUIMIENTO 2027'!$Q$14,INT((ROW()-13)/2),0)),IF(ISBLANK(OFFSET('9. METAS'!$Y$20,INT((ROW()-14)/2),0)),"",OFFSET('9. METAS'!$Y$20,INT((ROW()-14)/2),0)))</f>
        <v/>
      </c>
      <c r="N337" s="769" t="str">
        <f ca="1">IFERROR(J337/J338,"ND")</f>
        <v>ND</v>
      </c>
      <c r="O337" s="771" t="str">
        <f ca="1">IFERROR(((J337+K337+L337+M337)/H337),"ND")</f>
        <v>ND</v>
      </c>
      <c r="P337" s="775"/>
    </row>
    <row r="338" spans="3:16">
      <c r="C338" s="747"/>
      <c r="D338" s="749"/>
      <c r="E338" s="749"/>
      <c r="F338" s="751"/>
      <c r="G338" s="753"/>
      <c r="H338" s="833"/>
      <c r="I338" s="764"/>
      <c r="J338" s="195" t="str">
        <f ca="1">IF(MOD(ROW()-13,2)=0,IF(ISBLANK(OFFSET('12. SEGUIMIENTO 2027'!$N$14,INT((ROW()-13)/2),0)),"",OFFSET('12. SEGUIMIENTO 2027'!$N$14,INT((ROW()-13)/2),0)),IF(ISBLANK(OFFSET('9. METAS'!$V$20,INT((ROW()-14)/2),0)),"",OFFSET('9. METAS'!$V$20,INT((ROW()-14)/2),0)))</f>
        <v/>
      </c>
      <c r="K338" s="196" t="str">
        <f ca="1">IF(MOD(ROW()-13,2)=0,IF(ISBLANK(OFFSET('12. SEGUIMIENTO 2027'!$O$14,INT((ROW()-13)/2),0)),"",OFFSET('12. SEGUIMIENTO 2027'!$O$14,INT((ROW()-13)/2),0)),IF(ISBLANK(OFFSET('9. METAS'!$W$20,INT((ROW()-14)/2),0)),"",OFFSET('9. METAS'!$W$20,INT((ROW()-14)/2),0)))</f>
        <v/>
      </c>
      <c r="L338" s="196" t="str">
        <f ca="1">IF(MOD(ROW()-13,2)=0,IF(ISBLANK(OFFSET('12. SEGUIMIENTO 2027'!$P$14,INT((ROW()-13)/2),0)),"",OFFSET('12. SEGUIMIENTO 2027'!$P$14,INT((ROW()-13)/2),0)),IF(ISBLANK(OFFSET('9. METAS'!$X$20,INT((ROW()-14)/2),0)),"",OFFSET('9. METAS'!$X$20,INT((ROW()-14)/2),0)))</f>
        <v/>
      </c>
      <c r="M338" s="197" t="str">
        <f ca="1">IF(MOD(ROW()-13,2)=0,IF(ISBLANK(OFFSET('12. SEGUIMIENTO 2027'!$Q$14,INT((ROW()-13)/2),0)),"",OFFSET('12. SEGUIMIENTO 2027'!$Q$14,INT((ROW()-13)/2),0)),IF(ISBLANK(OFFSET('9. METAS'!$Y$20,INT((ROW()-14)/2),0)),"",OFFSET('9. METAS'!$Y$20,INT((ROW()-14)/2),0)))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833" t="str">
        <f ca="1">IF(ISBLANK(OFFSET('9. METAS'!$M$20,INT((ROW()-13)/2),0)),"",OFFSET('9. METAS'!$M$20,INT((ROW()-13)/2),0))</f>
        <v/>
      </c>
      <c r="I339" s="763"/>
      <c r="J339" s="195" t="str">
        <f ca="1">IF(MOD(ROW()-13,2)=0,IF(ISBLANK(OFFSET('12. SEGUIMIENTO 2027'!$N$14,INT((ROW()-13)/2),0)),"",OFFSET('12. SEGUIMIENTO 2027'!$N$14,INT((ROW()-13)/2),0)),IF(ISBLANK(OFFSET('9. METAS'!$V$20,INT((ROW()-14)/2),0)),"",OFFSET('9. METAS'!$V$20,INT((ROW()-14)/2),0)))</f>
        <v/>
      </c>
      <c r="K339" s="196" t="str">
        <f ca="1">IF(MOD(ROW()-13,2)=0,IF(ISBLANK(OFFSET('12. SEGUIMIENTO 2027'!$O$14,INT((ROW()-13)/2),0)),"",OFFSET('12. SEGUIMIENTO 2027'!$O$14,INT((ROW()-13)/2),0)),IF(ISBLANK(OFFSET('9. METAS'!$W$20,INT((ROW()-14)/2),0)),"",OFFSET('9. METAS'!$W$20,INT((ROW()-14)/2),0)))</f>
        <v/>
      </c>
      <c r="L339" s="196" t="str">
        <f ca="1">IF(MOD(ROW()-13,2)=0,IF(ISBLANK(OFFSET('12. SEGUIMIENTO 2027'!$P$14,INT((ROW()-13)/2),0)),"",OFFSET('12. SEGUIMIENTO 2027'!$P$14,INT((ROW()-13)/2),0)),IF(ISBLANK(OFFSET('9. METAS'!$X$20,INT((ROW()-14)/2),0)),"",OFFSET('9. METAS'!$X$20,INT((ROW()-14)/2),0)))</f>
        <v/>
      </c>
      <c r="M339" s="197" t="str">
        <f ca="1">IF(MOD(ROW()-13,2)=0,IF(ISBLANK(OFFSET('12. SEGUIMIENTO 2027'!$Q$14,INT((ROW()-13)/2),0)),"",OFFSET('12. SEGUIMIENTO 2027'!$Q$14,INT((ROW()-13)/2),0)),IF(ISBLANK(OFFSET('9. METAS'!$Y$20,INT((ROW()-14)/2),0)),"",OFFSET('9. METAS'!$Y$20,INT((ROW()-14)/2),0)))</f>
        <v/>
      </c>
      <c r="N339" s="769" t="str">
        <f ca="1">IFERROR(J339/J340,"ND")</f>
        <v>ND</v>
      </c>
      <c r="O339" s="771" t="str">
        <f ca="1">IFERROR(((J339+K339+L339+M339)/H339),"ND")</f>
        <v>ND</v>
      </c>
      <c r="P339" s="775"/>
    </row>
    <row r="340" spans="3:16">
      <c r="C340" s="747"/>
      <c r="D340" s="749"/>
      <c r="E340" s="749"/>
      <c r="F340" s="751"/>
      <c r="G340" s="753"/>
      <c r="H340" s="833"/>
      <c r="I340" s="764"/>
      <c r="J340" s="195" t="str">
        <f ca="1">IF(MOD(ROW()-13,2)=0,IF(ISBLANK(OFFSET('12. SEGUIMIENTO 2027'!$N$14,INT((ROW()-13)/2),0)),"",OFFSET('12. SEGUIMIENTO 2027'!$N$14,INT((ROW()-13)/2),0)),IF(ISBLANK(OFFSET('9. METAS'!$V$20,INT((ROW()-14)/2),0)),"",OFFSET('9. METAS'!$V$20,INT((ROW()-14)/2),0)))</f>
        <v/>
      </c>
      <c r="K340" s="196" t="str">
        <f ca="1">IF(MOD(ROW()-13,2)=0,IF(ISBLANK(OFFSET('12. SEGUIMIENTO 2027'!$O$14,INT((ROW()-13)/2),0)),"",OFFSET('12. SEGUIMIENTO 2027'!$O$14,INT((ROW()-13)/2),0)),IF(ISBLANK(OFFSET('9. METAS'!$W$20,INT((ROW()-14)/2),0)),"",OFFSET('9. METAS'!$W$20,INT((ROW()-14)/2),0)))</f>
        <v/>
      </c>
      <c r="L340" s="196" t="str">
        <f ca="1">IF(MOD(ROW()-13,2)=0,IF(ISBLANK(OFFSET('12. SEGUIMIENTO 2027'!$P$14,INT((ROW()-13)/2),0)),"",OFFSET('12. SEGUIMIENTO 2027'!$P$14,INT((ROW()-13)/2),0)),IF(ISBLANK(OFFSET('9. METAS'!$X$20,INT((ROW()-14)/2),0)),"",OFFSET('9. METAS'!$X$20,INT((ROW()-14)/2),0)))</f>
        <v/>
      </c>
      <c r="M340" s="197" t="str">
        <f ca="1">IF(MOD(ROW()-13,2)=0,IF(ISBLANK(OFFSET('12. SEGUIMIENTO 2027'!$Q$14,INT((ROW()-13)/2),0)),"",OFFSET('12. SEGUIMIENTO 2027'!$Q$14,INT((ROW()-13)/2),0)),IF(ISBLANK(OFFSET('9. METAS'!$Y$20,INT((ROW()-14)/2),0)),"",OFFSET('9. METAS'!$Y$20,INT((ROW()-14)/2),0)))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833" t="str">
        <f ca="1">IF(ISBLANK(OFFSET('9. METAS'!$M$20,INT((ROW()-13)/2),0)),"",OFFSET('9. METAS'!$M$20,INT((ROW()-13)/2),0))</f>
        <v/>
      </c>
      <c r="I341" s="763"/>
      <c r="J341" s="195" t="str">
        <f ca="1">IF(MOD(ROW()-13,2)=0,IF(ISBLANK(OFFSET('12. SEGUIMIENTO 2027'!$N$14,INT((ROW()-13)/2),0)),"",OFFSET('12. SEGUIMIENTO 2027'!$N$14,INT((ROW()-13)/2),0)),IF(ISBLANK(OFFSET('9. METAS'!$V$20,INT((ROW()-14)/2),0)),"",OFFSET('9. METAS'!$V$20,INT((ROW()-14)/2),0)))</f>
        <v/>
      </c>
      <c r="K341" s="196" t="str">
        <f ca="1">IF(MOD(ROW()-13,2)=0,IF(ISBLANK(OFFSET('12. SEGUIMIENTO 2027'!$O$14,INT((ROW()-13)/2),0)),"",OFFSET('12. SEGUIMIENTO 2027'!$O$14,INT((ROW()-13)/2),0)),IF(ISBLANK(OFFSET('9. METAS'!$W$20,INT((ROW()-14)/2),0)),"",OFFSET('9. METAS'!$W$20,INT((ROW()-14)/2),0)))</f>
        <v/>
      </c>
      <c r="L341" s="196" t="str">
        <f ca="1">IF(MOD(ROW()-13,2)=0,IF(ISBLANK(OFFSET('12. SEGUIMIENTO 2027'!$P$14,INT((ROW()-13)/2),0)),"",OFFSET('12. SEGUIMIENTO 2027'!$P$14,INT((ROW()-13)/2),0)),IF(ISBLANK(OFFSET('9. METAS'!$X$20,INT((ROW()-14)/2),0)),"",OFFSET('9. METAS'!$X$20,INT((ROW()-14)/2),0)))</f>
        <v/>
      </c>
      <c r="M341" s="197" t="str">
        <f ca="1">IF(MOD(ROW()-13,2)=0,IF(ISBLANK(OFFSET('12. SEGUIMIENTO 2027'!$Q$14,INT((ROW()-13)/2),0)),"",OFFSET('12. SEGUIMIENTO 2027'!$Q$14,INT((ROW()-13)/2),0)),IF(ISBLANK(OFFSET('9. METAS'!$Y$20,INT((ROW()-14)/2),0)),"",OFFSET('9. METAS'!$Y$20,INT((ROW()-14)/2),0)))</f>
        <v/>
      </c>
      <c r="N341" s="769" t="str">
        <f ca="1">IFERROR(J341/J342,"ND")</f>
        <v>ND</v>
      </c>
      <c r="O341" s="771" t="str">
        <f ca="1">IFERROR(((J341+K341+L341+M341)/H341),"ND")</f>
        <v>ND</v>
      </c>
      <c r="P341" s="775"/>
    </row>
    <row r="342" spans="3:16">
      <c r="C342" s="747"/>
      <c r="D342" s="749"/>
      <c r="E342" s="749"/>
      <c r="F342" s="751"/>
      <c r="G342" s="753"/>
      <c r="H342" s="833"/>
      <c r="I342" s="764"/>
      <c r="J342" s="195" t="str">
        <f ca="1">IF(MOD(ROW()-13,2)=0,IF(ISBLANK(OFFSET('12. SEGUIMIENTO 2027'!$N$14,INT((ROW()-13)/2),0)),"",OFFSET('12. SEGUIMIENTO 2027'!$N$14,INT((ROW()-13)/2),0)),IF(ISBLANK(OFFSET('9. METAS'!$V$20,INT((ROW()-14)/2),0)),"",OFFSET('9. METAS'!$V$20,INT((ROW()-14)/2),0)))</f>
        <v/>
      </c>
      <c r="K342" s="196" t="str">
        <f ca="1">IF(MOD(ROW()-13,2)=0,IF(ISBLANK(OFFSET('12. SEGUIMIENTO 2027'!$O$14,INT((ROW()-13)/2),0)),"",OFFSET('12. SEGUIMIENTO 2027'!$O$14,INT((ROW()-13)/2),0)),IF(ISBLANK(OFFSET('9. METAS'!$W$20,INT((ROW()-14)/2),0)),"",OFFSET('9. METAS'!$W$20,INT((ROW()-14)/2),0)))</f>
        <v/>
      </c>
      <c r="L342" s="196" t="str">
        <f ca="1">IF(MOD(ROW()-13,2)=0,IF(ISBLANK(OFFSET('12. SEGUIMIENTO 2027'!$P$14,INT((ROW()-13)/2),0)),"",OFFSET('12. SEGUIMIENTO 2027'!$P$14,INT((ROW()-13)/2),0)),IF(ISBLANK(OFFSET('9. METAS'!$X$20,INT((ROW()-14)/2),0)),"",OFFSET('9. METAS'!$X$20,INT((ROW()-14)/2),0)))</f>
        <v/>
      </c>
      <c r="M342" s="197" t="str">
        <f ca="1">IF(MOD(ROW()-13,2)=0,IF(ISBLANK(OFFSET('12. SEGUIMIENTO 2027'!$Q$14,INT((ROW()-13)/2),0)),"",OFFSET('12. SEGUIMIENTO 2027'!$Q$14,INT((ROW()-13)/2),0)),IF(ISBLANK(OFFSET('9. METAS'!$Y$20,INT((ROW()-14)/2),0)),"",OFFSET('9. METAS'!$Y$20,INT((ROW()-14)/2),0)))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833" t="str">
        <f ca="1">IF(ISBLANK(OFFSET('9. METAS'!$M$20,INT((ROW()-13)/2),0)),"",OFFSET('9. METAS'!$M$20,INT((ROW()-13)/2),0))</f>
        <v/>
      </c>
      <c r="I343" s="763"/>
      <c r="J343" s="195" t="str">
        <f ca="1">IF(MOD(ROW()-13,2)=0,IF(ISBLANK(OFFSET('12. SEGUIMIENTO 2027'!$N$14,INT((ROW()-13)/2),0)),"",OFFSET('12. SEGUIMIENTO 2027'!$N$14,INT((ROW()-13)/2),0)),IF(ISBLANK(OFFSET('9. METAS'!$V$20,INT((ROW()-14)/2),0)),"",OFFSET('9. METAS'!$V$20,INT((ROW()-14)/2),0)))</f>
        <v/>
      </c>
      <c r="K343" s="196" t="str">
        <f ca="1">IF(MOD(ROW()-13,2)=0,IF(ISBLANK(OFFSET('12. SEGUIMIENTO 2027'!$O$14,INT((ROW()-13)/2),0)),"",OFFSET('12. SEGUIMIENTO 2027'!$O$14,INT((ROW()-13)/2),0)),IF(ISBLANK(OFFSET('9. METAS'!$W$20,INT((ROW()-14)/2),0)),"",OFFSET('9. METAS'!$W$20,INT((ROW()-14)/2),0)))</f>
        <v/>
      </c>
      <c r="L343" s="196" t="str">
        <f ca="1">IF(MOD(ROW()-13,2)=0,IF(ISBLANK(OFFSET('12. SEGUIMIENTO 2027'!$P$14,INT((ROW()-13)/2),0)),"",OFFSET('12. SEGUIMIENTO 2027'!$P$14,INT((ROW()-13)/2),0)),IF(ISBLANK(OFFSET('9. METAS'!$X$20,INT((ROW()-14)/2),0)),"",OFFSET('9. METAS'!$X$20,INT((ROW()-14)/2),0)))</f>
        <v/>
      </c>
      <c r="M343" s="197" t="str">
        <f ca="1">IF(MOD(ROW()-13,2)=0,IF(ISBLANK(OFFSET('12. SEGUIMIENTO 2027'!$Q$14,INT((ROW()-13)/2),0)),"",OFFSET('12. SEGUIMIENTO 2027'!$Q$14,INT((ROW()-13)/2),0)),IF(ISBLANK(OFFSET('9. METAS'!$Y$20,INT((ROW()-14)/2),0)),"",OFFSET('9. METAS'!$Y$20,INT((ROW()-14)/2),0)))</f>
        <v/>
      </c>
      <c r="N343" s="769" t="str">
        <f ca="1">IFERROR(J343/J344,"ND")</f>
        <v>ND</v>
      </c>
      <c r="O343" s="771" t="str">
        <f ca="1">IFERROR(((J343+K343+L343+M343)/H343),"ND")</f>
        <v>ND</v>
      </c>
      <c r="P343" s="775"/>
    </row>
    <row r="344" spans="3:16">
      <c r="C344" s="747"/>
      <c r="D344" s="749"/>
      <c r="E344" s="749"/>
      <c r="F344" s="751"/>
      <c r="G344" s="753"/>
      <c r="H344" s="833"/>
      <c r="I344" s="764"/>
      <c r="J344" s="195" t="str">
        <f ca="1">IF(MOD(ROW()-13,2)=0,IF(ISBLANK(OFFSET('12. SEGUIMIENTO 2027'!$N$14,INT((ROW()-13)/2),0)),"",OFFSET('12. SEGUIMIENTO 2027'!$N$14,INT((ROW()-13)/2),0)),IF(ISBLANK(OFFSET('9. METAS'!$V$20,INT((ROW()-14)/2),0)),"",OFFSET('9. METAS'!$V$20,INT((ROW()-14)/2),0)))</f>
        <v/>
      </c>
      <c r="K344" s="196" t="str">
        <f ca="1">IF(MOD(ROW()-13,2)=0,IF(ISBLANK(OFFSET('12. SEGUIMIENTO 2027'!$O$14,INT((ROW()-13)/2),0)),"",OFFSET('12. SEGUIMIENTO 2027'!$O$14,INT((ROW()-13)/2),0)),IF(ISBLANK(OFFSET('9. METAS'!$W$20,INT((ROW()-14)/2),0)),"",OFFSET('9. METAS'!$W$20,INT((ROW()-14)/2),0)))</f>
        <v/>
      </c>
      <c r="L344" s="196" t="str">
        <f ca="1">IF(MOD(ROW()-13,2)=0,IF(ISBLANK(OFFSET('12. SEGUIMIENTO 2027'!$P$14,INT((ROW()-13)/2),0)),"",OFFSET('12. SEGUIMIENTO 2027'!$P$14,INT((ROW()-13)/2),0)),IF(ISBLANK(OFFSET('9. METAS'!$X$20,INT((ROW()-14)/2),0)),"",OFFSET('9. METAS'!$X$20,INT((ROW()-14)/2),0)))</f>
        <v/>
      </c>
      <c r="M344" s="197" t="str">
        <f ca="1">IF(MOD(ROW()-13,2)=0,IF(ISBLANK(OFFSET('12. SEGUIMIENTO 2027'!$Q$14,INT((ROW()-13)/2),0)),"",OFFSET('12. SEGUIMIENTO 2027'!$Q$14,INT((ROW()-13)/2),0)),IF(ISBLANK(OFFSET('9. METAS'!$Y$20,INT((ROW()-14)/2),0)),"",OFFSET('9. METAS'!$Y$20,INT((ROW()-14)/2),0)))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833" t="str">
        <f ca="1">IF(ISBLANK(OFFSET('9. METAS'!$M$20,INT((ROW()-13)/2),0)),"",OFFSET('9. METAS'!$M$20,INT((ROW()-13)/2),0))</f>
        <v/>
      </c>
      <c r="I345" s="763"/>
      <c r="J345" s="195" t="str">
        <f ca="1">IF(MOD(ROW()-13,2)=0,IF(ISBLANK(OFFSET('12. SEGUIMIENTO 2027'!$N$14,INT((ROW()-13)/2),0)),"",OFFSET('12. SEGUIMIENTO 2027'!$N$14,INT((ROW()-13)/2),0)),IF(ISBLANK(OFFSET('9. METAS'!$V$20,INT((ROW()-14)/2),0)),"",OFFSET('9. METAS'!$V$20,INT((ROW()-14)/2),0)))</f>
        <v/>
      </c>
      <c r="K345" s="196" t="str">
        <f ca="1">IF(MOD(ROW()-13,2)=0,IF(ISBLANK(OFFSET('12. SEGUIMIENTO 2027'!$O$14,INT((ROW()-13)/2),0)),"",OFFSET('12. SEGUIMIENTO 2027'!$O$14,INT((ROW()-13)/2),0)),IF(ISBLANK(OFFSET('9. METAS'!$W$20,INT((ROW()-14)/2),0)),"",OFFSET('9. METAS'!$W$20,INT((ROW()-14)/2),0)))</f>
        <v/>
      </c>
      <c r="L345" s="196" t="str">
        <f ca="1">IF(MOD(ROW()-13,2)=0,IF(ISBLANK(OFFSET('12. SEGUIMIENTO 2027'!$P$14,INT((ROW()-13)/2),0)),"",OFFSET('12. SEGUIMIENTO 2027'!$P$14,INT((ROW()-13)/2),0)),IF(ISBLANK(OFFSET('9. METAS'!$X$20,INT((ROW()-14)/2),0)),"",OFFSET('9. METAS'!$X$20,INT((ROW()-14)/2),0)))</f>
        <v/>
      </c>
      <c r="M345" s="197" t="str">
        <f ca="1">IF(MOD(ROW()-13,2)=0,IF(ISBLANK(OFFSET('12. SEGUIMIENTO 2027'!$Q$14,INT((ROW()-13)/2),0)),"",OFFSET('12. SEGUIMIENTO 2027'!$Q$14,INT((ROW()-13)/2),0)),IF(ISBLANK(OFFSET('9. METAS'!$Y$20,INT((ROW()-14)/2),0)),"",OFFSET('9. METAS'!$Y$20,INT((ROW()-14)/2),0)))</f>
        <v/>
      </c>
      <c r="N345" s="769" t="str">
        <f ca="1">IFERROR(J345/J346,"ND")</f>
        <v>ND</v>
      </c>
      <c r="O345" s="771" t="str">
        <f ca="1">IFERROR(((J345+K345+L345+M345)/H345),"ND")</f>
        <v>ND</v>
      </c>
      <c r="P345" s="775"/>
    </row>
    <row r="346" spans="3:16">
      <c r="C346" s="747"/>
      <c r="D346" s="749"/>
      <c r="E346" s="749"/>
      <c r="F346" s="751"/>
      <c r="G346" s="753"/>
      <c r="H346" s="833"/>
      <c r="I346" s="764"/>
      <c r="J346" s="195" t="str">
        <f ca="1">IF(MOD(ROW()-13,2)=0,IF(ISBLANK(OFFSET('12. SEGUIMIENTO 2027'!$N$14,INT((ROW()-13)/2),0)),"",OFFSET('12. SEGUIMIENTO 2027'!$N$14,INT((ROW()-13)/2),0)),IF(ISBLANK(OFFSET('9. METAS'!$V$20,INT((ROW()-14)/2),0)),"",OFFSET('9. METAS'!$V$20,INT((ROW()-14)/2),0)))</f>
        <v/>
      </c>
      <c r="K346" s="196" t="str">
        <f ca="1">IF(MOD(ROW()-13,2)=0,IF(ISBLANK(OFFSET('12. SEGUIMIENTO 2027'!$O$14,INT((ROW()-13)/2),0)),"",OFFSET('12. SEGUIMIENTO 2027'!$O$14,INT((ROW()-13)/2),0)),IF(ISBLANK(OFFSET('9. METAS'!$W$20,INT((ROW()-14)/2),0)),"",OFFSET('9. METAS'!$W$20,INT((ROW()-14)/2),0)))</f>
        <v/>
      </c>
      <c r="L346" s="196" t="str">
        <f ca="1">IF(MOD(ROW()-13,2)=0,IF(ISBLANK(OFFSET('12. SEGUIMIENTO 2027'!$P$14,INT((ROW()-13)/2),0)),"",OFFSET('12. SEGUIMIENTO 2027'!$P$14,INT((ROW()-13)/2),0)),IF(ISBLANK(OFFSET('9. METAS'!$X$20,INT((ROW()-14)/2),0)),"",OFFSET('9. METAS'!$X$20,INT((ROW()-14)/2),0)))</f>
        <v/>
      </c>
      <c r="M346" s="197" t="str">
        <f ca="1">IF(MOD(ROW()-13,2)=0,IF(ISBLANK(OFFSET('12. SEGUIMIENTO 2027'!$Q$14,INT((ROW()-13)/2),0)),"",OFFSET('12. SEGUIMIENTO 2027'!$Q$14,INT((ROW()-13)/2),0)),IF(ISBLANK(OFFSET('9. METAS'!$Y$20,INT((ROW()-14)/2),0)),"",OFFSET('9. METAS'!$Y$20,INT((ROW()-14)/2),0)))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833" t="str">
        <f ca="1">IF(ISBLANK(OFFSET('9. METAS'!$M$20,INT((ROW()-13)/2),0)),"",OFFSET('9. METAS'!$M$20,INT((ROW()-13)/2),0))</f>
        <v/>
      </c>
      <c r="I347" s="763"/>
      <c r="J347" s="195" t="str">
        <f ca="1">IF(MOD(ROW()-13,2)=0,IF(ISBLANK(OFFSET('12. SEGUIMIENTO 2027'!$N$14,INT((ROW()-13)/2),0)),"",OFFSET('12. SEGUIMIENTO 2027'!$N$14,INT((ROW()-13)/2),0)),IF(ISBLANK(OFFSET('9. METAS'!$V$20,INT((ROW()-14)/2),0)),"",OFFSET('9. METAS'!$V$20,INT((ROW()-14)/2),0)))</f>
        <v/>
      </c>
      <c r="K347" s="196" t="str">
        <f ca="1">IF(MOD(ROW()-13,2)=0,IF(ISBLANK(OFFSET('12. SEGUIMIENTO 2027'!$O$14,INT((ROW()-13)/2),0)),"",OFFSET('12. SEGUIMIENTO 2027'!$O$14,INT((ROW()-13)/2),0)),IF(ISBLANK(OFFSET('9. METAS'!$W$20,INT((ROW()-14)/2),0)),"",OFFSET('9. METAS'!$W$20,INT((ROW()-14)/2),0)))</f>
        <v/>
      </c>
      <c r="L347" s="196" t="str">
        <f ca="1">IF(MOD(ROW()-13,2)=0,IF(ISBLANK(OFFSET('12. SEGUIMIENTO 2027'!$P$14,INT((ROW()-13)/2),0)),"",OFFSET('12. SEGUIMIENTO 2027'!$P$14,INT((ROW()-13)/2),0)),IF(ISBLANK(OFFSET('9. METAS'!$X$20,INT((ROW()-14)/2),0)),"",OFFSET('9. METAS'!$X$20,INT((ROW()-14)/2),0)))</f>
        <v/>
      </c>
      <c r="M347" s="197" t="str">
        <f ca="1">IF(MOD(ROW()-13,2)=0,IF(ISBLANK(OFFSET('12. SEGUIMIENTO 2027'!$Q$14,INT((ROW()-13)/2),0)),"",OFFSET('12. SEGUIMIENTO 2027'!$Q$14,INT((ROW()-13)/2),0)),IF(ISBLANK(OFFSET('9. METAS'!$Y$20,INT((ROW()-14)/2),0)),"",OFFSET('9. METAS'!$Y$20,INT((ROW()-14)/2),0)))</f>
        <v/>
      </c>
      <c r="N347" s="769" t="str">
        <f ca="1">IFERROR(J347/J348,"ND")</f>
        <v>ND</v>
      </c>
      <c r="O347" s="771" t="str">
        <f ca="1">IFERROR(((J347+K347+L347+M347)/H347),"ND")</f>
        <v>ND</v>
      </c>
      <c r="P347" s="775"/>
    </row>
    <row r="348" spans="3:16">
      <c r="C348" s="747"/>
      <c r="D348" s="749"/>
      <c r="E348" s="749"/>
      <c r="F348" s="751"/>
      <c r="G348" s="753"/>
      <c r="H348" s="833"/>
      <c r="I348" s="764"/>
      <c r="J348" s="195" t="str">
        <f ca="1">IF(MOD(ROW()-13,2)=0,IF(ISBLANK(OFFSET('12. SEGUIMIENTO 2027'!$N$14,INT((ROW()-13)/2),0)),"",OFFSET('12. SEGUIMIENTO 2027'!$N$14,INT((ROW()-13)/2),0)),IF(ISBLANK(OFFSET('9. METAS'!$V$20,INT((ROW()-14)/2),0)),"",OFFSET('9. METAS'!$V$20,INT((ROW()-14)/2),0)))</f>
        <v/>
      </c>
      <c r="K348" s="196" t="str">
        <f ca="1">IF(MOD(ROW()-13,2)=0,IF(ISBLANK(OFFSET('12. SEGUIMIENTO 2027'!$O$14,INT((ROW()-13)/2),0)),"",OFFSET('12. SEGUIMIENTO 2027'!$O$14,INT((ROW()-13)/2),0)),IF(ISBLANK(OFFSET('9. METAS'!$W$20,INT((ROW()-14)/2),0)),"",OFFSET('9. METAS'!$W$20,INT((ROW()-14)/2),0)))</f>
        <v/>
      </c>
      <c r="L348" s="196" t="str">
        <f ca="1">IF(MOD(ROW()-13,2)=0,IF(ISBLANK(OFFSET('12. SEGUIMIENTO 2027'!$P$14,INT((ROW()-13)/2),0)),"",OFFSET('12. SEGUIMIENTO 2027'!$P$14,INT((ROW()-13)/2),0)),IF(ISBLANK(OFFSET('9. METAS'!$X$20,INT((ROW()-14)/2),0)),"",OFFSET('9. METAS'!$X$20,INT((ROW()-14)/2),0)))</f>
        <v/>
      </c>
      <c r="M348" s="197" t="str">
        <f ca="1">IF(MOD(ROW()-13,2)=0,IF(ISBLANK(OFFSET('12. SEGUIMIENTO 2027'!$Q$14,INT((ROW()-13)/2),0)),"",OFFSET('12. SEGUIMIENTO 2027'!$Q$14,INT((ROW()-13)/2),0)),IF(ISBLANK(OFFSET('9. METAS'!$Y$20,INT((ROW()-14)/2),0)),"",OFFSET('9. METAS'!$Y$20,INT((ROW()-14)/2),0)))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833" t="str">
        <f ca="1">IF(ISBLANK(OFFSET('9. METAS'!$M$20,INT((ROW()-13)/2),0)),"",OFFSET('9. METAS'!$M$20,INT((ROW()-13)/2),0))</f>
        <v/>
      </c>
      <c r="I349" s="763"/>
      <c r="J349" s="195" t="str">
        <f ca="1">IF(MOD(ROW()-13,2)=0,IF(ISBLANK(OFFSET('12. SEGUIMIENTO 2027'!$N$14,INT((ROW()-13)/2),0)),"",OFFSET('12. SEGUIMIENTO 2027'!$N$14,INT((ROW()-13)/2),0)),IF(ISBLANK(OFFSET('9. METAS'!$V$20,INT((ROW()-14)/2),0)),"",OFFSET('9. METAS'!$V$20,INT((ROW()-14)/2),0)))</f>
        <v/>
      </c>
      <c r="K349" s="196" t="str">
        <f ca="1">IF(MOD(ROW()-13,2)=0,IF(ISBLANK(OFFSET('12. SEGUIMIENTO 2027'!$O$14,INT((ROW()-13)/2),0)),"",OFFSET('12. SEGUIMIENTO 2027'!$O$14,INT((ROW()-13)/2),0)),IF(ISBLANK(OFFSET('9. METAS'!$W$20,INT((ROW()-14)/2),0)),"",OFFSET('9. METAS'!$W$20,INT((ROW()-14)/2),0)))</f>
        <v/>
      </c>
      <c r="L349" s="196" t="str">
        <f ca="1">IF(MOD(ROW()-13,2)=0,IF(ISBLANK(OFFSET('12. SEGUIMIENTO 2027'!$P$14,INT((ROW()-13)/2),0)),"",OFFSET('12. SEGUIMIENTO 2027'!$P$14,INT((ROW()-13)/2),0)),IF(ISBLANK(OFFSET('9. METAS'!$X$20,INT((ROW()-14)/2),0)),"",OFFSET('9. METAS'!$X$20,INT((ROW()-14)/2),0)))</f>
        <v/>
      </c>
      <c r="M349" s="197" t="str">
        <f ca="1">IF(MOD(ROW()-13,2)=0,IF(ISBLANK(OFFSET('12. SEGUIMIENTO 2027'!$Q$14,INT((ROW()-13)/2),0)),"",OFFSET('12. SEGUIMIENTO 2027'!$Q$14,INT((ROW()-13)/2),0)),IF(ISBLANK(OFFSET('9. METAS'!$Y$20,INT((ROW()-14)/2),0)),"",OFFSET('9. METAS'!$Y$20,INT((ROW()-14)/2),0)))</f>
        <v/>
      </c>
      <c r="N349" s="769" t="str">
        <f ca="1">IFERROR(J349/J350,"ND")</f>
        <v>ND</v>
      </c>
      <c r="O349" s="771" t="str">
        <f ca="1">IFERROR(((J349+K349+L349+M349)/H349),"ND")</f>
        <v>ND</v>
      </c>
      <c r="P349" s="775"/>
    </row>
    <row r="350" spans="3:16">
      <c r="C350" s="747"/>
      <c r="D350" s="749"/>
      <c r="E350" s="749"/>
      <c r="F350" s="751"/>
      <c r="G350" s="753"/>
      <c r="H350" s="833"/>
      <c r="I350" s="764"/>
      <c r="J350" s="195" t="str">
        <f ca="1">IF(MOD(ROW()-13,2)=0,IF(ISBLANK(OFFSET('12. SEGUIMIENTO 2027'!$N$14,INT((ROW()-13)/2),0)),"",OFFSET('12. SEGUIMIENTO 2027'!$N$14,INT((ROW()-13)/2),0)),IF(ISBLANK(OFFSET('9. METAS'!$V$20,INT((ROW()-14)/2),0)),"",OFFSET('9. METAS'!$V$20,INT((ROW()-14)/2),0)))</f>
        <v/>
      </c>
      <c r="K350" s="196" t="str">
        <f ca="1">IF(MOD(ROW()-13,2)=0,IF(ISBLANK(OFFSET('12. SEGUIMIENTO 2027'!$O$14,INT((ROW()-13)/2),0)),"",OFFSET('12. SEGUIMIENTO 2027'!$O$14,INT((ROW()-13)/2),0)),IF(ISBLANK(OFFSET('9. METAS'!$W$20,INT((ROW()-14)/2),0)),"",OFFSET('9. METAS'!$W$20,INT((ROW()-14)/2),0)))</f>
        <v/>
      </c>
      <c r="L350" s="196" t="str">
        <f ca="1">IF(MOD(ROW()-13,2)=0,IF(ISBLANK(OFFSET('12. SEGUIMIENTO 2027'!$P$14,INT((ROW()-13)/2),0)),"",OFFSET('12. SEGUIMIENTO 2027'!$P$14,INT((ROW()-13)/2),0)),IF(ISBLANK(OFFSET('9. METAS'!$X$20,INT((ROW()-14)/2),0)),"",OFFSET('9. METAS'!$X$20,INT((ROW()-14)/2),0)))</f>
        <v/>
      </c>
      <c r="M350" s="197" t="str">
        <f ca="1">IF(MOD(ROW()-13,2)=0,IF(ISBLANK(OFFSET('12. SEGUIMIENTO 2027'!$Q$14,INT((ROW()-13)/2),0)),"",OFFSET('12. SEGUIMIENTO 2027'!$Q$14,INT((ROW()-13)/2),0)),IF(ISBLANK(OFFSET('9. METAS'!$Y$20,INT((ROW()-14)/2),0)),"",OFFSET('9. METAS'!$Y$20,INT((ROW()-14)/2),0)))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833" t="str">
        <f ca="1">IF(ISBLANK(OFFSET('9. METAS'!$M$20,INT((ROW()-13)/2),0)),"",OFFSET('9. METAS'!$M$20,INT((ROW()-13)/2),0))</f>
        <v/>
      </c>
      <c r="I351" s="763"/>
      <c r="J351" s="195" t="str">
        <f ca="1">IF(MOD(ROW()-13,2)=0,IF(ISBLANK(OFFSET('12. SEGUIMIENTO 2027'!$N$14,INT((ROW()-13)/2),0)),"",OFFSET('12. SEGUIMIENTO 2027'!$N$14,INT((ROW()-13)/2),0)),IF(ISBLANK(OFFSET('9. METAS'!$V$20,INT((ROW()-14)/2),0)),"",OFFSET('9. METAS'!$V$20,INT((ROW()-14)/2),0)))</f>
        <v/>
      </c>
      <c r="K351" s="196" t="str">
        <f ca="1">IF(MOD(ROW()-13,2)=0,IF(ISBLANK(OFFSET('12. SEGUIMIENTO 2027'!$O$14,INT((ROW()-13)/2),0)),"",OFFSET('12. SEGUIMIENTO 2027'!$O$14,INT((ROW()-13)/2),0)),IF(ISBLANK(OFFSET('9. METAS'!$W$20,INT((ROW()-14)/2),0)),"",OFFSET('9. METAS'!$W$20,INT((ROW()-14)/2),0)))</f>
        <v/>
      </c>
      <c r="L351" s="196" t="str">
        <f ca="1">IF(MOD(ROW()-13,2)=0,IF(ISBLANK(OFFSET('12. SEGUIMIENTO 2027'!$P$14,INT((ROW()-13)/2),0)),"",OFFSET('12. SEGUIMIENTO 2027'!$P$14,INT((ROW()-13)/2),0)),IF(ISBLANK(OFFSET('9. METAS'!$X$20,INT((ROW()-14)/2),0)),"",OFFSET('9. METAS'!$X$20,INT((ROW()-14)/2),0)))</f>
        <v/>
      </c>
      <c r="M351" s="197" t="str">
        <f ca="1">IF(MOD(ROW()-13,2)=0,IF(ISBLANK(OFFSET('12. SEGUIMIENTO 2027'!$Q$14,INT((ROW()-13)/2),0)),"",OFFSET('12. SEGUIMIENTO 2027'!$Q$14,INT((ROW()-13)/2),0)),IF(ISBLANK(OFFSET('9. METAS'!$Y$20,INT((ROW()-14)/2),0)),"",OFFSET('9. METAS'!$Y$20,INT((ROW()-14)/2),0)))</f>
        <v/>
      </c>
      <c r="N351" s="769" t="str">
        <f ca="1">IFERROR(J351/J352,"ND")</f>
        <v>ND</v>
      </c>
      <c r="O351" s="771" t="str">
        <f ca="1">IFERROR(((J351+K351+L351+M351)/H351),"ND")</f>
        <v>ND</v>
      </c>
      <c r="P351" s="775"/>
    </row>
    <row r="352" spans="3:16">
      <c r="C352" s="747"/>
      <c r="D352" s="749"/>
      <c r="E352" s="749"/>
      <c r="F352" s="751"/>
      <c r="G352" s="753"/>
      <c r="H352" s="833"/>
      <c r="I352" s="764"/>
      <c r="J352" s="195" t="str">
        <f ca="1">IF(MOD(ROW()-13,2)=0,IF(ISBLANK(OFFSET('12. SEGUIMIENTO 2027'!$N$14,INT((ROW()-13)/2),0)),"",OFFSET('12. SEGUIMIENTO 2027'!$N$14,INT((ROW()-13)/2),0)),IF(ISBLANK(OFFSET('9. METAS'!$V$20,INT((ROW()-14)/2),0)),"",OFFSET('9. METAS'!$V$20,INT((ROW()-14)/2),0)))</f>
        <v/>
      </c>
      <c r="K352" s="196" t="str">
        <f ca="1">IF(MOD(ROW()-13,2)=0,IF(ISBLANK(OFFSET('12. SEGUIMIENTO 2027'!$O$14,INT((ROW()-13)/2),0)),"",OFFSET('12. SEGUIMIENTO 2027'!$O$14,INT((ROW()-13)/2),0)),IF(ISBLANK(OFFSET('9. METAS'!$W$20,INT((ROW()-14)/2),0)),"",OFFSET('9. METAS'!$W$20,INT((ROW()-14)/2),0)))</f>
        <v/>
      </c>
      <c r="L352" s="196" t="str">
        <f ca="1">IF(MOD(ROW()-13,2)=0,IF(ISBLANK(OFFSET('12. SEGUIMIENTO 2027'!$P$14,INT((ROW()-13)/2),0)),"",OFFSET('12. SEGUIMIENTO 2027'!$P$14,INT((ROW()-13)/2),0)),IF(ISBLANK(OFFSET('9. METAS'!$X$20,INT((ROW()-14)/2),0)),"",OFFSET('9. METAS'!$X$20,INT((ROW()-14)/2),0)))</f>
        <v/>
      </c>
      <c r="M352" s="197" t="str">
        <f ca="1">IF(MOD(ROW()-13,2)=0,IF(ISBLANK(OFFSET('12. SEGUIMIENTO 2027'!$Q$14,INT((ROW()-13)/2),0)),"",OFFSET('12. SEGUIMIENTO 2027'!$Q$14,INT((ROW()-13)/2),0)),IF(ISBLANK(OFFSET('9. METAS'!$Y$20,INT((ROW()-14)/2),0)),"",OFFSET('9. METAS'!$Y$20,INT((ROW()-14)/2),0)))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833" t="str">
        <f ca="1">IF(ISBLANK(OFFSET('9. METAS'!$M$20,INT((ROW()-13)/2),0)),"",OFFSET('9. METAS'!$M$20,INT((ROW()-13)/2),0))</f>
        <v/>
      </c>
      <c r="I353" s="763"/>
      <c r="J353" s="195" t="str">
        <f ca="1">IF(MOD(ROW()-13,2)=0,IF(ISBLANK(OFFSET('12. SEGUIMIENTO 2027'!$N$14,INT((ROW()-13)/2),0)),"",OFFSET('12. SEGUIMIENTO 2027'!$N$14,INT((ROW()-13)/2),0)),IF(ISBLANK(OFFSET('9. METAS'!$V$20,INT((ROW()-14)/2),0)),"",OFFSET('9. METAS'!$V$20,INT((ROW()-14)/2),0)))</f>
        <v/>
      </c>
      <c r="K353" s="196" t="str">
        <f ca="1">IF(MOD(ROW()-13,2)=0,IF(ISBLANK(OFFSET('12. SEGUIMIENTO 2027'!$O$14,INT((ROW()-13)/2),0)),"",OFFSET('12. SEGUIMIENTO 2027'!$O$14,INT((ROW()-13)/2),0)),IF(ISBLANK(OFFSET('9. METAS'!$W$20,INT((ROW()-14)/2),0)),"",OFFSET('9. METAS'!$W$20,INT((ROW()-14)/2),0)))</f>
        <v/>
      </c>
      <c r="L353" s="196" t="str">
        <f ca="1">IF(MOD(ROW()-13,2)=0,IF(ISBLANK(OFFSET('12. SEGUIMIENTO 2027'!$P$14,INT((ROW()-13)/2),0)),"",OFFSET('12. SEGUIMIENTO 2027'!$P$14,INT((ROW()-13)/2),0)),IF(ISBLANK(OFFSET('9. METAS'!$X$20,INT((ROW()-14)/2),0)),"",OFFSET('9. METAS'!$X$20,INT((ROW()-14)/2),0)))</f>
        <v/>
      </c>
      <c r="M353" s="197" t="str">
        <f ca="1">IF(MOD(ROW()-13,2)=0,IF(ISBLANK(OFFSET('12. SEGUIMIENTO 2027'!$Q$14,INT((ROW()-13)/2),0)),"",OFFSET('12. SEGUIMIENTO 2027'!$Q$14,INT((ROW()-13)/2),0)),IF(ISBLANK(OFFSET('9. METAS'!$Y$20,INT((ROW()-14)/2),0)),"",OFFSET('9. METAS'!$Y$20,INT((ROW()-14)/2),0)))</f>
        <v/>
      </c>
      <c r="N353" s="769" t="str">
        <f ca="1">IFERROR(J353/J354,"ND")</f>
        <v>ND</v>
      </c>
      <c r="O353" s="771" t="str">
        <f ca="1">IFERROR(((J353+K353+L353+M353)/H353),"ND")</f>
        <v>ND</v>
      </c>
      <c r="P353" s="775"/>
    </row>
    <row r="354" spans="3:16">
      <c r="C354" s="747"/>
      <c r="D354" s="749"/>
      <c r="E354" s="749"/>
      <c r="F354" s="751"/>
      <c r="G354" s="753"/>
      <c r="H354" s="833"/>
      <c r="I354" s="764"/>
      <c r="J354" s="195" t="str">
        <f ca="1">IF(MOD(ROW()-13,2)=0,IF(ISBLANK(OFFSET('12. SEGUIMIENTO 2027'!$N$14,INT((ROW()-13)/2),0)),"",OFFSET('12. SEGUIMIENTO 2027'!$N$14,INT((ROW()-13)/2),0)),IF(ISBLANK(OFFSET('9. METAS'!$V$20,INT((ROW()-14)/2),0)),"",OFFSET('9. METAS'!$V$20,INT((ROW()-14)/2),0)))</f>
        <v/>
      </c>
      <c r="K354" s="196" t="str">
        <f ca="1">IF(MOD(ROW()-13,2)=0,IF(ISBLANK(OFFSET('12. SEGUIMIENTO 2027'!$O$14,INT((ROW()-13)/2),0)),"",OFFSET('12. SEGUIMIENTO 2027'!$O$14,INT((ROW()-13)/2),0)),IF(ISBLANK(OFFSET('9. METAS'!$W$20,INT((ROW()-14)/2),0)),"",OFFSET('9. METAS'!$W$20,INT((ROW()-14)/2),0)))</f>
        <v/>
      </c>
      <c r="L354" s="196" t="str">
        <f ca="1">IF(MOD(ROW()-13,2)=0,IF(ISBLANK(OFFSET('12. SEGUIMIENTO 2027'!$P$14,INT((ROW()-13)/2),0)),"",OFFSET('12. SEGUIMIENTO 2027'!$P$14,INT((ROW()-13)/2),0)),IF(ISBLANK(OFFSET('9. METAS'!$X$20,INT((ROW()-14)/2),0)),"",OFFSET('9. METAS'!$X$20,INT((ROW()-14)/2),0)))</f>
        <v/>
      </c>
      <c r="M354" s="197" t="str">
        <f ca="1">IF(MOD(ROW()-13,2)=0,IF(ISBLANK(OFFSET('12. SEGUIMIENTO 2027'!$Q$14,INT((ROW()-13)/2),0)),"",OFFSET('12. SEGUIMIENTO 2027'!$Q$14,INT((ROW()-13)/2),0)),IF(ISBLANK(OFFSET('9. METAS'!$Y$20,INT((ROW()-14)/2),0)),"",OFFSET('9. METAS'!$Y$20,INT((ROW()-14)/2),0)))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833" t="str">
        <f ca="1">IF(ISBLANK(OFFSET('9. METAS'!$M$20,INT((ROW()-13)/2),0)),"",OFFSET('9. METAS'!$M$20,INT((ROW()-13)/2),0))</f>
        <v/>
      </c>
      <c r="I355" s="763"/>
      <c r="J355" s="195" t="str">
        <f ca="1">IF(MOD(ROW()-13,2)=0,IF(ISBLANK(OFFSET('12. SEGUIMIENTO 2027'!$N$14,INT((ROW()-13)/2),0)),"",OFFSET('12. SEGUIMIENTO 2027'!$N$14,INT((ROW()-13)/2),0)),IF(ISBLANK(OFFSET('9. METAS'!$V$20,INT((ROW()-14)/2),0)),"",OFFSET('9. METAS'!$V$20,INT((ROW()-14)/2),0)))</f>
        <v/>
      </c>
      <c r="K355" s="196" t="str">
        <f ca="1">IF(MOD(ROW()-13,2)=0,IF(ISBLANK(OFFSET('12. SEGUIMIENTO 2027'!$O$14,INT((ROW()-13)/2),0)),"",OFFSET('12. SEGUIMIENTO 2027'!$O$14,INT((ROW()-13)/2),0)),IF(ISBLANK(OFFSET('9. METAS'!$W$20,INT((ROW()-14)/2),0)),"",OFFSET('9. METAS'!$W$20,INT((ROW()-14)/2),0)))</f>
        <v/>
      </c>
      <c r="L355" s="196" t="str">
        <f ca="1">IF(MOD(ROW()-13,2)=0,IF(ISBLANK(OFFSET('12. SEGUIMIENTO 2027'!$P$14,INT((ROW()-13)/2),0)),"",OFFSET('12. SEGUIMIENTO 2027'!$P$14,INT((ROW()-13)/2),0)),IF(ISBLANK(OFFSET('9. METAS'!$X$20,INT((ROW()-14)/2),0)),"",OFFSET('9. METAS'!$X$20,INT((ROW()-14)/2),0)))</f>
        <v/>
      </c>
      <c r="M355" s="197" t="str">
        <f ca="1">IF(MOD(ROW()-13,2)=0,IF(ISBLANK(OFFSET('12. SEGUIMIENTO 2027'!$Q$14,INT((ROW()-13)/2),0)),"",OFFSET('12. SEGUIMIENTO 2027'!$Q$14,INT((ROW()-13)/2),0)),IF(ISBLANK(OFFSET('9. METAS'!$Y$20,INT((ROW()-14)/2),0)),"",OFFSET('9. METAS'!$Y$20,INT((ROW()-14)/2),0)))</f>
        <v/>
      </c>
      <c r="N355" s="769" t="str">
        <f ca="1">IFERROR(J355/J356,"ND")</f>
        <v>ND</v>
      </c>
      <c r="O355" s="771" t="str">
        <f ca="1">IFERROR(((J355+K355+L355+M355)/H355),"ND")</f>
        <v>ND</v>
      </c>
      <c r="P355" s="775"/>
    </row>
    <row r="356" spans="3:16">
      <c r="C356" s="747"/>
      <c r="D356" s="749"/>
      <c r="E356" s="749"/>
      <c r="F356" s="751"/>
      <c r="G356" s="753"/>
      <c r="H356" s="833"/>
      <c r="I356" s="764"/>
      <c r="J356" s="195" t="str">
        <f ca="1">IF(MOD(ROW()-13,2)=0,IF(ISBLANK(OFFSET('12. SEGUIMIENTO 2027'!$N$14,INT((ROW()-13)/2),0)),"",OFFSET('12. SEGUIMIENTO 2027'!$N$14,INT((ROW()-13)/2),0)),IF(ISBLANK(OFFSET('9. METAS'!$V$20,INT((ROW()-14)/2),0)),"",OFFSET('9. METAS'!$V$20,INT((ROW()-14)/2),0)))</f>
        <v/>
      </c>
      <c r="K356" s="196" t="str">
        <f ca="1">IF(MOD(ROW()-13,2)=0,IF(ISBLANK(OFFSET('12. SEGUIMIENTO 2027'!$O$14,INT((ROW()-13)/2),0)),"",OFFSET('12. SEGUIMIENTO 2027'!$O$14,INT((ROW()-13)/2),0)),IF(ISBLANK(OFFSET('9. METAS'!$W$20,INT((ROW()-14)/2),0)),"",OFFSET('9. METAS'!$W$20,INT((ROW()-14)/2),0)))</f>
        <v/>
      </c>
      <c r="L356" s="196" t="str">
        <f ca="1">IF(MOD(ROW()-13,2)=0,IF(ISBLANK(OFFSET('12. SEGUIMIENTO 2027'!$P$14,INT((ROW()-13)/2),0)),"",OFFSET('12. SEGUIMIENTO 2027'!$P$14,INT((ROW()-13)/2),0)),IF(ISBLANK(OFFSET('9. METAS'!$X$20,INT((ROW()-14)/2),0)),"",OFFSET('9. METAS'!$X$20,INT((ROW()-14)/2),0)))</f>
        <v/>
      </c>
      <c r="M356" s="197" t="str">
        <f ca="1">IF(MOD(ROW()-13,2)=0,IF(ISBLANK(OFFSET('12. SEGUIMIENTO 2027'!$Q$14,INT((ROW()-13)/2),0)),"",OFFSET('12. SEGUIMIENTO 2027'!$Q$14,INT((ROW()-13)/2),0)),IF(ISBLANK(OFFSET('9. METAS'!$Y$20,INT((ROW()-14)/2),0)),"",OFFSET('9. METAS'!$Y$20,INT((ROW()-14)/2),0)))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833" t="str">
        <f ca="1">IF(ISBLANK(OFFSET('9. METAS'!$M$20,INT((ROW()-13)/2),0)),"",OFFSET('9. METAS'!$M$20,INT((ROW()-13)/2),0))</f>
        <v/>
      </c>
      <c r="I357" s="763"/>
      <c r="J357" s="195" t="str">
        <f ca="1">IF(MOD(ROW()-13,2)=0,IF(ISBLANK(OFFSET('12. SEGUIMIENTO 2027'!$N$14,INT((ROW()-13)/2),0)),"",OFFSET('12. SEGUIMIENTO 2027'!$N$14,INT((ROW()-13)/2),0)),IF(ISBLANK(OFFSET('9. METAS'!$V$20,INT((ROW()-14)/2),0)),"",OFFSET('9. METAS'!$V$20,INT((ROW()-14)/2),0)))</f>
        <v/>
      </c>
      <c r="K357" s="196" t="str">
        <f ca="1">IF(MOD(ROW()-13,2)=0,IF(ISBLANK(OFFSET('12. SEGUIMIENTO 2027'!$O$14,INT((ROW()-13)/2),0)),"",OFFSET('12. SEGUIMIENTO 2027'!$O$14,INT((ROW()-13)/2),0)),IF(ISBLANK(OFFSET('9. METAS'!$W$20,INT((ROW()-14)/2),0)),"",OFFSET('9. METAS'!$W$20,INT((ROW()-14)/2),0)))</f>
        <v/>
      </c>
      <c r="L357" s="196" t="str">
        <f ca="1">IF(MOD(ROW()-13,2)=0,IF(ISBLANK(OFFSET('12. SEGUIMIENTO 2027'!$P$14,INT((ROW()-13)/2),0)),"",OFFSET('12. SEGUIMIENTO 2027'!$P$14,INT((ROW()-13)/2),0)),IF(ISBLANK(OFFSET('9. METAS'!$X$20,INT((ROW()-14)/2),0)),"",OFFSET('9. METAS'!$X$20,INT((ROW()-14)/2),0)))</f>
        <v/>
      </c>
      <c r="M357" s="197" t="str">
        <f ca="1">IF(MOD(ROW()-13,2)=0,IF(ISBLANK(OFFSET('12. SEGUIMIENTO 2027'!$Q$14,INT((ROW()-13)/2),0)),"",OFFSET('12. SEGUIMIENTO 2027'!$Q$14,INT((ROW()-13)/2),0)),IF(ISBLANK(OFFSET('9. METAS'!$Y$20,INT((ROW()-14)/2),0)),"",OFFSET('9. METAS'!$Y$20,INT((ROW()-14)/2),0)))</f>
        <v/>
      </c>
      <c r="N357" s="769" t="str">
        <f ca="1">IFERROR(J357/J358,"ND")</f>
        <v>ND</v>
      </c>
      <c r="O357" s="771" t="str">
        <f ca="1">IFERROR(((J357+K357+L357+M357)/H357),"ND")</f>
        <v>ND</v>
      </c>
      <c r="P357" s="775"/>
    </row>
    <row r="358" spans="3:16">
      <c r="C358" s="747"/>
      <c r="D358" s="749"/>
      <c r="E358" s="749"/>
      <c r="F358" s="751"/>
      <c r="G358" s="753"/>
      <c r="H358" s="833"/>
      <c r="I358" s="764"/>
      <c r="J358" s="195" t="str">
        <f ca="1">IF(MOD(ROW()-13,2)=0,IF(ISBLANK(OFFSET('12. SEGUIMIENTO 2027'!$N$14,INT((ROW()-13)/2),0)),"",OFFSET('12. SEGUIMIENTO 2027'!$N$14,INT((ROW()-13)/2),0)),IF(ISBLANK(OFFSET('9. METAS'!$V$20,INT((ROW()-14)/2),0)),"",OFFSET('9. METAS'!$V$20,INT((ROW()-14)/2),0)))</f>
        <v/>
      </c>
      <c r="K358" s="196" t="str">
        <f ca="1">IF(MOD(ROW()-13,2)=0,IF(ISBLANK(OFFSET('12. SEGUIMIENTO 2027'!$O$14,INT((ROW()-13)/2),0)),"",OFFSET('12. SEGUIMIENTO 2027'!$O$14,INT((ROW()-13)/2),0)),IF(ISBLANK(OFFSET('9. METAS'!$W$20,INT((ROW()-14)/2),0)),"",OFFSET('9. METAS'!$W$20,INT((ROW()-14)/2),0)))</f>
        <v/>
      </c>
      <c r="L358" s="196" t="str">
        <f ca="1">IF(MOD(ROW()-13,2)=0,IF(ISBLANK(OFFSET('12. SEGUIMIENTO 2027'!$P$14,INT((ROW()-13)/2),0)),"",OFFSET('12. SEGUIMIENTO 2027'!$P$14,INT((ROW()-13)/2),0)),IF(ISBLANK(OFFSET('9. METAS'!$X$20,INT((ROW()-14)/2),0)),"",OFFSET('9. METAS'!$X$20,INT((ROW()-14)/2),0)))</f>
        <v/>
      </c>
      <c r="M358" s="197" t="str">
        <f ca="1">IF(MOD(ROW()-13,2)=0,IF(ISBLANK(OFFSET('12. SEGUIMIENTO 2027'!$Q$14,INT((ROW()-13)/2),0)),"",OFFSET('12. SEGUIMIENTO 2027'!$Q$14,INT((ROW()-13)/2),0)),IF(ISBLANK(OFFSET('9. METAS'!$Y$20,INT((ROW()-14)/2),0)),"",OFFSET('9. METAS'!$Y$20,INT((ROW()-14)/2),0)))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833" t="str">
        <f ca="1">IF(ISBLANK(OFFSET('9. METAS'!$M$20,INT((ROW()-13)/2),0)),"",OFFSET('9. METAS'!$M$20,INT((ROW()-13)/2),0))</f>
        <v/>
      </c>
      <c r="I359" s="763"/>
      <c r="J359" s="195" t="str">
        <f ca="1">IF(MOD(ROW()-13,2)=0,IF(ISBLANK(OFFSET('12. SEGUIMIENTO 2027'!$N$14,INT((ROW()-13)/2),0)),"",OFFSET('12. SEGUIMIENTO 2027'!$N$14,INT((ROW()-13)/2),0)),IF(ISBLANK(OFFSET('9. METAS'!$V$20,INT((ROW()-14)/2),0)),"",OFFSET('9. METAS'!$V$20,INT((ROW()-14)/2),0)))</f>
        <v/>
      </c>
      <c r="K359" s="196" t="str">
        <f ca="1">IF(MOD(ROW()-13,2)=0,IF(ISBLANK(OFFSET('12. SEGUIMIENTO 2027'!$O$14,INT((ROW()-13)/2),0)),"",OFFSET('12. SEGUIMIENTO 2027'!$O$14,INT((ROW()-13)/2),0)),IF(ISBLANK(OFFSET('9. METAS'!$W$20,INT((ROW()-14)/2),0)),"",OFFSET('9. METAS'!$W$20,INT((ROW()-14)/2),0)))</f>
        <v/>
      </c>
      <c r="L359" s="196" t="str">
        <f ca="1">IF(MOD(ROW()-13,2)=0,IF(ISBLANK(OFFSET('12. SEGUIMIENTO 2027'!$P$14,INT((ROW()-13)/2),0)),"",OFFSET('12. SEGUIMIENTO 2027'!$P$14,INT((ROW()-13)/2),0)),IF(ISBLANK(OFFSET('9. METAS'!$X$20,INT((ROW()-14)/2),0)),"",OFFSET('9. METAS'!$X$20,INT((ROW()-14)/2),0)))</f>
        <v/>
      </c>
      <c r="M359" s="197" t="str">
        <f ca="1">IF(MOD(ROW()-13,2)=0,IF(ISBLANK(OFFSET('12. SEGUIMIENTO 2027'!$Q$14,INT((ROW()-13)/2),0)),"",OFFSET('12. SEGUIMIENTO 2027'!$Q$14,INT((ROW()-13)/2),0)),IF(ISBLANK(OFFSET('9. METAS'!$Y$20,INT((ROW()-14)/2),0)),"",OFFSET('9. METAS'!$Y$20,INT((ROW()-14)/2),0)))</f>
        <v/>
      </c>
      <c r="N359" s="769" t="str">
        <f ca="1">IFERROR(J359/J360,"ND")</f>
        <v>ND</v>
      </c>
      <c r="O359" s="771" t="str">
        <f ca="1">IFERROR(((J359+K359+L359+M359)/H359),"ND")</f>
        <v>ND</v>
      </c>
      <c r="P359" s="775"/>
    </row>
    <row r="360" spans="3:16">
      <c r="C360" s="747"/>
      <c r="D360" s="749"/>
      <c r="E360" s="749"/>
      <c r="F360" s="751"/>
      <c r="G360" s="753"/>
      <c r="H360" s="833"/>
      <c r="I360" s="764"/>
      <c r="J360" s="195" t="str">
        <f ca="1">IF(MOD(ROW()-13,2)=0,IF(ISBLANK(OFFSET('12. SEGUIMIENTO 2027'!$N$14,INT((ROW()-13)/2),0)),"",OFFSET('12. SEGUIMIENTO 2027'!$N$14,INT((ROW()-13)/2),0)),IF(ISBLANK(OFFSET('9. METAS'!$V$20,INT((ROW()-14)/2),0)),"",OFFSET('9. METAS'!$V$20,INT((ROW()-14)/2),0)))</f>
        <v/>
      </c>
      <c r="K360" s="196" t="str">
        <f ca="1">IF(MOD(ROW()-13,2)=0,IF(ISBLANK(OFFSET('12. SEGUIMIENTO 2027'!$O$14,INT((ROW()-13)/2),0)),"",OFFSET('12. SEGUIMIENTO 2027'!$O$14,INT((ROW()-13)/2),0)),IF(ISBLANK(OFFSET('9. METAS'!$W$20,INT((ROW()-14)/2),0)),"",OFFSET('9. METAS'!$W$20,INT((ROW()-14)/2),0)))</f>
        <v/>
      </c>
      <c r="L360" s="196" t="str">
        <f ca="1">IF(MOD(ROW()-13,2)=0,IF(ISBLANK(OFFSET('12. SEGUIMIENTO 2027'!$P$14,INT((ROW()-13)/2),0)),"",OFFSET('12. SEGUIMIENTO 2027'!$P$14,INT((ROW()-13)/2),0)),IF(ISBLANK(OFFSET('9. METAS'!$X$20,INT((ROW()-14)/2),0)),"",OFFSET('9. METAS'!$X$20,INT((ROW()-14)/2),0)))</f>
        <v/>
      </c>
      <c r="M360" s="197" t="str">
        <f ca="1">IF(MOD(ROW()-13,2)=0,IF(ISBLANK(OFFSET('12. SEGUIMIENTO 2027'!$Q$14,INT((ROW()-13)/2),0)),"",OFFSET('12. SEGUIMIENTO 2027'!$Q$14,INT((ROW()-13)/2),0)),IF(ISBLANK(OFFSET('9. METAS'!$Y$20,INT((ROW()-14)/2),0)),"",OFFSET('9. METAS'!$Y$20,INT((ROW()-14)/2),0)))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833" t="str">
        <f ca="1">IF(ISBLANK(OFFSET('9. METAS'!$M$20,INT((ROW()-13)/2),0)),"",OFFSET('9. METAS'!$M$20,INT((ROW()-13)/2),0))</f>
        <v/>
      </c>
      <c r="I361" s="763"/>
      <c r="J361" s="195" t="str">
        <f ca="1">IF(MOD(ROW()-13,2)=0,IF(ISBLANK(OFFSET('12. SEGUIMIENTO 2027'!$N$14,INT((ROW()-13)/2),0)),"",OFFSET('12. SEGUIMIENTO 2027'!$N$14,INT((ROW()-13)/2),0)),IF(ISBLANK(OFFSET('9. METAS'!$V$20,INT((ROW()-14)/2),0)),"",OFFSET('9. METAS'!$V$20,INT((ROW()-14)/2),0)))</f>
        <v/>
      </c>
      <c r="K361" s="196" t="str">
        <f ca="1">IF(MOD(ROW()-13,2)=0,IF(ISBLANK(OFFSET('12. SEGUIMIENTO 2027'!$O$14,INT((ROW()-13)/2),0)),"",OFFSET('12. SEGUIMIENTO 2027'!$O$14,INT((ROW()-13)/2),0)),IF(ISBLANK(OFFSET('9. METAS'!$W$20,INT((ROW()-14)/2),0)),"",OFFSET('9. METAS'!$W$20,INT((ROW()-14)/2),0)))</f>
        <v/>
      </c>
      <c r="L361" s="196" t="str">
        <f ca="1">IF(MOD(ROW()-13,2)=0,IF(ISBLANK(OFFSET('12. SEGUIMIENTO 2027'!$P$14,INT((ROW()-13)/2),0)),"",OFFSET('12. SEGUIMIENTO 2027'!$P$14,INT((ROW()-13)/2),0)),IF(ISBLANK(OFFSET('9. METAS'!$X$20,INT((ROW()-14)/2),0)),"",OFFSET('9. METAS'!$X$20,INT((ROW()-14)/2),0)))</f>
        <v/>
      </c>
      <c r="M361" s="197" t="str">
        <f ca="1">IF(MOD(ROW()-13,2)=0,IF(ISBLANK(OFFSET('12. SEGUIMIENTO 2027'!$Q$14,INT((ROW()-13)/2),0)),"",OFFSET('12. SEGUIMIENTO 2027'!$Q$14,INT((ROW()-13)/2),0)),IF(ISBLANK(OFFSET('9. METAS'!$Y$20,INT((ROW()-14)/2),0)),"",OFFSET('9. METAS'!$Y$20,INT((ROW()-14)/2),0)))</f>
        <v/>
      </c>
      <c r="N361" s="769" t="str">
        <f ca="1">IFERROR(J361/J362,"ND")</f>
        <v>ND</v>
      </c>
      <c r="O361" s="771" t="str">
        <f ca="1">IFERROR(((J361+K361+L361+M361)/H361),"ND")</f>
        <v>ND</v>
      </c>
      <c r="P361" s="775"/>
    </row>
    <row r="362" spans="3:16">
      <c r="C362" s="747"/>
      <c r="D362" s="749"/>
      <c r="E362" s="749"/>
      <c r="F362" s="751"/>
      <c r="G362" s="753"/>
      <c r="H362" s="833"/>
      <c r="I362" s="764"/>
      <c r="J362" s="195" t="str">
        <f ca="1">IF(MOD(ROW()-13,2)=0,IF(ISBLANK(OFFSET('12. SEGUIMIENTO 2027'!$N$14,INT((ROW()-13)/2),0)),"",OFFSET('12. SEGUIMIENTO 2027'!$N$14,INT((ROW()-13)/2),0)),IF(ISBLANK(OFFSET('9. METAS'!$V$20,INT((ROW()-14)/2),0)),"",OFFSET('9. METAS'!$V$20,INT((ROW()-14)/2),0)))</f>
        <v/>
      </c>
      <c r="K362" s="196" t="str">
        <f ca="1">IF(MOD(ROW()-13,2)=0,IF(ISBLANK(OFFSET('12. SEGUIMIENTO 2027'!$O$14,INT((ROW()-13)/2),0)),"",OFFSET('12. SEGUIMIENTO 2027'!$O$14,INT((ROW()-13)/2),0)),IF(ISBLANK(OFFSET('9. METAS'!$W$20,INT((ROW()-14)/2),0)),"",OFFSET('9. METAS'!$W$20,INT((ROW()-14)/2),0)))</f>
        <v/>
      </c>
      <c r="L362" s="196" t="str">
        <f ca="1">IF(MOD(ROW()-13,2)=0,IF(ISBLANK(OFFSET('12. SEGUIMIENTO 2027'!$P$14,INT((ROW()-13)/2),0)),"",OFFSET('12. SEGUIMIENTO 2027'!$P$14,INT((ROW()-13)/2),0)),IF(ISBLANK(OFFSET('9. METAS'!$X$20,INT((ROW()-14)/2),0)),"",OFFSET('9. METAS'!$X$20,INT((ROW()-14)/2),0)))</f>
        <v/>
      </c>
      <c r="M362" s="197" t="str">
        <f ca="1">IF(MOD(ROW()-13,2)=0,IF(ISBLANK(OFFSET('12. SEGUIMIENTO 2027'!$Q$14,INT((ROW()-13)/2),0)),"",OFFSET('12. SEGUIMIENTO 2027'!$Q$14,INT((ROW()-13)/2),0)),IF(ISBLANK(OFFSET('9. METAS'!$Y$20,INT((ROW()-14)/2),0)),"",OFFSET('9. METAS'!$Y$20,INT((ROW()-14)/2),0)))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833" t="str">
        <f ca="1">IF(ISBLANK(OFFSET('9. METAS'!$M$20,INT((ROW()-13)/2),0)),"",OFFSET('9. METAS'!$M$20,INT((ROW()-13)/2),0))</f>
        <v/>
      </c>
      <c r="I363" s="763"/>
      <c r="J363" s="195" t="str">
        <f ca="1">IF(MOD(ROW()-13,2)=0,IF(ISBLANK(OFFSET('12. SEGUIMIENTO 2027'!$N$14,INT((ROW()-13)/2),0)),"",OFFSET('12. SEGUIMIENTO 2027'!$N$14,INT((ROW()-13)/2),0)),IF(ISBLANK(OFFSET('9. METAS'!$V$20,INT((ROW()-14)/2),0)),"",OFFSET('9. METAS'!$V$20,INT((ROW()-14)/2),0)))</f>
        <v/>
      </c>
      <c r="K363" s="196" t="str">
        <f ca="1">IF(MOD(ROW()-13,2)=0,IF(ISBLANK(OFFSET('12. SEGUIMIENTO 2027'!$O$14,INT((ROW()-13)/2),0)),"",OFFSET('12. SEGUIMIENTO 2027'!$O$14,INT((ROW()-13)/2),0)),IF(ISBLANK(OFFSET('9. METAS'!$W$20,INT((ROW()-14)/2),0)),"",OFFSET('9. METAS'!$W$20,INT((ROW()-14)/2),0)))</f>
        <v/>
      </c>
      <c r="L363" s="196" t="str">
        <f ca="1">IF(MOD(ROW()-13,2)=0,IF(ISBLANK(OFFSET('12. SEGUIMIENTO 2027'!$P$14,INT((ROW()-13)/2),0)),"",OFFSET('12. SEGUIMIENTO 2027'!$P$14,INT((ROW()-13)/2),0)),IF(ISBLANK(OFFSET('9. METAS'!$X$20,INT((ROW()-14)/2),0)),"",OFFSET('9. METAS'!$X$20,INT((ROW()-14)/2),0)))</f>
        <v/>
      </c>
      <c r="M363" s="197" t="str">
        <f ca="1">IF(MOD(ROW()-13,2)=0,IF(ISBLANK(OFFSET('12. SEGUIMIENTO 2027'!$Q$14,INT((ROW()-13)/2),0)),"",OFFSET('12. SEGUIMIENTO 2027'!$Q$14,INT((ROW()-13)/2),0)),IF(ISBLANK(OFFSET('9. METAS'!$Y$20,INT((ROW()-14)/2),0)),"",OFFSET('9. METAS'!$Y$20,INT((ROW()-14)/2),0)))</f>
        <v/>
      </c>
      <c r="N363" s="769" t="str">
        <f ca="1">IFERROR(J363/J364,"ND")</f>
        <v>ND</v>
      </c>
      <c r="O363" s="771" t="str">
        <f ca="1">IFERROR(((J363+K363+L363+M363)/H363),"ND")</f>
        <v>ND</v>
      </c>
      <c r="P363" s="775"/>
    </row>
    <row r="364" spans="3:16">
      <c r="C364" s="747"/>
      <c r="D364" s="749"/>
      <c r="E364" s="749"/>
      <c r="F364" s="751"/>
      <c r="G364" s="753"/>
      <c r="H364" s="833"/>
      <c r="I364" s="764"/>
      <c r="J364" s="195" t="str">
        <f ca="1">IF(MOD(ROW()-13,2)=0,IF(ISBLANK(OFFSET('12. SEGUIMIENTO 2027'!$N$14,INT((ROW()-13)/2),0)),"",OFFSET('12. SEGUIMIENTO 2027'!$N$14,INT((ROW()-13)/2),0)),IF(ISBLANK(OFFSET('9. METAS'!$V$20,INT((ROW()-14)/2),0)),"",OFFSET('9. METAS'!$V$20,INT((ROW()-14)/2),0)))</f>
        <v/>
      </c>
      <c r="K364" s="196" t="str">
        <f ca="1">IF(MOD(ROW()-13,2)=0,IF(ISBLANK(OFFSET('12. SEGUIMIENTO 2027'!$O$14,INT((ROW()-13)/2),0)),"",OFFSET('12. SEGUIMIENTO 2027'!$O$14,INT((ROW()-13)/2),0)),IF(ISBLANK(OFFSET('9. METAS'!$W$20,INT((ROW()-14)/2),0)),"",OFFSET('9. METAS'!$W$20,INT((ROW()-14)/2),0)))</f>
        <v/>
      </c>
      <c r="L364" s="196" t="str">
        <f ca="1">IF(MOD(ROW()-13,2)=0,IF(ISBLANK(OFFSET('12. SEGUIMIENTO 2027'!$P$14,INT((ROW()-13)/2),0)),"",OFFSET('12. SEGUIMIENTO 2027'!$P$14,INT((ROW()-13)/2),0)),IF(ISBLANK(OFFSET('9. METAS'!$X$20,INT((ROW()-14)/2),0)),"",OFFSET('9. METAS'!$X$20,INT((ROW()-14)/2),0)))</f>
        <v/>
      </c>
      <c r="M364" s="197" t="str">
        <f ca="1">IF(MOD(ROW()-13,2)=0,IF(ISBLANK(OFFSET('12. SEGUIMIENTO 2027'!$Q$14,INT((ROW()-13)/2),0)),"",OFFSET('12. SEGUIMIENTO 2027'!$Q$14,INT((ROW()-13)/2),0)),IF(ISBLANK(OFFSET('9. METAS'!$Y$20,INT((ROW()-14)/2),0)),"",OFFSET('9. METAS'!$Y$20,INT((ROW()-14)/2),0)))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833" t="str">
        <f ca="1">IF(ISBLANK(OFFSET('9. METAS'!$M$20,INT((ROW()-13)/2),0)),"",OFFSET('9. METAS'!$M$20,INT((ROW()-13)/2),0))</f>
        <v/>
      </c>
      <c r="I365" s="763"/>
      <c r="J365" s="195" t="str">
        <f ca="1">IF(MOD(ROW()-13,2)=0,IF(ISBLANK(OFFSET('12. SEGUIMIENTO 2027'!$N$14,INT((ROW()-13)/2),0)),"",OFFSET('12. SEGUIMIENTO 2027'!$N$14,INT((ROW()-13)/2),0)),IF(ISBLANK(OFFSET('9. METAS'!$V$20,INT((ROW()-14)/2),0)),"",OFFSET('9. METAS'!$V$20,INT((ROW()-14)/2),0)))</f>
        <v/>
      </c>
      <c r="K365" s="196" t="str">
        <f ca="1">IF(MOD(ROW()-13,2)=0,IF(ISBLANK(OFFSET('12. SEGUIMIENTO 2027'!$O$14,INT((ROW()-13)/2),0)),"",OFFSET('12. SEGUIMIENTO 2027'!$O$14,INT((ROW()-13)/2),0)),IF(ISBLANK(OFFSET('9. METAS'!$W$20,INT((ROW()-14)/2),0)),"",OFFSET('9. METAS'!$W$20,INT((ROW()-14)/2),0)))</f>
        <v/>
      </c>
      <c r="L365" s="196" t="str">
        <f ca="1">IF(MOD(ROW()-13,2)=0,IF(ISBLANK(OFFSET('12. SEGUIMIENTO 2027'!$P$14,INT((ROW()-13)/2),0)),"",OFFSET('12. SEGUIMIENTO 2027'!$P$14,INT((ROW()-13)/2),0)),IF(ISBLANK(OFFSET('9. METAS'!$X$20,INT((ROW()-14)/2),0)),"",OFFSET('9. METAS'!$X$20,INT((ROW()-14)/2),0)))</f>
        <v/>
      </c>
      <c r="M365" s="197" t="str">
        <f ca="1">IF(MOD(ROW()-13,2)=0,IF(ISBLANK(OFFSET('12. SEGUIMIENTO 2027'!$Q$14,INT((ROW()-13)/2),0)),"",OFFSET('12. SEGUIMIENTO 2027'!$Q$14,INT((ROW()-13)/2),0)),IF(ISBLANK(OFFSET('9. METAS'!$Y$20,INT((ROW()-14)/2),0)),"",OFFSET('9. METAS'!$Y$20,INT((ROW()-14)/2),0)))</f>
        <v/>
      </c>
      <c r="N365" s="769" t="str">
        <f ca="1">IFERROR(J365/J366,"ND")</f>
        <v>ND</v>
      </c>
      <c r="O365" s="771" t="str">
        <f ca="1">IFERROR(((J365+K365+L365+M365)/H365),"ND")</f>
        <v>ND</v>
      </c>
      <c r="P365" s="775"/>
    </row>
    <row r="366" spans="3:16">
      <c r="C366" s="747"/>
      <c r="D366" s="749"/>
      <c r="E366" s="749"/>
      <c r="F366" s="751"/>
      <c r="G366" s="753"/>
      <c r="H366" s="833"/>
      <c r="I366" s="764"/>
      <c r="J366" s="195" t="str">
        <f ca="1">IF(MOD(ROW()-13,2)=0,IF(ISBLANK(OFFSET('12. SEGUIMIENTO 2027'!$N$14,INT((ROW()-13)/2),0)),"",OFFSET('12. SEGUIMIENTO 2027'!$N$14,INT((ROW()-13)/2),0)),IF(ISBLANK(OFFSET('9. METAS'!$V$20,INT((ROW()-14)/2),0)),"",OFFSET('9. METAS'!$V$20,INT((ROW()-14)/2),0)))</f>
        <v/>
      </c>
      <c r="K366" s="196" t="str">
        <f ca="1">IF(MOD(ROW()-13,2)=0,IF(ISBLANK(OFFSET('12. SEGUIMIENTO 2027'!$O$14,INT((ROW()-13)/2),0)),"",OFFSET('12. SEGUIMIENTO 2027'!$O$14,INT((ROW()-13)/2),0)),IF(ISBLANK(OFFSET('9. METAS'!$W$20,INT((ROW()-14)/2),0)),"",OFFSET('9. METAS'!$W$20,INT((ROW()-14)/2),0)))</f>
        <v/>
      </c>
      <c r="L366" s="196" t="str">
        <f ca="1">IF(MOD(ROW()-13,2)=0,IF(ISBLANK(OFFSET('12. SEGUIMIENTO 2027'!$P$14,INT((ROW()-13)/2),0)),"",OFFSET('12. SEGUIMIENTO 2027'!$P$14,INT((ROW()-13)/2),0)),IF(ISBLANK(OFFSET('9. METAS'!$X$20,INT((ROW()-14)/2),0)),"",OFFSET('9. METAS'!$X$20,INT((ROW()-14)/2),0)))</f>
        <v/>
      </c>
      <c r="M366" s="197" t="str">
        <f ca="1">IF(MOD(ROW()-13,2)=0,IF(ISBLANK(OFFSET('12. SEGUIMIENTO 2027'!$Q$14,INT((ROW()-13)/2),0)),"",OFFSET('12. SEGUIMIENTO 2027'!$Q$14,INT((ROW()-13)/2),0)),IF(ISBLANK(OFFSET('9. METAS'!$Y$20,INT((ROW()-14)/2),0)),"",OFFSET('9. METAS'!$Y$20,INT((ROW()-14)/2),0)))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833" t="str">
        <f ca="1">IF(ISBLANK(OFFSET('9. METAS'!$M$20,INT((ROW()-13)/2),0)),"",OFFSET('9. METAS'!$M$20,INT((ROW()-13)/2),0))</f>
        <v/>
      </c>
      <c r="I367" s="763"/>
      <c r="J367" s="195" t="str">
        <f ca="1">IF(MOD(ROW()-13,2)=0,IF(ISBLANK(OFFSET('12. SEGUIMIENTO 2027'!$N$14,INT((ROW()-13)/2),0)),"",OFFSET('12. SEGUIMIENTO 2027'!$N$14,INT((ROW()-13)/2),0)),IF(ISBLANK(OFFSET('9. METAS'!$V$20,INT((ROW()-14)/2),0)),"",OFFSET('9. METAS'!$V$20,INT((ROW()-14)/2),0)))</f>
        <v/>
      </c>
      <c r="K367" s="196" t="str">
        <f ca="1">IF(MOD(ROW()-13,2)=0,IF(ISBLANK(OFFSET('12. SEGUIMIENTO 2027'!$O$14,INT((ROW()-13)/2),0)),"",OFFSET('12. SEGUIMIENTO 2027'!$O$14,INT((ROW()-13)/2),0)),IF(ISBLANK(OFFSET('9. METAS'!$W$20,INT((ROW()-14)/2),0)),"",OFFSET('9. METAS'!$W$20,INT((ROW()-14)/2),0)))</f>
        <v/>
      </c>
      <c r="L367" s="196" t="str">
        <f ca="1">IF(MOD(ROW()-13,2)=0,IF(ISBLANK(OFFSET('12. SEGUIMIENTO 2027'!$P$14,INT((ROW()-13)/2),0)),"",OFFSET('12. SEGUIMIENTO 2027'!$P$14,INT((ROW()-13)/2),0)),IF(ISBLANK(OFFSET('9. METAS'!$X$20,INT((ROW()-14)/2),0)),"",OFFSET('9. METAS'!$X$20,INT((ROW()-14)/2),0)))</f>
        <v/>
      </c>
      <c r="M367" s="197" t="str">
        <f ca="1">IF(MOD(ROW()-13,2)=0,IF(ISBLANK(OFFSET('12. SEGUIMIENTO 2027'!$Q$14,INT((ROW()-13)/2),0)),"",OFFSET('12. SEGUIMIENTO 2027'!$Q$14,INT((ROW()-13)/2),0)),IF(ISBLANK(OFFSET('9. METAS'!$Y$20,INT((ROW()-14)/2),0)),"",OFFSET('9. METAS'!$Y$20,INT((ROW()-14)/2),0)))</f>
        <v/>
      </c>
      <c r="N367" s="769" t="str">
        <f ca="1">IFERROR(J367/J368,"ND")</f>
        <v>ND</v>
      </c>
      <c r="O367" s="771" t="str">
        <f ca="1">IFERROR(((J367+K367+L367+M367)/H367),"ND")</f>
        <v>ND</v>
      </c>
      <c r="P367" s="775"/>
    </row>
    <row r="368" spans="3:16">
      <c r="C368" s="747"/>
      <c r="D368" s="749"/>
      <c r="E368" s="749"/>
      <c r="F368" s="751"/>
      <c r="G368" s="753"/>
      <c r="H368" s="833"/>
      <c r="I368" s="764"/>
      <c r="J368" s="195" t="str">
        <f ca="1">IF(MOD(ROW()-13,2)=0,IF(ISBLANK(OFFSET('12. SEGUIMIENTO 2027'!$N$14,INT((ROW()-13)/2),0)),"",OFFSET('12. SEGUIMIENTO 2027'!$N$14,INT((ROW()-13)/2),0)),IF(ISBLANK(OFFSET('9. METAS'!$V$20,INT((ROW()-14)/2),0)),"",OFFSET('9. METAS'!$V$20,INT((ROW()-14)/2),0)))</f>
        <v/>
      </c>
      <c r="K368" s="196" t="str">
        <f ca="1">IF(MOD(ROW()-13,2)=0,IF(ISBLANK(OFFSET('12. SEGUIMIENTO 2027'!$O$14,INT((ROW()-13)/2),0)),"",OFFSET('12. SEGUIMIENTO 2027'!$O$14,INT((ROW()-13)/2),0)),IF(ISBLANK(OFFSET('9. METAS'!$W$20,INT((ROW()-14)/2),0)),"",OFFSET('9. METAS'!$W$20,INT((ROW()-14)/2),0)))</f>
        <v/>
      </c>
      <c r="L368" s="196" t="str">
        <f ca="1">IF(MOD(ROW()-13,2)=0,IF(ISBLANK(OFFSET('12. SEGUIMIENTO 2027'!$P$14,INT((ROW()-13)/2),0)),"",OFFSET('12. SEGUIMIENTO 2027'!$P$14,INT((ROW()-13)/2),0)),IF(ISBLANK(OFFSET('9. METAS'!$X$20,INT((ROW()-14)/2),0)),"",OFFSET('9. METAS'!$X$20,INT((ROW()-14)/2),0)))</f>
        <v/>
      </c>
      <c r="M368" s="197" t="str">
        <f ca="1">IF(MOD(ROW()-13,2)=0,IF(ISBLANK(OFFSET('12. SEGUIMIENTO 2027'!$Q$14,INT((ROW()-13)/2),0)),"",OFFSET('12. SEGUIMIENTO 2027'!$Q$14,INT((ROW()-13)/2),0)),IF(ISBLANK(OFFSET('9. METAS'!$Y$20,INT((ROW()-14)/2),0)),"",OFFSET('9. METAS'!$Y$20,INT((ROW()-14)/2),0)))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833" t="str">
        <f ca="1">IF(ISBLANK(OFFSET('9. METAS'!$M$20,INT((ROW()-13)/2),0)),"",OFFSET('9. METAS'!$M$20,INT((ROW()-13)/2),0))</f>
        <v/>
      </c>
      <c r="I369" s="763"/>
      <c r="J369" s="195" t="str">
        <f ca="1">IF(MOD(ROW()-13,2)=0,IF(ISBLANK(OFFSET('12. SEGUIMIENTO 2027'!$N$14,INT((ROW()-13)/2),0)),"",OFFSET('12. SEGUIMIENTO 2027'!$N$14,INT((ROW()-13)/2),0)),IF(ISBLANK(OFFSET('9. METAS'!$V$20,INT((ROW()-14)/2),0)),"",OFFSET('9. METAS'!$V$20,INT((ROW()-14)/2),0)))</f>
        <v/>
      </c>
      <c r="K369" s="196" t="str">
        <f ca="1">IF(MOD(ROW()-13,2)=0,IF(ISBLANK(OFFSET('12. SEGUIMIENTO 2027'!$O$14,INT((ROW()-13)/2),0)),"",OFFSET('12. SEGUIMIENTO 2027'!$O$14,INT((ROW()-13)/2),0)),IF(ISBLANK(OFFSET('9. METAS'!$W$20,INT((ROW()-14)/2),0)),"",OFFSET('9. METAS'!$W$20,INT((ROW()-14)/2),0)))</f>
        <v/>
      </c>
      <c r="L369" s="196" t="str">
        <f ca="1">IF(MOD(ROW()-13,2)=0,IF(ISBLANK(OFFSET('12. SEGUIMIENTO 2027'!$P$14,INT((ROW()-13)/2),0)),"",OFFSET('12. SEGUIMIENTO 2027'!$P$14,INT((ROW()-13)/2),0)),IF(ISBLANK(OFFSET('9. METAS'!$X$20,INT((ROW()-14)/2),0)),"",OFFSET('9. METAS'!$X$20,INT((ROW()-14)/2),0)))</f>
        <v/>
      </c>
      <c r="M369" s="197" t="str">
        <f ca="1">IF(MOD(ROW()-13,2)=0,IF(ISBLANK(OFFSET('12. SEGUIMIENTO 2027'!$Q$14,INT((ROW()-13)/2),0)),"",OFFSET('12. SEGUIMIENTO 2027'!$Q$14,INT((ROW()-13)/2),0)),IF(ISBLANK(OFFSET('9. METAS'!$Y$20,INT((ROW()-14)/2),0)),"",OFFSET('9. METAS'!$Y$20,INT((ROW()-14)/2),0)))</f>
        <v/>
      </c>
      <c r="N369" s="769" t="str">
        <f ca="1">IFERROR(J369/J370,"ND")</f>
        <v>ND</v>
      </c>
      <c r="O369" s="771" t="str">
        <f ca="1">IFERROR(((J369+K369+L369+M369)/H369),"ND")</f>
        <v>ND</v>
      </c>
      <c r="P369" s="775"/>
    </row>
    <row r="370" spans="3:16">
      <c r="C370" s="747"/>
      <c r="D370" s="749"/>
      <c r="E370" s="749"/>
      <c r="F370" s="751"/>
      <c r="G370" s="753"/>
      <c r="H370" s="833"/>
      <c r="I370" s="764"/>
      <c r="J370" s="195" t="str">
        <f ca="1">IF(MOD(ROW()-13,2)=0,IF(ISBLANK(OFFSET('12. SEGUIMIENTO 2027'!$N$14,INT((ROW()-13)/2),0)),"",OFFSET('12. SEGUIMIENTO 2027'!$N$14,INT((ROW()-13)/2),0)),IF(ISBLANK(OFFSET('9. METAS'!$V$20,INT((ROW()-14)/2),0)),"",OFFSET('9. METAS'!$V$20,INT((ROW()-14)/2),0)))</f>
        <v/>
      </c>
      <c r="K370" s="196" t="str">
        <f ca="1">IF(MOD(ROW()-13,2)=0,IF(ISBLANK(OFFSET('12. SEGUIMIENTO 2027'!$O$14,INT((ROW()-13)/2),0)),"",OFFSET('12. SEGUIMIENTO 2027'!$O$14,INT((ROW()-13)/2),0)),IF(ISBLANK(OFFSET('9. METAS'!$W$20,INT((ROW()-14)/2),0)),"",OFFSET('9. METAS'!$W$20,INT((ROW()-14)/2),0)))</f>
        <v/>
      </c>
      <c r="L370" s="196" t="str">
        <f ca="1">IF(MOD(ROW()-13,2)=0,IF(ISBLANK(OFFSET('12. SEGUIMIENTO 2027'!$P$14,INT((ROW()-13)/2),0)),"",OFFSET('12. SEGUIMIENTO 2027'!$P$14,INT((ROW()-13)/2),0)),IF(ISBLANK(OFFSET('9. METAS'!$X$20,INT((ROW()-14)/2),0)),"",OFFSET('9. METAS'!$X$20,INT((ROW()-14)/2),0)))</f>
        <v/>
      </c>
      <c r="M370" s="197" t="str">
        <f ca="1">IF(MOD(ROW()-13,2)=0,IF(ISBLANK(OFFSET('12. SEGUIMIENTO 2027'!$Q$14,INT((ROW()-13)/2),0)),"",OFFSET('12. SEGUIMIENTO 2027'!$Q$14,INT((ROW()-13)/2),0)),IF(ISBLANK(OFFSET('9. METAS'!$Y$20,INT((ROW()-14)/2),0)),"",OFFSET('9. METAS'!$Y$20,INT((ROW()-14)/2),0)))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833" t="str">
        <f ca="1">IF(ISBLANK(OFFSET('9. METAS'!$M$20,INT((ROW()-13)/2),0)),"",OFFSET('9. METAS'!$M$20,INT((ROW()-13)/2),0))</f>
        <v/>
      </c>
      <c r="I371" s="763"/>
      <c r="J371" s="195" t="str">
        <f ca="1">IF(MOD(ROW()-13,2)=0,IF(ISBLANK(OFFSET('12. SEGUIMIENTO 2027'!$N$14,INT((ROW()-13)/2),0)),"",OFFSET('12. SEGUIMIENTO 2027'!$N$14,INT((ROW()-13)/2),0)),IF(ISBLANK(OFFSET('9. METAS'!$V$20,INT((ROW()-14)/2),0)),"",OFFSET('9. METAS'!$V$20,INT((ROW()-14)/2),0)))</f>
        <v/>
      </c>
      <c r="K371" s="196" t="str">
        <f ca="1">IF(MOD(ROW()-13,2)=0,IF(ISBLANK(OFFSET('12. SEGUIMIENTO 2027'!$O$14,INT((ROW()-13)/2),0)),"",OFFSET('12. SEGUIMIENTO 2027'!$O$14,INT((ROW()-13)/2),0)),IF(ISBLANK(OFFSET('9. METAS'!$W$20,INT((ROW()-14)/2),0)),"",OFFSET('9. METAS'!$W$20,INT((ROW()-14)/2),0)))</f>
        <v/>
      </c>
      <c r="L371" s="196" t="str">
        <f ca="1">IF(MOD(ROW()-13,2)=0,IF(ISBLANK(OFFSET('12. SEGUIMIENTO 2027'!$P$14,INT((ROW()-13)/2),0)),"",OFFSET('12. SEGUIMIENTO 2027'!$P$14,INT((ROW()-13)/2),0)),IF(ISBLANK(OFFSET('9. METAS'!$X$20,INT((ROW()-14)/2),0)),"",OFFSET('9. METAS'!$X$20,INT((ROW()-14)/2),0)))</f>
        <v/>
      </c>
      <c r="M371" s="197" t="str">
        <f ca="1">IF(MOD(ROW()-13,2)=0,IF(ISBLANK(OFFSET('12. SEGUIMIENTO 2027'!$Q$14,INT((ROW()-13)/2),0)),"",OFFSET('12. SEGUIMIENTO 2027'!$Q$14,INT((ROW()-13)/2),0)),IF(ISBLANK(OFFSET('9. METAS'!$Y$20,INT((ROW()-14)/2),0)),"",OFFSET('9. METAS'!$Y$20,INT((ROW()-14)/2),0)))</f>
        <v/>
      </c>
      <c r="N371" s="769" t="str">
        <f ca="1">IFERROR(J371/J372,"ND")</f>
        <v>ND</v>
      </c>
      <c r="O371" s="771" t="str">
        <f ca="1">IFERROR(((J371+K371+L371+M371)/H371),"ND")</f>
        <v>ND</v>
      </c>
      <c r="P371" s="775"/>
    </row>
    <row r="372" spans="3:16">
      <c r="C372" s="747"/>
      <c r="D372" s="749"/>
      <c r="E372" s="749"/>
      <c r="F372" s="751"/>
      <c r="G372" s="753"/>
      <c r="H372" s="833"/>
      <c r="I372" s="764"/>
      <c r="J372" s="195" t="str">
        <f ca="1">IF(MOD(ROW()-13,2)=0,IF(ISBLANK(OFFSET('12. SEGUIMIENTO 2027'!$N$14,INT((ROW()-13)/2),0)),"",OFFSET('12. SEGUIMIENTO 2027'!$N$14,INT((ROW()-13)/2),0)),IF(ISBLANK(OFFSET('9. METAS'!$V$20,INT((ROW()-14)/2),0)),"",OFFSET('9. METAS'!$V$20,INT((ROW()-14)/2),0)))</f>
        <v/>
      </c>
      <c r="K372" s="196" t="str">
        <f ca="1">IF(MOD(ROW()-13,2)=0,IF(ISBLANK(OFFSET('12. SEGUIMIENTO 2027'!$O$14,INT((ROW()-13)/2),0)),"",OFFSET('12. SEGUIMIENTO 2027'!$O$14,INT((ROW()-13)/2),0)),IF(ISBLANK(OFFSET('9. METAS'!$W$20,INT((ROW()-14)/2),0)),"",OFFSET('9. METAS'!$W$20,INT((ROW()-14)/2),0)))</f>
        <v/>
      </c>
      <c r="L372" s="196" t="str">
        <f ca="1">IF(MOD(ROW()-13,2)=0,IF(ISBLANK(OFFSET('12. SEGUIMIENTO 2027'!$P$14,INT((ROW()-13)/2),0)),"",OFFSET('12. SEGUIMIENTO 2027'!$P$14,INT((ROW()-13)/2),0)),IF(ISBLANK(OFFSET('9. METAS'!$X$20,INT((ROW()-14)/2),0)),"",OFFSET('9. METAS'!$X$20,INT((ROW()-14)/2),0)))</f>
        <v/>
      </c>
      <c r="M372" s="197" t="str">
        <f ca="1">IF(MOD(ROW()-13,2)=0,IF(ISBLANK(OFFSET('12. SEGUIMIENTO 2027'!$Q$14,INT((ROW()-13)/2),0)),"",OFFSET('12. SEGUIMIENTO 2027'!$Q$14,INT((ROW()-13)/2),0)),IF(ISBLANK(OFFSET('9. METAS'!$Y$20,INT((ROW()-14)/2),0)),"",OFFSET('9. METAS'!$Y$20,INT((ROW()-14)/2),0)))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833" t="str">
        <f ca="1">IF(ISBLANK(OFFSET('9. METAS'!$M$20,INT((ROW()-13)/2),0)),"",OFFSET('9. METAS'!$M$20,INT((ROW()-13)/2),0))</f>
        <v/>
      </c>
      <c r="I373" s="763"/>
      <c r="J373" s="195" t="str">
        <f ca="1">IF(MOD(ROW()-13,2)=0,IF(ISBLANK(OFFSET('12. SEGUIMIENTO 2027'!$N$14,INT((ROW()-13)/2),0)),"",OFFSET('12. SEGUIMIENTO 2027'!$N$14,INT((ROW()-13)/2),0)),IF(ISBLANK(OFFSET('9. METAS'!$V$20,INT((ROW()-14)/2),0)),"",OFFSET('9. METAS'!$V$20,INT((ROW()-14)/2),0)))</f>
        <v/>
      </c>
      <c r="K373" s="196" t="str">
        <f ca="1">IF(MOD(ROW()-13,2)=0,IF(ISBLANK(OFFSET('12. SEGUIMIENTO 2027'!$O$14,INT((ROW()-13)/2),0)),"",OFFSET('12. SEGUIMIENTO 2027'!$O$14,INT((ROW()-13)/2),0)),IF(ISBLANK(OFFSET('9. METAS'!$W$20,INT((ROW()-14)/2),0)),"",OFFSET('9. METAS'!$W$20,INT((ROW()-14)/2),0)))</f>
        <v/>
      </c>
      <c r="L373" s="196" t="str">
        <f ca="1">IF(MOD(ROW()-13,2)=0,IF(ISBLANK(OFFSET('12. SEGUIMIENTO 2027'!$P$14,INT((ROW()-13)/2),0)),"",OFFSET('12. SEGUIMIENTO 2027'!$P$14,INT((ROW()-13)/2),0)),IF(ISBLANK(OFFSET('9. METAS'!$X$20,INT((ROW()-14)/2),0)),"",OFFSET('9. METAS'!$X$20,INT((ROW()-14)/2),0)))</f>
        <v/>
      </c>
      <c r="M373" s="197" t="str">
        <f ca="1">IF(MOD(ROW()-13,2)=0,IF(ISBLANK(OFFSET('12. SEGUIMIENTO 2027'!$Q$14,INT((ROW()-13)/2),0)),"",OFFSET('12. SEGUIMIENTO 2027'!$Q$14,INT((ROW()-13)/2),0)),IF(ISBLANK(OFFSET('9. METAS'!$Y$20,INT((ROW()-14)/2),0)),"",OFFSET('9. METAS'!$Y$20,INT((ROW()-14)/2),0)))</f>
        <v/>
      </c>
      <c r="N373" s="769" t="str">
        <f ca="1">IFERROR(J373/J374,"ND")</f>
        <v>ND</v>
      </c>
      <c r="O373" s="771" t="str">
        <f ca="1">IFERROR(((J373+K373+L373+M373)/H373),"ND")</f>
        <v>ND</v>
      </c>
      <c r="P373" s="775"/>
    </row>
    <row r="374" spans="3:16">
      <c r="C374" s="747"/>
      <c r="D374" s="749"/>
      <c r="E374" s="749"/>
      <c r="F374" s="751"/>
      <c r="G374" s="753"/>
      <c r="H374" s="833"/>
      <c r="I374" s="764"/>
      <c r="J374" s="195" t="str">
        <f ca="1">IF(MOD(ROW()-13,2)=0,IF(ISBLANK(OFFSET('12. SEGUIMIENTO 2027'!$N$14,INT((ROW()-13)/2),0)),"",OFFSET('12. SEGUIMIENTO 2027'!$N$14,INT((ROW()-13)/2),0)),IF(ISBLANK(OFFSET('9. METAS'!$V$20,INT((ROW()-14)/2),0)),"",OFFSET('9. METAS'!$V$20,INT((ROW()-14)/2),0)))</f>
        <v/>
      </c>
      <c r="K374" s="196" t="str">
        <f ca="1">IF(MOD(ROW()-13,2)=0,IF(ISBLANK(OFFSET('12. SEGUIMIENTO 2027'!$O$14,INT((ROW()-13)/2),0)),"",OFFSET('12. SEGUIMIENTO 2027'!$O$14,INT((ROW()-13)/2),0)),IF(ISBLANK(OFFSET('9. METAS'!$W$20,INT((ROW()-14)/2),0)),"",OFFSET('9. METAS'!$W$20,INT((ROW()-14)/2),0)))</f>
        <v/>
      </c>
      <c r="L374" s="196" t="str">
        <f ca="1">IF(MOD(ROW()-13,2)=0,IF(ISBLANK(OFFSET('12. SEGUIMIENTO 2027'!$P$14,INT((ROW()-13)/2),0)),"",OFFSET('12. SEGUIMIENTO 2027'!$P$14,INT((ROW()-13)/2),0)),IF(ISBLANK(OFFSET('9. METAS'!$X$20,INT((ROW()-14)/2),0)),"",OFFSET('9. METAS'!$X$20,INT((ROW()-14)/2),0)))</f>
        <v/>
      </c>
      <c r="M374" s="197" t="str">
        <f ca="1">IF(MOD(ROW()-13,2)=0,IF(ISBLANK(OFFSET('12. SEGUIMIENTO 2027'!$Q$14,INT((ROW()-13)/2),0)),"",OFFSET('12. SEGUIMIENTO 2027'!$Q$14,INT((ROW()-13)/2),0)),IF(ISBLANK(OFFSET('9. METAS'!$Y$20,INT((ROW()-14)/2),0)),"",OFFSET('9. METAS'!$Y$20,INT((ROW()-14)/2),0)))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833" t="str">
        <f ca="1">IF(ISBLANK(OFFSET('9. METAS'!$M$20,INT((ROW()-13)/2),0)),"",OFFSET('9. METAS'!$M$20,INT((ROW()-13)/2),0))</f>
        <v/>
      </c>
      <c r="I375" s="763"/>
      <c r="J375" s="195" t="str">
        <f ca="1">IF(MOD(ROW()-13,2)=0,IF(ISBLANK(OFFSET('12. SEGUIMIENTO 2027'!$N$14,INT((ROW()-13)/2),0)),"",OFFSET('12. SEGUIMIENTO 2027'!$N$14,INT((ROW()-13)/2),0)),IF(ISBLANK(OFFSET('9. METAS'!$V$20,INT((ROW()-14)/2),0)),"",OFFSET('9. METAS'!$V$20,INT((ROW()-14)/2),0)))</f>
        <v/>
      </c>
      <c r="K375" s="196" t="str">
        <f ca="1">IF(MOD(ROW()-13,2)=0,IF(ISBLANK(OFFSET('12. SEGUIMIENTO 2027'!$O$14,INT((ROW()-13)/2),0)),"",OFFSET('12. SEGUIMIENTO 2027'!$O$14,INT((ROW()-13)/2),0)),IF(ISBLANK(OFFSET('9. METAS'!$W$20,INT((ROW()-14)/2),0)),"",OFFSET('9. METAS'!$W$20,INT((ROW()-14)/2),0)))</f>
        <v/>
      </c>
      <c r="L375" s="196" t="str">
        <f ca="1">IF(MOD(ROW()-13,2)=0,IF(ISBLANK(OFFSET('12. SEGUIMIENTO 2027'!$P$14,INT((ROW()-13)/2),0)),"",OFFSET('12. SEGUIMIENTO 2027'!$P$14,INT((ROW()-13)/2),0)),IF(ISBLANK(OFFSET('9. METAS'!$X$20,INT((ROW()-14)/2),0)),"",OFFSET('9. METAS'!$X$20,INT((ROW()-14)/2),0)))</f>
        <v/>
      </c>
      <c r="M375" s="197" t="str">
        <f ca="1">IF(MOD(ROW()-13,2)=0,IF(ISBLANK(OFFSET('12. SEGUIMIENTO 2027'!$Q$14,INT((ROW()-13)/2),0)),"",OFFSET('12. SEGUIMIENTO 2027'!$Q$14,INT((ROW()-13)/2),0)),IF(ISBLANK(OFFSET('9. METAS'!$Y$20,INT((ROW()-14)/2),0)),"",OFFSET('9. METAS'!$Y$20,INT((ROW()-14)/2),0)))</f>
        <v/>
      </c>
      <c r="N375" s="769" t="str">
        <f ca="1">IFERROR(J375/J376,"ND")</f>
        <v>ND</v>
      </c>
      <c r="O375" s="771" t="str">
        <f ca="1">IFERROR(((J375+K375+L375+M375)/H375),"ND")</f>
        <v>ND</v>
      </c>
      <c r="P375" s="775"/>
    </row>
    <row r="376" spans="3:16">
      <c r="C376" s="747"/>
      <c r="D376" s="749"/>
      <c r="E376" s="749"/>
      <c r="F376" s="751"/>
      <c r="G376" s="753"/>
      <c r="H376" s="833"/>
      <c r="I376" s="764"/>
      <c r="J376" s="195" t="str">
        <f ca="1">IF(MOD(ROW()-13,2)=0,IF(ISBLANK(OFFSET('12. SEGUIMIENTO 2027'!$N$14,INT((ROW()-13)/2),0)),"",OFFSET('12. SEGUIMIENTO 2027'!$N$14,INT((ROW()-13)/2),0)),IF(ISBLANK(OFFSET('9. METAS'!$V$20,INT((ROW()-14)/2),0)),"",OFFSET('9. METAS'!$V$20,INT((ROW()-14)/2),0)))</f>
        <v/>
      </c>
      <c r="K376" s="196" t="str">
        <f ca="1">IF(MOD(ROW()-13,2)=0,IF(ISBLANK(OFFSET('12. SEGUIMIENTO 2027'!$O$14,INT((ROW()-13)/2),0)),"",OFFSET('12. SEGUIMIENTO 2027'!$O$14,INT((ROW()-13)/2),0)),IF(ISBLANK(OFFSET('9. METAS'!$W$20,INT((ROW()-14)/2),0)),"",OFFSET('9. METAS'!$W$20,INT((ROW()-14)/2),0)))</f>
        <v/>
      </c>
      <c r="L376" s="196" t="str">
        <f ca="1">IF(MOD(ROW()-13,2)=0,IF(ISBLANK(OFFSET('12. SEGUIMIENTO 2027'!$P$14,INT((ROW()-13)/2),0)),"",OFFSET('12. SEGUIMIENTO 2027'!$P$14,INT((ROW()-13)/2),0)),IF(ISBLANK(OFFSET('9. METAS'!$X$20,INT((ROW()-14)/2),0)),"",OFFSET('9. METAS'!$X$20,INT((ROW()-14)/2),0)))</f>
        <v/>
      </c>
      <c r="M376" s="197" t="str">
        <f ca="1">IF(MOD(ROW()-13,2)=0,IF(ISBLANK(OFFSET('12. SEGUIMIENTO 2027'!$Q$14,INT((ROW()-13)/2),0)),"",OFFSET('12. SEGUIMIENTO 2027'!$Q$14,INT((ROW()-13)/2),0)),IF(ISBLANK(OFFSET('9. METAS'!$Y$20,INT((ROW()-14)/2),0)),"",OFFSET('9. METAS'!$Y$20,INT((ROW()-14)/2),0)))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833" t="str">
        <f ca="1">IF(ISBLANK(OFFSET('9. METAS'!$M$20,INT((ROW()-13)/2),0)),"",OFFSET('9. METAS'!$M$20,INT((ROW()-13)/2),0))</f>
        <v/>
      </c>
      <c r="I377" s="763"/>
      <c r="J377" s="195" t="str">
        <f ca="1">IF(MOD(ROW()-13,2)=0,IF(ISBLANK(OFFSET('12. SEGUIMIENTO 2027'!$N$14,INT((ROW()-13)/2),0)),"",OFFSET('12. SEGUIMIENTO 2027'!$N$14,INT((ROW()-13)/2),0)),IF(ISBLANK(OFFSET('9. METAS'!$V$20,INT((ROW()-14)/2),0)),"",OFFSET('9. METAS'!$V$20,INT((ROW()-14)/2),0)))</f>
        <v/>
      </c>
      <c r="K377" s="196" t="str">
        <f ca="1">IF(MOD(ROW()-13,2)=0,IF(ISBLANK(OFFSET('12. SEGUIMIENTO 2027'!$O$14,INT((ROW()-13)/2),0)),"",OFFSET('12. SEGUIMIENTO 2027'!$O$14,INT((ROW()-13)/2),0)),IF(ISBLANK(OFFSET('9. METAS'!$W$20,INT((ROW()-14)/2),0)),"",OFFSET('9. METAS'!$W$20,INT((ROW()-14)/2),0)))</f>
        <v/>
      </c>
      <c r="L377" s="196" t="str">
        <f ca="1">IF(MOD(ROW()-13,2)=0,IF(ISBLANK(OFFSET('12. SEGUIMIENTO 2027'!$P$14,INT((ROW()-13)/2),0)),"",OFFSET('12. SEGUIMIENTO 2027'!$P$14,INT((ROW()-13)/2),0)),IF(ISBLANK(OFFSET('9. METAS'!$X$20,INT((ROW()-14)/2),0)),"",OFFSET('9. METAS'!$X$20,INT((ROW()-14)/2),0)))</f>
        <v/>
      </c>
      <c r="M377" s="197" t="str">
        <f ca="1">IF(MOD(ROW()-13,2)=0,IF(ISBLANK(OFFSET('12. SEGUIMIENTO 2027'!$Q$14,INT((ROW()-13)/2),0)),"",OFFSET('12. SEGUIMIENTO 2027'!$Q$14,INT((ROW()-13)/2),0)),IF(ISBLANK(OFFSET('9. METAS'!$Y$20,INT((ROW()-14)/2),0)),"",OFFSET('9. METAS'!$Y$20,INT((ROW()-14)/2),0)))</f>
        <v/>
      </c>
      <c r="N377" s="769" t="str">
        <f ca="1">IFERROR(J377/J378,"ND")</f>
        <v>ND</v>
      </c>
      <c r="O377" s="771" t="str">
        <f ca="1">IFERROR(((J377+K377+L377+M377)/H377),"ND")</f>
        <v>ND</v>
      </c>
      <c r="P377" s="775"/>
    </row>
    <row r="378" spans="3:16">
      <c r="C378" s="747"/>
      <c r="D378" s="749"/>
      <c r="E378" s="749"/>
      <c r="F378" s="751"/>
      <c r="G378" s="753"/>
      <c r="H378" s="833"/>
      <c r="I378" s="764"/>
      <c r="J378" s="195" t="str">
        <f ca="1">IF(MOD(ROW()-13,2)=0,IF(ISBLANK(OFFSET('12. SEGUIMIENTO 2027'!$N$14,INT((ROW()-13)/2),0)),"",OFFSET('12. SEGUIMIENTO 2027'!$N$14,INT((ROW()-13)/2),0)),IF(ISBLANK(OFFSET('9. METAS'!$V$20,INT((ROW()-14)/2),0)),"",OFFSET('9. METAS'!$V$20,INT((ROW()-14)/2),0)))</f>
        <v/>
      </c>
      <c r="K378" s="196" t="str">
        <f ca="1">IF(MOD(ROW()-13,2)=0,IF(ISBLANK(OFFSET('12. SEGUIMIENTO 2027'!$O$14,INT((ROW()-13)/2),0)),"",OFFSET('12. SEGUIMIENTO 2027'!$O$14,INT((ROW()-13)/2),0)),IF(ISBLANK(OFFSET('9. METAS'!$W$20,INT((ROW()-14)/2),0)),"",OFFSET('9. METAS'!$W$20,INT((ROW()-14)/2),0)))</f>
        <v/>
      </c>
      <c r="L378" s="196" t="str">
        <f ca="1">IF(MOD(ROW()-13,2)=0,IF(ISBLANK(OFFSET('12. SEGUIMIENTO 2027'!$P$14,INT((ROW()-13)/2),0)),"",OFFSET('12. SEGUIMIENTO 2027'!$P$14,INT((ROW()-13)/2),0)),IF(ISBLANK(OFFSET('9. METAS'!$X$20,INT((ROW()-14)/2),0)),"",OFFSET('9. METAS'!$X$20,INT((ROW()-14)/2),0)))</f>
        <v/>
      </c>
      <c r="M378" s="197" t="str">
        <f ca="1">IF(MOD(ROW()-13,2)=0,IF(ISBLANK(OFFSET('12. SEGUIMIENTO 2027'!$Q$14,INT((ROW()-13)/2),0)),"",OFFSET('12. SEGUIMIENTO 2027'!$Q$14,INT((ROW()-13)/2),0)),IF(ISBLANK(OFFSET('9. METAS'!$Y$20,INT((ROW()-14)/2),0)),"",OFFSET('9. METAS'!$Y$20,INT((ROW()-14)/2),0)))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833" t="str">
        <f ca="1">IF(ISBLANK(OFFSET('9. METAS'!$M$20,INT((ROW()-13)/2),0)),"",OFFSET('9. METAS'!$M$20,INT((ROW()-13)/2),0))</f>
        <v/>
      </c>
      <c r="I379" s="763"/>
      <c r="J379" s="195" t="str">
        <f ca="1">IF(MOD(ROW()-13,2)=0,IF(ISBLANK(OFFSET('12. SEGUIMIENTO 2027'!$N$14,INT((ROW()-13)/2),0)),"",OFFSET('12. SEGUIMIENTO 2027'!$N$14,INT((ROW()-13)/2),0)),IF(ISBLANK(OFFSET('9. METAS'!$V$20,INT((ROW()-14)/2),0)),"",OFFSET('9. METAS'!$V$20,INT((ROW()-14)/2),0)))</f>
        <v/>
      </c>
      <c r="K379" s="196" t="str">
        <f ca="1">IF(MOD(ROW()-13,2)=0,IF(ISBLANK(OFFSET('12. SEGUIMIENTO 2027'!$O$14,INT((ROW()-13)/2),0)),"",OFFSET('12. SEGUIMIENTO 2027'!$O$14,INT((ROW()-13)/2),0)),IF(ISBLANK(OFFSET('9. METAS'!$W$20,INT((ROW()-14)/2),0)),"",OFFSET('9. METAS'!$W$20,INT((ROW()-14)/2),0)))</f>
        <v/>
      </c>
      <c r="L379" s="196" t="str">
        <f ca="1">IF(MOD(ROW()-13,2)=0,IF(ISBLANK(OFFSET('12. SEGUIMIENTO 2027'!$P$14,INT((ROW()-13)/2),0)),"",OFFSET('12. SEGUIMIENTO 2027'!$P$14,INT((ROW()-13)/2),0)),IF(ISBLANK(OFFSET('9. METAS'!$X$20,INT((ROW()-14)/2),0)),"",OFFSET('9. METAS'!$X$20,INT((ROW()-14)/2),0)))</f>
        <v/>
      </c>
      <c r="M379" s="197" t="str">
        <f ca="1">IF(MOD(ROW()-13,2)=0,IF(ISBLANK(OFFSET('12. SEGUIMIENTO 2027'!$Q$14,INT((ROW()-13)/2),0)),"",OFFSET('12. SEGUIMIENTO 2027'!$Q$14,INT((ROW()-13)/2),0)),IF(ISBLANK(OFFSET('9. METAS'!$Y$20,INT((ROW()-14)/2),0)),"",OFFSET('9. METAS'!$Y$20,INT((ROW()-14)/2),0)))</f>
        <v/>
      </c>
      <c r="N379" s="769" t="str">
        <f ca="1">IFERROR(J379/J380,"ND")</f>
        <v>ND</v>
      </c>
      <c r="O379" s="771" t="str">
        <f ca="1">IFERROR(((J379+K379+L379+M379)/H379),"ND")</f>
        <v>ND</v>
      </c>
      <c r="P379" s="775"/>
    </row>
    <row r="380" spans="3:16">
      <c r="C380" s="747"/>
      <c r="D380" s="749"/>
      <c r="E380" s="749"/>
      <c r="F380" s="751"/>
      <c r="G380" s="753"/>
      <c r="H380" s="833"/>
      <c r="I380" s="764"/>
      <c r="J380" s="195" t="str">
        <f ca="1">IF(MOD(ROW()-13,2)=0,IF(ISBLANK(OFFSET('12. SEGUIMIENTO 2027'!$N$14,INT((ROW()-13)/2),0)),"",OFFSET('12. SEGUIMIENTO 2027'!$N$14,INT((ROW()-13)/2),0)),IF(ISBLANK(OFFSET('9. METAS'!$V$20,INT((ROW()-14)/2),0)),"",OFFSET('9. METAS'!$V$20,INT((ROW()-14)/2),0)))</f>
        <v/>
      </c>
      <c r="K380" s="196" t="str">
        <f ca="1">IF(MOD(ROW()-13,2)=0,IF(ISBLANK(OFFSET('12. SEGUIMIENTO 2027'!$O$14,INT((ROW()-13)/2),0)),"",OFFSET('12. SEGUIMIENTO 2027'!$O$14,INT((ROW()-13)/2),0)),IF(ISBLANK(OFFSET('9. METAS'!$W$20,INT((ROW()-14)/2),0)),"",OFFSET('9. METAS'!$W$20,INT((ROW()-14)/2),0)))</f>
        <v/>
      </c>
      <c r="L380" s="196" t="str">
        <f ca="1">IF(MOD(ROW()-13,2)=0,IF(ISBLANK(OFFSET('12. SEGUIMIENTO 2027'!$P$14,INT((ROW()-13)/2),0)),"",OFFSET('12. SEGUIMIENTO 2027'!$P$14,INT((ROW()-13)/2),0)),IF(ISBLANK(OFFSET('9. METAS'!$X$20,INT((ROW()-14)/2),0)),"",OFFSET('9. METAS'!$X$20,INT((ROW()-14)/2),0)))</f>
        <v/>
      </c>
      <c r="M380" s="197" t="str">
        <f ca="1">IF(MOD(ROW()-13,2)=0,IF(ISBLANK(OFFSET('12. SEGUIMIENTO 2027'!$Q$14,INT((ROW()-13)/2),0)),"",OFFSET('12. SEGUIMIENTO 2027'!$Q$14,INT((ROW()-13)/2),0)),IF(ISBLANK(OFFSET('9. METAS'!$Y$20,INT((ROW()-14)/2),0)),"",OFFSET('9. METAS'!$Y$20,INT((ROW()-14)/2),0)))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833" t="str">
        <f ca="1">IF(ISBLANK(OFFSET('9. METAS'!$M$20,INT((ROW()-13)/2),0)),"",OFFSET('9. METAS'!$M$20,INT((ROW()-13)/2),0))</f>
        <v/>
      </c>
      <c r="I381" s="763"/>
      <c r="J381" s="195" t="str">
        <f ca="1">IF(MOD(ROW()-13,2)=0,IF(ISBLANK(OFFSET('12. SEGUIMIENTO 2027'!$N$14,INT((ROW()-13)/2),0)),"",OFFSET('12. SEGUIMIENTO 2027'!$N$14,INT((ROW()-13)/2),0)),IF(ISBLANK(OFFSET('9. METAS'!$V$20,INT((ROW()-14)/2),0)),"",OFFSET('9. METAS'!$V$20,INT((ROW()-14)/2),0)))</f>
        <v/>
      </c>
      <c r="K381" s="196" t="str">
        <f ca="1">IF(MOD(ROW()-13,2)=0,IF(ISBLANK(OFFSET('12. SEGUIMIENTO 2027'!$O$14,INT((ROW()-13)/2),0)),"",OFFSET('12. SEGUIMIENTO 2027'!$O$14,INT((ROW()-13)/2),0)),IF(ISBLANK(OFFSET('9. METAS'!$W$20,INT((ROW()-14)/2),0)),"",OFFSET('9. METAS'!$W$20,INT((ROW()-14)/2),0)))</f>
        <v/>
      </c>
      <c r="L381" s="196" t="str">
        <f ca="1">IF(MOD(ROW()-13,2)=0,IF(ISBLANK(OFFSET('12. SEGUIMIENTO 2027'!$P$14,INT((ROW()-13)/2),0)),"",OFFSET('12. SEGUIMIENTO 2027'!$P$14,INT((ROW()-13)/2),0)),IF(ISBLANK(OFFSET('9. METAS'!$X$20,INT((ROW()-14)/2),0)),"",OFFSET('9. METAS'!$X$20,INT((ROW()-14)/2),0)))</f>
        <v/>
      </c>
      <c r="M381" s="197" t="str">
        <f ca="1">IF(MOD(ROW()-13,2)=0,IF(ISBLANK(OFFSET('12. SEGUIMIENTO 2027'!$Q$14,INT((ROW()-13)/2),0)),"",OFFSET('12. SEGUIMIENTO 2027'!$Q$14,INT((ROW()-13)/2),0)),IF(ISBLANK(OFFSET('9. METAS'!$Y$20,INT((ROW()-14)/2),0)),"",OFFSET('9. METAS'!$Y$20,INT((ROW()-14)/2),0)))</f>
        <v/>
      </c>
      <c r="N381" s="769" t="str">
        <f ca="1">IFERROR(J381/J382,"ND")</f>
        <v>ND</v>
      </c>
      <c r="O381" s="771" t="str">
        <f ca="1">IFERROR(((J381+K381+L381+M381)/H381),"ND")</f>
        <v>ND</v>
      </c>
      <c r="P381" s="775"/>
    </row>
    <row r="382" spans="3:16">
      <c r="C382" s="747"/>
      <c r="D382" s="749"/>
      <c r="E382" s="749"/>
      <c r="F382" s="751"/>
      <c r="G382" s="753"/>
      <c r="H382" s="833"/>
      <c r="I382" s="764"/>
      <c r="J382" s="195" t="str">
        <f ca="1">IF(MOD(ROW()-13,2)=0,IF(ISBLANK(OFFSET('12. SEGUIMIENTO 2027'!$N$14,INT((ROW()-13)/2),0)),"",OFFSET('12. SEGUIMIENTO 2027'!$N$14,INT((ROW()-13)/2),0)),IF(ISBLANK(OFFSET('9. METAS'!$V$20,INT((ROW()-14)/2),0)),"",OFFSET('9. METAS'!$V$20,INT((ROW()-14)/2),0)))</f>
        <v/>
      </c>
      <c r="K382" s="196" t="str">
        <f ca="1">IF(MOD(ROW()-13,2)=0,IF(ISBLANK(OFFSET('12. SEGUIMIENTO 2027'!$O$14,INT((ROW()-13)/2),0)),"",OFFSET('12. SEGUIMIENTO 2027'!$O$14,INT((ROW()-13)/2),0)),IF(ISBLANK(OFFSET('9. METAS'!$W$20,INT((ROW()-14)/2),0)),"",OFFSET('9. METAS'!$W$20,INT((ROW()-14)/2),0)))</f>
        <v/>
      </c>
      <c r="L382" s="196" t="str">
        <f ca="1">IF(MOD(ROW()-13,2)=0,IF(ISBLANK(OFFSET('12. SEGUIMIENTO 2027'!$P$14,INT((ROW()-13)/2),0)),"",OFFSET('12. SEGUIMIENTO 2027'!$P$14,INT((ROW()-13)/2),0)),IF(ISBLANK(OFFSET('9. METAS'!$X$20,INT((ROW()-14)/2),0)),"",OFFSET('9. METAS'!$X$20,INT((ROW()-14)/2),0)))</f>
        <v/>
      </c>
      <c r="M382" s="197" t="str">
        <f ca="1">IF(MOD(ROW()-13,2)=0,IF(ISBLANK(OFFSET('12. SEGUIMIENTO 2027'!$Q$14,INT((ROW()-13)/2),0)),"",OFFSET('12. SEGUIMIENTO 2027'!$Q$14,INT((ROW()-13)/2),0)),IF(ISBLANK(OFFSET('9. METAS'!$Y$20,INT((ROW()-14)/2),0)),"",OFFSET('9. METAS'!$Y$20,INT((ROW()-14)/2),0)))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833" t="str">
        <f ca="1">IF(ISBLANK(OFFSET('9. METAS'!$M$20,INT((ROW()-13)/2),0)),"",OFFSET('9. METAS'!$M$20,INT((ROW()-13)/2),0))</f>
        <v/>
      </c>
      <c r="I383" s="763"/>
      <c r="J383" s="195" t="str">
        <f ca="1">IF(MOD(ROW()-13,2)=0,IF(ISBLANK(OFFSET('12. SEGUIMIENTO 2027'!$N$14,INT((ROW()-13)/2),0)),"",OFFSET('12. SEGUIMIENTO 2027'!$N$14,INT((ROW()-13)/2),0)),IF(ISBLANK(OFFSET('9. METAS'!$V$20,INT((ROW()-14)/2),0)),"",OFFSET('9. METAS'!$V$20,INT((ROW()-14)/2),0)))</f>
        <v/>
      </c>
      <c r="K383" s="196" t="str">
        <f ca="1">IF(MOD(ROW()-13,2)=0,IF(ISBLANK(OFFSET('12. SEGUIMIENTO 2027'!$O$14,INT((ROW()-13)/2),0)),"",OFFSET('12. SEGUIMIENTO 2027'!$O$14,INT((ROW()-13)/2),0)),IF(ISBLANK(OFFSET('9. METAS'!$W$20,INT((ROW()-14)/2),0)),"",OFFSET('9. METAS'!$W$20,INT((ROW()-14)/2),0)))</f>
        <v/>
      </c>
      <c r="L383" s="196" t="str">
        <f ca="1">IF(MOD(ROW()-13,2)=0,IF(ISBLANK(OFFSET('12. SEGUIMIENTO 2027'!$P$14,INT((ROW()-13)/2),0)),"",OFFSET('12. SEGUIMIENTO 2027'!$P$14,INT((ROW()-13)/2),0)),IF(ISBLANK(OFFSET('9. METAS'!$X$20,INT((ROW()-14)/2),0)),"",OFFSET('9. METAS'!$X$20,INT((ROW()-14)/2),0)))</f>
        <v/>
      </c>
      <c r="M383" s="197" t="str">
        <f ca="1">IF(MOD(ROW()-13,2)=0,IF(ISBLANK(OFFSET('12. SEGUIMIENTO 2027'!$Q$14,INT((ROW()-13)/2),0)),"",OFFSET('12. SEGUIMIENTO 2027'!$Q$14,INT((ROW()-13)/2),0)),IF(ISBLANK(OFFSET('9. METAS'!$Y$20,INT((ROW()-14)/2),0)),"",OFFSET('9. METAS'!$Y$20,INT((ROW()-14)/2),0)))</f>
        <v/>
      </c>
      <c r="N383" s="769" t="str">
        <f ca="1">IFERROR(J383/J384,"ND")</f>
        <v>ND</v>
      </c>
      <c r="O383" s="771" t="str">
        <f ca="1">IFERROR(((J383+K383+L383+M383)/H383),"ND")</f>
        <v>ND</v>
      </c>
      <c r="P383" s="775"/>
    </row>
    <row r="384" spans="3:16">
      <c r="C384" s="747"/>
      <c r="D384" s="749"/>
      <c r="E384" s="749"/>
      <c r="F384" s="751"/>
      <c r="G384" s="753"/>
      <c r="H384" s="833"/>
      <c r="I384" s="764"/>
      <c r="J384" s="195" t="str">
        <f ca="1">IF(MOD(ROW()-13,2)=0,IF(ISBLANK(OFFSET('12. SEGUIMIENTO 2027'!$N$14,INT((ROW()-13)/2),0)),"",OFFSET('12. SEGUIMIENTO 2027'!$N$14,INT((ROW()-13)/2),0)),IF(ISBLANK(OFFSET('9. METAS'!$V$20,INT((ROW()-14)/2),0)),"",OFFSET('9. METAS'!$V$20,INT((ROW()-14)/2),0)))</f>
        <v/>
      </c>
      <c r="K384" s="196" t="str">
        <f ca="1">IF(MOD(ROW()-13,2)=0,IF(ISBLANK(OFFSET('12. SEGUIMIENTO 2027'!$O$14,INT((ROW()-13)/2),0)),"",OFFSET('12. SEGUIMIENTO 2027'!$O$14,INT((ROW()-13)/2),0)),IF(ISBLANK(OFFSET('9. METAS'!$W$20,INT((ROW()-14)/2),0)),"",OFFSET('9. METAS'!$W$20,INT((ROW()-14)/2),0)))</f>
        <v/>
      </c>
      <c r="L384" s="196" t="str">
        <f ca="1">IF(MOD(ROW()-13,2)=0,IF(ISBLANK(OFFSET('12. SEGUIMIENTO 2027'!$P$14,INT((ROW()-13)/2),0)),"",OFFSET('12. SEGUIMIENTO 2027'!$P$14,INT((ROW()-13)/2),0)),IF(ISBLANK(OFFSET('9. METAS'!$X$20,INT((ROW()-14)/2),0)),"",OFFSET('9. METAS'!$X$20,INT((ROW()-14)/2),0)))</f>
        <v/>
      </c>
      <c r="M384" s="197" t="str">
        <f ca="1">IF(MOD(ROW()-13,2)=0,IF(ISBLANK(OFFSET('12. SEGUIMIENTO 2027'!$Q$14,INT((ROW()-13)/2),0)),"",OFFSET('12. SEGUIMIENTO 2027'!$Q$14,INT((ROW()-13)/2),0)),IF(ISBLANK(OFFSET('9. METAS'!$Y$20,INT((ROW()-14)/2),0)),"",OFFSET('9. METAS'!$Y$20,INT((ROW()-14)/2),0)))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833" t="str">
        <f ca="1">IF(ISBLANK(OFFSET('9. METAS'!$M$20,INT((ROW()-13)/2),0)),"",OFFSET('9. METAS'!$M$20,INT((ROW()-13)/2),0))</f>
        <v/>
      </c>
      <c r="I385" s="763"/>
      <c r="J385" s="195" t="str">
        <f ca="1">IF(MOD(ROW()-13,2)=0,IF(ISBLANK(OFFSET('12. SEGUIMIENTO 2027'!$N$14,INT((ROW()-13)/2),0)),"",OFFSET('12. SEGUIMIENTO 2027'!$N$14,INT((ROW()-13)/2),0)),IF(ISBLANK(OFFSET('9. METAS'!$V$20,INT((ROW()-14)/2),0)),"",OFFSET('9. METAS'!$V$20,INT((ROW()-14)/2),0)))</f>
        <v/>
      </c>
      <c r="K385" s="196" t="str">
        <f ca="1">IF(MOD(ROW()-13,2)=0,IF(ISBLANK(OFFSET('12. SEGUIMIENTO 2027'!$O$14,INT((ROW()-13)/2),0)),"",OFFSET('12. SEGUIMIENTO 2027'!$O$14,INT((ROW()-13)/2),0)),IF(ISBLANK(OFFSET('9. METAS'!$W$20,INT((ROW()-14)/2),0)),"",OFFSET('9. METAS'!$W$20,INT((ROW()-14)/2),0)))</f>
        <v/>
      </c>
      <c r="L385" s="196" t="str">
        <f ca="1">IF(MOD(ROW()-13,2)=0,IF(ISBLANK(OFFSET('12. SEGUIMIENTO 2027'!$P$14,INT((ROW()-13)/2),0)),"",OFFSET('12. SEGUIMIENTO 2027'!$P$14,INT((ROW()-13)/2),0)),IF(ISBLANK(OFFSET('9. METAS'!$X$20,INT((ROW()-14)/2),0)),"",OFFSET('9. METAS'!$X$20,INT((ROW()-14)/2),0)))</f>
        <v/>
      </c>
      <c r="M385" s="197" t="str">
        <f ca="1">IF(MOD(ROW()-13,2)=0,IF(ISBLANK(OFFSET('12. SEGUIMIENTO 2027'!$Q$14,INT((ROW()-13)/2),0)),"",OFFSET('12. SEGUIMIENTO 2027'!$Q$14,INT((ROW()-13)/2),0)),IF(ISBLANK(OFFSET('9. METAS'!$Y$20,INT((ROW()-14)/2),0)),"",OFFSET('9. METAS'!$Y$20,INT((ROW()-14)/2),0)))</f>
        <v/>
      </c>
      <c r="N385" s="769" t="str">
        <f ca="1">IFERROR(J385/J386,"ND")</f>
        <v>ND</v>
      </c>
      <c r="O385" s="771" t="str">
        <f ca="1">IFERROR(((J385+K385+L385+M385)/H385),"ND")</f>
        <v>ND</v>
      </c>
      <c r="P385" s="775"/>
    </row>
    <row r="386" spans="3:16">
      <c r="C386" s="747"/>
      <c r="D386" s="749"/>
      <c r="E386" s="749"/>
      <c r="F386" s="751"/>
      <c r="G386" s="753"/>
      <c r="H386" s="833"/>
      <c r="I386" s="764"/>
      <c r="J386" s="195" t="str">
        <f ca="1">IF(MOD(ROW()-13,2)=0,IF(ISBLANK(OFFSET('12. SEGUIMIENTO 2027'!$N$14,INT((ROW()-13)/2),0)),"",OFFSET('12. SEGUIMIENTO 2027'!$N$14,INT((ROW()-13)/2),0)),IF(ISBLANK(OFFSET('9. METAS'!$V$20,INT((ROW()-14)/2),0)),"",OFFSET('9. METAS'!$V$20,INT((ROW()-14)/2),0)))</f>
        <v/>
      </c>
      <c r="K386" s="196" t="str">
        <f ca="1">IF(MOD(ROW()-13,2)=0,IF(ISBLANK(OFFSET('12. SEGUIMIENTO 2027'!$O$14,INT((ROW()-13)/2),0)),"",OFFSET('12. SEGUIMIENTO 2027'!$O$14,INT((ROW()-13)/2),0)),IF(ISBLANK(OFFSET('9. METAS'!$W$20,INT((ROW()-14)/2),0)),"",OFFSET('9. METAS'!$W$20,INT((ROW()-14)/2),0)))</f>
        <v/>
      </c>
      <c r="L386" s="196" t="str">
        <f ca="1">IF(MOD(ROW()-13,2)=0,IF(ISBLANK(OFFSET('12. SEGUIMIENTO 2027'!$P$14,INT((ROW()-13)/2),0)),"",OFFSET('12. SEGUIMIENTO 2027'!$P$14,INT((ROW()-13)/2),0)),IF(ISBLANK(OFFSET('9. METAS'!$X$20,INT((ROW()-14)/2),0)),"",OFFSET('9. METAS'!$X$20,INT((ROW()-14)/2),0)))</f>
        <v/>
      </c>
      <c r="M386" s="197" t="str">
        <f ca="1">IF(MOD(ROW()-13,2)=0,IF(ISBLANK(OFFSET('12. SEGUIMIENTO 2027'!$Q$14,INT((ROW()-13)/2),0)),"",OFFSET('12. SEGUIMIENTO 2027'!$Q$14,INT((ROW()-13)/2),0)),IF(ISBLANK(OFFSET('9. METAS'!$Y$20,INT((ROW()-14)/2),0)),"",OFFSET('9. METAS'!$Y$20,INT((ROW()-14)/2),0)))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833" t="str">
        <f ca="1">IF(ISBLANK(OFFSET('9. METAS'!$M$20,INT((ROW()-13)/2),0)),"",OFFSET('9. METAS'!$M$20,INT((ROW()-13)/2),0))</f>
        <v/>
      </c>
      <c r="I387" s="763"/>
      <c r="J387" s="195" t="str">
        <f ca="1">IF(MOD(ROW()-13,2)=0,IF(ISBLANK(OFFSET('12. SEGUIMIENTO 2027'!$N$14,INT((ROW()-13)/2),0)),"",OFFSET('12. SEGUIMIENTO 2027'!$N$14,INT((ROW()-13)/2),0)),IF(ISBLANK(OFFSET('9. METAS'!$V$20,INT((ROW()-14)/2),0)),"",OFFSET('9. METAS'!$V$20,INT((ROW()-14)/2),0)))</f>
        <v/>
      </c>
      <c r="K387" s="196" t="str">
        <f ca="1">IF(MOD(ROW()-13,2)=0,IF(ISBLANK(OFFSET('12. SEGUIMIENTO 2027'!$O$14,INT((ROW()-13)/2),0)),"",OFFSET('12. SEGUIMIENTO 2027'!$O$14,INT((ROW()-13)/2),0)),IF(ISBLANK(OFFSET('9. METAS'!$W$20,INT((ROW()-14)/2),0)),"",OFFSET('9. METAS'!$W$20,INT((ROW()-14)/2),0)))</f>
        <v/>
      </c>
      <c r="L387" s="196" t="str">
        <f ca="1">IF(MOD(ROW()-13,2)=0,IF(ISBLANK(OFFSET('12. SEGUIMIENTO 2027'!$P$14,INT((ROW()-13)/2),0)),"",OFFSET('12. SEGUIMIENTO 2027'!$P$14,INT((ROW()-13)/2),0)),IF(ISBLANK(OFFSET('9. METAS'!$X$20,INT((ROW()-14)/2),0)),"",OFFSET('9. METAS'!$X$20,INT((ROW()-14)/2),0)))</f>
        <v/>
      </c>
      <c r="M387" s="197" t="str">
        <f ca="1">IF(MOD(ROW()-13,2)=0,IF(ISBLANK(OFFSET('12. SEGUIMIENTO 2027'!$Q$14,INT((ROW()-13)/2),0)),"",OFFSET('12. SEGUIMIENTO 2027'!$Q$14,INT((ROW()-13)/2),0)),IF(ISBLANK(OFFSET('9. METAS'!$Y$20,INT((ROW()-14)/2),0)),"",OFFSET('9. METAS'!$Y$20,INT((ROW()-14)/2),0)))</f>
        <v/>
      </c>
      <c r="N387" s="769" t="str">
        <f ca="1">IFERROR(J387/J388,"ND")</f>
        <v>ND</v>
      </c>
      <c r="O387" s="771" t="str">
        <f ca="1">IFERROR(((J387+K387+L387+M387)/H387),"ND")</f>
        <v>ND</v>
      </c>
      <c r="P387" s="775"/>
    </row>
    <row r="388" spans="3:16">
      <c r="C388" s="747"/>
      <c r="D388" s="749"/>
      <c r="E388" s="749"/>
      <c r="F388" s="751"/>
      <c r="G388" s="753"/>
      <c r="H388" s="833"/>
      <c r="I388" s="764"/>
      <c r="J388" s="195" t="str">
        <f ca="1">IF(MOD(ROW()-13,2)=0,IF(ISBLANK(OFFSET('12. SEGUIMIENTO 2027'!$N$14,INT((ROW()-13)/2),0)),"",OFFSET('12. SEGUIMIENTO 2027'!$N$14,INT((ROW()-13)/2),0)),IF(ISBLANK(OFFSET('9. METAS'!$V$20,INT((ROW()-14)/2),0)),"",OFFSET('9. METAS'!$V$20,INT((ROW()-14)/2),0)))</f>
        <v/>
      </c>
      <c r="K388" s="196" t="str">
        <f ca="1">IF(MOD(ROW()-13,2)=0,IF(ISBLANK(OFFSET('12. SEGUIMIENTO 2027'!$O$14,INT((ROW()-13)/2),0)),"",OFFSET('12. SEGUIMIENTO 2027'!$O$14,INT((ROW()-13)/2),0)),IF(ISBLANK(OFFSET('9. METAS'!$W$20,INT((ROW()-14)/2),0)),"",OFFSET('9. METAS'!$W$20,INT((ROW()-14)/2),0)))</f>
        <v/>
      </c>
      <c r="L388" s="196" t="str">
        <f ca="1">IF(MOD(ROW()-13,2)=0,IF(ISBLANK(OFFSET('12. SEGUIMIENTO 2027'!$P$14,INT((ROW()-13)/2),0)),"",OFFSET('12. SEGUIMIENTO 2027'!$P$14,INT((ROW()-13)/2),0)),IF(ISBLANK(OFFSET('9. METAS'!$X$20,INT((ROW()-14)/2),0)),"",OFFSET('9. METAS'!$X$20,INT((ROW()-14)/2),0)))</f>
        <v/>
      </c>
      <c r="M388" s="197" t="str">
        <f ca="1">IF(MOD(ROW()-13,2)=0,IF(ISBLANK(OFFSET('12. SEGUIMIENTO 2027'!$Q$14,INT((ROW()-13)/2),0)),"",OFFSET('12. SEGUIMIENTO 2027'!$Q$14,INT((ROW()-13)/2),0)),IF(ISBLANK(OFFSET('9. METAS'!$Y$20,INT((ROW()-14)/2),0)),"",OFFSET('9. METAS'!$Y$20,INT((ROW()-14)/2),0)))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833" t="str">
        <f ca="1">IF(ISBLANK(OFFSET('9. METAS'!$M$20,INT((ROW()-13)/2),0)),"",OFFSET('9. METAS'!$M$20,INT((ROW()-13)/2),0))</f>
        <v/>
      </c>
      <c r="I389" s="763"/>
      <c r="J389" s="195" t="str">
        <f ca="1">IF(MOD(ROW()-13,2)=0,IF(ISBLANK(OFFSET('12. SEGUIMIENTO 2027'!$N$14,INT((ROW()-13)/2),0)),"",OFFSET('12. SEGUIMIENTO 2027'!$N$14,INT((ROW()-13)/2),0)),IF(ISBLANK(OFFSET('9. METAS'!$V$20,INT((ROW()-14)/2),0)),"",OFFSET('9. METAS'!$V$20,INT((ROW()-14)/2),0)))</f>
        <v/>
      </c>
      <c r="K389" s="196" t="str">
        <f ca="1">IF(MOD(ROW()-13,2)=0,IF(ISBLANK(OFFSET('12. SEGUIMIENTO 2027'!$O$14,INT((ROW()-13)/2),0)),"",OFFSET('12. SEGUIMIENTO 2027'!$O$14,INT((ROW()-13)/2),0)),IF(ISBLANK(OFFSET('9. METAS'!$W$20,INT((ROW()-14)/2),0)),"",OFFSET('9. METAS'!$W$20,INT((ROW()-14)/2),0)))</f>
        <v/>
      </c>
      <c r="L389" s="196" t="str">
        <f ca="1">IF(MOD(ROW()-13,2)=0,IF(ISBLANK(OFFSET('12. SEGUIMIENTO 2027'!$P$14,INT((ROW()-13)/2),0)),"",OFFSET('12. SEGUIMIENTO 2027'!$P$14,INT((ROW()-13)/2),0)),IF(ISBLANK(OFFSET('9. METAS'!$X$20,INT((ROW()-14)/2),0)),"",OFFSET('9. METAS'!$X$20,INT((ROW()-14)/2),0)))</f>
        <v/>
      </c>
      <c r="M389" s="197" t="str">
        <f ca="1">IF(MOD(ROW()-13,2)=0,IF(ISBLANK(OFFSET('12. SEGUIMIENTO 2027'!$Q$14,INT((ROW()-13)/2),0)),"",OFFSET('12. SEGUIMIENTO 2027'!$Q$14,INT((ROW()-13)/2),0)),IF(ISBLANK(OFFSET('9. METAS'!$Y$20,INT((ROW()-14)/2),0)),"",OFFSET('9. METAS'!$Y$20,INT((ROW()-14)/2),0)))</f>
        <v/>
      </c>
      <c r="N389" s="769" t="str">
        <f ca="1">IFERROR(J389/J390,"ND")</f>
        <v>ND</v>
      </c>
      <c r="O389" s="771" t="str">
        <f ca="1">IFERROR(((J389+K389+L389+M389)/H389),"ND")</f>
        <v>ND</v>
      </c>
      <c r="P389" s="775"/>
    </row>
    <row r="390" spans="3:16">
      <c r="C390" s="747"/>
      <c r="D390" s="749"/>
      <c r="E390" s="749"/>
      <c r="F390" s="751"/>
      <c r="G390" s="753"/>
      <c r="H390" s="833"/>
      <c r="I390" s="764"/>
      <c r="J390" s="195" t="str">
        <f ca="1">IF(MOD(ROW()-13,2)=0,IF(ISBLANK(OFFSET('12. SEGUIMIENTO 2027'!$N$14,INT((ROW()-13)/2),0)),"",OFFSET('12. SEGUIMIENTO 2027'!$N$14,INT((ROW()-13)/2),0)),IF(ISBLANK(OFFSET('9. METAS'!$V$20,INT((ROW()-14)/2),0)),"",OFFSET('9. METAS'!$V$20,INT((ROW()-14)/2),0)))</f>
        <v/>
      </c>
      <c r="K390" s="196" t="str">
        <f ca="1">IF(MOD(ROW()-13,2)=0,IF(ISBLANK(OFFSET('12. SEGUIMIENTO 2027'!$O$14,INT((ROW()-13)/2),0)),"",OFFSET('12. SEGUIMIENTO 2027'!$O$14,INT((ROW()-13)/2),0)),IF(ISBLANK(OFFSET('9. METAS'!$W$20,INT((ROW()-14)/2),0)),"",OFFSET('9. METAS'!$W$20,INT((ROW()-14)/2),0)))</f>
        <v/>
      </c>
      <c r="L390" s="196" t="str">
        <f ca="1">IF(MOD(ROW()-13,2)=0,IF(ISBLANK(OFFSET('12. SEGUIMIENTO 2027'!$P$14,INT((ROW()-13)/2),0)),"",OFFSET('12. SEGUIMIENTO 2027'!$P$14,INT((ROW()-13)/2),0)),IF(ISBLANK(OFFSET('9. METAS'!$X$20,INT((ROW()-14)/2),0)),"",OFFSET('9. METAS'!$X$20,INT((ROW()-14)/2),0)))</f>
        <v/>
      </c>
      <c r="M390" s="197" t="str">
        <f ca="1">IF(MOD(ROW()-13,2)=0,IF(ISBLANK(OFFSET('12. SEGUIMIENTO 2027'!$Q$14,INT((ROW()-13)/2),0)),"",OFFSET('12. SEGUIMIENTO 2027'!$Q$14,INT((ROW()-13)/2),0)),IF(ISBLANK(OFFSET('9. METAS'!$Y$20,INT((ROW()-14)/2),0)),"",OFFSET('9. METAS'!$Y$20,INT((ROW()-14)/2),0)))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833" t="str">
        <f ca="1">IF(ISBLANK(OFFSET('9. METAS'!$M$20,INT((ROW()-13)/2),0)),"",OFFSET('9. METAS'!$M$20,INT((ROW()-13)/2),0))</f>
        <v/>
      </c>
      <c r="I391" s="763"/>
      <c r="J391" s="195" t="str">
        <f ca="1">IF(MOD(ROW()-13,2)=0,IF(ISBLANK(OFFSET('12. SEGUIMIENTO 2027'!$N$14,INT((ROW()-13)/2),0)),"",OFFSET('12. SEGUIMIENTO 2027'!$N$14,INT((ROW()-13)/2),0)),IF(ISBLANK(OFFSET('9. METAS'!$V$20,INT((ROW()-14)/2),0)),"",OFFSET('9. METAS'!$V$20,INT((ROW()-14)/2),0)))</f>
        <v/>
      </c>
      <c r="K391" s="196" t="str">
        <f ca="1">IF(MOD(ROW()-13,2)=0,IF(ISBLANK(OFFSET('12. SEGUIMIENTO 2027'!$O$14,INT((ROW()-13)/2),0)),"",OFFSET('12. SEGUIMIENTO 2027'!$O$14,INT((ROW()-13)/2),0)),IF(ISBLANK(OFFSET('9. METAS'!$W$20,INT((ROW()-14)/2),0)),"",OFFSET('9. METAS'!$W$20,INT((ROW()-14)/2),0)))</f>
        <v/>
      </c>
      <c r="L391" s="196" t="str">
        <f ca="1">IF(MOD(ROW()-13,2)=0,IF(ISBLANK(OFFSET('12. SEGUIMIENTO 2027'!$P$14,INT((ROW()-13)/2),0)),"",OFFSET('12. SEGUIMIENTO 2027'!$P$14,INT((ROW()-13)/2),0)),IF(ISBLANK(OFFSET('9. METAS'!$X$20,INT((ROW()-14)/2),0)),"",OFFSET('9. METAS'!$X$20,INT((ROW()-14)/2),0)))</f>
        <v/>
      </c>
      <c r="M391" s="197" t="str">
        <f ca="1">IF(MOD(ROW()-13,2)=0,IF(ISBLANK(OFFSET('12. SEGUIMIENTO 2027'!$Q$14,INT((ROW()-13)/2),0)),"",OFFSET('12. SEGUIMIENTO 2027'!$Q$14,INT((ROW()-13)/2),0)),IF(ISBLANK(OFFSET('9. METAS'!$Y$20,INT((ROW()-14)/2),0)),"",OFFSET('9. METAS'!$Y$20,INT((ROW()-14)/2),0)))</f>
        <v/>
      </c>
      <c r="N391" s="769" t="str">
        <f ca="1">IFERROR(J391/J392,"ND")</f>
        <v>ND</v>
      </c>
      <c r="O391" s="771" t="str">
        <f ca="1">IFERROR(((J391+K391+L391+M391)/H391),"ND")</f>
        <v>ND</v>
      </c>
      <c r="P391" s="775"/>
    </row>
    <row r="392" spans="3:16">
      <c r="C392" s="747"/>
      <c r="D392" s="749"/>
      <c r="E392" s="749"/>
      <c r="F392" s="751"/>
      <c r="G392" s="753"/>
      <c r="H392" s="833"/>
      <c r="I392" s="764"/>
      <c r="J392" s="195" t="str">
        <f ca="1">IF(MOD(ROW()-13,2)=0,IF(ISBLANK(OFFSET('12. SEGUIMIENTO 2027'!$N$14,INT((ROW()-13)/2),0)),"",OFFSET('12. SEGUIMIENTO 2027'!$N$14,INT((ROW()-13)/2),0)),IF(ISBLANK(OFFSET('9. METAS'!$V$20,INT((ROW()-14)/2),0)),"",OFFSET('9. METAS'!$V$20,INT((ROW()-14)/2),0)))</f>
        <v/>
      </c>
      <c r="K392" s="196" t="str">
        <f ca="1">IF(MOD(ROW()-13,2)=0,IF(ISBLANK(OFFSET('12. SEGUIMIENTO 2027'!$O$14,INT((ROW()-13)/2),0)),"",OFFSET('12. SEGUIMIENTO 2027'!$O$14,INT((ROW()-13)/2),0)),IF(ISBLANK(OFFSET('9. METAS'!$W$20,INT((ROW()-14)/2),0)),"",OFFSET('9. METAS'!$W$20,INT((ROW()-14)/2),0)))</f>
        <v/>
      </c>
      <c r="L392" s="196" t="str">
        <f ca="1">IF(MOD(ROW()-13,2)=0,IF(ISBLANK(OFFSET('12. SEGUIMIENTO 2027'!$P$14,INT((ROW()-13)/2),0)),"",OFFSET('12. SEGUIMIENTO 2027'!$P$14,INT((ROW()-13)/2),0)),IF(ISBLANK(OFFSET('9. METAS'!$X$20,INT((ROW()-14)/2),0)),"",OFFSET('9. METAS'!$X$20,INT((ROW()-14)/2),0)))</f>
        <v/>
      </c>
      <c r="M392" s="197" t="str">
        <f ca="1">IF(MOD(ROW()-13,2)=0,IF(ISBLANK(OFFSET('12. SEGUIMIENTO 2027'!$Q$14,INT((ROW()-13)/2),0)),"",OFFSET('12. SEGUIMIENTO 2027'!$Q$14,INT((ROW()-13)/2),0)),IF(ISBLANK(OFFSET('9. METAS'!$Y$20,INT((ROW()-14)/2),0)),"",OFFSET('9. METAS'!$Y$20,INT((ROW()-14)/2),0)))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833" t="str">
        <f ca="1">IF(ISBLANK(OFFSET('9. METAS'!$M$20,INT((ROW()-13)/2),0)),"",OFFSET('9. METAS'!$M$20,INT((ROW()-13)/2),0))</f>
        <v/>
      </c>
      <c r="I393" s="763"/>
      <c r="J393" s="195" t="str">
        <f ca="1">IF(MOD(ROW()-13,2)=0,IF(ISBLANK(OFFSET('12. SEGUIMIENTO 2027'!$N$14,INT((ROW()-13)/2),0)),"",OFFSET('12. SEGUIMIENTO 2027'!$N$14,INT((ROW()-13)/2),0)),IF(ISBLANK(OFFSET('9. METAS'!$V$20,INT((ROW()-14)/2),0)),"",OFFSET('9. METAS'!$V$20,INT((ROW()-14)/2),0)))</f>
        <v/>
      </c>
      <c r="K393" s="196" t="str">
        <f ca="1">IF(MOD(ROW()-13,2)=0,IF(ISBLANK(OFFSET('12. SEGUIMIENTO 2027'!$O$14,INT((ROW()-13)/2),0)),"",OFFSET('12. SEGUIMIENTO 2027'!$O$14,INT((ROW()-13)/2),0)),IF(ISBLANK(OFFSET('9. METAS'!$W$20,INT((ROW()-14)/2),0)),"",OFFSET('9. METAS'!$W$20,INT((ROW()-14)/2),0)))</f>
        <v/>
      </c>
      <c r="L393" s="196" t="str">
        <f ca="1">IF(MOD(ROW()-13,2)=0,IF(ISBLANK(OFFSET('12. SEGUIMIENTO 2027'!$P$14,INT((ROW()-13)/2),0)),"",OFFSET('12. SEGUIMIENTO 2027'!$P$14,INT((ROW()-13)/2),0)),IF(ISBLANK(OFFSET('9. METAS'!$X$20,INT((ROW()-14)/2),0)),"",OFFSET('9. METAS'!$X$20,INT((ROW()-14)/2),0)))</f>
        <v/>
      </c>
      <c r="M393" s="197" t="str">
        <f ca="1">IF(MOD(ROW()-13,2)=0,IF(ISBLANK(OFFSET('12. SEGUIMIENTO 2027'!$Q$14,INT((ROW()-13)/2),0)),"",OFFSET('12. SEGUIMIENTO 2027'!$Q$14,INT((ROW()-13)/2),0)),IF(ISBLANK(OFFSET('9. METAS'!$Y$20,INT((ROW()-14)/2),0)),"",OFFSET('9. METAS'!$Y$20,INT((ROW()-14)/2),0)))</f>
        <v/>
      </c>
      <c r="N393" s="769" t="str">
        <f ca="1">IFERROR(J393/J394,"ND")</f>
        <v>ND</v>
      </c>
      <c r="O393" s="771" t="str">
        <f ca="1">IFERROR(((J393+K393+L393+M393)/H393),"ND")</f>
        <v>ND</v>
      </c>
      <c r="P393" s="775"/>
    </row>
    <row r="394" spans="3:16">
      <c r="C394" s="747"/>
      <c r="D394" s="749"/>
      <c r="E394" s="749"/>
      <c r="F394" s="751"/>
      <c r="G394" s="753"/>
      <c r="H394" s="833"/>
      <c r="I394" s="764"/>
      <c r="J394" s="195" t="str">
        <f ca="1">IF(MOD(ROW()-13,2)=0,IF(ISBLANK(OFFSET('12. SEGUIMIENTO 2027'!$N$14,INT((ROW()-13)/2),0)),"",OFFSET('12. SEGUIMIENTO 2027'!$N$14,INT((ROW()-13)/2),0)),IF(ISBLANK(OFFSET('9. METAS'!$V$20,INT((ROW()-14)/2),0)),"",OFFSET('9. METAS'!$V$20,INT((ROW()-14)/2),0)))</f>
        <v/>
      </c>
      <c r="K394" s="196" t="str">
        <f ca="1">IF(MOD(ROW()-13,2)=0,IF(ISBLANK(OFFSET('12. SEGUIMIENTO 2027'!$O$14,INT((ROW()-13)/2),0)),"",OFFSET('12. SEGUIMIENTO 2027'!$O$14,INT((ROW()-13)/2),0)),IF(ISBLANK(OFFSET('9. METAS'!$W$20,INT((ROW()-14)/2),0)),"",OFFSET('9. METAS'!$W$20,INT((ROW()-14)/2),0)))</f>
        <v/>
      </c>
      <c r="L394" s="196" t="str">
        <f ca="1">IF(MOD(ROW()-13,2)=0,IF(ISBLANK(OFFSET('12. SEGUIMIENTO 2027'!$P$14,INT((ROW()-13)/2),0)),"",OFFSET('12. SEGUIMIENTO 2027'!$P$14,INT((ROW()-13)/2),0)),IF(ISBLANK(OFFSET('9. METAS'!$X$20,INT((ROW()-14)/2),0)),"",OFFSET('9. METAS'!$X$20,INT((ROW()-14)/2),0)))</f>
        <v/>
      </c>
      <c r="M394" s="197" t="str">
        <f ca="1">IF(MOD(ROW()-13,2)=0,IF(ISBLANK(OFFSET('12. SEGUIMIENTO 2027'!$Q$14,INT((ROW()-13)/2),0)),"",OFFSET('12. SEGUIMIENTO 2027'!$Q$14,INT((ROW()-13)/2),0)),IF(ISBLANK(OFFSET('9. METAS'!$Y$20,INT((ROW()-14)/2),0)),"",OFFSET('9. METAS'!$Y$20,INT((ROW()-14)/2),0)))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833" t="str">
        <f ca="1">IF(ISBLANK(OFFSET('9. METAS'!$M$20,INT((ROW()-13)/2),0)),"",OFFSET('9. METAS'!$M$20,INT((ROW()-13)/2),0))</f>
        <v/>
      </c>
      <c r="I395" s="763"/>
      <c r="J395" s="195" t="str">
        <f ca="1">IF(MOD(ROW()-13,2)=0,IF(ISBLANK(OFFSET('12. SEGUIMIENTO 2027'!$N$14,INT((ROW()-13)/2),0)),"",OFFSET('12. SEGUIMIENTO 2027'!$N$14,INT((ROW()-13)/2),0)),IF(ISBLANK(OFFSET('9. METAS'!$V$20,INT((ROW()-14)/2),0)),"",OFFSET('9. METAS'!$V$20,INT((ROW()-14)/2),0)))</f>
        <v/>
      </c>
      <c r="K395" s="196" t="str">
        <f ca="1">IF(MOD(ROW()-13,2)=0,IF(ISBLANK(OFFSET('12. SEGUIMIENTO 2027'!$O$14,INT((ROW()-13)/2),0)),"",OFFSET('12. SEGUIMIENTO 2027'!$O$14,INT((ROW()-13)/2),0)),IF(ISBLANK(OFFSET('9. METAS'!$W$20,INT((ROW()-14)/2),0)),"",OFFSET('9. METAS'!$W$20,INT((ROW()-14)/2),0)))</f>
        <v/>
      </c>
      <c r="L395" s="196" t="str">
        <f ca="1">IF(MOD(ROW()-13,2)=0,IF(ISBLANK(OFFSET('12. SEGUIMIENTO 2027'!$P$14,INT((ROW()-13)/2),0)),"",OFFSET('12. SEGUIMIENTO 2027'!$P$14,INT((ROW()-13)/2),0)),IF(ISBLANK(OFFSET('9. METAS'!$X$20,INT((ROW()-14)/2),0)),"",OFFSET('9. METAS'!$X$20,INT((ROW()-14)/2),0)))</f>
        <v/>
      </c>
      <c r="M395" s="197" t="str">
        <f ca="1">IF(MOD(ROW()-13,2)=0,IF(ISBLANK(OFFSET('12. SEGUIMIENTO 2027'!$Q$14,INT((ROW()-13)/2),0)),"",OFFSET('12. SEGUIMIENTO 2027'!$Q$14,INT((ROW()-13)/2),0)),IF(ISBLANK(OFFSET('9. METAS'!$Y$20,INT((ROW()-14)/2),0)),"",OFFSET('9. METAS'!$Y$20,INT((ROW()-14)/2),0)))</f>
        <v/>
      </c>
      <c r="N395" s="769" t="str">
        <f ca="1">IFERROR(J395/J396,"ND")</f>
        <v>ND</v>
      </c>
      <c r="O395" s="771" t="str">
        <f ca="1">IFERROR(((J395+K395+L395+M395)/H395),"ND")</f>
        <v>ND</v>
      </c>
      <c r="P395" s="775"/>
    </row>
    <row r="396" spans="3:16">
      <c r="C396" s="747"/>
      <c r="D396" s="749"/>
      <c r="E396" s="749"/>
      <c r="F396" s="751"/>
      <c r="G396" s="753"/>
      <c r="H396" s="833"/>
      <c r="I396" s="764"/>
      <c r="J396" s="195" t="str">
        <f ca="1">IF(MOD(ROW()-13,2)=0,IF(ISBLANK(OFFSET('12. SEGUIMIENTO 2027'!$N$14,INT((ROW()-13)/2),0)),"",OFFSET('12. SEGUIMIENTO 2027'!$N$14,INT((ROW()-13)/2),0)),IF(ISBLANK(OFFSET('9. METAS'!$V$20,INT((ROW()-14)/2),0)),"",OFFSET('9. METAS'!$V$20,INT((ROW()-14)/2),0)))</f>
        <v/>
      </c>
      <c r="K396" s="196" t="str">
        <f ca="1">IF(MOD(ROW()-13,2)=0,IF(ISBLANK(OFFSET('12. SEGUIMIENTO 2027'!$O$14,INT((ROW()-13)/2),0)),"",OFFSET('12. SEGUIMIENTO 2027'!$O$14,INT((ROW()-13)/2),0)),IF(ISBLANK(OFFSET('9. METAS'!$W$20,INT((ROW()-14)/2),0)),"",OFFSET('9. METAS'!$W$20,INT((ROW()-14)/2),0)))</f>
        <v/>
      </c>
      <c r="L396" s="196" t="str">
        <f ca="1">IF(MOD(ROW()-13,2)=0,IF(ISBLANK(OFFSET('12. SEGUIMIENTO 2027'!$P$14,INT((ROW()-13)/2),0)),"",OFFSET('12. SEGUIMIENTO 2027'!$P$14,INT((ROW()-13)/2),0)),IF(ISBLANK(OFFSET('9. METAS'!$X$20,INT((ROW()-14)/2),0)),"",OFFSET('9. METAS'!$X$20,INT((ROW()-14)/2),0)))</f>
        <v/>
      </c>
      <c r="M396" s="197" t="str">
        <f ca="1">IF(MOD(ROW()-13,2)=0,IF(ISBLANK(OFFSET('12. SEGUIMIENTO 2027'!$Q$14,INT((ROW()-13)/2),0)),"",OFFSET('12. SEGUIMIENTO 2027'!$Q$14,INT((ROW()-13)/2),0)),IF(ISBLANK(OFFSET('9. METAS'!$Y$20,INT((ROW()-14)/2),0)),"",OFFSET('9. METAS'!$Y$20,INT((ROW()-14)/2),0)))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833" t="str">
        <f ca="1">IF(ISBLANK(OFFSET('9. METAS'!$M$20,INT((ROW()-13)/2),0)),"",OFFSET('9. METAS'!$M$20,INT((ROW()-13)/2),0))</f>
        <v/>
      </c>
      <c r="I397" s="763"/>
      <c r="J397" s="195" t="str">
        <f ca="1">IF(MOD(ROW()-13,2)=0,IF(ISBLANK(OFFSET('12. SEGUIMIENTO 2027'!$N$14,INT((ROW()-13)/2),0)),"",OFFSET('12. SEGUIMIENTO 2027'!$N$14,INT((ROW()-13)/2),0)),IF(ISBLANK(OFFSET('9. METAS'!$V$20,INT((ROW()-14)/2),0)),"",OFFSET('9. METAS'!$V$20,INT((ROW()-14)/2),0)))</f>
        <v/>
      </c>
      <c r="K397" s="196" t="str">
        <f ca="1">IF(MOD(ROW()-13,2)=0,IF(ISBLANK(OFFSET('12. SEGUIMIENTO 2027'!$O$14,INT((ROW()-13)/2),0)),"",OFFSET('12. SEGUIMIENTO 2027'!$O$14,INT((ROW()-13)/2),0)),IF(ISBLANK(OFFSET('9. METAS'!$W$20,INT((ROW()-14)/2),0)),"",OFFSET('9. METAS'!$W$20,INT((ROW()-14)/2),0)))</f>
        <v/>
      </c>
      <c r="L397" s="196" t="str">
        <f ca="1">IF(MOD(ROW()-13,2)=0,IF(ISBLANK(OFFSET('12. SEGUIMIENTO 2027'!$P$14,INT((ROW()-13)/2),0)),"",OFFSET('12. SEGUIMIENTO 2027'!$P$14,INT((ROW()-13)/2),0)),IF(ISBLANK(OFFSET('9. METAS'!$X$20,INT((ROW()-14)/2),0)),"",OFFSET('9. METAS'!$X$20,INT((ROW()-14)/2),0)))</f>
        <v/>
      </c>
      <c r="M397" s="197" t="str">
        <f ca="1">IF(MOD(ROW()-13,2)=0,IF(ISBLANK(OFFSET('12. SEGUIMIENTO 2027'!$Q$14,INT((ROW()-13)/2),0)),"",OFFSET('12. SEGUIMIENTO 2027'!$Q$14,INT((ROW()-13)/2),0)),IF(ISBLANK(OFFSET('9. METAS'!$Y$20,INT((ROW()-14)/2),0)),"",OFFSET('9. METAS'!$Y$20,INT((ROW()-14)/2),0)))</f>
        <v/>
      </c>
      <c r="N397" s="769" t="str">
        <f ca="1">IFERROR(J397/J398,"ND")</f>
        <v>ND</v>
      </c>
      <c r="O397" s="771" t="str">
        <f ca="1">IFERROR(((J397+K397+L397+M397)/H397),"ND")</f>
        <v>ND</v>
      </c>
      <c r="P397" s="775"/>
    </row>
    <row r="398" spans="3:16">
      <c r="C398" s="747"/>
      <c r="D398" s="749"/>
      <c r="E398" s="749"/>
      <c r="F398" s="751"/>
      <c r="G398" s="753"/>
      <c r="H398" s="833"/>
      <c r="I398" s="764"/>
      <c r="J398" s="195" t="str">
        <f ca="1">IF(MOD(ROW()-13,2)=0,IF(ISBLANK(OFFSET('12. SEGUIMIENTO 2027'!$N$14,INT((ROW()-13)/2),0)),"",OFFSET('12. SEGUIMIENTO 2027'!$N$14,INT((ROW()-13)/2),0)),IF(ISBLANK(OFFSET('9. METAS'!$V$20,INT((ROW()-14)/2),0)),"",OFFSET('9. METAS'!$V$20,INT((ROW()-14)/2),0)))</f>
        <v/>
      </c>
      <c r="K398" s="196" t="str">
        <f ca="1">IF(MOD(ROW()-13,2)=0,IF(ISBLANK(OFFSET('12. SEGUIMIENTO 2027'!$O$14,INT((ROW()-13)/2),0)),"",OFFSET('12. SEGUIMIENTO 2027'!$O$14,INT((ROW()-13)/2),0)),IF(ISBLANK(OFFSET('9. METAS'!$W$20,INT((ROW()-14)/2),0)),"",OFFSET('9. METAS'!$W$20,INT((ROW()-14)/2),0)))</f>
        <v/>
      </c>
      <c r="L398" s="196" t="str">
        <f ca="1">IF(MOD(ROW()-13,2)=0,IF(ISBLANK(OFFSET('12. SEGUIMIENTO 2027'!$P$14,INT((ROW()-13)/2),0)),"",OFFSET('12. SEGUIMIENTO 2027'!$P$14,INT((ROW()-13)/2),0)),IF(ISBLANK(OFFSET('9. METAS'!$X$20,INT((ROW()-14)/2),0)),"",OFFSET('9. METAS'!$X$20,INT((ROW()-14)/2),0)))</f>
        <v/>
      </c>
      <c r="M398" s="197" t="str">
        <f ca="1">IF(MOD(ROW()-13,2)=0,IF(ISBLANK(OFFSET('12. SEGUIMIENTO 2027'!$Q$14,INT((ROW()-13)/2),0)),"",OFFSET('12. SEGUIMIENTO 2027'!$Q$14,INT((ROW()-13)/2),0)),IF(ISBLANK(OFFSET('9. METAS'!$Y$20,INT((ROW()-14)/2),0)),"",OFFSET('9. METAS'!$Y$20,INT((ROW()-14)/2),0)))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833" t="str">
        <f ca="1">IF(ISBLANK(OFFSET('9. METAS'!$M$20,INT((ROW()-13)/2),0)),"",OFFSET('9. METAS'!$M$20,INT((ROW()-13)/2),0))</f>
        <v/>
      </c>
      <c r="I399" s="763"/>
      <c r="J399" s="195" t="str">
        <f ca="1">IF(MOD(ROW()-13,2)=0,IF(ISBLANK(OFFSET('12. SEGUIMIENTO 2027'!$N$14,INT((ROW()-13)/2),0)),"",OFFSET('12. SEGUIMIENTO 2027'!$N$14,INT((ROW()-13)/2),0)),IF(ISBLANK(OFFSET('9. METAS'!$V$20,INT((ROW()-14)/2),0)),"",OFFSET('9. METAS'!$V$20,INT((ROW()-14)/2),0)))</f>
        <v/>
      </c>
      <c r="K399" s="196" t="str">
        <f ca="1">IF(MOD(ROW()-13,2)=0,IF(ISBLANK(OFFSET('12. SEGUIMIENTO 2027'!$O$14,INT((ROW()-13)/2),0)),"",OFFSET('12. SEGUIMIENTO 2027'!$O$14,INT((ROW()-13)/2),0)),IF(ISBLANK(OFFSET('9. METAS'!$W$20,INT((ROW()-14)/2),0)),"",OFFSET('9. METAS'!$W$20,INT((ROW()-14)/2),0)))</f>
        <v/>
      </c>
      <c r="L399" s="196" t="str">
        <f ca="1">IF(MOD(ROW()-13,2)=0,IF(ISBLANK(OFFSET('12. SEGUIMIENTO 2027'!$P$14,INT((ROW()-13)/2),0)),"",OFFSET('12. SEGUIMIENTO 2027'!$P$14,INT((ROW()-13)/2),0)),IF(ISBLANK(OFFSET('9. METAS'!$X$20,INT((ROW()-14)/2),0)),"",OFFSET('9. METAS'!$X$20,INT((ROW()-14)/2),0)))</f>
        <v/>
      </c>
      <c r="M399" s="197" t="str">
        <f ca="1">IF(MOD(ROW()-13,2)=0,IF(ISBLANK(OFFSET('12. SEGUIMIENTO 2027'!$Q$14,INT((ROW()-13)/2),0)),"",OFFSET('12. SEGUIMIENTO 2027'!$Q$14,INT((ROW()-13)/2),0)),IF(ISBLANK(OFFSET('9. METAS'!$Y$20,INT((ROW()-14)/2),0)),"",OFFSET('9. METAS'!$Y$20,INT((ROW()-14)/2),0)))</f>
        <v/>
      </c>
      <c r="N399" s="769" t="str">
        <f ca="1">IFERROR(J399/J400,"ND")</f>
        <v>ND</v>
      </c>
      <c r="O399" s="771" t="str">
        <f ca="1">IFERROR(((J399+K399+L399+M399)/H399),"ND")</f>
        <v>ND</v>
      </c>
      <c r="P399" s="775"/>
    </row>
    <row r="400" spans="3:16">
      <c r="C400" s="747"/>
      <c r="D400" s="749"/>
      <c r="E400" s="749"/>
      <c r="F400" s="751"/>
      <c r="G400" s="753"/>
      <c r="H400" s="833"/>
      <c r="I400" s="764"/>
      <c r="J400" s="195" t="str">
        <f ca="1">IF(MOD(ROW()-13,2)=0,IF(ISBLANK(OFFSET('12. SEGUIMIENTO 2027'!$N$14,INT((ROW()-13)/2),0)),"",OFFSET('12. SEGUIMIENTO 2027'!$N$14,INT((ROW()-13)/2),0)),IF(ISBLANK(OFFSET('9. METAS'!$V$20,INT((ROW()-14)/2),0)),"",OFFSET('9. METAS'!$V$20,INT((ROW()-14)/2),0)))</f>
        <v/>
      </c>
      <c r="K400" s="196" t="str">
        <f ca="1">IF(MOD(ROW()-13,2)=0,IF(ISBLANK(OFFSET('12. SEGUIMIENTO 2027'!$O$14,INT((ROW()-13)/2),0)),"",OFFSET('12. SEGUIMIENTO 2027'!$O$14,INT((ROW()-13)/2),0)),IF(ISBLANK(OFFSET('9. METAS'!$W$20,INT((ROW()-14)/2),0)),"",OFFSET('9. METAS'!$W$20,INT((ROW()-14)/2),0)))</f>
        <v/>
      </c>
      <c r="L400" s="196" t="str">
        <f ca="1">IF(MOD(ROW()-13,2)=0,IF(ISBLANK(OFFSET('12. SEGUIMIENTO 2027'!$P$14,INT((ROW()-13)/2),0)),"",OFFSET('12. SEGUIMIENTO 2027'!$P$14,INT((ROW()-13)/2),0)),IF(ISBLANK(OFFSET('9. METAS'!$X$20,INT((ROW()-14)/2),0)),"",OFFSET('9. METAS'!$X$20,INT((ROW()-14)/2),0)))</f>
        <v/>
      </c>
      <c r="M400" s="197" t="str">
        <f ca="1">IF(MOD(ROW()-13,2)=0,IF(ISBLANK(OFFSET('12. SEGUIMIENTO 2027'!$Q$14,INT((ROW()-13)/2),0)),"",OFFSET('12. SEGUIMIENTO 2027'!$Q$14,INT((ROW()-13)/2),0)),IF(ISBLANK(OFFSET('9. METAS'!$Y$20,INT((ROW()-14)/2),0)),"",OFFSET('9. METAS'!$Y$20,INT((ROW()-14)/2),0)))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833" t="str">
        <f ca="1">IF(ISBLANK(OFFSET('9. METAS'!$M$20,INT((ROW()-13)/2),0)),"",OFFSET('9. METAS'!$M$20,INT((ROW()-13)/2),0))</f>
        <v/>
      </c>
      <c r="I401" s="763"/>
      <c r="J401" s="195" t="str">
        <f ca="1">IF(MOD(ROW()-13,2)=0,IF(ISBLANK(OFFSET('12. SEGUIMIENTO 2027'!$N$14,INT((ROW()-13)/2),0)),"",OFFSET('12. SEGUIMIENTO 2027'!$N$14,INT((ROW()-13)/2),0)),IF(ISBLANK(OFFSET('9. METAS'!$V$20,INT((ROW()-14)/2),0)),"",OFFSET('9. METAS'!$V$20,INT((ROW()-14)/2),0)))</f>
        <v/>
      </c>
      <c r="K401" s="196" t="str">
        <f ca="1">IF(MOD(ROW()-13,2)=0,IF(ISBLANK(OFFSET('12. SEGUIMIENTO 2027'!$O$14,INT((ROW()-13)/2),0)),"",OFFSET('12. SEGUIMIENTO 2027'!$O$14,INT((ROW()-13)/2),0)),IF(ISBLANK(OFFSET('9. METAS'!$W$20,INT((ROW()-14)/2),0)),"",OFFSET('9. METAS'!$W$20,INT((ROW()-14)/2),0)))</f>
        <v/>
      </c>
      <c r="L401" s="196" t="str">
        <f ca="1">IF(MOD(ROW()-13,2)=0,IF(ISBLANK(OFFSET('12. SEGUIMIENTO 2027'!$P$14,INT((ROW()-13)/2),0)),"",OFFSET('12. SEGUIMIENTO 2027'!$P$14,INT((ROW()-13)/2),0)),IF(ISBLANK(OFFSET('9. METAS'!$X$20,INT((ROW()-14)/2),0)),"",OFFSET('9. METAS'!$X$20,INT((ROW()-14)/2),0)))</f>
        <v/>
      </c>
      <c r="M401" s="197" t="str">
        <f ca="1">IF(MOD(ROW()-13,2)=0,IF(ISBLANK(OFFSET('12. SEGUIMIENTO 2027'!$Q$14,INT((ROW()-13)/2),0)),"",OFFSET('12. SEGUIMIENTO 2027'!$Q$14,INT((ROW()-13)/2),0)),IF(ISBLANK(OFFSET('9. METAS'!$Y$20,INT((ROW()-14)/2),0)),"",OFFSET('9. METAS'!$Y$20,INT((ROW()-14)/2),0)))</f>
        <v/>
      </c>
      <c r="N401" s="769" t="str">
        <f ca="1">IFERROR(J401/J402,"ND")</f>
        <v>ND</v>
      </c>
      <c r="O401" s="771" t="str">
        <f ca="1">IFERROR(((J401+K401+L401+M401)/H401),"ND")</f>
        <v>ND</v>
      </c>
      <c r="P401" s="775"/>
    </row>
    <row r="402" spans="3:16">
      <c r="C402" s="747"/>
      <c r="D402" s="749"/>
      <c r="E402" s="749"/>
      <c r="F402" s="751"/>
      <c r="G402" s="753"/>
      <c r="H402" s="833"/>
      <c r="I402" s="764"/>
      <c r="J402" s="195" t="str">
        <f ca="1">IF(MOD(ROW()-13,2)=0,IF(ISBLANK(OFFSET('12. SEGUIMIENTO 2027'!$N$14,INT((ROW()-13)/2),0)),"",OFFSET('12. SEGUIMIENTO 2027'!$N$14,INT((ROW()-13)/2),0)),IF(ISBLANK(OFFSET('9. METAS'!$V$20,INT((ROW()-14)/2),0)),"",OFFSET('9. METAS'!$V$20,INT((ROW()-14)/2),0)))</f>
        <v/>
      </c>
      <c r="K402" s="196" t="str">
        <f ca="1">IF(MOD(ROW()-13,2)=0,IF(ISBLANK(OFFSET('12. SEGUIMIENTO 2027'!$O$14,INT((ROW()-13)/2),0)),"",OFFSET('12. SEGUIMIENTO 2027'!$O$14,INT((ROW()-13)/2),0)),IF(ISBLANK(OFFSET('9. METAS'!$W$20,INT((ROW()-14)/2),0)),"",OFFSET('9. METAS'!$W$20,INT((ROW()-14)/2),0)))</f>
        <v/>
      </c>
      <c r="L402" s="196" t="str">
        <f ca="1">IF(MOD(ROW()-13,2)=0,IF(ISBLANK(OFFSET('12. SEGUIMIENTO 2027'!$P$14,INT((ROW()-13)/2),0)),"",OFFSET('12. SEGUIMIENTO 2027'!$P$14,INT((ROW()-13)/2),0)),IF(ISBLANK(OFFSET('9. METAS'!$X$20,INT((ROW()-14)/2),0)),"",OFFSET('9. METAS'!$X$20,INT((ROW()-14)/2),0)))</f>
        <v/>
      </c>
      <c r="M402" s="197" t="str">
        <f ca="1">IF(MOD(ROW()-13,2)=0,IF(ISBLANK(OFFSET('12. SEGUIMIENTO 2027'!$Q$14,INT((ROW()-13)/2),0)),"",OFFSET('12. SEGUIMIENTO 2027'!$Q$14,INT((ROW()-13)/2),0)),IF(ISBLANK(OFFSET('9. METAS'!$Y$20,INT((ROW()-14)/2),0)),"",OFFSET('9. METAS'!$Y$20,INT((ROW()-14)/2),0)))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833" t="str">
        <f ca="1">IF(ISBLANK(OFFSET('9. METAS'!$M$20,INT((ROW()-13)/2),0)),"",OFFSET('9. METAS'!$M$20,INT((ROW()-13)/2),0))</f>
        <v/>
      </c>
      <c r="I403" s="763"/>
      <c r="J403" s="195" t="str">
        <f ca="1">IF(MOD(ROW()-13,2)=0,IF(ISBLANK(OFFSET('12. SEGUIMIENTO 2027'!$N$14,INT((ROW()-13)/2),0)),"",OFFSET('12. SEGUIMIENTO 2027'!$N$14,INT((ROW()-13)/2),0)),IF(ISBLANK(OFFSET('9. METAS'!$V$20,INT((ROW()-14)/2),0)),"",OFFSET('9. METAS'!$V$20,INT((ROW()-14)/2),0)))</f>
        <v/>
      </c>
      <c r="K403" s="196" t="str">
        <f ca="1">IF(MOD(ROW()-13,2)=0,IF(ISBLANK(OFFSET('12. SEGUIMIENTO 2027'!$O$14,INT((ROW()-13)/2),0)),"",OFFSET('12. SEGUIMIENTO 2027'!$O$14,INT((ROW()-13)/2),0)),IF(ISBLANK(OFFSET('9. METAS'!$W$20,INT((ROW()-14)/2),0)),"",OFFSET('9. METAS'!$W$20,INT((ROW()-14)/2),0)))</f>
        <v/>
      </c>
      <c r="L403" s="196" t="str">
        <f ca="1">IF(MOD(ROW()-13,2)=0,IF(ISBLANK(OFFSET('12. SEGUIMIENTO 2027'!$P$14,INT((ROW()-13)/2),0)),"",OFFSET('12. SEGUIMIENTO 2027'!$P$14,INT((ROW()-13)/2),0)),IF(ISBLANK(OFFSET('9. METAS'!$X$20,INT((ROW()-14)/2),0)),"",OFFSET('9. METAS'!$X$20,INT((ROW()-14)/2),0)))</f>
        <v/>
      </c>
      <c r="M403" s="197" t="str">
        <f ca="1">IF(MOD(ROW()-13,2)=0,IF(ISBLANK(OFFSET('12. SEGUIMIENTO 2027'!$Q$14,INT((ROW()-13)/2),0)),"",OFFSET('12. SEGUIMIENTO 2027'!$Q$14,INT((ROW()-13)/2),0)),IF(ISBLANK(OFFSET('9. METAS'!$Y$20,INT((ROW()-14)/2),0)),"",OFFSET('9. METAS'!$Y$20,INT((ROW()-14)/2),0)))</f>
        <v/>
      </c>
      <c r="N403" s="769" t="str">
        <f ca="1">IFERROR(J403/J404,"ND")</f>
        <v>ND</v>
      </c>
      <c r="O403" s="771" t="str">
        <f ca="1">IFERROR(((J403+K403+L403+M403)/H403),"ND")</f>
        <v>ND</v>
      </c>
      <c r="P403" s="775"/>
    </row>
    <row r="404" spans="3:16">
      <c r="C404" s="747"/>
      <c r="D404" s="749"/>
      <c r="E404" s="749"/>
      <c r="F404" s="751"/>
      <c r="G404" s="753"/>
      <c r="H404" s="833"/>
      <c r="I404" s="764"/>
      <c r="J404" s="195" t="str">
        <f ca="1">IF(MOD(ROW()-13,2)=0,IF(ISBLANK(OFFSET('12. SEGUIMIENTO 2027'!$N$14,INT((ROW()-13)/2),0)),"",OFFSET('12. SEGUIMIENTO 2027'!$N$14,INT((ROW()-13)/2),0)),IF(ISBLANK(OFFSET('9. METAS'!$V$20,INT((ROW()-14)/2),0)),"",OFFSET('9. METAS'!$V$20,INT((ROW()-14)/2),0)))</f>
        <v/>
      </c>
      <c r="K404" s="196" t="str">
        <f ca="1">IF(MOD(ROW()-13,2)=0,IF(ISBLANK(OFFSET('12. SEGUIMIENTO 2027'!$O$14,INT((ROW()-13)/2),0)),"",OFFSET('12. SEGUIMIENTO 2027'!$O$14,INT((ROW()-13)/2),0)),IF(ISBLANK(OFFSET('9. METAS'!$W$20,INT((ROW()-14)/2),0)),"",OFFSET('9. METAS'!$W$20,INT((ROW()-14)/2),0)))</f>
        <v/>
      </c>
      <c r="L404" s="196" t="str">
        <f ca="1">IF(MOD(ROW()-13,2)=0,IF(ISBLANK(OFFSET('12. SEGUIMIENTO 2027'!$P$14,INT((ROW()-13)/2),0)),"",OFFSET('12. SEGUIMIENTO 2027'!$P$14,INT((ROW()-13)/2),0)),IF(ISBLANK(OFFSET('9. METAS'!$X$20,INT((ROW()-14)/2),0)),"",OFFSET('9. METAS'!$X$20,INT((ROW()-14)/2),0)))</f>
        <v/>
      </c>
      <c r="M404" s="197" t="str">
        <f ca="1">IF(MOD(ROW()-13,2)=0,IF(ISBLANK(OFFSET('12. SEGUIMIENTO 2027'!$Q$14,INT((ROW()-13)/2),0)),"",OFFSET('12. SEGUIMIENTO 2027'!$Q$14,INT((ROW()-13)/2),0)),IF(ISBLANK(OFFSET('9. METAS'!$Y$20,INT((ROW()-14)/2),0)),"",OFFSET('9. METAS'!$Y$20,INT((ROW()-14)/2),0)))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833" t="str">
        <f ca="1">IF(ISBLANK(OFFSET('9. METAS'!$M$20,INT((ROW()-13)/2),0)),"",OFFSET('9. METAS'!$M$20,INT((ROW()-13)/2),0))</f>
        <v/>
      </c>
      <c r="I405" s="763"/>
      <c r="J405" s="195" t="str">
        <f ca="1">IF(MOD(ROW()-13,2)=0,IF(ISBLANK(OFFSET('12. SEGUIMIENTO 2027'!$N$14,INT((ROW()-13)/2),0)),"",OFFSET('12. SEGUIMIENTO 2027'!$N$14,INT((ROW()-13)/2),0)),IF(ISBLANK(OFFSET('9. METAS'!$V$20,INT((ROW()-14)/2),0)),"",OFFSET('9. METAS'!$V$20,INT((ROW()-14)/2),0)))</f>
        <v/>
      </c>
      <c r="K405" s="196" t="str">
        <f ca="1">IF(MOD(ROW()-13,2)=0,IF(ISBLANK(OFFSET('12. SEGUIMIENTO 2027'!$O$14,INT((ROW()-13)/2),0)),"",OFFSET('12. SEGUIMIENTO 2027'!$O$14,INT((ROW()-13)/2),0)),IF(ISBLANK(OFFSET('9. METAS'!$W$20,INT((ROW()-14)/2),0)),"",OFFSET('9. METAS'!$W$20,INT((ROW()-14)/2),0)))</f>
        <v/>
      </c>
      <c r="L405" s="196" t="str">
        <f ca="1">IF(MOD(ROW()-13,2)=0,IF(ISBLANK(OFFSET('12. SEGUIMIENTO 2027'!$P$14,INT((ROW()-13)/2),0)),"",OFFSET('12. SEGUIMIENTO 2027'!$P$14,INT((ROW()-13)/2),0)),IF(ISBLANK(OFFSET('9. METAS'!$X$20,INT((ROW()-14)/2),0)),"",OFFSET('9. METAS'!$X$20,INT((ROW()-14)/2),0)))</f>
        <v/>
      </c>
      <c r="M405" s="197" t="str">
        <f ca="1">IF(MOD(ROW()-13,2)=0,IF(ISBLANK(OFFSET('12. SEGUIMIENTO 2027'!$Q$14,INT((ROW()-13)/2),0)),"",OFFSET('12. SEGUIMIENTO 2027'!$Q$14,INT((ROW()-13)/2),0)),IF(ISBLANK(OFFSET('9. METAS'!$Y$20,INT((ROW()-14)/2),0)),"",OFFSET('9. METAS'!$Y$20,INT((ROW()-14)/2),0)))</f>
        <v/>
      </c>
      <c r="N405" s="769" t="str">
        <f ca="1">IFERROR(J405/J406,"ND")</f>
        <v>ND</v>
      </c>
      <c r="O405" s="771" t="str">
        <f ca="1">IFERROR(((J405+K405+L405+M405)/H405),"ND")</f>
        <v>ND</v>
      </c>
      <c r="P405" s="775"/>
    </row>
    <row r="406" spans="3:16">
      <c r="C406" s="747"/>
      <c r="D406" s="749"/>
      <c r="E406" s="749"/>
      <c r="F406" s="751"/>
      <c r="G406" s="753"/>
      <c r="H406" s="833"/>
      <c r="I406" s="764"/>
      <c r="J406" s="195" t="str">
        <f ca="1">IF(MOD(ROW()-13,2)=0,IF(ISBLANK(OFFSET('12. SEGUIMIENTO 2027'!$N$14,INT((ROW()-13)/2),0)),"",OFFSET('12. SEGUIMIENTO 2027'!$N$14,INT((ROW()-13)/2),0)),IF(ISBLANK(OFFSET('9. METAS'!$V$20,INT((ROW()-14)/2),0)),"",OFFSET('9. METAS'!$V$20,INT((ROW()-14)/2),0)))</f>
        <v/>
      </c>
      <c r="K406" s="196" t="str">
        <f ca="1">IF(MOD(ROW()-13,2)=0,IF(ISBLANK(OFFSET('12. SEGUIMIENTO 2027'!$O$14,INT((ROW()-13)/2),0)),"",OFFSET('12. SEGUIMIENTO 2027'!$O$14,INT((ROW()-13)/2),0)),IF(ISBLANK(OFFSET('9. METAS'!$W$20,INT((ROW()-14)/2),0)),"",OFFSET('9. METAS'!$W$20,INT((ROW()-14)/2),0)))</f>
        <v/>
      </c>
      <c r="L406" s="196" t="str">
        <f ca="1">IF(MOD(ROW()-13,2)=0,IF(ISBLANK(OFFSET('12. SEGUIMIENTO 2027'!$P$14,INT((ROW()-13)/2),0)),"",OFFSET('12. SEGUIMIENTO 2027'!$P$14,INT((ROW()-13)/2),0)),IF(ISBLANK(OFFSET('9. METAS'!$X$20,INT((ROW()-14)/2),0)),"",OFFSET('9. METAS'!$X$20,INT((ROW()-14)/2),0)))</f>
        <v/>
      </c>
      <c r="M406" s="197" t="str">
        <f ca="1">IF(MOD(ROW()-13,2)=0,IF(ISBLANK(OFFSET('12. SEGUIMIENTO 2027'!$Q$14,INT((ROW()-13)/2),0)),"",OFFSET('12. SEGUIMIENTO 2027'!$Q$14,INT((ROW()-13)/2),0)),IF(ISBLANK(OFFSET('9. METAS'!$Y$20,INT((ROW()-14)/2),0)),"",OFFSET('9. METAS'!$Y$20,INT((ROW()-14)/2),0)))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833" t="str">
        <f ca="1">IF(ISBLANK(OFFSET('9. METAS'!$M$20,INT((ROW()-13)/2),0)),"",OFFSET('9. METAS'!$M$20,INT((ROW()-13)/2),0))</f>
        <v/>
      </c>
      <c r="I407" s="763"/>
      <c r="J407" s="195" t="str">
        <f ca="1">IF(MOD(ROW()-13,2)=0,IF(ISBLANK(OFFSET('12. SEGUIMIENTO 2027'!$N$14,INT((ROW()-13)/2),0)),"",OFFSET('12. SEGUIMIENTO 2027'!$N$14,INT((ROW()-13)/2),0)),IF(ISBLANK(OFFSET('9. METAS'!$V$20,INT((ROW()-14)/2),0)),"",OFFSET('9. METAS'!$V$20,INT((ROW()-14)/2),0)))</f>
        <v/>
      </c>
      <c r="K407" s="196" t="str">
        <f ca="1">IF(MOD(ROW()-13,2)=0,IF(ISBLANK(OFFSET('12. SEGUIMIENTO 2027'!$O$14,INT((ROW()-13)/2),0)),"",OFFSET('12. SEGUIMIENTO 2027'!$O$14,INT((ROW()-13)/2),0)),IF(ISBLANK(OFFSET('9. METAS'!$W$20,INT((ROW()-14)/2),0)),"",OFFSET('9. METAS'!$W$20,INT((ROW()-14)/2),0)))</f>
        <v/>
      </c>
      <c r="L407" s="196" t="str">
        <f ca="1">IF(MOD(ROW()-13,2)=0,IF(ISBLANK(OFFSET('12. SEGUIMIENTO 2027'!$P$14,INT((ROW()-13)/2),0)),"",OFFSET('12. SEGUIMIENTO 2027'!$P$14,INT((ROW()-13)/2),0)),IF(ISBLANK(OFFSET('9. METAS'!$X$20,INT((ROW()-14)/2),0)),"",OFFSET('9. METAS'!$X$20,INT((ROW()-14)/2),0)))</f>
        <v/>
      </c>
      <c r="M407" s="197" t="str">
        <f ca="1">IF(MOD(ROW()-13,2)=0,IF(ISBLANK(OFFSET('12. SEGUIMIENTO 2027'!$Q$14,INT((ROW()-13)/2),0)),"",OFFSET('12. SEGUIMIENTO 2027'!$Q$14,INT((ROW()-13)/2),0)),IF(ISBLANK(OFFSET('9. METAS'!$Y$20,INT((ROW()-14)/2),0)),"",OFFSET('9. METAS'!$Y$20,INT((ROW()-14)/2),0)))</f>
        <v/>
      </c>
      <c r="N407" s="769" t="str">
        <f ca="1">IFERROR(J407/J408,"ND")</f>
        <v>ND</v>
      </c>
      <c r="O407" s="771" t="str">
        <f ca="1">IFERROR(((J407+K407+L407+M407)/H407),"ND")</f>
        <v>ND</v>
      </c>
      <c r="P407" s="775"/>
    </row>
    <row r="408" spans="3:16">
      <c r="C408" s="747"/>
      <c r="D408" s="749"/>
      <c r="E408" s="749"/>
      <c r="F408" s="751"/>
      <c r="G408" s="753"/>
      <c r="H408" s="833"/>
      <c r="I408" s="764"/>
      <c r="J408" s="195" t="str">
        <f ca="1">IF(MOD(ROW()-13,2)=0,IF(ISBLANK(OFFSET('12. SEGUIMIENTO 2027'!$N$14,INT((ROW()-13)/2),0)),"",OFFSET('12. SEGUIMIENTO 2027'!$N$14,INT((ROW()-13)/2),0)),IF(ISBLANK(OFFSET('9. METAS'!$V$20,INT((ROW()-14)/2),0)),"",OFFSET('9. METAS'!$V$20,INT((ROW()-14)/2),0)))</f>
        <v/>
      </c>
      <c r="K408" s="196" t="str">
        <f ca="1">IF(MOD(ROW()-13,2)=0,IF(ISBLANK(OFFSET('12. SEGUIMIENTO 2027'!$O$14,INT((ROW()-13)/2),0)),"",OFFSET('12. SEGUIMIENTO 2027'!$O$14,INT((ROW()-13)/2),0)),IF(ISBLANK(OFFSET('9. METAS'!$W$20,INT((ROW()-14)/2),0)),"",OFFSET('9. METAS'!$W$20,INT((ROW()-14)/2),0)))</f>
        <v/>
      </c>
      <c r="L408" s="196" t="str">
        <f ca="1">IF(MOD(ROW()-13,2)=0,IF(ISBLANK(OFFSET('12. SEGUIMIENTO 2027'!$P$14,INT((ROW()-13)/2),0)),"",OFFSET('12. SEGUIMIENTO 2027'!$P$14,INT((ROW()-13)/2),0)),IF(ISBLANK(OFFSET('9. METAS'!$X$20,INT((ROW()-14)/2),0)),"",OFFSET('9. METAS'!$X$20,INT((ROW()-14)/2),0)))</f>
        <v/>
      </c>
      <c r="M408" s="197" t="str">
        <f ca="1">IF(MOD(ROW()-13,2)=0,IF(ISBLANK(OFFSET('12. SEGUIMIENTO 2027'!$Q$14,INT((ROW()-13)/2),0)),"",OFFSET('12. SEGUIMIENTO 2027'!$Q$14,INT((ROW()-13)/2),0)),IF(ISBLANK(OFFSET('9. METAS'!$Y$20,INT((ROW()-14)/2),0)),"",OFFSET('9. METAS'!$Y$20,INT((ROW()-14)/2),0)))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833" t="str">
        <f ca="1">IF(ISBLANK(OFFSET('9. METAS'!$M$20,INT((ROW()-13)/2),0)),"",OFFSET('9. METAS'!$M$20,INT((ROW()-13)/2),0))</f>
        <v/>
      </c>
      <c r="I409" s="763"/>
      <c r="J409" s="195" t="str">
        <f ca="1">IF(MOD(ROW()-13,2)=0,IF(ISBLANK(OFFSET('12. SEGUIMIENTO 2027'!$N$14,INT((ROW()-13)/2),0)),"",OFFSET('12. SEGUIMIENTO 2027'!$N$14,INT((ROW()-13)/2),0)),IF(ISBLANK(OFFSET('9. METAS'!$V$20,INT((ROW()-14)/2),0)),"",OFFSET('9. METAS'!$V$20,INT((ROW()-14)/2),0)))</f>
        <v/>
      </c>
      <c r="K409" s="196" t="str">
        <f ca="1">IF(MOD(ROW()-13,2)=0,IF(ISBLANK(OFFSET('12. SEGUIMIENTO 2027'!$O$14,INT((ROW()-13)/2),0)),"",OFFSET('12. SEGUIMIENTO 2027'!$O$14,INT((ROW()-13)/2),0)),IF(ISBLANK(OFFSET('9. METAS'!$W$20,INT((ROW()-14)/2),0)),"",OFFSET('9. METAS'!$W$20,INT((ROW()-14)/2),0)))</f>
        <v/>
      </c>
      <c r="L409" s="196" t="str">
        <f ca="1">IF(MOD(ROW()-13,2)=0,IF(ISBLANK(OFFSET('12. SEGUIMIENTO 2027'!$P$14,INT((ROW()-13)/2),0)),"",OFFSET('12. SEGUIMIENTO 2027'!$P$14,INT((ROW()-13)/2),0)),IF(ISBLANK(OFFSET('9. METAS'!$X$20,INT((ROW()-14)/2),0)),"",OFFSET('9. METAS'!$X$20,INT((ROW()-14)/2),0)))</f>
        <v/>
      </c>
      <c r="M409" s="197" t="str">
        <f ca="1">IF(MOD(ROW()-13,2)=0,IF(ISBLANK(OFFSET('12. SEGUIMIENTO 2027'!$Q$14,INT((ROW()-13)/2),0)),"",OFFSET('12. SEGUIMIENTO 2027'!$Q$14,INT((ROW()-13)/2),0)),IF(ISBLANK(OFFSET('9. METAS'!$Y$20,INT((ROW()-14)/2),0)),"",OFFSET('9. METAS'!$Y$20,INT((ROW()-14)/2),0)))</f>
        <v/>
      </c>
      <c r="N409" s="769" t="str">
        <f ca="1">IFERROR(J409/J410,"ND")</f>
        <v>ND</v>
      </c>
      <c r="O409" s="771" t="str">
        <f ca="1">IFERROR(((J409+K409+L409+M409)/H409),"ND")</f>
        <v>ND</v>
      </c>
      <c r="P409" s="775"/>
    </row>
    <row r="410" spans="3:16">
      <c r="C410" s="747"/>
      <c r="D410" s="749"/>
      <c r="E410" s="749"/>
      <c r="F410" s="751"/>
      <c r="G410" s="753"/>
      <c r="H410" s="833"/>
      <c r="I410" s="764"/>
      <c r="J410" s="195" t="str">
        <f ca="1">IF(MOD(ROW()-13,2)=0,IF(ISBLANK(OFFSET('12. SEGUIMIENTO 2027'!$N$14,INT((ROW()-13)/2),0)),"",OFFSET('12. SEGUIMIENTO 2027'!$N$14,INT((ROW()-13)/2),0)),IF(ISBLANK(OFFSET('9. METAS'!$V$20,INT((ROW()-14)/2),0)),"",OFFSET('9. METAS'!$V$20,INT((ROW()-14)/2),0)))</f>
        <v/>
      </c>
      <c r="K410" s="196" t="str">
        <f ca="1">IF(MOD(ROW()-13,2)=0,IF(ISBLANK(OFFSET('12. SEGUIMIENTO 2027'!$O$14,INT((ROW()-13)/2),0)),"",OFFSET('12. SEGUIMIENTO 2027'!$O$14,INT((ROW()-13)/2),0)),IF(ISBLANK(OFFSET('9. METAS'!$W$20,INT((ROW()-14)/2),0)),"",OFFSET('9. METAS'!$W$20,INT((ROW()-14)/2),0)))</f>
        <v/>
      </c>
      <c r="L410" s="196" t="str">
        <f ca="1">IF(MOD(ROW()-13,2)=0,IF(ISBLANK(OFFSET('12. SEGUIMIENTO 2027'!$P$14,INT((ROW()-13)/2),0)),"",OFFSET('12. SEGUIMIENTO 2027'!$P$14,INT((ROW()-13)/2),0)),IF(ISBLANK(OFFSET('9. METAS'!$X$20,INT((ROW()-14)/2),0)),"",OFFSET('9. METAS'!$X$20,INT((ROW()-14)/2),0)))</f>
        <v/>
      </c>
      <c r="M410" s="197" t="str">
        <f ca="1">IF(MOD(ROW()-13,2)=0,IF(ISBLANK(OFFSET('12. SEGUIMIENTO 2027'!$Q$14,INT((ROW()-13)/2),0)),"",OFFSET('12. SEGUIMIENTO 2027'!$Q$14,INT((ROW()-13)/2),0)),IF(ISBLANK(OFFSET('9. METAS'!$Y$20,INT((ROW()-14)/2),0)),"",OFFSET('9. METAS'!$Y$20,INT((ROW()-14)/2),0)))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833" t="str">
        <f ca="1">IF(ISBLANK(OFFSET('9. METAS'!$M$20,INT((ROW()-13)/2),0)),"",OFFSET('9. METAS'!$M$20,INT((ROW()-13)/2),0))</f>
        <v/>
      </c>
      <c r="I411" s="763"/>
      <c r="J411" s="195" t="str">
        <f ca="1">IF(MOD(ROW()-13,2)=0,IF(ISBLANK(OFFSET('12. SEGUIMIENTO 2027'!$N$14,INT((ROW()-13)/2),0)),"",OFFSET('12. SEGUIMIENTO 2027'!$N$14,INT((ROW()-13)/2),0)),IF(ISBLANK(OFFSET('9. METAS'!$V$20,INT((ROW()-14)/2),0)),"",OFFSET('9. METAS'!$V$20,INT((ROW()-14)/2),0)))</f>
        <v/>
      </c>
      <c r="K411" s="196" t="str">
        <f ca="1">IF(MOD(ROW()-13,2)=0,IF(ISBLANK(OFFSET('12. SEGUIMIENTO 2027'!$O$14,INT((ROW()-13)/2),0)),"",OFFSET('12. SEGUIMIENTO 2027'!$O$14,INT((ROW()-13)/2),0)),IF(ISBLANK(OFFSET('9. METAS'!$W$20,INT((ROW()-14)/2),0)),"",OFFSET('9. METAS'!$W$20,INT((ROW()-14)/2),0)))</f>
        <v/>
      </c>
      <c r="L411" s="196" t="str">
        <f ca="1">IF(MOD(ROW()-13,2)=0,IF(ISBLANK(OFFSET('12. SEGUIMIENTO 2027'!$P$14,INT((ROW()-13)/2),0)),"",OFFSET('12. SEGUIMIENTO 2027'!$P$14,INT((ROW()-13)/2),0)),IF(ISBLANK(OFFSET('9. METAS'!$X$20,INT((ROW()-14)/2),0)),"",OFFSET('9. METAS'!$X$20,INT((ROW()-14)/2),0)))</f>
        <v/>
      </c>
      <c r="M411" s="197" t="str">
        <f ca="1">IF(MOD(ROW()-13,2)=0,IF(ISBLANK(OFFSET('12. SEGUIMIENTO 2027'!$Q$14,INT((ROW()-13)/2),0)),"",OFFSET('12. SEGUIMIENTO 2027'!$Q$14,INT((ROW()-13)/2),0)),IF(ISBLANK(OFFSET('9. METAS'!$Y$20,INT((ROW()-14)/2),0)),"",OFFSET('9. METAS'!$Y$20,INT((ROW()-14)/2),0)))</f>
        <v/>
      </c>
      <c r="N411" s="769" t="str">
        <f ca="1">IFERROR(J411/J412,"ND")</f>
        <v>ND</v>
      </c>
      <c r="O411" s="771" t="str">
        <f ca="1">IFERROR(((J411+K411+L411+M411)/H411),"ND")</f>
        <v>ND</v>
      </c>
      <c r="P411" s="775"/>
    </row>
    <row r="412" spans="3:16">
      <c r="C412" s="747"/>
      <c r="D412" s="749"/>
      <c r="E412" s="749"/>
      <c r="F412" s="751"/>
      <c r="G412" s="753"/>
      <c r="H412" s="833"/>
      <c r="I412" s="764"/>
      <c r="J412" s="195" t="str">
        <f ca="1">IF(MOD(ROW()-13,2)=0,IF(ISBLANK(OFFSET('12. SEGUIMIENTO 2027'!$N$14,INT((ROW()-13)/2),0)),"",OFFSET('12. SEGUIMIENTO 2027'!$N$14,INT((ROW()-13)/2),0)),IF(ISBLANK(OFFSET('9. METAS'!$V$20,INT((ROW()-14)/2),0)),"",OFFSET('9. METAS'!$V$20,INT((ROW()-14)/2),0)))</f>
        <v/>
      </c>
      <c r="K412" s="196" t="str">
        <f ca="1">IF(MOD(ROW()-13,2)=0,IF(ISBLANK(OFFSET('12. SEGUIMIENTO 2027'!$O$14,INT((ROW()-13)/2),0)),"",OFFSET('12. SEGUIMIENTO 2027'!$O$14,INT((ROW()-13)/2),0)),IF(ISBLANK(OFFSET('9. METAS'!$W$20,INT((ROW()-14)/2),0)),"",OFFSET('9. METAS'!$W$20,INT((ROW()-14)/2),0)))</f>
        <v/>
      </c>
      <c r="L412" s="196" t="str">
        <f ca="1">IF(MOD(ROW()-13,2)=0,IF(ISBLANK(OFFSET('12. SEGUIMIENTO 2027'!$P$14,INT((ROW()-13)/2),0)),"",OFFSET('12. SEGUIMIENTO 2027'!$P$14,INT((ROW()-13)/2),0)),IF(ISBLANK(OFFSET('9. METAS'!$X$20,INT((ROW()-14)/2),0)),"",OFFSET('9. METAS'!$X$20,INT((ROW()-14)/2),0)))</f>
        <v/>
      </c>
      <c r="M412" s="197" t="str">
        <f ca="1">IF(MOD(ROW()-13,2)=0,IF(ISBLANK(OFFSET('12. SEGUIMIENTO 2027'!$Q$14,INT((ROW()-13)/2),0)),"",OFFSET('12. SEGUIMIENTO 2027'!$Q$14,INT((ROW()-13)/2),0)),IF(ISBLANK(OFFSET('9. METAS'!$Y$20,INT((ROW()-14)/2),0)),"",OFFSET('9. METAS'!$Y$20,INT((ROW()-14)/2),0)))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833" t="str">
        <f ca="1">IF(ISBLANK(OFFSET('9. METAS'!$M$20,INT((ROW()-13)/2),0)),"",OFFSET('9. METAS'!$M$20,INT((ROW()-13)/2),0))</f>
        <v/>
      </c>
      <c r="I413" s="763"/>
      <c r="J413" s="195" t="str">
        <f ca="1">IF(MOD(ROW()-13,2)=0,IF(ISBLANK(OFFSET('12. SEGUIMIENTO 2027'!$N$14,INT((ROW()-13)/2),0)),"",OFFSET('12. SEGUIMIENTO 2027'!$N$14,INT((ROW()-13)/2),0)),IF(ISBLANK(OFFSET('9. METAS'!$V$20,INT((ROW()-14)/2),0)),"",OFFSET('9. METAS'!$V$20,INT((ROW()-14)/2),0)))</f>
        <v/>
      </c>
      <c r="K413" s="196" t="str">
        <f ca="1">IF(MOD(ROW()-13,2)=0,IF(ISBLANK(OFFSET('12. SEGUIMIENTO 2027'!$O$14,INT((ROW()-13)/2),0)),"",OFFSET('12. SEGUIMIENTO 2027'!$O$14,INT((ROW()-13)/2),0)),IF(ISBLANK(OFFSET('9. METAS'!$W$20,INT((ROW()-14)/2),0)),"",OFFSET('9. METAS'!$W$20,INT((ROW()-14)/2),0)))</f>
        <v/>
      </c>
      <c r="L413" s="196" t="str">
        <f ca="1">IF(MOD(ROW()-13,2)=0,IF(ISBLANK(OFFSET('12. SEGUIMIENTO 2027'!$P$14,INT((ROW()-13)/2),0)),"",OFFSET('12. SEGUIMIENTO 2027'!$P$14,INT((ROW()-13)/2),0)),IF(ISBLANK(OFFSET('9. METAS'!$X$20,INT((ROW()-14)/2),0)),"",OFFSET('9. METAS'!$X$20,INT((ROW()-14)/2),0)))</f>
        <v/>
      </c>
      <c r="M413" s="197" t="str">
        <f ca="1">IF(MOD(ROW()-13,2)=0,IF(ISBLANK(OFFSET('12. SEGUIMIENTO 2027'!$Q$14,INT((ROW()-13)/2),0)),"",OFFSET('12. SEGUIMIENTO 2027'!$Q$14,INT((ROW()-13)/2),0)),IF(ISBLANK(OFFSET('9. METAS'!$Y$20,INT((ROW()-14)/2),0)),"",OFFSET('9. METAS'!$Y$20,INT((ROW()-14)/2),0)))</f>
        <v/>
      </c>
      <c r="N413" s="769" t="str">
        <f ca="1">IFERROR(J413/J414,"ND")</f>
        <v>ND</v>
      </c>
      <c r="O413" s="771" t="str">
        <f ca="1">IFERROR(((J413+K413+L413+M413)/H413),"ND")</f>
        <v>ND</v>
      </c>
      <c r="P413" s="775"/>
    </row>
    <row r="414" spans="3:16">
      <c r="C414" s="747"/>
      <c r="D414" s="749"/>
      <c r="E414" s="749"/>
      <c r="F414" s="751"/>
      <c r="G414" s="753"/>
      <c r="H414" s="833"/>
      <c r="I414" s="764"/>
      <c r="J414" s="195" t="str">
        <f ca="1">IF(MOD(ROW()-13,2)=0,IF(ISBLANK(OFFSET('12. SEGUIMIENTO 2027'!$N$14,INT((ROW()-13)/2),0)),"",OFFSET('12. SEGUIMIENTO 2027'!$N$14,INT((ROW()-13)/2),0)),IF(ISBLANK(OFFSET('9. METAS'!$V$20,INT((ROW()-14)/2),0)),"",OFFSET('9. METAS'!$V$20,INT((ROW()-14)/2),0)))</f>
        <v/>
      </c>
      <c r="K414" s="196" t="str">
        <f ca="1">IF(MOD(ROW()-13,2)=0,IF(ISBLANK(OFFSET('12. SEGUIMIENTO 2027'!$O$14,INT((ROW()-13)/2),0)),"",OFFSET('12. SEGUIMIENTO 2027'!$O$14,INT((ROW()-13)/2),0)),IF(ISBLANK(OFFSET('9. METAS'!$W$20,INT((ROW()-14)/2),0)),"",OFFSET('9. METAS'!$W$20,INT((ROW()-14)/2),0)))</f>
        <v/>
      </c>
      <c r="L414" s="196" t="str">
        <f ca="1">IF(MOD(ROW()-13,2)=0,IF(ISBLANK(OFFSET('12. SEGUIMIENTO 2027'!$P$14,INT((ROW()-13)/2),0)),"",OFFSET('12. SEGUIMIENTO 2027'!$P$14,INT((ROW()-13)/2),0)),IF(ISBLANK(OFFSET('9. METAS'!$X$20,INT((ROW()-14)/2),0)),"",OFFSET('9. METAS'!$X$20,INT((ROW()-14)/2),0)))</f>
        <v/>
      </c>
      <c r="M414" s="197" t="str">
        <f ca="1">IF(MOD(ROW()-13,2)=0,IF(ISBLANK(OFFSET('12. SEGUIMIENTO 2027'!$Q$14,INT((ROW()-13)/2),0)),"",OFFSET('12. SEGUIMIENTO 2027'!$Q$14,INT((ROW()-13)/2),0)),IF(ISBLANK(OFFSET('9. METAS'!$Y$20,INT((ROW()-14)/2),0)),"",OFFSET('9. METAS'!$Y$20,INT((ROW()-14)/2),0)))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833" t="str">
        <f ca="1">IF(ISBLANK(OFFSET('9. METAS'!$M$20,INT((ROW()-13)/2),0)),"",OFFSET('9. METAS'!$M$20,INT((ROW()-13)/2),0))</f>
        <v/>
      </c>
      <c r="I415" s="763"/>
      <c r="J415" s="195" t="str">
        <f ca="1">IF(MOD(ROW()-13,2)=0,IF(ISBLANK(OFFSET('12. SEGUIMIENTO 2027'!$N$14,INT((ROW()-13)/2),0)),"",OFFSET('12. SEGUIMIENTO 2027'!$N$14,INT((ROW()-13)/2),0)),IF(ISBLANK(OFFSET('9. METAS'!$V$20,INT((ROW()-14)/2),0)),"",OFFSET('9. METAS'!$V$20,INT((ROW()-14)/2),0)))</f>
        <v/>
      </c>
      <c r="K415" s="196" t="str">
        <f ca="1">IF(MOD(ROW()-13,2)=0,IF(ISBLANK(OFFSET('12. SEGUIMIENTO 2027'!$O$14,INT((ROW()-13)/2),0)),"",OFFSET('12. SEGUIMIENTO 2027'!$O$14,INT((ROW()-13)/2),0)),IF(ISBLANK(OFFSET('9. METAS'!$W$20,INT((ROW()-14)/2),0)),"",OFFSET('9. METAS'!$W$20,INT((ROW()-14)/2),0)))</f>
        <v/>
      </c>
      <c r="L415" s="196" t="str">
        <f ca="1">IF(MOD(ROW()-13,2)=0,IF(ISBLANK(OFFSET('12. SEGUIMIENTO 2027'!$P$14,INT((ROW()-13)/2),0)),"",OFFSET('12. SEGUIMIENTO 2027'!$P$14,INT((ROW()-13)/2),0)),IF(ISBLANK(OFFSET('9. METAS'!$X$20,INT((ROW()-14)/2),0)),"",OFFSET('9. METAS'!$X$20,INT((ROW()-14)/2),0)))</f>
        <v/>
      </c>
      <c r="M415" s="197" t="str">
        <f ca="1">IF(MOD(ROW()-13,2)=0,IF(ISBLANK(OFFSET('12. SEGUIMIENTO 2027'!$Q$14,INT((ROW()-13)/2),0)),"",OFFSET('12. SEGUIMIENTO 2027'!$Q$14,INT((ROW()-13)/2),0)),IF(ISBLANK(OFFSET('9. METAS'!$Y$20,INT((ROW()-14)/2),0)),"",OFFSET('9. METAS'!$Y$20,INT((ROW()-14)/2),0)))</f>
        <v/>
      </c>
      <c r="N415" s="769" t="str">
        <f ca="1">IFERROR(J415/J416,"ND")</f>
        <v>ND</v>
      </c>
      <c r="O415" s="771" t="str">
        <f ca="1">IFERROR(((J415+K415+L415+M415)/H415),"ND")</f>
        <v>ND</v>
      </c>
      <c r="P415" s="775"/>
    </row>
    <row r="416" spans="3:16">
      <c r="C416" s="747"/>
      <c r="D416" s="749"/>
      <c r="E416" s="749"/>
      <c r="F416" s="751"/>
      <c r="G416" s="753"/>
      <c r="H416" s="833"/>
      <c r="I416" s="764"/>
      <c r="J416" s="195" t="str">
        <f ca="1">IF(MOD(ROW()-13,2)=0,IF(ISBLANK(OFFSET('12. SEGUIMIENTO 2027'!$N$14,INT((ROW()-13)/2),0)),"",OFFSET('12. SEGUIMIENTO 2027'!$N$14,INT((ROW()-13)/2),0)),IF(ISBLANK(OFFSET('9. METAS'!$V$20,INT((ROW()-14)/2),0)),"",OFFSET('9. METAS'!$V$20,INT((ROW()-14)/2),0)))</f>
        <v/>
      </c>
      <c r="K416" s="196" t="str">
        <f ca="1">IF(MOD(ROW()-13,2)=0,IF(ISBLANK(OFFSET('12. SEGUIMIENTO 2027'!$O$14,INT((ROW()-13)/2),0)),"",OFFSET('12. SEGUIMIENTO 2027'!$O$14,INT((ROW()-13)/2),0)),IF(ISBLANK(OFFSET('9. METAS'!$W$20,INT((ROW()-14)/2),0)),"",OFFSET('9. METAS'!$W$20,INT((ROW()-14)/2),0)))</f>
        <v/>
      </c>
      <c r="L416" s="196" t="str">
        <f ca="1">IF(MOD(ROW()-13,2)=0,IF(ISBLANK(OFFSET('12. SEGUIMIENTO 2027'!$P$14,INT((ROW()-13)/2),0)),"",OFFSET('12. SEGUIMIENTO 2027'!$P$14,INT((ROW()-13)/2),0)),IF(ISBLANK(OFFSET('9. METAS'!$X$20,INT((ROW()-14)/2),0)),"",OFFSET('9. METAS'!$X$20,INT((ROW()-14)/2),0)))</f>
        <v/>
      </c>
      <c r="M416" s="197" t="str">
        <f ca="1">IF(MOD(ROW()-13,2)=0,IF(ISBLANK(OFFSET('12. SEGUIMIENTO 2027'!$Q$14,INT((ROW()-13)/2),0)),"",OFFSET('12. SEGUIMIENTO 2027'!$Q$14,INT((ROW()-13)/2),0)),IF(ISBLANK(OFFSET('9. METAS'!$Y$20,INT((ROW()-14)/2),0)),"",OFFSET('9. METAS'!$Y$20,INT((ROW()-14)/2),0)))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833" t="str">
        <f ca="1">IF(ISBLANK(OFFSET('9. METAS'!$M$20,INT((ROW()-13)/2),0)),"",OFFSET('9. METAS'!$M$20,INT((ROW()-13)/2),0))</f>
        <v/>
      </c>
      <c r="I417" s="763"/>
      <c r="J417" s="195" t="str">
        <f ca="1">IF(MOD(ROW()-13,2)=0,IF(ISBLANK(OFFSET('12. SEGUIMIENTO 2027'!$N$14,INT((ROW()-13)/2),0)),"",OFFSET('12. SEGUIMIENTO 2027'!$N$14,INT((ROW()-13)/2),0)),IF(ISBLANK(OFFSET('9. METAS'!$V$20,INT((ROW()-14)/2),0)),"",OFFSET('9. METAS'!$V$20,INT((ROW()-14)/2),0)))</f>
        <v/>
      </c>
      <c r="K417" s="196" t="str">
        <f ca="1">IF(MOD(ROW()-13,2)=0,IF(ISBLANK(OFFSET('12. SEGUIMIENTO 2027'!$O$14,INT((ROW()-13)/2),0)),"",OFFSET('12. SEGUIMIENTO 2027'!$O$14,INT((ROW()-13)/2),0)),IF(ISBLANK(OFFSET('9. METAS'!$W$20,INT((ROW()-14)/2),0)),"",OFFSET('9. METAS'!$W$20,INT((ROW()-14)/2),0)))</f>
        <v/>
      </c>
      <c r="L417" s="196" t="str">
        <f ca="1">IF(MOD(ROW()-13,2)=0,IF(ISBLANK(OFFSET('12. SEGUIMIENTO 2027'!$P$14,INT((ROW()-13)/2),0)),"",OFFSET('12. SEGUIMIENTO 2027'!$P$14,INT((ROW()-13)/2),0)),IF(ISBLANK(OFFSET('9. METAS'!$X$20,INT((ROW()-14)/2),0)),"",OFFSET('9. METAS'!$X$20,INT((ROW()-14)/2),0)))</f>
        <v/>
      </c>
      <c r="M417" s="197" t="str">
        <f ca="1">IF(MOD(ROW()-13,2)=0,IF(ISBLANK(OFFSET('12. SEGUIMIENTO 2027'!$Q$14,INT((ROW()-13)/2),0)),"",OFFSET('12. SEGUIMIENTO 2027'!$Q$14,INT((ROW()-13)/2),0)),IF(ISBLANK(OFFSET('9. METAS'!$Y$20,INT((ROW()-14)/2),0)),"",OFFSET('9. METAS'!$Y$20,INT((ROW()-14)/2),0)))</f>
        <v/>
      </c>
      <c r="N417" s="769" t="str">
        <f ca="1">IFERROR(J417/J418,"ND")</f>
        <v>ND</v>
      </c>
      <c r="O417" s="771" t="str">
        <f ca="1">IFERROR(((J417+K417+L417+M417)/H417),"ND")</f>
        <v>ND</v>
      </c>
      <c r="P417" s="775"/>
    </row>
    <row r="418" spans="3:16">
      <c r="C418" s="747"/>
      <c r="D418" s="749"/>
      <c r="E418" s="749"/>
      <c r="F418" s="751"/>
      <c r="G418" s="753"/>
      <c r="H418" s="833"/>
      <c r="I418" s="764"/>
      <c r="J418" s="195" t="str">
        <f ca="1">IF(MOD(ROW()-13,2)=0,IF(ISBLANK(OFFSET('12. SEGUIMIENTO 2027'!$N$14,INT((ROW()-13)/2),0)),"",OFFSET('12. SEGUIMIENTO 2027'!$N$14,INT((ROW()-13)/2),0)),IF(ISBLANK(OFFSET('9. METAS'!$V$20,INT((ROW()-14)/2),0)),"",OFFSET('9. METAS'!$V$20,INT((ROW()-14)/2),0)))</f>
        <v/>
      </c>
      <c r="K418" s="196" t="str">
        <f ca="1">IF(MOD(ROW()-13,2)=0,IF(ISBLANK(OFFSET('12. SEGUIMIENTO 2027'!$O$14,INT((ROW()-13)/2),0)),"",OFFSET('12. SEGUIMIENTO 2027'!$O$14,INT((ROW()-13)/2),0)),IF(ISBLANK(OFFSET('9. METAS'!$W$20,INT((ROW()-14)/2),0)),"",OFFSET('9. METAS'!$W$20,INT((ROW()-14)/2),0)))</f>
        <v/>
      </c>
      <c r="L418" s="196" t="str">
        <f ca="1">IF(MOD(ROW()-13,2)=0,IF(ISBLANK(OFFSET('12. SEGUIMIENTO 2027'!$P$14,INT((ROW()-13)/2),0)),"",OFFSET('12. SEGUIMIENTO 2027'!$P$14,INT((ROW()-13)/2),0)),IF(ISBLANK(OFFSET('9. METAS'!$X$20,INT((ROW()-14)/2),0)),"",OFFSET('9. METAS'!$X$20,INT((ROW()-14)/2),0)))</f>
        <v/>
      </c>
      <c r="M418" s="197" t="str">
        <f ca="1">IF(MOD(ROW()-13,2)=0,IF(ISBLANK(OFFSET('12. SEGUIMIENTO 2027'!$Q$14,INT((ROW()-13)/2),0)),"",OFFSET('12. SEGUIMIENTO 2027'!$Q$14,INT((ROW()-13)/2),0)),IF(ISBLANK(OFFSET('9. METAS'!$Y$20,INT((ROW()-14)/2),0)),"",OFFSET('9. METAS'!$Y$20,INT((ROW()-14)/2),0)))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833" t="str">
        <f ca="1">IF(ISBLANK(OFFSET('9. METAS'!$M$20,INT((ROW()-13)/2),0)),"",OFFSET('9. METAS'!$M$20,INT((ROW()-13)/2),0))</f>
        <v/>
      </c>
      <c r="I419" s="763"/>
      <c r="J419" s="195" t="str">
        <f ca="1">IF(MOD(ROW()-13,2)=0,IF(ISBLANK(OFFSET('12. SEGUIMIENTO 2027'!$N$14,INT((ROW()-13)/2),0)),"",OFFSET('12. SEGUIMIENTO 2027'!$N$14,INT((ROW()-13)/2),0)),IF(ISBLANK(OFFSET('9. METAS'!$V$20,INT((ROW()-14)/2),0)),"",OFFSET('9. METAS'!$V$20,INT((ROW()-14)/2),0)))</f>
        <v/>
      </c>
      <c r="K419" s="196" t="str">
        <f ca="1">IF(MOD(ROW()-13,2)=0,IF(ISBLANK(OFFSET('12. SEGUIMIENTO 2027'!$O$14,INT((ROW()-13)/2),0)),"",OFFSET('12. SEGUIMIENTO 2027'!$O$14,INT((ROW()-13)/2),0)),IF(ISBLANK(OFFSET('9. METAS'!$W$20,INT((ROW()-14)/2),0)),"",OFFSET('9. METAS'!$W$20,INT((ROW()-14)/2),0)))</f>
        <v/>
      </c>
      <c r="L419" s="196" t="str">
        <f ca="1">IF(MOD(ROW()-13,2)=0,IF(ISBLANK(OFFSET('12. SEGUIMIENTO 2027'!$P$14,INT((ROW()-13)/2),0)),"",OFFSET('12. SEGUIMIENTO 2027'!$P$14,INT((ROW()-13)/2),0)),IF(ISBLANK(OFFSET('9. METAS'!$X$20,INT((ROW()-14)/2),0)),"",OFFSET('9. METAS'!$X$20,INT((ROW()-14)/2),0)))</f>
        <v/>
      </c>
      <c r="M419" s="197" t="str">
        <f ca="1">IF(MOD(ROW()-13,2)=0,IF(ISBLANK(OFFSET('12. SEGUIMIENTO 2027'!$Q$14,INT((ROW()-13)/2),0)),"",OFFSET('12. SEGUIMIENTO 2027'!$Q$14,INT((ROW()-13)/2),0)),IF(ISBLANK(OFFSET('9. METAS'!$Y$20,INT((ROW()-14)/2),0)),"",OFFSET('9. METAS'!$Y$20,INT((ROW()-14)/2),0)))</f>
        <v/>
      </c>
      <c r="N419" s="769" t="str">
        <f ca="1">IFERROR(J419/J420,"ND")</f>
        <v>ND</v>
      </c>
      <c r="O419" s="771" t="str">
        <f ca="1">IFERROR(((J419+K419+L419+M419)/H419),"ND")</f>
        <v>ND</v>
      </c>
      <c r="P419" s="775"/>
    </row>
    <row r="420" spans="3:16">
      <c r="C420" s="747"/>
      <c r="D420" s="749"/>
      <c r="E420" s="749"/>
      <c r="F420" s="751"/>
      <c r="G420" s="753"/>
      <c r="H420" s="833"/>
      <c r="I420" s="764"/>
      <c r="J420" s="195" t="str">
        <f ca="1">IF(MOD(ROW()-13,2)=0,IF(ISBLANK(OFFSET('12. SEGUIMIENTO 2027'!$N$14,INT((ROW()-13)/2),0)),"",OFFSET('12. SEGUIMIENTO 2027'!$N$14,INT((ROW()-13)/2),0)),IF(ISBLANK(OFFSET('9. METAS'!$V$20,INT((ROW()-14)/2),0)),"",OFFSET('9. METAS'!$V$20,INT((ROW()-14)/2),0)))</f>
        <v/>
      </c>
      <c r="K420" s="196" t="str">
        <f ca="1">IF(MOD(ROW()-13,2)=0,IF(ISBLANK(OFFSET('12. SEGUIMIENTO 2027'!$O$14,INT((ROW()-13)/2),0)),"",OFFSET('12. SEGUIMIENTO 2027'!$O$14,INT((ROW()-13)/2),0)),IF(ISBLANK(OFFSET('9. METAS'!$W$20,INT((ROW()-14)/2),0)),"",OFFSET('9. METAS'!$W$20,INT((ROW()-14)/2),0)))</f>
        <v/>
      </c>
      <c r="L420" s="196" t="str">
        <f ca="1">IF(MOD(ROW()-13,2)=0,IF(ISBLANK(OFFSET('12. SEGUIMIENTO 2027'!$P$14,INT((ROW()-13)/2),0)),"",OFFSET('12. SEGUIMIENTO 2027'!$P$14,INT((ROW()-13)/2),0)),IF(ISBLANK(OFFSET('9. METAS'!$X$20,INT((ROW()-14)/2),0)),"",OFFSET('9. METAS'!$X$20,INT((ROW()-14)/2),0)))</f>
        <v/>
      </c>
      <c r="M420" s="197" t="str">
        <f ca="1">IF(MOD(ROW()-13,2)=0,IF(ISBLANK(OFFSET('12. SEGUIMIENTO 2027'!$Q$14,INT((ROW()-13)/2),0)),"",OFFSET('12. SEGUIMIENTO 2027'!$Q$14,INT((ROW()-13)/2),0)),IF(ISBLANK(OFFSET('9. METAS'!$Y$20,INT((ROW()-14)/2),0)),"",OFFSET('9. METAS'!$Y$20,INT((ROW()-14)/2),0)))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833" t="str">
        <f ca="1">IF(ISBLANK(OFFSET('9. METAS'!$M$20,INT((ROW()-13)/2),0)),"",OFFSET('9. METAS'!$M$20,INT((ROW()-13)/2),0))</f>
        <v/>
      </c>
      <c r="I421" s="763"/>
      <c r="J421" s="195" t="str">
        <f ca="1">IF(MOD(ROW()-13,2)=0,IF(ISBLANK(OFFSET('12. SEGUIMIENTO 2027'!$N$14,INT((ROW()-13)/2),0)),"",OFFSET('12. SEGUIMIENTO 2027'!$N$14,INT((ROW()-13)/2),0)),IF(ISBLANK(OFFSET('9. METAS'!$V$20,INT((ROW()-14)/2),0)),"",OFFSET('9. METAS'!$V$20,INT((ROW()-14)/2),0)))</f>
        <v/>
      </c>
      <c r="K421" s="196" t="str">
        <f ca="1">IF(MOD(ROW()-13,2)=0,IF(ISBLANK(OFFSET('12. SEGUIMIENTO 2027'!$O$14,INT((ROW()-13)/2),0)),"",OFFSET('12. SEGUIMIENTO 2027'!$O$14,INT((ROW()-13)/2),0)),IF(ISBLANK(OFFSET('9. METAS'!$W$20,INT((ROW()-14)/2),0)),"",OFFSET('9. METAS'!$W$20,INT((ROW()-14)/2),0)))</f>
        <v/>
      </c>
      <c r="L421" s="196" t="str">
        <f ca="1">IF(MOD(ROW()-13,2)=0,IF(ISBLANK(OFFSET('12. SEGUIMIENTO 2027'!$P$14,INT((ROW()-13)/2),0)),"",OFFSET('12. SEGUIMIENTO 2027'!$P$14,INT((ROW()-13)/2),0)),IF(ISBLANK(OFFSET('9. METAS'!$X$20,INT((ROW()-14)/2),0)),"",OFFSET('9. METAS'!$X$20,INT((ROW()-14)/2),0)))</f>
        <v/>
      </c>
      <c r="M421" s="197" t="str">
        <f ca="1">IF(MOD(ROW()-13,2)=0,IF(ISBLANK(OFFSET('12. SEGUIMIENTO 2027'!$Q$14,INT((ROW()-13)/2),0)),"",OFFSET('12. SEGUIMIENTO 2027'!$Q$14,INT((ROW()-13)/2),0)),IF(ISBLANK(OFFSET('9. METAS'!$Y$20,INT((ROW()-14)/2),0)),"",OFFSET('9. METAS'!$Y$20,INT((ROW()-14)/2),0)))</f>
        <v/>
      </c>
      <c r="N421" s="769" t="str">
        <f ca="1">IFERROR(J421/J422,"ND")</f>
        <v>ND</v>
      </c>
      <c r="O421" s="771" t="str">
        <f ca="1">IFERROR(((J421+K421+L421+M421)/H421),"ND")</f>
        <v>ND</v>
      </c>
      <c r="P421" s="775"/>
    </row>
    <row r="422" spans="3:16">
      <c r="C422" s="747"/>
      <c r="D422" s="749"/>
      <c r="E422" s="749"/>
      <c r="F422" s="751"/>
      <c r="G422" s="753"/>
      <c r="H422" s="833"/>
      <c r="I422" s="764"/>
      <c r="J422" s="195" t="str">
        <f ca="1">IF(MOD(ROW()-13,2)=0,IF(ISBLANK(OFFSET('12. SEGUIMIENTO 2027'!$N$14,INT((ROW()-13)/2),0)),"",OFFSET('12. SEGUIMIENTO 2027'!$N$14,INT((ROW()-13)/2),0)),IF(ISBLANK(OFFSET('9. METAS'!$V$20,INT((ROW()-14)/2),0)),"",OFFSET('9. METAS'!$V$20,INT((ROW()-14)/2),0)))</f>
        <v/>
      </c>
      <c r="K422" s="196" t="str">
        <f ca="1">IF(MOD(ROW()-13,2)=0,IF(ISBLANK(OFFSET('12. SEGUIMIENTO 2027'!$O$14,INT((ROW()-13)/2),0)),"",OFFSET('12. SEGUIMIENTO 2027'!$O$14,INT((ROW()-13)/2),0)),IF(ISBLANK(OFFSET('9. METAS'!$W$20,INT((ROW()-14)/2),0)),"",OFFSET('9. METAS'!$W$20,INT((ROW()-14)/2),0)))</f>
        <v/>
      </c>
      <c r="L422" s="196" t="str">
        <f ca="1">IF(MOD(ROW()-13,2)=0,IF(ISBLANK(OFFSET('12. SEGUIMIENTO 2027'!$P$14,INT((ROW()-13)/2),0)),"",OFFSET('12. SEGUIMIENTO 2027'!$P$14,INT((ROW()-13)/2),0)),IF(ISBLANK(OFFSET('9. METAS'!$X$20,INT((ROW()-14)/2),0)),"",OFFSET('9. METAS'!$X$20,INT((ROW()-14)/2),0)))</f>
        <v/>
      </c>
      <c r="M422" s="197" t="str">
        <f ca="1">IF(MOD(ROW()-13,2)=0,IF(ISBLANK(OFFSET('12. SEGUIMIENTO 2027'!$Q$14,INT((ROW()-13)/2),0)),"",OFFSET('12. SEGUIMIENTO 2027'!$Q$14,INT((ROW()-13)/2),0)),IF(ISBLANK(OFFSET('9. METAS'!$Y$20,INT((ROW()-14)/2),0)),"",OFFSET('9. METAS'!$Y$20,INT((ROW()-14)/2),0)))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833" t="str">
        <f ca="1">IF(ISBLANK(OFFSET('9. METAS'!$M$20,INT((ROW()-13)/2),0)),"",OFFSET('9. METAS'!$M$20,INT((ROW()-13)/2),0))</f>
        <v/>
      </c>
      <c r="I423" s="763"/>
      <c r="J423" s="195" t="str">
        <f ca="1">IF(MOD(ROW()-13,2)=0,IF(ISBLANK(OFFSET('12. SEGUIMIENTO 2027'!$N$14,INT((ROW()-13)/2),0)),"",OFFSET('12. SEGUIMIENTO 2027'!$N$14,INT((ROW()-13)/2),0)),IF(ISBLANK(OFFSET('9. METAS'!$V$20,INT((ROW()-14)/2),0)),"",OFFSET('9. METAS'!$V$20,INT((ROW()-14)/2),0)))</f>
        <v/>
      </c>
      <c r="K423" s="196" t="str">
        <f ca="1">IF(MOD(ROW()-13,2)=0,IF(ISBLANK(OFFSET('12. SEGUIMIENTO 2027'!$O$14,INT((ROW()-13)/2),0)),"",OFFSET('12. SEGUIMIENTO 2027'!$O$14,INT((ROW()-13)/2),0)),IF(ISBLANK(OFFSET('9. METAS'!$W$20,INT((ROW()-14)/2),0)),"",OFFSET('9. METAS'!$W$20,INT((ROW()-14)/2),0)))</f>
        <v/>
      </c>
      <c r="L423" s="196" t="str">
        <f ca="1">IF(MOD(ROW()-13,2)=0,IF(ISBLANK(OFFSET('12. SEGUIMIENTO 2027'!$P$14,INT((ROW()-13)/2),0)),"",OFFSET('12. SEGUIMIENTO 2027'!$P$14,INT((ROW()-13)/2),0)),IF(ISBLANK(OFFSET('9. METAS'!$X$20,INT((ROW()-14)/2),0)),"",OFFSET('9. METAS'!$X$20,INT((ROW()-14)/2),0)))</f>
        <v/>
      </c>
      <c r="M423" s="197" t="str">
        <f ca="1">IF(MOD(ROW()-13,2)=0,IF(ISBLANK(OFFSET('12. SEGUIMIENTO 2027'!$Q$14,INT((ROW()-13)/2),0)),"",OFFSET('12. SEGUIMIENTO 2027'!$Q$14,INT((ROW()-13)/2),0)),IF(ISBLANK(OFFSET('9. METAS'!$Y$20,INT((ROW()-14)/2),0)),"",OFFSET('9. METAS'!$Y$20,INT((ROW()-14)/2),0)))</f>
        <v/>
      </c>
      <c r="N423" s="769" t="str">
        <f ca="1">IFERROR(J423/J424,"ND")</f>
        <v>ND</v>
      </c>
      <c r="O423" s="771" t="str">
        <f ca="1">IFERROR(((J423+K423+L423+M423)/H423),"ND")</f>
        <v>ND</v>
      </c>
      <c r="P423" s="775"/>
    </row>
    <row r="424" spans="3:16">
      <c r="C424" s="747"/>
      <c r="D424" s="749"/>
      <c r="E424" s="749"/>
      <c r="F424" s="751"/>
      <c r="G424" s="753"/>
      <c r="H424" s="833"/>
      <c r="I424" s="764"/>
      <c r="J424" s="195" t="str">
        <f ca="1">IF(MOD(ROW()-13,2)=0,IF(ISBLANK(OFFSET('12. SEGUIMIENTO 2027'!$N$14,INT((ROW()-13)/2),0)),"",OFFSET('12. SEGUIMIENTO 2027'!$N$14,INT((ROW()-13)/2),0)),IF(ISBLANK(OFFSET('9. METAS'!$V$20,INT((ROW()-14)/2),0)),"",OFFSET('9. METAS'!$V$20,INT((ROW()-14)/2),0)))</f>
        <v/>
      </c>
      <c r="K424" s="196" t="str">
        <f ca="1">IF(MOD(ROW()-13,2)=0,IF(ISBLANK(OFFSET('12. SEGUIMIENTO 2027'!$O$14,INT((ROW()-13)/2),0)),"",OFFSET('12. SEGUIMIENTO 2027'!$O$14,INT((ROW()-13)/2),0)),IF(ISBLANK(OFFSET('9. METAS'!$W$20,INT((ROW()-14)/2),0)),"",OFFSET('9. METAS'!$W$20,INT((ROW()-14)/2),0)))</f>
        <v/>
      </c>
      <c r="L424" s="196" t="str">
        <f ca="1">IF(MOD(ROW()-13,2)=0,IF(ISBLANK(OFFSET('12. SEGUIMIENTO 2027'!$P$14,INT((ROW()-13)/2),0)),"",OFFSET('12. SEGUIMIENTO 2027'!$P$14,INT((ROW()-13)/2),0)),IF(ISBLANK(OFFSET('9. METAS'!$X$20,INT((ROW()-14)/2),0)),"",OFFSET('9. METAS'!$X$20,INT((ROW()-14)/2),0)))</f>
        <v/>
      </c>
      <c r="M424" s="197" t="str">
        <f ca="1">IF(MOD(ROW()-13,2)=0,IF(ISBLANK(OFFSET('12. SEGUIMIENTO 2027'!$Q$14,INT((ROW()-13)/2),0)),"",OFFSET('12. SEGUIMIENTO 2027'!$Q$14,INT((ROW()-13)/2),0)),IF(ISBLANK(OFFSET('9. METAS'!$Y$20,INT((ROW()-14)/2),0)),"",OFFSET('9. METAS'!$Y$20,INT((ROW()-14)/2),0)))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833" t="str">
        <f ca="1">IF(ISBLANK(OFFSET('9. METAS'!$M$20,INT((ROW()-13)/2),0)),"",OFFSET('9. METAS'!$M$20,INT((ROW()-13)/2),0))</f>
        <v/>
      </c>
      <c r="I425" s="763"/>
      <c r="J425" s="195" t="str">
        <f ca="1">IF(MOD(ROW()-13,2)=0,IF(ISBLANK(OFFSET('12. SEGUIMIENTO 2027'!$N$14,INT((ROW()-13)/2),0)),"",OFFSET('12. SEGUIMIENTO 2027'!$N$14,INT((ROW()-13)/2),0)),IF(ISBLANK(OFFSET('9. METAS'!$V$20,INT((ROW()-14)/2),0)),"",OFFSET('9. METAS'!$V$20,INT((ROW()-14)/2),0)))</f>
        <v/>
      </c>
      <c r="K425" s="196" t="str">
        <f ca="1">IF(MOD(ROW()-13,2)=0,IF(ISBLANK(OFFSET('12. SEGUIMIENTO 2027'!$O$14,INT((ROW()-13)/2),0)),"",OFFSET('12. SEGUIMIENTO 2027'!$O$14,INT((ROW()-13)/2),0)),IF(ISBLANK(OFFSET('9. METAS'!$W$20,INT((ROW()-14)/2),0)),"",OFFSET('9. METAS'!$W$20,INT((ROW()-14)/2),0)))</f>
        <v/>
      </c>
      <c r="L425" s="196" t="str">
        <f ca="1">IF(MOD(ROW()-13,2)=0,IF(ISBLANK(OFFSET('12. SEGUIMIENTO 2027'!$P$14,INT((ROW()-13)/2),0)),"",OFFSET('12. SEGUIMIENTO 2027'!$P$14,INT((ROW()-13)/2),0)),IF(ISBLANK(OFFSET('9. METAS'!$X$20,INT((ROW()-14)/2),0)),"",OFFSET('9. METAS'!$X$20,INT((ROW()-14)/2),0)))</f>
        <v/>
      </c>
      <c r="M425" s="197" t="str">
        <f ca="1">IF(MOD(ROW()-13,2)=0,IF(ISBLANK(OFFSET('12. SEGUIMIENTO 2027'!$Q$14,INT((ROW()-13)/2),0)),"",OFFSET('12. SEGUIMIENTO 2027'!$Q$14,INT((ROW()-13)/2),0)),IF(ISBLANK(OFFSET('9. METAS'!$Y$20,INT((ROW()-14)/2),0)),"",OFFSET('9. METAS'!$Y$20,INT((ROW()-14)/2),0)))</f>
        <v/>
      </c>
      <c r="N425" s="769" t="str">
        <f ca="1">IFERROR(J425/J426,"ND")</f>
        <v>ND</v>
      </c>
      <c r="O425" s="771" t="str">
        <f ca="1">IFERROR(((J425+K425+L425+M425)/H425),"ND")</f>
        <v>ND</v>
      </c>
      <c r="P425" s="775"/>
    </row>
    <row r="426" spans="3:16">
      <c r="C426" s="747"/>
      <c r="D426" s="749"/>
      <c r="E426" s="749"/>
      <c r="F426" s="751"/>
      <c r="G426" s="753"/>
      <c r="H426" s="833"/>
      <c r="I426" s="764"/>
      <c r="J426" s="195" t="str">
        <f ca="1">IF(MOD(ROW()-13,2)=0,IF(ISBLANK(OFFSET('12. SEGUIMIENTO 2027'!$N$14,INT((ROW()-13)/2),0)),"",OFFSET('12. SEGUIMIENTO 2027'!$N$14,INT((ROW()-13)/2),0)),IF(ISBLANK(OFFSET('9. METAS'!$V$20,INT((ROW()-14)/2),0)),"",OFFSET('9. METAS'!$V$20,INT((ROW()-14)/2),0)))</f>
        <v/>
      </c>
      <c r="K426" s="196" t="str">
        <f ca="1">IF(MOD(ROW()-13,2)=0,IF(ISBLANK(OFFSET('12. SEGUIMIENTO 2027'!$O$14,INT((ROW()-13)/2),0)),"",OFFSET('12. SEGUIMIENTO 2027'!$O$14,INT((ROW()-13)/2),0)),IF(ISBLANK(OFFSET('9. METAS'!$W$20,INT((ROW()-14)/2),0)),"",OFFSET('9. METAS'!$W$20,INT((ROW()-14)/2),0)))</f>
        <v/>
      </c>
      <c r="L426" s="196" t="str">
        <f ca="1">IF(MOD(ROW()-13,2)=0,IF(ISBLANK(OFFSET('12. SEGUIMIENTO 2027'!$P$14,INT((ROW()-13)/2),0)),"",OFFSET('12. SEGUIMIENTO 2027'!$P$14,INT((ROW()-13)/2),0)),IF(ISBLANK(OFFSET('9. METAS'!$X$20,INT((ROW()-14)/2),0)),"",OFFSET('9. METAS'!$X$20,INT((ROW()-14)/2),0)))</f>
        <v/>
      </c>
      <c r="M426" s="197" t="str">
        <f ca="1">IF(MOD(ROW()-13,2)=0,IF(ISBLANK(OFFSET('12. SEGUIMIENTO 2027'!$Q$14,INT((ROW()-13)/2),0)),"",OFFSET('12. SEGUIMIENTO 2027'!$Q$14,INT((ROW()-13)/2),0)),IF(ISBLANK(OFFSET('9. METAS'!$Y$20,INT((ROW()-14)/2),0)),"",OFFSET('9. METAS'!$Y$20,INT((ROW()-14)/2),0)))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833" t="str">
        <f ca="1">IF(ISBLANK(OFFSET('9. METAS'!$M$20,INT((ROW()-13)/2),0)),"",OFFSET('9. METAS'!$M$20,INT((ROW()-13)/2),0))</f>
        <v/>
      </c>
      <c r="I427" s="763"/>
      <c r="J427" s="195" t="str">
        <f ca="1">IF(MOD(ROW()-13,2)=0,IF(ISBLANK(OFFSET('12. SEGUIMIENTO 2027'!$N$14,INT((ROW()-13)/2),0)),"",OFFSET('12. SEGUIMIENTO 2027'!$N$14,INT((ROW()-13)/2),0)),IF(ISBLANK(OFFSET('9. METAS'!$V$20,INT((ROW()-14)/2),0)),"",OFFSET('9. METAS'!$V$20,INT((ROW()-14)/2),0)))</f>
        <v/>
      </c>
      <c r="K427" s="196" t="str">
        <f ca="1">IF(MOD(ROW()-13,2)=0,IF(ISBLANK(OFFSET('12. SEGUIMIENTO 2027'!$O$14,INT((ROW()-13)/2),0)),"",OFFSET('12. SEGUIMIENTO 2027'!$O$14,INT((ROW()-13)/2),0)),IF(ISBLANK(OFFSET('9. METAS'!$W$20,INT((ROW()-14)/2),0)),"",OFFSET('9. METAS'!$W$20,INT((ROW()-14)/2),0)))</f>
        <v/>
      </c>
      <c r="L427" s="196" t="str">
        <f ca="1">IF(MOD(ROW()-13,2)=0,IF(ISBLANK(OFFSET('12. SEGUIMIENTO 2027'!$P$14,INT((ROW()-13)/2),0)),"",OFFSET('12. SEGUIMIENTO 2027'!$P$14,INT((ROW()-13)/2),0)),IF(ISBLANK(OFFSET('9. METAS'!$X$20,INT((ROW()-14)/2),0)),"",OFFSET('9. METAS'!$X$20,INT((ROW()-14)/2),0)))</f>
        <v/>
      </c>
      <c r="M427" s="197" t="str">
        <f ca="1">IF(MOD(ROW()-13,2)=0,IF(ISBLANK(OFFSET('12. SEGUIMIENTO 2027'!$Q$14,INT((ROW()-13)/2),0)),"",OFFSET('12. SEGUIMIENTO 2027'!$Q$14,INT((ROW()-13)/2),0)),IF(ISBLANK(OFFSET('9. METAS'!$Y$20,INT((ROW()-14)/2),0)),"",OFFSET('9. METAS'!$Y$20,INT((ROW()-14)/2),0)))</f>
        <v/>
      </c>
      <c r="N427" s="769" t="str">
        <f ca="1">IFERROR(J427/J428,"ND")</f>
        <v>ND</v>
      </c>
      <c r="O427" s="771" t="str">
        <f ca="1">IFERROR(((J427+K427+L427+M427)/H427),"ND")</f>
        <v>ND</v>
      </c>
      <c r="P427" s="775"/>
    </row>
    <row r="428" spans="3:16">
      <c r="C428" s="747"/>
      <c r="D428" s="749"/>
      <c r="E428" s="749"/>
      <c r="F428" s="751"/>
      <c r="G428" s="753"/>
      <c r="H428" s="833"/>
      <c r="I428" s="764"/>
      <c r="J428" s="195" t="str">
        <f ca="1">IF(MOD(ROW()-13,2)=0,IF(ISBLANK(OFFSET('12. SEGUIMIENTO 2027'!$N$14,INT((ROW()-13)/2),0)),"",OFFSET('12. SEGUIMIENTO 2027'!$N$14,INT((ROW()-13)/2),0)),IF(ISBLANK(OFFSET('9. METAS'!$V$20,INT((ROW()-14)/2),0)),"",OFFSET('9. METAS'!$V$20,INT((ROW()-14)/2),0)))</f>
        <v/>
      </c>
      <c r="K428" s="196" t="str">
        <f ca="1">IF(MOD(ROW()-13,2)=0,IF(ISBLANK(OFFSET('12. SEGUIMIENTO 2027'!$O$14,INT((ROW()-13)/2),0)),"",OFFSET('12. SEGUIMIENTO 2027'!$O$14,INT((ROW()-13)/2),0)),IF(ISBLANK(OFFSET('9. METAS'!$W$20,INT((ROW()-14)/2),0)),"",OFFSET('9. METAS'!$W$20,INT((ROW()-14)/2),0)))</f>
        <v/>
      </c>
      <c r="L428" s="196" t="str">
        <f ca="1">IF(MOD(ROW()-13,2)=0,IF(ISBLANK(OFFSET('12. SEGUIMIENTO 2027'!$P$14,INT((ROW()-13)/2),0)),"",OFFSET('12. SEGUIMIENTO 2027'!$P$14,INT((ROW()-13)/2),0)),IF(ISBLANK(OFFSET('9. METAS'!$X$20,INT((ROW()-14)/2),0)),"",OFFSET('9. METAS'!$X$20,INT((ROW()-14)/2),0)))</f>
        <v/>
      </c>
      <c r="M428" s="197" t="str">
        <f ca="1">IF(MOD(ROW()-13,2)=0,IF(ISBLANK(OFFSET('12. SEGUIMIENTO 2027'!$Q$14,INT((ROW()-13)/2),0)),"",OFFSET('12. SEGUIMIENTO 2027'!$Q$14,INT((ROW()-13)/2),0)),IF(ISBLANK(OFFSET('9. METAS'!$Y$20,INT((ROW()-14)/2),0)),"",OFFSET('9. METAS'!$Y$20,INT((ROW()-14)/2),0)))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833" t="str">
        <f ca="1">IF(ISBLANK(OFFSET('9. METAS'!$M$20,INT((ROW()-13)/2),0)),"",OFFSET('9. METAS'!$M$20,INT((ROW()-13)/2),0))</f>
        <v/>
      </c>
      <c r="I429" s="763"/>
      <c r="J429" s="195" t="str">
        <f ca="1">IF(MOD(ROW()-13,2)=0,IF(ISBLANK(OFFSET('12. SEGUIMIENTO 2027'!$N$14,INT((ROW()-13)/2),0)),"",OFFSET('12. SEGUIMIENTO 2027'!$N$14,INT((ROW()-13)/2),0)),IF(ISBLANK(OFFSET('9. METAS'!$V$20,INT((ROW()-14)/2),0)),"",OFFSET('9. METAS'!$V$20,INT((ROW()-14)/2),0)))</f>
        <v/>
      </c>
      <c r="K429" s="196" t="str">
        <f ca="1">IF(MOD(ROW()-13,2)=0,IF(ISBLANK(OFFSET('12. SEGUIMIENTO 2027'!$O$14,INT((ROW()-13)/2),0)),"",OFFSET('12. SEGUIMIENTO 2027'!$O$14,INT((ROW()-13)/2),0)),IF(ISBLANK(OFFSET('9. METAS'!$W$20,INT((ROW()-14)/2),0)),"",OFFSET('9. METAS'!$W$20,INT((ROW()-14)/2),0)))</f>
        <v/>
      </c>
      <c r="L429" s="196" t="str">
        <f ca="1">IF(MOD(ROW()-13,2)=0,IF(ISBLANK(OFFSET('12. SEGUIMIENTO 2027'!$P$14,INT((ROW()-13)/2),0)),"",OFFSET('12. SEGUIMIENTO 2027'!$P$14,INT((ROW()-13)/2),0)),IF(ISBLANK(OFFSET('9. METAS'!$X$20,INT((ROW()-14)/2),0)),"",OFFSET('9. METAS'!$X$20,INT((ROW()-14)/2),0)))</f>
        <v/>
      </c>
      <c r="M429" s="197" t="str">
        <f ca="1">IF(MOD(ROW()-13,2)=0,IF(ISBLANK(OFFSET('12. SEGUIMIENTO 2027'!$Q$14,INT((ROW()-13)/2),0)),"",OFFSET('12. SEGUIMIENTO 2027'!$Q$14,INT((ROW()-13)/2),0)),IF(ISBLANK(OFFSET('9. METAS'!$Y$20,INT((ROW()-14)/2),0)),"",OFFSET('9. METAS'!$Y$20,INT((ROW()-14)/2),0)))</f>
        <v/>
      </c>
      <c r="N429" s="769" t="str">
        <f ca="1">IFERROR(J429/J430,"ND")</f>
        <v>ND</v>
      </c>
      <c r="O429" s="771" t="str">
        <f ca="1">IFERROR(((J429+K429+L429+M429)/H429),"ND")</f>
        <v>ND</v>
      </c>
      <c r="P429" s="775"/>
    </row>
    <row r="430" spans="3:16">
      <c r="C430" s="747"/>
      <c r="D430" s="749"/>
      <c r="E430" s="749"/>
      <c r="F430" s="751"/>
      <c r="G430" s="753"/>
      <c r="H430" s="833"/>
      <c r="I430" s="764"/>
      <c r="J430" s="195" t="str">
        <f ca="1">IF(MOD(ROW()-13,2)=0,IF(ISBLANK(OFFSET('12. SEGUIMIENTO 2027'!$N$14,INT((ROW()-13)/2),0)),"",OFFSET('12. SEGUIMIENTO 2027'!$N$14,INT((ROW()-13)/2),0)),IF(ISBLANK(OFFSET('9. METAS'!$V$20,INT((ROW()-14)/2),0)),"",OFFSET('9. METAS'!$V$20,INT((ROW()-14)/2),0)))</f>
        <v/>
      </c>
      <c r="K430" s="196" t="str">
        <f ca="1">IF(MOD(ROW()-13,2)=0,IF(ISBLANK(OFFSET('12. SEGUIMIENTO 2027'!$O$14,INT((ROW()-13)/2),0)),"",OFFSET('12. SEGUIMIENTO 2027'!$O$14,INT((ROW()-13)/2),0)),IF(ISBLANK(OFFSET('9. METAS'!$W$20,INT((ROW()-14)/2),0)),"",OFFSET('9. METAS'!$W$20,INT((ROW()-14)/2),0)))</f>
        <v/>
      </c>
      <c r="L430" s="196" t="str">
        <f ca="1">IF(MOD(ROW()-13,2)=0,IF(ISBLANK(OFFSET('12. SEGUIMIENTO 2027'!$P$14,INT((ROW()-13)/2),0)),"",OFFSET('12. SEGUIMIENTO 2027'!$P$14,INT((ROW()-13)/2),0)),IF(ISBLANK(OFFSET('9. METAS'!$X$20,INT((ROW()-14)/2),0)),"",OFFSET('9. METAS'!$X$20,INT((ROW()-14)/2),0)))</f>
        <v/>
      </c>
      <c r="M430" s="197" t="str">
        <f ca="1">IF(MOD(ROW()-13,2)=0,IF(ISBLANK(OFFSET('12. SEGUIMIENTO 2027'!$Q$14,INT((ROW()-13)/2),0)),"",OFFSET('12. SEGUIMIENTO 2027'!$Q$14,INT((ROW()-13)/2),0)),IF(ISBLANK(OFFSET('9. METAS'!$Y$20,INT((ROW()-14)/2),0)),"",OFFSET('9. METAS'!$Y$20,INT((ROW()-14)/2),0)))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833" t="str">
        <f ca="1">IF(ISBLANK(OFFSET('9. METAS'!$M$20,INT((ROW()-13)/2),0)),"",OFFSET('9. METAS'!$M$20,INT((ROW()-13)/2),0))</f>
        <v/>
      </c>
      <c r="I431" s="763"/>
      <c r="J431" s="195" t="str">
        <f ca="1">IF(MOD(ROW()-13,2)=0,IF(ISBLANK(OFFSET('12. SEGUIMIENTO 2027'!$N$14,INT((ROW()-13)/2),0)),"",OFFSET('12. SEGUIMIENTO 2027'!$N$14,INT((ROW()-13)/2),0)),IF(ISBLANK(OFFSET('9. METAS'!$V$20,INT((ROW()-14)/2),0)),"",OFFSET('9. METAS'!$V$20,INT((ROW()-14)/2),0)))</f>
        <v/>
      </c>
      <c r="K431" s="196" t="str">
        <f ca="1">IF(MOD(ROW()-13,2)=0,IF(ISBLANK(OFFSET('12. SEGUIMIENTO 2027'!$O$14,INT((ROW()-13)/2),0)),"",OFFSET('12. SEGUIMIENTO 2027'!$O$14,INT((ROW()-13)/2),0)),IF(ISBLANK(OFFSET('9. METAS'!$W$20,INT((ROW()-14)/2),0)),"",OFFSET('9. METAS'!$W$20,INT((ROW()-14)/2),0)))</f>
        <v/>
      </c>
      <c r="L431" s="196" t="str">
        <f ca="1">IF(MOD(ROW()-13,2)=0,IF(ISBLANK(OFFSET('12. SEGUIMIENTO 2027'!$P$14,INT((ROW()-13)/2),0)),"",OFFSET('12. SEGUIMIENTO 2027'!$P$14,INT((ROW()-13)/2),0)),IF(ISBLANK(OFFSET('9. METAS'!$X$20,INT((ROW()-14)/2),0)),"",OFFSET('9. METAS'!$X$20,INT((ROW()-14)/2),0)))</f>
        <v/>
      </c>
      <c r="M431" s="197" t="str">
        <f ca="1">IF(MOD(ROW()-13,2)=0,IF(ISBLANK(OFFSET('12. SEGUIMIENTO 2027'!$Q$14,INT((ROW()-13)/2),0)),"",OFFSET('12. SEGUIMIENTO 2027'!$Q$14,INT((ROW()-13)/2),0)),IF(ISBLANK(OFFSET('9. METAS'!$Y$20,INT((ROW()-14)/2),0)),"",OFFSET('9. METAS'!$Y$20,INT((ROW()-14)/2),0)))</f>
        <v/>
      </c>
      <c r="N431" s="769" t="str">
        <f ca="1">IFERROR(J431/J432,"ND")</f>
        <v>ND</v>
      </c>
      <c r="O431" s="771" t="str">
        <f ca="1">IFERROR(((J431+K431+L431+M431)/H431),"ND")</f>
        <v>ND</v>
      </c>
      <c r="P431" s="775"/>
    </row>
    <row r="432" spans="3:16">
      <c r="C432" s="747"/>
      <c r="D432" s="749"/>
      <c r="E432" s="749"/>
      <c r="F432" s="751"/>
      <c r="G432" s="753"/>
      <c r="H432" s="833"/>
      <c r="I432" s="764"/>
      <c r="J432" s="195" t="str">
        <f ca="1">IF(MOD(ROW()-13,2)=0,IF(ISBLANK(OFFSET('12. SEGUIMIENTO 2027'!$N$14,INT((ROW()-13)/2),0)),"",OFFSET('12. SEGUIMIENTO 2027'!$N$14,INT((ROW()-13)/2),0)),IF(ISBLANK(OFFSET('9. METAS'!$V$20,INT((ROW()-14)/2),0)),"",OFFSET('9. METAS'!$V$20,INT((ROW()-14)/2),0)))</f>
        <v/>
      </c>
      <c r="K432" s="196" t="str">
        <f ca="1">IF(MOD(ROW()-13,2)=0,IF(ISBLANK(OFFSET('12. SEGUIMIENTO 2027'!$O$14,INT((ROW()-13)/2),0)),"",OFFSET('12. SEGUIMIENTO 2027'!$O$14,INT((ROW()-13)/2),0)),IF(ISBLANK(OFFSET('9. METAS'!$W$20,INT((ROW()-14)/2),0)),"",OFFSET('9. METAS'!$W$20,INT((ROW()-14)/2),0)))</f>
        <v/>
      </c>
      <c r="L432" s="196" t="str">
        <f ca="1">IF(MOD(ROW()-13,2)=0,IF(ISBLANK(OFFSET('12. SEGUIMIENTO 2027'!$P$14,INT((ROW()-13)/2),0)),"",OFFSET('12. SEGUIMIENTO 2027'!$P$14,INT((ROW()-13)/2),0)),IF(ISBLANK(OFFSET('9. METAS'!$X$20,INT((ROW()-14)/2),0)),"",OFFSET('9. METAS'!$X$20,INT((ROW()-14)/2),0)))</f>
        <v/>
      </c>
      <c r="M432" s="197" t="str">
        <f ca="1">IF(MOD(ROW()-13,2)=0,IF(ISBLANK(OFFSET('12. SEGUIMIENTO 2027'!$Q$14,INT((ROW()-13)/2),0)),"",OFFSET('12. SEGUIMIENTO 2027'!$Q$14,INT((ROW()-13)/2),0)),IF(ISBLANK(OFFSET('9. METAS'!$Y$20,INT((ROW()-14)/2),0)),"",OFFSET('9. METAS'!$Y$20,INT((ROW()-14)/2),0)))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833" t="str">
        <f ca="1">IF(ISBLANK(OFFSET('9. METAS'!$M$20,INT((ROW()-13)/2),0)),"",OFFSET('9. METAS'!$M$20,INT((ROW()-13)/2),0))</f>
        <v/>
      </c>
      <c r="I433" s="763"/>
      <c r="J433" s="195" t="str">
        <f ca="1">IF(MOD(ROW()-13,2)=0,IF(ISBLANK(OFFSET('12. SEGUIMIENTO 2027'!$N$14,INT((ROW()-13)/2),0)),"",OFFSET('12. SEGUIMIENTO 2027'!$N$14,INT((ROW()-13)/2),0)),IF(ISBLANK(OFFSET('9. METAS'!$V$20,INT((ROW()-14)/2),0)),"",OFFSET('9. METAS'!$V$20,INT((ROW()-14)/2),0)))</f>
        <v/>
      </c>
      <c r="K433" s="196" t="str">
        <f ca="1">IF(MOD(ROW()-13,2)=0,IF(ISBLANK(OFFSET('12. SEGUIMIENTO 2027'!$O$14,INT((ROW()-13)/2),0)),"",OFFSET('12. SEGUIMIENTO 2027'!$O$14,INT((ROW()-13)/2),0)),IF(ISBLANK(OFFSET('9. METAS'!$W$20,INT((ROW()-14)/2),0)),"",OFFSET('9. METAS'!$W$20,INT((ROW()-14)/2),0)))</f>
        <v/>
      </c>
      <c r="L433" s="196" t="str">
        <f ca="1">IF(MOD(ROW()-13,2)=0,IF(ISBLANK(OFFSET('12. SEGUIMIENTO 2027'!$P$14,INT((ROW()-13)/2),0)),"",OFFSET('12. SEGUIMIENTO 2027'!$P$14,INT((ROW()-13)/2),0)),IF(ISBLANK(OFFSET('9. METAS'!$X$20,INT((ROW()-14)/2),0)),"",OFFSET('9. METAS'!$X$20,INT((ROW()-14)/2),0)))</f>
        <v/>
      </c>
      <c r="M433" s="197" t="str">
        <f ca="1">IF(MOD(ROW()-13,2)=0,IF(ISBLANK(OFFSET('12. SEGUIMIENTO 2027'!$Q$14,INT((ROW()-13)/2),0)),"",OFFSET('12. SEGUIMIENTO 2027'!$Q$14,INT((ROW()-13)/2),0)),IF(ISBLANK(OFFSET('9. METAS'!$Y$20,INT((ROW()-14)/2),0)),"",OFFSET('9. METAS'!$Y$20,INT((ROW()-14)/2),0)))</f>
        <v/>
      </c>
      <c r="N433" s="769" t="str">
        <f ca="1">IFERROR(J433/J434,"ND")</f>
        <v>ND</v>
      </c>
      <c r="O433" s="771" t="str">
        <f ca="1">IFERROR(((J433+K433+L433+M433)/H433),"ND")</f>
        <v>ND</v>
      </c>
      <c r="P433" s="775"/>
    </row>
    <row r="434" spans="3:16">
      <c r="C434" s="747"/>
      <c r="D434" s="749"/>
      <c r="E434" s="749"/>
      <c r="F434" s="751"/>
      <c r="G434" s="753"/>
      <c r="H434" s="833"/>
      <c r="I434" s="764"/>
      <c r="J434" s="195" t="str">
        <f ca="1">IF(MOD(ROW()-13,2)=0,IF(ISBLANK(OFFSET('12. SEGUIMIENTO 2027'!$N$14,INT((ROW()-13)/2),0)),"",OFFSET('12. SEGUIMIENTO 2027'!$N$14,INT((ROW()-13)/2),0)),IF(ISBLANK(OFFSET('9. METAS'!$V$20,INT((ROW()-14)/2),0)),"",OFFSET('9. METAS'!$V$20,INT((ROW()-14)/2),0)))</f>
        <v/>
      </c>
      <c r="K434" s="196" t="str">
        <f ca="1">IF(MOD(ROW()-13,2)=0,IF(ISBLANK(OFFSET('12. SEGUIMIENTO 2027'!$O$14,INT((ROW()-13)/2),0)),"",OFFSET('12. SEGUIMIENTO 2027'!$O$14,INT((ROW()-13)/2),0)),IF(ISBLANK(OFFSET('9. METAS'!$W$20,INT((ROW()-14)/2),0)),"",OFFSET('9. METAS'!$W$20,INT((ROW()-14)/2),0)))</f>
        <v/>
      </c>
      <c r="L434" s="196" t="str">
        <f ca="1">IF(MOD(ROW()-13,2)=0,IF(ISBLANK(OFFSET('12. SEGUIMIENTO 2027'!$P$14,INT((ROW()-13)/2),0)),"",OFFSET('12. SEGUIMIENTO 2027'!$P$14,INT((ROW()-13)/2),0)),IF(ISBLANK(OFFSET('9. METAS'!$X$20,INT((ROW()-14)/2),0)),"",OFFSET('9. METAS'!$X$20,INT((ROW()-14)/2),0)))</f>
        <v/>
      </c>
      <c r="M434" s="197" t="str">
        <f ca="1">IF(MOD(ROW()-13,2)=0,IF(ISBLANK(OFFSET('12. SEGUIMIENTO 2027'!$Q$14,INT((ROW()-13)/2),0)),"",OFFSET('12. SEGUIMIENTO 2027'!$Q$14,INT((ROW()-13)/2),0)),IF(ISBLANK(OFFSET('9. METAS'!$Y$20,INT((ROW()-14)/2),0)),"",OFFSET('9. METAS'!$Y$20,INT((ROW()-14)/2),0)))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833" t="str">
        <f ca="1">IF(ISBLANK(OFFSET('9. METAS'!$M$20,INT((ROW()-13)/2),0)),"",OFFSET('9. METAS'!$M$20,INT((ROW()-13)/2),0))</f>
        <v/>
      </c>
      <c r="I435" s="763"/>
      <c r="J435" s="195" t="str">
        <f ca="1">IF(MOD(ROW()-13,2)=0,IF(ISBLANK(OFFSET('12. SEGUIMIENTO 2027'!$N$14,INT((ROW()-13)/2),0)),"",OFFSET('12. SEGUIMIENTO 2027'!$N$14,INT((ROW()-13)/2),0)),IF(ISBLANK(OFFSET('9. METAS'!$V$20,INT((ROW()-14)/2),0)),"",OFFSET('9. METAS'!$V$20,INT((ROW()-14)/2),0)))</f>
        <v/>
      </c>
      <c r="K435" s="196" t="str">
        <f ca="1">IF(MOD(ROW()-13,2)=0,IF(ISBLANK(OFFSET('12. SEGUIMIENTO 2027'!$O$14,INT((ROW()-13)/2),0)),"",OFFSET('12. SEGUIMIENTO 2027'!$O$14,INT((ROW()-13)/2),0)),IF(ISBLANK(OFFSET('9. METAS'!$W$20,INT((ROW()-14)/2),0)),"",OFFSET('9. METAS'!$W$20,INT((ROW()-14)/2),0)))</f>
        <v/>
      </c>
      <c r="L435" s="196" t="str">
        <f ca="1">IF(MOD(ROW()-13,2)=0,IF(ISBLANK(OFFSET('12. SEGUIMIENTO 2027'!$P$14,INT((ROW()-13)/2),0)),"",OFFSET('12. SEGUIMIENTO 2027'!$P$14,INT((ROW()-13)/2),0)),IF(ISBLANK(OFFSET('9. METAS'!$X$20,INT((ROW()-14)/2),0)),"",OFFSET('9. METAS'!$X$20,INT((ROW()-14)/2),0)))</f>
        <v/>
      </c>
      <c r="M435" s="197" t="str">
        <f ca="1">IF(MOD(ROW()-13,2)=0,IF(ISBLANK(OFFSET('12. SEGUIMIENTO 2027'!$Q$14,INT((ROW()-13)/2),0)),"",OFFSET('12. SEGUIMIENTO 2027'!$Q$14,INT((ROW()-13)/2),0)),IF(ISBLANK(OFFSET('9. METAS'!$Y$20,INT((ROW()-14)/2),0)),"",OFFSET('9. METAS'!$Y$20,INT((ROW()-14)/2),0)))</f>
        <v/>
      </c>
      <c r="N435" s="769" t="str">
        <f ca="1">IFERROR(J435/J436,"ND")</f>
        <v>ND</v>
      </c>
      <c r="O435" s="771" t="str">
        <f ca="1">IFERROR(((J435+K435+L435+M435)/H435),"ND")</f>
        <v>ND</v>
      </c>
      <c r="P435" s="775"/>
    </row>
    <row r="436" spans="3:16">
      <c r="C436" s="747"/>
      <c r="D436" s="749"/>
      <c r="E436" s="749"/>
      <c r="F436" s="751"/>
      <c r="G436" s="753"/>
      <c r="H436" s="833"/>
      <c r="I436" s="764"/>
      <c r="J436" s="195" t="str">
        <f ca="1">IF(MOD(ROW()-13,2)=0,IF(ISBLANK(OFFSET('12. SEGUIMIENTO 2027'!$N$14,INT((ROW()-13)/2),0)),"",OFFSET('12. SEGUIMIENTO 2027'!$N$14,INT((ROW()-13)/2),0)),IF(ISBLANK(OFFSET('9. METAS'!$V$20,INT((ROW()-14)/2),0)),"",OFFSET('9. METAS'!$V$20,INT((ROW()-14)/2),0)))</f>
        <v/>
      </c>
      <c r="K436" s="196" t="str">
        <f ca="1">IF(MOD(ROW()-13,2)=0,IF(ISBLANK(OFFSET('12. SEGUIMIENTO 2027'!$O$14,INT((ROW()-13)/2),0)),"",OFFSET('12. SEGUIMIENTO 2027'!$O$14,INT((ROW()-13)/2),0)),IF(ISBLANK(OFFSET('9. METAS'!$W$20,INT((ROW()-14)/2),0)),"",OFFSET('9. METAS'!$W$20,INT((ROW()-14)/2),0)))</f>
        <v/>
      </c>
      <c r="L436" s="196" t="str">
        <f ca="1">IF(MOD(ROW()-13,2)=0,IF(ISBLANK(OFFSET('12. SEGUIMIENTO 2027'!$P$14,INT((ROW()-13)/2),0)),"",OFFSET('12. SEGUIMIENTO 2027'!$P$14,INT((ROW()-13)/2),0)),IF(ISBLANK(OFFSET('9. METAS'!$X$20,INT((ROW()-14)/2),0)),"",OFFSET('9. METAS'!$X$20,INT((ROW()-14)/2),0)))</f>
        <v/>
      </c>
      <c r="M436" s="197" t="str">
        <f ca="1">IF(MOD(ROW()-13,2)=0,IF(ISBLANK(OFFSET('12. SEGUIMIENTO 2027'!$Q$14,INT((ROW()-13)/2),0)),"",OFFSET('12. SEGUIMIENTO 2027'!$Q$14,INT((ROW()-13)/2),0)),IF(ISBLANK(OFFSET('9. METAS'!$Y$20,INT((ROW()-14)/2),0)),"",OFFSET('9. METAS'!$Y$20,INT((ROW()-14)/2),0)))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833" t="str">
        <f ca="1">IF(ISBLANK(OFFSET('9. METAS'!$M$20,INT((ROW()-13)/2),0)),"",OFFSET('9. METAS'!$M$20,INT((ROW()-13)/2),0))</f>
        <v/>
      </c>
      <c r="I437" s="763"/>
      <c r="J437" s="195" t="str">
        <f ca="1">IF(MOD(ROW()-13,2)=0,IF(ISBLANK(OFFSET('12. SEGUIMIENTO 2027'!$N$14,INT((ROW()-13)/2),0)),"",OFFSET('12. SEGUIMIENTO 2027'!$N$14,INT((ROW()-13)/2),0)),IF(ISBLANK(OFFSET('9. METAS'!$V$20,INT((ROW()-14)/2),0)),"",OFFSET('9. METAS'!$V$20,INT((ROW()-14)/2),0)))</f>
        <v/>
      </c>
      <c r="K437" s="196" t="str">
        <f ca="1">IF(MOD(ROW()-13,2)=0,IF(ISBLANK(OFFSET('12. SEGUIMIENTO 2027'!$O$14,INT((ROW()-13)/2),0)),"",OFFSET('12. SEGUIMIENTO 2027'!$O$14,INT((ROW()-13)/2),0)),IF(ISBLANK(OFFSET('9. METAS'!$W$20,INT((ROW()-14)/2),0)),"",OFFSET('9. METAS'!$W$20,INT((ROW()-14)/2),0)))</f>
        <v/>
      </c>
      <c r="L437" s="196" t="str">
        <f ca="1">IF(MOD(ROW()-13,2)=0,IF(ISBLANK(OFFSET('12. SEGUIMIENTO 2027'!$P$14,INT((ROW()-13)/2),0)),"",OFFSET('12. SEGUIMIENTO 2027'!$P$14,INT((ROW()-13)/2),0)),IF(ISBLANK(OFFSET('9. METAS'!$X$20,INT((ROW()-14)/2),0)),"",OFFSET('9. METAS'!$X$20,INT((ROW()-14)/2),0)))</f>
        <v/>
      </c>
      <c r="M437" s="197" t="str">
        <f ca="1">IF(MOD(ROW()-13,2)=0,IF(ISBLANK(OFFSET('12. SEGUIMIENTO 2027'!$Q$14,INT((ROW()-13)/2),0)),"",OFFSET('12. SEGUIMIENTO 2027'!$Q$14,INT((ROW()-13)/2),0)),IF(ISBLANK(OFFSET('9. METAS'!$Y$20,INT((ROW()-14)/2),0)),"",OFFSET('9. METAS'!$Y$20,INT((ROW()-14)/2),0)))</f>
        <v/>
      </c>
      <c r="N437" s="769" t="str">
        <f ca="1">IFERROR(J437/J438,"ND")</f>
        <v>ND</v>
      </c>
      <c r="O437" s="771" t="str">
        <f ca="1">IFERROR(((J437+K437+L437+M437)/H437),"ND")</f>
        <v>ND</v>
      </c>
      <c r="P437" s="775"/>
    </row>
    <row r="438" spans="3:16">
      <c r="C438" s="747"/>
      <c r="D438" s="749"/>
      <c r="E438" s="749"/>
      <c r="F438" s="751"/>
      <c r="G438" s="753"/>
      <c r="H438" s="833"/>
      <c r="I438" s="764"/>
      <c r="J438" s="195" t="str">
        <f ca="1">IF(MOD(ROW()-13,2)=0,IF(ISBLANK(OFFSET('12. SEGUIMIENTO 2027'!$N$14,INT((ROW()-13)/2),0)),"",OFFSET('12. SEGUIMIENTO 2027'!$N$14,INT((ROW()-13)/2),0)),IF(ISBLANK(OFFSET('9. METAS'!$V$20,INT((ROW()-14)/2),0)),"",OFFSET('9. METAS'!$V$20,INT((ROW()-14)/2),0)))</f>
        <v/>
      </c>
      <c r="K438" s="196" t="str">
        <f ca="1">IF(MOD(ROW()-13,2)=0,IF(ISBLANK(OFFSET('12. SEGUIMIENTO 2027'!$O$14,INT((ROW()-13)/2),0)),"",OFFSET('12. SEGUIMIENTO 2027'!$O$14,INT((ROW()-13)/2),0)),IF(ISBLANK(OFFSET('9. METAS'!$W$20,INT((ROW()-14)/2),0)),"",OFFSET('9. METAS'!$W$20,INT((ROW()-14)/2),0)))</f>
        <v/>
      </c>
      <c r="L438" s="196" t="str">
        <f ca="1">IF(MOD(ROW()-13,2)=0,IF(ISBLANK(OFFSET('12. SEGUIMIENTO 2027'!$P$14,INT((ROW()-13)/2),0)),"",OFFSET('12. SEGUIMIENTO 2027'!$P$14,INT((ROW()-13)/2),0)),IF(ISBLANK(OFFSET('9. METAS'!$X$20,INT((ROW()-14)/2),0)),"",OFFSET('9. METAS'!$X$20,INT((ROW()-14)/2),0)))</f>
        <v/>
      </c>
      <c r="M438" s="197" t="str">
        <f ca="1">IF(MOD(ROW()-13,2)=0,IF(ISBLANK(OFFSET('12. SEGUIMIENTO 2027'!$Q$14,INT((ROW()-13)/2),0)),"",OFFSET('12. SEGUIMIENTO 2027'!$Q$14,INT((ROW()-13)/2),0)),IF(ISBLANK(OFFSET('9. METAS'!$Y$20,INT((ROW()-14)/2),0)),"",OFFSET('9. METAS'!$Y$20,INT((ROW()-14)/2),0)))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833" t="str">
        <f ca="1">IF(ISBLANK(OFFSET('9. METAS'!$M$20,INT((ROW()-13)/2),0)),"",OFFSET('9. METAS'!$M$20,INT((ROW()-13)/2),0))</f>
        <v/>
      </c>
      <c r="I439" s="763"/>
      <c r="J439" s="195" t="str">
        <f ca="1">IF(MOD(ROW()-13,2)=0,IF(ISBLANK(OFFSET('12. SEGUIMIENTO 2027'!$N$14,INT((ROW()-13)/2),0)),"",OFFSET('12. SEGUIMIENTO 2027'!$N$14,INT((ROW()-13)/2),0)),IF(ISBLANK(OFFSET('9. METAS'!$V$20,INT((ROW()-14)/2),0)),"",OFFSET('9. METAS'!$V$20,INT((ROW()-14)/2),0)))</f>
        <v/>
      </c>
      <c r="K439" s="196" t="str">
        <f ca="1">IF(MOD(ROW()-13,2)=0,IF(ISBLANK(OFFSET('12. SEGUIMIENTO 2027'!$O$14,INT((ROW()-13)/2),0)),"",OFFSET('12. SEGUIMIENTO 2027'!$O$14,INT((ROW()-13)/2),0)),IF(ISBLANK(OFFSET('9. METAS'!$W$20,INT((ROW()-14)/2),0)),"",OFFSET('9. METAS'!$W$20,INT((ROW()-14)/2),0)))</f>
        <v/>
      </c>
      <c r="L439" s="196" t="str">
        <f ca="1">IF(MOD(ROW()-13,2)=0,IF(ISBLANK(OFFSET('12. SEGUIMIENTO 2027'!$P$14,INT((ROW()-13)/2),0)),"",OFFSET('12. SEGUIMIENTO 2027'!$P$14,INT((ROW()-13)/2),0)),IF(ISBLANK(OFFSET('9. METAS'!$X$20,INT((ROW()-14)/2),0)),"",OFFSET('9. METAS'!$X$20,INT((ROW()-14)/2),0)))</f>
        <v/>
      </c>
      <c r="M439" s="197" t="str">
        <f ca="1">IF(MOD(ROW()-13,2)=0,IF(ISBLANK(OFFSET('12. SEGUIMIENTO 2027'!$Q$14,INT((ROW()-13)/2),0)),"",OFFSET('12. SEGUIMIENTO 2027'!$Q$14,INT((ROW()-13)/2),0)),IF(ISBLANK(OFFSET('9. METAS'!$Y$20,INT((ROW()-14)/2),0)),"",OFFSET('9. METAS'!$Y$20,INT((ROW()-14)/2),0)))</f>
        <v/>
      </c>
      <c r="N439" s="769" t="str">
        <f ca="1">IFERROR(J439/J440,"ND")</f>
        <v>ND</v>
      </c>
      <c r="O439" s="771" t="str">
        <f ca="1">IFERROR(((J439+K439+L439+M439)/H439),"ND")</f>
        <v>ND</v>
      </c>
      <c r="P439" s="775"/>
    </row>
    <row r="440" spans="3:16">
      <c r="C440" s="747"/>
      <c r="D440" s="749"/>
      <c r="E440" s="749"/>
      <c r="F440" s="751"/>
      <c r="G440" s="753"/>
      <c r="H440" s="833"/>
      <c r="I440" s="764"/>
      <c r="J440" s="195" t="str">
        <f ca="1">IF(MOD(ROW()-13,2)=0,IF(ISBLANK(OFFSET('12. SEGUIMIENTO 2027'!$N$14,INT((ROW()-13)/2),0)),"",OFFSET('12. SEGUIMIENTO 2027'!$N$14,INT((ROW()-13)/2),0)),IF(ISBLANK(OFFSET('9. METAS'!$V$20,INT((ROW()-14)/2),0)),"",OFFSET('9. METAS'!$V$20,INT((ROW()-14)/2),0)))</f>
        <v/>
      </c>
      <c r="K440" s="196" t="str">
        <f ca="1">IF(MOD(ROW()-13,2)=0,IF(ISBLANK(OFFSET('12. SEGUIMIENTO 2027'!$O$14,INT((ROW()-13)/2),0)),"",OFFSET('12. SEGUIMIENTO 2027'!$O$14,INT((ROW()-13)/2),0)),IF(ISBLANK(OFFSET('9. METAS'!$W$20,INT((ROW()-14)/2),0)),"",OFFSET('9. METAS'!$W$20,INT((ROW()-14)/2),0)))</f>
        <v/>
      </c>
      <c r="L440" s="196" t="str">
        <f ca="1">IF(MOD(ROW()-13,2)=0,IF(ISBLANK(OFFSET('12. SEGUIMIENTO 2027'!$P$14,INT((ROW()-13)/2),0)),"",OFFSET('12. SEGUIMIENTO 2027'!$P$14,INT((ROW()-13)/2),0)),IF(ISBLANK(OFFSET('9. METAS'!$X$20,INT((ROW()-14)/2),0)),"",OFFSET('9. METAS'!$X$20,INT((ROW()-14)/2),0)))</f>
        <v/>
      </c>
      <c r="M440" s="197" t="str">
        <f ca="1">IF(MOD(ROW()-13,2)=0,IF(ISBLANK(OFFSET('12. SEGUIMIENTO 2027'!$Q$14,INT((ROW()-13)/2),0)),"",OFFSET('12. SEGUIMIENTO 2027'!$Q$14,INT((ROW()-13)/2),0)),IF(ISBLANK(OFFSET('9. METAS'!$Y$20,INT((ROW()-14)/2),0)),"",OFFSET('9. METAS'!$Y$20,INT((ROW()-14)/2),0)))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833" t="str">
        <f ca="1">IF(ISBLANK(OFFSET('9. METAS'!$M$20,INT((ROW()-13)/2),0)),"",OFFSET('9. METAS'!$M$20,INT((ROW()-13)/2),0))</f>
        <v/>
      </c>
      <c r="I441" s="763"/>
      <c r="J441" s="195" t="str">
        <f ca="1">IF(MOD(ROW()-13,2)=0,IF(ISBLANK(OFFSET('12. SEGUIMIENTO 2027'!$N$14,INT((ROW()-13)/2),0)),"",OFFSET('12. SEGUIMIENTO 2027'!$N$14,INT((ROW()-13)/2),0)),IF(ISBLANK(OFFSET('9. METAS'!$V$20,INT((ROW()-14)/2),0)),"",OFFSET('9. METAS'!$V$20,INT((ROW()-14)/2),0)))</f>
        <v/>
      </c>
      <c r="K441" s="196" t="str">
        <f ca="1">IF(MOD(ROW()-13,2)=0,IF(ISBLANK(OFFSET('12. SEGUIMIENTO 2027'!$O$14,INT((ROW()-13)/2),0)),"",OFFSET('12. SEGUIMIENTO 2027'!$O$14,INT((ROW()-13)/2),0)),IF(ISBLANK(OFFSET('9. METAS'!$W$20,INT((ROW()-14)/2),0)),"",OFFSET('9. METAS'!$W$20,INT((ROW()-14)/2),0)))</f>
        <v/>
      </c>
      <c r="L441" s="196" t="str">
        <f ca="1">IF(MOD(ROW()-13,2)=0,IF(ISBLANK(OFFSET('12. SEGUIMIENTO 2027'!$P$14,INT((ROW()-13)/2),0)),"",OFFSET('12. SEGUIMIENTO 2027'!$P$14,INT((ROW()-13)/2),0)),IF(ISBLANK(OFFSET('9. METAS'!$X$20,INT((ROW()-14)/2),0)),"",OFFSET('9. METAS'!$X$20,INT((ROW()-14)/2),0)))</f>
        <v/>
      </c>
      <c r="M441" s="197" t="str">
        <f ca="1">IF(MOD(ROW()-13,2)=0,IF(ISBLANK(OFFSET('12. SEGUIMIENTO 2027'!$Q$14,INT((ROW()-13)/2),0)),"",OFFSET('12. SEGUIMIENTO 2027'!$Q$14,INT((ROW()-13)/2),0)),IF(ISBLANK(OFFSET('9. METAS'!$Y$20,INT((ROW()-14)/2),0)),"",OFFSET('9. METAS'!$Y$20,INT((ROW()-14)/2),0)))</f>
        <v/>
      </c>
      <c r="N441" s="769" t="str">
        <f ca="1">IFERROR(J441/J442,"ND")</f>
        <v>ND</v>
      </c>
      <c r="O441" s="771" t="str">
        <f ca="1">IFERROR(((J441+K441+L441+M441)/H441),"ND")</f>
        <v>ND</v>
      </c>
      <c r="P441" s="775"/>
    </row>
    <row r="442" spans="3:16">
      <c r="C442" s="747"/>
      <c r="D442" s="749"/>
      <c r="E442" s="749"/>
      <c r="F442" s="751"/>
      <c r="G442" s="753"/>
      <c r="H442" s="833"/>
      <c r="I442" s="764"/>
      <c r="J442" s="195" t="str">
        <f ca="1">IF(MOD(ROW()-13,2)=0,IF(ISBLANK(OFFSET('12. SEGUIMIENTO 2027'!$N$14,INT((ROW()-13)/2),0)),"",OFFSET('12. SEGUIMIENTO 2027'!$N$14,INT((ROW()-13)/2),0)),IF(ISBLANK(OFFSET('9. METAS'!$V$20,INT((ROW()-14)/2),0)),"",OFFSET('9. METAS'!$V$20,INT((ROW()-14)/2),0)))</f>
        <v/>
      </c>
      <c r="K442" s="196" t="str">
        <f ca="1">IF(MOD(ROW()-13,2)=0,IF(ISBLANK(OFFSET('12. SEGUIMIENTO 2027'!$O$14,INT((ROW()-13)/2),0)),"",OFFSET('12. SEGUIMIENTO 2027'!$O$14,INT((ROW()-13)/2),0)),IF(ISBLANK(OFFSET('9. METAS'!$W$20,INT((ROW()-14)/2),0)),"",OFFSET('9. METAS'!$W$20,INT((ROW()-14)/2),0)))</f>
        <v/>
      </c>
      <c r="L442" s="196" t="str">
        <f ca="1">IF(MOD(ROW()-13,2)=0,IF(ISBLANK(OFFSET('12. SEGUIMIENTO 2027'!$P$14,INT((ROW()-13)/2),0)),"",OFFSET('12. SEGUIMIENTO 2027'!$P$14,INT((ROW()-13)/2),0)),IF(ISBLANK(OFFSET('9. METAS'!$X$20,INT((ROW()-14)/2),0)),"",OFFSET('9. METAS'!$X$20,INT((ROW()-14)/2),0)))</f>
        <v/>
      </c>
      <c r="M442" s="197" t="str">
        <f ca="1">IF(MOD(ROW()-13,2)=0,IF(ISBLANK(OFFSET('12. SEGUIMIENTO 2027'!$Q$14,INT((ROW()-13)/2),0)),"",OFFSET('12. SEGUIMIENTO 2027'!$Q$14,INT((ROW()-13)/2),0)),IF(ISBLANK(OFFSET('9. METAS'!$Y$20,INT((ROW()-14)/2),0)),"",OFFSET('9. METAS'!$Y$20,INT((ROW()-14)/2),0)))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833" t="str">
        <f ca="1">IF(ISBLANK(OFFSET('9. METAS'!$M$20,INT((ROW()-13)/2),0)),"",OFFSET('9. METAS'!$M$20,INT((ROW()-13)/2),0))</f>
        <v/>
      </c>
      <c r="I443" s="763"/>
      <c r="J443" s="195" t="str">
        <f ca="1">IF(MOD(ROW()-13,2)=0,IF(ISBLANK(OFFSET('12. SEGUIMIENTO 2027'!$N$14,INT((ROW()-13)/2),0)),"",OFFSET('12. SEGUIMIENTO 2027'!$N$14,INT((ROW()-13)/2),0)),IF(ISBLANK(OFFSET('9. METAS'!$V$20,INT((ROW()-14)/2),0)),"",OFFSET('9. METAS'!$V$20,INT((ROW()-14)/2),0)))</f>
        <v/>
      </c>
      <c r="K443" s="196" t="str">
        <f ca="1">IF(MOD(ROW()-13,2)=0,IF(ISBLANK(OFFSET('12. SEGUIMIENTO 2027'!$O$14,INT((ROW()-13)/2),0)),"",OFFSET('12. SEGUIMIENTO 2027'!$O$14,INT((ROW()-13)/2),0)),IF(ISBLANK(OFFSET('9. METAS'!$W$20,INT((ROW()-14)/2),0)),"",OFFSET('9. METAS'!$W$20,INT((ROW()-14)/2),0)))</f>
        <v/>
      </c>
      <c r="L443" s="196" t="str">
        <f ca="1">IF(MOD(ROW()-13,2)=0,IF(ISBLANK(OFFSET('12. SEGUIMIENTO 2027'!$P$14,INT((ROW()-13)/2),0)),"",OFFSET('12. SEGUIMIENTO 2027'!$P$14,INT((ROW()-13)/2),0)),IF(ISBLANK(OFFSET('9. METAS'!$X$20,INT((ROW()-14)/2),0)),"",OFFSET('9. METAS'!$X$20,INT((ROW()-14)/2),0)))</f>
        <v/>
      </c>
      <c r="M443" s="197" t="str">
        <f ca="1">IF(MOD(ROW()-13,2)=0,IF(ISBLANK(OFFSET('12. SEGUIMIENTO 2027'!$Q$14,INT((ROW()-13)/2),0)),"",OFFSET('12. SEGUIMIENTO 2027'!$Q$14,INT((ROW()-13)/2),0)),IF(ISBLANK(OFFSET('9. METAS'!$Y$20,INT((ROW()-14)/2),0)),"",OFFSET('9. METAS'!$Y$20,INT((ROW()-14)/2),0)))</f>
        <v/>
      </c>
      <c r="N443" s="769" t="str">
        <f ca="1">IFERROR(J443/J444,"ND")</f>
        <v>ND</v>
      </c>
      <c r="O443" s="771" t="str">
        <f ca="1">IFERROR(((J443+K443+L443+M443)/H443),"ND")</f>
        <v>ND</v>
      </c>
      <c r="P443" s="775"/>
    </row>
    <row r="444" spans="3:16">
      <c r="C444" s="747"/>
      <c r="D444" s="749"/>
      <c r="E444" s="749"/>
      <c r="F444" s="751"/>
      <c r="G444" s="753"/>
      <c r="H444" s="833"/>
      <c r="I444" s="764"/>
      <c r="J444" s="195" t="str">
        <f ca="1">IF(MOD(ROW()-13,2)=0,IF(ISBLANK(OFFSET('12. SEGUIMIENTO 2027'!$N$14,INT((ROW()-13)/2),0)),"",OFFSET('12. SEGUIMIENTO 2027'!$N$14,INT((ROW()-13)/2),0)),IF(ISBLANK(OFFSET('9. METAS'!$V$20,INT((ROW()-14)/2),0)),"",OFFSET('9. METAS'!$V$20,INT((ROW()-14)/2),0)))</f>
        <v/>
      </c>
      <c r="K444" s="196" t="str">
        <f ca="1">IF(MOD(ROW()-13,2)=0,IF(ISBLANK(OFFSET('12. SEGUIMIENTO 2027'!$O$14,INT((ROW()-13)/2),0)),"",OFFSET('12. SEGUIMIENTO 2027'!$O$14,INT((ROW()-13)/2),0)),IF(ISBLANK(OFFSET('9. METAS'!$W$20,INT((ROW()-14)/2),0)),"",OFFSET('9. METAS'!$W$20,INT((ROW()-14)/2),0)))</f>
        <v/>
      </c>
      <c r="L444" s="196" t="str">
        <f ca="1">IF(MOD(ROW()-13,2)=0,IF(ISBLANK(OFFSET('12. SEGUIMIENTO 2027'!$P$14,INT((ROW()-13)/2),0)),"",OFFSET('12. SEGUIMIENTO 2027'!$P$14,INT((ROW()-13)/2),0)),IF(ISBLANK(OFFSET('9. METAS'!$X$20,INT((ROW()-14)/2),0)),"",OFFSET('9. METAS'!$X$20,INT((ROW()-14)/2),0)))</f>
        <v/>
      </c>
      <c r="M444" s="197" t="str">
        <f ca="1">IF(MOD(ROW()-13,2)=0,IF(ISBLANK(OFFSET('12. SEGUIMIENTO 2027'!$Q$14,INT((ROW()-13)/2),0)),"",OFFSET('12. SEGUIMIENTO 2027'!$Q$14,INT((ROW()-13)/2),0)),IF(ISBLANK(OFFSET('9. METAS'!$Y$20,INT((ROW()-14)/2),0)),"",OFFSET('9. METAS'!$Y$20,INT((ROW()-14)/2),0)))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833" t="str">
        <f ca="1">IF(ISBLANK(OFFSET('9. METAS'!$M$20,INT((ROW()-13)/2),0)),"",OFFSET('9. METAS'!$M$20,INT((ROW()-13)/2),0))</f>
        <v/>
      </c>
      <c r="I445" s="763"/>
      <c r="J445" s="195" t="str">
        <f ca="1">IF(MOD(ROW()-13,2)=0,IF(ISBLANK(OFFSET('12. SEGUIMIENTO 2027'!$N$14,INT((ROW()-13)/2),0)),"",OFFSET('12. SEGUIMIENTO 2027'!$N$14,INT((ROW()-13)/2),0)),IF(ISBLANK(OFFSET('9. METAS'!$V$20,INT((ROW()-14)/2),0)),"",OFFSET('9. METAS'!$V$20,INT((ROW()-14)/2),0)))</f>
        <v/>
      </c>
      <c r="K445" s="196" t="str">
        <f ca="1">IF(MOD(ROW()-13,2)=0,IF(ISBLANK(OFFSET('12. SEGUIMIENTO 2027'!$O$14,INT((ROW()-13)/2),0)),"",OFFSET('12. SEGUIMIENTO 2027'!$O$14,INT((ROW()-13)/2),0)),IF(ISBLANK(OFFSET('9. METAS'!$W$20,INT((ROW()-14)/2),0)),"",OFFSET('9. METAS'!$W$20,INT((ROW()-14)/2),0)))</f>
        <v/>
      </c>
      <c r="L445" s="196" t="str">
        <f ca="1">IF(MOD(ROW()-13,2)=0,IF(ISBLANK(OFFSET('12. SEGUIMIENTO 2027'!$P$14,INT((ROW()-13)/2),0)),"",OFFSET('12. SEGUIMIENTO 2027'!$P$14,INT((ROW()-13)/2),0)),IF(ISBLANK(OFFSET('9. METAS'!$X$20,INT((ROW()-14)/2),0)),"",OFFSET('9. METAS'!$X$20,INT((ROW()-14)/2),0)))</f>
        <v/>
      </c>
      <c r="M445" s="197" t="str">
        <f ca="1">IF(MOD(ROW()-13,2)=0,IF(ISBLANK(OFFSET('12. SEGUIMIENTO 2027'!$Q$14,INT((ROW()-13)/2),0)),"",OFFSET('12. SEGUIMIENTO 2027'!$Q$14,INT((ROW()-13)/2),0)),IF(ISBLANK(OFFSET('9. METAS'!$Y$20,INT((ROW()-14)/2),0)),"",OFFSET('9. METAS'!$Y$20,INT((ROW()-14)/2),0)))</f>
        <v/>
      </c>
      <c r="N445" s="769" t="str">
        <f ca="1">IFERROR(J445/J446,"ND")</f>
        <v>ND</v>
      </c>
      <c r="O445" s="771" t="str">
        <f ca="1">IFERROR(((J445+K445+L445+M445)/H445),"ND")</f>
        <v>ND</v>
      </c>
      <c r="P445" s="775"/>
    </row>
    <row r="446" spans="3:16">
      <c r="C446" s="747"/>
      <c r="D446" s="749"/>
      <c r="E446" s="749"/>
      <c r="F446" s="751"/>
      <c r="G446" s="753"/>
      <c r="H446" s="833"/>
      <c r="I446" s="764"/>
      <c r="J446" s="195" t="str">
        <f ca="1">IF(MOD(ROW()-13,2)=0,IF(ISBLANK(OFFSET('12. SEGUIMIENTO 2027'!$N$14,INT((ROW()-13)/2),0)),"",OFFSET('12. SEGUIMIENTO 2027'!$N$14,INT((ROW()-13)/2),0)),IF(ISBLANK(OFFSET('9. METAS'!$V$20,INT((ROW()-14)/2),0)),"",OFFSET('9. METAS'!$V$20,INT((ROW()-14)/2),0)))</f>
        <v/>
      </c>
      <c r="K446" s="196" t="str">
        <f ca="1">IF(MOD(ROW()-13,2)=0,IF(ISBLANK(OFFSET('12. SEGUIMIENTO 2027'!$O$14,INT((ROW()-13)/2),0)),"",OFFSET('12. SEGUIMIENTO 2027'!$O$14,INT((ROW()-13)/2),0)),IF(ISBLANK(OFFSET('9. METAS'!$W$20,INT((ROW()-14)/2),0)),"",OFFSET('9. METAS'!$W$20,INT((ROW()-14)/2),0)))</f>
        <v/>
      </c>
      <c r="L446" s="196" t="str">
        <f ca="1">IF(MOD(ROW()-13,2)=0,IF(ISBLANK(OFFSET('12. SEGUIMIENTO 2027'!$P$14,INT((ROW()-13)/2),0)),"",OFFSET('12. SEGUIMIENTO 2027'!$P$14,INT((ROW()-13)/2),0)),IF(ISBLANK(OFFSET('9. METAS'!$X$20,INT((ROW()-14)/2),0)),"",OFFSET('9. METAS'!$X$20,INT((ROW()-14)/2),0)))</f>
        <v/>
      </c>
      <c r="M446" s="197" t="str">
        <f ca="1">IF(MOD(ROW()-13,2)=0,IF(ISBLANK(OFFSET('12. SEGUIMIENTO 2027'!$Q$14,INT((ROW()-13)/2),0)),"",OFFSET('12. SEGUIMIENTO 2027'!$Q$14,INT((ROW()-13)/2),0)),IF(ISBLANK(OFFSET('9. METAS'!$Y$20,INT((ROW()-14)/2),0)),"",OFFSET('9. METAS'!$Y$20,INT((ROW()-14)/2),0)))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833" t="str">
        <f ca="1">IF(ISBLANK(OFFSET('9. METAS'!$M$20,INT((ROW()-13)/2),0)),"",OFFSET('9. METAS'!$M$20,INT((ROW()-13)/2),0))</f>
        <v/>
      </c>
      <c r="I447" s="763"/>
      <c r="J447" s="195" t="str">
        <f ca="1">IF(MOD(ROW()-13,2)=0,IF(ISBLANK(OFFSET('12. SEGUIMIENTO 2027'!$N$14,INT((ROW()-13)/2),0)),"",OFFSET('12. SEGUIMIENTO 2027'!$N$14,INT((ROW()-13)/2),0)),IF(ISBLANK(OFFSET('9. METAS'!$V$20,INT((ROW()-14)/2),0)),"",OFFSET('9. METAS'!$V$20,INT((ROW()-14)/2),0)))</f>
        <v/>
      </c>
      <c r="K447" s="196" t="str">
        <f ca="1">IF(MOD(ROW()-13,2)=0,IF(ISBLANK(OFFSET('12. SEGUIMIENTO 2027'!$O$14,INT((ROW()-13)/2),0)),"",OFFSET('12. SEGUIMIENTO 2027'!$O$14,INT((ROW()-13)/2),0)),IF(ISBLANK(OFFSET('9. METAS'!$W$20,INT((ROW()-14)/2),0)),"",OFFSET('9. METAS'!$W$20,INT((ROW()-14)/2),0)))</f>
        <v/>
      </c>
      <c r="L447" s="196" t="str">
        <f ca="1">IF(MOD(ROW()-13,2)=0,IF(ISBLANK(OFFSET('12. SEGUIMIENTO 2027'!$P$14,INT((ROW()-13)/2),0)),"",OFFSET('12. SEGUIMIENTO 2027'!$P$14,INT((ROW()-13)/2),0)),IF(ISBLANK(OFFSET('9. METAS'!$X$20,INT((ROW()-14)/2),0)),"",OFFSET('9. METAS'!$X$20,INT((ROW()-14)/2),0)))</f>
        <v/>
      </c>
      <c r="M447" s="197" t="str">
        <f ca="1">IF(MOD(ROW()-13,2)=0,IF(ISBLANK(OFFSET('12. SEGUIMIENTO 2027'!$Q$14,INT((ROW()-13)/2),0)),"",OFFSET('12. SEGUIMIENTO 2027'!$Q$14,INT((ROW()-13)/2),0)),IF(ISBLANK(OFFSET('9. METAS'!$Y$20,INT((ROW()-14)/2),0)),"",OFFSET('9. METAS'!$Y$20,INT((ROW()-14)/2),0)))</f>
        <v/>
      </c>
      <c r="N447" s="769" t="str">
        <f ca="1">IFERROR(J447/J448,"ND")</f>
        <v>ND</v>
      </c>
      <c r="O447" s="771" t="str">
        <f ca="1">IFERROR(((J447+K447+L447+M447)/H447),"ND")</f>
        <v>ND</v>
      </c>
      <c r="P447" s="775"/>
    </row>
    <row r="448" spans="3:16">
      <c r="C448" s="747"/>
      <c r="D448" s="749"/>
      <c r="E448" s="749"/>
      <c r="F448" s="751"/>
      <c r="G448" s="753"/>
      <c r="H448" s="833"/>
      <c r="I448" s="764"/>
      <c r="J448" s="195" t="str">
        <f ca="1">IF(MOD(ROW()-13,2)=0,IF(ISBLANK(OFFSET('12. SEGUIMIENTO 2027'!$N$14,INT((ROW()-13)/2),0)),"",OFFSET('12. SEGUIMIENTO 2027'!$N$14,INT((ROW()-13)/2),0)),IF(ISBLANK(OFFSET('9. METAS'!$V$20,INT((ROW()-14)/2),0)),"",OFFSET('9. METAS'!$V$20,INT((ROW()-14)/2),0)))</f>
        <v/>
      </c>
      <c r="K448" s="196" t="str">
        <f ca="1">IF(MOD(ROW()-13,2)=0,IF(ISBLANK(OFFSET('12. SEGUIMIENTO 2027'!$O$14,INT((ROW()-13)/2),0)),"",OFFSET('12. SEGUIMIENTO 2027'!$O$14,INT((ROW()-13)/2),0)),IF(ISBLANK(OFFSET('9. METAS'!$W$20,INT((ROW()-14)/2),0)),"",OFFSET('9. METAS'!$W$20,INT((ROW()-14)/2),0)))</f>
        <v/>
      </c>
      <c r="L448" s="196" t="str">
        <f ca="1">IF(MOD(ROW()-13,2)=0,IF(ISBLANK(OFFSET('12. SEGUIMIENTO 2027'!$P$14,INT((ROW()-13)/2),0)),"",OFFSET('12. SEGUIMIENTO 2027'!$P$14,INT((ROW()-13)/2),0)),IF(ISBLANK(OFFSET('9. METAS'!$X$20,INT((ROW()-14)/2),0)),"",OFFSET('9. METAS'!$X$20,INT((ROW()-14)/2),0)))</f>
        <v/>
      </c>
      <c r="M448" s="197" t="str">
        <f ca="1">IF(MOD(ROW()-13,2)=0,IF(ISBLANK(OFFSET('12. SEGUIMIENTO 2027'!$Q$14,INT((ROW()-13)/2),0)),"",OFFSET('12. SEGUIMIENTO 2027'!$Q$14,INT((ROW()-13)/2),0)),IF(ISBLANK(OFFSET('9. METAS'!$Y$20,INT((ROW()-14)/2),0)),"",OFFSET('9. METAS'!$Y$20,INT((ROW()-14)/2),0)))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833" t="str">
        <f ca="1">IF(ISBLANK(OFFSET('9. METAS'!$M$20,INT((ROW()-13)/2),0)),"",OFFSET('9. METAS'!$M$20,INT((ROW()-13)/2),0))</f>
        <v/>
      </c>
      <c r="I449" s="763"/>
      <c r="J449" s="195" t="str">
        <f ca="1">IF(MOD(ROW()-13,2)=0,IF(ISBLANK(OFFSET('12. SEGUIMIENTO 2027'!$N$14,INT((ROW()-13)/2),0)),"",OFFSET('12. SEGUIMIENTO 2027'!$N$14,INT((ROW()-13)/2),0)),IF(ISBLANK(OFFSET('9. METAS'!$V$20,INT((ROW()-14)/2),0)),"",OFFSET('9. METAS'!$V$20,INT((ROW()-14)/2),0)))</f>
        <v/>
      </c>
      <c r="K449" s="196" t="str">
        <f ca="1">IF(MOD(ROW()-13,2)=0,IF(ISBLANK(OFFSET('12. SEGUIMIENTO 2027'!$O$14,INT((ROW()-13)/2),0)),"",OFFSET('12. SEGUIMIENTO 2027'!$O$14,INT((ROW()-13)/2),0)),IF(ISBLANK(OFFSET('9. METAS'!$W$20,INT((ROW()-14)/2),0)),"",OFFSET('9. METAS'!$W$20,INT((ROW()-14)/2),0)))</f>
        <v/>
      </c>
      <c r="L449" s="196" t="str">
        <f ca="1">IF(MOD(ROW()-13,2)=0,IF(ISBLANK(OFFSET('12. SEGUIMIENTO 2027'!$P$14,INT((ROW()-13)/2),0)),"",OFFSET('12. SEGUIMIENTO 2027'!$P$14,INT((ROW()-13)/2),0)),IF(ISBLANK(OFFSET('9. METAS'!$X$20,INT((ROW()-14)/2),0)),"",OFFSET('9. METAS'!$X$20,INT((ROW()-14)/2),0)))</f>
        <v/>
      </c>
      <c r="M449" s="197" t="str">
        <f ca="1">IF(MOD(ROW()-13,2)=0,IF(ISBLANK(OFFSET('12. SEGUIMIENTO 2027'!$Q$14,INT((ROW()-13)/2),0)),"",OFFSET('12. SEGUIMIENTO 2027'!$Q$14,INT((ROW()-13)/2),0)),IF(ISBLANK(OFFSET('9. METAS'!$Y$20,INT((ROW()-14)/2),0)),"",OFFSET('9. METAS'!$Y$20,INT((ROW()-14)/2),0)))</f>
        <v/>
      </c>
      <c r="N449" s="769" t="str">
        <f ca="1">IFERROR(J449/J450,"ND")</f>
        <v>ND</v>
      </c>
      <c r="O449" s="771" t="str">
        <f ca="1">IFERROR(((J449+K449+L449+M449)/H449),"ND")</f>
        <v>ND</v>
      </c>
      <c r="P449" s="775"/>
    </row>
    <row r="450" spans="3:16">
      <c r="C450" s="747"/>
      <c r="D450" s="749"/>
      <c r="E450" s="749"/>
      <c r="F450" s="751"/>
      <c r="G450" s="753"/>
      <c r="H450" s="833"/>
      <c r="I450" s="764"/>
      <c r="J450" s="195" t="str">
        <f ca="1">IF(MOD(ROW()-13,2)=0,IF(ISBLANK(OFFSET('12. SEGUIMIENTO 2027'!$N$14,INT((ROW()-13)/2),0)),"",OFFSET('12. SEGUIMIENTO 2027'!$N$14,INT((ROW()-13)/2),0)),IF(ISBLANK(OFFSET('9. METAS'!$V$20,INT((ROW()-14)/2),0)),"",OFFSET('9. METAS'!$V$20,INT((ROW()-14)/2),0)))</f>
        <v/>
      </c>
      <c r="K450" s="196" t="str">
        <f ca="1">IF(MOD(ROW()-13,2)=0,IF(ISBLANK(OFFSET('12. SEGUIMIENTO 2027'!$O$14,INT((ROW()-13)/2),0)),"",OFFSET('12. SEGUIMIENTO 2027'!$O$14,INT((ROW()-13)/2),0)),IF(ISBLANK(OFFSET('9. METAS'!$W$20,INT((ROW()-14)/2),0)),"",OFFSET('9. METAS'!$W$20,INT((ROW()-14)/2),0)))</f>
        <v/>
      </c>
      <c r="L450" s="196" t="str">
        <f ca="1">IF(MOD(ROW()-13,2)=0,IF(ISBLANK(OFFSET('12. SEGUIMIENTO 2027'!$P$14,INT((ROW()-13)/2),0)),"",OFFSET('12. SEGUIMIENTO 2027'!$P$14,INT((ROW()-13)/2),0)),IF(ISBLANK(OFFSET('9. METAS'!$X$20,INT((ROW()-14)/2),0)),"",OFFSET('9. METAS'!$X$20,INT((ROW()-14)/2),0)))</f>
        <v/>
      </c>
      <c r="M450" s="197" t="str">
        <f ca="1">IF(MOD(ROW()-13,2)=0,IF(ISBLANK(OFFSET('12. SEGUIMIENTO 2027'!$Q$14,INT((ROW()-13)/2),0)),"",OFFSET('12. SEGUIMIENTO 2027'!$Q$14,INT((ROW()-13)/2),0)),IF(ISBLANK(OFFSET('9. METAS'!$Y$20,INT((ROW()-14)/2),0)),"",OFFSET('9. METAS'!$Y$20,INT((ROW()-14)/2),0)))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833" t="str">
        <f ca="1">IF(ISBLANK(OFFSET('9. METAS'!$M$20,INT((ROW()-13)/2),0)),"",OFFSET('9. METAS'!$M$20,INT((ROW()-13)/2),0))</f>
        <v/>
      </c>
      <c r="I451" s="763"/>
      <c r="J451" s="195" t="str">
        <f ca="1">IF(MOD(ROW()-13,2)=0,IF(ISBLANK(OFFSET('12. SEGUIMIENTO 2027'!$N$14,INT((ROW()-13)/2),0)),"",OFFSET('12. SEGUIMIENTO 2027'!$N$14,INT((ROW()-13)/2),0)),IF(ISBLANK(OFFSET('9. METAS'!$V$20,INT((ROW()-14)/2),0)),"",OFFSET('9. METAS'!$V$20,INT((ROW()-14)/2),0)))</f>
        <v/>
      </c>
      <c r="K451" s="196" t="str">
        <f ca="1">IF(MOD(ROW()-13,2)=0,IF(ISBLANK(OFFSET('12. SEGUIMIENTO 2027'!$O$14,INT((ROW()-13)/2),0)),"",OFFSET('12. SEGUIMIENTO 2027'!$O$14,INT((ROW()-13)/2),0)),IF(ISBLANK(OFFSET('9. METAS'!$W$20,INT((ROW()-14)/2),0)),"",OFFSET('9. METAS'!$W$20,INT((ROW()-14)/2),0)))</f>
        <v/>
      </c>
      <c r="L451" s="196" t="str">
        <f ca="1">IF(MOD(ROW()-13,2)=0,IF(ISBLANK(OFFSET('12. SEGUIMIENTO 2027'!$P$14,INT((ROW()-13)/2),0)),"",OFFSET('12. SEGUIMIENTO 2027'!$P$14,INT((ROW()-13)/2),0)),IF(ISBLANK(OFFSET('9. METAS'!$X$20,INT((ROW()-14)/2),0)),"",OFFSET('9. METAS'!$X$20,INT((ROW()-14)/2),0)))</f>
        <v/>
      </c>
      <c r="M451" s="197" t="str">
        <f ca="1">IF(MOD(ROW()-13,2)=0,IF(ISBLANK(OFFSET('12. SEGUIMIENTO 2027'!$Q$14,INT((ROW()-13)/2),0)),"",OFFSET('12. SEGUIMIENTO 2027'!$Q$14,INT((ROW()-13)/2),0)),IF(ISBLANK(OFFSET('9. METAS'!$Y$20,INT((ROW()-14)/2),0)),"",OFFSET('9. METAS'!$Y$20,INT((ROW()-14)/2),0)))</f>
        <v/>
      </c>
      <c r="N451" s="769" t="str">
        <f ca="1">IFERROR(J451/J452,"ND")</f>
        <v>ND</v>
      </c>
      <c r="O451" s="771" t="str">
        <f ca="1">IFERROR(((J451+K451+L451+M451)/H451),"ND")</f>
        <v>ND</v>
      </c>
      <c r="P451" s="775"/>
    </row>
    <row r="452" spans="3:16">
      <c r="C452" s="747"/>
      <c r="D452" s="749"/>
      <c r="E452" s="749"/>
      <c r="F452" s="751"/>
      <c r="G452" s="753"/>
      <c r="H452" s="833"/>
      <c r="I452" s="764"/>
      <c r="J452" s="195" t="str">
        <f ca="1">IF(MOD(ROW()-13,2)=0,IF(ISBLANK(OFFSET('12. SEGUIMIENTO 2027'!$N$14,INT((ROW()-13)/2),0)),"",OFFSET('12. SEGUIMIENTO 2027'!$N$14,INT((ROW()-13)/2),0)),IF(ISBLANK(OFFSET('9. METAS'!$V$20,INT((ROW()-14)/2),0)),"",OFFSET('9. METAS'!$V$20,INT((ROW()-14)/2),0)))</f>
        <v/>
      </c>
      <c r="K452" s="196" t="str">
        <f ca="1">IF(MOD(ROW()-13,2)=0,IF(ISBLANK(OFFSET('12. SEGUIMIENTO 2027'!$O$14,INT((ROW()-13)/2),0)),"",OFFSET('12. SEGUIMIENTO 2027'!$O$14,INT((ROW()-13)/2),0)),IF(ISBLANK(OFFSET('9. METAS'!$W$20,INT((ROW()-14)/2),0)),"",OFFSET('9. METAS'!$W$20,INT((ROW()-14)/2),0)))</f>
        <v/>
      </c>
      <c r="L452" s="196" t="str">
        <f ca="1">IF(MOD(ROW()-13,2)=0,IF(ISBLANK(OFFSET('12. SEGUIMIENTO 2027'!$P$14,INT((ROW()-13)/2),0)),"",OFFSET('12. SEGUIMIENTO 2027'!$P$14,INT((ROW()-13)/2),0)),IF(ISBLANK(OFFSET('9. METAS'!$X$20,INT((ROW()-14)/2),0)),"",OFFSET('9. METAS'!$X$20,INT((ROW()-14)/2),0)))</f>
        <v/>
      </c>
      <c r="M452" s="197" t="str">
        <f ca="1">IF(MOD(ROW()-13,2)=0,IF(ISBLANK(OFFSET('12. SEGUIMIENTO 2027'!$Q$14,INT((ROW()-13)/2),0)),"",OFFSET('12. SEGUIMIENTO 2027'!$Q$14,INT((ROW()-13)/2),0)),IF(ISBLANK(OFFSET('9. METAS'!$Y$20,INT((ROW()-14)/2),0)),"",OFFSET('9. METAS'!$Y$20,INT((ROW()-14)/2),0)))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833" t="str">
        <f ca="1">IF(ISBLANK(OFFSET('9. METAS'!$M$20,INT((ROW()-13)/2),0)),"",OFFSET('9. METAS'!$M$20,INT((ROW()-13)/2),0))</f>
        <v/>
      </c>
      <c r="I453" s="763"/>
      <c r="J453" s="195" t="str">
        <f ca="1">IF(MOD(ROW()-13,2)=0,IF(ISBLANK(OFFSET('12. SEGUIMIENTO 2027'!$N$14,INT((ROW()-13)/2),0)),"",OFFSET('12. SEGUIMIENTO 2027'!$N$14,INT((ROW()-13)/2),0)),IF(ISBLANK(OFFSET('9. METAS'!$V$20,INT((ROW()-14)/2),0)),"",OFFSET('9. METAS'!$V$20,INT((ROW()-14)/2),0)))</f>
        <v/>
      </c>
      <c r="K453" s="196" t="str">
        <f ca="1">IF(MOD(ROW()-13,2)=0,IF(ISBLANK(OFFSET('12. SEGUIMIENTO 2027'!$O$14,INT((ROW()-13)/2),0)),"",OFFSET('12. SEGUIMIENTO 2027'!$O$14,INT((ROW()-13)/2),0)),IF(ISBLANK(OFFSET('9. METAS'!$W$20,INT((ROW()-14)/2),0)),"",OFFSET('9. METAS'!$W$20,INT((ROW()-14)/2),0)))</f>
        <v/>
      </c>
      <c r="L453" s="196" t="str">
        <f ca="1">IF(MOD(ROW()-13,2)=0,IF(ISBLANK(OFFSET('12. SEGUIMIENTO 2027'!$P$14,INT((ROW()-13)/2),0)),"",OFFSET('12. SEGUIMIENTO 2027'!$P$14,INT((ROW()-13)/2),0)),IF(ISBLANK(OFFSET('9. METAS'!$X$20,INT((ROW()-14)/2),0)),"",OFFSET('9. METAS'!$X$20,INT((ROW()-14)/2),0)))</f>
        <v/>
      </c>
      <c r="M453" s="197" t="str">
        <f ca="1">IF(MOD(ROW()-13,2)=0,IF(ISBLANK(OFFSET('12. SEGUIMIENTO 2027'!$Q$14,INT((ROW()-13)/2),0)),"",OFFSET('12. SEGUIMIENTO 2027'!$Q$14,INT((ROW()-13)/2),0)),IF(ISBLANK(OFFSET('9. METAS'!$Y$20,INT((ROW()-14)/2),0)),"",OFFSET('9. METAS'!$Y$20,INT((ROW()-14)/2),0)))</f>
        <v/>
      </c>
      <c r="N453" s="769" t="str">
        <f ca="1">IFERROR(J453/J454,"ND")</f>
        <v>ND</v>
      </c>
      <c r="O453" s="771" t="str">
        <f ca="1">IFERROR(((J453+K453+L453+M453)/H453),"ND")</f>
        <v>ND</v>
      </c>
      <c r="P453" s="775"/>
    </row>
    <row r="454" spans="3:16">
      <c r="C454" s="747"/>
      <c r="D454" s="749"/>
      <c r="E454" s="749"/>
      <c r="F454" s="751"/>
      <c r="G454" s="753"/>
      <c r="H454" s="833"/>
      <c r="I454" s="764"/>
      <c r="J454" s="195" t="str">
        <f ca="1">IF(MOD(ROW()-13,2)=0,IF(ISBLANK(OFFSET('12. SEGUIMIENTO 2027'!$N$14,INT((ROW()-13)/2),0)),"",OFFSET('12. SEGUIMIENTO 2027'!$N$14,INT((ROW()-13)/2),0)),IF(ISBLANK(OFFSET('9. METAS'!$V$20,INT((ROW()-14)/2),0)),"",OFFSET('9. METAS'!$V$20,INT((ROW()-14)/2),0)))</f>
        <v/>
      </c>
      <c r="K454" s="196" t="str">
        <f ca="1">IF(MOD(ROW()-13,2)=0,IF(ISBLANK(OFFSET('12. SEGUIMIENTO 2027'!$O$14,INT((ROW()-13)/2),0)),"",OFFSET('12. SEGUIMIENTO 2027'!$O$14,INT((ROW()-13)/2),0)),IF(ISBLANK(OFFSET('9. METAS'!$W$20,INT((ROW()-14)/2),0)),"",OFFSET('9. METAS'!$W$20,INT((ROW()-14)/2),0)))</f>
        <v/>
      </c>
      <c r="L454" s="196" t="str">
        <f ca="1">IF(MOD(ROW()-13,2)=0,IF(ISBLANK(OFFSET('12. SEGUIMIENTO 2027'!$P$14,INT((ROW()-13)/2),0)),"",OFFSET('12. SEGUIMIENTO 2027'!$P$14,INT((ROW()-13)/2),0)),IF(ISBLANK(OFFSET('9. METAS'!$X$20,INT((ROW()-14)/2),0)),"",OFFSET('9. METAS'!$X$20,INT((ROW()-14)/2),0)))</f>
        <v/>
      </c>
      <c r="M454" s="197" t="str">
        <f ca="1">IF(MOD(ROW()-13,2)=0,IF(ISBLANK(OFFSET('12. SEGUIMIENTO 2027'!$Q$14,INT((ROW()-13)/2),0)),"",OFFSET('12. SEGUIMIENTO 2027'!$Q$14,INT((ROW()-13)/2),0)),IF(ISBLANK(OFFSET('9. METAS'!$Y$20,INT((ROW()-14)/2),0)),"",OFFSET('9. METAS'!$Y$20,INT((ROW()-14)/2),0)))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833" t="str">
        <f ca="1">IF(ISBLANK(OFFSET('9. METAS'!$M$20,INT((ROW()-13)/2),0)),"",OFFSET('9. METAS'!$M$20,INT((ROW()-13)/2),0))</f>
        <v/>
      </c>
      <c r="I455" s="763"/>
      <c r="J455" s="195" t="str">
        <f ca="1">IF(MOD(ROW()-13,2)=0,IF(ISBLANK(OFFSET('12. SEGUIMIENTO 2027'!$N$14,INT((ROW()-13)/2),0)),"",OFFSET('12. SEGUIMIENTO 2027'!$N$14,INT((ROW()-13)/2),0)),IF(ISBLANK(OFFSET('9. METAS'!$V$20,INT((ROW()-14)/2),0)),"",OFFSET('9. METAS'!$V$20,INT((ROW()-14)/2),0)))</f>
        <v/>
      </c>
      <c r="K455" s="196" t="str">
        <f ca="1">IF(MOD(ROW()-13,2)=0,IF(ISBLANK(OFFSET('12. SEGUIMIENTO 2027'!$O$14,INT((ROW()-13)/2),0)),"",OFFSET('12. SEGUIMIENTO 2027'!$O$14,INT((ROW()-13)/2),0)),IF(ISBLANK(OFFSET('9. METAS'!$W$20,INT((ROW()-14)/2),0)),"",OFFSET('9. METAS'!$W$20,INT((ROW()-14)/2),0)))</f>
        <v/>
      </c>
      <c r="L455" s="196" t="str">
        <f ca="1">IF(MOD(ROW()-13,2)=0,IF(ISBLANK(OFFSET('12. SEGUIMIENTO 2027'!$P$14,INT((ROW()-13)/2),0)),"",OFFSET('12. SEGUIMIENTO 2027'!$P$14,INT((ROW()-13)/2),0)),IF(ISBLANK(OFFSET('9. METAS'!$X$20,INT((ROW()-14)/2),0)),"",OFFSET('9. METAS'!$X$20,INT((ROW()-14)/2),0)))</f>
        <v/>
      </c>
      <c r="M455" s="197" t="str">
        <f ca="1">IF(MOD(ROW()-13,2)=0,IF(ISBLANK(OFFSET('12. SEGUIMIENTO 2027'!$Q$14,INT((ROW()-13)/2),0)),"",OFFSET('12. SEGUIMIENTO 2027'!$Q$14,INT((ROW()-13)/2),0)),IF(ISBLANK(OFFSET('9. METAS'!$Y$20,INT((ROW()-14)/2),0)),"",OFFSET('9. METAS'!$Y$20,INT((ROW()-14)/2),0)))</f>
        <v/>
      </c>
      <c r="N455" s="769" t="str">
        <f ca="1">IFERROR(J455/J456,"ND")</f>
        <v>ND</v>
      </c>
      <c r="O455" s="771" t="str">
        <f ca="1">IFERROR(((J455+K455+L455+M455)/H455),"ND")</f>
        <v>ND</v>
      </c>
      <c r="P455" s="775"/>
    </row>
    <row r="456" spans="3:16">
      <c r="C456" s="747"/>
      <c r="D456" s="749"/>
      <c r="E456" s="749"/>
      <c r="F456" s="751"/>
      <c r="G456" s="753"/>
      <c r="H456" s="833"/>
      <c r="I456" s="764"/>
      <c r="J456" s="195" t="str">
        <f ca="1">IF(MOD(ROW()-13,2)=0,IF(ISBLANK(OFFSET('12. SEGUIMIENTO 2027'!$N$14,INT((ROW()-13)/2),0)),"",OFFSET('12. SEGUIMIENTO 2027'!$N$14,INT((ROW()-13)/2),0)),IF(ISBLANK(OFFSET('9. METAS'!$V$20,INT((ROW()-14)/2),0)),"",OFFSET('9. METAS'!$V$20,INT((ROW()-14)/2),0)))</f>
        <v/>
      </c>
      <c r="K456" s="196" t="str">
        <f ca="1">IF(MOD(ROW()-13,2)=0,IF(ISBLANK(OFFSET('12. SEGUIMIENTO 2027'!$O$14,INT((ROW()-13)/2),0)),"",OFFSET('12. SEGUIMIENTO 2027'!$O$14,INT((ROW()-13)/2),0)),IF(ISBLANK(OFFSET('9. METAS'!$W$20,INT((ROW()-14)/2),0)),"",OFFSET('9. METAS'!$W$20,INT((ROW()-14)/2),0)))</f>
        <v/>
      </c>
      <c r="L456" s="196" t="str">
        <f ca="1">IF(MOD(ROW()-13,2)=0,IF(ISBLANK(OFFSET('12. SEGUIMIENTO 2027'!$P$14,INT((ROW()-13)/2),0)),"",OFFSET('12. SEGUIMIENTO 2027'!$P$14,INT((ROW()-13)/2),0)),IF(ISBLANK(OFFSET('9. METAS'!$X$20,INT((ROW()-14)/2),0)),"",OFFSET('9. METAS'!$X$20,INT((ROW()-14)/2),0)))</f>
        <v/>
      </c>
      <c r="M456" s="197" t="str">
        <f ca="1">IF(MOD(ROW()-13,2)=0,IF(ISBLANK(OFFSET('12. SEGUIMIENTO 2027'!$Q$14,INT((ROW()-13)/2),0)),"",OFFSET('12. SEGUIMIENTO 2027'!$Q$14,INT((ROW()-13)/2),0)),IF(ISBLANK(OFFSET('9. METAS'!$Y$20,INT((ROW()-14)/2),0)),"",OFFSET('9. METAS'!$Y$20,INT((ROW()-14)/2),0)))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833" t="str">
        <f ca="1">IF(ISBLANK(OFFSET('9. METAS'!$M$20,INT((ROW()-13)/2),0)),"",OFFSET('9. METAS'!$M$20,INT((ROW()-13)/2),0))</f>
        <v/>
      </c>
      <c r="I457" s="763"/>
      <c r="J457" s="195" t="str">
        <f ca="1">IF(MOD(ROW()-13,2)=0,IF(ISBLANK(OFFSET('12. SEGUIMIENTO 2027'!$N$14,INT((ROW()-13)/2),0)),"",OFFSET('12. SEGUIMIENTO 2027'!$N$14,INT((ROW()-13)/2),0)),IF(ISBLANK(OFFSET('9. METAS'!$V$20,INT((ROW()-14)/2),0)),"",OFFSET('9. METAS'!$V$20,INT((ROW()-14)/2),0)))</f>
        <v/>
      </c>
      <c r="K457" s="196" t="str">
        <f ca="1">IF(MOD(ROW()-13,2)=0,IF(ISBLANK(OFFSET('12. SEGUIMIENTO 2027'!$O$14,INT((ROW()-13)/2),0)),"",OFFSET('12. SEGUIMIENTO 2027'!$O$14,INT((ROW()-13)/2),0)),IF(ISBLANK(OFFSET('9. METAS'!$W$20,INT((ROW()-14)/2),0)),"",OFFSET('9. METAS'!$W$20,INT((ROW()-14)/2),0)))</f>
        <v/>
      </c>
      <c r="L457" s="196" t="str">
        <f ca="1">IF(MOD(ROW()-13,2)=0,IF(ISBLANK(OFFSET('12. SEGUIMIENTO 2027'!$P$14,INT((ROW()-13)/2),0)),"",OFFSET('12. SEGUIMIENTO 2027'!$P$14,INT((ROW()-13)/2),0)),IF(ISBLANK(OFFSET('9. METAS'!$X$20,INT((ROW()-14)/2),0)),"",OFFSET('9. METAS'!$X$20,INT((ROW()-14)/2),0)))</f>
        <v/>
      </c>
      <c r="M457" s="197" t="str">
        <f ca="1">IF(MOD(ROW()-13,2)=0,IF(ISBLANK(OFFSET('12. SEGUIMIENTO 2027'!$Q$14,INT((ROW()-13)/2),0)),"",OFFSET('12. SEGUIMIENTO 2027'!$Q$14,INT((ROW()-13)/2),0)),IF(ISBLANK(OFFSET('9. METAS'!$Y$20,INT((ROW()-14)/2),0)),"",OFFSET('9. METAS'!$Y$20,INT((ROW()-14)/2),0)))</f>
        <v/>
      </c>
      <c r="N457" s="769" t="str">
        <f ca="1">IFERROR(J457/J458,"ND")</f>
        <v>ND</v>
      </c>
      <c r="O457" s="771" t="str">
        <f ca="1">IFERROR(((J457+K457+L457+M457)/H457),"ND")</f>
        <v>ND</v>
      </c>
      <c r="P457" s="775"/>
    </row>
    <row r="458" spans="3:16">
      <c r="C458" s="747"/>
      <c r="D458" s="749"/>
      <c r="E458" s="749"/>
      <c r="F458" s="751"/>
      <c r="G458" s="753"/>
      <c r="H458" s="833"/>
      <c r="I458" s="764"/>
      <c r="J458" s="195" t="str">
        <f ca="1">IF(MOD(ROW()-13,2)=0,IF(ISBLANK(OFFSET('12. SEGUIMIENTO 2027'!$N$14,INT((ROW()-13)/2),0)),"",OFFSET('12. SEGUIMIENTO 2027'!$N$14,INT((ROW()-13)/2),0)),IF(ISBLANK(OFFSET('9. METAS'!$V$20,INT((ROW()-14)/2),0)),"",OFFSET('9. METAS'!$V$20,INT((ROW()-14)/2),0)))</f>
        <v/>
      </c>
      <c r="K458" s="196" t="str">
        <f ca="1">IF(MOD(ROW()-13,2)=0,IF(ISBLANK(OFFSET('12. SEGUIMIENTO 2027'!$O$14,INT((ROW()-13)/2),0)),"",OFFSET('12. SEGUIMIENTO 2027'!$O$14,INT((ROW()-13)/2),0)),IF(ISBLANK(OFFSET('9. METAS'!$W$20,INT((ROW()-14)/2),0)),"",OFFSET('9. METAS'!$W$20,INT((ROW()-14)/2),0)))</f>
        <v/>
      </c>
      <c r="L458" s="196" t="str">
        <f ca="1">IF(MOD(ROW()-13,2)=0,IF(ISBLANK(OFFSET('12. SEGUIMIENTO 2027'!$P$14,INT((ROW()-13)/2),0)),"",OFFSET('12. SEGUIMIENTO 2027'!$P$14,INT((ROW()-13)/2),0)),IF(ISBLANK(OFFSET('9. METAS'!$X$20,INT((ROW()-14)/2),0)),"",OFFSET('9. METAS'!$X$20,INT((ROW()-14)/2),0)))</f>
        <v/>
      </c>
      <c r="M458" s="197" t="str">
        <f ca="1">IF(MOD(ROW()-13,2)=0,IF(ISBLANK(OFFSET('12. SEGUIMIENTO 2027'!$Q$14,INT((ROW()-13)/2),0)),"",OFFSET('12. SEGUIMIENTO 2027'!$Q$14,INT((ROW()-13)/2),0)),IF(ISBLANK(OFFSET('9. METAS'!$Y$20,INT((ROW()-14)/2),0)),"",OFFSET('9. METAS'!$Y$20,INT((ROW()-14)/2),0)))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833" t="str">
        <f ca="1">IF(ISBLANK(OFFSET('9. METAS'!$M$20,INT((ROW()-13)/2),0)),"",OFFSET('9. METAS'!$M$20,INT((ROW()-13)/2),0))</f>
        <v/>
      </c>
      <c r="I459" s="763"/>
      <c r="J459" s="195" t="str">
        <f ca="1">IF(MOD(ROW()-13,2)=0,IF(ISBLANK(OFFSET('12. SEGUIMIENTO 2027'!$N$14,INT((ROW()-13)/2),0)),"",OFFSET('12. SEGUIMIENTO 2027'!$N$14,INT((ROW()-13)/2),0)),IF(ISBLANK(OFFSET('9. METAS'!$V$20,INT((ROW()-14)/2),0)),"",OFFSET('9. METAS'!$V$20,INT((ROW()-14)/2),0)))</f>
        <v/>
      </c>
      <c r="K459" s="196" t="str">
        <f ca="1">IF(MOD(ROW()-13,2)=0,IF(ISBLANK(OFFSET('12. SEGUIMIENTO 2027'!$O$14,INT((ROW()-13)/2),0)),"",OFFSET('12. SEGUIMIENTO 2027'!$O$14,INT((ROW()-13)/2),0)),IF(ISBLANK(OFFSET('9. METAS'!$W$20,INT((ROW()-14)/2),0)),"",OFFSET('9. METAS'!$W$20,INT((ROW()-14)/2),0)))</f>
        <v/>
      </c>
      <c r="L459" s="196" t="str">
        <f ca="1">IF(MOD(ROW()-13,2)=0,IF(ISBLANK(OFFSET('12. SEGUIMIENTO 2027'!$P$14,INT((ROW()-13)/2),0)),"",OFFSET('12. SEGUIMIENTO 2027'!$P$14,INT((ROW()-13)/2),0)),IF(ISBLANK(OFFSET('9. METAS'!$X$20,INT((ROW()-14)/2),0)),"",OFFSET('9. METAS'!$X$20,INT((ROW()-14)/2),0)))</f>
        <v/>
      </c>
      <c r="M459" s="197" t="str">
        <f ca="1">IF(MOD(ROW()-13,2)=0,IF(ISBLANK(OFFSET('12. SEGUIMIENTO 2027'!$Q$14,INT((ROW()-13)/2),0)),"",OFFSET('12. SEGUIMIENTO 2027'!$Q$14,INT((ROW()-13)/2),0)),IF(ISBLANK(OFFSET('9. METAS'!$Y$20,INT((ROW()-14)/2),0)),"",OFFSET('9. METAS'!$Y$20,INT((ROW()-14)/2),0)))</f>
        <v/>
      </c>
      <c r="N459" s="769" t="str">
        <f ca="1">IFERROR(J459/J460,"ND")</f>
        <v>ND</v>
      </c>
      <c r="O459" s="771" t="str">
        <f ca="1">IFERROR(((J459+K459+L459+M459)/H459),"ND")</f>
        <v>ND</v>
      </c>
      <c r="P459" s="775"/>
    </row>
    <row r="460" spans="3:16">
      <c r="C460" s="747"/>
      <c r="D460" s="749"/>
      <c r="E460" s="749"/>
      <c r="F460" s="751"/>
      <c r="G460" s="753"/>
      <c r="H460" s="833"/>
      <c r="I460" s="764"/>
      <c r="J460" s="195" t="str">
        <f ca="1">IF(MOD(ROW()-13,2)=0,IF(ISBLANK(OFFSET('12. SEGUIMIENTO 2027'!$N$14,INT((ROW()-13)/2),0)),"",OFFSET('12. SEGUIMIENTO 2027'!$N$14,INT((ROW()-13)/2),0)),IF(ISBLANK(OFFSET('9. METAS'!$V$20,INT((ROW()-14)/2),0)),"",OFFSET('9. METAS'!$V$20,INT((ROW()-14)/2),0)))</f>
        <v/>
      </c>
      <c r="K460" s="196" t="str">
        <f ca="1">IF(MOD(ROW()-13,2)=0,IF(ISBLANK(OFFSET('12. SEGUIMIENTO 2027'!$O$14,INT((ROW()-13)/2),0)),"",OFFSET('12. SEGUIMIENTO 2027'!$O$14,INT((ROW()-13)/2),0)),IF(ISBLANK(OFFSET('9. METAS'!$W$20,INT((ROW()-14)/2),0)),"",OFFSET('9. METAS'!$W$20,INT((ROW()-14)/2),0)))</f>
        <v/>
      </c>
      <c r="L460" s="196" t="str">
        <f ca="1">IF(MOD(ROW()-13,2)=0,IF(ISBLANK(OFFSET('12. SEGUIMIENTO 2027'!$P$14,INT((ROW()-13)/2),0)),"",OFFSET('12. SEGUIMIENTO 2027'!$P$14,INT((ROW()-13)/2),0)),IF(ISBLANK(OFFSET('9. METAS'!$X$20,INT((ROW()-14)/2),0)),"",OFFSET('9. METAS'!$X$20,INT((ROW()-14)/2),0)))</f>
        <v/>
      </c>
      <c r="M460" s="197" t="str">
        <f ca="1">IF(MOD(ROW()-13,2)=0,IF(ISBLANK(OFFSET('12. SEGUIMIENTO 2027'!$Q$14,INT((ROW()-13)/2),0)),"",OFFSET('12. SEGUIMIENTO 2027'!$Q$14,INT((ROW()-13)/2),0)),IF(ISBLANK(OFFSET('9. METAS'!$Y$20,INT((ROW()-14)/2),0)),"",OFFSET('9. METAS'!$Y$20,INT((ROW()-14)/2),0)))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833" t="str">
        <f ca="1">IF(ISBLANK(OFFSET('9. METAS'!$M$20,INT((ROW()-13)/2),0)),"",OFFSET('9. METAS'!$M$20,INT((ROW()-13)/2),0))</f>
        <v/>
      </c>
      <c r="I461" s="763"/>
      <c r="J461" s="195" t="str">
        <f ca="1">IF(MOD(ROW()-13,2)=0,IF(ISBLANK(OFFSET('12. SEGUIMIENTO 2027'!$N$14,INT((ROW()-13)/2),0)),"",OFFSET('12. SEGUIMIENTO 2027'!$N$14,INT((ROW()-13)/2),0)),IF(ISBLANK(OFFSET('9. METAS'!$V$20,INT((ROW()-14)/2),0)),"",OFFSET('9. METAS'!$V$20,INT((ROW()-14)/2),0)))</f>
        <v/>
      </c>
      <c r="K461" s="196" t="str">
        <f ca="1">IF(MOD(ROW()-13,2)=0,IF(ISBLANK(OFFSET('12. SEGUIMIENTO 2027'!$O$14,INT((ROW()-13)/2),0)),"",OFFSET('12. SEGUIMIENTO 2027'!$O$14,INT((ROW()-13)/2),0)),IF(ISBLANK(OFFSET('9. METAS'!$W$20,INT((ROW()-14)/2),0)),"",OFFSET('9. METAS'!$W$20,INT((ROW()-14)/2),0)))</f>
        <v/>
      </c>
      <c r="L461" s="196" t="str">
        <f ca="1">IF(MOD(ROW()-13,2)=0,IF(ISBLANK(OFFSET('12. SEGUIMIENTO 2027'!$P$14,INT((ROW()-13)/2),0)),"",OFFSET('12. SEGUIMIENTO 2027'!$P$14,INT((ROW()-13)/2),0)),IF(ISBLANK(OFFSET('9. METAS'!$X$20,INT((ROW()-14)/2),0)),"",OFFSET('9. METAS'!$X$20,INT((ROW()-14)/2),0)))</f>
        <v/>
      </c>
      <c r="M461" s="197" t="str">
        <f ca="1">IF(MOD(ROW()-13,2)=0,IF(ISBLANK(OFFSET('12. SEGUIMIENTO 2027'!$Q$14,INT((ROW()-13)/2),0)),"",OFFSET('12. SEGUIMIENTO 2027'!$Q$14,INT((ROW()-13)/2),0)),IF(ISBLANK(OFFSET('9. METAS'!$Y$20,INT((ROW()-14)/2),0)),"",OFFSET('9. METAS'!$Y$20,INT((ROW()-14)/2),0)))</f>
        <v/>
      </c>
      <c r="N461" s="769" t="str">
        <f ca="1">IFERROR(J461/J462,"ND")</f>
        <v>ND</v>
      </c>
      <c r="O461" s="771" t="str">
        <f ca="1">IFERROR(((J461+K461+L461+M461)/H461),"ND")</f>
        <v>ND</v>
      </c>
      <c r="P461" s="775"/>
    </row>
    <row r="462" spans="3:16">
      <c r="C462" s="747"/>
      <c r="D462" s="749"/>
      <c r="E462" s="749"/>
      <c r="F462" s="751"/>
      <c r="G462" s="753"/>
      <c r="H462" s="833"/>
      <c r="I462" s="764"/>
      <c r="J462" s="195" t="str">
        <f ca="1">IF(MOD(ROW()-13,2)=0,IF(ISBLANK(OFFSET('12. SEGUIMIENTO 2027'!$N$14,INT((ROW()-13)/2),0)),"",OFFSET('12. SEGUIMIENTO 2027'!$N$14,INT((ROW()-13)/2),0)),IF(ISBLANK(OFFSET('9. METAS'!$V$20,INT((ROW()-14)/2),0)),"",OFFSET('9. METAS'!$V$20,INT((ROW()-14)/2),0)))</f>
        <v/>
      </c>
      <c r="K462" s="196" t="str">
        <f ca="1">IF(MOD(ROW()-13,2)=0,IF(ISBLANK(OFFSET('12. SEGUIMIENTO 2027'!$O$14,INT((ROW()-13)/2),0)),"",OFFSET('12. SEGUIMIENTO 2027'!$O$14,INT((ROW()-13)/2),0)),IF(ISBLANK(OFFSET('9. METAS'!$W$20,INT((ROW()-14)/2),0)),"",OFFSET('9. METAS'!$W$20,INT((ROW()-14)/2),0)))</f>
        <v/>
      </c>
      <c r="L462" s="196" t="str">
        <f ca="1">IF(MOD(ROW()-13,2)=0,IF(ISBLANK(OFFSET('12. SEGUIMIENTO 2027'!$P$14,INT((ROW()-13)/2),0)),"",OFFSET('12. SEGUIMIENTO 2027'!$P$14,INT((ROW()-13)/2),0)),IF(ISBLANK(OFFSET('9. METAS'!$X$20,INT((ROW()-14)/2),0)),"",OFFSET('9. METAS'!$X$20,INT((ROW()-14)/2),0)))</f>
        <v/>
      </c>
      <c r="M462" s="197" t="str">
        <f ca="1">IF(MOD(ROW()-13,2)=0,IF(ISBLANK(OFFSET('12. SEGUIMIENTO 2027'!$Q$14,INT((ROW()-13)/2),0)),"",OFFSET('12. SEGUIMIENTO 2027'!$Q$14,INT((ROW()-13)/2),0)),IF(ISBLANK(OFFSET('9. METAS'!$Y$20,INT((ROW()-14)/2),0)),"",OFFSET('9. METAS'!$Y$20,INT((ROW()-14)/2),0)))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833" t="str">
        <f ca="1">IF(ISBLANK(OFFSET('9. METAS'!$M$20,INT((ROW()-13)/2),0)),"",OFFSET('9. METAS'!$M$20,INT((ROW()-13)/2),0))</f>
        <v/>
      </c>
      <c r="I463" s="763"/>
      <c r="J463" s="195" t="str">
        <f ca="1">IF(MOD(ROW()-13,2)=0,IF(ISBLANK(OFFSET('12. SEGUIMIENTO 2027'!$N$14,INT((ROW()-13)/2),0)),"",OFFSET('12. SEGUIMIENTO 2027'!$N$14,INT((ROW()-13)/2),0)),IF(ISBLANK(OFFSET('9. METAS'!$V$20,INT((ROW()-14)/2),0)),"",OFFSET('9. METAS'!$V$20,INT((ROW()-14)/2),0)))</f>
        <v/>
      </c>
      <c r="K463" s="196" t="str">
        <f ca="1">IF(MOD(ROW()-13,2)=0,IF(ISBLANK(OFFSET('12. SEGUIMIENTO 2027'!$O$14,INT((ROW()-13)/2),0)),"",OFFSET('12. SEGUIMIENTO 2027'!$O$14,INT((ROW()-13)/2),0)),IF(ISBLANK(OFFSET('9. METAS'!$W$20,INT((ROW()-14)/2),0)),"",OFFSET('9. METAS'!$W$20,INT((ROW()-14)/2),0)))</f>
        <v/>
      </c>
      <c r="L463" s="196" t="str">
        <f ca="1">IF(MOD(ROW()-13,2)=0,IF(ISBLANK(OFFSET('12. SEGUIMIENTO 2027'!$P$14,INT((ROW()-13)/2),0)),"",OFFSET('12. SEGUIMIENTO 2027'!$P$14,INT((ROW()-13)/2),0)),IF(ISBLANK(OFFSET('9. METAS'!$X$20,INT((ROW()-14)/2),0)),"",OFFSET('9. METAS'!$X$20,INT((ROW()-14)/2),0)))</f>
        <v/>
      </c>
      <c r="M463" s="197" t="str">
        <f ca="1">IF(MOD(ROW()-13,2)=0,IF(ISBLANK(OFFSET('12. SEGUIMIENTO 2027'!$Q$14,INT((ROW()-13)/2),0)),"",OFFSET('12. SEGUIMIENTO 2027'!$Q$14,INT((ROW()-13)/2),0)),IF(ISBLANK(OFFSET('9. METAS'!$Y$20,INT((ROW()-14)/2),0)),"",OFFSET('9. METAS'!$Y$20,INT((ROW()-14)/2),0)))</f>
        <v/>
      </c>
      <c r="N463" s="769" t="str">
        <f ca="1">IFERROR(J463/J464,"ND")</f>
        <v>ND</v>
      </c>
      <c r="O463" s="771" t="str">
        <f ca="1">IFERROR(((J463+K463+L463+M463)/H463),"ND")</f>
        <v>ND</v>
      </c>
      <c r="P463" s="775"/>
    </row>
    <row r="464" spans="3:16">
      <c r="C464" s="747"/>
      <c r="D464" s="749"/>
      <c r="E464" s="749"/>
      <c r="F464" s="751"/>
      <c r="G464" s="753"/>
      <c r="H464" s="833"/>
      <c r="I464" s="764"/>
      <c r="J464" s="195" t="str">
        <f ca="1">IF(MOD(ROW()-13,2)=0,IF(ISBLANK(OFFSET('12. SEGUIMIENTO 2027'!$N$14,INT((ROW()-13)/2),0)),"",OFFSET('12. SEGUIMIENTO 2027'!$N$14,INT((ROW()-13)/2),0)),IF(ISBLANK(OFFSET('9. METAS'!$V$20,INT((ROW()-14)/2),0)),"",OFFSET('9. METAS'!$V$20,INT((ROW()-14)/2),0)))</f>
        <v/>
      </c>
      <c r="K464" s="196" t="str">
        <f ca="1">IF(MOD(ROW()-13,2)=0,IF(ISBLANK(OFFSET('12. SEGUIMIENTO 2027'!$O$14,INT((ROW()-13)/2),0)),"",OFFSET('12. SEGUIMIENTO 2027'!$O$14,INT((ROW()-13)/2),0)),IF(ISBLANK(OFFSET('9. METAS'!$W$20,INT((ROW()-14)/2),0)),"",OFFSET('9. METAS'!$W$20,INT((ROW()-14)/2),0)))</f>
        <v/>
      </c>
      <c r="L464" s="196" t="str">
        <f ca="1">IF(MOD(ROW()-13,2)=0,IF(ISBLANK(OFFSET('12. SEGUIMIENTO 2027'!$P$14,INT((ROW()-13)/2),0)),"",OFFSET('12. SEGUIMIENTO 2027'!$P$14,INT((ROW()-13)/2),0)),IF(ISBLANK(OFFSET('9. METAS'!$X$20,INT((ROW()-14)/2),0)),"",OFFSET('9. METAS'!$X$20,INT((ROW()-14)/2),0)))</f>
        <v/>
      </c>
      <c r="M464" s="197" t="str">
        <f ca="1">IF(MOD(ROW()-13,2)=0,IF(ISBLANK(OFFSET('12. SEGUIMIENTO 2027'!$Q$14,INT((ROW()-13)/2),0)),"",OFFSET('12. SEGUIMIENTO 2027'!$Q$14,INT((ROW()-13)/2),0)),IF(ISBLANK(OFFSET('9. METAS'!$Y$20,INT((ROW()-14)/2),0)),"",OFFSET('9. METAS'!$Y$20,INT((ROW()-14)/2),0)))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833" t="str">
        <f ca="1">IF(ISBLANK(OFFSET('9. METAS'!$M$20,INT((ROW()-13)/2),0)),"",OFFSET('9. METAS'!$M$20,INT((ROW()-13)/2),0))</f>
        <v/>
      </c>
      <c r="I465" s="763"/>
      <c r="J465" s="195" t="str">
        <f ca="1">IF(MOD(ROW()-13,2)=0,IF(ISBLANK(OFFSET('12. SEGUIMIENTO 2027'!$N$14,INT((ROW()-13)/2),0)),"",OFFSET('12. SEGUIMIENTO 2027'!$N$14,INT((ROW()-13)/2),0)),IF(ISBLANK(OFFSET('9. METAS'!$V$20,INT((ROW()-14)/2),0)),"",OFFSET('9. METAS'!$V$20,INT((ROW()-14)/2),0)))</f>
        <v/>
      </c>
      <c r="K465" s="196" t="str">
        <f ca="1">IF(MOD(ROW()-13,2)=0,IF(ISBLANK(OFFSET('12. SEGUIMIENTO 2027'!$O$14,INT((ROW()-13)/2),0)),"",OFFSET('12. SEGUIMIENTO 2027'!$O$14,INT((ROW()-13)/2),0)),IF(ISBLANK(OFFSET('9. METAS'!$W$20,INT((ROW()-14)/2),0)),"",OFFSET('9. METAS'!$W$20,INT((ROW()-14)/2),0)))</f>
        <v/>
      </c>
      <c r="L465" s="196" t="str">
        <f ca="1">IF(MOD(ROW()-13,2)=0,IF(ISBLANK(OFFSET('12. SEGUIMIENTO 2027'!$P$14,INT((ROW()-13)/2),0)),"",OFFSET('12. SEGUIMIENTO 2027'!$P$14,INT((ROW()-13)/2),0)),IF(ISBLANK(OFFSET('9. METAS'!$X$20,INT((ROW()-14)/2),0)),"",OFFSET('9. METAS'!$X$20,INT((ROW()-14)/2),0)))</f>
        <v/>
      </c>
      <c r="M465" s="197" t="str">
        <f ca="1">IF(MOD(ROW()-13,2)=0,IF(ISBLANK(OFFSET('12. SEGUIMIENTO 2027'!$Q$14,INT((ROW()-13)/2),0)),"",OFFSET('12. SEGUIMIENTO 2027'!$Q$14,INT((ROW()-13)/2),0)),IF(ISBLANK(OFFSET('9. METAS'!$Y$20,INT((ROW()-14)/2),0)),"",OFFSET('9. METAS'!$Y$20,INT((ROW()-14)/2),0)))</f>
        <v/>
      </c>
      <c r="N465" s="769" t="str">
        <f ca="1">IFERROR(J465/J466,"ND")</f>
        <v>ND</v>
      </c>
      <c r="O465" s="771" t="str">
        <f ca="1">IFERROR(((J465+K465+L465+M465)/H465),"ND")</f>
        <v>ND</v>
      </c>
      <c r="P465" s="775"/>
    </row>
    <row r="466" spans="3:16">
      <c r="C466" s="747"/>
      <c r="D466" s="749"/>
      <c r="E466" s="749"/>
      <c r="F466" s="751"/>
      <c r="G466" s="753"/>
      <c r="H466" s="833"/>
      <c r="I466" s="764"/>
      <c r="J466" s="195" t="str">
        <f ca="1">IF(MOD(ROW()-13,2)=0,IF(ISBLANK(OFFSET('12. SEGUIMIENTO 2027'!$N$14,INT((ROW()-13)/2),0)),"",OFFSET('12. SEGUIMIENTO 2027'!$N$14,INT((ROW()-13)/2),0)),IF(ISBLANK(OFFSET('9. METAS'!$V$20,INT((ROW()-14)/2),0)),"",OFFSET('9. METAS'!$V$20,INT((ROW()-14)/2),0)))</f>
        <v/>
      </c>
      <c r="K466" s="196" t="str">
        <f ca="1">IF(MOD(ROW()-13,2)=0,IF(ISBLANK(OFFSET('12. SEGUIMIENTO 2027'!$O$14,INT((ROW()-13)/2),0)),"",OFFSET('12. SEGUIMIENTO 2027'!$O$14,INT((ROW()-13)/2),0)),IF(ISBLANK(OFFSET('9. METAS'!$W$20,INT((ROW()-14)/2),0)),"",OFFSET('9. METAS'!$W$20,INT((ROW()-14)/2),0)))</f>
        <v/>
      </c>
      <c r="L466" s="196" t="str">
        <f ca="1">IF(MOD(ROW()-13,2)=0,IF(ISBLANK(OFFSET('12. SEGUIMIENTO 2027'!$P$14,INT((ROW()-13)/2),0)),"",OFFSET('12. SEGUIMIENTO 2027'!$P$14,INT((ROW()-13)/2),0)),IF(ISBLANK(OFFSET('9. METAS'!$X$20,INT((ROW()-14)/2),0)),"",OFFSET('9. METAS'!$X$20,INT((ROW()-14)/2),0)))</f>
        <v/>
      </c>
      <c r="M466" s="197" t="str">
        <f ca="1">IF(MOD(ROW()-13,2)=0,IF(ISBLANK(OFFSET('12. SEGUIMIENTO 2027'!$Q$14,INT((ROW()-13)/2),0)),"",OFFSET('12. SEGUIMIENTO 2027'!$Q$14,INT((ROW()-13)/2),0)),IF(ISBLANK(OFFSET('9. METAS'!$Y$20,INT((ROW()-14)/2),0)),"",OFFSET('9. METAS'!$Y$20,INT((ROW()-14)/2),0)))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833" t="str">
        <f ca="1">IF(ISBLANK(OFFSET('9. METAS'!$M$20,INT((ROW()-13)/2),0)),"",OFFSET('9. METAS'!$M$20,INT((ROW()-13)/2),0))</f>
        <v/>
      </c>
      <c r="I467" s="763"/>
      <c r="J467" s="195" t="str">
        <f ca="1">IF(MOD(ROW()-13,2)=0,IF(ISBLANK(OFFSET('12. SEGUIMIENTO 2027'!$N$14,INT((ROW()-13)/2),0)),"",OFFSET('12. SEGUIMIENTO 2027'!$N$14,INT((ROW()-13)/2),0)),IF(ISBLANK(OFFSET('9. METAS'!$V$20,INT((ROW()-14)/2),0)),"",OFFSET('9. METAS'!$V$20,INT((ROW()-14)/2),0)))</f>
        <v/>
      </c>
      <c r="K467" s="196" t="str">
        <f ca="1">IF(MOD(ROW()-13,2)=0,IF(ISBLANK(OFFSET('12. SEGUIMIENTO 2027'!$O$14,INT((ROW()-13)/2),0)),"",OFFSET('12. SEGUIMIENTO 2027'!$O$14,INT((ROW()-13)/2),0)),IF(ISBLANK(OFFSET('9. METAS'!$W$20,INT((ROW()-14)/2),0)),"",OFFSET('9. METAS'!$W$20,INT((ROW()-14)/2),0)))</f>
        <v/>
      </c>
      <c r="L467" s="196" t="str">
        <f ca="1">IF(MOD(ROW()-13,2)=0,IF(ISBLANK(OFFSET('12. SEGUIMIENTO 2027'!$P$14,INT((ROW()-13)/2),0)),"",OFFSET('12. SEGUIMIENTO 2027'!$P$14,INT((ROW()-13)/2),0)),IF(ISBLANK(OFFSET('9. METAS'!$X$20,INT((ROW()-14)/2),0)),"",OFFSET('9. METAS'!$X$20,INT((ROW()-14)/2),0)))</f>
        <v/>
      </c>
      <c r="M467" s="197" t="str">
        <f ca="1">IF(MOD(ROW()-13,2)=0,IF(ISBLANK(OFFSET('12. SEGUIMIENTO 2027'!$Q$14,INT((ROW()-13)/2),0)),"",OFFSET('12. SEGUIMIENTO 2027'!$Q$14,INT((ROW()-13)/2),0)),IF(ISBLANK(OFFSET('9. METAS'!$Y$20,INT((ROW()-14)/2),0)),"",OFFSET('9. METAS'!$Y$20,INT((ROW()-14)/2),0)))</f>
        <v/>
      </c>
      <c r="N467" s="769" t="str">
        <f ca="1">IFERROR(J467/J468,"ND")</f>
        <v>ND</v>
      </c>
      <c r="O467" s="771" t="str">
        <f ca="1">IFERROR(((J467+K467+L467+M467)/H467),"ND")</f>
        <v>ND</v>
      </c>
      <c r="P467" s="775"/>
    </row>
    <row r="468" spans="3:16">
      <c r="C468" s="747"/>
      <c r="D468" s="749"/>
      <c r="E468" s="749"/>
      <c r="F468" s="751"/>
      <c r="G468" s="753"/>
      <c r="H468" s="833"/>
      <c r="I468" s="764"/>
      <c r="J468" s="195" t="str">
        <f ca="1">IF(MOD(ROW()-13,2)=0,IF(ISBLANK(OFFSET('12. SEGUIMIENTO 2027'!$N$14,INT((ROW()-13)/2),0)),"",OFFSET('12. SEGUIMIENTO 2027'!$N$14,INT((ROW()-13)/2),0)),IF(ISBLANK(OFFSET('9. METAS'!$V$20,INT((ROW()-14)/2),0)),"",OFFSET('9. METAS'!$V$20,INT((ROW()-14)/2),0)))</f>
        <v/>
      </c>
      <c r="K468" s="196" t="str">
        <f ca="1">IF(MOD(ROW()-13,2)=0,IF(ISBLANK(OFFSET('12. SEGUIMIENTO 2027'!$O$14,INT((ROW()-13)/2),0)),"",OFFSET('12. SEGUIMIENTO 2027'!$O$14,INT((ROW()-13)/2),0)),IF(ISBLANK(OFFSET('9. METAS'!$W$20,INT((ROW()-14)/2),0)),"",OFFSET('9. METAS'!$W$20,INT((ROW()-14)/2),0)))</f>
        <v/>
      </c>
      <c r="L468" s="196" t="str">
        <f ca="1">IF(MOD(ROW()-13,2)=0,IF(ISBLANK(OFFSET('12. SEGUIMIENTO 2027'!$P$14,INT((ROW()-13)/2),0)),"",OFFSET('12. SEGUIMIENTO 2027'!$P$14,INT((ROW()-13)/2),0)),IF(ISBLANK(OFFSET('9. METAS'!$X$20,INT((ROW()-14)/2),0)),"",OFFSET('9. METAS'!$X$20,INT((ROW()-14)/2),0)))</f>
        <v/>
      </c>
      <c r="M468" s="197" t="str">
        <f ca="1">IF(MOD(ROW()-13,2)=0,IF(ISBLANK(OFFSET('12. SEGUIMIENTO 2027'!$Q$14,INT((ROW()-13)/2),0)),"",OFFSET('12. SEGUIMIENTO 2027'!$Q$14,INT((ROW()-13)/2),0)),IF(ISBLANK(OFFSET('9. METAS'!$Y$20,INT((ROW()-14)/2),0)),"",OFFSET('9. METAS'!$Y$20,INT((ROW()-14)/2),0)))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833" t="str">
        <f ca="1">IF(ISBLANK(OFFSET('9. METAS'!$M$20,INT((ROW()-13)/2),0)),"",OFFSET('9. METAS'!$M$20,INT((ROW()-13)/2),0))</f>
        <v/>
      </c>
      <c r="I469" s="763"/>
      <c r="J469" s="195" t="str">
        <f ca="1">IF(MOD(ROW()-13,2)=0,IF(ISBLANK(OFFSET('12. SEGUIMIENTO 2027'!$N$14,INT((ROW()-13)/2),0)),"",OFFSET('12. SEGUIMIENTO 2027'!$N$14,INT((ROW()-13)/2),0)),IF(ISBLANK(OFFSET('9. METAS'!$V$20,INT((ROW()-14)/2),0)),"",OFFSET('9. METAS'!$V$20,INT((ROW()-14)/2),0)))</f>
        <v/>
      </c>
      <c r="K469" s="196" t="str">
        <f ca="1">IF(MOD(ROW()-13,2)=0,IF(ISBLANK(OFFSET('12. SEGUIMIENTO 2027'!$O$14,INT((ROW()-13)/2),0)),"",OFFSET('12. SEGUIMIENTO 2027'!$O$14,INT((ROW()-13)/2),0)),IF(ISBLANK(OFFSET('9. METAS'!$W$20,INT((ROW()-14)/2),0)),"",OFFSET('9. METAS'!$W$20,INT((ROW()-14)/2),0)))</f>
        <v/>
      </c>
      <c r="L469" s="196" t="str">
        <f ca="1">IF(MOD(ROW()-13,2)=0,IF(ISBLANK(OFFSET('12. SEGUIMIENTO 2027'!$P$14,INT((ROW()-13)/2),0)),"",OFFSET('12. SEGUIMIENTO 2027'!$P$14,INT((ROW()-13)/2),0)),IF(ISBLANK(OFFSET('9. METAS'!$X$20,INT((ROW()-14)/2),0)),"",OFFSET('9. METAS'!$X$20,INT((ROW()-14)/2),0)))</f>
        <v/>
      </c>
      <c r="M469" s="197" t="str">
        <f ca="1">IF(MOD(ROW()-13,2)=0,IF(ISBLANK(OFFSET('12. SEGUIMIENTO 2027'!$Q$14,INT((ROW()-13)/2),0)),"",OFFSET('12. SEGUIMIENTO 2027'!$Q$14,INT((ROW()-13)/2),0)),IF(ISBLANK(OFFSET('9. METAS'!$Y$20,INT((ROW()-14)/2),0)),"",OFFSET('9. METAS'!$Y$20,INT((ROW()-14)/2),0)))</f>
        <v/>
      </c>
      <c r="N469" s="769" t="str">
        <f ca="1">IFERROR(J469/J470,"ND")</f>
        <v>ND</v>
      </c>
      <c r="O469" s="771" t="str">
        <f ca="1">IFERROR(((J469+K469+L469+M469)/H469),"ND")</f>
        <v>ND</v>
      </c>
      <c r="P469" s="775"/>
    </row>
    <row r="470" spans="3:16">
      <c r="C470" s="747"/>
      <c r="D470" s="749"/>
      <c r="E470" s="749"/>
      <c r="F470" s="751"/>
      <c r="G470" s="753"/>
      <c r="H470" s="833"/>
      <c r="I470" s="764"/>
      <c r="J470" s="195" t="str">
        <f ca="1">IF(MOD(ROW()-13,2)=0,IF(ISBLANK(OFFSET('12. SEGUIMIENTO 2027'!$N$14,INT((ROW()-13)/2),0)),"",OFFSET('12. SEGUIMIENTO 2027'!$N$14,INT((ROW()-13)/2),0)),IF(ISBLANK(OFFSET('9. METAS'!$V$20,INT((ROW()-14)/2),0)),"",OFFSET('9. METAS'!$V$20,INT((ROW()-14)/2),0)))</f>
        <v/>
      </c>
      <c r="K470" s="196" t="str">
        <f ca="1">IF(MOD(ROW()-13,2)=0,IF(ISBLANK(OFFSET('12. SEGUIMIENTO 2027'!$O$14,INT((ROW()-13)/2),0)),"",OFFSET('12. SEGUIMIENTO 2027'!$O$14,INT((ROW()-13)/2),0)),IF(ISBLANK(OFFSET('9. METAS'!$W$20,INT((ROW()-14)/2),0)),"",OFFSET('9. METAS'!$W$20,INT((ROW()-14)/2),0)))</f>
        <v/>
      </c>
      <c r="L470" s="196" t="str">
        <f ca="1">IF(MOD(ROW()-13,2)=0,IF(ISBLANK(OFFSET('12. SEGUIMIENTO 2027'!$P$14,INT((ROW()-13)/2),0)),"",OFFSET('12. SEGUIMIENTO 2027'!$P$14,INT((ROW()-13)/2),0)),IF(ISBLANK(OFFSET('9. METAS'!$X$20,INT((ROW()-14)/2),0)),"",OFFSET('9. METAS'!$X$20,INT((ROW()-14)/2),0)))</f>
        <v/>
      </c>
      <c r="M470" s="197" t="str">
        <f ca="1">IF(MOD(ROW()-13,2)=0,IF(ISBLANK(OFFSET('12. SEGUIMIENTO 2027'!$Q$14,INT((ROW()-13)/2),0)),"",OFFSET('12. SEGUIMIENTO 2027'!$Q$14,INT((ROW()-13)/2),0)),IF(ISBLANK(OFFSET('9. METAS'!$Y$20,INT((ROW()-14)/2),0)),"",OFFSET('9. METAS'!$Y$20,INT((ROW()-14)/2),0)))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833" t="str">
        <f ca="1">IF(ISBLANK(OFFSET('9. METAS'!$M$20,INT((ROW()-13)/2),0)),"",OFFSET('9. METAS'!$M$20,INT((ROW()-13)/2),0))</f>
        <v/>
      </c>
      <c r="I471" s="763"/>
      <c r="J471" s="195" t="str">
        <f ca="1">IF(MOD(ROW()-13,2)=0,IF(ISBLANK(OFFSET('12. SEGUIMIENTO 2027'!$N$14,INT((ROW()-13)/2),0)),"",OFFSET('12. SEGUIMIENTO 2027'!$N$14,INT((ROW()-13)/2),0)),IF(ISBLANK(OFFSET('9. METAS'!$V$20,INT((ROW()-14)/2),0)),"",OFFSET('9. METAS'!$V$20,INT((ROW()-14)/2),0)))</f>
        <v/>
      </c>
      <c r="K471" s="196" t="str">
        <f ca="1">IF(MOD(ROW()-13,2)=0,IF(ISBLANK(OFFSET('12. SEGUIMIENTO 2027'!$O$14,INT((ROW()-13)/2),0)),"",OFFSET('12. SEGUIMIENTO 2027'!$O$14,INT((ROW()-13)/2),0)),IF(ISBLANK(OFFSET('9. METAS'!$W$20,INT((ROW()-14)/2),0)),"",OFFSET('9. METAS'!$W$20,INT((ROW()-14)/2),0)))</f>
        <v/>
      </c>
      <c r="L471" s="196" t="str">
        <f ca="1">IF(MOD(ROW()-13,2)=0,IF(ISBLANK(OFFSET('12. SEGUIMIENTO 2027'!$P$14,INT((ROW()-13)/2),0)),"",OFFSET('12. SEGUIMIENTO 2027'!$P$14,INT((ROW()-13)/2),0)),IF(ISBLANK(OFFSET('9. METAS'!$X$20,INT((ROW()-14)/2),0)),"",OFFSET('9. METAS'!$X$20,INT((ROW()-14)/2),0)))</f>
        <v/>
      </c>
      <c r="M471" s="197" t="str">
        <f ca="1">IF(MOD(ROW()-13,2)=0,IF(ISBLANK(OFFSET('12. SEGUIMIENTO 2027'!$Q$14,INT((ROW()-13)/2),0)),"",OFFSET('12. SEGUIMIENTO 2027'!$Q$14,INT((ROW()-13)/2),0)),IF(ISBLANK(OFFSET('9. METAS'!$Y$20,INT((ROW()-14)/2),0)),"",OFFSET('9. METAS'!$Y$20,INT((ROW()-14)/2),0)))</f>
        <v/>
      </c>
      <c r="N471" s="769" t="str">
        <f ca="1">IFERROR(J471/J472,"ND")</f>
        <v>ND</v>
      </c>
      <c r="O471" s="771" t="str">
        <f ca="1">IFERROR(((J471+K471+L471+M471)/H471),"ND")</f>
        <v>ND</v>
      </c>
      <c r="P471" s="775"/>
    </row>
    <row r="472" spans="3:16">
      <c r="C472" s="747"/>
      <c r="D472" s="749"/>
      <c r="E472" s="749"/>
      <c r="F472" s="751"/>
      <c r="G472" s="753"/>
      <c r="H472" s="833"/>
      <c r="I472" s="764"/>
      <c r="J472" s="195" t="str">
        <f ca="1">IF(MOD(ROW()-13,2)=0,IF(ISBLANK(OFFSET('12. SEGUIMIENTO 2027'!$N$14,INT((ROW()-13)/2),0)),"",OFFSET('12. SEGUIMIENTO 2027'!$N$14,INT((ROW()-13)/2),0)),IF(ISBLANK(OFFSET('9. METAS'!$V$20,INT((ROW()-14)/2),0)),"",OFFSET('9. METAS'!$V$20,INT((ROW()-14)/2),0)))</f>
        <v/>
      </c>
      <c r="K472" s="196" t="str">
        <f ca="1">IF(MOD(ROW()-13,2)=0,IF(ISBLANK(OFFSET('12. SEGUIMIENTO 2027'!$O$14,INT((ROW()-13)/2),0)),"",OFFSET('12. SEGUIMIENTO 2027'!$O$14,INT((ROW()-13)/2),0)),IF(ISBLANK(OFFSET('9. METAS'!$W$20,INT((ROW()-14)/2),0)),"",OFFSET('9. METAS'!$W$20,INT((ROW()-14)/2),0)))</f>
        <v/>
      </c>
      <c r="L472" s="196" t="str">
        <f ca="1">IF(MOD(ROW()-13,2)=0,IF(ISBLANK(OFFSET('12. SEGUIMIENTO 2027'!$P$14,INT((ROW()-13)/2),0)),"",OFFSET('12. SEGUIMIENTO 2027'!$P$14,INT((ROW()-13)/2),0)),IF(ISBLANK(OFFSET('9. METAS'!$X$20,INT((ROW()-14)/2),0)),"",OFFSET('9. METAS'!$X$20,INT((ROW()-14)/2),0)))</f>
        <v/>
      </c>
      <c r="M472" s="197" t="str">
        <f ca="1">IF(MOD(ROW()-13,2)=0,IF(ISBLANK(OFFSET('12. SEGUIMIENTO 2027'!$Q$14,INT((ROW()-13)/2),0)),"",OFFSET('12. SEGUIMIENTO 2027'!$Q$14,INT((ROW()-13)/2),0)),IF(ISBLANK(OFFSET('9. METAS'!$Y$20,INT((ROW()-14)/2),0)),"",OFFSET('9. METAS'!$Y$20,INT((ROW()-14)/2),0)))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833" t="str">
        <f ca="1">IF(ISBLANK(OFFSET('9. METAS'!$M$20,INT((ROW()-13)/2),0)),"",OFFSET('9. METAS'!$M$20,INT((ROW()-13)/2),0))</f>
        <v/>
      </c>
      <c r="I473" s="763"/>
      <c r="J473" s="195">
        <f ca="1">IF(MOD(ROW()-13,2)=0,IF(ISBLANK(OFFSET('12. SEGUIMIENTO 2027'!$N$14,INT((ROW()-13)/2),0)),"",OFFSET('12. SEGUIMIENTO 2027'!$N$14,INT((ROW()-13)/2),0)),IF(ISBLANK(OFFSET('9. METAS'!$V$20,INT((ROW()-14)/2),0)),"",OFFSET('9. METAS'!$V$20,INT((ROW()-14)/2),0)))</f>
        <v>58</v>
      </c>
      <c r="K473" s="196">
        <f ca="1">IF(MOD(ROW()-13,2)=0,IF(ISBLANK(OFFSET('12. SEGUIMIENTO 2027'!$O$14,INT((ROW()-13)/2),0)),"",OFFSET('12. SEGUIMIENTO 2027'!$O$14,INT((ROW()-13)/2),0)),IF(ISBLANK(OFFSET('9. METAS'!$W$20,INT((ROW()-14)/2),0)),"",OFFSET('9. METAS'!$W$20,INT((ROW()-14)/2),0)))</f>
        <v>59</v>
      </c>
      <c r="L473" s="196">
        <f ca="1">IF(MOD(ROW()-13,2)=0,IF(ISBLANK(OFFSET('12. SEGUIMIENTO 2027'!$P$14,INT((ROW()-13)/2),0)),"",OFFSET('12. SEGUIMIENTO 2027'!$P$14,INT((ROW()-13)/2),0)),IF(ISBLANK(OFFSET('9. METAS'!$X$20,INT((ROW()-14)/2),0)),"",OFFSET('9. METAS'!$X$20,INT((ROW()-14)/2),0)))</f>
        <v>60</v>
      </c>
      <c r="M473" s="197">
        <f ca="1">IF(MOD(ROW()-13,2)=0,IF(ISBLANK(OFFSET('12. SEGUIMIENTO 2027'!$Q$14,INT((ROW()-13)/2),0)),"",OFFSET('12. SEGUIMIENTO 2027'!$Q$14,INT((ROW()-13)/2),0)),IF(ISBLANK(OFFSET('9. METAS'!$Y$20,INT((ROW()-14)/2),0)),"",OFFSET('9. METAS'!$Y$20,INT((ROW()-14)/2),0)))</f>
        <v>61</v>
      </c>
      <c r="N473" s="769" t="str">
        <f ca="1">IFERROR(J473/J474,"ND")</f>
        <v>ND</v>
      </c>
      <c r="O473" s="771" t="str">
        <f ca="1">IFERROR(((J473+K473+L473+M473)/H473),"ND")</f>
        <v>ND</v>
      </c>
      <c r="P473" s="775"/>
    </row>
    <row r="474" spans="3:16" ht="15.75" thickBot="1">
      <c r="C474" s="757"/>
      <c r="D474" s="758"/>
      <c r="E474" s="758"/>
      <c r="F474" s="759"/>
      <c r="G474" s="761"/>
      <c r="H474" s="834"/>
      <c r="I474" s="768"/>
      <c r="J474" s="203" t="str">
        <f ca="1">IF(MOD(ROW()-13,2)=0,IF(ISBLANK(OFFSET('12. SEGUIMIENTO 2027'!$N$14,INT((ROW()-13)/2),0)),"",OFFSET('12. SEGUIMIENTO 2027'!$N$14,INT((ROW()-13)/2),0)),IF(ISBLANK(OFFSET('9. METAS'!$V$20,INT((ROW()-14)/2),0)),"",OFFSET('9. METAS'!$V$20,INT((ROW()-14)/2),0)))</f>
        <v/>
      </c>
      <c r="K474" s="204" t="str">
        <f ca="1">IF(MOD(ROW()-13,2)=0,IF(ISBLANK(OFFSET('12. SEGUIMIENTO 2027'!$O$14,INT((ROW()-13)/2),0)),"",OFFSET('12. SEGUIMIENTO 2027'!$O$14,INT((ROW()-13)/2),0)),IF(ISBLANK(OFFSET('9. METAS'!$W$20,INT((ROW()-14)/2),0)),"",OFFSET('9. METAS'!$W$20,INT((ROW()-14)/2),0)))</f>
        <v/>
      </c>
      <c r="L474" s="204" t="str">
        <f ca="1">IF(MOD(ROW()-13,2)=0,IF(ISBLANK(OFFSET('12. SEGUIMIENTO 2027'!$P$14,INT((ROW()-13)/2),0)),"",OFFSET('12. SEGUIMIENTO 2027'!$P$14,INT((ROW()-13)/2),0)),IF(ISBLANK(OFFSET('9. METAS'!$X$20,INT((ROW()-14)/2),0)),"",OFFSET('9. METAS'!$X$20,INT((ROW()-14)/2),0)))</f>
        <v/>
      </c>
      <c r="M474" s="205" t="str">
        <f ca="1">IF(MOD(ROW()-13,2)=0,IF(ISBLANK(OFFSET('12. SEGUIMIENTO 2027'!$Q$14,INT((ROW()-13)/2),0)),"",OFFSET('12. SEGUIMIENTO 2027'!$Q$14,INT((ROW()-13)/2),0)),IF(ISBLANK(OFFSET('9. METAS'!$Y$20,INT((ROW()-14)/2),0)),"",OFFSET('9. METAS'!$Y$20,INT((ROW()-14)/2),0)))</f>
        <v/>
      </c>
      <c r="N474" s="823"/>
      <c r="O474" s="772"/>
      <c r="P474" s="777"/>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4:P134"/>
  <sheetViews>
    <sheetView showGridLines="0" view="pageBreakPreview" topLeftCell="A98" zoomScale="55" zoomScaleNormal="70" zoomScaleSheetLayoutView="55" zoomScalePageLayoutView="111" workbookViewId="0">
      <selection activeCell="D109" sqref="D109:D110"/>
    </sheetView>
  </sheetViews>
  <sheetFormatPr baseColWidth="10" defaultColWidth="12.125" defaultRowHeight="15"/>
  <cols>
    <col min="1" max="1" width="29.625" style="1" customWidth="1"/>
    <col min="2" max="2" width="23.625" style="2" customWidth="1"/>
    <col min="3" max="3" width="22.125" style="2" customWidth="1"/>
    <col min="4" max="4" width="40.375" style="75" customWidth="1"/>
    <col min="5" max="5" width="30.875" style="1" customWidth="1"/>
    <col min="6" max="6" width="61.375" style="1" customWidth="1"/>
    <col min="7" max="7" width="24.875" style="1" customWidth="1"/>
    <col min="8" max="8" width="23.375" style="1" customWidth="1"/>
    <col min="9" max="9" width="62.375" style="1" customWidth="1"/>
    <col min="10" max="11" width="33.25" style="1" customWidth="1"/>
    <col min="12" max="13" width="52.25" style="1" customWidth="1"/>
    <col min="14" max="14" width="63.125" style="1" customWidth="1"/>
    <col min="15" max="15" width="49.875" style="1" customWidth="1"/>
    <col min="16" max="16" width="58.375" style="1" customWidth="1"/>
    <col min="17" max="17" width="56.25" style="1" customWidth="1"/>
    <col min="18" max="16384" width="12.125" style="1"/>
  </cols>
  <sheetData>
    <row r="4" spans="2:16" ht="31.5" customHeight="1">
      <c r="C4" s="572" t="s">
        <v>27</v>
      </c>
      <c r="D4" s="572"/>
      <c r="E4" s="572"/>
      <c r="F4" s="572"/>
      <c r="G4" s="572"/>
      <c r="H4" s="572"/>
      <c r="I4" s="572"/>
      <c r="J4" s="572"/>
      <c r="K4" s="572"/>
      <c r="L4" s="572"/>
      <c r="M4" s="572"/>
      <c r="N4" s="572"/>
      <c r="O4" s="3"/>
      <c r="P4" s="3"/>
    </row>
    <row r="5" spans="2:16" ht="31.5" customHeight="1">
      <c r="C5" s="572" t="s">
        <v>160</v>
      </c>
      <c r="D5" s="572"/>
      <c r="E5" s="572"/>
      <c r="F5" s="572"/>
      <c r="G5" s="572"/>
      <c r="H5" s="572"/>
      <c r="I5" s="572"/>
      <c r="J5" s="572"/>
      <c r="K5" s="572"/>
      <c r="L5" s="572"/>
      <c r="M5" s="572"/>
      <c r="N5" s="572"/>
      <c r="O5" s="3"/>
      <c r="P5" s="3"/>
    </row>
    <row r="6" spans="2:16" ht="31.5" customHeight="1">
      <c r="C6" s="572" t="str">
        <f>IF(ISBLANK('5. Pp (3 años)'!C6),"",'5. Pp (3 años)'!C6)</f>
        <v>E-PPA 2.2  PROGRAMA DE INFRAESTRUCTURA BÁSICA URBANA, MEJORAMIENTO DE IMAGEN, SERVICIOS PÚBLICOS Y OBRAS PÚBLICAS DIGNAS, SUSTENTABLES E INCLUSIVAS.</v>
      </c>
      <c r="D6" s="572"/>
      <c r="E6" s="572"/>
      <c r="F6" s="572"/>
      <c r="G6" s="572"/>
      <c r="H6" s="572"/>
      <c r="I6" s="572"/>
      <c r="J6" s="572"/>
      <c r="K6" s="572"/>
      <c r="L6" s="572"/>
      <c r="M6" s="572"/>
      <c r="N6" s="572"/>
      <c r="O6" s="4"/>
      <c r="P6" s="4"/>
    </row>
    <row r="7" spans="2:16" ht="31.5" customHeight="1">
      <c r="C7" s="572" t="str">
        <f>IF(ISBLANK('5. Pp (3 años)'!C7),"",'5. Pp (3 años)'!C7)</f>
        <v>SECRETARÍA MUNICIPAL DE OBRAS PÚBLICAS Y SERVICIOS</v>
      </c>
      <c r="D7" s="572"/>
      <c r="E7" s="572"/>
      <c r="F7" s="572"/>
      <c r="G7" s="572"/>
      <c r="H7" s="572"/>
      <c r="I7" s="572"/>
      <c r="J7" s="572"/>
      <c r="K7" s="572"/>
      <c r="L7" s="572"/>
      <c r="M7" s="572"/>
      <c r="N7" s="572"/>
      <c r="O7" s="4"/>
      <c r="P7" s="4"/>
    </row>
    <row r="8" spans="2:16" ht="32.25">
      <c r="B8" s="5"/>
      <c r="C8" s="5"/>
      <c r="D8" s="447"/>
      <c r="E8" s="5"/>
      <c r="F8" s="5"/>
      <c r="G8" s="5"/>
      <c r="H8" s="5"/>
      <c r="I8" s="5"/>
      <c r="J8" s="5"/>
      <c r="K8" s="61"/>
      <c r="L8" s="5"/>
      <c r="M8" s="5"/>
      <c r="N8" s="5"/>
      <c r="O8" s="5"/>
      <c r="P8" s="5"/>
    </row>
    <row r="9" spans="2:16" ht="42" customHeight="1">
      <c r="B9" s="573" t="s">
        <v>5</v>
      </c>
      <c r="C9" s="573"/>
      <c r="D9" s="573"/>
      <c r="E9" s="10"/>
      <c r="F9" s="10"/>
      <c r="G9" s="6"/>
      <c r="H9" s="7"/>
      <c r="I9" s="7"/>
      <c r="J9" s="7"/>
      <c r="K9" s="62"/>
      <c r="L9" s="7"/>
      <c r="M9" s="7"/>
      <c r="N9" s="7"/>
      <c r="O9" s="7"/>
      <c r="P9" s="7"/>
    </row>
    <row r="10" spans="2:16" ht="42" customHeight="1">
      <c r="B10" s="566" t="s">
        <v>6</v>
      </c>
      <c r="C10" s="566"/>
      <c r="D10" s="566"/>
      <c r="E10" s="565" t="s">
        <v>360</v>
      </c>
      <c r="F10" s="565"/>
      <c r="G10" s="565"/>
      <c r="H10" s="565"/>
      <c r="I10" s="565"/>
      <c r="J10" s="565"/>
      <c r="K10" s="565"/>
      <c r="L10" s="565"/>
      <c r="M10" s="565"/>
      <c r="N10" s="565"/>
      <c r="O10" s="565"/>
      <c r="P10" s="565"/>
    </row>
    <row r="11" spans="2:16" ht="18.75">
      <c r="B11" s="8"/>
      <c r="C11" s="8"/>
      <c r="D11" s="64"/>
      <c r="E11" s="10"/>
      <c r="F11" s="9"/>
      <c r="G11" s="6"/>
      <c r="H11" s="7"/>
      <c r="I11" s="9"/>
      <c r="J11" s="7"/>
      <c r="K11" s="62"/>
      <c r="L11" s="9"/>
      <c r="M11" s="9"/>
      <c r="N11" s="9"/>
      <c r="O11" s="9"/>
      <c r="P11" s="9"/>
    </row>
    <row r="12" spans="2:16" ht="42" customHeight="1">
      <c r="B12" s="569" t="s">
        <v>10</v>
      </c>
      <c r="C12" s="569"/>
      <c r="D12" s="569"/>
      <c r="E12" s="10"/>
      <c r="F12" s="9"/>
      <c r="G12" s="6"/>
      <c r="H12" s="7"/>
      <c r="I12" s="9"/>
      <c r="J12" s="7"/>
      <c r="K12" s="62"/>
      <c r="L12" s="9"/>
      <c r="M12" s="9"/>
      <c r="N12" s="9"/>
      <c r="O12" s="9"/>
      <c r="P12" s="9"/>
    </row>
    <row r="13" spans="2:16" ht="18.75">
      <c r="B13" s="566" t="s">
        <v>11</v>
      </c>
      <c r="C13" s="566"/>
      <c r="D13" s="566"/>
      <c r="E13" s="565" t="s">
        <v>362</v>
      </c>
      <c r="F13" s="565"/>
      <c r="G13" s="565"/>
      <c r="H13" s="565"/>
      <c r="I13" s="565"/>
      <c r="J13" s="565"/>
      <c r="K13" s="565"/>
      <c r="L13" s="565"/>
      <c r="M13" s="565"/>
      <c r="N13" s="565"/>
      <c r="O13" s="565"/>
      <c r="P13" s="565"/>
    </row>
    <row r="14" spans="2:16" ht="18.75">
      <c r="B14" s="566" t="s">
        <v>12</v>
      </c>
      <c r="C14" s="566"/>
      <c r="D14" s="566"/>
      <c r="E14" s="565" t="s">
        <v>363</v>
      </c>
      <c r="F14" s="565"/>
      <c r="G14" s="565"/>
      <c r="H14" s="565"/>
      <c r="I14" s="565"/>
      <c r="J14" s="565"/>
      <c r="K14" s="565"/>
      <c r="L14" s="565"/>
      <c r="M14" s="565"/>
      <c r="N14" s="565"/>
      <c r="O14" s="565"/>
      <c r="P14" s="565"/>
    </row>
    <row r="15" spans="2:16" ht="18.75">
      <c r="B15" s="566" t="s">
        <v>13</v>
      </c>
      <c r="C15" s="566"/>
      <c r="D15" s="566"/>
      <c r="E15" s="565" t="s">
        <v>364</v>
      </c>
      <c r="F15" s="565"/>
      <c r="G15" s="565"/>
      <c r="H15" s="565"/>
      <c r="I15" s="565"/>
      <c r="J15" s="565"/>
      <c r="K15" s="565"/>
      <c r="L15" s="565"/>
      <c r="M15" s="565"/>
      <c r="N15" s="565"/>
      <c r="O15" s="565"/>
      <c r="P15" s="565"/>
    </row>
    <row r="16" spans="2:16" ht="18.75">
      <c r="B16" s="8"/>
      <c r="C16" s="8"/>
      <c r="D16" s="64"/>
      <c r="E16" s="10"/>
      <c r="F16" s="9"/>
      <c r="G16" s="7"/>
      <c r="H16" s="7"/>
      <c r="I16" s="9"/>
      <c r="J16" s="7"/>
      <c r="K16" s="62"/>
      <c r="L16" s="9"/>
      <c r="M16" s="9"/>
      <c r="N16" s="9"/>
      <c r="O16" s="9"/>
      <c r="P16" s="9"/>
    </row>
    <row r="17" spans="2:16" ht="39" customHeight="1">
      <c r="B17" s="569" t="s">
        <v>14</v>
      </c>
      <c r="C17" s="569"/>
      <c r="D17" s="569"/>
      <c r="E17" s="6"/>
      <c r="F17" s="6"/>
      <c r="G17" s="6"/>
      <c r="H17" s="6"/>
      <c r="I17" s="6"/>
      <c r="J17" s="6"/>
      <c r="K17" s="6"/>
      <c r="L17" s="6"/>
      <c r="M17" s="6"/>
      <c r="N17" s="6"/>
      <c r="O17" s="6"/>
      <c r="P17" s="6"/>
    </row>
    <row r="18" spans="2:16" ht="48.75" customHeight="1">
      <c r="B18" s="8"/>
      <c r="C18" s="8"/>
      <c r="D18" s="64"/>
      <c r="E18" s="565" t="s">
        <v>369</v>
      </c>
      <c r="F18" s="565"/>
      <c r="G18" s="565"/>
      <c r="H18" s="565"/>
      <c r="I18" s="565"/>
      <c r="J18" s="565"/>
      <c r="K18" s="565"/>
      <c r="L18" s="565"/>
      <c r="M18" s="565"/>
      <c r="N18" s="565"/>
      <c r="O18" s="565"/>
      <c r="P18" s="565"/>
    </row>
    <row r="19" spans="2:16" ht="18.75">
      <c r="B19" s="8"/>
      <c r="C19" s="8"/>
      <c r="D19" s="64"/>
      <c r="E19" s="10"/>
      <c r="F19" s="9"/>
      <c r="G19" s="7"/>
      <c r="H19" s="7"/>
      <c r="I19" s="9"/>
      <c r="J19" s="7"/>
      <c r="K19" s="62"/>
      <c r="L19" s="9"/>
      <c r="M19" s="9"/>
      <c r="N19" s="9"/>
      <c r="O19" s="9"/>
      <c r="P19" s="9"/>
    </row>
    <row r="20" spans="2:16" ht="42" customHeight="1">
      <c r="B20" s="569" t="s">
        <v>15</v>
      </c>
      <c r="C20" s="569"/>
      <c r="D20" s="569"/>
      <c r="E20" s="10"/>
      <c r="F20" s="9"/>
      <c r="G20" s="7"/>
      <c r="H20" s="7"/>
      <c r="I20" s="9"/>
      <c r="J20" s="7"/>
      <c r="K20" s="62"/>
      <c r="L20" s="9"/>
      <c r="M20" s="9"/>
      <c r="N20" s="9"/>
      <c r="O20" s="9"/>
      <c r="P20" s="9"/>
    </row>
    <row r="21" spans="2:16" ht="18.75">
      <c r="B21" s="566" t="s">
        <v>16</v>
      </c>
      <c r="C21" s="566"/>
      <c r="D21" s="566"/>
      <c r="E21" s="565" t="s">
        <v>25</v>
      </c>
      <c r="F21" s="565"/>
      <c r="G21" s="565"/>
      <c r="H21" s="565"/>
      <c r="I21" s="565"/>
      <c r="J21" s="565"/>
      <c r="K21" s="565"/>
      <c r="L21" s="565"/>
      <c r="M21" s="565"/>
      <c r="N21" s="565"/>
      <c r="O21" s="565"/>
      <c r="P21" s="565"/>
    </row>
    <row r="22" spans="2:16" ht="18.75" customHeight="1">
      <c r="B22" s="566" t="s">
        <v>17</v>
      </c>
      <c r="C22" s="566"/>
      <c r="D22" s="566"/>
      <c r="E22" s="565" t="s">
        <v>365</v>
      </c>
      <c r="F22" s="565"/>
      <c r="G22" s="565"/>
      <c r="H22" s="565"/>
      <c r="I22" s="565"/>
      <c r="J22" s="565"/>
      <c r="K22" s="565"/>
      <c r="L22" s="565"/>
      <c r="M22" s="565"/>
      <c r="N22" s="565"/>
      <c r="O22" s="565"/>
      <c r="P22" s="565"/>
    </row>
    <row r="23" spans="2:16" ht="18.75" customHeight="1">
      <c r="B23" s="566" t="s">
        <v>18</v>
      </c>
      <c r="C23" s="566"/>
      <c r="D23" s="566"/>
      <c r="E23" s="565" t="s">
        <v>366</v>
      </c>
      <c r="F23" s="565"/>
      <c r="G23" s="565"/>
      <c r="H23" s="565"/>
      <c r="I23" s="565"/>
      <c r="J23" s="565"/>
      <c r="K23" s="565"/>
      <c r="L23" s="565"/>
      <c r="M23" s="565"/>
      <c r="N23" s="565"/>
      <c r="O23" s="565"/>
      <c r="P23" s="565"/>
    </row>
    <row r="24" spans="2:16" ht="18.75" customHeight="1">
      <c r="B24" s="566" t="s">
        <v>19</v>
      </c>
      <c r="C24" s="566"/>
      <c r="D24" s="566"/>
      <c r="E24" s="565" t="s">
        <v>367</v>
      </c>
      <c r="F24" s="565"/>
      <c r="G24" s="565"/>
      <c r="H24" s="565"/>
      <c r="I24" s="565"/>
      <c r="J24" s="565"/>
      <c r="K24" s="565"/>
      <c r="L24" s="565"/>
      <c r="M24" s="565"/>
      <c r="N24" s="565"/>
      <c r="O24" s="565"/>
      <c r="P24" s="565"/>
    </row>
    <row r="25" spans="2:16" ht="18.75">
      <c r="B25" s="6"/>
      <c r="C25" s="6"/>
      <c r="D25" s="64"/>
      <c r="E25" s="10"/>
      <c r="F25" s="10"/>
      <c r="G25" s="7"/>
      <c r="H25" s="7"/>
      <c r="I25" s="9"/>
      <c r="J25" s="7"/>
      <c r="K25" s="62"/>
      <c r="L25" s="9"/>
      <c r="M25" s="9"/>
      <c r="N25" s="9"/>
      <c r="O25" s="9"/>
      <c r="P25" s="9"/>
    </row>
    <row r="26" spans="2:16" ht="42" customHeight="1">
      <c r="B26" s="569" t="s">
        <v>20</v>
      </c>
      <c r="C26" s="569"/>
      <c r="D26" s="569"/>
      <c r="E26" s="6"/>
      <c r="F26" s="6"/>
      <c r="G26" s="6"/>
      <c r="H26" s="6"/>
      <c r="I26" s="6"/>
      <c r="J26" s="6"/>
      <c r="K26" s="6"/>
      <c r="L26" s="6"/>
      <c r="M26" s="6"/>
      <c r="N26" s="6"/>
      <c r="O26" s="6"/>
      <c r="P26" s="6"/>
    </row>
    <row r="27" spans="2:16" ht="42.75" customHeight="1">
      <c r="B27" s="62"/>
      <c r="C27" s="7"/>
      <c r="D27" s="448"/>
      <c r="E27" s="565" t="s">
        <v>368</v>
      </c>
      <c r="F27" s="565"/>
      <c r="G27" s="565"/>
      <c r="H27" s="565"/>
      <c r="I27" s="565"/>
      <c r="J27" s="565"/>
      <c r="K27" s="565"/>
      <c r="L27" s="565"/>
      <c r="M27" s="565"/>
      <c r="N27" s="565"/>
      <c r="O27" s="565"/>
      <c r="P27" s="565"/>
    </row>
    <row r="28" spans="2:16" ht="42.75" customHeight="1">
      <c r="B28" s="62"/>
      <c r="C28" s="7"/>
      <c r="D28" s="448"/>
      <c r="E28" s="565"/>
      <c r="F28" s="565"/>
      <c r="G28" s="565"/>
      <c r="H28" s="565"/>
      <c r="I28" s="565"/>
      <c r="J28" s="565"/>
      <c r="K28" s="565"/>
      <c r="L28" s="565"/>
      <c r="M28" s="565"/>
      <c r="N28" s="565"/>
      <c r="O28" s="565"/>
      <c r="P28" s="565"/>
    </row>
    <row r="29" spans="2:16" ht="18.75">
      <c r="B29" s="62"/>
      <c r="C29" s="7"/>
      <c r="D29" s="448"/>
      <c r="E29" s="11"/>
      <c r="F29" s="11"/>
      <c r="G29" s="63"/>
      <c r="H29" s="63"/>
      <c r="I29" s="11"/>
      <c r="J29" s="63"/>
      <c r="K29" s="63"/>
      <c r="L29" s="11"/>
      <c r="M29" s="11"/>
      <c r="N29" s="11"/>
      <c r="O29" s="11"/>
      <c r="P29" s="11"/>
    </row>
    <row r="30" spans="2:16" ht="42" customHeight="1">
      <c r="B30" s="569" t="s">
        <v>23</v>
      </c>
      <c r="C30" s="569"/>
      <c r="D30" s="569"/>
      <c r="E30" s="10"/>
      <c r="F30" s="7"/>
      <c r="G30" s="6"/>
      <c r="H30" s="7"/>
      <c r="I30" s="7"/>
      <c r="J30" s="7"/>
      <c r="K30" s="62"/>
      <c r="L30" s="7"/>
      <c r="M30" s="7"/>
      <c r="N30" s="7"/>
      <c r="O30" s="7"/>
      <c r="P30" s="7"/>
    </row>
    <row r="31" spans="2:16" ht="18.75" customHeight="1">
      <c r="B31" s="566" t="s">
        <v>7</v>
      </c>
      <c r="C31" s="566"/>
      <c r="D31" s="566"/>
      <c r="E31" s="565" t="s">
        <v>160</v>
      </c>
      <c r="F31" s="565"/>
      <c r="G31" s="565"/>
      <c r="H31" s="565"/>
      <c r="I31" s="565"/>
      <c r="J31" s="565"/>
      <c r="K31" s="565"/>
      <c r="L31" s="565"/>
      <c r="M31" s="565"/>
      <c r="N31" s="565"/>
      <c r="O31" s="565"/>
      <c r="P31" s="565"/>
    </row>
    <row r="32" spans="2:16" ht="18.75" customHeight="1">
      <c r="B32" s="566" t="s">
        <v>8</v>
      </c>
      <c r="C32" s="566"/>
      <c r="D32" s="566"/>
      <c r="E32" s="565" t="s">
        <v>161</v>
      </c>
      <c r="F32" s="565"/>
      <c r="G32" s="565"/>
      <c r="H32" s="565"/>
      <c r="I32" s="565"/>
      <c r="J32" s="565"/>
      <c r="K32" s="565"/>
      <c r="L32" s="565"/>
      <c r="M32" s="565"/>
      <c r="N32" s="565"/>
      <c r="O32" s="565"/>
      <c r="P32" s="565"/>
    </row>
    <row r="33" spans="1:16" ht="18.75">
      <c r="B33" s="566" t="s">
        <v>153</v>
      </c>
      <c r="C33" s="566"/>
      <c r="D33" s="566"/>
      <c r="E33" s="565"/>
      <c r="F33" s="565"/>
      <c r="G33" s="565"/>
      <c r="H33" s="565"/>
      <c r="I33" s="565"/>
      <c r="J33" s="565"/>
      <c r="K33" s="565"/>
      <c r="L33" s="565"/>
      <c r="M33" s="565"/>
      <c r="N33" s="565"/>
      <c r="O33" s="565"/>
      <c r="P33" s="565"/>
    </row>
    <row r="34" spans="1:16" ht="43.9" customHeight="1">
      <c r="B34" s="569" t="s">
        <v>1127</v>
      </c>
      <c r="C34" s="569"/>
      <c r="D34" s="569"/>
      <c r="E34" s="10"/>
      <c r="F34" s="7"/>
      <c r="G34" s="6"/>
      <c r="H34" s="7"/>
      <c r="I34" s="7"/>
      <c r="J34" s="7"/>
      <c r="K34" s="62"/>
      <c r="L34" s="7"/>
      <c r="M34" s="7"/>
      <c r="N34" s="7"/>
      <c r="O34" s="7"/>
      <c r="P34" s="7"/>
    </row>
    <row r="35" spans="1:16" ht="18.75" customHeight="1">
      <c r="B35" s="566" t="s">
        <v>1128</v>
      </c>
      <c r="C35" s="566"/>
      <c r="D35" s="566"/>
      <c r="E35" s="565" t="s">
        <v>1144</v>
      </c>
      <c r="F35" s="565"/>
      <c r="G35" s="565"/>
      <c r="H35" s="565"/>
      <c r="I35" s="565"/>
      <c r="J35" s="565"/>
      <c r="K35" s="570"/>
      <c r="L35" s="565"/>
      <c r="M35" s="565"/>
      <c r="N35" s="565"/>
      <c r="O35" s="565"/>
      <c r="P35" s="565"/>
    </row>
    <row r="36" spans="1:16" ht="18" customHeight="1">
      <c r="B36" s="566" t="s">
        <v>153</v>
      </c>
      <c r="C36" s="566"/>
      <c r="D36" s="566"/>
      <c r="E36" s="571" t="s">
        <v>1145</v>
      </c>
      <c r="F36" s="571"/>
      <c r="G36" s="571"/>
      <c r="H36" s="571"/>
      <c r="I36" s="571"/>
      <c r="J36" s="571"/>
      <c r="K36" s="571"/>
      <c r="L36" s="571"/>
      <c r="M36" s="571"/>
      <c r="N36" s="571"/>
      <c r="O36" s="571"/>
      <c r="P36" s="571"/>
    </row>
    <row r="37" spans="1:16" ht="18.75">
      <c r="B37" s="566" t="s">
        <v>1129</v>
      </c>
      <c r="C37" s="566"/>
      <c r="D37" s="566"/>
      <c r="E37" s="565" t="s">
        <v>1146</v>
      </c>
      <c r="F37" s="565"/>
      <c r="G37" s="565"/>
      <c r="H37" s="565"/>
      <c r="I37" s="565"/>
      <c r="J37" s="565"/>
      <c r="K37" s="570"/>
      <c r="L37" s="565"/>
      <c r="M37" s="565"/>
      <c r="N37" s="565"/>
      <c r="O37" s="565"/>
      <c r="P37" s="565"/>
    </row>
    <row r="38" spans="1:16" ht="18.75">
      <c r="B38" s="566" t="s">
        <v>1130</v>
      </c>
      <c r="C38" s="566"/>
      <c r="D38" s="566"/>
      <c r="E38" s="565" t="s">
        <v>1147</v>
      </c>
      <c r="F38" s="565"/>
      <c r="G38" s="565"/>
      <c r="H38" s="565"/>
      <c r="I38" s="565"/>
      <c r="J38" s="565"/>
      <c r="K38" s="570"/>
      <c r="L38" s="565"/>
      <c r="M38" s="565"/>
      <c r="N38" s="565"/>
      <c r="O38" s="565"/>
      <c r="P38" s="565"/>
    </row>
    <row r="39" spans="1:16" ht="32.25">
      <c r="B39" s="567"/>
      <c r="C39" s="567"/>
      <c r="D39" s="567"/>
      <c r="E39" s="567"/>
      <c r="F39" s="567"/>
      <c r="G39" s="567"/>
      <c r="H39" s="567"/>
      <c r="I39" s="567"/>
      <c r="J39" s="567"/>
      <c r="K39" s="567"/>
      <c r="L39" s="567"/>
      <c r="M39" s="567"/>
      <c r="N39" s="567"/>
      <c r="O39" s="567"/>
      <c r="P39" s="567"/>
    </row>
    <row r="40" spans="1:16" ht="58.5" customHeight="1">
      <c r="B40" s="568" t="s">
        <v>159</v>
      </c>
      <c r="C40" s="568"/>
      <c r="D40" s="568"/>
      <c r="E40" s="568"/>
      <c r="F40" s="568"/>
      <c r="G40" s="568"/>
      <c r="H40" s="568"/>
      <c r="I40" s="568"/>
      <c r="J40" s="568"/>
      <c r="K40" s="568"/>
      <c r="L40" s="568"/>
      <c r="M40" s="568"/>
      <c r="N40" s="568"/>
      <c r="O40" s="568"/>
      <c r="P40" s="568"/>
    </row>
    <row r="41" spans="1:16" ht="19.5" thickBot="1">
      <c r="B41" s="65"/>
      <c r="C41" s="65"/>
      <c r="D41" s="449"/>
      <c r="E41" s="13"/>
      <c r="F41" s="13"/>
      <c r="G41" s="14"/>
      <c r="H41" s="14"/>
      <c r="I41" s="14"/>
      <c r="J41" s="14"/>
      <c r="K41" s="66"/>
      <c r="L41" s="13"/>
      <c r="M41" s="13"/>
      <c r="N41" s="13"/>
      <c r="O41" s="13"/>
      <c r="P41" s="13"/>
    </row>
    <row r="42" spans="1:16" ht="20.25" thickTop="1">
      <c r="B42" s="578" t="s">
        <v>21</v>
      </c>
      <c r="C42" s="580" t="s">
        <v>24</v>
      </c>
      <c r="D42" s="635" t="s">
        <v>48</v>
      </c>
      <c r="E42" s="637" t="s">
        <v>0</v>
      </c>
      <c r="F42" s="585"/>
      <c r="G42" s="585"/>
      <c r="H42" s="585"/>
      <c r="I42" s="585"/>
      <c r="J42" s="585"/>
      <c r="K42" s="585"/>
      <c r="L42" s="585"/>
      <c r="M42" s="638"/>
      <c r="N42" s="639" t="s">
        <v>57</v>
      </c>
      <c r="O42" s="589" t="s">
        <v>54</v>
      </c>
      <c r="P42" s="642" t="s">
        <v>58</v>
      </c>
    </row>
    <row r="43" spans="1:16" ht="126" thickBot="1">
      <c r="A43" s="15"/>
      <c r="B43" s="633"/>
      <c r="C43" s="634"/>
      <c r="D43" s="636"/>
      <c r="E43" s="248" t="s">
        <v>47</v>
      </c>
      <c r="F43" s="249" t="s">
        <v>49</v>
      </c>
      <c r="G43" s="249" t="s">
        <v>50</v>
      </c>
      <c r="H43" s="249" t="s">
        <v>51</v>
      </c>
      <c r="I43" s="248" t="s">
        <v>52</v>
      </c>
      <c r="J43" s="249" t="s">
        <v>53</v>
      </c>
      <c r="K43" s="249" t="s">
        <v>74</v>
      </c>
      <c r="L43" s="249" t="s">
        <v>56</v>
      </c>
      <c r="M43" s="249" t="s">
        <v>55</v>
      </c>
      <c r="N43" s="640"/>
      <c r="O43" s="641"/>
      <c r="P43" s="643"/>
    </row>
    <row r="44" spans="1:16" ht="408.6" customHeight="1" thickTop="1">
      <c r="A44" s="16"/>
      <c r="B44" s="142" t="str">
        <f>IF(ISBLANK('5. Pp (3 años)'!B45),"",'5. Pp (3 años)'!B45)</f>
        <v>Dirección de Planeación Municipal</v>
      </c>
      <c r="C44" s="143" t="str">
        <f>IF(ISBLANK('5. Pp (3 años)'!C45),"",'5. Pp (3 años)'!C45)</f>
        <v>Fin</v>
      </c>
      <c r="D44" s="496"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44" s="492" t="str">
        <f>IF(ISBLANK('5. Pp (3 años)'!E45),"",'5. Pp (3 años)'!E45)</f>
        <v>I_MED_AM_DES_SOS: Índice de Medio Ambiente y Desarrollo Sostenible.</v>
      </c>
      <c r="F44" s="145" t="str">
        <f>IF(ISBLANK('5. Pp (3 años)'!F45),"",'5. Pp (3 años)'!F45)</f>
        <v>El Índice de Medio Ambiente y Desarrollo Sostenible mide el progreso en: Preservación Ambiental, Gestión de Residuos y la Dimensión Económica del Desarrollo.</v>
      </c>
      <c r="G44" s="146" t="str">
        <f>IF(ISBLANK('5. Pp (3 años)'!G45),"",'5. Pp (3 años)'!G45)</f>
        <v>Calidad</v>
      </c>
      <c r="H44" s="146" t="str">
        <f>IF(ISBLANK('5. Pp (3 años)'!H45),"",'5. Pp (3 años)'!H45)</f>
        <v>Trianual</v>
      </c>
      <c r="I44" s="145" t="str">
        <f>IF(ISBLANK('5. Pp (3 años)'!I45),"",'5. Pp (3 años)'!I45)</f>
        <v/>
      </c>
      <c r="J44" s="145" t="str">
        <f>IF(ISBLANK('5. Pp (3 años)'!J45),"",'5. Pp (3 años)'!J45)</f>
        <v xml:space="preserve">UNIDAD DE MEDIDA DEL INDICADOR: 
Porcentaje
</v>
      </c>
      <c r="K44" s="146" t="str">
        <f>IF(ISBLANK('5. Pp (3 años)'!K45),"",'5. Pp (3 años)'!K45)</f>
        <v>Ascendente</v>
      </c>
      <c r="L44" s="494" t="s">
        <v>1143</v>
      </c>
      <c r="M44" s="495" t="s">
        <v>1142</v>
      </c>
      <c r="N44" s="500" t="str">
        <f>IF(ISBLANK('5. Pp (3 años)'!N45),"",'5. Pp (3 años)'!N45)</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4" s="147" t="str">
        <f>IF(ISBLANK('5. Pp (3 años)'!O45),"",'5. Pp (3 años)'!O45)</f>
        <v>A diciembre de 2027 se cuenta con la información actualizada de los 9 indicadores que integran el Indice.</v>
      </c>
      <c r="P44" s="493" t="str">
        <f>IF(ISBLANK('5. Pp (3 años)'!P45),"",'5. Pp (3 años)'!P45)</f>
        <v>ODS 7 Energía Asequible y no Contaminante: Garantizar el acceso a una energía asequible, fiable, sostenible y moderna para todos.
ODS 9 Industria Innovación e Infraestructura: Construir infraestructuras resilientes, promover la industrialización inclusiva y sostenible y fomentar la innovación.
ODS 12 Producción y Consumo Responsables: Garantizar modalidades de consumo y producción sostenibles.
ODS 13 Acción por el Clima: Adoptar medidas urgentes para combatir el cambio climático y sus efectos.
ODS 14 Vida Submarina: Conservar y utilizar sosteniblemente los océanos, los mares y los recursos marinos para el desarrollo sostenible.
ODS 15 Vida de Ecosistemas Terrestres: Proteger, restablecer y promover el uso sostenible de los ecosistemas terrestres, gestionar sosteniblemente los bosques, luchar contra la desertificación, detener e invertir la degradación de las tierras y detener la pérdida de biodiversidad.</v>
      </c>
    </row>
    <row r="45" spans="1:16" s="2" customFormat="1" ht="330" customHeight="1">
      <c r="A45" s="16"/>
      <c r="B45" s="595" t="str">
        <f>IF(ISBLANK('5. Pp (3 años)'!B46),"",'5. Pp (3 años)'!B46)</f>
        <v>Secretaría Municipal de Obras Públicas y Servicios</v>
      </c>
      <c r="C45" s="593" t="str">
        <f>IF(ISBLANK('5. Pp (3 años)'!C46),"",'5. Pp (3 años)'!C46)</f>
        <v>Propósito</v>
      </c>
      <c r="D45" s="631"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E45" s="497" t="str">
        <f>IF(ISBLANK('5. Pp (3 años)'!E46),"",'5. Pp (3 años)'!E46)</f>
        <v xml:space="preserve">
POPR: porcentaje de obras publicas realizadas.</v>
      </c>
      <c r="F45" s="260" t="str">
        <f>IF(ISBLANK('5. Pp (3 años)'!F46),"",'5. Pp (3 años)'!F46)</f>
        <v>Este indicador permite conocer las obras implementadas en beneficio de la población, conforme a la normatividad establecida para  aumentar la urbanizacion inclusiva y sostenible.</v>
      </c>
      <c r="G45" s="260" t="str">
        <f>IF(ISBLANK('5. Pp (3 años)'!G46),"",'5. Pp (3 años)'!G46)</f>
        <v>Eficacia</v>
      </c>
      <c r="H45" s="260" t="str">
        <f>IF(ISBLANK('5. Pp (3 años)'!H46),"",'5. Pp (3 años)'!H46)</f>
        <v>Trimestral</v>
      </c>
      <c r="I45" s="260" t="str">
        <f>IF(ISBLANK('5. Pp (3 años)'!I46),"",'5. Pp (3 años)'!I46)</f>
        <v>MÉTODO DE CÁLCULO
POPR= (NOR/NOP)*100
VARIABLES:
POPR: Porcentaje de obras públicas realizadas.
NOR: Número de Obras Realizadas
NOP: Numero de Obras Programadas</v>
      </c>
      <c r="J45" s="260" t="str">
        <f>IF(ISBLANK('5. Pp (3 años)'!J46),"",'5. Pp (3 años)'!J46)</f>
        <v>Unidad de medida del indicador: 
Porcentaje. 
Unidad de medida:
Obras.</v>
      </c>
      <c r="K45" s="260" t="str">
        <f>IF(ISBLANK('5. Pp (3 años)'!K46),"",'5. Pp (3 años)'!K46)</f>
        <v>Ascendente</v>
      </c>
      <c r="L45" s="263" t="s">
        <v>578</v>
      </c>
      <c r="M45" s="264" t="s">
        <v>543</v>
      </c>
      <c r="N45" s="265" t="str">
        <f>IF(ISBLANK('5. Pp (3 años)'!N46),"",'5. Pp (3 años)'!N46)</f>
        <v>Nombre del Documento: 
Supervisiones de entrega de Obra Pública relizada 2025.
Nombre de quien genera la información:
Secretaría Municipal de Obras Públicas y Servicios.
Periodicidad con que se genera la información:
Trimestral
Liga de la página donde se localiza la información o ubicación:
Archivero-MBJARCH001387</v>
      </c>
      <c r="O45" s="266" t="str">
        <f>IF(ISBLANK('5. Pp (3 años)'!O46),"",'5. Pp (3 años)'!O46)</f>
        <v>Las propuestas de proyectos de obra que hace la Secretaria de obras y servicios públicos son aprobadas por Cabildo.</v>
      </c>
      <c r="P45" s="505" t="str">
        <f>IF(ISBLANK('5. Pp (3 años)'!P46),"",'5. Pp (3 años)'!P46)</f>
        <v>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v>
      </c>
    </row>
    <row r="46" spans="1:16" ht="330" customHeight="1">
      <c r="A46" s="16"/>
      <c r="B46" s="596"/>
      <c r="C46" s="594"/>
      <c r="D46" s="632"/>
      <c r="E46" s="497" t="str">
        <f>IF(ISBLANK('5. Pp (3 años)'!E47),"",'5. Pp (3 años)'!E47)</f>
        <v>PPI: Porcentaje de programas Implementados.</v>
      </c>
      <c r="F46" s="260" t="str">
        <f>IF(ISBLANK('5. Pp (3 años)'!F47),"",'5. Pp (3 años)'!F47)</f>
        <v>Este indicador mide la eficacia con que la Secretaría Municipal de Obras Públicas y Servicios realiza el mantenimiento de los servicios públicos de bacheo, pozos, rescate de espacios públicos, parques y áreas jardinadas, limpieza de playas, infraestructura urbana.</v>
      </c>
      <c r="G46" s="260" t="str">
        <f>IF(ISBLANK('5. Pp (3 años)'!G47),"",'5. Pp (3 años)'!G47)</f>
        <v>Eficacia</v>
      </c>
      <c r="H46" s="260" t="str">
        <f>IF(ISBLANK('5. Pp (3 años)'!H47),"",'5. Pp (3 años)'!H47)</f>
        <v>Trimestral</v>
      </c>
      <c r="I46" s="260" t="str">
        <f>IF(ISBLANK('5. Pp (3 años)'!I47),"",'5. Pp (3 años)'!I47)</f>
        <v>MÉTODO DE CÁLCULO
PPI= (NPI/NPP)*100
VARIABLES:
PPI: Porcentaje de Programas Implementados.
NPI: Número de Programas Implementados
NOP: Número de Programas Programados</v>
      </c>
      <c r="J46" s="260" t="str">
        <f>IF(ISBLANK('5. Pp (3 años)'!J47),"",'5. Pp (3 años)'!J47)</f>
        <v>Unidad de medida del indicador: 
Porcentaje. 
Unidad de medida:
Programas.</v>
      </c>
      <c r="K46" s="260" t="str">
        <f>IF(ISBLANK('5. Pp (3 años)'!K47),"",'5. Pp (3 años)'!K47)</f>
        <v>Ascendente</v>
      </c>
      <c r="L46" s="267" t="s">
        <v>555</v>
      </c>
      <c r="M46" s="268" t="s">
        <v>544</v>
      </c>
      <c r="N46" s="265" t="str">
        <f>IF(ISBLANK('5. Pp (3 años)'!N47),"",'5. Pp (3 años)'!N47)</f>
        <v>Nombre del Documento: 
Reportes de avance de actividades de los Programas de 2025.
Nombre de quien genera la información:
Secretaría Municipal de Obras Públicas y Servicios.
Periodicidad con que se genera la información:
Trimestral
Liga de la página donde se localiza la información o ubicación:
Archivero-MBJARCH001387</v>
      </c>
      <c r="O46" s="266" t="str">
        <f>IF(ISBLANK('5. Pp (3 años)'!O47),"",'5. Pp (3 años)'!O47)</f>
        <v>Existan las condiciones climatológicas para que las Obras se Entreguen.</v>
      </c>
      <c r="P46" s="505" t="str">
        <f>IF(ISBLANK('5. Pp (3 años)'!P47),"",'5. Pp (3 años)'!P47)</f>
        <v/>
      </c>
    </row>
    <row r="47" spans="1:16" ht="280.5" customHeight="1">
      <c r="A47" s="16"/>
      <c r="B47" s="250" t="str">
        <f>IF(ISBLANK('5. Pp (3 años)'!B48),"",'5. Pp (3 años)'!B48)</f>
        <v>Secretaría Municipal de Obras Públicas y Servicios</v>
      </c>
      <c r="C47" s="251" t="str">
        <f>IF(ISBLANK('5. Pp (3 años)'!C48),"",'5. Pp (3 años)'!C48)</f>
        <v>Componente</v>
      </c>
      <c r="D47" s="368" t="str">
        <f>IF(ISBLANK('5. Pp (3 años)'!D48),"",'5. Pp (3 años)'!D48)</f>
        <v>2.2.1.1.1  Recorrido para supervisión de obra y servicios públicos.</v>
      </c>
      <c r="E47" s="303" t="str">
        <f>IF(ISBLANK('5. Pp (3 años)'!E48),"",'5. Pp (3 años)'!E48)</f>
        <v>POSPS: Porcentaje de Obra y Servicios Públicos  supervisados.</v>
      </c>
      <c r="F47" s="253" t="str">
        <f>IF(ISBLANK('5. Pp (3 años)'!F48),"",'5. Pp (3 años)'!F48)</f>
        <v>Este indicador refiere a la supervisión de la obra y servicios públicos, y elaboración de informes técnicos e integración de expedientes de Obra Pública autorizada.</v>
      </c>
      <c r="G47" s="270" t="str">
        <f>IF(ISBLANK('5. Pp (3 años)'!G48),"",'5. Pp (3 años)'!G48)</f>
        <v>Eficacia</v>
      </c>
      <c r="H47" s="254" t="str">
        <f>IF(ISBLANK('5. Pp (3 años)'!H48),"",'5. Pp (3 años)'!H48)</f>
        <v>Trimestral</v>
      </c>
      <c r="I47" s="253" t="str">
        <f>IF(ISBLANK('5. Pp (3 años)'!I48),"",'5. Pp (3 años)'!I48)</f>
        <v xml:space="preserve"> MÉTODO DE CÁLCULO:
 POSPS= (NOSPP/NTOSPS)*100                        
VARIABLES:
POSPS: Porcentaje de Obra Pública supervisada para su entrega.
NOSPP: Número de Obra y Sevicios Públicos Programados. 
NTOSPS: Número Total de Obra y Servicios Públicos Supervisados.   
                      </v>
      </c>
      <c r="J47" s="304" t="str">
        <f>IF(ISBLANK('5. Pp (3 años)'!J48),"",'5. Pp (3 años)'!J48)</f>
        <v xml:space="preserve">Unidad de medida del indicador: Porcentaje.
Unidad de medida:
Obra y Servicios. </v>
      </c>
      <c r="K47" s="270" t="str">
        <f>IF(ISBLANK('5. Pp (3 años)'!K48),"",'5. Pp (3 años)'!K48)</f>
        <v>Ascendente</v>
      </c>
      <c r="L47" s="273" t="s">
        <v>556</v>
      </c>
      <c r="M47" s="274" t="s">
        <v>545</v>
      </c>
      <c r="N47" s="307" t="str">
        <f>IF(ISBLANK('5. Pp (3 años)'!N48),"",'5. Pp (3 años)'!N48)</f>
        <v>Nombre del Documento: 
Obra y  Servicios Públicos supervisadas 2025.
Nombre de quien genera la información:
Secretaría Municipal de Obras Públicas y Servicios.
Periodicidad con que se genera la información:
Trimestral
Liga de la página donde se localiza la información o ubicación:
Archivero-MBJARCH001387</v>
      </c>
      <c r="O47" s="350" t="str">
        <f>IF(ISBLANK('5. Pp (3 años)'!O48),"",'5. Pp (3 años)'!O48)</f>
        <v>Las dependencias y entidades municipales contribuyen con sus actividades para dar cumplimiento a la supervisión de entrega de obra.</v>
      </c>
      <c r="P47" s="506" t="str">
        <f>IF(ISBLANK('5. Pp (3 años)'!P48),"",'5. Pp (3 años)'!P48)</f>
        <v/>
      </c>
    </row>
    <row r="48" spans="1:16" ht="241.5">
      <c r="A48" s="16"/>
      <c r="B48" s="20" t="str">
        <f>IF(ISBLANK('5. Pp (3 años)'!B49),"",'5. Pp (3 años)'!B49)</f>
        <v>Secretaría Municipal de Obras Públicas y Servicios</v>
      </c>
      <c r="C48" s="21" t="str">
        <f>IF(ISBLANK('5. Pp (3 años)'!C49),"",'5. Pp (3 años)'!C49)</f>
        <v>Actividad</v>
      </c>
      <c r="D48" s="149" t="str">
        <f>IF(ISBLANK('5. Pp (3 años)'!D49),"",'5. Pp (3 años)'!D49)</f>
        <v>2.2.1.1.1.1 Implementación de estrategias en la planeación presupuestaria de actividades administrativas y operativas.</v>
      </c>
      <c r="E48" s="498" t="str">
        <f>IF(ISBLANK('5. Pp (3 años)'!E49),"",'5. Pp (3 años)'!E49)</f>
        <v>PAAO: Porcentaje de Actividades Administrativas y de Operatividad realizadas.</v>
      </c>
      <c r="F48" s="277" t="str">
        <f>IF(ISBLANK('5. Pp (3 años)'!F49),"",'5. Pp (3 años)'!F49)</f>
        <v xml:space="preserve">Este indicador permite la planeación estrategica para la administración de los recursos financieros, con eficiencia, entre las diferentes actividades administrativas y de operatividad. </v>
      </c>
      <c r="G48" s="22" t="str">
        <f>IF(ISBLANK('5. Pp (3 años)'!G49),"",'5. Pp (3 años)'!G49)</f>
        <v>Eficacia</v>
      </c>
      <c r="H48" s="22" t="str">
        <f>IF(ISBLANK('5. Pp (3 años)'!H49),"",'5. Pp (3 años)'!H49)</f>
        <v>Trimestral</v>
      </c>
      <c r="I48" s="24" t="str">
        <f>IF(ISBLANK('5. Pp (3 años)'!I49),"",'5. Pp (3 años)'!I49)</f>
        <v xml:space="preserve">MÉTODO DE CÁLCULO:           
PAAO= (NAR/NAP)*100           
VARIABLES:
PAAO: Porcentaje de Actividades Administrativas y de 
Operatividad realizadas.
NAR: Número de Actividades Realizadas.
NAP: Número  de Actividades  Programadas.                                                                                                                                                                                                        </v>
      </c>
      <c r="J48" s="24" t="str">
        <f>IF(ISBLANK('5. Pp (3 años)'!J49),"",'5. Pp (3 años)'!J49)</f>
        <v xml:space="preserve">Unidad de medida del indicador: 
Porcentaje.
Unidad de medida:
Actividades. </v>
      </c>
      <c r="K48" s="22" t="str">
        <f>IF(ISBLANK('5. Pp (3 años)'!K49),"",'5. Pp (3 años)'!K49)</f>
        <v>Ascendente</v>
      </c>
      <c r="L48" s="282" t="s">
        <v>557</v>
      </c>
      <c r="M48" s="280" t="s">
        <v>546</v>
      </c>
      <c r="N48" s="283" t="str">
        <f>IF(ISBLANK('5. Pp (3 años)'!N49),"",'5. Pp (3 años)'!N49)</f>
        <v xml:space="preserve">Nombre del Documento: 
Avance de actividades administrativas y operativas 2025.
Nombre de quien genera la información:
Secretaría Municipal de Obras Públicas y Servicios.
Periodicidad con que se genera la información:
Trimestral
Liga de la página donde se localiza la información o ubicación:
Archivo-MBJARC001387
</v>
      </c>
      <c r="O48" s="510" t="str">
        <f>IF(ISBLANK('5. Pp (3 años)'!O49),"",'5. Pp (3 años)'!O49)</f>
        <v>Las dependencias y entidades municipales contribuyen con sus actividades para dar cumplimiento a los programas.</v>
      </c>
      <c r="P48" s="507" t="str">
        <f>IF(ISBLANK('5. Pp (3 años)'!P49),"",'5. Pp (3 años)'!P49)</f>
        <v/>
      </c>
    </row>
    <row r="49" spans="1:16" ht="362.25">
      <c r="A49" s="16"/>
      <c r="B49" s="20" t="str">
        <f>IF(ISBLANK('5. Pp (3 años)'!B50),"",'5. Pp (3 años)'!B50)</f>
        <v>Secretaría Municipal de Obras Públicas y Servicios</v>
      </c>
      <c r="C49" s="21" t="str">
        <f>IF(ISBLANK('5. Pp (3 años)'!C50),"",'5. Pp (3 años)'!C50)</f>
        <v>Actividad</v>
      </c>
      <c r="D49" s="149" t="str">
        <f>IF(ISBLANK('5. Pp (3 años)'!D50),"",'5. Pp (3 años)'!D50)</f>
        <v>2.2.1.1.1.2  Entrega de Obra Pública en coordinación con las dependencias municipales.</v>
      </c>
      <c r="E49" s="498" t="str">
        <f>IF(ISBLANK('5. Pp (3 años)'!E50),"",'5. Pp (3 años)'!E50)</f>
        <v>POPE: Porcentaje de Obra Pública entregada.</v>
      </c>
      <c r="F49" s="277" t="str">
        <f>IF(ISBLANK('5. Pp (3 años)'!F50),"",'5. Pp (3 años)'!F50)</f>
        <v xml:space="preserve">Este indicador permite medir la entrega de obra publica </v>
      </c>
      <c r="G49" s="22" t="str">
        <f>IF(ISBLANK('5. Pp (3 años)'!G50),"",'5. Pp (3 años)'!G50)</f>
        <v>Eficacia</v>
      </c>
      <c r="H49" s="22" t="str">
        <f>IF(ISBLANK('5. Pp (3 años)'!H50),"",'5. Pp (3 años)'!H50)</f>
        <v>Trimestral</v>
      </c>
      <c r="I49" s="24" t="str">
        <f>IF(ISBLANK('5. Pp (3 años)'!I50),"",'5. Pp (3 años)'!I50)</f>
        <v xml:space="preserve">MÉTODO DE CÁLCULO:
POPE= (NOPE/NOPP)*100
VARIABLES:
POPE: Porcentaje de obra pública entregada
NOPE: Número de Obra Pública Entregada
NOPP: Número de Obra Pública Programada                                                                                                                                                                       </v>
      </c>
      <c r="J49" s="24" t="str">
        <f>IF(ISBLANK('5. Pp (3 años)'!J50),"",'5. Pp (3 años)'!J50)</f>
        <v xml:space="preserve">Unidad de medida del indicador: 
Porcentaje.
Unidad de medida:
Obra Pública. </v>
      </c>
      <c r="K49" s="22" t="str">
        <f>IF(ISBLANK('5. Pp (3 años)'!K50),"",'5. Pp (3 años)'!K50)</f>
        <v>Ascendente</v>
      </c>
      <c r="L49" s="282" t="s">
        <v>558</v>
      </c>
      <c r="M49" s="280" t="s">
        <v>547</v>
      </c>
      <c r="N49" s="283" t="str">
        <f>IF(ISBLANK('5. Pp (3 años)'!N50),"",'5. Pp (3 años)'!N50)</f>
        <v xml:space="preserve">Nombre del Documento: 
Acta entrega de obra publica concluida 2025.
Nombre de quien genera la información: 
Secretaría Municipal de Obras Públicas y Servicios.
Periodicidad con que se genera la información:
Trimestral
Liga de la página donde se localiza la información o ubicación: 
Archivero-MBJARC001387
</v>
      </c>
      <c r="O49" s="510" t="str">
        <f>IF(ISBLANK('5. Pp (3 años)'!O50),"",'5. Pp (3 años)'!O50)</f>
        <v>Se cuenta con los recursos financieros y materiales para garantizar el buen funcionamineto de las áreas administrativas y de operatividad.</v>
      </c>
      <c r="P49" s="507" t="str">
        <f>IF(ISBLANK('5. Pp (3 años)'!P50),"",'5. Pp (3 años)'!P50)</f>
        <v>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v>
      </c>
    </row>
    <row r="50" spans="1:16" ht="241.5">
      <c r="A50" s="16"/>
      <c r="B50" s="20" t="str">
        <f>IF(ISBLANK('5. Pp (3 años)'!B51),"",'5. Pp (3 años)'!B51)</f>
        <v>Secretaría Municipal de Obras Públicas y Servicios</v>
      </c>
      <c r="C50" s="21" t="str">
        <f>IF(ISBLANK('5. Pp (3 años)'!C51),"",'5. Pp (3 años)'!C51)</f>
        <v>Actividad</v>
      </c>
      <c r="D50" s="149" t="str">
        <f>IF(ISBLANK('5. Pp (3 años)'!D51),"",'5. Pp (3 años)'!D51)</f>
        <v>2.2.1.1.1.3 Representación y Asistencia a actividades programadas con dependencias gubernamentales (CAPA, CFE) y  sector privado.</v>
      </c>
      <c r="E50" s="498" t="str">
        <f>IF(ISBLANK('5. Pp (3 años)'!E51),"",'5. Pp (3 años)'!E51)</f>
        <v>PAAP: Porcentaje de asistencia a actividades programadas.</v>
      </c>
      <c r="F50" s="277" t="str">
        <f>IF(ISBLANK('5. Pp (3 años)'!F51),"",'5. Pp (3 años)'!F51)</f>
        <v>Este indicador permite cuantificar las invitaciones a reuniones, comisiones, cursos de actualización y capacitación a fin de garantizar la asistencia.</v>
      </c>
      <c r="G50" s="22" t="str">
        <f>IF(ISBLANK('5. Pp (3 años)'!G51),"",'5. Pp (3 años)'!G51)</f>
        <v>Eficacia</v>
      </c>
      <c r="H50" s="22" t="str">
        <f>IF(ISBLANK('5. Pp (3 años)'!H51),"",'5. Pp (3 años)'!H51)</f>
        <v>Trimestral</v>
      </c>
      <c r="I50" s="24" t="str">
        <f>IF(ISBLANK('5. Pp (3 años)'!I51),"",'5. Pp (3 años)'!I51)</f>
        <v xml:space="preserve">MÉTODO DE CÁLCULO 
PAAP= (NAR/NAP)*100     
VARIABLES:
PAAP: Porcentaje de asistencia a actividades programadas.
NIR: Número de Actividades Realizadas.
NAP: Número de Actividades Programadas.
        </v>
      </c>
      <c r="J50" s="24" t="str">
        <f>IF(ISBLANK('5. Pp (3 años)'!J51),"",'5. Pp (3 años)'!J51)</f>
        <v xml:space="preserve">Unidad de medida del indicador: 
Porcentaje.
Unidad de medida:
Actividades.
</v>
      </c>
      <c r="K50" s="22" t="str">
        <f>IF(ISBLANK('5. Pp (3 años)'!K51),"",'5. Pp (3 años)'!K51)</f>
        <v>Ascendente</v>
      </c>
      <c r="L50" s="282" t="s">
        <v>1212</v>
      </c>
      <c r="M50" s="280" t="s">
        <v>548</v>
      </c>
      <c r="N50" s="283" t="str">
        <f>IF(ISBLANK('5. Pp (3 años)'!N51),"",'5. Pp (3 años)'!N51)</f>
        <v xml:space="preserve">Nombre del Documento: 
Invitaciones a eventosy juntas de actualización de obra pública 2025.
Nombre de quien genera la información:
Secretaría Municipal de Obras Públicas y Servicios.
Periodicidad con que se genera la información:
Trimestral
Liga de la página donde se localiza la información o ubicación: 
Archivero-MBJARC001387
</v>
      </c>
      <c r="O50" s="510" t="str">
        <f>IF(ISBLANK('5. Pp (3 años)'!O51),"",'5. Pp (3 años)'!O51)</f>
        <v>Se da atención a las invitaciones.</v>
      </c>
      <c r="P50" s="507" t="str">
        <f>IF(ISBLANK('5. Pp (3 años)'!P51),"",'5. Pp (3 años)'!P51)</f>
        <v/>
      </c>
    </row>
    <row r="51" spans="1:16" ht="207">
      <c r="A51" s="16"/>
      <c r="B51" s="556" t="str">
        <f>IF(ISBLANK('5. Pp (3 años)'!B52),"",'5. Pp (3 años)'!B52)</f>
        <v>Secretaría Municipal de Obras Públicas y Servicios</v>
      </c>
      <c r="C51" s="559" t="str">
        <f>IF(ISBLANK('5. Pp (3 años)'!C52),"",'5. Pp (3 años)'!C52)</f>
        <v>Actividad</v>
      </c>
      <c r="D51" s="622" t="str">
        <f>IF(ISBLANK('5. Pp (3 años)'!D52),"",'5. Pp (3 años)'!D52)</f>
        <v>2.2.1.1.1.4 Atención a las solicitudes ciudadanas para el mantenimiento de la infraestructura urbana y para la creación de la obra pública municipal.</v>
      </c>
      <c r="E51" s="498" t="str">
        <f>IF(ISBLANK('5. Pp (3 años)'!E52),"",'5. Pp (3 años)'!E52)</f>
        <v>PSCA: Porcentaje de Solicitudes Ciudadanas Atendidas.</v>
      </c>
      <c r="F51" s="277" t="str">
        <f>IF(ISBLANK('5. Pp (3 años)'!F52),"",'5. Pp (3 años)'!F52)</f>
        <v>Este indicador permite atender las solicitudes ciudadanas de mantenimiento de la infraestructura municipal.</v>
      </c>
      <c r="G51" s="22" t="str">
        <f>IF(ISBLANK('5. Pp (3 años)'!G52),"",'5. Pp (3 años)'!G52)</f>
        <v>Eficacia</v>
      </c>
      <c r="H51" s="22" t="str">
        <f>IF(ISBLANK('5. Pp (3 años)'!H52),"",'5. Pp (3 años)'!H52)</f>
        <v>Trimestral</v>
      </c>
      <c r="I51" s="24" t="str">
        <f>IF(ISBLANK('5. Pp (3 años)'!I52),"",'5. Pp (3 años)'!I52)</f>
        <v xml:space="preserve">MÉTODO DE CÁLCULO
PSCA= (NSA/NSR)*100
VARIABLES
PSCA: Porcentaje de Solicitudes Ciudadanas Atendidas
NSA: Número de Solicitudes Atendidas
NSR: Número Solicitudes Recepcionadas
     </v>
      </c>
      <c r="J51" s="24" t="str">
        <f>IF(ISBLANK('5. Pp (3 años)'!J52),"",'5. Pp (3 años)'!J52)</f>
        <v xml:space="preserve">Unidad de medida del indicador:  
Porcentaje.
Unidad de medida:
Solicitudes. </v>
      </c>
      <c r="K51" s="22" t="str">
        <f>IF(ISBLANK('5. Pp (3 años)'!K52),"",'5. Pp (3 años)'!K52)</f>
        <v>Ascendente</v>
      </c>
      <c r="L51" s="285" t="s">
        <v>559</v>
      </c>
      <c r="M51" s="280" t="s">
        <v>549</v>
      </c>
      <c r="N51" s="283" t="str">
        <f>IF(ISBLANK('5. Pp (3 años)'!N52),"",'5. Pp (3 años)'!N52)</f>
        <v xml:space="preserve">Nombre del Documento: 
Solicitudes Ciudadanas Atendidas 2025.
Nombre de quien genera la información:
Secretaría Municipal de Obras Públicas y Servicios.
Periodicidad con que se genera la información:
Trimestral
Liga de la página donde se localiza la información o ubicación:
Archivero/MBJARC001387
</v>
      </c>
      <c r="O51" s="510" t="str">
        <f>IF(ISBLANK('5. Pp (3 años)'!O52),"",'5. Pp (3 años)'!O52)</f>
        <v>Las dependencias y entidades municipales contribuyen con sus actividades a mejorar estos indicadores.</v>
      </c>
      <c r="P51" s="507" t="str">
        <f>IF(ISBLANK('5. Pp (3 años)'!P52),"",'5. Pp (3 años)'!P52)</f>
        <v/>
      </c>
    </row>
    <row r="52" spans="1:16" ht="207">
      <c r="A52" s="16"/>
      <c r="B52" s="558"/>
      <c r="C52" s="561"/>
      <c r="D52" s="623"/>
      <c r="E52" s="498" t="str">
        <f>IF(ISBLANK('5. Pp (3 años)'!E53),"",'5. Pp (3 años)'!E53)</f>
        <v>PSCC: Porcentaje de Solicitudes Ciudadanas Canalizadas.</v>
      </c>
      <c r="F52" s="277" t="str">
        <f>IF(ISBLANK('5. Pp (3 años)'!F53),"",'5. Pp (3 años)'!F53)</f>
        <v xml:space="preserve">Este indicador permite canalizar las solicitudes ciudadanas con otras dependencias municipales en las que no se tiene injerencia, dando el segumiento hasta su destino final. </v>
      </c>
      <c r="G52" s="22" t="str">
        <f>IF(ISBLANK('5. Pp (3 años)'!G53),"",'5. Pp (3 años)'!G53)</f>
        <v>Eficacia</v>
      </c>
      <c r="H52" s="22" t="str">
        <f>IF(ISBLANK('5. Pp (3 años)'!H53),"",'5. Pp (3 años)'!H53)</f>
        <v>Trimestral</v>
      </c>
      <c r="I52" s="24" t="str">
        <f>IF(ISBLANK('5. Pp (3 años)'!I53),"",'5. Pp (3 años)'!I53)</f>
        <v xml:space="preserve">MÉTODO DE CÁLCULO
PSCC= (NSC/NSR)*100
VARIABLES
PSCC: Porcentaje de Solicitudes Ciudadanas Canalizadas.
NSC: Número de Solicitudes Canalizadas.
NSR: Número Solicitudes Recepcionadas.
     </v>
      </c>
      <c r="J52" s="24" t="str">
        <f>IF(ISBLANK('5. Pp (3 años)'!J53),"",'5. Pp (3 años)'!J53)</f>
        <v xml:space="preserve">Unidad de medida del indicador: 
Porcentaje.
Unidad de medida:
Solicitudes. </v>
      </c>
      <c r="K52" s="22" t="str">
        <f>IF(ISBLANK('5. Pp (3 años)'!K53),"",'5. Pp (3 años)'!K53)</f>
        <v>Ascendente</v>
      </c>
      <c r="L52" s="285" t="s">
        <v>560</v>
      </c>
      <c r="M52" s="280" t="s">
        <v>550</v>
      </c>
      <c r="N52" s="283" t="str">
        <f>IF(ISBLANK('5. Pp (3 años)'!N53),"",'5. Pp (3 años)'!N53)</f>
        <v xml:space="preserve">Nombre del Documento: 
Solicitudes Ciudadanas Canalizadas 2025.
Nombre de quien genera la información:
Secretaría Municipal de Obras Públicas y Servicios.
Periodicidad con que se genera la información:
Trimestral
Liga de la página donde se localiza la información o ubicación:
Archivo-MBJARC001387
</v>
      </c>
      <c r="O52" s="510" t="str">
        <f>IF(ISBLANK('5. Pp (3 años)'!O53),"",'5. Pp (3 años)'!O53)</f>
        <v>Las dependencias y entidades municipales contribuyen con la atención a las solicitudes ciudadanas.</v>
      </c>
      <c r="P52" s="507" t="str">
        <f>IF(ISBLANK('5. Pp (3 años)'!P53),"",'5. Pp (3 años)'!P53)</f>
        <v/>
      </c>
    </row>
    <row r="53" spans="1:16" ht="207">
      <c r="A53" s="16"/>
      <c r="B53" s="20" t="str">
        <f>IF(ISBLANK('5. Pp (3 años)'!B54),"",'5. Pp (3 años)'!B54)</f>
        <v>Secretaría Municipal de Obras Públicas y Servicios</v>
      </c>
      <c r="C53" s="21" t="str">
        <f>IF(ISBLANK('5. Pp (3 años)'!C54),"",'5. Pp (3 años)'!C54)</f>
        <v>Actividad</v>
      </c>
      <c r="D53" s="149" t="str">
        <f>IF(ISBLANK('5. Pp (3 años)'!D54),"",'5. Pp (3 años)'!D54)</f>
        <v>2.2.1.1.1.5 Autorización de Permisos de obra privada en vía pública.</v>
      </c>
      <c r="E53" s="498" t="str">
        <f>IF(ISBLANK('5. Pp (3 años)'!E54),"",'5. Pp (3 años)'!E54)</f>
        <v>PPOPA: Porcentaje de Permisos de Obra Privada autorizados.</v>
      </c>
      <c r="F53" s="277" t="str">
        <f>IF(ISBLANK('5. Pp (3 años)'!F54),"",'5. Pp (3 años)'!F54)</f>
        <v>Mide la cantidad de autorizaciónes de permisos de obra en vía pública de personas fisicas y/o morales que cumplen con los lineamientos establecidos.</v>
      </c>
      <c r="G53" s="22" t="str">
        <f>IF(ISBLANK('5. Pp (3 años)'!G54),"",'5. Pp (3 años)'!G54)</f>
        <v>Eficacia</v>
      </c>
      <c r="H53" s="22" t="str">
        <f>IF(ISBLANK('5. Pp (3 años)'!H54),"",'5. Pp (3 años)'!H54)</f>
        <v>Trimestral</v>
      </c>
      <c r="I53" s="24" t="str">
        <f>IF(ISBLANK('5. Pp (3 años)'!I54),"",'5. Pp (3 años)'!I54)</f>
        <v xml:space="preserve">MÉTODO DE CÁLCULO
PPOPA= (NPA/NPS)*100   
VARIABLES:
PPOPA: Porcentaje de permisos de obra privada autorizados.
NPA: Número de Permisos Autorizados.
NPS: Número Permisos Solicitados.
       </v>
      </c>
      <c r="J53" s="24" t="str">
        <f>IF(ISBLANK('5. Pp (3 años)'!J54),"",'5. Pp (3 años)'!J54)</f>
        <v>Unidad de medida del indicador: 
Porcentaje. 
Unidad de medida:
Permisos.</v>
      </c>
      <c r="K53" s="22" t="str">
        <f>IF(ISBLANK('5. Pp (3 años)'!K54),"",'5. Pp (3 años)'!K54)</f>
        <v>Ascendente</v>
      </c>
      <c r="L53" s="279" t="s">
        <v>561</v>
      </c>
      <c r="M53" s="280" t="s">
        <v>551</v>
      </c>
      <c r="N53" s="283" t="str">
        <f>IF(ISBLANK('5. Pp (3 años)'!N54),"",'5. Pp (3 años)'!N54)</f>
        <v xml:space="preserve">Nombre del Documento: 
Relación de solicitudes y autorizaciones 2025.
Nombre de quien genera la información:
Secretaría Municipal de Obras Públicas y Servicios.
Periodicidad con que se genera la información:
Trimestral
Liga de la página donde se localiza la información o ubicación:
Archivero/MBJARC001387
</v>
      </c>
      <c r="O53" s="510" t="str">
        <f>IF(ISBLANK('5. Pp (3 años)'!O54),"",'5. Pp (3 años)'!O54)</f>
        <v>Las empresas cumplen con los lineamientos.</v>
      </c>
      <c r="P53" s="507" t="str">
        <f>IF(ISBLANK('5. Pp (3 años)'!P54),"",'5. Pp (3 años)'!P54)</f>
        <v/>
      </c>
    </row>
    <row r="54" spans="1:16" ht="207">
      <c r="A54" s="67"/>
      <c r="B54" s="20" t="str">
        <f>IF(ISBLANK('5. Pp (3 años)'!B55),"",'5. Pp (3 años)'!B55)</f>
        <v>Secretaría Municipal de Obras Públicas y Servicios</v>
      </c>
      <c r="C54" s="21" t="str">
        <f>IF(ISBLANK('5. Pp (3 años)'!C55),"",'5. Pp (3 años)'!C55)</f>
        <v>Actividad</v>
      </c>
      <c r="D54" s="149" t="str">
        <f>IF(ISBLANK('5. Pp (3 años)'!D55),"",'5. Pp (3 años)'!D55)</f>
        <v xml:space="preserve">2.2.1.1.1.6  Recepción e Integracion de Resolución  de recursos de revisión, desahogo de pruebas y alegatos en  audiencias. </v>
      </c>
      <c r="E54" s="498" t="str">
        <f>IF(ISBLANK('5. Pp (3 años)'!E55),"",'5. Pp (3 años)'!E55)</f>
        <v>PEI: Porcentaje de expedientes Integrados</v>
      </c>
      <c r="F54" s="277" t="str">
        <f>IF(ISBLANK('5. Pp (3 años)'!F55),"",'5. Pp (3 años)'!F55)</f>
        <v xml:space="preserve">Este indicador permite cuantificar los expedientes Integrados de procesos juridico-administrativos de la Secretaría Municipal de Obras Públicas y Servicios. </v>
      </c>
      <c r="G54" s="22" t="str">
        <f>IF(ISBLANK('5. Pp (3 años)'!G55),"",'5. Pp (3 años)'!G55)</f>
        <v>Eficacia</v>
      </c>
      <c r="H54" s="22" t="str">
        <f>IF(ISBLANK('5. Pp (3 años)'!H55),"",'5. Pp (3 años)'!H55)</f>
        <v>Trimestral</v>
      </c>
      <c r="I54" s="24" t="str">
        <f>IF(ISBLANK('5. Pp (3 años)'!I55),"",'5. Pp (3 años)'!I55)</f>
        <v xml:space="preserve">MÉTODO DE CÁLCULO
PEI= (NER/NEI)*100     
VARIABLES:
PEI: Porcentaje de expedientes Integrados            
NEI: Numero de Expedientes Integrados
NER: Numero de Expedientes Recepcionados
     </v>
      </c>
      <c r="J54" s="24" t="str">
        <f>IF(ISBLANK('5. Pp (3 años)'!J55),"",'5. Pp (3 años)'!J55)</f>
        <v>Unidad de medida del indicador: 
 Porcentaje 
Unidad de medida:
Expedientes</v>
      </c>
      <c r="K54" s="22" t="str">
        <f>IF(ISBLANK('5. Pp (3 años)'!K55),"",'5. Pp (3 años)'!K55)</f>
        <v>Ascendente</v>
      </c>
      <c r="L54" s="279" t="s">
        <v>1213</v>
      </c>
      <c r="M54" s="280" t="s">
        <v>552</v>
      </c>
      <c r="N54" s="283" t="str">
        <f>IF(ISBLANK('5. Pp (3 años)'!N55),"",'5. Pp (3 años)'!N55)</f>
        <v xml:space="preserve">Nombre del Documento: 
Procesos administrativos 2025.
Nombre de quien genera la información:
Secretaría Municipal de Obras Públicas y Servicios.
Periodicidad con que se genera la información:
Trimestral
Liga de la página donde se localiza la información o ubicación:
Archivero/MBJARC001387
</v>
      </c>
      <c r="O54" s="510" t="str">
        <f>IF(ISBLANK('5. Pp (3 años)'!O55),"",'5. Pp (3 años)'!O55)</f>
        <v>Se cuentan con acuerdos para el desistimiento y se concluya el procedimiento administrativo</v>
      </c>
      <c r="P54" s="507" t="str">
        <f>IF(ISBLANK('5. Pp (3 años)'!P55),"",'5. Pp (3 años)'!P55)</f>
        <v/>
      </c>
    </row>
    <row r="55" spans="1:16" ht="189.75">
      <c r="A55" s="25"/>
      <c r="B55" s="20" t="str">
        <f>IF(ISBLANK('5. Pp (3 años)'!B56),"",'5. Pp (3 años)'!B56)</f>
        <v>Secretaría Municipal de Obras Públicas y Servicios</v>
      </c>
      <c r="C55" s="21" t="str">
        <f>IF(ISBLANK('5. Pp (3 años)'!C56),"",'5. Pp (3 años)'!C56)</f>
        <v>Actividad</v>
      </c>
      <c r="D55" s="149" t="str">
        <f>IF(ISBLANK('5. Pp (3 años)'!D56),"",'5. Pp (3 años)'!D56)</f>
        <v xml:space="preserve">2.2.1.1.1.7 Realización del mantenimiento de las instalaciones de la coordinación administrativa, equipos utilitarios y herramientas. </v>
      </c>
      <c r="E55" s="498" t="str">
        <f>IF(ISBLANK('5. Pp (3 años)'!E56),"",'5. Pp (3 años)'!E56)</f>
        <v>PSMR: Porcentaje de solicitudes de mantenimiento realizadas.</v>
      </c>
      <c r="F55" s="277" t="str">
        <f>IF(ISBLANK('5. Pp (3 años)'!F56),"",'5. Pp (3 años)'!F56)</f>
        <v>Este indicador permite medir la eficiencia del mantenimiento de las áreas administrativas y con ello llevar un control tanto preventivo como correctivo.</v>
      </c>
      <c r="G55" s="22" t="str">
        <f>IF(ISBLANK('5. Pp (3 años)'!G56),"",'5. Pp (3 años)'!G56)</f>
        <v>Eficacia</v>
      </c>
      <c r="H55" s="22" t="str">
        <f>IF(ISBLANK('5. Pp (3 años)'!H56),"",'5. Pp (3 años)'!H56)</f>
        <v>Trimestral</v>
      </c>
      <c r="I55" s="24" t="str">
        <f>IF(ISBLANK('5. Pp (3 años)'!I56),"",'5. Pp (3 años)'!I56)</f>
        <v xml:space="preserve">MÉTODO DE CÁLCULO:                              
PSMR= (NSMR/NSMR1)*100 
VARIABLES
PMAA: Porcentaje de solicitudes de mantenimiento realizadas.
NSMR: Número de solicitudes de mantenimiento realizadas.
NSMR: Número de solicitudes de mantenimiento recibidas.
</v>
      </c>
      <c r="J55" s="24" t="str">
        <f>IF(ISBLANK('5. Pp (3 años)'!J56),"",'5. Pp (3 años)'!J56)</f>
        <v>Unidad de medida del indicador: 
Porcentaje. 
Unidad de medida:
Solicitudes.</v>
      </c>
      <c r="K55" s="22" t="str">
        <f>IF(ISBLANK('5. Pp (3 años)'!K56),"",'5. Pp (3 años)'!K56)</f>
        <v>Ascendente</v>
      </c>
      <c r="L55" s="279" t="s">
        <v>562</v>
      </c>
      <c r="M55" s="280" t="s">
        <v>553</v>
      </c>
      <c r="N55" s="283" t="str">
        <f>IF(ISBLANK('5. Pp (3 años)'!N56),"",'5. Pp (3 años)'!N56)</f>
        <v>Nombre del Documento: 
Dictamenes de Material 2025.
Nombre de quien genera la información: 
Dirección General de Servicios Públicos.
Periodicidad con que se genera la información:
Trimestral
Liga de la página donde se localiza la información o ubicación: 
Archivero MBJARC001387</v>
      </c>
      <c r="O55" s="510" t="str">
        <f>IF(ISBLANK('5. Pp (3 años)'!O56),"",'5. Pp (3 años)'!O56)</f>
        <v>Se cuenta con los  materiales para garantizar el mantenimiento.</v>
      </c>
      <c r="P55" s="507" t="str">
        <f>IF(ISBLANK('5. Pp (3 años)'!P56),"",'5. Pp (3 años)'!P56)</f>
        <v/>
      </c>
    </row>
    <row r="56" spans="1:16" ht="207">
      <c r="A56" s="25"/>
      <c r="B56" s="20" t="str">
        <f>IF(ISBLANK('5. Pp (3 años)'!B57),"",'5. Pp (3 años)'!B57)</f>
        <v>Secretaría Municipal de Obras Públicas y Servicios</v>
      </c>
      <c r="C56" s="21" t="str">
        <f>IF(ISBLANK('5. Pp (3 años)'!C57),"",'5. Pp (3 años)'!C57)</f>
        <v>Actividad</v>
      </c>
      <c r="D56" s="149" t="str">
        <f>IF(ISBLANK('5. Pp (3 años)'!D57),"",'5. Pp (3 años)'!D57)</f>
        <v xml:space="preserve">2.2.1.1.1.8 Difusión de actividades de los servicios públicos y entrega de obra pública. </v>
      </c>
      <c r="E56" s="498" t="str">
        <f>IF(ISBLANK('5. Pp (3 años)'!E57),"",'5. Pp (3 años)'!E57)</f>
        <v>PASOPD: Porcentaje de actividades de servicios y obra pública difundidas</v>
      </c>
      <c r="F56" s="277" t="str">
        <f>IF(ISBLANK('5. Pp (3 años)'!F57),"",'5. Pp (3 años)'!F57)</f>
        <v>Este indicador permite medir la cantidad de eventos realizados, mediante el acercamiento en los espacios públicos con los comités vecinales para conocer las deficiencias de los servicios y obras públicas de la región, asimismo la participación y asistencia de la ciudadanía en la  entrega de obra pública.</v>
      </c>
      <c r="G56" s="22" t="str">
        <f>IF(ISBLANK('5. Pp (3 años)'!G57),"",'5. Pp (3 años)'!G57)</f>
        <v>Eficacia</v>
      </c>
      <c r="H56" s="22" t="str">
        <f>IF(ISBLANK('5. Pp (3 años)'!H57),"",'5. Pp (3 años)'!H57)</f>
        <v>Trimestral</v>
      </c>
      <c r="I56" s="24" t="str">
        <f>IF(ISBLANK('5. Pp (3 años)'!I57),"",'5. Pp (3 años)'!I57)</f>
        <v xml:space="preserve">MÉTODO DE CÁLCULO:                              
PASOPD= (TAD/TAPD)*100 
VARIABLES
PASOPD: Porcentaje de actividades de servicios y obra pública difundida
TAD: Total de actividades difundidas. 
TAPD: Total de actividades por difundir.
</v>
      </c>
      <c r="J56" s="24" t="str">
        <f>IF(ISBLANK('5. Pp (3 años)'!J57),"",'5. Pp (3 años)'!J57)</f>
        <v>Unidad de medida del indicador: 
Porcentaje. 
Unidad de medida:
Actividades Difundidas.</v>
      </c>
      <c r="K56" s="22" t="str">
        <f>IF(ISBLANK('5. Pp (3 años)'!K57),"",'5. Pp (3 años)'!K57)</f>
        <v>Ascendente</v>
      </c>
      <c r="L56" s="279" t="s">
        <v>1214</v>
      </c>
      <c r="M56" s="280" t="s">
        <v>554</v>
      </c>
      <c r="N56" s="283" t="str">
        <f>IF(ISBLANK('5. Pp (3 años)'!N57),"",'5. Pp (3 años)'!N57)</f>
        <v>Nombre del Documento: 
Actividades Difundidas de Obras y Servicios Publicos 2025.
Nombre de quien genera la información: 
Secretaría Municipal de Obras Públicas y Servicios.
Periodicidad con que se genera la información:
Trimestral
Liga de la página donde se localiza la información o ubicación: 
Pagina web: https://www.facebook.com/SMOPySCANCUN, https://www.instagram.com/obraspublicasyservicios/</v>
      </c>
      <c r="O56" s="510" t="str">
        <f>IF(ISBLANK('5. Pp (3 años)'!O57),"",'5. Pp (3 años)'!O57)</f>
        <v>Se cuenta con la asistencia de la ciudadanía en las acitivades difundidas sobre los servicios públicos y la conclusión de obra pública para su entrega; asimismo se presentan las condiciones climatololgicas favorables para llevar a cabo la difusión de las actividades.</v>
      </c>
      <c r="P56" s="507" t="str">
        <f>IF(ISBLANK('5. Pp (3 años)'!P57),"",'5. Pp (3 años)'!P57)</f>
        <v/>
      </c>
    </row>
    <row r="57" spans="1:16" ht="409.5">
      <c r="B57" s="250" t="str">
        <f>IF(ISBLANK('5. Pp (3 años)'!B58),"",'5. Pp (3 años)'!B58)</f>
        <v>Dirección General de Servicios Públicos</v>
      </c>
      <c r="C57" s="251" t="str">
        <f>IF(ISBLANK('5. Pp (3 años)'!C58),"",'5. Pp (3 años)'!C58)</f>
        <v xml:space="preserve">Componente  </v>
      </c>
      <c r="D57" s="294" t="str">
        <f>IF(ISBLANK('5. Pp (3 años)'!D58),"",'5. Pp (3 años)'!D58)</f>
        <v>2.2.1.1.2 Servicios de mantenimiento y conservación a la infraestructura urbana del municipio realizados.</v>
      </c>
      <c r="E57" s="295" t="str">
        <f>IF(ISBLANK('5. Pp (3 años)'!E58),"",'5. Pp (3 años)'!E58)</f>
        <v>PASRP: Porcentaje de programas de servicios públicos realizados.</v>
      </c>
      <c r="F57" s="269" t="str">
        <f>IF(ISBLANK('5. Pp (3 años)'!F58),"",'5. Pp (3 años)'!F58)</f>
        <v>Este indicador permitirá conocer el porcentaje de  realización de servicios públicos en los siguientes rubros: vialidades, alumbrado público, sistema de drenaje pluvial, parques públicos, áreas jardinadas, guarniciones y playas públicas.</v>
      </c>
      <c r="G57" s="270" t="str">
        <f>IF(ISBLANK('5. Pp (3 años)'!G58),"",'5. Pp (3 años)'!G58)</f>
        <v>Eficacia</v>
      </c>
      <c r="H57" s="270" t="str">
        <f>IF(ISBLANK('5. Pp (3 años)'!H58),"",'5. Pp (3 años)'!H58)</f>
        <v>Trimestral</v>
      </c>
      <c r="I57" s="271" t="str">
        <f>IF(ISBLANK('5. Pp (3 años)'!I58),"",'5. Pp (3 años)'!I58)</f>
        <v>MÉTODO DE CÁLCULO
PASRP= (TPSPR/TPSPP)*100
VARIABLES
PASRP: Porcentaje de programas de servicios públicos realizados.
TPSPR: Total de programas de servicios públicos realizados.                                                                                       TPSPP: Total de programas de servicios públicos programados.</v>
      </c>
      <c r="J57" s="272" t="str">
        <f>IF(ISBLANK('5. Pp (3 años)'!J58),"",'5. Pp (3 años)'!J58)</f>
        <v xml:space="preserve">Unidad de medida del indicador: 
Porcentaje.
Unidad de medida:
Programas. </v>
      </c>
      <c r="K57" s="270" t="str">
        <f>IF(ISBLANK('5. Pp (3 años)'!K58),"",'5. Pp (3 años)'!K58)</f>
        <v>Ascendente</v>
      </c>
      <c r="L57" s="369" t="s">
        <v>815</v>
      </c>
      <c r="M57" s="370" t="s">
        <v>816</v>
      </c>
      <c r="N57" s="275" t="str">
        <f>IF(ISBLANK('5. Pp (3 años)'!N58),"",'5. Pp (3 años)'!N58)</f>
        <v>Nombre del Documento:
Reporte de Mantenimiento realizado 2024.
Nombre de quien genera la información
Dirección General de Servicios Públicos
Periodicidad con que se genera la información: 
Trimestral 
Liga de la página donde se localiza la información si es el caso o ubicación: 
MBJ-SMOPS-DGSPM-014-24</v>
      </c>
      <c r="O57" s="276" t="str">
        <f>IF(ISBLANK('5. Pp (3 años)'!O58),"",'5. Pp (3 años)'!O58)</f>
        <v>Condiciones meteorológicas favorables para la realización de los porgramas de servicios públicos.</v>
      </c>
      <c r="P57" s="508" t="str">
        <f>IF(ISBLANK('5. Pp (3 años)'!P58),"",'5. Pp (3 años)'!P58)</f>
        <v>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Meta 11.7.-Para 2030, proporcionar acceso universal a zonas verdes y espacios públicos seguros, inclusivos y accesibles, en particular para las mujeres y los niños, las personas de edad y las personas con discapacidad.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v>
      </c>
    </row>
    <row r="58" spans="1:16" ht="241.5">
      <c r="B58" s="20" t="str">
        <f>IF(ISBLANK('5. Pp (3 años)'!B59),"",'5. Pp (3 años)'!B59)</f>
        <v>Dirección General de Servicios Públicos</v>
      </c>
      <c r="C58" s="21" t="str">
        <f>IF(ISBLANK('5. Pp (3 años)'!C59),"",'5. Pp (3 años)'!C59)</f>
        <v>Actividad</v>
      </c>
      <c r="D58" s="149" t="str">
        <f>IF(ISBLANK('5. Pp (3 años)'!D59),"",'5. Pp (3 años)'!D59)</f>
        <v xml:space="preserve">2.2.1.1.2.1 Ejecución de programas, acciones y medidas  para la operación y buen funcionamiento de los servicios públicos. </v>
      </c>
      <c r="E58" s="498" t="str">
        <f>IF(ISBLANK('5. Pp (3 años)'!E59),"",'5. Pp (3 años)'!E59)</f>
        <v>PARSP:Porcentaje de actividades realizadas de servicios públicos.</v>
      </c>
      <c r="F58" s="277" t="str">
        <f>IF(ISBLANK('5. Pp (3 años)'!F59),"",'5. Pp (3 años)'!F59)</f>
        <v>Este indicador nos permitirá conocer el desempeño individual de cada una de las actividades programadas de servicios públicos.</v>
      </c>
      <c r="G58" s="22" t="str">
        <f>IF(ISBLANK('5. Pp (3 años)'!G59),"",'5. Pp (3 años)'!G59)</f>
        <v>Eficacia</v>
      </c>
      <c r="H58" s="22" t="str">
        <f>IF(ISBLANK('5. Pp (3 años)'!H59),"",'5. Pp (3 años)'!H59)</f>
        <v>Trimestral</v>
      </c>
      <c r="I58" s="24" t="str">
        <f>IF(ISBLANK('5. Pp (3 años)'!I59),"",'5. Pp (3 años)'!I59)</f>
        <v xml:space="preserve">MÉTODO DE CÁLCULO:
PARSP= (NAR/NAP)*100 
VARIABLES:
PARSP: Porcentaje de actividades realizadas de servicios públicos.
NAR:  Número de actividades realizadas.                                  
NAP: Número de actividades programadas.                                                                     
</v>
      </c>
      <c r="J58" s="24" t="str">
        <f>IF(ISBLANK('5. Pp (3 años)'!J59),"",'5. Pp (3 años)'!J59)</f>
        <v xml:space="preserve">Unidad de medida del indicador: 
Porcentaje. 
Unidad de medida:
Actividades. 
</v>
      </c>
      <c r="K58" s="22" t="str">
        <f>IF(ISBLANK('5. Pp (3 años)'!K59),"",'5. Pp (3 años)'!K59)</f>
        <v>Ascendente</v>
      </c>
      <c r="L58" s="290" t="s">
        <v>817</v>
      </c>
      <c r="M58" s="291" t="s">
        <v>818</v>
      </c>
      <c r="N58" s="283" t="str">
        <f>IF(ISBLANK('5. Pp (3 años)'!N59),"",'5. Pp (3 años)'!N59)</f>
        <v xml:space="preserve">Nombre del Documento:
Reporte de Servicios Públicos 2024.
Nombre de quien genera la información:
Dirección General de Servicios Públicos
Periodicidad con que se genera la información: 
Trimestral 
Liga de la página donde se localiza la información si es el caso o ubicación:
Lefort: MBJDGSPM-002-2024
</v>
      </c>
      <c r="O58" s="510" t="str">
        <f>IF(ISBLANK('5. Pp (3 años)'!O59),"",'5. Pp (3 años)'!O59)</f>
        <v>Los proveedores cuentan con los suministros necesarios y existen las  condiciones meteorológicas favorables</v>
      </c>
      <c r="P58" s="507" t="str">
        <f>IF(ISBLANK('5. Pp (3 años)'!P59),"",'5. Pp (3 años)'!P59)</f>
        <v/>
      </c>
    </row>
    <row r="59" spans="1:16" ht="224.25">
      <c r="B59" s="20" t="str">
        <f>IF(ISBLANK('5. Pp (3 años)'!B60),"",'5. Pp (3 años)'!B60)</f>
        <v>Dirección General de Servicios Públicos</v>
      </c>
      <c r="C59" s="21" t="str">
        <f>IF(ISBLANK('5. Pp (3 años)'!C60),"",'5. Pp (3 años)'!C60)</f>
        <v>Actividad</v>
      </c>
      <c r="D59" s="149" t="str">
        <f>IF(ISBLANK('5. Pp (3 años)'!D60),"",'5. Pp (3 años)'!D60)</f>
        <v xml:space="preserve">2.2.1.1.2.2 Tramitación de recursos necesarios para la operación y buen funcionamiento de los programas de servicios públicos. </v>
      </c>
      <c r="E59" s="498" t="str">
        <f>IF(ISBLANK('5. Pp (3 años)'!E60),"",'5. Pp (3 años)'!E60)</f>
        <v xml:space="preserve">PTRN: Porcentaje de trámites de recursos necesarios. </v>
      </c>
      <c r="F59" s="277" t="str">
        <f>IF(ISBLANK('5. Pp (3 años)'!F60),"",'5. Pp (3 años)'!F60)</f>
        <v xml:space="preserve">Este indicador nos permite medir el número de tramites de recursos gestionados. </v>
      </c>
      <c r="G59" s="22" t="str">
        <f>IF(ISBLANK('5. Pp (3 años)'!G60),"",'5. Pp (3 años)'!G60)</f>
        <v>Eficacia</v>
      </c>
      <c r="H59" s="22" t="str">
        <f>IF(ISBLANK('5. Pp (3 años)'!H60),"",'5. Pp (3 años)'!H60)</f>
        <v>Trimestral</v>
      </c>
      <c r="I59" s="24" t="str">
        <f>IF(ISBLANK('5. Pp (3 años)'!I60),"",'5. Pp (3 años)'!I60)</f>
        <v xml:space="preserve">MÉTODO DE CÁLCULO:
PTRN= (NTR/NTP)*100
VARIABLES:
PTRN: Porcentaje de trámites de recursos necesarios. 
NTR: Número de tramites realizados.
NTP: Número de tramites programados.                                                            
</v>
      </c>
      <c r="J59" s="24" t="str">
        <f>IF(ISBLANK('5. Pp (3 años)'!J60),"",'5. Pp (3 años)'!J60)</f>
        <v xml:space="preserve">Unidad de medida del indicador: 
Porcentaje.                         
Unidad de medida:  
Tramites.
</v>
      </c>
      <c r="K59" s="22" t="str">
        <f>IF(ISBLANK('5. Pp (3 años)'!K60),"",'5. Pp (3 años)'!K60)</f>
        <v>Ascendente</v>
      </c>
      <c r="L59" s="292" t="s">
        <v>819</v>
      </c>
      <c r="M59" s="293" t="s">
        <v>820</v>
      </c>
      <c r="N59" s="283" t="str">
        <f>IF(ISBLANK('5. Pp (3 años)'!N60),"",'5. Pp (3 años)'!N60)</f>
        <v xml:space="preserve">Nombre del Documento:
Reporte de trámites de recursos 2024.
Nombre de quien genera la información:
Dirección General de Servicios Públicos
Periodicidad con que se genera la información: 
Trimestral 
Liga de la página donde se localiza la información si es el caso o ubicación:
MBJ-SMOPS-DGSPM-014-2024
</v>
      </c>
      <c r="O59" s="510" t="str">
        <f>IF(ISBLANK('5. Pp (3 años)'!O60),"",'5. Pp (3 años)'!O60)</f>
        <v>Las dependencias cumplen con los requisitos y llenado correcto de sus formatos para la solicitud de sus recursos.</v>
      </c>
      <c r="P59" s="507" t="str">
        <f>IF(ISBLANK('5. Pp (3 años)'!P60),"",'5. Pp (3 años)'!P60)</f>
        <v/>
      </c>
    </row>
    <row r="60" spans="1:16" ht="207">
      <c r="B60" s="20" t="str">
        <f>IF(ISBLANK('5. Pp (3 años)'!B61),"",'5. Pp (3 años)'!B61)</f>
        <v>Dirección General de Servicios Públicos</v>
      </c>
      <c r="C60" s="21" t="str">
        <f>IF(ISBLANK('5. Pp (3 años)'!C61),"",'5. Pp (3 años)'!C61)</f>
        <v>Actividad</v>
      </c>
      <c r="D60" s="149" t="str">
        <f>IF(ISBLANK('5. Pp (3 años)'!D61),"",'5. Pp (3 años)'!D61)</f>
        <v xml:space="preserve">2.2.1.1.2.3 Atención a las solicitudes de ciudadanas mediante reporta y aporta. </v>
      </c>
      <c r="E60" s="498" t="str">
        <f>IF(ISBLANK('5. Pp (3 años)'!E61),"",'5. Pp (3 años)'!E61)</f>
        <v>PSCA: Porcentaje de solicitudes ciudadanas atendidas.</v>
      </c>
      <c r="F60" s="277" t="str">
        <f>IF(ISBLANK('5. Pp (3 años)'!F61),"",'5. Pp (3 años)'!F61)</f>
        <v xml:space="preserve">Este indicador nos permitirá conocer el porcentaje de efectividad de las peticiones ciudadanas recibidas. </v>
      </c>
      <c r="G60" s="22" t="str">
        <f>IF(ISBLANK('5. Pp (3 años)'!G61),"",'5. Pp (3 años)'!G61)</f>
        <v>Eficacia</v>
      </c>
      <c r="H60" s="22" t="str">
        <f>IF(ISBLANK('5. Pp (3 años)'!H61),"",'5. Pp (3 años)'!H61)</f>
        <v>Trimestral</v>
      </c>
      <c r="I60" s="24" t="str">
        <f>IF(ISBLANK('5. Pp (3 años)'!I61),"",'5. Pp (3 años)'!I61)</f>
        <v xml:space="preserve">MÉTODO DE CÁLCULO:
PSCA= (NSA/NSR)*100
VARIABLES:
PSCA: Porcentaje de solicitudes ciudadanas atendidas.
NSA:Número de solicitudes atendidas.
NSR:Número de solicitudes recibidas.
</v>
      </c>
      <c r="J60" s="24" t="str">
        <f>IF(ISBLANK('5. Pp (3 años)'!J61),"",'5. Pp (3 años)'!J61)</f>
        <v xml:space="preserve">Unidad de medida del indicador: 
Porcentaje.                                                
Unidad de medida:
Solicitudes. 
</v>
      </c>
      <c r="K60" s="22" t="str">
        <f>IF(ISBLANK('5. Pp (3 años)'!K61),"",'5. Pp (3 años)'!K61)</f>
        <v>Ascendente</v>
      </c>
      <c r="L60" s="292" t="s">
        <v>1215</v>
      </c>
      <c r="M60" s="293" t="s">
        <v>821</v>
      </c>
      <c r="N60" s="283" t="str">
        <f>IF(ISBLANK('5. Pp (3 años)'!N61),"",'5. Pp (3 años)'!N61)</f>
        <v>Nombre del Documento:
Reporte de solicitudes ciudadanas 2024.
Nombre de quien genera la información: 
Dirección General de Servicios Públicos
Periodicidad con que se genera la información:
Trimestral 
Liga de la página donde se localiza la información si es el caso o ubicación: 
Lefort:MBJDGPM-03-2024</v>
      </c>
      <c r="O60" s="510" t="str">
        <f>IF(ISBLANK('5. Pp (3 años)'!O61),"",'5. Pp (3 años)'!O61)</f>
        <v>La cuidadania hace uso del programa de reporta y aporta</v>
      </c>
      <c r="P60" s="507" t="str">
        <f>IF(ISBLANK('5. Pp (3 años)'!P61),"",'5. Pp (3 años)'!P61)</f>
        <v/>
      </c>
    </row>
    <row r="61" spans="1:16" ht="224.25">
      <c r="B61" s="20" t="str">
        <f>IF(ISBLANK('5. Pp (3 años)'!B62),"",'5. Pp (3 años)'!B62)</f>
        <v>Dirección General de Servicios Públicos</v>
      </c>
      <c r="C61" s="21" t="str">
        <f>IF(ISBLANK('5. Pp (3 años)'!C62),"",'5. Pp (3 años)'!C62)</f>
        <v>Actividad</v>
      </c>
      <c r="D61" s="149" t="str">
        <f>IF(ISBLANK('5. Pp (3 años)'!D62),"",'5. Pp (3 años)'!D62)</f>
        <v>2.2.1.1.2.4 inspección de establecimientos que cumplen con las normativas establecidas en el regalmento de la Dirección de Servicios Públicos.</v>
      </c>
      <c r="E61" s="498" t="str">
        <f>IF(ISBLANK('5. Pp (3 años)'!E62),"",'5. Pp (3 años)'!E62)</f>
        <v xml:space="preserve">PEI: Porcentaje de establecimientos supervisados. </v>
      </c>
      <c r="F61" s="277" t="str">
        <f>IF(ISBLANK('5. Pp (3 años)'!F62),"",'5. Pp (3 años)'!F62)</f>
        <v xml:space="preserve">Este indicador nos permitirá conocer el total de negocios supervisados dentro del padrón actual. </v>
      </c>
      <c r="G61" s="22" t="str">
        <f>IF(ISBLANK('5. Pp (3 años)'!G62),"",'5. Pp (3 años)'!G62)</f>
        <v>Eficacia</v>
      </c>
      <c r="H61" s="22" t="str">
        <f>IF(ISBLANK('5. Pp (3 años)'!H62),"",'5. Pp (3 años)'!H62)</f>
        <v>Trimestral</v>
      </c>
      <c r="I61" s="24" t="str">
        <f>IF(ISBLANK('5. Pp (3 años)'!I62),"",'5. Pp (3 años)'!I62)</f>
        <v xml:space="preserve">MÉTODO DE CÁLCULO:                         
PEI= (NTECN/NTENCN)*100
VARIABLES:                                                                                                                                                   PEI: Porcentaje de establecimientos supervisados. 
NTECN: Número Total de Establecimientos que Cumplen con la Normativa.                                       
NTENCN: Número Total de Establecimientos que No Cumplen con la Normativa.             </v>
      </c>
      <c r="J61" s="24" t="str">
        <f>IF(ISBLANK('5. Pp (3 años)'!J62),"",'5. Pp (3 años)'!J62)</f>
        <v xml:space="preserve">Unidad de medida del indicador: 
Porcentaje.                                            
Unidad de medida:
Establecimientos.
</v>
      </c>
      <c r="K61" s="22" t="str">
        <f>IF(ISBLANK('5. Pp (3 años)'!K62),"",'5. Pp (3 años)'!K62)</f>
        <v>Ascendente</v>
      </c>
      <c r="L61" s="292" t="s">
        <v>822</v>
      </c>
      <c r="M61" s="293" t="s">
        <v>823</v>
      </c>
      <c r="N61" s="283" t="str">
        <f>IF(ISBLANK('5. Pp (3 años)'!N62),"",'5. Pp (3 años)'!N62)</f>
        <v xml:space="preserve">Nombre del Documento: 
Reporte diario realizado 2024.
Nombre de quien genera la información: 
Dirección General de Servicios Públicos
Periodicidad con que se genera la información: 
Trimestral 
Liga de la página donde se localiza la información si es el caso o ubicación: 
MBJ-SMOPS-DGSPM-014-2024
</v>
      </c>
      <c r="O61" s="510" t="str">
        <f>IF(ISBLANK('5. Pp (3 años)'!O62),"",'5. Pp (3 años)'!O62)</f>
        <v>Las condiciones meteorológicas favorables permiten realizar las supervisiones.</v>
      </c>
      <c r="P61" s="507" t="str">
        <f>IF(ISBLANK('5. Pp (3 años)'!P62),"",'5. Pp (3 años)'!P62)</f>
        <v/>
      </c>
    </row>
    <row r="62" spans="1:16" ht="258.75">
      <c r="B62" s="250" t="str">
        <f>IF(ISBLANK('5. Pp (3 años)'!B63),"",'5. Pp (3 años)'!B63)</f>
        <v>Dirección de Alumbrado Público</v>
      </c>
      <c r="C62" s="251" t="str">
        <f>IF(ISBLANK('5. Pp (3 años)'!C63),"",'5. Pp (3 años)'!C63)</f>
        <v>Componente</v>
      </c>
      <c r="D62" s="294" t="str">
        <f>IF(ISBLANK('5. Pp (3 años)'!D63),"",'5. Pp (3 años)'!D63)</f>
        <v>2.2.1.1.3: Sistema de Alumbrado Público del Municipal  rehabilitado.  (ReparacIón de luminarias y postes)</v>
      </c>
      <c r="E62" s="295" t="str">
        <f>IF(ISBLANK('5. Pp (3 años)'!E63),"",'5. Pp (3 años)'!E63)</f>
        <v>PAPR: Porcentaje del Alumbrado Público Rehabilitado.</v>
      </c>
      <c r="F62" s="269" t="str">
        <f>IF(ISBLANK('5. Pp (3 años)'!F63),"",'5. Pp (3 años)'!F63)</f>
        <v>Este indicador nos permite mostrar  el porcentaje del alumbrado público rehabilitado en todo el municipio de Benito Juárez.</v>
      </c>
      <c r="G62" s="270" t="str">
        <f>IF(ISBLANK('5. Pp (3 años)'!G63),"",'5. Pp (3 años)'!G63)</f>
        <v>Eficacia</v>
      </c>
      <c r="H62" s="270" t="str">
        <f>IF(ISBLANK('5. Pp (3 años)'!H63),"",'5. Pp (3 años)'!H63)</f>
        <v>Trimestral</v>
      </c>
      <c r="I62" s="271" t="str">
        <f>IF(ISBLANK('5. Pp (3 años)'!I63),"",'5. Pp (3 años)'!I63)</f>
        <v>MÉTODO DE CÁLCULO DEL INDICADOR:
PAPR= (NLR/NLPR)*100
VARIABLES:                                                                  
PAPR: Porcentaje del Alumbrado Público Rehabilitado.
NLR: Número de Luminaria Rehabilitadas..
NLPR:  Número de Luminarias Programadas para  Rehabilitar.</v>
      </c>
      <c r="J62" s="272" t="str">
        <f>IF(ISBLANK('5. Pp (3 años)'!J63),"",'5. Pp (3 años)'!J63)</f>
        <v>UNIDAD DE MEDIDA DEL INDICADOR:
Porcentaje. 
UNIDAD DE MEDIDA DE LAS VARIABLES:
Luminarias.</v>
      </c>
      <c r="K62" s="270" t="str">
        <f>IF(ISBLANK('5. Pp (3 años)'!K63),"",'5. Pp (3 años)'!K63)</f>
        <v>Ascendente</v>
      </c>
      <c r="L62" s="253" t="s">
        <v>807</v>
      </c>
      <c r="M62" s="501" t="s">
        <v>808</v>
      </c>
      <c r="N62" s="275" t="str">
        <f>IF(ISBLANK('5. Pp (3 años)'!N63),"",'5. Pp (3 años)'!N63)</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2" s="276" t="str">
        <f>IF(ISBLANK('5. Pp (3 años)'!O63),"",'5. Pp (3 años)'!O63)</f>
        <v>Existen las condiciones meteorológicas y de salud favorables para realizar la rehabilitación de las luminarias.</v>
      </c>
      <c r="P62" s="508" t="str">
        <f>IF(ISBLANK('5. Pp (3 años)'!P63),"",'5. Pp (3 años)'!P63)</f>
        <v xml:space="preserve">Meta.7.1 Para 2030, garantizar el acceso universal a servicios de energía asequibles, confiables y modernos.                                                                                                    Meta 7.4 Para 2030, aumentar la cooperación internacio
nal a fin de facilitar el acceso a la investigación 
y las tecnologías energéticas no contaminan
tes, incluidas las fuentes de energía renova
bles, la eficiencia energética y las tecnologías 
avanzadas y menos contaminantes de combus
tibles fósiles, y promover la inversión en 
infraestructuras energéticas y tecnologías de 
energía no contaminante.
 Eficiencia energética
 Submeta 3
 Tecnologías avanzadas y menos contaminantes 
de combustibles fósiles      </v>
      </c>
    </row>
    <row r="63" spans="1:16" ht="225.75" customHeight="1">
      <c r="B63" s="20" t="str">
        <f>IF(ISBLANK('5. Pp (3 años)'!B64),"",'5. Pp (3 años)'!B64)</f>
        <v>Dirección de Alumbrado Público</v>
      </c>
      <c r="C63" s="21" t="str">
        <f>IF(ISBLANK('5. Pp (3 años)'!C64),"",'5. Pp (3 años)'!C64)</f>
        <v>Actividad</v>
      </c>
      <c r="D63" s="149" t="str">
        <f>IF(ISBLANK('5. Pp (3 años)'!D64),"",'5. Pp (3 años)'!D64)</f>
        <v xml:space="preserve">2.2.1.1.3.1 Supervisión del sistema de Alumbrado Público a  la empresa Optima Energía </v>
      </c>
      <c r="E63" s="498" t="str">
        <f>IF(ISBLANK('5. Pp (3 años)'!E64),"",'5. Pp (3 años)'!E64)</f>
        <v>PSAPR: Porcentaje de supervisiones del sistema de alumbrado público realizadas.</v>
      </c>
      <c r="F63" s="277" t="str">
        <f>IF(ISBLANK('5. Pp (3 años)'!F64),"",'5. Pp (3 años)'!F64)</f>
        <v>Este indicador nos permite conocer el funcionamiento del sistema de alumbrado público mendiante supervisión puntual y sectorizada, con la finalidad de reducir fallas en el mismo.</v>
      </c>
      <c r="G63" s="22" t="str">
        <f>IF(ISBLANK('5. Pp (3 años)'!G64),"",'5. Pp (3 años)'!G64)</f>
        <v>Eficacia</v>
      </c>
      <c r="H63" s="22" t="str">
        <f>IF(ISBLANK('5. Pp (3 años)'!H64),"",'5. Pp (3 años)'!H64)</f>
        <v>Trimestral</v>
      </c>
      <c r="I63" s="24" t="str">
        <f>IF(ISBLANK('5. Pp (3 años)'!I64),"",'5. Pp (3 años)'!I64)</f>
        <v>MÉTODO DE CÁLCULO:
PSAPR=(NSSAPR/NSSAPP) *100         
VARIABLES:
PSAPR: Porcentaje de supervisiónes del sistema de alumbrado público realizadas.
NSSAPR: Número de supervisiones del sistema de alumbrado público realizado.
NSSAPP: Número de supervisiones del sistema de alumbrado público programado.</v>
      </c>
      <c r="J63" s="24" t="str">
        <f>IF(ISBLANK('5. Pp (3 años)'!J64),"",'5. Pp (3 años)'!J64)</f>
        <v>UNIDAD DE MEDIDA DEL INDICADOR:  
Porcentaje.                                            
UNIDAD DE MEDIDA DE LA VARIABLE:
Reportes.</v>
      </c>
      <c r="K63" s="22" t="str">
        <f>IF(ISBLANK('5. Pp (3 años)'!K64),"",'5. Pp (3 años)'!K64)</f>
        <v>Ascendente</v>
      </c>
      <c r="L63" s="419" t="s">
        <v>1216</v>
      </c>
      <c r="M63" s="502" t="s">
        <v>809</v>
      </c>
      <c r="N63" s="283" t="str">
        <f>IF(ISBLANK('5. Pp (3 años)'!N64),"",'5. Pp (3 años)'!N64)</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3" s="510" t="str">
        <f>IF(ISBLANK('5. Pp (3 años)'!O64),"",'5. Pp (3 años)'!O64)</f>
        <v>Las  condiciones meteorológicas favorables permiten realizar las actividades</v>
      </c>
      <c r="P63" s="507" t="str">
        <f>IF(ISBLANK('5. Pp (3 años)'!P64),"",'5. Pp (3 años)'!P64)</f>
        <v/>
      </c>
    </row>
    <row r="64" spans="1:16" ht="225.75" customHeight="1">
      <c r="B64" s="20" t="str">
        <f>IF(ISBLANK('5. Pp (3 años)'!B65),"",'5. Pp (3 años)'!B65)</f>
        <v>Dirección de Alumbrado Público</v>
      </c>
      <c r="C64" s="21" t="str">
        <f>IF(ISBLANK('5. Pp (3 años)'!C65),"",'5. Pp (3 años)'!C65)</f>
        <v>Actividad</v>
      </c>
      <c r="D64" s="149" t="str">
        <f>IF(ISBLANK('5. Pp (3 años)'!D65),"",'5. Pp (3 años)'!D65)</f>
        <v>2.2.1.1.3.2  Mantenimiento del sistema de Alumbrado Público no concesionado.</v>
      </c>
      <c r="E64" s="498" t="str">
        <f>IF(ISBLANK('5. Pp (3 años)'!E65),"",'5. Pp (3 años)'!E65)</f>
        <v>PRCA:  Porcentaje de Reportes ciudadanos del sistema de alumbrado público atendidos no concesionados</v>
      </c>
      <c r="F64" s="277" t="str">
        <f>IF(ISBLANK('5. Pp (3 años)'!F65),"",'5. Pp (3 años)'!F65)</f>
        <v xml:space="preserve">Este indicador nos permite mostrar el porcentaje de los reportes recibidos por los ciudadanos para el mantenimiento del alumbrado no concesionado </v>
      </c>
      <c r="G64" s="22" t="str">
        <f>IF(ISBLANK('5. Pp (3 años)'!G65),"",'5. Pp (3 años)'!G65)</f>
        <v>Eficacia</v>
      </c>
      <c r="H64" s="22" t="str">
        <f>IF(ISBLANK('5. Pp (3 años)'!H65),"",'5. Pp (3 años)'!H65)</f>
        <v>Trimestral</v>
      </c>
      <c r="I64" s="24" t="str">
        <f>IF(ISBLANK('5. Pp (3 años)'!I65),"",'5. Pp (3 años)'!I65)</f>
        <v xml:space="preserve">MÉTODO DE CÁLCULO:
PRCA= (NRCP/NRCR) *100
VARIABLES:
PRCA: Porcentaje de Reportes ciudadanas del sistema de alumbrado público atendidos.
NRCP: Número de reportes ciudadano atendidos.                                                                   
NRCR: Número de reportes ciudadanos recibidos.
</v>
      </c>
      <c r="J64" s="24" t="str">
        <f>IF(ISBLANK('5. Pp (3 años)'!J65),"",'5. Pp (3 años)'!J65)</f>
        <v>UNIDAD DE MEDIDA DEL INDICADOR:  
Porcentaje.                                            
UNIDAD DE MEDIDA DE LA VARIABLE:
Supervisión.</v>
      </c>
      <c r="K64" s="22" t="str">
        <f>IF(ISBLANK('5. Pp (3 años)'!K65),"",'5. Pp (3 años)'!K65)</f>
        <v>Ascendente</v>
      </c>
      <c r="L64" s="419" t="s">
        <v>810</v>
      </c>
      <c r="M64" s="503" t="s">
        <v>811</v>
      </c>
      <c r="N64" s="283" t="str">
        <f>IF(ISBLANK('5. Pp (3 años)'!N65),"",'5. Pp (3 años)'!N65)</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4" s="510" t="str">
        <f>IF(ISBLANK('5. Pp (3 años)'!O65),"",'5. Pp (3 años)'!O65)</f>
        <v>Las  condiciones meteorológicas favorables permiten realizar las actividades.</v>
      </c>
      <c r="P64" s="507" t="str">
        <f>IF(ISBLANK('5. Pp (3 años)'!P65),"",'5. Pp (3 años)'!P65)</f>
        <v/>
      </c>
    </row>
    <row r="65" spans="2:16" ht="225.75" customHeight="1">
      <c r="B65" s="20" t="str">
        <f>IF(ISBLANK('5. Pp (3 años)'!B66),"",'5. Pp (3 años)'!B66)</f>
        <v>Dirección de Alumbrado Público</v>
      </c>
      <c r="C65" s="21" t="str">
        <f>IF(ISBLANK('5. Pp (3 años)'!C66),"",'5. Pp (3 años)'!C66)</f>
        <v>Actividad</v>
      </c>
      <c r="D65" s="149" t="str">
        <f>IF(ISBLANK('5. Pp (3 años)'!D66),"",'5. Pp (3 años)'!D66)</f>
        <v>2.2.1.1.3.3 Censo del sistema de alumbrado público del Municipio de Benito Juárez.</v>
      </c>
      <c r="E65" s="498" t="str">
        <f>IF(ISBLANK('5. Pp (3 años)'!E66),"",'5. Pp (3 años)'!E66)</f>
        <v>PLSAR: Porcentaje de luminarias del sistema de alumbrado público realizado.</v>
      </c>
      <c r="F65" s="277" t="str">
        <f>IF(ISBLANK('5. Pp (3 años)'!F66),"",'5. Pp (3 años)'!F66)</f>
        <v xml:space="preserve">Este indicador nos permitira conocer la cantidad exacta de componentes del sistema de alumbrado como son:  luminarias, bancos, transformadores, registros, bases y postes. </v>
      </c>
      <c r="G65" s="22" t="str">
        <f>IF(ISBLANK('5. Pp (3 años)'!G66),"",'5. Pp (3 años)'!G66)</f>
        <v>Eficacia</v>
      </c>
      <c r="H65" s="22" t="str">
        <f>IF(ISBLANK('5. Pp (3 años)'!H66),"",'5. Pp (3 años)'!H66)</f>
        <v>Trimestral</v>
      </c>
      <c r="I65" s="24" t="str">
        <f>IF(ISBLANK('5. Pp (3 años)'!I66),"",'5. Pp (3 años)'!I66)</f>
        <v xml:space="preserve">MÉTODO DE CÁLCULO:
PLSAR= (NLSAPMR/NLSAPP) *100
VARIABLES:
PLSAR: Porcentaje de luminarias del sistema de alumbrado público realizado.
NLR: Número luminarias del sistema de alumbrado público municipal realizados. 
NLP: Número de  luminarias del sistema de alumbrado público programados.
</v>
      </c>
      <c r="J65" s="24" t="str">
        <f>IF(ISBLANK('5. Pp (3 años)'!J66),"",'5. Pp (3 años)'!J66)</f>
        <v>UNIDAD DE MEDIDA DEL INDICADOR:  
Porcentaje.                                            
UNIDAD DE MEDIDA DE LA VARIABLE:
luminaria.</v>
      </c>
      <c r="K65" s="22" t="str">
        <f>IF(ISBLANK('5. Pp (3 años)'!K66),"",'5. Pp (3 años)'!K66)</f>
        <v>Ascendente</v>
      </c>
      <c r="L65" s="419" t="s">
        <v>1217</v>
      </c>
      <c r="M65" s="503" t="s">
        <v>812</v>
      </c>
      <c r="N65" s="283" t="str">
        <f>IF(ISBLANK('5. Pp (3 años)'!N66),"",'5. Pp (3 años)'!N66)</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5" s="510" t="str">
        <f>IF(ISBLANK('5. Pp (3 años)'!O66),"",'5. Pp (3 años)'!O66)</f>
        <v>Las  condiciones meteorológicas son favorables para realizar el censo.</v>
      </c>
      <c r="P65" s="507" t="str">
        <f>IF(ISBLANK('5. Pp (3 años)'!P66),"",'5. Pp (3 años)'!P66)</f>
        <v/>
      </c>
    </row>
    <row r="66" spans="2:16" ht="225.75" customHeight="1">
      <c r="B66" s="20" t="str">
        <f>IF(ISBLANK('5. Pp (3 años)'!B67),"",'5. Pp (3 años)'!B67)</f>
        <v>Dirección de Alumbrado Público</v>
      </c>
      <c r="C66" s="21" t="str">
        <f>IF(ISBLANK('5. Pp (3 años)'!C67),"",'5. Pp (3 años)'!C67)</f>
        <v>Actividad</v>
      </c>
      <c r="D66" s="149" t="str">
        <f>IF(ISBLANK('5. Pp (3 años)'!D67),"",'5. Pp (3 años)'!D67)</f>
        <v>2.2.1.1.3.4 Verificación del sistema de alumbrado público, que cumpla con  las  especificaciones establecidas, para la Entrega y Recepción de fraccionamientos nuevos en el Municipio de Benito Juárez.</v>
      </c>
      <c r="E66" s="498" t="str">
        <f>IF(ISBLANK('5. Pp (3 años)'!E67),"",'5. Pp (3 años)'!E67)</f>
        <v>PAPEF: Porcentaje de alumbrado público entregado en fraccionamientos.</v>
      </c>
      <c r="F66" s="277" t="str">
        <f>IF(ISBLANK('5. Pp (3 años)'!F67),"",'5. Pp (3 años)'!F67)</f>
        <v>Este indicador nos permite conocer si se esta cumpliendo con las especificaciones establecidas para la entrega recepción de los fraccionamientos y poder formalizar los contratos ante  CFE.</v>
      </c>
      <c r="G66" s="22" t="str">
        <f>IF(ISBLANK('5. Pp (3 años)'!G67),"",'5. Pp (3 años)'!G67)</f>
        <v>Eficacia</v>
      </c>
      <c r="H66" s="22" t="str">
        <f>IF(ISBLANK('5. Pp (3 años)'!H67),"",'5. Pp (3 años)'!H67)</f>
        <v>Trimestral</v>
      </c>
      <c r="I66" s="24" t="str">
        <f>IF(ISBLANK('5. Pp (3 años)'!I67),"",'5. Pp (3 años)'!I67)</f>
        <v xml:space="preserve">MÉTODO DE CÁLCULO
PAPEF= (NAPE/NAPPE) *100
VARIABLES
PAPEF: Porcentaje de Alumbrado Público Entregado en Fraccionamientos.
NAPE : Número de alumbrado Público Entregado.
NAPPE: Número de alumbrado Público Programado para Entrega.
</v>
      </c>
      <c r="J66" s="24" t="str">
        <f>IF(ISBLANK('5. Pp (3 años)'!J67),"",'5. Pp (3 años)'!J67)</f>
        <v>UNIDAD DE MEDIDA DEL INDICADOR:  
Porcentaje.                                            
UNIDAD DE MEDIDA DE LA VARIABLE:
Alumbrado.</v>
      </c>
      <c r="K66" s="22" t="str">
        <f>IF(ISBLANK('5. Pp (3 años)'!K67),"",'5. Pp (3 años)'!K67)</f>
        <v>Ascendente</v>
      </c>
      <c r="L66" s="419" t="s">
        <v>1218</v>
      </c>
      <c r="M66" s="503" t="s">
        <v>813</v>
      </c>
      <c r="N66" s="283" t="str">
        <f>IF(ISBLANK('5. Pp (3 años)'!N67),"",'5. Pp (3 años)'!N67)</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6" s="510" t="str">
        <f>IF(ISBLANK('5. Pp (3 años)'!O67),"",'5. Pp (3 años)'!O67)</f>
        <v>Los fraccionamientos cumplen con las normatividades establecidas en cuanto al alumbrado.</v>
      </c>
      <c r="P66" s="507" t="str">
        <f>IF(ISBLANK('5. Pp (3 años)'!P67),"",'5. Pp (3 años)'!P67)</f>
        <v/>
      </c>
    </row>
    <row r="67" spans="2:16" ht="225.75" customHeight="1">
      <c r="B67" s="20" t="str">
        <f>IF(ISBLANK('5. Pp (3 años)'!B68),"",'5. Pp (3 años)'!B68)</f>
        <v>Dirección de Alumbrado Público</v>
      </c>
      <c r="C67" s="21" t="str">
        <f>IF(ISBLANK('5. Pp (3 años)'!C68),"",'5. Pp (3 años)'!C68)</f>
        <v>Actividad</v>
      </c>
      <c r="D67" s="149" t="str">
        <f>IF(ISBLANK('5. Pp (3 años)'!D68),"",'5. Pp (3 años)'!D68)</f>
        <v>2.2.1.1.3.5 Proyección de infraestructura eléctrica en el Municipio de Benito Juárez.</v>
      </c>
      <c r="E67" s="498" t="str">
        <f>IF(ISBLANK('5. Pp (3 años)'!E68),"",'5. Pp (3 años)'!E68)</f>
        <v>PIEP: Porcentaje de infraestructura eléctrica Proyectada.</v>
      </c>
      <c r="F67" s="277" t="str">
        <f>IF(ISBLANK('5. Pp (3 años)'!F68),"",'5. Pp (3 años)'!F68)</f>
        <v>Este indicador nos proporcionara información de la infraestructura eléctrica proyectada y ejecutada.</v>
      </c>
      <c r="G67" s="22" t="str">
        <f>IF(ISBLANK('5. Pp (3 años)'!G68),"",'5. Pp (3 años)'!G68)</f>
        <v>Eficacia</v>
      </c>
      <c r="H67" s="22" t="str">
        <f>IF(ISBLANK('5. Pp (3 años)'!H68),"",'5. Pp (3 años)'!H68)</f>
        <v>Trimestral</v>
      </c>
      <c r="I67" s="24" t="str">
        <f>IF(ISBLANK('5. Pp (3 años)'!I68),"",'5. Pp (3 años)'!I68)</f>
        <v xml:space="preserve">MÉTODO DE CÁLCULO
PIEP= (NPIER/NPIEP) *100
VARIABLES
PIEP: Porcentaje de Infraestructura Eléctrica Proyectada.
NPIER :Número de proyección de infraestructura eléctrica realizada. 
NPIEP: Número de Proyección de infraestructura eléctrica Programada.
</v>
      </c>
      <c r="J67" s="24" t="str">
        <f>IF(ISBLANK('5. Pp (3 años)'!J68),"",'5. Pp (3 años)'!J68)</f>
        <v>UNIDAD DE MEDIDA DEL INDICADOR:  
Porcentaje.                                            
UNIDAD DE MEDIDA DE LA VARIABLE:
Proyección de Infraestructura.</v>
      </c>
      <c r="K67" s="22" t="str">
        <f>IF(ISBLANK('5. Pp (3 años)'!K68),"",'5. Pp (3 años)'!K68)</f>
        <v>Ascendente</v>
      </c>
      <c r="L67" s="419" t="s">
        <v>1219</v>
      </c>
      <c r="M67" s="503" t="s">
        <v>814</v>
      </c>
      <c r="N67" s="283" t="str">
        <f>IF(ISBLANK('5. Pp (3 años)'!N68),"",'5. Pp (3 años)'!N68)</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7" s="510" t="str">
        <f>IF(ISBLANK('5. Pp (3 años)'!O68),"",'5. Pp (3 años)'!O68)</f>
        <v>Existen las condiciones territoriales y de urbanización para las infraestructuras.</v>
      </c>
      <c r="P67" s="507" t="str">
        <f>IF(ISBLANK('5. Pp (3 años)'!P68),"",'5. Pp (3 años)'!P68)</f>
        <v/>
      </c>
    </row>
    <row r="68" spans="2:16" ht="343.5" customHeight="1">
      <c r="B68" s="624" t="str">
        <f>IF(ISBLANK('5. Pp (3 años)'!B69),"",'5. Pp (3 años)'!B69)</f>
        <v xml:space="preserve">Direccion de Bacheo y Pipas  </v>
      </c>
      <c r="C68" s="626" t="str">
        <f>IF(ISBLANK('5. Pp (3 años)'!C69),"",'5. Pp (3 años)'!C69)</f>
        <v>Componente</v>
      </c>
      <c r="D68" s="628" t="str">
        <f>IF(ISBLANK('5. Pp (3 años)'!D69),"",'5. Pp (3 años)'!D69)</f>
        <v xml:space="preserve">2.2 Bacheo de vialidades y suministro de agua potable proporcionados. </v>
      </c>
      <c r="E68" s="295" t="str">
        <f>IF(ISBLANK('5. Pp (3 años)'!E69),"",'5. Pp (3 años)'!E69)</f>
        <v>PM2VB: Porcentaje de m2 de vialidades bacheadas.</v>
      </c>
      <c r="F68" s="269" t="str">
        <f>IF(ISBLANK('5. Pp (3 años)'!F69),"",'5. Pp (3 años)'!F69)</f>
        <v>Estos indicadores permiten conocer la cobertura en bacheo de las vialidades en el municipio.</v>
      </c>
      <c r="G68" s="270" t="str">
        <f>IF(ISBLANK('5. Pp (3 años)'!G69),"",'5. Pp (3 años)'!G69)</f>
        <v>Eficacia</v>
      </c>
      <c r="H68" s="270" t="str">
        <f>IF(ISBLANK('5. Pp (3 años)'!H69),"",'5. Pp (3 años)'!H69)</f>
        <v>Trimestral</v>
      </c>
      <c r="I68" s="271" t="str">
        <f>IF(ISBLANK('5. Pp (3 años)'!I69),"",'5. Pp (3 años)'!I69)</f>
        <v xml:space="preserve">MÉTODO DE CÁLCULO DEL INDICADOR:
PM2VB= (M2VB/M2VPB)*100
VARIABLES: 
PM2VB: Porcentaje de m2 de vialidades bacheadas.
M2VB: M2 de vialidades bacheadas.
M2VPB: M2 de vialidades programas a bachear.
                                                                    </v>
      </c>
      <c r="J68" s="272" t="str">
        <f>IF(ISBLANK('5. Pp (3 años)'!J69),"",'5. Pp (3 años)'!J69)</f>
        <v xml:space="preserve">UNIDAD DE MEDIDA DEL  INDICADOR: 
Porcentaje. 
UNIDAD DE MEDIDAD DE LAS VARIABLES:
M2 de vialidades. </v>
      </c>
      <c r="K68" s="270" t="str">
        <f>IF(ISBLANK('5. Pp (3 años)'!K69),"",'5. Pp (3 años)'!K69)</f>
        <v>Ascendente</v>
      </c>
      <c r="L68" s="296" t="s">
        <v>794</v>
      </c>
      <c r="M68" s="297" t="s">
        <v>795</v>
      </c>
      <c r="N68" s="275" t="str">
        <f>IF(ISBLANK('5. Pp (3 años)'!N69),"",'5. Pp (3 años)'!N69)</f>
        <v xml:space="preserve">Nombre del Documento: 
Comprobacion de mezcla 2025          
Nombre de quien genera la información:
Dirección de Bacheo y Pipas
Periodicidad con que se genera la información:
Trimestral.
Liga de la página donde se localiza la información o ubicación: 
Almacen 
</v>
      </c>
      <c r="O68" s="276" t="str">
        <f>IF(ISBLANK('5. Pp (3 años)'!O69),"",'5. Pp (3 años)'!O69)</f>
        <v>Existen las condiciones meteorológicas y viales para el bacheo.</v>
      </c>
      <c r="P68" s="508" t="str">
        <f>IF(ISBLANK('5. Pp (3 años)'!P69),"",'5. Pp (3 años)'!P69)</f>
        <v xml:space="preserve"> 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9" spans="2:16" ht="343.5" customHeight="1">
      <c r="B69" s="625"/>
      <c r="C69" s="627"/>
      <c r="D69" s="629"/>
      <c r="E69" s="295" t="str">
        <f>IF(ISBLANK('5. Pp (3 años)'!E70),"",'5. Pp (3 años)'!E70)</f>
        <v>PLAPP: Porcentaje de Litros de Agua Potable Proporcionada.</v>
      </c>
      <c r="F69" s="269" t="str">
        <f>IF(ISBLANK('5. Pp (3 años)'!F70),"",'5. Pp (3 años)'!F70)</f>
        <v>El indicador permite conocer el surtido de agua potable a los habitantes del municipio.</v>
      </c>
      <c r="G69" s="270" t="str">
        <f>IF(ISBLANK('5. Pp (3 años)'!G70),"",'5. Pp (3 años)'!G70)</f>
        <v>Eficacia</v>
      </c>
      <c r="H69" s="270" t="str">
        <f>IF(ISBLANK('5. Pp (3 años)'!H70),"",'5. Pp (3 años)'!H70)</f>
        <v>Trimestral</v>
      </c>
      <c r="I69" s="271" t="str">
        <f>IF(ISBLANK('5. Pp (3 años)'!I70),"",'5. Pp (3 años)'!I70)</f>
        <v xml:space="preserve">MÉTODO DE CÁLCULO DEL INDICADOR:
PLAPP= (LAP/LAEP)*100  
VARIABLES:                                                                  
PLAPP: Porcentaje de Litros de Agua Potable Proporcionada.
LAP: Litros de agua proporcionada.
LAEP: Litros de agua estimada a proporcionar.
   </v>
      </c>
      <c r="J69" s="272" t="str">
        <f>IF(ISBLANK('5. Pp (3 años)'!J70),"",'5. Pp (3 años)'!J70)</f>
        <v>UUNIDAD DE MEDIDA DEL INDICADOR:
Porcentaje.               
UNIDAD DE MEDIDAD DE LAS VARIABLES:
Litros de agua potable.</v>
      </c>
      <c r="K69" s="270" t="str">
        <f>IF(ISBLANK('5. Pp (3 años)'!K70),"",'5. Pp (3 años)'!K70)</f>
        <v>Ascendente</v>
      </c>
      <c r="L69" s="296" t="s">
        <v>1220</v>
      </c>
      <c r="M69" s="297" t="s">
        <v>796</v>
      </c>
      <c r="N69" s="275" t="str">
        <f>IF(ISBLANK('5. Pp (3 años)'!N70),"",'5. Pp (3 años)'!N70)</f>
        <v xml:space="preserve">Nombre del Documento: 
Suministro de agua potable 2025        
Nombre de quien genera la información:
Dirección de Bacheo y Pipas
Periodicidad con que se genera la información:
Trimestral
Liga de la página donde se localiza la información o ubicación:
Repisa B
</v>
      </c>
      <c r="O69" s="276" t="str">
        <f>IF(ISBLANK('5. Pp (3 años)'!O70),"",'5. Pp (3 años)'!O70)</f>
        <v>Existen las condiciones de infraestructura para el suministro de agua potable.</v>
      </c>
      <c r="P69" s="508" t="str">
        <f>IF(ISBLANK('5. Pp (3 años)'!P70),"",'5. Pp (3 años)'!P70)</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0" spans="2:16" ht="306.75" customHeight="1">
      <c r="B70" s="20" t="str">
        <f>IF(ISBLANK('5. Pp (3 años)'!B71),"",'5. Pp (3 años)'!B71)</f>
        <v xml:space="preserve">Direccion de Bacheo y Pipas   </v>
      </c>
      <c r="C70" s="21" t="str">
        <f>IF(ISBLANK('5. Pp (3 años)'!C71),"",'5. Pp (3 años)'!C71)</f>
        <v>Actividad</v>
      </c>
      <c r="D70" s="149" t="str">
        <f>IF(ISBLANK('5. Pp (3 años)'!D71),"",'5. Pp (3 años)'!D71)</f>
        <v>2.2 Atención a las solicitudes de servicio recepcionados mediante llamadas telefonicas y redes sociales concluidas.</v>
      </c>
      <c r="E70" s="498" t="str">
        <f>IF(ISBLANK('5. Pp (3 años)'!E71),"",'5. Pp (3 años)'!E71)</f>
        <v>PSSA: Porcentaje de solicitudes de servicio Atendidas.</v>
      </c>
      <c r="F70" s="277" t="str">
        <f>IF(ISBLANK('5. Pp (3 años)'!F71),"",'5. Pp (3 años)'!F71)</f>
        <v>Este indicador permiten conocer la cobertura total de las solicitudes recepcionandas mediante llamadas telefónicas y redes sociales para su atención en forma oportuna en el municipio de Benito Juárez.</v>
      </c>
      <c r="G70" s="22" t="str">
        <f>IF(ISBLANK('5. Pp (3 años)'!G71),"",'5. Pp (3 años)'!G71)</f>
        <v>Eficacia</v>
      </c>
      <c r="H70" s="22" t="str">
        <f>IF(ISBLANK('5. Pp (3 años)'!H71),"",'5. Pp (3 años)'!H71)</f>
        <v>Trimestral</v>
      </c>
      <c r="I70" s="24" t="str">
        <f>IF(ISBLANK('5. Pp (3 años)'!I71),"",'5. Pp (3 años)'!I71)</f>
        <v xml:space="preserve">MÉTODO DE CÁLCULO
PSSA= (NSA/TSR)*100  
VARIABLES
PSSA: Porcentaje de solicitudes de servicio Atendidas.
NSSA: Número de solicitudesde servicio atendidas.
TSR: Total de solicitudes de servicio recepcionadas. 
  </v>
      </c>
      <c r="J70" s="24" t="str">
        <f>IF(ISBLANK('5. Pp (3 años)'!J71),"",'5. Pp (3 años)'!J71)</f>
        <v>UNIDAD DE MEDIDA DEL INDICADOR:
Porcentaje. 
UNIDAD DE MEDIDAD DE LAS  VARIABLES: 
Solicitudes.</v>
      </c>
      <c r="K70" s="22" t="str">
        <f>IF(ISBLANK('5. Pp (3 años)'!K71),"",'5. Pp (3 años)'!K71)</f>
        <v>Ascendente</v>
      </c>
      <c r="L70" s="419" t="s">
        <v>1221</v>
      </c>
      <c r="M70" s="503" t="s">
        <v>797</v>
      </c>
      <c r="N70" s="283" t="str">
        <f>IF(ISBLANK('5. Pp (3 años)'!N71),"",'5. Pp (3 años)'!N71)</f>
        <v>Nombre del Documento: 
Reporte de Solicitudes de Servicio 2026              
Nombre de quien genera la información:
Dirección de Bacheo y Pipas
Periodicidad con que se genera la información:
Trimestral.
Liga de la página donde se localiza la información o ubicación:
Repisa B</v>
      </c>
      <c r="O70" s="510" t="str">
        <f>IF(ISBLANK('5. Pp (3 años)'!O71),"",'5. Pp (3 años)'!O71)</f>
        <v xml:space="preserve">La ciudadanía solicita los servicios. </v>
      </c>
      <c r="P70" s="507" t="str">
        <f>IF(ISBLANK('5. Pp (3 años)'!P71),"",'5. Pp (3 años)'!P71)</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1" spans="2:16" ht="306.75" customHeight="1">
      <c r="B71" s="20" t="str">
        <f>IF(ISBLANK('5. Pp (3 años)'!B72),"",'5. Pp (3 años)'!B72)</f>
        <v xml:space="preserve">Direccion de Bacheo y Pipas  </v>
      </c>
      <c r="C71" s="21" t="str">
        <f>IF(ISBLANK('5. Pp (3 años)'!C72),"",'5. Pp (3 años)'!C72)</f>
        <v>Actividad</v>
      </c>
      <c r="D71" s="149" t="str">
        <f>IF(ISBLANK('5. Pp (3 años)'!D72),"",'5. Pp (3 años)'!D72)</f>
        <v>2.2 Recepción de obras de vialidades.</v>
      </c>
      <c r="E71" s="498" t="str">
        <f>IF(ISBLANK('5. Pp (3 años)'!E72),"",'5. Pp (3 años)'!E72)</f>
        <v>PROV: Porcentaje de Recepción de Obras de vialidades.</v>
      </c>
      <c r="F71" s="277" t="str">
        <f>IF(ISBLANK('5. Pp (3 años)'!F72),"",'5. Pp (3 años)'!F72)</f>
        <v>Este indicador nos permite conocer si se cumple con las especificaciones de las vialidades por parte de los desarrolladores de vivienda , en la entrega recepción.</v>
      </c>
      <c r="G71" s="22" t="str">
        <f>IF(ISBLANK('5. Pp (3 años)'!G72),"",'5. Pp (3 años)'!G72)</f>
        <v>Eficacia</v>
      </c>
      <c r="H71" s="22" t="str">
        <f>IF(ISBLANK('5. Pp (3 años)'!H72),"",'5. Pp (3 años)'!H72)</f>
        <v>Trimestral</v>
      </c>
      <c r="I71" s="24" t="str">
        <f>IF(ISBLANK('5. Pp (3 años)'!I72),"",'5. Pp (3 años)'!I72)</f>
        <v xml:space="preserve">MÉTODO DE CÁLCULO
PROV= (NOR/TOE)*100 
VARIABLES
PROV: Porcentaje de Recepción de Obras de vialidades.
NOR: Número de Obras Recepcionadas.
TOE: Total de Obras Estimadas.  
        </v>
      </c>
      <c r="J71" s="24" t="str">
        <f>IF(ISBLANK('5. Pp (3 años)'!J72),"",'5. Pp (3 años)'!J72)</f>
        <v>UNIDAD DE MEDIDA DEL INDICADOR: 
Porcentaje. 
UNIDAD DE MEDIDAD DE LAS   VARIABLES:
Obras.</v>
      </c>
      <c r="K71" s="22" t="str">
        <f>IF(ISBLANK('5. Pp (3 años)'!K72),"",'5. Pp (3 años)'!K72)</f>
        <v>Ascendente</v>
      </c>
      <c r="L71" s="419" t="s">
        <v>798</v>
      </c>
      <c r="M71" s="503" t="s">
        <v>799</v>
      </c>
      <c r="N71" s="283" t="str">
        <f>IF(ISBLANK('5. Pp (3 años)'!N72),"",'5. Pp (3 años)'!N72)</f>
        <v xml:space="preserve">Nombre del Documento: 
Reporte de Recepción de obras 2026              
Nombre de quien genera la información:
Dirección de Bacheo y Pipas
Periodicidad con que se genera la información:
Trimestral
Liga de la página donde se localiza la información o ubicación: 
Repisa B
 </v>
      </c>
      <c r="O71" s="510" t="str">
        <f>IF(ISBLANK('5. Pp (3 años)'!O72),"",'5. Pp (3 años)'!O72)</f>
        <v>Las condiciones meteorológicas favorables permiten realizar las actividades</v>
      </c>
      <c r="P71" s="507" t="str">
        <f>IF(ISBLANK('5. Pp (3 años)'!P72),"",'5. Pp (3 años)'!P72)</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2" spans="2:16" ht="306.75" customHeight="1">
      <c r="B72" s="556" t="str">
        <f>IF(ISBLANK('5. Pp (3 años)'!B73),"",'5. Pp (3 años)'!B73)</f>
        <v xml:space="preserve">Direccion de Bacheo y Pipas    </v>
      </c>
      <c r="C72" s="559" t="str">
        <f>IF(ISBLANK('5. Pp (3 años)'!C73),"",'5. Pp (3 años)'!C73)</f>
        <v>Actividad</v>
      </c>
      <c r="D72" s="622" t="str">
        <f>IF(ISBLANK('5. Pp (3 años)'!D73),"",'5. Pp (3 años)'!D73)</f>
        <v xml:space="preserve">2.2 Implementación del mantenimiento preventivo y correctivo del parque vehicular, parque de maquinaria y equipo menor.  </v>
      </c>
      <c r="E72" s="498" t="str">
        <f>IF(ISBLANK('5. Pp (3 años)'!E73),"",'5. Pp (3 años)'!E73)</f>
        <v>PVO: Porcentaje de Vehículos Operando.</v>
      </c>
      <c r="F72" s="277" t="str">
        <f>IF(ISBLANK('5. Pp (3 años)'!F73),"",'5. Pp (3 años)'!F73)</f>
        <v>Este indicador nos permitirá conocer el Porcentaje de vehículos operando.</v>
      </c>
      <c r="G72" s="22" t="str">
        <f>IF(ISBLANK('5. Pp (3 años)'!G73),"",'5. Pp (3 años)'!G73)</f>
        <v>Eficacia</v>
      </c>
      <c r="H72" s="22" t="str">
        <f>IF(ISBLANK('5. Pp (3 años)'!H73),"",'5. Pp (3 años)'!H73)</f>
        <v>Trimestral</v>
      </c>
      <c r="I72" s="24" t="str">
        <f>IF(ISBLANK('5. Pp (3 años)'!I73),"",'5. Pp (3 años)'!I73)</f>
        <v xml:space="preserve">MÉTODO DE CÁLCULO
PVO= (TPVO/TPVR)*100           
VARIABLES
PVO: Porcentaje de Vehículos Operando.
TPVO: Total de Parque Vehicular Operando.
TPVR: Total del Parque Vehicular en Reparación.   
          </v>
      </c>
      <c r="J72" s="24" t="str">
        <f>IF(ISBLANK('5. Pp (3 años)'!J73),"",'5. Pp (3 años)'!J73)</f>
        <v xml:space="preserve">UNIDAD DE MEDIDA DEL INDICADOR:
Porcentaje.
UNIDAD DE MEDIDAD DE LAS VARIABLES:
Vehículos.
</v>
      </c>
      <c r="K72" s="22" t="str">
        <f>IF(ISBLANK('5. Pp (3 años)'!K73),"",'5. Pp (3 años)'!K73)</f>
        <v>Ascendente</v>
      </c>
      <c r="L72" s="419" t="s">
        <v>1222</v>
      </c>
      <c r="M72" s="503" t="s">
        <v>800</v>
      </c>
      <c r="N72" s="283" t="str">
        <f>IF(ISBLANK('5. Pp (3 años)'!N73),"",'5. Pp (3 años)'!N73)</f>
        <v>Nombre del Documento: 
Reporte de mantenimiento del parque vehicular 2026
Nombre de quien genera la información:
Dirección de Bacheo y Pipas
Periodicidad con que se genera la información:
Trimestral.
Liga de la página donde se localiza la información o ubicación:
Repisa B</v>
      </c>
      <c r="O72" s="510" t="str">
        <f>IF(ISBLANK('5. Pp (3 años)'!O73),"",'5. Pp (3 años)'!O73)</f>
        <v>Los proveedores cuentan con las refacciones y entregan los vehículos en tiempo para operar.</v>
      </c>
      <c r="P72" s="507" t="str">
        <f>IF(ISBLANK('5. Pp (3 años)'!P73),"",'5. Pp (3 años)'!P73)</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3" spans="2:16" ht="306.75" customHeight="1">
      <c r="B73" s="557"/>
      <c r="C73" s="560"/>
      <c r="D73" s="630"/>
      <c r="E73" s="498" t="str">
        <f>IF(ISBLANK('5. Pp (3 años)'!E74),"",'5. Pp (3 años)'!E74)</f>
        <v>PPMO: Porcentaje del Parque de Maquinaria Operando.</v>
      </c>
      <c r="F73" s="277" t="str">
        <f>IF(ISBLANK('5. Pp (3 años)'!F74),"",'5. Pp (3 años)'!F74)</f>
        <v>Este indicador nos permitirá conocer el  Porcentaje del parque de maquinaria  operando.</v>
      </c>
      <c r="G73" s="22" t="str">
        <f>IF(ISBLANK('5. Pp (3 años)'!G74),"",'5. Pp (3 años)'!G74)</f>
        <v>Eficacia</v>
      </c>
      <c r="H73" s="22" t="str">
        <f>IF(ISBLANK('5. Pp (3 años)'!H74),"",'5. Pp (3 años)'!H74)</f>
        <v>Trimestral</v>
      </c>
      <c r="I73" s="24" t="str">
        <f>IF(ISBLANK('5. Pp (3 años)'!I74),"",'5. Pp (3 años)'!I74)</f>
        <v xml:space="preserve">METODO DE CALCULO:                    
PPMO= (TPMO/TPMR)*100
VARIABLES:
PPMO: Porcentaje del Parque de Maquinaria Operando.
TPMO: Total de Parque de Maquinaria Operando.
TPMR: Total del Parque de maquinaria en  Reparación.   
        </v>
      </c>
      <c r="J73" s="24" t="str">
        <f>IF(ISBLANK('5. Pp (3 años)'!J74),"",'5. Pp (3 años)'!J74)</f>
        <v xml:space="preserve">UNIDAD DE MEDIDA DEL INDICADOR: 
Porcentaje 
UNIDAD DE MEDIDAD DE LAS VARIABLES:
Maquinaria </v>
      </c>
      <c r="K73" s="22" t="str">
        <f>IF(ISBLANK('5. Pp (3 años)'!K74),"",'5. Pp (3 años)'!K74)</f>
        <v>Ascendente</v>
      </c>
      <c r="L73" s="419" t="s">
        <v>801</v>
      </c>
      <c r="M73" s="503" t="s">
        <v>802</v>
      </c>
      <c r="N73" s="283" t="str">
        <f>IF(ISBLANK('5. Pp (3 años)'!N74),"",'5. Pp (3 años)'!N74)</f>
        <v>Nombre del Documento: 
Reportes             
Nombre de quien genera la información:
Dirección de Bacheo y Pipas
Periodicidad con que se genera la información:
Trimestral.
Liga de la página donde se localiza la información o ubicación:
Repisa B</v>
      </c>
      <c r="O73" s="510" t="str">
        <f>IF(ISBLANK('5. Pp (3 años)'!O74),"",'5. Pp (3 años)'!O74)</f>
        <v>Las condiciones meteorológicas favorables permiten realizar las actividades</v>
      </c>
      <c r="P73" s="507" t="str">
        <f>IF(ISBLANK('5. Pp (3 años)'!P74),"",'5. Pp (3 años)'!P74)</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4" spans="2:16" ht="306.75" customHeight="1">
      <c r="B74" s="558"/>
      <c r="C74" s="561"/>
      <c r="D74" s="623"/>
      <c r="E74" s="498" t="str">
        <f>IF(ISBLANK('5. Pp (3 años)'!E75),"",'5. Pp (3 años)'!E75)</f>
        <v>PEMO: Porcentaje de Equipo Menor Operando.</v>
      </c>
      <c r="F74" s="277" t="str">
        <f>IF(ISBLANK('5. Pp (3 años)'!F75),"",'5. Pp (3 años)'!F75)</f>
        <v>Este indicador nos permitirá conocer el  Porcentaje de Equipo menor operando.</v>
      </c>
      <c r="G74" s="22" t="str">
        <f>IF(ISBLANK('5. Pp (3 años)'!G75),"",'5. Pp (3 años)'!G75)</f>
        <v>Eficacia</v>
      </c>
      <c r="H74" s="22" t="str">
        <f>IF(ISBLANK('5. Pp (3 años)'!H75),"",'5. Pp (3 años)'!H75)</f>
        <v>Trimestral</v>
      </c>
      <c r="I74" s="24" t="str">
        <f>IF(ISBLANK('5. Pp (3 años)'!I75),"",'5. Pp (3 años)'!I75)</f>
        <v xml:space="preserve">MÉTODO DE CÁLCULO:
PEMO= (TEMO/TEMR)*100
VARIABLES:
PEMO: Porcentaje de Equipo Menor Operando.
TEMO: Total de Equipo Menor Operando.
TEMR: Total de Equipo Menor en  Reparación.                                                                                                                                                       </v>
      </c>
      <c r="J74" s="24" t="str">
        <f>IF(ISBLANK('5. Pp (3 años)'!J75),"",'5. Pp (3 años)'!J75)</f>
        <v>UNIDAD DE MEDIDA DEL INDICADOR:
Porcentaje.
UNIDAD DE MEDIDAD DE LAS VARIABLES:
Equipo menor.</v>
      </c>
      <c r="K74" s="22" t="str">
        <f>IF(ISBLANK('5. Pp (3 años)'!K75),"",'5. Pp (3 años)'!K75)</f>
        <v>Ascendente</v>
      </c>
      <c r="L74" s="419" t="s">
        <v>803</v>
      </c>
      <c r="M74" s="503" t="s">
        <v>804</v>
      </c>
      <c r="N74" s="283" t="str">
        <f>IF(ISBLANK('5. Pp (3 años)'!N75),"",'5. Pp (3 años)'!N75)</f>
        <v>Nombre del Documento: 
Reporte de mantenimientos de equipo menor 2026           
Nombre de quien genera la información:
Dirección de Bacheo y Pipas
Periodicidad con que se genera la información:
Trimestral.
Liga de la página donde se localiza la información o ubicación:
Repisa B</v>
      </c>
      <c r="O74" s="510" t="str">
        <f>IF(ISBLANK('5. Pp (3 años)'!O75),"",'5. Pp (3 años)'!O75)</f>
        <v>Las condiciones meteorológicas favorables permiten realizar las actividades</v>
      </c>
      <c r="P74" s="507" t="str">
        <f>IF(ISBLANK('5. Pp (3 años)'!P75),"",'5. Pp (3 años)'!P75)</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5" spans="2:16" ht="306.75" customHeight="1">
      <c r="B75" s="20" t="str">
        <f>IF(ISBLANK('5. Pp (3 años)'!B76),"",'5. Pp (3 años)'!B76)</f>
        <v xml:space="preserve">Direccion de Bacheo y Pipas  </v>
      </c>
      <c r="C75" s="21" t="str">
        <f>IF(ISBLANK('5. Pp (3 años)'!C76),"",'5. Pp (3 años)'!C76)</f>
        <v>Actividad</v>
      </c>
      <c r="D75" s="149" t="str">
        <f>IF(ISBLANK('5. Pp (3 años)'!D76),"",'5. Pp (3 años)'!D76)</f>
        <v xml:space="preserve">2.2 Mantenimiento de las  instalaciones, optimizando el buen funcionamiento para el cumplimiento de las prestaciones del servicio. </v>
      </c>
      <c r="E75" s="498" t="str">
        <f>IF(ISBLANK('5. Pp (3 años)'!E76),"",'5. Pp (3 años)'!E76)</f>
        <v>PAMID: Porcentaje de actividades de Mantenimiento de las Instalaciones Deterioradas.</v>
      </c>
      <c r="F75" s="277" t="str">
        <f>IF(ISBLANK('5. Pp (3 años)'!F76),"",'5. Pp (3 años)'!F76)</f>
        <v>Este indicador nos permite identificar los daños y desperfectos que se presentan en la infraestructura  de las instalaciones mediante el dictamen de levantamiento de técnico del material que se requiere para el mantenimiento.</v>
      </c>
      <c r="G75" s="22" t="str">
        <f>IF(ISBLANK('5. Pp (3 años)'!G76),"",'5. Pp (3 años)'!G76)</f>
        <v>Eficacia</v>
      </c>
      <c r="H75" s="22" t="str">
        <f>IF(ISBLANK('5. Pp (3 años)'!H76),"",'5. Pp (3 años)'!H76)</f>
        <v>Trimestral</v>
      </c>
      <c r="I75" s="24" t="str">
        <f>IF(ISBLANK('5. Pp (3 años)'!I76),"",'5. Pp (3 años)'!I76)</f>
        <v xml:space="preserve">MÉTODO DE CÁLCULO:
PAMID= (TAMA/TMAP)*100
VARIABLES:
PAMID: Porcentaje de actividades de Mantenimiento de las Instalaciones  Deterioradas.
TAMA: Total de actividades de mantenimiento de áreas.
TMAP:Total de mantenimiento de áreas programadas.
     </v>
      </c>
      <c r="J75" s="24" t="str">
        <f>IF(ISBLANK('5. Pp (3 años)'!J76),"",'5. Pp (3 años)'!J76)</f>
        <v>UNIDAD DE MEDIDA DEL INDICADOR: 
Porcentaje. 
UNIDAD DE MEDIDAD DE LAS VARIABLES: 
Mantenimiento.</v>
      </c>
      <c r="K75" s="22" t="str">
        <f>IF(ISBLANK('5. Pp (3 años)'!K76),"",'5. Pp (3 años)'!K76)</f>
        <v>Ascendente</v>
      </c>
      <c r="L75" s="445" t="s">
        <v>1223</v>
      </c>
      <c r="M75" s="503" t="s">
        <v>805</v>
      </c>
      <c r="N75" s="283" t="str">
        <f>IF(ISBLANK('5. Pp (3 años)'!N76),"",'5. Pp (3 años)'!N76)</f>
        <v>Nombre del Documento: 
Reporte de mantenimiento 2026       
Nombre de quien genera la información:
Dirección de Bacheo y Pipas
Periodicidad con que se genera la información:
Trimestral.
Liga de la página donde se localiza la información o ubicación:
Repisa B</v>
      </c>
      <c r="O75" s="510" t="str">
        <f>IF(ISBLANK('5. Pp (3 años)'!O76),"",'5. Pp (3 años)'!O76)</f>
        <v>La áreas e instalaciones se encuentran en óptimas condiciones</v>
      </c>
      <c r="P75" s="507" t="str">
        <f>IF(ISBLANK('5. Pp (3 años)'!P76),"",'5. Pp (3 años)'!P76)</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6" spans="2:16" ht="234.75" customHeight="1">
      <c r="B76" s="624" t="str">
        <f>IF(ISBLANK('5. Pp (3 años)'!B77),"",'5. Pp (3 años)'!B77)</f>
        <v>Dirección de Pozos y Limpieza de Playas</v>
      </c>
      <c r="C76" s="626" t="str">
        <f>IF(ISBLANK('5. Pp (3 años)'!C77),"",'5. Pp (3 años)'!C77)</f>
        <v>Componente</v>
      </c>
      <c r="D76" s="628" t="str">
        <f>IF(ISBLANK('5. Pp (3 años)'!D77),"",'5. Pp (3 años)'!D77)</f>
        <v xml:space="preserve">2.2.1.1.5  Mantenimiento de pozos pluviales y limpieza de los accesos a playas públicas realizado. </v>
      </c>
      <c r="E76" s="295" t="str">
        <f>IF(ISBLANK('5. Pp (3 años)'!E77),"",'5. Pp (3 años)'!E77)</f>
        <v xml:space="preserve">PMPPR: Porcentaje del mantenimiento de los pozos pluviales realizado. </v>
      </c>
      <c r="F76" s="269" t="str">
        <f>IF(ISBLANK('5. Pp (3 años)'!F77),"",'5. Pp (3 años)'!F77)</f>
        <v xml:space="preserve">Este indicador nos permite conocer el porcentaje del mantenimiento de los pozos pluviales realizado. </v>
      </c>
      <c r="G76" s="270" t="str">
        <f>IF(ISBLANK('5. Pp (3 años)'!G77),"",'5. Pp (3 años)'!G77)</f>
        <v xml:space="preserve">Eficacia, Eficiencia,  calidad </v>
      </c>
      <c r="H76" s="270" t="str">
        <f>IF(ISBLANK('5. Pp (3 años)'!H77),"",'5. Pp (3 años)'!H77)</f>
        <v>Trimestral</v>
      </c>
      <c r="I76" s="271" t="str">
        <f>IF(ISBLANK('5. Pp (3 años)'!I77),"",'5. Pp (3 años)'!I77)</f>
        <v xml:space="preserve">MÉTODO DE CÁLCULO:
PMPPR= (TMPR/TPPM)*100 
VARIABLES:
PMPPR: Porcentaje del Mantenimiento de los Pozos  Pluviales Realizado.                                       
TMPR: Total de Mantemiento de Pozos Realizado.  
TPPM: Total de Pozos Programados para su Mantenimiento.      </v>
      </c>
      <c r="J76" s="272" t="str">
        <f>IF(ISBLANK('5. Pp (3 años)'!J77),"",'5. Pp (3 años)'!J77)</f>
        <v>UNIDAD DE MEDIDA:  
Porcentaje. 
UNIDAD DE MEDIDA DE LAS VARIABLES:
Pozos.</v>
      </c>
      <c r="K76" s="270" t="str">
        <f>IF(ISBLANK('5. Pp (3 años)'!K77),"",'5. Pp (3 años)'!K77)</f>
        <v>Ascendente</v>
      </c>
      <c r="L76" s="296" t="s">
        <v>704</v>
      </c>
      <c r="M76" s="297" t="s">
        <v>705</v>
      </c>
      <c r="N76" s="275" t="str">
        <f>IF(ISBLANK('5. Pp (3 años)'!N77),"",'5. Pp (3 años)'!N77)</f>
        <v>Nombre del Documento: 
Reporte de actividades de coordinacción de pozos y playas 2025.
Nombre de quien genera la información: 
Dirección de Pozos y Limpieza de Playas
Periodicidad con que se genera la información: 
Trimestral 
Ubicación: 
Archivero/MBJARC018054</v>
      </c>
      <c r="O76" s="276" t="str">
        <f>IF(ISBLANK('5. Pp (3 años)'!O77),"",'5. Pp (3 años)'!O77)</f>
        <v xml:space="preserve">Existen las condiciones climatológicas y de salud que permiten realizar los trabajos operativos. </v>
      </c>
      <c r="P76" s="508" t="str">
        <f>IF(ISBLANK('5. Pp (3 años)'!P77),"",'5. Pp (3 años)'!P77)</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7" spans="2:16" ht="234.75" customHeight="1">
      <c r="B77" s="625"/>
      <c r="C77" s="627"/>
      <c r="D77" s="629"/>
      <c r="E77" s="295" t="str">
        <f>IF(ISBLANK('5. Pp (3 años)'!E78),"",'5. Pp (3 años)'!E78)</f>
        <v>PMCPLR: Porcentaje de metros cuadrados de playas limpias realizado.</v>
      </c>
      <c r="F77" s="269" t="str">
        <f>IF(ISBLANK('5. Pp (3 años)'!F78),"",'5. Pp (3 años)'!F78)</f>
        <v>Este indicador nos permite conocer los metros cuadrados de las playas limpias realizado.</v>
      </c>
      <c r="G77" s="270" t="str">
        <f>IF(ISBLANK('5. Pp (3 años)'!G78),"",'5. Pp (3 años)'!G78)</f>
        <v xml:space="preserve">Eficacia, Eficiencia,  calidad </v>
      </c>
      <c r="H77" s="270" t="str">
        <f>IF(ISBLANK('5. Pp (3 años)'!H78),"",'5. Pp (3 años)'!H78)</f>
        <v>Trimestral</v>
      </c>
      <c r="I77" s="271" t="str">
        <f>IF(ISBLANK('5. Pp (3 años)'!I78),"",'5. Pp (3 años)'!I78)</f>
        <v xml:space="preserve">MÉTODO DE CÁLCULO:
PMCPLR= (TMCPL/TMCPLR)*100     
VARIABLES:
PMCPLR: Porcentaje de metros Cuadrados de Playas Limpias Realizado.                                                          
TMCPLP: Total de Metros Cuadrados de Playas Programados.                                                                            
TMCPLR: Total de Metros Cuadrados de Playa Limpia Realizado.    </v>
      </c>
      <c r="J77" s="272" t="str">
        <f>IF(ISBLANK('5. Pp (3 años)'!J78),"",'5. Pp (3 años)'!J78)</f>
        <v>UNIDAD DE MEDIDA:  
Porcentaje.   
UNIDAD DE MEDIDA DE LAS VARIABLES: 
Metros cuadrados.</v>
      </c>
      <c r="K77" s="270" t="str">
        <f>IF(ISBLANK('5. Pp (3 años)'!K78),"",'5. Pp (3 años)'!K78)</f>
        <v>Ascendente</v>
      </c>
      <c r="L77" s="296" t="s">
        <v>706</v>
      </c>
      <c r="M77" s="297" t="s">
        <v>707</v>
      </c>
      <c r="N77" s="275" t="str">
        <f>IF(ISBLANK('5. Pp (3 años)'!N78),"",'5. Pp (3 años)'!N78)</f>
        <v>Nombre del Documento:
Reporte de actividades de coordinacción 2025.
Nombre de quien genera la información:
Dirección de Pozos y Limpieza de Playas
Periodicidad con que se genera la información: 
Trimestral 
Ubicación: Archivero/MBJARC018054</v>
      </c>
      <c r="O77" s="276" t="str">
        <f>IF(ISBLANK('5. Pp (3 años)'!O78),"",'5. Pp (3 años)'!O78)</f>
        <v xml:space="preserve">Existen las condiciones climatológicas y de salud que permiten realizar los trabajos operativos. </v>
      </c>
      <c r="P77" s="508" t="str">
        <f>IF(ISBLANK('5. Pp (3 años)'!P78),"",'5. Pp (3 años)'!P78)</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por nutrientes.</v>
      </c>
    </row>
    <row r="78" spans="2:16" ht="189.75">
      <c r="B78" s="20" t="str">
        <f>IF(ISBLANK('5. Pp (3 años)'!B79),"",'5. Pp (3 años)'!B79)</f>
        <v>Dirección de Pozos y Limpieza de Playas</v>
      </c>
      <c r="C78" s="21" t="str">
        <f>IF(ISBLANK('5. Pp (3 años)'!C79),"",'5. Pp (3 años)'!C79)</f>
        <v>Actividad</v>
      </c>
      <c r="D78" s="149" t="str">
        <f>IF(ISBLANK('5. Pp (3 años)'!D79),"",'5. Pp (3 años)'!D79)</f>
        <v>2.2.1.1.5.1 Restauración de  los pozos pluviales.</v>
      </c>
      <c r="E78" s="498" t="str">
        <f>IF(ISBLANK('5. Pp (3 años)'!E79),"",'5. Pp (3 años)'!E79)</f>
        <v>PPPR: Porcentaje de los pozos pluviales restaurados.</v>
      </c>
      <c r="F78" s="277" t="str">
        <f>IF(ISBLANK('5. Pp (3 años)'!F79),"",'5. Pp (3 años)'!F79)</f>
        <v>Este indicador nos permite identificar los pozos pluviales dañados y restaurarlos.</v>
      </c>
      <c r="G78" s="22" t="str">
        <f>IF(ISBLANK('5. Pp (3 años)'!G79),"",'5. Pp (3 años)'!G79)</f>
        <v xml:space="preserve">Eficacia, Eficiencia,  calidad </v>
      </c>
      <c r="H78" s="22" t="str">
        <f>IF(ISBLANK('5. Pp (3 años)'!H79),"",'5. Pp (3 años)'!H79)</f>
        <v>Trimestral</v>
      </c>
      <c r="I78" s="24" t="str">
        <f>IF(ISBLANK('5. Pp (3 años)'!I79),"",'5. Pp (3 años)'!I79)</f>
        <v xml:space="preserve">MÉTODO DE CÁLCULO:
PPPR= (NPPR/NPPD)*100
VARIABLES:
PPPR: Porcentaje de los Pozos Pluviales restaurados.                                                                                    
NPPR: Número de Pozos Pluviales restaurados. 
NPPD: Número de Pozos Pluviales dañados.         </v>
      </c>
      <c r="J78" s="24" t="str">
        <f>IF(ISBLANK('5. Pp (3 años)'!J79),"",'5. Pp (3 años)'!J79)</f>
        <v>UNIDAD DE MEDIDA:
Porcentaje. 
UNIDAD DE MEDIDA DE LAS VARIABLES: 
Pozos pluviales.</v>
      </c>
      <c r="K78" s="22" t="str">
        <f>IF(ISBLANK('5. Pp (3 años)'!K79),"",'5. Pp (3 años)'!K79)</f>
        <v>Ascendente</v>
      </c>
      <c r="L78" s="419" t="s">
        <v>708</v>
      </c>
      <c r="M78" s="503" t="s">
        <v>709</v>
      </c>
      <c r="N78" s="283" t="str">
        <f>IF(ISBLANK('5. Pp (3 años)'!N79),"",'5. Pp (3 años)'!N79)</f>
        <v>Nombre del Documento:
Reporte de actividades de coordinacción 2025.
Nombre de quien genera la información: 
Dirección de Pozos y Limpieza de Playas
Periodicidad con que se genera la información:
Trimestral 
Ubicación: 
Archivero/MBJARC018054</v>
      </c>
      <c r="O78" s="510" t="str">
        <f>IF(ISBLANK('5. Pp (3 años)'!O79),"",'5. Pp (3 años)'!O79)</f>
        <v>Existen las condiciones climatológicas y de salud que permiten realizar los trabajos operativos.</v>
      </c>
      <c r="P78" s="507" t="str">
        <f>IF(ISBLANK('5. Pp (3 años)'!P79),"",'5. Pp (3 años)'!P79)</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9" spans="2:16" ht="189.75">
      <c r="B79" s="556" t="str">
        <f>IF(ISBLANK('5. Pp (3 años)'!B80),"",'5. Pp (3 años)'!B80)</f>
        <v>Dirección de Pozos y Limpieza de Playas</v>
      </c>
      <c r="C79" s="559" t="str">
        <f>IF(ISBLANK('5. Pp (3 años)'!C80),"",'5. Pp (3 años)'!C80)</f>
        <v>Actividad</v>
      </c>
      <c r="D79" s="622" t="str">
        <f>IF(ISBLANK('5. Pp (3 años)'!D80),"",'5. Pp (3 años)'!D80)</f>
        <v>2.2.1.1.5.2 Realización de servicio de la limpieza del sistema pluvial.</v>
      </c>
      <c r="E79" s="498" t="str">
        <f>IF(ISBLANK('5. Pp (3 años)'!E80),"",'5. Pp (3 años)'!E80)</f>
        <v xml:space="preserve">PSLSDP: Porcentaje de servicio de limpieza del sistema  pluvial. </v>
      </c>
      <c r="F79" s="277" t="str">
        <f>IF(ISBLANK('5. Pp (3 años)'!F80),"",'5. Pp (3 años)'!F80)</f>
        <v xml:space="preserve">Este indicador nos permite conocer el porcentaje de servicio de limpiezas del sistema pluvial. </v>
      </c>
      <c r="G79" s="22" t="str">
        <f>IF(ISBLANK('5. Pp (3 años)'!G80),"",'5. Pp (3 años)'!G80)</f>
        <v xml:space="preserve">Eficacia, Eficiencia,  calidad </v>
      </c>
      <c r="H79" s="22" t="str">
        <f>IF(ISBLANK('5. Pp (3 años)'!H80),"",'5. Pp (3 años)'!H80)</f>
        <v>Trimestral</v>
      </c>
      <c r="I79" s="24" t="str">
        <f>IF(ISBLANK('5. Pp (3 años)'!I80),"",'5. Pp (3 años)'!I80)</f>
        <v xml:space="preserve">MÉTODO DE CÁLCULO:
PSLSP= (NSLPR/NSLSPP)*100
VARIABLES:
PSLSDP: Porcentaje de servicio de limpieza del sistema  pluvial.                                                                            
NSSLDP: Número de servicios de limpieza del sistema pluvial realizados.                                                                     
NSLSDPP: Número de servicios de limpiezas del sistema  pluvial programados. </v>
      </c>
      <c r="J79" s="24" t="str">
        <f>IF(ISBLANK('5. Pp (3 años)'!J80),"",'5. Pp (3 años)'!J80)</f>
        <v>UNIDAD DE   MEDIDA: 
Porcentaje 
UNIDAD DE MEDIDA DE LAS   VARIABLES:  
Servicios</v>
      </c>
      <c r="K79" s="22" t="str">
        <f>IF(ISBLANK('5. Pp (3 años)'!K80),"",'5. Pp (3 años)'!K80)</f>
        <v>Ascendente</v>
      </c>
      <c r="L79" s="445" t="s">
        <v>710</v>
      </c>
      <c r="M79" s="503" t="s">
        <v>711</v>
      </c>
      <c r="N79" s="283" t="str">
        <f>IF(ISBLANK('5. Pp (3 años)'!N80),"",'5. Pp (3 años)'!N80)</f>
        <v>Nombre del Documento: 
Reporte de actividades de coordinacción 2025.
Nombre de quien genera la información: 
Dirección de Pozos y Limpieza de Playas
Periodicidad con que se genera la información:
Trimestral 
Ubicación: 
Archivero/MBJARC018054</v>
      </c>
      <c r="O79" s="510" t="str">
        <f>IF(ISBLANK('5. Pp (3 años)'!O80),"",'5. Pp (3 años)'!O80)</f>
        <v>Existen las condiciones climatológicas y de salud que permiten realizar los trabajos operativos.</v>
      </c>
      <c r="P79" s="507" t="str">
        <f>IF(ISBLANK('5. Pp (3 años)'!P80),"",'5. Pp (3 años)'!P80)</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80" spans="2:16" ht="237.75" customHeight="1">
      <c r="B80" s="558"/>
      <c r="C80" s="561"/>
      <c r="D80" s="623"/>
      <c r="E80" s="498" t="str">
        <f>IF(ISBLANK('5. Pp (3 años)'!E81),"",'5. Pp (3 años)'!E81)</f>
        <v>PMMLIP: Porcentaje de mantenimiento de metros lineales de interconexión de pozos realizados.</v>
      </c>
      <c r="F80" s="277" t="str">
        <f>IF(ISBLANK('5. Pp (3 años)'!F81),"",'5. Pp (3 años)'!F81)</f>
        <v>Este indicador nos permite conocer el porcentaje del matenimiento de metros lineales de interconexión de los pozos puviales realizados.</v>
      </c>
      <c r="G80" s="22" t="str">
        <f>IF(ISBLANK('5. Pp (3 años)'!G81),"",'5. Pp (3 años)'!G81)</f>
        <v xml:space="preserve">Eficacia, Eficiencia,  calidad </v>
      </c>
      <c r="H80" s="22" t="str">
        <f>IF(ISBLANK('5. Pp (3 años)'!H81),"",'5. Pp (3 años)'!H81)</f>
        <v>Trimestral</v>
      </c>
      <c r="I80" s="24" t="str">
        <f>IF(ISBLANK('5. Pp (3 años)'!I81),"",'5. Pp (3 años)'!I81)</f>
        <v>MÉTODO DE CÁLCULO:
PMMLIP= (TMLIPPR/TMMLIPPPM)/100
VARIABLES:
PMMLIP: Porcentaje de Mantenimiento de Metros Lineales de Interconexión de Pozos Realizados.
TMPR: Total de Mantenimiento de Pozos Realizado.
TMMLIPPM: Total de Mantenimiento de Metros Lineales de Interconexión de Pozos Programados para su Mantenimiento.</v>
      </c>
      <c r="J80" s="24" t="str">
        <f>IF(ISBLANK('5. Pp (3 años)'!J81),"",'5. Pp (3 años)'!J81)</f>
        <v>UNIDAD DE MEDIDA:
Porcentaje.
UNIDAD DE MEDIDA DE LAS VARIABLES:
Metros lineales.</v>
      </c>
      <c r="K80" s="22" t="str">
        <f>IF(ISBLANK('5. Pp (3 años)'!K81),"",'5. Pp (3 años)'!K81)</f>
        <v>Ascendente</v>
      </c>
      <c r="L80" s="419" t="s">
        <v>712</v>
      </c>
      <c r="M80" s="503" t="s">
        <v>713</v>
      </c>
      <c r="N80" s="283" t="str">
        <f>IF(ISBLANK('5. Pp (3 años)'!N81),"",'5. Pp (3 años)'!N81)</f>
        <v>Nombre del Documento: 
Reporte de actividades de coordinacción 2025.
Nombre de quien genera la información: 
Dirección de Pozos y Limpieza de Playas
Periodicidad con que se genera la información:
Trimestral 
Ubicación: 
Archivero/MBJARC018054</v>
      </c>
      <c r="O80" s="510" t="str">
        <f>IF(ISBLANK('5. Pp (3 años)'!O81),"",'5. Pp (3 años)'!O81)</f>
        <v>Existen las condiciones climatológicas y de salud que permiten realizar los trabajos operativos.</v>
      </c>
      <c r="P80" s="507" t="str">
        <f>IF(ISBLANK('5. Pp (3 años)'!P81),"",'5. Pp (3 años)'!P81)</f>
        <v/>
      </c>
    </row>
    <row r="81" spans="2:16" ht="172.5">
      <c r="B81" s="556" t="str">
        <f>IF(ISBLANK('5. Pp (3 años)'!B82),"",'5. Pp (3 años)'!B82)</f>
        <v>Dirección de Pozos y Limpieza de Playas</v>
      </c>
      <c r="C81" s="559" t="str">
        <f>IF(ISBLANK('5. Pp (3 años)'!C82),"",'5. Pp (3 años)'!C82)</f>
        <v>Actividad</v>
      </c>
      <c r="D81" s="622" t="str">
        <f>IF(ISBLANK('5. Pp (3 años)'!D82),"",'5. Pp (3 años)'!D82)</f>
        <v>2.2.1.1.5.3 Realización de servicio de limpieza de los accesos a playas públicas.</v>
      </c>
      <c r="E81" s="498" t="str">
        <f>IF(ISBLANK('5. Pp (3 años)'!E82),"",'5. Pp (3 años)'!E82)</f>
        <v xml:space="preserve">PKBRAPP: Porcentaje de Kilos de basura recolectado de los accesos a las playas públicas. </v>
      </c>
      <c r="F81" s="277" t="str">
        <f>IF(ISBLANK('5. Pp (3 años)'!F82),"",'5. Pp (3 años)'!F82)</f>
        <v>Este indicador nos permite conocer los kilogramos de basura recolectado de los accesos a las playas públicas.</v>
      </c>
      <c r="G81" s="22" t="str">
        <f>IF(ISBLANK('5. Pp (3 años)'!G82),"",'5. Pp (3 años)'!G82)</f>
        <v xml:space="preserve">Eficacia, Eficiencia,  calidad </v>
      </c>
      <c r="H81" s="22" t="str">
        <f>IF(ISBLANK('5. Pp (3 años)'!H82),"",'5. Pp (3 años)'!H82)</f>
        <v>Trimestral</v>
      </c>
      <c r="I81" s="24" t="str">
        <f>IF(ISBLANK('5. Pp (3 años)'!I82),"",'5. Pp (3 años)'!I82)</f>
        <v>MÉTODO DE CÁLCULO
PKBRAPP= (TKBRAPPR/CKBRP)*100                                                                              
VARIABLES
PKBRAPP: Porcentaje de Kilos de Basura Recolectado de los Accesos a las Playas Públicas.
TKBRAPPR: Total de Kilos de Basura recolectado de los Accesos a las Playas Públicas Realizado.                                                                                                                          
TKBRE: Total de kilos de Basura Recolectado Estimado.</v>
      </c>
      <c r="J81" s="24" t="str">
        <f>IF(ISBLANK('5. Pp (3 años)'!J82),"",'5. Pp (3 años)'!J82)</f>
        <v>UNIDAD DE MEDIDA: 
Porcentaje. 
UNIDAD DE MEDIDA DE LAS VARIABLES: 
Kgs de basura recolectada.</v>
      </c>
      <c r="K81" s="22" t="str">
        <f>IF(ISBLANK('5. Pp (3 años)'!K82),"",'5. Pp (3 años)'!K82)</f>
        <v>Ascendente</v>
      </c>
      <c r="L81" s="419" t="s">
        <v>714</v>
      </c>
      <c r="M81" s="503" t="s">
        <v>715</v>
      </c>
      <c r="N81" s="283" t="str">
        <f>IF(ISBLANK('5. Pp (3 años)'!N82),"",'5. Pp (3 años)'!N82)</f>
        <v>Nombre del Documento: 
Reporte de actividades de coordinacción 2025.
Nombre de quien genera la información: 
Dirección de Pozos y Limpieza de Playas
Periodicidad con que se genera la información: 
Trimestral 
Ubicación: Archivero/MBJARC018054</v>
      </c>
      <c r="O81" s="510" t="str">
        <f>IF(ISBLANK('5. Pp (3 años)'!O82),"",'5. Pp (3 años)'!O82)</f>
        <v>Existen las condiciones climatológicas y de salud que permiten realizar los trabajos operativos.</v>
      </c>
      <c r="P81" s="507" t="str">
        <f>IF(ISBLANK('5. Pp (3 años)'!P82),"",'5. Pp (3 años)'!P82)</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por nutrientes.</v>
      </c>
    </row>
    <row r="82" spans="2:16" ht="172.5">
      <c r="B82" s="558"/>
      <c r="C82" s="561"/>
      <c r="D82" s="623"/>
      <c r="E82" s="498" t="str">
        <f>IF(ISBLANK('5. Pp (3 años)'!E83),"",'5. Pp (3 años)'!E83)</f>
        <v xml:space="preserve">PMCSPMRAPP: Porcentaje de metros cubicos de sargazo y pasto marino retirado de los accesos a las playas públicas. </v>
      </c>
      <c r="F82" s="277" t="str">
        <f>IF(ISBLANK('5. Pp (3 años)'!F83),"",'5. Pp (3 años)'!F83)</f>
        <v>Este indicador nos permite conocer los metros cubicos de sargazo y pasto marino retirado de los accesos a las playas públicas.</v>
      </c>
      <c r="G82" s="22" t="str">
        <f>IF(ISBLANK('5. Pp (3 años)'!G83),"",'5. Pp (3 años)'!G83)</f>
        <v xml:space="preserve">Eficacia, Eficiencia,  calidad </v>
      </c>
      <c r="H82" s="22" t="str">
        <f>IF(ISBLANK('5. Pp (3 años)'!H83),"",'5. Pp (3 años)'!H83)</f>
        <v>Trimestral</v>
      </c>
      <c r="I82" s="24" t="str">
        <f>IF(ISBLANK('5. Pp (3 años)'!I83),"",'5. Pp (3 años)'!I83)</f>
        <v xml:space="preserve">MÉTODO DE CÁLCULO
PMCSPMRAPP= (TMCSPMR/TMCSPME)+100
VARIABLES: 
PMCSPMRAPP: Porcentaje de Metros Cubicos de sargazo y pasto marino retirado de los accesos a las playas públicas.
TMCSPMR: Total de metros cubicos de sargazo y pasto marino relectado de accesos a las playas públicas.
TMCSPME: Total de metros cubicos de sargazo y pasto marino.       </v>
      </c>
      <c r="J82" s="24" t="str">
        <f>IF(ISBLANK('5. Pp (3 años)'!J83),"",'5. Pp (3 años)'!J83)</f>
        <v>UNIDAD DE MEDIDA:  
Porcentaje.  
UNIDAD DE MEDIDA DE LAS VARIABLES: 
Metros cubicos de sargazo y pasto marino.</v>
      </c>
      <c r="K82" s="22" t="str">
        <f>IF(ISBLANK('5. Pp (3 años)'!K83),"",'5. Pp (3 años)'!K83)</f>
        <v>Ascendente</v>
      </c>
      <c r="L82" s="445" t="s">
        <v>716</v>
      </c>
      <c r="M82" s="503" t="s">
        <v>717</v>
      </c>
      <c r="N82" s="283" t="str">
        <f>IF(ISBLANK('5. Pp (3 años)'!N83),"",'5. Pp (3 años)'!N83)</f>
        <v>Nombre del Documento: 
Reporte de actividades de coordinacción 2025.
Nombre de quien genera la información: 
Dirección de Pozos y Limpieza de Playas
Periodicidad con que se genera la información: 
Trimestral 
Ubicación: Archivero/MBJARC018054</v>
      </c>
      <c r="O82" s="510" t="str">
        <f>IF(ISBLANK('5. Pp (3 años)'!O83),"",'5. Pp (3 años)'!O83)</f>
        <v>Existen las condiciones climatológicas y de salud que permiten realizar los trabajos operativos.</v>
      </c>
      <c r="P82" s="507" t="str">
        <f>IF(ISBLANK('5. Pp (3 años)'!P83),"",'5. Pp (3 años)'!P83)</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 nutrientes.</v>
      </c>
    </row>
    <row r="83" spans="2:16" ht="189.75">
      <c r="B83" s="20" t="str">
        <f>IF(ISBLANK('5. Pp (3 años)'!B84),"",'5. Pp (3 años)'!B84)</f>
        <v>Dirección de Pozos y Limpieza de Playas</v>
      </c>
      <c r="C83" s="21" t="str">
        <f>IF(ISBLANK('5. Pp (3 años)'!C84),"",'5. Pp (3 años)'!C84)</f>
        <v>Actividad</v>
      </c>
      <c r="D83" s="149" t="str">
        <f>IF(ISBLANK('5. Pp (3 años)'!D84),"",'5. Pp (3 años)'!D84)</f>
        <v xml:space="preserve"> 2.2.1.1.5.4 Implementación del mantenimiento de parque vehicular, equipo menor y maquinaria pesada.</v>
      </c>
      <c r="E83" s="498" t="str">
        <f>IF(ISBLANK('5. Pp (3 años)'!E84),"",'5. Pp (3 años)'!E84)</f>
        <v>PMPVEMMP: Porcentaje de mantenimiento de parque vehicular, equipo menor y maquinaria pesada de la Dirección de pozos y Limpieza de playas.</v>
      </c>
      <c r="F83" s="277" t="str">
        <f>IF(ISBLANK('5. Pp (3 años)'!F84),"",'5. Pp (3 años)'!F84)</f>
        <v>Este indicador nos permite conocer el porcentaje de mantenimiento realizado.</v>
      </c>
      <c r="G83" s="22" t="str">
        <f>IF(ISBLANK('5. Pp (3 años)'!G84),"",'5. Pp (3 años)'!G84)</f>
        <v>Eficacia, Eficiencia</v>
      </c>
      <c r="H83" s="22" t="str">
        <f>IF(ISBLANK('5. Pp (3 años)'!H84),"",'5. Pp (3 años)'!H84)</f>
        <v>Trimestral</v>
      </c>
      <c r="I83" s="24" t="str">
        <f>IF(ISBLANK('5. Pp (3 años)'!I84),"",'5. Pp (3 años)'!I84)</f>
        <v xml:space="preserve">MÉTODO DE CÁLCULO
PMPVEMMP= (NMPV+NMEM+NMMP/NMPPVEMMP) *100      
VARIABLES: 
PMPVEMMP: Porcentaje de mantenimiento de parque vehicular, equipo menor y maquinaria pesada. 
NMPV: Número de mantenimiento de parque vehicular. 
NMEM: Número de mantenimiento de equipo menor.                  
NMMP: Número de mantenimiento de maquinaria pesada.
NMPPVEMMP: Número de mantenimientos programados de parque vehicular, equipo menor y maquinaria pesada. </v>
      </c>
      <c r="J83" s="24" t="str">
        <f>IF(ISBLANK('5. Pp (3 años)'!J84),"",'5. Pp (3 años)'!J84)</f>
        <v>UNIDAD DE MEDIDA:  
Porcentaje.  
UNIDAD DE MEDIDA DE LAS VARIABLES: 
Mantenimientos.</v>
      </c>
      <c r="K83" s="22" t="str">
        <f>IF(ISBLANK('5. Pp (3 años)'!K84),"",'5. Pp (3 años)'!K84)</f>
        <v>Ascendente</v>
      </c>
      <c r="L83" s="419" t="s">
        <v>718</v>
      </c>
      <c r="M83" s="503" t="s">
        <v>719</v>
      </c>
      <c r="N83" s="283" t="str">
        <f>IF(ISBLANK('5. Pp (3 años)'!N84),"",'5. Pp (3 años)'!N84)</f>
        <v>Nombre del Documento: 
Oficios enviados 2025.
Nombre de quien genera la información: 
Dirección de Pozos y Limpieza de Playas
Periodicidad con que se genera la información: 
Trimestral 
Ubicación: Archivero/MBJARC018054</v>
      </c>
      <c r="O83" s="510" t="str">
        <f>IF(ISBLANK('5. Pp (3 años)'!O84),"",'5. Pp (3 años)'!O84)</f>
        <v>Existen las condiciones climatológicas y de salud que permiten realizar los trabajos operativos.</v>
      </c>
      <c r="P83" s="507" t="str">
        <f>IF(ISBLANK('5. Pp (3 años)'!P84),"",'5. Pp (3 años)'!P84)</f>
        <v/>
      </c>
    </row>
    <row r="84" spans="2:16" ht="303.75" customHeight="1">
      <c r="B84" s="250" t="str">
        <f>IF(ISBLANK('5. Pp (3 años)'!B85),"",'5. Pp (3 años)'!B85)</f>
        <v>Dirección de Parques y Áreas Jardinadas</v>
      </c>
      <c r="C84" s="251" t="str">
        <f>IF(ISBLANK('5. Pp (3 años)'!C85),"",'5. Pp (3 años)'!C85)</f>
        <v>Componente</v>
      </c>
      <c r="D84" s="294" t="str">
        <f>IF(ISBLANK('5. Pp (3 años)'!D85),"",'5. Pp (3 años)'!D85)</f>
        <v>2.2.1.1.6  Mantenimiento de la Infraestructura de parques y jardines del municipio de Benito Juárez atendido.</v>
      </c>
      <c r="E84" s="295" t="str">
        <f>IF(ISBLANK('5. Pp (3 años)'!E85),"",'5. Pp (3 años)'!E85)</f>
        <v>PSMIPJR: Porcentaje servicios de mantenimiento a la infraestructura de parques y jardines realizados.</v>
      </c>
      <c r="F84" s="269" t="str">
        <f>IF(ISBLANK('5. Pp (3 años)'!F85),"",'5. Pp (3 años)'!F85)</f>
        <v xml:space="preserve">Este indicador nos permitirá conocer la cantidad de parques y jardines a los cuales se le realiza mantenimiento general a su infraestructura. </v>
      </c>
      <c r="G84" s="270" t="str">
        <f>IF(ISBLANK('5. Pp (3 años)'!G85),"",'5. Pp (3 años)'!G85)</f>
        <v>Eficacia</v>
      </c>
      <c r="H84" s="270" t="str">
        <f>IF(ISBLANK('5. Pp (3 años)'!H85),"",'5. Pp (3 años)'!H85)</f>
        <v>Trimestral</v>
      </c>
      <c r="I84" s="271" t="str">
        <f>IF(ISBLANK('5. Pp (3 años)'!I85),"",'5. Pp (3 años)'!I85)</f>
        <v xml:space="preserve">MÉTODO DE CÁLCULO:
PSMIPJR= (NSIPJA/NSIPJP)*100
VARIABLES:
PSMIPJR: Porcentaje servicios de mantenimiento infraestructura  de parques y jardines realizados.
NSIPJA: Número de Servicios de Infraestructura de parques y jardines atendidos.
NSIPJP: Número de Servicios de Infraestructura de parques y jardines Programada.                                                     
</v>
      </c>
      <c r="J84" s="272" t="str">
        <f>IF(ISBLANK('5. Pp (3 años)'!J85),"",'5. Pp (3 años)'!J85)</f>
        <v xml:space="preserve">UNIDAD DE MEDIDA DEL INDICADOR: Porcentaje
UNIDAD DE MEDIDA DE LAS VARIABLES: Servicios
</v>
      </c>
      <c r="K84" s="270" t="str">
        <f>IF(ISBLANK('5. Pp (3 años)'!K85),"",'5. Pp (3 años)'!K85)</f>
        <v>Ascendente</v>
      </c>
      <c r="L84" s="296" t="s">
        <v>892</v>
      </c>
      <c r="M84" s="297" t="s">
        <v>893</v>
      </c>
      <c r="N84" s="275" t="str">
        <f>IF(ISBLANK('5. Pp (3 años)'!N85),"",'5. Pp (3 años)'!N85)</f>
        <v>Nombre del Documento:
Concentrado de Trabajos Realizados 2026_Infraestructura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4" s="276" t="str">
        <f>IF(ISBLANK('5. Pp (3 años)'!O85),"",'5. Pp (3 años)'!O85)</f>
        <v>Existen las condiciones climatológicas favorables para realizar las actividades</v>
      </c>
      <c r="P84" s="508" t="str">
        <f>IF(ISBLANK('5. Pp (3 años)'!P85),"",'5. Pp (3 años)'!P85)</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5" spans="2:16" ht="207">
      <c r="B85" s="20" t="str">
        <f>IF(ISBLANK('5. Pp (3 años)'!B86),"",'5. Pp (3 años)'!B86)</f>
        <v>Dirección de Parques y Áreas Jardinadas</v>
      </c>
      <c r="C85" s="21" t="str">
        <f>IF(ISBLANK('5. Pp (3 años)'!C86),"",'5. Pp (3 años)'!C86)</f>
        <v>Actividad</v>
      </c>
      <c r="D85" s="149" t="str">
        <f>IF(ISBLANK('5. Pp (3 años)'!D86),"",'5. Pp (3 años)'!D86)</f>
        <v>2.2.1.1.6.1 Realización de servicios de limpieza a espacios públicos y parques.</v>
      </c>
      <c r="E85" s="498" t="str">
        <f>IF(ISBLANK('5. Pp (3 años)'!E86),"",'5. Pp (3 años)'!E86)</f>
        <v>PSLPEPR: Porcentaje de  servicios de limpieza a parques y espacios públicos realizados.</v>
      </c>
      <c r="F85" s="277" t="str">
        <f>IF(ISBLANK('5. Pp (3 años)'!F86),"",'5. Pp (3 años)'!F86)</f>
        <v xml:space="preserve">Este indicador nos permitirá conocer el Porcentaje de servicios de mantenimiento en limpieza general (barrido, chapeo, poda de pasto y escobillado) de parques y espacios públicos. </v>
      </c>
      <c r="G85" s="22" t="str">
        <f>IF(ISBLANK('5. Pp (3 años)'!G86),"",'5. Pp (3 años)'!G86)</f>
        <v>Eficacia</v>
      </c>
      <c r="H85" s="22" t="str">
        <f>IF(ISBLANK('5. Pp (3 años)'!H86),"",'5. Pp (3 años)'!H86)</f>
        <v>Trimestral</v>
      </c>
      <c r="I85" s="24" t="str">
        <f>IF(ISBLANK('5. Pp (3 años)'!I86),"",'5. Pp (3 años)'!I86)</f>
        <v xml:space="preserve">MÉTODO DE CÁLCULO
PSLPEPR= (TSPEPR/TSPEPP)*100
VARIABLES
PSLPEPR: Porcentaje de servicios de limpieza a parques y espacios públicos realizados.
TSPEPR:  Total de Servicios a parques y espacios públicos realizados. 
TSPEPP: Total de servicios a parques y espacios públicos programados.
                                                            </v>
      </c>
      <c r="J85" s="24" t="str">
        <f>IF(ISBLANK('5. Pp (3 años)'!J86),"",'5. Pp (3 años)'!J86)</f>
        <v>UNIDAD DE MEDIDA DEL INDICADOR:
Porcentaje
UNIDAD DE MEDIDA DE LA VARIABLES:
Servicios</v>
      </c>
      <c r="K85" s="22" t="str">
        <f>IF(ISBLANK('5. Pp (3 años)'!K86),"",'5. Pp (3 años)'!K86)</f>
        <v>Ascendente</v>
      </c>
      <c r="L85" s="285" t="s">
        <v>888</v>
      </c>
      <c r="M85" s="504" t="s">
        <v>894</v>
      </c>
      <c r="N85" s="283" t="str">
        <f>IF(ISBLANK('5. Pp (3 años)'!N86),"",'5. Pp (3 años)'!N86)</f>
        <v>Nombre del Documento:
Concentrado de Trabajos Realizados 2026_Parques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5" s="510" t="str">
        <f>IF(ISBLANK('5. Pp (3 años)'!O86),"",'5. Pp (3 años)'!O86)</f>
        <v>Existen las condiciones climatológicas favorables para realizar las actividades</v>
      </c>
      <c r="P85" s="507" t="str">
        <f>IF(ISBLANK('5. Pp (3 años)'!P86),"",'5. Pp (3 años)'!P86)</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6" spans="2:16" ht="224.25">
      <c r="B86" s="20" t="str">
        <f>IF(ISBLANK('5. Pp (3 años)'!B87),"",'5. Pp (3 años)'!B87)</f>
        <v>Dirección de Parques y Áreas Jardinadas</v>
      </c>
      <c r="C86" s="21" t="str">
        <f>IF(ISBLANK('5. Pp (3 años)'!C87),"",'5. Pp (3 años)'!C87)</f>
        <v>Actividad</v>
      </c>
      <c r="D86" s="149" t="str">
        <f>IF(ISBLANK('5. Pp (3 años)'!D87),"",'5. Pp (3 años)'!D87)</f>
        <v xml:space="preserve">2.2.1.1.6.3 Realización del programa en acondicionamiento, equipamiento y pintado de fuentes y monumentos. </v>
      </c>
      <c r="E86" s="498" t="str">
        <f>IF(ISBLANK('5. Pp (3 años)'!E87),"",'5. Pp (3 años)'!E87)</f>
        <v xml:space="preserve">PAAEPFM: Porcentaje de avance en acondicionamiento, equipamiento y pintado de fuentes y monumentos.  </v>
      </c>
      <c r="F86" s="277" t="str">
        <f>IF(ISBLANK('5. Pp (3 años)'!F87),"",'5. Pp (3 años)'!F87)</f>
        <v>Este indicador nos permitirá conocer el  Porcentaje de fuentes y monumentos a los cuales les fueron realizado trabajos en pintura general, equipamiento y acondicionamiento de cada una de ellas.</v>
      </c>
      <c r="G86" s="22" t="str">
        <f>IF(ISBLANK('5. Pp (3 años)'!G87),"",'5. Pp (3 años)'!G87)</f>
        <v>Eficacia</v>
      </c>
      <c r="H86" s="22" t="str">
        <f>IF(ISBLANK('5. Pp (3 años)'!H87),"",'5. Pp (3 años)'!H87)</f>
        <v>Trimestral</v>
      </c>
      <c r="I86" s="24" t="str">
        <f>IF(ISBLANK('5. Pp (3 años)'!I87),"",'5. Pp (3 años)'!I87)</f>
        <v xml:space="preserve">MÉTODO DE CÁLCULO:
PAAEPFM= (TFMA/TFME)*100      
VARIABLE:
PAAEPFM: Porcentaje de avance en acondicionamiento, equipamiento y pintado de fuentes y monumentos.
TFMA: Total de fuentes y monumentos atendidos. 
TFME: Total de fuentes y monumentos existentes.
                                                    </v>
      </c>
      <c r="J86" s="24" t="str">
        <f>IF(ISBLANK('5. Pp (3 años)'!J87),"",'5. Pp (3 años)'!J87)</f>
        <v>UNIDAD DE MEDIDA DEL INDICADOR:
Porcentaje
UNIDAD DE MEDIDA DE LA VARIABLES: 
Fuentes y Monumentos</v>
      </c>
      <c r="K86" s="22" t="str">
        <f>IF(ISBLANK('5. Pp (3 años)'!K87),"",'5. Pp (3 años)'!K87)</f>
        <v>Ascendente</v>
      </c>
      <c r="L86" s="285" t="s">
        <v>889</v>
      </c>
      <c r="M86" s="504" t="s">
        <v>895</v>
      </c>
      <c r="N86" s="283" t="str">
        <f>IF(ISBLANK('5. Pp (3 años)'!N87),"",'5. Pp (3 años)'!N87)</f>
        <v>Nombre del Documento: 
CONCENTRADO DE TRABAJOS REALIZADOS_2026_Fuentes y Monumentos.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6" s="510" t="str">
        <f>IF(ISBLANK('5. Pp (3 años)'!O87),"",'5. Pp (3 años)'!O87)</f>
        <v>Existen las condiciones climatológicas favorables para realizar las actividades</v>
      </c>
      <c r="P86" s="507" t="str">
        <f>IF(ISBLANK('5. Pp (3 años)'!P87),"",'5. Pp (3 años)'!P87)</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7" spans="2:16" ht="224.25">
      <c r="B87" s="20" t="str">
        <f>IF(ISBLANK('5. Pp (3 años)'!B88),"",'5. Pp (3 años)'!B88)</f>
        <v>Dirección de Parques y Áreas Jardinadas</v>
      </c>
      <c r="C87" s="21" t="str">
        <f>IF(ISBLANK('5. Pp (3 años)'!C88),"",'5. Pp (3 años)'!C88)</f>
        <v>Actividad</v>
      </c>
      <c r="D87" s="149" t="str">
        <f>IF(ISBLANK('5. Pp (3 años)'!D88),"",'5. Pp (3 años)'!D88)</f>
        <v>2.2.1.1.6.4 Restauración de juegos infantiles y aparatos de ejercicio beneficiando a la población del municipio de Benito Juárez.</v>
      </c>
      <c r="E87" s="498" t="str">
        <f>IF(ISBLANK('5. Pp (3 años)'!E88),"",'5. Pp (3 años)'!E88)</f>
        <v>PJIAER: Porcentaje de juegos infantiles y aparatos de ejercitadores restaurados.</v>
      </c>
      <c r="F87" s="277" t="str">
        <f>IF(ISBLANK('5. Pp (3 años)'!F88),"",'5. Pp (3 años)'!F88)</f>
        <v>Este indicador nos permitirá conocer el Porcentaje de juegos y aparatos ejercitadores los cuales han sido restaurados (reparación y/o pintura).</v>
      </c>
      <c r="G87" s="22" t="str">
        <f>IF(ISBLANK('5. Pp (3 años)'!G88),"",'5. Pp (3 años)'!G88)</f>
        <v>Eficacia</v>
      </c>
      <c r="H87" s="22" t="str">
        <f>IF(ISBLANK('5. Pp (3 años)'!H88),"",'5. Pp (3 años)'!H88)</f>
        <v>Trimestral</v>
      </c>
      <c r="I87" s="24" t="str">
        <f>IF(ISBLANK('5. Pp (3 años)'!I88),"",'5. Pp (3 años)'!I88)</f>
        <v xml:space="preserve">MÉTODO DE CÁLCULO:
PJIAER= (TJER/TJEP)*100
VARIABLES:                                 
PJIAER: Porcentaje de juegos infantiles y aparatos ejercitadores restaurados.
TJER: Total de juegos y ejercitadores restaurados.
TJEP: Total de juegos y ejercitadores programados.                      </v>
      </c>
      <c r="J87" s="24" t="str">
        <f>IF(ISBLANK('5. Pp (3 años)'!J88),"",'5. Pp (3 años)'!J88)</f>
        <v>UNIDAD DE MEDIDA DEL INDICADOR:
Porcentaje 
UNIDAD DE MEDIDA DE LA  VARIABLES: 
Juegos y  Ejercitadores</v>
      </c>
      <c r="K87" s="22" t="str">
        <f>IF(ISBLANK('5. Pp (3 años)'!K88),"",'5. Pp (3 años)'!K88)</f>
        <v>Ascendente</v>
      </c>
      <c r="L87" s="285" t="s">
        <v>1224</v>
      </c>
      <c r="M87" s="504" t="s">
        <v>896</v>
      </c>
      <c r="N87" s="283" t="str">
        <f>IF(ISBLANK('5. Pp (3 años)'!N88),"",'5. Pp (3 años)'!N88)</f>
        <v>Nombre del Documento: 
CONCENTRADO DE TRABAJOS REALIZADOS_2026_Juegos y Ejercitadores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7" s="510" t="str">
        <f>IF(ISBLANK('5. Pp (3 años)'!O88),"",'5. Pp (3 años)'!O88)</f>
        <v>Existen las condiciones climatológicas favorables para realizar las actividades</v>
      </c>
      <c r="P87" s="507" t="str">
        <f>IF(ISBLANK('5. Pp (3 años)'!P88),"",'5. Pp (3 años)'!P88)</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8" spans="2:16" ht="207">
      <c r="B88" s="20" t="str">
        <f>IF(ISBLANK('5. Pp (3 años)'!B89),"",'5. Pp (3 años)'!B89)</f>
        <v>Dirección de Parques y Áreas Jardinadas</v>
      </c>
      <c r="C88" s="21" t="str">
        <f>IF(ISBLANK('5. Pp (3 años)'!C89),"",'5. Pp (3 años)'!C89)</f>
        <v>Actividad</v>
      </c>
      <c r="D88" s="149" t="str">
        <f>IF(ISBLANK('5. Pp (3 años)'!D89),"",'5. Pp (3 años)'!D89)</f>
        <v>2.2.1.1.6.5 Realización del mantenimiento preventivo y correctivo del parque vehicular.</v>
      </c>
      <c r="E88" s="498" t="str">
        <f>IF(ISBLANK('5. Pp (3 años)'!E89),"",'5. Pp (3 años)'!E89)</f>
        <v>PMPV: Porcentaje de mantenimiento del parque vehicular.</v>
      </c>
      <c r="F88" s="277" t="str">
        <f>IF(ISBLANK('5. Pp (3 años)'!F89),"",'5. Pp (3 años)'!F89)</f>
        <v>Este indicador nos permitirá conocer el  Porcentaje de vehículos a los cuales se les ha realizado mantenimiento preventivo y correctivo.</v>
      </c>
      <c r="G88" s="22" t="str">
        <f>IF(ISBLANK('5. Pp (3 años)'!G89),"",'5. Pp (3 años)'!G89)</f>
        <v>Eficacia</v>
      </c>
      <c r="H88" s="22" t="str">
        <f>IF(ISBLANK('5. Pp (3 años)'!H89),"",'5. Pp (3 años)'!H89)</f>
        <v>Trimestral</v>
      </c>
      <c r="I88" s="24" t="str">
        <f>IF(ISBLANK('5. Pp (3 años)'!I89),"",'5. Pp (3 años)'!I89)</f>
        <v>MÉTODO DE CÁLCULO:
PMPV= (TSMR/TSMP)*100
VARIABLES:                                     
PMPV: Porcentaje de mantenimiento del parque vehicular.
TSMR: Total de servicios de mantenimiento realizados.
TSMP: Total de servicios de mantenimiento programados.</v>
      </c>
      <c r="J88" s="24" t="str">
        <f>IF(ISBLANK('5. Pp (3 años)'!J89),"",'5. Pp (3 años)'!J89)</f>
        <v xml:space="preserve">UNIDAD DE MEDIDA DEL INDICADOR:
Porcentaje 
UNIDAD DE MEDIDA DE LA VARIABLES:
Servicios </v>
      </c>
      <c r="K88" s="22" t="str">
        <f>IF(ISBLANK('5. Pp (3 años)'!K89),"",'5. Pp (3 años)'!K89)</f>
        <v>Ascendente</v>
      </c>
      <c r="L88" s="285" t="s">
        <v>890</v>
      </c>
      <c r="M88" s="504" t="s">
        <v>897</v>
      </c>
      <c r="N88" s="283" t="str">
        <f>IF(ISBLANK('5. Pp (3 años)'!N89),"",'5. Pp (3 años)'!N89)</f>
        <v xml:space="preserve">Nombre del Documento: 
CONCENTRADO DE TRABAJOS REALIZADOS_2026_ParqueVehicular.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8" s="510" t="str">
        <f>IF(ISBLANK('5. Pp (3 años)'!O89),"",'5. Pp (3 años)'!O89)</f>
        <v>Se cuenta con las refacciones  para  dar mantenimiento preventivo y correctivo al parque vehicular para realizar los trabajos correspondientes.</v>
      </c>
      <c r="P88" s="507" t="str">
        <f>IF(ISBLANK('5. Pp (3 años)'!P89),"",'5. Pp (3 años)'!P89)</f>
        <v/>
      </c>
    </row>
    <row r="89" spans="2:16" ht="224.25">
      <c r="B89" s="20" t="str">
        <f>IF(ISBLANK('5. Pp (3 años)'!B90),"",'5. Pp (3 años)'!B90)</f>
        <v>Dirección de Parques y Áreas Jardinadas</v>
      </c>
      <c r="C89" s="21" t="str">
        <f>IF(ISBLANK('5. Pp (3 años)'!C90),"",'5. Pp (3 años)'!C90)</f>
        <v>Actividad</v>
      </c>
      <c r="D89" s="149" t="str">
        <f>IF(ISBLANK('5. Pp (3 años)'!D90),"",'5. Pp (3 años)'!D90)</f>
        <v>2.2.1.1.6.6 Realización del mantenimiento preventivo y correctivo de maquinaria menor.</v>
      </c>
      <c r="E89" s="498" t="str">
        <f>IF(ISBLANK('5. Pp (3 años)'!E90),"",'5. Pp (3 años)'!E90)</f>
        <v xml:space="preserve">PMMM: Porcentaje de mantenimiento a maquinaria menor. </v>
      </c>
      <c r="F89" s="277" t="str">
        <f>IF(ISBLANK('5. Pp (3 años)'!F90),"",'5. Pp (3 años)'!F90)</f>
        <v>Este indicador nos permitirá conocer el  Porcentaje de maquinaria menor al que se le ha realizado el mantenimiento preventivo o correctivo.</v>
      </c>
      <c r="G89" s="22" t="str">
        <f>IF(ISBLANK('5. Pp (3 años)'!G90),"",'5. Pp (3 años)'!G90)</f>
        <v>Eficacia</v>
      </c>
      <c r="H89" s="22" t="str">
        <f>IF(ISBLANK('5. Pp (3 años)'!H90),"",'5. Pp (3 años)'!H90)</f>
        <v>Trimestral</v>
      </c>
      <c r="I89" s="24" t="str">
        <f>IF(ISBLANK('5. Pp (3 años)'!I90),"",'5. Pp (3 años)'!I90)</f>
        <v xml:space="preserve">MÉTODO DE CÁLCULO:
PMMM= (TSMR/TSMP)*100 
VARIABLES:
PMMM: Porcentaje de mantenimiento a Maquinaria Menor. 
TSMR: Total de servicios de mantenimiento realizados.
TSMP: Total de servicios de mantenimiento programados.              </v>
      </c>
      <c r="J89" s="24" t="str">
        <f>IF(ISBLANK('5. Pp (3 años)'!J90),"",'5. Pp (3 años)'!J90)</f>
        <v>UNIDAD DE MEDIDA DEL INDICADOR:
Porcentaje
UNIDAD DE MEDIDA DE LA    VARIABLES:
Servicios</v>
      </c>
      <c r="K89" s="22" t="str">
        <f>IF(ISBLANK('5. Pp (3 años)'!K90),"",'5. Pp (3 años)'!K90)</f>
        <v>Ascendente</v>
      </c>
      <c r="L89" s="285" t="s">
        <v>891</v>
      </c>
      <c r="M89" s="504" t="s">
        <v>898</v>
      </c>
      <c r="N89" s="283" t="str">
        <f>IF(ISBLANK('5. Pp (3 años)'!N90),"",'5. Pp (3 años)'!N90)</f>
        <v xml:space="preserve">Nombre del Documento: 
CONCENTRADO DE TRABAJOS REALIZADOS_2026_MaquinariaMenor.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9" s="510" t="str">
        <f>IF(ISBLANK('5. Pp (3 años)'!O90),"",'5. Pp (3 años)'!O90)</f>
        <v>Se cuenta con las refacciones para  dar mantenimiento preventivo y correctivo a la maquinaria menor para realizar los trabajos correspondientes.</v>
      </c>
      <c r="P89" s="507" t="str">
        <f>IF(ISBLANK('5. Pp (3 años)'!P90),"",'5. Pp (3 años)'!P90)</f>
        <v/>
      </c>
    </row>
    <row r="90" spans="2:16" ht="207">
      <c r="B90" s="20" t="str">
        <f>IF(ISBLANK('5. Pp (3 años)'!B91),"",'5. Pp (3 años)'!B91)</f>
        <v>Dirección de Parques y Áreas Jardinadas</v>
      </c>
      <c r="C90" s="21" t="str">
        <f>IF(ISBLANK('5. Pp (3 años)'!C91),"",'5. Pp (3 años)'!C91)</f>
        <v>Actividad</v>
      </c>
      <c r="D90" s="149" t="str">
        <f>IF(ISBLANK('5. Pp (3 años)'!D91),"",'5. Pp (3 años)'!D91)</f>
        <v>2.2.1.1.6.7 Reparación de guarniciones en áreas de espacios publicos.</v>
      </c>
      <c r="E90" s="498" t="str">
        <f>IF(ISBLANK('5. Pp (3 años)'!E91),"",'5. Pp (3 años)'!E91)</f>
        <v>PMLRG: Porcentaje de metros lineales de reparación en guarniciones.</v>
      </c>
      <c r="F90" s="277" t="str">
        <f>IF(ISBLANK('5. Pp (3 años)'!F91),"",'5. Pp (3 años)'!F91)</f>
        <v>Este indicador nos permite conocer el porcentaje de metros lineales en reparación de estructuras de guarniciones.</v>
      </c>
      <c r="G90" s="22" t="str">
        <f>IF(ISBLANK('5. Pp (3 años)'!G91),"",'5. Pp (3 años)'!G91)</f>
        <v>Eficacia</v>
      </c>
      <c r="H90" s="22" t="str">
        <f>IF(ISBLANK('5. Pp (3 años)'!H91),"",'5. Pp (3 años)'!H91)</f>
        <v>Trimestral</v>
      </c>
      <c r="I90" s="24" t="str">
        <f>IF(ISBLANK('5. Pp (3 años)'!I91),"",'5. Pp (3 años)'!I91)</f>
        <v xml:space="preserve">MÉTODO DE CÁLCULO:
PMLRG= (TMLGR/TMLGP)*100 
VARIABLES:
PMLRG: Porcentaje de metros lineales de reparación en guarniciones.
TMLGR: Total de mts lineales de guarniciones reparados.
TMLGP: Total de mts lineales de guarniciones programados.
</v>
      </c>
      <c r="J90" s="24" t="str">
        <f>IF(ISBLANK('5. Pp (3 años)'!J91),"",'5. Pp (3 años)'!J91)</f>
        <v>UNIDAD DE MEDIDA DEL INDICADOR: 
Porcentaje 
UNIDAD DE MEDIDA DE LA VARIABLE:
Metros Lineales</v>
      </c>
      <c r="K90" s="22" t="str">
        <f>IF(ISBLANK('5. Pp (3 años)'!K91),"",'5. Pp (3 años)'!K91)</f>
        <v>Ascendente</v>
      </c>
      <c r="L90" s="285" t="s">
        <v>1225</v>
      </c>
      <c r="M90" s="504" t="s">
        <v>899</v>
      </c>
      <c r="N90" s="283" t="str">
        <f>IF(ISBLANK('5. Pp (3 años)'!N91),"",'5. Pp (3 años)'!N91)</f>
        <v xml:space="preserve">Nombre del Documento: 
CONCENTRADO DE TRABAJOS REALIZADOS_2026_EstructuraML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90" s="510" t="str">
        <f>IF(ISBLANK('5. Pp (3 años)'!O91),"",'5. Pp (3 años)'!O91)</f>
        <v>Las condiciones climatológicas son favorables para realizar dichas actividades.</v>
      </c>
      <c r="P90" s="507" t="str">
        <f>IF(ISBLANK('5. Pp (3 años)'!P91),"",'5. Pp (3 años)'!P91)</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1" spans="2:16" ht="207">
      <c r="B91" s="20" t="str">
        <f>IF(ISBLANK('5. Pp (3 años)'!B92),"",'5. Pp (3 años)'!B92)</f>
        <v>Dirección de Parques y Áreas Jardinadas</v>
      </c>
      <c r="C91" s="21" t="str">
        <f>IF(ISBLANK('5. Pp (3 años)'!C92),"",'5. Pp (3 años)'!C92)</f>
        <v>Actividad</v>
      </c>
      <c r="D91" s="149" t="str">
        <f>IF(ISBLANK('5. Pp (3 años)'!D92),"",'5. Pp (3 años)'!D92)</f>
        <v>2.2.1.1.6.8 Reparación de estructuras de concreto en áreas de espacios publicos.</v>
      </c>
      <c r="E91" s="498" t="str">
        <f>IF(ISBLANK('5. Pp (3 años)'!E92),"",'5. Pp (3 años)'!E92)</f>
        <v>PMCREC: Porcentaje de metros cuadrados de reparacion de estructuras de concreto.</v>
      </c>
      <c r="F91" s="277" t="str">
        <f>IF(ISBLANK('5. Pp (3 años)'!F92),"",'5. Pp (3 años)'!F92)</f>
        <v>Este indicador nos permite conocer el porcentaje de metros cuadrados de banquetas, rampas y bardas los cuales han sido reparadas.</v>
      </c>
      <c r="G91" s="22" t="str">
        <f>IF(ISBLANK('5. Pp (3 años)'!G92),"",'5. Pp (3 años)'!G92)</f>
        <v>Eficacia</v>
      </c>
      <c r="H91" s="22" t="str">
        <f>IF(ISBLANK('5. Pp (3 años)'!H92),"",'5. Pp (3 años)'!H92)</f>
        <v>Trimestral</v>
      </c>
      <c r="I91" s="24" t="str">
        <f>IF(ISBLANK('5. Pp (3 años)'!I92),"",'5. Pp (3 años)'!I92)</f>
        <v xml:space="preserve">MÉTODO DE CÁLCULO:
PMCREC= (TMECR/TMECP)*100
VARIABLES:
PMCREC: Porcentaje de metros cuadrados de reparación de estructuras de concreto.
TMECR: Total de m2 de estructuras de concreto reparadas.
TMECP:Total de m2 de estructuras de concreto programadas.
</v>
      </c>
      <c r="J91" s="24" t="str">
        <f>IF(ISBLANK('5. Pp (3 años)'!J92),"",'5. Pp (3 años)'!J92)</f>
        <v>UNIDAD DE MEDIDA DEL INDICADOR:
Porcentaje 
UNIDAD DE MEDIDA DE LA VARIABLE:
Metros Cuadrados</v>
      </c>
      <c r="K91" s="22" t="str">
        <f>IF(ISBLANK('5. Pp (3 años)'!K92),"",'5. Pp (3 años)'!K92)</f>
        <v>Ascendente</v>
      </c>
      <c r="L91" s="285" t="s">
        <v>1226</v>
      </c>
      <c r="M91" s="504" t="s">
        <v>900</v>
      </c>
      <c r="N91" s="283" t="str">
        <f>IF(ISBLANK('5. Pp (3 años)'!N92),"",'5. Pp (3 años)'!N92)</f>
        <v xml:space="preserve">Nombre del Documento: 
CONCENTRADO DE TRABAJOS REALIZADOS_2026_EstructuraM2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91" s="510" t="str">
        <f>IF(ISBLANK('5. Pp (3 años)'!O92),"",'5. Pp (3 años)'!O92)</f>
        <v>Las condiciones climatológicas son favorables para realizar dichas actividades.</v>
      </c>
      <c r="P91" s="507" t="str">
        <f>IF(ISBLANK('5. Pp (3 años)'!P92),"",'5. Pp (3 años)'!P92)</f>
        <v/>
      </c>
    </row>
    <row r="92" spans="2:16" ht="303.75" customHeight="1">
      <c r="B92" s="250" t="str">
        <f>IF(ISBLANK('5. Pp (3 años)'!B93),"",'5. Pp (3 años)'!B93)</f>
        <v>Dirección de Atención a Demandas Emergentes</v>
      </c>
      <c r="C92" s="251" t="str">
        <f>IF(ISBLANK('5. Pp (3 años)'!C93),"",'5. Pp (3 años)'!C93)</f>
        <v>Componente</v>
      </c>
      <c r="D92" s="294" t="str">
        <f>IF(ISBLANK('5. Pp (3 años)'!D93),"",'5. Pp (3 años)'!D93)</f>
        <v>2.2.1.1.7 Demandas Emergentes Atendidas.</v>
      </c>
      <c r="E92" s="295" t="str">
        <f>IF(ISBLANK('5. Pp (3 años)'!E93),"",'5. Pp (3 años)'!E93)</f>
        <v>PDEA: Porcentaje de demandas emergentes atendidas.</v>
      </c>
      <c r="F92" s="269" t="str">
        <f>IF(ISBLANK('5. Pp (3 años)'!F93),"",'5. Pp (3 años)'!F93)</f>
        <v>Este indicador nos permite conocer el porcentaje de actividades realizadas por la Dirección de Atención a Demandas Emergentes:  Barrido Manual, Brigadas Emergentes, Erradicación de Basureros Clandestinos, rescate de espacios públicos, rastreo de vialidades en terracería, descacharrizacion, retiro de animales muertos, mantenimiento de parque vehicular, maquinaria pesada y equipo menor.</v>
      </c>
      <c r="G92" s="270" t="str">
        <f>IF(ISBLANK('5. Pp (3 años)'!G93),"",'5. Pp (3 años)'!G93)</f>
        <v>Eficacia</v>
      </c>
      <c r="H92" s="270" t="str">
        <f>IF(ISBLANK('5. Pp (3 años)'!H93),"",'5. Pp (3 años)'!H93)</f>
        <v>Trimestral</v>
      </c>
      <c r="I92" s="271" t="str">
        <f>IF(ISBLANK('5. Pp (3 años)'!I93),"",'5. Pp (3 años)'!I93)</f>
        <v xml:space="preserve">MÉTODO DE CÁLCULO DEL INDICADOR:
PDEA= (NDA/NDE) *100
VARIABLES:                                                                  
PDEA: Porcentaje de Demandas emergentes atendidas.
NDA: Número de  demandas atendidas.
NDE: Número de  demandas estimadas.   </v>
      </c>
      <c r="J92" s="272" t="str">
        <f>IF(ISBLANK('5. Pp (3 años)'!J93),"",'5. Pp (3 años)'!J93)</f>
        <v>UNIDAD DE MEDIDA DEL INDICADOR:
Porcentaje.
UNIDAD DE MEDIDA DE LAS VARIABLES:
Actividades.</v>
      </c>
      <c r="K92" s="270" t="str">
        <f>IF(ISBLANK('5. Pp (3 años)'!K93),"",'5. Pp (3 años)'!K93)</f>
        <v>Ascendente</v>
      </c>
      <c r="L92" s="296" t="s">
        <v>1227</v>
      </c>
      <c r="M92" s="297" t="s">
        <v>901</v>
      </c>
      <c r="N92" s="275" t="str">
        <f>IF(ISBLANK('5. Pp (3 años)'!N93),"",'5. Pp (3 años)'!N93)</f>
        <v>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 /MBJC2A019499</v>
      </c>
      <c r="O92" s="276" t="str">
        <f>IF(ISBLANK('5. Pp (3 años)'!O93),"",'5. Pp (3 años)'!O93)</f>
        <v>Que la ciudadanía realiza reportes de demandas emergentes en su localidad.</v>
      </c>
      <c r="P92" s="508" t="str">
        <f>IF(ISBLANK('5. Pp (3 años)'!P93),"",'5. Pp (3 años)'!P93)</f>
        <v xml:space="preserve">Objetivo 11.-Lograr que las ciudades y los asentamientos humanos sean inclusivos, seguros, resilientes y sostenibles
Meta 11.7
Para 2030, proporcionar acceso universal a zonas verdes y espacios públicos seguros, inclusivos y accesibles, en particular para las mujeres
y los niños, las personas de edad y las personas con discapacidad.
</v>
      </c>
    </row>
    <row r="93" spans="2:16" ht="207">
      <c r="B93" s="20" t="str">
        <f>IF(ISBLANK('5. Pp (3 años)'!B94),"",'5. Pp (3 años)'!B94)</f>
        <v>Dirección de Atención a Demandas Emergentes</v>
      </c>
      <c r="C93" s="21" t="str">
        <f>IF(ISBLANK('5. Pp (3 años)'!C94),"",'5. Pp (3 años)'!C94)</f>
        <v>Actividad</v>
      </c>
      <c r="D93" s="149" t="str">
        <f>IF(ISBLANK('5. Pp (3 años)'!D94),"",'5. Pp (3 años)'!D94)</f>
        <v>2.2.1.1.7.1 Gestión de recursos administrativos de contratos y arrendamientos de la Dirección de Atención a Demandas Emergentes.</v>
      </c>
      <c r="E93" s="498" t="str">
        <f>IF(ISBLANK('5. Pp (3 años)'!E94),"",'5. Pp (3 años)'!E94)</f>
        <v>PRAG: Porcentaje de Recursos  Administrativos de contratos y arrendamientos Gestionados.</v>
      </c>
      <c r="F93" s="277" t="str">
        <f>IF(ISBLANK('5. Pp (3 años)'!F94),"",'5. Pp (3 años)'!F94)</f>
        <v>Este indicador nos permitira conocer el porcentaje de recursos administrativos de contratos y arrendamientos de la Dirección de Atención a Demandas emergentes.</v>
      </c>
      <c r="G93" s="22" t="str">
        <f>IF(ISBLANK('5. Pp (3 años)'!G94),"",'5. Pp (3 años)'!G94)</f>
        <v>Eficacia</v>
      </c>
      <c r="H93" s="22" t="str">
        <f>IF(ISBLANK('5. Pp (3 años)'!H94),"",'5. Pp (3 años)'!H94)</f>
        <v>Trimestral</v>
      </c>
      <c r="I93" s="24" t="str">
        <f>IF(ISBLANK('5. Pp (3 años)'!I94),"",'5. Pp (3 años)'!I94)</f>
        <v xml:space="preserve">MÉTODO DE CÁLCULO DEL INDICADOR:
PRAG= (NRAG/NRAP) *100 
VARIABLES:                                                                  
PRAG: Porcentaje de Recursos Administrativos de contratos y arrendamientos Gestionados.
NRAG: Número de Recursos Administrativos Gestionados.
NRAP: Número  de Recursos Administrativos Programados.    </v>
      </c>
      <c r="J93" s="24" t="str">
        <f>IF(ISBLANK('5. Pp (3 años)'!J94),"",'5. Pp (3 años)'!J94)</f>
        <v>UNIDAD DE MEDIDA DEL INDICADOR:
Porcentaje.
UNIDAD DE MEDIDA DE LAS VARIABLES:
Recursos Administrativos.</v>
      </c>
      <c r="K93" s="22" t="str">
        <f>IF(ISBLANK('5. Pp (3 años)'!K94),"",'5. Pp (3 años)'!K94)</f>
        <v>Ascendente</v>
      </c>
      <c r="L93" s="292" t="s">
        <v>1228</v>
      </c>
      <c r="M93" s="149" t="s">
        <v>902</v>
      </c>
      <c r="N93" s="283" t="str">
        <f>IF(ISBLANK('5. Pp (3 años)'!N94),"",'5. Pp (3 años)'!N94)</f>
        <v xml:space="preserve">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 /MBJC2A019499
</v>
      </c>
      <c r="O93" s="510" t="str">
        <f>IF(ISBLANK('5. Pp (3 años)'!O94),"",'5. Pp (3 años)'!O94)</f>
        <v>La áreas e instalaciones se encuentran en óptimas condiciones</v>
      </c>
      <c r="P93" s="507" t="str">
        <f>IF(ISBLANK('5. Pp (3 años)'!P94),"",'5. Pp (3 años)'!P94)</f>
        <v/>
      </c>
    </row>
    <row r="94" spans="2:16" ht="189.75">
      <c r="B94" s="20" t="str">
        <f>IF(ISBLANK('5. Pp (3 años)'!B95),"",'5. Pp (3 años)'!B95)</f>
        <v>Dirección de Atención a Demandas Emergentes</v>
      </c>
      <c r="C94" s="21" t="str">
        <f>IF(ISBLANK('5. Pp (3 años)'!C95),"",'5. Pp (3 años)'!C95)</f>
        <v>Actividad</v>
      </c>
      <c r="D94" s="149" t="str">
        <f>IF(ISBLANK('5. Pp (3 años)'!D95),"",'5. Pp (3 años)'!D95)</f>
        <v>2.2.1.1.7.2  Realizar el Barrido y  limpieza  de calles y avenidas de la ciudad.</v>
      </c>
      <c r="E94" s="498" t="str">
        <f>IF(ISBLANK('5. Pp (3 años)'!E95),"",'5. Pp (3 años)'!E95)</f>
        <v>PKLCAL: Porcentaje de Kilomestros Lineales de Calles y Avenidas Limpios.</v>
      </c>
      <c r="F94" s="277" t="str">
        <f>IF(ISBLANK('5. Pp (3 años)'!F95),"",'5. Pp (3 años)'!F95)</f>
        <v>Este indicador permitira conocer el porcentaje de avance en barrido  limpieza de calles  avenidas.</v>
      </c>
      <c r="G94" s="22" t="str">
        <f>IF(ISBLANK('5. Pp (3 años)'!G95),"",'5. Pp (3 años)'!G95)</f>
        <v>Eficacia</v>
      </c>
      <c r="H94" s="22" t="str">
        <f>IF(ISBLANK('5. Pp (3 años)'!H95),"",'5. Pp (3 años)'!H95)</f>
        <v>Trimestral</v>
      </c>
      <c r="I94" s="24" t="str">
        <f>IF(ISBLANK('5. Pp (3 años)'!I95),"",'5. Pp (3 años)'!I95)</f>
        <v>MÉTODO DE CÁLCULO DEL INDICADOR:
PKLCAL= (NKLL/NKLPL)*100
VARIABLES:                                                                  
PKLCAL: Porcentaje  de Kilometros Lineales de Calles y Avenidas Limpios.        
NKLL: Número de Kilómetros Lineales Limpios.                             
NKLPL: Número de Kilómetros Lineales  Programadados a limpiar.</v>
      </c>
      <c r="J94" s="24" t="str">
        <f>IF(ISBLANK('5. Pp (3 años)'!J95),"",'5. Pp (3 años)'!J95)</f>
        <v>UNIDAD DE MEDIDA DEL INDICADOR:
Porcentaje
UNIDAD DE MEDIDA DE LAS VARIABLES:
Kilómetros Lineales</v>
      </c>
      <c r="K94" s="22" t="str">
        <f>IF(ISBLANK('5. Pp (3 años)'!K95),"",'5. Pp (3 años)'!K95)</f>
        <v>Ascendente</v>
      </c>
      <c r="L94" s="292" t="s">
        <v>1229</v>
      </c>
      <c r="M94" s="149" t="s">
        <v>903</v>
      </c>
      <c r="N94" s="283" t="str">
        <f>IF(ISBLANK('5. Pp (3 años)'!N95),"",'5. Pp (3 años)'!N95)</f>
        <v>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1/MBJC2A019499</v>
      </c>
      <c r="O94" s="510" t="str">
        <f>IF(ISBLANK('5. Pp (3 años)'!O95),"",'5. Pp (3 años)'!O95)</f>
        <v>La ciudadania realiza reportes de demandas emergentes en su localidad.</v>
      </c>
      <c r="P94" s="507" t="str">
        <f>IF(ISBLANK('5. Pp (3 años)'!P95),"",'5. Pp (3 años)'!P95)</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5" spans="2:16" ht="207">
      <c r="B95" s="20" t="str">
        <f>IF(ISBLANK('5. Pp (3 años)'!B96),"",'5. Pp (3 años)'!B96)</f>
        <v>Dirección de Atención a Demandas Emergentes</v>
      </c>
      <c r="C95" s="21" t="str">
        <f>IF(ISBLANK('5. Pp (3 años)'!C96),"",'5. Pp (3 años)'!C96)</f>
        <v>Actividad</v>
      </c>
      <c r="D95" s="149" t="str">
        <f>IF(ISBLANK('5. Pp (3 años)'!D96),"",'5. Pp (3 años)'!D96)</f>
        <v>2.2.1.1.7.3 Realizar el Chapeo, poda, deshierbe, desgajo en áreas verdes y áreas comunes.</v>
      </c>
      <c r="E95" s="498" t="str">
        <f>IF(ISBLANK('5. Pp (3 años)'!E96),"",'5. Pp (3 años)'!E96)</f>
        <v>PMCAVACA: Porcentaje de Metros Cuadrados de Áreas Verdes y Áreas Comunes Atendidos.</v>
      </c>
      <c r="F95" s="277" t="str">
        <f>IF(ISBLANK('5. Pp (3 años)'!F96),"",'5. Pp (3 años)'!F96)</f>
        <v>Este indicador nos permite conocer el porcentaje de metros cuadrados atendidos en áreas verdes y comunes.</v>
      </c>
      <c r="G95" s="22" t="str">
        <f>IF(ISBLANK('5. Pp (3 años)'!G96),"",'5. Pp (3 años)'!G96)</f>
        <v>Eficacia</v>
      </c>
      <c r="H95" s="22" t="str">
        <f>IF(ISBLANK('5. Pp (3 años)'!H96),"",'5. Pp (3 años)'!H96)</f>
        <v>Trimestral</v>
      </c>
      <c r="I95" s="24" t="str">
        <f>IF(ISBLANK('5. Pp (3 años)'!I96),"",'5. Pp (3 años)'!I96)</f>
        <v xml:space="preserve">MÉTODO DE CÁLCULO DEL INDICADOR:
PMCAVACA= (NMCA/NMCP)*100      
VARIABLES:                                                                  
PMCAVACA: Porcentaje  de Metros Cuadrados de Áreas Verdes y Áreas Comunes Atendidos.
NMCA: Número de Metros Cuadrados Atendidos.     
NMCP: Número de Metros Cuadrados Programados. </v>
      </c>
      <c r="J95" s="24" t="str">
        <f>IF(ISBLANK('5. Pp (3 años)'!J96),"",'5. Pp (3 años)'!J96)</f>
        <v>UNIDAD DE MEDIDA DEL INDICADOR:
Porcentaje.
UNIDAD DE MEDIDA DE LAS VARIABLES:
Metros Cuadrados.</v>
      </c>
      <c r="K95" s="22" t="str">
        <f>IF(ISBLANK('5. Pp (3 años)'!K96),"",'5. Pp (3 años)'!K96)</f>
        <v>Ascendente</v>
      </c>
      <c r="L95" s="292" t="s">
        <v>1230</v>
      </c>
      <c r="M95" s="149" t="s">
        <v>904</v>
      </c>
      <c r="N95" s="283" t="str">
        <f>IF(ISBLANK('5. Pp (3 años)'!N96),"",'5. Pp (3 años)'!N96)</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5" s="510" t="str">
        <f>IF(ISBLANK('5. Pp (3 años)'!O96),"",'5. Pp (3 años)'!O96)</f>
        <v>La ciudadania realice reportes de demandas emergentes en su localidad.</v>
      </c>
      <c r="P95" s="507" t="str">
        <f>IF(ISBLANK('5. Pp (3 años)'!P96),"",'5. Pp (3 años)'!P96)</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6" spans="2:16" ht="207">
      <c r="B96" s="20" t="str">
        <f>IF(ISBLANK('5. Pp (3 años)'!B97),"",'5. Pp (3 años)'!B97)</f>
        <v>Dirección de Atención a Demandas Emergentes</v>
      </c>
      <c r="C96" s="21" t="str">
        <f>IF(ISBLANK('5. Pp (3 años)'!C97),"",'5. Pp (3 años)'!C97)</f>
        <v>Actividad</v>
      </c>
      <c r="D96" s="149" t="str">
        <f>IF(ISBLANK('5. Pp (3 años)'!D97),"",'5. Pp (3 años)'!D97)</f>
        <v>2.2.1.1.7.4 Retiro de los desechos sólidos y vegetales de basureros clandestinos.</v>
      </c>
      <c r="E96" s="498" t="str">
        <f>IF(ISBLANK('5. Pp (3 años)'!E97),"",'5. Pp (3 años)'!E97)</f>
        <v>PTRDSVBC: Porcentaje de Tonelaje de Retiro de Desechos Sólidos y Vegetales de Basureros Clandestinos.</v>
      </c>
      <c r="F96" s="277" t="str">
        <f>IF(ISBLANK('5. Pp (3 años)'!F97),"",'5. Pp (3 años)'!F97)</f>
        <v>Este indicador nos permitira conocer el porcentaje de toneladas de retiro de desechos solidos y vegetales.</v>
      </c>
      <c r="G96" s="22" t="str">
        <f>IF(ISBLANK('5. Pp (3 años)'!G97),"",'5. Pp (3 años)'!G97)</f>
        <v>Eficacia</v>
      </c>
      <c r="H96" s="22" t="str">
        <f>IF(ISBLANK('5. Pp (3 años)'!H97),"",'5. Pp (3 años)'!H97)</f>
        <v>Trimestral</v>
      </c>
      <c r="I96" s="24" t="str">
        <f>IF(ISBLANK('5. Pp (3 años)'!I97),"",'5. Pp (3 años)'!I97)</f>
        <v xml:space="preserve">MÉTODO DE CÁLCULO DEL INDICADOR:
PTRDSVBC= (NTRDBC/NTERBC)*100    
VARIABLES:                                                                  
PTRDSVBC: Porcentaje de Tonelaje de Retiro de Desechos Sólidos y Vegetales de Basureros Clandestinos. 
NTRDBC: Número de Toneladas Retiradas de Desechos de Basureros Clandestinos.
NTERBC: Número de Toneladas Estimadas por a Retirar de Basureros Clandestinos.     </v>
      </c>
      <c r="J96" s="24" t="str">
        <f>IF(ISBLANK('5. Pp (3 años)'!J97),"",'5. Pp (3 años)'!J97)</f>
        <v>UNIDAD DE MEDIDA DEL INDICADOR:
Porcentaje.
UNIDAD DE MEDIDA DEToneladas.</v>
      </c>
      <c r="K96" s="22" t="str">
        <f>IF(ISBLANK('5. Pp (3 años)'!K97),"",'5. Pp (3 años)'!K97)</f>
        <v>Ascendente</v>
      </c>
      <c r="L96" s="292" t="s">
        <v>1241</v>
      </c>
      <c r="M96" s="149" t="s">
        <v>905</v>
      </c>
      <c r="N96" s="283" t="str">
        <f>IF(ISBLANK('5. Pp (3 años)'!N97),"",'5. Pp (3 años)'!N97)</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6" s="510" t="str">
        <f>IF(ISBLANK('5. Pp (3 años)'!O97),"",'5. Pp (3 años)'!O97)</f>
        <v>La ciudadanía realice reportes de demandas emergentes en su localidad.</v>
      </c>
      <c r="P96" s="507" t="str">
        <f>IF(ISBLANK('5. Pp (3 años)'!P97),"",'5. Pp (3 años)'!P97)</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7" spans="2:16" ht="189.75">
      <c r="B97" s="20" t="str">
        <f>IF(ISBLANK('5. Pp (3 años)'!B98),"",'5. Pp (3 años)'!B98)</f>
        <v>Dirección de Atención a Demandas Emergentes</v>
      </c>
      <c r="C97" s="21" t="str">
        <f>IF(ISBLANK('5. Pp (3 años)'!C98),"",'5. Pp (3 años)'!C98)</f>
        <v>Actividad</v>
      </c>
      <c r="D97" s="149" t="str">
        <f>IF(ISBLANK('5. Pp (3 años)'!D98),"",'5. Pp (3 años)'!D98)</f>
        <v>2.2.1.1.7.5 Rescate de espacios públicos.</v>
      </c>
      <c r="E97" s="498" t="str">
        <f>IF(ISBLANK('5. Pp (3 años)'!E98),"",'5. Pp (3 años)'!E98)</f>
        <v>PEPR: Porcentaje de Espacios Públicos Rescatados.</v>
      </c>
      <c r="F97" s="277" t="str">
        <f>IF(ISBLANK('5. Pp (3 años)'!F98),"",'5. Pp (3 años)'!F98)</f>
        <v>Este indicador nos permitira conocer el porcentaje de espacios públicos rescatados del municipio de Benito Juárez.</v>
      </c>
      <c r="G97" s="22" t="str">
        <f>IF(ISBLANK('5. Pp (3 años)'!G98),"",'5. Pp (3 años)'!G98)</f>
        <v>Eficacia</v>
      </c>
      <c r="H97" s="22" t="str">
        <f>IF(ISBLANK('5. Pp (3 años)'!H98),"",'5. Pp (3 años)'!H98)</f>
        <v>Trimestral</v>
      </c>
      <c r="I97" s="24" t="str">
        <f>IF(ISBLANK('5. Pp (3 años)'!I98),"",'5. Pp (3 años)'!I98)</f>
        <v xml:space="preserve">MÉTODO DE CÁLCULO DEL INDICADOR:
PEPR= (NEPR/NEPER)*100    
VARIABLES:                                                                  
PEPR: Porcentaje de Espacios Públicos Rescatados. 
NEPR: Número de Espacios Públicos Rescatados.                                        
NEPER: Número de Espacios Públicos Estimados a Rescatar.     </v>
      </c>
      <c r="J97" s="24" t="str">
        <f>IF(ISBLANK('5. Pp (3 años)'!J98),"",'5. Pp (3 años)'!J98)</f>
        <v>UNIDAD DE MEDIDA DEL INDICADOR:
Porcentaje.
UNIDAD DE MEDIDA DE LAS VARIABLES:
Espacios Públicos.</v>
      </c>
      <c r="K97" s="22" t="str">
        <f>IF(ISBLANK('5. Pp (3 años)'!K98),"",'5. Pp (3 años)'!K98)</f>
        <v>Ascendente</v>
      </c>
      <c r="L97" s="292" t="s">
        <v>1242</v>
      </c>
      <c r="M97" s="149" t="s">
        <v>906</v>
      </c>
      <c r="N97" s="283" t="str">
        <f>IF(ISBLANK('5. Pp (3 años)'!N98),"",'5. Pp (3 años)'!N98)</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7" s="510" t="str">
        <f>IF(ISBLANK('5. Pp (3 años)'!O98),"",'5. Pp (3 años)'!O98)</f>
        <v>La ciudadanía realice reportes de demandas emergentes en su localidad</v>
      </c>
      <c r="P97" s="507" t="str">
        <f>IF(ISBLANK('5. Pp (3 años)'!P98),"",'5. Pp (3 años)'!P98)</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8" spans="2:16" ht="224.25">
      <c r="B98" s="20" t="str">
        <f>IF(ISBLANK('5. Pp (3 años)'!B99),"",'5. Pp (3 años)'!B99)</f>
        <v>Dirección de Atención a Demandas Emergentes</v>
      </c>
      <c r="C98" s="21" t="str">
        <f>IF(ISBLANK('5. Pp (3 años)'!C99),"",'5. Pp (3 años)'!C99)</f>
        <v>Actividad</v>
      </c>
      <c r="D98" s="149" t="str">
        <f>IF(ISBLANK('5. Pp (3 años)'!D99),"",'5. Pp (3 años)'!D99)</f>
        <v>2.2.1.1.7.6 Rastreo de terracerías para vialidades en zonas irregulares.</v>
      </c>
      <c r="E98" s="498" t="str">
        <f>IF(ISBLANK('5. Pp (3 años)'!E99),"",'5. Pp (3 años)'!E99)</f>
        <v>PMCTVR: Porcentaje de Metros Cuadrados deTerracerias para Vialidades Rastreados.</v>
      </c>
      <c r="F98" s="277" t="str">
        <f>IF(ISBLANK('5. Pp (3 años)'!F99),"",'5. Pp (3 años)'!F99)</f>
        <v>Este indicador nos permitira conocer el porcentaje de metros cuadrados de rastreo para vialidades de terraceria en zonas irregulares en el Municipio de Benito Juárez.</v>
      </c>
      <c r="G98" s="22" t="str">
        <f>IF(ISBLANK('5. Pp (3 años)'!G99),"",'5. Pp (3 años)'!G99)</f>
        <v>Eficacia</v>
      </c>
      <c r="H98" s="22" t="str">
        <f>IF(ISBLANK('5. Pp (3 años)'!H99),"",'5. Pp (3 años)'!H99)</f>
        <v>Trimestral</v>
      </c>
      <c r="I98" s="24" t="str">
        <f>IF(ISBLANK('5. Pp (3 años)'!I99),"",'5. Pp (3 años)'!I99)</f>
        <v xml:space="preserve">MÉTODO DE CÁLCULO DEL INDICADOR:
PMCTVR= (NMCTVR/NMCTVP) *100    
VARIABLES:                                                                  
PMCTVR: Porcentaje de Metros Cuadrados de Terracerias para Vialidades Rastreados.
NMCTVR: Número de Metros Cuadrados de Terracerias para Vialidades Rastreados.                                                                        
NMCTVP: Número de Metros Cuadrados de Terracerias para Vialidades Programados.         </v>
      </c>
      <c r="J98" s="24" t="str">
        <f>IF(ISBLANK('5. Pp (3 años)'!J99),"",'5. Pp (3 años)'!J99)</f>
        <v>UNIDAD DE MEDIDA DEL INDICADOR: 
Porcentaje.
UNIDAD DE MEDIDA DE LAS VARIABLES: 
M2 de Terraceria.</v>
      </c>
      <c r="K98" s="22" t="str">
        <f>IF(ISBLANK('5. Pp (3 años)'!K99),"",'5. Pp (3 años)'!K99)</f>
        <v>Ascendente</v>
      </c>
      <c r="L98" s="24" t="s">
        <v>1231</v>
      </c>
      <c r="M98" s="149" t="s">
        <v>907</v>
      </c>
      <c r="N98" s="283" t="str">
        <f>IF(ISBLANK('5. Pp (3 años)'!N99),"",'5. Pp (3 años)'!N99)</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8" s="510" t="str">
        <f>IF(ISBLANK('5. Pp (3 años)'!O99),"",'5. Pp (3 años)'!O99)</f>
        <v>Que la ciudadanía realice reportes de demandas emergentes en su localidad.</v>
      </c>
      <c r="P98" s="507" t="str">
        <f>IF(ISBLANK('5. Pp (3 años)'!P99),"",'5. Pp (3 años)'!P99)</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9" spans="2:16" ht="224.25">
      <c r="B99" s="20" t="str">
        <f>IF(ISBLANK('5. Pp (3 años)'!B100),"",'5. Pp (3 años)'!B100)</f>
        <v>Dirección de Atención a Demandas Emergentes</v>
      </c>
      <c r="C99" s="21" t="str">
        <f>IF(ISBLANK('5. Pp (3 años)'!C100),"",'5. Pp (3 años)'!C100)</f>
        <v>Actividad</v>
      </c>
      <c r="D99" s="149" t="str">
        <f>IF(ISBLANK('5. Pp (3 años)'!D100),"",'5. Pp (3 años)'!D100)</f>
        <v>2.2.1.1.7.7 Mantenimiento de parque vehicular.</v>
      </c>
      <c r="E99" s="498" t="str">
        <f>IF(ISBLANK('5. Pp (3 años)'!E100),"",'5. Pp (3 años)'!E100)</f>
        <v>PPVA: Porcentaje de Parque Vehicular Atendidos.</v>
      </c>
      <c r="F99" s="277" t="str">
        <f>IF(ISBLANK('5. Pp (3 años)'!F100),"",'5. Pp (3 años)'!F100)</f>
        <v>Este indicador nos permitira conocer el porcentaje de mantenimiento de vehículos.</v>
      </c>
      <c r="G99" s="22" t="str">
        <f>IF(ISBLANK('5. Pp (3 años)'!G100),"",'5. Pp (3 años)'!G100)</f>
        <v>Eficacia</v>
      </c>
      <c r="H99" s="22" t="str">
        <f>IF(ISBLANK('5. Pp (3 años)'!H100),"",'5. Pp (3 años)'!H100)</f>
        <v>Trimestral</v>
      </c>
      <c r="I99" s="24" t="str">
        <f>IF(ISBLANK('5. Pp (3 años)'!I100),"",'5. Pp (3 años)'!I100)</f>
        <v xml:space="preserve">MÉTODO DE CÁLCULO DEL INDICADOR:
PPVA= (NVA/NVP) *100
VARIABLES:                                                                  
PPVA: Porcentaje del Parque Vehicular Atendidos.                     
NVA: Número de  Vehículos Atendidos.
NVP: Número de Vehículos Programados. </v>
      </c>
      <c r="J99" s="24" t="str">
        <f>IF(ISBLANK('5. Pp (3 años)'!J100),"",'5. Pp (3 años)'!J100)</f>
        <v>UNIDAD DE MEDIDA DEL INDICADOR: 
Porcentaje.
UNIDAD DE MEDIDA DE LAS VARIABLES: 
Vehículos.</v>
      </c>
      <c r="K99" s="22" t="str">
        <f>IF(ISBLANK('5. Pp (3 años)'!K100),"",'5. Pp (3 años)'!K100)</f>
        <v>Ascendente</v>
      </c>
      <c r="L99" s="24" t="s">
        <v>1232</v>
      </c>
      <c r="M99" s="149" t="s">
        <v>908</v>
      </c>
      <c r="N99" s="283" t="str">
        <f>IF(ISBLANK('5. Pp (3 años)'!N100),"",'5. Pp (3 años)'!N100)</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9" s="510" t="str">
        <f>IF(ISBLANK('5. Pp (3 años)'!O100),"",'5. Pp (3 años)'!O100)</f>
        <v>El equipo se encuentra en optimas condiciones para operar.</v>
      </c>
      <c r="P99" s="507" t="str">
        <f>IF(ISBLANK('5. Pp (3 años)'!P100),"",'5. Pp (3 años)'!P100)</f>
        <v/>
      </c>
    </row>
    <row r="100" spans="2:16" ht="224.25">
      <c r="B100" s="20" t="str">
        <f>IF(ISBLANK('5. Pp (3 años)'!B101),"",'5. Pp (3 años)'!B101)</f>
        <v>Dirección de Atención a Demandas Emergentes</v>
      </c>
      <c r="C100" s="21" t="str">
        <f>IF(ISBLANK('5. Pp (3 años)'!C101),"",'5. Pp (3 años)'!C101)</f>
        <v>Actividad</v>
      </c>
      <c r="D100" s="149" t="str">
        <f>IF(ISBLANK('5. Pp (3 años)'!D101),"",'5. Pp (3 años)'!D101)</f>
        <v>2.2.1.1.7.8  Mantenimiento de maquinaria pesada.</v>
      </c>
      <c r="E100" s="498" t="str">
        <f>IF(ISBLANK('5. Pp (3 años)'!E101),"",'5. Pp (3 años)'!E101)</f>
        <v>PMPA: Porcentaje de Maquinaria Pesada Atendidos.</v>
      </c>
      <c r="F100" s="277" t="str">
        <f>IF(ISBLANK('5. Pp (3 años)'!F101),"",'5. Pp (3 años)'!F101)</f>
        <v>Este indicador nos permitira conocer el porcentaje de mantinimiento de maquinaria pesada.</v>
      </c>
      <c r="G100" s="22" t="str">
        <f>IF(ISBLANK('5. Pp (3 años)'!G101),"",'5. Pp (3 años)'!G101)</f>
        <v>Eficacia</v>
      </c>
      <c r="H100" s="22" t="str">
        <f>IF(ISBLANK('5. Pp (3 años)'!H101),"",'5. Pp (3 años)'!H101)</f>
        <v>Trimestral</v>
      </c>
      <c r="I100" s="24" t="str">
        <f>IF(ISBLANK('5. Pp (3 años)'!I101),"",'5. Pp (3 años)'!I101)</f>
        <v xml:space="preserve">MÉTODO DE CÁLCULO DEL INDICADOR:
PEPR= (NEPR/NEPER)*100    
VARIABLES:                                                                  
PMPA: Porcentaje de Maquinaria Pesada Atendidos.                  
NMPA: Número de Maquinaria Pesada Atendido.                   
NMPP: Número de Maquinaria Pesada Programado. 
                                                                     </v>
      </c>
      <c r="J100" s="24" t="str">
        <f>IF(ISBLANK('5. Pp (3 años)'!J101),"",'5. Pp (3 años)'!J101)</f>
        <v>UNIDAD DE MEDIDA DEL INDICADOR: 
Porcentaje.
UNIDAD DE MEDIDA DE LAS VARIABLES: 
Maquinaria Pesada.</v>
      </c>
      <c r="K100" s="22" t="str">
        <f>IF(ISBLANK('5. Pp (3 años)'!K101),"",'5. Pp (3 años)'!K101)</f>
        <v>Ascendente</v>
      </c>
      <c r="L100" s="24" t="s">
        <v>1233</v>
      </c>
      <c r="M100" s="149" t="s">
        <v>909</v>
      </c>
      <c r="N100" s="283" t="str">
        <f>IF(ISBLANK('5. Pp (3 años)'!N101),"",'5. Pp (3 años)'!N101)</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100" s="510" t="str">
        <f>IF(ISBLANK('5. Pp (3 años)'!O101),"",'5. Pp (3 años)'!O101)</f>
        <v>El equipo se encuentra en optimas condiciones para operar</v>
      </c>
      <c r="P100" s="507" t="str">
        <f>IF(ISBLANK('5. Pp (3 años)'!P101),"",'5. Pp (3 años)'!P101)</f>
        <v/>
      </c>
    </row>
    <row r="101" spans="2:16" ht="224.25">
      <c r="B101" s="20" t="str">
        <f>IF(ISBLANK('5. Pp (3 años)'!B102),"",'5. Pp (3 años)'!B102)</f>
        <v>Dirección de Atención a Demandas Emergentes</v>
      </c>
      <c r="C101" s="21" t="str">
        <f>IF(ISBLANK('5. Pp (3 años)'!C102),"",'5. Pp (3 años)'!C102)</f>
        <v>Actividad</v>
      </c>
      <c r="D101" s="149" t="str">
        <f>IF(ISBLANK('5. Pp (3 años)'!D102),"",'5. Pp (3 años)'!D102)</f>
        <v>2.2.1.1.7.9 Mantenimiento de equipo menor.</v>
      </c>
      <c r="E101" s="498" t="str">
        <f>IF(ISBLANK('5. Pp (3 años)'!E102),"",'5. Pp (3 años)'!E102)</f>
        <v>PEMA: Porcentaje de  Equipo Menor Atendido.</v>
      </c>
      <c r="F101" s="277" t="str">
        <f>IF(ISBLANK('5. Pp (3 años)'!F102),"",'5. Pp (3 años)'!F102)</f>
        <v>Este indicador nos permitira conocer el porcentaje de mantenimiento del equipo menor.</v>
      </c>
      <c r="G101" s="22" t="str">
        <f>IF(ISBLANK('5. Pp (3 años)'!G102),"",'5. Pp (3 años)'!G102)</f>
        <v>Eficacia</v>
      </c>
      <c r="H101" s="22" t="str">
        <f>IF(ISBLANK('5. Pp (3 años)'!H102),"",'5. Pp (3 años)'!H102)</f>
        <v>Trimestral</v>
      </c>
      <c r="I101" s="24" t="str">
        <f>IF(ISBLANK('5. Pp (3 años)'!I102),"",'5. Pp (3 años)'!I102)</f>
        <v>MÉTODO DE CÁLCULO DEL INDICADOR:
PEMA= (NEMA/NEMP) *100  
VARIABLES:                                                                  
PEMA: Porcentaje de Equipo Menor Atendido.
NEMA: Número de Equipo Menor Atendido.
NEMP: Número de Equipo Menor Programado.</v>
      </c>
      <c r="J101" s="24" t="str">
        <f>IF(ISBLANK('5. Pp (3 años)'!J102),"",'5. Pp (3 años)'!J102)</f>
        <v>UNIDAD DE MEDIDA DEL INDICADOR: 
Porcentaje.
UNIDAD DE MEDIDA DE LAS VARIABLES:  
Equipo Menor.</v>
      </c>
      <c r="K101" s="22" t="str">
        <f>IF(ISBLANK('5. Pp (3 años)'!K102),"",'5. Pp (3 años)'!K102)</f>
        <v>Ascendente</v>
      </c>
      <c r="L101" s="300" t="s">
        <v>1234</v>
      </c>
      <c r="M101" s="326" t="s">
        <v>910</v>
      </c>
      <c r="N101" s="283" t="str">
        <f>IF(ISBLANK('5. Pp (3 años)'!N102),"",'5. Pp (3 años)'!N102)</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101" s="510" t="str">
        <f>IF(ISBLANK('5. Pp (3 años)'!O102),"",'5. Pp (3 años)'!O102)</f>
        <v>El equipo se encuentra en optimas condiciones para operar</v>
      </c>
      <c r="P101" s="507" t="str">
        <f>IF(ISBLANK('5. Pp (3 años)'!P102),"",'5. Pp (3 años)'!P102)</f>
        <v/>
      </c>
    </row>
    <row r="102" spans="2:16" ht="303.75" customHeight="1">
      <c r="B102" s="250" t="str">
        <f>IF(ISBLANK('5. Pp (3 años)'!B103),"",'5. Pp (3 años)'!B103)</f>
        <v>Direcciòn de Supervisiòn de Sistema de Limpia</v>
      </c>
      <c r="C102" s="251" t="str">
        <f>IF(ISBLANK('5. Pp (3 años)'!C103),"",'5. Pp (3 años)'!C103)</f>
        <v xml:space="preserve">Componente
</v>
      </c>
      <c r="D102" s="294" t="str">
        <f>IF(ISBLANK('5. Pp (3 años)'!D103),"",'5. Pp (3 años)'!D103)</f>
        <v>2.2.1.1.8 Recolección, manejo integral y disposición final de residuos sólidos supervisados.</v>
      </c>
      <c r="E102" s="295" t="str">
        <f>IF(ISBLANK('5. Pp (3 años)'!E103),"",'5. Pp (3 años)'!E103)</f>
        <v>PSR: Porcentaje de supervisiones realizadas.</v>
      </c>
      <c r="F102" s="269" t="str">
        <f>IF(ISBLANK('5. Pp (3 años)'!F103),"",'5. Pp (3 años)'!F103)</f>
        <v>Este indicador  permite conocer la cobertura de la supervisión a las actividades de siresol, relacionadas con la recolección de residuos solidos.</v>
      </c>
      <c r="G102" s="270" t="str">
        <f>IF(ISBLANK('5. Pp (3 años)'!G103),"",'5. Pp (3 años)'!G103)</f>
        <v>Eficacia</v>
      </c>
      <c r="H102" s="270" t="str">
        <f>IF(ISBLANK('5. Pp (3 años)'!H103),"",'5. Pp (3 años)'!H103)</f>
        <v>Trimestral</v>
      </c>
      <c r="I102" s="271" t="str">
        <f>IF(ISBLANK('5. Pp (3 años)'!I103),"",'5. Pp (3 años)'!I103)</f>
        <v xml:space="preserve">MÉTODO DE CÁLCULO DEL INDICADOR:
PSR=(NSR/NSP)*100      
VARIABLES:                                                                  
PSR: Porcentaje de supervisiones realizadas.
NSR: Número de supervisiones realizadas.
NSP: Número de supervisiones programadas. </v>
      </c>
      <c r="J102" s="272" t="str">
        <f>IF(ISBLANK('5. Pp (3 años)'!J103),"",'5. Pp (3 años)'!J103)</f>
        <v xml:space="preserve">UNIDAD DE MEDIDA DEL INDICADOR:
Porcentaje
UNIDAD DE MEDIDA DE LAS VARIABLES:
Supervisiones
</v>
      </c>
      <c r="K102" s="270" t="str">
        <f>IF(ISBLANK('5. Pp (3 años)'!K103),"",'5. Pp (3 años)'!K103)</f>
        <v>Ascendente</v>
      </c>
      <c r="L102" s="296" t="s">
        <v>917</v>
      </c>
      <c r="M102" s="297" t="s">
        <v>918</v>
      </c>
      <c r="N102" s="275" t="str">
        <f>IF(ISBLANK('5. Pp (3 años)'!N103),"",'5. Pp (3 años)'!N103)</f>
        <v>Nombre del Documento: 
Reportes de supervisión, fotografias, encuestas presenciales aplicadas 2026
Nombre de quien genera la información:
Dirección de Supervisión de Sistema de Limpia
Periodicidad con que se genera la información: 
Trimestral
Liga de la página donde se localiza la información o ubicación: 
Archivero (MBJMDM003134)</v>
      </c>
      <c r="O102" s="276" t="str">
        <f>IF(ISBLANK('5. Pp (3 años)'!O103),"",'5. Pp (3 años)'!O103)</f>
        <v>Las condiciones hidrometeorológicas son favorables y nos permiten realizar las actividades de supervisión.</v>
      </c>
      <c r="P102" s="508" t="str">
        <f>IF(ISBLANK('5. Pp (3 años)'!P103),"",'5. Pp (3 años)'!P103)</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3" spans="2:16" ht="175.5" customHeight="1">
      <c r="B103" s="20" t="str">
        <f>IF(ISBLANK('5. Pp (3 años)'!B104),"",'5. Pp (3 años)'!B104)</f>
        <v>Direcciòn de Supervisiòn de Sistema de Limpia</v>
      </c>
      <c r="C103" s="21" t="str">
        <f>IF(ISBLANK('5. Pp (3 años)'!C104),"",'5. Pp (3 años)'!C104)</f>
        <v>Actividad</v>
      </c>
      <c r="D103" s="149" t="str">
        <f>IF(ISBLANK('5. Pp (3 años)'!D104),"",'5. Pp (3 años)'!D104)</f>
        <v>2.2.1.1.8.1  Evaluación y seguimiento de los resultados de las encuestas aplicadas a la población para identificar los aspectos susceptibles de mejora del servicio prestado por SIRESOL y Servicios Públicos Municipales .</v>
      </c>
      <c r="E103" s="498" t="str">
        <f>IF(ISBLANK('5. Pp (3 años)'!E104),"",'5. Pp (3 años)'!E104)</f>
        <v>PER: Porcentaje de encuestas realizadas.</v>
      </c>
      <c r="F103" s="277" t="str">
        <f>IF(ISBLANK('5. Pp (3 años)'!F104),"",'5. Pp (3 años)'!F104)</f>
        <v>El indicador nos proporciona infomación útil para mejorar el servicio que presta SIRESOL y Servicios Publicos Municipales basado en las opiniones de la ciudadanía.</v>
      </c>
      <c r="G103" s="22" t="str">
        <f>IF(ISBLANK('5. Pp (3 años)'!G104),"",'5. Pp (3 años)'!G104)</f>
        <v>Eficacia</v>
      </c>
      <c r="H103" s="22" t="str">
        <f>IF(ISBLANK('5. Pp (3 años)'!H104),"",'5. Pp (3 años)'!H104)</f>
        <v>Trimestral</v>
      </c>
      <c r="I103" s="24" t="str">
        <f>IF(ISBLANK('5. Pp (3 años)'!I104),"",'5. Pp (3 años)'!I104)</f>
        <v>MÉTODO DE CÁLCULO DEL INDICADOR:
PER= (NEA/NEP)*100 
VARIABLES:                                                                  
PER: Porcentaje de encuestas realizadas.
NEA: Número de encuestas aplicadas. 
NEP: Número de encuestas programadas.</v>
      </c>
      <c r="J103" s="24" t="str">
        <f>IF(ISBLANK('5. Pp (3 años)'!J104),"",'5. Pp (3 años)'!J104)</f>
        <v xml:space="preserve">UNIDAD DE MEDIDA DEL INDICADOR:
Porcentaje.
UNIDAD DE MEDIDA DE LAS VARIABLES:
Encuestas. </v>
      </c>
      <c r="K103" s="22" t="str">
        <f>IF(ISBLANK('5. Pp (3 años)'!K104),"",'5. Pp (3 años)'!K104)</f>
        <v>Ascendente</v>
      </c>
      <c r="L103" s="292" t="s">
        <v>1235</v>
      </c>
      <c r="M103" s="324" t="s">
        <v>919</v>
      </c>
      <c r="N103" s="283" t="str">
        <f>IF(ISBLANK('5. Pp (3 años)'!N104),"",'5. Pp (3 años)'!N104)</f>
        <v>Nombre del Documento: 
Informe de encuestas presenciales aplicadas 2026. 
Nombre de quien genera la información:
Dirección de Supervisión de Sistema de Limpia
Periodicidad con que se genera la información: 
Trimestral
Liga de la página donde se localiza la información o ubicación: 
Archivero (MBJMDM003134)</v>
      </c>
      <c r="O103" s="510" t="str">
        <f>IF(ISBLANK('5. Pp (3 años)'!O104),"",'5. Pp (3 años)'!O104)</f>
        <v>Las condiciones de salud y climatológicas permiten realizar las actividades.</v>
      </c>
      <c r="P103" s="507" t="str">
        <f>IF(ISBLANK('5. Pp (3 años)'!P104),"",'5. Pp (3 años)'!P104)</f>
        <v/>
      </c>
    </row>
    <row r="104" spans="2:16" ht="138">
      <c r="B104" s="20" t="str">
        <f>IF(ISBLANK('5. Pp (3 años)'!B105),"",'5. Pp (3 años)'!B105)</f>
        <v>Direcciòn de Supervisiòn de Sistema de Limpia</v>
      </c>
      <c r="C104" s="21" t="str">
        <f>IF(ISBLANK('5. Pp (3 años)'!C105),"",'5. Pp (3 años)'!C105)</f>
        <v>Actividad</v>
      </c>
      <c r="D104" s="149" t="str">
        <f>IF(ISBLANK('5. Pp (3 años)'!D105),"",'5. Pp (3 años)'!D105)</f>
        <v>2.2.1.1.8.2 Supervisión constante y eficiente de las rutas diarias del servicio prestado por SIRESOL.</v>
      </c>
      <c r="E104" s="498" t="str">
        <f>IF(ISBLANK('5. Pp (3 años)'!E105),"",'5. Pp (3 años)'!E105)</f>
        <v>PSRRRS: Porcentaje de supervisión de las rutas de recoleccion de residuos sólidos.</v>
      </c>
      <c r="F104" s="277" t="str">
        <f>IF(ISBLANK('5. Pp (3 años)'!F105),"",'5. Pp (3 años)'!F105)</f>
        <v>Este indicador nos permite verificar el cumplimiento de la supervisión de rutas diarias.</v>
      </c>
      <c r="G104" s="22" t="str">
        <f>IF(ISBLANK('5. Pp (3 años)'!G105),"",'5. Pp (3 años)'!G105)</f>
        <v>Eficacia</v>
      </c>
      <c r="H104" s="22" t="str">
        <f>IF(ISBLANK('5. Pp (3 años)'!H105),"",'5. Pp (3 años)'!H105)</f>
        <v>Trimestral</v>
      </c>
      <c r="I104" s="24" t="str">
        <f>IF(ISBLANK('5. Pp (3 años)'!I105),"",'5. Pp (3 años)'!I105)</f>
        <v xml:space="preserve">MÉTODO DE CÁLCULO DEL INDICADOR:
PSRRRS= (NRS/NRP)* 100    
VARIABLES:                                                                  
PSRRRS: Porcentaje de supervisión de las rutas de recolección de residuos sólidos.
NRS: Número de rutas supervisadas.
NRP: Número rutas programadas.      </v>
      </c>
      <c r="J104" s="24" t="str">
        <f>IF(ISBLANK('5. Pp (3 años)'!J105),"",'5. Pp (3 años)'!J105)</f>
        <v>UNIDAD DE MEDIDA DEL INDICADOR:
Porcentaje
UNIDAD DE MEDIDA DE LAS VARIABLES:
Rutas</v>
      </c>
      <c r="K104" s="22" t="str">
        <f>IF(ISBLANK('5. Pp (3 años)'!K105),"",'5. Pp (3 años)'!K105)</f>
        <v>Ascendente</v>
      </c>
      <c r="L104" s="334" t="s">
        <v>1236</v>
      </c>
      <c r="M104" s="335" t="s">
        <v>920</v>
      </c>
      <c r="N104" s="283" t="str">
        <f>IF(ISBLANK('5. Pp (3 años)'!N105),"",'5. Pp (3 años)'!N105)</f>
        <v>Nombre del Documento: 
Reportes de supervisión, fotografias 2026.
Nombre de quien genera la información:
Dirección de Supervisión de Sistema de Limpia
Periodicidad con que se genera la información: 
Trimestral
Liga de la página donde se localiza la información o ubicación: 
Archivero (MBJMDM003134)</v>
      </c>
      <c r="O104" s="510" t="str">
        <f>IF(ISBLANK('5. Pp (3 años)'!O105),"",'5. Pp (3 años)'!O105)</f>
        <v>Las condiciones hidrometeorológicas favorables, permiten realizar las actividades</v>
      </c>
      <c r="P104" s="507" t="str">
        <f>IF(ISBLANK('5. Pp (3 años)'!P105),"",'5. Pp (3 años)'!P105)</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5" spans="2:16" ht="172.5">
      <c r="B105" s="20" t="str">
        <f>IF(ISBLANK('5. Pp (3 años)'!B106),"",'5. Pp (3 años)'!B106)</f>
        <v>Direcciòn de Supervisiòn de Sistema de Limpia</v>
      </c>
      <c r="C105" s="21" t="str">
        <f>IF(ISBLANK('5. Pp (3 años)'!C106),"",'5. Pp (3 años)'!C106)</f>
        <v>Actividad</v>
      </c>
      <c r="D105" s="149" t="str">
        <f>IF(ISBLANK('5. Pp (3 años)'!D106),"",'5. Pp (3 años)'!D106)</f>
        <v>2.2.1.1.8.3  Supervisión de la disposición final de los residuos sólidos.</v>
      </c>
      <c r="E105" s="498" t="str">
        <f>IF(ISBLANK('5. Pp (3 años)'!E106),"",'5. Pp (3 años)'!E106)</f>
        <v>PTRDF: Porcentaje de tonelaje de residuos que recibe el sitio de disposición final</v>
      </c>
      <c r="F105" s="277" t="str">
        <f>IF(ISBLANK('5. Pp (3 años)'!F106),"",'5. Pp (3 años)'!F106)</f>
        <v>Este indicador nos permite conocer el tonelaje que persive el sitio de disposición final.</v>
      </c>
      <c r="G105" s="22" t="str">
        <f>IF(ISBLANK('5. Pp (3 años)'!G106),"",'5. Pp (3 años)'!G106)</f>
        <v>Eficacia</v>
      </c>
      <c r="H105" s="22" t="str">
        <f>IF(ISBLANK('5. Pp (3 años)'!H106),"",'5. Pp (3 años)'!H106)</f>
        <v>Trimestral</v>
      </c>
      <c r="I105" s="24" t="str">
        <f>IF(ISBLANK('5. Pp (3 años)'!I106),"",'5. Pp (3 años)'!I106)</f>
        <v xml:space="preserve">MÉTODO DE CÁLCULO DEL INDICADOR:
PTRDF=  (TRRS/TPRRS)*100     
VARIABLES:                                                                  
PTRDF: Porcentaje de tonelaje de residuos que recibe el sitio de disposición final.                 
TRRS: Tonelaje recaudado de residuos sólidos.                            
TPRRS: Tonelaje programados a recaudar de residuos sólidos.   </v>
      </c>
      <c r="J105" s="24" t="str">
        <f>IF(ISBLANK('5. Pp (3 años)'!J106),"",'5. Pp (3 años)'!J106)</f>
        <v xml:space="preserve">UNIDAD DE MEDIDA DEL INDICADOR:
Porcentaje
UNIDAD DE MEDIDA DE LAS VARIABLES:
Tonelaje. </v>
      </c>
      <c r="K105" s="22" t="str">
        <f>IF(ISBLANK('5. Pp (3 años)'!K106),"",'5. Pp (3 años)'!K106)</f>
        <v>Ascendente</v>
      </c>
      <c r="L105" s="314" t="s">
        <v>1237</v>
      </c>
      <c r="M105" s="338" t="s">
        <v>921</v>
      </c>
      <c r="N105" s="283" t="str">
        <f>IF(ISBLANK('5. Pp (3 años)'!N106),"",'5. Pp (3 años)'!N106)</f>
        <v>Nombre del Documento: 
Reportes de supervisión, reportes de siresol 2026
Nombre de quien genera la información:
Dirección de Supervisión de Sistema de Limpia
Periodicidad con que se genera la información: 
Trimestral
Liga de la página donde se localiza la información o ubicación: 
Archivero (MBJMDM003134)</v>
      </c>
      <c r="O105" s="510" t="str">
        <f>IF(ISBLANK('5. Pp (3 años)'!O106),"",'5. Pp (3 años)'!O106)</f>
        <v>Las condiciones hidrometeorológicas favorables, permiten realizar las actividades</v>
      </c>
      <c r="P105" s="507" t="str">
        <f>IF(ISBLANK('5. Pp (3 años)'!P106),"",'5. Pp (3 años)'!P106)</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6" spans="2:16" ht="172.5">
      <c r="B106" s="20" t="str">
        <f>IF(ISBLANK('5. Pp (3 años)'!B107),"",'5. Pp (3 años)'!B107)</f>
        <v>Direcciòn de Supervisiòn de Sistema de Limpia</v>
      </c>
      <c r="C106" s="21" t="str">
        <f>IF(ISBLANK('5. Pp (3 años)'!C107),"",'5. Pp (3 años)'!C107)</f>
        <v>Actividad</v>
      </c>
      <c r="D106" s="149" t="str">
        <f>IF(ISBLANK('5. Pp (3 años)'!D107),"",'5. Pp (3 años)'!D107)</f>
        <v>2.2.1.1.8.4 Supervisión de basureros clandestinos, ejecutando la eliminación de manera oportuna.</v>
      </c>
      <c r="E106" s="498" t="str">
        <f>IF(ISBLANK('5. Pp (3 años)'!E107),"",'5. Pp (3 años)'!E107)</f>
        <v>PBCSE: Porcentaje de basureros clandestinos supervisados y eliminados.</v>
      </c>
      <c r="F106" s="277" t="str">
        <f>IF(ISBLANK('5. Pp (3 años)'!F107),"",'5. Pp (3 años)'!F107)</f>
        <v>Este indicador nos permite verificar la pronta atención a las demandas recibidas de basureros clandestinos.</v>
      </c>
      <c r="G106" s="22" t="str">
        <f>IF(ISBLANK('5. Pp (3 años)'!G107),"",'5. Pp (3 años)'!G107)</f>
        <v>Eficacia</v>
      </c>
      <c r="H106" s="22" t="str">
        <f>IF(ISBLANK('5. Pp (3 años)'!H107),"",'5. Pp (3 años)'!H107)</f>
        <v>Trimestral</v>
      </c>
      <c r="I106" s="24" t="str">
        <f>IF(ISBLANK('5. Pp (3 años)'!I107),"",'5. Pp (3 años)'!I107)</f>
        <v>MÉTODO DE CÁLCULO DEL INDICADOR:
PBCSE=(  NSBCR/NSBCP)*100  
VARIABLES:                                                                  
PBCSE: Porcentaje de basureros clandestinos supervisados y eliminados.
NSEBCR: Número de supervisión y eliminación de basureros clandestinos realizados.   
NSEBCE: Número de supervisión y eliminación de basureos clandestinos estimados..</v>
      </c>
      <c r="J106" s="24" t="str">
        <f>IF(ISBLANK('5. Pp (3 años)'!J107),"",'5. Pp (3 años)'!J107)</f>
        <v>UNIDAD DE MEDIDA DEL INDICADOR:
Porcentaje
UNIDAD DE MEDIDA DE LAS VARIABLES:
Supervisiones</v>
      </c>
      <c r="K106" s="22" t="str">
        <f>IF(ISBLANK('5. Pp (3 años)'!K107),"",'5. Pp (3 años)'!K107)</f>
        <v>Ascendente</v>
      </c>
      <c r="L106" s="344" t="s">
        <v>1238</v>
      </c>
      <c r="M106" s="335" t="s">
        <v>922</v>
      </c>
      <c r="N106" s="283" t="str">
        <f>IF(ISBLANK('5. Pp (3 años)'!N107),"",'5. Pp (3 años)'!N107)</f>
        <v>Nombre del Documento: 
Reportes de supervisión, fotografias, archivos de la DSSL 2026.
Nombre de quien genera la información:
Dirección de Supervisión de Sistema de Limpia
Periodicidad con que se genera la información: 
Trimestral
Liga de la página donde se localiza la información o ubicación: 
Archivero (MBJMDM003134)</v>
      </c>
      <c r="O106" s="510" t="str">
        <f>IF(ISBLANK('5. Pp (3 años)'!O107),"",'5. Pp (3 años)'!O107)</f>
        <v>Las condiciones hidrometeorológicas favorables, permiten realizar las actividades</v>
      </c>
      <c r="P106" s="507" t="str">
        <f>IF(ISBLANK('5. Pp (3 años)'!P107),"",'5. Pp (3 años)'!P107)</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7" spans="2:16" ht="219" customHeight="1">
      <c r="B107" s="20" t="str">
        <f>IF(ISBLANK('5. Pp (3 años)'!B108),"",'5. Pp (3 años)'!B108)</f>
        <v>Direcciòn de Supervisiòn de Sistema de Limpia</v>
      </c>
      <c r="C107" s="21" t="str">
        <f>IF(ISBLANK('5. Pp (3 años)'!C108),"",'5. Pp (3 años)'!C108)</f>
        <v>Actividad</v>
      </c>
      <c r="D107" s="149" t="str">
        <f>IF(ISBLANK('5. Pp (3 años)'!D108),"",'5. Pp (3 años)'!D108)</f>
        <v xml:space="preserve">2.2.1.1.8.5 Mantenimiento preventivo del parque vehicular. </v>
      </c>
      <c r="E107" s="498" t="str">
        <f>IF(ISBLANK('5. Pp (3 años)'!E108),"",'5. Pp (3 años)'!E108)</f>
        <v>PVR: Porcentaje de vehículos reparados.</v>
      </c>
      <c r="F107" s="277" t="str">
        <f>IF(ISBLANK('5. Pp (3 años)'!F108),"",'5. Pp (3 años)'!F108)</f>
        <v>Este indicador nos permitira conocer el mantenimiento que se implementa en el parque vehicular del área.</v>
      </c>
      <c r="G107" s="22" t="str">
        <f>IF(ISBLANK('5. Pp (3 años)'!G108),"",'5. Pp (3 años)'!G108)</f>
        <v>Eficacia</v>
      </c>
      <c r="H107" s="22" t="str">
        <f>IF(ISBLANK('5. Pp (3 años)'!H108),"",'5. Pp (3 años)'!H108)</f>
        <v>Trimestral</v>
      </c>
      <c r="I107" s="24" t="str">
        <f>IF(ISBLANK('5. Pp (3 años)'!I108),"",'5. Pp (3 años)'!I108)</f>
        <v>MÉTODO DE CÁLCULO DEL INDICADOR:
PMPVSL= (NMPVR/NMPVP)*100 
VARIABLES:                                                                  
PMPVSL: Porcentaje de mantenimiento del parque vehicular de la Dirección de Supervisión de sistema de limpia.
NMPVR: Número de mantenimiento de parque vehicular realizado.  
NMPVP: Número de mantenimiento de parque vehicular programado.</v>
      </c>
      <c r="J107" s="24" t="str">
        <f>IF(ISBLANK('5. Pp (3 años)'!J108),"",'5. Pp (3 años)'!J108)</f>
        <v>UNIDAD DE MEDIDA DEL INDICADOR:
Porcentaje
UNIDAD DE MEDIDA DE LAS VARIABLES:
Mantenimiento</v>
      </c>
      <c r="K107" s="22" t="str">
        <f>IF(ISBLANK('5. Pp (3 años)'!K108),"",'5. Pp (3 años)'!K108)</f>
        <v>Ascendente</v>
      </c>
      <c r="L107" s="344" t="s">
        <v>1239</v>
      </c>
      <c r="M107" s="335" t="s">
        <v>923</v>
      </c>
      <c r="N107" s="283" t="str">
        <f>IF(ISBLANK('5. Pp (3 años)'!N108),"",'5. Pp (3 años)'!N108)</f>
        <v>Nombre del Documento: 
Reportes de choferes, dictamenes tecnicos 2026.
Nombre de quien genera la información:
Dirección de Supervision de Sistema de Limpia
Periodicidad con que se genera la información: 
Trimestral
Liga de la página donde se localiza la información o ubicación: 
Archivero (MBJMDM003134)</v>
      </c>
      <c r="O107" s="510" t="str">
        <f>IF(ISBLANK('5. Pp (3 años)'!O108),"",'5. Pp (3 años)'!O108)</f>
        <v>Las condiciones hidrometeorológicas favorables, permiten realizar las actividades</v>
      </c>
      <c r="P107" s="507" t="str">
        <f>IF(ISBLANK('5. Pp (3 años)'!P108),"",'5. Pp (3 años)'!P108)</f>
        <v/>
      </c>
    </row>
    <row r="108" spans="2:16" ht="138">
      <c r="B108" s="20" t="str">
        <f>IF(ISBLANK('5. Pp (3 años)'!B109),"",'5. Pp (3 años)'!B109)</f>
        <v>Direcciòn de Supervisiòn de Sistema de Limpia</v>
      </c>
      <c r="C108" s="21" t="str">
        <f>IF(ISBLANK('5. Pp (3 años)'!C109),"",'5. Pp (3 años)'!C109)</f>
        <v>Actividad</v>
      </c>
      <c r="D108" s="149" t="str">
        <f>IF(ISBLANK('5. Pp (3 años)'!D109),"",'5. Pp (3 años)'!D109)</f>
        <v>2.2.1.1.8.6 Retiro constante y eficiente de objetos obsoletos a través del operativo integral de descacharrización</v>
      </c>
      <c r="E108" s="498" t="str">
        <f>IF(ISBLANK('5. Pp (3 años)'!E109),"",'5. Pp (3 años)'!E109)</f>
        <v>PTD: Porcentaje de Tonelaje de Descacharrización</v>
      </c>
      <c r="F108" s="277" t="str">
        <f>IF(ISBLANK('5. Pp (3 años)'!F109),"",'5. Pp (3 años)'!F109)</f>
        <v xml:space="preserve">Este indicador nos permite conocer el tonelaje de descacharrización que se realiza.  </v>
      </c>
      <c r="G108" s="22" t="str">
        <f>IF(ISBLANK('5. Pp (3 años)'!G109),"",'5. Pp (3 años)'!G109)</f>
        <v>Eficacia</v>
      </c>
      <c r="H108" s="22" t="str">
        <f>IF(ISBLANK('5. Pp (3 años)'!H109),"",'5. Pp (3 años)'!H109)</f>
        <v>Trimestral</v>
      </c>
      <c r="I108" s="24" t="str">
        <f>IF(ISBLANK('5. Pp (3 años)'!I109),"",'5. Pp (3 años)'!I109)</f>
        <v>MÉTODO DE CÁLCULO DEL INDICADOR:
PTDR= (TRD/ TPD)*100
VARIABLES:                                                                  
PTDR: Porcentaje de tonelaje de descacharrización realizado
TRD: Tonelaje de recaudado de descacharrización
TPD: Tonelaje programado de descacharrización</v>
      </c>
      <c r="J108" s="24" t="str">
        <f>IF(ISBLANK('5. Pp (3 años)'!J109),"",'5. Pp (3 años)'!J109)</f>
        <v xml:space="preserve">UNIDAD DE MEDIDA DEL INDICADOR:
Porcentaje
UNIDAD DE MEDIDA DE LAS VARIABLES:
Tonelaje. </v>
      </c>
      <c r="K108" s="22" t="str">
        <f>IF(ISBLANK('5. Pp (3 años)'!K109),"",'5. Pp (3 años)'!K109)</f>
        <v>Ascendente</v>
      </c>
      <c r="L108" s="344" t="s">
        <v>1240</v>
      </c>
      <c r="M108" s="335" t="s">
        <v>924</v>
      </c>
      <c r="N108" s="283" t="str">
        <f>IF(ISBLANK('5. Pp (3 años)'!N109),"",'5. Pp (3 años)'!N109)</f>
        <v>Nombre del Documento: 
Reportes de choferes, fotografias 2026
Nombre de quien genera la información:
Dirección de Supervision de Sistema de Limpia
Periodicidad con que se genera la información: 
Trimestral
Liga de la página donde se localiza la información o ubicación: 
Archivero (MBJMDM003134)</v>
      </c>
      <c r="O108" s="510" t="str">
        <f>IF(ISBLANK('5. Pp (3 años)'!O109),"",'5. Pp (3 años)'!O109)</f>
        <v>Las condiciones hidrometeorológicas favorables, permiten realizar las actividades</v>
      </c>
      <c r="P108" s="507" t="str">
        <f>IF(ISBLANK('5. Pp (3 años)'!P109),"",'5. Pp (3 años)'!P109)</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9" spans="2:16" ht="303.75" customHeight="1">
      <c r="B109" s="250" t="str">
        <f>IF(ISBLANK('5. Pp (3 años)'!B110),"",'5. Pp (3 años)'!B110)</f>
        <v>Dirección de Taller Municipal</v>
      </c>
      <c r="C109" s="251" t="str">
        <f>IF(ISBLANK('5. Pp (3 años)'!C110),"",'5. Pp (3 años)'!C110)</f>
        <v xml:space="preserve">Componente
</v>
      </c>
      <c r="D109" s="294" t="str">
        <f>IF(ISBLANK('5. Pp (3 años)'!D110),"",'5. Pp (3 años)'!D110)</f>
        <v>2.1.1.1.9 Mantenimiento a los vehículos adscritos a la Secretaría Municipal de Obras Públicas y Servicios.</v>
      </c>
      <c r="E109" s="295" t="str">
        <f>IF(ISBLANK('5. Pp (3 años)'!E110),"",'5. Pp (3 años)'!E110)</f>
        <v>PVR: Porcentaje de vehículos reparados.</v>
      </c>
      <c r="F109" s="269" t="str">
        <f>IF(ISBLANK('5. Pp (3 años)'!F110),"",'5. Pp (3 años)'!F110)</f>
        <v>Este indicado nos permitira conocer el Número de vehículos reparados.</v>
      </c>
      <c r="G109" s="270" t="str">
        <f>IF(ISBLANK('5. Pp (3 años)'!G110),"",'5. Pp (3 años)'!G110)</f>
        <v>Eficacia</v>
      </c>
      <c r="H109" s="270" t="str">
        <f>IF(ISBLANK('5. Pp (3 años)'!H110),"",'5. Pp (3 años)'!H110)</f>
        <v>Trimestral</v>
      </c>
      <c r="I109" s="271" t="str">
        <f>IF(ISBLANK('5. Pp (3 años)'!I110),"",'5. Pp (3 años)'!I110)</f>
        <v>MÉTODO DE CÁLCULO DEL INDICADOR:
PSMP= (NSMP/NSMS)*100
VARIABLES:                                                                  
PSMP: Porcentaje de servicio mecánico proporcionado.
NSMP: Número de servicio mecánico proporcionado.
NSMS: Número de servicio mecánico solicitado.</v>
      </c>
      <c r="J109" s="272" t="str">
        <f>IF(ISBLANK('5. Pp (3 años)'!J110),"",'5. Pp (3 años)'!J110)</f>
        <v xml:space="preserve">UNIDAD DE MEDIDA DEL INDICADOR:
Porcentaje.
UNIDAD DE MEDIDA DE LAS VARIABLES:
Servicios Mecánicos
</v>
      </c>
      <c r="K109" s="270" t="str">
        <f>IF(ISBLANK('5. Pp (3 años)'!K110),"",'5. Pp (3 años)'!K110)</f>
        <v>Ascendente</v>
      </c>
      <c r="L109" s="296" t="s">
        <v>887</v>
      </c>
      <c r="M109" s="297" t="s">
        <v>883</v>
      </c>
      <c r="N109" s="275" t="str">
        <f>IF(ISBLANK('5. Pp (3 años)'!N110),"",'5. Pp (3 años)'!N110)</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9" s="276" t="str">
        <f>IF(ISBLANK('5. Pp (3 años)'!O110),"",'5. Pp (3 años)'!O110)</f>
        <v>Los proveedores cuentan con las refacciones y entregan los vehículos en tiempo para operar.</v>
      </c>
      <c r="P109" s="508" t="str">
        <f>IF(ISBLANK('5. Pp (3 años)'!P110),"",'5. Pp (3 años)'!P110)</f>
        <v/>
      </c>
    </row>
    <row r="110" spans="2:16" ht="207">
      <c r="B110" s="20" t="str">
        <f>IF(ISBLANK('5. Pp (3 años)'!B111),"",'5. Pp (3 años)'!B111)</f>
        <v>DirecciónTaller Municipal</v>
      </c>
      <c r="C110" s="21" t="str">
        <f>IF(ISBLANK('5. Pp (3 años)'!C111),"",'5. Pp (3 años)'!C111)</f>
        <v>Actividad</v>
      </c>
      <c r="D110" s="149" t="str">
        <f>IF(ISBLANK('5. Pp (3 años)'!D111),"",'5. Pp (3 años)'!D111)</f>
        <v>2.1.1.1.9.1 Proporción del servicio mecánico del parque vehicular.</v>
      </c>
      <c r="E110" s="498" t="str">
        <f>IF(ISBLANK('5. Pp (3 años)'!E111),"",'5. Pp (3 años)'!E111)</f>
        <v>PSMP: Porcentaje de servicio mecánico proporcionado.</v>
      </c>
      <c r="F110" s="277" t="str">
        <f>IF(ISBLANK('5. Pp (3 años)'!F111),"",'5. Pp (3 años)'!F111)</f>
        <v>Este indicador nos permite saber cuantos servicios se han proporcionado.</v>
      </c>
      <c r="G110" s="22" t="str">
        <f>IF(ISBLANK('5. Pp (3 años)'!G111),"",'5. Pp (3 años)'!G111)</f>
        <v>Eficacia</v>
      </c>
      <c r="H110" s="22" t="str">
        <f>IF(ISBLANK('5. Pp (3 años)'!H111),"",'5. Pp (3 años)'!H111)</f>
        <v>Trimestral</v>
      </c>
      <c r="I110" s="24" t="str">
        <f>IF(ISBLANK('5. Pp (3 años)'!I111),"",'5. Pp (3 años)'!I111)</f>
        <v>MÉTODO DE CÁLCULO DEL INDICADOR:
PSMP= (NSMP/NSMS)*100
VARIABLES:                                                                  
PSMP: Porcentaje de servicio mecánico proporcionado.
NSMP: Número de servicio mecánico proporcionado.
NSMS: Número de servicio mecánico solicitado.</v>
      </c>
      <c r="J110" s="24" t="str">
        <f>IF(ISBLANK('5. Pp (3 años)'!J111),"",'5. Pp (3 años)'!J111)</f>
        <v>UNIDAD DE MEDIDA DEL INDICADOR:
Porcentaje.
UNIDAD DE MEDIDA DE LAS VARIABLES:
Servicios Mecánicos</v>
      </c>
      <c r="K110" s="22" t="str">
        <f>IF(ISBLANK('5. Pp (3 años)'!K111),"",'5. Pp (3 años)'!K111)</f>
        <v>Ascendente</v>
      </c>
      <c r="L110" s="292" t="s">
        <v>1243</v>
      </c>
      <c r="M110" s="149" t="s">
        <v>884</v>
      </c>
      <c r="N110" s="283" t="str">
        <f>IF(ISBLANK('5. Pp (3 años)'!N111),"",'5. Pp (3 años)'!N111)</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10" s="510" t="str">
        <f>IF(ISBLANK('5. Pp (3 años)'!O111),"",'5. Pp (3 años)'!O111)</f>
        <v>Los proveedores cuentan con las refacciones y entregan los vehículos en tiempo para operar.</v>
      </c>
      <c r="P110" s="507" t="str">
        <f>IF(ISBLANK('5. Pp (3 años)'!P111),"",'5. Pp (3 años)'!P111)</f>
        <v/>
      </c>
    </row>
    <row r="111" spans="2:16" ht="207">
      <c r="B111" s="20" t="str">
        <f>IF(ISBLANK('5. Pp (3 años)'!B112),"",'5. Pp (3 años)'!B112)</f>
        <v>DirecciónTaller Municipal</v>
      </c>
      <c r="C111" s="21" t="str">
        <f>IF(ISBLANK('5. Pp (3 años)'!C112),"",'5. Pp (3 años)'!C112)</f>
        <v>Actividad</v>
      </c>
      <c r="D111" s="149" t="str">
        <f>IF(ISBLANK('5. Pp (3 años)'!D112),"",'5. Pp (3 años)'!D112)</f>
        <v>2.1.1.1.9.2 Reparación y mantenimiento  general al parque vehicular del  H. Ayuntamiento de Benito Juárez.</v>
      </c>
      <c r="E111" s="498" t="str">
        <f>IF(ISBLANK('5. Pp (3 años)'!E112),"",'5. Pp (3 años)'!E112)</f>
        <v>PSMP: Porcentaje de servicio mecánico proporcionado.</v>
      </c>
      <c r="F111" s="277" t="str">
        <f>IF(ISBLANK('5. Pp (3 años)'!F112),"",'5. Pp (3 años)'!F112)</f>
        <v>Este indicador nos permite saber cuantos servicios se han proporcionado.</v>
      </c>
      <c r="G111" s="22" t="str">
        <f>IF(ISBLANK('5. Pp (3 años)'!G112),"",'5. Pp (3 años)'!G112)</f>
        <v>Eficacia</v>
      </c>
      <c r="H111" s="22" t="str">
        <f>IF(ISBLANK('5. Pp (3 años)'!H112),"",'5. Pp (3 años)'!H112)</f>
        <v>Trimestral</v>
      </c>
      <c r="I111" s="24" t="str">
        <f>IF(ISBLANK('5. Pp (3 años)'!I112),"",'5. Pp (3 años)'!I112)</f>
        <v>MÉTODO DE CÁLCULO DEL INDICADOR:
PSMP= (NSMP/NSMS)*100
VARIABLES:                                                                  
PSMP: Porcentaje de servicio mecánico proporcionado.
NSMP: Número de servicio mecánico proporcionado.
NSMS: Número de servicio mecánico solicitado.</v>
      </c>
      <c r="J111" s="24" t="str">
        <f>IF(ISBLANK('5. Pp (3 años)'!J112),"",'5. Pp (3 años)'!J112)</f>
        <v>UNIDAD DE MEDIDA DEL INDICADOR:
Porcentaje.
UNIDAD DE MEDIDA DE LAS VARIABLES:
Ordenes de Servicio</v>
      </c>
      <c r="K111" s="22" t="str">
        <f>IF(ISBLANK('5. Pp (3 años)'!K112),"",'5. Pp (3 años)'!K112)</f>
        <v>Ascendente</v>
      </c>
      <c r="L111" s="292" t="s">
        <v>1244</v>
      </c>
      <c r="M111" s="149" t="s">
        <v>885</v>
      </c>
      <c r="N111" s="283" t="str">
        <f>IF(ISBLANK('5. Pp (3 años)'!N112),"",'5. Pp (3 años)'!N112)</f>
        <v>Nombre del Documento: 
Reportes de servicio y dictamen técnico 2024.
Nombre de quien genera la información: 
Dirección de Taller Municipal
Periodicidad con que se genera la información: 
Tri+N42mestral
Liga de la página donde se localiza la información si es el caso o ubicación:
MBJ/SOPS/SP/DTM/006/2024, ARCHIVERO 6103, Gaveta 1</v>
      </c>
      <c r="O111" s="510" t="str">
        <f>IF(ISBLANK('5. Pp (3 años)'!O112),"",'5. Pp (3 años)'!O112)</f>
        <v>Los proveedores cuentan con las refacciones y entregan los vehículos en tiempo para operar.</v>
      </c>
      <c r="P111" s="507" t="str">
        <f>IF(ISBLANK('5. Pp (3 años)'!P112),"",'5. Pp (3 años)'!P112)</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12" spans="2:16" ht="220.5" customHeight="1">
      <c r="B112" s="20" t="str">
        <f>IF(ISBLANK('5. Pp (3 años)'!B113),"",'5. Pp (3 años)'!B113)</f>
        <v>DirecciónTaller Municipal</v>
      </c>
      <c r="C112" s="21" t="str">
        <f>IF(ISBLANK('5. Pp (3 años)'!C113),"",'5. Pp (3 años)'!C113)</f>
        <v>Actividad</v>
      </c>
      <c r="D112" s="149" t="str">
        <f>IF(ISBLANK('5. Pp (3 años)'!D113),"",'5. Pp (3 años)'!D113)</f>
        <v xml:space="preserve">2.1.1.1.9.3  Mantenimiento de las  instalaciones de la Dirección del Taller Municipal para el buen funcionamiento en el cumplimiento de la prestación del servicio. </v>
      </c>
      <c r="E112" s="498" t="str">
        <f>IF(ISBLANK('5. Pp (3 años)'!E113),"",'5. Pp (3 años)'!E113)</f>
        <v>PSMITOD: Porcentaje de servicios de  mantenimiento de las instalaciones del taller y oficinas deterioradas.</v>
      </c>
      <c r="F112" s="277" t="str">
        <f>IF(ISBLANK('5. Pp (3 años)'!F113),"",'5. Pp (3 años)'!F113)</f>
        <v>Este indicador nos permite identificar los daños y desperfectos que se presentan en la infraestructura de  bodegas, baños y oficinas administrativas mediante el dictamen de levantamiento de técnico del material que se requiere para el mantenimiento.</v>
      </c>
      <c r="G112" s="22" t="str">
        <f>IF(ISBLANK('5. Pp (3 años)'!G113),"",'5. Pp (3 años)'!G113)</f>
        <v>Eficacia</v>
      </c>
      <c r="H112" s="22" t="str">
        <f>IF(ISBLANK('5. Pp (3 años)'!H113),"",'5. Pp (3 años)'!H113)</f>
        <v>Trimestral</v>
      </c>
      <c r="I112" s="24" t="str">
        <f>IF(ISBLANK('5. Pp (3 años)'!I113),"",'5. Pp (3 años)'!I113)</f>
        <v xml:space="preserve">MÉTODO DE CÁLCULO DEL INDICADOR:
PSMITOD= (TSMITO/TSMITOR)*100
VARIABLES:                                                                  
PSMITOD: Porcentaje de Servicios de Mantenimiento de las Instalaciones del Taller y Oficinas Deterioradas.        
TSMITO: Total de Servicios de Mantenimiento de las Instalaciones del Taller y Oficinas Operando.                                       
TSMITOR: Total de Servicios de Mantenimiento  de las Instalaciones del Taller y Oficinas en Reparación. </v>
      </c>
      <c r="J112" s="24" t="str">
        <f>IF(ISBLANK('5. Pp (3 años)'!J113),"",'5. Pp (3 años)'!J113)</f>
        <v>UNIDAD DE MEDIDA DEL INDICADOR:
Porcentaje.
UNIDAD DE MEDIDA DE LAS VARIABLES:
Servicio de Mantenimiento.</v>
      </c>
      <c r="K112" s="22" t="str">
        <f>IF(ISBLANK('5. Pp (3 años)'!K113),"",'5. Pp (3 años)'!K113)</f>
        <v>Ascendente</v>
      </c>
      <c r="L112" s="292" t="s">
        <v>1245</v>
      </c>
      <c r="M112" s="293" t="s">
        <v>886</v>
      </c>
      <c r="N112" s="283" t="str">
        <f>IF(ISBLANK('5. Pp (3 años)'!N113),"",'5. Pp (3 años)'!N113)</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12" s="510" t="str">
        <f>IF(ISBLANK('5. Pp (3 años)'!O113),"",'5. Pp (3 años)'!O113)</f>
        <v>Los proveedores cuentan con  el material s y entregan  en tiempo para trabajar.</v>
      </c>
      <c r="P112" s="507" t="str">
        <f>IF(ISBLANK('5. Pp (3 años)'!P113),"",'5. Pp (3 años)'!P113)</f>
        <v/>
      </c>
    </row>
    <row r="113" spans="2:16" ht="303.75" customHeight="1">
      <c r="B113" s="250" t="str">
        <f>IF(ISBLANK('5. Pp (3 años)'!B114),"",'5. Pp (3 años)'!B114)</f>
        <v>Dirección General de Obras Pública</v>
      </c>
      <c r="C113" s="251" t="str">
        <f>IF(ISBLANK('5. Pp (3 años)'!C114),"",'5. Pp (3 años)'!C114)</f>
        <v>Componente</v>
      </c>
      <c r="D113" s="294" t="str">
        <f>IF(ISBLANK('5. Pp (3 años)'!D114),"",'5. Pp (3 años)'!D114)</f>
        <v>2.1.1.1.10 Programa de infraestructura básica urbana, mejoramiento de imagen y obras públicas, sustentables e inclusivas ejercidos por la Direccion General de Obras Públicas.</v>
      </c>
      <c r="E113" s="295" t="str">
        <f>IF(ISBLANK('5. Pp (3 años)'!E114),"",'5. Pp (3 años)'!E114)</f>
        <v>POE: Porcentaje de Obras Ejercidas</v>
      </c>
      <c r="F113" s="269" t="str">
        <f>IF(ISBLANK('5. Pp (3 años)'!F114),"",'5. Pp (3 años)'!F114)</f>
        <v>Este componente mide el avance de las obras ejecutadas por la Dirección General de Obras Públicas en beneficio de la ciudadania.</v>
      </c>
      <c r="G113" s="270" t="str">
        <f>IF(ISBLANK('5. Pp (3 años)'!G114),"",'5. Pp (3 años)'!G114)</f>
        <v>Eficacia</v>
      </c>
      <c r="H113" s="270" t="str">
        <f>IF(ISBLANK('5. Pp (3 años)'!H114),"",'5. Pp (3 años)'!H114)</f>
        <v>Trimestral</v>
      </c>
      <c r="I113" s="271" t="str">
        <f>IF(ISBLANK('5. Pp (3 años)'!I114),"",'5. Pp (3 años)'!I114)</f>
        <v xml:space="preserve">MÉTODO DE CÁLCULO 
POE=(NOE/NOA)*100
VARIABLES    
POE: Porcentaje de Obras Ejercidas
NOE: Número de Obras ejecutadas
NOA: Número de Obras Autorizadas                                                    
</v>
      </c>
      <c r="J113" s="272" t="str">
        <f>IF(ISBLANK('5. Pp (3 años)'!J114),"",'5. Pp (3 años)'!J114)</f>
        <v>UNIDAD DE MEDIDA DEL INDICADOR: 
Porcentaje
UNIDAD DE MEDIDA DE LAS VARIABLES:
Obras</v>
      </c>
      <c r="K113" s="270" t="str">
        <f>IF(ISBLANK('5. Pp (3 años)'!K114),"",'5. Pp (3 años)'!K114)</f>
        <v>Ascendente</v>
      </c>
      <c r="L113" s="296" t="s">
        <v>1246</v>
      </c>
      <c r="M113" s="297" t="s">
        <v>1038</v>
      </c>
      <c r="N113" s="275" t="str">
        <f>IF(ISBLANK('5. Pp (3 años)'!N114),"",'5. Pp (3 años)'!N114)</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3" s="276" t="str">
        <f>IF(ISBLANK('5. Pp (3 años)'!O114),"",'5. Pp (3 años)'!O114)</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3" s="508" t="str">
        <f>IF(ISBLANK('5. Pp (3 años)'!P114),"",'5. Pp (3 años)'!P114)</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4" spans="2:16" ht="409.5">
      <c r="B114" s="20" t="str">
        <f>IF(ISBLANK('5. Pp (3 años)'!B115),"",'5. Pp (3 años)'!B115)</f>
        <v>Dirección General de Obras Pública</v>
      </c>
      <c r="C114" s="21" t="str">
        <f>IF(ISBLANK('5. Pp (3 años)'!C115),"",'5. Pp (3 años)'!C115)</f>
        <v>Actividad</v>
      </c>
      <c r="D114" s="149" t="str">
        <f>IF(ISBLANK('5. Pp (3 años)'!D115),"",'5. Pp (3 años)'!D115)</f>
        <v>2.1.1.1.10.1  Obras de urbanización para una óptima movilidad urbana motorizada y no motorizada, con un enfoque sustentable, inclusiva y de mejoramiento de imagen urbana.</v>
      </c>
      <c r="E114" s="498" t="str">
        <f>IF(ISBLANK('5. Pp (3 años)'!E115),"",'5. Pp (3 años)'!E115)</f>
        <v xml:space="preserve">POU: Porcentaje de Obras de Urbanización </v>
      </c>
      <c r="F114" s="277" t="str">
        <f>IF(ISBLANK('5. Pp (3 años)'!F115),"",'5. Pp (3 años)'!F115)</f>
        <v>Esta actividad mide la cantidad de obras de urbanización para una óptima movilidad urbana motorizada y no motorizada, con un enfoque sustentable, inclusiva y de mejoramiento de imagen urbana, para el beneficio de la ciudadanía.</v>
      </c>
      <c r="G114" s="22" t="str">
        <f>IF(ISBLANK('5. Pp (3 años)'!G115),"",'5. Pp (3 años)'!G115)</f>
        <v>Eficacia</v>
      </c>
      <c r="H114" s="22" t="str">
        <f>IF(ISBLANK('5. Pp (3 años)'!H115),"",'5. Pp (3 años)'!H115)</f>
        <v>Trimestral</v>
      </c>
      <c r="I114" s="24" t="str">
        <f>IF(ISBLANK('5. Pp (3 años)'!I115),"",'5. Pp (3 años)'!I115)</f>
        <v>METODO DE CALCULO
POU=(NOUE/NOUA)*100 
VARIABLES 
POU: Porcentaje de Obras de Urbanización
NOUE: Número de Obras de Urbanización Ejecutadas
NOUA: Número de Obras de Urbanización Autorizadas</v>
      </c>
      <c r="J114" s="24" t="str">
        <f>IF(ISBLANK('5. Pp (3 años)'!J115),"",'5. Pp (3 años)'!J115)</f>
        <v>UNIDAD DE MEDIDA DEL INDICADOR: 
Porcentaje
UNIDAD DE MEDIDA DE LAS VARIABLES:
Obras</v>
      </c>
      <c r="K114" s="22" t="str">
        <f>IF(ISBLANK('5. Pp (3 años)'!K115),"",'5. Pp (3 años)'!K115)</f>
        <v>Ascendente</v>
      </c>
      <c r="L114" s="292" t="s">
        <v>1039</v>
      </c>
      <c r="M114" s="149" t="s">
        <v>1040</v>
      </c>
      <c r="N114" s="283" t="str">
        <f>IF(ISBLANK('5. Pp (3 años)'!N115),"",'5. Pp (3 años)'!N115)</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4" s="510" t="str">
        <f>IF(ISBLANK('5. Pp (3 años)'!O115),"",'5. Pp (3 años)'!O115)</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4" s="507" t="str">
        <f>IF(ISBLANK('5. Pp (3 años)'!P115),"",'5. Pp (3 años)'!P115)</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5" spans="2:16" ht="396.75">
      <c r="B115" s="20" t="str">
        <f>IF(ISBLANK('5. Pp (3 años)'!B116),"",'5. Pp (3 años)'!B116)</f>
        <v>Dirección General de Obras Pública</v>
      </c>
      <c r="C115" s="21" t="str">
        <f>IF(ISBLANK('5. Pp (3 años)'!C116),"",'5. Pp (3 años)'!C116)</f>
        <v>Actividad</v>
      </c>
      <c r="D115" s="149" t="str">
        <f>IF(ISBLANK('5. Pp (3 años)'!D116),"",'5. Pp (3 años)'!D116)</f>
        <v>2.1.1.1.10.2  Obras para servicios básicos, inclusivos y sustentables en zonas de atención prioritarias del Municipio .</v>
      </c>
      <c r="E115" s="498" t="str">
        <f>IF(ISBLANK('5. Pp (3 años)'!E116),"",'5. Pp (3 años)'!E116)</f>
        <v>POSB: Porcentaje de obras para servicios básicos.</v>
      </c>
      <c r="F115" s="277" t="str">
        <f>IF(ISBLANK('5. Pp (3 años)'!F116),"",'5. Pp (3 años)'!F116)</f>
        <v>Esta actividad mide la cantidad de obras para los servicios básicos en las zonas de atención prioritarias.</v>
      </c>
      <c r="G115" s="22" t="str">
        <f>IF(ISBLANK('5. Pp (3 años)'!G116),"",'5. Pp (3 años)'!G116)</f>
        <v>Eficacia</v>
      </c>
      <c r="H115" s="22" t="str">
        <f>IF(ISBLANK('5. Pp (3 años)'!H116),"",'5. Pp (3 años)'!H116)</f>
        <v>Trimestral</v>
      </c>
      <c r="I115" s="24" t="str">
        <f>IF(ISBLANK('5. Pp (3 años)'!I116),"",'5. Pp (3 años)'!I116)</f>
        <v>METODO DE CALCULO
POSB=(NOSBE/NOSBA)*100 
VARIABLES 
POSB: Porcentaje de obras para servicios básicos
NOSBE: Número de Obras de Servicios Basicos Ejecutadas
NOSBA: Número de Obras de Servicios Basicos Autorizadas</v>
      </c>
      <c r="J115" s="24" t="str">
        <f>IF(ISBLANK('5. Pp (3 años)'!J116),"",'5. Pp (3 años)'!J116)</f>
        <v>UNIDAD DE MEDIDA DEL INDICADOR: 
Porcentaje
UNIDAD DE MEDIDA DE LAS VARIABLES:
Obras</v>
      </c>
      <c r="K115" s="22" t="str">
        <f>IF(ISBLANK('5. Pp (3 años)'!K116),"",'5. Pp (3 años)'!K116)</f>
        <v>Ascendente</v>
      </c>
      <c r="L115" s="292" t="s">
        <v>1041</v>
      </c>
      <c r="M115" s="149" t="s">
        <v>1042</v>
      </c>
      <c r="N115" s="283" t="str">
        <f>IF(ISBLANK('5. Pp (3 años)'!N116),"",'5. Pp (3 años)'!N116)</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5" s="510" t="str">
        <f>IF(ISBLANK('5. Pp (3 años)'!O116),"",'5. Pp (3 años)'!O116)</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5" s="507" t="str">
        <f>IF(ISBLANK('5. Pp (3 años)'!P116),"",'5. Pp (3 años)'!P116)</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6" spans="2:16" ht="409.5">
      <c r="B116" s="20" t="str">
        <f>IF(ISBLANK('5. Pp (3 años)'!B117),"",'5. Pp (3 años)'!B117)</f>
        <v>Dirección General de Obras Pública</v>
      </c>
      <c r="C116" s="21" t="str">
        <f>IF(ISBLANK('5. Pp (3 años)'!C117),"",'5. Pp (3 años)'!C117)</f>
        <v>Actividad</v>
      </c>
      <c r="D116" s="149"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E116" s="498" t="str">
        <f>IF(ISBLANK('5. Pp (3 años)'!E117),"",'5. Pp (3 años)'!E117)</f>
        <v>POMIEP: Porcentaje de Obras de Mejoramiento Integral de Espacios Públicos.</v>
      </c>
      <c r="F116" s="277" t="str">
        <f>IF(ISBLANK('5. Pp (3 años)'!F117),"",'5. Pp (3 años)'!F117)</f>
        <v>Esta actividad mide la cantidad de obras de mejoramiento integral de espacios públicos; recreativos, obras de fomento al deporte y al entorno de la infraestructura educativa.</v>
      </c>
      <c r="G116" s="22" t="str">
        <f>IF(ISBLANK('5. Pp (3 años)'!G117),"",'5. Pp (3 años)'!G117)</f>
        <v>Eficacia</v>
      </c>
      <c r="H116" s="22" t="str">
        <f>IF(ISBLANK('5. Pp (3 años)'!H117),"",'5. Pp (3 años)'!H117)</f>
        <v>Trimestral</v>
      </c>
      <c r="I116" s="24" t="str">
        <f>IF(ISBLANK('5. Pp (3 años)'!I117),"",'5. Pp (3 años)'!I117)</f>
        <v xml:space="preserve">METODO DE CALCULO
POMIEP=(NOMIEPE/NOMIEPA)*100
VARIABLES
POMIEP: Porcentaje de Obras de Mejoramiento Integral de Espacios Públicos
NOMIEPE: Número de Obras para Mejoramiento Integral de Espacios Publicos Ejecutadas  
NOMIEPA: Número de Obras para Mejoramiento Integral de Espacios Publicos Autorizadas      </v>
      </c>
      <c r="J116" s="24" t="str">
        <f>IF(ISBLANK('5. Pp (3 años)'!J117),"",'5. Pp (3 años)'!J117)</f>
        <v>UNIDAD DE MEDIDA DEL INDICADOR: 
Porcentaje
UNIDAD DE MEDIDA DE LAS VARIABLES: 
Obras</v>
      </c>
      <c r="K116" s="22" t="str">
        <f>IF(ISBLANK('5. Pp (3 años)'!K117),"",'5. Pp (3 años)'!K117)</f>
        <v>Ascendente</v>
      </c>
      <c r="L116" s="292" t="s">
        <v>1043</v>
      </c>
      <c r="M116" s="149" t="s">
        <v>1044</v>
      </c>
      <c r="N116" s="283" t="str">
        <f>IF(ISBLANK('5. Pp (3 años)'!N117),"",'5. Pp (3 años)'!N117)</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6" s="510" t="str">
        <f>IF(ISBLANK('5. Pp (3 años)'!O117),"",'5. Pp (3 años)'!O117)</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6" s="507" t="str">
        <f>IF(ISBLANK('5. Pp (3 años)'!P117),"",'5. Pp (3 años)'!P117)</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7" spans="2:16" ht="409.5">
      <c r="B117" s="20" t="str">
        <f>IF(ISBLANK('5. Pp (3 años)'!B118),"",'5. Pp (3 años)'!B118)</f>
        <v>Dirección General de Obras Pública</v>
      </c>
      <c r="C117" s="21" t="str">
        <f>IF(ISBLANK('5. Pp (3 años)'!C118),"",'5. Pp (3 años)'!C118)</f>
        <v>Actividad</v>
      </c>
      <c r="D117" s="149" t="str">
        <f>IF(ISBLANK('5. Pp (3 años)'!D118),"",'5. Pp (3 años)'!D118)</f>
        <v xml:space="preserve">2.1.1.1.10.4 Obras en inmuebles públicos municipales que contribuyen a la mejora continua de la atención a la ciudadanía del Municipio de Benito Juarez. </v>
      </c>
      <c r="E117" s="498" t="str">
        <f>IF(ISBLANK('5. Pp (3 años)'!E118),"",'5. Pp (3 años)'!E118)</f>
        <v>POIPM: Porcentaje de Obras en Inmuebles Públicos Municipales.</v>
      </c>
      <c r="F117" s="277" t="str">
        <f>IF(ISBLANK('5. Pp (3 años)'!F118),"",'5. Pp (3 años)'!F118)</f>
        <v>Esta actividad mide la cantidad obras en inmuebles públicos municipales.</v>
      </c>
      <c r="G117" s="22" t="str">
        <f>IF(ISBLANK('5. Pp (3 años)'!G118),"",'5. Pp (3 años)'!G118)</f>
        <v>Eficacia</v>
      </c>
      <c r="H117" s="22" t="str">
        <f>IF(ISBLANK('5. Pp (3 años)'!H118),"",'5. Pp (3 años)'!H118)</f>
        <v>Trimestral</v>
      </c>
      <c r="I117" s="24" t="str">
        <f>IF(ISBLANK('5. Pp (3 años)'!I118),"",'5. Pp (3 años)'!I118)</f>
        <v>METODO DE CALCULO
POIPM=(NOIPE/NOIPA) *100
VARIABLES
POIPM: Porcentaje de Obras en Inmuebles Públicos Municipales.
NOIPE: Número de Obras en Inmuebles Públicos Ejecutadas
NOIPA: Número de Obras en Inmuebles Públicos Autorizadas</v>
      </c>
      <c r="J117" s="24" t="str">
        <f>IF(ISBLANK('5. Pp (3 años)'!J118),"",'5. Pp (3 años)'!J118)</f>
        <v>UNIDAD DE MEDIDA DEL INDICADOR: 
Porcentaje
UNIDAD DE MEDIDA DE LAS VARIABLES: 
Obras</v>
      </c>
      <c r="K117" s="22" t="str">
        <f>IF(ISBLANK('5. Pp (3 años)'!K118),"",'5. Pp (3 años)'!K118)</f>
        <v>Ascendente</v>
      </c>
      <c r="L117" s="292" t="s">
        <v>1045</v>
      </c>
      <c r="M117" s="149" t="s">
        <v>1046</v>
      </c>
      <c r="N117" s="283" t="str">
        <f>IF(ISBLANK('5. Pp (3 años)'!N118),"",'5. Pp (3 años)'!N118)</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7" s="510" t="str">
        <f>IF(ISBLANK('5. Pp (3 años)'!O118),"",'5. Pp (3 años)'!O118)</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7" s="507" t="str">
        <f>IF(ISBLANK('5. Pp (3 años)'!P118),"",'5. Pp (3 años)'!P118)</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8" spans="2:16" ht="409.5">
      <c r="B118" s="20" t="str">
        <f>IF(ISBLANK('5. Pp (3 años)'!B119),"",'5. Pp (3 años)'!B119)</f>
        <v>Dirección General de Obras Pública</v>
      </c>
      <c r="C118" s="21" t="str">
        <f>IF(ISBLANK('5. Pp (3 años)'!C119),"",'5. Pp (3 años)'!C119)</f>
        <v>Actividad</v>
      </c>
      <c r="D118" s="149" t="str">
        <f>IF(ISBLANK('5. Pp (3 años)'!D119),"",'5. Pp (3 años)'!D119)</f>
        <v>2.1.1.1.10.5  Gestion de Reparaciones y Mantenimiento del Parque Vehicular.</v>
      </c>
      <c r="E118" s="498" t="str">
        <f>IF(ISBLANK('5. Pp (3 años)'!E119),"",'5. Pp (3 años)'!E119)</f>
        <v>PRMPV: Porcentaje de Reparación y Mantenimiento al parque vehicular</v>
      </c>
      <c r="F118" s="277" t="str">
        <f>IF(ISBLANK('5. Pp (3 años)'!F119),"",'5. Pp (3 años)'!F119)</f>
        <v>Esta actividad mide la cantidad de vehículos reparados y a los que se le da mantenimiento para su mejor rendimiento</v>
      </c>
      <c r="G118" s="22" t="str">
        <f>IF(ISBLANK('5. Pp (3 años)'!G119),"",'5. Pp (3 años)'!G119)</f>
        <v>Eficacia</v>
      </c>
      <c r="H118" s="22" t="str">
        <f>IF(ISBLANK('5. Pp (3 años)'!H119),"",'5. Pp (3 años)'!H119)</f>
        <v>Trimestral</v>
      </c>
      <c r="I118" s="24" t="str">
        <f>IF(ISBLANK('5. Pp (3 años)'!I119),"",'5. Pp (3 años)'!I119)</f>
        <v xml:space="preserve">METODO DE CALCULO
PRMPV=(NRMVR/NRMVP)*100 
VARIABLES 
PRMPV: Porcentaje de reparación al parque vehicular
NRMVR: Número de Reparaciones y Mantenimientos de Vehículos Realizados
NRMVP: Número de Reparaciones y Mantenimientos de Vehículos Proyectadas         </v>
      </c>
      <c r="J118" s="24" t="str">
        <f>IF(ISBLANK('5. Pp (3 años)'!J119),"",'5. Pp (3 años)'!J119)</f>
        <v>UNIDAD DE MEDIDA DEL INDICADOR: 
Porcentaje
UNIDAD DE MEDIDA DE LAS VARIABLES:
Dictamenes</v>
      </c>
      <c r="K118" s="22" t="str">
        <f>IF(ISBLANK('5. Pp (3 años)'!K119),"",'5. Pp (3 años)'!K119)</f>
        <v>Ascendente</v>
      </c>
      <c r="L118" s="348" t="s">
        <v>1047</v>
      </c>
      <c r="M118" s="149" t="s">
        <v>1048</v>
      </c>
      <c r="N118" s="283" t="str">
        <f>IF(ISBLANK('5. Pp (3 años)'!N119),"",'5. Pp (3 años)'!N119)</f>
        <v xml:space="preserve">Nombre del Documento:
Carpeta de equipamientos, arrendamientos de oficinas y mantenimiento vehicular
Nombre de quien genera la información:
Jefatura del Departamento Administrativo
Periodicidad con que se genera la información:
Trimestral
Liga de la página donde se localiza la información o ubicación:
REPISA-001  MBJ-SMOPS-DGOP-JDA-2024
</v>
      </c>
      <c r="O118" s="510" t="str">
        <f>IF(ISBLANK('5. Pp (3 años)'!O119),"",'5. Pp (3 años)'!O119)</f>
        <v xml:space="preserve">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Por su parte el taller mecánico realice las reparaciones y cuente con las refacciones necesarias. </v>
      </c>
      <c r="P118" s="507" t="str">
        <f>IF(ISBLANK('5. Pp (3 años)'!P119),"",'5. Pp (3 años)'!P119)</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9" spans="2:16" ht="409.5">
      <c r="B119" s="20" t="str">
        <f>IF(ISBLANK('5. Pp (3 años)'!B120),"",'5. Pp (3 años)'!B120)</f>
        <v>Dirección General de Obras Pública</v>
      </c>
      <c r="C119" s="21" t="str">
        <f>IF(ISBLANK('5. Pp (3 años)'!C120),"",'5. Pp (3 años)'!C120)</f>
        <v>Actividad</v>
      </c>
      <c r="D119" s="149" t="str">
        <f>IF(ISBLANK('5. Pp (3 años)'!D120),"",'5. Pp (3 años)'!D120)</f>
        <v>2.1.1.1.10.6 Gestion para el pago de arrendamiento de las Oficinas Laborales que ocupan la Dirección General y  las Direcciones de Area</v>
      </c>
      <c r="E119" s="498" t="str">
        <f>IF(ISBLANK('5. Pp (3 años)'!E120),"",'5. Pp (3 años)'!E120)</f>
        <v>PGPA: Porcentaje de Gestión del pago del Arrendamiento de Oficinas Laborables</v>
      </c>
      <c r="F119" s="277" t="str">
        <f>IF(ISBLANK('5. Pp (3 años)'!F120),"",'5. Pp (3 años)'!F120)</f>
        <v>Esta actividad mide la cantidad Gestiones para pago de arrendamientos de las oficinas requeridas por la Direccion General de Obras Publicas</v>
      </c>
      <c r="G119" s="22" t="str">
        <f>IF(ISBLANK('5. Pp (3 años)'!G120),"",'5. Pp (3 años)'!G120)</f>
        <v>Eficacia</v>
      </c>
      <c r="H119" s="22" t="str">
        <f>IF(ISBLANK('5. Pp (3 años)'!H120),"",'5. Pp (3 años)'!H120)</f>
        <v>Trimestral</v>
      </c>
      <c r="I119" s="24" t="str">
        <f>IF(ISBLANK('5. Pp (3 años)'!I120),"",'5. Pp (3 años)'!I120)</f>
        <v xml:space="preserve">METODO DE CALCULO
PGPA: =(NGAOR/NGAOP)*100
VARIABLES
PGPA:  Porcentaje de Gestión del pago del Arrendamiento de Oficinas Laborables
NGAOR: Número de Gestión del pago del Arrendamientos de Oficinas realizadas
NGAOP: Número de Gestión del pago del Arrendamientos de Oficinas Proyectadas         </v>
      </c>
      <c r="J119" s="24" t="str">
        <f>IF(ISBLANK('5. Pp (3 años)'!J120),"",'5. Pp (3 años)'!J120)</f>
        <v>UNIDAD DE MEDIDA DEL INDICADOR: 
Porcentaje
UNIDAD DE MEDIDA DE LAS VARIABLES: 
gestion</v>
      </c>
      <c r="K119" s="22" t="str">
        <f>IF(ISBLANK('5. Pp (3 años)'!K120),"",'5. Pp (3 años)'!K120)</f>
        <v>Ascendente</v>
      </c>
      <c r="L119" s="348" t="s">
        <v>1072</v>
      </c>
      <c r="M119" s="149" t="s">
        <v>1049</v>
      </c>
      <c r="N119" s="283" t="str">
        <f>IF(ISBLANK('5. Pp (3 años)'!N120),"",'5. Pp (3 años)'!N120)</f>
        <v xml:space="preserve">Nombre del Documento:
Carpeta de equipamientos, arrendamientos de oficinas y mantenimiento vehicular
Nombre de quien genera la información:
Enlace Administrativo
Periodicidad con que se genera la información:
Trimestral
Liga de la página donde se localiza la información o ubicación:
REPISA-001  MBJ-SMOPS-DGOP-JDA-2024
</v>
      </c>
      <c r="O119" s="510" t="str">
        <f>IF(ISBLANK('5. Pp (3 años)'!O120),"",'5. Pp (3 años)'!O120)</f>
        <v>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Que los contratos de arrendamientos se mantenagan vigentes en el edificio donde se encuentran ahora las oficinas de la Direccion General de Obras Publicas</v>
      </c>
      <c r="P119" s="507" t="str">
        <f>IF(ISBLANK('5. Pp (3 años)'!P120),"",'5. Pp (3 años)'!P120)</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0" spans="2:16" ht="224.25">
      <c r="B120" s="20" t="str">
        <f>IF(ISBLANK('5. Pp (3 años)'!B121),"",'5. Pp (3 años)'!B121)</f>
        <v>Dirección General de Obras Pública</v>
      </c>
      <c r="C120" s="21" t="str">
        <f>IF(ISBLANK('5. Pp (3 años)'!C121),"",'5. Pp (3 años)'!C121)</f>
        <v>Actividad</v>
      </c>
      <c r="D120" s="149" t="str">
        <f>IF(ISBLANK('5. Pp (3 años)'!D121),"",'5. Pp (3 años)'!D121)</f>
        <v>2.1.1.1.10.7 Supervisión de obra en la via pública para verificar cumplimiento de los permisos otorgados a particulares y la ciudadania del Municipio de Benito Juárez</v>
      </c>
      <c r="E120" s="498" t="str">
        <f>IF(ISBLANK('5. Pp (3 años)'!E121),"",'5. Pp (3 años)'!E121)</f>
        <v>PSOVP: Porcentaje de supervición de obra en la via pública</v>
      </c>
      <c r="F120" s="277" t="str">
        <f>IF(ISBLANK('5. Pp (3 años)'!F121),"",'5. Pp (3 años)'!F121)</f>
        <v xml:space="preserve">Esta actividad mide la cantidad de supervición asignada para verificar el cumplimiento de las especificaciones tecnicas estipuladas en los permisos otorgados.  </v>
      </c>
      <c r="G120" s="22" t="str">
        <f>IF(ISBLANK('5. Pp (3 años)'!G121),"",'5. Pp (3 años)'!G121)</f>
        <v>Eficacia</v>
      </c>
      <c r="H120" s="22" t="str">
        <f>IF(ISBLANK('5. Pp (3 años)'!H121),"",'5. Pp (3 años)'!H121)</f>
        <v>Trimestral</v>
      </c>
      <c r="I120" s="24" t="str">
        <f>IF(ISBLANK('5. Pp (3 años)'!I121),"",'5. Pp (3 años)'!I121)</f>
        <v>METODO DE CALCULO
PSOVP=(NOIPE/NOIPA) *100
VARIABLES
PSOVP: Porcentaje de superviciones de obra en la via pública
NOE: Número de Superviciones Efectuadas
NOA: Número de superviciones Autorizadas</v>
      </c>
      <c r="J120" s="24" t="str">
        <f>IF(ISBLANK('5. Pp (3 años)'!J121),"",'5. Pp (3 años)'!J121)</f>
        <v>UNIDAD DE MEDIDA DEL INDICADOR: 
Porcentaje
UNIDAD DE MEDIDA DE LAS VARIABLES: 
Superviciones</v>
      </c>
      <c r="K120" s="22" t="str">
        <f>IF(ISBLANK('5. Pp (3 años)'!K121),"",'5. Pp (3 años)'!K121)</f>
        <v>Ascendente</v>
      </c>
      <c r="L120" s="292" t="s">
        <v>1050</v>
      </c>
      <c r="M120" s="149" t="s">
        <v>1051</v>
      </c>
      <c r="N120" s="283" t="str">
        <f>IF(ISBLANK('5. Pp (3 años)'!N121),"",'5. Pp (3 años)'!N121)</f>
        <v xml:space="preserve">Nombre del Documento:
Carpeta de Obras en la Via Pública
Nombre de quien genera la información:
Enlace Administrativo
Periodicidad con que se genera la información:
Trimestral
Liga de la página donde se localiza la información o ubicación:
REPISA-001 MBJ-SMOPS-DGOP-SOVP-001-2025.
</v>
      </c>
      <c r="O120" s="510" t="str">
        <f>IF(ISBLANK('5. Pp (3 años)'!O121),"",'5. Pp (3 años)'!O121)</f>
        <v>Se cumplirá con la proyección de la meta establecida si, se otorgan permisos a particulares y a la ciudadania para realizar obra en la via pública.
La supervicion en la via pública depende de los permisos otorgados.</v>
      </c>
      <c r="P120" s="507" t="str">
        <f>IF(ISBLANK('5. Pp (3 años)'!P121),"",'5. Pp (3 años)'!P121)</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121" spans="2:16" ht="303.75" customHeight="1">
      <c r="B121" s="250" t="str">
        <f>IF(ISBLANK('5. Pp (3 años)'!B122),"",'5. Pp (3 años)'!B122)</f>
        <v>Dirección de Proyectos</v>
      </c>
      <c r="C121" s="251" t="str">
        <f>IF(ISBLANK('5. Pp (3 años)'!C122),"",'5. Pp (3 años)'!C122)</f>
        <v>Componente</v>
      </c>
      <c r="D121" s="294" t="str">
        <f>IF(ISBLANK('5. Pp (3 años)'!D122),"",'5. Pp (3 años)'!D122)</f>
        <v>2.1.1.1.11  Expedientes técnicos que se  integran a la gestión de los recursos públicos en materia de obra pública.</v>
      </c>
      <c r="E121" s="295" t="str">
        <f>IF(ISBLANK('5. Pp (3 años)'!E122),"",'5. Pp (3 años)'!E122)</f>
        <v>PETO: Porcentaje de Expedientes Técnicos de Obra.</v>
      </c>
      <c r="F121" s="269" t="str">
        <f>IF(ISBLANK('5. Pp (3 años)'!F122),"",'5. Pp (3 años)'!F122)</f>
        <v>Esta actividad mide el nùmero de Expedientes Tecnicos integrados para la validación ante la Direccion General de Planeación Municipal  en beneficio de los benitojuarences</v>
      </c>
      <c r="G121" s="270" t="str">
        <f>IF(ISBLANK('5. Pp (3 años)'!G122),"",'5. Pp (3 años)'!G122)</f>
        <v>Eficacia</v>
      </c>
      <c r="H121" s="270" t="str">
        <f>IF(ISBLANK('5. Pp (3 años)'!H122),"",'5. Pp (3 años)'!H122)</f>
        <v>Trimestral</v>
      </c>
      <c r="I121" s="271" t="str">
        <f>IF(ISBLANK('5. Pp (3 años)'!I122),"",'5. Pp (3 años)'!I122)</f>
        <v>METODO DE CALCULO
PETO=(NETOI/NETOV)*100
VARIABLES          
PETO: Porcentaje de Expedientes Técnicos de Obra.
NETOI: Numero de  Expedientes Ténicos de Obra integrados
NETOV: Numero de  Expedientes Técnicos  de Obra Validados</v>
      </c>
      <c r="J121" s="272" t="str">
        <f>IF(ISBLANK('5. Pp (3 años)'!J122),"",'5. Pp (3 años)'!J122)</f>
        <v xml:space="preserve">UNIDAD DE MEDIDA DEL INDICADOR: 
Porcentaje
UNIDAD DE MEDIDA DE LAS VARIABLES: 
Experientes Técnicos de Obra </v>
      </c>
      <c r="K121" s="270" t="str">
        <f>IF(ISBLANK('5. Pp (3 años)'!K122),"",'5. Pp (3 años)'!K122)</f>
        <v>Ascendente</v>
      </c>
      <c r="L121" s="296" t="s">
        <v>1052</v>
      </c>
      <c r="M121" s="297" t="s">
        <v>1053</v>
      </c>
      <c r="N121" s="275" t="str">
        <f>IF(ISBLANK('5. Pp (3 años)'!N122),"",'5. Pp (3 años)'!N122)</f>
        <v xml:space="preserve">Nombre del Documento: 
Carpeta de  Gestión de Expedientes Tecnicos, Licencias y Tramites de Obra
Nombre de quien genera la información:
Dirección de Proyectos 
Periodicidad con que se genera la información:
Trimestral
Liga de la página donde se localiza la información o ubicación:
REPISA-001 MBJ-SMOPS-DGOP-MIR-DP-001-2025.
</v>
      </c>
      <c r="O121" s="276" t="str">
        <f>IF(ISBLANK('5. Pp (3 años)'!O122),"",'5. Pp (3 años)'!O122)</f>
        <v>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v>
      </c>
      <c r="P121" s="508" t="str">
        <f>IF(ISBLANK('5. Pp (3 años)'!P122),"",'5. Pp (3 años)'!P122)</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2" spans="2:16" ht="409.5">
      <c r="B122" s="20" t="str">
        <f>IF(ISBLANK('5. Pp (3 años)'!B123),"",'5. Pp (3 años)'!B123)</f>
        <v>Dirección de Proyectos</v>
      </c>
      <c r="C122" s="21" t="str">
        <f>IF(ISBLANK('5. Pp (3 años)'!C123),"",'5. Pp (3 años)'!C123)</f>
        <v>Actividad</v>
      </c>
      <c r="D122" s="149"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E122" s="498" t="str">
        <f>IF(ISBLANK('5. Pp (3 años)'!E123),"",'5. Pp (3 años)'!E123)</f>
        <v>PGTMIA: Porcentaje Gestion de Tramites en Materia de Impacto Ambiental para los Expedientes Técnicos Elaborados.</v>
      </c>
      <c r="F122" s="277" t="str">
        <f>IF(ISBLANK('5. Pp (3 años)'!F123),"",'5. Pp (3 años)'!F123)</f>
        <v>Esta actividad mide el nùmero de gestiones de los Tramites en Materia de Impacto Ambiental de los Expedientes Tecnicos Elaborados</v>
      </c>
      <c r="G122" s="22" t="str">
        <f>IF(ISBLANK('5. Pp (3 años)'!G123),"",'5. Pp (3 años)'!G123)</f>
        <v>Eficacia</v>
      </c>
      <c r="H122" s="22" t="str">
        <f>IF(ISBLANK('5. Pp (3 años)'!H123),"",'5. Pp (3 años)'!H123)</f>
        <v>Trimestral</v>
      </c>
      <c r="I122" s="24" t="str">
        <f>IF(ISBLANK('5. Pp (3 años)'!I123),"",'5. Pp (3 años)'!I123)</f>
        <v xml:space="preserve">METODO DE CALCULO
PGTMIA= (NTMIAET / NETOE)*100
VARIABLES
PGTMIA: Porcentaje Gestión de Trámites en Materia de Impacto Ambiental para los Expedientes Técnicos Elaborados.
NTMIAET: Número de Trámites en Materia de Impacto Ambiental para los Expedientes Técnicos
NETOE: Número de Expedientes Técnicos de Obra Estimados
</v>
      </c>
      <c r="J122" s="24" t="str">
        <f>IF(ISBLANK('5. Pp (3 años)'!J123),"",'5. Pp (3 años)'!J123)</f>
        <v>UNIDAD DE MEDIDA DEL INDICADOR: 
Porcentaje
UNIDAD DE MEDIDA DE LAS VARIABLES: 
Tramites en Materia de Impacto Ambiental</v>
      </c>
      <c r="K122" s="22" t="str">
        <f>IF(ISBLANK('5. Pp (3 años)'!K123),"",'5. Pp (3 años)'!K123)</f>
        <v>Ascendente</v>
      </c>
      <c r="L122" s="292" t="s">
        <v>1054</v>
      </c>
      <c r="M122" s="293" t="s">
        <v>1055</v>
      </c>
      <c r="N122" s="283" t="str">
        <f>IF(ISBLANK('5. Pp (3 años)'!N123),"",'5. Pp (3 años)'!N123)</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2" s="510" t="str">
        <f>IF(ISBLANK('5. Pp (3 años)'!O123),"",'5. Pp (3 años)'!O123)</f>
        <v xml:space="preserve">Los Expedientes Técnicos cumplen con los Lineamientos de la Dirección General de Desarrollo Urbano para la obtención de la Licencia de Construcción. 
Se hace la puntualización de que la obras no solo dependen del Histrorico, sino tambien de las Necesidas de la ciudadania y del Municipio, por lo que la proyección de Obra pública dependerá de esos factores. </v>
      </c>
      <c r="P122" s="507" t="str">
        <f>IF(ISBLANK('5. Pp (3 años)'!P123),"",'5. Pp (3 años)'!P123)</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3" spans="2:16" ht="409.5">
      <c r="B123" s="20" t="str">
        <f>IF(ISBLANK('5. Pp (3 años)'!B124),"",'5. Pp (3 años)'!B124)</f>
        <v>Dirección de Proyectos</v>
      </c>
      <c r="C123" s="21" t="str">
        <f>IF(ISBLANK('5. Pp (3 años)'!C124),"",'5. Pp (3 años)'!C124)</f>
        <v>Actividad</v>
      </c>
      <c r="D123" s="149"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E123" s="498" t="str">
        <f>IF(ISBLANK('5. Pp (3 años)'!E124),"",'5. Pp (3 años)'!E124)</f>
        <v>PGTFS: Porcentaje Gestion de Tramites de Factibilidad de Servicios para los Expedientes Técnicos Elaborados.</v>
      </c>
      <c r="F123" s="277" t="str">
        <f>IF(ISBLANK('5. Pp (3 años)'!F124),"",'5. Pp (3 años)'!F124)</f>
        <v>Esta actividad mide el nùmero de gestiones de los Tramites de Factibilidad de Servicios de los Expedientes Tecnicos Elaborados</v>
      </c>
      <c r="G123" s="22" t="str">
        <f>IF(ISBLANK('5. Pp (3 años)'!G124),"",'5. Pp (3 años)'!G124)</f>
        <v>Eficacia</v>
      </c>
      <c r="H123" s="22" t="str">
        <f>IF(ISBLANK('5. Pp (3 años)'!H124),"",'5. Pp (3 años)'!H124)</f>
        <v>Trimestral</v>
      </c>
      <c r="I123" s="24" t="str">
        <f>IF(ISBLANK('5. Pp (3 años)'!I124),"",'5. Pp (3 años)'!I124)</f>
        <v xml:space="preserve">METODO DE CALCULO
PGTFS= (NTFSET / NETOE)*100
VARIABLES
PGTFS: Porcentaje Gestion de Tramites de Factibilidad de Servicios para los Expedientes Técnicos Elaborados.
NTFST: Numero de Tramites en de Factibilidad de Servicios para los Expedientes Tecnicos
NETOE: Numero de Expedientes Tecnicos de Obra Estimados
</v>
      </c>
      <c r="J123" s="24" t="str">
        <f>IF(ISBLANK('5. Pp (3 años)'!J124),"",'5. Pp (3 años)'!J124)</f>
        <v>UNIDAD DE MEDIDA DEL INDICADOR: 
Porcentaje
UNIDAD DE MEDIDA DE LAS VARIABLES: 
Tramites de Factibilidad de Servicios</v>
      </c>
      <c r="K123" s="22" t="str">
        <f>IF(ISBLANK('5. Pp (3 años)'!K124),"",'5. Pp (3 años)'!K124)</f>
        <v>Ascendente</v>
      </c>
      <c r="L123" s="292" t="s">
        <v>1056</v>
      </c>
      <c r="M123" s="293" t="s">
        <v>1057</v>
      </c>
      <c r="N123" s="283" t="str">
        <f>IF(ISBLANK('5. Pp (3 años)'!N124),"",'5. Pp (3 años)'!N124)</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3" s="510" t="str">
        <f>IF(ISBLANK('5. Pp (3 años)'!O124),"",'5. Pp (3 años)'!O124)</f>
        <v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v>
      </c>
      <c r="P123" s="507" t="str">
        <f>IF(ISBLANK('5. Pp (3 años)'!P124),"",'5. Pp (3 años)'!P124)</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4" spans="2:16" ht="409.5">
      <c r="B124" s="20" t="str">
        <f>IF(ISBLANK('5. Pp (3 años)'!B125),"",'5. Pp (3 años)'!B125)</f>
        <v>Dirección de Proyectos</v>
      </c>
      <c r="C124" s="21" t="str">
        <f>IF(ISBLANK('5. Pp (3 años)'!C125),"",'5. Pp (3 años)'!C125)</f>
        <v>Actividad</v>
      </c>
      <c r="D124" s="149" t="str">
        <f>IF(ISBLANK('5. Pp (3 años)'!D125),"",'5. Pp (3 años)'!D125)</f>
        <v>2.1.1.1.11.3 Gestion de Licencias de Construcción ante la Dirección General de Desarrollo Urbano de las Obras proyectadas.</v>
      </c>
      <c r="E124" s="498" t="str">
        <f>IF(ISBLANK('5. Pp (3 años)'!E125),"",'5. Pp (3 años)'!E125)</f>
        <v>PGLC: Porcentaje Gestión de Licencias de Construccion para los Expedientes Técnicos Elaborados.</v>
      </c>
      <c r="F124" s="277" t="str">
        <f>IF(ISBLANK('5. Pp (3 años)'!F125),"",'5. Pp (3 años)'!F125)</f>
        <v>Esta actividad mide el nùmero de gestiones de las Licencias de Construccion ante la Direccion General de Desarrollo Urbano de  los Expedientes Tecnicos Elaborados</v>
      </c>
      <c r="G124" s="22" t="str">
        <f>IF(ISBLANK('5. Pp (3 años)'!G125),"",'5. Pp (3 años)'!G125)</f>
        <v>Eficacia</v>
      </c>
      <c r="H124" s="22" t="str">
        <f>IF(ISBLANK('5. Pp (3 años)'!H125),"",'5. Pp (3 años)'!H125)</f>
        <v>Trimestral</v>
      </c>
      <c r="I124" s="24" t="str">
        <f>IF(ISBLANK('5. Pp (3 años)'!I125),"",'5. Pp (3 años)'!I125)</f>
        <v xml:space="preserve">METODO DE CALCULO
PGLC= (NGLCET / NETOE)*100
VARIABLES
PGLC: Porcentaje Gestion de Licencias de Construccion de Obra para los Expedientes Técnicos Elaborados.
NGLCET: Numero de Gestiones de Licencias de Construccion para los Expedientes Tecnicos.
NETOE: Numero de Expedientes Tecnicos de Obra Estimados.
</v>
      </c>
      <c r="J124" s="24" t="str">
        <f>IF(ISBLANK('5. Pp (3 años)'!J125),"",'5. Pp (3 años)'!J125)</f>
        <v>UNIDAD DE MEDIDA DEL INDICADOR: 
Porcentaje
UNIDAD DE MEDIDA DE LAS VARIABLES: 
Gestiones de Licencias de Construccion</v>
      </c>
      <c r="K124" s="22" t="str">
        <f>IF(ISBLANK('5. Pp (3 años)'!K125),"",'5. Pp (3 años)'!K125)</f>
        <v>Ascendente</v>
      </c>
      <c r="L124" s="292" t="s">
        <v>1058</v>
      </c>
      <c r="M124" s="293" t="s">
        <v>1059</v>
      </c>
      <c r="N124" s="283" t="str">
        <f>IF(ISBLANK('5. Pp (3 años)'!N125),"",'5. Pp (3 años)'!N125)</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4" s="510" t="str">
        <f>IF(ISBLANK('5. Pp (3 años)'!O125),"",'5. Pp (3 años)'!O125)</f>
        <v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v>
      </c>
      <c r="P124" s="507" t="str">
        <f>IF(ISBLANK('5. Pp (3 años)'!P125),"",'5. Pp (3 años)'!P125)</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5" spans="2:16" ht="409.5">
      <c r="B125" s="20" t="str">
        <f>IF(ISBLANK('5. Pp (3 años)'!B126),"",'5. Pp (3 años)'!B126)</f>
        <v>Dirección de Proyectos</v>
      </c>
      <c r="C125" s="21" t="str">
        <f>IF(ISBLANK('5. Pp (3 años)'!C126),"",'5. Pp (3 años)'!C126)</f>
        <v>Actividad</v>
      </c>
      <c r="D125" s="149" t="str">
        <f>IF(ISBLANK('5. Pp (3 años)'!D126),"",'5. Pp (3 años)'!D126)</f>
        <v>2.1.1.1.11.4 Proyectos para obra pública o servicios relacionados con la misma</v>
      </c>
      <c r="E125" s="498" t="str">
        <f>IF(ISBLANK('5. Pp (3 años)'!E126),"",'5. Pp (3 años)'!E126)</f>
        <v>PPE: Porcentaje proyectos elaborados.</v>
      </c>
      <c r="F125" s="277" t="str">
        <f>IF(ISBLANK('5. Pp (3 años)'!F126),"",'5. Pp (3 años)'!F126)</f>
        <v>Esta actividad mide el nùmero de proyectos para obra pública o servicios relacionados con la misma elaborados</v>
      </c>
      <c r="G125" s="22" t="str">
        <f>IF(ISBLANK('5. Pp (3 años)'!G126),"",'5. Pp (3 años)'!G126)</f>
        <v>Eficacia</v>
      </c>
      <c r="H125" s="22" t="str">
        <f>IF(ISBLANK('5. Pp (3 años)'!H126),"",'5. Pp (3 años)'!H126)</f>
        <v>Trimestral</v>
      </c>
      <c r="I125" s="24" t="str">
        <f>IF(ISBLANK('5. Pp (3 años)'!I126),"",'5. Pp (3 años)'!I126)</f>
        <v xml:space="preserve">METODO DE CALCULO
PPE= (NPS / NPA)*100
VARIABLES
PPE: Porcentaje Proyectos Elaborados.
NPS: Número de Proyectos Solicitados.
NPA: Número de Proyectos Aprobados .
</v>
      </c>
      <c r="J125" s="24" t="str">
        <f>IF(ISBLANK('5. Pp (3 años)'!J126),"",'5. Pp (3 años)'!J126)</f>
        <v>UNIDAD DE MEDIDA DEL INDICADOR: 
Porcentaje
UNIDAD DE MEDIDA DE LAS VARIABLES: 
Proyectos</v>
      </c>
      <c r="K125" s="22" t="str">
        <f>IF(ISBLANK('5. Pp (3 años)'!K126),"",'5. Pp (3 años)'!K126)</f>
        <v>Ascendente</v>
      </c>
      <c r="L125" s="292" t="s">
        <v>1060</v>
      </c>
      <c r="M125" s="293" t="s">
        <v>1061</v>
      </c>
      <c r="N125" s="283" t="str">
        <f>IF(ISBLANK('5. Pp (3 años)'!N126),"",'5. Pp (3 años)'!N126)</f>
        <v xml:space="preserve">Nombre del Documento: 
Carpeta de  Banco de Proyectos
Nombre de quien genera la información:
Direccion de Proyectos 
Periodicidad con que se genera la información:
Trimestral
Liga de la página donde se localiza la información o ubicación:
REPISA-001 MBJ-SMOPS-DGOP-MIR-DP-001-2025.
</v>
      </c>
      <c r="O125" s="510" t="str">
        <f>IF(ISBLANK('5. Pp (3 años)'!O126),"",'5. Pp (3 años)'!O126)</f>
        <v>Los Proyectos se realizarán con apego a la normatividad aplicable; cumplen con los Lineamientos para llevar a cabo la obra. 
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v>
      </c>
      <c r="P125" s="507" t="str">
        <f>IF(ISBLANK('5. Pp (3 años)'!P126),"",'5. Pp (3 años)'!P126)</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6" spans="2:16" ht="303.75" customHeight="1">
      <c r="B126" s="250" t="str">
        <f>IF(ISBLANK('5. Pp (3 años)'!B127),"",'5. Pp (3 años)'!B127)</f>
        <v>Dirección de Licitaciones y Contratos</v>
      </c>
      <c r="C126" s="251" t="str">
        <f>IF(ISBLANK('5. Pp (3 años)'!C127),"",'5. Pp (3 años)'!C127)</f>
        <v>Componente</v>
      </c>
      <c r="D126" s="294" t="str">
        <f>IF(ISBLANK('5. Pp (3 años)'!D127),"",'5. Pp (3 años)'!D127)</f>
        <v>2.1.1.1.12 Contratos de obra pública o servicios relacionados con las mismas</v>
      </c>
      <c r="E126" s="295" t="str">
        <f>IF(ISBLANK('5. Pp (3 años)'!E127),"",'5. Pp (3 años)'!E127)</f>
        <v>PCA:  Porcentaje de contratos de obra publica adjudicados</v>
      </c>
      <c r="F126" s="269" t="str">
        <f>IF(ISBLANK('5. Pp (3 años)'!F127),"",'5. Pp (3 años)'!F127)</f>
        <v>Este componente mide la cantidad de contratos adjudicados para la obra pública en el Municipio de Benito Juarez</v>
      </c>
      <c r="G126" s="270" t="str">
        <f>IF(ISBLANK('5. Pp (3 años)'!G127),"",'5. Pp (3 años)'!G127)</f>
        <v>Eficacia</v>
      </c>
      <c r="H126" s="270" t="str">
        <f>IF(ISBLANK('5. Pp (3 años)'!H127),"",'5. Pp (3 años)'!H127)</f>
        <v>Trimestral</v>
      </c>
      <c r="I126" s="271" t="str">
        <f>IF(ISBLANK('5. Pp (3 años)'!I127),"",'5. Pp (3 años)'!I127)</f>
        <v xml:space="preserve">METODO DE CALCULO
PCA=(NPAPIA/NPA)*100
VARIABLES    
PCA:  Porcentaje de Contratos Adjudicados
NLAC: Número de Licitaciones con Adjudicación de Contrato
NPL: Número de Licitaciones Programas
      </v>
      </c>
      <c r="J126" s="272" t="str">
        <f>IF(ISBLANK('5. Pp (3 años)'!J127),"",'5. Pp (3 años)'!J127)</f>
        <v>UNIDAD DE MEDIDA DEL INDICADOR: 
Porcentaje
UNIDAD DE MEDIDA DE LAS VARIABLES: 
Contratos de Obra Publica</v>
      </c>
      <c r="K126" s="270" t="str">
        <f>IF(ISBLANK('5. Pp (3 años)'!K127),"",'5. Pp (3 años)'!K127)</f>
        <v>Ascendente</v>
      </c>
      <c r="L126" s="296" t="s">
        <v>1062</v>
      </c>
      <c r="M126" s="297" t="s">
        <v>1063</v>
      </c>
      <c r="N126" s="275" t="str">
        <f>IF(ISBLANK('5. Pp (3 años)'!N127),"",'5. Pp (3 años)'!N127)</f>
        <v>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MBJ-SMOPS-DGOP-MIR-DLYC-001-2025.</v>
      </c>
      <c r="O126" s="276" t="str">
        <f>IF(ISBLANK('5. Pp (3 años)'!O127),"",'5. Pp (3 años)'!O127)</f>
        <v>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v>
      </c>
      <c r="P126" s="508" t="str">
        <f>IF(ISBLANK('5. Pp (3 años)'!P127),"",'5. Pp (3 años)'!P127)</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7" spans="2:16" ht="409.5">
      <c r="B127" s="20" t="str">
        <f>IF(ISBLANK('5. Pp (3 años)'!B128),"",'5. Pp (3 años)'!B128)</f>
        <v>Dirección de Licitaciones y Contratos</v>
      </c>
      <c r="C127" s="21" t="str">
        <f>IF(ISBLANK('5. Pp (3 años)'!C128),"",'5. Pp (3 años)'!C128)</f>
        <v>Actividad</v>
      </c>
      <c r="D127" s="149" t="str">
        <f>IF(ISBLANK('5. Pp (3 años)'!D128),"",'5. Pp (3 años)'!D128)</f>
        <v>2.1.1.1.12.1 Procedimientos de Convocatoria para la licitación de Obra Publica en beneficio de los benitojuarences</v>
      </c>
      <c r="E127" s="498" t="str">
        <f>IF(ISBLANK('5. Pp (3 años)'!E128),"",'5. Pp (3 años)'!E128)</f>
        <v>PPCLP: Porcentaje  de los Procedimientos de Convocatoria para la licitación de Obra Publica en beneficio de los benitojuarences</v>
      </c>
      <c r="F127" s="277" t="str">
        <f>IF(ISBLANK('5. Pp (3 años)'!F128),"",'5. Pp (3 años)'!F128)</f>
        <v xml:space="preserve">Esta actividad mide el número de Procedimientos de convocatoria para la licitación de obra pública </v>
      </c>
      <c r="G127" s="22" t="str">
        <f>IF(ISBLANK('5. Pp (3 años)'!G128),"",'5. Pp (3 años)'!G128)</f>
        <v>Eficacia</v>
      </c>
      <c r="H127" s="22" t="str">
        <f>IF(ISBLANK('5. Pp (3 años)'!H128),"",'5. Pp (3 años)'!H128)</f>
        <v>Trimestral</v>
      </c>
      <c r="I127" s="24" t="str">
        <f>IF(ISBLANK('5. Pp (3 años)'!I128),"",'5. Pp (3 años)'!I128)</f>
        <v>METODO DE CALCULO
PPCLP:=(NCP/NCE)*100  
VARIABLES
PPCLP: Porcentaje  de los Procedimientos de Convocatoria para la Licitación de Obra Pública 
NCE: Número de Convocatorias Efectuadas
NCP: Número de Convocatorias Programadas</v>
      </c>
      <c r="J127" s="24" t="str">
        <f>IF(ISBLANK('5. Pp (3 años)'!J128),"",'5. Pp (3 años)'!J128)</f>
        <v xml:space="preserve">UNIDAD DE MEDIDA DEL INDICADOR:
 Porcentaje
UNIDAD DE MEDIDA DE LAS VARIABLES: 
 Procedimientos de Convocatoria para la Licitación de Obra Pública </v>
      </c>
      <c r="K127" s="22" t="str">
        <f>IF(ISBLANK('5. Pp (3 años)'!K128),"",'5. Pp (3 años)'!K128)</f>
        <v>Ascendente</v>
      </c>
      <c r="L127" s="292" t="s">
        <v>1247</v>
      </c>
      <c r="M127" s="293" t="s">
        <v>1073</v>
      </c>
      <c r="N127" s="283" t="str">
        <f>IF(ISBLANK('5. Pp (3 años)'!N128),"",'5. Pp (3 años)'!N128)</f>
        <v>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MBJ-SMOPS-DGOP-MIR-DLYC-001-2024</v>
      </c>
      <c r="O127" s="510" t="str">
        <f>IF(ISBLANK('5. Pp (3 años)'!O128),"",'5. Pp (3 años)'!O128)</f>
        <v>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v>
      </c>
      <c r="P127" s="507" t="str">
        <f>IF(ISBLANK('5. Pp (3 años)'!P128),"",'5. Pp (3 años)'!P128)</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8" spans="2:16" ht="303.75" customHeight="1">
      <c r="B128" s="250" t="str">
        <f>IF(ISBLANK('5. Pp (3 años)'!B129),"",'5. Pp (3 años)'!B129)</f>
        <v>Dirección de Construcción</v>
      </c>
      <c r="C128" s="251" t="str">
        <f>IF(ISBLANK('5. Pp (3 años)'!C129),"",'5. Pp (3 años)'!C129)</f>
        <v>Componente</v>
      </c>
      <c r="D128" s="294" t="str">
        <f>IF(ISBLANK('5. Pp (3 años)'!D129),"",'5. Pp (3 años)'!D129)</f>
        <v>2.1.1.1.13  Supervición y verifcacion de los alcances técnicos estipulados en los contratos de obra pública.</v>
      </c>
      <c r="E128" s="295" t="str">
        <f>IF(ISBLANK('5. Pp (3 años)'!E129),"",'5. Pp (3 años)'!E129)</f>
        <v xml:space="preserve">POPE: Porcentaje de obras públicas en ejecución </v>
      </c>
      <c r="F128" s="269" t="str">
        <f>IF(ISBLANK('5. Pp (3 años)'!F129),"",'5. Pp (3 años)'!F129)</f>
        <v xml:space="preserve">Este componente mide el número de obras públicas en ejecución </v>
      </c>
      <c r="G128" s="270" t="str">
        <f>IF(ISBLANK('5. Pp (3 años)'!G129),"",'5. Pp (3 años)'!G129)</f>
        <v>Eficacia</v>
      </c>
      <c r="H128" s="270" t="str">
        <f>IF(ISBLANK('5. Pp (3 años)'!H129),"",'5. Pp (3 años)'!H129)</f>
        <v>Trimestral</v>
      </c>
      <c r="I128" s="271" t="str">
        <f>IF(ISBLANK('5. Pp (3 años)'!I129),"",'5. Pp (3 años)'!I129)</f>
        <v xml:space="preserve">METODO DE CALCULO
POPE: (NC / NCV)*100
VARIABLES       
POPE: Porcentaje de obras públicas en ejecución 
NC: Número de Contratos
NCV: Numero de Cedulas Validadas
</v>
      </c>
      <c r="J128" s="272" t="str">
        <f>IF(ISBLANK('5. Pp (3 años)'!J129),"",'5. Pp (3 años)'!J129)</f>
        <v>UNIDAD DE MEDIDA DEL INDICADOR: 
Porcentaje
UNIDAD DE MEDIDA DE LAS VARIABLES: 
obras en ejecución</v>
      </c>
      <c r="K128" s="270" t="str">
        <f>IF(ISBLANK('5. Pp (3 años)'!K129),"",'5. Pp (3 años)'!K129)</f>
        <v>Ascendente</v>
      </c>
      <c r="L128" s="296" t="s">
        <v>1064</v>
      </c>
      <c r="M128" s="297" t="s">
        <v>1065</v>
      </c>
      <c r="N128" s="275" t="str">
        <f>IF(ISBLANK('5. Pp (3 años)'!N129),"",'5. Pp (3 años)'!N129)</f>
        <v xml:space="preserve">Nombre del Documento: 
Carpeta de Supervision de Obra Publica en ejecución 
Nombre de quien genera la información:
Direccion de Construcción
Periodicidad con que se genera la información:
Trimestral
Liga de la página donde se localiza la información o ubicación: 
REPISA-001: MBJ-SMOPS-DGOP-MIR-DC-001-2025.
</v>
      </c>
      <c r="O128" s="276" t="str">
        <f>IF(ISBLANK('5. Pp (3 años)'!O129),"",'5. Pp (3 años)'!O129)</f>
        <v>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v>
      </c>
      <c r="P128" s="508" t="str">
        <f>IF(ISBLANK('5. Pp (3 años)'!P129),"",'5. Pp (3 años)'!P129)</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9" spans="2:16" ht="409.5">
      <c r="B129" s="20" t="str">
        <f>IF(ISBLANK('5. Pp (3 años)'!B130),"",'5. Pp (3 años)'!B130)</f>
        <v>Dirección de Construcción</v>
      </c>
      <c r="C129" s="21" t="str">
        <f>IF(ISBLANK('5. Pp (3 años)'!C130),"",'5. Pp (3 años)'!C130)</f>
        <v>Actividad</v>
      </c>
      <c r="D129" s="149" t="str">
        <f>IF(ISBLANK('5. Pp (3 años)'!D130),"",'5. Pp (3 años)'!D130)</f>
        <v xml:space="preserve">2.1.1.1.13.1 Supervisión  de la ejecución de la obra pública de acuerdo al programa de  avance fisico de la obra. </v>
      </c>
      <c r="E129" s="498" t="str">
        <f>IF(ISBLANK('5. Pp (3 años)'!E130),"",'5. Pp (3 años)'!E130)</f>
        <v>PISAF: Porcentaje de informes de supervisión de avance físico de las obras publicas en ejecucion</v>
      </c>
      <c r="F129" s="277" t="str">
        <f>IF(ISBLANK('5. Pp (3 años)'!F130),"",'5. Pp (3 años)'!F130)</f>
        <v>Esta actividad mide el numero de informes de avance fisico de la obra pública por parte de los residentes desiganados por el area tecnica responsables.</v>
      </c>
      <c r="G129" s="22" t="str">
        <f>IF(ISBLANK('5. Pp (3 años)'!G130),"",'5. Pp (3 años)'!G130)</f>
        <v>Eficacia</v>
      </c>
      <c r="H129" s="22" t="str">
        <f>IF(ISBLANK('5. Pp (3 años)'!H130),"",'5. Pp (3 años)'!H130)</f>
        <v>Trimestral</v>
      </c>
      <c r="I129" s="24" t="str">
        <f>IF(ISBLANK('5. Pp (3 años)'!I130),"",'5. Pp (3 años)'!I130)</f>
        <v xml:space="preserve">METODO DE CALCULO
PISAF=(IAFOPE /IAFOPP)*100
VARIABLES 
PISAF: Porcentaje de Informes de Supervisión de Avance Físico de las Obras Publicas en Ejecucion
IAFOPE: Informes de avance fisico de obra pública ejecutada
IAFOPP: Informes de avance fisico de obra pública programada  
</v>
      </c>
      <c r="J129" s="24" t="str">
        <f>IF(ISBLANK('5. Pp (3 años)'!J130),"",'5. Pp (3 años)'!J130)</f>
        <v>UNIDAD DE MEDIDA DEL INDICADOR: 
Porcentaje
UNIDAD DE MEDIDA DE LAS VARIABLES: 
Informes de avance fisico de obra.</v>
      </c>
      <c r="K129" s="22" t="str">
        <f>IF(ISBLANK('5. Pp (3 años)'!K130),"",'5. Pp (3 años)'!K130)</f>
        <v>Ascendente</v>
      </c>
      <c r="L129" s="292" t="s">
        <v>1066</v>
      </c>
      <c r="M129" s="293" t="s">
        <v>1067</v>
      </c>
      <c r="N129" s="283" t="str">
        <f>IF(ISBLANK('5. Pp (3 años)'!N130),"",'5. Pp (3 años)'!N130)</f>
        <v xml:space="preserve">Nombre del Documento: 
Carpeta Informes de avance fisico de Obra Publica
Nombre de quien genera la información:
Direccion de Construcción
Periodicidad con que se genera la información:
Trimestral
Liga de la página donde se localiza la información o ubicación: 
REPISA-001: MBJ-SMOPS-DGOP-MIR-DC-001-2025.
</v>
      </c>
      <c r="O129" s="510" t="str">
        <f>IF(ISBLANK('5. Pp (3 años)'!O130),"",'5. Pp (3 años)'!O130)</f>
        <v>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v>
      </c>
      <c r="P129" s="507" t="str">
        <f>IF(ISBLANK('5. Pp (3 años)'!P130),"",'5. Pp (3 años)'!P130)</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30" spans="2:16" ht="303.75" customHeight="1">
      <c r="B130" s="250" t="str">
        <f>IF(ISBLANK('5. Pp (3 años)'!B131),"",'5. Pp (3 años)'!B131)</f>
        <v>Dirección de Control y Seguimiento de Obra</v>
      </c>
      <c r="C130" s="251" t="str">
        <f>IF(ISBLANK('5. Pp (3 años)'!C131),"",'5. Pp (3 años)'!C131)</f>
        <v>Componente</v>
      </c>
      <c r="D130" s="294" t="str">
        <f>IF(ISBLANK('5. Pp (3 años)'!D131),"",'5. Pp (3 años)'!D131)</f>
        <v xml:space="preserve">2.1.1.1.14  Obras públicas comprometidas, devengadas y pagadas. </v>
      </c>
      <c r="E130" s="295" t="str">
        <f>IF(ISBLANK('5. Pp (3 años)'!E131),"",'5. Pp (3 años)'!E131)</f>
        <v>PDOPC: Porcentaje de devengos de la obra pública comprometida.</v>
      </c>
      <c r="F130" s="269" t="str">
        <f>IF(ISBLANK('5. Pp (3 años)'!F131),"",'5. Pp (3 años)'!F131)</f>
        <v>Este componente mide el avance financiero por medio del comprometido y el devengo de la obra pública</v>
      </c>
      <c r="G130" s="270" t="str">
        <f>IF(ISBLANK('5. Pp (3 años)'!G131),"",'5. Pp (3 años)'!G131)</f>
        <v>Eficacia</v>
      </c>
      <c r="H130" s="270" t="str">
        <f>IF(ISBLANK('5. Pp (3 años)'!H131),"",'5. Pp (3 años)'!H131)</f>
        <v>Trimestral</v>
      </c>
      <c r="I130" s="271" t="str">
        <f>IF(ISBLANK('5. Pp (3 años)'!I131),"",'5. Pp (3 años)'!I131)</f>
        <v xml:space="preserve">METODO DE CALCULO
PDOPC=(NOC/NOD)*100
VARIABLES     
PDOPC: Procentaje de devengos de la obra pública comprometida.
NOC: Numero de  Obras comprometidas
NOD: Numero de  Obras devengadas  
</v>
      </c>
      <c r="J130" s="272" t="str">
        <f>IF(ISBLANK('5. Pp (3 años)'!J131),"",'5. Pp (3 años)'!J131)</f>
        <v>UNIDAD DE MEDIDA DEL INDICADOR: 
Porcentaje
UNIDAD DE MEDIDA DE LAS VARIABLES: 
Devengos de la obra pública comprometida.</v>
      </c>
      <c r="K130" s="270" t="str">
        <f>IF(ISBLANK('5. Pp (3 años)'!K131),"",'5. Pp (3 años)'!K131)</f>
        <v>Ascendente</v>
      </c>
      <c r="L130" s="296" t="s">
        <v>1068</v>
      </c>
      <c r="M130" s="297" t="s">
        <v>1069</v>
      </c>
      <c r="N130" s="275" t="str">
        <f>IF(ISBLANK('5. Pp (3 años)'!N131),"",'5. Pp (3 años)'!N131)</f>
        <v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v>
      </c>
      <c r="O130" s="276" t="str">
        <f>IF(ISBLANK('5. Pp (3 años)'!O131),"",'5. Pp (3 años)'!O131)</f>
        <v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v>
      </c>
      <c r="P130" s="508" t="str">
        <f>IF(ISBLANK('5. Pp (3 años)'!P131),"",'5. Pp (3 años)'!P131)</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31" spans="2:16" ht="409.6" thickBot="1">
      <c r="B131" s="458" t="str">
        <f>IF(ISBLANK('5. Pp (3 años)'!B132),"",'5. Pp (3 años)'!B132)</f>
        <v>Dirección de Control y Seguimiento de Obra</v>
      </c>
      <c r="C131" s="459" t="str">
        <f>IF(ISBLANK('5. Pp (3 años)'!C132),"",'5. Pp (3 años)'!C132)</f>
        <v>Actividad</v>
      </c>
      <c r="D131" s="151" t="str">
        <f>IF(ISBLANK('5. Pp (3 años)'!D132),"",'5. Pp (3 años)'!D132)</f>
        <v xml:space="preserve">2.1.1.14.1 Gestión del avance financiero de las obras publicas 
 </v>
      </c>
      <c r="E131" s="499" t="str">
        <f>IF(ISBLANK('5. Pp (3 años)'!E132),"",'5. Pp (3 años)'!E132)</f>
        <v>PPOPD: Porcentaje del pagado de la obra pública devengada.</v>
      </c>
      <c r="F131" s="460" t="str">
        <f>IF(ISBLANK('5. Pp (3 años)'!F132),"",'5. Pp (3 años)'!F132)</f>
        <v xml:space="preserve">Esta actividad mide el avance financiero por medio del devengo y el pagado en las estimaciones de obra pública. </v>
      </c>
      <c r="G131" s="27" t="str">
        <f>IF(ISBLANK('5. Pp (3 años)'!G132),"",'5. Pp (3 años)'!G132)</f>
        <v>Eficacia</v>
      </c>
      <c r="H131" s="27" t="str">
        <f>IF(ISBLANK('5. Pp (3 años)'!H132),"",'5. Pp (3 años)'!H132)</f>
        <v>Trimestral</v>
      </c>
      <c r="I131" s="150" t="str">
        <f>IF(ISBLANK('5. Pp (3 años)'!I132),"",'5. Pp (3 años)'!I132)</f>
        <v xml:space="preserve">METODO DE CALCULO
PPOPD=(NOD / NOP)*100
VARIABLES  
PPOPD: Porcentaje del pagado de la obra pública devengada.
NOD: Número de obra devengada
NOP: Número de obras pagadas
</v>
      </c>
      <c r="J131" s="150" t="str">
        <f>IF(ISBLANK('5. Pp (3 años)'!J132),"",'5. Pp (3 años)'!J132)</f>
        <v>UNIDAD DE MEDIDA DEL INDICADOR:
 Porcentaje
UNIDAD DE MEDIDA DE LAS VARIABLES: 
Pagado de la obra pública</v>
      </c>
      <c r="K131" s="27" t="str">
        <f>IF(ISBLANK('5. Pp (3 años)'!K132),"",'5. Pp (3 años)'!K132)</f>
        <v>Ascendente</v>
      </c>
      <c r="L131" s="365" t="s">
        <v>1070</v>
      </c>
      <c r="M131" s="366" t="s">
        <v>1071</v>
      </c>
      <c r="N131" s="461" t="str">
        <f>IF(ISBLANK('5. Pp (3 años)'!N132),"",'5. Pp (3 años)'!N132)</f>
        <v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v>
      </c>
      <c r="O131" s="511" t="str">
        <f>IF(ISBLANK('5. Pp (3 años)'!O132),"",'5. Pp (3 años)'!O132)</f>
        <v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v>
      </c>
      <c r="P131" s="509" t="str">
        <f>IF(ISBLANK('5. Pp (3 años)'!P132),"",'5. Pp (3 años)'!P132)</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32" spans="2:16" ht="15.75" thickTop="1">
      <c r="I132" s="28"/>
      <c r="J132" s="28"/>
      <c r="L132" s="28"/>
      <c r="M132" s="28"/>
      <c r="N132" s="28"/>
      <c r="O132" s="28"/>
      <c r="P132" s="28"/>
    </row>
    <row r="133" spans="2:16">
      <c r="I133" s="28"/>
      <c r="J133" s="28"/>
    </row>
    <row r="134" spans="2:16">
      <c r="I134" s="28"/>
      <c r="J134" s="28"/>
    </row>
  </sheetData>
  <protectedRanges>
    <protectedRange algorithmName="SHA-512" hashValue="hs8tanhpCsd/XZij8Th5agq2DsnGndMM6pJdX8YVPpgMDcfda05TDeT2gzj7xUoUt69fpeRT7DPhHXdAihZT5Q==" saltValue="AJf/htwRgphXl0i3H6QrPQ==" spinCount="100000" sqref="L45:M56 L68:M75 L84:M91 L102:M131" name="metas linea base"/>
    <protectedRange algorithmName="SHA-512" hashValue="hs8tanhpCsd/XZij8Th5agq2DsnGndMM6pJdX8YVPpgMDcfda05TDeT2gzj7xUoUt69fpeRT7DPhHXdAihZT5Q==" saltValue="AJf/htwRgphXl0i3H6QrPQ==" spinCount="100000" sqref="L76:M83" name="metas linea base_6"/>
    <protectedRange algorithmName="SHA-512" hashValue="hs8tanhpCsd/XZij8Th5agq2DsnGndMM6pJdX8YVPpgMDcfda05TDeT2gzj7xUoUt69fpeRT7DPhHXdAihZT5Q==" saltValue="AJf/htwRgphXl0i3H6QrPQ==" spinCount="100000" sqref="L62:M67" name="metas linea base_2"/>
    <protectedRange algorithmName="SHA-512" hashValue="hs8tanhpCsd/XZij8Th5agq2DsnGndMM6pJdX8YVPpgMDcfda05TDeT2gzj7xUoUt69fpeRT7DPhHXdAihZT5Q==" saltValue="AJf/htwRgphXl0i3H6QrPQ==" spinCount="100000" sqref="L57:M61" name="metas linea base_3"/>
    <protectedRange algorithmName="SHA-512" hashValue="hs8tanhpCsd/XZij8Th5agq2DsnGndMM6pJdX8YVPpgMDcfda05TDeT2gzj7xUoUt69fpeRT7DPhHXdAihZT5Q==" saltValue="AJf/htwRgphXl0i3H6QrPQ==" spinCount="100000" sqref="L92:M101" name="metas linea base_1_1"/>
  </protectedRanges>
  <autoFilter ref="B42:P131"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73">
    <mergeCell ref="B39:P39"/>
    <mergeCell ref="B40:P40"/>
    <mergeCell ref="B42:B43"/>
    <mergeCell ref="C42:C43"/>
    <mergeCell ref="D42:D43"/>
    <mergeCell ref="E42:M42"/>
    <mergeCell ref="N42:N43"/>
    <mergeCell ref="O42:O43"/>
    <mergeCell ref="P42:P43"/>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 ref="B45:B46"/>
    <mergeCell ref="C45:C46"/>
    <mergeCell ref="D45:D46"/>
    <mergeCell ref="B51:B52"/>
    <mergeCell ref="C51:C52"/>
    <mergeCell ref="D51:D52"/>
    <mergeCell ref="B68:B69"/>
    <mergeCell ref="C68:C69"/>
    <mergeCell ref="D68:D69"/>
    <mergeCell ref="B72:B74"/>
    <mergeCell ref="C72:C74"/>
    <mergeCell ref="D72:D74"/>
    <mergeCell ref="B81:B82"/>
    <mergeCell ref="C81:C82"/>
    <mergeCell ref="D81:D82"/>
    <mergeCell ref="B76:B77"/>
    <mergeCell ref="C76:C77"/>
    <mergeCell ref="D76:D77"/>
    <mergeCell ref="B79:B80"/>
    <mergeCell ref="C79:C80"/>
    <mergeCell ref="D79:D80"/>
    <mergeCell ref="B38:D38"/>
    <mergeCell ref="E38:P38"/>
    <mergeCell ref="E36:P36"/>
    <mergeCell ref="B34:D34"/>
    <mergeCell ref="B35:D35"/>
    <mergeCell ref="E35:P35"/>
    <mergeCell ref="B36:D36"/>
    <mergeCell ref="B37:D37"/>
    <mergeCell ref="E37:P37"/>
  </mergeCells>
  <printOptions horizontalCentered="1"/>
  <pageMargins left="0.25" right="0.25" top="0.75" bottom="0.75" header="0.3" footer="0.3"/>
  <pageSetup paperSize="5" scale="23" fitToHeight="0" orientation="landscape" r:id="rId1"/>
  <headerFooter alignWithMargins="0">
    <oddFooter>&amp;R&amp;P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37B4-6224-4B49-B1F6-E3499E543F3C}">
  <sheetPr codeName="Hoja9"/>
  <dimension ref="A3:P272"/>
  <sheetViews>
    <sheetView showGridLines="0" topLeftCell="A27" zoomScale="50" zoomScaleNormal="50" zoomScaleSheetLayoutView="40" zoomScalePageLayoutView="111" workbookViewId="0">
      <selection activeCell="M40" sqref="M40"/>
    </sheetView>
  </sheetViews>
  <sheetFormatPr baseColWidth="10" defaultColWidth="12.125" defaultRowHeight="15"/>
  <cols>
    <col min="1" max="1" width="26.75" style="1" customWidth="1"/>
    <col min="2" max="2" width="23.625" style="2" customWidth="1"/>
    <col min="3" max="3" width="17.875" style="2" customWidth="1"/>
    <col min="4" max="4" width="40.375" style="7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43.625" style="1" customWidth="1"/>
    <col min="17" max="17" width="56.25" style="1" customWidth="1"/>
    <col min="18" max="16384" width="12.125" style="1"/>
  </cols>
  <sheetData>
    <row r="3" spans="2:16">
      <c r="D3" s="2"/>
    </row>
    <row r="4" spans="2:16" ht="31.5" customHeight="1">
      <c r="C4" s="607" t="s">
        <v>77</v>
      </c>
      <c r="D4" s="607"/>
      <c r="E4" s="607"/>
      <c r="F4" s="607"/>
      <c r="G4" s="607"/>
      <c r="H4" s="607"/>
      <c r="I4" s="607"/>
      <c r="J4" s="607"/>
      <c r="K4" s="607"/>
      <c r="L4" s="607"/>
      <c r="M4" s="607"/>
      <c r="N4" s="607"/>
      <c r="O4" s="3"/>
      <c r="P4" s="3"/>
    </row>
    <row r="5" spans="2:16" ht="31.5" customHeight="1">
      <c r="C5" s="607" t="s">
        <v>59</v>
      </c>
      <c r="D5" s="607"/>
      <c r="E5" s="607"/>
      <c r="F5" s="607"/>
      <c r="G5" s="607"/>
      <c r="H5" s="607"/>
      <c r="I5" s="607"/>
      <c r="J5" s="607"/>
      <c r="K5" s="607"/>
      <c r="L5" s="607"/>
      <c r="M5" s="607"/>
      <c r="N5" s="607"/>
      <c r="O5" s="3"/>
      <c r="P5" s="3"/>
    </row>
    <row r="6" spans="2:16" ht="31.5" customHeight="1">
      <c r="C6" s="607" t="s">
        <v>60</v>
      </c>
      <c r="D6" s="607"/>
      <c r="E6" s="607"/>
      <c r="F6" s="607"/>
      <c r="G6" s="607"/>
      <c r="H6" s="607"/>
      <c r="I6" s="607"/>
      <c r="J6" s="607"/>
      <c r="K6" s="607"/>
      <c r="L6" s="607"/>
      <c r="M6" s="607"/>
      <c r="N6" s="607"/>
      <c r="O6" s="4"/>
      <c r="P6" s="4"/>
    </row>
    <row r="7" spans="2:16" ht="31.5" customHeight="1">
      <c r="C7" s="607" t="s">
        <v>70</v>
      </c>
      <c r="D7" s="607"/>
      <c r="E7" s="607"/>
      <c r="F7" s="607"/>
      <c r="G7" s="607"/>
      <c r="H7" s="607"/>
      <c r="I7" s="607"/>
      <c r="J7" s="607"/>
      <c r="K7" s="607"/>
      <c r="L7" s="607"/>
      <c r="M7" s="607"/>
      <c r="N7" s="607"/>
      <c r="O7" s="4"/>
      <c r="P7" s="4"/>
    </row>
    <row r="8" spans="2:16" ht="32.25">
      <c r="B8" s="5"/>
      <c r="C8" s="5"/>
      <c r="D8" s="5"/>
      <c r="E8" s="5"/>
      <c r="F8" s="5"/>
      <c r="G8" s="5"/>
      <c r="H8" s="5"/>
      <c r="I8" s="5"/>
      <c r="J8" s="5"/>
      <c r="K8" s="61"/>
      <c r="L8" s="5"/>
      <c r="M8" s="5"/>
      <c r="N8" s="5"/>
      <c r="O8" s="5"/>
      <c r="P8" s="5"/>
    </row>
    <row r="9" spans="2:16" ht="42" customHeight="1">
      <c r="B9" s="608" t="s">
        <v>5</v>
      </c>
      <c r="C9" s="608"/>
      <c r="D9" s="608"/>
      <c r="E9" s="10"/>
      <c r="F9" s="10"/>
      <c r="G9" s="6"/>
      <c r="H9" s="7"/>
      <c r="I9" s="7"/>
      <c r="J9" s="7"/>
      <c r="K9" s="62"/>
      <c r="L9" s="7"/>
      <c r="M9" s="7"/>
      <c r="N9" s="7"/>
      <c r="O9" s="7"/>
      <c r="P9" s="7"/>
    </row>
    <row r="10" spans="2:16" ht="42" customHeight="1">
      <c r="B10" s="566" t="s">
        <v>6</v>
      </c>
      <c r="C10" s="566"/>
      <c r="D10" s="566"/>
      <c r="E10" s="565" t="s">
        <v>66</v>
      </c>
      <c r="F10" s="565"/>
      <c r="G10" s="565"/>
      <c r="H10" s="565"/>
      <c r="I10" s="565"/>
      <c r="J10" s="565"/>
      <c r="K10" s="565"/>
      <c r="L10" s="565"/>
      <c r="M10" s="565"/>
      <c r="N10" s="565"/>
      <c r="O10" s="565"/>
      <c r="P10" s="565"/>
    </row>
    <row r="11" spans="2:16" ht="18.75">
      <c r="B11" s="8"/>
      <c r="C11" s="8"/>
      <c r="D11" s="64"/>
      <c r="E11" s="10"/>
      <c r="F11" s="9"/>
      <c r="G11" s="6"/>
      <c r="H11" s="7"/>
      <c r="I11" s="9"/>
      <c r="J11" s="7"/>
      <c r="K11" s="62"/>
      <c r="L11" s="9"/>
      <c r="M11" s="9"/>
      <c r="N11" s="9"/>
      <c r="O11" s="9"/>
      <c r="P11" s="9"/>
    </row>
    <row r="12" spans="2:16" ht="42" customHeight="1">
      <c r="B12" s="609" t="s">
        <v>10</v>
      </c>
      <c r="C12" s="609"/>
      <c r="D12" s="609"/>
      <c r="E12" s="10"/>
      <c r="F12" s="9"/>
      <c r="G12" s="6"/>
      <c r="H12" s="7"/>
      <c r="I12" s="9"/>
      <c r="J12" s="7"/>
      <c r="K12" s="62"/>
      <c r="L12" s="9"/>
      <c r="M12" s="9"/>
      <c r="N12" s="9"/>
      <c r="O12" s="9"/>
      <c r="P12" s="9"/>
    </row>
    <row r="13" spans="2:16" ht="18.75">
      <c r="B13" s="566" t="s">
        <v>11</v>
      </c>
      <c r="C13" s="566"/>
      <c r="D13" s="566"/>
      <c r="E13" s="565" t="s">
        <v>62</v>
      </c>
      <c r="F13" s="565"/>
      <c r="G13" s="565"/>
      <c r="H13" s="565"/>
      <c r="I13" s="565"/>
      <c r="J13" s="565"/>
      <c r="K13" s="565"/>
      <c r="L13" s="565"/>
      <c r="M13" s="565"/>
      <c r="N13" s="565"/>
      <c r="O13" s="565"/>
      <c r="P13" s="565"/>
    </row>
    <row r="14" spans="2:16" ht="18.75">
      <c r="B14" s="566" t="s">
        <v>12</v>
      </c>
      <c r="C14" s="566"/>
      <c r="D14" s="566"/>
      <c r="E14" s="565" t="s">
        <v>63</v>
      </c>
      <c r="F14" s="565"/>
      <c r="G14" s="565"/>
      <c r="H14" s="565"/>
      <c r="I14" s="565"/>
      <c r="J14" s="565"/>
      <c r="K14" s="565"/>
      <c r="L14" s="565"/>
      <c r="M14" s="565"/>
      <c r="N14" s="565"/>
      <c r="O14" s="565"/>
      <c r="P14" s="565"/>
    </row>
    <row r="15" spans="2:16" ht="18.75">
      <c r="B15" s="566" t="s">
        <v>13</v>
      </c>
      <c r="C15" s="566"/>
      <c r="D15" s="566"/>
      <c r="E15" s="565" t="s">
        <v>64</v>
      </c>
      <c r="F15" s="565" t="s">
        <v>22</v>
      </c>
      <c r="G15" s="565"/>
      <c r="H15" s="565"/>
      <c r="I15" s="565"/>
      <c r="J15" s="565"/>
      <c r="K15" s="565"/>
      <c r="L15" s="565"/>
      <c r="M15" s="565"/>
      <c r="N15" s="565"/>
      <c r="O15" s="565"/>
      <c r="P15" s="565"/>
    </row>
    <row r="16" spans="2:16" ht="18.75">
      <c r="B16" s="8"/>
      <c r="C16" s="8"/>
      <c r="D16" s="64"/>
      <c r="E16" s="10"/>
      <c r="F16" s="9"/>
      <c r="G16" s="7"/>
      <c r="H16" s="7"/>
      <c r="I16" s="9"/>
      <c r="J16" s="7"/>
      <c r="K16" s="62"/>
      <c r="L16" s="9"/>
      <c r="M16" s="9"/>
      <c r="N16" s="9"/>
      <c r="O16" s="9"/>
      <c r="P16" s="9"/>
    </row>
    <row r="17" spans="2:16" ht="39" customHeight="1">
      <c r="B17" s="609" t="s">
        <v>14</v>
      </c>
      <c r="C17" s="609"/>
      <c r="D17" s="609"/>
      <c r="E17" s="6"/>
      <c r="F17" s="6"/>
      <c r="G17" s="6"/>
      <c r="H17" s="6"/>
      <c r="I17" s="6"/>
      <c r="J17" s="6"/>
      <c r="K17" s="6"/>
      <c r="L17" s="6"/>
      <c r="M17" s="6"/>
      <c r="N17" s="6"/>
      <c r="O17" s="6"/>
      <c r="P17" s="6"/>
    </row>
    <row r="18" spans="2:16" ht="18.75">
      <c r="B18" s="8"/>
      <c r="C18" s="8"/>
      <c r="D18" s="64"/>
      <c r="E18" s="565" t="s">
        <v>65</v>
      </c>
      <c r="F18" s="565"/>
      <c r="G18" s="565"/>
      <c r="H18" s="565"/>
      <c r="I18" s="565"/>
      <c r="J18" s="565"/>
      <c r="K18" s="565"/>
      <c r="L18" s="565"/>
      <c r="M18" s="565"/>
      <c r="N18" s="565"/>
      <c r="O18" s="565"/>
      <c r="P18" s="565"/>
    </row>
    <row r="19" spans="2:16" ht="18.75">
      <c r="B19" s="8"/>
      <c r="C19" s="8"/>
      <c r="D19" s="64"/>
      <c r="E19" s="10"/>
      <c r="F19" s="9"/>
      <c r="G19" s="7"/>
      <c r="H19" s="7"/>
      <c r="I19" s="9"/>
      <c r="J19" s="7"/>
      <c r="K19" s="62"/>
      <c r="L19" s="9"/>
      <c r="M19" s="9"/>
      <c r="N19" s="9"/>
      <c r="O19" s="9"/>
      <c r="P19" s="9"/>
    </row>
    <row r="20" spans="2:16" ht="42" customHeight="1">
      <c r="B20" s="609" t="s">
        <v>15</v>
      </c>
      <c r="C20" s="609"/>
      <c r="D20" s="609"/>
      <c r="E20" s="10"/>
      <c r="F20" s="9"/>
      <c r="G20" s="7"/>
      <c r="H20" s="7"/>
      <c r="I20" s="9"/>
      <c r="J20" s="7"/>
      <c r="K20" s="62"/>
      <c r="L20" s="9"/>
      <c r="M20" s="9"/>
      <c r="N20" s="9"/>
      <c r="O20" s="9"/>
      <c r="P20" s="9"/>
    </row>
    <row r="21" spans="2:16" ht="18.75">
      <c r="B21" s="566" t="s">
        <v>16</v>
      </c>
      <c r="C21" s="566"/>
      <c r="D21" s="566"/>
      <c r="E21" s="565" t="s">
        <v>25</v>
      </c>
      <c r="F21" s="565"/>
      <c r="G21" s="565"/>
      <c r="H21" s="565"/>
      <c r="I21" s="565"/>
      <c r="J21" s="565"/>
      <c r="K21" s="565"/>
      <c r="L21" s="565"/>
      <c r="M21" s="565"/>
      <c r="N21" s="565"/>
      <c r="O21" s="565"/>
      <c r="P21" s="565"/>
    </row>
    <row r="22" spans="2:16" ht="18.75">
      <c r="B22" s="566" t="s">
        <v>17</v>
      </c>
      <c r="C22" s="566"/>
      <c r="D22" s="566"/>
      <c r="E22" s="565" t="s">
        <v>67</v>
      </c>
      <c r="F22" s="565"/>
      <c r="G22" s="565"/>
      <c r="H22" s="565"/>
      <c r="I22" s="565"/>
      <c r="J22" s="565"/>
      <c r="K22" s="565"/>
      <c r="L22" s="565"/>
      <c r="M22" s="565"/>
      <c r="N22" s="565"/>
      <c r="O22" s="565"/>
      <c r="P22" s="565"/>
    </row>
    <row r="23" spans="2:16" ht="18.75">
      <c r="B23" s="566" t="s">
        <v>18</v>
      </c>
      <c r="C23" s="566"/>
      <c r="D23" s="566"/>
      <c r="E23" s="565" t="s">
        <v>68</v>
      </c>
      <c r="F23" s="565"/>
      <c r="G23" s="565"/>
      <c r="H23" s="565"/>
      <c r="I23" s="565"/>
      <c r="J23" s="565"/>
      <c r="K23" s="565"/>
      <c r="L23" s="565"/>
      <c r="M23" s="565"/>
      <c r="N23" s="565"/>
      <c r="O23" s="565"/>
      <c r="P23" s="565"/>
    </row>
    <row r="24" spans="2:16" ht="18.75">
      <c r="B24" s="566" t="s">
        <v>19</v>
      </c>
      <c r="C24" s="566"/>
      <c r="D24" s="566"/>
      <c r="E24" s="565" t="s">
        <v>69</v>
      </c>
      <c r="F24" s="565"/>
      <c r="G24" s="565"/>
      <c r="H24" s="565"/>
      <c r="I24" s="565"/>
      <c r="J24" s="565"/>
      <c r="K24" s="565"/>
      <c r="L24" s="565"/>
      <c r="M24" s="565"/>
      <c r="N24" s="565"/>
      <c r="O24" s="565"/>
      <c r="P24" s="565"/>
    </row>
    <row r="25" spans="2:16" ht="18.75">
      <c r="B25" s="46"/>
      <c r="C25" s="46"/>
      <c r="D25" s="64"/>
      <c r="E25" s="10"/>
      <c r="F25" s="10"/>
      <c r="G25" s="7"/>
      <c r="H25" s="7"/>
      <c r="I25" s="9"/>
      <c r="J25" s="7"/>
      <c r="K25" s="62"/>
      <c r="L25" s="9"/>
      <c r="M25" s="9"/>
      <c r="N25" s="9"/>
      <c r="O25" s="9"/>
      <c r="P25" s="9"/>
    </row>
    <row r="26" spans="2:16" ht="42" customHeight="1">
      <c r="B26" s="609" t="s">
        <v>20</v>
      </c>
      <c r="C26" s="609"/>
      <c r="D26" s="609"/>
      <c r="E26" s="6"/>
      <c r="F26" s="6"/>
      <c r="G26" s="6"/>
      <c r="H26" s="6"/>
      <c r="I26" s="6"/>
      <c r="J26" s="6"/>
      <c r="K26" s="6"/>
      <c r="L26" s="6"/>
      <c r="M26" s="6"/>
      <c r="N26" s="6"/>
      <c r="O26" s="6"/>
      <c r="P26" s="6"/>
    </row>
    <row r="27" spans="2:16" ht="42.75" customHeight="1">
      <c r="B27" s="7"/>
      <c r="C27" s="7"/>
      <c r="D27" s="7"/>
      <c r="E27" s="565" t="s">
        <v>61</v>
      </c>
      <c r="F27" s="565"/>
      <c r="G27" s="565"/>
      <c r="H27" s="565"/>
      <c r="I27" s="565"/>
      <c r="J27" s="565"/>
      <c r="K27" s="565"/>
      <c r="L27" s="565"/>
      <c r="M27" s="565"/>
      <c r="N27" s="565"/>
      <c r="O27" s="565"/>
      <c r="P27" s="565"/>
    </row>
    <row r="28" spans="2:16" ht="42.75" customHeight="1">
      <c r="B28" s="7"/>
      <c r="C28" s="7"/>
      <c r="D28" s="7"/>
      <c r="E28" s="565"/>
      <c r="F28" s="565"/>
      <c r="G28" s="565"/>
      <c r="H28" s="565"/>
      <c r="I28" s="565"/>
      <c r="J28" s="565"/>
      <c r="K28" s="565"/>
      <c r="L28" s="565"/>
      <c r="M28" s="565"/>
      <c r="N28" s="565"/>
      <c r="O28" s="565"/>
      <c r="P28" s="565"/>
    </row>
    <row r="29" spans="2:16" ht="18.75">
      <c r="B29" s="7"/>
      <c r="C29" s="7"/>
      <c r="D29" s="7"/>
      <c r="E29" s="11"/>
      <c r="F29" s="11"/>
      <c r="G29" s="63"/>
      <c r="H29" s="63"/>
      <c r="I29" s="11"/>
      <c r="J29" s="63"/>
      <c r="K29" s="63"/>
      <c r="L29" s="11"/>
      <c r="M29" s="11"/>
      <c r="N29" s="11"/>
      <c r="O29" s="11"/>
      <c r="P29" s="11"/>
    </row>
    <row r="30" spans="2:16" ht="42" customHeight="1">
      <c r="B30" s="609" t="s">
        <v>23</v>
      </c>
      <c r="C30" s="609"/>
      <c r="D30" s="609"/>
      <c r="E30" s="10"/>
      <c r="F30" s="7"/>
      <c r="G30" s="6"/>
      <c r="H30" s="7"/>
      <c r="I30" s="7"/>
      <c r="J30" s="7"/>
      <c r="K30" s="62"/>
      <c r="L30" s="7"/>
      <c r="M30" s="7"/>
      <c r="N30" s="7"/>
      <c r="O30" s="7"/>
      <c r="P30" s="7"/>
    </row>
    <row r="31" spans="2:16" ht="18.75">
      <c r="B31" s="566" t="s">
        <v>7</v>
      </c>
      <c r="C31" s="566"/>
      <c r="D31" s="566"/>
      <c r="E31" s="565" t="s">
        <v>71</v>
      </c>
      <c r="F31" s="565"/>
      <c r="G31" s="565"/>
      <c r="H31" s="565"/>
      <c r="I31" s="565"/>
      <c r="J31" s="565"/>
      <c r="K31" s="565"/>
      <c r="L31" s="565"/>
      <c r="M31" s="565"/>
      <c r="N31" s="565"/>
      <c r="O31" s="565"/>
      <c r="P31" s="565"/>
    </row>
    <row r="32" spans="2:16" ht="18.75">
      <c r="B32" s="566" t="s">
        <v>8</v>
      </c>
      <c r="C32" s="566"/>
      <c r="D32" s="566"/>
      <c r="E32" s="565"/>
      <c r="F32" s="565"/>
      <c r="G32" s="565"/>
      <c r="H32" s="565"/>
      <c r="I32" s="565"/>
      <c r="J32" s="565"/>
      <c r="K32" s="565"/>
      <c r="L32" s="565"/>
      <c r="M32" s="565"/>
      <c r="N32" s="565"/>
      <c r="O32" s="565"/>
      <c r="P32" s="565"/>
    </row>
    <row r="33" spans="1:16" ht="18.75">
      <c r="B33" s="566" t="s">
        <v>9</v>
      </c>
      <c r="C33" s="566"/>
      <c r="D33" s="566"/>
      <c r="E33" s="565"/>
      <c r="F33" s="565"/>
      <c r="G33" s="565"/>
      <c r="H33" s="565"/>
      <c r="I33" s="565"/>
      <c r="J33" s="565"/>
      <c r="K33" s="565"/>
      <c r="L33" s="565"/>
      <c r="M33" s="565"/>
      <c r="N33" s="565"/>
      <c r="O33" s="565"/>
      <c r="P33" s="565"/>
    </row>
    <row r="34" spans="1:16" ht="32.25">
      <c r="B34" s="567"/>
      <c r="C34" s="567"/>
      <c r="D34" s="567"/>
      <c r="E34" s="567"/>
      <c r="F34" s="567"/>
      <c r="G34" s="567"/>
      <c r="H34" s="567"/>
      <c r="I34" s="567"/>
      <c r="J34" s="567"/>
      <c r="K34" s="567"/>
      <c r="L34" s="567"/>
      <c r="M34" s="567"/>
      <c r="N34" s="567"/>
      <c r="O34" s="567"/>
      <c r="P34" s="567"/>
    </row>
    <row r="35" spans="1:16" ht="58.5" customHeight="1">
      <c r="B35" s="610" t="s">
        <v>78</v>
      </c>
      <c r="C35" s="610"/>
      <c r="D35" s="610"/>
      <c r="E35" s="610"/>
      <c r="F35" s="610"/>
      <c r="G35" s="610"/>
      <c r="H35" s="610"/>
      <c r="I35" s="610"/>
      <c r="J35" s="610"/>
      <c r="K35" s="610"/>
      <c r="L35" s="610"/>
      <c r="M35" s="610"/>
      <c r="N35" s="610"/>
      <c r="O35" s="610"/>
      <c r="P35" s="610"/>
    </row>
    <row r="36" spans="1:16" ht="19.5" thickBot="1">
      <c r="B36" s="65"/>
      <c r="C36" s="65"/>
      <c r="D36" s="65"/>
      <c r="E36" s="13"/>
      <c r="F36" s="13"/>
      <c r="G36" s="14"/>
      <c r="H36" s="14"/>
      <c r="I36" s="14"/>
      <c r="J36" s="14"/>
      <c r="K36" s="66"/>
      <c r="L36" s="13"/>
      <c r="M36" s="13"/>
      <c r="N36" s="13"/>
      <c r="O36" s="13"/>
      <c r="P36" s="13"/>
    </row>
    <row r="37" spans="1:16" ht="20.25" thickTop="1">
      <c r="B37" s="611" t="s">
        <v>21</v>
      </c>
      <c r="C37" s="605" t="s">
        <v>24</v>
      </c>
      <c r="D37" s="605" t="s">
        <v>48</v>
      </c>
      <c r="E37" s="613" t="s">
        <v>0</v>
      </c>
      <c r="F37" s="614"/>
      <c r="G37" s="614"/>
      <c r="H37" s="614"/>
      <c r="I37" s="614"/>
      <c r="J37" s="614"/>
      <c r="K37" s="614"/>
      <c r="L37" s="614"/>
      <c r="M37" s="615"/>
      <c r="N37" s="616" t="s">
        <v>57</v>
      </c>
      <c r="O37" s="618" t="s">
        <v>54</v>
      </c>
      <c r="P37" s="620" t="s">
        <v>58</v>
      </c>
    </row>
    <row r="38" spans="1:16" ht="126" thickBot="1">
      <c r="A38" s="15"/>
      <c r="B38" s="612"/>
      <c r="C38" s="606"/>
      <c r="D38" s="606"/>
      <c r="E38" s="139" t="s">
        <v>47</v>
      </c>
      <c r="F38" s="140" t="s">
        <v>49</v>
      </c>
      <c r="G38" s="140" t="s">
        <v>50</v>
      </c>
      <c r="H38" s="140" t="s">
        <v>51</v>
      </c>
      <c r="I38" s="139" t="s">
        <v>52</v>
      </c>
      <c r="J38" s="140" t="s">
        <v>53</v>
      </c>
      <c r="K38" s="140" t="s">
        <v>74</v>
      </c>
      <c r="L38" s="140" t="s">
        <v>56</v>
      </c>
      <c r="M38" s="140" t="s">
        <v>55</v>
      </c>
      <c r="N38" s="617"/>
      <c r="O38" s="619"/>
      <c r="P38" s="621"/>
    </row>
    <row r="39" spans="1:16" ht="397.5" thickTop="1">
      <c r="A39" s="16"/>
      <c r="B39" s="142" t="str">
        <f>IF(ISBLANK('5. Pp (3 años)'!B45),"",'5. Pp (3 años)'!B45)</f>
        <v>Dirección de Planeación Municipal</v>
      </c>
      <c r="C39" s="143" t="str">
        <f>IF(ISBLANK('5. Pp (3 años)'!C45),"",'5. Pp (3 años)'!C45)</f>
        <v>Fin</v>
      </c>
      <c r="D39" s="144"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39" s="145" t="str">
        <f>IF(ISBLANK('5. Pp (3 años)'!E45),"",'5. Pp (3 años)'!E45)</f>
        <v>I_MED_AM_DES_SOS: Índice de Medio Ambiente y Desarrollo Sostenible.</v>
      </c>
      <c r="F39" s="145" t="str">
        <f>IF(ISBLANK('5. Pp (3 años)'!F45),"",'5. Pp (3 años)'!F45)</f>
        <v>El Índice de Medio Ambiente y Desarrollo Sostenible mide el progreso en: Preservación Ambiental, Gestión de Residuos y la Dimensión Económica del Desarrollo.</v>
      </c>
      <c r="G39" s="146" t="str">
        <f>IF(ISBLANK('5. Pp (3 años)'!G45),"",'5. Pp (3 años)'!G45)</f>
        <v>Calidad</v>
      </c>
      <c r="H39" s="146" t="str">
        <f>IF(ISBLANK('5. Pp (3 años)'!H45),"",'5. Pp (3 años)'!H45)</f>
        <v>Trianual</v>
      </c>
      <c r="I39" s="145" t="str">
        <f>IF(ISBLANK('5. Pp (3 años)'!I45),"",'5. Pp (3 años)'!I45)</f>
        <v/>
      </c>
      <c r="J39" s="145" t="str">
        <f>IF(ISBLANK('5. Pp (3 años)'!J45),"",'5. Pp (3 años)'!J45)</f>
        <v xml:space="preserve">UNIDAD DE MEDIDA DEL INDICADOR: 
Porcentaje
</v>
      </c>
      <c r="K39" s="146" t="str">
        <f>IF(ISBLANK('5. Pp (3 años)'!K45),"",'5. Pp (3 años)'!K45)</f>
        <v>Ascendente</v>
      </c>
      <c r="L39" s="145" t="str">
        <f>IF(ISBLANK('5. Pp (3 años)'!L45),"",'5. Pp (3 años)'!L45)</f>
        <v>META A DICIEMBRE 2027
I_MED_AM_DES_SOS: 72.87% a diciembre del 2027.</v>
      </c>
      <c r="M39" s="145" t="str">
        <f>IF(ISBLANK('5. Pp (3 años)'!M45),"",'5. Pp (3 años)'!M45)</f>
        <v>Línea base del Indicador:
I_MED_AM_DES_SOS: 72.87% a diciembre del 2025</v>
      </c>
      <c r="N39" s="145" t="str">
        <f>IF(ISBLANK('5. Pp (3 años)'!N45),"",'5. Pp (3 años)'!N45)</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39" s="145" t="str">
        <f>IF(ISBLANK('5. Pp (3 años)'!O45),"",'5. Pp (3 años)'!O45)</f>
        <v>A diciembre de 2027 se cuenta con la información actualizada de los 9 indicadores que integran el Indice.</v>
      </c>
      <c r="P39" s="147" t="str">
        <f>IF(ISBLANK('5. Pp (3 años)'!P45),"",'5. Pp (3 años)'!P45)</f>
        <v>ODS 7 Energía Asequible y no Contaminante: Garantizar el acceso a una energía asequible, fiable, sostenible y moderna para todos.
ODS 9 Industria Innovación e Infraestructura: Construir infraestructuras resilientes, promover la industrialización inclusiva y sostenible y fomentar la innovación.
ODS 12 Producción y Consumo Responsables: Garantizar modalidades de consumo y producción sostenibles.
ODS 13 Acción por el Clima: Adoptar medidas urgentes para combatir el cambio climático y sus efectos.
ODS 14 Vida Submarina: Conservar y utilizar sosteniblemente los océanos, los mares y los recursos marinos para el desarrollo sostenible.
ODS 15 Vida de Ecosistemas Terrestres: Proteger, restablecer y promover el uso sostenible de los ecosistemas terrestres, gestionar sosteniblemente los bosques, luchar contra la desertificación, detener e invertir la degradación de las tierras y detener la pérdida de biodiversidad.</v>
      </c>
    </row>
    <row r="40" spans="1:16" s="2" customFormat="1" ht="409.5">
      <c r="A40" s="16"/>
      <c r="B40" s="50" t="str">
        <f>IF(ISBLANK('5. Pp (3 años)'!B46),"",'5. Pp (3 años)'!B46)</f>
        <v>Secretaría Municipal de Obras Públicas y Servicios</v>
      </c>
      <c r="C40" s="45" t="str">
        <f>IF(ISBLANK('5. Pp (3 años)'!C46),"",'5. Pp (3 años)'!C46)</f>
        <v>Propósito</v>
      </c>
      <c r="D40" s="141"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E40" s="141" t="str">
        <f>IF(ISBLANK('5. Pp (3 años)'!E46),"",'5. Pp (3 años)'!E46)</f>
        <v xml:space="preserve">
POPR: porcentaje de obras publicas realizadas.</v>
      </c>
      <c r="F40" s="141" t="str">
        <f>IF(ISBLANK('5. Pp (3 años)'!F46),"",'5. Pp (3 años)'!F46)</f>
        <v>Este indicador permite conocer las obras implementadas en beneficio de la población, conforme a la normatividad establecida para  aumentar la urbanizacion inclusiva y sostenible.</v>
      </c>
      <c r="G40" s="45" t="str">
        <f>IF(ISBLANK('5. Pp (3 años)'!G46),"",'5. Pp (3 años)'!G46)</f>
        <v>Eficacia</v>
      </c>
      <c r="H40" s="45" t="str">
        <f>IF(ISBLANK('5. Pp (3 años)'!H46),"",'5. Pp (3 años)'!H46)</f>
        <v>Trimestral</v>
      </c>
      <c r="I40" s="141" t="str">
        <f>IF(ISBLANK('5. Pp (3 años)'!I46),"",'5. Pp (3 años)'!I46)</f>
        <v>MÉTODO DE CÁLCULO
POPR= (NOR/NOP)*100
VARIABLES:
POPR: Porcentaje de obras públicas realizadas.
NOR: Número de Obras Realizadas
NOP: Numero de Obras Programadas</v>
      </c>
      <c r="J40" s="141" t="str">
        <f>IF(ISBLANK('5. Pp (3 años)'!J46),"",'5. Pp (3 años)'!J46)</f>
        <v>Unidad de medida del indicador: 
Porcentaje. 
Unidad de medida:
Obras.</v>
      </c>
      <c r="K40" s="45" t="str">
        <f>IF(ISBLANK('5. Pp (3 años)'!K46),"",'5. Pp (3 años)'!K46)</f>
        <v>Ascendente</v>
      </c>
      <c r="L40" s="141" t="str">
        <f>IF(ISBLANK('5. Pp (3 años)'!L46),"",'5. Pp (3 años)'!L46)</f>
        <v>POPR: De enero de 2025 a diciembre del 2027 se pretende ejercer la cantidad de 180 obras públicas para beneficio de la ciudadania, lo que representa un incremento acumulado trianual del 13.20% en relación a la línea base.
Variación con respecto a la Línea Base.
Meta Absoluta: 21 obras
Meta Relativa: 13.21% superior a la línea base.</v>
      </c>
      <c r="M40" s="141" t="str">
        <f>IF(ISBLANK('5. Pp (3 años)'!M46),"",'5. Pp (3 años)'!M46)</f>
        <v>POPR: De enero de 2022 a septiembre de 2024 el archivo histórico muestra que se realizaron 159 obras de este rubro.
2022: 48 obras 
2023: 62 obras
2024:  49 obras
Total:  159 obras</v>
      </c>
      <c r="N40" s="141" t="str">
        <f>IF(ISBLANK('5. Pp (3 años)'!N46),"",'5. Pp (3 años)'!N46)</f>
        <v>Nombre del Documento: 
Supervisiones de entrega de Obra Pública relizada 2025.
Nombre de quien genera la información:
Secretaría Municipal de Obras Públicas y Servicios.
Periodicidad con que se genera la información:
Trimestral
Liga de la página donde se localiza la información o ubicación:
Archivero-MBJARCH001387</v>
      </c>
      <c r="O40" s="141" t="str">
        <f>IF(ISBLANK('5. Pp (3 años)'!O46),"",'5. Pp (3 años)'!O46)</f>
        <v>Las propuestas de proyectos de obra que hace la Secretaria de obras y servicios públicos son aprobadas por Cabildo.</v>
      </c>
      <c r="P40" s="148" t="str">
        <f>IF(ISBLANK('5. Pp (3 años)'!P46),"",'5. Pp (3 años)'!P46)</f>
        <v>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v>
      </c>
    </row>
    <row r="41" spans="1:16" ht="189.75">
      <c r="A41" s="16"/>
      <c r="B41" s="51" t="str">
        <f>IF(ISBLANK('5. Pp (3 años)'!B47),"",'5. Pp (3 años)'!B47)</f>
        <v/>
      </c>
      <c r="C41" s="48" t="str">
        <f>IF(ISBLANK('5. Pp (3 años)'!C47),"",'5. Pp (3 años)'!C47)</f>
        <v/>
      </c>
      <c r="D41" s="70" t="str">
        <f>IF(ISBLANK('5. Pp (3 años)'!D47),"",'5. Pp (3 años)'!D47)</f>
        <v/>
      </c>
      <c r="E41" s="71" t="str">
        <f>IF(ISBLANK('5. Pp (3 años)'!E47),"",'5. Pp (3 años)'!E47)</f>
        <v>PPI: Porcentaje de programas Implementados.</v>
      </c>
      <c r="F41" s="71" t="str">
        <f>IF(ISBLANK('5. Pp (3 años)'!F47),"",'5. Pp (3 años)'!F47)</f>
        <v>Este indicador mide la eficacia con que la Secretaría Municipal de Obras Públicas y Servicios realiza el mantenimiento de los servicios públicos de bacheo, pozos, rescate de espacios públicos, parques y áreas jardinadas, limpieza de playas, infraestructura urbana.</v>
      </c>
      <c r="G41" s="49" t="str">
        <f>IF(ISBLANK('5. Pp (3 años)'!G47),"",'5. Pp (3 años)'!G47)</f>
        <v>Eficacia</v>
      </c>
      <c r="H41" s="49" t="str">
        <f>IF(ISBLANK('5. Pp (3 años)'!H47),"",'5. Pp (3 años)'!H47)</f>
        <v>Trimestral</v>
      </c>
      <c r="I41" s="71" t="str">
        <f>IF(ISBLANK('5. Pp (3 años)'!I47),"",'5. Pp (3 años)'!I47)</f>
        <v>MÉTODO DE CÁLCULO
PPI= (NPI/NPP)*100
VARIABLES:
PPI: Porcentaje de Programas Implementados.
NPI: Número de Programas Implementados
NOP: Número de Programas Programados</v>
      </c>
      <c r="J41" s="71" t="str">
        <f>IF(ISBLANK('5. Pp (3 años)'!J47),"",'5. Pp (3 años)'!J47)</f>
        <v>Unidad de medida del indicador: 
Porcentaje. 
Unidad de medida:
Programas.</v>
      </c>
      <c r="K41" s="49" t="str">
        <f>IF(ISBLANK('5. Pp (3 años)'!K47),"",'5. Pp (3 años)'!K47)</f>
        <v>Ascendente</v>
      </c>
      <c r="L41" s="71" t="str">
        <f>IF(ISBLANK('5. Pp (3 años)'!L47),"",'5. Pp (3 años)'!L47)</f>
        <v>PPI: La meta de Enero de 2025 a Diciembre de 2027 se implementaran 130 programas.
VARIACIÓN DE LA META EN RELACIÓN A LA LÍNEA BASE
Meta Absoluta: 43 programas implementados
Meta Relativa: 49.43% superior a la línea base</v>
      </c>
      <c r="M41" s="71" t="str">
        <f>IF(ISBLANK('5. Pp (3 años)'!M47),"",'5. Pp (3 años)'!M47)</f>
        <v xml:space="preserve">PPI: De enero 2022 a Diciembre de 2024 se implementaron 87 Programas.
2022: 17
2023: 48
2024: 22
Total: 87                                                                                                                                                              </v>
      </c>
      <c r="N41" s="71" t="str">
        <f>IF(ISBLANK('5. Pp (3 años)'!N47),"",'5. Pp (3 años)'!N47)</f>
        <v>Nombre del Documento: 
Reportes de avance de actividades de los Programas de 2025.
Nombre de quien genera la información:
Secretaría Municipal de Obras Públicas y Servicios.
Periodicidad con que se genera la información:
Trimestral
Liga de la página donde se localiza la información o ubicación:
Archivero-MBJARCH001387</v>
      </c>
      <c r="O41" s="71" t="str">
        <f>IF(ISBLANK('5. Pp (3 años)'!O47),"",'5. Pp (3 años)'!O47)</f>
        <v>Existan las condiciones climatológicas para que las Obras se Entreguen.</v>
      </c>
      <c r="P41" s="72" t="str">
        <f>IF(ISBLANK('5. Pp (3 años)'!P47),"",'5. Pp (3 años)'!P47)</f>
        <v/>
      </c>
    </row>
    <row r="42" spans="1:16" ht="189.75">
      <c r="A42" s="16"/>
      <c r="B42" s="73" t="str">
        <f>IF(ISBLANK('5. Pp (3 años)'!B48),"",'5. Pp (3 años)'!B48)</f>
        <v>Secretaría Municipal de Obras Públicas y Servicios</v>
      </c>
      <c r="C42" s="22" t="str">
        <f>IF(ISBLANK('5. Pp (3 años)'!C48),"",'5. Pp (3 años)'!C48)</f>
        <v>Componente</v>
      </c>
      <c r="D42" s="24" t="str">
        <f>IF(ISBLANK('5. Pp (3 años)'!D48),"",'5. Pp (3 años)'!D48)</f>
        <v>2.2.1.1.1  Recorrido para supervisión de obra y servicios públicos.</v>
      </c>
      <c r="E42" s="24" t="str">
        <f>IF(ISBLANK('5. Pp (3 años)'!E48),"",'5. Pp (3 años)'!E48)</f>
        <v>POSPS: Porcentaje de Obra y Servicios Públicos  supervisados.</v>
      </c>
      <c r="F42" s="24" t="str">
        <f>IF(ISBLANK('5. Pp (3 años)'!F48),"",'5. Pp (3 años)'!F48)</f>
        <v>Este indicador refiere a la supervisión de la obra y servicios públicos, y elaboración de informes técnicos e integración de expedientes de Obra Pública autorizada.</v>
      </c>
      <c r="G42" s="22" t="str">
        <f>IF(ISBLANK('5. Pp (3 años)'!G48),"",'5. Pp (3 años)'!G48)</f>
        <v>Eficacia</v>
      </c>
      <c r="H42" s="22" t="str">
        <f>IF(ISBLANK('5. Pp (3 años)'!H48),"",'5. Pp (3 años)'!H48)</f>
        <v>Trimestral</v>
      </c>
      <c r="I42" s="24" t="str">
        <f>IF(ISBLANK('5. Pp (3 años)'!I48),"",'5. Pp (3 años)'!I48)</f>
        <v xml:space="preserve"> MÉTODO DE CÁLCULO:
 POSPS= (NOSPP/NTOSPS)*100                        
VARIABLES:
POSPS: Porcentaje de Obra Pública supervisada para su entrega.
NOSPP: Número de Obra y Sevicios Públicos Programados. 
NTOSPS: Número Total de Obra y Servicios Públicos Supervisados.   
                      </v>
      </c>
      <c r="J42" s="24" t="str">
        <f>IF(ISBLANK('5. Pp (3 años)'!J48),"",'5. Pp (3 años)'!J48)</f>
        <v xml:space="preserve">Unidad de medida del indicador: Porcentaje.
Unidad de medida:
Obra y Servicios. </v>
      </c>
      <c r="K42" s="22" t="str">
        <f>IF(ISBLANK('5. Pp (3 años)'!K48),"",'5. Pp (3 años)'!K48)</f>
        <v>Ascendente</v>
      </c>
      <c r="L42" s="24" t="str">
        <f>IF(ISBLANK('5. Pp (3 años)'!L48),"",'5. Pp (3 años)'!L48)</f>
        <v>POSPS: La meta de Enero de 2025 a Diciembre de 2027 se implementaran  100 supervisiones de obras y servicios publicos.
VARIACIÓN DE LA META EN RELACIÓN A LA LÍNEA BASE
Meta Absoluta: 26 superviciones
Meta Relativa: 34.14% superior a la línea  base.</v>
      </c>
      <c r="M42" s="24" t="str">
        <f>IF(ISBLANK('5. Pp (3 años)'!M48),"",'5. Pp (3 años)'!M48)</f>
        <v xml:space="preserve">POSPS: De Enero 2022 a Diciembre de 2024 se implementaron 74 supervisiones de obra y servicios.
2022: 23
2023: 21
2024: 30
Total: 74           </v>
      </c>
      <c r="N42" s="24" t="str">
        <f>IF(ISBLANK('5. Pp (3 años)'!N48),"",'5. Pp (3 años)'!N48)</f>
        <v>Nombre del Documento: 
Obra y  Servicios Públicos supervisadas 2025.
Nombre de quien genera la información:
Secretaría Municipal de Obras Públicas y Servicios.
Periodicidad con que se genera la información:
Trimestral
Liga de la página donde se localiza la información o ubicación:
Archivero-MBJARCH001387</v>
      </c>
      <c r="O42" s="24" t="str">
        <f>IF(ISBLANK('5. Pp (3 años)'!O48),"",'5. Pp (3 años)'!O48)</f>
        <v>Las dependencias y entidades municipales contribuyen con sus actividades para dar cumplimiento a la supervisión de entrega de obra.</v>
      </c>
      <c r="P42" s="149" t="str">
        <f>IF(ISBLANK('5. Pp (3 años)'!P48),"",'5. Pp (3 años)'!P48)</f>
        <v/>
      </c>
    </row>
    <row r="43" spans="1:16" ht="241.5">
      <c r="A43" s="16"/>
      <c r="B43" s="73" t="str">
        <f>IF(ISBLANK('5. Pp (3 años)'!B49),"",'5. Pp (3 años)'!B49)</f>
        <v>Secretaría Municipal de Obras Públicas y Servicios</v>
      </c>
      <c r="C43" s="22" t="str">
        <f>IF(ISBLANK('5. Pp (3 años)'!C49),"",'5. Pp (3 años)'!C49)</f>
        <v>Actividad</v>
      </c>
      <c r="D43" s="24" t="str">
        <f>IF(ISBLANK('5. Pp (3 años)'!D49),"",'5. Pp (3 años)'!D49)</f>
        <v>2.2.1.1.1.1 Implementación de estrategias en la planeación presupuestaria de actividades administrativas y operativas.</v>
      </c>
      <c r="E43" s="24" t="str">
        <f>IF(ISBLANK('5. Pp (3 años)'!E49),"",'5. Pp (3 años)'!E49)</f>
        <v>PAAO: Porcentaje de Actividades Administrativas y de Operatividad realizadas.</v>
      </c>
      <c r="F43" s="24" t="str">
        <f>IF(ISBLANK('5. Pp (3 años)'!F49),"",'5. Pp (3 años)'!F49)</f>
        <v xml:space="preserve">Este indicador permite la planeación estrategica para la administración de los recursos financieros, con eficiencia, entre las diferentes actividades administrativas y de operatividad. </v>
      </c>
      <c r="G43" s="22" t="str">
        <f>IF(ISBLANK('5. Pp (3 años)'!G49),"",'5. Pp (3 años)'!G49)</f>
        <v>Eficacia</v>
      </c>
      <c r="H43" s="22" t="str">
        <f>IF(ISBLANK('5. Pp (3 años)'!H49),"",'5. Pp (3 años)'!H49)</f>
        <v>Trimestral</v>
      </c>
      <c r="I43" s="24" t="str">
        <f>IF(ISBLANK('5. Pp (3 años)'!I49),"",'5. Pp (3 años)'!I49)</f>
        <v xml:space="preserve">MÉTODO DE CÁLCULO:           
PAAO= (NAR/NAP)*100           
VARIABLES:
PAAO: Porcentaje de Actividades Administrativas y de 
Operatividad realizadas.
NAR: Número de Actividades Realizadas.
NAP: Número  de Actividades  Programadas.                                                                                                                                                                                                        </v>
      </c>
      <c r="J43" s="24" t="str">
        <f>IF(ISBLANK('5. Pp (3 años)'!J49),"",'5. Pp (3 años)'!J49)</f>
        <v xml:space="preserve">Unidad de medida del indicador: 
Porcentaje.
Unidad de medida:
Actividades. </v>
      </c>
      <c r="K43" s="22" t="str">
        <f>IF(ISBLANK('5. Pp (3 años)'!K49),"",'5. Pp (3 años)'!K49)</f>
        <v>Ascendente</v>
      </c>
      <c r="L43" s="24" t="str">
        <f>IF(ISBLANK('5. Pp (3 años)'!L49),"",'5. Pp (3 años)'!L49)</f>
        <v>PAAO: La meta de Enero de 2025 a Diciembre de 2027 se realizarán 120 actividades administrativas y de operatividad.
VARIACIÓN DE LA META EN RELACIÓN A LA LÍNEA BASE
Meta Absoluta: 22 actividades
Meta Relativa: 22.45% superior a la línea base</v>
      </c>
      <c r="M43" s="24" t="str">
        <f>IF(ISBLANK('5. Pp (3 años)'!M49),"",'5. Pp (3 años)'!M49)</f>
        <v xml:space="preserve">PAAO: De Enero 2022 a Diciembre de 2024 se ejecutaron 98 programas de actividades.
2022: 33
2023: 36
2024: 29
Total: 98          </v>
      </c>
      <c r="N43" s="24" t="str">
        <f>IF(ISBLANK('5. Pp (3 años)'!N49),"",'5. Pp (3 años)'!N49)</f>
        <v xml:space="preserve">Nombre del Documento: 
Avance de actividades administrativas y operativas 2025.
Nombre de quien genera la información:
Secretaría Municipal de Obras Públicas y Servicios.
Periodicidad con que se genera la información:
Trimestral
Liga de la página donde se localiza la información o ubicación:
Archivo-MBJARC001387
</v>
      </c>
      <c r="O43" s="24" t="str">
        <f>IF(ISBLANK('5. Pp (3 años)'!O49),"",'5. Pp (3 años)'!O49)</f>
        <v>Las dependencias y entidades municipales contribuyen con sus actividades para dar cumplimiento a los programas.</v>
      </c>
      <c r="P43" s="149" t="str">
        <f>IF(ISBLANK('5. Pp (3 años)'!P49),"",'5. Pp (3 años)'!P49)</f>
        <v/>
      </c>
    </row>
    <row r="44" spans="1:16" ht="409.5">
      <c r="A44" s="16"/>
      <c r="B44" s="73" t="str">
        <f>IF(ISBLANK('5. Pp (3 años)'!B50),"",'5. Pp (3 años)'!B50)</f>
        <v>Secretaría Municipal de Obras Públicas y Servicios</v>
      </c>
      <c r="C44" s="22" t="str">
        <f>IF(ISBLANK('5. Pp (3 años)'!C50),"",'5. Pp (3 años)'!C50)</f>
        <v>Actividad</v>
      </c>
      <c r="D44" s="24" t="str">
        <f>IF(ISBLANK('5. Pp (3 años)'!D50),"",'5. Pp (3 años)'!D50)</f>
        <v>2.2.1.1.1.2  Entrega de Obra Pública en coordinación con las dependencias municipales.</v>
      </c>
      <c r="E44" s="24" t="str">
        <f>IF(ISBLANK('5. Pp (3 años)'!E50),"",'5. Pp (3 años)'!E50)</f>
        <v>POPE: Porcentaje de Obra Pública entregada.</v>
      </c>
      <c r="F44" s="24" t="str">
        <f>IF(ISBLANK('5. Pp (3 años)'!F50),"",'5. Pp (3 años)'!F50)</f>
        <v xml:space="preserve">Este indicador permite medir la entrega de obra publica </v>
      </c>
      <c r="G44" s="22" t="str">
        <f>IF(ISBLANK('5. Pp (3 años)'!G50),"",'5. Pp (3 años)'!G50)</f>
        <v>Eficacia</v>
      </c>
      <c r="H44" s="22" t="str">
        <f>IF(ISBLANK('5. Pp (3 años)'!H50),"",'5. Pp (3 años)'!H50)</f>
        <v>Trimestral</v>
      </c>
      <c r="I44" s="24" t="str">
        <f>IF(ISBLANK('5. Pp (3 años)'!I50),"",'5. Pp (3 años)'!I50)</f>
        <v xml:space="preserve">MÉTODO DE CÁLCULO:
POPE= (NOPE/NOPP)*100
VARIABLES:
POPE: Porcentaje de obra pública entregada
NOPE: Número de Obra Pública Entregada
NOPP: Número de Obra Pública Programada                                                                                                                                                                       </v>
      </c>
      <c r="J44" s="24" t="str">
        <f>IF(ISBLANK('5. Pp (3 años)'!J50),"",'5. Pp (3 años)'!J50)</f>
        <v xml:space="preserve">Unidad de medida del indicador: 
Porcentaje.
Unidad de medida:
Obra Pública. </v>
      </c>
      <c r="K44" s="22" t="str">
        <f>IF(ISBLANK('5. Pp (3 años)'!K50),"",'5. Pp (3 años)'!K50)</f>
        <v>Ascendente</v>
      </c>
      <c r="L44" s="24" t="str">
        <f>IF(ISBLANK('5. Pp (3 años)'!L50),"",'5. Pp (3 años)'!L50)</f>
        <v>POPE: La meta de Enero de 2025 a Diciembre de 2027 se entregarán 35 obras públicas.
VARIACIÓN DE LA META EN RELACIÓN A LA LÍNEA BASE
Meta Absoluta: 12 obras públicas entregadas
Meta Relativa: 52.17% superior a la línea base</v>
      </c>
      <c r="M44" s="24" t="str">
        <f>IF(ISBLANK('5. Pp (3 años)'!M50),"",'5. Pp (3 años)'!M50)</f>
        <v xml:space="preserve">POPE:  De Enero 2022 a Diciembre de 2024 se entregaron 23 obras públicas.
2022: 17
2023: 4
2024: 2
Total: 23     </v>
      </c>
      <c r="N44" s="24" t="str">
        <f>IF(ISBLANK('5. Pp (3 años)'!N50),"",'5. Pp (3 años)'!N50)</f>
        <v xml:space="preserve">Nombre del Documento: 
Acta entrega de obra publica concluida 2025.
Nombre de quien genera la información: 
Secretaría Municipal de Obras Públicas y Servicios.
Periodicidad con que se genera la información:
Trimestral
Liga de la página donde se localiza la información o ubicación: 
Archivero-MBJARC001387
</v>
      </c>
      <c r="O44" s="24" t="str">
        <f>IF(ISBLANK('5. Pp (3 años)'!O50),"",'5. Pp (3 años)'!O50)</f>
        <v>Se cuenta con los recursos financieros y materiales para garantizar el buen funcionamineto de las áreas administrativas y de operatividad.</v>
      </c>
      <c r="P44" s="149" t="str">
        <f>IF(ISBLANK('5. Pp (3 años)'!P50),"",'5. Pp (3 años)'!P50)</f>
        <v>Objetivo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Submeta: Acceso equitativo y asequible a la infraestructura.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Submeta: Uso eficiente de recursos.</v>
      </c>
    </row>
    <row r="45" spans="1:16" ht="241.5">
      <c r="A45" s="16"/>
      <c r="B45" s="73" t="str">
        <f>IF(ISBLANK('5. Pp (3 años)'!B51),"",'5. Pp (3 años)'!B51)</f>
        <v>Secretaría Municipal de Obras Públicas y Servicios</v>
      </c>
      <c r="C45" s="22" t="str">
        <f>IF(ISBLANK('5. Pp (3 años)'!C51),"",'5. Pp (3 años)'!C51)</f>
        <v>Actividad</v>
      </c>
      <c r="D45" s="24" t="str">
        <f>IF(ISBLANK('5. Pp (3 años)'!D51),"",'5. Pp (3 años)'!D51)</f>
        <v>2.2.1.1.1.3 Representación y Asistencia a actividades programadas con dependencias gubernamentales (CAPA, CFE) y  sector privado.</v>
      </c>
      <c r="E45" s="24" t="str">
        <f>IF(ISBLANK('5. Pp (3 años)'!E51),"",'5. Pp (3 años)'!E51)</f>
        <v>PAAP: Porcentaje de asistencia a actividades programadas.</v>
      </c>
      <c r="F45" s="24" t="str">
        <f>IF(ISBLANK('5. Pp (3 años)'!F51),"",'5. Pp (3 años)'!F51)</f>
        <v>Este indicador permite cuantificar las invitaciones a reuniones, comisiones, cursos de actualización y capacitación a fin de garantizar la asistencia.</v>
      </c>
      <c r="G45" s="22" t="str">
        <f>IF(ISBLANK('5. Pp (3 años)'!G51),"",'5. Pp (3 años)'!G51)</f>
        <v>Eficacia</v>
      </c>
      <c r="H45" s="22" t="str">
        <f>IF(ISBLANK('5. Pp (3 años)'!H51),"",'5. Pp (3 años)'!H51)</f>
        <v>Trimestral</v>
      </c>
      <c r="I45" s="24" t="str">
        <f>IF(ISBLANK('5. Pp (3 años)'!I51),"",'5. Pp (3 años)'!I51)</f>
        <v xml:space="preserve">MÉTODO DE CÁLCULO 
PAAP= (NAR/NAP)*100     
VARIABLES:
PAAP: Porcentaje de asistencia a actividades programadas.
NIR: Número de Actividades Realizadas.
NAP: Número de Actividades Programadas.
        </v>
      </c>
      <c r="J45" s="24" t="str">
        <f>IF(ISBLANK('5. Pp (3 años)'!J51),"",'5. Pp (3 años)'!J51)</f>
        <v xml:space="preserve">Unidad de medida del indicador: 
Porcentaje.
Unidad de medida:
Actividades.
</v>
      </c>
      <c r="K45" s="22" t="str">
        <f>IF(ISBLANK('5. Pp (3 años)'!K51),"",'5. Pp (3 años)'!K51)</f>
        <v>Ascendente</v>
      </c>
      <c r="L45" s="24" t="str">
        <f>IF(ISBLANK('5. Pp (3 años)'!L51),"",'5. Pp (3 años)'!L51)</f>
        <v xml:space="preserve">PAAP: La meta de  Enero de 2025 a Diciembre de 2027 se realizarán 15 actividades.
VARIACIÓN DE LA META EN RELACIÓN A LA LÍNEA BASE
Meta Absoluta: 13 actividades
Meta Relativa: 650% inferior a la líne base </v>
      </c>
      <c r="M45" s="24" t="str">
        <f>IF(ISBLANK('5. Pp (3 años)'!M51),"",'5. Pp (3 años)'!M51)</f>
        <v xml:space="preserve">PAAP: De Enero 2022 a Diciembre de 2024 se recibieron 2 invitaciones.
2022: 2
2023: 0
2024: 0
Total: 2          </v>
      </c>
      <c r="N45" s="24" t="str">
        <f>IF(ISBLANK('5. Pp (3 años)'!N51),"",'5. Pp (3 años)'!N51)</f>
        <v xml:space="preserve">Nombre del Documento: 
Invitaciones a eventosy juntas de actualización de obra pública 2025.
Nombre de quien genera la información:
Secretaría Municipal de Obras Públicas y Servicios.
Periodicidad con que se genera la información:
Trimestral
Liga de la página donde se localiza la información o ubicación: 
Archivero-MBJARC001387
</v>
      </c>
      <c r="O45" s="24" t="str">
        <f>IF(ISBLANK('5. Pp (3 años)'!O51),"",'5. Pp (3 años)'!O51)</f>
        <v>Se da atención a las invitaciones.</v>
      </c>
      <c r="P45" s="149" t="str">
        <f>IF(ISBLANK('5. Pp (3 años)'!P51),"",'5. Pp (3 años)'!P51)</f>
        <v/>
      </c>
    </row>
    <row r="46" spans="1:16" ht="207">
      <c r="A46" s="16"/>
      <c r="B46" s="73" t="str">
        <f>IF(ISBLANK('5. Pp (3 años)'!B52),"",'5. Pp (3 años)'!B52)</f>
        <v>Secretaría Municipal de Obras Públicas y Servicios</v>
      </c>
      <c r="C46" s="22" t="str">
        <f>IF(ISBLANK('5. Pp (3 años)'!C52),"",'5. Pp (3 años)'!C52)</f>
        <v>Actividad</v>
      </c>
      <c r="D46" s="24" t="str">
        <f>IF(ISBLANK('5. Pp (3 años)'!D52),"",'5. Pp (3 años)'!D52)</f>
        <v>2.2.1.1.1.4 Atención a las solicitudes ciudadanas para el mantenimiento de la infraestructura urbana y para la creación de la obra pública municipal.</v>
      </c>
      <c r="E46" s="24" t="str">
        <f>IF(ISBLANK('5. Pp (3 años)'!E52),"",'5. Pp (3 años)'!E52)</f>
        <v>PSCA: Porcentaje de Solicitudes Ciudadanas Atendidas.</v>
      </c>
      <c r="F46" s="24" t="str">
        <f>IF(ISBLANK('5. Pp (3 años)'!F52),"",'5. Pp (3 años)'!F52)</f>
        <v>Este indicador permite atender las solicitudes ciudadanas de mantenimiento de la infraestructura municipal.</v>
      </c>
      <c r="G46" s="22" t="str">
        <f>IF(ISBLANK('5. Pp (3 años)'!G52),"",'5. Pp (3 años)'!G52)</f>
        <v>Eficacia</v>
      </c>
      <c r="H46" s="22" t="str">
        <f>IF(ISBLANK('5. Pp (3 años)'!H52),"",'5. Pp (3 años)'!H52)</f>
        <v>Trimestral</v>
      </c>
      <c r="I46" s="24" t="str">
        <f>IF(ISBLANK('5. Pp (3 años)'!I52),"",'5. Pp (3 años)'!I52)</f>
        <v xml:space="preserve">MÉTODO DE CÁLCULO
PSCA= (NSA/NSR)*100
VARIABLES
PSCA: Porcentaje de Solicitudes Ciudadanas Atendidas
NSA: Número de Solicitudes Atendidas
NSR: Número Solicitudes Recepcionadas
     </v>
      </c>
      <c r="J46" s="24" t="str">
        <f>IF(ISBLANK('5. Pp (3 años)'!J52),"",'5. Pp (3 años)'!J52)</f>
        <v xml:space="preserve">Unidad de medida del indicador:  
Porcentaje.
Unidad de medida:
Solicitudes. </v>
      </c>
      <c r="K46" s="22" t="str">
        <f>IF(ISBLANK('5. Pp (3 años)'!K52),"",'5. Pp (3 años)'!K52)</f>
        <v>Ascendente</v>
      </c>
      <c r="L46" s="24" t="str">
        <f>IF(ISBLANK('5. Pp (3 años)'!L52),"",'5. Pp (3 años)'!L52)</f>
        <v xml:space="preserve">PSCA: La meta de Enero de 2025 a Diciembre de 2027 se realizarán 700 solicitudes.
VARIACIÓN DE LA META EN RELACIÓN A LA LÍNEA BASE
Meta Absoluta: 76 solicitudes
Meta Relativa: 12.17% superior a la línea base </v>
      </c>
      <c r="M46" s="24" t="str">
        <f>IF(ISBLANK('5. Pp (3 años)'!M52),"",'5. Pp (3 años)'!M52)</f>
        <v xml:space="preserve">PSCA: De Enero 2022 a Diciembre de 2024 se atendieron 624 solicitudes.
2022: 68
2023: 430
2024: 126
Total: 624           </v>
      </c>
      <c r="N46" s="24" t="str">
        <f>IF(ISBLANK('5. Pp (3 años)'!N52),"",'5. Pp (3 años)'!N52)</f>
        <v xml:space="preserve">Nombre del Documento: 
Solicitudes Ciudadanas Atendidas 2025.
Nombre de quien genera la información:
Secretaría Municipal de Obras Públicas y Servicios.
Periodicidad con que se genera la información:
Trimestral
Liga de la página donde se localiza la información o ubicación:
Archivero/MBJARC001387
</v>
      </c>
      <c r="O46" s="24" t="str">
        <f>IF(ISBLANK('5. Pp (3 años)'!O52),"",'5. Pp (3 años)'!O52)</f>
        <v>Las dependencias y entidades municipales contribuyen con sus actividades a mejorar estos indicadores.</v>
      </c>
      <c r="P46" s="149" t="str">
        <f>IF(ISBLANK('5. Pp (3 años)'!P52),"",'5. Pp (3 años)'!P52)</f>
        <v/>
      </c>
    </row>
    <row r="47" spans="1:16" ht="207">
      <c r="A47" s="16"/>
      <c r="B47" s="69" t="str">
        <f>IF(ISBLANK('5. Pp (3 años)'!B53),"",'5. Pp (3 años)'!B53)</f>
        <v/>
      </c>
      <c r="C47" s="49" t="str">
        <f>IF(ISBLANK('5. Pp (3 años)'!C53),"",'5. Pp (3 años)'!C53)</f>
        <v/>
      </c>
      <c r="D47" s="71" t="str">
        <f>IF(ISBLANK('5. Pp (3 años)'!D53),"",'5. Pp (3 años)'!D53)</f>
        <v/>
      </c>
      <c r="E47" s="71" t="str">
        <f>IF(ISBLANK('5. Pp (3 años)'!E53),"",'5. Pp (3 años)'!E53)</f>
        <v>PSCC: Porcentaje de Solicitudes Ciudadanas Canalizadas.</v>
      </c>
      <c r="F47" s="71" t="str">
        <f>IF(ISBLANK('5. Pp (3 años)'!F53),"",'5. Pp (3 años)'!F53)</f>
        <v xml:space="preserve">Este indicador permite canalizar las solicitudes ciudadanas con otras dependencias municipales en las que no se tiene injerencia, dando el segumiento hasta su destino final. </v>
      </c>
      <c r="G47" s="49" t="str">
        <f>IF(ISBLANK('5. Pp (3 años)'!G53),"",'5. Pp (3 años)'!G53)</f>
        <v>Eficacia</v>
      </c>
      <c r="H47" s="49" t="str">
        <f>IF(ISBLANK('5. Pp (3 años)'!H53),"",'5. Pp (3 años)'!H53)</f>
        <v>Trimestral</v>
      </c>
      <c r="I47" s="71" t="str">
        <f>IF(ISBLANK('5. Pp (3 años)'!I53),"",'5. Pp (3 años)'!I53)</f>
        <v xml:space="preserve">MÉTODO DE CÁLCULO
PSCC= (NSC/NSR)*100
VARIABLES
PSCC: Porcentaje de Solicitudes Ciudadanas Canalizadas.
NSC: Número de Solicitudes Canalizadas.
NSR: Número Solicitudes Recepcionadas.
     </v>
      </c>
      <c r="J47" s="71" t="str">
        <f>IF(ISBLANK('5. Pp (3 años)'!J53),"",'5. Pp (3 años)'!J53)</f>
        <v xml:space="preserve">Unidad de medida del indicador: 
Porcentaje.
Unidad de medida:
Solicitudes. </v>
      </c>
      <c r="K47" s="49" t="str">
        <f>IF(ISBLANK('5. Pp (3 años)'!K53),"",'5. Pp (3 años)'!K53)</f>
        <v>Ascendente</v>
      </c>
      <c r="L47" s="71" t="str">
        <f>IF(ISBLANK('5. Pp (3 años)'!L53),"",'5. Pp (3 años)'!L53)</f>
        <v xml:space="preserve">PSCC: La meta de Enero de 2025 a Diciembre de 2027 se realizarán 700 solicitudes.
VARIACIÓN DE LA META EN RELACIÓN A LA LÍNEA BASE
Meta Absoluta: 76 solicitudes
Meta Relativa: 12.17% superior a la línea base </v>
      </c>
      <c r="M47" s="71" t="str">
        <f>IF(ISBLANK('5. Pp (3 años)'!M53),"",'5. Pp (3 años)'!M53)</f>
        <v xml:space="preserve">PSCA: De Enero 2022 a Diciembre de 2024 se atendieron 624 solicitudes.
2022: 68
2023: 430
2024: 126
Total: 624           </v>
      </c>
      <c r="N47" s="71" t="str">
        <f>IF(ISBLANK('5. Pp (3 años)'!N53),"",'5. Pp (3 años)'!N53)</f>
        <v xml:space="preserve">Nombre del Documento: 
Solicitudes Ciudadanas Canalizadas 2025.
Nombre de quien genera la información:
Secretaría Municipal de Obras Públicas y Servicios.
Periodicidad con que se genera la información:
Trimestral
Liga de la página donde se localiza la información o ubicación:
Archivo-MBJARC001387
</v>
      </c>
      <c r="O47" s="71" t="str">
        <f>IF(ISBLANK('5. Pp (3 años)'!O53),"",'5. Pp (3 años)'!O53)</f>
        <v>Las dependencias y entidades municipales contribuyen con la atención a las solicitudes ciudadanas.</v>
      </c>
      <c r="P47" s="72" t="str">
        <f>IF(ISBLANK('5. Pp (3 años)'!P53),"",'5. Pp (3 años)'!P53)</f>
        <v/>
      </c>
    </row>
    <row r="48" spans="1:16" ht="207">
      <c r="A48" s="16"/>
      <c r="B48" s="73" t="str">
        <f>IF(ISBLANK('5. Pp (3 años)'!B54),"",'5. Pp (3 años)'!B54)</f>
        <v>Secretaría Municipal de Obras Públicas y Servicios</v>
      </c>
      <c r="C48" s="22" t="str">
        <f>IF(ISBLANK('5. Pp (3 años)'!C54),"",'5. Pp (3 años)'!C54)</f>
        <v>Actividad</v>
      </c>
      <c r="D48" s="24" t="str">
        <f>IF(ISBLANK('5. Pp (3 años)'!D54),"",'5. Pp (3 años)'!D54)</f>
        <v>2.2.1.1.1.5 Autorización de Permisos de obra privada en vía pública.</v>
      </c>
      <c r="E48" s="24" t="str">
        <f>IF(ISBLANK('5. Pp (3 años)'!E54),"",'5. Pp (3 años)'!E54)</f>
        <v>PPOPA: Porcentaje de Permisos de Obra Privada autorizados.</v>
      </c>
      <c r="F48" s="24" t="str">
        <f>IF(ISBLANK('5. Pp (3 años)'!F54),"",'5. Pp (3 años)'!F54)</f>
        <v>Mide la cantidad de autorizaciónes de permisos de obra en vía pública de personas fisicas y/o morales que cumplen con los lineamientos establecidos.</v>
      </c>
      <c r="G48" s="22" t="str">
        <f>IF(ISBLANK('5. Pp (3 años)'!G54),"",'5. Pp (3 años)'!G54)</f>
        <v>Eficacia</v>
      </c>
      <c r="H48" s="22" t="str">
        <f>IF(ISBLANK('5. Pp (3 años)'!H54),"",'5. Pp (3 años)'!H54)</f>
        <v>Trimestral</v>
      </c>
      <c r="I48" s="24" t="str">
        <f>IF(ISBLANK('5. Pp (3 años)'!I54),"",'5. Pp (3 años)'!I54)</f>
        <v xml:space="preserve">MÉTODO DE CÁLCULO
PPOPA= (NPA/NPS)*100   
VARIABLES:
PPOPA: Porcentaje de permisos de obra privada autorizados.
NPA: Número de Permisos Autorizados.
NPS: Número Permisos Solicitados.
       </v>
      </c>
      <c r="J48" s="24" t="str">
        <f>IF(ISBLANK('5. Pp (3 años)'!J54),"",'5. Pp (3 años)'!J54)</f>
        <v>Unidad de medida del indicador: 
Porcentaje. 
Unidad de medida:
Permisos.</v>
      </c>
      <c r="K48" s="22" t="str">
        <f>IF(ISBLANK('5. Pp (3 años)'!K54),"",'5. Pp (3 años)'!K54)</f>
        <v>Ascendente</v>
      </c>
      <c r="L48" s="24" t="str">
        <f>IF(ISBLANK('5. Pp (3 años)'!L54),"",'5. Pp (3 años)'!L54)</f>
        <v>PPOPA: La meta de  Enero de 2025 a Diciembre de 2027 se realizarán 660 autorizaciones de obra privada.
VARIACIÓN DE LA META EN RELACIÓN A LA LÍNEA BASE
Meta Absoluta: 50 obra privada autorizada
Meta Relativa: 8.20% superior a la línea base</v>
      </c>
      <c r="M48" s="24" t="str">
        <f>IF(ISBLANK('5. Pp (3 años)'!M54),"",'5. Pp (3 años)'!M54)</f>
        <v xml:space="preserve">PPOPA: De Enero 2022 a Diciembre de 2024 se autorizaron 610 permisos.
2022: 198
2023: 234
2024: 178
Total: 610          </v>
      </c>
      <c r="N48" s="24" t="str">
        <f>IF(ISBLANK('5. Pp (3 años)'!N54),"",'5. Pp (3 años)'!N54)</f>
        <v xml:space="preserve">Nombre del Documento: 
Relación de solicitudes y autorizaciones 2025.
Nombre de quien genera la información:
Secretaría Municipal de Obras Públicas y Servicios.
Periodicidad con que se genera la información:
Trimestral
Liga de la página donde se localiza la información o ubicación:
Archivero/MBJARC001387
</v>
      </c>
      <c r="O48" s="24" t="str">
        <f>IF(ISBLANK('5. Pp (3 años)'!O54),"",'5. Pp (3 años)'!O54)</f>
        <v>Las empresas cumplen con los lineamientos.</v>
      </c>
      <c r="P48" s="149" t="str">
        <f>IF(ISBLANK('5. Pp (3 años)'!P54),"",'5. Pp (3 años)'!P54)</f>
        <v/>
      </c>
    </row>
    <row r="49" spans="1:16" ht="207">
      <c r="A49" s="67"/>
      <c r="B49" s="73" t="str">
        <f>IF(ISBLANK('5. Pp (3 años)'!B55),"",'5. Pp (3 años)'!B55)</f>
        <v>Secretaría Municipal de Obras Públicas y Servicios</v>
      </c>
      <c r="C49" s="22" t="str">
        <f>IF(ISBLANK('5. Pp (3 años)'!C55),"",'5. Pp (3 años)'!C55)</f>
        <v>Actividad</v>
      </c>
      <c r="D49" s="24" t="str">
        <f>IF(ISBLANK('5. Pp (3 años)'!D55),"",'5. Pp (3 años)'!D55)</f>
        <v xml:space="preserve">2.2.1.1.1.6  Recepción e Integracion de Resolución  de recursos de revisión, desahogo de pruebas y alegatos en  audiencias. </v>
      </c>
      <c r="E49" s="24" t="str">
        <f>IF(ISBLANK('5. Pp (3 años)'!E55),"",'5. Pp (3 años)'!E55)</f>
        <v>PEI: Porcentaje de expedientes Integrados</v>
      </c>
      <c r="F49" s="24" t="str">
        <f>IF(ISBLANK('5. Pp (3 años)'!F55),"",'5. Pp (3 años)'!F55)</f>
        <v xml:space="preserve">Este indicador permite cuantificar los expedientes Integrados de procesos juridico-administrativos de la Secretaría Municipal de Obras Públicas y Servicios. </v>
      </c>
      <c r="G49" s="22" t="str">
        <f>IF(ISBLANK('5. Pp (3 años)'!G55),"",'5. Pp (3 años)'!G55)</f>
        <v>Eficacia</v>
      </c>
      <c r="H49" s="22" t="str">
        <f>IF(ISBLANK('5. Pp (3 años)'!H55),"",'5. Pp (3 años)'!H55)</f>
        <v>Trimestral</v>
      </c>
      <c r="I49" s="24" t="str">
        <f>IF(ISBLANK('5. Pp (3 años)'!I55),"",'5. Pp (3 años)'!I55)</f>
        <v xml:space="preserve">MÉTODO DE CÁLCULO
PEI= (NER/NEI)*100     
VARIABLES:
PEI: Porcentaje de expedientes Integrados            
NEI: Numero de Expedientes Integrados
NER: Numero de Expedientes Recepcionados
     </v>
      </c>
      <c r="J49" s="24" t="str">
        <f>IF(ISBLANK('5. Pp (3 años)'!J55),"",'5. Pp (3 años)'!J55)</f>
        <v>Unidad de medida del indicador: 
 Porcentaje 
Unidad de medida:
Expedientes</v>
      </c>
      <c r="K49" s="22" t="str">
        <f>IF(ISBLANK('5. Pp (3 años)'!K55),"",'5. Pp (3 años)'!K55)</f>
        <v>Ascendente</v>
      </c>
      <c r="L49" s="24" t="str">
        <f>IF(ISBLANK('5. Pp (3 años)'!L55),"",'5. Pp (3 años)'!L55)</f>
        <v>PEI: La meta de  Enero de 2025 a Diciembre de 2027 se espera la Integración de 60 expedientes.
VARIACIÓN DE LA META EN RELACIÓN A LA LÍNEA BASE
Meta Absoluta: 56 expedientes
Meta Relativa: 1400% superior a la línea base</v>
      </c>
      <c r="M49" s="24" t="str">
        <f>IF(ISBLANK('5. Pp (3 años)'!M55),"",'5. Pp (3 años)'!M55)</f>
        <v xml:space="preserve">PEI: De Ocubre 2024 a Diciembre de 2024 se integrarón 4 expedientes.
2022: 0
2023: 0
2024: 4
Total: 4          </v>
      </c>
      <c r="N49" s="24" t="str">
        <f>IF(ISBLANK('5. Pp (3 años)'!N55),"",'5. Pp (3 años)'!N55)</f>
        <v xml:space="preserve">Nombre del Documento: 
Procesos administrativos 2025.
Nombre de quien genera la información:
Secretaría Municipal de Obras Públicas y Servicios.
Periodicidad con que se genera la información:
Trimestral
Liga de la página donde se localiza la información o ubicación:
Archivero/MBJARC001387
</v>
      </c>
      <c r="O49" s="24" t="str">
        <f>IF(ISBLANK('5. Pp (3 años)'!O55),"",'5. Pp (3 años)'!O55)</f>
        <v>Se cuentan con acuerdos para el desistimiento y se concluya el procedimiento administrativo</v>
      </c>
      <c r="P49" s="149" t="str">
        <f>IF(ISBLANK('5. Pp (3 años)'!P55),"",'5. Pp (3 años)'!P55)</f>
        <v/>
      </c>
    </row>
    <row r="50" spans="1:16" ht="189.75">
      <c r="A50" s="25"/>
      <c r="B50" s="73" t="str">
        <f>IF(ISBLANK('5. Pp (3 años)'!B56),"",'5. Pp (3 años)'!B56)</f>
        <v>Secretaría Municipal de Obras Públicas y Servicios</v>
      </c>
      <c r="C50" s="22" t="str">
        <f>IF(ISBLANK('5. Pp (3 años)'!C56),"",'5. Pp (3 años)'!C56)</f>
        <v>Actividad</v>
      </c>
      <c r="D50" s="24" t="str">
        <f>IF(ISBLANK('5. Pp (3 años)'!D56),"",'5. Pp (3 años)'!D56)</f>
        <v xml:space="preserve">2.2.1.1.1.7 Realización del mantenimiento de las instalaciones de la coordinación administrativa, equipos utilitarios y herramientas. </v>
      </c>
      <c r="E50" s="24" t="str">
        <f>IF(ISBLANK('5. Pp (3 años)'!E56),"",'5. Pp (3 años)'!E56)</f>
        <v>PSMR: Porcentaje de solicitudes de mantenimiento realizadas.</v>
      </c>
      <c r="F50" s="24" t="str">
        <f>IF(ISBLANK('5. Pp (3 años)'!F56),"",'5. Pp (3 años)'!F56)</f>
        <v>Este indicador permite medir la eficiencia del mantenimiento de las áreas administrativas y con ello llevar un control tanto preventivo como correctivo.</v>
      </c>
      <c r="G50" s="22" t="str">
        <f>IF(ISBLANK('5. Pp (3 años)'!G56),"",'5. Pp (3 años)'!G56)</f>
        <v>Eficacia</v>
      </c>
      <c r="H50" s="22" t="str">
        <f>IF(ISBLANK('5. Pp (3 años)'!H56),"",'5. Pp (3 años)'!H56)</f>
        <v>Trimestral</v>
      </c>
      <c r="I50" s="24" t="str">
        <f>IF(ISBLANK('5. Pp (3 años)'!I56),"",'5. Pp (3 años)'!I56)</f>
        <v xml:space="preserve">MÉTODO DE CÁLCULO:                              
PSMR= (NSMR/NSMR1)*100 
VARIABLES
PMAA: Porcentaje de solicitudes de mantenimiento realizadas.
NSMR: Número de solicitudes de mantenimiento realizadas.
NSMR: Número de solicitudes de mantenimiento recibidas.
</v>
      </c>
      <c r="J50" s="24" t="str">
        <f>IF(ISBLANK('5. Pp (3 años)'!J56),"",'5. Pp (3 años)'!J56)</f>
        <v>Unidad de medida del indicador: 
Porcentaje. 
Unidad de medida:
Solicitudes.</v>
      </c>
      <c r="K50" s="22" t="str">
        <f>IF(ISBLANK('5. Pp (3 años)'!K56),"",'5. Pp (3 años)'!K56)</f>
        <v>Ascendente</v>
      </c>
      <c r="L50" s="24" t="str">
        <f>IF(ISBLANK('5. Pp (3 años)'!L56),"",'5. Pp (3 años)'!L56)</f>
        <v xml:space="preserve">PMAA: La meta de  Enero de 2025 a Diciembre de 2027 se relizaran un total de 90 servicios de  mantenimiento.
VARIACIÓN DE LA META EN RELACIÓN A LA LÍNEA BASE
Meta Absoluta: 38 solicitudes de mantenimiento
Meta Relativa: 73.08% superior a la línea base </v>
      </c>
      <c r="M50" s="24" t="str">
        <f>IF(ISBLANK('5. Pp (3 años)'!M56),"",'5. Pp (3 años)'!M56)</f>
        <v xml:space="preserve">PMAA: De Enero 2022 a Diciembre de 2024 se dio mantenimiento a 52 áreas.
2022: 11
2023: 24
2024: 17
Total: 52           </v>
      </c>
      <c r="N50" s="24" t="str">
        <f>IF(ISBLANK('5. Pp (3 años)'!N56),"",'5. Pp (3 años)'!N56)</f>
        <v>Nombre del Documento: 
Dictamenes de Material 2025.
Nombre de quien genera la información: 
Dirección General de Servicios Públicos.
Periodicidad con que se genera la información:
Trimestral
Liga de la página donde se localiza la información o ubicación: 
Archivero MBJARC001387</v>
      </c>
      <c r="O50" s="24" t="str">
        <f>IF(ISBLANK('5. Pp (3 años)'!O56),"",'5. Pp (3 años)'!O56)</f>
        <v>Se cuenta con los  materiales para garantizar el mantenimiento.</v>
      </c>
      <c r="P50" s="149" t="str">
        <f>IF(ISBLANK('5. Pp (3 años)'!P56),"",'5. Pp (3 años)'!P56)</f>
        <v/>
      </c>
    </row>
    <row r="51" spans="1:16" ht="207">
      <c r="A51" s="25"/>
      <c r="B51" s="73" t="str">
        <f>IF(ISBLANK('5. Pp (3 años)'!B57),"",'5. Pp (3 años)'!B57)</f>
        <v>Secretaría Municipal de Obras Públicas y Servicios</v>
      </c>
      <c r="C51" s="22" t="str">
        <f>IF(ISBLANK('5. Pp (3 años)'!C57),"",'5. Pp (3 años)'!C57)</f>
        <v>Actividad</v>
      </c>
      <c r="D51" s="24" t="str">
        <f>IF(ISBLANK('5. Pp (3 años)'!D57),"",'5. Pp (3 años)'!D57)</f>
        <v xml:space="preserve">2.2.1.1.1.8 Difusión de actividades de los servicios públicos y entrega de obra pública. </v>
      </c>
      <c r="E51" s="24" t="str">
        <f>IF(ISBLANK('5. Pp (3 años)'!E57),"",'5. Pp (3 años)'!E57)</f>
        <v>PASOPD: Porcentaje de actividades de servicios y obra pública difundidas</v>
      </c>
      <c r="F51" s="24" t="str">
        <f>IF(ISBLANK('5. Pp (3 años)'!F57),"",'5. Pp (3 años)'!F57)</f>
        <v>Este indicador permite medir la cantidad de eventos realizados, mediante el acercamiento en los espacios públicos con los comités vecinales para conocer las deficiencias de los servicios y obras públicas de la región, asimismo la participación y asistencia de la ciudadanía en la  entrega de obra pública.</v>
      </c>
      <c r="G51" s="22" t="str">
        <f>IF(ISBLANK('5. Pp (3 años)'!G57),"",'5. Pp (3 años)'!G57)</f>
        <v>Eficacia</v>
      </c>
      <c r="H51" s="22" t="str">
        <f>IF(ISBLANK('5. Pp (3 años)'!H57),"",'5. Pp (3 años)'!H57)</f>
        <v>Trimestral</v>
      </c>
      <c r="I51" s="24" t="str">
        <f>IF(ISBLANK('5. Pp (3 años)'!I57),"",'5. Pp (3 años)'!I57)</f>
        <v xml:space="preserve">MÉTODO DE CÁLCULO:                              
PASOPD= (TAD/TAPD)*100 
VARIABLES
PASOPD: Porcentaje de actividades de servicios y obra pública difundida
TAD: Total de actividades difundidas. 
TAPD: Total de actividades por difundir.
</v>
      </c>
      <c r="J51" s="24" t="str">
        <f>IF(ISBLANK('5. Pp (3 años)'!J57),"",'5. Pp (3 años)'!J57)</f>
        <v>Unidad de medida del indicador: 
Porcentaje. 
Unidad de medida:
Actividades Difundidas.</v>
      </c>
      <c r="K51" s="22" t="str">
        <f>IF(ISBLANK('5. Pp (3 años)'!K57),"",'5. Pp (3 años)'!K57)</f>
        <v>Ascendente</v>
      </c>
      <c r="L51" s="24" t="str">
        <f>IF(ISBLANK('5. Pp (3 años)'!L57),"",'5. Pp (3 años)'!L57)</f>
        <v xml:space="preserve">PASOPD: La meta de  Enero de 2025 a Diciembre de 2027 se realizara la difusión de un  total de 4500 actividades  de servicios públicos y obra pública entregada.
VARIACIÓN DE LA META EN RELACIÓN A LA LÍNEA BASE
Meta Absoluta: 4041 actividades de servicios y obra pública difundida
Meta Relativa: 880.39% superior a la línea base </v>
      </c>
      <c r="M51" s="24" t="str">
        <f>IF(ISBLANK('5. Pp (3 años)'!M57),"",'5. Pp (3 años)'!M57)</f>
        <v xml:space="preserve">PASOPD: De Enero 2022 a Diciembre de 2024 se realizaron 459 difusiones de actividades de servicios y obras publicas.
2022: No existe información
2023: 377
2024: 82
Total: 459                                                                                                               </v>
      </c>
      <c r="N51" s="24" t="str">
        <f>IF(ISBLANK('5. Pp (3 años)'!N57),"",'5. Pp (3 años)'!N57)</f>
        <v>Nombre del Documento: 
Actividades Difundidas de Obras y Servicios Publicos 2025.
Nombre de quien genera la información: 
Secretaría Municipal de Obras Públicas y Servicios.
Periodicidad con que se genera la información:
Trimestral
Liga de la página donde se localiza la información o ubicación: 
Pagina web: https://www.facebook.com/SMOPySCANCUN, https://www.instagram.com/obraspublicasyservicios/</v>
      </c>
      <c r="O51" s="24" t="str">
        <f>IF(ISBLANK('5. Pp (3 años)'!O57),"",'5. Pp (3 años)'!O57)</f>
        <v>Se cuenta con la asistencia de la ciudadanía en las acitivades difundidas sobre los servicios públicos y la conclusión de obra pública para su entrega; asimismo se presentan las condiciones climatololgicas favorables para llevar a cabo la difusión de las actividades.</v>
      </c>
      <c r="P51" s="149" t="str">
        <f>IF(ISBLANK('5. Pp (3 años)'!P57),"",'5. Pp (3 años)'!P57)</f>
        <v/>
      </c>
    </row>
    <row r="52" spans="1:16" ht="409.5">
      <c r="A52" s="25"/>
      <c r="B52" s="73" t="str">
        <f>IF(ISBLANK('5. Pp (3 años)'!B58),"",'5. Pp (3 años)'!B58)</f>
        <v>Dirección General de Servicios Públicos</v>
      </c>
      <c r="C52" s="22" t="str">
        <f>IF(ISBLANK('5. Pp (3 años)'!C58),"",'5. Pp (3 años)'!C58)</f>
        <v xml:space="preserve">Componente  </v>
      </c>
      <c r="D52" s="24" t="str">
        <f>IF(ISBLANK('5. Pp (3 años)'!D58),"",'5. Pp (3 años)'!D58)</f>
        <v>2.2.1.1.2 Servicios de mantenimiento y conservación a la infraestructura urbana del municipio realizados.</v>
      </c>
      <c r="E52" s="24" t="str">
        <f>IF(ISBLANK('5. Pp (3 años)'!E58),"",'5. Pp (3 años)'!E58)</f>
        <v>PASRP: Porcentaje de programas de servicios públicos realizados.</v>
      </c>
      <c r="F52" s="24" t="str">
        <f>IF(ISBLANK('5. Pp (3 años)'!F58),"",'5. Pp (3 años)'!F58)</f>
        <v>Este indicador permitirá conocer el porcentaje de  realización de servicios públicos en los siguientes rubros: vialidades, alumbrado público, sistema de drenaje pluvial, parques públicos, áreas jardinadas, guarniciones y playas públicas.</v>
      </c>
      <c r="G52" s="22" t="str">
        <f>IF(ISBLANK('5. Pp (3 años)'!G58),"",'5. Pp (3 años)'!G58)</f>
        <v>Eficacia</v>
      </c>
      <c r="H52" s="22" t="str">
        <f>IF(ISBLANK('5. Pp (3 años)'!H58),"",'5. Pp (3 años)'!H58)</f>
        <v>Trimestral</v>
      </c>
      <c r="I52" s="24" t="str">
        <f>IF(ISBLANK('5. Pp (3 años)'!I58),"",'5. Pp (3 años)'!I58)</f>
        <v>MÉTODO DE CÁLCULO
PASRP= (TPSPR/TPSPP)*100
VARIABLES
PASRP: Porcentaje de programas de servicios públicos realizados.
TPSPR: Total de programas de servicios públicos realizados.                                                                                       TPSPP: Total de programas de servicios públicos programados.</v>
      </c>
      <c r="J52" s="24" t="str">
        <f>IF(ISBLANK('5. Pp (3 años)'!J58),"",'5. Pp (3 años)'!J58)</f>
        <v xml:space="preserve">Unidad de medida del indicador: 
Porcentaje.
Unidad de medida:
Programas. </v>
      </c>
      <c r="K52" s="22" t="str">
        <f>IF(ISBLANK('5. Pp (3 años)'!K58),"",'5. Pp (3 años)'!K58)</f>
        <v>Ascendente</v>
      </c>
      <c r="L52" s="24" t="str">
        <f>IF(ISBLANK('5. Pp (3 años)'!L58),"",'5. Pp (3 años)'!L58)</f>
        <v>PASRP: La meta de Enero 2025 a Diciembre 2027 se espera realizar un total de 87 programas de servicios públicos.
VARIACIÓN DE LA META EN RELACIÓN A LA LÍNEA BASE
Meta Absoluta: 35 programas de servicios públicos
Meta Relativa: 67.31% superior a la línea base</v>
      </c>
      <c r="M52" s="24" t="str">
        <f>IF(ISBLANK('5. Pp (3 años)'!M58),"",'5. Pp (3 años)'!M58)</f>
        <v xml:space="preserve">PASRP: De enero 2022 a  Diciembre de 2024 se realizaron 52 programas de servicios públicos.
2022: 15
2023: 13
2024: 24
Total: 52         </v>
      </c>
      <c r="N52" s="24" t="str">
        <f>IF(ISBLANK('5. Pp (3 años)'!N58),"",'5. Pp (3 años)'!N58)</f>
        <v>Nombre del Documento:
Reporte de Mantenimiento realizado 2024.
Nombre de quien genera la información
Dirección General de Servicios Públicos
Periodicidad con que se genera la información: 
Trimestral 
Liga de la página donde se localiza la información si es el caso o ubicación: 
MBJ-SMOPS-DGSPM-014-24</v>
      </c>
      <c r="O52" s="24" t="str">
        <f>IF(ISBLANK('5. Pp (3 años)'!O58),"",'5. Pp (3 años)'!O58)</f>
        <v>Condiciones meteorológicas favorables para la realización de los porgramas de servicios públicos.</v>
      </c>
      <c r="P52" s="149" t="str">
        <f>IF(ISBLANK('5. Pp (3 años)'!P58),"",'5. Pp (3 años)'!P58)</f>
        <v>Objetivo 6: Garantizar la disponibilidad de agua y su gestión sostenible y el saneamiento para todos.
Meta 6.4: Para 2030, aumentar sustancialmente la utilización eficiente de los recursos hídricos en todos los sectores y asegurar la sostenibilidad de la extracción y el abastecimiento de agua dulce
para hacer frete a la escasez de agua y reducir sustancialmente el número de personas que sufren de escasez de agua.
Submeta 3: Abastecimiento de Agua Dulce
Objetivo 7: Garantizar el acceso a una energía asequible, segura,
sostenible y moderna para todos.
Meta 7.5: Para 2030, ampliar la infraestructura y mejorar la tecnología para prestar servicios de energía modernos y sostenibles para todos en los
países en desarrollo, en particular los países menos adelantados, los pequeños Estados insulares en desarrollo y los países en desarrollo sin litoral, en consonancia con sus respectivos programas de apoyo.
Submeta: Infraestructura energética
Submeta: Tecnología energética
Objetivo  9.-Lograr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Objetivo 11: Lograr que las ciudades y los asentamientos humanos sean
inclusivos, seguros, resilientes y sostenibles
Meta 11.1: Para 2030, asegurar el acceso de todas las personas a viviendas y servicios básicos adecuados, seguros y asequibles y mejorar los barrios marginales.
Submeta: Vivienda y Servicios adecuados, seguros y esequibles.
Meta 11.7.-Para 2030, proporcionar acceso universal a zonas verdes y espacios públicos seguros, inclusivos y accesibles, en particular para las mujeres y los niños, las personas de edad y las personas con discapacidad.
Objetivo 14:Conservar y utilizar en forma sostenible los océanos, los mares y los recursos marinos para el desarrollo sostenible
Meta  14.1: Para 2025, prevenir y reducir de manera significativa la contaminación marina de todo tipo, en particular la contaminación producida por actividades realizadas en tierra firme, incluidos los detritos marinos y la contaminación por nutrientes.
Submeta 1: Contaminacion realizada por actividades en tierra firme</v>
      </c>
    </row>
    <row r="53" spans="1:16" ht="241.5">
      <c r="B53" s="69" t="str">
        <f>IF(ISBLANK('5. Pp (3 años)'!B59),"",'5. Pp (3 años)'!B59)</f>
        <v>Dirección General de Servicios Públicos</v>
      </c>
      <c r="C53" s="49" t="str">
        <f>IF(ISBLANK('5. Pp (3 años)'!C59),"",'5. Pp (3 años)'!C59)</f>
        <v>Actividad</v>
      </c>
      <c r="D53" s="71" t="str">
        <f>IF(ISBLANK('5. Pp (3 años)'!D59),"",'5. Pp (3 años)'!D59)</f>
        <v xml:space="preserve">2.2.1.1.2.1 Ejecución de programas, acciones y medidas  para la operación y buen funcionamiento de los servicios públicos. </v>
      </c>
      <c r="E53" s="71" t="str">
        <f>IF(ISBLANK('5. Pp (3 años)'!E59),"",'5. Pp (3 años)'!E59)</f>
        <v>PARSP:Porcentaje de actividades realizadas de servicios públicos.</v>
      </c>
      <c r="F53" s="71" t="str">
        <f>IF(ISBLANK('5. Pp (3 años)'!F59),"",'5. Pp (3 años)'!F59)</f>
        <v>Este indicador nos permitirá conocer el desempeño individual de cada una de las actividades programadas de servicios públicos.</v>
      </c>
      <c r="G53" s="49" t="str">
        <f>IF(ISBLANK('5. Pp (3 años)'!G59),"",'5. Pp (3 años)'!G59)</f>
        <v>Eficacia</v>
      </c>
      <c r="H53" s="49" t="str">
        <f>IF(ISBLANK('5. Pp (3 años)'!H59),"",'5. Pp (3 años)'!H59)</f>
        <v>Trimestral</v>
      </c>
      <c r="I53" s="71" t="str">
        <f>IF(ISBLANK('5. Pp (3 años)'!I59),"",'5. Pp (3 años)'!I59)</f>
        <v xml:space="preserve">MÉTODO DE CÁLCULO:
PARSP= (NAR/NAP)*100 
VARIABLES:
PARSP: Porcentaje de actividades realizadas de servicios públicos.
NAR:  Número de actividades realizadas.                                  
NAP: Número de actividades programadas.                                                                     
</v>
      </c>
      <c r="J53" s="71" t="str">
        <f>IF(ISBLANK('5. Pp (3 años)'!J59),"",'5. Pp (3 años)'!J59)</f>
        <v xml:space="preserve">Unidad de medida del indicador: 
Porcentaje. 
Unidad de medida:
Actividades. 
</v>
      </c>
      <c r="K53" s="49" t="str">
        <f>IF(ISBLANK('5. Pp (3 años)'!K59),"",'5. Pp (3 años)'!K59)</f>
        <v>Ascendente</v>
      </c>
      <c r="L53" s="71" t="str">
        <f>IF(ISBLANK('5. Pp (3 años)'!L59),"",'5. Pp (3 años)'!L59)</f>
        <v xml:space="preserve">PARSP: La meta de Enero 2025 a Diciembre 2027 se realizarán 364 actividades.
VARIACIÓN DE LA META EN RELACIÓN A LA LÍNEA BASE
Meta Absoluta: 163 actividades
Meta Relativa: 81.09% superior a la línea base </v>
      </c>
      <c r="M53" s="71" t="str">
        <f>IF(ISBLANK('5. Pp (3 años)'!M59),"",'5. Pp (3 años)'!M59)</f>
        <v xml:space="preserve">PARSP: de enero 2022 a Diciembre de 2024 se realizaron 201 acciones.
2022: 25
2023: 76
2024: 100
Total: 201   </v>
      </c>
      <c r="N53" s="71" t="str">
        <f>IF(ISBLANK('5. Pp (3 años)'!N59),"",'5. Pp (3 años)'!N59)</f>
        <v xml:space="preserve">Nombre del Documento:
Reporte de Servicios Públicos 2024.
Nombre de quien genera la información:
Dirección General de Servicios Públicos
Periodicidad con que se genera la información: 
Trimestral 
Liga de la página donde se localiza la información si es el caso o ubicación:
Lefort: MBJDGSPM-002-2024
</v>
      </c>
      <c r="O53" s="71" t="str">
        <f>IF(ISBLANK('5. Pp (3 años)'!O59),"",'5. Pp (3 años)'!O59)</f>
        <v>Los proveedores cuentan con los suministros necesarios y existen las  condiciones meteorológicas favorables</v>
      </c>
      <c r="P53" s="72" t="str">
        <f>IF(ISBLANK('5. Pp (3 años)'!P59),"",'5. Pp (3 años)'!P59)</f>
        <v/>
      </c>
    </row>
    <row r="54" spans="1:16" ht="224.25">
      <c r="B54" s="73" t="str">
        <f>IF(ISBLANK('5. Pp (3 años)'!B60),"",'5. Pp (3 años)'!B60)</f>
        <v>Dirección General de Servicios Públicos</v>
      </c>
      <c r="C54" s="22" t="str">
        <f>IF(ISBLANK('5. Pp (3 años)'!C60),"",'5. Pp (3 años)'!C60)</f>
        <v>Actividad</v>
      </c>
      <c r="D54" s="24" t="str">
        <f>IF(ISBLANK('5. Pp (3 años)'!D60),"",'5. Pp (3 años)'!D60)</f>
        <v xml:space="preserve">2.2.1.1.2.2 Tramitación de recursos necesarios para la operación y buen funcionamiento de los programas de servicios públicos. </v>
      </c>
      <c r="E54" s="24" t="str">
        <f>IF(ISBLANK('5. Pp (3 años)'!E60),"",'5. Pp (3 años)'!E60)</f>
        <v xml:space="preserve">PTRN: Porcentaje de trámites de recursos necesarios. </v>
      </c>
      <c r="F54" s="24" t="str">
        <f>IF(ISBLANK('5. Pp (3 años)'!F60),"",'5. Pp (3 años)'!F60)</f>
        <v xml:space="preserve">Este indicador nos permite medir el número de tramites de recursos gestionados. </v>
      </c>
      <c r="G54" s="22" t="str">
        <f>IF(ISBLANK('5. Pp (3 años)'!G60),"",'5. Pp (3 años)'!G60)</f>
        <v>Eficacia</v>
      </c>
      <c r="H54" s="22" t="str">
        <f>IF(ISBLANK('5. Pp (3 años)'!H60),"",'5. Pp (3 años)'!H60)</f>
        <v>Trimestral</v>
      </c>
      <c r="I54" s="24" t="str">
        <f>IF(ISBLANK('5. Pp (3 años)'!I60),"",'5. Pp (3 años)'!I60)</f>
        <v xml:space="preserve">MÉTODO DE CÁLCULO:
PTRN= (NTR/NTP)*100
VARIABLES:
PTRN: Porcentaje de trámites de recursos necesarios. 
NTR: Número de tramites realizados.
NTP: Número de tramites programados.                                                            
</v>
      </c>
      <c r="J54" s="24" t="str">
        <f>IF(ISBLANK('5. Pp (3 años)'!J60),"",'5. Pp (3 años)'!J60)</f>
        <v xml:space="preserve">Unidad de medida del indicador: 
Porcentaje.                         
Unidad de medida:  
Tramites.
</v>
      </c>
      <c r="K54" s="22" t="str">
        <f>IF(ISBLANK('5. Pp (3 años)'!K60),"",'5. Pp (3 años)'!K60)</f>
        <v>Ascendente</v>
      </c>
      <c r="L54" s="24" t="str">
        <f>IF(ISBLANK('5. Pp (3 años)'!L60),"",'5. Pp (3 años)'!L60)</f>
        <v>PTRN: La meta de Enero 2025 a Diciembre 2027 se realizarán 219 trámites.
VARIACIÓN DE LA META EN RELACIÓN A LA LÍNEA BASE   
                                                                                                                                                                                                                                                                                                                                                                                                                                                                      Meta Absoluta: -64 trámites
Meta Relativa: -22.61% inferior a la línea base</v>
      </c>
      <c r="M54" s="24" t="str">
        <f>IF(ISBLANK('5. Pp (3 años)'!M60),"",'5. Pp (3 años)'!M60)</f>
        <v xml:space="preserve">PTRN: de enero 2022 a Diciembre de 2024 se tramitaron 283 gestiones.
2022: 20
2023: 205
2024: 58
Total: 283           </v>
      </c>
      <c r="N54" s="24" t="str">
        <f>IF(ISBLANK('5. Pp (3 años)'!N60),"",'5. Pp (3 años)'!N60)</f>
        <v xml:space="preserve">Nombre del Documento:
Reporte de trámites de recursos 2024.
Nombre de quien genera la información:
Dirección General de Servicios Públicos
Periodicidad con que se genera la información: 
Trimestral 
Liga de la página donde se localiza la información si es el caso o ubicación:
MBJ-SMOPS-DGSPM-014-2024
</v>
      </c>
      <c r="O54" s="24" t="str">
        <f>IF(ISBLANK('5. Pp (3 años)'!O60),"",'5. Pp (3 años)'!O60)</f>
        <v>Las dependencias cumplen con los requisitos y llenado correcto de sus formatos para la solicitud de sus recursos.</v>
      </c>
      <c r="P54" s="149" t="str">
        <f>IF(ISBLANK('5. Pp (3 años)'!P60),"",'5. Pp (3 años)'!P60)</f>
        <v/>
      </c>
    </row>
    <row r="55" spans="1:16" ht="207">
      <c r="B55" s="73" t="str">
        <f>IF(ISBLANK('5. Pp (3 años)'!B61),"",'5. Pp (3 años)'!B61)</f>
        <v>Dirección General de Servicios Públicos</v>
      </c>
      <c r="C55" s="22" t="str">
        <f>IF(ISBLANK('5. Pp (3 años)'!C61),"",'5. Pp (3 años)'!C61)</f>
        <v>Actividad</v>
      </c>
      <c r="D55" s="24" t="str">
        <f>IF(ISBLANK('5. Pp (3 años)'!D61),"",'5. Pp (3 años)'!D61)</f>
        <v xml:space="preserve">2.2.1.1.2.3 Atención a las solicitudes de ciudadanas mediante reporta y aporta. </v>
      </c>
      <c r="E55" s="24" t="str">
        <f>IF(ISBLANK('5. Pp (3 años)'!E61),"",'5. Pp (3 años)'!E61)</f>
        <v>PSCA: Porcentaje de solicitudes ciudadanas atendidas.</v>
      </c>
      <c r="F55" s="24" t="str">
        <f>IF(ISBLANK('5. Pp (3 años)'!F61),"",'5. Pp (3 años)'!F61)</f>
        <v xml:space="preserve">Este indicador nos permitirá conocer el porcentaje de efectividad de las peticiones ciudadanas recibidas. </v>
      </c>
      <c r="G55" s="22" t="str">
        <f>IF(ISBLANK('5. Pp (3 años)'!G61),"",'5. Pp (3 años)'!G61)</f>
        <v>Eficacia</v>
      </c>
      <c r="H55" s="22" t="str">
        <f>IF(ISBLANK('5. Pp (3 años)'!H61),"",'5. Pp (3 años)'!H61)</f>
        <v>Trimestral</v>
      </c>
      <c r="I55" s="24" t="str">
        <f>IF(ISBLANK('5. Pp (3 años)'!I61),"",'5. Pp (3 años)'!I61)</f>
        <v xml:space="preserve">MÉTODO DE CÁLCULO:
PSCA= (NSA/NSR)*100
VARIABLES:
PSCA: Porcentaje de solicitudes ciudadanas atendidas.
NSA:Número de solicitudes atendidas.
NSR:Número de solicitudes recibidas.
</v>
      </c>
      <c r="J55" s="24" t="str">
        <f>IF(ISBLANK('5. Pp (3 años)'!J61),"",'5. Pp (3 años)'!J61)</f>
        <v xml:space="preserve">Unidad de medida del indicador: 
Porcentaje.                                                
Unidad de medida:
Solicitudes. 
</v>
      </c>
      <c r="K55" s="22" t="str">
        <f>IF(ISBLANK('5. Pp (3 años)'!K61),"",'5. Pp (3 años)'!K61)</f>
        <v>Ascendente</v>
      </c>
      <c r="L55" s="24" t="str">
        <f>IF(ISBLANK('5. Pp (3 años)'!L61),"",'5. Pp (3 años)'!L61)</f>
        <v xml:space="preserve">PSCA: La meta de Enero 2022 a Diciembre 2024 se espera atender un total de 14,522 solicitudes ciudadanas.
VARIACIÓN DE LA META EN RELACIÓN A LA LÍNEA BASE
Meta Absoluta: 2,956 solicitudes ciudadanas atendidas
Meta Relativa: 25.56% superior a la línea base </v>
      </c>
      <c r="M55" s="24" t="str">
        <f>IF(ISBLANK('5. Pp (3 años)'!M61),"",'5. Pp (3 años)'!M61)</f>
        <v xml:space="preserve">PSCA: de Julio 2019 a Diciembre de 2021 se atendieron 11,566 solicitudes.
2019: 4,000
2020: 3,816
2021: 3,750
Total: 11,566           </v>
      </c>
      <c r="N55" s="24" t="str">
        <f>IF(ISBLANK('5. Pp (3 años)'!N61),"",'5. Pp (3 años)'!N61)</f>
        <v>Nombre del Documento:
Reporte de solicitudes ciudadanas 2024.
Nombre de quien genera la información: 
Dirección General de Servicios Públicos
Periodicidad con que se genera la información:
Trimestral 
Liga de la página donde se localiza la información si es el caso o ubicación: 
Lefort:MBJDGPM-03-2024</v>
      </c>
      <c r="O55" s="24" t="str">
        <f>IF(ISBLANK('5. Pp (3 años)'!O61),"",'5. Pp (3 años)'!O61)</f>
        <v>La cuidadania hace uso del programa de reporta y aporta</v>
      </c>
      <c r="P55" s="149" t="str">
        <f>IF(ISBLANK('5. Pp (3 años)'!P61),"",'5. Pp (3 años)'!P61)</f>
        <v/>
      </c>
    </row>
    <row r="56" spans="1:16" ht="224.25">
      <c r="B56" s="73" t="str">
        <f>IF(ISBLANK('5. Pp (3 años)'!B62),"",'5. Pp (3 años)'!B62)</f>
        <v>Dirección General de Servicios Públicos</v>
      </c>
      <c r="C56" s="22" t="str">
        <f>IF(ISBLANK('5. Pp (3 años)'!C62),"",'5. Pp (3 años)'!C62)</f>
        <v>Actividad</v>
      </c>
      <c r="D56" s="24" t="str">
        <f>IF(ISBLANK('5. Pp (3 años)'!D62),"",'5. Pp (3 años)'!D62)</f>
        <v>2.2.1.1.2.4 inspección de establecimientos que cumplen con las normativas establecidas en el regalmento de la Dirección de Servicios Públicos.</v>
      </c>
      <c r="E56" s="24" t="str">
        <f>IF(ISBLANK('5. Pp (3 años)'!E62),"",'5. Pp (3 años)'!E62)</f>
        <v xml:space="preserve">PEI: Porcentaje de establecimientos supervisados. </v>
      </c>
      <c r="F56" s="24" t="str">
        <f>IF(ISBLANK('5. Pp (3 años)'!F62),"",'5. Pp (3 años)'!F62)</f>
        <v xml:space="preserve">Este indicador nos permitirá conocer el total de negocios supervisados dentro del padrón actual. </v>
      </c>
      <c r="G56" s="22" t="str">
        <f>IF(ISBLANK('5. Pp (3 años)'!G62),"",'5. Pp (3 años)'!G62)</f>
        <v>Eficacia</v>
      </c>
      <c r="H56" s="22" t="str">
        <f>IF(ISBLANK('5. Pp (3 años)'!H62),"",'5. Pp (3 años)'!H62)</f>
        <v>Trimestral</v>
      </c>
      <c r="I56" s="24" t="str">
        <f>IF(ISBLANK('5. Pp (3 años)'!I62),"",'5. Pp (3 años)'!I62)</f>
        <v xml:space="preserve">MÉTODO DE CÁLCULO:                         
PEI= (NTECN/NTENCN)*100
VARIABLES:                                                                                                                                                   PEI: Porcentaje de establecimientos supervisados. 
NTECN: Número Total de Establecimientos que Cumplen con la Normativa.                                       
NTENCN: Número Total de Establecimientos que No Cumplen con la Normativa.             </v>
      </c>
      <c r="J56" s="24" t="str">
        <f>IF(ISBLANK('5. Pp (3 años)'!J62),"",'5. Pp (3 años)'!J62)</f>
        <v xml:space="preserve">Unidad de medida del indicador: 
Porcentaje.                                            
Unidad de medida:
Establecimientos.
</v>
      </c>
      <c r="K56" s="22" t="str">
        <f>IF(ISBLANK('5. Pp (3 años)'!K62),"",'5. Pp (3 años)'!K62)</f>
        <v>Ascendente</v>
      </c>
      <c r="L56" s="24" t="str">
        <f>IF(ISBLANK('5. Pp (3 años)'!L62),"",'5. Pp (3 años)'!L62)</f>
        <v>PEI: De Enero 2022 a Diciembre 2024 se realizarán 2,185 acciones.
VARIACIÓN DE LA META EN RELACIÓN A LA LÍNEA BASE
                                                                                                     Meta Absoluta: 1,125 establecimientos supervisados
                                                                                                          Meta Relativa: 106.13% superior a la línea base</v>
      </c>
      <c r="M56" s="24" t="str">
        <f>IF(ISBLANK('5. Pp (3 años)'!M62),"",'5. Pp (3 años)'!M62)</f>
        <v xml:space="preserve">PEI: de Julio 2019 a Diciembre de 2021 se han supervisado 1,060 establecimientos.
2019: 450
2020: 543
2021: 67
Total: 1,060      </v>
      </c>
      <c r="N56" s="24" t="str">
        <f>IF(ISBLANK('5. Pp (3 años)'!N62),"",'5. Pp (3 años)'!N62)</f>
        <v xml:space="preserve">Nombre del Documento: 
Reporte diario realizado 2024.
Nombre de quien genera la información: 
Dirección General de Servicios Públicos
Periodicidad con que se genera la información: 
Trimestral 
Liga de la página donde se localiza la información si es el caso o ubicación: 
MBJ-SMOPS-DGSPM-014-2024
</v>
      </c>
      <c r="O56" s="24" t="str">
        <f>IF(ISBLANK('5. Pp (3 años)'!O62),"",'5. Pp (3 años)'!O62)</f>
        <v>Las condiciones meteorológicas favorables permiten realizar las supervisiones.</v>
      </c>
      <c r="P56" s="149" t="str">
        <f>IF(ISBLANK('5. Pp (3 años)'!P62),"",'5. Pp (3 años)'!P62)</f>
        <v/>
      </c>
    </row>
    <row r="57" spans="1:16" ht="310.5">
      <c r="B57" s="73" t="str">
        <f>IF(ISBLANK('5. Pp (3 años)'!B63),"",'5. Pp (3 años)'!B63)</f>
        <v>Dirección de Alumbrado Público</v>
      </c>
      <c r="C57" s="22" t="str">
        <f>IF(ISBLANK('5. Pp (3 años)'!C63),"",'5. Pp (3 años)'!C63)</f>
        <v>Componente</v>
      </c>
      <c r="D57" s="24" t="str">
        <f>IF(ISBLANK('5. Pp (3 años)'!D63),"",'5. Pp (3 años)'!D63)</f>
        <v>2.2.1.1.3: Sistema de Alumbrado Público del Municipal  rehabilitado.  (ReparacIón de luminarias y postes)</v>
      </c>
      <c r="E57" s="24" t="str">
        <f>IF(ISBLANK('5. Pp (3 años)'!E63),"",'5. Pp (3 años)'!E63)</f>
        <v>PAPR: Porcentaje del Alumbrado Público Rehabilitado.</v>
      </c>
      <c r="F57" s="24" t="str">
        <f>IF(ISBLANK('5. Pp (3 años)'!F63),"",'5. Pp (3 años)'!F63)</f>
        <v>Este indicador nos permite mostrar  el porcentaje del alumbrado público rehabilitado en todo el municipio de Benito Juárez.</v>
      </c>
      <c r="G57" s="22" t="str">
        <f>IF(ISBLANK('5. Pp (3 años)'!G63),"",'5. Pp (3 años)'!G63)</f>
        <v>Eficacia</v>
      </c>
      <c r="H57" s="22" t="str">
        <f>IF(ISBLANK('5. Pp (3 años)'!H63),"",'5. Pp (3 años)'!H63)</f>
        <v>Trimestral</v>
      </c>
      <c r="I57" s="24" t="str">
        <f>IF(ISBLANK('5. Pp (3 años)'!I63),"",'5. Pp (3 años)'!I63)</f>
        <v>MÉTODO DE CÁLCULO DEL INDICADOR:
PAPR= (NLR/NLPR)*100
VARIABLES:                                                                  
PAPR: Porcentaje del Alumbrado Público Rehabilitado.
NLR: Número de Luminaria Rehabilitadas..
NLPR:  Número de Luminarias Programadas para  Rehabilitar.</v>
      </c>
      <c r="J57" s="24" t="str">
        <f>IF(ISBLANK('5. Pp (3 años)'!J63),"",'5. Pp (3 años)'!J63)</f>
        <v>UNIDAD DE MEDIDA DEL INDICADOR:
Porcentaje. 
UNIDAD DE MEDIDA DE LAS VARIABLES:
Luminarias.</v>
      </c>
      <c r="K57" s="22" t="str">
        <f>IF(ISBLANK('5. Pp (3 años)'!K63),"",'5. Pp (3 años)'!K63)</f>
        <v>Ascendente</v>
      </c>
      <c r="L57" s="24" t="str">
        <f>IF(ISBLANK('5. Pp (3 años)'!L63),"",'5. Pp (3 años)'!L63)</f>
        <v xml:space="preserve">PAPM: La meta de  Enero 2025 a Diciembre 2027 se rehabilitaran 31,149 luminarias.
                                                                                                                                                VARIACIÓN DE LA META EN RELACIÓN A LA LÍNEA BASE
                                                                                                                                                      Meta Absoluta: 5,154  luminarias  rehabilitadas
                                                                                                                                                      Meta Relativa: 19.83%  superior a la línea base  </v>
      </c>
      <c r="M57" s="24" t="str">
        <f>IF(ISBLANK('5. Pp (3 años)'!M63),"",'5. Pp (3 años)'!M63)</f>
        <v xml:space="preserve">PAPM: De  enero  2022 a Diciembre de 2024 se rebalitaron   25,995 luminarias.         
                                                                                                                                                     2022:   11,722                                                                                                                              2023:    6,906                                                                                                                   2024:    7,367                
                                                                                                                                                                   Total: 25,995    </v>
      </c>
      <c r="N57" s="24" t="str">
        <f>IF(ISBLANK('5. Pp (3 años)'!N63),"",'5. Pp (3 años)'!N63)</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57" s="24" t="str">
        <f>IF(ISBLANK('5. Pp (3 años)'!O63),"",'5. Pp (3 años)'!O63)</f>
        <v>Existen las condiciones meteorológicas y de salud favorables para realizar la rehabilitación de las luminarias.</v>
      </c>
      <c r="P57" s="149" t="str">
        <f>IF(ISBLANK('5. Pp (3 años)'!P63),"",'5. Pp (3 años)'!P63)</f>
        <v xml:space="preserve">Meta.7.1 Para 2030, garantizar el acceso universal a servicios de energía asequibles, confiables y modernos.                                                                                                    Meta 7.4 Para 2030, aumentar la cooperación internacio
nal a fin de facilitar el acceso a la investigación 
y las tecnologías energéticas no contaminan
tes, incluidas las fuentes de energía renova
bles, la eficiencia energética y las tecnologías 
avanzadas y menos contaminantes de combus
tibles fósiles, y promover la inversión en 
infraestructuras energéticas y tecnologías de 
energía no contaminante.
 Eficiencia energética
 Submeta 3
 Tecnologías avanzadas y menos contaminantes 
de combustibles fósiles      </v>
      </c>
    </row>
    <row r="58" spans="1:16" ht="189.75">
      <c r="B58" s="73" t="str">
        <f>IF(ISBLANK('5. Pp (3 años)'!B64),"",'5. Pp (3 años)'!B64)</f>
        <v>Dirección de Alumbrado Público</v>
      </c>
      <c r="C58" s="22" t="str">
        <f>IF(ISBLANK('5. Pp (3 años)'!C64),"",'5. Pp (3 años)'!C64)</f>
        <v>Actividad</v>
      </c>
      <c r="D58" s="24" t="str">
        <f>IF(ISBLANK('5. Pp (3 años)'!D64),"",'5. Pp (3 años)'!D64)</f>
        <v xml:space="preserve">2.2.1.1.3.1 Supervisión del sistema de Alumbrado Público a  la empresa Optima Energía </v>
      </c>
      <c r="E58" s="24" t="str">
        <f>IF(ISBLANK('5. Pp (3 años)'!E64),"",'5. Pp (3 años)'!E64)</f>
        <v>PSAPR: Porcentaje de supervisiones del sistema de alumbrado público realizadas.</v>
      </c>
      <c r="F58" s="24" t="str">
        <f>IF(ISBLANK('5. Pp (3 años)'!F64),"",'5. Pp (3 años)'!F64)</f>
        <v>Este indicador nos permite conocer el funcionamiento del sistema de alumbrado público mendiante supervisión puntual y sectorizada, con la finalidad de reducir fallas en el mismo.</v>
      </c>
      <c r="G58" s="22" t="str">
        <f>IF(ISBLANK('5. Pp (3 años)'!G64),"",'5. Pp (3 años)'!G64)</f>
        <v>Eficacia</v>
      </c>
      <c r="H58" s="22" t="str">
        <f>IF(ISBLANK('5. Pp (3 años)'!H64),"",'5. Pp (3 años)'!H64)</f>
        <v>Trimestral</v>
      </c>
      <c r="I58" s="24" t="str">
        <f>IF(ISBLANK('5. Pp (3 años)'!I64),"",'5. Pp (3 años)'!I64)</f>
        <v>MÉTODO DE CÁLCULO:
PSAPR=(NSSAPR/NSSAPP) *100         
VARIABLES:
PSAPR: Porcentaje de supervisiónes del sistema de alumbrado público realizadas.
NSSAPR: Número de supervisiones del sistema de alumbrado público realizado.
NSSAPP: Número de supervisiones del sistema de alumbrado público programado.</v>
      </c>
      <c r="J58" s="24" t="str">
        <f>IF(ISBLANK('5. Pp (3 años)'!J64),"",'5. Pp (3 años)'!J64)</f>
        <v>UNIDAD DE MEDIDA DEL INDICADOR:  
Porcentaje.                                            
UNIDAD DE MEDIDA DE LA VARIABLE:
Reportes.</v>
      </c>
      <c r="K58" s="22" t="str">
        <f>IF(ISBLANK('5. Pp (3 años)'!K64),"",'5. Pp (3 años)'!K64)</f>
        <v>Ascendente</v>
      </c>
      <c r="L58" s="24" t="str">
        <f>IF(ISBLANK('5. Pp (3 años)'!L64),"",'5. Pp (3 años)'!L64)</f>
        <v xml:space="preserve">PSAPR: La meta Enero del 2025 al Diciembre 2027 se realizarán 28,893 supervisiones.
                                                                                                                                   VARIACIÓN DE LA META EN RELACIÓN A LA LÍNEA BASE
                                                                                                                                                      Meta Absoluta: 2,677 supervisiones de alumbrado público
                                                                                                                                                              Meta Relativa:  10.21% superior a la línea base 
</v>
      </c>
      <c r="M58" s="24" t="str">
        <f>IF(ISBLANK('5. Pp (3 años)'!M64),"",'5. Pp (3 años)'!M64)</f>
        <v xml:space="preserve">PSAPR:  De enero 2022 a Diciembre de 2024 se alcanzo a realizar   supervisiones.                 
                                                                                                                                                     2022: 8,631                                                                                                                                2023: 8,885                                                                                                                             2024: 8,700                
                                                                                                                                                          Total: 26,216           </v>
      </c>
      <c r="N58" s="24" t="str">
        <f>IF(ISBLANK('5. Pp (3 años)'!N64),"",'5. Pp (3 años)'!N64)</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58" s="24" t="str">
        <f>IF(ISBLANK('5. Pp (3 años)'!O64),"",'5. Pp (3 años)'!O64)</f>
        <v>Las  condiciones meteorológicas favorables permiten realizar las actividades</v>
      </c>
      <c r="P58" s="149" t="str">
        <f>IF(ISBLANK('5. Pp (3 años)'!P64),"",'5. Pp (3 años)'!P64)</f>
        <v/>
      </c>
    </row>
    <row r="59" spans="1:16" ht="189.75">
      <c r="B59" s="69" t="str">
        <f>IF(ISBLANK('5. Pp (3 años)'!B65),"",'5. Pp (3 años)'!B65)</f>
        <v>Dirección de Alumbrado Público</v>
      </c>
      <c r="C59" s="49" t="str">
        <f>IF(ISBLANK('5. Pp (3 años)'!C65),"",'5. Pp (3 años)'!C65)</f>
        <v>Actividad</v>
      </c>
      <c r="D59" s="71" t="str">
        <f>IF(ISBLANK('5. Pp (3 años)'!D65),"",'5. Pp (3 años)'!D65)</f>
        <v>2.2.1.1.3.2  Mantenimiento del sistema de Alumbrado Público no concesionado.</v>
      </c>
      <c r="E59" s="71" t="str">
        <f>IF(ISBLANK('5. Pp (3 años)'!E65),"",'5. Pp (3 años)'!E65)</f>
        <v>PRCA:  Porcentaje de Reportes ciudadanos del sistema de alumbrado público atendidos no concesionados</v>
      </c>
      <c r="F59" s="71" t="str">
        <f>IF(ISBLANK('5. Pp (3 años)'!F65),"",'5. Pp (3 años)'!F65)</f>
        <v xml:space="preserve">Este indicador nos permite mostrar el porcentaje de los reportes recibidos por los ciudadanos para el mantenimiento del alumbrado no concesionado </v>
      </c>
      <c r="G59" s="49" t="str">
        <f>IF(ISBLANK('5. Pp (3 años)'!G65),"",'5. Pp (3 años)'!G65)</f>
        <v>Eficacia</v>
      </c>
      <c r="H59" s="49" t="str">
        <f>IF(ISBLANK('5. Pp (3 años)'!H65),"",'5. Pp (3 años)'!H65)</f>
        <v>Trimestral</v>
      </c>
      <c r="I59" s="71" t="str">
        <f>IF(ISBLANK('5. Pp (3 años)'!I65),"",'5. Pp (3 años)'!I65)</f>
        <v xml:space="preserve">MÉTODO DE CÁLCULO:
PRCA= (NRCP/NRCR) *100
VARIABLES:
PRCA: Porcentaje de Reportes ciudadanas del sistema de alumbrado público atendidos.
NRCP: Número de reportes ciudadano atendidos.                                                                   
NRCR: Número de reportes ciudadanos recibidos.
</v>
      </c>
      <c r="J59" s="71" t="str">
        <f>IF(ISBLANK('5. Pp (3 años)'!J65),"",'5. Pp (3 años)'!J65)</f>
        <v>UNIDAD DE MEDIDA DEL INDICADOR:  
Porcentaje.                                            
UNIDAD DE MEDIDA DE LA VARIABLE:
Supervisión.</v>
      </c>
      <c r="K59" s="49" t="str">
        <f>IF(ISBLANK('5. Pp (3 años)'!K65),"",'5. Pp (3 años)'!K65)</f>
        <v>Ascendente</v>
      </c>
      <c r="L59" s="71" t="str">
        <f>IF(ISBLANK('5. Pp (3 años)'!L65),"",'5. Pp (3 años)'!L65)</f>
        <v>PRCA: La meta de Enero 2025  a Diciembre del  2027 se espera dar atención a 1,956  resportes ciu dadanos.
                                                                                                                                          VARIACIÓN DE LA META EN RELACIÓN A LA LÍNEA BASE
                                                                                                                                                      Meta Absoluta: 264 reportes atendidos
                                                                                                                                                      Meta Relativa:  15.60% superior a la línea base</v>
      </c>
      <c r="M59" s="71" t="str">
        <f>IF(ISBLANK('5. Pp (3 años)'!M65),"",'5. Pp (3 años)'!M65)</f>
        <v>PRCA: De enero 2022 a Diciembre de 2024 se alcanzo realizar 1,692                 
                                                                                                                                            2022:  540                                                                                                                2023:   564                                                                                                                          2024:   588             
                                                                                                                   Total:     1,692</v>
      </c>
      <c r="N59" s="71" t="str">
        <f>IF(ISBLANK('5. Pp (3 años)'!N65),"",'5. Pp (3 años)'!N65)</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59" s="71" t="str">
        <f>IF(ISBLANK('5. Pp (3 años)'!O65),"",'5. Pp (3 años)'!O65)</f>
        <v>Las  condiciones meteorológicas favorables permiten realizar las actividades.</v>
      </c>
      <c r="P59" s="72" t="str">
        <f>IF(ISBLANK('5. Pp (3 años)'!P65),"",'5. Pp (3 años)'!P65)</f>
        <v/>
      </c>
    </row>
    <row r="60" spans="1:16" ht="189.75">
      <c r="B60" s="73" t="str">
        <f>IF(ISBLANK('5. Pp (3 años)'!B66),"",'5. Pp (3 años)'!B66)</f>
        <v>Dirección de Alumbrado Público</v>
      </c>
      <c r="C60" s="22" t="str">
        <f>IF(ISBLANK('5. Pp (3 años)'!C66),"",'5. Pp (3 años)'!C66)</f>
        <v>Actividad</v>
      </c>
      <c r="D60" s="24" t="str">
        <f>IF(ISBLANK('5. Pp (3 años)'!D66),"",'5. Pp (3 años)'!D66)</f>
        <v>2.2.1.1.3.3 Censo del sistema de alumbrado público del Municipio de Benito Juárez.</v>
      </c>
      <c r="E60" s="24" t="str">
        <f>IF(ISBLANK('5. Pp (3 años)'!E66),"",'5. Pp (3 años)'!E66)</f>
        <v>PLSAR: Porcentaje de luminarias del sistema de alumbrado público realizado.</v>
      </c>
      <c r="F60" s="24" t="str">
        <f>IF(ISBLANK('5. Pp (3 años)'!F66),"",'5. Pp (3 años)'!F66)</f>
        <v xml:space="preserve">Este indicador nos permitira conocer la cantidad exacta de componentes del sistema de alumbrado como son:  luminarias, bancos, transformadores, registros, bases y postes. </v>
      </c>
      <c r="G60" s="22" t="str">
        <f>IF(ISBLANK('5. Pp (3 años)'!G66),"",'5. Pp (3 años)'!G66)</f>
        <v>Eficacia</v>
      </c>
      <c r="H60" s="22" t="str">
        <f>IF(ISBLANK('5. Pp (3 años)'!H66),"",'5. Pp (3 años)'!H66)</f>
        <v>Trimestral</v>
      </c>
      <c r="I60" s="24" t="str">
        <f>IF(ISBLANK('5. Pp (3 años)'!I66),"",'5. Pp (3 años)'!I66)</f>
        <v xml:space="preserve">MÉTODO DE CÁLCULO:
PLSAR= (NLSAPMR/NLSAPP) *100
VARIABLES:
PLSAR: Porcentaje de luminarias del sistema de alumbrado público realizado.
NLR: Número luminarias del sistema de alumbrado público municipal realizados. 
NLP: Número de  luminarias del sistema de alumbrado público programados.
</v>
      </c>
      <c r="J60" s="24" t="str">
        <f>IF(ISBLANK('5. Pp (3 años)'!J66),"",'5. Pp (3 años)'!J66)</f>
        <v>UNIDAD DE MEDIDA DEL INDICADOR:  
Porcentaje.                                            
UNIDAD DE MEDIDA DE LA VARIABLE:
luminaria.</v>
      </c>
      <c r="K60" s="22" t="str">
        <f>IF(ISBLANK('5. Pp (3 años)'!K66),"",'5. Pp (3 años)'!K66)</f>
        <v>Ascendente</v>
      </c>
      <c r="L60" s="24" t="str">
        <f>IF(ISBLANK('5. Pp (3 años)'!L66),"",'5. Pp (3 años)'!L66)</f>
        <v>PLSAR: La meta de Enero 2025 a Diciembre 2027 se realizarán 217,454  luminrias contadas
                                                                                                                                   VARIACIÓN DE LA META EN RELACIÓN A LA LÍNEA BASE 
                                                                                                                                                      Meta Absoluta:  16,067 censos realizados
                                                                                                                                                     Meta Relativa:  7.98% superior a la línea base</v>
      </c>
      <c r="M60" s="24" t="str">
        <f>IF(ISBLANK('5. Pp (3 años)'!M66),"",'5. Pp (3 años)'!M66)</f>
        <v xml:space="preserve">PCSAR: De ennro 2022 a Diciembre de 2024 se realizarón  201,387    luminarias  contadas
                                                                                                                                                     2022:  65,101                                                                                                                                 2023:  65,878                                                                                                                        2024:  70,408                 
                                                                                                                                                                   Total:  201,387           </v>
      </c>
      <c r="N60" s="24" t="str">
        <f>IF(ISBLANK('5. Pp (3 años)'!N66),"",'5. Pp (3 años)'!N66)</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0" s="24" t="str">
        <f>IF(ISBLANK('5. Pp (3 años)'!O66),"",'5. Pp (3 años)'!O66)</f>
        <v>Las  condiciones meteorológicas son favorables para realizar el censo.</v>
      </c>
      <c r="P60" s="149" t="str">
        <f>IF(ISBLANK('5. Pp (3 años)'!P66),"",'5. Pp (3 años)'!P66)</f>
        <v/>
      </c>
    </row>
    <row r="61" spans="1:16" ht="189.75">
      <c r="B61" s="73" t="str">
        <f>IF(ISBLANK('5. Pp (3 años)'!B67),"",'5. Pp (3 años)'!B67)</f>
        <v>Dirección de Alumbrado Público</v>
      </c>
      <c r="C61" s="22" t="str">
        <f>IF(ISBLANK('5. Pp (3 años)'!C67),"",'5. Pp (3 años)'!C67)</f>
        <v>Actividad</v>
      </c>
      <c r="D61" s="24" t="str">
        <f>IF(ISBLANK('5. Pp (3 años)'!D67),"",'5. Pp (3 años)'!D67)</f>
        <v>2.2.1.1.3.4 Verificación del sistema de alumbrado público, que cumpla con  las  especificaciones establecidas, para la Entrega y Recepción de fraccionamientos nuevos en el Municipio de Benito Juárez.</v>
      </c>
      <c r="E61" s="24" t="str">
        <f>IF(ISBLANK('5. Pp (3 años)'!E67),"",'5. Pp (3 años)'!E67)</f>
        <v>PAPEF: Porcentaje de alumbrado público entregado en fraccionamientos.</v>
      </c>
      <c r="F61" s="24" t="str">
        <f>IF(ISBLANK('5. Pp (3 años)'!F67),"",'5. Pp (3 años)'!F67)</f>
        <v>Este indicador nos permite conocer si se esta cumpliendo con las especificaciones establecidas para la entrega recepción de los fraccionamientos y poder formalizar los contratos ante  CFE.</v>
      </c>
      <c r="G61" s="22" t="str">
        <f>IF(ISBLANK('5. Pp (3 años)'!G67),"",'5. Pp (3 años)'!G67)</f>
        <v>Eficacia</v>
      </c>
      <c r="H61" s="22" t="str">
        <f>IF(ISBLANK('5. Pp (3 años)'!H67),"",'5. Pp (3 años)'!H67)</f>
        <v>Trimestral</v>
      </c>
      <c r="I61" s="24" t="str">
        <f>IF(ISBLANK('5. Pp (3 años)'!I67),"",'5. Pp (3 años)'!I67)</f>
        <v xml:space="preserve">MÉTODO DE CÁLCULO
PAPEF= (NAPE/NAPPE) *100
VARIABLES
PAPEF: Porcentaje de Alumbrado Público Entregado en Fraccionamientos.
NAPE : Número de alumbrado Público Entregado.
NAPPE: Número de alumbrado Público Programado para Entrega.
</v>
      </c>
      <c r="J61" s="24" t="str">
        <f>IF(ISBLANK('5. Pp (3 años)'!J67),"",'5. Pp (3 años)'!J67)</f>
        <v>UNIDAD DE MEDIDA DEL INDICADOR:  
Porcentaje.                                            
UNIDAD DE MEDIDA DE LA VARIABLE:
Alumbrado.</v>
      </c>
      <c r="K61" s="22" t="str">
        <f>IF(ISBLANK('5. Pp (3 años)'!K67),"",'5. Pp (3 años)'!K67)</f>
        <v>Ascendente</v>
      </c>
      <c r="L61" s="24" t="str">
        <f>IF(ISBLANK('5. Pp (3 años)'!L67),"",'5. Pp (3 años)'!L67)</f>
        <v>PAPEF: La meta de Enero 2025 a Diciembre 2027 se verificarán  322 Entrega - Recepción de  sistemas de alumbrad o público en fraccionamientos nuevos.
                                                                                                                                          VARIACIÓN DE LA META EN RELACIÓN A LA LÍNEA BASE
                                                                                                                                                      Meta Absoluta: 4  entregas de  alumbrado público                                                                     Meta Relativa: 1.26% superior a la línea based</v>
      </c>
      <c r="M61" s="24" t="str">
        <f>IF(ISBLANK('5. Pp (3 años)'!M67),"",'5. Pp (3 años)'!M67)</f>
        <v xml:space="preserve">PAPEF: De enero 2022 a Diciembre de 2024 se verificaron 318 entrega  y recepción de sistemas de alumbrado en fraccionamientos nuevos.                 
                                                                                                                                                     2022: 131                                                                                                                                  2023:   93                                                                                                                            2024:   94                 
                                                                                                                                                                   Total:  318          </v>
      </c>
      <c r="N61" s="24" t="str">
        <f>IF(ISBLANK('5. Pp (3 años)'!N67),"",'5. Pp (3 años)'!N67)</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1" s="24" t="str">
        <f>IF(ISBLANK('5. Pp (3 años)'!O67),"",'5. Pp (3 años)'!O67)</f>
        <v>Los fraccionamientos cumplen con las normatividades establecidas en cuanto al alumbrado.</v>
      </c>
      <c r="P61" s="149" t="str">
        <f>IF(ISBLANK('5. Pp (3 años)'!P67),"",'5. Pp (3 años)'!P67)</f>
        <v/>
      </c>
    </row>
    <row r="62" spans="1:16" ht="189.75">
      <c r="B62" s="73" t="str">
        <f>IF(ISBLANK('5. Pp (3 años)'!B68),"",'5. Pp (3 años)'!B68)</f>
        <v>Dirección de Alumbrado Público</v>
      </c>
      <c r="C62" s="22" t="str">
        <f>IF(ISBLANK('5. Pp (3 años)'!C68),"",'5. Pp (3 años)'!C68)</f>
        <v>Actividad</v>
      </c>
      <c r="D62" s="24" t="str">
        <f>IF(ISBLANK('5. Pp (3 años)'!D68),"",'5. Pp (3 años)'!D68)</f>
        <v>2.2.1.1.3.5 Proyección de infraestructura eléctrica en el Municipio de Benito Juárez.</v>
      </c>
      <c r="E62" s="24" t="str">
        <f>IF(ISBLANK('5. Pp (3 años)'!E68),"",'5. Pp (3 años)'!E68)</f>
        <v>PIEP: Porcentaje de infraestructura eléctrica Proyectada.</v>
      </c>
      <c r="F62" s="24" t="str">
        <f>IF(ISBLANK('5. Pp (3 años)'!F68),"",'5. Pp (3 años)'!F68)</f>
        <v>Este indicador nos proporcionara información de la infraestructura eléctrica proyectada y ejecutada.</v>
      </c>
      <c r="G62" s="22" t="str">
        <f>IF(ISBLANK('5. Pp (3 años)'!G68),"",'5. Pp (3 años)'!G68)</f>
        <v>Eficacia</v>
      </c>
      <c r="H62" s="22" t="str">
        <f>IF(ISBLANK('5. Pp (3 años)'!H68),"",'5. Pp (3 años)'!H68)</f>
        <v>Trimestral</v>
      </c>
      <c r="I62" s="24" t="str">
        <f>IF(ISBLANK('5. Pp (3 años)'!I68),"",'5. Pp (3 años)'!I68)</f>
        <v xml:space="preserve">MÉTODO DE CÁLCULO
PIEP= (NPIER/NPIEP) *100
VARIABLES
PIEP: Porcentaje de Infraestructura Eléctrica Proyectada.
NPIER :Número de proyección de infraestructura eléctrica realizada. 
NPIEP: Número de Proyección de infraestructura eléctrica Programada.
</v>
      </c>
      <c r="J62" s="24" t="str">
        <f>IF(ISBLANK('5. Pp (3 años)'!J68),"",'5. Pp (3 años)'!J68)</f>
        <v>UNIDAD DE MEDIDA DEL INDICADOR:  
Porcentaje.                                            
UNIDAD DE MEDIDA DE LA VARIABLE:
Proyección de Infraestructura.</v>
      </c>
      <c r="K62" s="22" t="str">
        <f>IF(ISBLANK('5. Pp (3 años)'!K68),"",'5. Pp (3 años)'!K68)</f>
        <v>Ascendente</v>
      </c>
      <c r="L62" s="24" t="str">
        <f>IF(ISBLANK('5. Pp (3 años)'!L68),"",'5. Pp (3 años)'!L68)</f>
        <v>PIEP:  La meta de Enero 2025  a Diciembre 2027 se estiman 128 proyecciones de infraestructuras eléctricas.
                                                                                            VARIACIÓN DE LA META EN RELACIÓN A LA LÍNEA BASE
                                                                                                            Meta Absoluta: 24 proyecciones  
                                                                                                            Meta Relativa:  23.08% superior a la línea base</v>
      </c>
      <c r="M62" s="24" t="str">
        <f>IF(ISBLANK('5. Pp (3 años)'!M68),"",'5. Pp (3 años)'!M68)</f>
        <v xml:space="preserve">PIEP: De enero 2022 a Diciembre de 2024 se realizaron  104 proyecciones infraestructuras eléctricas.                 
                                                                                                                                                     2022: 32                                                                                                                                 2023: 36                                                                                                                             2024: 36                 
                                                                                                                   Total: 104           </v>
      </c>
      <c r="N62" s="24" t="str">
        <f>IF(ISBLANK('5. Pp (3 años)'!N68),"",'5. Pp (3 años)'!N68)</f>
        <v>Nombre del Documento: 
Informe de  actividades realizadas Alumbrado Público 2026.
Nombre de quien genera la información:
Dirección de Alumbrado Público
Periodicidad con que se genera la información:
Trimestral
Liga de la página donde se localiza la información o ubicación:
MBJ/22/03/22C.5/2026</v>
      </c>
      <c r="O62" s="24" t="str">
        <f>IF(ISBLANK('5. Pp (3 años)'!O68),"",'5. Pp (3 años)'!O68)</f>
        <v>Existen las condiciones territoriales y de urbanización para las infraestructuras.</v>
      </c>
      <c r="P62" s="149" t="str">
        <f>IF(ISBLANK('5. Pp (3 años)'!P68),"",'5. Pp (3 años)'!P68)</f>
        <v/>
      </c>
    </row>
    <row r="63" spans="1:16" ht="17.25">
      <c r="B63" s="73" t="e">
        <f>IF(ISBLANK('5. Pp (3 años)'!#REF!),"",'5. Pp (3 años)'!#REF!)</f>
        <v>#REF!</v>
      </c>
      <c r="C63" s="22" t="e">
        <f>IF(ISBLANK('5. Pp (3 años)'!#REF!),"",'5. Pp (3 años)'!#REF!)</f>
        <v>#REF!</v>
      </c>
      <c r="D63" s="24" t="e">
        <f>IF(ISBLANK('5. Pp (3 años)'!#REF!),"",'5. Pp (3 años)'!#REF!)</f>
        <v>#REF!</v>
      </c>
      <c r="E63" s="24" t="e">
        <f>IF(ISBLANK('5. Pp (3 años)'!#REF!),"",'5. Pp (3 años)'!#REF!)</f>
        <v>#REF!</v>
      </c>
      <c r="F63" s="24" t="e">
        <f>IF(ISBLANK('5. Pp (3 años)'!#REF!),"",'5. Pp (3 años)'!#REF!)</f>
        <v>#REF!</v>
      </c>
      <c r="G63" s="22" t="e">
        <f>IF(ISBLANK('5. Pp (3 años)'!#REF!),"",'5. Pp (3 años)'!#REF!)</f>
        <v>#REF!</v>
      </c>
      <c r="H63" s="22" t="e">
        <f>IF(ISBLANK('5. Pp (3 años)'!#REF!),"",'5. Pp (3 años)'!#REF!)</f>
        <v>#REF!</v>
      </c>
      <c r="I63" s="24" t="e">
        <f>IF(ISBLANK('5. Pp (3 años)'!#REF!),"",'5. Pp (3 años)'!#REF!)</f>
        <v>#REF!</v>
      </c>
      <c r="J63" s="24" t="e">
        <f>IF(ISBLANK('5. Pp (3 años)'!#REF!),"",'5. Pp (3 años)'!#REF!)</f>
        <v>#REF!</v>
      </c>
      <c r="K63" s="22" t="e">
        <f>IF(ISBLANK('5. Pp (3 años)'!#REF!),"",'5. Pp (3 años)'!#REF!)</f>
        <v>#REF!</v>
      </c>
      <c r="L63" s="24" t="e">
        <f>IF(ISBLANK('5. Pp (3 años)'!#REF!),"",'5. Pp (3 años)'!#REF!)</f>
        <v>#REF!</v>
      </c>
      <c r="M63" s="24" t="e">
        <f>IF(ISBLANK('5. Pp (3 años)'!#REF!),"",'5. Pp (3 años)'!#REF!)</f>
        <v>#REF!</v>
      </c>
      <c r="N63" s="24" t="e">
        <f>IF(ISBLANK('5. Pp (3 años)'!#REF!),"",'5. Pp (3 años)'!#REF!)</f>
        <v>#REF!</v>
      </c>
      <c r="O63" s="24" t="e">
        <f>IF(ISBLANK('5. Pp (3 años)'!#REF!),"",'5. Pp (3 años)'!#REF!)</f>
        <v>#REF!</v>
      </c>
      <c r="P63" s="149" t="e">
        <f>IF(ISBLANK('5. Pp (3 años)'!#REF!),"",'5. Pp (3 años)'!#REF!)</f>
        <v>#REF!</v>
      </c>
    </row>
    <row r="64" spans="1:16" ht="17.25">
      <c r="B64" s="73" t="e">
        <f>IF(ISBLANK('5. Pp (3 años)'!#REF!),"",'5. Pp (3 años)'!#REF!)</f>
        <v>#REF!</v>
      </c>
      <c r="C64" s="22" t="e">
        <f>IF(ISBLANK('5. Pp (3 años)'!#REF!),"",'5. Pp (3 años)'!#REF!)</f>
        <v>#REF!</v>
      </c>
      <c r="D64" s="24" t="e">
        <f>IF(ISBLANK('5. Pp (3 años)'!#REF!),"",'5. Pp (3 años)'!#REF!)</f>
        <v>#REF!</v>
      </c>
      <c r="E64" s="24" t="e">
        <f>IF(ISBLANK('5. Pp (3 años)'!#REF!),"",'5. Pp (3 años)'!#REF!)</f>
        <v>#REF!</v>
      </c>
      <c r="F64" s="24" t="e">
        <f>IF(ISBLANK('5. Pp (3 años)'!#REF!),"",'5. Pp (3 años)'!#REF!)</f>
        <v>#REF!</v>
      </c>
      <c r="G64" s="22" t="e">
        <f>IF(ISBLANK('5. Pp (3 años)'!#REF!),"",'5. Pp (3 años)'!#REF!)</f>
        <v>#REF!</v>
      </c>
      <c r="H64" s="22" t="e">
        <f>IF(ISBLANK('5. Pp (3 años)'!#REF!),"",'5. Pp (3 años)'!#REF!)</f>
        <v>#REF!</v>
      </c>
      <c r="I64" s="24" t="e">
        <f>IF(ISBLANK('5. Pp (3 años)'!#REF!),"",'5. Pp (3 años)'!#REF!)</f>
        <v>#REF!</v>
      </c>
      <c r="J64" s="24" t="e">
        <f>IF(ISBLANK('5. Pp (3 años)'!#REF!),"",'5. Pp (3 años)'!#REF!)</f>
        <v>#REF!</v>
      </c>
      <c r="K64" s="22" t="e">
        <f>IF(ISBLANK('5. Pp (3 años)'!#REF!),"",'5. Pp (3 años)'!#REF!)</f>
        <v>#REF!</v>
      </c>
      <c r="L64" s="24" t="e">
        <f>IF(ISBLANK('5. Pp (3 años)'!#REF!),"",'5. Pp (3 años)'!#REF!)</f>
        <v>#REF!</v>
      </c>
      <c r="M64" s="24" t="e">
        <f>IF(ISBLANK('5. Pp (3 años)'!#REF!),"",'5. Pp (3 años)'!#REF!)</f>
        <v>#REF!</v>
      </c>
      <c r="N64" s="24" t="e">
        <f>IF(ISBLANK('5. Pp (3 años)'!#REF!),"",'5. Pp (3 años)'!#REF!)</f>
        <v>#REF!</v>
      </c>
      <c r="O64" s="24" t="e">
        <f>IF(ISBLANK('5. Pp (3 años)'!#REF!),"",'5. Pp (3 años)'!#REF!)</f>
        <v>#REF!</v>
      </c>
      <c r="P64" s="149" t="e">
        <f>IF(ISBLANK('5. Pp (3 años)'!#REF!),"",'5. Pp (3 años)'!#REF!)</f>
        <v>#REF!</v>
      </c>
    </row>
    <row r="65" spans="2:16" ht="362.25">
      <c r="B65" s="69" t="str">
        <f>IF(ISBLANK('5. Pp (3 años)'!B69),"",'5. Pp (3 años)'!B69)</f>
        <v xml:space="preserve">Direccion de Bacheo y Pipas  </v>
      </c>
      <c r="C65" s="49" t="str">
        <f>IF(ISBLANK('5. Pp (3 años)'!C69),"",'5. Pp (3 años)'!C69)</f>
        <v>Componente</v>
      </c>
      <c r="D65" s="71" t="str">
        <f>IF(ISBLANK('5. Pp (3 años)'!D69),"",'5. Pp (3 años)'!D69)</f>
        <v xml:space="preserve">2.2 Bacheo de vialidades y suministro de agua potable proporcionados. </v>
      </c>
      <c r="E65" s="71" t="str">
        <f>IF(ISBLANK('5. Pp (3 años)'!E69),"",'5. Pp (3 años)'!E69)</f>
        <v>PM2VB: Porcentaje de m2 de vialidades bacheadas.</v>
      </c>
      <c r="F65" s="71" t="str">
        <f>IF(ISBLANK('5. Pp (3 años)'!F69),"",'5. Pp (3 años)'!F69)</f>
        <v>Estos indicadores permiten conocer la cobertura en bacheo de las vialidades en el municipio.</v>
      </c>
      <c r="G65" s="49" t="str">
        <f>IF(ISBLANK('5. Pp (3 años)'!G69),"",'5. Pp (3 años)'!G69)</f>
        <v>Eficacia</v>
      </c>
      <c r="H65" s="49" t="str">
        <f>IF(ISBLANK('5. Pp (3 años)'!H69),"",'5. Pp (3 años)'!H69)</f>
        <v>Trimestral</v>
      </c>
      <c r="I65" s="71" t="str">
        <f>IF(ISBLANK('5. Pp (3 años)'!I69),"",'5. Pp (3 años)'!I69)</f>
        <v xml:space="preserve">MÉTODO DE CÁLCULO DEL INDICADOR:
PM2VB= (M2VB/M2VPB)*100
VARIABLES: 
PM2VB: Porcentaje de m2 de vialidades bacheadas.
M2VB: M2 de vialidades bacheadas.
M2VPB: M2 de vialidades programas a bachear.
                                                                    </v>
      </c>
      <c r="J65" s="71" t="str">
        <f>IF(ISBLANK('5. Pp (3 años)'!J69),"",'5. Pp (3 años)'!J69)</f>
        <v xml:space="preserve">UNIDAD DE MEDIDA DEL  INDICADOR: 
Porcentaje. 
UNIDAD DE MEDIDAD DE LAS VARIABLES:
M2 de vialidades. </v>
      </c>
      <c r="K65" s="49" t="str">
        <f>IF(ISBLANK('5. Pp (3 años)'!K69),"",'5. Pp (3 años)'!K69)</f>
        <v>Ascendente</v>
      </c>
      <c r="L65" s="71" t="str">
        <f>IF(ISBLANK('5. Pp (3 años)'!L69),"",'5. Pp (3 años)'!L69)</f>
        <v>PM2VB: La meta de Enero 2025 a Diciembre 2027 se realizara 550,180 m2 de bacheo de vialidades.
                                                                                            VARIACIÓN DE LA META EN RELACIÓN A LA LÍNEA BASE
                                                                                                    Meta Absoluta: 259,711 m2 de bacheo de vialidades
                                                                                                     Meta Relativa: 89.41% superior a la línea base</v>
      </c>
      <c r="M65" s="71" t="str">
        <f>IF(ISBLANK('5. Pp (3 años)'!M69),"",'5. Pp (3 años)'!M69)</f>
        <v xml:space="preserve">PM2VB: De Enero 2022 a Diciembre de 2024 se bachearon 290,469 m2 de vialidades.                 
                                                                                                                                                     2022:119,834                                                                                                                             2023:77,580                                                                                                                             2024:93,055            
                                                                                                                   Total:290,469     </v>
      </c>
      <c r="N65" s="71" t="str">
        <f>IF(ISBLANK('5. Pp (3 años)'!N69),"",'5. Pp (3 años)'!N69)</f>
        <v xml:space="preserve">Nombre del Documento: 
Comprobacion de mezcla 2025          
Nombre de quien genera la información:
Dirección de Bacheo y Pipas
Periodicidad con que se genera la información:
Trimestral.
Liga de la página donde se localiza la información o ubicación: 
Almacen 
</v>
      </c>
      <c r="O65" s="71" t="str">
        <f>IF(ISBLANK('5. Pp (3 años)'!O69),"",'5. Pp (3 años)'!O69)</f>
        <v>Existen las condiciones meteorológicas y viales para el bacheo.</v>
      </c>
      <c r="P65" s="72" t="str">
        <f>IF(ISBLANK('5. Pp (3 años)'!P69),"",'5. Pp (3 años)'!P69)</f>
        <v xml:space="preserve"> 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6" spans="2:16" ht="362.25">
      <c r="B66" s="73" t="str">
        <f>IF(ISBLANK('5. Pp (3 años)'!B70),"",'5. Pp (3 años)'!B70)</f>
        <v/>
      </c>
      <c r="C66" s="22" t="str">
        <f>IF(ISBLANK('5. Pp (3 años)'!C70),"",'5. Pp (3 años)'!C70)</f>
        <v/>
      </c>
      <c r="D66" s="24" t="str">
        <f>IF(ISBLANK('5. Pp (3 años)'!D70),"",'5. Pp (3 años)'!D70)</f>
        <v/>
      </c>
      <c r="E66" s="24" t="str">
        <f>IF(ISBLANK('5. Pp (3 años)'!E70),"",'5. Pp (3 años)'!E70)</f>
        <v>PLAPP: Porcentaje de Litros de Agua Potable Proporcionada.</v>
      </c>
      <c r="F66" s="24" t="str">
        <f>IF(ISBLANK('5. Pp (3 años)'!F70),"",'5. Pp (3 años)'!F70)</f>
        <v>El indicador permite conocer el surtido de agua potable a los habitantes del municipio.</v>
      </c>
      <c r="G66" s="22" t="str">
        <f>IF(ISBLANK('5. Pp (3 años)'!G70),"",'5. Pp (3 años)'!G70)</f>
        <v>Eficacia</v>
      </c>
      <c r="H66" s="22" t="str">
        <f>IF(ISBLANK('5. Pp (3 años)'!H70),"",'5. Pp (3 años)'!H70)</f>
        <v>Trimestral</v>
      </c>
      <c r="I66" s="24" t="str">
        <f>IF(ISBLANK('5. Pp (3 años)'!I70),"",'5. Pp (3 años)'!I70)</f>
        <v xml:space="preserve">MÉTODO DE CÁLCULO DEL INDICADOR:
PLAPP= (LAP/LAEP)*100  
VARIABLES:                                                                  
PLAPP: Porcentaje de Litros de Agua Potable Proporcionada.
LAP: Litros de agua proporcionada.
LAEP: Litros de agua estimada a proporcionar.
   </v>
      </c>
      <c r="J66" s="24" t="str">
        <f>IF(ISBLANK('5. Pp (3 años)'!J70),"",'5. Pp (3 años)'!J70)</f>
        <v>UUNIDAD DE MEDIDA DEL INDICADOR:
Porcentaje.               
UNIDAD DE MEDIDAD DE LAS VARIABLES:
Litros de agua potable.</v>
      </c>
      <c r="K66" s="22" t="str">
        <f>IF(ISBLANK('5. Pp (3 años)'!K70),"",'5. Pp (3 años)'!K70)</f>
        <v>Ascendente</v>
      </c>
      <c r="L66" s="24" t="str">
        <f>IF(ISBLANK('5. Pp (3 años)'!L70),"",'5. Pp (3 años)'!L70)</f>
        <v xml:space="preserve">PLAPP: La meta de Enero 2025 a Diciembre 2027  suministrará  17,709,073  litros de agua potable.
                                                                                            VARIACIÓN DE LA META EN RELACIÓN A LA LÍNEA BASE
                                                                                                    Meta Absoluta: -54,525,927 litros
                                                                                                    Meta Relativa: -75.48 % inferior a la línea base </v>
      </c>
      <c r="M66" s="24" t="str">
        <f>IF(ISBLANK('5. Pp (3 años)'!M70),"",'5. Pp (3 años)'!M70)</f>
        <v xml:space="preserve">PLAPP: De Enero 2022 a Diciembre de 2024 se suministraron 72,235,000 litros de de agua.                 
                                                                                                                                                     2022:17,290,000                                                                                                                                2023:23,345,000                                                                                                                           2024:31,600,000                  
                                                                                                                   Total: 72,235,000           </v>
      </c>
      <c r="N66" s="24" t="str">
        <f>IF(ISBLANK('5. Pp (3 años)'!N70),"",'5. Pp (3 años)'!N70)</f>
        <v xml:space="preserve">Nombre del Documento: 
Suministro de agua potable 2025        
Nombre de quien genera la información:
Dirección de Bacheo y Pipas
Periodicidad con que se genera la información:
Trimestral
Liga de la página donde se localiza la información o ubicación:
Repisa B
</v>
      </c>
      <c r="O66" s="24" t="str">
        <f>IF(ISBLANK('5. Pp (3 años)'!O70),"",'5. Pp (3 años)'!O70)</f>
        <v>Existen las condiciones de infraestructura para el suministro de agua potable.</v>
      </c>
      <c r="P66" s="149" t="str">
        <f>IF(ISBLANK('5. Pp (3 años)'!P70),"",'5. Pp (3 años)'!P70)</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7" spans="2:16" ht="362.25">
      <c r="B67" s="73" t="str">
        <f>IF(ISBLANK('5. Pp (3 años)'!B71),"",'5. Pp (3 años)'!B71)</f>
        <v xml:space="preserve">Direccion de Bacheo y Pipas   </v>
      </c>
      <c r="C67" s="22" t="str">
        <f>IF(ISBLANK('5. Pp (3 años)'!C71),"",'5. Pp (3 años)'!C71)</f>
        <v>Actividad</v>
      </c>
      <c r="D67" s="24" t="str">
        <f>IF(ISBLANK('5. Pp (3 años)'!D71),"",'5. Pp (3 años)'!D71)</f>
        <v>2.2 Atención a las solicitudes de servicio recepcionados mediante llamadas telefonicas y redes sociales concluidas.</v>
      </c>
      <c r="E67" s="24" t="str">
        <f>IF(ISBLANK('5. Pp (3 años)'!E71),"",'5. Pp (3 años)'!E71)</f>
        <v>PSSA: Porcentaje de solicitudes de servicio Atendidas.</v>
      </c>
      <c r="F67" s="24" t="str">
        <f>IF(ISBLANK('5. Pp (3 años)'!F71),"",'5. Pp (3 años)'!F71)</f>
        <v>Este indicador permiten conocer la cobertura total de las solicitudes recepcionandas mediante llamadas telefónicas y redes sociales para su atención en forma oportuna en el municipio de Benito Juárez.</v>
      </c>
      <c r="G67" s="22" t="str">
        <f>IF(ISBLANK('5. Pp (3 años)'!G71),"",'5. Pp (3 años)'!G71)</f>
        <v>Eficacia</v>
      </c>
      <c r="H67" s="22" t="str">
        <f>IF(ISBLANK('5. Pp (3 años)'!H71),"",'5. Pp (3 años)'!H71)</f>
        <v>Trimestral</v>
      </c>
      <c r="I67" s="24" t="str">
        <f>IF(ISBLANK('5. Pp (3 años)'!I71),"",'5. Pp (3 años)'!I71)</f>
        <v xml:space="preserve">MÉTODO DE CÁLCULO
PSSA= (NSA/TSR)*100  
VARIABLES
PSSA: Porcentaje de solicitudes de servicio Atendidas.
NSSA: Número de solicitudesde servicio atendidas.
TSR: Total de solicitudes de servicio recepcionadas. 
  </v>
      </c>
      <c r="J67" s="24" t="str">
        <f>IF(ISBLANK('5. Pp (3 años)'!J71),"",'5. Pp (3 años)'!J71)</f>
        <v>UNIDAD DE MEDIDA DEL INDICADOR:
Porcentaje. 
UNIDAD DE MEDIDAD DE LAS  VARIABLES: 
Solicitudes.</v>
      </c>
      <c r="K67" s="22" t="str">
        <f>IF(ISBLANK('5. Pp (3 años)'!K71),"",'5. Pp (3 años)'!K71)</f>
        <v>Ascendente</v>
      </c>
      <c r="L67" s="24" t="str">
        <f>IF(ISBLANK('5. Pp (3 años)'!L71),"",'5. Pp (3 años)'!L71)</f>
        <v xml:space="preserve">PSSA: La meta de Enero 2025 a Diciembre 2027  se espera atender 1,860 solicitudes de servicio.
                                                                                                         VARIACIÓN DE LA META EN RELACIÓN A LA LÍNEA BASE
                                                                                                                        Meta Absoluta: 318 solicitudes
                                                                                                                        Meta Relativa: 20.62% inferior a la línea base </v>
      </c>
      <c r="M67" s="24" t="str">
        <f>IF(ISBLANK('5. Pp (3 años)'!M71),"",'5. Pp (3 años)'!M71)</f>
        <v xml:space="preserve">PSSA: De Enero 2022 a Diciembre de 2024 atendieron 1,542 solicitudes.                 
                                                                                                                                                     2022:324                                                                                                                                   2023:564                                                                                                                             2024:654                 
                                                                                                                   Total: 1,542          </v>
      </c>
      <c r="N67" s="24" t="str">
        <f>IF(ISBLANK('5. Pp (3 años)'!N71),"",'5. Pp (3 años)'!N71)</f>
        <v>Nombre del Documento: 
Reporte de Solicitudes de Servicio 2026              
Nombre de quien genera la información:
Dirección de Bacheo y Pipas
Periodicidad con que se genera la información:
Trimestral.
Liga de la página donde se localiza la información o ubicación:
Repisa B</v>
      </c>
      <c r="O67" s="24" t="str">
        <f>IF(ISBLANK('5. Pp (3 años)'!O71),"",'5. Pp (3 años)'!O71)</f>
        <v xml:space="preserve">La ciudadanía solicita los servicios. </v>
      </c>
      <c r="P67" s="149" t="str">
        <f>IF(ISBLANK('5. Pp (3 años)'!P71),"",'5. Pp (3 años)'!P71)</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8" spans="2:16" ht="362.25">
      <c r="B68" s="73" t="str">
        <f>IF(ISBLANK('5. Pp (3 años)'!B72),"",'5. Pp (3 años)'!B72)</f>
        <v xml:space="preserve">Direccion de Bacheo y Pipas  </v>
      </c>
      <c r="C68" s="22" t="str">
        <f>IF(ISBLANK('5. Pp (3 años)'!C72),"",'5. Pp (3 años)'!C72)</f>
        <v>Actividad</v>
      </c>
      <c r="D68" s="24" t="str">
        <f>IF(ISBLANK('5. Pp (3 años)'!D72),"",'5. Pp (3 años)'!D72)</f>
        <v>2.2 Recepción de obras de vialidades.</v>
      </c>
      <c r="E68" s="24" t="str">
        <f>IF(ISBLANK('5. Pp (3 años)'!E72),"",'5. Pp (3 años)'!E72)</f>
        <v>PROV: Porcentaje de Recepción de Obras de vialidades.</v>
      </c>
      <c r="F68" s="24" t="str">
        <f>IF(ISBLANK('5. Pp (3 años)'!F72),"",'5. Pp (3 años)'!F72)</f>
        <v>Este indicador nos permite conocer si se cumple con las especificaciones de las vialidades por parte de los desarrolladores de vivienda , en la entrega recepción.</v>
      </c>
      <c r="G68" s="22" t="str">
        <f>IF(ISBLANK('5. Pp (3 años)'!G72),"",'5. Pp (3 años)'!G72)</f>
        <v>Eficacia</v>
      </c>
      <c r="H68" s="22" t="str">
        <f>IF(ISBLANK('5. Pp (3 años)'!H72),"",'5. Pp (3 años)'!H72)</f>
        <v>Trimestral</v>
      </c>
      <c r="I68" s="24" t="str">
        <f>IF(ISBLANK('5. Pp (3 años)'!I72),"",'5. Pp (3 años)'!I72)</f>
        <v xml:space="preserve">MÉTODO DE CÁLCULO
PROV= (NOR/TOE)*100 
VARIABLES
PROV: Porcentaje de Recepción de Obras de vialidades.
NOR: Número de Obras Recepcionadas.
TOE: Total de Obras Estimadas.  
        </v>
      </c>
      <c r="J68" s="24" t="str">
        <f>IF(ISBLANK('5. Pp (3 años)'!J72),"",'5. Pp (3 años)'!J72)</f>
        <v>UNIDAD DE MEDIDA DEL INDICADOR: 
Porcentaje. 
UNIDAD DE MEDIDAD DE LAS   VARIABLES:
Obras.</v>
      </c>
      <c r="K68" s="22" t="str">
        <f>IF(ISBLANK('5. Pp (3 años)'!K72),"",'5. Pp (3 años)'!K72)</f>
        <v>Ascendente</v>
      </c>
      <c r="L68" s="24" t="str">
        <f>IF(ISBLANK('5. Pp (3 años)'!L72),"",'5. Pp (3 años)'!L72)</f>
        <v>PROV: La meta de Enero 2025 a Diciembre 2027 se recepcionarán 12 obras.
                                                                                                 VARIACIÓN DE LA META EN RELACIÓN A LA LÍNEA BASE
                                                                                                                 Meta Absoluta: 6 obras recepcionadas
                                                                                                                 Meta Relativa: 100% superior a la línea base</v>
      </c>
      <c r="M68" s="24" t="str">
        <f>IF(ISBLANK('5. Pp (3 años)'!M72),"",'5. Pp (3 años)'!M72)</f>
        <v xml:space="preserve">PROV: De Enero 2022 a Diciembre de 2024 se recepcionaron 6 obras.                 
                                                                                                                                                     2022: 2                                                                                                                                2023: 0                                                                                                                             2024: 4                 
                                                                                                                   Total: 6           </v>
      </c>
      <c r="N68" s="24" t="str">
        <f>IF(ISBLANK('5. Pp (3 años)'!N72),"",'5. Pp (3 años)'!N72)</f>
        <v xml:space="preserve">Nombre del Documento: 
Reporte de Recepción de obras 2026              
Nombre de quien genera la información:
Dirección de Bacheo y Pipas
Periodicidad con que se genera la información:
Trimestral
Liga de la página donde se localiza la información o ubicación: 
Repisa B
 </v>
      </c>
      <c r="O68" s="24" t="str">
        <f>IF(ISBLANK('5. Pp (3 años)'!O72),"",'5. Pp (3 años)'!O72)</f>
        <v>Las condiciones meteorológicas favorables permiten realizar las actividades</v>
      </c>
      <c r="P68" s="149" t="str">
        <f>IF(ISBLANK('5. Pp (3 años)'!P72),"",'5. Pp (3 años)'!P72)</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69" spans="2:16" ht="362.25">
      <c r="B69" s="73" t="str">
        <f>IF(ISBLANK('5. Pp (3 años)'!B73),"",'5. Pp (3 años)'!B73)</f>
        <v xml:space="preserve">Direccion de Bacheo y Pipas    </v>
      </c>
      <c r="C69" s="22" t="str">
        <f>IF(ISBLANK('5. Pp (3 años)'!C73),"",'5. Pp (3 años)'!C73)</f>
        <v>Actividad</v>
      </c>
      <c r="D69" s="24" t="str">
        <f>IF(ISBLANK('5. Pp (3 años)'!D73),"",'5. Pp (3 años)'!D73)</f>
        <v xml:space="preserve">2.2 Implementación del mantenimiento preventivo y correctivo del parque vehicular, parque de maquinaria y equipo menor.  </v>
      </c>
      <c r="E69" s="24" t="str">
        <f>IF(ISBLANK('5. Pp (3 años)'!E73),"",'5. Pp (3 años)'!E73)</f>
        <v>PVO: Porcentaje de Vehículos Operando.</v>
      </c>
      <c r="F69" s="24" t="str">
        <f>IF(ISBLANK('5. Pp (3 años)'!F73),"",'5. Pp (3 años)'!F73)</f>
        <v>Este indicador nos permitirá conocer el Porcentaje de vehículos operando.</v>
      </c>
      <c r="G69" s="22" t="str">
        <f>IF(ISBLANK('5. Pp (3 años)'!G73),"",'5. Pp (3 años)'!G73)</f>
        <v>Eficacia</v>
      </c>
      <c r="H69" s="22" t="str">
        <f>IF(ISBLANK('5. Pp (3 años)'!H73),"",'5. Pp (3 años)'!H73)</f>
        <v>Trimestral</v>
      </c>
      <c r="I69" s="24" t="str">
        <f>IF(ISBLANK('5. Pp (3 años)'!I73),"",'5. Pp (3 años)'!I73)</f>
        <v xml:space="preserve">MÉTODO DE CÁLCULO
PVO= (TPVO/TPVR)*100           
VARIABLES
PVO: Porcentaje de Vehículos Operando.
TPVO: Total de Parque Vehicular Operando.
TPVR: Total del Parque Vehicular en Reparación.   
          </v>
      </c>
      <c r="J69" s="24" t="str">
        <f>IF(ISBLANK('5. Pp (3 años)'!J73),"",'5. Pp (3 años)'!J73)</f>
        <v xml:space="preserve">UNIDAD DE MEDIDA DEL INDICADOR:
Porcentaje.
UNIDAD DE MEDIDAD DE LAS VARIABLES:
Vehículos.
</v>
      </c>
      <c r="K69" s="22" t="str">
        <f>IF(ISBLANK('5. Pp (3 años)'!K73),"",'5. Pp (3 años)'!K73)</f>
        <v>Ascendente</v>
      </c>
      <c r="L69" s="24" t="str">
        <f>IF(ISBLANK('5. Pp (3 años)'!L73),"",'5. Pp (3 años)'!L73)</f>
        <v>PVO: La meta de Enero 2025 a Diciembre 2027  realizaran 18 mantenimientos del parque vehicular.
                                                                                                  VARIACIÓN DE LA META EN RELACIÓN A LA LÍNEA BASE
                                                                                                                 Meta Absoluta: 0 mantenimientos
                                                                                                                 Meta Relativa: 0% inferior a la línea base</v>
      </c>
      <c r="M69" s="24" t="str">
        <f>IF(ISBLANK('5. Pp (3 años)'!M73),"",'5. Pp (3 años)'!M73)</f>
        <v xml:space="preserve">PVO: De Eero 2022 a Diciembre de 2024 realizaron 18 mantenimientos del parque vehicular.                 
                                                                                                                                                     2022:6                                                                                                                                 2023: 7                                                                                                                             2024: 5                
                                                                                                                   Total: 18       </v>
      </c>
      <c r="N69" s="24" t="str">
        <f>IF(ISBLANK('5. Pp (3 años)'!N73),"",'5. Pp (3 años)'!N73)</f>
        <v>Nombre del Documento: 
Reporte de mantenimiento del parque vehicular 2026
Nombre de quien genera la información:
Dirección de Bacheo y Pipas
Periodicidad con que se genera la información:
Trimestral.
Liga de la página donde se localiza la información o ubicación:
Repisa B</v>
      </c>
      <c r="O69" s="24" t="str">
        <f>IF(ISBLANK('5. Pp (3 años)'!O73),"",'5. Pp (3 años)'!O73)</f>
        <v>Los proveedores cuentan con las refacciones y entregan los vehículos en tiempo para operar.</v>
      </c>
      <c r="P69" s="149" t="str">
        <f>IF(ISBLANK('5. Pp (3 años)'!P73),"",'5. Pp (3 años)'!P73)</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0" spans="2:16" ht="362.25">
      <c r="B70" s="73" t="str">
        <f>IF(ISBLANK('5. Pp (3 años)'!B74),"",'5. Pp (3 años)'!B74)</f>
        <v/>
      </c>
      <c r="C70" s="22" t="str">
        <f>IF(ISBLANK('5. Pp (3 años)'!C74),"",'5. Pp (3 años)'!C74)</f>
        <v/>
      </c>
      <c r="D70" s="24" t="str">
        <f>IF(ISBLANK('5. Pp (3 años)'!D74),"",'5. Pp (3 años)'!D74)</f>
        <v/>
      </c>
      <c r="E70" s="24" t="str">
        <f>IF(ISBLANK('5. Pp (3 años)'!E74),"",'5. Pp (3 años)'!E74)</f>
        <v>PPMO: Porcentaje del Parque de Maquinaria Operando.</v>
      </c>
      <c r="F70" s="24" t="str">
        <f>IF(ISBLANK('5. Pp (3 años)'!F74),"",'5. Pp (3 años)'!F74)</f>
        <v>Este indicador nos permitirá conocer el  Porcentaje del parque de maquinaria  operando.</v>
      </c>
      <c r="G70" s="22" t="str">
        <f>IF(ISBLANK('5. Pp (3 años)'!G74),"",'5. Pp (3 años)'!G74)</f>
        <v>Eficacia</v>
      </c>
      <c r="H70" s="22" t="str">
        <f>IF(ISBLANK('5. Pp (3 años)'!H74),"",'5. Pp (3 años)'!H74)</f>
        <v>Trimestral</v>
      </c>
      <c r="I70" s="24" t="str">
        <f>IF(ISBLANK('5. Pp (3 años)'!I74),"",'5. Pp (3 años)'!I74)</f>
        <v xml:space="preserve">METODO DE CALCULO:                    
PPMO= (TPMO/TPMR)*100
VARIABLES:
PPMO: Porcentaje del Parque de Maquinaria Operando.
TPMO: Total de Parque de Maquinaria Operando.
TPMR: Total del Parque de maquinaria en  Reparación.   
        </v>
      </c>
      <c r="J70" s="24" t="str">
        <f>IF(ISBLANK('5. Pp (3 años)'!J74),"",'5. Pp (3 años)'!J74)</f>
        <v xml:space="preserve">UNIDAD DE MEDIDA DEL INDICADOR: 
Porcentaje 
UNIDAD DE MEDIDAD DE LAS VARIABLES:
Maquinaria </v>
      </c>
      <c r="K70" s="22" t="str">
        <f>IF(ISBLANK('5. Pp (3 años)'!K74),"",'5. Pp (3 años)'!K74)</f>
        <v>Ascendente</v>
      </c>
      <c r="L70" s="24" t="str">
        <f>IF(ISBLANK('5. Pp (3 años)'!L74),"",'5. Pp (3 años)'!L74)</f>
        <v>PPMO: La meta de Enero 2025 a Diciembre 2027 se realizarán 12 mantenimientos de maquinaria.
                                                                                                  VARIACIÓN DE LA META EN RELACIÓN A LA LÍNEA BASE
                                                                                                    Meta Absoluta: 2 mantenimientos
                                                                                                            Meta Relativa: 20% inferior a la línea base</v>
      </c>
      <c r="M70" s="24" t="str">
        <f>IF(ISBLANK('5. Pp (3 años)'!M74),"",'5. Pp (3 años)'!M74)</f>
        <v xml:space="preserve">PPMO: De Julio 2022 a Diciembre de 2024 realizaron  10 mantenimientos de maquinaria.                 
                                                                                                                                                     2022: 3                                                                                                                                  2023: 3                                                                                                                             2024: 4               
                                                                                                                   Total: 10           </v>
      </c>
      <c r="N70" s="24" t="str">
        <f>IF(ISBLANK('5. Pp (3 años)'!N74),"",'5. Pp (3 años)'!N74)</f>
        <v>Nombre del Documento: 
Reportes             
Nombre de quien genera la información:
Dirección de Bacheo y Pipas
Periodicidad con que se genera la información:
Trimestral.
Liga de la página donde se localiza la información o ubicación:
Repisa B</v>
      </c>
      <c r="O70" s="24" t="str">
        <f>IF(ISBLANK('5. Pp (3 años)'!O74),"",'5. Pp (3 años)'!O74)</f>
        <v>Las condiciones meteorológicas favorables permiten realizar las actividades</v>
      </c>
      <c r="P70" s="149" t="str">
        <f>IF(ISBLANK('5. Pp (3 años)'!P74),"",'5. Pp (3 años)'!P74)</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1" spans="2:16" ht="362.25">
      <c r="B71" s="69" t="str">
        <f>IF(ISBLANK('5. Pp (3 años)'!B75),"",'5. Pp (3 años)'!B75)</f>
        <v/>
      </c>
      <c r="C71" s="49" t="str">
        <f>IF(ISBLANK('5. Pp (3 años)'!C75),"",'5. Pp (3 años)'!C75)</f>
        <v/>
      </c>
      <c r="D71" s="71" t="str">
        <f>IF(ISBLANK('5. Pp (3 años)'!D75),"",'5. Pp (3 años)'!D75)</f>
        <v/>
      </c>
      <c r="E71" s="71" t="str">
        <f>IF(ISBLANK('5. Pp (3 años)'!E75),"",'5. Pp (3 años)'!E75)</f>
        <v>PEMO: Porcentaje de Equipo Menor Operando.</v>
      </c>
      <c r="F71" s="71" t="str">
        <f>IF(ISBLANK('5. Pp (3 años)'!F75),"",'5. Pp (3 años)'!F75)</f>
        <v>Este indicador nos permitirá conocer el  Porcentaje de Equipo menor operando.</v>
      </c>
      <c r="G71" s="49" t="str">
        <f>IF(ISBLANK('5. Pp (3 años)'!G75),"",'5. Pp (3 años)'!G75)</f>
        <v>Eficacia</v>
      </c>
      <c r="H71" s="49" t="str">
        <f>IF(ISBLANK('5. Pp (3 años)'!H75),"",'5. Pp (3 años)'!H75)</f>
        <v>Trimestral</v>
      </c>
      <c r="I71" s="71" t="str">
        <f>IF(ISBLANK('5. Pp (3 años)'!I75),"",'5. Pp (3 años)'!I75)</f>
        <v xml:space="preserve">MÉTODO DE CÁLCULO:
PEMO= (TEMO/TEMR)*100
VARIABLES:
PEMO: Porcentaje de Equipo Menor Operando.
TEMO: Total de Equipo Menor Operando.
TEMR: Total de Equipo Menor en  Reparación.                                                                                                                                                       </v>
      </c>
      <c r="J71" s="71" t="str">
        <f>IF(ISBLANK('5. Pp (3 años)'!J75),"",'5. Pp (3 años)'!J75)</f>
        <v>UNIDAD DE MEDIDA DEL INDICADOR:
Porcentaje.
UNIDAD DE MEDIDAD DE LAS VARIABLES:
Equipo menor.</v>
      </c>
      <c r="K71" s="49" t="str">
        <f>IF(ISBLANK('5. Pp (3 años)'!K75),"",'5. Pp (3 años)'!K75)</f>
        <v>Ascendente</v>
      </c>
      <c r="L71" s="71" t="str">
        <f>IF(ISBLANK('5. Pp (3 años)'!L75),"",'5. Pp (3 años)'!L75)</f>
        <v>PEMO: La meta de Enero 2025 a Diciembre 2027 se realizarán 27 mantenimientos de equipo menor.       
                                                                                                  VARIACIÓN DE LA META EN RELACIÓN A LA LÍNEA BASE
                                                                                                                  Meta Absoluta: 15 mantenimientos
                                                                                                                    Meta Relativa: 125% inferiror a la línea base</v>
      </c>
      <c r="M71" s="71" t="str">
        <f>IF(ISBLANK('5. Pp (3 años)'!M75),"",'5. Pp (3 años)'!M75)</f>
        <v xml:space="preserve">PEMO: De Enero 2022 a Diciembre de 2024 realizaron 12 mantenimientos de equipo menor.                 
                                                                                                                                                     2022: 4                                                                                                                                  2023: 4                                                                                                                             2024: 4                 
                                                                                                                   Total:  12     </v>
      </c>
      <c r="N71" s="71" t="str">
        <f>IF(ISBLANK('5. Pp (3 años)'!N75),"",'5. Pp (3 años)'!N75)</f>
        <v>Nombre del Documento: 
Reporte de mantenimientos de equipo menor 2026           
Nombre de quien genera la información:
Dirección de Bacheo y Pipas
Periodicidad con que se genera la información:
Trimestral.
Liga de la página donde se localiza la información o ubicación:
Repisa B</v>
      </c>
      <c r="O71" s="71" t="str">
        <f>IF(ISBLANK('5. Pp (3 años)'!O75),"",'5. Pp (3 años)'!O75)</f>
        <v>Las condiciones meteorológicas favorables permiten realizar las actividades</v>
      </c>
      <c r="P71" s="72" t="str">
        <f>IF(ISBLANK('5. Pp (3 años)'!P75),"",'5. Pp (3 años)'!P75)</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2" spans="2:16" ht="362.25">
      <c r="B72" s="73" t="str">
        <f>IF(ISBLANK('5. Pp (3 años)'!B76),"",'5. Pp (3 años)'!B76)</f>
        <v xml:space="preserve">Direccion de Bacheo y Pipas  </v>
      </c>
      <c r="C72" s="22" t="str">
        <f>IF(ISBLANK('5. Pp (3 años)'!C76),"",'5. Pp (3 años)'!C76)</f>
        <v>Actividad</v>
      </c>
      <c r="D72" s="24" t="str">
        <f>IF(ISBLANK('5. Pp (3 años)'!D76),"",'5. Pp (3 años)'!D76)</f>
        <v xml:space="preserve">2.2 Mantenimiento de las  instalaciones, optimizando el buen funcionamiento para el cumplimiento de las prestaciones del servicio. </v>
      </c>
      <c r="E72" s="24" t="str">
        <f>IF(ISBLANK('5. Pp (3 años)'!E76),"",'5. Pp (3 años)'!E76)</f>
        <v>PAMID: Porcentaje de actividades de Mantenimiento de las Instalaciones Deterioradas.</v>
      </c>
      <c r="F72" s="24" t="str">
        <f>IF(ISBLANK('5. Pp (3 años)'!F76),"",'5. Pp (3 años)'!F76)</f>
        <v>Este indicador nos permite identificar los daños y desperfectos que se presentan en la infraestructura  de las instalaciones mediante el dictamen de levantamiento de técnico del material que se requiere para el mantenimiento.</v>
      </c>
      <c r="G72" s="22" t="str">
        <f>IF(ISBLANK('5. Pp (3 años)'!G76),"",'5. Pp (3 años)'!G76)</f>
        <v>Eficacia</v>
      </c>
      <c r="H72" s="22" t="str">
        <f>IF(ISBLANK('5. Pp (3 años)'!H76),"",'5. Pp (3 años)'!H76)</f>
        <v>Trimestral</v>
      </c>
      <c r="I72" s="24" t="str">
        <f>IF(ISBLANK('5. Pp (3 años)'!I76),"",'5. Pp (3 años)'!I76)</f>
        <v xml:space="preserve">MÉTODO DE CÁLCULO:
PAMID= (TAMA/TMAP)*100
VARIABLES:
PAMID: Porcentaje de actividades de Mantenimiento de las Instalaciones  Deterioradas.
TAMA: Total de actividades de mantenimiento de áreas.
TMAP:Total de mantenimiento de áreas programadas.
     </v>
      </c>
      <c r="J72" s="24" t="str">
        <f>IF(ISBLANK('5. Pp (3 años)'!J76),"",'5. Pp (3 años)'!J76)</f>
        <v>UNIDAD DE MEDIDA DEL INDICADOR: 
Porcentaje. 
UNIDAD DE MEDIDAD DE LAS VARIABLES: 
Mantenimiento.</v>
      </c>
      <c r="K72" s="22" t="str">
        <f>IF(ISBLANK('5. Pp (3 años)'!K76),"",'5. Pp (3 años)'!K76)</f>
        <v>Ascendente</v>
      </c>
      <c r="L72" s="24" t="str">
        <f>IF(ISBLANK('5. Pp (3 años)'!L76),"",'5. Pp (3 años)'!L76)</f>
        <v>PAMID: La meta de Enero 2025 a Diciembre 2027 se realizaran 12 mantenimientos de las instalaciones.
                                                                                                  VARIACIÓN DE LA META EN RELACIÓN A LA LÍNEA BASE.
                                                                                                                  Meta Absoluta:4 actividades de mantenimiento
                                                                                                                 Meta Relativa: 50% inferior a la línea base</v>
      </c>
      <c r="M72" s="24" t="str">
        <f>IF(ISBLANK('5. Pp (3 años)'!M76),"",'5. Pp (3 años)'!M76)</f>
        <v xml:space="preserve">PAMID: De Enero 2022 a Diciembre de 2024 se realizaron 8 reparaciones y  mantenimiento de las instalaciones.                  
                                                                                                                                                     2022: 3                                                                                                                                  2023: 4                                                                                                                            2024: 1                 
                                                                                                                   Total: 8           </v>
      </c>
      <c r="N72" s="24" t="str">
        <f>IF(ISBLANK('5. Pp (3 años)'!N76),"",'5. Pp (3 años)'!N76)</f>
        <v>Nombre del Documento: 
Reporte de mantenimiento 2026       
Nombre de quien genera la información:
Dirección de Bacheo y Pipas
Periodicidad con que se genera la información:
Trimestral.
Liga de la página donde se localiza la información o ubicación:
Repisa B</v>
      </c>
      <c r="O72" s="24" t="str">
        <f>IF(ISBLANK('5. Pp (3 años)'!O76),"",'5. Pp (3 años)'!O76)</f>
        <v>La áreas e instalaciones se encuentran en óptimas condiciones</v>
      </c>
      <c r="P72" s="149" t="str">
        <f>IF(ISBLANK('5. Pp (3 años)'!P76),"",'5. Pp (3 años)'!P76)</f>
        <v>OBJETIVO 11: Lograr que las ciudades y los asentamientos humanos sean 
inclusivos, seguros, resilientes y sostenibles.
META:11.9: Para 2020, aumentar sustancialmente el 
número de ciudades y asentamientos humanos 
que adoptan y ponen en marcha políticas y 
planes integrados para promover la inclusión, el 
uso eficiente de los recursos, la mitigación del 
cambio climático y la adaptación a él y la resilien
cia ante los desastres, y desarrollar y poner en 
práctica, en consonancia con el Marco de Sendai 
para la Reducción del Riesgo de Desastres 
2015-2030, la gestión integral de los riesgos de 
desastre a todos los niveles</v>
      </c>
    </row>
    <row r="73" spans="2:16" ht="189.75">
      <c r="B73" s="73" t="str">
        <f>IF(ISBLANK('5. Pp (3 años)'!B77),"",'5. Pp (3 años)'!B77)</f>
        <v>Dirección de Pozos y Limpieza de Playas</v>
      </c>
      <c r="C73" s="22" t="str">
        <f>IF(ISBLANK('5. Pp (3 años)'!C77),"",'5. Pp (3 años)'!C77)</f>
        <v>Componente</v>
      </c>
      <c r="D73" s="24" t="str">
        <f>IF(ISBLANK('5. Pp (3 años)'!D77),"",'5. Pp (3 años)'!D77)</f>
        <v xml:space="preserve">2.2.1.1.5  Mantenimiento de pozos pluviales y limpieza de los accesos a playas públicas realizado. </v>
      </c>
      <c r="E73" s="24" t="str">
        <f>IF(ISBLANK('5. Pp (3 años)'!E77),"",'5. Pp (3 años)'!E77)</f>
        <v xml:space="preserve">PMPPR: Porcentaje del mantenimiento de los pozos pluviales realizado. </v>
      </c>
      <c r="F73" s="24" t="str">
        <f>IF(ISBLANK('5. Pp (3 años)'!F77),"",'5. Pp (3 años)'!F77)</f>
        <v xml:space="preserve">Este indicador nos permite conocer el porcentaje del mantenimiento de los pozos pluviales realizado. </v>
      </c>
      <c r="G73" s="22" t="str">
        <f>IF(ISBLANK('5. Pp (3 años)'!G77),"",'5. Pp (3 años)'!G77)</f>
        <v xml:space="preserve">Eficacia, Eficiencia,  calidad </v>
      </c>
      <c r="H73" s="22" t="str">
        <f>IF(ISBLANK('5. Pp (3 años)'!H77),"",'5. Pp (3 años)'!H77)</f>
        <v>Trimestral</v>
      </c>
      <c r="I73" s="24" t="str">
        <f>IF(ISBLANK('5. Pp (3 años)'!I77),"",'5. Pp (3 años)'!I77)</f>
        <v xml:space="preserve">MÉTODO DE CÁLCULO:
PMPPR= (TMPR/TPPM)*100 
VARIABLES:
PMPPR: Porcentaje del Mantenimiento de los Pozos  Pluviales Realizado.                                       
TMPR: Total de Mantemiento de Pozos Realizado.  
TPPM: Total de Pozos Programados para su Mantenimiento.      </v>
      </c>
      <c r="J73" s="24" t="str">
        <f>IF(ISBLANK('5. Pp (3 años)'!J77),"",'5. Pp (3 años)'!J77)</f>
        <v>UNIDAD DE MEDIDA:  
Porcentaje. 
UNIDAD DE MEDIDA DE LAS VARIABLES:
Pozos.</v>
      </c>
      <c r="K73" s="22" t="str">
        <f>IF(ISBLANK('5. Pp (3 años)'!K77),"",'5. Pp (3 años)'!K77)</f>
        <v>Ascendente</v>
      </c>
      <c r="L73" s="24" t="str">
        <f>IF(ISBLANK('5. Pp (3 años)'!L77),"",'5. Pp (3 años)'!L77)</f>
        <v>PMPPR: La meta de Enero 2025 a Diciembre 2027 se atenderán 8,000 pozos.
                                                                                                           VARIACIÓN DE LA META EN RELACIÓN A LA LÍNEA BASE
                                                                                                    Meta Absoluta:  81 pozos
                                                                                                    Meta Relativa:  1.02% superior a la línea base</v>
      </c>
      <c r="M73" s="24" t="str">
        <f>IF(ISBLANK('5. Pp (3 años)'!M77),"",'5. Pp (3 años)'!M77)</f>
        <v xml:space="preserve">PMPPR: De Enero 2022 a Diciembre de 2024, se atendieron  7,919 desazolves de los pozos.                 
                                                                                                                                                     2022: 2,639                                                                                                                                 2023: 2,640                                                                                                                          2024: 2,640             
                                                                                                                   Total:      7,919   </v>
      </c>
      <c r="N73" s="24" t="str">
        <f>IF(ISBLANK('5. Pp (3 años)'!N77),"",'5. Pp (3 años)'!N77)</f>
        <v>Nombre del Documento: 
Reporte de actividades de coordinacción de pozos y playas 2025.
Nombre de quien genera la información: 
Dirección de Pozos y Limpieza de Playas
Periodicidad con que se genera la información: 
Trimestral 
Ubicación: 
Archivero/MBJARC018054</v>
      </c>
      <c r="O73" s="24" t="str">
        <f>IF(ISBLANK('5. Pp (3 años)'!O77),"",'5. Pp (3 años)'!O77)</f>
        <v xml:space="preserve">Existen las condiciones climatológicas y de salud que permiten realizar los trabajos operativos. </v>
      </c>
      <c r="P73" s="149" t="str">
        <f>IF(ISBLANK('5. Pp (3 años)'!P77),"",'5. Pp (3 años)'!P77)</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4" spans="2:16" ht="172.5">
      <c r="B74" s="73" t="str">
        <f>IF(ISBLANK('5. Pp (3 años)'!B78),"",'5. Pp (3 años)'!B78)</f>
        <v/>
      </c>
      <c r="C74" s="22" t="str">
        <f>IF(ISBLANK('5. Pp (3 años)'!C78),"",'5. Pp (3 años)'!C78)</f>
        <v/>
      </c>
      <c r="D74" s="24" t="str">
        <f>IF(ISBLANK('5. Pp (3 años)'!D78),"",'5. Pp (3 años)'!D78)</f>
        <v/>
      </c>
      <c r="E74" s="24" t="str">
        <f>IF(ISBLANK('5. Pp (3 años)'!E78),"",'5. Pp (3 años)'!E78)</f>
        <v>PMCPLR: Porcentaje de metros cuadrados de playas limpias realizado.</v>
      </c>
      <c r="F74" s="24" t="str">
        <f>IF(ISBLANK('5. Pp (3 años)'!F78),"",'5. Pp (3 años)'!F78)</f>
        <v>Este indicador nos permite conocer los metros cuadrados de las playas limpias realizado.</v>
      </c>
      <c r="G74" s="22" t="str">
        <f>IF(ISBLANK('5. Pp (3 años)'!G78),"",'5. Pp (3 años)'!G78)</f>
        <v xml:space="preserve">Eficacia, Eficiencia,  calidad </v>
      </c>
      <c r="H74" s="22" t="str">
        <f>IF(ISBLANK('5. Pp (3 años)'!H78),"",'5. Pp (3 años)'!H78)</f>
        <v>Trimestral</v>
      </c>
      <c r="I74" s="24" t="str">
        <f>IF(ISBLANK('5. Pp (3 años)'!I78),"",'5. Pp (3 años)'!I78)</f>
        <v xml:space="preserve">MÉTODO DE CÁLCULO:
PMCPLR= (TMCPL/TMCPLR)*100     
VARIABLES:
PMCPLR: Porcentaje de metros Cuadrados de Playas Limpias Realizado.                                                          
TMCPLP: Total de Metros Cuadrados de Playas Programados.                                                                            
TMCPLR: Total de Metros Cuadrados de Playa Limpia Realizado.    </v>
      </c>
      <c r="J74" s="24" t="str">
        <f>IF(ISBLANK('5. Pp (3 años)'!J78),"",'5. Pp (3 años)'!J78)</f>
        <v>UNIDAD DE MEDIDA:  
Porcentaje.   
UNIDAD DE MEDIDA DE LAS VARIABLES: 
Metros cuadrados.</v>
      </c>
      <c r="K74" s="22" t="str">
        <f>IF(ISBLANK('5. Pp (3 años)'!K78),"",'5. Pp (3 años)'!K78)</f>
        <v>Ascendente</v>
      </c>
      <c r="L74" s="24" t="str">
        <f>IF(ISBLANK('5. Pp (3 años)'!L78),"",'5. Pp (3 años)'!L78)</f>
        <v>PMCPLR: La meta de Enero 2025 a Diciembre 2027 se limpiaran 56,000,000  mts2. de Playas.
                                                                                            VARIACIÓN DE LA META EN RELACIÓN A LA LÍNEA BASE
                                                                                                    Meta Absoluta: 1,014,312  mts2
                                                                                                     Meta Relativa: 1.84% superior a la línea base</v>
      </c>
      <c r="M74" s="24" t="str">
        <f>IF(ISBLANK('5. Pp (3 años)'!M78),"",'5. Pp (3 años)'!M78)</f>
        <v xml:space="preserve">PMCPLR: De enero 2022 a Diciembre de 2024, se han limpiado 54,985,688 mts2 de playas.                 
                                                                                                                                                     2022:  18,165,333                                                                                                                             2023:  18,393,423                                                                                                                            2024:  18,426,932            
                                                                                                                   Total:     54,985,688  </v>
      </c>
      <c r="N74" s="24" t="str">
        <f>IF(ISBLANK('5. Pp (3 años)'!N78),"",'5. Pp (3 años)'!N78)</f>
        <v>Nombre del Documento:
Reporte de actividades de coordinacción 2025.
Nombre de quien genera la información:
Dirección de Pozos y Limpieza de Playas
Periodicidad con que se genera la información: 
Trimestral 
Ubicación: Archivero/MBJARC018054</v>
      </c>
      <c r="O74" s="24" t="str">
        <f>IF(ISBLANK('5. Pp (3 años)'!O78),"",'5. Pp (3 años)'!O78)</f>
        <v xml:space="preserve">Existen las condiciones climatológicas y de salud que permiten realizar los trabajos operativos. </v>
      </c>
      <c r="P74" s="149" t="str">
        <f>IF(ISBLANK('5. Pp (3 años)'!P78),"",'5. Pp (3 años)'!P78)</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por nutrientes.</v>
      </c>
    </row>
    <row r="75" spans="2:16" ht="189.75">
      <c r="B75" s="73" t="str">
        <f>IF(ISBLANK('5. Pp (3 años)'!B79),"",'5. Pp (3 años)'!B79)</f>
        <v>Dirección de Pozos y Limpieza de Playas</v>
      </c>
      <c r="C75" s="22" t="str">
        <f>IF(ISBLANK('5. Pp (3 años)'!C79),"",'5. Pp (3 años)'!C79)</f>
        <v>Actividad</v>
      </c>
      <c r="D75" s="24" t="str">
        <f>IF(ISBLANK('5. Pp (3 años)'!D79),"",'5. Pp (3 años)'!D79)</f>
        <v>2.2.1.1.5.1 Restauración de  los pozos pluviales.</v>
      </c>
      <c r="E75" s="24" t="str">
        <f>IF(ISBLANK('5. Pp (3 años)'!E79),"",'5. Pp (3 años)'!E79)</f>
        <v>PPPR: Porcentaje de los pozos pluviales restaurados.</v>
      </c>
      <c r="F75" s="24" t="str">
        <f>IF(ISBLANK('5. Pp (3 años)'!F79),"",'5. Pp (3 años)'!F79)</f>
        <v>Este indicador nos permite identificar los pozos pluviales dañados y restaurarlos.</v>
      </c>
      <c r="G75" s="22" t="str">
        <f>IF(ISBLANK('5. Pp (3 años)'!G79),"",'5. Pp (3 años)'!G79)</f>
        <v xml:space="preserve">Eficacia, Eficiencia,  calidad </v>
      </c>
      <c r="H75" s="22" t="str">
        <f>IF(ISBLANK('5. Pp (3 años)'!H79),"",'5. Pp (3 años)'!H79)</f>
        <v>Trimestral</v>
      </c>
      <c r="I75" s="24" t="str">
        <f>IF(ISBLANK('5. Pp (3 años)'!I79),"",'5. Pp (3 años)'!I79)</f>
        <v xml:space="preserve">MÉTODO DE CÁLCULO:
PPPR= (NPPR/NPPD)*100
VARIABLES:
PPPR: Porcentaje de los Pozos Pluviales restaurados.                                                                                    
NPPR: Número de Pozos Pluviales restaurados. 
NPPD: Número de Pozos Pluviales dañados.         </v>
      </c>
      <c r="J75" s="24" t="str">
        <f>IF(ISBLANK('5. Pp (3 años)'!J79),"",'5. Pp (3 años)'!J79)</f>
        <v>UNIDAD DE MEDIDA:
Porcentaje. 
UNIDAD DE MEDIDA DE LAS VARIABLES: 
Pozos pluviales.</v>
      </c>
      <c r="K75" s="22" t="str">
        <f>IF(ISBLANK('5. Pp (3 años)'!K79),"",'5. Pp (3 años)'!K79)</f>
        <v>Ascendente</v>
      </c>
      <c r="L75" s="24" t="str">
        <f>IF(ISBLANK('5. Pp (3 años)'!L79),"",'5. Pp (3 años)'!L79)</f>
        <v>PPPR: La meta de Enero 2025 a Diciembre 2027 se restauraran 500 pozos.
                                                                                            VARIACIÓN DE LA META EN RELACIÓN A LA LÍNEA BASE
                                                                                                    Meta Absoluta: 145  restauraciones
                                                                                                     Meta Relativa: 40.85% superior a la línea base</v>
      </c>
      <c r="M75" s="24" t="str">
        <f>IF(ISBLANK('5. Pp (3 años)'!M79),"",'5. Pp (3 años)'!M79)</f>
        <v xml:space="preserve">PPPR:  De enero 2022 a Diciembre de 2024, se han restaurado 355 pozos.                 
                                                                                                                                                     2022: 94                                                                                                                                2023: 118                                                                                                                           2024: 143             
                                                                                                                   Total: 355 </v>
      </c>
      <c r="N75" s="24" t="str">
        <f>IF(ISBLANK('5. Pp (3 años)'!N79),"",'5. Pp (3 años)'!N79)</f>
        <v>Nombre del Documento:
Reporte de actividades de coordinacción 2025.
Nombre de quien genera la información: 
Dirección de Pozos y Limpieza de Playas
Periodicidad con que se genera la información:
Trimestral 
Ubicación: 
Archivero/MBJARC018054</v>
      </c>
      <c r="O75" s="24" t="str">
        <f>IF(ISBLANK('5. Pp (3 años)'!O79),"",'5. Pp (3 años)'!O79)</f>
        <v>Existen las condiciones climatológicas y de salud que permiten realizar los trabajos operativos.</v>
      </c>
      <c r="P75" s="149" t="str">
        <f>IF(ISBLANK('5. Pp (3 años)'!P79),"",'5. Pp (3 años)'!P79)</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6" spans="2:16" ht="189.75">
      <c r="B76" s="73" t="str">
        <f>IF(ISBLANK('5. Pp (3 años)'!B80),"",'5. Pp (3 años)'!B80)</f>
        <v>Dirección de Pozos y Limpieza de Playas</v>
      </c>
      <c r="C76" s="22" t="str">
        <f>IF(ISBLANK('5. Pp (3 años)'!C80),"",'5. Pp (3 años)'!C80)</f>
        <v>Actividad</v>
      </c>
      <c r="D76" s="24" t="str">
        <f>IF(ISBLANK('5. Pp (3 años)'!D80),"",'5. Pp (3 años)'!D80)</f>
        <v>2.2.1.1.5.2 Realización de servicio de la limpieza del sistema pluvial.</v>
      </c>
      <c r="E76" s="24" t="str">
        <f>IF(ISBLANK('5. Pp (3 años)'!E80),"",'5. Pp (3 años)'!E80)</f>
        <v xml:space="preserve">PSLSDP: Porcentaje de servicio de limpieza del sistema  pluvial. </v>
      </c>
      <c r="F76" s="24" t="str">
        <f>IF(ISBLANK('5. Pp (3 años)'!F80),"",'5. Pp (3 años)'!F80)</f>
        <v xml:space="preserve">Este indicador nos permite conocer el porcentaje de servicio de limpiezas del sistema pluvial. </v>
      </c>
      <c r="G76" s="22" t="str">
        <f>IF(ISBLANK('5. Pp (3 años)'!G80),"",'5. Pp (3 años)'!G80)</f>
        <v xml:space="preserve">Eficacia, Eficiencia,  calidad </v>
      </c>
      <c r="H76" s="22" t="str">
        <f>IF(ISBLANK('5. Pp (3 años)'!H80),"",'5. Pp (3 años)'!H80)</f>
        <v>Trimestral</v>
      </c>
      <c r="I76" s="24" t="str">
        <f>IF(ISBLANK('5. Pp (3 años)'!I80),"",'5. Pp (3 años)'!I80)</f>
        <v xml:space="preserve">MÉTODO DE CÁLCULO:
PSLSP= (NSLPR/NSLSPP)*100
VARIABLES:
PSLSDP: Porcentaje de servicio de limpieza del sistema  pluvial.                                                                            
NSSLDP: Número de servicios de limpieza del sistema pluvial realizados.                                                                     
NSLSDPP: Número de servicios de limpiezas del sistema  pluvial programados. </v>
      </c>
      <c r="J76" s="24" t="str">
        <f>IF(ISBLANK('5. Pp (3 años)'!J80),"",'5. Pp (3 años)'!J80)</f>
        <v>UNIDAD DE   MEDIDA: 
Porcentaje 
UNIDAD DE MEDIDA DE LAS   VARIABLES:  
Servicios</v>
      </c>
      <c r="K76" s="22" t="str">
        <f>IF(ISBLANK('5. Pp (3 años)'!K80),"",'5. Pp (3 años)'!K80)</f>
        <v>Ascendente</v>
      </c>
      <c r="L76" s="24" t="str">
        <f>IF(ISBLANK('5. Pp (3 años)'!L80),"",'5. Pp (3 años)'!L80)</f>
        <v>PSLSDP: La meta de Enero 2025 a Diciembre 2027 se realizaran 66,000  servicios de limpieza.
                                                                                                  VARIACIÓN DE LA META EN RELACIÓN A LA LÍNEA BASE
                                                                                                   Meta Absoluta: 6,778 servicios de limpieza
                                                                                                           Meta Relativa: 11.45% superior a la línea base</v>
      </c>
      <c r="M76" s="24" t="str">
        <f>IF(ISBLANK('5. Pp (3 años)'!M80),"",'5. Pp (3 años)'!M80)</f>
        <v xml:space="preserve">PSLSDP:  De enero 2022 a Diciembre de 2024, se realizaron 59,222 limpiezas del sistema pluvial
                                                                                                                                                     2022:  16,016                                                                                                                               2023:   25,242                                                                                                                          2024:   17,964              
                                                                                                                   Total:   59,222   </v>
      </c>
      <c r="N76" s="24" t="str">
        <f>IF(ISBLANK('5. Pp (3 años)'!N80),"",'5. Pp (3 años)'!N80)</f>
        <v>Nombre del Documento: 
Reporte de actividades de coordinacción 2025.
Nombre de quien genera la información: 
Dirección de Pozos y Limpieza de Playas
Periodicidad con que se genera la información:
Trimestral 
Ubicación: 
Archivero/MBJARC018054</v>
      </c>
      <c r="O76" s="24" t="str">
        <f>IF(ISBLANK('5. Pp (3 años)'!O80),"",'5. Pp (3 años)'!O80)</f>
        <v>Existen las condiciones climatológicas y de salud que permiten realizar los trabajos operativos.</v>
      </c>
      <c r="P76" s="149" t="str">
        <f>IF(ISBLANK('5. Pp (3 años)'!P80),"",'5. Pp (3 años)'!P80)</f>
        <v>Objetivo 11.-Lograr que las ciudades y los asentamientos humanos sean inclusivos, seguros, resilientes y sostenibles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77" spans="2:16" ht="189.75">
      <c r="B77" s="69" t="str">
        <f>IF(ISBLANK('5. Pp (3 años)'!B81),"",'5. Pp (3 años)'!B81)</f>
        <v/>
      </c>
      <c r="C77" s="49" t="str">
        <f>IF(ISBLANK('5. Pp (3 años)'!C81),"",'5. Pp (3 años)'!C81)</f>
        <v/>
      </c>
      <c r="D77" s="71" t="str">
        <f>IF(ISBLANK('5. Pp (3 años)'!D81),"",'5. Pp (3 años)'!D81)</f>
        <v/>
      </c>
      <c r="E77" s="71" t="str">
        <f>IF(ISBLANK('5. Pp (3 años)'!E81),"",'5. Pp (3 años)'!E81)</f>
        <v>PMMLIP: Porcentaje de mantenimiento de metros lineales de interconexión de pozos realizados.</v>
      </c>
      <c r="F77" s="71" t="str">
        <f>IF(ISBLANK('5. Pp (3 años)'!F81),"",'5. Pp (3 años)'!F81)</f>
        <v>Este indicador nos permite conocer el porcentaje del matenimiento de metros lineales de interconexión de los pozos puviales realizados.</v>
      </c>
      <c r="G77" s="49" t="str">
        <f>IF(ISBLANK('5. Pp (3 años)'!G81),"",'5. Pp (3 años)'!G81)</f>
        <v xml:space="preserve">Eficacia, Eficiencia,  calidad </v>
      </c>
      <c r="H77" s="49" t="str">
        <f>IF(ISBLANK('5. Pp (3 años)'!H81),"",'5. Pp (3 años)'!H81)</f>
        <v>Trimestral</v>
      </c>
      <c r="I77" s="71" t="str">
        <f>IF(ISBLANK('5. Pp (3 años)'!I81),"",'5. Pp (3 años)'!I81)</f>
        <v>MÉTODO DE CÁLCULO:
PMMLIP= (TMLIPPR/TMMLIPPPM)/100
VARIABLES:
PMMLIP: Porcentaje de Mantenimiento de Metros Lineales de Interconexión de Pozos Realizados.
TMPR: Total de Mantenimiento de Pozos Realizado.
TMMLIPPM: Total de Mantenimiento de Metros Lineales de Interconexión de Pozos Programados para su Mantenimiento.</v>
      </c>
      <c r="J77" s="71" t="str">
        <f>IF(ISBLANK('5. Pp (3 años)'!J81),"",'5. Pp (3 años)'!J81)</f>
        <v>UNIDAD DE MEDIDA:
Porcentaje.
UNIDAD DE MEDIDA DE LAS VARIABLES:
Metros lineales.</v>
      </c>
      <c r="K77" s="49" t="str">
        <f>IF(ISBLANK('5. Pp (3 años)'!K81),"",'5. Pp (3 años)'!K81)</f>
        <v>Ascendente</v>
      </c>
      <c r="L77" s="71" t="str">
        <f>IF(ISBLANK('5. Pp (3 años)'!L81),"",'5. Pp (3 años)'!L81)</f>
        <v>PMMLIP:  La meta de Enero 2025 a Diciembre 2027, se atenderan 14,500 metros lineales de mantenimiento de interconexción de pozos pluviales.
                                                                                                VARIACIÓN DE LA META EN RELACIÓN A LA LÍNEA BASE
                                                                                                    Meta Absoluta: 3,117 metros lineales de mantenimiento
                                                                                                     Meta Relativa: 27.38% superior a la línea base</v>
      </c>
      <c r="M77" s="71" t="str">
        <f>IF(ISBLANK('5. Pp (3 años)'!M81),"",'5. Pp (3 años)'!M81)</f>
        <v xml:space="preserve">PMMLIP: De enero 2022 a Diciembre de 2024, se atendieron 11,383  metros lineales de mantenimiento de la interconexión de pozos pluviales.                 
                                                                                                                                                     2022: 3,783                                                                                                                            2023: 3,700                                                                                                                          2024: 4,396              
                                                                                                                   Total: 11,383        </v>
      </c>
      <c r="N77" s="71" t="str">
        <f>IF(ISBLANK('5. Pp (3 años)'!N81),"",'5. Pp (3 años)'!N81)</f>
        <v>Nombre del Documento: 
Reporte de actividades de coordinacción 2025.
Nombre de quien genera la información: 
Dirección de Pozos y Limpieza de Playas
Periodicidad con que se genera la información:
Trimestral 
Ubicación: 
Archivero/MBJARC018054</v>
      </c>
      <c r="O77" s="71" t="str">
        <f>IF(ISBLANK('5. Pp (3 años)'!O81),"",'5. Pp (3 años)'!O81)</f>
        <v>Existen las condiciones climatológicas y de salud que permiten realizar los trabajos operativos.</v>
      </c>
      <c r="P77" s="72" t="str">
        <f>IF(ISBLANK('5. Pp (3 años)'!P81),"",'5. Pp (3 años)'!P81)</f>
        <v/>
      </c>
    </row>
    <row r="78" spans="2:16" ht="189.75">
      <c r="B78" s="73" t="str">
        <f>IF(ISBLANK('5. Pp (3 años)'!B82),"",'5. Pp (3 años)'!B82)</f>
        <v>Dirección de Pozos y Limpieza de Playas</v>
      </c>
      <c r="C78" s="22" t="str">
        <f>IF(ISBLANK('5. Pp (3 años)'!C82),"",'5. Pp (3 años)'!C82)</f>
        <v>Actividad</v>
      </c>
      <c r="D78" s="24" t="str">
        <f>IF(ISBLANK('5. Pp (3 años)'!D82),"",'5. Pp (3 años)'!D82)</f>
        <v>2.2.1.1.5.3 Realización de servicio de limpieza de los accesos a playas públicas.</v>
      </c>
      <c r="E78" s="24" t="str">
        <f>IF(ISBLANK('5. Pp (3 años)'!E82),"",'5. Pp (3 años)'!E82)</f>
        <v xml:space="preserve">PKBRAPP: Porcentaje de Kilos de basura recolectado de los accesos a las playas públicas. </v>
      </c>
      <c r="F78" s="24" t="str">
        <f>IF(ISBLANK('5. Pp (3 años)'!F82),"",'5. Pp (3 años)'!F82)</f>
        <v>Este indicador nos permite conocer los kilogramos de basura recolectado de los accesos a las playas públicas.</v>
      </c>
      <c r="G78" s="22" t="str">
        <f>IF(ISBLANK('5. Pp (3 años)'!G82),"",'5. Pp (3 años)'!G82)</f>
        <v xml:space="preserve">Eficacia, Eficiencia,  calidad </v>
      </c>
      <c r="H78" s="22" t="str">
        <f>IF(ISBLANK('5. Pp (3 años)'!H82),"",'5. Pp (3 años)'!H82)</f>
        <v>Trimestral</v>
      </c>
      <c r="I78" s="24" t="str">
        <f>IF(ISBLANK('5. Pp (3 años)'!I82),"",'5. Pp (3 años)'!I82)</f>
        <v>MÉTODO DE CÁLCULO
PKBRAPP= (TKBRAPPR/CKBRP)*100                                                                              
VARIABLES
PKBRAPP: Porcentaje de Kilos de Basura Recolectado de los Accesos a las Playas Públicas.
TKBRAPPR: Total de Kilos de Basura recolectado de los Accesos a las Playas Públicas Realizado.                                                                                                                          
TKBRE: Total de kilos de Basura Recolectado Estimado.</v>
      </c>
      <c r="J78" s="24" t="str">
        <f>IF(ISBLANK('5. Pp (3 años)'!J82),"",'5. Pp (3 años)'!J82)</f>
        <v>UNIDAD DE MEDIDA: 
Porcentaje. 
UNIDAD DE MEDIDA DE LAS VARIABLES: 
Kgs de basura recolectada.</v>
      </c>
      <c r="K78" s="22" t="str">
        <f>IF(ISBLANK('5. Pp (3 años)'!K82),"",'5. Pp (3 años)'!K82)</f>
        <v>Ascendente</v>
      </c>
      <c r="L78" s="24" t="str">
        <f>IF(ISBLANK('5. Pp (3 años)'!L82),"",'5. Pp (3 años)'!L82)</f>
        <v>PKBRAPP:  La meta de Enero 2025 a Diciembre 2027, se recolectaran 1,500,000 kg.
                                                                                                            VARIACIÓN DE LA META EN RELACIÓN A LA LÍNEA BASE
                                                                                                       Meta Absoluta: 81,638 kg
                                                                                                    Meta Relativa: 5.76% superior a la línea base</v>
      </c>
      <c r="M78" s="24" t="str">
        <f>IF(ISBLANK('5. Pp (3 años)'!M82),"",'5. Pp (3 años)'!M82)</f>
        <v xml:space="preserve">PKBRAPP:  De enero 2022 a Diciembre de 2024, se han recolectado 1,418,362  kg.                 
                                                                                                                                                     2022: 493,240                                                                                                                              2023: 503,720                                                                                                                        2024: 421,402             
                                                                                                                   Total: 1,418,362     </v>
      </c>
      <c r="N78" s="24" t="str">
        <f>IF(ISBLANK('5. Pp (3 años)'!N82),"",'5. Pp (3 años)'!N82)</f>
        <v>Nombre del Documento: 
Reporte de actividades de coordinacción 2025.
Nombre de quien genera la información: 
Dirección de Pozos y Limpieza de Playas
Periodicidad con que se genera la información: 
Trimestral 
Ubicación: Archivero/MBJARC018054</v>
      </c>
      <c r="O78" s="24" t="str">
        <f>IF(ISBLANK('5. Pp (3 años)'!O82),"",'5. Pp (3 años)'!O82)</f>
        <v>Existen las condiciones climatológicas y de salud que permiten realizar los trabajos operativos.</v>
      </c>
      <c r="P78" s="149" t="str">
        <f>IF(ISBLANK('5. Pp (3 años)'!P82),"",'5. Pp (3 años)'!P82)</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por nutrientes.</v>
      </c>
    </row>
    <row r="79" spans="2:16" ht="189.75">
      <c r="B79" s="73" t="str">
        <f>IF(ISBLANK('5. Pp (3 años)'!B83),"",'5. Pp (3 años)'!B83)</f>
        <v/>
      </c>
      <c r="C79" s="22" t="str">
        <f>IF(ISBLANK('5. Pp (3 años)'!C83),"",'5. Pp (3 años)'!C83)</f>
        <v/>
      </c>
      <c r="D79" s="24" t="str">
        <f>IF(ISBLANK('5. Pp (3 años)'!D83),"",'5. Pp (3 años)'!D83)</f>
        <v/>
      </c>
      <c r="E79" s="24" t="str">
        <f>IF(ISBLANK('5. Pp (3 años)'!E83),"",'5. Pp (3 años)'!E83)</f>
        <v xml:space="preserve">PMCSPMRAPP: Porcentaje de metros cubicos de sargazo y pasto marino retirado de los accesos a las playas públicas. </v>
      </c>
      <c r="F79" s="24" t="str">
        <f>IF(ISBLANK('5. Pp (3 años)'!F83),"",'5. Pp (3 años)'!F83)</f>
        <v>Este indicador nos permite conocer los metros cubicos de sargazo y pasto marino retirado de los accesos a las playas públicas.</v>
      </c>
      <c r="G79" s="22" t="str">
        <f>IF(ISBLANK('5. Pp (3 años)'!G83),"",'5. Pp (3 años)'!G83)</f>
        <v xml:space="preserve">Eficacia, Eficiencia,  calidad </v>
      </c>
      <c r="H79" s="22" t="str">
        <f>IF(ISBLANK('5. Pp (3 años)'!H83),"",'5. Pp (3 años)'!H83)</f>
        <v>Trimestral</v>
      </c>
      <c r="I79" s="24" t="str">
        <f>IF(ISBLANK('5. Pp (3 años)'!I83),"",'5. Pp (3 años)'!I83)</f>
        <v xml:space="preserve">MÉTODO DE CÁLCULO
PMCSPMRAPP= (TMCSPMR/TMCSPME)+100
VARIABLES: 
PMCSPMRAPP: Porcentaje de Metros Cubicos de sargazo y pasto marino retirado de los accesos a las playas públicas.
TMCSPMR: Total de metros cubicos de sargazo y pasto marino relectado de accesos a las playas públicas.
TMCSPME: Total de metros cubicos de sargazo y pasto marino.       </v>
      </c>
      <c r="J79" s="24" t="str">
        <f>IF(ISBLANK('5. Pp (3 años)'!J83),"",'5. Pp (3 años)'!J83)</f>
        <v>UNIDAD DE MEDIDA:  
Porcentaje.  
UNIDAD DE MEDIDA DE LAS VARIABLES: 
Metros cubicos de sargazo y pasto marino.</v>
      </c>
      <c r="K79" s="22" t="str">
        <f>IF(ISBLANK('5. Pp (3 años)'!K83),"",'5. Pp (3 años)'!K83)</f>
        <v>Ascendente</v>
      </c>
      <c r="L79" s="24" t="str">
        <f>IF(ISBLANK('5. Pp (3 años)'!L83),"",'5. Pp (3 años)'!L83)</f>
        <v>PMCSPMRAPP:  La meta de Enero 2025 a Diciembre 2027,  se recolectaran 51,000 metros cubicos de sargazo y pasto marino.
                                                                                         VARIACIÓN DE LA META EN RELACIÓN A LA LÍNEA BASE
                                                                                                    Meta Absoluta: 12,577 m3 de sargazo y pasto marino recolectados
                                                                                                    Meta Relativa: 32.76% superior a la línea base</v>
      </c>
      <c r="M79" s="24" t="str">
        <f>IF(ISBLANK('5. Pp (3 años)'!M83),"",'5. Pp (3 años)'!M83)</f>
        <v xml:space="preserve">PMCSPMRAPP:  De enero 2022 a Diciembre de 2024, se han recolectado 38,423 m3 de zargazo y pasto marino.                 
                                                                                                                                                     2022: 13,650                                                                                                                               2023: 14,680                                                                                                               2024: 10,093            
                                                                                                                   Total:  38,423          </v>
      </c>
      <c r="N79" s="24" t="str">
        <f>IF(ISBLANK('5. Pp (3 años)'!N83),"",'5. Pp (3 años)'!N83)</f>
        <v>Nombre del Documento: 
Reporte de actividades de coordinacción 2025.
Nombre de quien genera la información: 
Dirección de Pozos y Limpieza de Playas
Periodicidad con que se genera la información: 
Trimestral 
Ubicación: Archivero/MBJARC018054</v>
      </c>
      <c r="O79" s="24" t="str">
        <f>IF(ISBLANK('5. Pp (3 años)'!O83),"",'5. Pp (3 años)'!O83)</f>
        <v>Existen las condiciones climatológicas y de salud que permiten realizar los trabajos operativos.</v>
      </c>
      <c r="P79" s="149" t="str">
        <f>IF(ISBLANK('5. Pp (3 años)'!P83),"",'5. Pp (3 años)'!P83)</f>
        <v>Objetivo 11.-Lograr que las ciudades y los asentamientos humanos sean inclusivos, seguros, resilientes y sostenibles                                                         Meta  14.1
Para 2025, prevenir y reducir de manera significativa la contaminación marina de todo tipo,
en particular la contaminación producida por
actividades realizadas en tierra firme, incluidos
los detritos marinos y la contaminación po nutrientes.</v>
      </c>
    </row>
    <row r="80" spans="2:16" ht="189.75">
      <c r="B80" s="73" t="str">
        <f>IF(ISBLANK('5. Pp (3 años)'!B84),"",'5. Pp (3 años)'!B84)</f>
        <v>Dirección de Pozos y Limpieza de Playas</v>
      </c>
      <c r="C80" s="22" t="str">
        <f>IF(ISBLANK('5. Pp (3 años)'!C84),"",'5. Pp (3 años)'!C84)</f>
        <v>Actividad</v>
      </c>
      <c r="D80" s="24" t="str">
        <f>IF(ISBLANK('5. Pp (3 años)'!D84),"",'5. Pp (3 años)'!D84)</f>
        <v xml:space="preserve"> 2.2.1.1.5.4 Implementación del mantenimiento de parque vehicular, equipo menor y maquinaria pesada.</v>
      </c>
      <c r="E80" s="24" t="str">
        <f>IF(ISBLANK('5. Pp (3 años)'!E84),"",'5. Pp (3 años)'!E84)</f>
        <v>PMPVEMMP: Porcentaje de mantenimiento de parque vehicular, equipo menor y maquinaria pesada de la Dirección de pozos y Limpieza de playas.</v>
      </c>
      <c r="F80" s="24" t="str">
        <f>IF(ISBLANK('5. Pp (3 años)'!F84),"",'5. Pp (3 años)'!F84)</f>
        <v>Este indicador nos permite conocer el porcentaje de mantenimiento realizado.</v>
      </c>
      <c r="G80" s="22" t="str">
        <f>IF(ISBLANK('5. Pp (3 años)'!G84),"",'5. Pp (3 años)'!G84)</f>
        <v>Eficacia, Eficiencia</v>
      </c>
      <c r="H80" s="22" t="str">
        <f>IF(ISBLANK('5. Pp (3 años)'!H84),"",'5. Pp (3 años)'!H84)</f>
        <v>Trimestral</v>
      </c>
      <c r="I80" s="24" t="str">
        <f>IF(ISBLANK('5. Pp (3 años)'!I84),"",'5. Pp (3 años)'!I84)</f>
        <v xml:space="preserve">MÉTODO DE CÁLCULO
PMPVEMMP= (NMPV+NMEM+NMMP/NMPPVEMMP) *100      
VARIABLES: 
PMPVEMMP: Porcentaje de mantenimiento de parque vehicular, equipo menor y maquinaria pesada. 
NMPV: Número de mantenimiento de parque vehicular. 
NMEM: Número de mantenimiento de equipo menor.                  
NMMP: Número de mantenimiento de maquinaria pesada.
NMPPVEMMP: Número de mantenimientos programados de parque vehicular, equipo menor y maquinaria pesada. </v>
      </c>
      <c r="J80" s="24" t="str">
        <f>IF(ISBLANK('5. Pp (3 años)'!J84),"",'5. Pp (3 años)'!J84)</f>
        <v>UNIDAD DE MEDIDA:  
Porcentaje.  
UNIDAD DE MEDIDA DE LAS VARIABLES: 
Mantenimientos.</v>
      </c>
      <c r="K80" s="22" t="str">
        <f>IF(ISBLANK('5. Pp (3 años)'!K84),"",'5. Pp (3 años)'!K84)</f>
        <v>Ascendente</v>
      </c>
      <c r="L80" s="24" t="str">
        <f>IF(ISBLANK('5. Pp (3 años)'!L84),"",'5. Pp (3 años)'!L84)</f>
        <v>PMPVEMMP:  La meta de Enero 2025 a Diciembre 2027, se atenderan 105 mantenimientos de vehículos y maquinaria menor y pesada.
                                                                                            VARIACIÓN DE LA META EN RELACIÓN A LA LÍNEA BASE
                                                                                                    Meta Absoluta: 10 mantenimientos de vehículos, maquinaria menor y pesada 
                                                                                                    Meta Relativa: 10.53% superior a la línea base</v>
      </c>
      <c r="M80" s="24" t="str">
        <f>IF(ISBLANK('5. Pp (3 años)'!M84),"",'5. Pp (3 años)'!M84)</f>
        <v xml:space="preserve">PMPVEMMP:  De enero 2022 a Diciembre de 2024, se han realizado  95 mantenimientos.                 
                                                                                                                                                     2022: 25                                                                                                                                  2023: 34                                                                                                                             2024: 36                 
                                                                                                                   Total: 95      </v>
      </c>
      <c r="N80" s="24" t="str">
        <f>IF(ISBLANK('5. Pp (3 años)'!N84),"",'5. Pp (3 años)'!N84)</f>
        <v>Nombre del Documento: 
Oficios enviados 2025.
Nombre de quien genera la información: 
Dirección de Pozos y Limpieza de Playas
Periodicidad con que se genera la información: 
Trimestral 
Ubicación: Archivero/MBJARC018054</v>
      </c>
      <c r="O80" s="24" t="str">
        <f>IF(ISBLANK('5. Pp (3 años)'!O84),"",'5. Pp (3 años)'!O84)</f>
        <v>Existen las condiciones climatológicas y de salud que permiten realizar los trabajos operativos.</v>
      </c>
      <c r="P80" s="149" t="str">
        <f>IF(ISBLANK('5. Pp (3 años)'!P84),"",'5. Pp (3 años)'!P84)</f>
        <v/>
      </c>
    </row>
    <row r="81" spans="2:16" ht="207">
      <c r="B81" s="73" t="str">
        <f>IF(ISBLANK('5. Pp (3 años)'!B85),"",'5. Pp (3 años)'!B85)</f>
        <v>Dirección de Parques y Áreas Jardinadas</v>
      </c>
      <c r="C81" s="22" t="str">
        <f>IF(ISBLANK('5. Pp (3 años)'!C85),"",'5. Pp (3 años)'!C85)</f>
        <v>Componente</v>
      </c>
      <c r="D81" s="24" t="str">
        <f>IF(ISBLANK('5. Pp (3 años)'!D85),"",'5. Pp (3 años)'!D85)</f>
        <v>2.2.1.1.6  Mantenimiento de la Infraestructura de parques y jardines del municipio de Benito Juárez atendido.</v>
      </c>
      <c r="E81" s="24" t="str">
        <f>IF(ISBLANK('5. Pp (3 años)'!E85),"",'5. Pp (3 años)'!E85)</f>
        <v>PSMIPJR: Porcentaje servicios de mantenimiento a la infraestructura de parques y jardines realizados.</v>
      </c>
      <c r="F81" s="24" t="str">
        <f>IF(ISBLANK('5. Pp (3 años)'!F85),"",'5. Pp (3 años)'!F85)</f>
        <v xml:space="preserve">Este indicador nos permitirá conocer la cantidad de parques y jardines a los cuales se le realiza mantenimiento general a su infraestructura. </v>
      </c>
      <c r="G81" s="22" t="str">
        <f>IF(ISBLANK('5. Pp (3 años)'!G85),"",'5. Pp (3 años)'!G85)</f>
        <v>Eficacia</v>
      </c>
      <c r="H81" s="22" t="str">
        <f>IF(ISBLANK('5. Pp (3 años)'!H85),"",'5. Pp (3 años)'!H85)</f>
        <v>Trimestral</v>
      </c>
      <c r="I81" s="24" t="str">
        <f>IF(ISBLANK('5. Pp (3 años)'!I85),"",'5. Pp (3 años)'!I85)</f>
        <v xml:space="preserve">MÉTODO DE CÁLCULO:
PSMIPJR= (NSIPJA/NSIPJP)*100
VARIABLES:
PSMIPJR: Porcentaje servicios de mantenimiento infraestructura  de parques y jardines realizados.
NSIPJA: Número de Servicios de Infraestructura de parques y jardines atendidos.
NSIPJP: Número de Servicios de Infraestructura de parques y jardines Programada.                                                     
</v>
      </c>
      <c r="J81" s="24" t="str">
        <f>IF(ISBLANK('5. Pp (3 años)'!J85),"",'5. Pp (3 años)'!J85)</f>
        <v xml:space="preserve">UNIDAD DE MEDIDA DEL INDICADOR: Porcentaje
UNIDAD DE MEDIDA DE LAS VARIABLES: Servicios
</v>
      </c>
      <c r="K81" s="22" t="str">
        <f>IF(ISBLANK('5. Pp (3 años)'!K85),"",'5. Pp (3 años)'!K85)</f>
        <v>Ascendente</v>
      </c>
      <c r="L81" s="24" t="str">
        <f>IF(ISBLANK('5. Pp (3 años)'!L85),"",'5. Pp (3 años)'!L85)</f>
        <v>PSMIPJR: La meta de Enero 2025 a Diciembre 2027, se dará mantenimiento a 360 parques y jardines.
VARIACIÓN DE LA META EN RELACIÓN A LA LÍNEA BASE
Meta Absoluta: 59 parques y jardines
Meta Relativa: 19.60% superior a la línea base</v>
      </c>
      <c r="M81" s="24" t="str">
        <f>IF(ISBLANK('5. Pp (3 años)'!M85),"",'5. Pp (3 años)'!M85)</f>
        <v xml:space="preserve">PSMIPJR: De Enero 2022 a Diciembre de 2024 se realizaron 301 mantenimiento de parques y espacios públicos.                 
                                                                                                                                                     2022: 110                                                                                                                                  2023: 160                                                                                                                             2024: 31                 
                                                                                                                   Total: 301         </v>
      </c>
      <c r="N81" s="24" t="str">
        <f>IF(ISBLANK('5. Pp (3 años)'!N85),"",'5. Pp (3 años)'!N85)</f>
        <v>Nombre del Documento:
Concentrado de Trabajos Realizados 2026_Infraestructura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1" s="24" t="str">
        <f>IF(ISBLANK('5. Pp (3 años)'!O85),"",'5. Pp (3 años)'!O85)</f>
        <v>Existen las condiciones climatológicas favorables para realizar las actividades</v>
      </c>
      <c r="P81" s="149" t="str">
        <f>IF(ISBLANK('5. Pp (3 años)'!P85),"",'5. Pp (3 años)'!P85)</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2" spans="2:16" ht="207">
      <c r="B82" s="73" t="str">
        <f>IF(ISBLANK('5. Pp (3 años)'!B86),"",'5. Pp (3 años)'!B86)</f>
        <v>Dirección de Parques y Áreas Jardinadas</v>
      </c>
      <c r="C82" s="22" t="str">
        <f>IF(ISBLANK('5. Pp (3 años)'!C86),"",'5. Pp (3 años)'!C86)</f>
        <v>Actividad</v>
      </c>
      <c r="D82" s="24" t="str">
        <f>IF(ISBLANK('5. Pp (3 años)'!D86),"",'5. Pp (3 años)'!D86)</f>
        <v>2.2.1.1.6.1 Realización de servicios de limpieza a espacios públicos y parques.</v>
      </c>
      <c r="E82" s="24" t="str">
        <f>IF(ISBLANK('5. Pp (3 años)'!E86),"",'5. Pp (3 años)'!E86)</f>
        <v>PSLPEPR: Porcentaje de  servicios de limpieza a parques y espacios públicos realizados.</v>
      </c>
      <c r="F82" s="24" t="str">
        <f>IF(ISBLANK('5. Pp (3 años)'!F86),"",'5. Pp (3 años)'!F86)</f>
        <v xml:space="preserve">Este indicador nos permitirá conocer el Porcentaje de servicios de mantenimiento en limpieza general (barrido, chapeo, poda de pasto y escobillado) de parques y espacios públicos. </v>
      </c>
      <c r="G82" s="22" t="str">
        <f>IF(ISBLANK('5. Pp (3 años)'!G86),"",'5. Pp (3 años)'!G86)</f>
        <v>Eficacia</v>
      </c>
      <c r="H82" s="22" t="str">
        <f>IF(ISBLANK('5. Pp (3 años)'!H86),"",'5. Pp (3 años)'!H86)</f>
        <v>Trimestral</v>
      </c>
      <c r="I82" s="24" t="str">
        <f>IF(ISBLANK('5. Pp (3 años)'!I86),"",'5. Pp (3 años)'!I86)</f>
        <v xml:space="preserve">MÉTODO DE CÁLCULO
PSLPEPR= (TSPEPR/TSPEPP)*100
VARIABLES
PSLPEPR: Porcentaje de servicios de limpieza a parques y espacios públicos realizados.
TSPEPR:  Total de Servicios a parques y espacios públicos realizados. 
TSPEPP: Total de servicios a parques y espacios públicos programados.
                                                            </v>
      </c>
      <c r="J82" s="24" t="str">
        <f>IF(ISBLANK('5. Pp (3 años)'!J86),"",'5. Pp (3 años)'!J86)</f>
        <v>UNIDAD DE MEDIDA DEL INDICADOR:
Porcentaje
UNIDAD DE MEDIDA DE LA VARIABLES:
Servicios</v>
      </c>
      <c r="K82" s="22" t="str">
        <f>IF(ISBLANK('5. Pp (3 años)'!K86),"",'5. Pp (3 años)'!K86)</f>
        <v>Ascendente</v>
      </c>
      <c r="L82" s="24" t="str">
        <f>IF(ISBLANK('5. Pp (3 años)'!L86),"",'5. Pp (3 años)'!L86)</f>
        <v xml:space="preserve">PSLPEPR: La meta de Enero 2025 a Diciembre 2027, se realizarán 7,200 servicios a parques y espacios públicos. 
VARIACIÓN DE LA META EN RELACIÓN A LA LÍNEA BASE
Meta Absoluta: 412 servicios a parques y espacios públicos
Meta Relativa: 6.07% superior a línea base </v>
      </c>
      <c r="M82" s="24" t="str">
        <f>IF(ISBLANK('5. Pp (3 años)'!M86),"",'5. Pp (3 años)'!M86)</f>
        <v xml:space="preserve">PSLPEPR: De Enero 2022 a Diciembre de 2024 se realizaron 6,788 servicios de mantenimiento a parques y espacios públicos.                 
                                                                                                                                                     2022: 2,300                                                                                                                                 2023: 2,373                                                                                                                             2024: 2,115               
                                                                                                                   Total: 6,788          </v>
      </c>
      <c r="N82" s="24" t="str">
        <f>IF(ISBLANK('5. Pp (3 años)'!N86),"",'5. Pp (3 años)'!N86)</f>
        <v>Nombre del Documento:
Concentrado de Trabajos Realizados 2026_Parques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2" s="24" t="str">
        <f>IF(ISBLANK('5. Pp (3 años)'!O86),"",'5. Pp (3 años)'!O86)</f>
        <v>Existen las condiciones climatológicas favorables para realizar las actividades</v>
      </c>
      <c r="P82" s="149" t="str">
        <f>IF(ISBLANK('5. Pp (3 años)'!P86),"",'5. Pp (3 años)'!P86)</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3" spans="2:16" ht="224.25">
      <c r="B83" s="69" t="str">
        <f>IF(ISBLANK('5. Pp (3 años)'!B87),"",'5. Pp (3 años)'!B87)</f>
        <v>Dirección de Parques y Áreas Jardinadas</v>
      </c>
      <c r="C83" s="49" t="str">
        <f>IF(ISBLANK('5. Pp (3 años)'!C87),"",'5. Pp (3 años)'!C87)</f>
        <v>Actividad</v>
      </c>
      <c r="D83" s="71" t="str">
        <f>IF(ISBLANK('5. Pp (3 años)'!D87),"",'5. Pp (3 años)'!D87)</f>
        <v xml:space="preserve">2.2.1.1.6.3 Realización del programa en acondicionamiento, equipamiento y pintado de fuentes y monumentos. </v>
      </c>
      <c r="E83" s="71" t="str">
        <f>IF(ISBLANK('5. Pp (3 años)'!E87),"",'5. Pp (3 años)'!E87)</f>
        <v xml:space="preserve">PAAEPFM: Porcentaje de avance en acondicionamiento, equipamiento y pintado de fuentes y monumentos.  </v>
      </c>
      <c r="F83" s="71" t="str">
        <f>IF(ISBLANK('5. Pp (3 años)'!F87),"",'5. Pp (3 años)'!F87)</f>
        <v>Este indicador nos permitirá conocer el  Porcentaje de fuentes y monumentos a los cuales les fueron realizado trabajos en pintura general, equipamiento y acondicionamiento de cada una de ellas.</v>
      </c>
      <c r="G83" s="49" t="str">
        <f>IF(ISBLANK('5. Pp (3 años)'!G87),"",'5. Pp (3 años)'!G87)</f>
        <v>Eficacia</v>
      </c>
      <c r="H83" s="49" t="str">
        <f>IF(ISBLANK('5. Pp (3 años)'!H87),"",'5. Pp (3 años)'!H87)</f>
        <v>Trimestral</v>
      </c>
      <c r="I83" s="71" t="str">
        <f>IF(ISBLANK('5. Pp (3 años)'!I87),"",'5. Pp (3 años)'!I87)</f>
        <v xml:space="preserve">MÉTODO DE CÁLCULO:
PAAEPFM= (TFMA/TFME)*100      
VARIABLE:
PAAEPFM: Porcentaje de avance en acondicionamiento, equipamiento y pintado de fuentes y monumentos.
TFMA: Total de fuentes y monumentos atendidos. 
TFME: Total de fuentes y monumentos existentes.
                                                    </v>
      </c>
      <c r="J83" s="71" t="str">
        <f>IF(ISBLANK('5. Pp (3 años)'!J87),"",'5. Pp (3 años)'!J87)</f>
        <v>UNIDAD DE MEDIDA DEL INDICADOR:
Porcentaje
UNIDAD DE MEDIDA DE LA VARIABLES: 
Fuentes y Monumentos</v>
      </c>
      <c r="K83" s="49" t="str">
        <f>IF(ISBLANK('5. Pp (3 años)'!K87),"",'5. Pp (3 años)'!K87)</f>
        <v>Ascendente</v>
      </c>
      <c r="L83" s="71" t="str">
        <f>IF(ISBLANK('5. Pp (3 años)'!L87),"",'5. Pp (3 años)'!L87)</f>
        <v>PAAEPFM: La meta de Enero 2025 a Diciembre 2027, se acondicionarán 27 fuentes y monumentos.
VARIACIÓN DE LA META EN RELACIÓN A LA LÍNEA BASE
Meta Absoluta: 4 fuentes y monumentos
Meta Relativa: 17.39% superior a la línea base</v>
      </c>
      <c r="M83" s="71" t="str">
        <f>IF(ISBLANK('5. Pp (3 años)'!M87),"",'5. Pp (3 años)'!M87)</f>
        <v xml:space="preserve">PAAEPFM: De Enero 2022 a Diciembre de 2024, se acondiciono, pinto y/o equipo 23 fuentes y monumentos.                 
                                                                                                                                                     2022: 7                                                                                                                                 2023: 9                                                                                                                             2024: 7                 
                                                                                                                   Total: 23            </v>
      </c>
      <c r="N83" s="71" t="str">
        <f>IF(ISBLANK('5. Pp (3 años)'!N87),"",'5. Pp (3 años)'!N87)</f>
        <v>Nombre del Documento: 
CONCENTRADO DE TRABAJOS REALIZADOS_2026_Fuentes y Monumentos.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3" s="71" t="str">
        <f>IF(ISBLANK('5. Pp (3 años)'!O87),"",'5. Pp (3 años)'!O87)</f>
        <v>Existen las condiciones climatológicas favorables para realizar las actividades</v>
      </c>
      <c r="P83" s="72" t="str">
        <f>IF(ISBLANK('5. Pp (3 años)'!P87),"",'5. Pp (3 años)'!P87)</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4" spans="2:16" ht="224.25">
      <c r="B84" s="73" t="str">
        <f>IF(ISBLANK('5. Pp (3 años)'!B88),"",'5. Pp (3 años)'!B88)</f>
        <v>Dirección de Parques y Áreas Jardinadas</v>
      </c>
      <c r="C84" s="22" t="str">
        <f>IF(ISBLANK('5. Pp (3 años)'!C88),"",'5. Pp (3 años)'!C88)</f>
        <v>Actividad</v>
      </c>
      <c r="D84" s="24" t="str">
        <f>IF(ISBLANK('5. Pp (3 años)'!D88),"",'5. Pp (3 años)'!D88)</f>
        <v>2.2.1.1.6.4 Restauración de juegos infantiles y aparatos de ejercicio beneficiando a la población del municipio de Benito Juárez.</v>
      </c>
      <c r="E84" s="24" t="str">
        <f>IF(ISBLANK('5. Pp (3 años)'!E88),"",'5. Pp (3 años)'!E88)</f>
        <v>PJIAER: Porcentaje de juegos infantiles y aparatos de ejercitadores restaurados.</v>
      </c>
      <c r="F84" s="24" t="str">
        <f>IF(ISBLANK('5. Pp (3 años)'!F88),"",'5. Pp (3 años)'!F88)</f>
        <v>Este indicador nos permitirá conocer el Porcentaje de juegos y aparatos ejercitadores los cuales han sido restaurados (reparación y/o pintura).</v>
      </c>
      <c r="G84" s="22" t="str">
        <f>IF(ISBLANK('5. Pp (3 años)'!G88),"",'5. Pp (3 años)'!G88)</f>
        <v>Eficacia</v>
      </c>
      <c r="H84" s="22" t="str">
        <f>IF(ISBLANK('5. Pp (3 años)'!H88),"",'5. Pp (3 años)'!H88)</f>
        <v>Trimestral</v>
      </c>
      <c r="I84" s="24" t="str">
        <f>IF(ISBLANK('5. Pp (3 años)'!I88),"",'5. Pp (3 años)'!I88)</f>
        <v xml:space="preserve">MÉTODO DE CÁLCULO:
PJIAER= (TJER/TJEP)*100
VARIABLES:                                 
PJIAER: Porcentaje de juegos infantiles y aparatos ejercitadores restaurados.
TJER: Total de juegos y ejercitadores restaurados.
TJEP: Total de juegos y ejercitadores programados.                      </v>
      </c>
      <c r="J84" s="24" t="str">
        <f>IF(ISBLANK('5. Pp (3 años)'!J88),"",'5. Pp (3 años)'!J88)</f>
        <v>UNIDAD DE MEDIDA DEL INDICADOR:
Porcentaje 
UNIDAD DE MEDIDA DE LA  VARIABLES: 
Juegos y  Ejercitadores</v>
      </c>
      <c r="K84" s="22" t="str">
        <f>IF(ISBLANK('5. Pp (3 años)'!K88),"",'5. Pp (3 años)'!K88)</f>
        <v>Ascendente</v>
      </c>
      <c r="L84" s="24" t="str">
        <f>IF(ISBLANK('5. Pp (3 años)'!L88),"",'5. Pp (3 años)'!L88)</f>
        <v xml:space="preserve">PJIAER: La meta de Enero 2025 a Diciembre 2027, se restaurarán 3,750 juegos infantiles y aparatos de ejercicio.
VARIACIÓN DE LA META EN RELACIÓN A LA LÍNEA BASE
Meta Absoluta: 360 juegos infantiles y aparatos de ejercicio restaurados
Meta Relativa: 10.62% superior a la línea base </v>
      </c>
      <c r="M84" s="24" t="str">
        <f>IF(ISBLANK('5. Pp (3 años)'!M88),"",'5. Pp (3 años)'!M88)</f>
        <v xml:space="preserve">PJIAER: De Enero 2022 a Diciembre de 2024, se restauraron 3,390 juegos infantiles y aparatos de ejercicio.                 
                                                                                                                                                     2022: 1,150                                                                                                                                  2023: 1,709                                                                                                                             2024: 531                 
                                                                                                                   Total: 3,390           </v>
      </c>
      <c r="N84" s="24" t="str">
        <f>IF(ISBLANK('5. Pp (3 años)'!N88),"",'5. Pp (3 años)'!N88)</f>
        <v>Nombre del Documento: 
CONCENTRADO DE TRABAJOS REALIZADOS_2026_Juegos y Ejercitadores
Nombre de quien genera la información: Dirección de Parques y Áreas Jardinadas.
Periodicidad con que se genera la información: 
Trimestral
Liga de la página donde se localiza la información o ubicación: Leford MBJ-PM-SMOPS-DGSPM-DPAJ-002-2026, Ubicado en el archivero MBJARC008906.</v>
      </c>
      <c r="O84" s="24" t="str">
        <f>IF(ISBLANK('5. Pp (3 años)'!O88),"",'5. Pp (3 años)'!O88)</f>
        <v>Existen las condiciones climatológicas favorables para realizar las actividades</v>
      </c>
      <c r="P84" s="149" t="str">
        <f>IF(ISBLANK('5. Pp (3 años)'!P88),"",'5. Pp (3 años)'!P88)</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5" spans="2:16" ht="207">
      <c r="B85" s="73" t="str">
        <f>IF(ISBLANK('5. Pp (3 años)'!B89),"",'5. Pp (3 años)'!B89)</f>
        <v>Dirección de Parques y Áreas Jardinadas</v>
      </c>
      <c r="C85" s="22" t="str">
        <f>IF(ISBLANK('5. Pp (3 años)'!C89),"",'5. Pp (3 años)'!C89)</f>
        <v>Actividad</v>
      </c>
      <c r="D85" s="24" t="str">
        <f>IF(ISBLANK('5. Pp (3 años)'!D89),"",'5. Pp (3 años)'!D89)</f>
        <v>2.2.1.1.6.5 Realización del mantenimiento preventivo y correctivo del parque vehicular.</v>
      </c>
      <c r="E85" s="24" t="str">
        <f>IF(ISBLANK('5. Pp (3 años)'!E89),"",'5. Pp (3 años)'!E89)</f>
        <v>PMPV: Porcentaje de mantenimiento del parque vehicular.</v>
      </c>
      <c r="F85" s="24" t="str">
        <f>IF(ISBLANK('5. Pp (3 años)'!F89),"",'5. Pp (3 años)'!F89)</f>
        <v>Este indicador nos permitirá conocer el  Porcentaje de vehículos a los cuales se les ha realizado mantenimiento preventivo y correctivo.</v>
      </c>
      <c r="G85" s="22" t="str">
        <f>IF(ISBLANK('5. Pp (3 años)'!G89),"",'5. Pp (3 años)'!G89)</f>
        <v>Eficacia</v>
      </c>
      <c r="H85" s="22" t="str">
        <f>IF(ISBLANK('5. Pp (3 años)'!H89),"",'5. Pp (3 años)'!H89)</f>
        <v>Trimestral</v>
      </c>
      <c r="I85" s="24" t="str">
        <f>IF(ISBLANK('5. Pp (3 años)'!I89),"",'5. Pp (3 años)'!I89)</f>
        <v>MÉTODO DE CÁLCULO:
PMPV= (TSMR/TSMP)*100
VARIABLES:                                     
PMPV: Porcentaje de mantenimiento del parque vehicular.
TSMR: Total de servicios de mantenimiento realizados.
TSMP: Total de servicios de mantenimiento programados.</v>
      </c>
      <c r="J85" s="24" t="str">
        <f>IF(ISBLANK('5. Pp (3 años)'!J89),"",'5. Pp (3 años)'!J89)</f>
        <v xml:space="preserve">UNIDAD DE MEDIDA DEL INDICADOR:
Porcentaje 
UNIDAD DE MEDIDA DE LA VARIABLES:
Servicios </v>
      </c>
      <c r="K85" s="22" t="str">
        <f>IF(ISBLANK('5. Pp (3 años)'!K89),"",'5. Pp (3 años)'!K89)</f>
        <v>Ascendente</v>
      </c>
      <c r="L85" s="24" t="str">
        <f>IF(ISBLANK('5. Pp (3 años)'!L89),"",'5. Pp (3 años)'!L89)</f>
        <v xml:space="preserve">PMPV: La meta de Enero 2025 a Diciembre 2027, se realizaran 84 servicios de mantenimiento a vehículos.
VARIACIÓN DE LA META EN RELACIÓN A LA LÍNEA BASE
Meta Absoluta: 7 servicios a vehículos
Meta Relativa: 9.09% superior a la línea base </v>
      </c>
      <c r="M85" s="24" t="str">
        <f>IF(ISBLANK('5. Pp (3 años)'!M89),"",'5. Pp (3 años)'!M89)</f>
        <v xml:space="preserve">PMPV: De Enero 2022 a Diciembre de 2024, se realizaron 77 servicios de mantenimiento a vehículos.                 
                                                                                                                                                     2022: 24                                                                                                                                  2023: 26                                                                                                                             2024: 27                 
                                                                                                                   Total: 77           </v>
      </c>
      <c r="N85" s="24" t="str">
        <f>IF(ISBLANK('5. Pp (3 años)'!N89),"",'5. Pp (3 años)'!N89)</f>
        <v xml:space="preserve">Nombre del Documento: 
CONCENTRADO DE TRABAJOS REALIZADOS_2026_ParqueVehicular.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5" s="24" t="str">
        <f>IF(ISBLANK('5. Pp (3 años)'!O89),"",'5. Pp (3 años)'!O89)</f>
        <v>Se cuenta con las refacciones  para  dar mantenimiento preventivo y correctivo al parque vehicular para realizar los trabajos correspondientes.</v>
      </c>
      <c r="P85" s="149" t="str">
        <f>IF(ISBLANK('5. Pp (3 años)'!P89),"",'5. Pp (3 años)'!P89)</f>
        <v/>
      </c>
    </row>
    <row r="86" spans="2:16" ht="207">
      <c r="B86" s="73" t="str">
        <f>IF(ISBLANK('5. Pp (3 años)'!B90),"",'5. Pp (3 años)'!B90)</f>
        <v>Dirección de Parques y Áreas Jardinadas</v>
      </c>
      <c r="C86" s="22" t="str">
        <f>IF(ISBLANK('5. Pp (3 años)'!C90),"",'5. Pp (3 años)'!C90)</f>
        <v>Actividad</v>
      </c>
      <c r="D86" s="24" t="str">
        <f>IF(ISBLANK('5. Pp (3 años)'!D90),"",'5. Pp (3 años)'!D90)</f>
        <v>2.2.1.1.6.6 Realización del mantenimiento preventivo y correctivo de maquinaria menor.</v>
      </c>
      <c r="E86" s="24" t="str">
        <f>IF(ISBLANK('5. Pp (3 años)'!E90),"",'5. Pp (3 años)'!E90)</f>
        <v xml:space="preserve">PMMM: Porcentaje de mantenimiento a maquinaria menor. </v>
      </c>
      <c r="F86" s="24" t="str">
        <f>IF(ISBLANK('5. Pp (3 años)'!F90),"",'5. Pp (3 años)'!F90)</f>
        <v>Este indicador nos permitirá conocer el  Porcentaje de maquinaria menor al que se le ha realizado el mantenimiento preventivo o correctivo.</v>
      </c>
      <c r="G86" s="22" t="str">
        <f>IF(ISBLANK('5. Pp (3 años)'!G90),"",'5. Pp (3 años)'!G90)</f>
        <v>Eficacia</v>
      </c>
      <c r="H86" s="22" t="str">
        <f>IF(ISBLANK('5. Pp (3 años)'!H90),"",'5. Pp (3 años)'!H90)</f>
        <v>Trimestral</v>
      </c>
      <c r="I86" s="24" t="str">
        <f>IF(ISBLANK('5. Pp (3 años)'!I90),"",'5. Pp (3 años)'!I90)</f>
        <v xml:space="preserve">MÉTODO DE CÁLCULO:
PMMM= (TSMR/TSMP)*100 
VARIABLES:
PMMM: Porcentaje de mantenimiento a Maquinaria Menor. 
TSMR: Total de servicios de mantenimiento realizados.
TSMP: Total de servicios de mantenimiento programados.              </v>
      </c>
      <c r="J86" s="24" t="str">
        <f>IF(ISBLANK('5. Pp (3 años)'!J90),"",'5. Pp (3 años)'!J90)</f>
        <v>UNIDAD DE MEDIDA DEL INDICADOR:
Porcentaje
UNIDAD DE MEDIDA DE LA    VARIABLES:
Servicios</v>
      </c>
      <c r="K86" s="22" t="str">
        <f>IF(ISBLANK('5. Pp (3 años)'!K90),"",'5. Pp (3 años)'!K90)</f>
        <v>Ascendente</v>
      </c>
      <c r="L86" s="24" t="str">
        <f>IF(ISBLANK('5. Pp (3 años)'!L90),"",'5. Pp (3 años)'!L90)</f>
        <v>PMMM: La meta de Enero 2025 a Diciembre 2027, se realizaran 740 servicios de mantenimiento a la maquinaria menor.
VARIACIÓN DE LA META EN RELACIÓN A LA LÍNEA BASE
Meta Absoluta: 88 servicios de mantenimientos a maquinaria menor
 Meta Relativa: 13.50% superior a la línea base</v>
      </c>
      <c r="M86" s="24" t="str">
        <f>IF(ISBLANK('5. Pp (3 años)'!M90),"",'5. Pp (3 años)'!M90)</f>
        <v xml:space="preserve">PMMM: De Enero 2022 a Diciembre de 2024, se realizaron 652 mantenimientos a maquinaria menor.                 
                                                                                                                                                     2022: 220                                                                                                                                  2023: 201                                                                                                                             2024: 231                 
                                                                                                                   Total: 652           </v>
      </c>
      <c r="N86" s="24" t="str">
        <f>IF(ISBLANK('5. Pp (3 años)'!N90),"",'5. Pp (3 años)'!N90)</f>
        <v xml:space="preserve">Nombre del Documento: 
CONCENTRADO DE TRABAJOS REALIZADOS_2026_MaquinariaMenor.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6" s="24" t="str">
        <f>IF(ISBLANK('5. Pp (3 años)'!O90),"",'5. Pp (3 años)'!O90)</f>
        <v>Se cuenta con las refacciones para  dar mantenimiento preventivo y correctivo a la maquinaria menor para realizar los trabajos correspondientes.</v>
      </c>
      <c r="P86" s="149" t="str">
        <f>IF(ISBLANK('5. Pp (3 años)'!P90),"",'5. Pp (3 años)'!P90)</f>
        <v/>
      </c>
    </row>
    <row r="87" spans="2:16" ht="207">
      <c r="B87" s="73" t="str">
        <f>IF(ISBLANK('5. Pp (3 años)'!B91),"",'5. Pp (3 años)'!B91)</f>
        <v>Dirección de Parques y Áreas Jardinadas</v>
      </c>
      <c r="C87" s="22" t="str">
        <f>IF(ISBLANK('5. Pp (3 años)'!C91),"",'5. Pp (3 años)'!C91)</f>
        <v>Actividad</v>
      </c>
      <c r="D87" s="24" t="str">
        <f>IF(ISBLANK('5. Pp (3 años)'!D91),"",'5. Pp (3 años)'!D91)</f>
        <v>2.2.1.1.6.7 Reparación de guarniciones en áreas de espacios publicos.</v>
      </c>
      <c r="E87" s="24" t="str">
        <f>IF(ISBLANK('5. Pp (3 años)'!E91),"",'5. Pp (3 años)'!E91)</f>
        <v>PMLRG: Porcentaje de metros lineales de reparación en guarniciones.</v>
      </c>
      <c r="F87" s="24" t="str">
        <f>IF(ISBLANK('5. Pp (3 años)'!F91),"",'5. Pp (3 años)'!F91)</f>
        <v>Este indicador nos permite conocer el porcentaje de metros lineales en reparación de estructuras de guarniciones.</v>
      </c>
      <c r="G87" s="22" t="str">
        <f>IF(ISBLANK('5. Pp (3 años)'!G91),"",'5. Pp (3 años)'!G91)</f>
        <v>Eficacia</v>
      </c>
      <c r="H87" s="22" t="str">
        <f>IF(ISBLANK('5. Pp (3 años)'!H91),"",'5. Pp (3 años)'!H91)</f>
        <v>Trimestral</v>
      </c>
      <c r="I87" s="24" t="str">
        <f>IF(ISBLANK('5. Pp (3 años)'!I91),"",'5. Pp (3 años)'!I91)</f>
        <v xml:space="preserve">MÉTODO DE CÁLCULO:
PMLRG= (TMLGR/TMLGP)*100 
VARIABLES:
PMLRG: Porcentaje de metros lineales de reparación en guarniciones.
TMLGR: Total de mts lineales de guarniciones reparados.
TMLGP: Total de mts lineales de guarniciones programados.
</v>
      </c>
      <c r="J87" s="24" t="str">
        <f>IF(ISBLANK('5. Pp (3 años)'!J91),"",'5. Pp (3 años)'!J91)</f>
        <v>UNIDAD DE MEDIDA DEL INDICADOR: 
Porcentaje 
UNIDAD DE MEDIDA DE LA VARIABLE:
Metros Lineales</v>
      </c>
      <c r="K87" s="22" t="str">
        <f>IF(ISBLANK('5. Pp (3 años)'!K91),"",'5. Pp (3 años)'!K91)</f>
        <v>Ascendente</v>
      </c>
      <c r="L87" s="24" t="str">
        <f>IF(ISBLANK('5. Pp (3 años)'!L91),"",'5. Pp (3 años)'!L91)</f>
        <v xml:space="preserve">PMLRG: La meta de Enero 2025 a Diciembre 2027, se atenderan 240 metros líneales de guarniciones
VARIACIÓN DE LA META EN RELACIÓN A LA LÍNEA BASE
Meta Absoluta: 100 mts líneales
Meta Relativa: 71.43% superior a la línea base </v>
      </c>
      <c r="M87" s="24" t="str">
        <f>IF(ISBLANK('5. Pp (3 años)'!M91),"",'5. Pp (3 años)'!M91)</f>
        <v xml:space="preserve">PMLRG: De Enero 2022 a Diciembre de 2024, se atendieron (196 ML de guarniciones).                 
                                                                                                                                                     2022: 65                                                                                                                                  2023: 0                                                                                                                             2024: 95                 
                                                                                                                   Total: 140           </v>
      </c>
      <c r="N87" s="24" t="str">
        <f>IF(ISBLANK('5. Pp (3 años)'!N91),"",'5. Pp (3 años)'!N91)</f>
        <v xml:space="preserve">Nombre del Documento: 
CONCENTRADO DE TRABAJOS REALIZADOS_2026_EstructuraML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7" s="24" t="str">
        <f>IF(ISBLANK('5. Pp (3 años)'!O91),"",'5. Pp (3 años)'!O91)</f>
        <v>Las condiciones climatológicas son favorables para realizar dichas actividades.</v>
      </c>
      <c r="P87" s="149" t="str">
        <f>IF(ISBLANK('5. Pp (3 años)'!P91),"",'5. Pp (3 años)'!P91)</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88" spans="2:16" ht="207">
      <c r="B88" s="73" t="str">
        <f>IF(ISBLANK('5. Pp (3 años)'!B92),"",'5. Pp (3 años)'!B92)</f>
        <v>Dirección de Parques y Áreas Jardinadas</v>
      </c>
      <c r="C88" s="22" t="str">
        <f>IF(ISBLANK('5. Pp (3 años)'!C92),"",'5. Pp (3 años)'!C92)</f>
        <v>Actividad</v>
      </c>
      <c r="D88" s="24" t="str">
        <f>IF(ISBLANK('5. Pp (3 años)'!D92),"",'5. Pp (3 años)'!D92)</f>
        <v>2.2.1.1.6.8 Reparación de estructuras de concreto en áreas de espacios publicos.</v>
      </c>
      <c r="E88" s="24" t="str">
        <f>IF(ISBLANK('5. Pp (3 años)'!E92),"",'5. Pp (3 años)'!E92)</f>
        <v>PMCREC: Porcentaje de metros cuadrados de reparacion de estructuras de concreto.</v>
      </c>
      <c r="F88" s="24" t="str">
        <f>IF(ISBLANK('5. Pp (3 años)'!F92),"",'5. Pp (3 años)'!F92)</f>
        <v>Este indicador nos permite conocer el porcentaje de metros cuadrados de banquetas, rampas y bardas los cuales han sido reparadas.</v>
      </c>
      <c r="G88" s="22" t="str">
        <f>IF(ISBLANK('5. Pp (3 años)'!G92),"",'5. Pp (3 años)'!G92)</f>
        <v>Eficacia</v>
      </c>
      <c r="H88" s="22" t="str">
        <f>IF(ISBLANK('5. Pp (3 años)'!H92),"",'5. Pp (3 años)'!H92)</f>
        <v>Trimestral</v>
      </c>
      <c r="I88" s="24" t="str">
        <f>IF(ISBLANK('5. Pp (3 años)'!I92),"",'5. Pp (3 años)'!I92)</f>
        <v xml:space="preserve">MÉTODO DE CÁLCULO:
PMCREC= (TMECR/TMECP)*100
VARIABLES:
PMCREC: Porcentaje de metros cuadrados de reparación de estructuras de concreto.
TMECR: Total de m2 de estructuras de concreto reparadas.
TMECP:Total de m2 de estructuras de concreto programadas.
</v>
      </c>
      <c r="J88" s="24" t="str">
        <f>IF(ISBLANK('5. Pp (3 años)'!J92),"",'5. Pp (3 años)'!J92)</f>
        <v>UNIDAD DE MEDIDA DEL INDICADOR:
Porcentaje 
UNIDAD DE MEDIDA DE LA VARIABLE:
Metros Cuadrados</v>
      </c>
      <c r="K88" s="22" t="str">
        <f>IF(ISBLANK('5. Pp (3 años)'!K92),"",'5. Pp (3 años)'!K92)</f>
        <v>Ascendente</v>
      </c>
      <c r="L88" s="24" t="str">
        <f>IF(ISBLANK('5. Pp (3 años)'!L92),"",'5. Pp (3 años)'!L92)</f>
        <v>PMCREC: La meta de Enero 2025 a Diciembre 2027, se atenderan 540 metros cuadrados de estructuras de concreto.
VARIACIÓN DE LA META EN RELACIÓN A LA LÍNEA BASE
Meta Absoluta: 157 mt2
Meta Relativa: 40.99% superior a la línea base</v>
      </c>
      <c r="M88" s="24" t="str">
        <f>IF(ISBLANK('5. Pp (3 años)'!M92),"",'5. Pp (3 años)'!M92)</f>
        <v xml:space="preserve">PMCREC: De Enero 2022 a Diciembre de 2024, se han atendido (383 mts2 de estructuras de concreto).                 
                                                                                                                                                     2022: 160                                                                                                                                 2023: 8                                                                                                                           2024: 215                
                                                                                                                   Total: 383           </v>
      </c>
      <c r="N88" s="24" t="str">
        <f>IF(ISBLANK('5. Pp (3 años)'!N92),"",'5. Pp (3 años)'!N92)</f>
        <v xml:space="preserve">Nombre del Documento: 
CONCENTRADO DE TRABAJOS REALIZADOS_2026_EstructuraM2
Nombre de quien genera la información: Dirección de Parques y Áreas Jardinadas.
Periodicidad con que se genera la información: 
Trimestral
Liga de la página donde se localiza la información o ubicación: Leford MBJ-PM-SMOPS-DGSPM-DPAJ-002-2026, Ubicado en el archivero MBJARC008906.                                     </v>
      </c>
      <c r="O88" s="24" t="str">
        <f>IF(ISBLANK('5. Pp (3 años)'!O92),"",'5. Pp (3 años)'!O92)</f>
        <v>Las condiciones climatológicas son favorables para realizar dichas actividades.</v>
      </c>
      <c r="P88" s="149" t="str">
        <f>IF(ISBLANK('5. Pp (3 años)'!P92),"",'5. Pp (3 años)'!P92)</f>
        <v/>
      </c>
    </row>
    <row r="89" spans="2:16" ht="17.25">
      <c r="B89" s="69" t="e">
        <f>IF(ISBLANK('5. Pp (3 años)'!#REF!),"",'5. Pp (3 años)'!#REF!)</f>
        <v>#REF!</v>
      </c>
      <c r="C89" s="49" t="e">
        <f>IF(ISBLANK('5. Pp (3 años)'!#REF!),"",'5. Pp (3 años)'!#REF!)</f>
        <v>#REF!</v>
      </c>
      <c r="D89" s="71" t="e">
        <f>IF(ISBLANK('5. Pp (3 años)'!#REF!),"",'5. Pp (3 años)'!#REF!)</f>
        <v>#REF!</v>
      </c>
      <c r="E89" s="71" t="e">
        <f>IF(ISBLANK('5. Pp (3 años)'!#REF!),"",'5. Pp (3 años)'!#REF!)</f>
        <v>#REF!</v>
      </c>
      <c r="F89" s="71" t="e">
        <f>IF(ISBLANK('5. Pp (3 años)'!#REF!),"",'5. Pp (3 años)'!#REF!)</f>
        <v>#REF!</v>
      </c>
      <c r="G89" s="49" t="e">
        <f>IF(ISBLANK('5. Pp (3 años)'!#REF!),"",'5. Pp (3 años)'!#REF!)</f>
        <v>#REF!</v>
      </c>
      <c r="H89" s="49" t="e">
        <f>IF(ISBLANK('5. Pp (3 años)'!#REF!),"",'5. Pp (3 años)'!#REF!)</f>
        <v>#REF!</v>
      </c>
      <c r="I89" s="71" t="e">
        <f>IF(ISBLANK('5. Pp (3 años)'!#REF!),"",'5. Pp (3 años)'!#REF!)</f>
        <v>#REF!</v>
      </c>
      <c r="J89" s="71" t="e">
        <f>IF(ISBLANK('5. Pp (3 años)'!#REF!),"",'5. Pp (3 años)'!#REF!)</f>
        <v>#REF!</v>
      </c>
      <c r="K89" s="49" t="e">
        <f>IF(ISBLANK('5. Pp (3 años)'!#REF!),"",'5. Pp (3 años)'!#REF!)</f>
        <v>#REF!</v>
      </c>
      <c r="L89" s="71" t="e">
        <f>IF(ISBLANK('5. Pp (3 años)'!#REF!),"",'5. Pp (3 años)'!#REF!)</f>
        <v>#REF!</v>
      </c>
      <c r="M89" s="71" t="e">
        <f>IF(ISBLANK('5. Pp (3 años)'!#REF!),"",'5. Pp (3 años)'!#REF!)</f>
        <v>#REF!</v>
      </c>
      <c r="N89" s="71" t="e">
        <f>IF(ISBLANK('5. Pp (3 años)'!#REF!),"",'5. Pp (3 años)'!#REF!)</f>
        <v>#REF!</v>
      </c>
      <c r="O89" s="71" t="e">
        <f>IF(ISBLANK('5. Pp (3 años)'!#REF!),"",'5. Pp (3 años)'!#REF!)</f>
        <v>#REF!</v>
      </c>
      <c r="P89" s="72" t="e">
        <f>IF(ISBLANK('5. Pp (3 años)'!#REF!),"",'5. Pp (3 años)'!#REF!)</f>
        <v>#REF!</v>
      </c>
    </row>
    <row r="90" spans="2:16" ht="207">
      <c r="B90" s="73" t="str">
        <f>IF(ISBLANK('5. Pp (3 años)'!B93),"",'5. Pp (3 años)'!B93)</f>
        <v>Dirección de Atención a Demandas Emergentes</v>
      </c>
      <c r="C90" s="22" t="str">
        <f>IF(ISBLANK('5. Pp (3 años)'!C93),"",'5. Pp (3 años)'!C93)</f>
        <v>Componente</v>
      </c>
      <c r="D90" s="24" t="str">
        <f>IF(ISBLANK('5. Pp (3 años)'!D93),"",'5. Pp (3 años)'!D93)</f>
        <v>2.2.1.1.7 Demandas Emergentes Atendidas.</v>
      </c>
      <c r="E90" s="24" t="str">
        <f>IF(ISBLANK('5. Pp (3 años)'!E93),"",'5. Pp (3 años)'!E93)</f>
        <v>PDEA: Porcentaje de demandas emergentes atendidas.</v>
      </c>
      <c r="F90" s="24" t="str">
        <f>IF(ISBLANK('5. Pp (3 años)'!F93),"",'5. Pp (3 años)'!F93)</f>
        <v>Este indicador nos permite conocer el porcentaje de actividades realizadas por la Dirección de Atención a Demandas Emergentes:  Barrido Manual, Brigadas Emergentes, Erradicación de Basureros Clandestinos, rescate de espacios públicos, rastreo de vialidades en terracería, descacharrizacion, retiro de animales muertos, mantenimiento de parque vehicular, maquinaria pesada y equipo menor.</v>
      </c>
      <c r="G90" s="22" t="str">
        <f>IF(ISBLANK('5. Pp (3 años)'!G93),"",'5. Pp (3 años)'!G93)</f>
        <v>Eficacia</v>
      </c>
      <c r="H90" s="22" t="str">
        <f>IF(ISBLANK('5. Pp (3 años)'!H93),"",'5. Pp (3 años)'!H93)</f>
        <v>Trimestral</v>
      </c>
      <c r="I90" s="24" t="str">
        <f>IF(ISBLANK('5. Pp (3 años)'!I93),"",'5. Pp (3 años)'!I93)</f>
        <v xml:space="preserve">MÉTODO DE CÁLCULO DEL INDICADOR:
PDEA= (NDA/NDE) *100
VARIABLES:                                                                  
PDEA: Porcentaje de Demandas emergentes atendidas.
NDA: Número de  demandas atendidas.
NDE: Número de  demandas estimadas.   </v>
      </c>
      <c r="J90" s="24" t="str">
        <f>IF(ISBLANK('5. Pp (3 años)'!J93),"",'5. Pp (3 años)'!J93)</f>
        <v>UNIDAD DE MEDIDA DEL INDICADOR:
Porcentaje.
UNIDAD DE MEDIDA DE LAS VARIABLES:
Actividades.</v>
      </c>
      <c r="K90" s="22" t="str">
        <f>IF(ISBLANK('5. Pp (3 años)'!K93),"",'5. Pp (3 años)'!K93)</f>
        <v>Ascendente</v>
      </c>
      <c r="L90" s="24" t="str">
        <f>IF(ISBLANK('5. Pp (3 años)'!L93),"",'5. Pp (3 años)'!L93)</f>
        <v>PDEA: La meta de Enero 2025 a Diciembre 2027 se estima atender un total de 11227 demandas.
                                                                                            VARIACIÓN DE LA META EN RELACIÓN A LA LÍNEA BASE
                                                                                                    Meta Absoluta: 1020 demandas
                                                                                                    Meta Relativa: 9.99% superior a la línea base</v>
      </c>
      <c r="M90" s="24" t="str">
        <f>IF(ISBLANK('5. Pp (3 años)'!M93),"",'5. Pp (3 años)'!M93)</f>
        <v xml:space="preserve">PDEA: De Enero 2022 a Diciembre de 2024 se atendieron 10,207 demandas emergentes.                 
                                                                                                                                                     2022: 1,590                                                                                                                                 2023: 3,490                                                                                                                             2024: 5,127                
                                                                                                                   Total: 10,207   </v>
      </c>
      <c r="N90" s="24" t="str">
        <f>IF(ISBLANK('5. Pp (3 años)'!N93),"",'5. Pp (3 años)'!N93)</f>
        <v>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 /MBJC2A019499</v>
      </c>
      <c r="O90" s="24" t="str">
        <f>IF(ISBLANK('5. Pp (3 años)'!O93),"",'5. Pp (3 años)'!O93)</f>
        <v>Que la ciudadanía realiza reportes de demandas emergentes en su localidad.</v>
      </c>
      <c r="P90" s="149" t="str">
        <f>IF(ISBLANK('5. Pp (3 años)'!P93),"",'5. Pp (3 años)'!P93)</f>
        <v xml:space="preserve">Objetivo 11.-Lograr que las ciudades y los asentamientos humanos sean inclusivos, seguros, resilientes y sostenibles
Meta 11.7
Para 2030, proporcionar acceso universal a zonas verdes y espacios públicos seguros, inclusivos y accesibles, en particular para las mujeres
y los niños, las personas de edad y las personas con discapacidad.
</v>
      </c>
    </row>
    <row r="91" spans="2:16" ht="189.75">
      <c r="B91" s="73" t="str">
        <f>IF(ISBLANK('5. Pp (3 años)'!B94),"",'5. Pp (3 años)'!B94)</f>
        <v>Dirección de Atención a Demandas Emergentes</v>
      </c>
      <c r="C91" s="22" t="str">
        <f>IF(ISBLANK('5. Pp (3 años)'!C94),"",'5. Pp (3 años)'!C94)</f>
        <v>Actividad</v>
      </c>
      <c r="D91" s="24" t="str">
        <f>IF(ISBLANK('5. Pp (3 años)'!D94),"",'5. Pp (3 años)'!D94)</f>
        <v>2.2.1.1.7.1 Gestión de recursos administrativos de contratos y arrendamientos de la Dirección de Atención a Demandas Emergentes.</v>
      </c>
      <c r="E91" s="24" t="str">
        <f>IF(ISBLANK('5. Pp (3 años)'!E94),"",'5. Pp (3 años)'!E94)</f>
        <v>PRAG: Porcentaje de Recursos  Administrativos de contratos y arrendamientos Gestionados.</v>
      </c>
      <c r="F91" s="24" t="str">
        <f>IF(ISBLANK('5. Pp (3 años)'!F94),"",'5. Pp (3 años)'!F94)</f>
        <v>Este indicador nos permitira conocer el porcentaje de recursos administrativos de contratos y arrendamientos de la Dirección de Atención a Demandas emergentes.</v>
      </c>
      <c r="G91" s="22" t="str">
        <f>IF(ISBLANK('5. Pp (3 años)'!G94),"",'5. Pp (3 años)'!G94)</f>
        <v>Eficacia</v>
      </c>
      <c r="H91" s="22" t="str">
        <f>IF(ISBLANK('5. Pp (3 años)'!H94),"",'5. Pp (3 años)'!H94)</f>
        <v>Trimestral</v>
      </c>
      <c r="I91" s="24" t="str">
        <f>IF(ISBLANK('5. Pp (3 años)'!I94),"",'5. Pp (3 años)'!I94)</f>
        <v xml:space="preserve">MÉTODO DE CÁLCULO DEL INDICADOR:
PRAG= (NRAG/NRAP) *100 
VARIABLES:                                                                  
PRAG: Porcentaje de Recursos Administrativos de contratos y arrendamientos Gestionados.
NRAG: Número de Recursos Administrativos Gestionados.
NRAP: Número  de Recursos Administrativos Programados.    </v>
      </c>
      <c r="J91" s="24" t="str">
        <f>IF(ISBLANK('5. Pp (3 años)'!J94),"",'5. Pp (3 años)'!J94)</f>
        <v>UNIDAD DE MEDIDA DEL INDICADOR:
Porcentaje.
UNIDAD DE MEDIDA DE LAS VARIABLES:
Recursos Administrativos.</v>
      </c>
      <c r="K91" s="22" t="str">
        <f>IF(ISBLANK('5. Pp (3 años)'!K94),"",'5. Pp (3 años)'!K94)</f>
        <v>Ascendente</v>
      </c>
      <c r="L91" s="24" t="str">
        <f>IF(ISBLANK('5. Pp (3 años)'!L94),"",'5. Pp (3 años)'!L94)</f>
        <v>PRAG: La meta de Enero 2025 a Diciembre 2027 se gestionaran 264 recursos.
                                                                                            VARIACIÓN DE LA META EN RELACIÓN A LA LÍNEA BASE
                                                                                                    Meta Absoluta: 65 gestiones
                                                                                                    Meta Relativa: 32.66% superior a la línea base</v>
      </c>
      <c r="M91" s="24" t="str">
        <f>IF(ISBLANK('5. Pp (3 años)'!M94),"",'5. Pp (3 años)'!M94)</f>
        <v xml:space="preserve">PRAG: De Enero 2022 a Diciembre de 2024 se gestionaron 199  recursos.                 
                                                                                                                                                     2022: 69                                                                                                                                 2023: 46                                                                                                                        2024: 84                 
                                                                                                                   Total: 199           </v>
      </c>
      <c r="N91" s="24" t="str">
        <f>IF(ISBLANK('5. Pp (3 años)'!N94),"",'5. Pp (3 años)'!N94)</f>
        <v xml:space="preserve">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 /MBJC2A019499
</v>
      </c>
      <c r="O91" s="24" t="str">
        <f>IF(ISBLANK('5. Pp (3 años)'!O94),"",'5. Pp (3 años)'!O94)</f>
        <v>La áreas e instalaciones se encuentran en óptimas condiciones</v>
      </c>
      <c r="P91" s="149" t="str">
        <f>IF(ISBLANK('5. Pp (3 años)'!P94),"",'5. Pp (3 años)'!P94)</f>
        <v/>
      </c>
    </row>
    <row r="92" spans="2:16" ht="172.5">
      <c r="B92" s="73" t="str">
        <f>IF(ISBLANK('5. Pp (3 años)'!B95),"",'5. Pp (3 años)'!B95)</f>
        <v>Dirección de Atención a Demandas Emergentes</v>
      </c>
      <c r="C92" s="22" t="str">
        <f>IF(ISBLANK('5. Pp (3 años)'!C95),"",'5. Pp (3 años)'!C95)</f>
        <v>Actividad</v>
      </c>
      <c r="D92" s="24" t="str">
        <f>IF(ISBLANK('5. Pp (3 años)'!D95),"",'5. Pp (3 años)'!D95)</f>
        <v>2.2.1.1.7.2  Realizar el Barrido y  limpieza  de calles y avenidas de la ciudad.</v>
      </c>
      <c r="E92" s="24" t="str">
        <f>IF(ISBLANK('5. Pp (3 años)'!E95),"",'5. Pp (3 años)'!E95)</f>
        <v>PKLCAL: Porcentaje de Kilomestros Lineales de Calles y Avenidas Limpios.</v>
      </c>
      <c r="F92" s="24" t="str">
        <f>IF(ISBLANK('5. Pp (3 años)'!F95),"",'5. Pp (3 años)'!F95)</f>
        <v>Este indicador permitira conocer el porcentaje de avance en barrido  limpieza de calles  avenidas.</v>
      </c>
      <c r="G92" s="22" t="str">
        <f>IF(ISBLANK('5. Pp (3 años)'!G95),"",'5. Pp (3 años)'!G95)</f>
        <v>Eficacia</v>
      </c>
      <c r="H92" s="22" t="str">
        <f>IF(ISBLANK('5. Pp (3 años)'!H95),"",'5. Pp (3 años)'!H95)</f>
        <v>Trimestral</v>
      </c>
      <c r="I92" s="24" t="str">
        <f>IF(ISBLANK('5. Pp (3 años)'!I95),"",'5. Pp (3 años)'!I95)</f>
        <v>MÉTODO DE CÁLCULO DEL INDICADOR:
PKLCAL= (NKLL/NKLPL)*100
VARIABLES:                                                                  
PKLCAL: Porcentaje  de Kilometros Lineales de Calles y Avenidas Limpios.        
NKLL: Número de Kilómetros Lineales Limpios.                             
NKLPL: Número de Kilómetros Lineales  Programadados a limpiar.</v>
      </c>
      <c r="J92" s="24" t="str">
        <f>IF(ISBLANK('5. Pp (3 años)'!J95),"",'5. Pp (3 años)'!J95)</f>
        <v>UNIDAD DE MEDIDA DEL INDICADOR:
Porcentaje
UNIDAD DE MEDIDA DE LAS VARIABLES:
Kilómetros Lineales</v>
      </c>
      <c r="K92" s="22" t="str">
        <f>IF(ISBLANK('5. Pp (3 años)'!K95),"",'5. Pp (3 años)'!K95)</f>
        <v>Ascendente</v>
      </c>
      <c r="L92" s="24" t="str">
        <f>IF(ISBLANK('5. Pp (3 años)'!L95),"",'5. Pp (3 años)'!L95)</f>
        <v>PKLCAL: La meta de Enero 2025 a Diciembre 2027 se limpiaran 42,000 km lineales.
                                                                                            VARIACIÓN DE LA META EN RELACIÓN A LA LÍNEA BASE
                                                                                                    Meta Absoluta: 3,069 km lineales
                                                                                                    Meta Relativa: 7.88% superior a la línea base</v>
      </c>
      <c r="M92" s="24" t="str">
        <f>IF(ISBLANK('5. Pp (3 años)'!M95),"",'5. Pp (3 años)'!M95)</f>
        <v xml:space="preserve">PKLCAL: De Enero 2022 a Diciembre de 2024 se limpiaron 38,931 km lineales.                 
                                                                                                                                                     2022: 12,694                                                                                                                                  2023: 13,774                                                                                                                           2024: 12,463                 
                                                                                                                   Total: 38,931          </v>
      </c>
      <c r="N92" s="24" t="str">
        <f>IF(ISBLANK('5. Pp (3 años)'!N95),"",'5. Pp (3 años)'!N95)</f>
        <v>Nombre del Documento: 
Reportes de la Dirección de Atencion a Demandas Emergentes 2025  
Nombre de quien genera la información:
Dirección de Atención a Demandas Emergentes
Periodicidad con que se genera la información: 
Trimestral.       
Liga de la página donde se localiza la información o ubicación: 
Archivero 1/MBJC2A019499</v>
      </c>
      <c r="O92" s="24" t="str">
        <f>IF(ISBLANK('5. Pp (3 años)'!O95),"",'5. Pp (3 años)'!O95)</f>
        <v>La ciudadania realiza reportes de demandas emergentes en su localidad.</v>
      </c>
      <c r="P92" s="149" t="str">
        <f>IF(ISBLANK('5. Pp (3 años)'!P95),"",'5. Pp (3 años)'!P95)</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3" spans="2:16" ht="189.75">
      <c r="B93" s="73" t="str">
        <f>IF(ISBLANK('5. Pp (3 años)'!B96),"",'5. Pp (3 años)'!B96)</f>
        <v>Dirección de Atención a Demandas Emergentes</v>
      </c>
      <c r="C93" s="22" t="str">
        <f>IF(ISBLANK('5. Pp (3 años)'!C96),"",'5. Pp (3 años)'!C96)</f>
        <v>Actividad</v>
      </c>
      <c r="D93" s="24" t="str">
        <f>IF(ISBLANK('5. Pp (3 años)'!D96),"",'5. Pp (3 años)'!D96)</f>
        <v>2.2.1.1.7.3 Realizar el Chapeo, poda, deshierbe, desgajo en áreas verdes y áreas comunes.</v>
      </c>
      <c r="E93" s="24" t="str">
        <f>IF(ISBLANK('5. Pp (3 años)'!E96),"",'5. Pp (3 años)'!E96)</f>
        <v>PMCAVACA: Porcentaje de Metros Cuadrados de Áreas Verdes y Áreas Comunes Atendidos.</v>
      </c>
      <c r="F93" s="24" t="str">
        <f>IF(ISBLANK('5. Pp (3 años)'!F96),"",'5. Pp (3 años)'!F96)</f>
        <v>Este indicador nos permite conocer el porcentaje de metros cuadrados atendidos en áreas verdes y comunes.</v>
      </c>
      <c r="G93" s="22" t="str">
        <f>IF(ISBLANK('5. Pp (3 años)'!G96),"",'5. Pp (3 años)'!G96)</f>
        <v>Eficacia</v>
      </c>
      <c r="H93" s="22" t="str">
        <f>IF(ISBLANK('5. Pp (3 años)'!H96),"",'5. Pp (3 años)'!H96)</f>
        <v>Trimestral</v>
      </c>
      <c r="I93" s="24" t="str">
        <f>IF(ISBLANK('5. Pp (3 años)'!I96),"",'5. Pp (3 años)'!I96)</f>
        <v xml:space="preserve">MÉTODO DE CÁLCULO DEL INDICADOR:
PMCAVACA= (NMCA/NMCP)*100      
VARIABLES:                                                                  
PMCAVACA: Porcentaje  de Metros Cuadrados de Áreas Verdes y Áreas Comunes Atendidos.
NMCA: Número de Metros Cuadrados Atendidos.     
NMCP: Número de Metros Cuadrados Programados. </v>
      </c>
      <c r="J93" s="24" t="str">
        <f>IF(ISBLANK('5. Pp (3 años)'!J96),"",'5. Pp (3 años)'!J96)</f>
        <v>UNIDAD DE MEDIDA DEL INDICADOR:
Porcentaje.
UNIDAD DE MEDIDA DE LAS VARIABLES:
Metros Cuadrados.</v>
      </c>
      <c r="K93" s="22" t="str">
        <f>IF(ISBLANK('5. Pp (3 años)'!K96),"",'5. Pp (3 años)'!K96)</f>
        <v>Ascendente</v>
      </c>
      <c r="L93" s="24" t="str">
        <f>IF(ISBLANK('5. Pp (3 años)'!L96),"",'5. Pp (3 años)'!L96)</f>
        <v>PMCAVACA: La meta de Enero 2025 a Diciembre 2027 se atenderan 18,569,100 áreas verdes y comunes.
                                                                                            VARIACIÓN DE LA META EN RELACIÓN A LA LÍNEA BASE
                                                                                                    Meta Absoluta: 1,873,823 m2 de áreas verdes y comunes
                                                                                                     Meta Relativa: 11.22% superior a la línea base</v>
      </c>
      <c r="M93" s="24" t="str">
        <f>IF(ISBLANK('5. Pp (3 años)'!M96),"",'5. Pp (3 años)'!M96)</f>
        <v xml:space="preserve">PMCAVACA: De Enero 2022 a Diciembre de 2024 se atendieron 16,695,277  de áreas verdes y comunes.                 
                                                                                                                                                     2022: 5,881,943                                                                                                                                  2023: 6,424,072                                                                                                                            2024: 4,389,262                
                                                                                                                   Total: 16,695,277          </v>
      </c>
      <c r="N93" s="24" t="str">
        <f>IF(ISBLANK('5. Pp (3 años)'!N96),"",'5. Pp (3 años)'!N96)</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3" s="24" t="str">
        <f>IF(ISBLANK('5. Pp (3 años)'!O96),"",'5. Pp (3 años)'!O96)</f>
        <v>La ciudadania realice reportes de demandas emergentes en su localidad.</v>
      </c>
      <c r="P93" s="149" t="str">
        <f>IF(ISBLANK('5. Pp (3 años)'!P96),"",'5. Pp (3 años)'!P96)</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4" spans="2:16" ht="189.75">
      <c r="B94" s="73" t="str">
        <f>IF(ISBLANK('5. Pp (3 años)'!B97),"",'5. Pp (3 años)'!B97)</f>
        <v>Dirección de Atención a Demandas Emergentes</v>
      </c>
      <c r="C94" s="22" t="str">
        <f>IF(ISBLANK('5. Pp (3 años)'!C97),"",'5. Pp (3 años)'!C97)</f>
        <v>Actividad</v>
      </c>
      <c r="D94" s="24" t="str">
        <f>IF(ISBLANK('5. Pp (3 años)'!D97),"",'5. Pp (3 años)'!D97)</f>
        <v>2.2.1.1.7.4 Retiro de los desechos sólidos y vegetales de basureros clandestinos.</v>
      </c>
      <c r="E94" s="24" t="str">
        <f>IF(ISBLANK('5. Pp (3 años)'!E97),"",'5. Pp (3 años)'!E97)</f>
        <v>PTRDSVBC: Porcentaje de Tonelaje de Retiro de Desechos Sólidos y Vegetales de Basureros Clandestinos.</v>
      </c>
      <c r="F94" s="24" t="str">
        <f>IF(ISBLANK('5. Pp (3 años)'!F97),"",'5. Pp (3 años)'!F97)</f>
        <v>Este indicador nos permitira conocer el porcentaje de toneladas de retiro de desechos solidos y vegetales.</v>
      </c>
      <c r="G94" s="22" t="str">
        <f>IF(ISBLANK('5. Pp (3 años)'!G97),"",'5. Pp (3 años)'!G97)</f>
        <v>Eficacia</v>
      </c>
      <c r="H94" s="22" t="str">
        <f>IF(ISBLANK('5. Pp (3 años)'!H97),"",'5. Pp (3 años)'!H97)</f>
        <v>Trimestral</v>
      </c>
      <c r="I94" s="24" t="str">
        <f>IF(ISBLANK('5. Pp (3 años)'!I97),"",'5. Pp (3 años)'!I97)</f>
        <v xml:space="preserve">MÉTODO DE CÁLCULO DEL INDICADOR:
PTRDSVBC= (NTRDBC/NTERBC)*100    
VARIABLES:                                                                  
PTRDSVBC: Porcentaje de Tonelaje de Retiro de Desechos Sólidos y Vegetales de Basureros Clandestinos. 
NTRDBC: Número de Toneladas Retiradas de Desechos de Basureros Clandestinos.
NTERBC: Número de Toneladas Estimadas por a Retirar de Basureros Clandestinos.     </v>
      </c>
      <c r="J94" s="24" t="str">
        <f>IF(ISBLANK('5. Pp (3 años)'!J97),"",'5. Pp (3 años)'!J97)</f>
        <v>UNIDAD DE MEDIDA DEL INDICADOR:
Porcentaje.
UNIDAD DE MEDIDA DEToneladas.</v>
      </c>
      <c r="K94" s="22" t="str">
        <f>IF(ISBLANK('5. Pp (3 años)'!K97),"",'5. Pp (3 años)'!K97)</f>
        <v>Ascendente</v>
      </c>
      <c r="L94" s="24" t="str">
        <f>IF(ISBLANK('5. Pp (3 años)'!L97),"",'5. Pp (3 años)'!L97)</f>
        <v>PTRDSVBC: La meta de Enero 2025 a Diciembre 2027 se estima retirar 17,477 toneladas de desechos.
                                                                                            VARIACIÓN DE LA META EN RELACIÓN A LA LÍNEA BASE
                                                                                                    Meta Absoluta: -12,353 toneladas de desechos
                                                                                                    Meta Relativa: -41.42% superior a la línea base</v>
      </c>
      <c r="M94" s="24" t="str">
        <f>IF(ISBLANK('5. Pp (3 años)'!M97),"",'5. Pp (3 años)'!M97)</f>
        <v xml:space="preserve">PTRDSVBC: De Enero 2022 a Diciembre de 2021 se retiraron 29,833 toneladas de desechos.                 
                                                                                                                                                     2022: 9,335                                                                                                                                  2023: 11,193                                                                                                                              2024: 9,305                 
                                                                                                                   Total: 29,833    </v>
      </c>
      <c r="N94" s="24" t="str">
        <f>IF(ISBLANK('5. Pp (3 años)'!N97),"",'5. Pp (3 años)'!N97)</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4" s="24" t="str">
        <f>IF(ISBLANK('5. Pp (3 años)'!O97),"",'5. Pp (3 años)'!O97)</f>
        <v>La ciudadanía realice reportes de demandas emergentes en su localidad.</v>
      </c>
      <c r="P94" s="149" t="str">
        <f>IF(ISBLANK('5. Pp (3 años)'!P97),"",'5. Pp (3 años)'!P97)</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5" spans="2:16" ht="172.5">
      <c r="B95" s="69" t="str">
        <f>IF(ISBLANK('5. Pp (3 años)'!B98),"",'5. Pp (3 años)'!B98)</f>
        <v>Dirección de Atención a Demandas Emergentes</v>
      </c>
      <c r="C95" s="49" t="str">
        <f>IF(ISBLANK('5. Pp (3 años)'!C98),"",'5. Pp (3 años)'!C98)</f>
        <v>Actividad</v>
      </c>
      <c r="D95" s="71" t="str">
        <f>IF(ISBLANK('5. Pp (3 años)'!D98),"",'5. Pp (3 años)'!D98)</f>
        <v>2.2.1.1.7.5 Rescate de espacios públicos.</v>
      </c>
      <c r="E95" s="71" t="str">
        <f>IF(ISBLANK('5. Pp (3 años)'!E98),"",'5. Pp (3 años)'!E98)</f>
        <v>PEPR: Porcentaje de Espacios Públicos Rescatados.</v>
      </c>
      <c r="F95" s="71" t="str">
        <f>IF(ISBLANK('5. Pp (3 años)'!F98),"",'5. Pp (3 años)'!F98)</f>
        <v>Este indicador nos permitira conocer el porcentaje de espacios públicos rescatados del municipio de Benito Juárez.</v>
      </c>
      <c r="G95" s="49" t="str">
        <f>IF(ISBLANK('5. Pp (3 años)'!G98),"",'5. Pp (3 años)'!G98)</f>
        <v>Eficacia</v>
      </c>
      <c r="H95" s="49" t="str">
        <f>IF(ISBLANK('5. Pp (3 años)'!H98),"",'5. Pp (3 años)'!H98)</f>
        <v>Trimestral</v>
      </c>
      <c r="I95" s="71" t="str">
        <f>IF(ISBLANK('5. Pp (3 años)'!I98),"",'5. Pp (3 años)'!I98)</f>
        <v xml:space="preserve">MÉTODO DE CÁLCULO DEL INDICADOR:
PEPR= (NEPR/NEPER)*100    
VARIABLES:                                                                  
PEPR: Porcentaje de Espacios Públicos Rescatados. 
NEPR: Número de Espacios Públicos Rescatados.                                        
NEPER: Número de Espacios Públicos Estimados a Rescatar.     </v>
      </c>
      <c r="J95" s="71" t="str">
        <f>IF(ISBLANK('5. Pp (3 años)'!J98),"",'5. Pp (3 años)'!J98)</f>
        <v>UNIDAD DE MEDIDA DEL INDICADOR:
Porcentaje.
UNIDAD DE MEDIDA DE LAS VARIABLES:
Espacios Públicos.</v>
      </c>
      <c r="K95" s="49" t="str">
        <f>IF(ISBLANK('5. Pp (3 años)'!K98),"",'5. Pp (3 años)'!K98)</f>
        <v>Ascendente</v>
      </c>
      <c r="L95" s="71" t="str">
        <f>IF(ISBLANK('5. Pp (3 años)'!L98),"",'5. Pp (3 años)'!L98)</f>
        <v>PEPR: La meta de Enero 2025 a Diciembre 2027 se rescataran 950 espacios públicos.
                                                                                            VARIACIÓN DE LA META EN RELACIÓN A LA LÍNEA BASE
                                                                                                    Meta Absoluta: -7 espacios públicos rescatados
                                                                                                    Meta Relativa: -0.73% superior a la línea base</v>
      </c>
      <c r="M95" s="71" t="str">
        <f>IF(ISBLANK('5. Pp (3 años)'!M98),"",'5. Pp (3 años)'!M98)</f>
        <v xml:space="preserve">PEPR: De Enero 2022 a Diciembre de 2024 se rescataron 957 espacios debido a los fenomenos naturales que afectaron la ciudad.                 
                                                                                                                                                     2022: 314                                                                                                                                  2023: 380                                                                                                                            2024: 263                 
                                                                                                                   Total: 957 </v>
      </c>
      <c r="N95" s="71" t="str">
        <f>IF(ISBLANK('5. Pp (3 años)'!N98),"",'5. Pp (3 años)'!N98)</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o ubicación: 
Archivero 1/MBJC2A019499</v>
      </c>
      <c r="O95" s="71" t="str">
        <f>IF(ISBLANK('5. Pp (3 años)'!O98),"",'5. Pp (3 años)'!O98)</f>
        <v>La ciudadanía realice reportes de demandas emergentes en su localidad</v>
      </c>
      <c r="P95" s="72" t="str">
        <f>IF(ISBLANK('5. Pp (3 años)'!P98),"",'5. Pp (3 años)'!P98)</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6" spans="2:16" ht="207">
      <c r="B96" s="73" t="str">
        <f>IF(ISBLANK('5. Pp (3 años)'!B99),"",'5. Pp (3 años)'!B99)</f>
        <v>Dirección de Atención a Demandas Emergentes</v>
      </c>
      <c r="C96" s="22" t="str">
        <f>IF(ISBLANK('5. Pp (3 años)'!C99),"",'5. Pp (3 años)'!C99)</f>
        <v>Actividad</v>
      </c>
      <c r="D96" s="24" t="str">
        <f>IF(ISBLANK('5. Pp (3 años)'!D99),"",'5. Pp (3 años)'!D99)</f>
        <v>2.2.1.1.7.6 Rastreo de terracerías para vialidades en zonas irregulares.</v>
      </c>
      <c r="E96" s="24" t="str">
        <f>IF(ISBLANK('5. Pp (3 años)'!E99),"",'5. Pp (3 años)'!E99)</f>
        <v>PMCTVR: Porcentaje de Metros Cuadrados deTerracerias para Vialidades Rastreados.</v>
      </c>
      <c r="F96" s="24" t="str">
        <f>IF(ISBLANK('5. Pp (3 años)'!F99),"",'5. Pp (3 años)'!F99)</f>
        <v>Este indicador nos permitira conocer el porcentaje de metros cuadrados de rastreo para vialidades de terraceria en zonas irregulares en el Municipio de Benito Juárez.</v>
      </c>
      <c r="G96" s="22" t="str">
        <f>IF(ISBLANK('5. Pp (3 años)'!G99),"",'5. Pp (3 años)'!G99)</f>
        <v>Eficacia</v>
      </c>
      <c r="H96" s="22" t="str">
        <f>IF(ISBLANK('5. Pp (3 años)'!H99),"",'5. Pp (3 años)'!H99)</f>
        <v>Trimestral</v>
      </c>
      <c r="I96" s="24" t="str">
        <f>IF(ISBLANK('5. Pp (3 años)'!I99),"",'5. Pp (3 años)'!I99)</f>
        <v xml:space="preserve">MÉTODO DE CÁLCULO DEL INDICADOR:
PMCTVR= (NMCTVR/NMCTVP) *100    
VARIABLES:                                                                  
PMCTVR: Porcentaje de Metros Cuadrados de Terracerias para Vialidades Rastreados.
NMCTVR: Número de Metros Cuadrados de Terracerias para Vialidades Rastreados.                                                                        
NMCTVP: Número de Metros Cuadrados de Terracerias para Vialidades Programados.         </v>
      </c>
      <c r="J96" s="24" t="str">
        <f>IF(ISBLANK('5. Pp (3 años)'!J99),"",'5. Pp (3 años)'!J99)</f>
        <v>UNIDAD DE MEDIDA DEL INDICADOR: 
Porcentaje.
UNIDAD DE MEDIDA DE LAS VARIABLES: 
M2 de Terraceria.</v>
      </c>
      <c r="K96" s="22" t="str">
        <f>IF(ISBLANK('5. Pp (3 años)'!K99),"",'5. Pp (3 años)'!K99)</f>
        <v>Ascendente</v>
      </c>
      <c r="L96" s="24" t="str">
        <f>IF(ISBLANK('5. Pp (3 años)'!L99),"",'5. Pp (3 años)'!L99)</f>
        <v>PMCTVR: La meta de Enero 2025 a Diciembre 2027 se rastrearan 1,315,183 m2.
                                                                                            VARIACIÓN DE LA META EN RELACIÓN A LA LÍNEA BASE
                                                                                                    Meta Absoluta: 0 mtrs2 de terraceria
                                                                                                    Meta Relativa: 0% superior a la línea base</v>
      </c>
      <c r="M96" s="24" t="str">
        <f>IF(ISBLANK('5. Pp (3 años)'!M99),"",'5. Pp (3 años)'!M99)</f>
        <v xml:space="preserve">PMCTVR: De Enero 2022 a Diciembre de 2024 se rastrearon 1,315,183.                 
                                                                                                                                                     2022: 9,335                                                                                                                                 2023: 968,258                                                                                                                             2024: 337,590                 
                                                                                                                   Total: 1,315,183           </v>
      </c>
      <c r="N96" s="24" t="str">
        <f>IF(ISBLANK('5. Pp (3 años)'!N99),"",'5. Pp (3 años)'!N99)</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6" s="24" t="str">
        <f>IF(ISBLANK('5. Pp (3 años)'!O99),"",'5. Pp (3 años)'!O99)</f>
        <v>Que la ciudadanía realice reportes de demandas emergentes en su localidad.</v>
      </c>
      <c r="P96" s="149" t="str">
        <f>IF(ISBLANK('5. Pp (3 años)'!P99),"",'5. Pp (3 años)'!P99)</f>
        <v>Objetivo 11.-Lograr que las ciudades y los asentamientos humanos sean inclusivos, seguros, resilientes y sostenibles
Meta 11.7.-Para 2030, proporcionar acceso universal a zonas verdes y espacios públicos seguros, inclusivos y accesibles, en particular para las mujeres y los niños, las personas de edad y las personas con discapacidad.</v>
      </c>
    </row>
    <row r="97" spans="2:16" ht="207">
      <c r="B97" s="73" t="str">
        <f>IF(ISBLANK('5. Pp (3 años)'!B100),"",'5. Pp (3 años)'!B100)</f>
        <v>Dirección de Atención a Demandas Emergentes</v>
      </c>
      <c r="C97" s="22" t="str">
        <f>IF(ISBLANK('5. Pp (3 años)'!C100),"",'5. Pp (3 años)'!C100)</f>
        <v>Actividad</v>
      </c>
      <c r="D97" s="24" t="str">
        <f>IF(ISBLANK('5. Pp (3 años)'!D100),"",'5. Pp (3 años)'!D100)</f>
        <v>2.2.1.1.7.7 Mantenimiento de parque vehicular.</v>
      </c>
      <c r="E97" s="24" t="str">
        <f>IF(ISBLANK('5. Pp (3 años)'!E100),"",'5. Pp (3 años)'!E100)</f>
        <v>PPVA: Porcentaje de Parque Vehicular Atendidos.</v>
      </c>
      <c r="F97" s="24" t="str">
        <f>IF(ISBLANK('5. Pp (3 años)'!F100),"",'5. Pp (3 años)'!F100)</f>
        <v>Este indicador nos permitira conocer el porcentaje de mantenimiento de vehículos.</v>
      </c>
      <c r="G97" s="22" t="str">
        <f>IF(ISBLANK('5. Pp (3 años)'!G100),"",'5. Pp (3 años)'!G100)</f>
        <v>Eficacia</v>
      </c>
      <c r="H97" s="22" t="str">
        <f>IF(ISBLANK('5. Pp (3 años)'!H100),"",'5. Pp (3 años)'!H100)</f>
        <v>Trimestral</v>
      </c>
      <c r="I97" s="24" t="str">
        <f>IF(ISBLANK('5. Pp (3 años)'!I100),"",'5. Pp (3 años)'!I100)</f>
        <v xml:space="preserve">MÉTODO DE CÁLCULO DEL INDICADOR:
PPVA= (NVA/NVP) *100
VARIABLES:                                                                  
PPVA: Porcentaje del Parque Vehicular Atendidos.                     
NVA: Número de  Vehículos Atendidos.
NVP: Número de Vehículos Programados. </v>
      </c>
      <c r="J97" s="24" t="str">
        <f>IF(ISBLANK('5. Pp (3 años)'!J100),"",'5. Pp (3 años)'!J100)</f>
        <v>UNIDAD DE MEDIDA DEL INDICADOR: 
Porcentaje.
UNIDAD DE MEDIDA DE LAS VARIABLES: 
Vehículos.</v>
      </c>
      <c r="K97" s="22" t="str">
        <f>IF(ISBLANK('5. Pp (3 años)'!K100),"",'5. Pp (3 años)'!K100)</f>
        <v>Ascendente</v>
      </c>
      <c r="L97" s="24" t="str">
        <f>IF(ISBLANK('5. Pp (3 años)'!L100),"",'5. Pp (3 años)'!L100)</f>
        <v xml:space="preserve">PPVA: La meta de Enero 2025 a Diciembre 2027 se atenderan 218 vehículos. 
                                                                                            VARIACIÓN DE LA META EN RELACIÓN A LA LÍNEA BASE
                                                                                                    Meta Absoluta: 37 vehículos atendidos 
                                                                                                    Meta Relativa: 20.44% superior a la línea base </v>
      </c>
      <c r="M97" s="24" t="str">
        <f>IF(ISBLANK('5. Pp (3 años)'!M100),"",'5. Pp (3 años)'!M100)</f>
        <v xml:space="preserve">PPVA: De Enero 2022 a Diciembre de 2024 se atendieron 181 vehículos.                 
                                                                                                                                                     2022: 61                                                                                                                                  2023: 53                                                                                                                           2024: 67                 
                                                                                                                   Total: 181           </v>
      </c>
      <c r="N97" s="24" t="str">
        <f>IF(ISBLANK('5. Pp (3 años)'!N100),"",'5. Pp (3 años)'!N100)</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7" s="24" t="str">
        <f>IF(ISBLANK('5. Pp (3 años)'!O100),"",'5. Pp (3 años)'!O100)</f>
        <v>El equipo se encuentra en optimas condiciones para operar.</v>
      </c>
      <c r="P97" s="149" t="str">
        <f>IF(ISBLANK('5. Pp (3 años)'!P100),"",'5. Pp (3 años)'!P100)</f>
        <v/>
      </c>
    </row>
    <row r="98" spans="2:16" ht="207">
      <c r="B98" s="73" t="str">
        <f>IF(ISBLANK('5. Pp (3 años)'!B101),"",'5. Pp (3 años)'!B101)</f>
        <v>Dirección de Atención a Demandas Emergentes</v>
      </c>
      <c r="C98" s="22" t="str">
        <f>IF(ISBLANK('5. Pp (3 años)'!C101),"",'5. Pp (3 años)'!C101)</f>
        <v>Actividad</v>
      </c>
      <c r="D98" s="24" t="str">
        <f>IF(ISBLANK('5. Pp (3 años)'!D101),"",'5. Pp (3 años)'!D101)</f>
        <v>2.2.1.1.7.8  Mantenimiento de maquinaria pesada.</v>
      </c>
      <c r="E98" s="24" t="str">
        <f>IF(ISBLANK('5. Pp (3 años)'!E101),"",'5. Pp (3 años)'!E101)</f>
        <v>PMPA: Porcentaje de Maquinaria Pesada Atendidos.</v>
      </c>
      <c r="F98" s="24" t="str">
        <f>IF(ISBLANK('5. Pp (3 años)'!F101),"",'5. Pp (3 años)'!F101)</f>
        <v>Este indicador nos permitira conocer el porcentaje de mantinimiento de maquinaria pesada.</v>
      </c>
      <c r="G98" s="22" t="str">
        <f>IF(ISBLANK('5. Pp (3 años)'!G101),"",'5. Pp (3 años)'!G101)</f>
        <v>Eficacia</v>
      </c>
      <c r="H98" s="22" t="str">
        <f>IF(ISBLANK('5. Pp (3 años)'!H101),"",'5. Pp (3 años)'!H101)</f>
        <v>Trimestral</v>
      </c>
      <c r="I98" s="24" t="str">
        <f>IF(ISBLANK('5. Pp (3 años)'!I101),"",'5. Pp (3 años)'!I101)</f>
        <v xml:space="preserve">MÉTODO DE CÁLCULO DEL INDICADOR:
PEPR= (NEPR/NEPER)*100    
VARIABLES:                                                                  
PMPA: Porcentaje de Maquinaria Pesada Atendidos.                  
NMPA: Número de Maquinaria Pesada Atendido.                   
NMPP: Número de Maquinaria Pesada Programado. 
                                                                     </v>
      </c>
      <c r="J98" s="24" t="str">
        <f>IF(ISBLANK('5. Pp (3 años)'!J101),"",'5. Pp (3 años)'!J101)</f>
        <v>UNIDAD DE MEDIDA DEL INDICADOR: 
Porcentaje.
UNIDAD DE MEDIDA DE LAS VARIABLES: 
Maquinaria Pesada.</v>
      </c>
      <c r="K98" s="22" t="str">
        <f>IF(ISBLANK('5. Pp (3 años)'!K101),"",'5. Pp (3 años)'!K101)</f>
        <v>Ascendente</v>
      </c>
      <c r="L98" s="24" t="str">
        <f>IF(ISBLANK('5. Pp (3 años)'!L101),"",'5. Pp (3 años)'!L101)</f>
        <v xml:space="preserve">PMPA: La meta de Enero 2025 a Diciembre 2027 se atenderan 95 maquinaria pesada.
                                                                                            VARIACIÓN DE LA META EN RELACIÓN A LA LÍNEA BASE
                                                                                                    Meta Absoluta: 19 maquinaria pesada
                                                                                                    Meta Relativa: 25% superior a la línea base </v>
      </c>
      <c r="M98" s="24" t="str">
        <f>IF(ISBLANK('5. Pp (3 años)'!M101),"",'5. Pp (3 años)'!M101)</f>
        <v xml:space="preserve">PMPA: De Enero 2022 a Diciembre de 2024 se atendieron  76  maquinas.                 
                                                                                                                                                     2022: 23                                                                                                                                  2023: 23                                                                                                                          2024: 30                 
                                                                                                                   Total: 76           </v>
      </c>
      <c r="N98" s="24" t="str">
        <f>IF(ISBLANK('5. Pp (3 años)'!N101),"",'5. Pp (3 años)'!N101)</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8" s="24" t="str">
        <f>IF(ISBLANK('5. Pp (3 años)'!O101),"",'5. Pp (3 años)'!O101)</f>
        <v>El equipo se encuentra en optimas condiciones para operar</v>
      </c>
      <c r="P98" s="149" t="str">
        <f>IF(ISBLANK('5. Pp (3 años)'!P101),"",'5. Pp (3 años)'!P101)</f>
        <v/>
      </c>
    </row>
    <row r="99" spans="2:16" ht="207">
      <c r="B99" s="73" t="str">
        <f>IF(ISBLANK('5. Pp (3 años)'!B102),"",'5. Pp (3 años)'!B102)</f>
        <v>Dirección de Atención a Demandas Emergentes</v>
      </c>
      <c r="C99" s="22" t="str">
        <f>IF(ISBLANK('5. Pp (3 años)'!C102),"",'5. Pp (3 años)'!C102)</f>
        <v>Actividad</v>
      </c>
      <c r="D99" s="24" t="str">
        <f>IF(ISBLANK('5. Pp (3 años)'!D102),"",'5. Pp (3 años)'!D102)</f>
        <v>2.2.1.1.7.9 Mantenimiento de equipo menor.</v>
      </c>
      <c r="E99" s="24" t="str">
        <f>IF(ISBLANK('5. Pp (3 años)'!E102),"",'5. Pp (3 años)'!E102)</f>
        <v>PEMA: Porcentaje de  Equipo Menor Atendido.</v>
      </c>
      <c r="F99" s="24" t="str">
        <f>IF(ISBLANK('5. Pp (3 años)'!F102),"",'5. Pp (3 años)'!F102)</f>
        <v>Este indicador nos permitira conocer el porcentaje de mantenimiento del equipo menor.</v>
      </c>
      <c r="G99" s="22" t="str">
        <f>IF(ISBLANK('5. Pp (3 años)'!G102),"",'5. Pp (3 años)'!G102)</f>
        <v>Eficacia</v>
      </c>
      <c r="H99" s="22" t="str">
        <f>IF(ISBLANK('5. Pp (3 años)'!H102),"",'5. Pp (3 años)'!H102)</f>
        <v>Trimestral</v>
      </c>
      <c r="I99" s="24" t="str">
        <f>IF(ISBLANK('5. Pp (3 años)'!I102),"",'5. Pp (3 años)'!I102)</f>
        <v>MÉTODO DE CÁLCULO DEL INDICADOR:
PEMA= (NEMA/NEMP) *100  
VARIABLES:                                                                  
PEMA: Porcentaje de Equipo Menor Atendido.
NEMA: Número de Equipo Menor Atendido.
NEMP: Número de Equipo Menor Programado.</v>
      </c>
      <c r="J99" s="24" t="str">
        <f>IF(ISBLANK('5. Pp (3 años)'!J102),"",'5. Pp (3 años)'!J102)</f>
        <v>UNIDAD DE MEDIDA DEL INDICADOR: 
Porcentaje.
UNIDAD DE MEDIDA DE LAS VARIABLES:  
Equipo Menor.</v>
      </c>
      <c r="K99" s="22" t="str">
        <f>IF(ISBLANK('5. Pp (3 años)'!K102),"",'5. Pp (3 años)'!K102)</f>
        <v>Ascendente</v>
      </c>
      <c r="L99" s="24" t="str">
        <f>IF(ISBLANK('5. Pp (3 años)'!L102),"",'5. Pp (3 años)'!L102)</f>
        <v>PEMA: La meta de Enero 2025 a Diciembre 2027 se atenderan 758 equipos menores.
                                                                                            VARIACIÓN DE LA META EN RELACIÓN A LA LÍNEA BASE
                                                                                                    Meta Absoluta: -165 equipos menores
                                                                                                    Meta Relativa: -17.88 % superior a la línea base</v>
      </c>
      <c r="M99" s="24" t="str">
        <f>IF(ISBLANK('5. Pp (3 años)'!M102),"",'5. Pp (3 años)'!M102)</f>
        <v xml:space="preserve">PEMA: De Enero 2022 a Diciembre de 2024 se atendieron 923 equipos.                 
                                                                                                                                                     2022:360                                                                                                                                  2023: 315                                                                                                                             2024: 248                 
                                                                                                                   Total: 923           </v>
      </c>
      <c r="N99" s="24" t="str">
        <f>IF(ISBLANK('5. Pp (3 años)'!N102),"",'5. Pp (3 años)'!N102)</f>
        <v>Nombre del Documento: 
Reportes de la Dirección de Atención a Demandas Emergentes 2025                                                                                              
Nombre de quien genera la información: 
Dirección de Atención a Demandas Emergentes.              
Periodicidad con que se genera la información:
Trimestral.                                                                                                       
Liga de la página donde se localiza la información si es el caso o ubicación:
Archivero 1/MBJC2A019499</v>
      </c>
      <c r="O99" s="24" t="str">
        <f>IF(ISBLANK('5. Pp (3 años)'!O102),"",'5. Pp (3 años)'!O102)</f>
        <v>El equipo se encuentra en optimas condiciones para operar</v>
      </c>
      <c r="P99" s="149" t="str">
        <f>IF(ISBLANK('5. Pp (3 años)'!P102),"",'5. Pp (3 años)'!P102)</f>
        <v/>
      </c>
    </row>
    <row r="100" spans="2:16" ht="189.75">
      <c r="B100" s="73" t="str">
        <f>IF(ISBLANK('5. Pp (3 años)'!B103),"",'5. Pp (3 años)'!B103)</f>
        <v>Direcciòn de Supervisiòn de Sistema de Limpia</v>
      </c>
      <c r="C100" s="22" t="str">
        <f>IF(ISBLANK('5. Pp (3 años)'!C103),"",'5. Pp (3 años)'!C103)</f>
        <v xml:space="preserve">Componente
</v>
      </c>
      <c r="D100" s="24" t="str">
        <f>IF(ISBLANK('5. Pp (3 años)'!D103),"",'5. Pp (3 años)'!D103)</f>
        <v>2.2.1.1.8 Recolección, manejo integral y disposición final de residuos sólidos supervisados.</v>
      </c>
      <c r="E100" s="24" t="str">
        <f>IF(ISBLANK('5. Pp (3 años)'!E103),"",'5. Pp (3 años)'!E103)</f>
        <v>PSR: Porcentaje de supervisiones realizadas.</v>
      </c>
      <c r="F100" s="24" t="str">
        <f>IF(ISBLANK('5. Pp (3 años)'!F103),"",'5. Pp (3 años)'!F103)</f>
        <v>Este indicador  permite conocer la cobertura de la supervisión a las actividades de siresol, relacionadas con la recolección de residuos solidos.</v>
      </c>
      <c r="G100" s="22" t="str">
        <f>IF(ISBLANK('5. Pp (3 años)'!G103),"",'5. Pp (3 años)'!G103)</f>
        <v>Eficacia</v>
      </c>
      <c r="H100" s="22" t="str">
        <f>IF(ISBLANK('5. Pp (3 años)'!H103),"",'5. Pp (3 años)'!H103)</f>
        <v>Trimestral</v>
      </c>
      <c r="I100" s="24" t="str">
        <f>IF(ISBLANK('5. Pp (3 años)'!I103),"",'5. Pp (3 años)'!I103)</f>
        <v xml:space="preserve">MÉTODO DE CÁLCULO DEL INDICADOR:
PSR=(NSR/NSP)*100      
VARIABLES:                                                                  
PSR: Porcentaje de supervisiones realizadas.
NSR: Número de supervisiones realizadas.
NSP: Número de supervisiones programadas. </v>
      </c>
      <c r="J100" s="24" t="str">
        <f>IF(ISBLANK('5. Pp (3 años)'!J103),"",'5. Pp (3 años)'!J103)</f>
        <v xml:space="preserve">UNIDAD DE MEDIDA DEL INDICADOR:
Porcentaje
UNIDAD DE MEDIDA DE LAS VARIABLES:
Supervisiones
</v>
      </c>
      <c r="K100" s="22" t="str">
        <f>IF(ISBLANK('5. Pp (3 años)'!K103),"",'5. Pp (3 años)'!K103)</f>
        <v>Ascendente</v>
      </c>
      <c r="L100" s="24" t="str">
        <f>IF(ISBLANK('5. Pp (3 años)'!L103),"",'5. Pp (3 años)'!L103)</f>
        <v>PSR: La meta de Enero 2025a Diciembre  2027 se espera implentar un total de 15,100 supervisiones.
VARIACIÓN DE LA META EN RELACIÓN A LA LÍNEA BASE
Meta Absoluta: 2,380 supervisiones
Meta Relativa: 18.71% superior a la línea base</v>
      </c>
      <c r="M100" s="24" t="str">
        <f>IF(ISBLANK('5. Pp (3 años)'!M103),"",'5. Pp (3 años)'!M103)</f>
        <v>PSR: De Enero 2022 a Diciembre de 2024 se realizaron 12,720 supervisiones.
2022: 4240
2023: 4330
2024: 4150
Total: 12,720</v>
      </c>
      <c r="N100" s="24" t="str">
        <f>IF(ISBLANK('5. Pp (3 años)'!N103),"",'5. Pp (3 años)'!N103)</f>
        <v>Nombre del Documento: 
Reportes de supervisión, fotografias, encuestas presenciales aplicadas 2026
Nombre de quien genera la información:
Dirección de Supervisión de Sistema de Limpia
Periodicidad con que se genera la información: 
Trimestral
Liga de la página donde se localiza la información o ubicación: 
Archivero (MBJMDM003134)</v>
      </c>
      <c r="O100" s="24" t="str">
        <f>IF(ISBLANK('5. Pp (3 años)'!O103),"",'5. Pp (3 años)'!O103)</f>
        <v>Las condiciones hidrometeorológicas son favorables y nos permiten realizar las actividades de supervisión.</v>
      </c>
      <c r="P100" s="149" t="str">
        <f>IF(ISBLANK('5. Pp (3 años)'!P103),"",'5. Pp (3 años)'!P103)</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1" spans="2:16" ht="138">
      <c r="B101" s="69" t="str">
        <f>IF(ISBLANK('5. Pp (3 años)'!B104),"",'5. Pp (3 años)'!B104)</f>
        <v>Direcciòn de Supervisiòn de Sistema de Limpia</v>
      </c>
      <c r="C101" s="49" t="str">
        <f>IF(ISBLANK('5. Pp (3 años)'!C104),"",'5. Pp (3 años)'!C104)</f>
        <v>Actividad</v>
      </c>
      <c r="D101" s="71" t="str">
        <f>IF(ISBLANK('5. Pp (3 años)'!D104),"",'5. Pp (3 años)'!D104)</f>
        <v>2.2.1.1.8.1  Evaluación y seguimiento de los resultados de las encuestas aplicadas a la población para identificar los aspectos susceptibles de mejora del servicio prestado por SIRESOL y Servicios Públicos Municipales .</v>
      </c>
      <c r="E101" s="71" t="str">
        <f>IF(ISBLANK('5. Pp (3 años)'!E104),"",'5. Pp (3 años)'!E104)</f>
        <v>PER: Porcentaje de encuestas realizadas.</v>
      </c>
      <c r="F101" s="71" t="str">
        <f>IF(ISBLANK('5. Pp (3 años)'!F104),"",'5. Pp (3 años)'!F104)</f>
        <v>El indicador nos proporciona infomación útil para mejorar el servicio que presta SIRESOL y Servicios Publicos Municipales basado en las opiniones de la ciudadanía.</v>
      </c>
      <c r="G101" s="49" t="str">
        <f>IF(ISBLANK('5. Pp (3 años)'!G104),"",'5. Pp (3 años)'!G104)</f>
        <v>Eficacia</v>
      </c>
      <c r="H101" s="49" t="str">
        <f>IF(ISBLANK('5. Pp (3 años)'!H104),"",'5. Pp (3 años)'!H104)</f>
        <v>Trimestral</v>
      </c>
      <c r="I101" s="71" t="str">
        <f>IF(ISBLANK('5. Pp (3 años)'!I104),"",'5. Pp (3 años)'!I104)</f>
        <v>MÉTODO DE CÁLCULO DEL INDICADOR:
PER= (NEA/NEP)*100 
VARIABLES:                                                                  
PER: Porcentaje de encuestas realizadas.
NEA: Número de encuestas aplicadas. 
NEP: Número de encuestas programadas.</v>
      </c>
      <c r="J101" s="71" t="str">
        <f>IF(ISBLANK('5. Pp (3 años)'!J104),"",'5. Pp (3 años)'!J104)</f>
        <v xml:space="preserve">UNIDAD DE MEDIDA DEL INDICADOR:
Porcentaje.
UNIDAD DE MEDIDA DE LAS VARIABLES:
Encuestas. </v>
      </c>
      <c r="K101" s="49" t="str">
        <f>IF(ISBLANK('5. Pp (3 años)'!K104),"",'5. Pp (3 años)'!K104)</f>
        <v>Ascendente</v>
      </c>
      <c r="L101" s="71" t="str">
        <f>IF(ISBLANK('5. Pp (3 años)'!L104),"",'5. Pp (3 años)'!L104)</f>
        <v>PER: La meta de Enero 2025 a Diciembre 2027 se espera aplicar un total de 55440 encuestas.
VARIACIÓN DE LA META EN RELACIÓN A LA LÍNEA BASE
Meta Absoluta: 1753 encuestas
Meta Relativa: 3.27% superior a la línea base</v>
      </c>
      <c r="M101" s="71" t="str">
        <f>IF(ISBLANK('5. Pp (3 años)'!M104),"",'5. Pp (3 años)'!M104)</f>
        <v xml:space="preserve">PER: De Enero 2022 a Diciembre de 2024 se realizaron 53,687 encuestas.
2022: 17697
2023: 18515
2024: 17475
Total: 53687 </v>
      </c>
      <c r="N101" s="71" t="str">
        <f>IF(ISBLANK('5. Pp (3 años)'!N104),"",'5. Pp (3 años)'!N104)</f>
        <v>Nombre del Documento: 
Informe de encuestas presenciales aplicadas 2026. 
Nombre de quien genera la información:
Dirección de Supervisión de Sistema de Limpia
Periodicidad con que se genera la información: 
Trimestral
Liga de la página donde se localiza la información o ubicación: 
Archivero (MBJMDM003134)</v>
      </c>
      <c r="O101" s="71" t="str">
        <f>IF(ISBLANK('5. Pp (3 años)'!O104),"",'5. Pp (3 años)'!O104)</f>
        <v>Las condiciones de salud y climatológicas permiten realizar las actividades.</v>
      </c>
      <c r="P101" s="72" t="str">
        <f>IF(ISBLANK('5. Pp (3 años)'!P104),"",'5. Pp (3 años)'!P104)</f>
        <v/>
      </c>
    </row>
    <row r="102" spans="2:16" ht="189.75">
      <c r="B102" s="73" t="str">
        <f>IF(ISBLANK('5. Pp (3 años)'!B105),"",'5. Pp (3 años)'!B105)</f>
        <v>Direcciòn de Supervisiòn de Sistema de Limpia</v>
      </c>
      <c r="C102" s="22" t="str">
        <f>IF(ISBLANK('5. Pp (3 años)'!C105),"",'5. Pp (3 años)'!C105)</f>
        <v>Actividad</v>
      </c>
      <c r="D102" s="24" t="str">
        <f>IF(ISBLANK('5. Pp (3 años)'!D105),"",'5. Pp (3 años)'!D105)</f>
        <v>2.2.1.1.8.2 Supervisión constante y eficiente de las rutas diarias del servicio prestado por SIRESOL.</v>
      </c>
      <c r="E102" s="24" t="str">
        <f>IF(ISBLANK('5. Pp (3 años)'!E105),"",'5. Pp (3 años)'!E105)</f>
        <v>PSRRRS: Porcentaje de supervisión de las rutas de recoleccion de residuos sólidos.</v>
      </c>
      <c r="F102" s="24" t="str">
        <f>IF(ISBLANK('5. Pp (3 años)'!F105),"",'5. Pp (3 años)'!F105)</f>
        <v>Este indicador nos permite verificar el cumplimiento de la supervisión de rutas diarias.</v>
      </c>
      <c r="G102" s="22" t="str">
        <f>IF(ISBLANK('5. Pp (3 años)'!G105),"",'5. Pp (3 años)'!G105)</f>
        <v>Eficacia</v>
      </c>
      <c r="H102" s="22" t="str">
        <f>IF(ISBLANK('5. Pp (3 años)'!H105),"",'5. Pp (3 años)'!H105)</f>
        <v>Trimestral</v>
      </c>
      <c r="I102" s="24" t="str">
        <f>IF(ISBLANK('5. Pp (3 años)'!I105),"",'5. Pp (3 años)'!I105)</f>
        <v xml:space="preserve">MÉTODO DE CÁLCULO DEL INDICADOR:
PSRRRS= (NRS/NRP)* 100    
VARIABLES:                                                                  
PSRRRS: Porcentaje de supervisión de las rutas de recolección de residuos sólidos.
NRS: Número de rutas supervisadas.
NRP: Número rutas programadas.      </v>
      </c>
      <c r="J102" s="24" t="str">
        <f>IF(ISBLANK('5. Pp (3 años)'!J105),"",'5. Pp (3 años)'!J105)</f>
        <v>UNIDAD DE MEDIDA DEL INDICADOR:
Porcentaje
UNIDAD DE MEDIDA DE LAS VARIABLES:
Rutas</v>
      </c>
      <c r="K102" s="22" t="str">
        <f>IF(ISBLANK('5. Pp (3 años)'!K105),"",'5. Pp (3 años)'!K105)</f>
        <v>Ascendente</v>
      </c>
      <c r="L102" s="24" t="str">
        <f>IF(ISBLANK('5. Pp (3 años)'!L105),"",'5. Pp (3 años)'!L105)</f>
        <v>PSRRRS: La meta de Enero de 2025 a Diciembre del 2027 se espera implentar un total de 13,400 supervisiones.
VARIACIÓN DE LA META EN RELACIÓN A LA LÍNEA BASE
Meta Absoluta: 1004 supervisiones
Meta Relativa: 8.10% superior a la línea base</v>
      </c>
      <c r="M102" s="24" t="str">
        <f>IF(ISBLANK('5. Pp (3 años)'!M105),"",'5. Pp (3 años)'!M105)</f>
        <v xml:space="preserve">PSRRRS: De Enero 2022 a Diciembre de 2024 se realizaron 12,396 supervisiones.
2022: 3834
2023: 4312
2024: 4250
Total: 12,396      </v>
      </c>
      <c r="N102" s="24" t="str">
        <f>IF(ISBLANK('5. Pp (3 años)'!N105),"",'5. Pp (3 años)'!N105)</f>
        <v>Nombre del Documento: 
Reportes de supervisión, fotografias 2026.
Nombre de quien genera la información:
Dirección de Supervisión de Sistema de Limpia
Periodicidad con que se genera la información: 
Trimestral
Liga de la página donde se localiza la información o ubicación: 
Archivero (MBJMDM003134)</v>
      </c>
      <c r="O102" s="24" t="str">
        <f>IF(ISBLANK('5. Pp (3 años)'!O105),"",'5. Pp (3 años)'!O105)</f>
        <v>Las condiciones hidrometeorológicas favorables, permiten realizar las actividades</v>
      </c>
      <c r="P102" s="149" t="str">
        <f>IF(ISBLANK('5. Pp (3 años)'!P105),"",'5. Pp (3 años)'!P105)</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3" spans="2:16" ht="189.75">
      <c r="B103" s="73" t="str">
        <f>IF(ISBLANK('5. Pp (3 años)'!B106),"",'5. Pp (3 años)'!B106)</f>
        <v>Direcciòn de Supervisiòn de Sistema de Limpia</v>
      </c>
      <c r="C103" s="22" t="str">
        <f>IF(ISBLANK('5. Pp (3 años)'!C106),"",'5. Pp (3 años)'!C106)</f>
        <v>Actividad</v>
      </c>
      <c r="D103" s="24" t="str">
        <f>IF(ISBLANK('5. Pp (3 años)'!D106),"",'5. Pp (3 años)'!D106)</f>
        <v>2.2.1.1.8.3  Supervisión de la disposición final de los residuos sólidos.</v>
      </c>
      <c r="E103" s="24" t="str">
        <f>IF(ISBLANK('5. Pp (3 años)'!E106),"",'5. Pp (3 años)'!E106)</f>
        <v>PTRDF: Porcentaje de tonelaje de residuos que recibe el sitio de disposición final</v>
      </c>
      <c r="F103" s="24" t="str">
        <f>IF(ISBLANK('5. Pp (3 años)'!F106),"",'5. Pp (3 años)'!F106)</f>
        <v>Este indicador nos permite conocer el tonelaje que persive el sitio de disposición final.</v>
      </c>
      <c r="G103" s="22" t="str">
        <f>IF(ISBLANK('5. Pp (3 años)'!G106),"",'5. Pp (3 años)'!G106)</f>
        <v>Eficacia</v>
      </c>
      <c r="H103" s="22" t="str">
        <f>IF(ISBLANK('5. Pp (3 años)'!H106),"",'5. Pp (3 años)'!H106)</f>
        <v>Trimestral</v>
      </c>
      <c r="I103" s="24" t="str">
        <f>IF(ISBLANK('5. Pp (3 años)'!I106),"",'5. Pp (3 años)'!I106)</f>
        <v xml:space="preserve">MÉTODO DE CÁLCULO DEL INDICADOR:
PTRDF=  (TRRS/TPRRS)*100     
VARIABLES:                                                                  
PTRDF: Porcentaje de tonelaje de residuos que recibe el sitio de disposición final.                 
TRRS: Tonelaje recaudado de residuos sólidos.                            
TPRRS: Tonelaje programados a recaudar de residuos sólidos.   </v>
      </c>
      <c r="J103" s="24" t="str">
        <f>IF(ISBLANK('5. Pp (3 años)'!J106),"",'5. Pp (3 años)'!J106)</f>
        <v xml:space="preserve">UNIDAD DE MEDIDA DEL INDICADOR:
Porcentaje
UNIDAD DE MEDIDA DE LAS VARIABLES:
Tonelaje. </v>
      </c>
      <c r="K103" s="22" t="str">
        <f>IF(ISBLANK('5. Pp (3 años)'!K106),"",'5. Pp (3 años)'!K106)</f>
        <v>Ascendente</v>
      </c>
      <c r="L103" s="24" t="str">
        <f>IF(ISBLANK('5. Pp (3 años)'!L106),"",'5. Pp (3 años)'!L106)</f>
        <v>PTRDF: La meta de Enero 2025 a Diciembre del 2027 se estima recolectar un total de 1,123,825 toneladas de residuos solidos.
VARIACIÓN DE LA META EN RELACIÓN A LA LÍNEA BASE
Meta Absoluta: 136,121.27 toneladas de residuos solidos
Meta Relativa: 13.78% superior a la línea base</v>
      </c>
      <c r="M103" s="24" t="str">
        <f>IF(ISBLANK('5. Pp (3 años)'!M106),"",'5. Pp (3 años)'!M106)</f>
        <v xml:space="preserve">PTRDF: De Enero 2022 a Diciembre de 2024 se recolectaron 987,703.73 toneladas de residuos solidos.
2022: 352945
2023: 338018
2024: 296740.73
Total: 987,703.73   </v>
      </c>
      <c r="N103" s="24" t="str">
        <f>IF(ISBLANK('5. Pp (3 años)'!N106),"",'5. Pp (3 años)'!N106)</f>
        <v>Nombre del Documento: 
Reportes de supervisión, reportes de siresol 2026
Nombre de quien genera la información:
Dirección de Supervisión de Sistema de Limpia
Periodicidad con que se genera la información: 
Trimestral
Liga de la página donde se localiza la información o ubicación: 
Archivero (MBJMDM003134)</v>
      </c>
      <c r="O103" s="24" t="str">
        <f>IF(ISBLANK('5. Pp (3 años)'!O106),"",'5. Pp (3 años)'!O106)</f>
        <v>Las condiciones hidrometeorológicas favorables, permiten realizar las actividades</v>
      </c>
      <c r="P103" s="149" t="str">
        <f>IF(ISBLANK('5. Pp (3 años)'!P106),"",'5. Pp (3 años)'!P106)</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4" spans="2:16" ht="189.75">
      <c r="B104" s="73" t="str">
        <f>IF(ISBLANK('5. Pp (3 años)'!B107),"",'5. Pp (3 años)'!B107)</f>
        <v>Direcciòn de Supervisiòn de Sistema de Limpia</v>
      </c>
      <c r="C104" s="22" t="str">
        <f>IF(ISBLANK('5. Pp (3 años)'!C107),"",'5. Pp (3 años)'!C107)</f>
        <v>Actividad</v>
      </c>
      <c r="D104" s="24" t="str">
        <f>IF(ISBLANK('5. Pp (3 años)'!D107),"",'5. Pp (3 años)'!D107)</f>
        <v>2.2.1.1.8.4 Supervisión de basureros clandestinos, ejecutando la eliminación de manera oportuna.</v>
      </c>
      <c r="E104" s="24" t="str">
        <f>IF(ISBLANK('5. Pp (3 años)'!E107),"",'5. Pp (3 años)'!E107)</f>
        <v>PBCSE: Porcentaje de basureros clandestinos supervisados y eliminados.</v>
      </c>
      <c r="F104" s="24" t="str">
        <f>IF(ISBLANK('5. Pp (3 años)'!F107),"",'5. Pp (3 años)'!F107)</f>
        <v>Este indicador nos permite verificar la pronta atención a las demandas recibidas de basureros clandestinos.</v>
      </c>
      <c r="G104" s="22" t="str">
        <f>IF(ISBLANK('5. Pp (3 años)'!G107),"",'5. Pp (3 años)'!G107)</f>
        <v>Eficacia</v>
      </c>
      <c r="H104" s="22" t="str">
        <f>IF(ISBLANK('5. Pp (3 años)'!H107),"",'5. Pp (3 años)'!H107)</f>
        <v>Trimestral</v>
      </c>
      <c r="I104" s="24" t="str">
        <f>IF(ISBLANK('5. Pp (3 años)'!I107),"",'5. Pp (3 años)'!I107)</f>
        <v>MÉTODO DE CÁLCULO DEL INDICADOR:
PBCSE=(  NSBCR/NSBCP)*100  
VARIABLES:                                                                  
PBCSE: Porcentaje de basureros clandestinos supervisados y eliminados.
NSEBCR: Número de supervisión y eliminación de basureros clandestinos realizados.   
NSEBCE: Número de supervisión y eliminación de basureos clandestinos estimados..</v>
      </c>
      <c r="J104" s="24" t="str">
        <f>IF(ISBLANK('5. Pp (3 años)'!J107),"",'5. Pp (3 años)'!J107)</f>
        <v>UNIDAD DE MEDIDA DEL INDICADOR:
Porcentaje
UNIDAD DE MEDIDA DE LAS VARIABLES:
Supervisiones</v>
      </c>
      <c r="K104" s="22" t="str">
        <f>IF(ISBLANK('5. Pp (3 años)'!K107),"",'5. Pp (3 años)'!K107)</f>
        <v>Ascendente</v>
      </c>
      <c r="L104" s="24" t="str">
        <f>IF(ISBLANK('5. Pp (3 años)'!L107),"",'5. Pp (3 años)'!L107)</f>
        <v>PBCSE: La meta de Enero 2025 a Diciembre del 2027 se espera supervisar y eliminar un total de 424 basureros clandestinos.
VARIACIÓN DE LA META EN RELACIÓN A LA LÍNEA BASE
Meta Absoluta: 102 basureros clandestinos eliminados
Meta Relativa: 31.68% superior a la línea base</v>
      </c>
      <c r="M104" s="24" t="str">
        <f>IF(ISBLANK('5. Pp (3 años)'!M107),"",'5. Pp (3 años)'!M107)</f>
        <v>PBCSE: De Enero 2022a Diciembre de 2024 se supervisaron y eliminaron 322  basureros clandestinos.
2022: 131
2023: 95
2024:  96
Total: 322</v>
      </c>
      <c r="N104" s="24" t="str">
        <f>IF(ISBLANK('5. Pp (3 años)'!N107),"",'5. Pp (3 años)'!N107)</f>
        <v>Nombre del Documento: 
Reportes de supervisión, fotografias, archivos de la DSSL 2026.
Nombre de quien genera la información:
Dirección de Supervisión de Sistema de Limpia
Periodicidad con que se genera la información: 
Trimestral
Liga de la página donde se localiza la información o ubicación: 
Archivero (MBJMDM003134)</v>
      </c>
      <c r="O104" s="24" t="str">
        <f>IF(ISBLANK('5. Pp (3 años)'!O107),"",'5. Pp (3 años)'!O107)</f>
        <v>Las condiciones hidrometeorológicas favorables, permiten realizar las actividades</v>
      </c>
      <c r="P104" s="149" t="str">
        <f>IF(ISBLANK('5. Pp (3 años)'!P107),"",'5. Pp (3 años)'!P107)</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5" spans="2:16" ht="172.5">
      <c r="B105" s="73" t="str">
        <f>IF(ISBLANK('5. Pp (3 años)'!B108),"",'5. Pp (3 años)'!B108)</f>
        <v>Direcciòn de Supervisiòn de Sistema de Limpia</v>
      </c>
      <c r="C105" s="22" t="str">
        <f>IF(ISBLANK('5. Pp (3 años)'!C108),"",'5. Pp (3 años)'!C108)</f>
        <v>Actividad</v>
      </c>
      <c r="D105" s="24" t="str">
        <f>IF(ISBLANK('5. Pp (3 años)'!D108),"",'5. Pp (3 años)'!D108)</f>
        <v xml:space="preserve">2.2.1.1.8.5 Mantenimiento preventivo del parque vehicular. </v>
      </c>
      <c r="E105" s="24" t="str">
        <f>IF(ISBLANK('5. Pp (3 años)'!E108),"",'5. Pp (3 años)'!E108)</f>
        <v>PVR: Porcentaje de vehículos reparados.</v>
      </c>
      <c r="F105" s="24" t="str">
        <f>IF(ISBLANK('5. Pp (3 años)'!F108),"",'5. Pp (3 años)'!F108)</f>
        <v>Este indicador nos permitira conocer el mantenimiento que se implementa en el parque vehicular del área.</v>
      </c>
      <c r="G105" s="22" t="str">
        <f>IF(ISBLANK('5. Pp (3 años)'!G108),"",'5. Pp (3 años)'!G108)</f>
        <v>Eficacia</v>
      </c>
      <c r="H105" s="22" t="str">
        <f>IF(ISBLANK('5. Pp (3 años)'!H108),"",'5. Pp (3 años)'!H108)</f>
        <v>Trimestral</v>
      </c>
      <c r="I105" s="24" t="str">
        <f>IF(ISBLANK('5. Pp (3 años)'!I108),"",'5. Pp (3 años)'!I108)</f>
        <v>MÉTODO DE CÁLCULO DEL INDICADOR:
PMPVSL= (NMPVR/NMPVP)*100 
VARIABLES:                                                                  
PMPVSL: Porcentaje de mantenimiento del parque vehicular de la Dirección de Supervisión de sistema de limpia.
NMPVR: Número de mantenimiento de parque vehicular realizado.  
NMPVP: Número de mantenimiento de parque vehicular programado.</v>
      </c>
      <c r="J105" s="24" t="str">
        <f>IF(ISBLANK('5. Pp (3 años)'!J108),"",'5. Pp (3 años)'!J108)</f>
        <v>UNIDAD DE MEDIDA DEL INDICADOR:
Porcentaje
UNIDAD DE MEDIDA DE LAS VARIABLES:
Mantenimiento</v>
      </c>
      <c r="K105" s="22" t="str">
        <f>IF(ISBLANK('5. Pp (3 años)'!K108),"",'5. Pp (3 años)'!K108)</f>
        <v>Ascendente</v>
      </c>
      <c r="L105" s="24" t="str">
        <f>IF(ISBLANK('5. Pp (3 años)'!L108),"",'5. Pp (3 años)'!L108)</f>
        <v>PMPVSL: La meta de Enero 2025 a Diciembre del 2027 se espera implentar un total de 64  servicios de matenimiento vehicular.
VARIACIÓN DE LA META EN RELACIÓN A LA LÍNEA BASE
Meta Absoluta: 28 servicios de mantenimiento vehicular
Meta Relativa: 77.77% superior a la línea base</v>
      </c>
      <c r="M105" s="24" t="str">
        <f>IF(ISBLANK('5. Pp (3 años)'!M108),"",'5. Pp (3 años)'!M108)</f>
        <v xml:space="preserve">PMPVSL: De Enero 2022 a Diciembre de 2024 se realizaron 36 servicios de mantenimiento vehicular.
2022: 10
2023: 13
2024: 13
Total: 36          </v>
      </c>
      <c r="N105" s="24" t="str">
        <f>IF(ISBLANK('5. Pp (3 años)'!N108),"",'5. Pp (3 años)'!N108)</f>
        <v>Nombre del Documento: 
Reportes de choferes, dictamenes tecnicos 2026.
Nombre de quien genera la información:
Dirección de Supervision de Sistema de Limpia
Periodicidad con que se genera la información: 
Trimestral
Liga de la página donde se localiza la información o ubicación: 
Archivero (MBJMDM003134)</v>
      </c>
      <c r="O105" s="24" t="str">
        <f>IF(ISBLANK('5. Pp (3 años)'!O108),"",'5. Pp (3 años)'!O108)</f>
        <v>Las condiciones hidrometeorológicas favorables, permiten realizar las actividades</v>
      </c>
      <c r="P105" s="149" t="str">
        <f>IF(ISBLANK('5. Pp (3 años)'!P108),"",'5. Pp (3 años)'!P108)</f>
        <v/>
      </c>
    </row>
    <row r="106" spans="2:16" ht="207">
      <c r="B106" s="73" t="str">
        <f>IF(ISBLANK('5. Pp (3 años)'!B110),"",'5. Pp (3 años)'!B110)</f>
        <v>Dirección de Taller Municipal</v>
      </c>
      <c r="C106" s="22" t="str">
        <f>IF(ISBLANK('5. Pp (3 años)'!C110),"",'5. Pp (3 años)'!C110)</f>
        <v xml:space="preserve">Componente
</v>
      </c>
      <c r="D106" s="24" t="str">
        <f>IF(ISBLANK('5. Pp (3 años)'!D110),"",'5. Pp (3 años)'!D110)</f>
        <v>2.1.1.1.9 Mantenimiento a los vehículos adscritos a la Secretaría Municipal de Obras Públicas y Servicios.</v>
      </c>
      <c r="E106" s="24" t="str">
        <f>IF(ISBLANK('5. Pp (3 años)'!E110),"",'5. Pp (3 años)'!E110)</f>
        <v>PVR: Porcentaje de vehículos reparados.</v>
      </c>
      <c r="F106" s="24" t="str">
        <f>IF(ISBLANK('5. Pp (3 años)'!F110),"",'5. Pp (3 años)'!F110)</f>
        <v>Este indicado nos permitira conocer el Número de vehículos reparados.</v>
      </c>
      <c r="G106" s="22" t="str">
        <f>IF(ISBLANK('5. Pp (3 años)'!G110),"",'5. Pp (3 años)'!G110)</f>
        <v>Eficacia</v>
      </c>
      <c r="H106" s="22" t="str">
        <f>IF(ISBLANK('5. Pp (3 años)'!H110),"",'5. Pp (3 años)'!H110)</f>
        <v>Trimestral</v>
      </c>
      <c r="I106" s="24" t="str">
        <f>IF(ISBLANK('5. Pp (3 años)'!I110),"",'5. Pp (3 años)'!I110)</f>
        <v>MÉTODO DE CÁLCULO DEL INDICADOR:
PSMP= (NSMP/NSMS)*100
VARIABLES:                                                                  
PSMP: Porcentaje de servicio mecánico proporcionado.
NSMP: Número de servicio mecánico proporcionado.
NSMS: Número de servicio mecánico solicitado.</v>
      </c>
      <c r="J106" s="24" t="str">
        <f>IF(ISBLANK('5. Pp (3 años)'!J110),"",'5. Pp (3 años)'!J110)</f>
        <v xml:space="preserve">UNIDAD DE MEDIDA DEL INDICADOR:
Porcentaje.
UNIDAD DE MEDIDA DE LAS VARIABLES:
Servicios Mecánicos
</v>
      </c>
      <c r="K106" s="22" t="str">
        <f>IF(ISBLANK('5. Pp (3 años)'!K110),"",'5. Pp (3 años)'!K110)</f>
        <v>Ascendente</v>
      </c>
      <c r="L106" s="24" t="str">
        <f>IF(ISBLANK('5. Pp (3 años)'!L110),"",'5. Pp (3 años)'!L110)</f>
        <v>PVR: La meta de Enero 2025 a Diciembre 2027 se atenderan 3,300 vehiculos.
VARIACIÓN DE LA META EN RELACIÓN A LA LÍNEA BASE
Meta Absoluta: 274 vehículos reparados
Meta Relativa: 9.05 % superior a la línea base</v>
      </c>
      <c r="M106" s="24" t="str">
        <f>IF(ISBLANK('5. Pp (3 años)'!M110),"",'5. Pp (3 años)'!M110)</f>
        <v xml:space="preserve">PVR: De Octubre 2022 a Diciembre 2024  se repararon 2,539 vehículos.
2022: 947
2023: 1,034
2024: 1.045
Total: 3,026          </v>
      </c>
      <c r="N106" s="24" t="str">
        <f>IF(ISBLANK('5. Pp (3 años)'!N110),"",'5. Pp (3 años)'!N110)</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6" s="24" t="str">
        <f>IF(ISBLANK('5. Pp (3 años)'!O110),"",'5. Pp (3 años)'!O110)</f>
        <v>Los proveedores cuentan con las refacciones y entregan los vehículos en tiempo para operar.</v>
      </c>
      <c r="P106" s="149" t="str">
        <f>IF(ISBLANK('5. Pp (3 años)'!P110),"",'5. Pp (3 años)'!P110)</f>
        <v/>
      </c>
    </row>
    <row r="107" spans="2:16" ht="207">
      <c r="B107" s="69" t="str">
        <f>IF(ISBLANK('5. Pp (3 años)'!B111),"",'5. Pp (3 años)'!B111)</f>
        <v>DirecciónTaller Municipal</v>
      </c>
      <c r="C107" s="49" t="str">
        <f>IF(ISBLANK('5. Pp (3 años)'!C111),"",'5. Pp (3 años)'!C111)</f>
        <v>Actividad</v>
      </c>
      <c r="D107" s="71" t="str">
        <f>IF(ISBLANK('5. Pp (3 años)'!D111),"",'5. Pp (3 años)'!D111)</f>
        <v>2.1.1.1.9.1 Proporción del servicio mecánico del parque vehicular.</v>
      </c>
      <c r="E107" s="71" t="str">
        <f>IF(ISBLANK('5. Pp (3 años)'!E111),"",'5. Pp (3 años)'!E111)</f>
        <v>PSMP: Porcentaje de servicio mecánico proporcionado.</v>
      </c>
      <c r="F107" s="71" t="str">
        <f>IF(ISBLANK('5. Pp (3 años)'!F111),"",'5. Pp (3 años)'!F111)</f>
        <v>Este indicador nos permite saber cuantos servicios se han proporcionado.</v>
      </c>
      <c r="G107" s="49" t="str">
        <f>IF(ISBLANK('5. Pp (3 años)'!G111),"",'5. Pp (3 años)'!G111)</f>
        <v>Eficacia</v>
      </c>
      <c r="H107" s="49" t="str">
        <f>IF(ISBLANK('5. Pp (3 años)'!H111),"",'5. Pp (3 años)'!H111)</f>
        <v>Trimestral</v>
      </c>
      <c r="I107" s="71" t="str">
        <f>IF(ISBLANK('5. Pp (3 años)'!I111),"",'5. Pp (3 años)'!I111)</f>
        <v>MÉTODO DE CÁLCULO DEL INDICADOR:
PSMP= (NSMP/NSMS)*100
VARIABLES:                                                                  
PSMP: Porcentaje de servicio mecánico proporcionado.
NSMP: Número de servicio mecánico proporcionado.
NSMS: Número de servicio mecánico solicitado.</v>
      </c>
      <c r="J107" s="71" t="str">
        <f>IF(ISBLANK('5. Pp (3 años)'!J111),"",'5. Pp (3 años)'!J111)</f>
        <v>UNIDAD DE MEDIDA DEL INDICADOR:
Porcentaje.
UNIDAD DE MEDIDA DE LAS VARIABLES:
Servicios Mecánicos</v>
      </c>
      <c r="K107" s="49" t="str">
        <f>IF(ISBLANK('5. Pp (3 años)'!K111),"",'5. Pp (3 años)'!K111)</f>
        <v>Ascendente</v>
      </c>
      <c r="L107" s="71" t="str">
        <f>IF(ISBLANK('5. Pp (3 años)'!L111),"",'5. Pp (3 años)'!L111)</f>
        <v>PSMP: La meta de Enero 2025 a Diciembre 2027 se proporcionará  3,960 servicios.
VARIACIÓN DE LA META EN RELACIÓN A LA LÍNEA BASE
Meta Absoluta: 973 servicios mecánicos proporcionados
Meta Relativa: 32.57 % superior a la línea meta</v>
      </c>
      <c r="M107" s="71" t="str">
        <f>IF(ISBLANK('5. Pp (3 años)'!M111),"",'5. Pp (3 años)'!M111)</f>
        <v xml:space="preserve">PSMP: De Octubre 2022 a Diciembre 2024 se han proporcionado 2,987 servicios mecánicos.
2022: 947
2023: 1,034
2024: 1,006
Total: 2,987           </v>
      </c>
      <c r="N107" s="71" t="str">
        <f>IF(ISBLANK('5. Pp (3 años)'!N111),"",'5. Pp (3 años)'!N111)</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7" s="71" t="str">
        <f>IF(ISBLANK('5. Pp (3 años)'!O111),"",'5. Pp (3 años)'!O111)</f>
        <v>Los proveedores cuentan con las refacciones y entregan los vehículos en tiempo para operar.</v>
      </c>
      <c r="P107" s="72" t="str">
        <f>IF(ISBLANK('5. Pp (3 años)'!P111),"",'5. Pp (3 años)'!P111)</f>
        <v/>
      </c>
    </row>
    <row r="108" spans="2:16" ht="207">
      <c r="B108" s="73" t="str">
        <f>IF(ISBLANK('5. Pp (3 años)'!B112),"",'5. Pp (3 años)'!B112)</f>
        <v>DirecciónTaller Municipal</v>
      </c>
      <c r="C108" s="22" t="str">
        <f>IF(ISBLANK('5. Pp (3 años)'!C112),"",'5. Pp (3 años)'!C112)</f>
        <v>Actividad</v>
      </c>
      <c r="D108" s="24" t="str">
        <f>IF(ISBLANK('5. Pp (3 años)'!D112),"",'5. Pp (3 años)'!D112)</f>
        <v>2.1.1.1.9.2 Reparación y mantenimiento  general al parque vehicular del  H. Ayuntamiento de Benito Juárez.</v>
      </c>
      <c r="E108" s="24" t="str">
        <f>IF(ISBLANK('5. Pp (3 años)'!E112),"",'5. Pp (3 años)'!E112)</f>
        <v>PSMP: Porcentaje de servicio mecánico proporcionado.</v>
      </c>
      <c r="F108" s="24" t="str">
        <f>IF(ISBLANK('5. Pp (3 años)'!F112),"",'5. Pp (3 años)'!F112)</f>
        <v>Este indicador nos permite saber cuantos servicios se han proporcionado.</v>
      </c>
      <c r="G108" s="22" t="str">
        <f>IF(ISBLANK('5. Pp (3 años)'!G112),"",'5. Pp (3 años)'!G112)</f>
        <v>Eficacia</v>
      </c>
      <c r="H108" s="22" t="str">
        <f>IF(ISBLANK('5. Pp (3 años)'!H112),"",'5. Pp (3 años)'!H112)</f>
        <v>Trimestral</v>
      </c>
      <c r="I108" s="24" t="str">
        <f>IF(ISBLANK('5. Pp (3 años)'!I112),"",'5. Pp (3 años)'!I112)</f>
        <v>MÉTODO DE CÁLCULO DEL INDICADOR:
PSMP= (NSMP/NSMS)*100
VARIABLES:                                                                  
PSMP: Porcentaje de servicio mecánico proporcionado.
NSMP: Número de servicio mecánico proporcionado.
NSMS: Número de servicio mecánico solicitado.</v>
      </c>
      <c r="J108" s="24" t="str">
        <f>IF(ISBLANK('5. Pp (3 años)'!J112),"",'5. Pp (3 años)'!J112)</f>
        <v>UNIDAD DE MEDIDA DEL INDICADOR:
Porcentaje.
UNIDAD DE MEDIDA DE LAS VARIABLES:
Ordenes de Servicio</v>
      </c>
      <c r="K108" s="22" t="str">
        <f>IF(ISBLANK('5. Pp (3 años)'!K112),"",'5. Pp (3 años)'!K112)</f>
        <v>Ascendente</v>
      </c>
      <c r="L108" s="24" t="str">
        <f>IF(ISBLANK('5. Pp (3 años)'!L112),"",'5. Pp (3 años)'!L112)</f>
        <v>PSVR: La meta de Enero 2025 a Diciembre 2027se darán 2,376 servicios.
VARIACIÓN DE LA META EN RELACIÓN A LA LÍNEA BASE
Meta Absoluta: 982 dictamenes realizados
Meta Relativa: 70.44 % superior a la línea base</v>
      </c>
      <c r="M108" s="24" t="str">
        <f>IF(ISBLANK('5. Pp (3 años)'!M112),"",'5. Pp (3 años)'!M112)</f>
        <v xml:space="preserve">PSVR: De Octubre 2022 a Diciembre 2024  se han dictaminado 1,394 vehículos.
2022: 701
2023: 429
2024: 264
Total: 1,394     </v>
      </c>
      <c r="N108" s="24" t="str">
        <f>IF(ISBLANK('5. Pp (3 años)'!N112),"",'5. Pp (3 años)'!N112)</f>
        <v>Nombre del Documento: 
Reportes de servicio y dictamen técnico 2024.
Nombre de quien genera la información: 
Dirección de Taller Municipal
Periodicidad con que se genera la información: 
Tri+N42mestral
Liga de la página donde se localiza la información si es el caso o ubicación:
MBJ/SOPS/SP/DTM/006/2024, ARCHIVERO 6103, Gaveta 1</v>
      </c>
      <c r="O108" s="24" t="str">
        <f>IF(ISBLANK('5. Pp (3 años)'!O112),"",'5. Pp (3 años)'!O112)</f>
        <v>Los proveedores cuentan con las refacciones y entregan los vehículos en tiempo para operar.</v>
      </c>
      <c r="P108" s="149" t="str">
        <f>IF(ISBLANK('5. Pp (3 años)'!P112),"",'5. Pp (3 años)'!P112)</f>
        <v>Objetivo 11.-Lograr que las ciudades y los asentamientos humanos sean inclusivos, seguros, resilientes y sostenibles
Meta 11.6
Para 2030, reducir el impacto ambiental negativo
per cápita de las ciudades, incluso prestando
especial atención a la calidad del aire y la gestión
de los desechos municipales y de otro tipo.</v>
      </c>
    </row>
    <row r="109" spans="2:16" ht="207">
      <c r="B109" s="73" t="str">
        <f>IF(ISBLANK('5. Pp (3 años)'!B113),"",'5. Pp (3 años)'!B113)</f>
        <v>DirecciónTaller Municipal</v>
      </c>
      <c r="C109" s="22" t="str">
        <f>IF(ISBLANK('5. Pp (3 años)'!C113),"",'5. Pp (3 años)'!C113)</f>
        <v>Actividad</v>
      </c>
      <c r="D109" s="24" t="str">
        <f>IF(ISBLANK('5. Pp (3 años)'!D113),"",'5. Pp (3 años)'!D113)</f>
        <v xml:space="preserve">2.1.1.1.9.3  Mantenimiento de las  instalaciones de la Dirección del Taller Municipal para el buen funcionamiento en el cumplimiento de la prestación del servicio. </v>
      </c>
      <c r="E109" s="24" t="str">
        <f>IF(ISBLANK('5. Pp (3 años)'!E113),"",'5. Pp (3 años)'!E113)</f>
        <v>PSMITOD: Porcentaje de servicios de  mantenimiento de las instalaciones del taller y oficinas deterioradas.</v>
      </c>
      <c r="F109" s="24" t="str">
        <f>IF(ISBLANK('5. Pp (3 años)'!F113),"",'5. Pp (3 años)'!F113)</f>
        <v>Este indicador nos permite identificar los daños y desperfectos que se presentan en la infraestructura de  bodegas, baños y oficinas administrativas mediante el dictamen de levantamiento de técnico del material que se requiere para el mantenimiento.</v>
      </c>
      <c r="G109" s="22" t="str">
        <f>IF(ISBLANK('5. Pp (3 años)'!G113),"",'5. Pp (3 años)'!G113)</f>
        <v>Eficacia</v>
      </c>
      <c r="H109" s="22" t="str">
        <f>IF(ISBLANK('5. Pp (3 años)'!H113),"",'5. Pp (3 años)'!H113)</f>
        <v>Trimestral</v>
      </c>
      <c r="I109" s="24" t="str">
        <f>IF(ISBLANK('5. Pp (3 años)'!I113),"",'5. Pp (3 años)'!I113)</f>
        <v xml:space="preserve">MÉTODO DE CÁLCULO DEL INDICADOR:
PSMITOD= (TSMITO/TSMITOR)*100
VARIABLES:                                                                  
PSMITOD: Porcentaje de Servicios de Mantenimiento de las Instalaciones del Taller y Oficinas Deterioradas.        
TSMITO: Total de Servicios de Mantenimiento de las Instalaciones del Taller y Oficinas Operando.                                       
TSMITOR: Total de Servicios de Mantenimiento  de las Instalaciones del Taller y Oficinas en Reparación. </v>
      </c>
      <c r="J109" s="24" t="str">
        <f>IF(ISBLANK('5. Pp (3 años)'!J113),"",'5. Pp (3 años)'!J113)</f>
        <v>UNIDAD DE MEDIDA DEL INDICADOR:
Porcentaje.
UNIDAD DE MEDIDA DE LAS VARIABLES:
Servicio de Mantenimiento.</v>
      </c>
      <c r="K109" s="22" t="str">
        <f>IF(ISBLANK('5. Pp (3 años)'!K113),"",'5. Pp (3 años)'!K113)</f>
        <v>Ascendente</v>
      </c>
      <c r="L109" s="24" t="str">
        <f>IF(ISBLANK('5. Pp (3 años)'!L113),"",'5. Pp (3 años)'!L113)</f>
        <v>PSMITOD: La meta de Enero 2025 a Diciembre 2027 se daran 107 mantenimientos.
VARIACIÓN DE LA META EN RELACIÓN A LA LÍNEA BASE
Meta Absoluta: 0 servicios de mantenimiento
Meta Relativa: 0.0% superior a la línea base</v>
      </c>
      <c r="M109" s="24" t="str">
        <f>IF(ISBLANK('5. Pp (3 años)'!M113),"",'5. Pp (3 años)'!M113)</f>
        <v xml:space="preserve">PSMITOD: De Octubre 2022 a Diciembre 2024 se realizaron 107 servicios de mantenimiento.
2022: 14
2023: 36
2024: 57
Total: 107           </v>
      </c>
      <c r="N109" s="24" t="str">
        <f>IF(ISBLANK('5. Pp (3 años)'!N113),"",'5. Pp (3 años)'!N113)</f>
        <v>Nombre del Documento:
Reportes de servicio y dictamen técnico 2026.
Nombre de quien genera la información: 
Dirección de Taller Municipal
Periodicidad con que se genera la información: 
Trimestral
Liga de la página donde se localiza la información si es el caso o ubicación:
MBJ/SOPS/SP/DTM/006/2026, ARCHIVERO 6103, Gaveta 1</v>
      </c>
      <c r="O109" s="24" t="str">
        <f>IF(ISBLANK('5. Pp (3 años)'!O113),"",'5. Pp (3 años)'!O113)</f>
        <v>Los proveedores cuentan con  el material s y entregan  en tiempo para trabajar.</v>
      </c>
      <c r="P109" s="149" t="str">
        <f>IF(ISBLANK('5. Pp (3 años)'!P113),"",'5. Pp (3 años)'!P113)</f>
        <v/>
      </c>
    </row>
    <row r="110" spans="2:16" ht="409.5">
      <c r="B110" s="73" t="str">
        <f>IF(ISBLANK('5. Pp (3 años)'!B114),"",'5. Pp (3 años)'!B114)</f>
        <v>Dirección General de Obras Pública</v>
      </c>
      <c r="C110" s="22" t="str">
        <f>IF(ISBLANK('5. Pp (3 años)'!C114),"",'5. Pp (3 años)'!C114)</f>
        <v>Componente</v>
      </c>
      <c r="D110" s="24" t="str">
        <f>IF(ISBLANK('5. Pp (3 años)'!D114),"",'5. Pp (3 años)'!D114)</f>
        <v>2.1.1.1.10 Programa de infraestructura básica urbana, mejoramiento de imagen y obras públicas, sustentables e inclusivas ejercidos por la Direccion General de Obras Públicas.</v>
      </c>
      <c r="E110" s="24" t="str">
        <f>IF(ISBLANK('5. Pp (3 años)'!E114),"",'5. Pp (3 años)'!E114)</f>
        <v>POE: Porcentaje de Obras Ejercidas</v>
      </c>
      <c r="F110" s="24" t="str">
        <f>IF(ISBLANK('5. Pp (3 años)'!F114),"",'5. Pp (3 años)'!F114)</f>
        <v>Este componente mide el avance de las obras ejecutadas por la Dirección General de Obras Públicas en beneficio de la ciudadania.</v>
      </c>
      <c r="G110" s="22" t="str">
        <f>IF(ISBLANK('5. Pp (3 años)'!G114),"",'5. Pp (3 años)'!G114)</f>
        <v>Eficacia</v>
      </c>
      <c r="H110" s="22" t="str">
        <f>IF(ISBLANK('5. Pp (3 años)'!H114),"",'5. Pp (3 años)'!H114)</f>
        <v>Trimestral</v>
      </c>
      <c r="I110" s="24" t="str">
        <f>IF(ISBLANK('5. Pp (3 años)'!I114),"",'5. Pp (3 años)'!I114)</f>
        <v xml:space="preserve">MÉTODO DE CÁLCULO 
POE=(NOE/NOA)*100
VARIABLES    
POE: Porcentaje de Obras Ejercidas
NOE: Número de Obras ejecutadas
NOA: Número de Obras Autorizadas                                                    
</v>
      </c>
      <c r="J110" s="24" t="str">
        <f>IF(ISBLANK('5. Pp (3 años)'!J114),"",'5. Pp (3 años)'!J114)</f>
        <v>UNIDAD DE MEDIDA DEL INDICADOR: 
Porcentaje
UNIDAD DE MEDIDA DE LAS VARIABLES:
Obras</v>
      </c>
      <c r="K110" s="22" t="str">
        <f>IF(ISBLANK('5. Pp (3 años)'!K114),"",'5. Pp (3 años)'!K114)</f>
        <v>Ascendente</v>
      </c>
      <c r="L110" s="24" t="str">
        <f>IF(ISBLANK('5. Pp (3 años)'!L114),"",'5. Pp (3 años)'!L114)</f>
        <v>POE: De enero de 2025 a diciembre del 2027 se pretende ejercer la cantidad de 180 obras públicas para beneficio de la ciudadania, lo que representa un incremento acumulado trianual del 13.20% en relación a la línea base.
Variación con respecto a la Línea Base.
Meta Absoluta: 21 obras
Meta Relativa: 13.21% superior a la línea base.</v>
      </c>
      <c r="M110" s="24" t="str">
        <f>IF(ISBLANK('5. Pp (3 años)'!M114),"",'5. Pp (3 años)'!M114)</f>
        <v>POE: De enero de 2024 a septiembre de 2024 el archivo histórico muestra que se realizaron 159 obras de este rubro.
2022: 48 obras 
2023: 62 obras
2024:  49 obras
Total:  159 obras</v>
      </c>
      <c r="N110" s="24" t="str">
        <f>IF(ISBLANK('5. Pp (3 años)'!N114),"",'5. Pp (3 años)'!N114)</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0" s="24" t="str">
        <f>IF(ISBLANK('5. Pp (3 años)'!O114),"",'5. Pp (3 años)'!O114)</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0" s="149" t="str">
        <f>IF(ISBLANK('5. Pp (3 años)'!P114),"",'5. Pp (3 años)'!P114)</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1" spans="2:16" ht="409.5">
      <c r="B111" s="73" t="str">
        <f>IF(ISBLANK('5. Pp (3 años)'!B115),"",'5. Pp (3 años)'!B115)</f>
        <v>Dirección General de Obras Pública</v>
      </c>
      <c r="C111" s="22" t="str">
        <f>IF(ISBLANK('5. Pp (3 años)'!C115),"",'5. Pp (3 años)'!C115)</f>
        <v>Actividad</v>
      </c>
      <c r="D111" s="24" t="str">
        <f>IF(ISBLANK('5. Pp (3 años)'!D115),"",'5. Pp (3 años)'!D115)</f>
        <v>2.1.1.1.10.1  Obras de urbanización para una óptima movilidad urbana motorizada y no motorizada, con un enfoque sustentable, inclusiva y de mejoramiento de imagen urbana.</v>
      </c>
      <c r="E111" s="24" t="str">
        <f>IF(ISBLANK('5. Pp (3 años)'!E115),"",'5. Pp (3 años)'!E115)</f>
        <v xml:space="preserve">POU: Porcentaje de Obras de Urbanización </v>
      </c>
      <c r="F111" s="24" t="str">
        <f>IF(ISBLANK('5. Pp (3 años)'!F115),"",'5. Pp (3 años)'!F115)</f>
        <v>Esta actividad mide la cantidad de obras de urbanización para una óptima movilidad urbana motorizada y no motorizada, con un enfoque sustentable, inclusiva y de mejoramiento de imagen urbana, para el beneficio de la ciudadanía.</v>
      </c>
      <c r="G111" s="22" t="str">
        <f>IF(ISBLANK('5. Pp (3 años)'!G115),"",'5. Pp (3 años)'!G115)</f>
        <v>Eficacia</v>
      </c>
      <c r="H111" s="22" t="str">
        <f>IF(ISBLANK('5. Pp (3 años)'!H115),"",'5. Pp (3 años)'!H115)</f>
        <v>Trimestral</v>
      </c>
      <c r="I111" s="24" t="str">
        <f>IF(ISBLANK('5. Pp (3 años)'!I115),"",'5. Pp (3 años)'!I115)</f>
        <v>METODO DE CALCULO
POU=(NOUE/NOUA)*100 
VARIABLES 
POU: Porcentaje de Obras de Urbanización
NOUE: Número de Obras de Urbanización Ejecutadas
NOUA: Número de Obras de Urbanización Autorizadas</v>
      </c>
      <c r="J111" s="24" t="str">
        <f>IF(ISBLANK('5. Pp (3 años)'!J115),"",'5. Pp (3 años)'!J115)</f>
        <v>UNIDAD DE MEDIDA DEL INDICADOR: 
Porcentaje
UNIDAD DE MEDIDA DE LAS VARIABLES:
Obras</v>
      </c>
      <c r="K111" s="22" t="str">
        <f>IF(ISBLANK('5. Pp (3 años)'!K115),"",'5. Pp (3 años)'!K115)</f>
        <v>Ascendente</v>
      </c>
      <c r="L111" s="24" t="str">
        <f>IF(ISBLANK('5. Pp (3 años)'!L115),"",'5. Pp (3 años)'!L115)</f>
        <v>POU: De enero de 2025 a diciembre del 2027 se pretende ejercer la cantidad de 100 obras de urbanización para una óptima movilidad urbana motorizada y no motorizada, con un enfoque sustentable, inclusiva y de mejoramiento de imagen urbana, para el beneficio de la ciudadanía, lo que representa un incremento acumulado trianual del 44.92% en relación a la línea base.
Variación con respecto a la Línea Base.
Meta Absoluta: 31 obras
Meta Relativa: 44.93% superior a la línea base.</v>
      </c>
      <c r="M111" s="24" t="str">
        <f>IF(ISBLANK('5. Pp (3 años)'!M115),"",'5. Pp (3 años)'!M115)</f>
        <v>POU: De enero de 2022 a diciembre de 2024 el archivo histórico muestra que se realizaron 69 obras de este rubro.
2022: 22 obras
2023: 24 obras
2024:  23 obras
Total: 69 obras</v>
      </c>
      <c r="N111" s="24" t="str">
        <f>IF(ISBLANK('5. Pp (3 años)'!N115),"",'5. Pp (3 años)'!N115)</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1" s="24" t="str">
        <f>IF(ISBLANK('5. Pp (3 años)'!O115),"",'5. Pp (3 años)'!O115)</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1" s="149" t="str">
        <f>IF(ISBLANK('5. Pp (3 años)'!P115),"",'5. Pp (3 años)'!P115)</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2" spans="2:16" ht="409.5">
      <c r="B112" s="73" t="str">
        <f>IF(ISBLANK('5. Pp (3 años)'!B116),"",'5. Pp (3 años)'!B116)</f>
        <v>Dirección General de Obras Pública</v>
      </c>
      <c r="C112" s="22" t="str">
        <f>IF(ISBLANK('5. Pp (3 años)'!C116),"",'5. Pp (3 años)'!C116)</f>
        <v>Actividad</v>
      </c>
      <c r="D112" s="24" t="str">
        <f>IF(ISBLANK('5. Pp (3 años)'!D116),"",'5. Pp (3 años)'!D116)</f>
        <v>2.1.1.1.10.2  Obras para servicios básicos, inclusivos y sustentables en zonas de atención prioritarias del Municipio .</v>
      </c>
      <c r="E112" s="24" t="str">
        <f>IF(ISBLANK('5. Pp (3 años)'!E116),"",'5. Pp (3 años)'!E116)</f>
        <v>POSB: Porcentaje de obras para servicios básicos.</v>
      </c>
      <c r="F112" s="24" t="str">
        <f>IF(ISBLANK('5. Pp (3 años)'!F116),"",'5. Pp (3 años)'!F116)</f>
        <v>Esta actividad mide la cantidad de obras para los servicios básicos en las zonas de atención prioritarias.</v>
      </c>
      <c r="G112" s="22" t="str">
        <f>IF(ISBLANK('5. Pp (3 años)'!G116),"",'5. Pp (3 años)'!G116)</f>
        <v>Eficacia</v>
      </c>
      <c r="H112" s="22" t="str">
        <f>IF(ISBLANK('5. Pp (3 años)'!H116),"",'5. Pp (3 años)'!H116)</f>
        <v>Trimestral</v>
      </c>
      <c r="I112" s="24" t="str">
        <f>IF(ISBLANK('5. Pp (3 años)'!I116),"",'5. Pp (3 años)'!I116)</f>
        <v>METODO DE CALCULO
POSB=(NOSBE/NOSBA)*100 
VARIABLES 
POSB: Porcentaje de obras para servicios básicos
NOSBE: Número de Obras de Servicios Basicos Ejecutadas
NOSBA: Número de Obras de Servicios Basicos Autorizadas</v>
      </c>
      <c r="J112" s="24" t="str">
        <f>IF(ISBLANK('5. Pp (3 años)'!J116),"",'5. Pp (3 años)'!J116)</f>
        <v>UNIDAD DE MEDIDA DEL INDICADOR: 
Porcentaje
UNIDAD DE MEDIDA DE LAS VARIABLES:
Obras</v>
      </c>
      <c r="K112" s="22" t="str">
        <f>IF(ISBLANK('5. Pp (3 años)'!K116),"",'5. Pp (3 años)'!K116)</f>
        <v>Ascendente</v>
      </c>
      <c r="L112" s="24" t="str">
        <f>IF(ISBLANK('5. Pp (3 años)'!L116),"",'5. Pp (3 años)'!L116)</f>
        <v>POSB: De enero de 2025 a diciembre del 2027 se pretende ejercer la cantidad de 60 obras para los servicios básicos en las zonas de atención prioritarias, lo que representa un incremento acumulado trianual del 20.00% en relación a la línea base.
Variación con respecto a la Línea Base.
Meta Absoluta: 10 obras
Meta Relativa: 20.00% superior a la línea base.</v>
      </c>
      <c r="M112" s="24" t="str">
        <f>IF(ISBLANK('5. Pp (3 años)'!M116),"",'5. Pp (3 años)'!M116)</f>
        <v>POSB: De enero de 2022 a diciembre de 2024 el archivo histórico muestra que se realizaron 50 obras de este rubro.
2022: 11 obras
2023: 19 obras
2024: 20 obras
Total: 50 obras</v>
      </c>
      <c r="N112" s="24" t="str">
        <f>IF(ISBLANK('5. Pp (3 años)'!N116),"",'5. Pp (3 años)'!N116)</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2" s="24" t="str">
        <f>IF(ISBLANK('5. Pp (3 años)'!O116),"",'5. Pp (3 años)'!O116)</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2" s="149" t="str">
        <f>IF(ISBLANK('5. Pp (3 años)'!P116),"",'5. Pp (3 años)'!P116)</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3" spans="2:16" ht="409.5">
      <c r="B113" s="69" t="str">
        <f>IF(ISBLANK('5. Pp (3 años)'!B117),"",'5. Pp (3 años)'!B117)</f>
        <v>Dirección General de Obras Pública</v>
      </c>
      <c r="C113" s="49" t="str">
        <f>IF(ISBLANK('5. Pp (3 años)'!C117),"",'5. Pp (3 años)'!C117)</f>
        <v>Actividad</v>
      </c>
      <c r="D113" s="71"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E113" s="71" t="str">
        <f>IF(ISBLANK('5. Pp (3 años)'!E117),"",'5. Pp (3 años)'!E117)</f>
        <v>POMIEP: Porcentaje de Obras de Mejoramiento Integral de Espacios Públicos.</v>
      </c>
      <c r="F113" s="71" t="str">
        <f>IF(ISBLANK('5. Pp (3 años)'!F117),"",'5. Pp (3 años)'!F117)</f>
        <v>Esta actividad mide la cantidad de obras de mejoramiento integral de espacios públicos; recreativos, obras de fomento al deporte y al entorno de la infraestructura educativa.</v>
      </c>
      <c r="G113" s="49" t="str">
        <f>IF(ISBLANK('5. Pp (3 años)'!G117),"",'5. Pp (3 años)'!G117)</f>
        <v>Eficacia</v>
      </c>
      <c r="H113" s="49" t="str">
        <f>IF(ISBLANK('5. Pp (3 años)'!H117),"",'5. Pp (3 años)'!H117)</f>
        <v>Trimestral</v>
      </c>
      <c r="I113" s="71" t="str">
        <f>IF(ISBLANK('5. Pp (3 años)'!I117),"",'5. Pp (3 años)'!I117)</f>
        <v xml:space="preserve">METODO DE CALCULO
POMIEP=(NOMIEPE/NOMIEPA)*100
VARIABLES
POMIEP: Porcentaje de Obras de Mejoramiento Integral de Espacios Públicos
NOMIEPE: Número de Obras para Mejoramiento Integral de Espacios Publicos Ejecutadas  
NOMIEPA: Número de Obras para Mejoramiento Integral de Espacios Publicos Autorizadas      </v>
      </c>
      <c r="J113" s="71" t="str">
        <f>IF(ISBLANK('5. Pp (3 años)'!J117),"",'5. Pp (3 años)'!J117)</f>
        <v>UNIDAD DE MEDIDA DEL INDICADOR: 
Porcentaje
UNIDAD DE MEDIDA DE LAS VARIABLES: 
Obras</v>
      </c>
      <c r="K113" s="49" t="str">
        <f>IF(ISBLANK('5. Pp (3 años)'!K117),"",'5. Pp (3 años)'!K117)</f>
        <v>Ascendente</v>
      </c>
      <c r="L113" s="71" t="str">
        <f>IF(ISBLANK('5. Pp (3 años)'!L117),"",'5. Pp (3 años)'!L117)</f>
        <v>POMIEP: De enero de 2025 a diciembre del 2027 se pretende ejercer la cantidad de 13 obras de mejoramiento integral de espacios públicos; recreativos, obras de fomento al deporte y al entorno de la infraestructura educativa, lo que representa un disminución acumulado trianual del -55.17% en relación a la línea base.
Variación con respecto a la Línea Base.
Meta Absoluta: -16 obras
Meta Relativa: -55.17% superior a la línea base.</v>
      </c>
      <c r="M113" s="71" t="str">
        <f>IF(ISBLANK('5. Pp (3 años)'!M117),"",'5. Pp (3 años)'!M117)</f>
        <v>POMIEP: De enero de 2022 a diciembre de 2024 el archivo histórico muestra que se realizaron 29 obras de este rubro.
2022: 10 obras
2023: 15 obras
2024: 4 obras
Total: 29 obras</v>
      </c>
      <c r="N113" s="71" t="str">
        <f>IF(ISBLANK('5. Pp (3 años)'!N117),"",'5. Pp (3 años)'!N117)</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3" s="71" t="str">
        <f>IF(ISBLANK('5. Pp (3 años)'!O117),"",'5. Pp (3 años)'!O117)</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3" s="72" t="str">
        <f>IF(ISBLANK('5. Pp (3 años)'!P117),"",'5. Pp (3 años)'!P117)</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4" spans="2:16" ht="409.5">
      <c r="B114" s="73" t="str">
        <f>IF(ISBLANK('5. Pp (3 años)'!B118),"",'5. Pp (3 años)'!B118)</f>
        <v>Dirección General de Obras Pública</v>
      </c>
      <c r="C114" s="22" t="str">
        <f>IF(ISBLANK('5. Pp (3 años)'!C118),"",'5. Pp (3 años)'!C118)</f>
        <v>Actividad</v>
      </c>
      <c r="D114" s="24" t="str">
        <f>IF(ISBLANK('5. Pp (3 años)'!D118),"",'5. Pp (3 años)'!D118)</f>
        <v xml:space="preserve">2.1.1.1.10.4 Obras en inmuebles públicos municipales que contribuyen a la mejora continua de la atención a la ciudadanía del Municipio de Benito Juarez. </v>
      </c>
      <c r="E114" s="24" t="str">
        <f>IF(ISBLANK('5. Pp (3 años)'!E118),"",'5. Pp (3 años)'!E118)</f>
        <v>POIPM: Porcentaje de Obras en Inmuebles Públicos Municipales.</v>
      </c>
      <c r="F114" s="24" t="str">
        <f>IF(ISBLANK('5. Pp (3 años)'!F118),"",'5. Pp (3 años)'!F118)</f>
        <v>Esta actividad mide la cantidad obras en inmuebles públicos municipales.</v>
      </c>
      <c r="G114" s="22" t="str">
        <f>IF(ISBLANK('5. Pp (3 años)'!G118),"",'5. Pp (3 años)'!G118)</f>
        <v>Eficacia</v>
      </c>
      <c r="H114" s="22" t="str">
        <f>IF(ISBLANK('5. Pp (3 años)'!H118),"",'5. Pp (3 años)'!H118)</f>
        <v>Trimestral</v>
      </c>
      <c r="I114" s="24" t="str">
        <f>IF(ISBLANK('5. Pp (3 años)'!I118),"",'5. Pp (3 años)'!I118)</f>
        <v>METODO DE CALCULO
POIPM=(NOIPE/NOIPA) *100
VARIABLES
POIPM: Porcentaje de Obras en Inmuebles Públicos Municipales.
NOIPE: Número de Obras en Inmuebles Públicos Ejecutadas
NOIPA: Número de Obras en Inmuebles Públicos Autorizadas</v>
      </c>
      <c r="J114" s="24" t="str">
        <f>IF(ISBLANK('5. Pp (3 años)'!J118),"",'5. Pp (3 años)'!J118)</f>
        <v>UNIDAD DE MEDIDA DEL INDICADOR: 
Porcentaje
UNIDAD DE MEDIDA DE LAS VARIABLES: 
Obras</v>
      </c>
      <c r="K114" s="22" t="str">
        <f>IF(ISBLANK('5. Pp (3 años)'!K118),"",'5. Pp (3 años)'!K118)</f>
        <v>Ascendente</v>
      </c>
      <c r="L114" s="24" t="str">
        <f>IF(ISBLANK('5. Pp (3 años)'!L118),"",'5. Pp (3 años)'!L118)</f>
        <v>POIPM: De enero de 2025 a diciembre del 2027 se pretende ejercer la cantidad de 7 obras en inmuebles públicos municipales, lo que representa una disminución acumulado trianual del -36.36% en relación a la línea base.
Variación con respecto a la Línea Base.
Meta Absoluta: -4 obras
Meta Relativa: -36.36% superior a la línea base.</v>
      </c>
      <c r="M114" s="24" t="str">
        <f>IF(ISBLANK('5. Pp (3 años)'!M118),"",'5. Pp (3 años)'!M118)</f>
        <v>POIPM: De enero de 2022 a diciembre de 2024 el archivo histórico muestra que se realizaron 11 obras de este rubro.
2022: 5 obras
2023: 4 obras
2024: 2 obras
Total: 11 obras</v>
      </c>
      <c r="N114" s="24" t="str">
        <f>IF(ISBLANK('5. Pp (3 años)'!N118),"",'5. Pp (3 años)'!N118)</f>
        <v xml:space="preserve">Nombre del Documento:
Carpeta de Obras
Nombre de quien genera la información:
Dirección General de Obras Públicas
Periodicidad con que se genera la información:
Trimestral
Liga de la página donde se localiza la información o ubicación:
REPISA-001 MBJ-SMOPS-DGOP-OBRAS-001-2025.
</v>
      </c>
      <c r="O114" s="24" t="str">
        <f>IF(ISBLANK('5. Pp (3 años)'!O118),"",'5. Pp (3 años)'!O118)</f>
        <v xml:space="preserve">Se cumplirá con la proyección de la meta establecida si, las obras se aprobaran dentro del Programa de Inversion Anual del ejercicio correspondiente.
La obras ejecutadas no solo dependen del mantenimiento programado de la infraestructura existente, sino del diagnostico y foros de consulta ciudadana plasmados en el PMD del Municipio, por lo que la proyeccion de obra pública dependerá de esos factores. </v>
      </c>
      <c r="P114" s="149" t="str">
        <f>IF(ISBLANK('5. Pp (3 años)'!P118),"",'5. Pp (3 años)'!P118)</f>
        <v xml:space="preserve">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5" spans="2:16" ht="409.5">
      <c r="B115" s="73" t="str">
        <f>IF(ISBLANK('5. Pp (3 años)'!B119),"",'5. Pp (3 años)'!B119)</f>
        <v>Dirección General de Obras Pública</v>
      </c>
      <c r="C115" s="22" t="str">
        <f>IF(ISBLANK('5. Pp (3 años)'!C119),"",'5. Pp (3 años)'!C119)</f>
        <v>Actividad</v>
      </c>
      <c r="D115" s="24" t="str">
        <f>IF(ISBLANK('5. Pp (3 años)'!D119),"",'5. Pp (3 años)'!D119)</f>
        <v>2.1.1.1.10.5  Gestion de Reparaciones y Mantenimiento del Parque Vehicular.</v>
      </c>
      <c r="E115" s="24" t="str">
        <f>IF(ISBLANK('5. Pp (3 años)'!E119),"",'5. Pp (3 años)'!E119)</f>
        <v>PRMPV: Porcentaje de Reparación y Mantenimiento al parque vehicular</v>
      </c>
      <c r="F115" s="24" t="str">
        <f>IF(ISBLANK('5. Pp (3 años)'!F119),"",'5. Pp (3 años)'!F119)</f>
        <v>Esta actividad mide la cantidad de vehículos reparados y a los que se le da mantenimiento para su mejor rendimiento</v>
      </c>
      <c r="G115" s="22" t="str">
        <f>IF(ISBLANK('5. Pp (3 años)'!G119),"",'5. Pp (3 años)'!G119)</f>
        <v>Eficacia</v>
      </c>
      <c r="H115" s="22" t="str">
        <f>IF(ISBLANK('5. Pp (3 años)'!H119),"",'5. Pp (3 años)'!H119)</f>
        <v>Trimestral</v>
      </c>
      <c r="I115" s="24" t="str">
        <f>IF(ISBLANK('5. Pp (3 años)'!I119),"",'5. Pp (3 años)'!I119)</f>
        <v xml:space="preserve">METODO DE CALCULO
PRMPV=(NRMVR/NRMVP)*100 
VARIABLES 
PRMPV: Porcentaje de reparación al parque vehicular
NRMVR: Número de Reparaciones y Mantenimientos de Vehículos Realizados
NRMVP: Número de Reparaciones y Mantenimientos de Vehículos Proyectadas         </v>
      </c>
      <c r="J115" s="24" t="str">
        <f>IF(ISBLANK('5. Pp (3 años)'!J119),"",'5. Pp (3 años)'!J119)</f>
        <v>UNIDAD DE MEDIDA DEL INDICADOR: 
Porcentaje
UNIDAD DE MEDIDA DE LAS VARIABLES:
Dictamenes</v>
      </c>
      <c r="K115" s="22" t="str">
        <f>IF(ISBLANK('5. Pp (3 años)'!K119),"",'5. Pp (3 años)'!K119)</f>
        <v>Ascendente</v>
      </c>
      <c r="L115" s="24" t="str">
        <f>IF(ISBLANK('5. Pp (3 años)'!L119),"",'5. Pp (3 años)'!L119)</f>
        <v>PRMPV: De enero de 2025 a diciembre del 2027 se pretende reparar y dar mantenimiento a 184 vehículos que lo requieran,  lo que representa un incremento acumulado trianual del 44.88% en relación a la línea base.
Variación con respecto a la Línea Base.
Meta Absoluta: 57 mantenimientos de vehiculos
Meta Relativa: 44.88% superior a la línea base.</v>
      </c>
      <c r="M115" s="24" t="str">
        <f>IF(ISBLANK('5. Pp (3 años)'!M119),"",'5. Pp (3 años)'!M119)</f>
        <v>PRMPV: De julio de 2022 a diciembre de 2024 el archivo histórico muestra que se repararon 127 vehículos.
2022: 40 mantenimientos de vehiculos
2023: 44 mantenimientos de vehiculos
2024: 43mantenimientos de vehiculos
Total: 127  mantenimientos de vehiculos</v>
      </c>
      <c r="N115" s="24" t="str">
        <f>IF(ISBLANK('5. Pp (3 años)'!N119),"",'5. Pp (3 años)'!N119)</f>
        <v xml:space="preserve">Nombre del Documento:
Carpeta de equipamientos, arrendamientos de oficinas y mantenimiento vehicular
Nombre de quien genera la información:
Jefatura del Departamento Administrativo
Periodicidad con que se genera la información:
Trimestral
Liga de la página donde se localiza la información o ubicación:
REPISA-001  MBJ-SMOPS-DGOP-JDA-2024
</v>
      </c>
      <c r="O115" s="24" t="str">
        <f>IF(ISBLANK('5. Pp (3 años)'!O119),"",'5. Pp (3 años)'!O119)</f>
        <v xml:space="preserve">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Por su parte el taller mecánico realice las reparaciones y cuente con las refacciones necesarias. </v>
      </c>
      <c r="P115" s="149" t="str">
        <f>IF(ISBLANK('5. Pp (3 años)'!P119),"",'5. Pp (3 años)'!P119)</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6" spans="2:16" ht="409.5">
      <c r="B116" s="73" t="str">
        <f>IF(ISBLANK('5. Pp (3 años)'!B120),"",'5. Pp (3 años)'!B120)</f>
        <v>Dirección General de Obras Pública</v>
      </c>
      <c r="C116" s="22" t="str">
        <f>IF(ISBLANK('5. Pp (3 años)'!C120),"",'5. Pp (3 años)'!C120)</f>
        <v>Actividad</v>
      </c>
      <c r="D116" s="24" t="str">
        <f>IF(ISBLANK('5. Pp (3 años)'!D120),"",'5. Pp (3 años)'!D120)</f>
        <v>2.1.1.1.10.6 Gestion para el pago de arrendamiento de las Oficinas Laborales que ocupan la Dirección General y  las Direcciones de Area</v>
      </c>
      <c r="E116" s="24" t="str">
        <f>IF(ISBLANK('5. Pp (3 años)'!E120),"",'5. Pp (3 años)'!E120)</f>
        <v>PGPA: Porcentaje de Gestión del pago del Arrendamiento de Oficinas Laborables</v>
      </c>
      <c r="F116" s="24" t="str">
        <f>IF(ISBLANK('5. Pp (3 años)'!F120),"",'5. Pp (3 años)'!F120)</f>
        <v>Esta actividad mide la cantidad Gestiones para pago de arrendamientos de las oficinas requeridas por la Direccion General de Obras Publicas</v>
      </c>
      <c r="G116" s="22" t="str">
        <f>IF(ISBLANK('5. Pp (3 años)'!G120),"",'5. Pp (3 años)'!G120)</f>
        <v>Eficacia</v>
      </c>
      <c r="H116" s="22" t="str">
        <f>IF(ISBLANK('5. Pp (3 años)'!H120),"",'5. Pp (3 años)'!H120)</f>
        <v>Trimestral</v>
      </c>
      <c r="I116" s="24" t="str">
        <f>IF(ISBLANK('5. Pp (3 años)'!I120),"",'5. Pp (3 años)'!I120)</f>
        <v xml:space="preserve">METODO DE CALCULO
PGPA: =(NGAOR/NGAOP)*100
VARIABLES
PGPA:  Porcentaje de Gestión del pago del Arrendamiento de Oficinas Laborables
NGAOR: Número de Gestión del pago del Arrendamientos de Oficinas realizadas
NGAOP: Número de Gestión del pago del Arrendamientos de Oficinas Proyectadas         </v>
      </c>
      <c r="J116" s="24" t="str">
        <f>IF(ISBLANK('5. Pp (3 años)'!J120),"",'5. Pp (3 años)'!J120)</f>
        <v>UNIDAD DE MEDIDA DEL INDICADOR: 
Porcentaje
UNIDAD DE MEDIDA DE LAS VARIABLES: 
gestion</v>
      </c>
      <c r="K116" s="22" t="str">
        <f>IF(ISBLANK('5. Pp (3 años)'!K120),"",'5. Pp (3 años)'!K120)</f>
        <v>Ascendente</v>
      </c>
      <c r="L116" s="24" t="str">
        <f>IF(ISBLANK('5. Pp (3 años)'!L120),"",'5. Pp (3 años)'!L120)</f>
        <v>PGPA: De enero de 2024 a diciembre del 2027 se espera gestionar 252 de pago de arrentamiento de oficinas, lo que representa un incremento acumulado trianual del 38.46% en relación a la línea base.
Variación con respecto a la Línea Base.
Meta Absoluta: 226 gestiones
Meta Relativa: 869.23% superior a la línea base.</v>
      </c>
      <c r="M116" s="24" t="str">
        <f>IF(ISBLANK('5. Pp (3 años)'!M120),"",'5. Pp (3 años)'!M120)</f>
        <v>PGPA: De julio de 2022 a diciembre de 2024 el archivo histórico muestra que se realizaron 26 arrendamientos de oficinas.
2022: 7 oficinas
2023: 7 oficinas
2024: 12 oficinas
Total: 26 oficinas</v>
      </c>
      <c r="N116" s="24" t="str">
        <f>IF(ISBLANK('5. Pp (3 años)'!N120),"",'5. Pp (3 años)'!N120)</f>
        <v xml:space="preserve">Nombre del Documento:
Carpeta de equipamientos, arrendamientos de oficinas y mantenimiento vehicular
Nombre de quien genera la información:
Enlace Administrativo
Periodicidad con que se genera la información:
Trimestral
Liga de la página donde se localiza la información o ubicación:
REPISA-001  MBJ-SMOPS-DGOP-JDA-2024
</v>
      </c>
      <c r="O116" s="24" t="str">
        <f>IF(ISBLANK('5. Pp (3 años)'!O120),"",'5. Pp (3 años)'!O120)</f>
        <v>Se cumplirá con la proyección de la meta establecida si,  se da la Aprobacion de la Solicitud Generada por parte de Direccion General de Obras Publicas, en conjunto con la Secretaria Municipal de Obras Publicas y Servicios.
Ligado a que la Tesoreria Municipal cuente con la suficiencia presupuestal.
Que los contratos de arrendamientos se mantenagan vigentes en el edificio donde se encuentran ahora las oficinas de la Direccion General de Obras Publicas</v>
      </c>
      <c r="P116" s="149" t="str">
        <f>IF(ISBLANK('5. Pp (3 años)'!P120),"",'5. Pp (3 años)'!P120)</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7" spans="2:16" ht="224.25">
      <c r="B117" s="73" t="str">
        <f>IF(ISBLANK('5. Pp (3 años)'!B121),"",'5. Pp (3 años)'!B121)</f>
        <v>Dirección General de Obras Pública</v>
      </c>
      <c r="C117" s="22" t="str">
        <f>IF(ISBLANK('5. Pp (3 años)'!C121),"",'5. Pp (3 años)'!C121)</f>
        <v>Actividad</v>
      </c>
      <c r="D117" s="24" t="str">
        <f>IF(ISBLANK('5. Pp (3 años)'!D121),"",'5. Pp (3 años)'!D121)</f>
        <v>2.1.1.1.10.7 Supervisión de obra en la via pública para verificar cumplimiento de los permisos otorgados a particulares y la ciudadania del Municipio de Benito Juárez</v>
      </c>
      <c r="E117" s="24" t="str">
        <f>IF(ISBLANK('5. Pp (3 años)'!E121),"",'5. Pp (3 años)'!E121)</f>
        <v>PSOVP: Porcentaje de supervición de obra en la via pública</v>
      </c>
      <c r="F117" s="24" t="str">
        <f>IF(ISBLANK('5. Pp (3 años)'!F121),"",'5. Pp (3 años)'!F121)</f>
        <v xml:space="preserve">Esta actividad mide la cantidad de supervición asignada para verificar el cumplimiento de las especificaciones tecnicas estipuladas en los permisos otorgados.  </v>
      </c>
      <c r="G117" s="22" t="str">
        <f>IF(ISBLANK('5. Pp (3 años)'!G121),"",'5. Pp (3 años)'!G121)</f>
        <v>Eficacia</v>
      </c>
      <c r="H117" s="22" t="str">
        <f>IF(ISBLANK('5. Pp (3 años)'!H121),"",'5. Pp (3 años)'!H121)</f>
        <v>Trimestral</v>
      </c>
      <c r="I117" s="24" t="str">
        <f>IF(ISBLANK('5. Pp (3 años)'!I121),"",'5. Pp (3 años)'!I121)</f>
        <v>METODO DE CALCULO
PSOVP=(NOIPE/NOIPA) *100
VARIABLES
PSOVP: Porcentaje de superviciones de obra en la via pública
NOE: Número de Superviciones Efectuadas
NOA: Número de superviciones Autorizadas</v>
      </c>
      <c r="J117" s="24" t="str">
        <f>IF(ISBLANK('5. Pp (3 años)'!J121),"",'5. Pp (3 años)'!J121)</f>
        <v>UNIDAD DE MEDIDA DEL INDICADOR: 
Porcentaje
UNIDAD DE MEDIDA DE LAS VARIABLES: 
Superviciones</v>
      </c>
      <c r="K117" s="22" t="str">
        <f>IF(ISBLANK('5. Pp (3 años)'!K121),"",'5. Pp (3 años)'!K121)</f>
        <v>Ascendente</v>
      </c>
      <c r="L117" s="24" t="str">
        <f>IF(ISBLANK('5. Pp (3 años)'!L121),"",'5. Pp (3 años)'!L121)</f>
        <v>PSOVP: De enero de 2025 a diciembre del 2027 se pretende ejercer la cantidad de 132 superviciones de obra en la via pública, lo que representa un incremento acumulado trianual del 37.50% en relación a la línea base.
Variación con respecto a la Línea Base.
Meta Absoluta: 36 superviciones
Meta Relativa: 37.50% superior a la línea base.</v>
      </c>
      <c r="M117" s="24" t="str">
        <f>IF(ISBLANK('5. Pp (3 años)'!M121),"",'5. Pp (3 años)'!M121)</f>
        <v>PSPVP: De enero de 2023 a diciembre de 2024 el archivo histórico muestra que se realizaron 96 superviciones de obra en la via pública.
2023: 36 superviciones
2024: 60 superviciones
Total: 96 superviciones</v>
      </c>
      <c r="N117" s="24" t="str">
        <f>IF(ISBLANK('5. Pp (3 años)'!N121),"",'5. Pp (3 años)'!N121)</f>
        <v xml:space="preserve">Nombre del Documento:
Carpeta de Obras en la Via Pública
Nombre de quien genera la información:
Enlace Administrativo
Periodicidad con que se genera la información:
Trimestral
Liga de la página donde se localiza la información o ubicación:
REPISA-001 MBJ-SMOPS-DGOP-SOVP-001-2025.
</v>
      </c>
      <c r="O117" s="24" t="str">
        <f>IF(ISBLANK('5. Pp (3 años)'!O121),"",'5. Pp (3 años)'!O121)</f>
        <v>Se cumplirá con la proyección de la meta establecida si, se otorgan permisos a particulares y a la ciudadania para realizar obra en la via pública.
La supervicion en la via pública depende de los permisos otorgados.</v>
      </c>
      <c r="P117" s="149" t="str">
        <f>IF(ISBLANK('5. Pp (3 años)'!P121),"",'5. Pp (3 años)'!P121)</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118" spans="2:16" ht="409.5">
      <c r="B118" s="73" t="str">
        <f>IF(ISBLANK('5. Pp (3 años)'!B122),"",'5. Pp (3 años)'!B122)</f>
        <v>Dirección de Proyectos</v>
      </c>
      <c r="C118" s="22" t="str">
        <f>IF(ISBLANK('5. Pp (3 años)'!C122),"",'5. Pp (3 años)'!C122)</f>
        <v>Componente</v>
      </c>
      <c r="D118" s="24" t="str">
        <f>IF(ISBLANK('5. Pp (3 años)'!D122),"",'5. Pp (3 años)'!D122)</f>
        <v>2.1.1.1.11  Expedientes técnicos que se  integran a la gestión de los recursos públicos en materia de obra pública.</v>
      </c>
      <c r="E118" s="24" t="str">
        <f>IF(ISBLANK('5. Pp (3 años)'!E122),"",'5. Pp (3 años)'!E122)</f>
        <v>PETO: Porcentaje de Expedientes Técnicos de Obra.</v>
      </c>
      <c r="F118" s="24" t="str">
        <f>IF(ISBLANK('5. Pp (3 años)'!F122),"",'5. Pp (3 años)'!F122)</f>
        <v>Esta actividad mide el nùmero de Expedientes Tecnicos integrados para la validación ante la Direccion General de Planeación Municipal  en beneficio de los benitojuarences</v>
      </c>
      <c r="G118" s="22" t="str">
        <f>IF(ISBLANK('5. Pp (3 años)'!G122),"",'5. Pp (3 años)'!G122)</f>
        <v>Eficacia</v>
      </c>
      <c r="H118" s="22" t="str">
        <f>IF(ISBLANK('5. Pp (3 años)'!H122),"",'5. Pp (3 años)'!H122)</f>
        <v>Trimestral</v>
      </c>
      <c r="I118" s="24" t="str">
        <f>IF(ISBLANK('5. Pp (3 años)'!I122),"",'5. Pp (3 años)'!I122)</f>
        <v>METODO DE CALCULO
PETO=(NETOI/NETOV)*100
VARIABLES          
PETO: Porcentaje de Expedientes Técnicos de Obra.
NETOI: Numero de  Expedientes Ténicos de Obra integrados
NETOV: Numero de  Expedientes Técnicos  de Obra Validados</v>
      </c>
      <c r="J118" s="24" t="str">
        <f>IF(ISBLANK('5. Pp (3 años)'!J122),"",'5. Pp (3 años)'!J122)</f>
        <v xml:space="preserve">UNIDAD DE MEDIDA DEL INDICADOR: 
Porcentaje
UNIDAD DE MEDIDA DE LAS VARIABLES: 
Experientes Técnicos de Obra </v>
      </c>
      <c r="K118" s="22" t="str">
        <f>IF(ISBLANK('5. Pp (3 años)'!K122),"",'5. Pp (3 años)'!K122)</f>
        <v>Ascendente</v>
      </c>
      <c r="L118" s="24" t="str">
        <f>IF(ISBLANK('5. Pp (3 años)'!L122),"",'5. Pp (3 años)'!L122)</f>
        <v>PETO: De enero de 2025 a diciembre del 2027 se pretende integrar para la validación 180 Expedientes Tecnicos de Obra ante la Dirección General de Planeación Municipal, lo que representa un incremento acumulado trianual del 0.0% en relación a la línea base.
Variación con respecto a la Línea Base.
Meta Absoluta: 0 Expedientes Técnicos
Meta Relativa: 0.0% superior a la línea base.</v>
      </c>
      <c r="M118" s="24" t="str">
        <f>IF(ISBLANK('5. Pp (3 años)'!M122),"",'5. Pp (3 años)'!M122)</f>
        <v>PETO: De enero de 2022 a diciembre de 2024 el archivo histórico muestra que se integraron 180  Expedientes Técnicos de Obra ante la Dirección General de Planeación Municipal. 
2022: 49 Expedientes
2023: 70 Expedientes
2024: 61 Expedientes
Total: 180 Expedientes</v>
      </c>
      <c r="N118" s="24" t="str">
        <f>IF(ISBLANK('5. Pp (3 años)'!N122),"",'5. Pp (3 años)'!N122)</f>
        <v xml:space="preserve">Nombre del Documento: 
Carpeta de  Gestión de Expedientes Tecnicos, Licencias y Tramites de Obra
Nombre de quien genera la información:
Dirección de Proyectos 
Periodicidad con que se genera la información:
Trimestral
Liga de la página donde se localiza la información o ubicación:
REPISA-001 MBJ-SMOPS-DGOP-MIR-DP-001-2025.
</v>
      </c>
      <c r="O118" s="24" t="str">
        <f>IF(ISBLANK('5. Pp (3 años)'!O122),"",'5. Pp (3 años)'!O122)</f>
        <v>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v>
      </c>
      <c r="P118" s="149" t="str">
        <f>IF(ISBLANK('5. Pp (3 años)'!P122),"",'5. Pp (3 años)'!P122)</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19" spans="2:16" ht="409.5">
      <c r="B119" s="69" t="str">
        <f>IF(ISBLANK('5. Pp (3 años)'!B123),"",'5. Pp (3 años)'!B123)</f>
        <v>Dirección de Proyectos</v>
      </c>
      <c r="C119" s="49" t="str">
        <f>IF(ISBLANK('5. Pp (3 años)'!C123),"",'5. Pp (3 años)'!C123)</f>
        <v>Actividad</v>
      </c>
      <c r="D119" s="71"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E119" s="71" t="str">
        <f>IF(ISBLANK('5. Pp (3 años)'!E123),"",'5. Pp (3 años)'!E123)</f>
        <v>PGTMIA: Porcentaje Gestion de Tramites en Materia de Impacto Ambiental para los Expedientes Técnicos Elaborados.</v>
      </c>
      <c r="F119" s="71" t="str">
        <f>IF(ISBLANK('5. Pp (3 años)'!F123),"",'5. Pp (3 años)'!F123)</f>
        <v>Esta actividad mide el nùmero de gestiones de los Tramites en Materia de Impacto Ambiental de los Expedientes Tecnicos Elaborados</v>
      </c>
      <c r="G119" s="49" t="str">
        <f>IF(ISBLANK('5. Pp (3 años)'!G123),"",'5. Pp (3 años)'!G123)</f>
        <v>Eficacia</v>
      </c>
      <c r="H119" s="49" t="str">
        <f>IF(ISBLANK('5. Pp (3 años)'!H123),"",'5. Pp (3 años)'!H123)</f>
        <v>Trimestral</v>
      </c>
      <c r="I119" s="71" t="str">
        <f>IF(ISBLANK('5. Pp (3 años)'!I123),"",'5. Pp (3 años)'!I123)</f>
        <v xml:space="preserve">METODO DE CALCULO
PGTMIA= (NTMIAET / NETOE)*100
VARIABLES
PGTMIA: Porcentaje Gestión de Trámites en Materia de Impacto Ambiental para los Expedientes Técnicos Elaborados.
NTMIAET: Número de Trámites en Materia de Impacto Ambiental para los Expedientes Técnicos
NETOE: Número de Expedientes Técnicos de Obra Estimados
</v>
      </c>
      <c r="J119" s="71" t="str">
        <f>IF(ISBLANK('5. Pp (3 años)'!J123),"",'5. Pp (3 años)'!J123)</f>
        <v>UNIDAD DE MEDIDA DEL INDICADOR: 
Porcentaje
UNIDAD DE MEDIDA DE LAS VARIABLES: 
Tramites en Materia de Impacto Ambiental</v>
      </c>
      <c r="K119" s="49" t="str">
        <f>IF(ISBLANK('5. Pp (3 años)'!K123),"",'5. Pp (3 años)'!K123)</f>
        <v>Ascendente</v>
      </c>
      <c r="L119" s="71" t="str">
        <f>IF(ISBLANK('5. Pp (3 años)'!L123),"",'5. Pp (3 años)'!L123)</f>
        <v xml:space="preserve">PGTMIA: De enero de 2025 a diciembre del 2027 se pretende alcanzar 111 Gestiones de Tramites en Materia de Impacto Ambiental de los expedientes técnicos,  lo que representa un incremento acumulado trianual del 61.85% en relación a la línea base.
Variación con respecto a la Línea Base.
Meta Absoluta: 14 gestiones de trámites
Meta Relativa: 14.43% superior a la línea base. </v>
      </c>
      <c r="M119" s="71" t="str">
        <f>IF(ISBLANK('5. Pp (3 años)'!M123),"",'5. Pp (3 años)'!M123)</f>
        <v>PGTMIA: De enero de 2022 a diciembre de 2024 el archivo histórico muestra que se gestionarion 97 Trámites en Materia de Impacto Ambiental de los Expedientes Técnicos Elaborados.
2022: 32 gestiones
2023: 34 gestiones
2024: 31 gestiones
Total: 97 gestiones</v>
      </c>
      <c r="N119" s="71" t="str">
        <f>IF(ISBLANK('5. Pp (3 años)'!N123),"",'5. Pp (3 años)'!N123)</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19" s="71" t="str">
        <f>IF(ISBLANK('5. Pp (3 años)'!O123),"",'5. Pp (3 años)'!O123)</f>
        <v xml:space="preserve">Los Expedientes Técnicos cumplen con los Lineamientos de la Dirección General de Desarrollo Urbano para la obtención de la Licencia de Construcción. 
Se hace la puntualización de que la obras no solo dependen del Histrorico, sino tambien de las Necesidas de la ciudadania y del Municipio, por lo que la proyección de Obra pública dependerá de esos factores. </v>
      </c>
      <c r="P119" s="72" t="str">
        <f>IF(ISBLANK('5. Pp (3 años)'!P123),"",'5. Pp (3 años)'!P123)</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0" spans="2:16" ht="409.5">
      <c r="B120" s="73" t="str">
        <f>IF(ISBLANK('5. Pp (3 años)'!B124),"",'5. Pp (3 años)'!B124)</f>
        <v>Dirección de Proyectos</v>
      </c>
      <c r="C120" s="22" t="str">
        <f>IF(ISBLANK('5. Pp (3 años)'!C124),"",'5. Pp (3 años)'!C124)</f>
        <v>Actividad</v>
      </c>
      <c r="D120" s="24"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E120" s="24" t="str">
        <f>IF(ISBLANK('5. Pp (3 años)'!E124),"",'5. Pp (3 años)'!E124)</f>
        <v>PGTFS: Porcentaje Gestion de Tramites de Factibilidad de Servicios para los Expedientes Técnicos Elaborados.</v>
      </c>
      <c r="F120" s="24" t="str">
        <f>IF(ISBLANK('5. Pp (3 años)'!F124),"",'5. Pp (3 años)'!F124)</f>
        <v>Esta actividad mide el nùmero de gestiones de los Tramites de Factibilidad de Servicios de los Expedientes Tecnicos Elaborados</v>
      </c>
      <c r="G120" s="22" t="str">
        <f>IF(ISBLANK('5. Pp (3 años)'!G124),"",'5. Pp (3 años)'!G124)</f>
        <v>Eficacia</v>
      </c>
      <c r="H120" s="22" t="str">
        <f>IF(ISBLANK('5. Pp (3 años)'!H124),"",'5. Pp (3 años)'!H124)</f>
        <v>Trimestral</v>
      </c>
      <c r="I120" s="24" t="str">
        <f>IF(ISBLANK('5. Pp (3 años)'!I124),"",'5. Pp (3 años)'!I124)</f>
        <v xml:space="preserve">METODO DE CALCULO
PGTFS= (NTFSET / NETOE)*100
VARIABLES
PGTFS: Porcentaje Gestion de Tramites de Factibilidad de Servicios para los Expedientes Técnicos Elaborados.
NTFST: Numero de Tramites en de Factibilidad de Servicios para los Expedientes Tecnicos
NETOE: Numero de Expedientes Tecnicos de Obra Estimados
</v>
      </c>
      <c r="J120" s="24" t="str">
        <f>IF(ISBLANK('5. Pp (3 años)'!J124),"",'5. Pp (3 años)'!J124)</f>
        <v>UNIDAD DE MEDIDA DEL INDICADOR: 
Porcentaje
UNIDAD DE MEDIDA DE LAS VARIABLES: 
Tramites de Factibilidad de Servicios</v>
      </c>
      <c r="K120" s="22" t="str">
        <f>IF(ISBLANK('5. Pp (3 años)'!K124),"",'5. Pp (3 años)'!K124)</f>
        <v>Ascendente</v>
      </c>
      <c r="L120" s="24" t="str">
        <f>IF(ISBLANK('5. Pp (3 años)'!L124),"",'5. Pp (3 años)'!L124)</f>
        <v xml:space="preserve">PGTFS: De enero de 2025 a diciembre del 2027 se pretende alcanzar 56  Tramites de Factibilidad de Servicios de los expedientes tecnicos, lo que representa una disminución acumulado trianual del -29.11% en relación a la línea base.
Variación con respecto a la Línea Base.
Meta Absoluta: -23 gestiones de tramites
Meta Relativa: -29.11% superior a la línea base. </v>
      </c>
      <c r="M120" s="24" t="str">
        <f>IF(ISBLANK('5. Pp (3 años)'!M124),"",'5. Pp (3 años)'!M124)</f>
        <v>PGTFS:  De enero de 2022 a diciembre de 2024 el archivo histórico muestra que se gestionarion 79 Tramites de Factibilidad de Servicios de los Expedientes Tecnicos Elaborados.
2022: 11 gestiones
2023: 41 gestiones
2024: 27  gestiones
Total: 79 gestiones</v>
      </c>
      <c r="N120" s="24" t="str">
        <f>IF(ISBLANK('5. Pp (3 años)'!N124),"",'5. Pp (3 años)'!N124)</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0" s="24" t="str">
        <f>IF(ISBLANK('5. Pp (3 años)'!O124),"",'5. Pp (3 años)'!O124)</f>
        <v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v>
      </c>
      <c r="P120" s="149" t="str">
        <f>IF(ISBLANK('5. Pp (3 años)'!P124),"",'5. Pp (3 años)'!P124)</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1" spans="2:16" ht="409.5">
      <c r="B121" s="73" t="str">
        <f>IF(ISBLANK('5. Pp (3 años)'!B125),"",'5. Pp (3 años)'!B125)</f>
        <v>Dirección de Proyectos</v>
      </c>
      <c r="C121" s="22" t="str">
        <f>IF(ISBLANK('5. Pp (3 años)'!C125),"",'5. Pp (3 años)'!C125)</f>
        <v>Actividad</v>
      </c>
      <c r="D121" s="24" t="str">
        <f>IF(ISBLANK('5. Pp (3 años)'!D125),"",'5. Pp (3 años)'!D125)</f>
        <v>2.1.1.1.11.3 Gestion de Licencias de Construcción ante la Dirección General de Desarrollo Urbano de las Obras proyectadas.</v>
      </c>
      <c r="E121" s="24" t="str">
        <f>IF(ISBLANK('5. Pp (3 años)'!E125),"",'5. Pp (3 años)'!E125)</f>
        <v>PGLC: Porcentaje Gestión de Licencias de Construccion para los Expedientes Técnicos Elaborados.</v>
      </c>
      <c r="F121" s="24" t="str">
        <f>IF(ISBLANK('5. Pp (3 años)'!F125),"",'5. Pp (3 años)'!F125)</f>
        <v>Esta actividad mide el nùmero de gestiones de las Licencias de Construccion ante la Direccion General de Desarrollo Urbano de  los Expedientes Tecnicos Elaborados</v>
      </c>
      <c r="G121" s="22" t="str">
        <f>IF(ISBLANK('5. Pp (3 años)'!G125),"",'5. Pp (3 años)'!G125)</f>
        <v>Eficacia</v>
      </c>
      <c r="H121" s="22" t="str">
        <f>IF(ISBLANK('5. Pp (3 años)'!H125),"",'5. Pp (3 años)'!H125)</f>
        <v>Trimestral</v>
      </c>
      <c r="I121" s="24" t="str">
        <f>IF(ISBLANK('5. Pp (3 años)'!I125),"",'5. Pp (3 años)'!I125)</f>
        <v xml:space="preserve">METODO DE CALCULO
PGLC= (NGLCET / NETOE)*100
VARIABLES
PGLC: Porcentaje Gestion de Licencias de Construccion de Obra para los Expedientes Técnicos Elaborados.
NGLCET: Numero de Gestiones de Licencias de Construccion para los Expedientes Tecnicos.
NETOE: Numero de Expedientes Tecnicos de Obra Estimados.
</v>
      </c>
      <c r="J121" s="24" t="str">
        <f>IF(ISBLANK('5. Pp (3 años)'!J125),"",'5. Pp (3 años)'!J125)</f>
        <v>UNIDAD DE MEDIDA DEL INDICADOR: 
Porcentaje
UNIDAD DE MEDIDA DE LAS VARIABLES: 
Gestiones de Licencias de Construccion</v>
      </c>
      <c r="K121" s="22" t="str">
        <f>IF(ISBLANK('5. Pp (3 años)'!K125),"",'5. Pp (3 años)'!K125)</f>
        <v>Ascendente</v>
      </c>
      <c r="L121" s="24" t="str">
        <f>IF(ISBLANK('5. Pp (3 años)'!L125),"",'5. Pp (3 años)'!L125)</f>
        <v xml:space="preserve">PGLC: De enero de 2025 a diciembre del 2027 se pretende alcanzar 180 Gestiones de Licencias de Construccion de los expedientes técnicos, lo que representa un incremento acumulado trianual del 5.88% en relación a la línea base.
Variación con respecto a la Línea Base.
Meta Absoluta: 10 gestiones de licencias
Meta Relativa: 5.88% superior a la línea base.  </v>
      </c>
      <c r="M121" s="24" t="str">
        <f>IF(ISBLANK('5. Pp (3 años)'!M125),"",'5. Pp (3 años)'!M125)</f>
        <v>PGLC: De enero de 2022 a diciembre de 2024 el archivo histórico muestra que se gestionarion 170 Licencias de Construccion ante la Direccion General de Desarrollo Urbano de  los Expedientes Tecnicos Elaborados.
2022: 49 gestiones de licencia
2023: 61 gestiones de licencia
2024: 60 gestiones de licencia
Total: 170 gestiones de licencia</v>
      </c>
      <c r="N121" s="24" t="str">
        <f>IF(ISBLANK('5. Pp (3 años)'!N125),"",'5. Pp (3 años)'!N125)</f>
        <v xml:space="preserve">Nombre del Documento: 
Carpeta de  Gestion de Expedientes Tecnicos, Licencias y Tramites de Obra
Nombre de quien genera la información:
Direccion de Proyectos 
Periodicidad con que se genera la información:
Trimestral
Liga de la página donde se localiza la información o ubicación:
REPISA-001 MBJ-SMOPS-DGOP-MIR-DP-001-2025.
</v>
      </c>
      <c r="O121" s="24" t="str">
        <f>IF(ISBLANK('5. Pp (3 años)'!O125),"",'5. Pp (3 años)'!O125)</f>
        <v xml:space="preserve">Los Expedientes Tecnicos cumplen con los Lineamientos de la Direccion General de Desarrollo Urbano para la obtencion de la Licencia de Construccion. 
Se hace la puntualizacion de que la obras no solo dependen del Histrorico, sino tambien de las Necesidas de la ciudadania y del Municipio, por lo que la proyeccion de Obra publica dependera de esos factores. </v>
      </c>
      <c r="P121" s="149" t="str">
        <f>IF(ISBLANK('5. Pp (3 años)'!P125),"",'5. Pp (3 años)'!P125)</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2" spans="2:16" ht="409.5">
      <c r="B122" s="73" t="str">
        <f>IF(ISBLANK('5. Pp (3 años)'!B126),"",'5. Pp (3 años)'!B126)</f>
        <v>Dirección de Proyectos</v>
      </c>
      <c r="C122" s="22" t="str">
        <f>IF(ISBLANK('5. Pp (3 años)'!C126),"",'5. Pp (3 años)'!C126)</f>
        <v>Actividad</v>
      </c>
      <c r="D122" s="24" t="str">
        <f>IF(ISBLANK('5. Pp (3 años)'!D126),"",'5. Pp (3 años)'!D126)</f>
        <v>2.1.1.1.11.4 Proyectos para obra pública o servicios relacionados con la misma</v>
      </c>
      <c r="E122" s="24" t="str">
        <f>IF(ISBLANK('5. Pp (3 años)'!E126),"",'5. Pp (3 años)'!E126)</f>
        <v>PPE: Porcentaje proyectos elaborados.</v>
      </c>
      <c r="F122" s="24" t="str">
        <f>IF(ISBLANK('5. Pp (3 años)'!F126),"",'5. Pp (3 años)'!F126)</f>
        <v>Esta actividad mide el nùmero de proyectos para obra pública o servicios relacionados con la misma elaborados</v>
      </c>
      <c r="G122" s="22" t="str">
        <f>IF(ISBLANK('5. Pp (3 años)'!G126),"",'5. Pp (3 años)'!G126)</f>
        <v>Eficacia</v>
      </c>
      <c r="H122" s="22" t="str">
        <f>IF(ISBLANK('5. Pp (3 años)'!H126),"",'5. Pp (3 años)'!H126)</f>
        <v>Trimestral</v>
      </c>
      <c r="I122" s="24" t="str">
        <f>IF(ISBLANK('5. Pp (3 años)'!I126),"",'5. Pp (3 años)'!I126)</f>
        <v xml:space="preserve">METODO DE CALCULO
PPE= (NPS / NPA)*100
VARIABLES
PPE: Porcentaje Proyectos Elaborados.
NPS: Número de Proyectos Solicitados.
NPA: Número de Proyectos Aprobados .
</v>
      </c>
      <c r="J122" s="24" t="str">
        <f>IF(ISBLANK('5. Pp (3 años)'!J126),"",'5. Pp (3 años)'!J126)</f>
        <v>UNIDAD DE MEDIDA DEL INDICADOR: 
Porcentaje
UNIDAD DE MEDIDA DE LAS VARIABLES: 
Proyectos</v>
      </c>
      <c r="K122" s="22" t="str">
        <f>IF(ISBLANK('5. Pp (3 años)'!K126),"",'5. Pp (3 años)'!K126)</f>
        <v>Ascendente</v>
      </c>
      <c r="L122" s="24" t="str">
        <f>IF(ISBLANK('5. Pp (3 años)'!L126),"",'5. Pp (3 años)'!L126)</f>
        <v xml:space="preserve">PPE: De enero de 2025 a diciembre del 2027 se pretende alcanzar 247 proyectos para obra pública o servicios relacionados con la misma, lo que representa un incremento acumulado trianual del 8.81% en relación a la línea base.
Variación con respecto a la Línea Base.
Meta Absoluta: 20 Proyectos
Meta Relativa: 8.81% superior a la línea base.  </v>
      </c>
      <c r="M122" s="24" t="str">
        <f>IF(ISBLANK('5. Pp (3 años)'!M126),"",'5. Pp (3 años)'!M126)</f>
        <v>PPE: De enero de 2022 a diciembre de 2024 el archivo histórico muestra que se realizaron 227 Proyectos para la obra pública 
2022: 59 proyectos
2023: 81 proyectos
2024:  87 proyectos
Total:  227 proyectos</v>
      </c>
      <c r="N122" s="24" t="str">
        <f>IF(ISBLANK('5. Pp (3 años)'!N126),"",'5. Pp (3 años)'!N126)</f>
        <v xml:space="preserve">Nombre del Documento: 
Carpeta de  Banco de Proyectos
Nombre de quien genera la información:
Direccion de Proyectos 
Periodicidad con que se genera la información:
Trimestral
Liga de la página donde se localiza la información o ubicación:
REPISA-001 MBJ-SMOPS-DGOP-MIR-DP-001-2025.
</v>
      </c>
      <c r="O122" s="24" t="str">
        <f>IF(ISBLANK('5. Pp (3 años)'!O126),"",'5. Pp (3 años)'!O126)</f>
        <v>Los Proyectos se realizarán con apego a la normatividad aplicable; cumplen con los Lineamientos para llevar a cabo la obra. 
La integración del Expediente Técnico deberá Cumplir con la normatividad vigente en materia de obra pública y con las reglas de operación aplicables de los fondos existentes para ser validadas por la Dirección General de Planeación Municipal.
La validación de los expedientes técnicos dependerá del otorgamiento de la suficiencia presupuestal emitido por la Tesoreria Municipal.</v>
      </c>
      <c r="P122" s="149" t="str">
        <f>IF(ISBLANK('5. Pp (3 años)'!P126),"",'5. Pp (3 años)'!P126)</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3" spans="2:16" ht="409.5">
      <c r="B123" s="73" t="str">
        <f>IF(ISBLANK('5. Pp (3 años)'!B127),"",'5. Pp (3 años)'!B127)</f>
        <v>Dirección de Licitaciones y Contratos</v>
      </c>
      <c r="C123" s="22" t="str">
        <f>IF(ISBLANK('5. Pp (3 años)'!C127),"",'5. Pp (3 años)'!C127)</f>
        <v>Componente</v>
      </c>
      <c r="D123" s="24" t="str">
        <f>IF(ISBLANK('5. Pp (3 años)'!D127),"",'5. Pp (3 años)'!D127)</f>
        <v>2.1.1.1.12 Contratos de obra pública o servicios relacionados con las mismas</v>
      </c>
      <c r="E123" s="24" t="str">
        <f>IF(ISBLANK('5. Pp (3 años)'!E127),"",'5. Pp (3 años)'!E127)</f>
        <v>PCA:  Porcentaje de contratos de obra publica adjudicados</v>
      </c>
      <c r="F123" s="24" t="str">
        <f>IF(ISBLANK('5. Pp (3 años)'!F127),"",'5. Pp (3 años)'!F127)</f>
        <v>Este componente mide la cantidad de contratos adjudicados para la obra pública en el Municipio de Benito Juarez</v>
      </c>
      <c r="G123" s="22" t="str">
        <f>IF(ISBLANK('5. Pp (3 años)'!G127),"",'5. Pp (3 años)'!G127)</f>
        <v>Eficacia</v>
      </c>
      <c r="H123" s="22" t="str">
        <f>IF(ISBLANK('5. Pp (3 años)'!H127),"",'5. Pp (3 años)'!H127)</f>
        <v>Trimestral</v>
      </c>
      <c r="I123" s="24" t="str">
        <f>IF(ISBLANK('5. Pp (3 años)'!I127),"",'5. Pp (3 años)'!I127)</f>
        <v xml:space="preserve">METODO DE CALCULO
PCA=(NPAPIA/NPA)*100
VARIABLES    
PCA:  Porcentaje de Contratos Adjudicados
NLAC: Número de Licitaciones con Adjudicación de Contrato
NPL: Número de Licitaciones Programas
      </v>
      </c>
      <c r="J123" s="24" t="str">
        <f>IF(ISBLANK('5. Pp (3 años)'!J127),"",'5. Pp (3 años)'!J127)</f>
        <v>UNIDAD DE MEDIDA DEL INDICADOR: 
Porcentaje
UNIDAD DE MEDIDA DE LAS VARIABLES: 
Contratos de Obra Publica</v>
      </c>
      <c r="K123" s="22" t="str">
        <f>IF(ISBLANK('5. Pp (3 años)'!K127),"",'5. Pp (3 años)'!K127)</f>
        <v>Ascendente</v>
      </c>
      <c r="L123" s="24" t="str">
        <f>IF(ISBLANK('5. Pp (3 años)'!L127),"",'5. Pp (3 años)'!L127)</f>
        <v xml:space="preserve">PCA: De enero de 2025 a diciembre del 2027 se pretende realizar 180 Contratos de Obra Pública, lo que representa un incremento acumulado trianual del 35.33% en relación a la línea base.
Variación con respecto a la Línea Base.
Meta Absoluta: 47 contratos
Meta Relativa: 35.34% superior a la línea base.  </v>
      </c>
      <c r="M123" s="24" t="str">
        <f>IF(ISBLANK('5. Pp (3 años)'!M127),"",'5. Pp (3 años)'!M127)</f>
        <v>PCA: De enero de 2022 a diciembre de 2024 el archivo histórico muestra que se realizaron 133 contratos de obra publica.
2022: 37 contratos
2023: 53contratos
2024:  43 contratos
Total: 133 contratos</v>
      </c>
      <c r="N123" s="24" t="str">
        <f>IF(ISBLANK('5. Pp (3 años)'!N127),"",'5. Pp (3 años)'!N127)</f>
        <v>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MBJ-SMOPS-DGOP-MIR-DLYC-001-2025.</v>
      </c>
      <c r="O123" s="24" t="str">
        <f>IF(ISBLANK('5. Pp (3 años)'!O127),"",'5. Pp (3 años)'!O127)</f>
        <v>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v>
      </c>
      <c r="P123" s="149" t="str">
        <f>IF(ISBLANK('5. Pp (3 años)'!P127),"",'5. Pp (3 años)'!P127)</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4" spans="2:16" ht="409.5">
      <c r="B124" s="73" t="str">
        <f>IF(ISBLANK('5. Pp (3 años)'!B128),"",'5. Pp (3 años)'!B128)</f>
        <v>Dirección de Licitaciones y Contratos</v>
      </c>
      <c r="C124" s="22" t="str">
        <f>IF(ISBLANK('5. Pp (3 años)'!C128),"",'5. Pp (3 años)'!C128)</f>
        <v>Actividad</v>
      </c>
      <c r="D124" s="24" t="str">
        <f>IF(ISBLANK('5. Pp (3 años)'!D128),"",'5. Pp (3 años)'!D128)</f>
        <v>2.1.1.1.12.1 Procedimientos de Convocatoria para la licitación de Obra Publica en beneficio de los benitojuarences</v>
      </c>
      <c r="E124" s="24" t="str">
        <f>IF(ISBLANK('5. Pp (3 años)'!E128),"",'5. Pp (3 años)'!E128)</f>
        <v>PPCLP: Porcentaje  de los Procedimientos de Convocatoria para la licitación de Obra Publica en beneficio de los benitojuarences</v>
      </c>
      <c r="F124" s="24" t="str">
        <f>IF(ISBLANK('5. Pp (3 años)'!F128),"",'5. Pp (3 años)'!F128)</f>
        <v xml:space="preserve">Esta actividad mide el número de Procedimientos de convocatoria para la licitación de obra pública </v>
      </c>
      <c r="G124" s="22" t="str">
        <f>IF(ISBLANK('5. Pp (3 años)'!G128),"",'5. Pp (3 años)'!G128)</f>
        <v>Eficacia</v>
      </c>
      <c r="H124" s="22" t="str">
        <f>IF(ISBLANK('5. Pp (3 años)'!H128),"",'5. Pp (3 años)'!H128)</f>
        <v>Trimestral</v>
      </c>
      <c r="I124" s="24" t="str">
        <f>IF(ISBLANK('5. Pp (3 años)'!I128),"",'5. Pp (3 años)'!I128)</f>
        <v>METODO DE CALCULO
PPCLP:=(NCP/NCE)*100  
VARIABLES
PPCLP: Porcentaje  de los Procedimientos de Convocatoria para la Licitación de Obra Pública 
NCE: Número de Convocatorias Efectuadas
NCP: Número de Convocatorias Programadas</v>
      </c>
      <c r="J124" s="24" t="str">
        <f>IF(ISBLANK('5. Pp (3 años)'!J128),"",'5. Pp (3 años)'!J128)</f>
        <v xml:space="preserve">UNIDAD DE MEDIDA DEL INDICADOR:
 Porcentaje
UNIDAD DE MEDIDA DE LAS VARIABLES: 
 Procedimientos de Convocatoria para la Licitación de Obra Pública </v>
      </c>
      <c r="K124" s="22" t="str">
        <f>IF(ISBLANK('5. Pp (3 años)'!K128),"",'5. Pp (3 años)'!K128)</f>
        <v>Ascendente</v>
      </c>
      <c r="L124" s="24" t="str">
        <f>IF(ISBLANK('5. Pp (3 años)'!L128),"",'5. Pp (3 años)'!L128)</f>
        <v xml:space="preserve">PPCLP: De enero de 2025 a diciembre del 2027 se pretende realizar 132  Procedimientos de Convocatoria para la Licitación de Obra Pública , lo que representa un incremento acumulado trianual del 66.22% en relación a la línea base.
Variación con respecto a la Línea Base.
Meta Absoluta: 51 convocatorias
Meta Relativa: 62.96% superior a la línea base.  </v>
      </c>
      <c r="M124" s="24" t="str">
        <f>IF(ISBLANK('5. Pp (3 años)'!M128),"",'5. Pp (3 años)'!M128)</f>
        <v>PPCLP: De julio de 2021 a diciembre de 2024 el archivo histórico muestra que se realizaron 81   Procedimientos de Convocatoria para la Licitación de Obra Pública 
2022: 36 convocatorias
2023: 27convocatorias
2024:  18 convocatorias
Total: 81 convocatorias</v>
      </c>
      <c r="N124" s="24" t="str">
        <f>IF(ISBLANK('5. Pp (3 años)'!N128),"",'5. Pp (3 años)'!N128)</f>
        <v>Nombre del Documento: 
Carpeta  Contratos y Procedimientos de Adjudicacion de Obra Publica
Nombre de quien genera la información:
Direccion de Licitaciones y Contratos
Periodicidad con que se genera la información:
Trimestral
Liga de la página donde se localiza la información o ubicación: 
REPISA-001 MBJ-SMOPS-DGOP-MIR-DLYC-001-2024</v>
      </c>
      <c r="O124" s="24" t="str">
        <f>IF(ISBLANK('5. Pp (3 años)'!O128),"",'5. Pp (3 años)'!O128)</f>
        <v>Las propuestas Técnica y Financiera deberán cumplir con el proceso de la Licitación de conformidad con la Ley de Obras Publicas y Servicios Relacionadas con las Mismas y su Reglamento, y con la Ley de Obras Publicas y Servicios Relacionadas con las Mismas del Estado de Quintana Roo y su Reglamento, para poder signar el contrato.</v>
      </c>
      <c r="P124" s="149" t="str">
        <f>IF(ISBLANK('5. Pp (3 años)'!P128),"",'5. Pp (3 años)'!P128)</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5" spans="2:16" ht="201" customHeight="1">
      <c r="B125" s="69" t="str">
        <f>IF(ISBLANK('5. Pp (3 años)'!B129),"",'5. Pp (3 años)'!B129)</f>
        <v>Dirección de Construcción</v>
      </c>
      <c r="C125" s="49" t="str">
        <f>IF(ISBLANK('5. Pp (3 años)'!C129),"",'5. Pp (3 años)'!C129)</f>
        <v>Componente</v>
      </c>
      <c r="D125" s="71" t="str">
        <f>IF(ISBLANK('5. Pp (3 años)'!D129),"",'5. Pp (3 años)'!D129)</f>
        <v>2.1.1.1.13  Supervición y verifcacion de los alcances técnicos estipulados en los contratos de obra pública.</v>
      </c>
      <c r="E125" s="71" t="str">
        <f>IF(ISBLANK('5. Pp (3 años)'!E129),"",'5. Pp (3 años)'!E129)</f>
        <v xml:space="preserve">POPE: Porcentaje de obras públicas en ejecución </v>
      </c>
      <c r="F125" s="71" t="str">
        <f>IF(ISBLANK('5. Pp (3 años)'!F129),"",'5. Pp (3 años)'!F129)</f>
        <v xml:space="preserve">Este componente mide el número de obras públicas en ejecución </v>
      </c>
      <c r="G125" s="49" t="str">
        <f>IF(ISBLANK('5. Pp (3 años)'!G129),"",'5. Pp (3 años)'!G129)</f>
        <v>Eficacia</v>
      </c>
      <c r="H125" s="49" t="str">
        <f>IF(ISBLANK('5. Pp (3 años)'!H129),"",'5. Pp (3 años)'!H129)</f>
        <v>Trimestral</v>
      </c>
      <c r="I125" s="71" t="str">
        <f>IF(ISBLANK('5. Pp (3 años)'!I129),"",'5. Pp (3 años)'!I129)</f>
        <v xml:space="preserve">METODO DE CALCULO
POPE: (NC / NCV)*100
VARIABLES       
POPE: Porcentaje de obras públicas en ejecución 
NC: Número de Contratos
NCV: Numero de Cedulas Validadas
</v>
      </c>
      <c r="J125" s="71" t="str">
        <f>IF(ISBLANK('5. Pp (3 años)'!J129),"",'5. Pp (3 años)'!J129)</f>
        <v>UNIDAD DE MEDIDA DEL INDICADOR: 
Porcentaje
UNIDAD DE MEDIDA DE LAS VARIABLES: 
obras en ejecución</v>
      </c>
      <c r="K125" s="49" t="str">
        <f>IF(ISBLANK('5. Pp (3 años)'!K129),"",'5. Pp (3 años)'!K129)</f>
        <v>Ascendente</v>
      </c>
      <c r="L125" s="71" t="str">
        <f>IF(ISBLANK('5. Pp (3 años)'!L129),"",'5. Pp (3 años)'!L129)</f>
        <v xml:space="preserve">POPE: De enero de 2025 a diciembre del 2027 se pretende supervisar 180 obras en ejecución, lo que representa un incremento acumulado trianual del 20.00% en relación a la línea base.
Variación con respecto a la Línea Base.
Meta Absoluta: 30 obras
Meta Relativa: 20.00% superior a la línea base.  
</v>
      </c>
      <c r="M125" s="71" t="str">
        <f>IF(ISBLANK('5. Pp (3 años)'!M129),"",'5. Pp (3 años)'!M129)</f>
        <v>POPE: De enero de 2022 a diciembre de 2024 el archivo histórico muestra que se supervisaron 150 Obra Publica en ejecución.
2022: 40 obras
2023: 62 obras
2024: 48 obras
Total: 150 obras</v>
      </c>
      <c r="N125" s="71" t="str">
        <f>IF(ISBLANK('5. Pp (3 años)'!N129),"",'5. Pp (3 años)'!N129)</f>
        <v xml:space="preserve">Nombre del Documento: 
Carpeta de Supervision de Obra Publica en ejecución 
Nombre de quien genera la información:
Direccion de Construcción
Periodicidad con que se genera la información:
Trimestral
Liga de la página donde se localiza la información o ubicación: 
REPISA-001: MBJ-SMOPS-DGOP-MIR-DC-001-2025.
</v>
      </c>
      <c r="O125" s="71" t="str">
        <f>IF(ISBLANK('5. Pp (3 años)'!O129),"",'5. Pp (3 años)'!O129)</f>
        <v>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v>
      </c>
      <c r="P125" s="72" t="str">
        <f>IF(ISBLANK('5. Pp (3 años)'!P129),"",'5. Pp (3 años)'!P129)</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6" spans="2:16" ht="409.5">
      <c r="B126" s="73" t="str">
        <f>IF(ISBLANK('5. Pp (3 años)'!B130),"",'5. Pp (3 años)'!B130)</f>
        <v>Dirección de Construcción</v>
      </c>
      <c r="C126" s="22" t="str">
        <f>IF(ISBLANK('5. Pp (3 años)'!C130),"",'5. Pp (3 años)'!C130)</f>
        <v>Actividad</v>
      </c>
      <c r="D126" s="24" t="str">
        <f>IF(ISBLANK('5. Pp (3 años)'!D130),"",'5. Pp (3 años)'!D130)</f>
        <v xml:space="preserve">2.1.1.1.13.1 Supervisión  de la ejecución de la obra pública de acuerdo al programa de  avance fisico de la obra. </v>
      </c>
      <c r="E126" s="24" t="str">
        <f>IF(ISBLANK('5. Pp (3 años)'!E130),"",'5. Pp (3 años)'!E130)</f>
        <v>PISAF: Porcentaje de informes de supervisión de avance físico de las obras publicas en ejecucion</v>
      </c>
      <c r="F126" s="24" t="str">
        <f>IF(ISBLANK('5. Pp (3 años)'!F130),"",'5. Pp (3 años)'!F130)</f>
        <v>Esta actividad mide el numero de informes de avance fisico de la obra pública por parte de los residentes desiganados por el area tecnica responsables.</v>
      </c>
      <c r="G126" s="22" t="str">
        <f>IF(ISBLANK('5. Pp (3 años)'!G130),"",'5. Pp (3 años)'!G130)</f>
        <v>Eficacia</v>
      </c>
      <c r="H126" s="22" t="str">
        <f>IF(ISBLANK('5. Pp (3 años)'!H130),"",'5. Pp (3 años)'!H130)</f>
        <v>Trimestral</v>
      </c>
      <c r="I126" s="24" t="str">
        <f>IF(ISBLANK('5. Pp (3 años)'!I130),"",'5. Pp (3 años)'!I130)</f>
        <v xml:space="preserve">METODO DE CALCULO
PISAF=(IAFOPE /IAFOPP)*100
VARIABLES 
PISAF: Porcentaje de Informes de Supervisión de Avance Físico de las Obras Publicas en Ejecucion
IAFOPE: Informes de avance fisico de obra pública ejecutada
IAFOPP: Informes de avance fisico de obra pública programada  
</v>
      </c>
      <c r="J126" s="24" t="str">
        <f>IF(ISBLANK('5. Pp (3 años)'!J130),"",'5. Pp (3 años)'!J130)</f>
        <v>UNIDAD DE MEDIDA DEL INDICADOR: 
Porcentaje
UNIDAD DE MEDIDA DE LAS VARIABLES: 
Informes de avance fisico de obra.</v>
      </c>
      <c r="K126" s="22" t="str">
        <f>IF(ISBLANK('5. Pp (3 años)'!K130),"",'5. Pp (3 años)'!K130)</f>
        <v>Ascendente</v>
      </c>
      <c r="L126" s="24" t="str">
        <f>IF(ISBLANK('5. Pp (3 años)'!L130),"",'5. Pp (3 años)'!L130)</f>
        <v xml:space="preserve">PISAF: De enero de 2025 a diciembre del 2027 se pretende realizar 663 informes de avances fisicos de la obra publica en ejecucion, lo que representa un incremento acumulado trianual del 10.62% en relación a la línea base.
Variación con respecto a la Línea Base.
Meta Absoluta: 4 informes
Meta Relativa: 0.61% superior a la línea base.  </v>
      </c>
      <c r="M126" s="24" t="str">
        <f>IF(ISBLANK('5. Pp (3 años)'!M130),"",'5. Pp (3 años)'!M130)</f>
        <v xml:space="preserve">PISAF: De enero de 2022 a diciembre de 2024 el archivo histórico muestra que se logrò la elaboracion de 659 informes del avance fisico de la obra publica. 
2022: 208 informes
2023: 287 informes
2024: 164 informes
Total: 659 informes </v>
      </c>
      <c r="N126" s="24" t="str">
        <f>IF(ISBLANK('5. Pp (3 años)'!N130),"",'5. Pp (3 años)'!N130)</f>
        <v xml:space="preserve">Nombre del Documento: 
Carpeta Informes de avance fisico de Obra Publica
Nombre de quien genera la información:
Direccion de Construcción
Periodicidad con que se genera la información:
Trimestral
Liga de la página donde se localiza la información o ubicación: 
REPISA-001: MBJ-SMOPS-DGOP-MIR-DC-001-2025.
</v>
      </c>
      <c r="O126" s="24" t="str">
        <f>IF(ISBLANK('5. Pp (3 años)'!O130),"",'5. Pp (3 años)'!O130)</f>
        <v>La supervicion de la obra pública garantizará que los trabajos se realicen de acuerdo a lo establecido en los planos y espcificaciones constructivas y  con apego a la Ley de Obras Publicas y Servicios Relacionadas con las Mismas y su Reglamento, y con la Ley de Obras Publicas y Servicios Relacionadas con las Mismas del Estado de Quintana Roo y su Reglamento</v>
      </c>
      <c r="P126" s="149" t="str">
        <f>IF(ISBLANK('5. Pp (3 años)'!P130),"",'5. Pp (3 años)'!P130)</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7" spans="2:16" ht="409.5">
      <c r="B127" s="73" t="str">
        <f>IF(ISBLANK('5. Pp (3 años)'!B131),"",'5. Pp (3 años)'!B131)</f>
        <v>Dirección de Control y Seguimiento de Obra</v>
      </c>
      <c r="C127" s="22" t="str">
        <f>IF(ISBLANK('5. Pp (3 años)'!C131),"",'5. Pp (3 años)'!C131)</f>
        <v>Componente</v>
      </c>
      <c r="D127" s="24" t="str">
        <f>IF(ISBLANK('5. Pp (3 años)'!D131),"",'5. Pp (3 años)'!D131)</f>
        <v xml:space="preserve">2.1.1.1.14  Obras públicas comprometidas, devengadas y pagadas. </v>
      </c>
      <c r="E127" s="24" t="str">
        <f>IF(ISBLANK('5. Pp (3 años)'!E131),"",'5. Pp (3 años)'!E131)</f>
        <v>PDOPC: Porcentaje de devengos de la obra pública comprometida.</v>
      </c>
      <c r="F127" s="24" t="str">
        <f>IF(ISBLANK('5. Pp (3 años)'!F131),"",'5. Pp (3 años)'!F131)</f>
        <v>Este componente mide el avance financiero por medio del comprometido y el devengo de la obra pública</v>
      </c>
      <c r="G127" s="22" t="str">
        <f>IF(ISBLANK('5. Pp (3 años)'!G131),"",'5. Pp (3 años)'!G131)</f>
        <v>Eficacia</v>
      </c>
      <c r="H127" s="22" t="str">
        <f>IF(ISBLANK('5. Pp (3 años)'!H131),"",'5. Pp (3 años)'!H131)</f>
        <v>Trimestral</v>
      </c>
      <c r="I127" s="24" t="str">
        <f>IF(ISBLANK('5. Pp (3 años)'!I131),"",'5. Pp (3 años)'!I131)</f>
        <v xml:space="preserve">METODO DE CALCULO
PDOPC=(NOC/NOD)*100
VARIABLES     
PDOPC: Procentaje de devengos de la obra pública comprometida.
NOC: Numero de  Obras comprometidas
NOD: Numero de  Obras devengadas  
</v>
      </c>
      <c r="J127" s="24" t="str">
        <f>IF(ISBLANK('5. Pp (3 años)'!J131),"",'5. Pp (3 años)'!J131)</f>
        <v>UNIDAD DE MEDIDA DEL INDICADOR: 
Porcentaje
UNIDAD DE MEDIDA DE LAS VARIABLES: 
Devengos de la obra pública comprometida.</v>
      </c>
      <c r="K127" s="22" t="str">
        <f>IF(ISBLANK('5. Pp (3 años)'!K131),"",'5. Pp (3 años)'!K131)</f>
        <v>Ascendente</v>
      </c>
      <c r="L127" s="24" t="str">
        <f>IF(ISBLANK('5. Pp (3 años)'!L131),"",'5. Pp (3 años)'!L131)</f>
        <v xml:space="preserve">PDOPC: De enero de 2025 a diciembre del 2027 se pretende gestionar el avance financiero mediante la realizacion de 180  devengos de la obra pública, lo que representa un incremento acumulado trianual del 24.22% en relación a la línea base.
Variación con respecto a la Línea Base.
Meta Absoluta: 19 devengos
Meta Relativa: 11.80% superior a la línea base.  
</v>
      </c>
      <c r="M127" s="24" t="str">
        <f>IF(ISBLANK('5. Pp (3 años)'!M131),"",'5. Pp (3 años)'!M131)</f>
        <v>PFOPE: De enero de 2022 a diciembre de 2024 el archivo histórico muestra que se expiderion 161 devengos correspondeinte a las obras publicas del ejercicio.
2022: 48 devengos
2023: 62 devengos
2024: 51 devengos
Total: 161 devengos</v>
      </c>
      <c r="N127" s="24" t="str">
        <f>IF(ISBLANK('5. Pp (3 años)'!N131),"",'5. Pp (3 años)'!N131)</f>
        <v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v>
      </c>
      <c r="O127" s="24" t="str">
        <f>IF(ISBLANK('5. Pp (3 años)'!O131),"",'5. Pp (3 años)'!O131)</f>
        <v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v>
      </c>
      <c r="P127" s="149" t="str">
        <f>IF(ISBLANK('5. Pp (3 años)'!P131),"",'5. Pp (3 años)'!P131)</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8" spans="2:16" ht="409.5">
      <c r="B128" s="73" t="str">
        <f>IF(ISBLANK('5. Pp (3 años)'!B132),"",'5. Pp (3 años)'!B132)</f>
        <v>Dirección de Control y Seguimiento de Obra</v>
      </c>
      <c r="C128" s="22" t="str">
        <f>IF(ISBLANK('5. Pp (3 años)'!C132),"",'5. Pp (3 años)'!C132)</f>
        <v>Actividad</v>
      </c>
      <c r="D128" s="24" t="str">
        <f>IF(ISBLANK('5. Pp (3 años)'!D132),"",'5. Pp (3 años)'!D132)</f>
        <v xml:space="preserve">2.1.1.14.1 Gestión del avance financiero de las obras publicas 
 </v>
      </c>
      <c r="E128" s="24" t="str">
        <f>IF(ISBLANK('5. Pp (3 años)'!E132),"",'5. Pp (3 años)'!E132)</f>
        <v>PPOPD: Porcentaje del pagado de la obra pública devengada.</v>
      </c>
      <c r="F128" s="24" t="str">
        <f>IF(ISBLANK('5. Pp (3 años)'!F132),"",'5. Pp (3 años)'!F132)</f>
        <v xml:space="preserve">Esta actividad mide el avance financiero por medio del devengo y el pagado en las estimaciones de obra pública. </v>
      </c>
      <c r="G128" s="22" t="str">
        <f>IF(ISBLANK('5. Pp (3 años)'!G132),"",'5. Pp (3 años)'!G132)</f>
        <v>Eficacia</v>
      </c>
      <c r="H128" s="22" t="str">
        <f>IF(ISBLANK('5. Pp (3 años)'!H132),"",'5. Pp (3 años)'!H132)</f>
        <v>Trimestral</v>
      </c>
      <c r="I128" s="24" t="str">
        <f>IF(ISBLANK('5. Pp (3 años)'!I132),"",'5. Pp (3 años)'!I132)</f>
        <v xml:space="preserve">METODO DE CALCULO
PPOPD=(NOD / NOP)*100
VARIABLES  
PPOPD: Porcentaje del pagado de la obra pública devengada.
NOD: Número de obra devengada
NOP: Número de obras pagadas
</v>
      </c>
      <c r="J128" s="24" t="str">
        <f>IF(ISBLANK('5. Pp (3 años)'!J132),"",'5. Pp (3 años)'!J132)</f>
        <v>UNIDAD DE MEDIDA DEL INDICADOR:
 Porcentaje
UNIDAD DE MEDIDA DE LAS VARIABLES: 
Pagado de la obra pública</v>
      </c>
      <c r="K128" s="22" t="str">
        <f>IF(ISBLANK('5. Pp (3 años)'!K132),"",'5. Pp (3 años)'!K132)</f>
        <v>Ascendente</v>
      </c>
      <c r="L128" s="24" t="str">
        <f>IF(ISBLANK('5. Pp (3 años)'!L132),"",'5. Pp (3 años)'!L132)</f>
        <v xml:space="preserve">PGEAFIN: De enero de 2025 a diciembre del 2027 se pretende  realizar la gestion del avance financiero a traves del devengo de 663 de estimaciones de obra pública para trámite de pago, lo que representa un incremento acumulado trianual del 8.33% en relación a la línea base.
Variación con respecto a la Línea Base.
Meta Absoluta: 51 devengos
Meta Relativa: 8.33%
</v>
      </c>
      <c r="M128" s="24" t="str">
        <f>IF(ISBLANK('5. Pp (3 años)'!M132),"",'5. Pp (3 años)'!M132)</f>
        <v xml:space="preserve">PGEAFIN: De enero de 2022 a diciembre de 2024 el archivo histórico muestra que se logro 612 devengos para pago del avance financiero de la obra pública.
2022: 161 devengos
2023: 287 devengos
2024: 164 devengos
Total: 612 devengos </v>
      </c>
      <c r="N128" s="24" t="str">
        <f>IF(ISBLANK('5. Pp (3 años)'!N132),"",'5. Pp (3 años)'!N132)</f>
        <v xml:space="preserve">Nombre del Documento: 
Carpeta de gestión de Tramites de Pago de obra publica
Nombre de quien genera la información:
Direccion de Control y Seguimiento de Obra
Periodicidad con que se genera la información:
Trimestral
Liga de la página donde se localiza la información o ubicación:
REPISA-001 MBJ-SMOPS-DGOP-MIR-DCSO-001-2025.
</v>
      </c>
      <c r="O128" s="24" t="str">
        <f>IF(ISBLANK('5. Pp (3 años)'!O132),"",'5. Pp (3 años)'!O132)</f>
        <v xml:space="preserve">El ejercicio del gasto público se realiza con apego a la normatividad aplicable; Ley de Obras Publicas y Servicios Relacionadas con las Mismas y su Reglamento, y con la Ley de Obras Publicas y Servicios Relacionadas con las Mismas del Estado de Quintana Roo y su Reglamento; Ley General de Contabilidad Gubernamental y Ley de Disciplina Financiera de las Entidades Federativas y los Municipios.
</v>
      </c>
      <c r="P128" s="149" t="str">
        <f>IF(ISBLANK('5. Pp (3 años)'!P132),"",'5. Pp (3 años)'!P132)</f>
        <v xml:space="preserve">ODS 6 Garantizar la disponibilidad y la gestión sostenible del agua y el saneamiento para todos. 
Meta 6.1  Para 2030, lograr el acceso universal y equitativo al agua potable, a un precio asequible para todos.
Meta 6.2 Para 2030, lograr el acceso equitativo a servicios de saneamiento e higiene adecuados para todos y poner fin a la defecación al aire libre, prestando especial atención a las necesidades de las mujeres y las niñas y las personas en situaciones vulnerables
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
ODS 11 Lograr que las ciudades y los asentamientos humanos sean inclusivos, seguros, resilientes y sostenibles.
Meta 11.1 Para 2030, asegurar el acceso de todas las personas a viviendas y servicios básicos adecuados, seguros y asequibles y mejorar los barrios marginales. 
Meta 11.3 Para 2030, aumentar la urbanización inclusiva y sostenible y la capacidad para una planificación y gestión participativas, integradas y sostenibles de los asentamientos humanos en todos los países.
Meta 11.7 Para 2030, proporcionar acceso universal a zonas verdes y espacios públicos seguros, inclusivos y accesibles, en particular para las mujeres y los niños, las personas de edad y las personas con discapacidad.
</v>
      </c>
    </row>
    <row r="129" spans="2:16" ht="17.25">
      <c r="B129" s="73" t="e">
        <f>IF(ISBLANK('5. Pp (3 años)'!#REF!),"",'5. Pp (3 años)'!#REF!)</f>
        <v>#REF!</v>
      </c>
      <c r="C129" s="22" t="e">
        <f>IF(ISBLANK('5. Pp (3 años)'!#REF!),"",'5. Pp (3 años)'!#REF!)</f>
        <v>#REF!</v>
      </c>
      <c r="D129" s="24" t="e">
        <f>IF(ISBLANK('5. Pp (3 años)'!#REF!),"",'5. Pp (3 años)'!#REF!)</f>
        <v>#REF!</v>
      </c>
      <c r="E129" s="24" t="e">
        <f>IF(ISBLANK('5. Pp (3 años)'!#REF!),"",'5. Pp (3 años)'!#REF!)</f>
        <v>#REF!</v>
      </c>
      <c r="F129" s="24" t="e">
        <f>IF(ISBLANK('5. Pp (3 años)'!#REF!),"",'5. Pp (3 años)'!#REF!)</f>
        <v>#REF!</v>
      </c>
      <c r="G129" s="22" t="e">
        <f>IF(ISBLANK('5. Pp (3 años)'!#REF!),"",'5. Pp (3 años)'!#REF!)</f>
        <v>#REF!</v>
      </c>
      <c r="H129" s="22" t="e">
        <f>IF(ISBLANK('5. Pp (3 años)'!#REF!),"",'5. Pp (3 años)'!#REF!)</f>
        <v>#REF!</v>
      </c>
      <c r="I129" s="24" t="e">
        <f>IF(ISBLANK('5. Pp (3 años)'!#REF!),"",'5. Pp (3 años)'!#REF!)</f>
        <v>#REF!</v>
      </c>
      <c r="J129" s="24" t="e">
        <f>IF(ISBLANK('5. Pp (3 años)'!#REF!),"",'5. Pp (3 años)'!#REF!)</f>
        <v>#REF!</v>
      </c>
      <c r="K129" s="22" t="e">
        <f>IF(ISBLANK('5. Pp (3 años)'!#REF!),"",'5. Pp (3 años)'!#REF!)</f>
        <v>#REF!</v>
      </c>
      <c r="L129" s="24" t="e">
        <f>IF(ISBLANK('5. Pp (3 años)'!#REF!),"",'5. Pp (3 años)'!#REF!)</f>
        <v>#REF!</v>
      </c>
      <c r="M129" s="24" t="e">
        <f>IF(ISBLANK('5. Pp (3 años)'!#REF!),"",'5. Pp (3 años)'!#REF!)</f>
        <v>#REF!</v>
      </c>
      <c r="N129" s="24" t="e">
        <f>IF(ISBLANK('5. Pp (3 años)'!#REF!),"",'5. Pp (3 años)'!#REF!)</f>
        <v>#REF!</v>
      </c>
      <c r="O129" s="24" t="e">
        <f>IF(ISBLANK('5. Pp (3 años)'!#REF!),"",'5. Pp (3 años)'!#REF!)</f>
        <v>#REF!</v>
      </c>
      <c r="P129" s="149" t="e">
        <f>IF(ISBLANK('5. Pp (3 años)'!#REF!),"",'5. Pp (3 años)'!#REF!)</f>
        <v>#REF!</v>
      </c>
    </row>
    <row r="130" spans="2:16" ht="17.25">
      <c r="B130" s="73" t="e">
        <f>IF(ISBLANK('5. Pp (3 años)'!#REF!),"",'5. Pp (3 años)'!#REF!)</f>
        <v>#REF!</v>
      </c>
      <c r="C130" s="22" t="e">
        <f>IF(ISBLANK('5. Pp (3 años)'!#REF!),"",'5. Pp (3 años)'!#REF!)</f>
        <v>#REF!</v>
      </c>
      <c r="D130" s="24" t="e">
        <f>IF(ISBLANK('5. Pp (3 años)'!#REF!),"",'5. Pp (3 años)'!#REF!)</f>
        <v>#REF!</v>
      </c>
      <c r="E130" s="24" t="e">
        <f>IF(ISBLANK('5. Pp (3 años)'!#REF!),"",'5. Pp (3 años)'!#REF!)</f>
        <v>#REF!</v>
      </c>
      <c r="F130" s="24" t="e">
        <f>IF(ISBLANK('5. Pp (3 años)'!#REF!),"",'5. Pp (3 años)'!#REF!)</f>
        <v>#REF!</v>
      </c>
      <c r="G130" s="22" t="e">
        <f>IF(ISBLANK('5. Pp (3 años)'!#REF!),"",'5. Pp (3 años)'!#REF!)</f>
        <v>#REF!</v>
      </c>
      <c r="H130" s="22" t="e">
        <f>IF(ISBLANK('5. Pp (3 años)'!#REF!),"",'5. Pp (3 años)'!#REF!)</f>
        <v>#REF!</v>
      </c>
      <c r="I130" s="24" t="e">
        <f>IF(ISBLANK('5. Pp (3 años)'!#REF!),"",'5. Pp (3 años)'!#REF!)</f>
        <v>#REF!</v>
      </c>
      <c r="J130" s="24" t="e">
        <f>IF(ISBLANK('5. Pp (3 años)'!#REF!),"",'5. Pp (3 años)'!#REF!)</f>
        <v>#REF!</v>
      </c>
      <c r="K130" s="22" t="e">
        <f>IF(ISBLANK('5. Pp (3 años)'!#REF!),"",'5. Pp (3 años)'!#REF!)</f>
        <v>#REF!</v>
      </c>
      <c r="L130" s="24" t="e">
        <f>IF(ISBLANK('5. Pp (3 años)'!#REF!),"",'5. Pp (3 años)'!#REF!)</f>
        <v>#REF!</v>
      </c>
      <c r="M130" s="24" t="e">
        <f>IF(ISBLANK('5. Pp (3 años)'!#REF!),"",'5. Pp (3 años)'!#REF!)</f>
        <v>#REF!</v>
      </c>
      <c r="N130" s="24" t="e">
        <f>IF(ISBLANK('5. Pp (3 años)'!#REF!),"",'5. Pp (3 años)'!#REF!)</f>
        <v>#REF!</v>
      </c>
      <c r="O130" s="24" t="e">
        <f>IF(ISBLANK('5. Pp (3 años)'!#REF!),"",'5. Pp (3 años)'!#REF!)</f>
        <v>#REF!</v>
      </c>
      <c r="P130" s="149" t="e">
        <f>IF(ISBLANK('5. Pp (3 años)'!#REF!),"",'5. Pp (3 años)'!#REF!)</f>
        <v>#REF!</v>
      </c>
    </row>
    <row r="131" spans="2:16" ht="17.25">
      <c r="B131" s="69" t="e">
        <f>IF(ISBLANK('5. Pp (3 años)'!#REF!),"",'5. Pp (3 años)'!#REF!)</f>
        <v>#REF!</v>
      </c>
      <c r="C131" s="49" t="e">
        <f>IF(ISBLANK('5. Pp (3 años)'!#REF!),"",'5. Pp (3 años)'!#REF!)</f>
        <v>#REF!</v>
      </c>
      <c r="D131" s="71" t="e">
        <f>IF(ISBLANK('5. Pp (3 años)'!#REF!),"",'5. Pp (3 años)'!#REF!)</f>
        <v>#REF!</v>
      </c>
      <c r="E131" s="71" t="e">
        <f>IF(ISBLANK('5. Pp (3 años)'!#REF!),"",'5. Pp (3 años)'!#REF!)</f>
        <v>#REF!</v>
      </c>
      <c r="F131" s="71" t="e">
        <f>IF(ISBLANK('5. Pp (3 años)'!#REF!),"",'5. Pp (3 años)'!#REF!)</f>
        <v>#REF!</v>
      </c>
      <c r="G131" s="49" t="e">
        <f>IF(ISBLANK('5. Pp (3 años)'!#REF!),"",'5. Pp (3 años)'!#REF!)</f>
        <v>#REF!</v>
      </c>
      <c r="H131" s="49" t="e">
        <f>IF(ISBLANK('5. Pp (3 años)'!#REF!),"",'5. Pp (3 años)'!#REF!)</f>
        <v>#REF!</v>
      </c>
      <c r="I131" s="71" t="e">
        <f>IF(ISBLANK('5. Pp (3 años)'!#REF!),"",'5. Pp (3 años)'!#REF!)</f>
        <v>#REF!</v>
      </c>
      <c r="J131" s="71" t="e">
        <f>IF(ISBLANK('5. Pp (3 años)'!#REF!),"",'5. Pp (3 años)'!#REF!)</f>
        <v>#REF!</v>
      </c>
      <c r="K131" s="49" t="e">
        <f>IF(ISBLANK('5. Pp (3 años)'!#REF!),"",'5. Pp (3 años)'!#REF!)</f>
        <v>#REF!</v>
      </c>
      <c r="L131" s="71" t="e">
        <f>IF(ISBLANK('5. Pp (3 años)'!#REF!),"",'5. Pp (3 años)'!#REF!)</f>
        <v>#REF!</v>
      </c>
      <c r="M131" s="71" t="e">
        <f>IF(ISBLANK('5. Pp (3 años)'!#REF!),"",'5. Pp (3 años)'!#REF!)</f>
        <v>#REF!</v>
      </c>
      <c r="N131" s="71" t="e">
        <f>IF(ISBLANK('5. Pp (3 años)'!#REF!),"",'5. Pp (3 años)'!#REF!)</f>
        <v>#REF!</v>
      </c>
      <c r="O131" s="71" t="e">
        <f>IF(ISBLANK('5. Pp (3 años)'!#REF!),"",'5. Pp (3 años)'!#REF!)</f>
        <v>#REF!</v>
      </c>
      <c r="P131" s="72" t="e">
        <f>IF(ISBLANK('5. Pp (3 años)'!#REF!),"",'5. Pp (3 años)'!#REF!)</f>
        <v>#REF!</v>
      </c>
    </row>
    <row r="132" spans="2:16" ht="17.25">
      <c r="B132" s="73" t="e">
        <f>IF(ISBLANK('5. Pp (3 años)'!#REF!),"",'5. Pp (3 años)'!#REF!)</f>
        <v>#REF!</v>
      </c>
      <c r="C132" s="22" t="e">
        <f>IF(ISBLANK('5. Pp (3 años)'!#REF!),"",'5. Pp (3 años)'!#REF!)</f>
        <v>#REF!</v>
      </c>
      <c r="D132" s="24" t="e">
        <f>IF(ISBLANK('5. Pp (3 años)'!#REF!),"",'5. Pp (3 años)'!#REF!)</f>
        <v>#REF!</v>
      </c>
      <c r="E132" s="24" t="e">
        <f>IF(ISBLANK('5. Pp (3 años)'!#REF!),"",'5. Pp (3 años)'!#REF!)</f>
        <v>#REF!</v>
      </c>
      <c r="F132" s="24" t="e">
        <f>IF(ISBLANK('5. Pp (3 años)'!#REF!),"",'5. Pp (3 años)'!#REF!)</f>
        <v>#REF!</v>
      </c>
      <c r="G132" s="22" t="e">
        <f>IF(ISBLANK('5. Pp (3 años)'!#REF!),"",'5. Pp (3 años)'!#REF!)</f>
        <v>#REF!</v>
      </c>
      <c r="H132" s="22" t="e">
        <f>IF(ISBLANK('5. Pp (3 años)'!#REF!),"",'5. Pp (3 años)'!#REF!)</f>
        <v>#REF!</v>
      </c>
      <c r="I132" s="24" t="e">
        <f>IF(ISBLANK('5. Pp (3 años)'!#REF!),"",'5. Pp (3 años)'!#REF!)</f>
        <v>#REF!</v>
      </c>
      <c r="J132" s="24" t="e">
        <f>IF(ISBLANK('5. Pp (3 años)'!#REF!),"",'5. Pp (3 años)'!#REF!)</f>
        <v>#REF!</v>
      </c>
      <c r="K132" s="22" t="e">
        <f>IF(ISBLANK('5. Pp (3 años)'!#REF!),"",'5. Pp (3 años)'!#REF!)</f>
        <v>#REF!</v>
      </c>
      <c r="L132" s="24" t="e">
        <f>IF(ISBLANK('5. Pp (3 años)'!#REF!),"",'5. Pp (3 años)'!#REF!)</f>
        <v>#REF!</v>
      </c>
      <c r="M132" s="24" t="e">
        <f>IF(ISBLANK('5. Pp (3 años)'!#REF!),"",'5. Pp (3 años)'!#REF!)</f>
        <v>#REF!</v>
      </c>
      <c r="N132" s="24" t="e">
        <f>IF(ISBLANK('5. Pp (3 años)'!#REF!),"",'5. Pp (3 años)'!#REF!)</f>
        <v>#REF!</v>
      </c>
      <c r="O132" s="24" t="e">
        <f>IF(ISBLANK('5. Pp (3 años)'!#REF!),"",'5. Pp (3 años)'!#REF!)</f>
        <v>#REF!</v>
      </c>
      <c r="P132" s="149" t="e">
        <f>IF(ISBLANK('5. Pp (3 años)'!#REF!),"",'5. Pp (3 años)'!#REF!)</f>
        <v>#REF!</v>
      </c>
    </row>
    <row r="133" spans="2:16" ht="17.25">
      <c r="B133" s="73" t="e">
        <f>IF(ISBLANK('5. Pp (3 años)'!#REF!),"",'5. Pp (3 años)'!#REF!)</f>
        <v>#REF!</v>
      </c>
      <c r="C133" s="22" t="e">
        <f>IF(ISBLANK('5. Pp (3 años)'!#REF!),"",'5. Pp (3 años)'!#REF!)</f>
        <v>#REF!</v>
      </c>
      <c r="D133" s="24" t="e">
        <f>IF(ISBLANK('5. Pp (3 años)'!#REF!),"",'5. Pp (3 años)'!#REF!)</f>
        <v>#REF!</v>
      </c>
      <c r="E133" s="24" t="e">
        <f>IF(ISBLANK('5. Pp (3 años)'!#REF!),"",'5. Pp (3 años)'!#REF!)</f>
        <v>#REF!</v>
      </c>
      <c r="F133" s="24" t="e">
        <f>IF(ISBLANK('5. Pp (3 años)'!#REF!),"",'5. Pp (3 años)'!#REF!)</f>
        <v>#REF!</v>
      </c>
      <c r="G133" s="22" t="e">
        <f>IF(ISBLANK('5. Pp (3 años)'!#REF!),"",'5. Pp (3 años)'!#REF!)</f>
        <v>#REF!</v>
      </c>
      <c r="H133" s="22" t="e">
        <f>IF(ISBLANK('5. Pp (3 años)'!#REF!),"",'5. Pp (3 años)'!#REF!)</f>
        <v>#REF!</v>
      </c>
      <c r="I133" s="24" t="e">
        <f>IF(ISBLANK('5. Pp (3 años)'!#REF!),"",'5. Pp (3 años)'!#REF!)</f>
        <v>#REF!</v>
      </c>
      <c r="J133" s="24" t="e">
        <f>IF(ISBLANK('5. Pp (3 años)'!#REF!),"",'5. Pp (3 años)'!#REF!)</f>
        <v>#REF!</v>
      </c>
      <c r="K133" s="22" t="e">
        <f>IF(ISBLANK('5. Pp (3 años)'!#REF!),"",'5. Pp (3 años)'!#REF!)</f>
        <v>#REF!</v>
      </c>
      <c r="L133" s="24" t="e">
        <f>IF(ISBLANK('5. Pp (3 años)'!#REF!),"",'5. Pp (3 años)'!#REF!)</f>
        <v>#REF!</v>
      </c>
      <c r="M133" s="24" t="e">
        <f>IF(ISBLANK('5. Pp (3 años)'!#REF!),"",'5. Pp (3 años)'!#REF!)</f>
        <v>#REF!</v>
      </c>
      <c r="N133" s="24" t="e">
        <f>IF(ISBLANK('5. Pp (3 años)'!#REF!),"",'5. Pp (3 años)'!#REF!)</f>
        <v>#REF!</v>
      </c>
      <c r="O133" s="24" t="e">
        <f>IF(ISBLANK('5. Pp (3 años)'!#REF!),"",'5. Pp (3 años)'!#REF!)</f>
        <v>#REF!</v>
      </c>
      <c r="P133" s="149" t="e">
        <f>IF(ISBLANK('5. Pp (3 años)'!#REF!),"",'5. Pp (3 años)'!#REF!)</f>
        <v>#REF!</v>
      </c>
    </row>
    <row r="134" spans="2:16" ht="17.25">
      <c r="B134" s="73" t="e">
        <f>IF(ISBLANK('5. Pp (3 años)'!#REF!),"",'5. Pp (3 años)'!#REF!)</f>
        <v>#REF!</v>
      </c>
      <c r="C134" s="22" t="e">
        <f>IF(ISBLANK('5. Pp (3 años)'!#REF!),"",'5. Pp (3 años)'!#REF!)</f>
        <v>#REF!</v>
      </c>
      <c r="D134" s="24" t="e">
        <f>IF(ISBLANK('5. Pp (3 años)'!#REF!),"",'5. Pp (3 años)'!#REF!)</f>
        <v>#REF!</v>
      </c>
      <c r="E134" s="24" t="e">
        <f>IF(ISBLANK('5. Pp (3 años)'!#REF!),"",'5. Pp (3 años)'!#REF!)</f>
        <v>#REF!</v>
      </c>
      <c r="F134" s="24" t="e">
        <f>IF(ISBLANK('5. Pp (3 años)'!#REF!),"",'5. Pp (3 años)'!#REF!)</f>
        <v>#REF!</v>
      </c>
      <c r="G134" s="22" t="e">
        <f>IF(ISBLANK('5. Pp (3 años)'!#REF!),"",'5. Pp (3 años)'!#REF!)</f>
        <v>#REF!</v>
      </c>
      <c r="H134" s="22" t="e">
        <f>IF(ISBLANK('5. Pp (3 años)'!#REF!),"",'5. Pp (3 años)'!#REF!)</f>
        <v>#REF!</v>
      </c>
      <c r="I134" s="24" t="e">
        <f>IF(ISBLANK('5. Pp (3 años)'!#REF!),"",'5. Pp (3 años)'!#REF!)</f>
        <v>#REF!</v>
      </c>
      <c r="J134" s="24" t="e">
        <f>IF(ISBLANK('5. Pp (3 años)'!#REF!),"",'5. Pp (3 años)'!#REF!)</f>
        <v>#REF!</v>
      </c>
      <c r="K134" s="22" t="e">
        <f>IF(ISBLANK('5. Pp (3 años)'!#REF!),"",'5. Pp (3 años)'!#REF!)</f>
        <v>#REF!</v>
      </c>
      <c r="L134" s="24" t="e">
        <f>IF(ISBLANK('5. Pp (3 años)'!#REF!),"",'5. Pp (3 años)'!#REF!)</f>
        <v>#REF!</v>
      </c>
      <c r="M134" s="24" t="e">
        <f>IF(ISBLANK('5. Pp (3 años)'!#REF!),"",'5. Pp (3 años)'!#REF!)</f>
        <v>#REF!</v>
      </c>
      <c r="N134" s="24" t="e">
        <f>IF(ISBLANK('5. Pp (3 años)'!#REF!),"",'5. Pp (3 años)'!#REF!)</f>
        <v>#REF!</v>
      </c>
      <c r="O134" s="24" t="e">
        <f>IF(ISBLANK('5. Pp (3 años)'!#REF!),"",'5. Pp (3 años)'!#REF!)</f>
        <v>#REF!</v>
      </c>
      <c r="P134" s="149" t="e">
        <f>IF(ISBLANK('5. Pp (3 años)'!#REF!),"",'5. Pp (3 años)'!#REF!)</f>
        <v>#REF!</v>
      </c>
    </row>
    <row r="135" spans="2:16" ht="17.25">
      <c r="B135" s="73" t="e">
        <f>IF(ISBLANK('5. Pp (3 años)'!#REF!),"",'5. Pp (3 años)'!#REF!)</f>
        <v>#REF!</v>
      </c>
      <c r="C135" s="22" t="e">
        <f>IF(ISBLANK('5. Pp (3 años)'!#REF!),"",'5. Pp (3 años)'!#REF!)</f>
        <v>#REF!</v>
      </c>
      <c r="D135" s="24" t="e">
        <f>IF(ISBLANK('5. Pp (3 años)'!#REF!),"",'5. Pp (3 años)'!#REF!)</f>
        <v>#REF!</v>
      </c>
      <c r="E135" s="24" t="e">
        <f>IF(ISBLANK('5. Pp (3 años)'!#REF!),"",'5. Pp (3 años)'!#REF!)</f>
        <v>#REF!</v>
      </c>
      <c r="F135" s="24" t="e">
        <f>IF(ISBLANK('5. Pp (3 años)'!#REF!),"",'5. Pp (3 años)'!#REF!)</f>
        <v>#REF!</v>
      </c>
      <c r="G135" s="22" t="e">
        <f>IF(ISBLANK('5. Pp (3 años)'!#REF!),"",'5. Pp (3 años)'!#REF!)</f>
        <v>#REF!</v>
      </c>
      <c r="H135" s="22" t="e">
        <f>IF(ISBLANK('5. Pp (3 años)'!#REF!),"",'5. Pp (3 años)'!#REF!)</f>
        <v>#REF!</v>
      </c>
      <c r="I135" s="24" t="e">
        <f>IF(ISBLANK('5. Pp (3 años)'!#REF!),"",'5. Pp (3 años)'!#REF!)</f>
        <v>#REF!</v>
      </c>
      <c r="J135" s="24" t="e">
        <f>IF(ISBLANK('5. Pp (3 años)'!#REF!),"",'5. Pp (3 años)'!#REF!)</f>
        <v>#REF!</v>
      </c>
      <c r="K135" s="22" t="e">
        <f>IF(ISBLANK('5. Pp (3 años)'!#REF!),"",'5. Pp (3 años)'!#REF!)</f>
        <v>#REF!</v>
      </c>
      <c r="L135" s="24" t="e">
        <f>IF(ISBLANK('5. Pp (3 años)'!#REF!),"",'5. Pp (3 años)'!#REF!)</f>
        <v>#REF!</v>
      </c>
      <c r="M135" s="24" t="e">
        <f>IF(ISBLANK('5. Pp (3 años)'!#REF!),"",'5. Pp (3 años)'!#REF!)</f>
        <v>#REF!</v>
      </c>
      <c r="N135" s="24" t="e">
        <f>IF(ISBLANK('5. Pp (3 años)'!#REF!),"",'5. Pp (3 años)'!#REF!)</f>
        <v>#REF!</v>
      </c>
      <c r="O135" s="24" t="e">
        <f>IF(ISBLANK('5. Pp (3 años)'!#REF!),"",'5. Pp (3 años)'!#REF!)</f>
        <v>#REF!</v>
      </c>
      <c r="P135" s="149" t="e">
        <f>IF(ISBLANK('5. Pp (3 años)'!#REF!),"",'5. Pp (3 años)'!#REF!)</f>
        <v>#REF!</v>
      </c>
    </row>
    <row r="136" spans="2:16" ht="17.25">
      <c r="B136" s="73" t="e">
        <f>IF(ISBLANK('5. Pp (3 años)'!#REF!),"",'5. Pp (3 años)'!#REF!)</f>
        <v>#REF!</v>
      </c>
      <c r="C136" s="22" t="e">
        <f>IF(ISBLANK('5. Pp (3 años)'!#REF!),"",'5. Pp (3 años)'!#REF!)</f>
        <v>#REF!</v>
      </c>
      <c r="D136" s="24" t="e">
        <f>IF(ISBLANK('5. Pp (3 años)'!#REF!),"",'5. Pp (3 años)'!#REF!)</f>
        <v>#REF!</v>
      </c>
      <c r="E136" s="24" t="e">
        <f>IF(ISBLANK('5. Pp (3 años)'!#REF!),"",'5. Pp (3 años)'!#REF!)</f>
        <v>#REF!</v>
      </c>
      <c r="F136" s="24" t="e">
        <f>IF(ISBLANK('5. Pp (3 años)'!#REF!),"",'5. Pp (3 años)'!#REF!)</f>
        <v>#REF!</v>
      </c>
      <c r="G136" s="22" t="e">
        <f>IF(ISBLANK('5. Pp (3 años)'!#REF!),"",'5. Pp (3 años)'!#REF!)</f>
        <v>#REF!</v>
      </c>
      <c r="H136" s="22" t="e">
        <f>IF(ISBLANK('5. Pp (3 años)'!#REF!),"",'5. Pp (3 años)'!#REF!)</f>
        <v>#REF!</v>
      </c>
      <c r="I136" s="24" t="e">
        <f>IF(ISBLANK('5. Pp (3 años)'!#REF!),"",'5. Pp (3 años)'!#REF!)</f>
        <v>#REF!</v>
      </c>
      <c r="J136" s="24" t="e">
        <f>IF(ISBLANK('5. Pp (3 años)'!#REF!),"",'5. Pp (3 años)'!#REF!)</f>
        <v>#REF!</v>
      </c>
      <c r="K136" s="22" t="e">
        <f>IF(ISBLANK('5. Pp (3 años)'!#REF!),"",'5. Pp (3 años)'!#REF!)</f>
        <v>#REF!</v>
      </c>
      <c r="L136" s="24" t="e">
        <f>IF(ISBLANK('5. Pp (3 años)'!#REF!),"",'5. Pp (3 años)'!#REF!)</f>
        <v>#REF!</v>
      </c>
      <c r="M136" s="24" t="e">
        <f>IF(ISBLANK('5. Pp (3 años)'!#REF!),"",'5. Pp (3 años)'!#REF!)</f>
        <v>#REF!</v>
      </c>
      <c r="N136" s="24" t="e">
        <f>IF(ISBLANK('5. Pp (3 años)'!#REF!),"",'5. Pp (3 años)'!#REF!)</f>
        <v>#REF!</v>
      </c>
      <c r="O136" s="24" t="e">
        <f>IF(ISBLANK('5. Pp (3 años)'!#REF!),"",'5. Pp (3 años)'!#REF!)</f>
        <v>#REF!</v>
      </c>
      <c r="P136" s="149" t="e">
        <f>IF(ISBLANK('5. Pp (3 años)'!#REF!),"",'5. Pp (3 años)'!#REF!)</f>
        <v>#REF!</v>
      </c>
    </row>
    <row r="137" spans="2:16" ht="17.25">
      <c r="B137" s="69" t="e">
        <f>IF(ISBLANK('5. Pp (3 años)'!#REF!),"",'5. Pp (3 años)'!#REF!)</f>
        <v>#REF!</v>
      </c>
      <c r="C137" s="49" t="e">
        <f>IF(ISBLANK('5. Pp (3 años)'!#REF!),"",'5. Pp (3 años)'!#REF!)</f>
        <v>#REF!</v>
      </c>
      <c r="D137" s="71" t="e">
        <f>IF(ISBLANK('5. Pp (3 años)'!#REF!),"",'5. Pp (3 años)'!#REF!)</f>
        <v>#REF!</v>
      </c>
      <c r="E137" s="71" t="e">
        <f>IF(ISBLANK('5. Pp (3 años)'!#REF!),"",'5. Pp (3 años)'!#REF!)</f>
        <v>#REF!</v>
      </c>
      <c r="F137" s="71" t="e">
        <f>IF(ISBLANK('5. Pp (3 años)'!#REF!),"",'5. Pp (3 años)'!#REF!)</f>
        <v>#REF!</v>
      </c>
      <c r="G137" s="49" t="e">
        <f>IF(ISBLANK('5. Pp (3 años)'!#REF!),"",'5. Pp (3 años)'!#REF!)</f>
        <v>#REF!</v>
      </c>
      <c r="H137" s="49" t="e">
        <f>IF(ISBLANK('5. Pp (3 años)'!#REF!),"",'5. Pp (3 años)'!#REF!)</f>
        <v>#REF!</v>
      </c>
      <c r="I137" s="71" t="e">
        <f>IF(ISBLANK('5. Pp (3 años)'!#REF!),"",'5. Pp (3 años)'!#REF!)</f>
        <v>#REF!</v>
      </c>
      <c r="J137" s="71" t="e">
        <f>IF(ISBLANK('5. Pp (3 años)'!#REF!),"",'5. Pp (3 años)'!#REF!)</f>
        <v>#REF!</v>
      </c>
      <c r="K137" s="49" t="e">
        <f>IF(ISBLANK('5. Pp (3 años)'!#REF!),"",'5. Pp (3 años)'!#REF!)</f>
        <v>#REF!</v>
      </c>
      <c r="L137" s="71" t="e">
        <f>IF(ISBLANK('5. Pp (3 años)'!#REF!),"",'5. Pp (3 años)'!#REF!)</f>
        <v>#REF!</v>
      </c>
      <c r="M137" s="71" t="e">
        <f>IF(ISBLANK('5. Pp (3 años)'!#REF!),"",'5. Pp (3 años)'!#REF!)</f>
        <v>#REF!</v>
      </c>
      <c r="N137" s="71" t="e">
        <f>IF(ISBLANK('5. Pp (3 años)'!#REF!),"",'5. Pp (3 años)'!#REF!)</f>
        <v>#REF!</v>
      </c>
      <c r="O137" s="71" t="e">
        <f>IF(ISBLANK('5. Pp (3 años)'!#REF!),"",'5. Pp (3 años)'!#REF!)</f>
        <v>#REF!</v>
      </c>
      <c r="P137" s="72" t="e">
        <f>IF(ISBLANK('5. Pp (3 años)'!#REF!),"",'5. Pp (3 años)'!#REF!)</f>
        <v>#REF!</v>
      </c>
    </row>
    <row r="138" spans="2:16" ht="17.25">
      <c r="B138" s="73" t="e">
        <f>IF(ISBLANK('5. Pp (3 años)'!#REF!),"",'5. Pp (3 años)'!#REF!)</f>
        <v>#REF!</v>
      </c>
      <c r="C138" s="22" t="e">
        <f>IF(ISBLANK('5. Pp (3 años)'!#REF!),"",'5. Pp (3 años)'!#REF!)</f>
        <v>#REF!</v>
      </c>
      <c r="D138" s="24" t="e">
        <f>IF(ISBLANK('5. Pp (3 años)'!#REF!),"",'5. Pp (3 años)'!#REF!)</f>
        <v>#REF!</v>
      </c>
      <c r="E138" s="24" t="e">
        <f>IF(ISBLANK('5. Pp (3 años)'!#REF!),"",'5. Pp (3 años)'!#REF!)</f>
        <v>#REF!</v>
      </c>
      <c r="F138" s="24" t="e">
        <f>IF(ISBLANK('5. Pp (3 años)'!#REF!),"",'5. Pp (3 años)'!#REF!)</f>
        <v>#REF!</v>
      </c>
      <c r="G138" s="22" t="e">
        <f>IF(ISBLANK('5. Pp (3 años)'!#REF!),"",'5. Pp (3 años)'!#REF!)</f>
        <v>#REF!</v>
      </c>
      <c r="H138" s="22" t="e">
        <f>IF(ISBLANK('5. Pp (3 años)'!#REF!),"",'5. Pp (3 años)'!#REF!)</f>
        <v>#REF!</v>
      </c>
      <c r="I138" s="24" t="e">
        <f>IF(ISBLANK('5. Pp (3 años)'!#REF!),"",'5. Pp (3 años)'!#REF!)</f>
        <v>#REF!</v>
      </c>
      <c r="J138" s="24" t="e">
        <f>IF(ISBLANK('5. Pp (3 años)'!#REF!),"",'5. Pp (3 años)'!#REF!)</f>
        <v>#REF!</v>
      </c>
      <c r="K138" s="22" t="e">
        <f>IF(ISBLANK('5. Pp (3 años)'!#REF!),"",'5. Pp (3 años)'!#REF!)</f>
        <v>#REF!</v>
      </c>
      <c r="L138" s="24" t="e">
        <f>IF(ISBLANK('5. Pp (3 años)'!#REF!),"",'5. Pp (3 años)'!#REF!)</f>
        <v>#REF!</v>
      </c>
      <c r="M138" s="24" t="e">
        <f>IF(ISBLANK('5. Pp (3 años)'!#REF!),"",'5. Pp (3 años)'!#REF!)</f>
        <v>#REF!</v>
      </c>
      <c r="N138" s="24" t="e">
        <f>IF(ISBLANK('5. Pp (3 años)'!#REF!),"",'5. Pp (3 años)'!#REF!)</f>
        <v>#REF!</v>
      </c>
      <c r="O138" s="24" t="e">
        <f>IF(ISBLANK('5. Pp (3 años)'!#REF!),"",'5. Pp (3 años)'!#REF!)</f>
        <v>#REF!</v>
      </c>
      <c r="P138" s="149" t="e">
        <f>IF(ISBLANK('5. Pp (3 años)'!#REF!),"",'5. Pp (3 años)'!#REF!)</f>
        <v>#REF!</v>
      </c>
    </row>
    <row r="139" spans="2:16" ht="17.25">
      <c r="B139" s="73" t="e">
        <f>IF(ISBLANK('5. Pp (3 años)'!#REF!),"",'5. Pp (3 años)'!#REF!)</f>
        <v>#REF!</v>
      </c>
      <c r="C139" s="22" t="e">
        <f>IF(ISBLANK('5. Pp (3 años)'!#REF!),"",'5. Pp (3 años)'!#REF!)</f>
        <v>#REF!</v>
      </c>
      <c r="D139" s="24" t="e">
        <f>IF(ISBLANK('5. Pp (3 años)'!#REF!),"",'5. Pp (3 años)'!#REF!)</f>
        <v>#REF!</v>
      </c>
      <c r="E139" s="24" t="e">
        <f>IF(ISBLANK('5. Pp (3 años)'!#REF!),"",'5. Pp (3 años)'!#REF!)</f>
        <v>#REF!</v>
      </c>
      <c r="F139" s="24" t="e">
        <f>IF(ISBLANK('5. Pp (3 años)'!#REF!),"",'5. Pp (3 años)'!#REF!)</f>
        <v>#REF!</v>
      </c>
      <c r="G139" s="22" t="e">
        <f>IF(ISBLANK('5. Pp (3 años)'!#REF!),"",'5. Pp (3 años)'!#REF!)</f>
        <v>#REF!</v>
      </c>
      <c r="H139" s="22" t="e">
        <f>IF(ISBLANK('5. Pp (3 años)'!#REF!),"",'5. Pp (3 años)'!#REF!)</f>
        <v>#REF!</v>
      </c>
      <c r="I139" s="24" t="e">
        <f>IF(ISBLANK('5. Pp (3 años)'!#REF!),"",'5. Pp (3 años)'!#REF!)</f>
        <v>#REF!</v>
      </c>
      <c r="J139" s="24" t="e">
        <f>IF(ISBLANK('5. Pp (3 años)'!#REF!),"",'5. Pp (3 años)'!#REF!)</f>
        <v>#REF!</v>
      </c>
      <c r="K139" s="22" t="e">
        <f>IF(ISBLANK('5. Pp (3 años)'!#REF!),"",'5. Pp (3 años)'!#REF!)</f>
        <v>#REF!</v>
      </c>
      <c r="L139" s="24" t="e">
        <f>IF(ISBLANK('5. Pp (3 años)'!#REF!),"",'5. Pp (3 años)'!#REF!)</f>
        <v>#REF!</v>
      </c>
      <c r="M139" s="24" t="e">
        <f>IF(ISBLANK('5. Pp (3 años)'!#REF!),"",'5. Pp (3 años)'!#REF!)</f>
        <v>#REF!</v>
      </c>
      <c r="N139" s="24" t="e">
        <f>IF(ISBLANK('5. Pp (3 años)'!#REF!),"",'5. Pp (3 años)'!#REF!)</f>
        <v>#REF!</v>
      </c>
      <c r="O139" s="24" t="e">
        <f>IF(ISBLANK('5. Pp (3 años)'!#REF!),"",'5. Pp (3 años)'!#REF!)</f>
        <v>#REF!</v>
      </c>
      <c r="P139" s="149" t="e">
        <f>IF(ISBLANK('5. Pp (3 años)'!#REF!),"",'5. Pp (3 años)'!#REF!)</f>
        <v>#REF!</v>
      </c>
    </row>
    <row r="140" spans="2:16" ht="17.25">
      <c r="B140" s="73" t="e">
        <f>IF(ISBLANK('5. Pp (3 años)'!#REF!),"",'5. Pp (3 años)'!#REF!)</f>
        <v>#REF!</v>
      </c>
      <c r="C140" s="22" t="e">
        <f>IF(ISBLANK('5. Pp (3 años)'!#REF!),"",'5. Pp (3 años)'!#REF!)</f>
        <v>#REF!</v>
      </c>
      <c r="D140" s="24" t="e">
        <f>IF(ISBLANK('5. Pp (3 años)'!#REF!),"",'5. Pp (3 años)'!#REF!)</f>
        <v>#REF!</v>
      </c>
      <c r="E140" s="24" t="e">
        <f>IF(ISBLANK('5. Pp (3 años)'!#REF!),"",'5. Pp (3 años)'!#REF!)</f>
        <v>#REF!</v>
      </c>
      <c r="F140" s="24" t="e">
        <f>IF(ISBLANK('5. Pp (3 años)'!#REF!),"",'5. Pp (3 años)'!#REF!)</f>
        <v>#REF!</v>
      </c>
      <c r="G140" s="22" t="e">
        <f>IF(ISBLANK('5. Pp (3 años)'!#REF!),"",'5. Pp (3 años)'!#REF!)</f>
        <v>#REF!</v>
      </c>
      <c r="H140" s="22" t="e">
        <f>IF(ISBLANK('5. Pp (3 años)'!#REF!),"",'5. Pp (3 años)'!#REF!)</f>
        <v>#REF!</v>
      </c>
      <c r="I140" s="24" t="e">
        <f>IF(ISBLANK('5. Pp (3 años)'!#REF!),"",'5. Pp (3 años)'!#REF!)</f>
        <v>#REF!</v>
      </c>
      <c r="J140" s="24" t="e">
        <f>IF(ISBLANK('5. Pp (3 años)'!#REF!),"",'5. Pp (3 años)'!#REF!)</f>
        <v>#REF!</v>
      </c>
      <c r="K140" s="22" t="e">
        <f>IF(ISBLANK('5. Pp (3 años)'!#REF!),"",'5. Pp (3 años)'!#REF!)</f>
        <v>#REF!</v>
      </c>
      <c r="L140" s="24" t="e">
        <f>IF(ISBLANK('5. Pp (3 años)'!#REF!),"",'5. Pp (3 años)'!#REF!)</f>
        <v>#REF!</v>
      </c>
      <c r="M140" s="24" t="e">
        <f>IF(ISBLANK('5. Pp (3 años)'!#REF!),"",'5. Pp (3 años)'!#REF!)</f>
        <v>#REF!</v>
      </c>
      <c r="N140" s="24" t="e">
        <f>IF(ISBLANK('5. Pp (3 años)'!#REF!),"",'5. Pp (3 años)'!#REF!)</f>
        <v>#REF!</v>
      </c>
      <c r="O140" s="24" t="e">
        <f>IF(ISBLANK('5. Pp (3 años)'!#REF!),"",'5. Pp (3 años)'!#REF!)</f>
        <v>#REF!</v>
      </c>
      <c r="P140" s="149" t="e">
        <f>IF(ISBLANK('5. Pp (3 años)'!#REF!),"",'5. Pp (3 años)'!#REF!)</f>
        <v>#REF!</v>
      </c>
    </row>
    <row r="141" spans="2:16" ht="17.25">
      <c r="B141" s="73" t="e">
        <f>IF(ISBLANK('5. Pp (3 años)'!#REF!),"",'5. Pp (3 años)'!#REF!)</f>
        <v>#REF!</v>
      </c>
      <c r="C141" s="22" t="e">
        <f>IF(ISBLANK('5. Pp (3 años)'!#REF!),"",'5. Pp (3 años)'!#REF!)</f>
        <v>#REF!</v>
      </c>
      <c r="D141" s="24" t="e">
        <f>IF(ISBLANK('5. Pp (3 años)'!#REF!),"",'5. Pp (3 años)'!#REF!)</f>
        <v>#REF!</v>
      </c>
      <c r="E141" s="24" t="e">
        <f>IF(ISBLANK('5. Pp (3 años)'!#REF!),"",'5. Pp (3 años)'!#REF!)</f>
        <v>#REF!</v>
      </c>
      <c r="F141" s="24" t="e">
        <f>IF(ISBLANK('5. Pp (3 años)'!#REF!),"",'5. Pp (3 años)'!#REF!)</f>
        <v>#REF!</v>
      </c>
      <c r="G141" s="22" t="e">
        <f>IF(ISBLANK('5. Pp (3 años)'!#REF!),"",'5. Pp (3 años)'!#REF!)</f>
        <v>#REF!</v>
      </c>
      <c r="H141" s="22" t="e">
        <f>IF(ISBLANK('5. Pp (3 años)'!#REF!),"",'5. Pp (3 años)'!#REF!)</f>
        <v>#REF!</v>
      </c>
      <c r="I141" s="24" t="e">
        <f>IF(ISBLANK('5. Pp (3 años)'!#REF!),"",'5. Pp (3 años)'!#REF!)</f>
        <v>#REF!</v>
      </c>
      <c r="J141" s="24" t="e">
        <f>IF(ISBLANK('5. Pp (3 años)'!#REF!),"",'5. Pp (3 años)'!#REF!)</f>
        <v>#REF!</v>
      </c>
      <c r="K141" s="22" t="e">
        <f>IF(ISBLANK('5. Pp (3 años)'!#REF!),"",'5. Pp (3 años)'!#REF!)</f>
        <v>#REF!</v>
      </c>
      <c r="L141" s="24" t="e">
        <f>IF(ISBLANK('5. Pp (3 años)'!#REF!),"",'5. Pp (3 años)'!#REF!)</f>
        <v>#REF!</v>
      </c>
      <c r="M141" s="24" t="e">
        <f>IF(ISBLANK('5. Pp (3 años)'!#REF!),"",'5. Pp (3 años)'!#REF!)</f>
        <v>#REF!</v>
      </c>
      <c r="N141" s="24" t="e">
        <f>IF(ISBLANK('5. Pp (3 años)'!#REF!),"",'5. Pp (3 años)'!#REF!)</f>
        <v>#REF!</v>
      </c>
      <c r="O141" s="24" t="e">
        <f>IF(ISBLANK('5. Pp (3 años)'!#REF!),"",'5. Pp (3 años)'!#REF!)</f>
        <v>#REF!</v>
      </c>
      <c r="P141" s="149" t="e">
        <f>IF(ISBLANK('5. Pp (3 años)'!#REF!),"",'5. Pp (3 años)'!#REF!)</f>
        <v>#REF!</v>
      </c>
    </row>
    <row r="142" spans="2:16" ht="17.25">
      <c r="B142" s="73" t="e">
        <f>IF(ISBLANK('5. Pp (3 años)'!#REF!),"",'5. Pp (3 años)'!#REF!)</f>
        <v>#REF!</v>
      </c>
      <c r="C142" s="22" t="e">
        <f>IF(ISBLANK('5. Pp (3 años)'!#REF!),"",'5. Pp (3 años)'!#REF!)</f>
        <v>#REF!</v>
      </c>
      <c r="D142" s="24" t="e">
        <f>IF(ISBLANK('5. Pp (3 años)'!#REF!),"",'5. Pp (3 años)'!#REF!)</f>
        <v>#REF!</v>
      </c>
      <c r="E142" s="24" t="e">
        <f>IF(ISBLANK('5. Pp (3 años)'!#REF!),"",'5. Pp (3 años)'!#REF!)</f>
        <v>#REF!</v>
      </c>
      <c r="F142" s="24" t="e">
        <f>IF(ISBLANK('5. Pp (3 años)'!#REF!),"",'5. Pp (3 años)'!#REF!)</f>
        <v>#REF!</v>
      </c>
      <c r="G142" s="22" t="e">
        <f>IF(ISBLANK('5. Pp (3 años)'!#REF!),"",'5. Pp (3 años)'!#REF!)</f>
        <v>#REF!</v>
      </c>
      <c r="H142" s="22" t="e">
        <f>IF(ISBLANK('5. Pp (3 años)'!#REF!),"",'5. Pp (3 años)'!#REF!)</f>
        <v>#REF!</v>
      </c>
      <c r="I142" s="24" t="e">
        <f>IF(ISBLANK('5. Pp (3 años)'!#REF!),"",'5. Pp (3 años)'!#REF!)</f>
        <v>#REF!</v>
      </c>
      <c r="J142" s="24" t="e">
        <f>IF(ISBLANK('5. Pp (3 años)'!#REF!),"",'5. Pp (3 años)'!#REF!)</f>
        <v>#REF!</v>
      </c>
      <c r="K142" s="22" t="e">
        <f>IF(ISBLANK('5. Pp (3 años)'!#REF!),"",'5. Pp (3 años)'!#REF!)</f>
        <v>#REF!</v>
      </c>
      <c r="L142" s="24" t="e">
        <f>IF(ISBLANK('5. Pp (3 años)'!#REF!),"",'5. Pp (3 años)'!#REF!)</f>
        <v>#REF!</v>
      </c>
      <c r="M142" s="24" t="e">
        <f>IF(ISBLANK('5. Pp (3 años)'!#REF!),"",'5. Pp (3 años)'!#REF!)</f>
        <v>#REF!</v>
      </c>
      <c r="N142" s="24" t="e">
        <f>IF(ISBLANK('5. Pp (3 años)'!#REF!),"",'5. Pp (3 años)'!#REF!)</f>
        <v>#REF!</v>
      </c>
      <c r="O142" s="24" t="e">
        <f>IF(ISBLANK('5. Pp (3 años)'!#REF!),"",'5. Pp (3 años)'!#REF!)</f>
        <v>#REF!</v>
      </c>
      <c r="P142" s="149" t="e">
        <f>IF(ISBLANK('5. Pp (3 años)'!#REF!),"",'5. Pp (3 años)'!#REF!)</f>
        <v>#REF!</v>
      </c>
    </row>
    <row r="143" spans="2:16" ht="17.25">
      <c r="B143" s="69" t="e">
        <f>IF(ISBLANK('5. Pp (3 años)'!#REF!),"",'5. Pp (3 años)'!#REF!)</f>
        <v>#REF!</v>
      </c>
      <c r="C143" s="49" t="e">
        <f>IF(ISBLANK('5. Pp (3 años)'!#REF!),"",'5. Pp (3 años)'!#REF!)</f>
        <v>#REF!</v>
      </c>
      <c r="D143" s="71" t="e">
        <f>IF(ISBLANK('5. Pp (3 años)'!#REF!),"",'5. Pp (3 años)'!#REF!)</f>
        <v>#REF!</v>
      </c>
      <c r="E143" s="71" t="e">
        <f>IF(ISBLANK('5. Pp (3 años)'!#REF!),"",'5. Pp (3 años)'!#REF!)</f>
        <v>#REF!</v>
      </c>
      <c r="F143" s="71" t="e">
        <f>IF(ISBLANK('5. Pp (3 años)'!#REF!),"",'5. Pp (3 años)'!#REF!)</f>
        <v>#REF!</v>
      </c>
      <c r="G143" s="49" t="e">
        <f>IF(ISBLANK('5. Pp (3 años)'!#REF!),"",'5. Pp (3 años)'!#REF!)</f>
        <v>#REF!</v>
      </c>
      <c r="H143" s="49" t="e">
        <f>IF(ISBLANK('5. Pp (3 años)'!#REF!),"",'5. Pp (3 años)'!#REF!)</f>
        <v>#REF!</v>
      </c>
      <c r="I143" s="71" t="e">
        <f>IF(ISBLANK('5. Pp (3 años)'!#REF!),"",'5. Pp (3 años)'!#REF!)</f>
        <v>#REF!</v>
      </c>
      <c r="J143" s="71" t="e">
        <f>IF(ISBLANK('5. Pp (3 años)'!#REF!),"",'5. Pp (3 años)'!#REF!)</f>
        <v>#REF!</v>
      </c>
      <c r="K143" s="49" t="e">
        <f>IF(ISBLANK('5. Pp (3 años)'!#REF!),"",'5. Pp (3 años)'!#REF!)</f>
        <v>#REF!</v>
      </c>
      <c r="L143" s="71" t="e">
        <f>IF(ISBLANK('5. Pp (3 años)'!#REF!),"",'5. Pp (3 años)'!#REF!)</f>
        <v>#REF!</v>
      </c>
      <c r="M143" s="71" t="e">
        <f>IF(ISBLANK('5. Pp (3 años)'!#REF!),"",'5. Pp (3 años)'!#REF!)</f>
        <v>#REF!</v>
      </c>
      <c r="N143" s="71" t="e">
        <f>IF(ISBLANK('5. Pp (3 años)'!#REF!),"",'5. Pp (3 años)'!#REF!)</f>
        <v>#REF!</v>
      </c>
      <c r="O143" s="71" t="e">
        <f>IF(ISBLANK('5. Pp (3 años)'!#REF!),"",'5. Pp (3 años)'!#REF!)</f>
        <v>#REF!</v>
      </c>
      <c r="P143" s="72" t="e">
        <f>IF(ISBLANK('5. Pp (3 años)'!#REF!),"",'5. Pp (3 años)'!#REF!)</f>
        <v>#REF!</v>
      </c>
    </row>
    <row r="144" spans="2:16" ht="17.25">
      <c r="B144" s="73" t="e">
        <f>IF(ISBLANK('5. Pp (3 años)'!#REF!),"",'5. Pp (3 años)'!#REF!)</f>
        <v>#REF!</v>
      </c>
      <c r="C144" s="22" t="e">
        <f>IF(ISBLANK('5. Pp (3 años)'!#REF!),"",'5. Pp (3 años)'!#REF!)</f>
        <v>#REF!</v>
      </c>
      <c r="D144" s="24" t="e">
        <f>IF(ISBLANK('5. Pp (3 años)'!#REF!),"",'5. Pp (3 años)'!#REF!)</f>
        <v>#REF!</v>
      </c>
      <c r="E144" s="24" t="e">
        <f>IF(ISBLANK('5. Pp (3 años)'!#REF!),"",'5. Pp (3 años)'!#REF!)</f>
        <v>#REF!</v>
      </c>
      <c r="F144" s="24" t="e">
        <f>IF(ISBLANK('5. Pp (3 años)'!#REF!),"",'5. Pp (3 años)'!#REF!)</f>
        <v>#REF!</v>
      </c>
      <c r="G144" s="22" t="e">
        <f>IF(ISBLANK('5. Pp (3 años)'!#REF!),"",'5. Pp (3 años)'!#REF!)</f>
        <v>#REF!</v>
      </c>
      <c r="H144" s="22" t="e">
        <f>IF(ISBLANK('5. Pp (3 años)'!#REF!),"",'5. Pp (3 años)'!#REF!)</f>
        <v>#REF!</v>
      </c>
      <c r="I144" s="24" t="e">
        <f>IF(ISBLANK('5. Pp (3 años)'!#REF!),"",'5. Pp (3 años)'!#REF!)</f>
        <v>#REF!</v>
      </c>
      <c r="J144" s="24" t="e">
        <f>IF(ISBLANK('5. Pp (3 años)'!#REF!),"",'5. Pp (3 años)'!#REF!)</f>
        <v>#REF!</v>
      </c>
      <c r="K144" s="22" t="e">
        <f>IF(ISBLANK('5. Pp (3 años)'!#REF!),"",'5. Pp (3 años)'!#REF!)</f>
        <v>#REF!</v>
      </c>
      <c r="L144" s="24" t="e">
        <f>IF(ISBLANK('5. Pp (3 años)'!#REF!),"",'5. Pp (3 años)'!#REF!)</f>
        <v>#REF!</v>
      </c>
      <c r="M144" s="24" t="e">
        <f>IF(ISBLANK('5. Pp (3 años)'!#REF!),"",'5. Pp (3 años)'!#REF!)</f>
        <v>#REF!</v>
      </c>
      <c r="N144" s="24" t="e">
        <f>IF(ISBLANK('5. Pp (3 años)'!#REF!),"",'5. Pp (3 años)'!#REF!)</f>
        <v>#REF!</v>
      </c>
      <c r="O144" s="24" t="e">
        <f>IF(ISBLANK('5. Pp (3 años)'!#REF!),"",'5. Pp (3 años)'!#REF!)</f>
        <v>#REF!</v>
      </c>
      <c r="P144" s="149" t="e">
        <f>IF(ISBLANK('5. Pp (3 años)'!#REF!),"",'5. Pp (3 años)'!#REF!)</f>
        <v>#REF!</v>
      </c>
    </row>
    <row r="145" spans="2:16" ht="17.25">
      <c r="B145" s="73" t="e">
        <f>IF(ISBLANK('5. Pp (3 años)'!#REF!),"",'5. Pp (3 años)'!#REF!)</f>
        <v>#REF!</v>
      </c>
      <c r="C145" s="22" t="e">
        <f>IF(ISBLANK('5. Pp (3 años)'!#REF!),"",'5. Pp (3 años)'!#REF!)</f>
        <v>#REF!</v>
      </c>
      <c r="D145" s="24" t="e">
        <f>IF(ISBLANK('5. Pp (3 años)'!#REF!),"",'5. Pp (3 años)'!#REF!)</f>
        <v>#REF!</v>
      </c>
      <c r="E145" s="24" t="e">
        <f>IF(ISBLANK('5. Pp (3 años)'!#REF!),"",'5. Pp (3 años)'!#REF!)</f>
        <v>#REF!</v>
      </c>
      <c r="F145" s="24" t="e">
        <f>IF(ISBLANK('5. Pp (3 años)'!#REF!),"",'5. Pp (3 años)'!#REF!)</f>
        <v>#REF!</v>
      </c>
      <c r="G145" s="22" t="e">
        <f>IF(ISBLANK('5. Pp (3 años)'!#REF!),"",'5. Pp (3 años)'!#REF!)</f>
        <v>#REF!</v>
      </c>
      <c r="H145" s="22" t="e">
        <f>IF(ISBLANK('5. Pp (3 años)'!#REF!),"",'5. Pp (3 años)'!#REF!)</f>
        <v>#REF!</v>
      </c>
      <c r="I145" s="24" t="e">
        <f>IF(ISBLANK('5. Pp (3 años)'!#REF!),"",'5. Pp (3 años)'!#REF!)</f>
        <v>#REF!</v>
      </c>
      <c r="J145" s="24" t="e">
        <f>IF(ISBLANK('5. Pp (3 años)'!#REF!),"",'5. Pp (3 años)'!#REF!)</f>
        <v>#REF!</v>
      </c>
      <c r="K145" s="22" t="e">
        <f>IF(ISBLANK('5. Pp (3 años)'!#REF!),"",'5. Pp (3 años)'!#REF!)</f>
        <v>#REF!</v>
      </c>
      <c r="L145" s="24" t="e">
        <f>IF(ISBLANK('5. Pp (3 años)'!#REF!),"",'5. Pp (3 años)'!#REF!)</f>
        <v>#REF!</v>
      </c>
      <c r="M145" s="24" t="e">
        <f>IF(ISBLANK('5. Pp (3 años)'!#REF!),"",'5. Pp (3 años)'!#REF!)</f>
        <v>#REF!</v>
      </c>
      <c r="N145" s="24" t="e">
        <f>IF(ISBLANK('5. Pp (3 años)'!#REF!),"",'5. Pp (3 años)'!#REF!)</f>
        <v>#REF!</v>
      </c>
      <c r="O145" s="24" t="e">
        <f>IF(ISBLANK('5. Pp (3 años)'!#REF!),"",'5. Pp (3 años)'!#REF!)</f>
        <v>#REF!</v>
      </c>
      <c r="P145" s="149" t="e">
        <f>IF(ISBLANK('5. Pp (3 años)'!#REF!),"",'5. Pp (3 años)'!#REF!)</f>
        <v>#REF!</v>
      </c>
    </row>
    <row r="146" spans="2:16" ht="17.25">
      <c r="B146" s="73" t="e">
        <f>IF(ISBLANK('5. Pp (3 años)'!#REF!),"",'5. Pp (3 años)'!#REF!)</f>
        <v>#REF!</v>
      </c>
      <c r="C146" s="22" t="e">
        <f>IF(ISBLANK('5. Pp (3 años)'!#REF!),"",'5. Pp (3 años)'!#REF!)</f>
        <v>#REF!</v>
      </c>
      <c r="D146" s="24" t="e">
        <f>IF(ISBLANK('5. Pp (3 años)'!#REF!),"",'5. Pp (3 años)'!#REF!)</f>
        <v>#REF!</v>
      </c>
      <c r="E146" s="24" t="e">
        <f>IF(ISBLANK('5. Pp (3 años)'!#REF!),"",'5. Pp (3 años)'!#REF!)</f>
        <v>#REF!</v>
      </c>
      <c r="F146" s="24" t="e">
        <f>IF(ISBLANK('5. Pp (3 años)'!#REF!),"",'5. Pp (3 años)'!#REF!)</f>
        <v>#REF!</v>
      </c>
      <c r="G146" s="22" t="e">
        <f>IF(ISBLANK('5. Pp (3 años)'!#REF!),"",'5. Pp (3 años)'!#REF!)</f>
        <v>#REF!</v>
      </c>
      <c r="H146" s="22" t="e">
        <f>IF(ISBLANK('5. Pp (3 años)'!#REF!),"",'5. Pp (3 años)'!#REF!)</f>
        <v>#REF!</v>
      </c>
      <c r="I146" s="24" t="e">
        <f>IF(ISBLANK('5. Pp (3 años)'!#REF!),"",'5. Pp (3 años)'!#REF!)</f>
        <v>#REF!</v>
      </c>
      <c r="J146" s="24" t="e">
        <f>IF(ISBLANK('5. Pp (3 años)'!#REF!),"",'5. Pp (3 años)'!#REF!)</f>
        <v>#REF!</v>
      </c>
      <c r="K146" s="22" t="e">
        <f>IF(ISBLANK('5. Pp (3 años)'!#REF!),"",'5. Pp (3 años)'!#REF!)</f>
        <v>#REF!</v>
      </c>
      <c r="L146" s="24" t="e">
        <f>IF(ISBLANK('5. Pp (3 años)'!#REF!),"",'5. Pp (3 años)'!#REF!)</f>
        <v>#REF!</v>
      </c>
      <c r="M146" s="24" t="e">
        <f>IF(ISBLANK('5. Pp (3 años)'!#REF!),"",'5. Pp (3 años)'!#REF!)</f>
        <v>#REF!</v>
      </c>
      <c r="N146" s="24" t="e">
        <f>IF(ISBLANK('5. Pp (3 años)'!#REF!),"",'5. Pp (3 años)'!#REF!)</f>
        <v>#REF!</v>
      </c>
      <c r="O146" s="24" t="e">
        <f>IF(ISBLANK('5. Pp (3 años)'!#REF!),"",'5. Pp (3 años)'!#REF!)</f>
        <v>#REF!</v>
      </c>
      <c r="P146" s="149" t="e">
        <f>IF(ISBLANK('5. Pp (3 años)'!#REF!),"",'5. Pp (3 años)'!#REF!)</f>
        <v>#REF!</v>
      </c>
    </row>
    <row r="147" spans="2:16" ht="17.25">
      <c r="B147" s="73" t="e">
        <f>IF(ISBLANK('5. Pp (3 años)'!#REF!),"",'5. Pp (3 años)'!#REF!)</f>
        <v>#REF!</v>
      </c>
      <c r="C147" s="22" t="e">
        <f>IF(ISBLANK('5. Pp (3 años)'!#REF!),"",'5. Pp (3 años)'!#REF!)</f>
        <v>#REF!</v>
      </c>
      <c r="D147" s="24" t="e">
        <f>IF(ISBLANK('5. Pp (3 años)'!#REF!),"",'5. Pp (3 años)'!#REF!)</f>
        <v>#REF!</v>
      </c>
      <c r="E147" s="24" t="e">
        <f>IF(ISBLANK('5. Pp (3 años)'!#REF!),"",'5. Pp (3 años)'!#REF!)</f>
        <v>#REF!</v>
      </c>
      <c r="F147" s="24" t="e">
        <f>IF(ISBLANK('5. Pp (3 años)'!#REF!),"",'5. Pp (3 años)'!#REF!)</f>
        <v>#REF!</v>
      </c>
      <c r="G147" s="22" t="e">
        <f>IF(ISBLANK('5. Pp (3 años)'!#REF!),"",'5. Pp (3 años)'!#REF!)</f>
        <v>#REF!</v>
      </c>
      <c r="H147" s="22" t="e">
        <f>IF(ISBLANK('5. Pp (3 años)'!#REF!),"",'5. Pp (3 años)'!#REF!)</f>
        <v>#REF!</v>
      </c>
      <c r="I147" s="24" t="e">
        <f>IF(ISBLANK('5. Pp (3 años)'!#REF!),"",'5. Pp (3 años)'!#REF!)</f>
        <v>#REF!</v>
      </c>
      <c r="J147" s="24" t="e">
        <f>IF(ISBLANK('5. Pp (3 años)'!#REF!),"",'5. Pp (3 años)'!#REF!)</f>
        <v>#REF!</v>
      </c>
      <c r="K147" s="22" t="e">
        <f>IF(ISBLANK('5. Pp (3 años)'!#REF!),"",'5. Pp (3 años)'!#REF!)</f>
        <v>#REF!</v>
      </c>
      <c r="L147" s="24" t="e">
        <f>IF(ISBLANK('5. Pp (3 años)'!#REF!),"",'5. Pp (3 años)'!#REF!)</f>
        <v>#REF!</v>
      </c>
      <c r="M147" s="24" t="e">
        <f>IF(ISBLANK('5. Pp (3 años)'!#REF!),"",'5. Pp (3 años)'!#REF!)</f>
        <v>#REF!</v>
      </c>
      <c r="N147" s="24" t="e">
        <f>IF(ISBLANK('5. Pp (3 años)'!#REF!),"",'5. Pp (3 años)'!#REF!)</f>
        <v>#REF!</v>
      </c>
      <c r="O147" s="24" t="e">
        <f>IF(ISBLANK('5. Pp (3 años)'!#REF!),"",'5. Pp (3 años)'!#REF!)</f>
        <v>#REF!</v>
      </c>
      <c r="P147" s="149" t="e">
        <f>IF(ISBLANK('5. Pp (3 años)'!#REF!),"",'5. Pp (3 años)'!#REF!)</f>
        <v>#REF!</v>
      </c>
    </row>
    <row r="148" spans="2:16" ht="17.25">
      <c r="B148" s="73" t="e">
        <f>IF(ISBLANK('5. Pp (3 años)'!#REF!),"",'5. Pp (3 años)'!#REF!)</f>
        <v>#REF!</v>
      </c>
      <c r="C148" s="22" t="e">
        <f>IF(ISBLANK('5. Pp (3 años)'!#REF!),"",'5. Pp (3 años)'!#REF!)</f>
        <v>#REF!</v>
      </c>
      <c r="D148" s="24" t="e">
        <f>IF(ISBLANK('5. Pp (3 años)'!#REF!),"",'5. Pp (3 años)'!#REF!)</f>
        <v>#REF!</v>
      </c>
      <c r="E148" s="24" t="e">
        <f>IF(ISBLANK('5. Pp (3 años)'!#REF!),"",'5. Pp (3 años)'!#REF!)</f>
        <v>#REF!</v>
      </c>
      <c r="F148" s="24" t="e">
        <f>IF(ISBLANK('5. Pp (3 años)'!#REF!),"",'5. Pp (3 años)'!#REF!)</f>
        <v>#REF!</v>
      </c>
      <c r="G148" s="22" t="e">
        <f>IF(ISBLANK('5. Pp (3 años)'!#REF!),"",'5. Pp (3 años)'!#REF!)</f>
        <v>#REF!</v>
      </c>
      <c r="H148" s="22" t="e">
        <f>IF(ISBLANK('5. Pp (3 años)'!#REF!),"",'5. Pp (3 años)'!#REF!)</f>
        <v>#REF!</v>
      </c>
      <c r="I148" s="24" t="e">
        <f>IF(ISBLANK('5. Pp (3 años)'!#REF!),"",'5. Pp (3 años)'!#REF!)</f>
        <v>#REF!</v>
      </c>
      <c r="J148" s="24" t="e">
        <f>IF(ISBLANK('5. Pp (3 años)'!#REF!),"",'5. Pp (3 años)'!#REF!)</f>
        <v>#REF!</v>
      </c>
      <c r="K148" s="22" t="e">
        <f>IF(ISBLANK('5. Pp (3 años)'!#REF!),"",'5. Pp (3 años)'!#REF!)</f>
        <v>#REF!</v>
      </c>
      <c r="L148" s="24" t="e">
        <f>IF(ISBLANK('5. Pp (3 años)'!#REF!),"",'5. Pp (3 años)'!#REF!)</f>
        <v>#REF!</v>
      </c>
      <c r="M148" s="24" t="e">
        <f>IF(ISBLANK('5. Pp (3 años)'!#REF!),"",'5. Pp (3 años)'!#REF!)</f>
        <v>#REF!</v>
      </c>
      <c r="N148" s="24" t="e">
        <f>IF(ISBLANK('5. Pp (3 años)'!#REF!),"",'5. Pp (3 años)'!#REF!)</f>
        <v>#REF!</v>
      </c>
      <c r="O148" s="24" t="e">
        <f>IF(ISBLANK('5. Pp (3 años)'!#REF!),"",'5. Pp (3 años)'!#REF!)</f>
        <v>#REF!</v>
      </c>
      <c r="P148" s="149" t="e">
        <f>IF(ISBLANK('5. Pp (3 años)'!#REF!),"",'5. Pp (3 años)'!#REF!)</f>
        <v>#REF!</v>
      </c>
    </row>
    <row r="149" spans="2:16" ht="17.25">
      <c r="B149" s="69" t="e">
        <f>IF(ISBLANK('5. Pp (3 años)'!#REF!),"",'5. Pp (3 años)'!#REF!)</f>
        <v>#REF!</v>
      </c>
      <c r="C149" s="49" t="e">
        <f>IF(ISBLANK('5. Pp (3 años)'!#REF!),"",'5. Pp (3 años)'!#REF!)</f>
        <v>#REF!</v>
      </c>
      <c r="D149" s="71" t="e">
        <f>IF(ISBLANK('5. Pp (3 años)'!#REF!),"",'5. Pp (3 años)'!#REF!)</f>
        <v>#REF!</v>
      </c>
      <c r="E149" s="71" t="e">
        <f>IF(ISBLANK('5. Pp (3 años)'!#REF!),"",'5. Pp (3 años)'!#REF!)</f>
        <v>#REF!</v>
      </c>
      <c r="F149" s="71" t="e">
        <f>IF(ISBLANK('5. Pp (3 años)'!#REF!),"",'5. Pp (3 años)'!#REF!)</f>
        <v>#REF!</v>
      </c>
      <c r="G149" s="49" t="e">
        <f>IF(ISBLANK('5. Pp (3 años)'!#REF!),"",'5. Pp (3 años)'!#REF!)</f>
        <v>#REF!</v>
      </c>
      <c r="H149" s="49" t="e">
        <f>IF(ISBLANK('5. Pp (3 años)'!#REF!),"",'5. Pp (3 años)'!#REF!)</f>
        <v>#REF!</v>
      </c>
      <c r="I149" s="71" t="e">
        <f>IF(ISBLANK('5. Pp (3 años)'!#REF!),"",'5. Pp (3 años)'!#REF!)</f>
        <v>#REF!</v>
      </c>
      <c r="J149" s="71" t="e">
        <f>IF(ISBLANK('5. Pp (3 años)'!#REF!),"",'5. Pp (3 años)'!#REF!)</f>
        <v>#REF!</v>
      </c>
      <c r="K149" s="49" t="e">
        <f>IF(ISBLANK('5. Pp (3 años)'!#REF!),"",'5. Pp (3 años)'!#REF!)</f>
        <v>#REF!</v>
      </c>
      <c r="L149" s="71" t="e">
        <f>IF(ISBLANK('5. Pp (3 años)'!#REF!),"",'5. Pp (3 años)'!#REF!)</f>
        <v>#REF!</v>
      </c>
      <c r="M149" s="71" t="e">
        <f>IF(ISBLANK('5. Pp (3 años)'!#REF!),"",'5. Pp (3 años)'!#REF!)</f>
        <v>#REF!</v>
      </c>
      <c r="N149" s="71" t="e">
        <f>IF(ISBLANK('5. Pp (3 años)'!#REF!),"",'5. Pp (3 años)'!#REF!)</f>
        <v>#REF!</v>
      </c>
      <c r="O149" s="71" t="e">
        <f>IF(ISBLANK('5. Pp (3 años)'!#REF!),"",'5. Pp (3 años)'!#REF!)</f>
        <v>#REF!</v>
      </c>
      <c r="P149" s="72" t="e">
        <f>IF(ISBLANK('5. Pp (3 años)'!#REF!),"",'5. Pp (3 años)'!#REF!)</f>
        <v>#REF!</v>
      </c>
    </row>
    <row r="150" spans="2:16" ht="17.25">
      <c r="B150" s="73" t="e">
        <f>IF(ISBLANK('5. Pp (3 años)'!#REF!),"",'5. Pp (3 años)'!#REF!)</f>
        <v>#REF!</v>
      </c>
      <c r="C150" s="22" t="e">
        <f>IF(ISBLANK('5. Pp (3 años)'!#REF!),"",'5. Pp (3 años)'!#REF!)</f>
        <v>#REF!</v>
      </c>
      <c r="D150" s="24" t="e">
        <f>IF(ISBLANK('5. Pp (3 años)'!#REF!),"",'5. Pp (3 años)'!#REF!)</f>
        <v>#REF!</v>
      </c>
      <c r="E150" s="24" t="e">
        <f>IF(ISBLANK('5. Pp (3 años)'!#REF!),"",'5. Pp (3 años)'!#REF!)</f>
        <v>#REF!</v>
      </c>
      <c r="F150" s="24" t="e">
        <f>IF(ISBLANK('5. Pp (3 años)'!#REF!),"",'5. Pp (3 años)'!#REF!)</f>
        <v>#REF!</v>
      </c>
      <c r="G150" s="22" t="e">
        <f>IF(ISBLANK('5. Pp (3 años)'!#REF!),"",'5. Pp (3 años)'!#REF!)</f>
        <v>#REF!</v>
      </c>
      <c r="H150" s="22" t="e">
        <f>IF(ISBLANK('5. Pp (3 años)'!#REF!),"",'5. Pp (3 años)'!#REF!)</f>
        <v>#REF!</v>
      </c>
      <c r="I150" s="24" t="e">
        <f>IF(ISBLANK('5. Pp (3 años)'!#REF!),"",'5. Pp (3 años)'!#REF!)</f>
        <v>#REF!</v>
      </c>
      <c r="J150" s="24" t="e">
        <f>IF(ISBLANK('5. Pp (3 años)'!#REF!),"",'5. Pp (3 años)'!#REF!)</f>
        <v>#REF!</v>
      </c>
      <c r="K150" s="22" t="e">
        <f>IF(ISBLANK('5. Pp (3 años)'!#REF!),"",'5. Pp (3 años)'!#REF!)</f>
        <v>#REF!</v>
      </c>
      <c r="L150" s="24" t="e">
        <f>IF(ISBLANK('5. Pp (3 años)'!#REF!),"",'5. Pp (3 años)'!#REF!)</f>
        <v>#REF!</v>
      </c>
      <c r="M150" s="24" t="e">
        <f>IF(ISBLANK('5. Pp (3 años)'!#REF!),"",'5. Pp (3 años)'!#REF!)</f>
        <v>#REF!</v>
      </c>
      <c r="N150" s="24" t="e">
        <f>IF(ISBLANK('5. Pp (3 años)'!#REF!),"",'5. Pp (3 años)'!#REF!)</f>
        <v>#REF!</v>
      </c>
      <c r="O150" s="24" t="e">
        <f>IF(ISBLANK('5. Pp (3 años)'!#REF!),"",'5. Pp (3 años)'!#REF!)</f>
        <v>#REF!</v>
      </c>
      <c r="P150" s="149" t="e">
        <f>IF(ISBLANK('5. Pp (3 años)'!#REF!),"",'5. Pp (3 años)'!#REF!)</f>
        <v>#REF!</v>
      </c>
    </row>
    <row r="151" spans="2:16" ht="17.25">
      <c r="B151" s="73" t="e">
        <f>IF(ISBLANK('5. Pp (3 años)'!#REF!),"",'5. Pp (3 años)'!#REF!)</f>
        <v>#REF!</v>
      </c>
      <c r="C151" s="22" t="e">
        <f>IF(ISBLANK('5. Pp (3 años)'!#REF!),"",'5. Pp (3 años)'!#REF!)</f>
        <v>#REF!</v>
      </c>
      <c r="D151" s="24" t="e">
        <f>IF(ISBLANK('5. Pp (3 años)'!#REF!),"",'5. Pp (3 años)'!#REF!)</f>
        <v>#REF!</v>
      </c>
      <c r="E151" s="24" t="e">
        <f>IF(ISBLANK('5. Pp (3 años)'!#REF!),"",'5. Pp (3 años)'!#REF!)</f>
        <v>#REF!</v>
      </c>
      <c r="F151" s="24" t="e">
        <f>IF(ISBLANK('5. Pp (3 años)'!#REF!),"",'5. Pp (3 años)'!#REF!)</f>
        <v>#REF!</v>
      </c>
      <c r="G151" s="22" t="e">
        <f>IF(ISBLANK('5. Pp (3 años)'!#REF!),"",'5. Pp (3 años)'!#REF!)</f>
        <v>#REF!</v>
      </c>
      <c r="H151" s="22" t="e">
        <f>IF(ISBLANK('5. Pp (3 años)'!#REF!),"",'5. Pp (3 años)'!#REF!)</f>
        <v>#REF!</v>
      </c>
      <c r="I151" s="24" t="e">
        <f>IF(ISBLANK('5. Pp (3 años)'!#REF!),"",'5. Pp (3 años)'!#REF!)</f>
        <v>#REF!</v>
      </c>
      <c r="J151" s="24" t="e">
        <f>IF(ISBLANK('5. Pp (3 años)'!#REF!),"",'5. Pp (3 años)'!#REF!)</f>
        <v>#REF!</v>
      </c>
      <c r="K151" s="22" t="e">
        <f>IF(ISBLANK('5. Pp (3 años)'!#REF!),"",'5. Pp (3 años)'!#REF!)</f>
        <v>#REF!</v>
      </c>
      <c r="L151" s="24" t="e">
        <f>IF(ISBLANK('5. Pp (3 años)'!#REF!),"",'5. Pp (3 años)'!#REF!)</f>
        <v>#REF!</v>
      </c>
      <c r="M151" s="24" t="e">
        <f>IF(ISBLANK('5. Pp (3 años)'!#REF!),"",'5. Pp (3 años)'!#REF!)</f>
        <v>#REF!</v>
      </c>
      <c r="N151" s="24" t="e">
        <f>IF(ISBLANK('5. Pp (3 años)'!#REF!),"",'5. Pp (3 años)'!#REF!)</f>
        <v>#REF!</v>
      </c>
      <c r="O151" s="24" t="e">
        <f>IF(ISBLANK('5. Pp (3 años)'!#REF!),"",'5. Pp (3 años)'!#REF!)</f>
        <v>#REF!</v>
      </c>
      <c r="P151" s="149" t="e">
        <f>IF(ISBLANK('5. Pp (3 años)'!#REF!),"",'5. Pp (3 años)'!#REF!)</f>
        <v>#REF!</v>
      </c>
    </row>
    <row r="152" spans="2:16" ht="17.25">
      <c r="B152" s="73" t="e">
        <f>IF(ISBLANK('5. Pp (3 años)'!#REF!),"",'5. Pp (3 años)'!#REF!)</f>
        <v>#REF!</v>
      </c>
      <c r="C152" s="22" t="e">
        <f>IF(ISBLANK('5. Pp (3 años)'!#REF!),"",'5. Pp (3 años)'!#REF!)</f>
        <v>#REF!</v>
      </c>
      <c r="D152" s="24" t="e">
        <f>IF(ISBLANK('5. Pp (3 años)'!#REF!),"",'5. Pp (3 años)'!#REF!)</f>
        <v>#REF!</v>
      </c>
      <c r="E152" s="24" t="e">
        <f>IF(ISBLANK('5. Pp (3 años)'!#REF!),"",'5. Pp (3 años)'!#REF!)</f>
        <v>#REF!</v>
      </c>
      <c r="F152" s="24" t="e">
        <f>IF(ISBLANK('5. Pp (3 años)'!#REF!),"",'5. Pp (3 años)'!#REF!)</f>
        <v>#REF!</v>
      </c>
      <c r="G152" s="22" t="e">
        <f>IF(ISBLANK('5. Pp (3 años)'!#REF!),"",'5. Pp (3 años)'!#REF!)</f>
        <v>#REF!</v>
      </c>
      <c r="H152" s="22" t="e">
        <f>IF(ISBLANK('5. Pp (3 años)'!#REF!),"",'5. Pp (3 años)'!#REF!)</f>
        <v>#REF!</v>
      </c>
      <c r="I152" s="24" t="e">
        <f>IF(ISBLANK('5. Pp (3 años)'!#REF!),"",'5. Pp (3 años)'!#REF!)</f>
        <v>#REF!</v>
      </c>
      <c r="J152" s="24" t="e">
        <f>IF(ISBLANK('5. Pp (3 años)'!#REF!),"",'5. Pp (3 años)'!#REF!)</f>
        <v>#REF!</v>
      </c>
      <c r="K152" s="22" t="e">
        <f>IF(ISBLANK('5. Pp (3 años)'!#REF!),"",'5. Pp (3 años)'!#REF!)</f>
        <v>#REF!</v>
      </c>
      <c r="L152" s="24" t="e">
        <f>IF(ISBLANK('5. Pp (3 años)'!#REF!),"",'5. Pp (3 años)'!#REF!)</f>
        <v>#REF!</v>
      </c>
      <c r="M152" s="24" t="e">
        <f>IF(ISBLANK('5. Pp (3 años)'!#REF!),"",'5. Pp (3 años)'!#REF!)</f>
        <v>#REF!</v>
      </c>
      <c r="N152" s="24" t="e">
        <f>IF(ISBLANK('5. Pp (3 años)'!#REF!),"",'5. Pp (3 años)'!#REF!)</f>
        <v>#REF!</v>
      </c>
      <c r="O152" s="24" t="e">
        <f>IF(ISBLANK('5. Pp (3 años)'!#REF!),"",'5. Pp (3 años)'!#REF!)</f>
        <v>#REF!</v>
      </c>
      <c r="P152" s="149" t="e">
        <f>IF(ISBLANK('5. Pp (3 años)'!#REF!),"",'5. Pp (3 años)'!#REF!)</f>
        <v>#REF!</v>
      </c>
    </row>
    <row r="153" spans="2:16" ht="17.25">
      <c r="B153" s="73" t="e">
        <f>IF(ISBLANK('5. Pp (3 años)'!#REF!),"",'5. Pp (3 años)'!#REF!)</f>
        <v>#REF!</v>
      </c>
      <c r="C153" s="22" t="e">
        <f>IF(ISBLANK('5. Pp (3 años)'!#REF!),"",'5. Pp (3 años)'!#REF!)</f>
        <v>#REF!</v>
      </c>
      <c r="D153" s="24" t="e">
        <f>IF(ISBLANK('5. Pp (3 años)'!#REF!),"",'5. Pp (3 años)'!#REF!)</f>
        <v>#REF!</v>
      </c>
      <c r="E153" s="24" t="e">
        <f>IF(ISBLANK('5. Pp (3 años)'!#REF!),"",'5. Pp (3 años)'!#REF!)</f>
        <v>#REF!</v>
      </c>
      <c r="F153" s="24" t="e">
        <f>IF(ISBLANK('5. Pp (3 años)'!#REF!),"",'5. Pp (3 años)'!#REF!)</f>
        <v>#REF!</v>
      </c>
      <c r="G153" s="22" t="e">
        <f>IF(ISBLANK('5. Pp (3 años)'!#REF!),"",'5. Pp (3 años)'!#REF!)</f>
        <v>#REF!</v>
      </c>
      <c r="H153" s="22" t="e">
        <f>IF(ISBLANK('5. Pp (3 años)'!#REF!),"",'5. Pp (3 años)'!#REF!)</f>
        <v>#REF!</v>
      </c>
      <c r="I153" s="24" t="e">
        <f>IF(ISBLANK('5. Pp (3 años)'!#REF!),"",'5. Pp (3 años)'!#REF!)</f>
        <v>#REF!</v>
      </c>
      <c r="J153" s="24" t="e">
        <f>IF(ISBLANK('5. Pp (3 años)'!#REF!),"",'5. Pp (3 años)'!#REF!)</f>
        <v>#REF!</v>
      </c>
      <c r="K153" s="22" t="e">
        <f>IF(ISBLANK('5. Pp (3 años)'!#REF!),"",'5. Pp (3 años)'!#REF!)</f>
        <v>#REF!</v>
      </c>
      <c r="L153" s="24" t="e">
        <f>IF(ISBLANK('5. Pp (3 años)'!#REF!),"",'5. Pp (3 años)'!#REF!)</f>
        <v>#REF!</v>
      </c>
      <c r="M153" s="24" t="e">
        <f>IF(ISBLANK('5. Pp (3 años)'!#REF!),"",'5. Pp (3 años)'!#REF!)</f>
        <v>#REF!</v>
      </c>
      <c r="N153" s="24" t="e">
        <f>IF(ISBLANK('5. Pp (3 años)'!#REF!),"",'5. Pp (3 años)'!#REF!)</f>
        <v>#REF!</v>
      </c>
      <c r="O153" s="24" t="e">
        <f>IF(ISBLANK('5. Pp (3 años)'!#REF!),"",'5. Pp (3 años)'!#REF!)</f>
        <v>#REF!</v>
      </c>
      <c r="P153" s="149" t="e">
        <f>IF(ISBLANK('5. Pp (3 años)'!#REF!),"",'5. Pp (3 años)'!#REF!)</f>
        <v>#REF!</v>
      </c>
    </row>
    <row r="154" spans="2:16" ht="17.25">
      <c r="B154" s="73" t="e">
        <f>IF(ISBLANK('5. Pp (3 años)'!#REF!),"",'5. Pp (3 años)'!#REF!)</f>
        <v>#REF!</v>
      </c>
      <c r="C154" s="22" t="e">
        <f>IF(ISBLANK('5. Pp (3 años)'!#REF!),"",'5. Pp (3 años)'!#REF!)</f>
        <v>#REF!</v>
      </c>
      <c r="D154" s="24" t="e">
        <f>IF(ISBLANK('5. Pp (3 años)'!#REF!),"",'5. Pp (3 años)'!#REF!)</f>
        <v>#REF!</v>
      </c>
      <c r="E154" s="24" t="e">
        <f>IF(ISBLANK('5. Pp (3 años)'!#REF!),"",'5. Pp (3 años)'!#REF!)</f>
        <v>#REF!</v>
      </c>
      <c r="F154" s="24" t="e">
        <f>IF(ISBLANK('5. Pp (3 años)'!#REF!),"",'5. Pp (3 años)'!#REF!)</f>
        <v>#REF!</v>
      </c>
      <c r="G154" s="22" t="e">
        <f>IF(ISBLANK('5. Pp (3 años)'!#REF!),"",'5. Pp (3 años)'!#REF!)</f>
        <v>#REF!</v>
      </c>
      <c r="H154" s="22" t="e">
        <f>IF(ISBLANK('5. Pp (3 años)'!#REF!),"",'5. Pp (3 años)'!#REF!)</f>
        <v>#REF!</v>
      </c>
      <c r="I154" s="24" t="e">
        <f>IF(ISBLANK('5. Pp (3 años)'!#REF!),"",'5. Pp (3 años)'!#REF!)</f>
        <v>#REF!</v>
      </c>
      <c r="J154" s="24" t="e">
        <f>IF(ISBLANK('5. Pp (3 años)'!#REF!),"",'5. Pp (3 años)'!#REF!)</f>
        <v>#REF!</v>
      </c>
      <c r="K154" s="22" t="e">
        <f>IF(ISBLANK('5. Pp (3 años)'!#REF!),"",'5. Pp (3 años)'!#REF!)</f>
        <v>#REF!</v>
      </c>
      <c r="L154" s="24" t="e">
        <f>IF(ISBLANK('5. Pp (3 años)'!#REF!),"",'5. Pp (3 años)'!#REF!)</f>
        <v>#REF!</v>
      </c>
      <c r="M154" s="24" t="e">
        <f>IF(ISBLANK('5. Pp (3 años)'!#REF!),"",'5. Pp (3 años)'!#REF!)</f>
        <v>#REF!</v>
      </c>
      <c r="N154" s="24" t="e">
        <f>IF(ISBLANK('5. Pp (3 años)'!#REF!),"",'5. Pp (3 años)'!#REF!)</f>
        <v>#REF!</v>
      </c>
      <c r="O154" s="24" t="e">
        <f>IF(ISBLANK('5. Pp (3 años)'!#REF!),"",'5. Pp (3 años)'!#REF!)</f>
        <v>#REF!</v>
      </c>
      <c r="P154" s="149" t="e">
        <f>IF(ISBLANK('5. Pp (3 años)'!#REF!),"",'5. Pp (3 años)'!#REF!)</f>
        <v>#REF!</v>
      </c>
    </row>
    <row r="155" spans="2:16" ht="17.25">
      <c r="B155" s="69" t="e">
        <f>IF(ISBLANK('5. Pp (3 años)'!#REF!),"",'5. Pp (3 años)'!#REF!)</f>
        <v>#REF!</v>
      </c>
      <c r="C155" s="49" t="e">
        <f>IF(ISBLANK('5. Pp (3 años)'!#REF!),"",'5. Pp (3 años)'!#REF!)</f>
        <v>#REF!</v>
      </c>
      <c r="D155" s="71" t="e">
        <f>IF(ISBLANK('5. Pp (3 años)'!#REF!),"",'5. Pp (3 años)'!#REF!)</f>
        <v>#REF!</v>
      </c>
      <c r="E155" s="71" t="e">
        <f>IF(ISBLANK('5. Pp (3 años)'!#REF!),"",'5. Pp (3 años)'!#REF!)</f>
        <v>#REF!</v>
      </c>
      <c r="F155" s="71" t="e">
        <f>IF(ISBLANK('5. Pp (3 años)'!#REF!),"",'5. Pp (3 años)'!#REF!)</f>
        <v>#REF!</v>
      </c>
      <c r="G155" s="49" t="e">
        <f>IF(ISBLANK('5. Pp (3 años)'!#REF!),"",'5. Pp (3 años)'!#REF!)</f>
        <v>#REF!</v>
      </c>
      <c r="H155" s="49" t="e">
        <f>IF(ISBLANK('5. Pp (3 años)'!#REF!),"",'5. Pp (3 años)'!#REF!)</f>
        <v>#REF!</v>
      </c>
      <c r="I155" s="71" t="e">
        <f>IF(ISBLANK('5. Pp (3 años)'!#REF!),"",'5. Pp (3 años)'!#REF!)</f>
        <v>#REF!</v>
      </c>
      <c r="J155" s="71" t="e">
        <f>IF(ISBLANK('5. Pp (3 años)'!#REF!),"",'5. Pp (3 años)'!#REF!)</f>
        <v>#REF!</v>
      </c>
      <c r="K155" s="49" t="e">
        <f>IF(ISBLANK('5. Pp (3 años)'!#REF!),"",'5. Pp (3 años)'!#REF!)</f>
        <v>#REF!</v>
      </c>
      <c r="L155" s="71" t="e">
        <f>IF(ISBLANK('5. Pp (3 años)'!#REF!),"",'5. Pp (3 años)'!#REF!)</f>
        <v>#REF!</v>
      </c>
      <c r="M155" s="71" t="e">
        <f>IF(ISBLANK('5. Pp (3 años)'!#REF!),"",'5. Pp (3 años)'!#REF!)</f>
        <v>#REF!</v>
      </c>
      <c r="N155" s="71" t="e">
        <f>IF(ISBLANK('5. Pp (3 años)'!#REF!),"",'5. Pp (3 años)'!#REF!)</f>
        <v>#REF!</v>
      </c>
      <c r="O155" s="71" t="e">
        <f>IF(ISBLANK('5. Pp (3 años)'!#REF!),"",'5. Pp (3 años)'!#REF!)</f>
        <v>#REF!</v>
      </c>
      <c r="P155" s="72" t="e">
        <f>IF(ISBLANK('5. Pp (3 años)'!#REF!),"",'5. Pp (3 años)'!#REF!)</f>
        <v>#REF!</v>
      </c>
    </row>
    <row r="156" spans="2:16" ht="17.25">
      <c r="B156" s="73" t="e">
        <f>IF(ISBLANK('5. Pp (3 años)'!#REF!),"",'5. Pp (3 años)'!#REF!)</f>
        <v>#REF!</v>
      </c>
      <c r="C156" s="22" t="e">
        <f>IF(ISBLANK('5. Pp (3 años)'!#REF!),"",'5. Pp (3 años)'!#REF!)</f>
        <v>#REF!</v>
      </c>
      <c r="D156" s="24" t="e">
        <f>IF(ISBLANK('5. Pp (3 años)'!#REF!),"",'5. Pp (3 años)'!#REF!)</f>
        <v>#REF!</v>
      </c>
      <c r="E156" s="24" t="e">
        <f>IF(ISBLANK('5. Pp (3 años)'!#REF!),"",'5. Pp (3 años)'!#REF!)</f>
        <v>#REF!</v>
      </c>
      <c r="F156" s="24" t="e">
        <f>IF(ISBLANK('5. Pp (3 años)'!#REF!),"",'5. Pp (3 años)'!#REF!)</f>
        <v>#REF!</v>
      </c>
      <c r="G156" s="22" t="e">
        <f>IF(ISBLANK('5. Pp (3 años)'!#REF!),"",'5. Pp (3 años)'!#REF!)</f>
        <v>#REF!</v>
      </c>
      <c r="H156" s="22" t="e">
        <f>IF(ISBLANK('5. Pp (3 años)'!#REF!),"",'5. Pp (3 años)'!#REF!)</f>
        <v>#REF!</v>
      </c>
      <c r="I156" s="24" t="e">
        <f>IF(ISBLANK('5. Pp (3 años)'!#REF!),"",'5. Pp (3 años)'!#REF!)</f>
        <v>#REF!</v>
      </c>
      <c r="J156" s="24" t="e">
        <f>IF(ISBLANK('5. Pp (3 años)'!#REF!),"",'5. Pp (3 años)'!#REF!)</f>
        <v>#REF!</v>
      </c>
      <c r="K156" s="22" t="e">
        <f>IF(ISBLANK('5. Pp (3 años)'!#REF!),"",'5. Pp (3 años)'!#REF!)</f>
        <v>#REF!</v>
      </c>
      <c r="L156" s="24" t="e">
        <f>IF(ISBLANK('5. Pp (3 años)'!#REF!),"",'5. Pp (3 años)'!#REF!)</f>
        <v>#REF!</v>
      </c>
      <c r="M156" s="24" t="e">
        <f>IF(ISBLANK('5. Pp (3 años)'!#REF!),"",'5. Pp (3 años)'!#REF!)</f>
        <v>#REF!</v>
      </c>
      <c r="N156" s="24" t="e">
        <f>IF(ISBLANK('5. Pp (3 años)'!#REF!),"",'5. Pp (3 años)'!#REF!)</f>
        <v>#REF!</v>
      </c>
      <c r="O156" s="24" t="e">
        <f>IF(ISBLANK('5. Pp (3 años)'!#REF!),"",'5. Pp (3 años)'!#REF!)</f>
        <v>#REF!</v>
      </c>
      <c r="P156" s="149" t="e">
        <f>IF(ISBLANK('5. Pp (3 años)'!#REF!),"",'5. Pp (3 años)'!#REF!)</f>
        <v>#REF!</v>
      </c>
    </row>
    <row r="157" spans="2:16" ht="17.25">
      <c r="B157" s="73" t="e">
        <f>IF(ISBLANK('5. Pp (3 años)'!#REF!),"",'5. Pp (3 años)'!#REF!)</f>
        <v>#REF!</v>
      </c>
      <c r="C157" s="22" t="e">
        <f>IF(ISBLANK('5. Pp (3 años)'!#REF!),"",'5. Pp (3 años)'!#REF!)</f>
        <v>#REF!</v>
      </c>
      <c r="D157" s="24" t="e">
        <f>IF(ISBLANK('5. Pp (3 años)'!#REF!),"",'5. Pp (3 años)'!#REF!)</f>
        <v>#REF!</v>
      </c>
      <c r="E157" s="24" t="e">
        <f>IF(ISBLANK('5. Pp (3 años)'!#REF!),"",'5. Pp (3 años)'!#REF!)</f>
        <v>#REF!</v>
      </c>
      <c r="F157" s="24" t="e">
        <f>IF(ISBLANK('5. Pp (3 años)'!#REF!),"",'5. Pp (3 años)'!#REF!)</f>
        <v>#REF!</v>
      </c>
      <c r="G157" s="22" t="e">
        <f>IF(ISBLANK('5. Pp (3 años)'!#REF!),"",'5. Pp (3 años)'!#REF!)</f>
        <v>#REF!</v>
      </c>
      <c r="H157" s="22" t="e">
        <f>IF(ISBLANK('5. Pp (3 años)'!#REF!),"",'5. Pp (3 años)'!#REF!)</f>
        <v>#REF!</v>
      </c>
      <c r="I157" s="24" t="e">
        <f>IF(ISBLANK('5. Pp (3 años)'!#REF!),"",'5. Pp (3 años)'!#REF!)</f>
        <v>#REF!</v>
      </c>
      <c r="J157" s="24" t="e">
        <f>IF(ISBLANK('5. Pp (3 años)'!#REF!),"",'5. Pp (3 años)'!#REF!)</f>
        <v>#REF!</v>
      </c>
      <c r="K157" s="22" t="e">
        <f>IF(ISBLANK('5. Pp (3 años)'!#REF!),"",'5. Pp (3 años)'!#REF!)</f>
        <v>#REF!</v>
      </c>
      <c r="L157" s="24" t="e">
        <f>IF(ISBLANK('5. Pp (3 años)'!#REF!),"",'5. Pp (3 años)'!#REF!)</f>
        <v>#REF!</v>
      </c>
      <c r="M157" s="24" t="e">
        <f>IF(ISBLANK('5. Pp (3 años)'!#REF!),"",'5. Pp (3 años)'!#REF!)</f>
        <v>#REF!</v>
      </c>
      <c r="N157" s="24" t="e">
        <f>IF(ISBLANK('5. Pp (3 años)'!#REF!),"",'5. Pp (3 años)'!#REF!)</f>
        <v>#REF!</v>
      </c>
      <c r="O157" s="24" t="e">
        <f>IF(ISBLANK('5. Pp (3 años)'!#REF!),"",'5. Pp (3 años)'!#REF!)</f>
        <v>#REF!</v>
      </c>
      <c r="P157" s="149" t="e">
        <f>IF(ISBLANK('5. Pp (3 años)'!#REF!),"",'5. Pp (3 años)'!#REF!)</f>
        <v>#REF!</v>
      </c>
    </row>
    <row r="158" spans="2:16" ht="17.25">
      <c r="B158" s="73" t="e">
        <f>IF(ISBLANK('5. Pp (3 años)'!#REF!),"",'5. Pp (3 años)'!#REF!)</f>
        <v>#REF!</v>
      </c>
      <c r="C158" s="22" t="e">
        <f>IF(ISBLANK('5. Pp (3 años)'!#REF!),"",'5. Pp (3 años)'!#REF!)</f>
        <v>#REF!</v>
      </c>
      <c r="D158" s="24" t="e">
        <f>IF(ISBLANK('5. Pp (3 años)'!#REF!),"",'5. Pp (3 años)'!#REF!)</f>
        <v>#REF!</v>
      </c>
      <c r="E158" s="24" t="e">
        <f>IF(ISBLANK('5. Pp (3 años)'!#REF!),"",'5. Pp (3 años)'!#REF!)</f>
        <v>#REF!</v>
      </c>
      <c r="F158" s="24" t="e">
        <f>IF(ISBLANK('5. Pp (3 años)'!#REF!),"",'5. Pp (3 años)'!#REF!)</f>
        <v>#REF!</v>
      </c>
      <c r="G158" s="22" t="e">
        <f>IF(ISBLANK('5. Pp (3 años)'!#REF!),"",'5. Pp (3 años)'!#REF!)</f>
        <v>#REF!</v>
      </c>
      <c r="H158" s="22" t="e">
        <f>IF(ISBLANK('5. Pp (3 años)'!#REF!),"",'5. Pp (3 años)'!#REF!)</f>
        <v>#REF!</v>
      </c>
      <c r="I158" s="24" t="e">
        <f>IF(ISBLANK('5. Pp (3 años)'!#REF!),"",'5. Pp (3 años)'!#REF!)</f>
        <v>#REF!</v>
      </c>
      <c r="J158" s="24" t="e">
        <f>IF(ISBLANK('5. Pp (3 años)'!#REF!),"",'5. Pp (3 años)'!#REF!)</f>
        <v>#REF!</v>
      </c>
      <c r="K158" s="22" t="e">
        <f>IF(ISBLANK('5. Pp (3 años)'!#REF!),"",'5. Pp (3 años)'!#REF!)</f>
        <v>#REF!</v>
      </c>
      <c r="L158" s="24" t="e">
        <f>IF(ISBLANK('5. Pp (3 años)'!#REF!),"",'5. Pp (3 años)'!#REF!)</f>
        <v>#REF!</v>
      </c>
      <c r="M158" s="24" t="e">
        <f>IF(ISBLANK('5. Pp (3 años)'!#REF!),"",'5. Pp (3 años)'!#REF!)</f>
        <v>#REF!</v>
      </c>
      <c r="N158" s="24" t="e">
        <f>IF(ISBLANK('5. Pp (3 años)'!#REF!),"",'5. Pp (3 años)'!#REF!)</f>
        <v>#REF!</v>
      </c>
      <c r="O158" s="24" t="e">
        <f>IF(ISBLANK('5. Pp (3 años)'!#REF!),"",'5. Pp (3 años)'!#REF!)</f>
        <v>#REF!</v>
      </c>
      <c r="P158" s="149" t="e">
        <f>IF(ISBLANK('5. Pp (3 años)'!#REF!),"",'5. Pp (3 años)'!#REF!)</f>
        <v>#REF!</v>
      </c>
    </row>
    <row r="159" spans="2:16" ht="17.25">
      <c r="B159" s="73" t="e">
        <f>IF(ISBLANK('5. Pp (3 años)'!#REF!),"",'5. Pp (3 años)'!#REF!)</f>
        <v>#REF!</v>
      </c>
      <c r="C159" s="22" t="e">
        <f>IF(ISBLANK('5. Pp (3 años)'!#REF!),"",'5. Pp (3 años)'!#REF!)</f>
        <v>#REF!</v>
      </c>
      <c r="D159" s="24" t="e">
        <f>IF(ISBLANK('5. Pp (3 años)'!#REF!),"",'5. Pp (3 años)'!#REF!)</f>
        <v>#REF!</v>
      </c>
      <c r="E159" s="24" t="e">
        <f>IF(ISBLANK('5. Pp (3 años)'!#REF!),"",'5. Pp (3 años)'!#REF!)</f>
        <v>#REF!</v>
      </c>
      <c r="F159" s="24" t="e">
        <f>IF(ISBLANK('5. Pp (3 años)'!#REF!),"",'5. Pp (3 años)'!#REF!)</f>
        <v>#REF!</v>
      </c>
      <c r="G159" s="22" t="e">
        <f>IF(ISBLANK('5. Pp (3 años)'!#REF!),"",'5. Pp (3 años)'!#REF!)</f>
        <v>#REF!</v>
      </c>
      <c r="H159" s="22" t="e">
        <f>IF(ISBLANK('5. Pp (3 años)'!#REF!),"",'5. Pp (3 años)'!#REF!)</f>
        <v>#REF!</v>
      </c>
      <c r="I159" s="24" t="e">
        <f>IF(ISBLANK('5. Pp (3 años)'!#REF!),"",'5. Pp (3 años)'!#REF!)</f>
        <v>#REF!</v>
      </c>
      <c r="J159" s="24" t="e">
        <f>IF(ISBLANK('5. Pp (3 años)'!#REF!),"",'5. Pp (3 años)'!#REF!)</f>
        <v>#REF!</v>
      </c>
      <c r="K159" s="22" t="e">
        <f>IF(ISBLANK('5. Pp (3 años)'!#REF!),"",'5. Pp (3 años)'!#REF!)</f>
        <v>#REF!</v>
      </c>
      <c r="L159" s="24" t="e">
        <f>IF(ISBLANK('5. Pp (3 años)'!#REF!),"",'5. Pp (3 años)'!#REF!)</f>
        <v>#REF!</v>
      </c>
      <c r="M159" s="24" t="e">
        <f>IF(ISBLANK('5. Pp (3 años)'!#REF!),"",'5. Pp (3 años)'!#REF!)</f>
        <v>#REF!</v>
      </c>
      <c r="N159" s="24" t="e">
        <f>IF(ISBLANK('5. Pp (3 años)'!#REF!),"",'5. Pp (3 años)'!#REF!)</f>
        <v>#REF!</v>
      </c>
      <c r="O159" s="24" t="e">
        <f>IF(ISBLANK('5. Pp (3 años)'!#REF!),"",'5. Pp (3 años)'!#REF!)</f>
        <v>#REF!</v>
      </c>
      <c r="P159" s="149" t="e">
        <f>IF(ISBLANK('5. Pp (3 años)'!#REF!),"",'5. Pp (3 años)'!#REF!)</f>
        <v>#REF!</v>
      </c>
    </row>
    <row r="160" spans="2:16" ht="17.25">
      <c r="B160" s="73" t="e">
        <f>IF(ISBLANK('5. Pp (3 años)'!#REF!),"",'5. Pp (3 años)'!#REF!)</f>
        <v>#REF!</v>
      </c>
      <c r="C160" s="22" t="e">
        <f>IF(ISBLANK('5. Pp (3 años)'!#REF!),"",'5. Pp (3 años)'!#REF!)</f>
        <v>#REF!</v>
      </c>
      <c r="D160" s="24" t="e">
        <f>IF(ISBLANK('5. Pp (3 años)'!#REF!),"",'5. Pp (3 años)'!#REF!)</f>
        <v>#REF!</v>
      </c>
      <c r="E160" s="24" t="e">
        <f>IF(ISBLANK('5. Pp (3 años)'!#REF!),"",'5. Pp (3 años)'!#REF!)</f>
        <v>#REF!</v>
      </c>
      <c r="F160" s="24" t="e">
        <f>IF(ISBLANK('5. Pp (3 años)'!#REF!),"",'5. Pp (3 años)'!#REF!)</f>
        <v>#REF!</v>
      </c>
      <c r="G160" s="22" t="e">
        <f>IF(ISBLANK('5. Pp (3 años)'!#REF!),"",'5. Pp (3 años)'!#REF!)</f>
        <v>#REF!</v>
      </c>
      <c r="H160" s="22" t="e">
        <f>IF(ISBLANK('5. Pp (3 años)'!#REF!),"",'5. Pp (3 años)'!#REF!)</f>
        <v>#REF!</v>
      </c>
      <c r="I160" s="24" t="e">
        <f>IF(ISBLANK('5. Pp (3 años)'!#REF!),"",'5. Pp (3 años)'!#REF!)</f>
        <v>#REF!</v>
      </c>
      <c r="J160" s="24" t="e">
        <f>IF(ISBLANK('5. Pp (3 años)'!#REF!),"",'5. Pp (3 años)'!#REF!)</f>
        <v>#REF!</v>
      </c>
      <c r="K160" s="22" t="e">
        <f>IF(ISBLANK('5. Pp (3 años)'!#REF!),"",'5. Pp (3 años)'!#REF!)</f>
        <v>#REF!</v>
      </c>
      <c r="L160" s="24" t="e">
        <f>IF(ISBLANK('5. Pp (3 años)'!#REF!),"",'5. Pp (3 años)'!#REF!)</f>
        <v>#REF!</v>
      </c>
      <c r="M160" s="24" t="e">
        <f>IF(ISBLANK('5. Pp (3 años)'!#REF!),"",'5. Pp (3 años)'!#REF!)</f>
        <v>#REF!</v>
      </c>
      <c r="N160" s="24" t="e">
        <f>IF(ISBLANK('5. Pp (3 años)'!#REF!),"",'5. Pp (3 años)'!#REF!)</f>
        <v>#REF!</v>
      </c>
      <c r="O160" s="24" t="e">
        <f>IF(ISBLANK('5. Pp (3 años)'!#REF!),"",'5. Pp (3 años)'!#REF!)</f>
        <v>#REF!</v>
      </c>
      <c r="P160" s="149" t="e">
        <f>IF(ISBLANK('5. Pp (3 años)'!#REF!),"",'5. Pp (3 años)'!#REF!)</f>
        <v>#REF!</v>
      </c>
    </row>
    <row r="161" spans="2:16" ht="17.25">
      <c r="B161" s="69" t="e">
        <f>IF(ISBLANK('5. Pp (3 años)'!#REF!),"",'5. Pp (3 años)'!#REF!)</f>
        <v>#REF!</v>
      </c>
      <c r="C161" s="49" t="e">
        <f>IF(ISBLANK('5. Pp (3 años)'!#REF!),"",'5. Pp (3 años)'!#REF!)</f>
        <v>#REF!</v>
      </c>
      <c r="D161" s="71" t="e">
        <f>IF(ISBLANK('5. Pp (3 años)'!#REF!),"",'5. Pp (3 años)'!#REF!)</f>
        <v>#REF!</v>
      </c>
      <c r="E161" s="71" t="e">
        <f>IF(ISBLANK('5. Pp (3 años)'!#REF!),"",'5. Pp (3 años)'!#REF!)</f>
        <v>#REF!</v>
      </c>
      <c r="F161" s="71" t="e">
        <f>IF(ISBLANK('5. Pp (3 años)'!#REF!),"",'5. Pp (3 años)'!#REF!)</f>
        <v>#REF!</v>
      </c>
      <c r="G161" s="49" t="e">
        <f>IF(ISBLANK('5. Pp (3 años)'!#REF!),"",'5. Pp (3 años)'!#REF!)</f>
        <v>#REF!</v>
      </c>
      <c r="H161" s="49" t="e">
        <f>IF(ISBLANK('5. Pp (3 años)'!#REF!),"",'5. Pp (3 años)'!#REF!)</f>
        <v>#REF!</v>
      </c>
      <c r="I161" s="71" t="e">
        <f>IF(ISBLANK('5. Pp (3 años)'!#REF!),"",'5. Pp (3 años)'!#REF!)</f>
        <v>#REF!</v>
      </c>
      <c r="J161" s="71" t="e">
        <f>IF(ISBLANK('5. Pp (3 años)'!#REF!),"",'5. Pp (3 años)'!#REF!)</f>
        <v>#REF!</v>
      </c>
      <c r="K161" s="49" t="e">
        <f>IF(ISBLANK('5. Pp (3 años)'!#REF!),"",'5. Pp (3 años)'!#REF!)</f>
        <v>#REF!</v>
      </c>
      <c r="L161" s="71" t="e">
        <f>IF(ISBLANK('5. Pp (3 años)'!#REF!),"",'5. Pp (3 años)'!#REF!)</f>
        <v>#REF!</v>
      </c>
      <c r="M161" s="71" t="e">
        <f>IF(ISBLANK('5. Pp (3 años)'!#REF!),"",'5. Pp (3 años)'!#REF!)</f>
        <v>#REF!</v>
      </c>
      <c r="N161" s="71" t="e">
        <f>IF(ISBLANK('5. Pp (3 años)'!#REF!),"",'5. Pp (3 años)'!#REF!)</f>
        <v>#REF!</v>
      </c>
      <c r="O161" s="71" t="e">
        <f>IF(ISBLANK('5. Pp (3 años)'!#REF!),"",'5. Pp (3 años)'!#REF!)</f>
        <v>#REF!</v>
      </c>
      <c r="P161" s="72" t="e">
        <f>IF(ISBLANK('5. Pp (3 años)'!#REF!),"",'5. Pp (3 años)'!#REF!)</f>
        <v>#REF!</v>
      </c>
    </row>
    <row r="162" spans="2:16" ht="17.25">
      <c r="B162" s="73" t="e">
        <f>IF(ISBLANK('5. Pp (3 años)'!#REF!),"",'5. Pp (3 años)'!#REF!)</f>
        <v>#REF!</v>
      </c>
      <c r="C162" s="22" t="e">
        <f>IF(ISBLANK('5. Pp (3 años)'!#REF!),"",'5. Pp (3 años)'!#REF!)</f>
        <v>#REF!</v>
      </c>
      <c r="D162" s="24" t="e">
        <f>IF(ISBLANK('5. Pp (3 años)'!#REF!),"",'5. Pp (3 años)'!#REF!)</f>
        <v>#REF!</v>
      </c>
      <c r="E162" s="24" t="e">
        <f>IF(ISBLANK('5. Pp (3 años)'!#REF!),"",'5. Pp (3 años)'!#REF!)</f>
        <v>#REF!</v>
      </c>
      <c r="F162" s="24" t="e">
        <f>IF(ISBLANK('5. Pp (3 años)'!#REF!),"",'5. Pp (3 años)'!#REF!)</f>
        <v>#REF!</v>
      </c>
      <c r="G162" s="22" t="e">
        <f>IF(ISBLANK('5. Pp (3 años)'!#REF!),"",'5. Pp (3 años)'!#REF!)</f>
        <v>#REF!</v>
      </c>
      <c r="H162" s="22" t="e">
        <f>IF(ISBLANK('5. Pp (3 años)'!#REF!),"",'5. Pp (3 años)'!#REF!)</f>
        <v>#REF!</v>
      </c>
      <c r="I162" s="24" t="e">
        <f>IF(ISBLANK('5. Pp (3 años)'!#REF!),"",'5. Pp (3 años)'!#REF!)</f>
        <v>#REF!</v>
      </c>
      <c r="J162" s="24" t="e">
        <f>IF(ISBLANK('5. Pp (3 años)'!#REF!),"",'5. Pp (3 años)'!#REF!)</f>
        <v>#REF!</v>
      </c>
      <c r="K162" s="22" t="e">
        <f>IF(ISBLANK('5. Pp (3 años)'!#REF!),"",'5. Pp (3 años)'!#REF!)</f>
        <v>#REF!</v>
      </c>
      <c r="L162" s="24" t="e">
        <f>IF(ISBLANK('5. Pp (3 años)'!#REF!),"",'5. Pp (3 años)'!#REF!)</f>
        <v>#REF!</v>
      </c>
      <c r="M162" s="24" t="e">
        <f>IF(ISBLANK('5. Pp (3 años)'!#REF!),"",'5. Pp (3 años)'!#REF!)</f>
        <v>#REF!</v>
      </c>
      <c r="N162" s="24" t="e">
        <f>IF(ISBLANK('5. Pp (3 años)'!#REF!),"",'5. Pp (3 años)'!#REF!)</f>
        <v>#REF!</v>
      </c>
      <c r="O162" s="24" t="e">
        <f>IF(ISBLANK('5. Pp (3 años)'!#REF!),"",'5. Pp (3 años)'!#REF!)</f>
        <v>#REF!</v>
      </c>
      <c r="P162" s="149" t="e">
        <f>IF(ISBLANK('5. Pp (3 años)'!#REF!),"",'5. Pp (3 años)'!#REF!)</f>
        <v>#REF!</v>
      </c>
    </row>
    <row r="163" spans="2:16" ht="17.25">
      <c r="B163" s="73" t="e">
        <f>IF(ISBLANK('5. Pp (3 años)'!#REF!),"",'5. Pp (3 años)'!#REF!)</f>
        <v>#REF!</v>
      </c>
      <c r="C163" s="22" t="e">
        <f>IF(ISBLANK('5. Pp (3 años)'!#REF!),"",'5. Pp (3 años)'!#REF!)</f>
        <v>#REF!</v>
      </c>
      <c r="D163" s="24" t="e">
        <f>IF(ISBLANK('5. Pp (3 años)'!#REF!),"",'5. Pp (3 años)'!#REF!)</f>
        <v>#REF!</v>
      </c>
      <c r="E163" s="24" t="e">
        <f>IF(ISBLANK('5. Pp (3 años)'!#REF!),"",'5. Pp (3 años)'!#REF!)</f>
        <v>#REF!</v>
      </c>
      <c r="F163" s="24" t="e">
        <f>IF(ISBLANK('5. Pp (3 años)'!#REF!),"",'5. Pp (3 años)'!#REF!)</f>
        <v>#REF!</v>
      </c>
      <c r="G163" s="22" t="e">
        <f>IF(ISBLANK('5. Pp (3 años)'!#REF!),"",'5. Pp (3 años)'!#REF!)</f>
        <v>#REF!</v>
      </c>
      <c r="H163" s="22" t="e">
        <f>IF(ISBLANK('5. Pp (3 años)'!#REF!),"",'5. Pp (3 años)'!#REF!)</f>
        <v>#REF!</v>
      </c>
      <c r="I163" s="24" t="e">
        <f>IF(ISBLANK('5. Pp (3 años)'!#REF!),"",'5. Pp (3 años)'!#REF!)</f>
        <v>#REF!</v>
      </c>
      <c r="J163" s="24" t="e">
        <f>IF(ISBLANK('5. Pp (3 años)'!#REF!),"",'5. Pp (3 años)'!#REF!)</f>
        <v>#REF!</v>
      </c>
      <c r="K163" s="22" t="e">
        <f>IF(ISBLANK('5. Pp (3 años)'!#REF!),"",'5. Pp (3 años)'!#REF!)</f>
        <v>#REF!</v>
      </c>
      <c r="L163" s="24" t="e">
        <f>IF(ISBLANK('5. Pp (3 años)'!#REF!),"",'5. Pp (3 años)'!#REF!)</f>
        <v>#REF!</v>
      </c>
      <c r="M163" s="24" t="e">
        <f>IF(ISBLANK('5. Pp (3 años)'!#REF!),"",'5. Pp (3 años)'!#REF!)</f>
        <v>#REF!</v>
      </c>
      <c r="N163" s="24" t="e">
        <f>IF(ISBLANK('5. Pp (3 años)'!#REF!),"",'5. Pp (3 años)'!#REF!)</f>
        <v>#REF!</v>
      </c>
      <c r="O163" s="24" t="e">
        <f>IF(ISBLANK('5. Pp (3 años)'!#REF!),"",'5. Pp (3 años)'!#REF!)</f>
        <v>#REF!</v>
      </c>
      <c r="P163" s="149" t="e">
        <f>IF(ISBLANK('5. Pp (3 años)'!#REF!),"",'5. Pp (3 años)'!#REF!)</f>
        <v>#REF!</v>
      </c>
    </row>
    <row r="164" spans="2:16" ht="17.25">
      <c r="B164" s="73" t="e">
        <f>IF(ISBLANK('5. Pp (3 años)'!#REF!),"",'5. Pp (3 años)'!#REF!)</f>
        <v>#REF!</v>
      </c>
      <c r="C164" s="22" t="e">
        <f>IF(ISBLANK('5. Pp (3 años)'!#REF!),"",'5. Pp (3 años)'!#REF!)</f>
        <v>#REF!</v>
      </c>
      <c r="D164" s="24" t="e">
        <f>IF(ISBLANK('5. Pp (3 años)'!#REF!),"",'5. Pp (3 años)'!#REF!)</f>
        <v>#REF!</v>
      </c>
      <c r="E164" s="24" t="e">
        <f>IF(ISBLANK('5. Pp (3 años)'!#REF!),"",'5. Pp (3 años)'!#REF!)</f>
        <v>#REF!</v>
      </c>
      <c r="F164" s="24" t="e">
        <f>IF(ISBLANK('5. Pp (3 años)'!#REF!),"",'5. Pp (3 años)'!#REF!)</f>
        <v>#REF!</v>
      </c>
      <c r="G164" s="22" t="e">
        <f>IF(ISBLANK('5. Pp (3 años)'!#REF!),"",'5. Pp (3 años)'!#REF!)</f>
        <v>#REF!</v>
      </c>
      <c r="H164" s="22" t="e">
        <f>IF(ISBLANK('5. Pp (3 años)'!#REF!),"",'5. Pp (3 años)'!#REF!)</f>
        <v>#REF!</v>
      </c>
      <c r="I164" s="24" t="e">
        <f>IF(ISBLANK('5. Pp (3 años)'!#REF!),"",'5. Pp (3 años)'!#REF!)</f>
        <v>#REF!</v>
      </c>
      <c r="J164" s="24" t="e">
        <f>IF(ISBLANK('5. Pp (3 años)'!#REF!),"",'5. Pp (3 años)'!#REF!)</f>
        <v>#REF!</v>
      </c>
      <c r="K164" s="22" t="e">
        <f>IF(ISBLANK('5. Pp (3 años)'!#REF!),"",'5. Pp (3 años)'!#REF!)</f>
        <v>#REF!</v>
      </c>
      <c r="L164" s="24" t="e">
        <f>IF(ISBLANK('5. Pp (3 años)'!#REF!),"",'5. Pp (3 años)'!#REF!)</f>
        <v>#REF!</v>
      </c>
      <c r="M164" s="24" t="e">
        <f>IF(ISBLANK('5. Pp (3 años)'!#REF!),"",'5. Pp (3 años)'!#REF!)</f>
        <v>#REF!</v>
      </c>
      <c r="N164" s="24" t="e">
        <f>IF(ISBLANK('5. Pp (3 años)'!#REF!),"",'5. Pp (3 años)'!#REF!)</f>
        <v>#REF!</v>
      </c>
      <c r="O164" s="24" t="e">
        <f>IF(ISBLANK('5. Pp (3 años)'!#REF!),"",'5. Pp (3 años)'!#REF!)</f>
        <v>#REF!</v>
      </c>
      <c r="P164" s="149" t="e">
        <f>IF(ISBLANK('5. Pp (3 años)'!#REF!),"",'5. Pp (3 años)'!#REF!)</f>
        <v>#REF!</v>
      </c>
    </row>
    <row r="165" spans="2:16" ht="17.25">
      <c r="B165" s="73" t="e">
        <f>IF(ISBLANK('5. Pp (3 años)'!#REF!),"",'5. Pp (3 años)'!#REF!)</f>
        <v>#REF!</v>
      </c>
      <c r="C165" s="22" t="e">
        <f>IF(ISBLANK('5. Pp (3 años)'!#REF!),"",'5. Pp (3 años)'!#REF!)</f>
        <v>#REF!</v>
      </c>
      <c r="D165" s="24" t="e">
        <f>IF(ISBLANK('5. Pp (3 años)'!#REF!),"",'5. Pp (3 años)'!#REF!)</f>
        <v>#REF!</v>
      </c>
      <c r="E165" s="24" t="e">
        <f>IF(ISBLANK('5. Pp (3 años)'!#REF!),"",'5. Pp (3 años)'!#REF!)</f>
        <v>#REF!</v>
      </c>
      <c r="F165" s="24" t="e">
        <f>IF(ISBLANK('5. Pp (3 años)'!#REF!),"",'5. Pp (3 años)'!#REF!)</f>
        <v>#REF!</v>
      </c>
      <c r="G165" s="22" t="e">
        <f>IF(ISBLANK('5. Pp (3 años)'!#REF!),"",'5. Pp (3 años)'!#REF!)</f>
        <v>#REF!</v>
      </c>
      <c r="H165" s="22" t="e">
        <f>IF(ISBLANK('5. Pp (3 años)'!#REF!),"",'5. Pp (3 años)'!#REF!)</f>
        <v>#REF!</v>
      </c>
      <c r="I165" s="24" t="e">
        <f>IF(ISBLANK('5. Pp (3 años)'!#REF!),"",'5. Pp (3 años)'!#REF!)</f>
        <v>#REF!</v>
      </c>
      <c r="J165" s="24" t="e">
        <f>IF(ISBLANK('5. Pp (3 años)'!#REF!),"",'5. Pp (3 años)'!#REF!)</f>
        <v>#REF!</v>
      </c>
      <c r="K165" s="22" t="e">
        <f>IF(ISBLANK('5. Pp (3 años)'!#REF!),"",'5. Pp (3 años)'!#REF!)</f>
        <v>#REF!</v>
      </c>
      <c r="L165" s="24" t="e">
        <f>IF(ISBLANK('5. Pp (3 años)'!#REF!),"",'5. Pp (3 años)'!#REF!)</f>
        <v>#REF!</v>
      </c>
      <c r="M165" s="24" t="e">
        <f>IF(ISBLANK('5. Pp (3 años)'!#REF!),"",'5. Pp (3 años)'!#REF!)</f>
        <v>#REF!</v>
      </c>
      <c r="N165" s="24" t="e">
        <f>IF(ISBLANK('5. Pp (3 años)'!#REF!),"",'5. Pp (3 años)'!#REF!)</f>
        <v>#REF!</v>
      </c>
      <c r="O165" s="24" t="e">
        <f>IF(ISBLANK('5. Pp (3 años)'!#REF!),"",'5. Pp (3 años)'!#REF!)</f>
        <v>#REF!</v>
      </c>
      <c r="P165" s="149" t="e">
        <f>IF(ISBLANK('5. Pp (3 años)'!#REF!),"",'5. Pp (3 años)'!#REF!)</f>
        <v>#REF!</v>
      </c>
    </row>
    <row r="166" spans="2:16" ht="17.25">
      <c r="B166" s="73" t="e">
        <f>IF(ISBLANK('5. Pp (3 años)'!#REF!),"",'5. Pp (3 años)'!#REF!)</f>
        <v>#REF!</v>
      </c>
      <c r="C166" s="22" t="e">
        <f>IF(ISBLANK('5. Pp (3 años)'!#REF!),"",'5. Pp (3 años)'!#REF!)</f>
        <v>#REF!</v>
      </c>
      <c r="D166" s="24" t="e">
        <f>IF(ISBLANK('5. Pp (3 años)'!#REF!),"",'5. Pp (3 años)'!#REF!)</f>
        <v>#REF!</v>
      </c>
      <c r="E166" s="24" t="e">
        <f>IF(ISBLANK('5. Pp (3 años)'!#REF!),"",'5. Pp (3 años)'!#REF!)</f>
        <v>#REF!</v>
      </c>
      <c r="F166" s="24" t="e">
        <f>IF(ISBLANK('5. Pp (3 años)'!#REF!),"",'5. Pp (3 años)'!#REF!)</f>
        <v>#REF!</v>
      </c>
      <c r="G166" s="22" t="e">
        <f>IF(ISBLANK('5. Pp (3 años)'!#REF!),"",'5. Pp (3 años)'!#REF!)</f>
        <v>#REF!</v>
      </c>
      <c r="H166" s="22" t="e">
        <f>IF(ISBLANK('5. Pp (3 años)'!#REF!),"",'5. Pp (3 años)'!#REF!)</f>
        <v>#REF!</v>
      </c>
      <c r="I166" s="24" t="e">
        <f>IF(ISBLANK('5. Pp (3 años)'!#REF!),"",'5. Pp (3 años)'!#REF!)</f>
        <v>#REF!</v>
      </c>
      <c r="J166" s="24" t="e">
        <f>IF(ISBLANK('5. Pp (3 años)'!#REF!),"",'5. Pp (3 años)'!#REF!)</f>
        <v>#REF!</v>
      </c>
      <c r="K166" s="22" t="e">
        <f>IF(ISBLANK('5. Pp (3 años)'!#REF!),"",'5. Pp (3 años)'!#REF!)</f>
        <v>#REF!</v>
      </c>
      <c r="L166" s="24" t="e">
        <f>IF(ISBLANK('5. Pp (3 años)'!#REF!),"",'5. Pp (3 años)'!#REF!)</f>
        <v>#REF!</v>
      </c>
      <c r="M166" s="24" t="e">
        <f>IF(ISBLANK('5. Pp (3 años)'!#REF!),"",'5. Pp (3 años)'!#REF!)</f>
        <v>#REF!</v>
      </c>
      <c r="N166" s="24" t="e">
        <f>IF(ISBLANK('5. Pp (3 años)'!#REF!),"",'5. Pp (3 años)'!#REF!)</f>
        <v>#REF!</v>
      </c>
      <c r="O166" s="24" t="e">
        <f>IF(ISBLANK('5. Pp (3 años)'!#REF!),"",'5. Pp (3 años)'!#REF!)</f>
        <v>#REF!</v>
      </c>
      <c r="P166" s="149" t="e">
        <f>IF(ISBLANK('5. Pp (3 años)'!#REF!),"",'5. Pp (3 años)'!#REF!)</f>
        <v>#REF!</v>
      </c>
    </row>
    <row r="167" spans="2:16" ht="17.25">
      <c r="B167" s="69" t="e">
        <f>IF(ISBLANK('5. Pp (3 años)'!#REF!),"",'5. Pp (3 años)'!#REF!)</f>
        <v>#REF!</v>
      </c>
      <c r="C167" s="49" t="e">
        <f>IF(ISBLANK('5. Pp (3 años)'!#REF!),"",'5. Pp (3 años)'!#REF!)</f>
        <v>#REF!</v>
      </c>
      <c r="D167" s="71" t="e">
        <f>IF(ISBLANK('5. Pp (3 años)'!#REF!),"",'5. Pp (3 años)'!#REF!)</f>
        <v>#REF!</v>
      </c>
      <c r="E167" s="71" t="e">
        <f>IF(ISBLANK('5. Pp (3 años)'!#REF!),"",'5. Pp (3 años)'!#REF!)</f>
        <v>#REF!</v>
      </c>
      <c r="F167" s="71" t="e">
        <f>IF(ISBLANK('5. Pp (3 años)'!#REF!),"",'5. Pp (3 años)'!#REF!)</f>
        <v>#REF!</v>
      </c>
      <c r="G167" s="49" t="e">
        <f>IF(ISBLANK('5. Pp (3 años)'!#REF!),"",'5. Pp (3 años)'!#REF!)</f>
        <v>#REF!</v>
      </c>
      <c r="H167" s="49" t="e">
        <f>IF(ISBLANK('5. Pp (3 años)'!#REF!),"",'5. Pp (3 años)'!#REF!)</f>
        <v>#REF!</v>
      </c>
      <c r="I167" s="71" t="e">
        <f>IF(ISBLANK('5. Pp (3 años)'!#REF!),"",'5. Pp (3 años)'!#REF!)</f>
        <v>#REF!</v>
      </c>
      <c r="J167" s="71" t="e">
        <f>IF(ISBLANK('5. Pp (3 años)'!#REF!),"",'5. Pp (3 años)'!#REF!)</f>
        <v>#REF!</v>
      </c>
      <c r="K167" s="49" t="e">
        <f>IF(ISBLANK('5. Pp (3 años)'!#REF!),"",'5. Pp (3 años)'!#REF!)</f>
        <v>#REF!</v>
      </c>
      <c r="L167" s="71" t="e">
        <f>IF(ISBLANK('5. Pp (3 años)'!#REF!),"",'5. Pp (3 años)'!#REF!)</f>
        <v>#REF!</v>
      </c>
      <c r="M167" s="71" t="e">
        <f>IF(ISBLANK('5. Pp (3 años)'!#REF!),"",'5. Pp (3 años)'!#REF!)</f>
        <v>#REF!</v>
      </c>
      <c r="N167" s="71" t="e">
        <f>IF(ISBLANK('5. Pp (3 años)'!#REF!),"",'5. Pp (3 años)'!#REF!)</f>
        <v>#REF!</v>
      </c>
      <c r="O167" s="71" t="e">
        <f>IF(ISBLANK('5. Pp (3 años)'!#REF!),"",'5. Pp (3 años)'!#REF!)</f>
        <v>#REF!</v>
      </c>
      <c r="P167" s="72" t="e">
        <f>IF(ISBLANK('5. Pp (3 años)'!#REF!),"",'5. Pp (3 años)'!#REF!)</f>
        <v>#REF!</v>
      </c>
    </row>
    <row r="168" spans="2:16" ht="17.25">
      <c r="B168" s="73" t="e">
        <f>IF(ISBLANK('5. Pp (3 años)'!#REF!),"",'5. Pp (3 años)'!#REF!)</f>
        <v>#REF!</v>
      </c>
      <c r="C168" s="22" t="e">
        <f>IF(ISBLANK('5. Pp (3 años)'!#REF!),"",'5. Pp (3 años)'!#REF!)</f>
        <v>#REF!</v>
      </c>
      <c r="D168" s="24" t="e">
        <f>IF(ISBLANK('5. Pp (3 años)'!#REF!),"",'5. Pp (3 años)'!#REF!)</f>
        <v>#REF!</v>
      </c>
      <c r="E168" s="24" t="e">
        <f>IF(ISBLANK('5. Pp (3 años)'!#REF!),"",'5. Pp (3 años)'!#REF!)</f>
        <v>#REF!</v>
      </c>
      <c r="F168" s="24" t="e">
        <f>IF(ISBLANK('5. Pp (3 años)'!#REF!),"",'5. Pp (3 años)'!#REF!)</f>
        <v>#REF!</v>
      </c>
      <c r="G168" s="22" t="e">
        <f>IF(ISBLANK('5. Pp (3 años)'!#REF!),"",'5. Pp (3 años)'!#REF!)</f>
        <v>#REF!</v>
      </c>
      <c r="H168" s="22" t="e">
        <f>IF(ISBLANK('5. Pp (3 años)'!#REF!),"",'5. Pp (3 años)'!#REF!)</f>
        <v>#REF!</v>
      </c>
      <c r="I168" s="24" t="e">
        <f>IF(ISBLANK('5. Pp (3 años)'!#REF!),"",'5. Pp (3 años)'!#REF!)</f>
        <v>#REF!</v>
      </c>
      <c r="J168" s="24" t="e">
        <f>IF(ISBLANK('5. Pp (3 años)'!#REF!),"",'5. Pp (3 años)'!#REF!)</f>
        <v>#REF!</v>
      </c>
      <c r="K168" s="22" t="e">
        <f>IF(ISBLANK('5. Pp (3 años)'!#REF!),"",'5. Pp (3 años)'!#REF!)</f>
        <v>#REF!</v>
      </c>
      <c r="L168" s="24" t="e">
        <f>IF(ISBLANK('5. Pp (3 años)'!#REF!),"",'5. Pp (3 años)'!#REF!)</f>
        <v>#REF!</v>
      </c>
      <c r="M168" s="24" t="e">
        <f>IF(ISBLANK('5. Pp (3 años)'!#REF!),"",'5. Pp (3 años)'!#REF!)</f>
        <v>#REF!</v>
      </c>
      <c r="N168" s="24" t="e">
        <f>IF(ISBLANK('5. Pp (3 años)'!#REF!),"",'5. Pp (3 años)'!#REF!)</f>
        <v>#REF!</v>
      </c>
      <c r="O168" s="24" t="e">
        <f>IF(ISBLANK('5. Pp (3 años)'!#REF!),"",'5. Pp (3 años)'!#REF!)</f>
        <v>#REF!</v>
      </c>
      <c r="P168" s="149" t="e">
        <f>IF(ISBLANK('5. Pp (3 años)'!#REF!),"",'5. Pp (3 años)'!#REF!)</f>
        <v>#REF!</v>
      </c>
    </row>
    <row r="169" spans="2:16" ht="17.25">
      <c r="B169" s="73" t="e">
        <f>IF(ISBLANK('5. Pp (3 años)'!#REF!),"",'5. Pp (3 años)'!#REF!)</f>
        <v>#REF!</v>
      </c>
      <c r="C169" s="22" t="e">
        <f>IF(ISBLANK('5. Pp (3 años)'!#REF!),"",'5. Pp (3 años)'!#REF!)</f>
        <v>#REF!</v>
      </c>
      <c r="D169" s="24" t="e">
        <f>IF(ISBLANK('5. Pp (3 años)'!#REF!),"",'5. Pp (3 años)'!#REF!)</f>
        <v>#REF!</v>
      </c>
      <c r="E169" s="24" t="e">
        <f>IF(ISBLANK('5. Pp (3 años)'!#REF!),"",'5. Pp (3 años)'!#REF!)</f>
        <v>#REF!</v>
      </c>
      <c r="F169" s="24" t="e">
        <f>IF(ISBLANK('5. Pp (3 años)'!#REF!),"",'5. Pp (3 años)'!#REF!)</f>
        <v>#REF!</v>
      </c>
      <c r="G169" s="22" t="e">
        <f>IF(ISBLANK('5. Pp (3 años)'!#REF!),"",'5. Pp (3 años)'!#REF!)</f>
        <v>#REF!</v>
      </c>
      <c r="H169" s="22" t="e">
        <f>IF(ISBLANK('5. Pp (3 años)'!#REF!),"",'5. Pp (3 años)'!#REF!)</f>
        <v>#REF!</v>
      </c>
      <c r="I169" s="24" t="e">
        <f>IF(ISBLANK('5. Pp (3 años)'!#REF!),"",'5. Pp (3 años)'!#REF!)</f>
        <v>#REF!</v>
      </c>
      <c r="J169" s="24" t="e">
        <f>IF(ISBLANK('5. Pp (3 años)'!#REF!),"",'5. Pp (3 años)'!#REF!)</f>
        <v>#REF!</v>
      </c>
      <c r="K169" s="22" t="e">
        <f>IF(ISBLANK('5. Pp (3 años)'!#REF!),"",'5. Pp (3 años)'!#REF!)</f>
        <v>#REF!</v>
      </c>
      <c r="L169" s="24" t="e">
        <f>IF(ISBLANK('5. Pp (3 años)'!#REF!),"",'5. Pp (3 años)'!#REF!)</f>
        <v>#REF!</v>
      </c>
      <c r="M169" s="24" t="e">
        <f>IF(ISBLANK('5. Pp (3 años)'!#REF!),"",'5. Pp (3 años)'!#REF!)</f>
        <v>#REF!</v>
      </c>
      <c r="N169" s="24" t="e">
        <f>IF(ISBLANK('5. Pp (3 años)'!#REF!),"",'5. Pp (3 años)'!#REF!)</f>
        <v>#REF!</v>
      </c>
      <c r="O169" s="24" t="e">
        <f>IF(ISBLANK('5. Pp (3 años)'!#REF!),"",'5. Pp (3 años)'!#REF!)</f>
        <v>#REF!</v>
      </c>
      <c r="P169" s="149" t="e">
        <f>IF(ISBLANK('5. Pp (3 años)'!#REF!),"",'5. Pp (3 años)'!#REF!)</f>
        <v>#REF!</v>
      </c>
    </row>
    <row r="170" spans="2:16" ht="17.25">
      <c r="B170" s="73" t="e">
        <f>IF(ISBLANK('5. Pp (3 años)'!#REF!),"",'5. Pp (3 años)'!#REF!)</f>
        <v>#REF!</v>
      </c>
      <c r="C170" s="22" t="e">
        <f>IF(ISBLANK('5. Pp (3 años)'!#REF!),"",'5. Pp (3 años)'!#REF!)</f>
        <v>#REF!</v>
      </c>
      <c r="D170" s="24" t="e">
        <f>IF(ISBLANK('5. Pp (3 años)'!#REF!),"",'5. Pp (3 años)'!#REF!)</f>
        <v>#REF!</v>
      </c>
      <c r="E170" s="24" t="e">
        <f>IF(ISBLANK('5. Pp (3 años)'!#REF!),"",'5. Pp (3 años)'!#REF!)</f>
        <v>#REF!</v>
      </c>
      <c r="F170" s="24" t="e">
        <f>IF(ISBLANK('5. Pp (3 años)'!#REF!),"",'5. Pp (3 años)'!#REF!)</f>
        <v>#REF!</v>
      </c>
      <c r="G170" s="22" t="e">
        <f>IF(ISBLANK('5. Pp (3 años)'!#REF!),"",'5. Pp (3 años)'!#REF!)</f>
        <v>#REF!</v>
      </c>
      <c r="H170" s="22" t="e">
        <f>IF(ISBLANK('5. Pp (3 años)'!#REF!),"",'5. Pp (3 años)'!#REF!)</f>
        <v>#REF!</v>
      </c>
      <c r="I170" s="24" t="e">
        <f>IF(ISBLANK('5. Pp (3 años)'!#REF!),"",'5. Pp (3 años)'!#REF!)</f>
        <v>#REF!</v>
      </c>
      <c r="J170" s="24" t="e">
        <f>IF(ISBLANK('5. Pp (3 años)'!#REF!),"",'5. Pp (3 años)'!#REF!)</f>
        <v>#REF!</v>
      </c>
      <c r="K170" s="22" t="e">
        <f>IF(ISBLANK('5. Pp (3 años)'!#REF!),"",'5. Pp (3 años)'!#REF!)</f>
        <v>#REF!</v>
      </c>
      <c r="L170" s="24" t="e">
        <f>IF(ISBLANK('5. Pp (3 años)'!#REF!),"",'5. Pp (3 años)'!#REF!)</f>
        <v>#REF!</v>
      </c>
      <c r="M170" s="24" t="e">
        <f>IF(ISBLANK('5. Pp (3 años)'!#REF!),"",'5. Pp (3 años)'!#REF!)</f>
        <v>#REF!</v>
      </c>
      <c r="N170" s="24" t="e">
        <f>IF(ISBLANK('5. Pp (3 años)'!#REF!),"",'5. Pp (3 años)'!#REF!)</f>
        <v>#REF!</v>
      </c>
      <c r="O170" s="24" t="e">
        <f>IF(ISBLANK('5. Pp (3 años)'!#REF!),"",'5. Pp (3 años)'!#REF!)</f>
        <v>#REF!</v>
      </c>
      <c r="P170" s="149" t="e">
        <f>IF(ISBLANK('5. Pp (3 años)'!#REF!),"",'5. Pp (3 años)'!#REF!)</f>
        <v>#REF!</v>
      </c>
    </row>
    <row r="171" spans="2:16" ht="17.25">
      <c r="B171" s="73" t="e">
        <f>IF(ISBLANK('5. Pp (3 años)'!#REF!),"",'5. Pp (3 años)'!#REF!)</f>
        <v>#REF!</v>
      </c>
      <c r="C171" s="22" t="e">
        <f>IF(ISBLANK('5. Pp (3 años)'!#REF!),"",'5. Pp (3 años)'!#REF!)</f>
        <v>#REF!</v>
      </c>
      <c r="D171" s="24" t="e">
        <f>IF(ISBLANK('5. Pp (3 años)'!#REF!),"",'5. Pp (3 años)'!#REF!)</f>
        <v>#REF!</v>
      </c>
      <c r="E171" s="24" t="e">
        <f>IF(ISBLANK('5. Pp (3 años)'!#REF!),"",'5. Pp (3 años)'!#REF!)</f>
        <v>#REF!</v>
      </c>
      <c r="F171" s="24" t="e">
        <f>IF(ISBLANK('5. Pp (3 años)'!#REF!),"",'5. Pp (3 años)'!#REF!)</f>
        <v>#REF!</v>
      </c>
      <c r="G171" s="22" t="e">
        <f>IF(ISBLANK('5. Pp (3 años)'!#REF!),"",'5. Pp (3 años)'!#REF!)</f>
        <v>#REF!</v>
      </c>
      <c r="H171" s="22" t="e">
        <f>IF(ISBLANK('5. Pp (3 años)'!#REF!),"",'5. Pp (3 años)'!#REF!)</f>
        <v>#REF!</v>
      </c>
      <c r="I171" s="24" t="e">
        <f>IF(ISBLANK('5. Pp (3 años)'!#REF!),"",'5. Pp (3 años)'!#REF!)</f>
        <v>#REF!</v>
      </c>
      <c r="J171" s="24" t="e">
        <f>IF(ISBLANK('5. Pp (3 años)'!#REF!),"",'5. Pp (3 años)'!#REF!)</f>
        <v>#REF!</v>
      </c>
      <c r="K171" s="22" t="e">
        <f>IF(ISBLANK('5. Pp (3 años)'!#REF!),"",'5. Pp (3 años)'!#REF!)</f>
        <v>#REF!</v>
      </c>
      <c r="L171" s="24" t="e">
        <f>IF(ISBLANK('5. Pp (3 años)'!#REF!),"",'5. Pp (3 años)'!#REF!)</f>
        <v>#REF!</v>
      </c>
      <c r="M171" s="24" t="e">
        <f>IF(ISBLANK('5. Pp (3 años)'!#REF!),"",'5. Pp (3 años)'!#REF!)</f>
        <v>#REF!</v>
      </c>
      <c r="N171" s="24" t="e">
        <f>IF(ISBLANK('5. Pp (3 años)'!#REF!),"",'5. Pp (3 años)'!#REF!)</f>
        <v>#REF!</v>
      </c>
      <c r="O171" s="24" t="e">
        <f>IF(ISBLANK('5. Pp (3 años)'!#REF!),"",'5. Pp (3 años)'!#REF!)</f>
        <v>#REF!</v>
      </c>
      <c r="P171" s="149" t="e">
        <f>IF(ISBLANK('5. Pp (3 años)'!#REF!),"",'5. Pp (3 años)'!#REF!)</f>
        <v>#REF!</v>
      </c>
    </row>
    <row r="172" spans="2:16" ht="17.25">
      <c r="B172" s="73" t="e">
        <f>IF(ISBLANK('5. Pp (3 años)'!#REF!),"",'5. Pp (3 años)'!#REF!)</f>
        <v>#REF!</v>
      </c>
      <c r="C172" s="22" t="e">
        <f>IF(ISBLANK('5. Pp (3 años)'!#REF!),"",'5. Pp (3 años)'!#REF!)</f>
        <v>#REF!</v>
      </c>
      <c r="D172" s="24" t="e">
        <f>IF(ISBLANK('5. Pp (3 años)'!#REF!),"",'5. Pp (3 años)'!#REF!)</f>
        <v>#REF!</v>
      </c>
      <c r="E172" s="24" t="e">
        <f>IF(ISBLANK('5. Pp (3 años)'!#REF!),"",'5. Pp (3 años)'!#REF!)</f>
        <v>#REF!</v>
      </c>
      <c r="F172" s="24" t="e">
        <f>IF(ISBLANK('5. Pp (3 años)'!#REF!),"",'5. Pp (3 años)'!#REF!)</f>
        <v>#REF!</v>
      </c>
      <c r="G172" s="22" t="e">
        <f>IF(ISBLANK('5. Pp (3 años)'!#REF!),"",'5. Pp (3 años)'!#REF!)</f>
        <v>#REF!</v>
      </c>
      <c r="H172" s="22" t="e">
        <f>IF(ISBLANK('5. Pp (3 años)'!#REF!),"",'5. Pp (3 años)'!#REF!)</f>
        <v>#REF!</v>
      </c>
      <c r="I172" s="24" t="e">
        <f>IF(ISBLANK('5. Pp (3 años)'!#REF!),"",'5. Pp (3 años)'!#REF!)</f>
        <v>#REF!</v>
      </c>
      <c r="J172" s="24" t="e">
        <f>IF(ISBLANK('5. Pp (3 años)'!#REF!),"",'5. Pp (3 años)'!#REF!)</f>
        <v>#REF!</v>
      </c>
      <c r="K172" s="22" t="e">
        <f>IF(ISBLANK('5. Pp (3 años)'!#REF!),"",'5. Pp (3 años)'!#REF!)</f>
        <v>#REF!</v>
      </c>
      <c r="L172" s="24" t="e">
        <f>IF(ISBLANK('5. Pp (3 años)'!#REF!),"",'5. Pp (3 años)'!#REF!)</f>
        <v>#REF!</v>
      </c>
      <c r="M172" s="24" t="e">
        <f>IF(ISBLANK('5. Pp (3 años)'!#REF!),"",'5. Pp (3 años)'!#REF!)</f>
        <v>#REF!</v>
      </c>
      <c r="N172" s="24" t="e">
        <f>IF(ISBLANK('5. Pp (3 años)'!#REF!),"",'5. Pp (3 años)'!#REF!)</f>
        <v>#REF!</v>
      </c>
      <c r="O172" s="24" t="e">
        <f>IF(ISBLANK('5. Pp (3 años)'!#REF!),"",'5. Pp (3 años)'!#REF!)</f>
        <v>#REF!</v>
      </c>
      <c r="P172" s="149" t="e">
        <f>IF(ISBLANK('5. Pp (3 años)'!#REF!),"",'5. Pp (3 años)'!#REF!)</f>
        <v>#REF!</v>
      </c>
    </row>
    <row r="173" spans="2:16" ht="17.25">
      <c r="B173" s="69" t="e">
        <f>IF(ISBLANK('5. Pp (3 años)'!#REF!),"",'5. Pp (3 años)'!#REF!)</f>
        <v>#REF!</v>
      </c>
      <c r="C173" s="49" t="e">
        <f>IF(ISBLANK('5. Pp (3 años)'!#REF!),"",'5. Pp (3 años)'!#REF!)</f>
        <v>#REF!</v>
      </c>
      <c r="D173" s="71" t="e">
        <f>IF(ISBLANK('5. Pp (3 años)'!#REF!),"",'5. Pp (3 años)'!#REF!)</f>
        <v>#REF!</v>
      </c>
      <c r="E173" s="71" t="e">
        <f>IF(ISBLANK('5. Pp (3 años)'!#REF!),"",'5. Pp (3 años)'!#REF!)</f>
        <v>#REF!</v>
      </c>
      <c r="F173" s="71" t="e">
        <f>IF(ISBLANK('5. Pp (3 años)'!#REF!),"",'5. Pp (3 años)'!#REF!)</f>
        <v>#REF!</v>
      </c>
      <c r="G173" s="49" t="e">
        <f>IF(ISBLANK('5. Pp (3 años)'!#REF!),"",'5. Pp (3 años)'!#REF!)</f>
        <v>#REF!</v>
      </c>
      <c r="H173" s="49" t="e">
        <f>IF(ISBLANK('5. Pp (3 años)'!#REF!),"",'5. Pp (3 años)'!#REF!)</f>
        <v>#REF!</v>
      </c>
      <c r="I173" s="71" t="e">
        <f>IF(ISBLANK('5. Pp (3 años)'!#REF!),"",'5. Pp (3 años)'!#REF!)</f>
        <v>#REF!</v>
      </c>
      <c r="J173" s="71" t="e">
        <f>IF(ISBLANK('5. Pp (3 años)'!#REF!),"",'5. Pp (3 años)'!#REF!)</f>
        <v>#REF!</v>
      </c>
      <c r="K173" s="49" t="e">
        <f>IF(ISBLANK('5. Pp (3 años)'!#REF!),"",'5. Pp (3 años)'!#REF!)</f>
        <v>#REF!</v>
      </c>
      <c r="L173" s="71" t="e">
        <f>IF(ISBLANK('5. Pp (3 años)'!#REF!),"",'5. Pp (3 años)'!#REF!)</f>
        <v>#REF!</v>
      </c>
      <c r="M173" s="71" t="e">
        <f>IF(ISBLANK('5. Pp (3 años)'!#REF!),"",'5. Pp (3 años)'!#REF!)</f>
        <v>#REF!</v>
      </c>
      <c r="N173" s="71" t="e">
        <f>IF(ISBLANK('5. Pp (3 años)'!#REF!),"",'5. Pp (3 años)'!#REF!)</f>
        <v>#REF!</v>
      </c>
      <c r="O173" s="71" t="e">
        <f>IF(ISBLANK('5. Pp (3 años)'!#REF!),"",'5. Pp (3 años)'!#REF!)</f>
        <v>#REF!</v>
      </c>
      <c r="P173" s="72" t="e">
        <f>IF(ISBLANK('5. Pp (3 años)'!#REF!),"",'5. Pp (3 años)'!#REF!)</f>
        <v>#REF!</v>
      </c>
    </row>
    <row r="174" spans="2:16" ht="17.25">
      <c r="B174" s="73" t="e">
        <f>IF(ISBLANK('5. Pp (3 años)'!#REF!),"",'5. Pp (3 años)'!#REF!)</f>
        <v>#REF!</v>
      </c>
      <c r="C174" s="22" t="e">
        <f>IF(ISBLANK('5. Pp (3 años)'!#REF!),"",'5. Pp (3 años)'!#REF!)</f>
        <v>#REF!</v>
      </c>
      <c r="D174" s="24" t="e">
        <f>IF(ISBLANK('5. Pp (3 años)'!#REF!),"",'5. Pp (3 años)'!#REF!)</f>
        <v>#REF!</v>
      </c>
      <c r="E174" s="24" t="e">
        <f>IF(ISBLANK('5. Pp (3 años)'!#REF!),"",'5. Pp (3 años)'!#REF!)</f>
        <v>#REF!</v>
      </c>
      <c r="F174" s="24" t="e">
        <f>IF(ISBLANK('5. Pp (3 años)'!#REF!),"",'5. Pp (3 años)'!#REF!)</f>
        <v>#REF!</v>
      </c>
      <c r="G174" s="22" t="e">
        <f>IF(ISBLANK('5. Pp (3 años)'!#REF!),"",'5. Pp (3 años)'!#REF!)</f>
        <v>#REF!</v>
      </c>
      <c r="H174" s="22" t="e">
        <f>IF(ISBLANK('5. Pp (3 años)'!#REF!),"",'5. Pp (3 años)'!#REF!)</f>
        <v>#REF!</v>
      </c>
      <c r="I174" s="24" t="e">
        <f>IF(ISBLANK('5. Pp (3 años)'!#REF!),"",'5. Pp (3 años)'!#REF!)</f>
        <v>#REF!</v>
      </c>
      <c r="J174" s="24" t="e">
        <f>IF(ISBLANK('5. Pp (3 años)'!#REF!),"",'5. Pp (3 años)'!#REF!)</f>
        <v>#REF!</v>
      </c>
      <c r="K174" s="22" t="e">
        <f>IF(ISBLANK('5. Pp (3 años)'!#REF!),"",'5. Pp (3 años)'!#REF!)</f>
        <v>#REF!</v>
      </c>
      <c r="L174" s="24" t="e">
        <f>IF(ISBLANK('5. Pp (3 años)'!#REF!),"",'5. Pp (3 años)'!#REF!)</f>
        <v>#REF!</v>
      </c>
      <c r="M174" s="24" t="e">
        <f>IF(ISBLANK('5. Pp (3 años)'!#REF!),"",'5. Pp (3 años)'!#REF!)</f>
        <v>#REF!</v>
      </c>
      <c r="N174" s="24" t="e">
        <f>IF(ISBLANK('5. Pp (3 años)'!#REF!),"",'5. Pp (3 años)'!#REF!)</f>
        <v>#REF!</v>
      </c>
      <c r="O174" s="24" t="e">
        <f>IF(ISBLANK('5. Pp (3 años)'!#REF!),"",'5. Pp (3 años)'!#REF!)</f>
        <v>#REF!</v>
      </c>
      <c r="P174" s="149" t="e">
        <f>IF(ISBLANK('5. Pp (3 años)'!#REF!),"",'5. Pp (3 años)'!#REF!)</f>
        <v>#REF!</v>
      </c>
    </row>
    <row r="175" spans="2:16" ht="17.25">
      <c r="B175" s="73" t="e">
        <f>IF(ISBLANK('5. Pp (3 años)'!#REF!),"",'5. Pp (3 años)'!#REF!)</f>
        <v>#REF!</v>
      </c>
      <c r="C175" s="22" t="e">
        <f>IF(ISBLANK('5. Pp (3 años)'!#REF!),"",'5. Pp (3 años)'!#REF!)</f>
        <v>#REF!</v>
      </c>
      <c r="D175" s="24" t="e">
        <f>IF(ISBLANK('5. Pp (3 años)'!#REF!),"",'5. Pp (3 años)'!#REF!)</f>
        <v>#REF!</v>
      </c>
      <c r="E175" s="24" t="e">
        <f>IF(ISBLANK('5. Pp (3 años)'!#REF!),"",'5. Pp (3 años)'!#REF!)</f>
        <v>#REF!</v>
      </c>
      <c r="F175" s="24" t="e">
        <f>IF(ISBLANK('5. Pp (3 años)'!#REF!),"",'5. Pp (3 años)'!#REF!)</f>
        <v>#REF!</v>
      </c>
      <c r="G175" s="22" t="e">
        <f>IF(ISBLANK('5. Pp (3 años)'!#REF!),"",'5. Pp (3 años)'!#REF!)</f>
        <v>#REF!</v>
      </c>
      <c r="H175" s="22" t="e">
        <f>IF(ISBLANK('5. Pp (3 años)'!#REF!),"",'5. Pp (3 años)'!#REF!)</f>
        <v>#REF!</v>
      </c>
      <c r="I175" s="24" t="e">
        <f>IF(ISBLANK('5. Pp (3 años)'!#REF!),"",'5. Pp (3 años)'!#REF!)</f>
        <v>#REF!</v>
      </c>
      <c r="J175" s="24" t="e">
        <f>IF(ISBLANK('5. Pp (3 años)'!#REF!),"",'5. Pp (3 años)'!#REF!)</f>
        <v>#REF!</v>
      </c>
      <c r="K175" s="22" t="e">
        <f>IF(ISBLANK('5. Pp (3 años)'!#REF!),"",'5. Pp (3 años)'!#REF!)</f>
        <v>#REF!</v>
      </c>
      <c r="L175" s="24" t="e">
        <f>IF(ISBLANK('5. Pp (3 años)'!#REF!),"",'5. Pp (3 años)'!#REF!)</f>
        <v>#REF!</v>
      </c>
      <c r="M175" s="24" t="e">
        <f>IF(ISBLANK('5. Pp (3 años)'!#REF!),"",'5. Pp (3 años)'!#REF!)</f>
        <v>#REF!</v>
      </c>
      <c r="N175" s="24" t="e">
        <f>IF(ISBLANK('5. Pp (3 años)'!#REF!),"",'5. Pp (3 años)'!#REF!)</f>
        <v>#REF!</v>
      </c>
      <c r="O175" s="24" t="e">
        <f>IF(ISBLANK('5. Pp (3 años)'!#REF!),"",'5. Pp (3 años)'!#REF!)</f>
        <v>#REF!</v>
      </c>
      <c r="P175" s="149" t="e">
        <f>IF(ISBLANK('5. Pp (3 años)'!#REF!),"",'5. Pp (3 años)'!#REF!)</f>
        <v>#REF!</v>
      </c>
    </row>
    <row r="176" spans="2:16" ht="17.25">
      <c r="B176" s="73" t="e">
        <f>IF(ISBLANK('5. Pp (3 años)'!#REF!),"",'5. Pp (3 años)'!#REF!)</f>
        <v>#REF!</v>
      </c>
      <c r="C176" s="22" t="e">
        <f>IF(ISBLANK('5. Pp (3 años)'!#REF!),"",'5. Pp (3 años)'!#REF!)</f>
        <v>#REF!</v>
      </c>
      <c r="D176" s="24" t="e">
        <f>IF(ISBLANK('5. Pp (3 años)'!#REF!),"",'5. Pp (3 años)'!#REF!)</f>
        <v>#REF!</v>
      </c>
      <c r="E176" s="24" t="e">
        <f>IF(ISBLANK('5. Pp (3 años)'!#REF!),"",'5. Pp (3 años)'!#REF!)</f>
        <v>#REF!</v>
      </c>
      <c r="F176" s="24" t="e">
        <f>IF(ISBLANK('5. Pp (3 años)'!#REF!),"",'5. Pp (3 años)'!#REF!)</f>
        <v>#REF!</v>
      </c>
      <c r="G176" s="22" t="e">
        <f>IF(ISBLANK('5. Pp (3 años)'!#REF!),"",'5. Pp (3 años)'!#REF!)</f>
        <v>#REF!</v>
      </c>
      <c r="H176" s="22" t="e">
        <f>IF(ISBLANK('5. Pp (3 años)'!#REF!),"",'5. Pp (3 años)'!#REF!)</f>
        <v>#REF!</v>
      </c>
      <c r="I176" s="24" t="e">
        <f>IF(ISBLANK('5. Pp (3 años)'!#REF!),"",'5. Pp (3 años)'!#REF!)</f>
        <v>#REF!</v>
      </c>
      <c r="J176" s="24" t="e">
        <f>IF(ISBLANK('5. Pp (3 años)'!#REF!),"",'5. Pp (3 años)'!#REF!)</f>
        <v>#REF!</v>
      </c>
      <c r="K176" s="22" t="e">
        <f>IF(ISBLANK('5. Pp (3 años)'!#REF!),"",'5. Pp (3 años)'!#REF!)</f>
        <v>#REF!</v>
      </c>
      <c r="L176" s="24" t="e">
        <f>IF(ISBLANK('5. Pp (3 años)'!#REF!),"",'5. Pp (3 años)'!#REF!)</f>
        <v>#REF!</v>
      </c>
      <c r="M176" s="24" t="e">
        <f>IF(ISBLANK('5. Pp (3 años)'!#REF!),"",'5. Pp (3 años)'!#REF!)</f>
        <v>#REF!</v>
      </c>
      <c r="N176" s="24" t="e">
        <f>IF(ISBLANK('5. Pp (3 años)'!#REF!),"",'5. Pp (3 años)'!#REF!)</f>
        <v>#REF!</v>
      </c>
      <c r="O176" s="24" t="e">
        <f>IF(ISBLANK('5. Pp (3 años)'!#REF!),"",'5. Pp (3 años)'!#REF!)</f>
        <v>#REF!</v>
      </c>
      <c r="P176" s="149" t="e">
        <f>IF(ISBLANK('5. Pp (3 años)'!#REF!),"",'5. Pp (3 años)'!#REF!)</f>
        <v>#REF!</v>
      </c>
    </row>
    <row r="177" spans="2:16" ht="17.25">
      <c r="B177" s="73" t="e">
        <f>IF(ISBLANK('5. Pp (3 años)'!#REF!),"",'5. Pp (3 años)'!#REF!)</f>
        <v>#REF!</v>
      </c>
      <c r="C177" s="22" t="e">
        <f>IF(ISBLANK('5. Pp (3 años)'!#REF!),"",'5. Pp (3 años)'!#REF!)</f>
        <v>#REF!</v>
      </c>
      <c r="D177" s="24" t="e">
        <f>IF(ISBLANK('5. Pp (3 años)'!#REF!),"",'5. Pp (3 años)'!#REF!)</f>
        <v>#REF!</v>
      </c>
      <c r="E177" s="24" t="e">
        <f>IF(ISBLANK('5. Pp (3 años)'!#REF!),"",'5. Pp (3 años)'!#REF!)</f>
        <v>#REF!</v>
      </c>
      <c r="F177" s="24" t="e">
        <f>IF(ISBLANK('5. Pp (3 años)'!#REF!),"",'5. Pp (3 años)'!#REF!)</f>
        <v>#REF!</v>
      </c>
      <c r="G177" s="22" t="e">
        <f>IF(ISBLANK('5. Pp (3 años)'!#REF!),"",'5. Pp (3 años)'!#REF!)</f>
        <v>#REF!</v>
      </c>
      <c r="H177" s="22" t="e">
        <f>IF(ISBLANK('5. Pp (3 años)'!#REF!),"",'5. Pp (3 años)'!#REF!)</f>
        <v>#REF!</v>
      </c>
      <c r="I177" s="24" t="e">
        <f>IF(ISBLANK('5. Pp (3 años)'!#REF!),"",'5. Pp (3 años)'!#REF!)</f>
        <v>#REF!</v>
      </c>
      <c r="J177" s="24" t="e">
        <f>IF(ISBLANK('5. Pp (3 años)'!#REF!),"",'5. Pp (3 años)'!#REF!)</f>
        <v>#REF!</v>
      </c>
      <c r="K177" s="22" t="e">
        <f>IF(ISBLANK('5. Pp (3 años)'!#REF!),"",'5. Pp (3 años)'!#REF!)</f>
        <v>#REF!</v>
      </c>
      <c r="L177" s="24" t="e">
        <f>IF(ISBLANK('5. Pp (3 años)'!#REF!),"",'5. Pp (3 años)'!#REF!)</f>
        <v>#REF!</v>
      </c>
      <c r="M177" s="24" t="e">
        <f>IF(ISBLANK('5. Pp (3 años)'!#REF!),"",'5. Pp (3 años)'!#REF!)</f>
        <v>#REF!</v>
      </c>
      <c r="N177" s="24" t="e">
        <f>IF(ISBLANK('5. Pp (3 años)'!#REF!),"",'5. Pp (3 años)'!#REF!)</f>
        <v>#REF!</v>
      </c>
      <c r="O177" s="24" t="e">
        <f>IF(ISBLANK('5. Pp (3 años)'!#REF!),"",'5. Pp (3 años)'!#REF!)</f>
        <v>#REF!</v>
      </c>
      <c r="P177" s="149" t="e">
        <f>IF(ISBLANK('5. Pp (3 años)'!#REF!),"",'5. Pp (3 años)'!#REF!)</f>
        <v>#REF!</v>
      </c>
    </row>
    <row r="178" spans="2:16" ht="17.25">
      <c r="B178" s="73" t="e">
        <f>IF(ISBLANK('5. Pp (3 años)'!#REF!),"",'5. Pp (3 años)'!#REF!)</f>
        <v>#REF!</v>
      </c>
      <c r="C178" s="22" t="e">
        <f>IF(ISBLANK('5. Pp (3 años)'!#REF!),"",'5. Pp (3 años)'!#REF!)</f>
        <v>#REF!</v>
      </c>
      <c r="D178" s="24" t="e">
        <f>IF(ISBLANK('5. Pp (3 años)'!#REF!),"",'5. Pp (3 años)'!#REF!)</f>
        <v>#REF!</v>
      </c>
      <c r="E178" s="24" t="e">
        <f>IF(ISBLANK('5. Pp (3 años)'!#REF!),"",'5. Pp (3 años)'!#REF!)</f>
        <v>#REF!</v>
      </c>
      <c r="F178" s="24" t="e">
        <f>IF(ISBLANK('5. Pp (3 años)'!#REF!),"",'5. Pp (3 años)'!#REF!)</f>
        <v>#REF!</v>
      </c>
      <c r="G178" s="22" t="e">
        <f>IF(ISBLANK('5. Pp (3 años)'!#REF!),"",'5. Pp (3 años)'!#REF!)</f>
        <v>#REF!</v>
      </c>
      <c r="H178" s="22" t="e">
        <f>IF(ISBLANK('5. Pp (3 años)'!#REF!),"",'5. Pp (3 años)'!#REF!)</f>
        <v>#REF!</v>
      </c>
      <c r="I178" s="24" t="e">
        <f>IF(ISBLANK('5. Pp (3 años)'!#REF!),"",'5. Pp (3 años)'!#REF!)</f>
        <v>#REF!</v>
      </c>
      <c r="J178" s="24" t="e">
        <f>IF(ISBLANK('5. Pp (3 años)'!#REF!),"",'5. Pp (3 años)'!#REF!)</f>
        <v>#REF!</v>
      </c>
      <c r="K178" s="22" t="e">
        <f>IF(ISBLANK('5. Pp (3 años)'!#REF!),"",'5. Pp (3 años)'!#REF!)</f>
        <v>#REF!</v>
      </c>
      <c r="L178" s="24" t="e">
        <f>IF(ISBLANK('5. Pp (3 años)'!#REF!),"",'5. Pp (3 años)'!#REF!)</f>
        <v>#REF!</v>
      </c>
      <c r="M178" s="24" t="e">
        <f>IF(ISBLANK('5. Pp (3 años)'!#REF!),"",'5. Pp (3 años)'!#REF!)</f>
        <v>#REF!</v>
      </c>
      <c r="N178" s="24" t="e">
        <f>IF(ISBLANK('5. Pp (3 años)'!#REF!),"",'5. Pp (3 años)'!#REF!)</f>
        <v>#REF!</v>
      </c>
      <c r="O178" s="24" t="e">
        <f>IF(ISBLANK('5. Pp (3 años)'!#REF!),"",'5. Pp (3 años)'!#REF!)</f>
        <v>#REF!</v>
      </c>
      <c r="P178" s="149" t="e">
        <f>IF(ISBLANK('5. Pp (3 años)'!#REF!),"",'5. Pp (3 años)'!#REF!)</f>
        <v>#REF!</v>
      </c>
    </row>
    <row r="179" spans="2:16" ht="17.25">
      <c r="B179" s="69" t="e">
        <f>IF(ISBLANK('5. Pp (3 años)'!#REF!),"",'5. Pp (3 años)'!#REF!)</f>
        <v>#REF!</v>
      </c>
      <c r="C179" s="49" t="e">
        <f>IF(ISBLANK('5. Pp (3 años)'!#REF!),"",'5. Pp (3 años)'!#REF!)</f>
        <v>#REF!</v>
      </c>
      <c r="D179" s="71" t="e">
        <f>IF(ISBLANK('5. Pp (3 años)'!#REF!),"",'5. Pp (3 años)'!#REF!)</f>
        <v>#REF!</v>
      </c>
      <c r="E179" s="71" t="e">
        <f>IF(ISBLANK('5. Pp (3 años)'!#REF!),"",'5. Pp (3 años)'!#REF!)</f>
        <v>#REF!</v>
      </c>
      <c r="F179" s="71" t="e">
        <f>IF(ISBLANK('5. Pp (3 años)'!#REF!),"",'5. Pp (3 años)'!#REF!)</f>
        <v>#REF!</v>
      </c>
      <c r="G179" s="49" t="e">
        <f>IF(ISBLANK('5. Pp (3 años)'!#REF!),"",'5. Pp (3 años)'!#REF!)</f>
        <v>#REF!</v>
      </c>
      <c r="H179" s="49" t="e">
        <f>IF(ISBLANK('5. Pp (3 años)'!#REF!),"",'5. Pp (3 años)'!#REF!)</f>
        <v>#REF!</v>
      </c>
      <c r="I179" s="71" t="e">
        <f>IF(ISBLANK('5. Pp (3 años)'!#REF!),"",'5. Pp (3 años)'!#REF!)</f>
        <v>#REF!</v>
      </c>
      <c r="J179" s="71" t="e">
        <f>IF(ISBLANK('5. Pp (3 años)'!#REF!),"",'5. Pp (3 años)'!#REF!)</f>
        <v>#REF!</v>
      </c>
      <c r="K179" s="49" t="e">
        <f>IF(ISBLANK('5. Pp (3 años)'!#REF!),"",'5. Pp (3 años)'!#REF!)</f>
        <v>#REF!</v>
      </c>
      <c r="L179" s="71" t="e">
        <f>IF(ISBLANK('5. Pp (3 años)'!#REF!),"",'5. Pp (3 años)'!#REF!)</f>
        <v>#REF!</v>
      </c>
      <c r="M179" s="71" t="e">
        <f>IF(ISBLANK('5. Pp (3 años)'!#REF!),"",'5. Pp (3 años)'!#REF!)</f>
        <v>#REF!</v>
      </c>
      <c r="N179" s="71" t="e">
        <f>IF(ISBLANK('5. Pp (3 años)'!#REF!),"",'5. Pp (3 años)'!#REF!)</f>
        <v>#REF!</v>
      </c>
      <c r="O179" s="71" t="e">
        <f>IF(ISBLANK('5. Pp (3 años)'!#REF!),"",'5. Pp (3 años)'!#REF!)</f>
        <v>#REF!</v>
      </c>
      <c r="P179" s="72" t="e">
        <f>IF(ISBLANK('5. Pp (3 años)'!#REF!),"",'5. Pp (3 años)'!#REF!)</f>
        <v>#REF!</v>
      </c>
    </row>
    <row r="180" spans="2:16" ht="17.25">
      <c r="B180" s="73" t="e">
        <f>IF(ISBLANK('5. Pp (3 años)'!#REF!),"",'5. Pp (3 años)'!#REF!)</f>
        <v>#REF!</v>
      </c>
      <c r="C180" s="22" t="e">
        <f>IF(ISBLANK('5. Pp (3 años)'!#REF!),"",'5. Pp (3 años)'!#REF!)</f>
        <v>#REF!</v>
      </c>
      <c r="D180" s="24" t="e">
        <f>IF(ISBLANK('5. Pp (3 años)'!#REF!),"",'5. Pp (3 años)'!#REF!)</f>
        <v>#REF!</v>
      </c>
      <c r="E180" s="24" t="e">
        <f>IF(ISBLANK('5. Pp (3 años)'!#REF!),"",'5. Pp (3 años)'!#REF!)</f>
        <v>#REF!</v>
      </c>
      <c r="F180" s="24" t="e">
        <f>IF(ISBLANK('5. Pp (3 años)'!#REF!),"",'5. Pp (3 años)'!#REF!)</f>
        <v>#REF!</v>
      </c>
      <c r="G180" s="22" t="e">
        <f>IF(ISBLANK('5. Pp (3 años)'!#REF!),"",'5. Pp (3 años)'!#REF!)</f>
        <v>#REF!</v>
      </c>
      <c r="H180" s="22" t="e">
        <f>IF(ISBLANK('5. Pp (3 años)'!#REF!),"",'5. Pp (3 años)'!#REF!)</f>
        <v>#REF!</v>
      </c>
      <c r="I180" s="24" t="e">
        <f>IF(ISBLANK('5. Pp (3 años)'!#REF!),"",'5. Pp (3 años)'!#REF!)</f>
        <v>#REF!</v>
      </c>
      <c r="J180" s="24" t="e">
        <f>IF(ISBLANK('5. Pp (3 años)'!#REF!),"",'5. Pp (3 años)'!#REF!)</f>
        <v>#REF!</v>
      </c>
      <c r="K180" s="22" t="e">
        <f>IF(ISBLANK('5. Pp (3 años)'!#REF!),"",'5. Pp (3 años)'!#REF!)</f>
        <v>#REF!</v>
      </c>
      <c r="L180" s="24" t="e">
        <f>IF(ISBLANK('5. Pp (3 años)'!#REF!),"",'5. Pp (3 años)'!#REF!)</f>
        <v>#REF!</v>
      </c>
      <c r="M180" s="24" t="e">
        <f>IF(ISBLANK('5. Pp (3 años)'!#REF!),"",'5. Pp (3 años)'!#REF!)</f>
        <v>#REF!</v>
      </c>
      <c r="N180" s="24" t="e">
        <f>IF(ISBLANK('5. Pp (3 años)'!#REF!),"",'5. Pp (3 años)'!#REF!)</f>
        <v>#REF!</v>
      </c>
      <c r="O180" s="24" t="e">
        <f>IF(ISBLANK('5. Pp (3 años)'!#REF!),"",'5. Pp (3 años)'!#REF!)</f>
        <v>#REF!</v>
      </c>
      <c r="P180" s="149" t="e">
        <f>IF(ISBLANK('5. Pp (3 años)'!#REF!),"",'5. Pp (3 años)'!#REF!)</f>
        <v>#REF!</v>
      </c>
    </row>
    <row r="181" spans="2:16" ht="17.25">
      <c r="B181" s="73" t="e">
        <f>IF(ISBLANK('5. Pp (3 años)'!#REF!),"",'5. Pp (3 años)'!#REF!)</f>
        <v>#REF!</v>
      </c>
      <c r="C181" s="22" t="e">
        <f>IF(ISBLANK('5. Pp (3 años)'!#REF!),"",'5. Pp (3 años)'!#REF!)</f>
        <v>#REF!</v>
      </c>
      <c r="D181" s="24" t="e">
        <f>IF(ISBLANK('5. Pp (3 años)'!#REF!),"",'5. Pp (3 años)'!#REF!)</f>
        <v>#REF!</v>
      </c>
      <c r="E181" s="24" t="e">
        <f>IF(ISBLANK('5. Pp (3 años)'!#REF!),"",'5. Pp (3 años)'!#REF!)</f>
        <v>#REF!</v>
      </c>
      <c r="F181" s="24" t="e">
        <f>IF(ISBLANK('5. Pp (3 años)'!#REF!),"",'5. Pp (3 años)'!#REF!)</f>
        <v>#REF!</v>
      </c>
      <c r="G181" s="22" t="e">
        <f>IF(ISBLANK('5. Pp (3 años)'!#REF!),"",'5. Pp (3 años)'!#REF!)</f>
        <v>#REF!</v>
      </c>
      <c r="H181" s="22" t="e">
        <f>IF(ISBLANK('5. Pp (3 años)'!#REF!),"",'5. Pp (3 años)'!#REF!)</f>
        <v>#REF!</v>
      </c>
      <c r="I181" s="24" t="e">
        <f>IF(ISBLANK('5. Pp (3 años)'!#REF!),"",'5. Pp (3 años)'!#REF!)</f>
        <v>#REF!</v>
      </c>
      <c r="J181" s="24" t="e">
        <f>IF(ISBLANK('5. Pp (3 años)'!#REF!),"",'5. Pp (3 años)'!#REF!)</f>
        <v>#REF!</v>
      </c>
      <c r="K181" s="22" t="e">
        <f>IF(ISBLANK('5. Pp (3 años)'!#REF!),"",'5. Pp (3 años)'!#REF!)</f>
        <v>#REF!</v>
      </c>
      <c r="L181" s="24" t="e">
        <f>IF(ISBLANK('5. Pp (3 años)'!#REF!),"",'5. Pp (3 años)'!#REF!)</f>
        <v>#REF!</v>
      </c>
      <c r="M181" s="24" t="e">
        <f>IF(ISBLANK('5. Pp (3 años)'!#REF!),"",'5. Pp (3 años)'!#REF!)</f>
        <v>#REF!</v>
      </c>
      <c r="N181" s="24" t="e">
        <f>IF(ISBLANK('5. Pp (3 años)'!#REF!),"",'5. Pp (3 años)'!#REF!)</f>
        <v>#REF!</v>
      </c>
      <c r="O181" s="24" t="e">
        <f>IF(ISBLANK('5. Pp (3 años)'!#REF!),"",'5. Pp (3 años)'!#REF!)</f>
        <v>#REF!</v>
      </c>
      <c r="P181" s="149" t="e">
        <f>IF(ISBLANK('5. Pp (3 años)'!#REF!),"",'5. Pp (3 años)'!#REF!)</f>
        <v>#REF!</v>
      </c>
    </row>
    <row r="182" spans="2:16" ht="17.25">
      <c r="B182" s="73" t="e">
        <f>IF(ISBLANK('5. Pp (3 años)'!#REF!),"",'5. Pp (3 años)'!#REF!)</f>
        <v>#REF!</v>
      </c>
      <c r="C182" s="22" t="e">
        <f>IF(ISBLANK('5. Pp (3 años)'!#REF!),"",'5. Pp (3 años)'!#REF!)</f>
        <v>#REF!</v>
      </c>
      <c r="D182" s="24" t="e">
        <f>IF(ISBLANK('5. Pp (3 años)'!#REF!),"",'5. Pp (3 años)'!#REF!)</f>
        <v>#REF!</v>
      </c>
      <c r="E182" s="24" t="e">
        <f>IF(ISBLANK('5. Pp (3 años)'!#REF!),"",'5. Pp (3 años)'!#REF!)</f>
        <v>#REF!</v>
      </c>
      <c r="F182" s="24" t="e">
        <f>IF(ISBLANK('5. Pp (3 años)'!#REF!),"",'5. Pp (3 años)'!#REF!)</f>
        <v>#REF!</v>
      </c>
      <c r="G182" s="22" t="e">
        <f>IF(ISBLANK('5. Pp (3 años)'!#REF!),"",'5. Pp (3 años)'!#REF!)</f>
        <v>#REF!</v>
      </c>
      <c r="H182" s="22" t="e">
        <f>IF(ISBLANK('5. Pp (3 años)'!#REF!),"",'5. Pp (3 años)'!#REF!)</f>
        <v>#REF!</v>
      </c>
      <c r="I182" s="24" t="e">
        <f>IF(ISBLANK('5. Pp (3 años)'!#REF!),"",'5. Pp (3 años)'!#REF!)</f>
        <v>#REF!</v>
      </c>
      <c r="J182" s="24" t="e">
        <f>IF(ISBLANK('5. Pp (3 años)'!#REF!),"",'5. Pp (3 años)'!#REF!)</f>
        <v>#REF!</v>
      </c>
      <c r="K182" s="22" t="e">
        <f>IF(ISBLANK('5. Pp (3 años)'!#REF!),"",'5. Pp (3 años)'!#REF!)</f>
        <v>#REF!</v>
      </c>
      <c r="L182" s="24" t="e">
        <f>IF(ISBLANK('5. Pp (3 años)'!#REF!),"",'5. Pp (3 años)'!#REF!)</f>
        <v>#REF!</v>
      </c>
      <c r="M182" s="24" t="e">
        <f>IF(ISBLANK('5. Pp (3 años)'!#REF!),"",'5. Pp (3 años)'!#REF!)</f>
        <v>#REF!</v>
      </c>
      <c r="N182" s="24" t="e">
        <f>IF(ISBLANK('5. Pp (3 años)'!#REF!),"",'5. Pp (3 años)'!#REF!)</f>
        <v>#REF!</v>
      </c>
      <c r="O182" s="24" t="e">
        <f>IF(ISBLANK('5. Pp (3 años)'!#REF!),"",'5. Pp (3 años)'!#REF!)</f>
        <v>#REF!</v>
      </c>
      <c r="P182" s="149" t="e">
        <f>IF(ISBLANK('5. Pp (3 años)'!#REF!),"",'5. Pp (3 años)'!#REF!)</f>
        <v>#REF!</v>
      </c>
    </row>
    <row r="183" spans="2:16" ht="17.25">
      <c r="B183" s="73" t="e">
        <f>IF(ISBLANK('5. Pp (3 años)'!#REF!),"",'5. Pp (3 años)'!#REF!)</f>
        <v>#REF!</v>
      </c>
      <c r="C183" s="22" t="e">
        <f>IF(ISBLANK('5. Pp (3 años)'!#REF!),"",'5. Pp (3 años)'!#REF!)</f>
        <v>#REF!</v>
      </c>
      <c r="D183" s="24" t="e">
        <f>IF(ISBLANK('5. Pp (3 años)'!#REF!),"",'5. Pp (3 años)'!#REF!)</f>
        <v>#REF!</v>
      </c>
      <c r="E183" s="24" t="e">
        <f>IF(ISBLANK('5. Pp (3 años)'!#REF!),"",'5. Pp (3 años)'!#REF!)</f>
        <v>#REF!</v>
      </c>
      <c r="F183" s="24" t="e">
        <f>IF(ISBLANK('5. Pp (3 años)'!#REF!),"",'5. Pp (3 años)'!#REF!)</f>
        <v>#REF!</v>
      </c>
      <c r="G183" s="22" t="e">
        <f>IF(ISBLANK('5. Pp (3 años)'!#REF!),"",'5. Pp (3 años)'!#REF!)</f>
        <v>#REF!</v>
      </c>
      <c r="H183" s="22" t="e">
        <f>IF(ISBLANK('5. Pp (3 años)'!#REF!),"",'5. Pp (3 años)'!#REF!)</f>
        <v>#REF!</v>
      </c>
      <c r="I183" s="24" t="e">
        <f>IF(ISBLANK('5. Pp (3 años)'!#REF!),"",'5. Pp (3 años)'!#REF!)</f>
        <v>#REF!</v>
      </c>
      <c r="J183" s="24" t="e">
        <f>IF(ISBLANK('5. Pp (3 años)'!#REF!),"",'5. Pp (3 años)'!#REF!)</f>
        <v>#REF!</v>
      </c>
      <c r="K183" s="22" t="e">
        <f>IF(ISBLANK('5. Pp (3 años)'!#REF!),"",'5. Pp (3 años)'!#REF!)</f>
        <v>#REF!</v>
      </c>
      <c r="L183" s="24" t="e">
        <f>IF(ISBLANK('5. Pp (3 años)'!#REF!),"",'5. Pp (3 años)'!#REF!)</f>
        <v>#REF!</v>
      </c>
      <c r="M183" s="24" t="e">
        <f>IF(ISBLANK('5. Pp (3 años)'!#REF!),"",'5. Pp (3 años)'!#REF!)</f>
        <v>#REF!</v>
      </c>
      <c r="N183" s="24" t="e">
        <f>IF(ISBLANK('5. Pp (3 años)'!#REF!),"",'5. Pp (3 años)'!#REF!)</f>
        <v>#REF!</v>
      </c>
      <c r="O183" s="24" t="e">
        <f>IF(ISBLANK('5. Pp (3 años)'!#REF!),"",'5. Pp (3 años)'!#REF!)</f>
        <v>#REF!</v>
      </c>
      <c r="P183" s="149" t="e">
        <f>IF(ISBLANK('5. Pp (3 años)'!#REF!),"",'5. Pp (3 años)'!#REF!)</f>
        <v>#REF!</v>
      </c>
    </row>
    <row r="184" spans="2:16" ht="17.25">
      <c r="B184" s="73" t="e">
        <f>IF(ISBLANK('5. Pp (3 años)'!#REF!),"",'5. Pp (3 años)'!#REF!)</f>
        <v>#REF!</v>
      </c>
      <c r="C184" s="22" t="e">
        <f>IF(ISBLANK('5. Pp (3 años)'!#REF!),"",'5. Pp (3 años)'!#REF!)</f>
        <v>#REF!</v>
      </c>
      <c r="D184" s="24" t="e">
        <f>IF(ISBLANK('5. Pp (3 años)'!#REF!),"",'5. Pp (3 años)'!#REF!)</f>
        <v>#REF!</v>
      </c>
      <c r="E184" s="24" t="e">
        <f>IF(ISBLANK('5. Pp (3 años)'!#REF!),"",'5. Pp (3 años)'!#REF!)</f>
        <v>#REF!</v>
      </c>
      <c r="F184" s="24" t="e">
        <f>IF(ISBLANK('5. Pp (3 años)'!#REF!),"",'5. Pp (3 años)'!#REF!)</f>
        <v>#REF!</v>
      </c>
      <c r="G184" s="22" t="e">
        <f>IF(ISBLANK('5. Pp (3 años)'!#REF!),"",'5. Pp (3 años)'!#REF!)</f>
        <v>#REF!</v>
      </c>
      <c r="H184" s="22" t="e">
        <f>IF(ISBLANK('5. Pp (3 años)'!#REF!),"",'5. Pp (3 años)'!#REF!)</f>
        <v>#REF!</v>
      </c>
      <c r="I184" s="24" t="e">
        <f>IF(ISBLANK('5. Pp (3 años)'!#REF!),"",'5. Pp (3 años)'!#REF!)</f>
        <v>#REF!</v>
      </c>
      <c r="J184" s="24" t="e">
        <f>IF(ISBLANK('5. Pp (3 años)'!#REF!),"",'5. Pp (3 años)'!#REF!)</f>
        <v>#REF!</v>
      </c>
      <c r="K184" s="22" t="e">
        <f>IF(ISBLANK('5. Pp (3 años)'!#REF!),"",'5. Pp (3 años)'!#REF!)</f>
        <v>#REF!</v>
      </c>
      <c r="L184" s="24" t="e">
        <f>IF(ISBLANK('5. Pp (3 años)'!#REF!),"",'5. Pp (3 años)'!#REF!)</f>
        <v>#REF!</v>
      </c>
      <c r="M184" s="24" t="e">
        <f>IF(ISBLANK('5. Pp (3 años)'!#REF!),"",'5. Pp (3 años)'!#REF!)</f>
        <v>#REF!</v>
      </c>
      <c r="N184" s="24" t="e">
        <f>IF(ISBLANK('5. Pp (3 años)'!#REF!),"",'5. Pp (3 años)'!#REF!)</f>
        <v>#REF!</v>
      </c>
      <c r="O184" s="24" t="e">
        <f>IF(ISBLANK('5. Pp (3 años)'!#REF!),"",'5. Pp (3 años)'!#REF!)</f>
        <v>#REF!</v>
      </c>
      <c r="P184" s="149" t="e">
        <f>IF(ISBLANK('5. Pp (3 años)'!#REF!),"",'5. Pp (3 años)'!#REF!)</f>
        <v>#REF!</v>
      </c>
    </row>
    <row r="185" spans="2:16" ht="17.25">
      <c r="B185" s="69" t="e">
        <f>IF(ISBLANK('5. Pp (3 años)'!#REF!),"",'5. Pp (3 años)'!#REF!)</f>
        <v>#REF!</v>
      </c>
      <c r="C185" s="49" t="e">
        <f>IF(ISBLANK('5. Pp (3 años)'!#REF!),"",'5. Pp (3 años)'!#REF!)</f>
        <v>#REF!</v>
      </c>
      <c r="D185" s="71" t="e">
        <f>IF(ISBLANK('5. Pp (3 años)'!#REF!),"",'5. Pp (3 años)'!#REF!)</f>
        <v>#REF!</v>
      </c>
      <c r="E185" s="71" t="e">
        <f>IF(ISBLANK('5. Pp (3 años)'!#REF!),"",'5. Pp (3 años)'!#REF!)</f>
        <v>#REF!</v>
      </c>
      <c r="F185" s="71" t="e">
        <f>IF(ISBLANK('5. Pp (3 años)'!#REF!),"",'5. Pp (3 años)'!#REF!)</f>
        <v>#REF!</v>
      </c>
      <c r="G185" s="49" t="e">
        <f>IF(ISBLANK('5. Pp (3 años)'!#REF!),"",'5. Pp (3 años)'!#REF!)</f>
        <v>#REF!</v>
      </c>
      <c r="H185" s="49" t="e">
        <f>IF(ISBLANK('5. Pp (3 años)'!#REF!),"",'5. Pp (3 años)'!#REF!)</f>
        <v>#REF!</v>
      </c>
      <c r="I185" s="71" t="e">
        <f>IF(ISBLANK('5. Pp (3 años)'!#REF!),"",'5. Pp (3 años)'!#REF!)</f>
        <v>#REF!</v>
      </c>
      <c r="J185" s="71" t="e">
        <f>IF(ISBLANK('5. Pp (3 años)'!#REF!),"",'5. Pp (3 años)'!#REF!)</f>
        <v>#REF!</v>
      </c>
      <c r="K185" s="49" t="e">
        <f>IF(ISBLANK('5. Pp (3 años)'!#REF!),"",'5. Pp (3 años)'!#REF!)</f>
        <v>#REF!</v>
      </c>
      <c r="L185" s="71" t="e">
        <f>IF(ISBLANK('5. Pp (3 años)'!#REF!),"",'5. Pp (3 años)'!#REF!)</f>
        <v>#REF!</v>
      </c>
      <c r="M185" s="71" t="e">
        <f>IF(ISBLANK('5. Pp (3 años)'!#REF!),"",'5. Pp (3 años)'!#REF!)</f>
        <v>#REF!</v>
      </c>
      <c r="N185" s="71" t="e">
        <f>IF(ISBLANK('5. Pp (3 años)'!#REF!),"",'5. Pp (3 años)'!#REF!)</f>
        <v>#REF!</v>
      </c>
      <c r="O185" s="71" t="e">
        <f>IF(ISBLANK('5. Pp (3 años)'!#REF!),"",'5. Pp (3 años)'!#REF!)</f>
        <v>#REF!</v>
      </c>
      <c r="P185" s="72" t="e">
        <f>IF(ISBLANK('5. Pp (3 años)'!#REF!),"",'5. Pp (3 años)'!#REF!)</f>
        <v>#REF!</v>
      </c>
    </row>
    <row r="186" spans="2:16" ht="17.25">
      <c r="B186" s="73" t="e">
        <f>IF(ISBLANK('5. Pp (3 años)'!#REF!),"",'5. Pp (3 años)'!#REF!)</f>
        <v>#REF!</v>
      </c>
      <c r="C186" s="22" t="e">
        <f>IF(ISBLANK('5. Pp (3 años)'!#REF!),"",'5. Pp (3 años)'!#REF!)</f>
        <v>#REF!</v>
      </c>
      <c r="D186" s="24" t="e">
        <f>IF(ISBLANK('5. Pp (3 años)'!#REF!),"",'5. Pp (3 años)'!#REF!)</f>
        <v>#REF!</v>
      </c>
      <c r="E186" s="24" t="e">
        <f>IF(ISBLANK('5. Pp (3 años)'!#REF!),"",'5. Pp (3 años)'!#REF!)</f>
        <v>#REF!</v>
      </c>
      <c r="F186" s="24" t="e">
        <f>IF(ISBLANK('5. Pp (3 años)'!#REF!),"",'5. Pp (3 años)'!#REF!)</f>
        <v>#REF!</v>
      </c>
      <c r="G186" s="22" t="e">
        <f>IF(ISBLANK('5. Pp (3 años)'!#REF!),"",'5. Pp (3 años)'!#REF!)</f>
        <v>#REF!</v>
      </c>
      <c r="H186" s="22" t="e">
        <f>IF(ISBLANK('5. Pp (3 años)'!#REF!),"",'5. Pp (3 años)'!#REF!)</f>
        <v>#REF!</v>
      </c>
      <c r="I186" s="24" t="e">
        <f>IF(ISBLANK('5. Pp (3 años)'!#REF!),"",'5. Pp (3 años)'!#REF!)</f>
        <v>#REF!</v>
      </c>
      <c r="J186" s="24" t="e">
        <f>IF(ISBLANK('5. Pp (3 años)'!#REF!),"",'5. Pp (3 años)'!#REF!)</f>
        <v>#REF!</v>
      </c>
      <c r="K186" s="22" t="e">
        <f>IF(ISBLANK('5. Pp (3 años)'!#REF!),"",'5. Pp (3 años)'!#REF!)</f>
        <v>#REF!</v>
      </c>
      <c r="L186" s="24" t="e">
        <f>IF(ISBLANK('5. Pp (3 años)'!#REF!),"",'5. Pp (3 años)'!#REF!)</f>
        <v>#REF!</v>
      </c>
      <c r="M186" s="24" t="e">
        <f>IF(ISBLANK('5. Pp (3 años)'!#REF!),"",'5. Pp (3 años)'!#REF!)</f>
        <v>#REF!</v>
      </c>
      <c r="N186" s="24" t="e">
        <f>IF(ISBLANK('5. Pp (3 años)'!#REF!),"",'5. Pp (3 años)'!#REF!)</f>
        <v>#REF!</v>
      </c>
      <c r="O186" s="24" t="e">
        <f>IF(ISBLANK('5. Pp (3 años)'!#REF!),"",'5. Pp (3 años)'!#REF!)</f>
        <v>#REF!</v>
      </c>
      <c r="P186" s="149" t="e">
        <f>IF(ISBLANK('5. Pp (3 años)'!#REF!),"",'5. Pp (3 años)'!#REF!)</f>
        <v>#REF!</v>
      </c>
    </row>
    <row r="187" spans="2:16" ht="17.25">
      <c r="B187" s="73" t="e">
        <f>IF(ISBLANK('5. Pp (3 años)'!#REF!),"",'5. Pp (3 años)'!#REF!)</f>
        <v>#REF!</v>
      </c>
      <c r="C187" s="22" t="e">
        <f>IF(ISBLANK('5. Pp (3 años)'!#REF!),"",'5. Pp (3 años)'!#REF!)</f>
        <v>#REF!</v>
      </c>
      <c r="D187" s="24" t="e">
        <f>IF(ISBLANK('5. Pp (3 años)'!#REF!),"",'5. Pp (3 años)'!#REF!)</f>
        <v>#REF!</v>
      </c>
      <c r="E187" s="24" t="e">
        <f>IF(ISBLANK('5. Pp (3 años)'!#REF!),"",'5. Pp (3 años)'!#REF!)</f>
        <v>#REF!</v>
      </c>
      <c r="F187" s="24" t="e">
        <f>IF(ISBLANK('5. Pp (3 años)'!#REF!),"",'5. Pp (3 años)'!#REF!)</f>
        <v>#REF!</v>
      </c>
      <c r="G187" s="22" t="e">
        <f>IF(ISBLANK('5. Pp (3 años)'!#REF!),"",'5. Pp (3 años)'!#REF!)</f>
        <v>#REF!</v>
      </c>
      <c r="H187" s="22" t="e">
        <f>IF(ISBLANK('5. Pp (3 años)'!#REF!),"",'5. Pp (3 años)'!#REF!)</f>
        <v>#REF!</v>
      </c>
      <c r="I187" s="24" t="e">
        <f>IF(ISBLANK('5. Pp (3 años)'!#REF!),"",'5. Pp (3 años)'!#REF!)</f>
        <v>#REF!</v>
      </c>
      <c r="J187" s="24" t="e">
        <f>IF(ISBLANK('5. Pp (3 años)'!#REF!),"",'5. Pp (3 años)'!#REF!)</f>
        <v>#REF!</v>
      </c>
      <c r="K187" s="22" t="e">
        <f>IF(ISBLANK('5. Pp (3 años)'!#REF!),"",'5. Pp (3 años)'!#REF!)</f>
        <v>#REF!</v>
      </c>
      <c r="L187" s="24" t="e">
        <f>IF(ISBLANK('5. Pp (3 años)'!#REF!),"",'5. Pp (3 años)'!#REF!)</f>
        <v>#REF!</v>
      </c>
      <c r="M187" s="24" t="e">
        <f>IF(ISBLANK('5. Pp (3 años)'!#REF!),"",'5. Pp (3 años)'!#REF!)</f>
        <v>#REF!</v>
      </c>
      <c r="N187" s="24" t="e">
        <f>IF(ISBLANK('5. Pp (3 años)'!#REF!),"",'5. Pp (3 años)'!#REF!)</f>
        <v>#REF!</v>
      </c>
      <c r="O187" s="24" t="e">
        <f>IF(ISBLANK('5. Pp (3 años)'!#REF!),"",'5. Pp (3 años)'!#REF!)</f>
        <v>#REF!</v>
      </c>
      <c r="P187" s="149" t="e">
        <f>IF(ISBLANK('5. Pp (3 años)'!#REF!),"",'5. Pp (3 años)'!#REF!)</f>
        <v>#REF!</v>
      </c>
    </row>
    <row r="188" spans="2:16" ht="17.25">
      <c r="B188" s="73" t="e">
        <f>IF(ISBLANK('5. Pp (3 años)'!#REF!),"",'5. Pp (3 años)'!#REF!)</f>
        <v>#REF!</v>
      </c>
      <c r="C188" s="22" t="e">
        <f>IF(ISBLANK('5. Pp (3 años)'!#REF!),"",'5. Pp (3 años)'!#REF!)</f>
        <v>#REF!</v>
      </c>
      <c r="D188" s="24" t="e">
        <f>IF(ISBLANK('5. Pp (3 años)'!#REF!),"",'5. Pp (3 años)'!#REF!)</f>
        <v>#REF!</v>
      </c>
      <c r="E188" s="24" t="e">
        <f>IF(ISBLANK('5. Pp (3 años)'!#REF!),"",'5. Pp (3 años)'!#REF!)</f>
        <v>#REF!</v>
      </c>
      <c r="F188" s="24" t="e">
        <f>IF(ISBLANK('5. Pp (3 años)'!#REF!),"",'5. Pp (3 años)'!#REF!)</f>
        <v>#REF!</v>
      </c>
      <c r="G188" s="22" t="e">
        <f>IF(ISBLANK('5. Pp (3 años)'!#REF!),"",'5. Pp (3 años)'!#REF!)</f>
        <v>#REF!</v>
      </c>
      <c r="H188" s="22" t="e">
        <f>IF(ISBLANK('5. Pp (3 años)'!#REF!),"",'5. Pp (3 años)'!#REF!)</f>
        <v>#REF!</v>
      </c>
      <c r="I188" s="24" t="e">
        <f>IF(ISBLANK('5. Pp (3 años)'!#REF!),"",'5. Pp (3 años)'!#REF!)</f>
        <v>#REF!</v>
      </c>
      <c r="J188" s="24" t="e">
        <f>IF(ISBLANK('5. Pp (3 años)'!#REF!),"",'5. Pp (3 años)'!#REF!)</f>
        <v>#REF!</v>
      </c>
      <c r="K188" s="22" t="e">
        <f>IF(ISBLANK('5. Pp (3 años)'!#REF!),"",'5. Pp (3 años)'!#REF!)</f>
        <v>#REF!</v>
      </c>
      <c r="L188" s="24" t="e">
        <f>IF(ISBLANK('5. Pp (3 años)'!#REF!),"",'5. Pp (3 años)'!#REF!)</f>
        <v>#REF!</v>
      </c>
      <c r="M188" s="24" t="e">
        <f>IF(ISBLANK('5. Pp (3 años)'!#REF!),"",'5. Pp (3 años)'!#REF!)</f>
        <v>#REF!</v>
      </c>
      <c r="N188" s="24" t="e">
        <f>IF(ISBLANK('5. Pp (3 años)'!#REF!),"",'5. Pp (3 años)'!#REF!)</f>
        <v>#REF!</v>
      </c>
      <c r="O188" s="24" t="e">
        <f>IF(ISBLANK('5. Pp (3 años)'!#REF!),"",'5. Pp (3 años)'!#REF!)</f>
        <v>#REF!</v>
      </c>
      <c r="P188" s="149" t="e">
        <f>IF(ISBLANK('5. Pp (3 años)'!#REF!),"",'5. Pp (3 años)'!#REF!)</f>
        <v>#REF!</v>
      </c>
    </row>
    <row r="189" spans="2:16" ht="17.25">
      <c r="B189" s="73" t="e">
        <f>IF(ISBLANK('5. Pp (3 años)'!#REF!),"",'5. Pp (3 años)'!#REF!)</f>
        <v>#REF!</v>
      </c>
      <c r="C189" s="22" t="e">
        <f>IF(ISBLANK('5. Pp (3 años)'!#REF!),"",'5. Pp (3 años)'!#REF!)</f>
        <v>#REF!</v>
      </c>
      <c r="D189" s="24" t="e">
        <f>IF(ISBLANK('5. Pp (3 años)'!#REF!),"",'5. Pp (3 años)'!#REF!)</f>
        <v>#REF!</v>
      </c>
      <c r="E189" s="24" t="e">
        <f>IF(ISBLANK('5. Pp (3 años)'!#REF!),"",'5. Pp (3 años)'!#REF!)</f>
        <v>#REF!</v>
      </c>
      <c r="F189" s="24" t="e">
        <f>IF(ISBLANK('5. Pp (3 años)'!#REF!),"",'5. Pp (3 años)'!#REF!)</f>
        <v>#REF!</v>
      </c>
      <c r="G189" s="22" t="e">
        <f>IF(ISBLANK('5. Pp (3 años)'!#REF!),"",'5. Pp (3 años)'!#REF!)</f>
        <v>#REF!</v>
      </c>
      <c r="H189" s="22" t="e">
        <f>IF(ISBLANK('5. Pp (3 años)'!#REF!),"",'5. Pp (3 años)'!#REF!)</f>
        <v>#REF!</v>
      </c>
      <c r="I189" s="24" t="e">
        <f>IF(ISBLANK('5. Pp (3 años)'!#REF!),"",'5. Pp (3 años)'!#REF!)</f>
        <v>#REF!</v>
      </c>
      <c r="J189" s="24" t="e">
        <f>IF(ISBLANK('5. Pp (3 años)'!#REF!),"",'5. Pp (3 años)'!#REF!)</f>
        <v>#REF!</v>
      </c>
      <c r="K189" s="22" t="e">
        <f>IF(ISBLANK('5. Pp (3 años)'!#REF!),"",'5. Pp (3 años)'!#REF!)</f>
        <v>#REF!</v>
      </c>
      <c r="L189" s="24" t="e">
        <f>IF(ISBLANK('5. Pp (3 años)'!#REF!),"",'5. Pp (3 años)'!#REF!)</f>
        <v>#REF!</v>
      </c>
      <c r="M189" s="24" t="e">
        <f>IF(ISBLANK('5. Pp (3 años)'!#REF!),"",'5. Pp (3 años)'!#REF!)</f>
        <v>#REF!</v>
      </c>
      <c r="N189" s="24" t="e">
        <f>IF(ISBLANK('5. Pp (3 años)'!#REF!),"",'5. Pp (3 años)'!#REF!)</f>
        <v>#REF!</v>
      </c>
      <c r="O189" s="24" t="e">
        <f>IF(ISBLANK('5. Pp (3 años)'!#REF!),"",'5. Pp (3 años)'!#REF!)</f>
        <v>#REF!</v>
      </c>
      <c r="P189" s="149" t="e">
        <f>IF(ISBLANK('5. Pp (3 años)'!#REF!),"",'5. Pp (3 años)'!#REF!)</f>
        <v>#REF!</v>
      </c>
    </row>
    <row r="190" spans="2:16" ht="17.25">
      <c r="B190" s="73" t="e">
        <f>IF(ISBLANK('5. Pp (3 años)'!#REF!),"",'5. Pp (3 años)'!#REF!)</f>
        <v>#REF!</v>
      </c>
      <c r="C190" s="22" t="e">
        <f>IF(ISBLANK('5. Pp (3 años)'!#REF!),"",'5. Pp (3 años)'!#REF!)</f>
        <v>#REF!</v>
      </c>
      <c r="D190" s="24" t="e">
        <f>IF(ISBLANK('5. Pp (3 años)'!#REF!),"",'5. Pp (3 años)'!#REF!)</f>
        <v>#REF!</v>
      </c>
      <c r="E190" s="24" t="e">
        <f>IF(ISBLANK('5. Pp (3 años)'!#REF!),"",'5. Pp (3 años)'!#REF!)</f>
        <v>#REF!</v>
      </c>
      <c r="F190" s="24" t="e">
        <f>IF(ISBLANK('5. Pp (3 años)'!#REF!),"",'5. Pp (3 años)'!#REF!)</f>
        <v>#REF!</v>
      </c>
      <c r="G190" s="22" t="e">
        <f>IF(ISBLANK('5. Pp (3 años)'!#REF!),"",'5. Pp (3 años)'!#REF!)</f>
        <v>#REF!</v>
      </c>
      <c r="H190" s="22" t="e">
        <f>IF(ISBLANK('5. Pp (3 años)'!#REF!),"",'5. Pp (3 años)'!#REF!)</f>
        <v>#REF!</v>
      </c>
      <c r="I190" s="24" t="e">
        <f>IF(ISBLANK('5. Pp (3 años)'!#REF!),"",'5. Pp (3 años)'!#REF!)</f>
        <v>#REF!</v>
      </c>
      <c r="J190" s="24" t="e">
        <f>IF(ISBLANK('5. Pp (3 años)'!#REF!),"",'5. Pp (3 años)'!#REF!)</f>
        <v>#REF!</v>
      </c>
      <c r="K190" s="22" t="e">
        <f>IF(ISBLANK('5. Pp (3 años)'!#REF!),"",'5. Pp (3 años)'!#REF!)</f>
        <v>#REF!</v>
      </c>
      <c r="L190" s="24" t="e">
        <f>IF(ISBLANK('5. Pp (3 años)'!#REF!),"",'5. Pp (3 años)'!#REF!)</f>
        <v>#REF!</v>
      </c>
      <c r="M190" s="24" t="e">
        <f>IF(ISBLANK('5. Pp (3 años)'!#REF!),"",'5. Pp (3 años)'!#REF!)</f>
        <v>#REF!</v>
      </c>
      <c r="N190" s="24" t="e">
        <f>IF(ISBLANK('5. Pp (3 años)'!#REF!),"",'5. Pp (3 años)'!#REF!)</f>
        <v>#REF!</v>
      </c>
      <c r="O190" s="24" t="e">
        <f>IF(ISBLANK('5. Pp (3 años)'!#REF!),"",'5. Pp (3 años)'!#REF!)</f>
        <v>#REF!</v>
      </c>
      <c r="P190" s="149" t="e">
        <f>IF(ISBLANK('5. Pp (3 años)'!#REF!),"",'5. Pp (3 años)'!#REF!)</f>
        <v>#REF!</v>
      </c>
    </row>
    <row r="191" spans="2:16" ht="17.25">
      <c r="B191" s="69" t="e">
        <f>IF(ISBLANK('5. Pp (3 años)'!#REF!),"",'5. Pp (3 años)'!#REF!)</f>
        <v>#REF!</v>
      </c>
      <c r="C191" s="49" t="e">
        <f>IF(ISBLANK('5. Pp (3 años)'!#REF!),"",'5. Pp (3 años)'!#REF!)</f>
        <v>#REF!</v>
      </c>
      <c r="D191" s="71" t="e">
        <f>IF(ISBLANK('5. Pp (3 años)'!#REF!),"",'5. Pp (3 años)'!#REF!)</f>
        <v>#REF!</v>
      </c>
      <c r="E191" s="71" t="e">
        <f>IF(ISBLANK('5. Pp (3 años)'!#REF!),"",'5. Pp (3 años)'!#REF!)</f>
        <v>#REF!</v>
      </c>
      <c r="F191" s="71" t="e">
        <f>IF(ISBLANK('5. Pp (3 años)'!#REF!),"",'5. Pp (3 años)'!#REF!)</f>
        <v>#REF!</v>
      </c>
      <c r="G191" s="49" t="e">
        <f>IF(ISBLANK('5. Pp (3 años)'!#REF!),"",'5. Pp (3 años)'!#REF!)</f>
        <v>#REF!</v>
      </c>
      <c r="H191" s="49" t="e">
        <f>IF(ISBLANK('5. Pp (3 años)'!#REF!),"",'5. Pp (3 años)'!#REF!)</f>
        <v>#REF!</v>
      </c>
      <c r="I191" s="71" t="e">
        <f>IF(ISBLANK('5. Pp (3 años)'!#REF!),"",'5. Pp (3 años)'!#REF!)</f>
        <v>#REF!</v>
      </c>
      <c r="J191" s="71" t="e">
        <f>IF(ISBLANK('5. Pp (3 años)'!#REF!),"",'5. Pp (3 años)'!#REF!)</f>
        <v>#REF!</v>
      </c>
      <c r="K191" s="49" t="e">
        <f>IF(ISBLANK('5. Pp (3 años)'!#REF!),"",'5. Pp (3 años)'!#REF!)</f>
        <v>#REF!</v>
      </c>
      <c r="L191" s="71" t="e">
        <f>IF(ISBLANK('5. Pp (3 años)'!#REF!),"",'5. Pp (3 años)'!#REF!)</f>
        <v>#REF!</v>
      </c>
      <c r="M191" s="71" t="e">
        <f>IF(ISBLANK('5. Pp (3 años)'!#REF!),"",'5. Pp (3 años)'!#REF!)</f>
        <v>#REF!</v>
      </c>
      <c r="N191" s="71" t="e">
        <f>IF(ISBLANK('5. Pp (3 años)'!#REF!),"",'5. Pp (3 años)'!#REF!)</f>
        <v>#REF!</v>
      </c>
      <c r="O191" s="71" t="e">
        <f>IF(ISBLANK('5. Pp (3 años)'!#REF!),"",'5. Pp (3 años)'!#REF!)</f>
        <v>#REF!</v>
      </c>
      <c r="P191" s="72" t="e">
        <f>IF(ISBLANK('5. Pp (3 años)'!#REF!),"",'5. Pp (3 años)'!#REF!)</f>
        <v>#REF!</v>
      </c>
    </row>
    <row r="192" spans="2:16" ht="17.25">
      <c r="B192" s="73" t="e">
        <f>IF(ISBLANK('5. Pp (3 años)'!#REF!),"",'5. Pp (3 años)'!#REF!)</f>
        <v>#REF!</v>
      </c>
      <c r="C192" s="22" t="e">
        <f>IF(ISBLANK('5. Pp (3 años)'!#REF!),"",'5. Pp (3 años)'!#REF!)</f>
        <v>#REF!</v>
      </c>
      <c r="D192" s="24" t="e">
        <f>IF(ISBLANK('5. Pp (3 años)'!#REF!),"",'5. Pp (3 años)'!#REF!)</f>
        <v>#REF!</v>
      </c>
      <c r="E192" s="24" t="e">
        <f>IF(ISBLANK('5. Pp (3 años)'!#REF!),"",'5. Pp (3 años)'!#REF!)</f>
        <v>#REF!</v>
      </c>
      <c r="F192" s="24" t="e">
        <f>IF(ISBLANK('5. Pp (3 años)'!#REF!),"",'5. Pp (3 años)'!#REF!)</f>
        <v>#REF!</v>
      </c>
      <c r="G192" s="22" t="e">
        <f>IF(ISBLANK('5. Pp (3 años)'!#REF!),"",'5. Pp (3 años)'!#REF!)</f>
        <v>#REF!</v>
      </c>
      <c r="H192" s="22" t="e">
        <f>IF(ISBLANK('5. Pp (3 años)'!#REF!),"",'5. Pp (3 años)'!#REF!)</f>
        <v>#REF!</v>
      </c>
      <c r="I192" s="24" t="e">
        <f>IF(ISBLANK('5. Pp (3 años)'!#REF!),"",'5. Pp (3 años)'!#REF!)</f>
        <v>#REF!</v>
      </c>
      <c r="J192" s="24" t="e">
        <f>IF(ISBLANK('5. Pp (3 años)'!#REF!),"",'5. Pp (3 años)'!#REF!)</f>
        <v>#REF!</v>
      </c>
      <c r="K192" s="22" t="e">
        <f>IF(ISBLANK('5. Pp (3 años)'!#REF!),"",'5. Pp (3 años)'!#REF!)</f>
        <v>#REF!</v>
      </c>
      <c r="L192" s="24" t="e">
        <f>IF(ISBLANK('5. Pp (3 años)'!#REF!),"",'5. Pp (3 años)'!#REF!)</f>
        <v>#REF!</v>
      </c>
      <c r="M192" s="24" t="e">
        <f>IF(ISBLANK('5. Pp (3 años)'!#REF!),"",'5. Pp (3 años)'!#REF!)</f>
        <v>#REF!</v>
      </c>
      <c r="N192" s="24" t="e">
        <f>IF(ISBLANK('5. Pp (3 años)'!#REF!),"",'5. Pp (3 años)'!#REF!)</f>
        <v>#REF!</v>
      </c>
      <c r="O192" s="24" t="e">
        <f>IF(ISBLANK('5. Pp (3 años)'!#REF!),"",'5. Pp (3 años)'!#REF!)</f>
        <v>#REF!</v>
      </c>
      <c r="P192" s="149" t="e">
        <f>IF(ISBLANK('5. Pp (3 años)'!#REF!),"",'5. Pp (3 años)'!#REF!)</f>
        <v>#REF!</v>
      </c>
    </row>
    <row r="193" spans="2:16" ht="17.25">
      <c r="B193" s="73" t="e">
        <f>IF(ISBLANK('5. Pp (3 años)'!#REF!),"",'5. Pp (3 años)'!#REF!)</f>
        <v>#REF!</v>
      </c>
      <c r="C193" s="22" t="e">
        <f>IF(ISBLANK('5. Pp (3 años)'!#REF!),"",'5. Pp (3 años)'!#REF!)</f>
        <v>#REF!</v>
      </c>
      <c r="D193" s="24" t="e">
        <f>IF(ISBLANK('5. Pp (3 años)'!#REF!),"",'5. Pp (3 años)'!#REF!)</f>
        <v>#REF!</v>
      </c>
      <c r="E193" s="24" t="e">
        <f>IF(ISBLANK('5. Pp (3 años)'!#REF!),"",'5. Pp (3 años)'!#REF!)</f>
        <v>#REF!</v>
      </c>
      <c r="F193" s="24" t="e">
        <f>IF(ISBLANK('5. Pp (3 años)'!#REF!),"",'5. Pp (3 años)'!#REF!)</f>
        <v>#REF!</v>
      </c>
      <c r="G193" s="22" t="e">
        <f>IF(ISBLANK('5. Pp (3 años)'!#REF!),"",'5. Pp (3 años)'!#REF!)</f>
        <v>#REF!</v>
      </c>
      <c r="H193" s="22" t="e">
        <f>IF(ISBLANK('5. Pp (3 años)'!#REF!),"",'5. Pp (3 años)'!#REF!)</f>
        <v>#REF!</v>
      </c>
      <c r="I193" s="24" t="e">
        <f>IF(ISBLANK('5. Pp (3 años)'!#REF!),"",'5. Pp (3 años)'!#REF!)</f>
        <v>#REF!</v>
      </c>
      <c r="J193" s="24" t="e">
        <f>IF(ISBLANK('5. Pp (3 años)'!#REF!),"",'5. Pp (3 años)'!#REF!)</f>
        <v>#REF!</v>
      </c>
      <c r="K193" s="22" t="e">
        <f>IF(ISBLANK('5. Pp (3 años)'!#REF!),"",'5. Pp (3 años)'!#REF!)</f>
        <v>#REF!</v>
      </c>
      <c r="L193" s="24" t="e">
        <f>IF(ISBLANK('5. Pp (3 años)'!#REF!),"",'5. Pp (3 años)'!#REF!)</f>
        <v>#REF!</v>
      </c>
      <c r="M193" s="24" t="e">
        <f>IF(ISBLANK('5. Pp (3 años)'!#REF!),"",'5. Pp (3 años)'!#REF!)</f>
        <v>#REF!</v>
      </c>
      <c r="N193" s="24" t="e">
        <f>IF(ISBLANK('5. Pp (3 años)'!#REF!),"",'5. Pp (3 años)'!#REF!)</f>
        <v>#REF!</v>
      </c>
      <c r="O193" s="24" t="e">
        <f>IF(ISBLANK('5. Pp (3 años)'!#REF!),"",'5. Pp (3 años)'!#REF!)</f>
        <v>#REF!</v>
      </c>
      <c r="P193" s="149" t="e">
        <f>IF(ISBLANK('5. Pp (3 años)'!#REF!),"",'5. Pp (3 años)'!#REF!)</f>
        <v>#REF!</v>
      </c>
    </row>
    <row r="194" spans="2:16" ht="17.25">
      <c r="B194" s="73" t="e">
        <f>IF(ISBLANK('5. Pp (3 años)'!#REF!),"",'5. Pp (3 años)'!#REF!)</f>
        <v>#REF!</v>
      </c>
      <c r="C194" s="22" t="e">
        <f>IF(ISBLANK('5. Pp (3 años)'!#REF!),"",'5. Pp (3 años)'!#REF!)</f>
        <v>#REF!</v>
      </c>
      <c r="D194" s="24" t="e">
        <f>IF(ISBLANK('5. Pp (3 años)'!#REF!),"",'5. Pp (3 años)'!#REF!)</f>
        <v>#REF!</v>
      </c>
      <c r="E194" s="24" t="e">
        <f>IF(ISBLANK('5. Pp (3 años)'!#REF!),"",'5. Pp (3 años)'!#REF!)</f>
        <v>#REF!</v>
      </c>
      <c r="F194" s="24" t="e">
        <f>IF(ISBLANK('5. Pp (3 años)'!#REF!),"",'5. Pp (3 años)'!#REF!)</f>
        <v>#REF!</v>
      </c>
      <c r="G194" s="22" t="e">
        <f>IF(ISBLANK('5. Pp (3 años)'!#REF!),"",'5. Pp (3 años)'!#REF!)</f>
        <v>#REF!</v>
      </c>
      <c r="H194" s="22" t="e">
        <f>IF(ISBLANK('5. Pp (3 años)'!#REF!),"",'5. Pp (3 años)'!#REF!)</f>
        <v>#REF!</v>
      </c>
      <c r="I194" s="24" t="e">
        <f>IF(ISBLANK('5. Pp (3 años)'!#REF!),"",'5. Pp (3 años)'!#REF!)</f>
        <v>#REF!</v>
      </c>
      <c r="J194" s="24" t="e">
        <f>IF(ISBLANK('5. Pp (3 años)'!#REF!),"",'5. Pp (3 años)'!#REF!)</f>
        <v>#REF!</v>
      </c>
      <c r="K194" s="22" t="e">
        <f>IF(ISBLANK('5. Pp (3 años)'!#REF!),"",'5. Pp (3 años)'!#REF!)</f>
        <v>#REF!</v>
      </c>
      <c r="L194" s="24" t="e">
        <f>IF(ISBLANK('5. Pp (3 años)'!#REF!),"",'5. Pp (3 años)'!#REF!)</f>
        <v>#REF!</v>
      </c>
      <c r="M194" s="24" t="e">
        <f>IF(ISBLANK('5. Pp (3 años)'!#REF!),"",'5. Pp (3 años)'!#REF!)</f>
        <v>#REF!</v>
      </c>
      <c r="N194" s="24" t="e">
        <f>IF(ISBLANK('5. Pp (3 años)'!#REF!),"",'5. Pp (3 años)'!#REF!)</f>
        <v>#REF!</v>
      </c>
      <c r="O194" s="24" t="e">
        <f>IF(ISBLANK('5. Pp (3 años)'!#REF!),"",'5. Pp (3 años)'!#REF!)</f>
        <v>#REF!</v>
      </c>
      <c r="P194" s="149" t="e">
        <f>IF(ISBLANK('5. Pp (3 años)'!#REF!),"",'5. Pp (3 años)'!#REF!)</f>
        <v>#REF!</v>
      </c>
    </row>
    <row r="195" spans="2:16" ht="17.25">
      <c r="B195" s="73" t="e">
        <f>IF(ISBLANK('5. Pp (3 años)'!#REF!),"",'5. Pp (3 años)'!#REF!)</f>
        <v>#REF!</v>
      </c>
      <c r="C195" s="22" t="e">
        <f>IF(ISBLANK('5. Pp (3 años)'!#REF!),"",'5. Pp (3 años)'!#REF!)</f>
        <v>#REF!</v>
      </c>
      <c r="D195" s="24" t="e">
        <f>IF(ISBLANK('5. Pp (3 años)'!#REF!),"",'5. Pp (3 años)'!#REF!)</f>
        <v>#REF!</v>
      </c>
      <c r="E195" s="24" t="e">
        <f>IF(ISBLANK('5. Pp (3 años)'!#REF!),"",'5. Pp (3 años)'!#REF!)</f>
        <v>#REF!</v>
      </c>
      <c r="F195" s="24" t="e">
        <f>IF(ISBLANK('5. Pp (3 años)'!#REF!),"",'5. Pp (3 años)'!#REF!)</f>
        <v>#REF!</v>
      </c>
      <c r="G195" s="22" t="e">
        <f>IF(ISBLANK('5. Pp (3 años)'!#REF!),"",'5. Pp (3 años)'!#REF!)</f>
        <v>#REF!</v>
      </c>
      <c r="H195" s="22" t="e">
        <f>IF(ISBLANK('5. Pp (3 años)'!#REF!),"",'5. Pp (3 años)'!#REF!)</f>
        <v>#REF!</v>
      </c>
      <c r="I195" s="24" t="e">
        <f>IF(ISBLANK('5. Pp (3 años)'!#REF!),"",'5. Pp (3 años)'!#REF!)</f>
        <v>#REF!</v>
      </c>
      <c r="J195" s="24" t="e">
        <f>IF(ISBLANK('5. Pp (3 años)'!#REF!),"",'5. Pp (3 años)'!#REF!)</f>
        <v>#REF!</v>
      </c>
      <c r="K195" s="22" t="e">
        <f>IF(ISBLANK('5. Pp (3 años)'!#REF!),"",'5. Pp (3 años)'!#REF!)</f>
        <v>#REF!</v>
      </c>
      <c r="L195" s="24" t="e">
        <f>IF(ISBLANK('5. Pp (3 años)'!#REF!),"",'5. Pp (3 años)'!#REF!)</f>
        <v>#REF!</v>
      </c>
      <c r="M195" s="24" t="e">
        <f>IF(ISBLANK('5. Pp (3 años)'!#REF!),"",'5. Pp (3 años)'!#REF!)</f>
        <v>#REF!</v>
      </c>
      <c r="N195" s="24" t="e">
        <f>IF(ISBLANK('5. Pp (3 años)'!#REF!),"",'5. Pp (3 años)'!#REF!)</f>
        <v>#REF!</v>
      </c>
      <c r="O195" s="24" t="e">
        <f>IF(ISBLANK('5. Pp (3 años)'!#REF!),"",'5. Pp (3 años)'!#REF!)</f>
        <v>#REF!</v>
      </c>
      <c r="P195" s="149" t="e">
        <f>IF(ISBLANK('5. Pp (3 años)'!#REF!),"",'5. Pp (3 años)'!#REF!)</f>
        <v>#REF!</v>
      </c>
    </row>
    <row r="196" spans="2:16" ht="17.25">
      <c r="B196" s="73" t="e">
        <f>IF(ISBLANK('5. Pp (3 años)'!#REF!),"",'5. Pp (3 años)'!#REF!)</f>
        <v>#REF!</v>
      </c>
      <c r="C196" s="22" t="e">
        <f>IF(ISBLANK('5. Pp (3 años)'!#REF!),"",'5. Pp (3 años)'!#REF!)</f>
        <v>#REF!</v>
      </c>
      <c r="D196" s="24" t="e">
        <f>IF(ISBLANK('5. Pp (3 años)'!#REF!),"",'5. Pp (3 años)'!#REF!)</f>
        <v>#REF!</v>
      </c>
      <c r="E196" s="24" t="e">
        <f>IF(ISBLANK('5. Pp (3 años)'!#REF!),"",'5. Pp (3 años)'!#REF!)</f>
        <v>#REF!</v>
      </c>
      <c r="F196" s="24" t="e">
        <f>IF(ISBLANK('5. Pp (3 años)'!#REF!),"",'5. Pp (3 años)'!#REF!)</f>
        <v>#REF!</v>
      </c>
      <c r="G196" s="22" t="e">
        <f>IF(ISBLANK('5. Pp (3 años)'!#REF!),"",'5. Pp (3 años)'!#REF!)</f>
        <v>#REF!</v>
      </c>
      <c r="H196" s="22" t="e">
        <f>IF(ISBLANK('5. Pp (3 años)'!#REF!),"",'5. Pp (3 años)'!#REF!)</f>
        <v>#REF!</v>
      </c>
      <c r="I196" s="24" t="e">
        <f>IF(ISBLANK('5. Pp (3 años)'!#REF!),"",'5. Pp (3 años)'!#REF!)</f>
        <v>#REF!</v>
      </c>
      <c r="J196" s="24" t="e">
        <f>IF(ISBLANK('5. Pp (3 años)'!#REF!),"",'5. Pp (3 años)'!#REF!)</f>
        <v>#REF!</v>
      </c>
      <c r="K196" s="22" t="e">
        <f>IF(ISBLANK('5. Pp (3 años)'!#REF!),"",'5. Pp (3 años)'!#REF!)</f>
        <v>#REF!</v>
      </c>
      <c r="L196" s="24" t="e">
        <f>IF(ISBLANK('5. Pp (3 años)'!#REF!),"",'5. Pp (3 años)'!#REF!)</f>
        <v>#REF!</v>
      </c>
      <c r="M196" s="24" t="e">
        <f>IF(ISBLANK('5. Pp (3 años)'!#REF!),"",'5. Pp (3 años)'!#REF!)</f>
        <v>#REF!</v>
      </c>
      <c r="N196" s="24" t="e">
        <f>IF(ISBLANK('5. Pp (3 años)'!#REF!),"",'5. Pp (3 años)'!#REF!)</f>
        <v>#REF!</v>
      </c>
      <c r="O196" s="24" t="e">
        <f>IF(ISBLANK('5. Pp (3 años)'!#REF!),"",'5. Pp (3 años)'!#REF!)</f>
        <v>#REF!</v>
      </c>
      <c r="P196" s="149" t="e">
        <f>IF(ISBLANK('5. Pp (3 años)'!#REF!),"",'5. Pp (3 años)'!#REF!)</f>
        <v>#REF!</v>
      </c>
    </row>
    <row r="197" spans="2:16" ht="17.25">
      <c r="B197" s="69" t="e">
        <f>IF(ISBLANK('5. Pp (3 años)'!#REF!),"",'5. Pp (3 años)'!#REF!)</f>
        <v>#REF!</v>
      </c>
      <c r="C197" s="49" t="e">
        <f>IF(ISBLANK('5. Pp (3 años)'!#REF!),"",'5. Pp (3 años)'!#REF!)</f>
        <v>#REF!</v>
      </c>
      <c r="D197" s="71" t="e">
        <f>IF(ISBLANK('5. Pp (3 años)'!#REF!),"",'5. Pp (3 años)'!#REF!)</f>
        <v>#REF!</v>
      </c>
      <c r="E197" s="71" t="e">
        <f>IF(ISBLANK('5. Pp (3 años)'!#REF!),"",'5. Pp (3 años)'!#REF!)</f>
        <v>#REF!</v>
      </c>
      <c r="F197" s="71" t="e">
        <f>IF(ISBLANK('5. Pp (3 años)'!#REF!),"",'5. Pp (3 años)'!#REF!)</f>
        <v>#REF!</v>
      </c>
      <c r="G197" s="49" t="e">
        <f>IF(ISBLANK('5. Pp (3 años)'!#REF!),"",'5. Pp (3 años)'!#REF!)</f>
        <v>#REF!</v>
      </c>
      <c r="H197" s="49" t="e">
        <f>IF(ISBLANK('5. Pp (3 años)'!#REF!),"",'5. Pp (3 años)'!#REF!)</f>
        <v>#REF!</v>
      </c>
      <c r="I197" s="71" t="e">
        <f>IF(ISBLANK('5. Pp (3 años)'!#REF!),"",'5. Pp (3 años)'!#REF!)</f>
        <v>#REF!</v>
      </c>
      <c r="J197" s="71" t="e">
        <f>IF(ISBLANK('5. Pp (3 años)'!#REF!),"",'5. Pp (3 años)'!#REF!)</f>
        <v>#REF!</v>
      </c>
      <c r="K197" s="49" t="e">
        <f>IF(ISBLANK('5. Pp (3 años)'!#REF!),"",'5. Pp (3 años)'!#REF!)</f>
        <v>#REF!</v>
      </c>
      <c r="L197" s="71" t="e">
        <f>IF(ISBLANK('5. Pp (3 años)'!#REF!),"",'5. Pp (3 años)'!#REF!)</f>
        <v>#REF!</v>
      </c>
      <c r="M197" s="71" t="e">
        <f>IF(ISBLANK('5. Pp (3 años)'!#REF!),"",'5. Pp (3 años)'!#REF!)</f>
        <v>#REF!</v>
      </c>
      <c r="N197" s="71" t="e">
        <f>IF(ISBLANK('5. Pp (3 años)'!#REF!),"",'5. Pp (3 años)'!#REF!)</f>
        <v>#REF!</v>
      </c>
      <c r="O197" s="71" t="e">
        <f>IF(ISBLANK('5. Pp (3 años)'!#REF!),"",'5. Pp (3 años)'!#REF!)</f>
        <v>#REF!</v>
      </c>
      <c r="P197" s="72" t="e">
        <f>IF(ISBLANK('5. Pp (3 años)'!#REF!),"",'5. Pp (3 años)'!#REF!)</f>
        <v>#REF!</v>
      </c>
    </row>
    <row r="198" spans="2:16" ht="17.25">
      <c r="B198" s="73" t="e">
        <f>IF(ISBLANK('5. Pp (3 años)'!#REF!),"",'5. Pp (3 años)'!#REF!)</f>
        <v>#REF!</v>
      </c>
      <c r="C198" s="22" t="e">
        <f>IF(ISBLANK('5. Pp (3 años)'!#REF!),"",'5. Pp (3 años)'!#REF!)</f>
        <v>#REF!</v>
      </c>
      <c r="D198" s="24" t="e">
        <f>IF(ISBLANK('5. Pp (3 años)'!#REF!),"",'5. Pp (3 años)'!#REF!)</f>
        <v>#REF!</v>
      </c>
      <c r="E198" s="24" t="e">
        <f>IF(ISBLANK('5. Pp (3 años)'!#REF!),"",'5. Pp (3 años)'!#REF!)</f>
        <v>#REF!</v>
      </c>
      <c r="F198" s="24" t="e">
        <f>IF(ISBLANK('5. Pp (3 años)'!#REF!),"",'5. Pp (3 años)'!#REF!)</f>
        <v>#REF!</v>
      </c>
      <c r="G198" s="22" t="e">
        <f>IF(ISBLANK('5. Pp (3 años)'!#REF!),"",'5. Pp (3 años)'!#REF!)</f>
        <v>#REF!</v>
      </c>
      <c r="H198" s="22" t="e">
        <f>IF(ISBLANK('5. Pp (3 años)'!#REF!),"",'5. Pp (3 años)'!#REF!)</f>
        <v>#REF!</v>
      </c>
      <c r="I198" s="24" t="e">
        <f>IF(ISBLANK('5. Pp (3 años)'!#REF!),"",'5. Pp (3 años)'!#REF!)</f>
        <v>#REF!</v>
      </c>
      <c r="J198" s="24" t="e">
        <f>IF(ISBLANK('5. Pp (3 años)'!#REF!),"",'5. Pp (3 años)'!#REF!)</f>
        <v>#REF!</v>
      </c>
      <c r="K198" s="22" t="e">
        <f>IF(ISBLANK('5. Pp (3 años)'!#REF!),"",'5. Pp (3 años)'!#REF!)</f>
        <v>#REF!</v>
      </c>
      <c r="L198" s="24" t="e">
        <f>IF(ISBLANK('5. Pp (3 años)'!#REF!),"",'5. Pp (3 años)'!#REF!)</f>
        <v>#REF!</v>
      </c>
      <c r="M198" s="24" t="e">
        <f>IF(ISBLANK('5. Pp (3 años)'!#REF!),"",'5. Pp (3 años)'!#REF!)</f>
        <v>#REF!</v>
      </c>
      <c r="N198" s="24" t="e">
        <f>IF(ISBLANK('5. Pp (3 años)'!#REF!),"",'5. Pp (3 años)'!#REF!)</f>
        <v>#REF!</v>
      </c>
      <c r="O198" s="24" t="e">
        <f>IF(ISBLANK('5. Pp (3 años)'!#REF!),"",'5. Pp (3 años)'!#REF!)</f>
        <v>#REF!</v>
      </c>
      <c r="P198" s="149" t="e">
        <f>IF(ISBLANK('5. Pp (3 años)'!#REF!),"",'5. Pp (3 años)'!#REF!)</f>
        <v>#REF!</v>
      </c>
    </row>
    <row r="199" spans="2:16" ht="17.25">
      <c r="B199" s="73" t="e">
        <f>IF(ISBLANK('5. Pp (3 años)'!#REF!),"",'5. Pp (3 años)'!#REF!)</f>
        <v>#REF!</v>
      </c>
      <c r="C199" s="22" t="e">
        <f>IF(ISBLANK('5. Pp (3 años)'!#REF!),"",'5. Pp (3 años)'!#REF!)</f>
        <v>#REF!</v>
      </c>
      <c r="D199" s="24" t="e">
        <f>IF(ISBLANK('5. Pp (3 años)'!#REF!),"",'5. Pp (3 años)'!#REF!)</f>
        <v>#REF!</v>
      </c>
      <c r="E199" s="24" t="e">
        <f>IF(ISBLANK('5. Pp (3 años)'!#REF!),"",'5. Pp (3 años)'!#REF!)</f>
        <v>#REF!</v>
      </c>
      <c r="F199" s="24" t="e">
        <f>IF(ISBLANK('5. Pp (3 años)'!#REF!),"",'5. Pp (3 años)'!#REF!)</f>
        <v>#REF!</v>
      </c>
      <c r="G199" s="22" t="e">
        <f>IF(ISBLANK('5. Pp (3 años)'!#REF!),"",'5. Pp (3 años)'!#REF!)</f>
        <v>#REF!</v>
      </c>
      <c r="H199" s="22" t="e">
        <f>IF(ISBLANK('5. Pp (3 años)'!#REF!),"",'5. Pp (3 años)'!#REF!)</f>
        <v>#REF!</v>
      </c>
      <c r="I199" s="24" t="e">
        <f>IF(ISBLANK('5. Pp (3 años)'!#REF!),"",'5. Pp (3 años)'!#REF!)</f>
        <v>#REF!</v>
      </c>
      <c r="J199" s="24" t="e">
        <f>IF(ISBLANK('5. Pp (3 años)'!#REF!),"",'5. Pp (3 años)'!#REF!)</f>
        <v>#REF!</v>
      </c>
      <c r="K199" s="22" t="e">
        <f>IF(ISBLANK('5. Pp (3 años)'!#REF!),"",'5. Pp (3 años)'!#REF!)</f>
        <v>#REF!</v>
      </c>
      <c r="L199" s="24" t="e">
        <f>IF(ISBLANK('5. Pp (3 años)'!#REF!),"",'5. Pp (3 años)'!#REF!)</f>
        <v>#REF!</v>
      </c>
      <c r="M199" s="24" t="e">
        <f>IF(ISBLANK('5. Pp (3 años)'!#REF!),"",'5. Pp (3 años)'!#REF!)</f>
        <v>#REF!</v>
      </c>
      <c r="N199" s="24" t="e">
        <f>IF(ISBLANK('5. Pp (3 años)'!#REF!),"",'5. Pp (3 años)'!#REF!)</f>
        <v>#REF!</v>
      </c>
      <c r="O199" s="24" t="e">
        <f>IF(ISBLANK('5. Pp (3 años)'!#REF!),"",'5. Pp (3 años)'!#REF!)</f>
        <v>#REF!</v>
      </c>
      <c r="P199" s="149" t="e">
        <f>IF(ISBLANK('5. Pp (3 años)'!#REF!),"",'5. Pp (3 años)'!#REF!)</f>
        <v>#REF!</v>
      </c>
    </row>
    <row r="200" spans="2:16" ht="17.25">
      <c r="B200" s="73" t="e">
        <f>IF(ISBLANK('5. Pp (3 años)'!#REF!),"",'5. Pp (3 años)'!#REF!)</f>
        <v>#REF!</v>
      </c>
      <c r="C200" s="22" t="e">
        <f>IF(ISBLANK('5. Pp (3 años)'!#REF!),"",'5. Pp (3 años)'!#REF!)</f>
        <v>#REF!</v>
      </c>
      <c r="D200" s="24" t="e">
        <f>IF(ISBLANK('5. Pp (3 años)'!#REF!),"",'5. Pp (3 años)'!#REF!)</f>
        <v>#REF!</v>
      </c>
      <c r="E200" s="24" t="e">
        <f>IF(ISBLANK('5. Pp (3 años)'!#REF!),"",'5. Pp (3 años)'!#REF!)</f>
        <v>#REF!</v>
      </c>
      <c r="F200" s="24" t="e">
        <f>IF(ISBLANK('5. Pp (3 años)'!#REF!),"",'5. Pp (3 años)'!#REF!)</f>
        <v>#REF!</v>
      </c>
      <c r="G200" s="22" t="e">
        <f>IF(ISBLANK('5. Pp (3 años)'!#REF!),"",'5. Pp (3 años)'!#REF!)</f>
        <v>#REF!</v>
      </c>
      <c r="H200" s="22" t="e">
        <f>IF(ISBLANK('5. Pp (3 años)'!#REF!),"",'5. Pp (3 años)'!#REF!)</f>
        <v>#REF!</v>
      </c>
      <c r="I200" s="24" t="e">
        <f>IF(ISBLANK('5. Pp (3 años)'!#REF!),"",'5. Pp (3 años)'!#REF!)</f>
        <v>#REF!</v>
      </c>
      <c r="J200" s="24" t="e">
        <f>IF(ISBLANK('5. Pp (3 años)'!#REF!),"",'5. Pp (3 años)'!#REF!)</f>
        <v>#REF!</v>
      </c>
      <c r="K200" s="22" t="e">
        <f>IF(ISBLANK('5. Pp (3 años)'!#REF!),"",'5. Pp (3 años)'!#REF!)</f>
        <v>#REF!</v>
      </c>
      <c r="L200" s="24" t="e">
        <f>IF(ISBLANK('5. Pp (3 años)'!#REF!),"",'5. Pp (3 años)'!#REF!)</f>
        <v>#REF!</v>
      </c>
      <c r="M200" s="24" t="e">
        <f>IF(ISBLANK('5. Pp (3 años)'!#REF!),"",'5. Pp (3 años)'!#REF!)</f>
        <v>#REF!</v>
      </c>
      <c r="N200" s="24" t="e">
        <f>IF(ISBLANK('5. Pp (3 años)'!#REF!),"",'5. Pp (3 años)'!#REF!)</f>
        <v>#REF!</v>
      </c>
      <c r="O200" s="24" t="e">
        <f>IF(ISBLANK('5. Pp (3 años)'!#REF!),"",'5. Pp (3 años)'!#REF!)</f>
        <v>#REF!</v>
      </c>
      <c r="P200" s="149" t="e">
        <f>IF(ISBLANK('5. Pp (3 años)'!#REF!),"",'5. Pp (3 años)'!#REF!)</f>
        <v>#REF!</v>
      </c>
    </row>
    <row r="201" spans="2:16" ht="17.25">
      <c r="B201" s="73" t="e">
        <f>IF(ISBLANK('5. Pp (3 años)'!#REF!),"",'5. Pp (3 años)'!#REF!)</f>
        <v>#REF!</v>
      </c>
      <c r="C201" s="22" t="e">
        <f>IF(ISBLANK('5. Pp (3 años)'!#REF!),"",'5. Pp (3 años)'!#REF!)</f>
        <v>#REF!</v>
      </c>
      <c r="D201" s="24" t="e">
        <f>IF(ISBLANK('5. Pp (3 años)'!#REF!),"",'5. Pp (3 años)'!#REF!)</f>
        <v>#REF!</v>
      </c>
      <c r="E201" s="24" t="e">
        <f>IF(ISBLANK('5. Pp (3 años)'!#REF!),"",'5. Pp (3 años)'!#REF!)</f>
        <v>#REF!</v>
      </c>
      <c r="F201" s="24" t="e">
        <f>IF(ISBLANK('5. Pp (3 años)'!#REF!),"",'5. Pp (3 años)'!#REF!)</f>
        <v>#REF!</v>
      </c>
      <c r="G201" s="22" t="e">
        <f>IF(ISBLANK('5. Pp (3 años)'!#REF!),"",'5. Pp (3 años)'!#REF!)</f>
        <v>#REF!</v>
      </c>
      <c r="H201" s="22" t="e">
        <f>IF(ISBLANK('5. Pp (3 años)'!#REF!),"",'5. Pp (3 años)'!#REF!)</f>
        <v>#REF!</v>
      </c>
      <c r="I201" s="24" t="e">
        <f>IF(ISBLANK('5. Pp (3 años)'!#REF!),"",'5. Pp (3 años)'!#REF!)</f>
        <v>#REF!</v>
      </c>
      <c r="J201" s="24" t="e">
        <f>IF(ISBLANK('5. Pp (3 años)'!#REF!),"",'5. Pp (3 años)'!#REF!)</f>
        <v>#REF!</v>
      </c>
      <c r="K201" s="22" t="e">
        <f>IF(ISBLANK('5. Pp (3 años)'!#REF!),"",'5. Pp (3 años)'!#REF!)</f>
        <v>#REF!</v>
      </c>
      <c r="L201" s="24" t="e">
        <f>IF(ISBLANK('5. Pp (3 años)'!#REF!),"",'5. Pp (3 años)'!#REF!)</f>
        <v>#REF!</v>
      </c>
      <c r="M201" s="24" t="e">
        <f>IF(ISBLANK('5. Pp (3 años)'!#REF!),"",'5. Pp (3 años)'!#REF!)</f>
        <v>#REF!</v>
      </c>
      <c r="N201" s="24" t="e">
        <f>IF(ISBLANK('5. Pp (3 años)'!#REF!),"",'5. Pp (3 años)'!#REF!)</f>
        <v>#REF!</v>
      </c>
      <c r="O201" s="24" t="e">
        <f>IF(ISBLANK('5. Pp (3 años)'!#REF!),"",'5. Pp (3 años)'!#REF!)</f>
        <v>#REF!</v>
      </c>
      <c r="P201" s="149" t="e">
        <f>IF(ISBLANK('5. Pp (3 años)'!#REF!),"",'5. Pp (3 años)'!#REF!)</f>
        <v>#REF!</v>
      </c>
    </row>
    <row r="202" spans="2:16" ht="17.25">
      <c r="B202" s="73" t="e">
        <f>IF(ISBLANK('5. Pp (3 años)'!#REF!),"",'5. Pp (3 años)'!#REF!)</f>
        <v>#REF!</v>
      </c>
      <c r="C202" s="22" t="e">
        <f>IF(ISBLANK('5. Pp (3 años)'!#REF!),"",'5. Pp (3 años)'!#REF!)</f>
        <v>#REF!</v>
      </c>
      <c r="D202" s="24" t="e">
        <f>IF(ISBLANK('5. Pp (3 años)'!#REF!),"",'5. Pp (3 años)'!#REF!)</f>
        <v>#REF!</v>
      </c>
      <c r="E202" s="24" t="e">
        <f>IF(ISBLANK('5. Pp (3 años)'!#REF!),"",'5. Pp (3 años)'!#REF!)</f>
        <v>#REF!</v>
      </c>
      <c r="F202" s="24" t="e">
        <f>IF(ISBLANK('5. Pp (3 años)'!#REF!),"",'5. Pp (3 años)'!#REF!)</f>
        <v>#REF!</v>
      </c>
      <c r="G202" s="22" t="e">
        <f>IF(ISBLANK('5. Pp (3 años)'!#REF!),"",'5. Pp (3 años)'!#REF!)</f>
        <v>#REF!</v>
      </c>
      <c r="H202" s="22" t="e">
        <f>IF(ISBLANK('5. Pp (3 años)'!#REF!),"",'5. Pp (3 años)'!#REF!)</f>
        <v>#REF!</v>
      </c>
      <c r="I202" s="24" t="e">
        <f>IF(ISBLANK('5. Pp (3 años)'!#REF!),"",'5. Pp (3 años)'!#REF!)</f>
        <v>#REF!</v>
      </c>
      <c r="J202" s="24" t="e">
        <f>IF(ISBLANK('5. Pp (3 años)'!#REF!),"",'5. Pp (3 años)'!#REF!)</f>
        <v>#REF!</v>
      </c>
      <c r="K202" s="22" t="e">
        <f>IF(ISBLANK('5. Pp (3 años)'!#REF!),"",'5. Pp (3 años)'!#REF!)</f>
        <v>#REF!</v>
      </c>
      <c r="L202" s="24" t="e">
        <f>IF(ISBLANK('5. Pp (3 años)'!#REF!),"",'5. Pp (3 años)'!#REF!)</f>
        <v>#REF!</v>
      </c>
      <c r="M202" s="24" t="e">
        <f>IF(ISBLANK('5. Pp (3 años)'!#REF!),"",'5. Pp (3 años)'!#REF!)</f>
        <v>#REF!</v>
      </c>
      <c r="N202" s="24" t="e">
        <f>IF(ISBLANK('5. Pp (3 años)'!#REF!),"",'5. Pp (3 años)'!#REF!)</f>
        <v>#REF!</v>
      </c>
      <c r="O202" s="24" t="e">
        <f>IF(ISBLANK('5. Pp (3 años)'!#REF!),"",'5. Pp (3 años)'!#REF!)</f>
        <v>#REF!</v>
      </c>
      <c r="P202" s="149" t="e">
        <f>IF(ISBLANK('5. Pp (3 años)'!#REF!),"",'5. Pp (3 años)'!#REF!)</f>
        <v>#REF!</v>
      </c>
    </row>
    <row r="203" spans="2:16" ht="17.25">
      <c r="B203" s="69" t="e">
        <f>IF(ISBLANK('5. Pp (3 años)'!#REF!),"",'5. Pp (3 años)'!#REF!)</f>
        <v>#REF!</v>
      </c>
      <c r="C203" s="49" t="e">
        <f>IF(ISBLANK('5. Pp (3 años)'!#REF!),"",'5. Pp (3 años)'!#REF!)</f>
        <v>#REF!</v>
      </c>
      <c r="D203" s="71" t="e">
        <f>IF(ISBLANK('5. Pp (3 años)'!#REF!),"",'5. Pp (3 años)'!#REF!)</f>
        <v>#REF!</v>
      </c>
      <c r="E203" s="71" t="e">
        <f>IF(ISBLANK('5. Pp (3 años)'!#REF!),"",'5. Pp (3 años)'!#REF!)</f>
        <v>#REF!</v>
      </c>
      <c r="F203" s="71" t="e">
        <f>IF(ISBLANK('5. Pp (3 años)'!#REF!),"",'5. Pp (3 años)'!#REF!)</f>
        <v>#REF!</v>
      </c>
      <c r="G203" s="49" t="e">
        <f>IF(ISBLANK('5. Pp (3 años)'!#REF!),"",'5. Pp (3 años)'!#REF!)</f>
        <v>#REF!</v>
      </c>
      <c r="H203" s="49" t="e">
        <f>IF(ISBLANK('5. Pp (3 años)'!#REF!),"",'5. Pp (3 años)'!#REF!)</f>
        <v>#REF!</v>
      </c>
      <c r="I203" s="71" t="e">
        <f>IF(ISBLANK('5. Pp (3 años)'!#REF!),"",'5. Pp (3 años)'!#REF!)</f>
        <v>#REF!</v>
      </c>
      <c r="J203" s="71" t="e">
        <f>IF(ISBLANK('5. Pp (3 años)'!#REF!),"",'5. Pp (3 años)'!#REF!)</f>
        <v>#REF!</v>
      </c>
      <c r="K203" s="49" t="e">
        <f>IF(ISBLANK('5. Pp (3 años)'!#REF!),"",'5. Pp (3 años)'!#REF!)</f>
        <v>#REF!</v>
      </c>
      <c r="L203" s="71" t="e">
        <f>IF(ISBLANK('5. Pp (3 años)'!#REF!),"",'5. Pp (3 años)'!#REF!)</f>
        <v>#REF!</v>
      </c>
      <c r="M203" s="71" t="e">
        <f>IF(ISBLANK('5. Pp (3 años)'!#REF!),"",'5. Pp (3 años)'!#REF!)</f>
        <v>#REF!</v>
      </c>
      <c r="N203" s="71" t="e">
        <f>IF(ISBLANK('5. Pp (3 años)'!#REF!),"",'5. Pp (3 años)'!#REF!)</f>
        <v>#REF!</v>
      </c>
      <c r="O203" s="71" t="e">
        <f>IF(ISBLANK('5. Pp (3 años)'!#REF!),"",'5. Pp (3 años)'!#REF!)</f>
        <v>#REF!</v>
      </c>
      <c r="P203" s="72" t="e">
        <f>IF(ISBLANK('5. Pp (3 años)'!#REF!),"",'5. Pp (3 años)'!#REF!)</f>
        <v>#REF!</v>
      </c>
    </row>
    <row r="204" spans="2:16" ht="17.25">
      <c r="B204" s="73" t="e">
        <f>IF(ISBLANK('5. Pp (3 años)'!#REF!),"",'5. Pp (3 años)'!#REF!)</f>
        <v>#REF!</v>
      </c>
      <c r="C204" s="22" t="e">
        <f>IF(ISBLANK('5. Pp (3 años)'!#REF!),"",'5. Pp (3 años)'!#REF!)</f>
        <v>#REF!</v>
      </c>
      <c r="D204" s="24" t="e">
        <f>IF(ISBLANK('5. Pp (3 años)'!#REF!),"",'5. Pp (3 años)'!#REF!)</f>
        <v>#REF!</v>
      </c>
      <c r="E204" s="24" t="e">
        <f>IF(ISBLANK('5. Pp (3 años)'!#REF!),"",'5. Pp (3 años)'!#REF!)</f>
        <v>#REF!</v>
      </c>
      <c r="F204" s="24" t="e">
        <f>IF(ISBLANK('5. Pp (3 años)'!#REF!),"",'5. Pp (3 años)'!#REF!)</f>
        <v>#REF!</v>
      </c>
      <c r="G204" s="22" t="e">
        <f>IF(ISBLANK('5. Pp (3 años)'!#REF!),"",'5. Pp (3 años)'!#REF!)</f>
        <v>#REF!</v>
      </c>
      <c r="H204" s="22" t="e">
        <f>IF(ISBLANK('5. Pp (3 años)'!#REF!),"",'5. Pp (3 años)'!#REF!)</f>
        <v>#REF!</v>
      </c>
      <c r="I204" s="24" t="e">
        <f>IF(ISBLANK('5. Pp (3 años)'!#REF!),"",'5. Pp (3 años)'!#REF!)</f>
        <v>#REF!</v>
      </c>
      <c r="J204" s="24" t="e">
        <f>IF(ISBLANK('5. Pp (3 años)'!#REF!),"",'5. Pp (3 años)'!#REF!)</f>
        <v>#REF!</v>
      </c>
      <c r="K204" s="22" t="e">
        <f>IF(ISBLANK('5. Pp (3 años)'!#REF!),"",'5. Pp (3 años)'!#REF!)</f>
        <v>#REF!</v>
      </c>
      <c r="L204" s="24" t="e">
        <f>IF(ISBLANK('5. Pp (3 años)'!#REF!),"",'5. Pp (3 años)'!#REF!)</f>
        <v>#REF!</v>
      </c>
      <c r="M204" s="24" t="e">
        <f>IF(ISBLANK('5. Pp (3 años)'!#REF!),"",'5. Pp (3 años)'!#REF!)</f>
        <v>#REF!</v>
      </c>
      <c r="N204" s="24" t="e">
        <f>IF(ISBLANK('5. Pp (3 años)'!#REF!),"",'5. Pp (3 años)'!#REF!)</f>
        <v>#REF!</v>
      </c>
      <c r="O204" s="24" t="e">
        <f>IF(ISBLANK('5. Pp (3 años)'!#REF!),"",'5. Pp (3 años)'!#REF!)</f>
        <v>#REF!</v>
      </c>
      <c r="P204" s="149" t="e">
        <f>IF(ISBLANK('5. Pp (3 años)'!#REF!),"",'5. Pp (3 años)'!#REF!)</f>
        <v>#REF!</v>
      </c>
    </row>
    <row r="205" spans="2:16" ht="17.25">
      <c r="B205" s="73" t="e">
        <f>IF(ISBLANK('5. Pp (3 años)'!#REF!),"",'5. Pp (3 años)'!#REF!)</f>
        <v>#REF!</v>
      </c>
      <c r="C205" s="22" t="e">
        <f>IF(ISBLANK('5. Pp (3 años)'!#REF!),"",'5. Pp (3 años)'!#REF!)</f>
        <v>#REF!</v>
      </c>
      <c r="D205" s="24" t="e">
        <f>IF(ISBLANK('5. Pp (3 años)'!#REF!),"",'5. Pp (3 años)'!#REF!)</f>
        <v>#REF!</v>
      </c>
      <c r="E205" s="24" t="e">
        <f>IF(ISBLANK('5. Pp (3 años)'!#REF!),"",'5. Pp (3 años)'!#REF!)</f>
        <v>#REF!</v>
      </c>
      <c r="F205" s="24" t="e">
        <f>IF(ISBLANK('5. Pp (3 años)'!#REF!),"",'5. Pp (3 años)'!#REF!)</f>
        <v>#REF!</v>
      </c>
      <c r="G205" s="22" t="e">
        <f>IF(ISBLANK('5. Pp (3 años)'!#REF!),"",'5. Pp (3 años)'!#REF!)</f>
        <v>#REF!</v>
      </c>
      <c r="H205" s="22" t="e">
        <f>IF(ISBLANK('5. Pp (3 años)'!#REF!),"",'5. Pp (3 años)'!#REF!)</f>
        <v>#REF!</v>
      </c>
      <c r="I205" s="24" t="e">
        <f>IF(ISBLANK('5. Pp (3 años)'!#REF!),"",'5. Pp (3 años)'!#REF!)</f>
        <v>#REF!</v>
      </c>
      <c r="J205" s="24" t="e">
        <f>IF(ISBLANK('5. Pp (3 años)'!#REF!),"",'5. Pp (3 años)'!#REF!)</f>
        <v>#REF!</v>
      </c>
      <c r="K205" s="22" t="e">
        <f>IF(ISBLANK('5. Pp (3 años)'!#REF!),"",'5. Pp (3 años)'!#REF!)</f>
        <v>#REF!</v>
      </c>
      <c r="L205" s="24" t="e">
        <f>IF(ISBLANK('5. Pp (3 años)'!#REF!),"",'5. Pp (3 años)'!#REF!)</f>
        <v>#REF!</v>
      </c>
      <c r="M205" s="24" t="e">
        <f>IF(ISBLANK('5. Pp (3 años)'!#REF!),"",'5. Pp (3 años)'!#REF!)</f>
        <v>#REF!</v>
      </c>
      <c r="N205" s="24" t="e">
        <f>IF(ISBLANK('5. Pp (3 años)'!#REF!),"",'5. Pp (3 años)'!#REF!)</f>
        <v>#REF!</v>
      </c>
      <c r="O205" s="24" t="e">
        <f>IF(ISBLANK('5. Pp (3 años)'!#REF!),"",'5. Pp (3 años)'!#REF!)</f>
        <v>#REF!</v>
      </c>
      <c r="P205" s="149" t="e">
        <f>IF(ISBLANK('5. Pp (3 años)'!#REF!),"",'5. Pp (3 años)'!#REF!)</f>
        <v>#REF!</v>
      </c>
    </row>
    <row r="206" spans="2:16" ht="17.25">
      <c r="B206" s="73" t="e">
        <f>IF(ISBLANK('5. Pp (3 años)'!#REF!),"",'5. Pp (3 años)'!#REF!)</f>
        <v>#REF!</v>
      </c>
      <c r="C206" s="22" t="e">
        <f>IF(ISBLANK('5. Pp (3 años)'!#REF!),"",'5. Pp (3 años)'!#REF!)</f>
        <v>#REF!</v>
      </c>
      <c r="D206" s="24" t="e">
        <f>IF(ISBLANK('5. Pp (3 años)'!#REF!),"",'5. Pp (3 años)'!#REF!)</f>
        <v>#REF!</v>
      </c>
      <c r="E206" s="24" t="e">
        <f>IF(ISBLANK('5. Pp (3 años)'!#REF!),"",'5. Pp (3 años)'!#REF!)</f>
        <v>#REF!</v>
      </c>
      <c r="F206" s="24" t="e">
        <f>IF(ISBLANK('5. Pp (3 años)'!#REF!),"",'5. Pp (3 años)'!#REF!)</f>
        <v>#REF!</v>
      </c>
      <c r="G206" s="22" t="e">
        <f>IF(ISBLANK('5. Pp (3 años)'!#REF!),"",'5. Pp (3 años)'!#REF!)</f>
        <v>#REF!</v>
      </c>
      <c r="H206" s="22" t="e">
        <f>IF(ISBLANK('5. Pp (3 años)'!#REF!),"",'5. Pp (3 años)'!#REF!)</f>
        <v>#REF!</v>
      </c>
      <c r="I206" s="24" t="e">
        <f>IF(ISBLANK('5. Pp (3 años)'!#REF!),"",'5. Pp (3 años)'!#REF!)</f>
        <v>#REF!</v>
      </c>
      <c r="J206" s="24" t="e">
        <f>IF(ISBLANK('5. Pp (3 años)'!#REF!),"",'5. Pp (3 años)'!#REF!)</f>
        <v>#REF!</v>
      </c>
      <c r="K206" s="22" t="e">
        <f>IF(ISBLANK('5. Pp (3 años)'!#REF!),"",'5. Pp (3 años)'!#REF!)</f>
        <v>#REF!</v>
      </c>
      <c r="L206" s="24" t="e">
        <f>IF(ISBLANK('5. Pp (3 años)'!#REF!),"",'5. Pp (3 años)'!#REF!)</f>
        <v>#REF!</v>
      </c>
      <c r="M206" s="24" t="e">
        <f>IF(ISBLANK('5. Pp (3 años)'!#REF!),"",'5. Pp (3 años)'!#REF!)</f>
        <v>#REF!</v>
      </c>
      <c r="N206" s="24" t="e">
        <f>IF(ISBLANK('5. Pp (3 años)'!#REF!),"",'5. Pp (3 años)'!#REF!)</f>
        <v>#REF!</v>
      </c>
      <c r="O206" s="24" t="e">
        <f>IF(ISBLANK('5. Pp (3 años)'!#REF!),"",'5. Pp (3 años)'!#REF!)</f>
        <v>#REF!</v>
      </c>
      <c r="P206" s="149" t="e">
        <f>IF(ISBLANK('5. Pp (3 años)'!#REF!),"",'5. Pp (3 años)'!#REF!)</f>
        <v>#REF!</v>
      </c>
    </row>
    <row r="207" spans="2:16" ht="17.25">
      <c r="B207" s="73" t="e">
        <f>IF(ISBLANK('5. Pp (3 años)'!#REF!),"",'5. Pp (3 años)'!#REF!)</f>
        <v>#REF!</v>
      </c>
      <c r="C207" s="22" t="e">
        <f>IF(ISBLANK('5. Pp (3 años)'!#REF!),"",'5. Pp (3 años)'!#REF!)</f>
        <v>#REF!</v>
      </c>
      <c r="D207" s="24" t="e">
        <f>IF(ISBLANK('5. Pp (3 años)'!#REF!),"",'5. Pp (3 años)'!#REF!)</f>
        <v>#REF!</v>
      </c>
      <c r="E207" s="24" t="e">
        <f>IF(ISBLANK('5. Pp (3 años)'!#REF!),"",'5. Pp (3 años)'!#REF!)</f>
        <v>#REF!</v>
      </c>
      <c r="F207" s="24" t="e">
        <f>IF(ISBLANK('5. Pp (3 años)'!#REF!),"",'5. Pp (3 años)'!#REF!)</f>
        <v>#REF!</v>
      </c>
      <c r="G207" s="22" t="e">
        <f>IF(ISBLANK('5. Pp (3 años)'!#REF!),"",'5. Pp (3 años)'!#REF!)</f>
        <v>#REF!</v>
      </c>
      <c r="H207" s="22" t="e">
        <f>IF(ISBLANK('5. Pp (3 años)'!#REF!),"",'5. Pp (3 años)'!#REF!)</f>
        <v>#REF!</v>
      </c>
      <c r="I207" s="24" t="e">
        <f>IF(ISBLANK('5. Pp (3 años)'!#REF!),"",'5. Pp (3 años)'!#REF!)</f>
        <v>#REF!</v>
      </c>
      <c r="J207" s="24" t="e">
        <f>IF(ISBLANK('5. Pp (3 años)'!#REF!),"",'5. Pp (3 años)'!#REF!)</f>
        <v>#REF!</v>
      </c>
      <c r="K207" s="22" t="e">
        <f>IF(ISBLANK('5. Pp (3 años)'!#REF!),"",'5. Pp (3 años)'!#REF!)</f>
        <v>#REF!</v>
      </c>
      <c r="L207" s="24" t="e">
        <f>IF(ISBLANK('5. Pp (3 años)'!#REF!),"",'5. Pp (3 años)'!#REF!)</f>
        <v>#REF!</v>
      </c>
      <c r="M207" s="24" t="e">
        <f>IF(ISBLANK('5. Pp (3 años)'!#REF!),"",'5. Pp (3 años)'!#REF!)</f>
        <v>#REF!</v>
      </c>
      <c r="N207" s="24" t="e">
        <f>IF(ISBLANK('5. Pp (3 años)'!#REF!),"",'5. Pp (3 años)'!#REF!)</f>
        <v>#REF!</v>
      </c>
      <c r="O207" s="24" t="e">
        <f>IF(ISBLANK('5. Pp (3 años)'!#REF!),"",'5. Pp (3 años)'!#REF!)</f>
        <v>#REF!</v>
      </c>
      <c r="P207" s="149" t="e">
        <f>IF(ISBLANK('5. Pp (3 años)'!#REF!),"",'5. Pp (3 años)'!#REF!)</f>
        <v>#REF!</v>
      </c>
    </row>
    <row r="208" spans="2:16" ht="17.25">
      <c r="B208" s="73" t="e">
        <f>IF(ISBLANK('5. Pp (3 años)'!#REF!),"",'5. Pp (3 años)'!#REF!)</f>
        <v>#REF!</v>
      </c>
      <c r="C208" s="22" t="e">
        <f>IF(ISBLANK('5. Pp (3 años)'!#REF!),"",'5. Pp (3 años)'!#REF!)</f>
        <v>#REF!</v>
      </c>
      <c r="D208" s="24" t="e">
        <f>IF(ISBLANK('5. Pp (3 años)'!#REF!),"",'5. Pp (3 años)'!#REF!)</f>
        <v>#REF!</v>
      </c>
      <c r="E208" s="24" t="e">
        <f>IF(ISBLANK('5. Pp (3 años)'!#REF!),"",'5. Pp (3 años)'!#REF!)</f>
        <v>#REF!</v>
      </c>
      <c r="F208" s="24" t="e">
        <f>IF(ISBLANK('5. Pp (3 años)'!#REF!),"",'5. Pp (3 años)'!#REF!)</f>
        <v>#REF!</v>
      </c>
      <c r="G208" s="22" t="e">
        <f>IF(ISBLANK('5. Pp (3 años)'!#REF!),"",'5. Pp (3 años)'!#REF!)</f>
        <v>#REF!</v>
      </c>
      <c r="H208" s="22" t="e">
        <f>IF(ISBLANK('5. Pp (3 años)'!#REF!),"",'5. Pp (3 años)'!#REF!)</f>
        <v>#REF!</v>
      </c>
      <c r="I208" s="24" t="e">
        <f>IF(ISBLANK('5. Pp (3 años)'!#REF!),"",'5. Pp (3 años)'!#REF!)</f>
        <v>#REF!</v>
      </c>
      <c r="J208" s="24" t="e">
        <f>IF(ISBLANK('5. Pp (3 años)'!#REF!),"",'5. Pp (3 años)'!#REF!)</f>
        <v>#REF!</v>
      </c>
      <c r="K208" s="22" t="e">
        <f>IF(ISBLANK('5. Pp (3 años)'!#REF!),"",'5. Pp (3 años)'!#REF!)</f>
        <v>#REF!</v>
      </c>
      <c r="L208" s="24" t="e">
        <f>IF(ISBLANK('5. Pp (3 años)'!#REF!),"",'5. Pp (3 años)'!#REF!)</f>
        <v>#REF!</v>
      </c>
      <c r="M208" s="24" t="e">
        <f>IF(ISBLANK('5. Pp (3 años)'!#REF!),"",'5. Pp (3 años)'!#REF!)</f>
        <v>#REF!</v>
      </c>
      <c r="N208" s="24" t="e">
        <f>IF(ISBLANK('5. Pp (3 años)'!#REF!),"",'5. Pp (3 años)'!#REF!)</f>
        <v>#REF!</v>
      </c>
      <c r="O208" s="24" t="e">
        <f>IF(ISBLANK('5. Pp (3 años)'!#REF!),"",'5. Pp (3 años)'!#REF!)</f>
        <v>#REF!</v>
      </c>
      <c r="P208" s="149" t="e">
        <f>IF(ISBLANK('5. Pp (3 años)'!#REF!),"",'5. Pp (3 años)'!#REF!)</f>
        <v>#REF!</v>
      </c>
    </row>
    <row r="209" spans="2:16" ht="17.25">
      <c r="B209" s="69" t="e">
        <f>IF(ISBLANK('5. Pp (3 años)'!#REF!),"",'5. Pp (3 años)'!#REF!)</f>
        <v>#REF!</v>
      </c>
      <c r="C209" s="49" t="e">
        <f>IF(ISBLANK('5. Pp (3 años)'!#REF!),"",'5. Pp (3 años)'!#REF!)</f>
        <v>#REF!</v>
      </c>
      <c r="D209" s="71" t="e">
        <f>IF(ISBLANK('5. Pp (3 años)'!#REF!),"",'5. Pp (3 años)'!#REF!)</f>
        <v>#REF!</v>
      </c>
      <c r="E209" s="71" t="e">
        <f>IF(ISBLANK('5. Pp (3 años)'!#REF!),"",'5. Pp (3 años)'!#REF!)</f>
        <v>#REF!</v>
      </c>
      <c r="F209" s="71" t="e">
        <f>IF(ISBLANK('5. Pp (3 años)'!#REF!),"",'5. Pp (3 años)'!#REF!)</f>
        <v>#REF!</v>
      </c>
      <c r="G209" s="49" t="e">
        <f>IF(ISBLANK('5. Pp (3 años)'!#REF!),"",'5. Pp (3 años)'!#REF!)</f>
        <v>#REF!</v>
      </c>
      <c r="H209" s="49" t="e">
        <f>IF(ISBLANK('5. Pp (3 años)'!#REF!),"",'5. Pp (3 años)'!#REF!)</f>
        <v>#REF!</v>
      </c>
      <c r="I209" s="71" t="e">
        <f>IF(ISBLANK('5. Pp (3 años)'!#REF!),"",'5. Pp (3 años)'!#REF!)</f>
        <v>#REF!</v>
      </c>
      <c r="J209" s="71" t="e">
        <f>IF(ISBLANK('5. Pp (3 años)'!#REF!),"",'5. Pp (3 años)'!#REF!)</f>
        <v>#REF!</v>
      </c>
      <c r="K209" s="49" t="e">
        <f>IF(ISBLANK('5. Pp (3 años)'!#REF!),"",'5. Pp (3 años)'!#REF!)</f>
        <v>#REF!</v>
      </c>
      <c r="L209" s="71" t="e">
        <f>IF(ISBLANK('5. Pp (3 años)'!#REF!),"",'5. Pp (3 años)'!#REF!)</f>
        <v>#REF!</v>
      </c>
      <c r="M209" s="71" t="e">
        <f>IF(ISBLANK('5. Pp (3 años)'!#REF!),"",'5. Pp (3 años)'!#REF!)</f>
        <v>#REF!</v>
      </c>
      <c r="N209" s="71" t="e">
        <f>IF(ISBLANK('5. Pp (3 años)'!#REF!),"",'5. Pp (3 años)'!#REF!)</f>
        <v>#REF!</v>
      </c>
      <c r="O209" s="71" t="e">
        <f>IF(ISBLANK('5. Pp (3 años)'!#REF!),"",'5. Pp (3 años)'!#REF!)</f>
        <v>#REF!</v>
      </c>
      <c r="P209" s="72" t="e">
        <f>IF(ISBLANK('5. Pp (3 años)'!#REF!),"",'5. Pp (3 años)'!#REF!)</f>
        <v>#REF!</v>
      </c>
    </row>
    <row r="210" spans="2:16" ht="17.25">
      <c r="B210" s="73" t="e">
        <f>IF(ISBLANK('5. Pp (3 años)'!#REF!),"",'5. Pp (3 años)'!#REF!)</f>
        <v>#REF!</v>
      </c>
      <c r="C210" s="22" t="e">
        <f>IF(ISBLANK('5. Pp (3 años)'!#REF!),"",'5. Pp (3 años)'!#REF!)</f>
        <v>#REF!</v>
      </c>
      <c r="D210" s="24" t="e">
        <f>IF(ISBLANK('5. Pp (3 años)'!#REF!),"",'5. Pp (3 años)'!#REF!)</f>
        <v>#REF!</v>
      </c>
      <c r="E210" s="24" t="e">
        <f>IF(ISBLANK('5. Pp (3 años)'!#REF!),"",'5. Pp (3 años)'!#REF!)</f>
        <v>#REF!</v>
      </c>
      <c r="F210" s="24" t="e">
        <f>IF(ISBLANK('5. Pp (3 años)'!#REF!),"",'5. Pp (3 años)'!#REF!)</f>
        <v>#REF!</v>
      </c>
      <c r="G210" s="22" t="e">
        <f>IF(ISBLANK('5. Pp (3 años)'!#REF!),"",'5. Pp (3 años)'!#REF!)</f>
        <v>#REF!</v>
      </c>
      <c r="H210" s="22" t="e">
        <f>IF(ISBLANK('5. Pp (3 años)'!#REF!),"",'5. Pp (3 años)'!#REF!)</f>
        <v>#REF!</v>
      </c>
      <c r="I210" s="24" t="e">
        <f>IF(ISBLANK('5. Pp (3 años)'!#REF!),"",'5. Pp (3 años)'!#REF!)</f>
        <v>#REF!</v>
      </c>
      <c r="J210" s="24" t="e">
        <f>IF(ISBLANK('5. Pp (3 años)'!#REF!),"",'5. Pp (3 años)'!#REF!)</f>
        <v>#REF!</v>
      </c>
      <c r="K210" s="22" t="e">
        <f>IF(ISBLANK('5. Pp (3 años)'!#REF!),"",'5. Pp (3 años)'!#REF!)</f>
        <v>#REF!</v>
      </c>
      <c r="L210" s="24" t="e">
        <f>IF(ISBLANK('5. Pp (3 años)'!#REF!),"",'5. Pp (3 años)'!#REF!)</f>
        <v>#REF!</v>
      </c>
      <c r="M210" s="24" t="e">
        <f>IF(ISBLANK('5. Pp (3 años)'!#REF!),"",'5. Pp (3 años)'!#REF!)</f>
        <v>#REF!</v>
      </c>
      <c r="N210" s="24" t="e">
        <f>IF(ISBLANK('5. Pp (3 años)'!#REF!),"",'5. Pp (3 años)'!#REF!)</f>
        <v>#REF!</v>
      </c>
      <c r="O210" s="24" t="e">
        <f>IF(ISBLANK('5. Pp (3 años)'!#REF!),"",'5. Pp (3 años)'!#REF!)</f>
        <v>#REF!</v>
      </c>
      <c r="P210" s="149" t="e">
        <f>IF(ISBLANK('5. Pp (3 años)'!#REF!),"",'5. Pp (3 años)'!#REF!)</f>
        <v>#REF!</v>
      </c>
    </row>
    <row r="211" spans="2:16" ht="17.25">
      <c r="B211" s="73" t="e">
        <f>IF(ISBLANK('5. Pp (3 años)'!#REF!),"",'5. Pp (3 años)'!#REF!)</f>
        <v>#REF!</v>
      </c>
      <c r="C211" s="22" t="e">
        <f>IF(ISBLANK('5. Pp (3 años)'!#REF!),"",'5. Pp (3 años)'!#REF!)</f>
        <v>#REF!</v>
      </c>
      <c r="D211" s="24" t="e">
        <f>IF(ISBLANK('5. Pp (3 años)'!#REF!),"",'5. Pp (3 años)'!#REF!)</f>
        <v>#REF!</v>
      </c>
      <c r="E211" s="24" t="e">
        <f>IF(ISBLANK('5. Pp (3 años)'!#REF!),"",'5. Pp (3 años)'!#REF!)</f>
        <v>#REF!</v>
      </c>
      <c r="F211" s="24" t="e">
        <f>IF(ISBLANK('5. Pp (3 años)'!#REF!),"",'5. Pp (3 años)'!#REF!)</f>
        <v>#REF!</v>
      </c>
      <c r="G211" s="22" t="e">
        <f>IF(ISBLANK('5. Pp (3 años)'!#REF!),"",'5. Pp (3 años)'!#REF!)</f>
        <v>#REF!</v>
      </c>
      <c r="H211" s="22" t="e">
        <f>IF(ISBLANK('5. Pp (3 años)'!#REF!),"",'5. Pp (3 años)'!#REF!)</f>
        <v>#REF!</v>
      </c>
      <c r="I211" s="24" t="e">
        <f>IF(ISBLANK('5. Pp (3 años)'!#REF!),"",'5. Pp (3 años)'!#REF!)</f>
        <v>#REF!</v>
      </c>
      <c r="J211" s="24" t="e">
        <f>IF(ISBLANK('5. Pp (3 años)'!#REF!),"",'5. Pp (3 años)'!#REF!)</f>
        <v>#REF!</v>
      </c>
      <c r="K211" s="22" t="e">
        <f>IF(ISBLANK('5. Pp (3 años)'!#REF!),"",'5. Pp (3 años)'!#REF!)</f>
        <v>#REF!</v>
      </c>
      <c r="L211" s="24" t="e">
        <f>IF(ISBLANK('5. Pp (3 años)'!#REF!),"",'5. Pp (3 años)'!#REF!)</f>
        <v>#REF!</v>
      </c>
      <c r="M211" s="24" t="e">
        <f>IF(ISBLANK('5. Pp (3 años)'!#REF!),"",'5. Pp (3 años)'!#REF!)</f>
        <v>#REF!</v>
      </c>
      <c r="N211" s="24" t="e">
        <f>IF(ISBLANK('5. Pp (3 años)'!#REF!),"",'5. Pp (3 años)'!#REF!)</f>
        <v>#REF!</v>
      </c>
      <c r="O211" s="24" t="e">
        <f>IF(ISBLANK('5. Pp (3 años)'!#REF!),"",'5. Pp (3 años)'!#REF!)</f>
        <v>#REF!</v>
      </c>
      <c r="P211" s="149" t="e">
        <f>IF(ISBLANK('5. Pp (3 años)'!#REF!),"",'5. Pp (3 años)'!#REF!)</f>
        <v>#REF!</v>
      </c>
    </row>
    <row r="212" spans="2:16" ht="17.25">
      <c r="B212" s="73" t="e">
        <f>IF(ISBLANK('5. Pp (3 años)'!#REF!),"",'5. Pp (3 años)'!#REF!)</f>
        <v>#REF!</v>
      </c>
      <c r="C212" s="22" t="e">
        <f>IF(ISBLANK('5. Pp (3 años)'!#REF!),"",'5. Pp (3 años)'!#REF!)</f>
        <v>#REF!</v>
      </c>
      <c r="D212" s="24" t="e">
        <f>IF(ISBLANK('5. Pp (3 años)'!#REF!),"",'5. Pp (3 años)'!#REF!)</f>
        <v>#REF!</v>
      </c>
      <c r="E212" s="24" t="e">
        <f>IF(ISBLANK('5. Pp (3 años)'!#REF!),"",'5. Pp (3 años)'!#REF!)</f>
        <v>#REF!</v>
      </c>
      <c r="F212" s="24" t="e">
        <f>IF(ISBLANK('5. Pp (3 años)'!#REF!),"",'5. Pp (3 años)'!#REF!)</f>
        <v>#REF!</v>
      </c>
      <c r="G212" s="22" t="e">
        <f>IF(ISBLANK('5. Pp (3 años)'!#REF!),"",'5. Pp (3 años)'!#REF!)</f>
        <v>#REF!</v>
      </c>
      <c r="H212" s="22" t="e">
        <f>IF(ISBLANK('5. Pp (3 años)'!#REF!),"",'5. Pp (3 años)'!#REF!)</f>
        <v>#REF!</v>
      </c>
      <c r="I212" s="24" t="e">
        <f>IF(ISBLANK('5. Pp (3 años)'!#REF!),"",'5. Pp (3 años)'!#REF!)</f>
        <v>#REF!</v>
      </c>
      <c r="J212" s="24" t="e">
        <f>IF(ISBLANK('5. Pp (3 años)'!#REF!),"",'5. Pp (3 años)'!#REF!)</f>
        <v>#REF!</v>
      </c>
      <c r="K212" s="22" t="e">
        <f>IF(ISBLANK('5. Pp (3 años)'!#REF!),"",'5. Pp (3 años)'!#REF!)</f>
        <v>#REF!</v>
      </c>
      <c r="L212" s="24" t="e">
        <f>IF(ISBLANK('5. Pp (3 años)'!#REF!),"",'5. Pp (3 años)'!#REF!)</f>
        <v>#REF!</v>
      </c>
      <c r="M212" s="24" t="e">
        <f>IF(ISBLANK('5. Pp (3 años)'!#REF!),"",'5. Pp (3 años)'!#REF!)</f>
        <v>#REF!</v>
      </c>
      <c r="N212" s="24" t="e">
        <f>IF(ISBLANK('5. Pp (3 años)'!#REF!),"",'5. Pp (3 años)'!#REF!)</f>
        <v>#REF!</v>
      </c>
      <c r="O212" s="24" t="e">
        <f>IF(ISBLANK('5. Pp (3 años)'!#REF!),"",'5. Pp (3 años)'!#REF!)</f>
        <v>#REF!</v>
      </c>
      <c r="P212" s="149" t="e">
        <f>IF(ISBLANK('5. Pp (3 años)'!#REF!),"",'5. Pp (3 años)'!#REF!)</f>
        <v>#REF!</v>
      </c>
    </row>
    <row r="213" spans="2:16" ht="17.25">
      <c r="B213" s="73" t="e">
        <f>IF(ISBLANK('5. Pp (3 años)'!#REF!),"",'5. Pp (3 años)'!#REF!)</f>
        <v>#REF!</v>
      </c>
      <c r="C213" s="22" t="e">
        <f>IF(ISBLANK('5. Pp (3 años)'!#REF!),"",'5. Pp (3 años)'!#REF!)</f>
        <v>#REF!</v>
      </c>
      <c r="D213" s="24" t="e">
        <f>IF(ISBLANK('5. Pp (3 años)'!#REF!),"",'5. Pp (3 años)'!#REF!)</f>
        <v>#REF!</v>
      </c>
      <c r="E213" s="24" t="e">
        <f>IF(ISBLANK('5. Pp (3 años)'!#REF!),"",'5. Pp (3 años)'!#REF!)</f>
        <v>#REF!</v>
      </c>
      <c r="F213" s="24" t="e">
        <f>IF(ISBLANK('5. Pp (3 años)'!#REF!),"",'5. Pp (3 años)'!#REF!)</f>
        <v>#REF!</v>
      </c>
      <c r="G213" s="22" t="e">
        <f>IF(ISBLANK('5. Pp (3 años)'!#REF!),"",'5. Pp (3 años)'!#REF!)</f>
        <v>#REF!</v>
      </c>
      <c r="H213" s="22" t="e">
        <f>IF(ISBLANK('5. Pp (3 años)'!#REF!),"",'5. Pp (3 años)'!#REF!)</f>
        <v>#REF!</v>
      </c>
      <c r="I213" s="24" t="e">
        <f>IF(ISBLANK('5. Pp (3 años)'!#REF!),"",'5. Pp (3 años)'!#REF!)</f>
        <v>#REF!</v>
      </c>
      <c r="J213" s="24" t="e">
        <f>IF(ISBLANK('5. Pp (3 años)'!#REF!),"",'5. Pp (3 años)'!#REF!)</f>
        <v>#REF!</v>
      </c>
      <c r="K213" s="22" t="e">
        <f>IF(ISBLANK('5. Pp (3 años)'!#REF!),"",'5. Pp (3 años)'!#REF!)</f>
        <v>#REF!</v>
      </c>
      <c r="L213" s="24" t="e">
        <f>IF(ISBLANK('5. Pp (3 años)'!#REF!),"",'5. Pp (3 años)'!#REF!)</f>
        <v>#REF!</v>
      </c>
      <c r="M213" s="24" t="e">
        <f>IF(ISBLANK('5. Pp (3 años)'!#REF!),"",'5. Pp (3 años)'!#REF!)</f>
        <v>#REF!</v>
      </c>
      <c r="N213" s="24" t="e">
        <f>IF(ISBLANK('5. Pp (3 años)'!#REF!),"",'5. Pp (3 años)'!#REF!)</f>
        <v>#REF!</v>
      </c>
      <c r="O213" s="24" t="e">
        <f>IF(ISBLANK('5. Pp (3 años)'!#REF!),"",'5. Pp (3 años)'!#REF!)</f>
        <v>#REF!</v>
      </c>
      <c r="P213" s="149" t="e">
        <f>IF(ISBLANK('5. Pp (3 años)'!#REF!),"",'5. Pp (3 años)'!#REF!)</f>
        <v>#REF!</v>
      </c>
    </row>
    <row r="214" spans="2:16" ht="17.25">
      <c r="B214" s="73" t="e">
        <f>IF(ISBLANK('5. Pp (3 años)'!#REF!),"",'5. Pp (3 años)'!#REF!)</f>
        <v>#REF!</v>
      </c>
      <c r="C214" s="22" t="e">
        <f>IF(ISBLANK('5. Pp (3 años)'!#REF!),"",'5. Pp (3 años)'!#REF!)</f>
        <v>#REF!</v>
      </c>
      <c r="D214" s="24" t="e">
        <f>IF(ISBLANK('5. Pp (3 años)'!#REF!),"",'5. Pp (3 años)'!#REF!)</f>
        <v>#REF!</v>
      </c>
      <c r="E214" s="24" t="e">
        <f>IF(ISBLANK('5. Pp (3 años)'!#REF!),"",'5. Pp (3 años)'!#REF!)</f>
        <v>#REF!</v>
      </c>
      <c r="F214" s="24" t="e">
        <f>IF(ISBLANK('5. Pp (3 años)'!#REF!),"",'5. Pp (3 años)'!#REF!)</f>
        <v>#REF!</v>
      </c>
      <c r="G214" s="22" t="e">
        <f>IF(ISBLANK('5. Pp (3 años)'!#REF!),"",'5. Pp (3 años)'!#REF!)</f>
        <v>#REF!</v>
      </c>
      <c r="H214" s="22" t="e">
        <f>IF(ISBLANK('5. Pp (3 años)'!#REF!),"",'5. Pp (3 años)'!#REF!)</f>
        <v>#REF!</v>
      </c>
      <c r="I214" s="24" t="e">
        <f>IF(ISBLANK('5. Pp (3 años)'!#REF!),"",'5. Pp (3 años)'!#REF!)</f>
        <v>#REF!</v>
      </c>
      <c r="J214" s="24" t="e">
        <f>IF(ISBLANK('5. Pp (3 años)'!#REF!),"",'5. Pp (3 años)'!#REF!)</f>
        <v>#REF!</v>
      </c>
      <c r="K214" s="22" t="e">
        <f>IF(ISBLANK('5. Pp (3 años)'!#REF!),"",'5. Pp (3 años)'!#REF!)</f>
        <v>#REF!</v>
      </c>
      <c r="L214" s="24" t="e">
        <f>IF(ISBLANK('5. Pp (3 años)'!#REF!),"",'5. Pp (3 años)'!#REF!)</f>
        <v>#REF!</v>
      </c>
      <c r="M214" s="24" t="e">
        <f>IF(ISBLANK('5. Pp (3 años)'!#REF!),"",'5. Pp (3 años)'!#REF!)</f>
        <v>#REF!</v>
      </c>
      <c r="N214" s="24" t="e">
        <f>IF(ISBLANK('5. Pp (3 años)'!#REF!),"",'5. Pp (3 años)'!#REF!)</f>
        <v>#REF!</v>
      </c>
      <c r="O214" s="24" t="e">
        <f>IF(ISBLANK('5. Pp (3 años)'!#REF!),"",'5. Pp (3 años)'!#REF!)</f>
        <v>#REF!</v>
      </c>
      <c r="P214" s="149" t="e">
        <f>IF(ISBLANK('5. Pp (3 años)'!#REF!),"",'5. Pp (3 años)'!#REF!)</f>
        <v>#REF!</v>
      </c>
    </row>
    <row r="215" spans="2:16" ht="17.25">
      <c r="B215" s="69" t="e">
        <f>IF(ISBLANK('5. Pp (3 años)'!#REF!),"",'5. Pp (3 años)'!#REF!)</f>
        <v>#REF!</v>
      </c>
      <c r="C215" s="49" t="e">
        <f>IF(ISBLANK('5. Pp (3 años)'!#REF!),"",'5. Pp (3 años)'!#REF!)</f>
        <v>#REF!</v>
      </c>
      <c r="D215" s="71" t="e">
        <f>IF(ISBLANK('5. Pp (3 años)'!#REF!),"",'5. Pp (3 años)'!#REF!)</f>
        <v>#REF!</v>
      </c>
      <c r="E215" s="71" t="e">
        <f>IF(ISBLANK('5. Pp (3 años)'!#REF!),"",'5. Pp (3 años)'!#REF!)</f>
        <v>#REF!</v>
      </c>
      <c r="F215" s="71" t="e">
        <f>IF(ISBLANK('5. Pp (3 años)'!#REF!),"",'5. Pp (3 años)'!#REF!)</f>
        <v>#REF!</v>
      </c>
      <c r="G215" s="49" t="e">
        <f>IF(ISBLANK('5. Pp (3 años)'!#REF!),"",'5. Pp (3 años)'!#REF!)</f>
        <v>#REF!</v>
      </c>
      <c r="H215" s="49" t="e">
        <f>IF(ISBLANK('5. Pp (3 años)'!#REF!),"",'5. Pp (3 años)'!#REF!)</f>
        <v>#REF!</v>
      </c>
      <c r="I215" s="71" t="e">
        <f>IF(ISBLANK('5. Pp (3 años)'!#REF!),"",'5. Pp (3 años)'!#REF!)</f>
        <v>#REF!</v>
      </c>
      <c r="J215" s="71" t="e">
        <f>IF(ISBLANK('5. Pp (3 años)'!#REF!),"",'5. Pp (3 años)'!#REF!)</f>
        <v>#REF!</v>
      </c>
      <c r="K215" s="49" t="e">
        <f>IF(ISBLANK('5. Pp (3 años)'!#REF!),"",'5. Pp (3 años)'!#REF!)</f>
        <v>#REF!</v>
      </c>
      <c r="L215" s="71" t="e">
        <f>IF(ISBLANK('5. Pp (3 años)'!#REF!),"",'5. Pp (3 años)'!#REF!)</f>
        <v>#REF!</v>
      </c>
      <c r="M215" s="71" t="e">
        <f>IF(ISBLANK('5. Pp (3 años)'!#REF!),"",'5. Pp (3 años)'!#REF!)</f>
        <v>#REF!</v>
      </c>
      <c r="N215" s="71" t="e">
        <f>IF(ISBLANK('5. Pp (3 años)'!#REF!),"",'5. Pp (3 años)'!#REF!)</f>
        <v>#REF!</v>
      </c>
      <c r="O215" s="71" t="e">
        <f>IF(ISBLANK('5. Pp (3 años)'!#REF!),"",'5. Pp (3 años)'!#REF!)</f>
        <v>#REF!</v>
      </c>
      <c r="P215" s="72" t="e">
        <f>IF(ISBLANK('5. Pp (3 años)'!#REF!),"",'5. Pp (3 años)'!#REF!)</f>
        <v>#REF!</v>
      </c>
    </row>
    <row r="216" spans="2:16" ht="17.25">
      <c r="B216" s="73" t="e">
        <f>IF(ISBLANK('5. Pp (3 años)'!#REF!),"",'5. Pp (3 años)'!#REF!)</f>
        <v>#REF!</v>
      </c>
      <c r="C216" s="22" t="e">
        <f>IF(ISBLANK('5. Pp (3 años)'!#REF!),"",'5. Pp (3 años)'!#REF!)</f>
        <v>#REF!</v>
      </c>
      <c r="D216" s="24" t="e">
        <f>IF(ISBLANK('5. Pp (3 años)'!#REF!),"",'5. Pp (3 años)'!#REF!)</f>
        <v>#REF!</v>
      </c>
      <c r="E216" s="24" t="e">
        <f>IF(ISBLANK('5. Pp (3 años)'!#REF!),"",'5. Pp (3 años)'!#REF!)</f>
        <v>#REF!</v>
      </c>
      <c r="F216" s="24" t="e">
        <f>IF(ISBLANK('5. Pp (3 años)'!#REF!),"",'5. Pp (3 años)'!#REF!)</f>
        <v>#REF!</v>
      </c>
      <c r="G216" s="22" t="e">
        <f>IF(ISBLANK('5. Pp (3 años)'!#REF!),"",'5. Pp (3 años)'!#REF!)</f>
        <v>#REF!</v>
      </c>
      <c r="H216" s="22" t="e">
        <f>IF(ISBLANK('5. Pp (3 años)'!#REF!),"",'5. Pp (3 años)'!#REF!)</f>
        <v>#REF!</v>
      </c>
      <c r="I216" s="24" t="e">
        <f>IF(ISBLANK('5. Pp (3 años)'!#REF!),"",'5. Pp (3 años)'!#REF!)</f>
        <v>#REF!</v>
      </c>
      <c r="J216" s="24" t="e">
        <f>IF(ISBLANK('5. Pp (3 años)'!#REF!),"",'5. Pp (3 años)'!#REF!)</f>
        <v>#REF!</v>
      </c>
      <c r="K216" s="22" t="e">
        <f>IF(ISBLANK('5. Pp (3 años)'!#REF!),"",'5. Pp (3 años)'!#REF!)</f>
        <v>#REF!</v>
      </c>
      <c r="L216" s="24" t="e">
        <f>IF(ISBLANK('5. Pp (3 años)'!#REF!),"",'5. Pp (3 años)'!#REF!)</f>
        <v>#REF!</v>
      </c>
      <c r="M216" s="24" t="e">
        <f>IF(ISBLANK('5. Pp (3 años)'!#REF!),"",'5. Pp (3 años)'!#REF!)</f>
        <v>#REF!</v>
      </c>
      <c r="N216" s="24" t="e">
        <f>IF(ISBLANK('5. Pp (3 años)'!#REF!),"",'5. Pp (3 años)'!#REF!)</f>
        <v>#REF!</v>
      </c>
      <c r="O216" s="24" t="e">
        <f>IF(ISBLANK('5. Pp (3 años)'!#REF!),"",'5. Pp (3 años)'!#REF!)</f>
        <v>#REF!</v>
      </c>
      <c r="P216" s="149" t="e">
        <f>IF(ISBLANK('5. Pp (3 años)'!#REF!),"",'5. Pp (3 años)'!#REF!)</f>
        <v>#REF!</v>
      </c>
    </row>
    <row r="217" spans="2:16" ht="17.25">
      <c r="B217" s="73" t="e">
        <f>IF(ISBLANK('5. Pp (3 años)'!#REF!),"",'5. Pp (3 años)'!#REF!)</f>
        <v>#REF!</v>
      </c>
      <c r="C217" s="22" t="e">
        <f>IF(ISBLANK('5. Pp (3 años)'!#REF!),"",'5. Pp (3 años)'!#REF!)</f>
        <v>#REF!</v>
      </c>
      <c r="D217" s="24" t="e">
        <f>IF(ISBLANK('5. Pp (3 años)'!#REF!),"",'5. Pp (3 años)'!#REF!)</f>
        <v>#REF!</v>
      </c>
      <c r="E217" s="24" t="e">
        <f>IF(ISBLANK('5. Pp (3 años)'!#REF!),"",'5. Pp (3 años)'!#REF!)</f>
        <v>#REF!</v>
      </c>
      <c r="F217" s="24" t="e">
        <f>IF(ISBLANK('5. Pp (3 años)'!#REF!),"",'5. Pp (3 años)'!#REF!)</f>
        <v>#REF!</v>
      </c>
      <c r="G217" s="22" t="e">
        <f>IF(ISBLANK('5. Pp (3 años)'!#REF!),"",'5. Pp (3 años)'!#REF!)</f>
        <v>#REF!</v>
      </c>
      <c r="H217" s="22" t="e">
        <f>IF(ISBLANK('5. Pp (3 años)'!#REF!),"",'5. Pp (3 años)'!#REF!)</f>
        <v>#REF!</v>
      </c>
      <c r="I217" s="24" t="e">
        <f>IF(ISBLANK('5. Pp (3 años)'!#REF!),"",'5. Pp (3 años)'!#REF!)</f>
        <v>#REF!</v>
      </c>
      <c r="J217" s="24" t="e">
        <f>IF(ISBLANK('5. Pp (3 años)'!#REF!),"",'5. Pp (3 años)'!#REF!)</f>
        <v>#REF!</v>
      </c>
      <c r="K217" s="22" t="e">
        <f>IF(ISBLANK('5. Pp (3 años)'!#REF!),"",'5. Pp (3 años)'!#REF!)</f>
        <v>#REF!</v>
      </c>
      <c r="L217" s="24" t="e">
        <f>IF(ISBLANK('5. Pp (3 años)'!#REF!),"",'5. Pp (3 años)'!#REF!)</f>
        <v>#REF!</v>
      </c>
      <c r="M217" s="24" t="e">
        <f>IF(ISBLANK('5. Pp (3 años)'!#REF!),"",'5. Pp (3 años)'!#REF!)</f>
        <v>#REF!</v>
      </c>
      <c r="N217" s="24" t="e">
        <f>IF(ISBLANK('5. Pp (3 años)'!#REF!),"",'5. Pp (3 años)'!#REF!)</f>
        <v>#REF!</v>
      </c>
      <c r="O217" s="24" t="e">
        <f>IF(ISBLANK('5. Pp (3 años)'!#REF!),"",'5. Pp (3 años)'!#REF!)</f>
        <v>#REF!</v>
      </c>
      <c r="P217" s="149" t="e">
        <f>IF(ISBLANK('5. Pp (3 años)'!#REF!),"",'5. Pp (3 años)'!#REF!)</f>
        <v>#REF!</v>
      </c>
    </row>
    <row r="218" spans="2:16" ht="17.25">
      <c r="B218" s="73" t="e">
        <f>IF(ISBLANK('5. Pp (3 años)'!#REF!),"",'5. Pp (3 años)'!#REF!)</f>
        <v>#REF!</v>
      </c>
      <c r="C218" s="22" t="e">
        <f>IF(ISBLANK('5. Pp (3 años)'!#REF!),"",'5. Pp (3 años)'!#REF!)</f>
        <v>#REF!</v>
      </c>
      <c r="D218" s="24" t="e">
        <f>IF(ISBLANK('5. Pp (3 años)'!#REF!),"",'5. Pp (3 años)'!#REF!)</f>
        <v>#REF!</v>
      </c>
      <c r="E218" s="24" t="e">
        <f>IF(ISBLANK('5. Pp (3 años)'!#REF!),"",'5. Pp (3 años)'!#REF!)</f>
        <v>#REF!</v>
      </c>
      <c r="F218" s="24" t="e">
        <f>IF(ISBLANK('5. Pp (3 años)'!#REF!),"",'5. Pp (3 años)'!#REF!)</f>
        <v>#REF!</v>
      </c>
      <c r="G218" s="22" t="e">
        <f>IF(ISBLANK('5. Pp (3 años)'!#REF!),"",'5. Pp (3 años)'!#REF!)</f>
        <v>#REF!</v>
      </c>
      <c r="H218" s="22" t="e">
        <f>IF(ISBLANK('5. Pp (3 años)'!#REF!),"",'5. Pp (3 años)'!#REF!)</f>
        <v>#REF!</v>
      </c>
      <c r="I218" s="24" t="e">
        <f>IF(ISBLANK('5. Pp (3 años)'!#REF!),"",'5. Pp (3 años)'!#REF!)</f>
        <v>#REF!</v>
      </c>
      <c r="J218" s="24" t="e">
        <f>IF(ISBLANK('5. Pp (3 años)'!#REF!),"",'5. Pp (3 años)'!#REF!)</f>
        <v>#REF!</v>
      </c>
      <c r="K218" s="22" t="e">
        <f>IF(ISBLANK('5. Pp (3 años)'!#REF!),"",'5. Pp (3 años)'!#REF!)</f>
        <v>#REF!</v>
      </c>
      <c r="L218" s="24" t="e">
        <f>IF(ISBLANK('5. Pp (3 años)'!#REF!),"",'5. Pp (3 años)'!#REF!)</f>
        <v>#REF!</v>
      </c>
      <c r="M218" s="24" t="e">
        <f>IF(ISBLANK('5. Pp (3 años)'!#REF!),"",'5. Pp (3 años)'!#REF!)</f>
        <v>#REF!</v>
      </c>
      <c r="N218" s="24" t="e">
        <f>IF(ISBLANK('5. Pp (3 años)'!#REF!),"",'5. Pp (3 años)'!#REF!)</f>
        <v>#REF!</v>
      </c>
      <c r="O218" s="24" t="e">
        <f>IF(ISBLANK('5. Pp (3 años)'!#REF!),"",'5. Pp (3 años)'!#REF!)</f>
        <v>#REF!</v>
      </c>
      <c r="P218" s="149" t="e">
        <f>IF(ISBLANK('5. Pp (3 años)'!#REF!),"",'5. Pp (3 años)'!#REF!)</f>
        <v>#REF!</v>
      </c>
    </row>
    <row r="219" spans="2:16" ht="17.25">
      <c r="B219" s="73" t="e">
        <f>IF(ISBLANK('5. Pp (3 años)'!#REF!),"",'5. Pp (3 años)'!#REF!)</f>
        <v>#REF!</v>
      </c>
      <c r="C219" s="22" t="e">
        <f>IF(ISBLANK('5. Pp (3 años)'!#REF!),"",'5. Pp (3 años)'!#REF!)</f>
        <v>#REF!</v>
      </c>
      <c r="D219" s="24" t="e">
        <f>IF(ISBLANK('5. Pp (3 años)'!#REF!),"",'5. Pp (3 años)'!#REF!)</f>
        <v>#REF!</v>
      </c>
      <c r="E219" s="24" t="e">
        <f>IF(ISBLANK('5. Pp (3 años)'!#REF!),"",'5. Pp (3 años)'!#REF!)</f>
        <v>#REF!</v>
      </c>
      <c r="F219" s="24" t="e">
        <f>IF(ISBLANK('5. Pp (3 años)'!#REF!),"",'5. Pp (3 años)'!#REF!)</f>
        <v>#REF!</v>
      </c>
      <c r="G219" s="22" t="e">
        <f>IF(ISBLANK('5. Pp (3 años)'!#REF!),"",'5. Pp (3 años)'!#REF!)</f>
        <v>#REF!</v>
      </c>
      <c r="H219" s="22" t="e">
        <f>IF(ISBLANK('5. Pp (3 años)'!#REF!),"",'5. Pp (3 años)'!#REF!)</f>
        <v>#REF!</v>
      </c>
      <c r="I219" s="24" t="e">
        <f>IF(ISBLANK('5. Pp (3 años)'!#REF!),"",'5. Pp (3 años)'!#REF!)</f>
        <v>#REF!</v>
      </c>
      <c r="J219" s="24" t="e">
        <f>IF(ISBLANK('5. Pp (3 años)'!#REF!),"",'5. Pp (3 años)'!#REF!)</f>
        <v>#REF!</v>
      </c>
      <c r="K219" s="22" t="e">
        <f>IF(ISBLANK('5. Pp (3 años)'!#REF!),"",'5. Pp (3 años)'!#REF!)</f>
        <v>#REF!</v>
      </c>
      <c r="L219" s="24" t="e">
        <f>IF(ISBLANK('5. Pp (3 años)'!#REF!),"",'5. Pp (3 años)'!#REF!)</f>
        <v>#REF!</v>
      </c>
      <c r="M219" s="24" t="e">
        <f>IF(ISBLANK('5. Pp (3 años)'!#REF!),"",'5. Pp (3 años)'!#REF!)</f>
        <v>#REF!</v>
      </c>
      <c r="N219" s="24" t="e">
        <f>IF(ISBLANK('5. Pp (3 años)'!#REF!),"",'5. Pp (3 años)'!#REF!)</f>
        <v>#REF!</v>
      </c>
      <c r="O219" s="24" t="e">
        <f>IF(ISBLANK('5. Pp (3 años)'!#REF!),"",'5. Pp (3 años)'!#REF!)</f>
        <v>#REF!</v>
      </c>
      <c r="P219" s="149" t="e">
        <f>IF(ISBLANK('5. Pp (3 años)'!#REF!),"",'5. Pp (3 años)'!#REF!)</f>
        <v>#REF!</v>
      </c>
    </row>
    <row r="220" spans="2:16" ht="17.25">
      <c r="B220" s="73" t="e">
        <f>IF(ISBLANK('5. Pp (3 años)'!#REF!),"",'5. Pp (3 años)'!#REF!)</f>
        <v>#REF!</v>
      </c>
      <c r="C220" s="22" t="e">
        <f>IF(ISBLANK('5. Pp (3 años)'!#REF!),"",'5. Pp (3 años)'!#REF!)</f>
        <v>#REF!</v>
      </c>
      <c r="D220" s="24" t="e">
        <f>IF(ISBLANK('5. Pp (3 años)'!#REF!),"",'5. Pp (3 años)'!#REF!)</f>
        <v>#REF!</v>
      </c>
      <c r="E220" s="24" t="e">
        <f>IF(ISBLANK('5. Pp (3 años)'!#REF!),"",'5. Pp (3 años)'!#REF!)</f>
        <v>#REF!</v>
      </c>
      <c r="F220" s="24" t="e">
        <f>IF(ISBLANK('5. Pp (3 años)'!#REF!),"",'5. Pp (3 años)'!#REF!)</f>
        <v>#REF!</v>
      </c>
      <c r="G220" s="22" t="e">
        <f>IF(ISBLANK('5. Pp (3 años)'!#REF!),"",'5. Pp (3 años)'!#REF!)</f>
        <v>#REF!</v>
      </c>
      <c r="H220" s="22" t="e">
        <f>IF(ISBLANK('5. Pp (3 años)'!#REF!),"",'5. Pp (3 años)'!#REF!)</f>
        <v>#REF!</v>
      </c>
      <c r="I220" s="24" t="e">
        <f>IF(ISBLANK('5. Pp (3 años)'!#REF!),"",'5. Pp (3 años)'!#REF!)</f>
        <v>#REF!</v>
      </c>
      <c r="J220" s="24" t="e">
        <f>IF(ISBLANK('5. Pp (3 años)'!#REF!),"",'5. Pp (3 años)'!#REF!)</f>
        <v>#REF!</v>
      </c>
      <c r="K220" s="22" t="e">
        <f>IF(ISBLANK('5. Pp (3 años)'!#REF!),"",'5. Pp (3 años)'!#REF!)</f>
        <v>#REF!</v>
      </c>
      <c r="L220" s="24" t="e">
        <f>IF(ISBLANK('5. Pp (3 años)'!#REF!),"",'5. Pp (3 años)'!#REF!)</f>
        <v>#REF!</v>
      </c>
      <c r="M220" s="24" t="e">
        <f>IF(ISBLANK('5. Pp (3 años)'!#REF!),"",'5. Pp (3 años)'!#REF!)</f>
        <v>#REF!</v>
      </c>
      <c r="N220" s="24" t="e">
        <f>IF(ISBLANK('5. Pp (3 años)'!#REF!),"",'5. Pp (3 años)'!#REF!)</f>
        <v>#REF!</v>
      </c>
      <c r="O220" s="24" t="e">
        <f>IF(ISBLANK('5. Pp (3 años)'!#REF!),"",'5. Pp (3 años)'!#REF!)</f>
        <v>#REF!</v>
      </c>
      <c r="P220" s="149" t="e">
        <f>IF(ISBLANK('5. Pp (3 años)'!#REF!),"",'5. Pp (3 años)'!#REF!)</f>
        <v>#REF!</v>
      </c>
    </row>
    <row r="221" spans="2:16" ht="17.25">
      <c r="B221" s="69" t="e">
        <f>IF(ISBLANK('5. Pp (3 años)'!#REF!),"",'5. Pp (3 años)'!#REF!)</f>
        <v>#REF!</v>
      </c>
      <c r="C221" s="49" t="e">
        <f>IF(ISBLANK('5. Pp (3 años)'!#REF!),"",'5. Pp (3 años)'!#REF!)</f>
        <v>#REF!</v>
      </c>
      <c r="D221" s="71" t="e">
        <f>IF(ISBLANK('5. Pp (3 años)'!#REF!),"",'5. Pp (3 años)'!#REF!)</f>
        <v>#REF!</v>
      </c>
      <c r="E221" s="71" t="e">
        <f>IF(ISBLANK('5. Pp (3 años)'!#REF!),"",'5. Pp (3 años)'!#REF!)</f>
        <v>#REF!</v>
      </c>
      <c r="F221" s="71" t="e">
        <f>IF(ISBLANK('5. Pp (3 años)'!#REF!),"",'5. Pp (3 años)'!#REF!)</f>
        <v>#REF!</v>
      </c>
      <c r="G221" s="49" t="e">
        <f>IF(ISBLANK('5. Pp (3 años)'!#REF!),"",'5. Pp (3 años)'!#REF!)</f>
        <v>#REF!</v>
      </c>
      <c r="H221" s="49" t="e">
        <f>IF(ISBLANK('5. Pp (3 años)'!#REF!),"",'5. Pp (3 años)'!#REF!)</f>
        <v>#REF!</v>
      </c>
      <c r="I221" s="71" t="e">
        <f>IF(ISBLANK('5. Pp (3 años)'!#REF!),"",'5. Pp (3 años)'!#REF!)</f>
        <v>#REF!</v>
      </c>
      <c r="J221" s="71" t="e">
        <f>IF(ISBLANK('5. Pp (3 años)'!#REF!),"",'5. Pp (3 años)'!#REF!)</f>
        <v>#REF!</v>
      </c>
      <c r="K221" s="49" t="e">
        <f>IF(ISBLANK('5. Pp (3 años)'!#REF!),"",'5. Pp (3 años)'!#REF!)</f>
        <v>#REF!</v>
      </c>
      <c r="L221" s="71" t="e">
        <f>IF(ISBLANK('5. Pp (3 años)'!#REF!),"",'5. Pp (3 años)'!#REF!)</f>
        <v>#REF!</v>
      </c>
      <c r="M221" s="71" t="e">
        <f>IF(ISBLANK('5. Pp (3 años)'!#REF!),"",'5. Pp (3 años)'!#REF!)</f>
        <v>#REF!</v>
      </c>
      <c r="N221" s="71" t="e">
        <f>IF(ISBLANK('5. Pp (3 años)'!#REF!),"",'5. Pp (3 años)'!#REF!)</f>
        <v>#REF!</v>
      </c>
      <c r="O221" s="71" t="e">
        <f>IF(ISBLANK('5. Pp (3 años)'!#REF!),"",'5. Pp (3 años)'!#REF!)</f>
        <v>#REF!</v>
      </c>
      <c r="P221" s="72" t="e">
        <f>IF(ISBLANK('5. Pp (3 años)'!#REF!),"",'5. Pp (3 años)'!#REF!)</f>
        <v>#REF!</v>
      </c>
    </row>
    <row r="222" spans="2:16" ht="17.25">
      <c r="B222" s="73" t="e">
        <f>IF(ISBLANK('5. Pp (3 años)'!#REF!),"",'5. Pp (3 años)'!#REF!)</f>
        <v>#REF!</v>
      </c>
      <c r="C222" s="22" t="e">
        <f>IF(ISBLANK('5. Pp (3 años)'!#REF!),"",'5. Pp (3 años)'!#REF!)</f>
        <v>#REF!</v>
      </c>
      <c r="D222" s="24" t="e">
        <f>IF(ISBLANK('5. Pp (3 años)'!#REF!),"",'5. Pp (3 años)'!#REF!)</f>
        <v>#REF!</v>
      </c>
      <c r="E222" s="24" t="e">
        <f>IF(ISBLANK('5. Pp (3 años)'!#REF!),"",'5. Pp (3 años)'!#REF!)</f>
        <v>#REF!</v>
      </c>
      <c r="F222" s="24" t="e">
        <f>IF(ISBLANK('5. Pp (3 años)'!#REF!),"",'5. Pp (3 años)'!#REF!)</f>
        <v>#REF!</v>
      </c>
      <c r="G222" s="22" t="e">
        <f>IF(ISBLANK('5. Pp (3 años)'!#REF!),"",'5. Pp (3 años)'!#REF!)</f>
        <v>#REF!</v>
      </c>
      <c r="H222" s="22" t="e">
        <f>IF(ISBLANK('5. Pp (3 años)'!#REF!),"",'5. Pp (3 años)'!#REF!)</f>
        <v>#REF!</v>
      </c>
      <c r="I222" s="24" t="e">
        <f>IF(ISBLANK('5. Pp (3 años)'!#REF!),"",'5. Pp (3 años)'!#REF!)</f>
        <v>#REF!</v>
      </c>
      <c r="J222" s="24" t="e">
        <f>IF(ISBLANK('5. Pp (3 años)'!#REF!),"",'5. Pp (3 años)'!#REF!)</f>
        <v>#REF!</v>
      </c>
      <c r="K222" s="22" t="e">
        <f>IF(ISBLANK('5. Pp (3 años)'!#REF!),"",'5. Pp (3 años)'!#REF!)</f>
        <v>#REF!</v>
      </c>
      <c r="L222" s="24" t="e">
        <f>IF(ISBLANK('5. Pp (3 años)'!#REF!),"",'5. Pp (3 años)'!#REF!)</f>
        <v>#REF!</v>
      </c>
      <c r="M222" s="24" t="e">
        <f>IF(ISBLANK('5. Pp (3 años)'!#REF!),"",'5. Pp (3 años)'!#REF!)</f>
        <v>#REF!</v>
      </c>
      <c r="N222" s="24" t="e">
        <f>IF(ISBLANK('5. Pp (3 años)'!#REF!),"",'5. Pp (3 años)'!#REF!)</f>
        <v>#REF!</v>
      </c>
      <c r="O222" s="24" t="e">
        <f>IF(ISBLANK('5. Pp (3 años)'!#REF!),"",'5. Pp (3 años)'!#REF!)</f>
        <v>#REF!</v>
      </c>
      <c r="P222" s="149" t="e">
        <f>IF(ISBLANK('5. Pp (3 años)'!#REF!),"",'5. Pp (3 años)'!#REF!)</f>
        <v>#REF!</v>
      </c>
    </row>
    <row r="223" spans="2:16" ht="17.25">
      <c r="B223" s="73" t="e">
        <f>IF(ISBLANK('5. Pp (3 años)'!#REF!),"",'5. Pp (3 años)'!#REF!)</f>
        <v>#REF!</v>
      </c>
      <c r="C223" s="22" t="e">
        <f>IF(ISBLANK('5. Pp (3 años)'!#REF!),"",'5. Pp (3 años)'!#REF!)</f>
        <v>#REF!</v>
      </c>
      <c r="D223" s="24" t="e">
        <f>IF(ISBLANK('5. Pp (3 años)'!#REF!),"",'5. Pp (3 años)'!#REF!)</f>
        <v>#REF!</v>
      </c>
      <c r="E223" s="24" t="e">
        <f>IF(ISBLANK('5. Pp (3 años)'!#REF!),"",'5. Pp (3 años)'!#REF!)</f>
        <v>#REF!</v>
      </c>
      <c r="F223" s="24" t="e">
        <f>IF(ISBLANK('5. Pp (3 años)'!#REF!),"",'5. Pp (3 años)'!#REF!)</f>
        <v>#REF!</v>
      </c>
      <c r="G223" s="22" t="e">
        <f>IF(ISBLANK('5. Pp (3 años)'!#REF!),"",'5. Pp (3 años)'!#REF!)</f>
        <v>#REF!</v>
      </c>
      <c r="H223" s="22" t="e">
        <f>IF(ISBLANK('5. Pp (3 años)'!#REF!),"",'5. Pp (3 años)'!#REF!)</f>
        <v>#REF!</v>
      </c>
      <c r="I223" s="24" t="e">
        <f>IF(ISBLANK('5. Pp (3 años)'!#REF!),"",'5. Pp (3 años)'!#REF!)</f>
        <v>#REF!</v>
      </c>
      <c r="J223" s="24" t="e">
        <f>IF(ISBLANK('5. Pp (3 años)'!#REF!),"",'5. Pp (3 años)'!#REF!)</f>
        <v>#REF!</v>
      </c>
      <c r="K223" s="22" t="e">
        <f>IF(ISBLANK('5. Pp (3 años)'!#REF!),"",'5. Pp (3 años)'!#REF!)</f>
        <v>#REF!</v>
      </c>
      <c r="L223" s="24" t="e">
        <f>IF(ISBLANK('5. Pp (3 años)'!#REF!),"",'5. Pp (3 años)'!#REF!)</f>
        <v>#REF!</v>
      </c>
      <c r="M223" s="24" t="e">
        <f>IF(ISBLANK('5. Pp (3 años)'!#REF!),"",'5. Pp (3 años)'!#REF!)</f>
        <v>#REF!</v>
      </c>
      <c r="N223" s="24" t="e">
        <f>IF(ISBLANK('5. Pp (3 años)'!#REF!),"",'5. Pp (3 años)'!#REF!)</f>
        <v>#REF!</v>
      </c>
      <c r="O223" s="24" t="e">
        <f>IF(ISBLANK('5. Pp (3 años)'!#REF!),"",'5. Pp (3 años)'!#REF!)</f>
        <v>#REF!</v>
      </c>
      <c r="P223" s="149" t="e">
        <f>IF(ISBLANK('5. Pp (3 años)'!#REF!),"",'5. Pp (3 años)'!#REF!)</f>
        <v>#REF!</v>
      </c>
    </row>
    <row r="224" spans="2:16" ht="17.25">
      <c r="B224" s="73" t="e">
        <f>IF(ISBLANK('5. Pp (3 años)'!#REF!),"",'5. Pp (3 años)'!#REF!)</f>
        <v>#REF!</v>
      </c>
      <c r="C224" s="22" t="e">
        <f>IF(ISBLANK('5. Pp (3 años)'!#REF!),"",'5. Pp (3 años)'!#REF!)</f>
        <v>#REF!</v>
      </c>
      <c r="D224" s="24" t="e">
        <f>IF(ISBLANK('5. Pp (3 años)'!#REF!),"",'5. Pp (3 años)'!#REF!)</f>
        <v>#REF!</v>
      </c>
      <c r="E224" s="24" t="e">
        <f>IF(ISBLANK('5. Pp (3 años)'!#REF!),"",'5. Pp (3 años)'!#REF!)</f>
        <v>#REF!</v>
      </c>
      <c r="F224" s="24" t="e">
        <f>IF(ISBLANK('5. Pp (3 años)'!#REF!),"",'5. Pp (3 años)'!#REF!)</f>
        <v>#REF!</v>
      </c>
      <c r="G224" s="22" t="e">
        <f>IF(ISBLANK('5. Pp (3 años)'!#REF!),"",'5. Pp (3 años)'!#REF!)</f>
        <v>#REF!</v>
      </c>
      <c r="H224" s="22" t="e">
        <f>IF(ISBLANK('5. Pp (3 años)'!#REF!),"",'5. Pp (3 años)'!#REF!)</f>
        <v>#REF!</v>
      </c>
      <c r="I224" s="24" t="e">
        <f>IF(ISBLANK('5. Pp (3 años)'!#REF!),"",'5. Pp (3 años)'!#REF!)</f>
        <v>#REF!</v>
      </c>
      <c r="J224" s="24" t="e">
        <f>IF(ISBLANK('5. Pp (3 años)'!#REF!),"",'5. Pp (3 años)'!#REF!)</f>
        <v>#REF!</v>
      </c>
      <c r="K224" s="22" t="e">
        <f>IF(ISBLANK('5. Pp (3 años)'!#REF!),"",'5. Pp (3 años)'!#REF!)</f>
        <v>#REF!</v>
      </c>
      <c r="L224" s="24" t="e">
        <f>IF(ISBLANK('5. Pp (3 años)'!#REF!),"",'5. Pp (3 años)'!#REF!)</f>
        <v>#REF!</v>
      </c>
      <c r="M224" s="24" t="e">
        <f>IF(ISBLANK('5. Pp (3 años)'!#REF!),"",'5. Pp (3 años)'!#REF!)</f>
        <v>#REF!</v>
      </c>
      <c r="N224" s="24" t="e">
        <f>IF(ISBLANK('5. Pp (3 años)'!#REF!),"",'5. Pp (3 años)'!#REF!)</f>
        <v>#REF!</v>
      </c>
      <c r="O224" s="24" t="e">
        <f>IF(ISBLANK('5. Pp (3 años)'!#REF!),"",'5. Pp (3 años)'!#REF!)</f>
        <v>#REF!</v>
      </c>
      <c r="P224" s="149" t="e">
        <f>IF(ISBLANK('5. Pp (3 años)'!#REF!),"",'5. Pp (3 años)'!#REF!)</f>
        <v>#REF!</v>
      </c>
    </row>
    <row r="225" spans="2:16" ht="17.25">
      <c r="B225" s="73" t="e">
        <f>IF(ISBLANK('5. Pp (3 años)'!#REF!),"",'5. Pp (3 años)'!#REF!)</f>
        <v>#REF!</v>
      </c>
      <c r="C225" s="22" t="e">
        <f>IF(ISBLANK('5. Pp (3 años)'!#REF!),"",'5. Pp (3 años)'!#REF!)</f>
        <v>#REF!</v>
      </c>
      <c r="D225" s="24" t="e">
        <f>IF(ISBLANK('5. Pp (3 años)'!#REF!),"",'5. Pp (3 años)'!#REF!)</f>
        <v>#REF!</v>
      </c>
      <c r="E225" s="24" t="e">
        <f>IF(ISBLANK('5. Pp (3 años)'!#REF!),"",'5. Pp (3 años)'!#REF!)</f>
        <v>#REF!</v>
      </c>
      <c r="F225" s="24" t="e">
        <f>IF(ISBLANK('5. Pp (3 años)'!#REF!),"",'5. Pp (3 años)'!#REF!)</f>
        <v>#REF!</v>
      </c>
      <c r="G225" s="22" t="e">
        <f>IF(ISBLANK('5. Pp (3 años)'!#REF!),"",'5. Pp (3 años)'!#REF!)</f>
        <v>#REF!</v>
      </c>
      <c r="H225" s="22" t="e">
        <f>IF(ISBLANK('5. Pp (3 años)'!#REF!),"",'5. Pp (3 años)'!#REF!)</f>
        <v>#REF!</v>
      </c>
      <c r="I225" s="24" t="e">
        <f>IF(ISBLANK('5. Pp (3 años)'!#REF!),"",'5. Pp (3 años)'!#REF!)</f>
        <v>#REF!</v>
      </c>
      <c r="J225" s="24" t="e">
        <f>IF(ISBLANK('5. Pp (3 años)'!#REF!),"",'5. Pp (3 años)'!#REF!)</f>
        <v>#REF!</v>
      </c>
      <c r="K225" s="22" t="e">
        <f>IF(ISBLANK('5. Pp (3 años)'!#REF!),"",'5. Pp (3 años)'!#REF!)</f>
        <v>#REF!</v>
      </c>
      <c r="L225" s="24" t="e">
        <f>IF(ISBLANK('5. Pp (3 años)'!#REF!),"",'5. Pp (3 años)'!#REF!)</f>
        <v>#REF!</v>
      </c>
      <c r="M225" s="24" t="e">
        <f>IF(ISBLANK('5. Pp (3 años)'!#REF!),"",'5. Pp (3 años)'!#REF!)</f>
        <v>#REF!</v>
      </c>
      <c r="N225" s="24" t="e">
        <f>IF(ISBLANK('5. Pp (3 años)'!#REF!),"",'5. Pp (3 años)'!#REF!)</f>
        <v>#REF!</v>
      </c>
      <c r="O225" s="24" t="e">
        <f>IF(ISBLANK('5. Pp (3 años)'!#REF!),"",'5. Pp (3 años)'!#REF!)</f>
        <v>#REF!</v>
      </c>
      <c r="P225" s="149" t="e">
        <f>IF(ISBLANK('5. Pp (3 años)'!#REF!),"",'5. Pp (3 años)'!#REF!)</f>
        <v>#REF!</v>
      </c>
    </row>
    <row r="226" spans="2:16" ht="17.25">
      <c r="B226" s="73" t="e">
        <f>IF(ISBLANK('5. Pp (3 años)'!#REF!),"",'5. Pp (3 años)'!#REF!)</f>
        <v>#REF!</v>
      </c>
      <c r="C226" s="22" t="e">
        <f>IF(ISBLANK('5. Pp (3 años)'!#REF!),"",'5. Pp (3 años)'!#REF!)</f>
        <v>#REF!</v>
      </c>
      <c r="D226" s="24" t="e">
        <f>IF(ISBLANK('5. Pp (3 años)'!#REF!),"",'5. Pp (3 años)'!#REF!)</f>
        <v>#REF!</v>
      </c>
      <c r="E226" s="24" t="e">
        <f>IF(ISBLANK('5. Pp (3 años)'!#REF!),"",'5. Pp (3 años)'!#REF!)</f>
        <v>#REF!</v>
      </c>
      <c r="F226" s="24" t="e">
        <f>IF(ISBLANK('5. Pp (3 años)'!#REF!),"",'5. Pp (3 años)'!#REF!)</f>
        <v>#REF!</v>
      </c>
      <c r="G226" s="22" t="e">
        <f>IF(ISBLANK('5. Pp (3 años)'!#REF!),"",'5. Pp (3 años)'!#REF!)</f>
        <v>#REF!</v>
      </c>
      <c r="H226" s="22" t="e">
        <f>IF(ISBLANK('5. Pp (3 años)'!#REF!),"",'5. Pp (3 años)'!#REF!)</f>
        <v>#REF!</v>
      </c>
      <c r="I226" s="24" t="e">
        <f>IF(ISBLANK('5. Pp (3 años)'!#REF!),"",'5. Pp (3 años)'!#REF!)</f>
        <v>#REF!</v>
      </c>
      <c r="J226" s="24" t="e">
        <f>IF(ISBLANK('5. Pp (3 años)'!#REF!),"",'5. Pp (3 años)'!#REF!)</f>
        <v>#REF!</v>
      </c>
      <c r="K226" s="22" t="e">
        <f>IF(ISBLANK('5. Pp (3 años)'!#REF!),"",'5. Pp (3 años)'!#REF!)</f>
        <v>#REF!</v>
      </c>
      <c r="L226" s="24" t="e">
        <f>IF(ISBLANK('5. Pp (3 años)'!#REF!),"",'5. Pp (3 años)'!#REF!)</f>
        <v>#REF!</v>
      </c>
      <c r="M226" s="24" t="e">
        <f>IF(ISBLANK('5. Pp (3 años)'!#REF!),"",'5. Pp (3 años)'!#REF!)</f>
        <v>#REF!</v>
      </c>
      <c r="N226" s="24" t="e">
        <f>IF(ISBLANK('5. Pp (3 años)'!#REF!),"",'5. Pp (3 años)'!#REF!)</f>
        <v>#REF!</v>
      </c>
      <c r="O226" s="24" t="e">
        <f>IF(ISBLANK('5. Pp (3 años)'!#REF!),"",'5. Pp (3 años)'!#REF!)</f>
        <v>#REF!</v>
      </c>
      <c r="P226" s="149" t="e">
        <f>IF(ISBLANK('5. Pp (3 años)'!#REF!),"",'5. Pp (3 años)'!#REF!)</f>
        <v>#REF!</v>
      </c>
    </row>
    <row r="227" spans="2:16" ht="17.25">
      <c r="B227" s="69" t="e">
        <f>IF(ISBLANK('5. Pp (3 años)'!#REF!),"",'5. Pp (3 años)'!#REF!)</f>
        <v>#REF!</v>
      </c>
      <c r="C227" s="49" t="e">
        <f>IF(ISBLANK('5. Pp (3 años)'!#REF!),"",'5. Pp (3 años)'!#REF!)</f>
        <v>#REF!</v>
      </c>
      <c r="D227" s="71" t="e">
        <f>IF(ISBLANK('5. Pp (3 años)'!#REF!),"",'5. Pp (3 años)'!#REF!)</f>
        <v>#REF!</v>
      </c>
      <c r="E227" s="71" t="e">
        <f>IF(ISBLANK('5. Pp (3 años)'!#REF!),"",'5. Pp (3 años)'!#REF!)</f>
        <v>#REF!</v>
      </c>
      <c r="F227" s="71" t="e">
        <f>IF(ISBLANK('5. Pp (3 años)'!#REF!),"",'5. Pp (3 años)'!#REF!)</f>
        <v>#REF!</v>
      </c>
      <c r="G227" s="49" t="e">
        <f>IF(ISBLANK('5. Pp (3 años)'!#REF!),"",'5. Pp (3 años)'!#REF!)</f>
        <v>#REF!</v>
      </c>
      <c r="H227" s="49" t="e">
        <f>IF(ISBLANK('5. Pp (3 años)'!#REF!),"",'5. Pp (3 años)'!#REF!)</f>
        <v>#REF!</v>
      </c>
      <c r="I227" s="71" t="e">
        <f>IF(ISBLANK('5. Pp (3 años)'!#REF!),"",'5. Pp (3 años)'!#REF!)</f>
        <v>#REF!</v>
      </c>
      <c r="J227" s="71" t="e">
        <f>IF(ISBLANK('5. Pp (3 años)'!#REF!),"",'5. Pp (3 años)'!#REF!)</f>
        <v>#REF!</v>
      </c>
      <c r="K227" s="49" t="e">
        <f>IF(ISBLANK('5. Pp (3 años)'!#REF!),"",'5. Pp (3 años)'!#REF!)</f>
        <v>#REF!</v>
      </c>
      <c r="L227" s="71" t="e">
        <f>IF(ISBLANK('5. Pp (3 años)'!#REF!),"",'5. Pp (3 años)'!#REF!)</f>
        <v>#REF!</v>
      </c>
      <c r="M227" s="71" t="e">
        <f>IF(ISBLANK('5. Pp (3 años)'!#REF!),"",'5. Pp (3 años)'!#REF!)</f>
        <v>#REF!</v>
      </c>
      <c r="N227" s="71" t="e">
        <f>IF(ISBLANK('5. Pp (3 años)'!#REF!),"",'5. Pp (3 años)'!#REF!)</f>
        <v>#REF!</v>
      </c>
      <c r="O227" s="71" t="e">
        <f>IF(ISBLANK('5. Pp (3 años)'!#REF!),"",'5. Pp (3 años)'!#REF!)</f>
        <v>#REF!</v>
      </c>
      <c r="P227" s="72" t="e">
        <f>IF(ISBLANK('5. Pp (3 años)'!#REF!),"",'5. Pp (3 años)'!#REF!)</f>
        <v>#REF!</v>
      </c>
    </row>
    <row r="228" spans="2:16" ht="17.25">
      <c r="B228" s="73" t="e">
        <f>IF(ISBLANK('5. Pp (3 años)'!#REF!),"",'5. Pp (3 años)'!#REF!)</f>
        <v>#REF!</v>
      </c>
      <c r="C228" s="22" t="e">
        <f>IF(ISBLANK('5. Pp (3 años)'!#REF!),"",'5. Pp (3 años)'!#REF!)</f>
        <v>#REF!</v>
      </c>
      <c r="D228" s="24" t="e">
        <f>IF(ISBLANK('5. Pp (3 años)'!#REF!),"",'5. Pp (3 años)'!#REF!)</f>
        <v>#REF!</v>
      </c>
      <c r="E228" s="24" t="e">
        <f>IF(ISBLANK('5. Pp (3 años)'!#REF!),"",'5. Pp (3 años)'!#REF!)</f>
        <v>#REF!</v>
      </c>
      <c r="F228" s="24" t="e">
        <f>IF(ISBLANK('5. Pp (3 años)'!#REF!),"",'5. Pp (3 años)'!#REF!)</f>
        <v>#REF!</v>
      </c>
      <c r="G228" s="22" t="e">
        <f>IF(ISBLANK('5. Pp (3 años)'!#REF!),"",'5. Pp (3 años)'!#REF!)</f>
        <v>#REF!</v>
      </c>
      <c r="H228" s="22" t="e">
        <f>IF(ISBLANK('5. Pp (3 años)'!#REF!),"",'5. Pp (3 años)'!#REF!)</f>
        <v>#REF!</v>
      </c>
      <c r="I228" s="24" t="e">
        <f>IF(ISBLANK('5. Pp (3 años)'!#REF!),"",'5. Pp (3 años)'!#REF!)</f>
        <v>#REF!</v>
      </c>
      <c r="J228" s="24" t="e">
        <f>IF(ISBLANK('5. Pp (3 años)'!#REF!),"",'5. Pp (3 años)'!#REF!)</f>
        <v>#REF!</v>
      </c>
      <c r="K228" s="22" t="e">
        <f>IF(ISBLANK('5. Pp (3 años)'!#REF!),"",'5. Pp (3 años)'!#REF!)</f>
        <v>#REF!</v>
      </c>
      <c r="L228" s="24" t="e">
        <f>IF(ISBLANK('5. Pp (3 años)'!#REF!),"",'5. Pp (3 años)'!#REF!)</f>
        <v>#REF!</v>
      </c>
      <c r="M228" s="24" t="e">
        <f>IF(ISBLANK('5. Pp (3 años)'!#REF!),"",'5. Pp (3 años)'!#REF!)</f>
        <v>#REF!</v>
      </c>
      <c r="N228" s="24" t="e">
        <f>IF(ISBLANK('5. Pp (3 años)'!#REF!),"",'5. Pp (3 años)'!#REF!)</f>
        <v>#REF!</v>
      </c>
      <c r="O228" s="24" t="e">
        <f>IF(ISBLANK('5. Pp (3 años)'!#REF!),"",'5. Pp (3 años)'!#REF!)</f>
        <v>#REF!</v>
      </c>
      <c r="P228" s="149" t="e">
        <f>IF(ISBLANK('5. Pp (3 años)'!#REF!),"",'5. Pp (3 años)'!#REF!)</f>
        <v>#REF!</v>
      </c>
    </row>
    <row r="229" spans="2:16" ht="17.25">
      <c r="B229" s="73" t="e">
        <f>IF(ISBLANK('5. Pp (3 años)'!#REF!),"",'5. Pp (3 años)'!#REF!)</f>
        <v>#REF!</v>
      </c>
      <c r="C229" s="22" t="e">
        <f>IF(ISBLANK('5. Pp (3 años)'!#REF!),"",'5. Pp (3 años)'!#REF!)</f>
        <v>#REF!</v>
      </c>
      <c r="D229" s="24" t="e">
        <f>IF(ISBLANK('5. Pp (3 años)'!#REF!),"",'5. Pp (3 años)'!#REF!)</f>
        <v>#REF!</v>
      </c>
      <c r="E229" s="24" t="e">
        <f>IF(ISBLANK('5. Pp (3 años)'!#REF!),"",'5. Pp (3 años)'!#REF!)</f>
        <v>#REF!</v>
      </c>
      <c r="F229" s="24" t="e">
        <f>IF(ISBLANK('5. Pp (3 años)'!#REF!),"",'5. Pp (3 años)'!#REF!)</f>
        <v>#REF!</v>
      </c>
      <c r="G229" s="22" t="e">
        <f>IF(ISBLANK('5. Pp (3 años)'!#REF!),"",'5. Pp (3 años)'!#REF!)</f>
        <v>#REF!</v>
      </c>
      <c r="H229" s="22" t="e">
        <f>IF(ISBLANK('5. Pp (3 años)'!#REF!),"",'5. Pp (3 años)'!#REF!)</f>
        <v>#REF!</v>
      </c>
      <c r="I229" s="24" t="e">
        <f>IF(ISBLANK('5. Pp (3 años)'!#REF!),"",'5. Pp (3 años)'!#REF!)</f>
        <v>#REF!</v>
      </c>
      <c r="J229" s="24" t="e">
        <f>IF(ISBLANK('5. Pp (3 años)'!#REF!),"",'5. Pp (3 años)'!#REF!)</f>
        <v>#REF!</v>
      </c>
      <c r="K229" s="22" t="e">
        <f>IF(ISBLANK('5. Pp (3 años)'!#REF!),"",'5. Pp (3 años)'!#REF!)</f>
        <v>#REF!</v>
      </c>
      <c r="L229" s="24" t="e">
        <f>IF(ISBLANK('5. Pp (3 años)'!#REF!),"",'5. Pp (3 años)'!#REF!)</f>
        <v>#REF!</v>
      </c>
      <c r="M229" s="24" t="e">
        <f>IF(ISBLANK('5. Pp (3 años)'!#REF!),"",'5. Pp (3 años)'!#REF!)</f>
        <v>#REF!</v>
      </c>
      <c r="N229" s="24" t="e">
        <f>IF(ISBLANK('5. Pp (3 años)'!#REF!),"",'5. Pp (3 años)'!#REF!)</f>
        <v>#REF!</v>
      </c>
      <c r="O229" s="24" t="e">
        <f>IF(ISBLANK('5. Pp (3 años)'!#REF!),"",'5. Pp (3 años)'!#REF!)</f>
        <v>#REF!</v>
      </c>
      <c r="P229" s="149" t="e">
        <f>IF(ISBLANK('5. Pp (3 años)'!#REF!),"",'5. Pp (3 años)'!#REF!)</f>
        <v>#REF!</v>
      </c>
    </row>
    <row r="230" spans="2:16" ht="17.25">
      <c r="B230" s="73" t="e">
        <f>IF(ISBLANK('5. Pp (3 años)'!#REF!),"",'5. Pp (3 años)'!#REF!)</f>
        <v>#REF!</v>
      </c>
      <c r="C230" s="22" t="e">
        <f>IF(ISBLANK('5. Pp (3 años)'!#REF!),"",'5. Pp (3 años)'!#REF!)</f>
        <v>#REF!</v>
      </c>
      <c r="D230" s="24" t="e">
        <f>IF(ISBLANK('5. Pp (3 años)'!#REF!),"",'5. Pp (3 años)'!#REF!)</f>
        <v>#REF!</v>
      </c>
      <c r="E230" s="24" t="e">
        <f>IF(ISBLANK('5. Pp (3 años)'!#REF!),"",'5. Pp (3 años)'!#REF!)</f>
        <v>#REF!</v>
      </c>
      <c r="F230" s="24" t="e">
        <f>IF(ISBLANK('5. Pp (3 años)'!#REF!),"",'5. Pp (3 años)'!#REF!)</f>
        <v>#REF!</v>
      </c>
      <c r="G230" s="22" t="e">
        <f>IF(ISBLANK('5. Pp (3 años)'!#REF!),"",'5. Pp (3 años)'!#REF!)</f>
        <v>#REF!</v>
      </c>
      <c r="H230" s="22" t="e">
        <f>IF(ISBLANK('5. Pp (3 años)'!#REF!),"",'5. Pp (3 años)'!#REF!)</f>
        <v>#REF!</v>
      </c>
      <c r="I230" s="24" t="e">
        <f>IF(ISBLANK('5. Pp (3 años)'!#REF!),"",'5. Pp (3 años)'!#REF!)</f>
        <v>#REF!</v>
      </c>
      <c r="J230" s="24" t="e">
        <f>IF(ISBLANK('5. Pp (3 años)'!#REF!),"",'5. Pp (3 años)'!#REF!)</f>
        <v>#REF!</v>
      </c>
      <c r="K230" s="22" t="e">
        <f>IF(ISBLANK('5. Pp (3 años)'!#REF!),"",'5. Pp (3 años)'!#REF!)</f>
        <v>#REF!</v>
      </c>
      <c r="L230" s="24" t="e">
        <f>IF(ISBLANK('5. Pp (3 años)'!#REF!),"",'5. Pp (3 años)'!#REF!)</f>
        <v>#REF!</v>
      </c>
      <c r="M230" s="24" t="e">
        <f>IF(ISBLANK('5. Pp (3 años)'!#REF!),"",'5. Pp (3 años)'!#REF!)</f>
        <v>#REF!</v>
      </c>
      <c r="N230" s="24" t="e">
        <f>IF(ISBLANK('5. Pp (3 años)'!#REF!),"",'5. Pp (3 años)'!#REF!)</f>
        <v>#REF!</v>
      </c>
      <c r="O230" s="24" t="e">
        <f>IF(ISBLANK('5. Pp (3 años)'!#REF!),"",'5. Pp (3 años)'!#REF!)</f>
        <v>#REF!</v>
      </c>
      <c r="P230" s="149" t="e">
        <f>IF(ISBLANK('5. Pp (3 años)'!#REF!),"",'5. Pp (3 años)'!#REF!)</f>
        <v>#REF!</v>
      </c>
    </row>
    <row r="231" spans="2:16" ht="17.25">
      <c r="B231" s="73" t="e">
        <f>IF(ISBLANK('5. Pp (3 años)'!#REF!),"",'5. Pp (3 años)'!#REF!)</f>
        <v>#REF!</v>
      </c>
      <c r="C231" s="22" t="e">
        <f>IF(ISBLANK('5. Pp (3 años)'!#REF!),"",'5. Pp (3 años)'!#REF!)</f>
        <v>#REF!</v>
      </c>
      <c r="D231" s="24" t="e">
        <f>IF(ISBLANK('5. Pp (3 años)'!#REF!),"",'5. Pp (3 años)'!#REF!)</f>
        <v>#REF!</v>
      </c>
      <c r="E231" s="24" t="e">
        <f>IF(ISBLANK('5. Pp (3 años)'!#REF!),"",'5. Pp (3 años)'!#REF!)</f>
        <v>#REF!</v>
      </c>
      <c r="F231" s="24" t="e">
        <f>IF(ISBLANK('5. Pp (3 años)'!#REF!),"",'5. Pp (3 años)'!#REF!)</f>
        <v>#REF!</v>
      </c>
      <c r="G231" s="22" t="e">
        <f>IF(ISBLANK('5. Pp (3 años)'!#REF!),"",'5. Pp (3 años)'!#REF!)</f>
        <v>#REF!</v>
      </c>
      <c r="H231" s="22" t="e">
        <f>IF(ISBLANK('5. Pp (3 años)'!#REF!),"",'5. Pp (3 años)'!#REF!)</f>
        <v>#REF!</v>
      </c>
      <c r="I231" s="24" t="e">
        <f>IF(ISBLANK('5. Pp (3 años)'!#REF!),"",'5. Pp (3 años)'!#REF!)</f>
        <v>#REF!</v>
      </c>
      <c r="J231" s="24" t="e">
        <f>IF(ISBLANK('5. Pp (3 años)'!#REF!),"",'5. Pp (3 años)'!#REF!)</f>
        <v>#REF!</v>
      </c>
      <c r="K231" s="22" t="e">
        <f>IF(ISBLANK('5. Pp (3 años)'!#REF!),"",'5. Pp (3 años)'!#REF!)</f>
        <v>#REF!</v>
      </c>
      <c r="L231" s="24" t="e">
        <f>IF(ISBLANK('5. Pp (3 años)'!#REF!),"",'5. Pp (3 años)'!#REF!)</f>
        <v>#REF!</v>
      </c>
      <c r="M231" s="24" t="e">
        <f>IF(ISBLANK('5. Pp (3 años)'!#REF!),"",'5. Pp (3 años)'!#REF!)</f>
        <v>#REF!</v>
      </c>
      <c r="N231" s="24" t="e">
        <f>IF(ISBLANK('5. Pp (3 años)'!#REF!),"",'5. Pp (3 años)'!#REF!)</f>
        <v>#REF!</v>
      </c>
      <c r="O231" s="24" t="e">
        <f>IF(ISBLANK('5. Pp (3 años)'!#REF!),"",'5. Pp (3 años)'!#REF!)</f>
        <v>#REF!</v>
      </c>
      <c r="P231" s="149" t="e">
        <f>IF(ISBLANK('5. Pp (3 años)'!#REF!),"",'5. Pp (3 años)'!#REF!)</f>
        <v>#REF!</v>
      </c>
    </row>
    <row r="232" spans="2:16" ht="17.25">
      <c r="B232" s="73" t="e">
        <f>IF(ISBLANK('5. Pp (3 años)'!#REF!),"",'5. Pp (3 años)'!#REF!)</f>
        <v>#REF!</v>
      </c>
      <c r="C232" s="22" t="e">
        <f>IF(ISBLANK('5. Pp (3 años)'!#REF!),"",'5. Pp (3 años)'!#REF!)</f>
        <v>#REF!</v>
      </c>
      <c r="D232" s="24" t="e">
        <f>IF(ISBLANK('5. Pp (3 años)'!#REF!),"",'5. Pp (3 años)'!#REF!)</f>
        <v>#REF!</v>
      </c>
      <c r="E232" s="24" t="e">
        <f>IF(ISBLANK('5. Pp (3 años)'!#REF!),"",'5. Pp (3 años)'!#REF!)</f>
        <v>#REF!</v>
      </c>
      <c r="F232" s="24" t="e">
        <f>IF(ISBLANK('5. Pp (3 años)'!#REF!),"",'5. Pp (3 años)'!#REF!)</f>
        <v>#REF!</v>
      </c>
      <c r="G232" s="22" t="e">
        <f>IF(ISBLANK('5. Pp (3 años)'!#REF!),"",'5. Pp (3 años)'!#REF!)</f>
        <v>#REF!</v>
      </c>
      <c r="H232" s="22" t="e">
        <f>IF(ISBLANK('5. Pp (3 años)'!#REF!),"",'5. Pp (3 años)'!#REF!)</f>
        <v>#REF!</v>
      </c>
      <c r="I232" s="24" t="e">
        <f>IF(ISBLANK('5. Pp (3 años)'!#REF!),"",'5. Pp (3 años)'!#REF!)</f>
        <v>#REF!</v>
      </c>
      <c r="J232" s="24" t="e">
        <f>IF(ISBLANK('5. Pp (3 años)'!#REF!),"",'5. Pp (3 años)'!#REF!)</f>
        <v>#REF!</v>
      </c>
      <c r="K232" s="22" t="e">
        <f>IF(ISBLANK('5. Pp (3 años)'!#REF!),"",'5. Pp (3 años)'!#REF!)</f>
        <v>#REF!</v>
      </c>
      <c r="L232" s="24" t="e">
        <f>IF(ISBLANK('5. Pp (3 años)'!#REF!),"",'5. Pp (3 años)'!#REF!)</f>
        <v>#REF!</v>
      </c>
      <c r="M232" s="24" t="e">
        <f>IF(ISBLANK('5. Pp (3 años)'!#REF!),"",'5. Pp (3 años)'!#REF!)</f>
        <v>#REF!</v>
      </c>
      <c r="N232" s="24" t="e">
        <f>IF(ISBLANK('5. Pp (3 años)'!#REF!),"",'5. Pp (3 años)'!#REF!)</f>
        <v>#REF!</v>
      </c>
      <c r="O232" s="24" t="e">
        <f>IF(ISBLANK('5. Pp (3 años)'!#REF!),"",'5. Pp (3 años)'!#REF!)</f>
        <v>#REF!</v>
      </c>
      <c r="P232" s="149" t="e">
        <f>IF(ISBLANK('5. Pp (3 años)'!#REF!),"",'5. Pp (3 años)'!#REF!)</f>
        <v>#REF!</v>
      </c>
    </row>
    <row r="233" spans="2:16" ht="17.25">
      <c r="B233" s="69" t="e">
        <f>IF(ISBLANK('5. Pp (3 años)'!#REF!),"",'5. Pp (3 años)'!#REF!)</f>
        <v>#REF!</v>
      </c>
      <c r="C233" s="49" t="e">
        <f>IF(ISBLANK('5. Pp (3 años)'!#REF!),"",'5. Pp (3 años)'!#REF!)</f>
        <v>#REF!</v>
      </c>
      <c r="D233" s="71" t="e">
        <f>IF(ISBLANK('5. Pp (3 años)'!#REF!),"",'5. Pp (3 años)'!#REF!)</f>
        <v>#REF!</v>
      </c>
      <c r="E233" s="71" t="e">
        <f>IF(ISBLANK('5. Pp (3 años)'!#REF!),"",'5. Pp (3 años)'!#REF!)</f>
        <v>#REF!</v>
      </c>
      <c r="F233" s="71" t="e">
        <f>IF(ISBLANK('5. Pp (3 años)'!#REF!),"",'5. Pp (3 años)'!#REF!)</f>
        <v>#REF!</v>
      </c>
      <c r="G233" s="49" t="e">
        <f>IF(ISBLANK('5. Pp (3 años)'!#REF!),"",'5. Pp (3 años)'!#REF!)</f>
        <v>#REF!</v>
      </c>
      <c r="H233" s="49" t="e">
        <f>IF(ISBLANK('5. Pp (3 años)'!#REF!),"",'5. Pp (3 años)'!#REF!)</f>
        <v>#REF!</v>
      </c>
      <c r="I233" s="71" t="e">
        <f>IF(ISBLANK('5. Pp (3 años)'!#REF!),"",'5. Pp (3 años)'!#REF!)</f>
        <v>#REF!</v>
      </c>
      <c r="J233" s="71" t="e">
        <f>IF(ISBLANK('5. Pp (3 años)'!#REF!),"",'5. Pp (3 años)'!#REF!)</f>
        <v>#REF!</v>
      </c>
      <c r="K233" s="49" t="e">
        <f>IF(ISBLANK('5. Pp (3 años)'!#REF!),"",'5. Pp (3 años)'!#REF!)</f>
        <v>#REF!</v>
      </c>
      <c r="L233" s="71" t="e">
        <f>IF(ISBLANK('5. Pp (3 años)'!#REF!),"",'5. Pp (3 años)'!#REF!)</f>
        <v>#REF!</v>
      </c>
      <c r="M233" s="71" t="e">
        <f>IF(ISBLANK('5. Pp (3 años)'!#REF!),"",'5. Pp (3 años)'!#REF!)</f>
        <v>#REF!</v>
      </c>
      <c r="N233" s="71" t="e">
        <f>IF(ISBLANK('5. Pp (3 años)'!#REF!),"",'5. Pp (3 años)'!#REF!)</f>
        <v>#REF!</v>
      </c>
      <c r="O233" s="71" t="e">
        <f>IF(ISBLANK('5. Pp (3 años)'!#REF!),"",'5. Pp (3 años)'!#REF!)</f>
        <v>#REF!</v>
      </c>
      <c r="P233" s="72" t="e">
        <f>IF(ISBLANK('5. Pp (3 años)'!#REF!),"",'5. Pp (3 años)'!#REF!)</f>
        <v>#REF!</v>
      </c>
    </row>
    <row r="234" spans="2:16" ht="17.25">
      <c r="B234" s="73" t="e">
        <f>IF(ISBLANK('5. Pp (3 años)'!#REF!),"",'5. Pp (3 años)'!#REF!)</f>
        <v>#REF!</v>
      </c>
      <c r="C234" s="22" t="e">
        <f>IF(ISBLANK('5. Pp (3 años)'!#REF!),"",'5. Pp (3 años)'!#REF!)</f>
        <v>#REF!</v>
      </c>
      <c r="D234" s="24" t="e">
        <f>IF(ISBLANK('5. Pp (3 años)'!#REF!),"",'5. Pp (3 años)'!#REF!)</f>
        <v>#REF!</v>
      </c>
      <c r="E234" s="24" t="e">
        <f>IF(ISBLANK('5. Pp (3 años)'!#REF!),"",'5. Pp (3 años)'!#REF!)</f>
        <v>#REF!</v>
      </c>
      <c r="F234" s="24" t="e">
        <f>IF(ISBLANK('5. Pp (3 años)'!#REF!),"",'5. Pp (3 años)'!#REF!)</f>
        <v>#REF!</v>
      </c>
      <c r="G234" s="22" t="e">
        <f>IF(ISBLANK('5. Pp (3 años)'!#REF!),"",'5. Pp (3 años)'!#REF!)</f>
        <v>#REF!</v>
      </c>
      <c r="H234" s="22" t="e">
        <f>IF(ISBLANK('5. Pp (3 años)'!#REF!),"",'5. Pp (3 años)'!#REF!)</f>
        <v>#REF!</v>
      </c>
      <c r="I234" s="24" t="e">
        <f>IF(ISBLANK('5. Pp (3 años)'!#REF!),"",'5. Pp (3 años)'!#REF!)</f>
        <v>#REF!</v>
      </c>
      <c r="J234" s="24" t="e">
        <f>IF(ISBLANK('5. Pp (3 años)'!#REF!),"",'5. Pp (3 años)'!#REF!)</f>
        <v>#REF!</v>
      </c>
      <c r="K234" s="22" t="e">
        <f>IF(ISBLANK('5. Pp (3 años)'!#REF!),"",'5. Pp (3 años)'!#REF!)</f>
        <v>#REF!</v>
      </c>
      <c r="L234" s="24" t="e">
        <f>IF(ISBLANK('5. Pp (3 años)'!#REF!),"",'5. Pp (3 años)'!#REF!)</f>
        <v>#REF!</v>
      </c>
      <c r="M234" s="24" t="e">
        <f>IF(ISBLANK('5. Pp (3 años)'!#REF!),"",'5. Pp (3 años)'!#REF!)</f>
        <v>#REF!</v>
      </c>
      <c r="N234" s="24" t="e">
        <f>IF(ISBLANK('5. Pp (3 años)'!#REF!),"",'5. Pp (3 años)'!#REF!)</f>
        <v>#REF!</v>
      </c>
      <c r="O234" s="24" t="e">
        <f>IF(ISBLANK('5. Pp (3 años)'!#REF!),"",'5. Pp (3 años)'!#REF!)</f>
        <v>#REF!</v>
      </c>
      <c r="P234" s="149" t="e">
        <f>IF(ISBLANK('5. Pp (3 años)'!#REF!),"",'5. Pp (3 años)'!#REF!)</f>
        <v>#REF!</v>
      </c>
    </row>
    <row r="235" spans="2:16" ht="17.25">
      <c r="B235" s="73" t="e">
        <f>IF(ISBLANK('5. Pp (3 años)'!#REF!),"",'5. Pp (3 años)'!#REF!)</f>
        <v>#REF!</v>
      </c>
      <c r="C235" s="22" t="e">
        <f>IF(ISBLANK('5. Pp (3 años)'!#REF!),"",'5. Pp (3 años)'!#REF!)</f>
        <v>#REF!</v>
      </c>
      <c r="D235" s="24" t="e">
        <f>IF(ISBLANK('5. Pp (3 años)'!#REF!),"",'5. Pp (3 años)'!#REF!)</f>
        <v>#REF!</v>
      </c>
      <c r="E235" s="24" t="e">
        <f>IF(ISBLANK('5. Pp (3 años)'!#REF!),"",'5. Pp (3 años)'!#REF!)</f>
        <v>#REF!</v>
      </c>
      <c r="F235" s="24" t="e">
        <f>IF(ISBLANK('5. Pp (3 años)'!#REF!),"",'5. Pp (3 años)'!#REF!)</f>
        <v>#REF!</v>
      </c>
      <c r="G235" s="22" t="e">
        <f>IF(ISBLANK('5. Pp (3 años)'!#REF!),"",'5. Pp (3 años)'!#REF!)</f>
        <v>#REF!</v>
      </c>
      <c r="H235" s="22" t="e">
        <f>IF(ISBLANK('5. Pp (3 años)'!#REF!),"",'5. Pp (3 años)'!#REF!)</f>
        <v>#REF!</v>
      </c>
      <c r="I235" s="24" t="e">
        <f>IF(ISBLANK('5. Pp (3 años)'!#REF!),"",'5. Pp (3 años)'!#REF!)</f>
        <v>#REF!</v>
      </c>
      <c r="J235" s="24" t="e">
        <f>IF(ISBLANK('5. Pp (3 años)'!#REF!),"",'5. Pp (3 años)'!#REF!)</f>
        <v>#REF!</v>
      </c>
      <c r="K235" s="22" t="e">
        <f>IF(ISBLANK('5. Pp (3 años)'!#REF!),"",'5. Pp (3 años)'!#REF!)</f>
        <v>#REF!</v>
      </c>
      <c r="L235" s="24" t="e">
        <f>IF(ISBLANK('5. Pp (3 años)'!#REF!),"",'5. Pp (3 años)'!#REF!)</f>
        <v>#REF!</v>
      </c>
      <c r="M235" s="24" t="e">
        <f>IF(ISBLANK('5. Pp (3 años)'!#REF!),"",'5. Pp (3 años)'!#REF!)</f>
        <v>#REF!</v>
      </c>
      <c r="N235" s="24" t="e">
        <f>IF(ISBLANK('5. Pp (3 años)'!#REF!),"",'5. Pp (3 años)'!#REF!)</f>
        <v>#REF!</v>
      </c>
      <c r="O235" s="24" t="e">
        <f>IF(ISBLANK('5. Pp (3 años)'!#REF!),"",'5. Pp (3 años)'!#REF!)</f>
        <v>#REF!</v>
      </c>
      <c r="P235" s="149" t="e">
        <f>IF(ISBLANK('5. Pp (3 años)'!#REF!),"",'5. Pp (3 años)'!#REF!)</f>
        <v>#REF!</v>
      </c>
    </row>
    <row r="236" spans="2:16" ht="17.25">
      <c r="B236" s="73" t="e">
        <f>IF(ISBLANK('5. Pp (3 años)'!#REF!),"",'5. Pp (3 años)'!#REF!)</f>
        <v>#REF!</v>
      </c>
      <c r="C236" s="22" t="e">
        <f>IF(ISBLANK('5. Pp (3 años)'!#REF!),"",'5. Pp (3 años)'!#REF!)</f>
        <v>#REF!</v>
      </c>
      <c r="D236" s="24" t="e">
        <f>IF(ISBLANK('5. Pp (3 años)'!#REF!),"",'5. Pp (3 años)'!#REF!)</f>
        <v>#REF!</v>
      </c>
      <c r="E236" s="24" t="e">
        <f>IF(ISBLANK('5. Pp (3 años)'!#REF!),"",'5. Pp (3 años)'!#REF!)</f>
        <v>#REF!</v>
      </c>
      <c r="F236" s="24" t="e">
        <f>IF(ISBLANK('5. Pp (3 años)'!#REF!),"",'5. Pp (3 años)'!#REF!)</f>
        <v>#REF!</v>
      </c>
      <c r="G236" s="22" t="e">
        <f>IF(ISBLANK('5. Pp (3 años)'!#REF!),"",'5. Pp (3 años)'!#REF!)</f>
        <v>#REF!</v>
      </c>
      <c r="H236" s="22" t="e">
        <f>IF(ISBLANK('5. Pp (3 años)'!#REF!),"",'5. Pp (3 años)'!#REF!)</f>
        <v>#REF!</v>
      </c>
      <c r="I236" s="24" t="e">
        <f>IF(ISBLANK('5. Pp (3 años)'!#REF!),"",'5. Pp (3 años)'!#REF!)</f>
        <v>#REF!</v>
      </c>
      <c r="J236" s="24" t="e">
        <f>IF(ISBLANK('5. Pp (3 años)'!#REF!),"",'5. Pp (3 años)'!#REF!)</f>
        <v>#REF!</v>
      </c>
      <c r="K236" s="22" t="e">
        <f>IF(ISBLANK('5. Pp (3 años)'!#REF!),"",'5. Pp (3 años)'!#REF!)</f>
        <v>#REF!</v>
      </c>
      <c r="L236" s="24" t="e">
        <f>IF(ISBLANK('5. Pp (3 años)'!#REF!),"",'5. Pp (3 años)'!#REF!)</f>
        <v>#REF!</v>
      </c>
      <c r="M236" s="24" t="e">
        <f>IF(ISBLANK('5. Pp (3 años)'!#REF!),"",'5. Pp (3 años)'!#REF!)</f>
        <v>#REF!</v>
      </c>
      <c r="N236" s="24" t="e">
        <f>IF(ISBLANK('5. Pp (3 años)'!#REF!),"",'5. Pp (3 años)'!#REF!)</f>
        <v>#REF!</v>
      </c>
      <c r="O236" s="24" t="e">
        <f>IF(ISBLANK('5. Pp (3 años)'!#REF!),"",'5. Pp (3 años)'!#REF!)</f>
        <v>#REF!</v>
      </c>
      <c r="P236" s="149" t="e">
        <f>IF(ISBLANK('5. Pp (3 años)'!#REF!),"",'5. Pp (3 años)'!#REF!)</f>
        <v>#REF!</v>
      </c>
    </row>
    <row r="237" spans="2:16" ht="17.25">
      <c r="B237" s="73" t="e">
        <f>IF(ISBLANK('5. Pp (3 años)'!#REF!),"",'5. Pp (3 años)'!#REF!)</f>
        <v>#REF!</v>
      </c>
      <c r="C237" s="22" t="e">
        <f>IF(ISBLANK('5. Pp (3 años)'!#REF!),"",'5. Pp (3 años)'!#REF!)</f>
        <v>#REF!</v>
      </c>
      <c r="D237" s="24" t="e">
        <f>IF(ISBLANK('5. Pp (3 años)'!#REF!),"",'5. Pp (3 años)'!#REF!)</f>
        <v>#REF!</v>
      </c>
      <c r="E237" s="24" t="e">
        <f>IF(ISBLANK('5. Pp (3 años)'!#REF!),"",'5. Pp (3 años)'!#REF!)</f>
        <v>#REF!</v>
      </c>
      <c r="F237" s="24" t="e">
        <f>IF(ISBLANK('5. Pp (3 años)'!#REF!),"",'5. Pp (3 años)'!#REF!)</f>
        <v>#REF!</v>
      </c>
      <c r="G237" s="22" t="e">
        <f>IF(ISBLANK('5. Pp (3 años)'!#REF!),"",'5. Pp (3 años)'!#REF!)</f>
        <v>#REF!</v>
      </c>
      <c r="H237" s="22" t="e">
        <f>IF(ISBLANK('5. Pp (3 años)'!#REF!),"",'5. Pp (3 años)'!#REF!)</f>
        <v>#REF!</v>
      </c>
      <c r="I237" s="24" t="e">
        <f>IF(ISBLANK('5. Pp (3 años)'!#REF!),"",'5. Pp (3 años)'!#REF!)</f>
        <v>#REF!</v>
      </c>
      <c r="J237" s="24" t="e">
        <f>IF(ISBLANK('5. Pp (3 años)'!#REF!),"",'5. Pp (3 años)'!#REF!)</f>
        <v>#REF!</v>
      </c>
      <c r="K237" s="22" t="e">
        <f>IF(ISBLANK('5. Pp (3 años)'!#REF!),"",'5. Pp (3 años)'!#REF!)</f>
        <v>#REF!</v>
      </c>
      <c r="L237" s="24" t="e">
        <f>IF(ISBLANK('5. Pp (3 años)'!#REF!),"",'5. Pp (3 años)'!#REF!)</f>
        <v>#REF!</v>
      </c>
      <c r="M237" s="24" t="e">
        <f>IF(ISBLANK('5. Pp (3 años)'!#REF!),"",'5. Pp (3 años)'!#REF!)</f>
        <v>#REF!</v>
      </c>
      <c r="N237" s="24" t="e">
        <f>IF(ISBLANK('5. Pp (3 años)'!#REF!),"",'5. Pp (3 años)'!#REF!)</f>
        <v>#REF!</v>
      </c>
      <c r="O237" s="24" t="e">
        <f>IF(ISBLANK('5. Pp (3 años)'!#REF!),"",'5. Pp (3 años)'!#REF!)</f>
        <v>#REF!</v>
      </c>
      <c r="P237" s="149" t="e">
        <f>IF(ISBLANK('5. Pp (3 años)'!#REF!),"",'5. Pp (3 años)'!#REF!)</f>
        <v>#REF!</v>
      </c>
    </row>
    <row r="238" spans="2:16" ht="17.25">
      <c r="B238" s="73" t="e">
        <f>IF(ISBLANK('5. Pp (3 años)'!#REF!),"",'5. Pp (3 años)'!#REF!)</f>
        <v>#REF!</v>
      </c>
      <c r="C238" s="22" t="e">
        <f>IF(ISBLANK('5. Pp (3 años)'!#REF!),"",'5. Pp (3 años)'!#REF!)</f>
        <v>#REF!</v>
      </c>
      <c r="D238" s="24" t="e">
        <f>IF(ISBLANK('5. Pp (3 años)'!#REF!),"",'5. Pp (3 años)'!#REF!)</f>
        <v>#REF!</v>
      </c>
      <c r="E238" s="24" t="e">
        <f>IF(ISBLANK('5. Pp (3 años)'!#REF!),"",'5. Pp (3 años)'!#REF!)</f>
        <v>#REF!</v>
      </c>
      <c r="F238" s="24" t="e">
        <f>IF(ISBLANK('5. Pp (3 años)'!#REF!),"",'5. Pp (3 años)'!#REF!)</f>
        <v>#REF!</v>
      </c>
      <c r="G238" s="22" t="e">
        <f>IF(ISBLANK('5. Pp (3 años)'!#REF!),"",'5. Pp (3 años)'!#REF!)</f>
        <v>#REF!</v>
      </c>
      <c r="H238" s="22" t="e">
        <f>IF(ISBLANK('5. Pp (3 años)'!#REF!),"",'5. Pp (3 años)'!#REF!)</f>
        <v>#REF!</v>
      </c>
      <c r="I238" s="24" t="e">
        <f>IF(ISBLANK('5. Pp (3 años)'!#REF!),"",'5. Pp (3 años)'!#REF!)</f>
        <v>#REF!</v>
      </c>
      <c r="J238" s="24" t="e">
        <f>IF(ISBLANK('5. Pp (3 años)'!#REF!),"",'5. Pp (3 años)'!#REF!)</f>
        <v>#REF!</v>
      </c>
      <c r="K238" s="22" t="e">
        <f>IF(ISBLANK('5. Pp (3 años)'!#REF!),"",'5. Pp (3 años)'!#REF!)</f>
        <v>#REF!</v>
      </c>
      <c r="L238" s="24" t="e">
        <f>IF(ISBLANK('5. Pp (3 años)'!#REF!),"",'5. Pp (3 años)'!#REF!)</f>
        <v>#REF!</v>
      </c>
      <c r="M238" s="24" t="e">
        <f>IF(ISBLANK('5. Pp (3 años)'!#REF!),"",'5. Pp (3 años)'!#REF!)</f>
        <v>#REF!</v>
      </c>
      <c r="N238" s="24" t="e">
        <f>IF(ISBLANK('5. Pp (3 años)'!#REF!),"",'5. Pp (3 años)'!#REF!)</f>
        <v>#REF!</v>
      </c>
      <c r="O238" s="24" t="e">
        <f>IF(ISBLANK('5. Pp (3 años)'!#REF!),"",'5. Pp (3 años)'!#REF!)</f>
        <v>#REF!</v>
      </c>
      <c r="P238" s="149" t="e">
        <f>IF(ISBLANK('5. Pp (3 años)'!#REF!),"",'5. Pp (3 años)'!#REF!)</f>
        <v>#REF!</v>
      </c>
    </row>
    <row r="239" spans="2:16" ht="17.25">
      <c r="B239" s="73" t="e">
        <f>IF(ISBLANK('5. Pp (3 años)'!#REF!),"",'5. Pp (3 años)'!#REF!)</f>
        <v>#REF!</v>
      </c>
      <c r="C239" s="22" t="e">
        <f>IF(ISBLANK('5. Pp (3 años)'!#REF!),"",'5. Pp (3 años)'!#REF!)</f>
        <v>#REF!</v>
      </c>
      <c r="D239" s="24" t="e">
        <f>IF(ISBLANK('5. Pp (3 años)'!#REF!),"",'5. Pp (3 años)'!#REF!)</f>
        <v>#REF!</v>
      </c>
      <c r="E239" s="24" t="e">
        <f>IF(ISBLANK('5. Pp (3 años)'!#REF!),"",'5. Pp (3 años)'!#REF!)</f>
        <v>#REF!</v>
      </c>
      <c r="F239" s="24" t="e">
        <f>IF(ISBLANK('5. Pp (3 años)'!#REF!),"",'5. Pp (3 años)'!#REF!)</f>
        <v>#REF!</v>
      </c>
      <c r="G239" s="22" t="e">
        <f>IF(ISBLANK('5. Pp (3 años)'!#REF!),"",'5. Pp (3 años)'!#REF!)</f>
        <v>#REF!</v>
      </c>
      <c r="H239" s="22" t="e">
        <f>IF(ISBLANK('5. Pp (3 años)'!#REF!),"",'5. Pp (3 años)'!#REF!)</f>
        <v>#REF!</v>
      </c>
      <c r="I239" s="24" t="e">
        <f>IF(ISBLANK('5. Pp (3 años)'!#REF!),"",'5. Pp (3 años)'!#REF!)</f>
        <v>#REF!</v>
      </c>
      <c r="J239" s="24" t="e">
        <f>IF(ISBLANK('5. Pp (3 años)'!#REF!),"",'5. Pp (3 años)'!#REF!)</f>
        <v>#REF!</v>
      </c>
      <c r="K239" s="22" t="e">
        <f>IF(ISBLANK('5. Pp (3 años)'!#REF!),"",'5. Pp (3 años)'!#REF!)</f>
        <v>#REF!</v>
      </c>
      <c r="L239" s="24" t="e">
        <f>IF(ISBLANK('5. Pp (3 años)'!#REF!),"",'5. Pp (3 años)'!#REF!)</f>
        <v>#REF!</v>
      </c>
      <c r="M239" s="24" t="e">
        <f>IF(ISBLANK('5. Pp (3 años)'!#REF!),"",'5. Pp (3 años)'!#REF!)</f>
        <v>#REF!</v>
      </c>
      <c r="N239" s="24" t="e">
        <f>IF(ISBLANK('5. Pp (3 años)'!#REF!),"",'5. Pp (3 años)'!#REF!)</f>
        <v>#REF!</v>
      </c>
      <c r="O239" s="24" t="e">
        <f>IF(ISBLANK('5. Pp (3 años)'!#REF!),"",'5. Pp (3 años)'!#REF!)</f>
        <v>#REF!</v>
      </c>
      <c r="P239" s="149" t="e">
        <f>IF(ISBLANK('5. Pp (3 años)'!#REF!),"",'5. Pp (3 años)'!#REF!)</f>
        <v>#REF!</v>
      </c>
    </row>
    <row r="240" spans="2:16" ht="17.25">
      <c r="B240" s="73" t="e">
        <f>IF(ISBLANK('5. Pp (3 años)'!#REF!),"",'5. Pp (3 años)'!#REF!)</f>
        <v>#REF!</v>
      </c>
      <c r="C240" s="22" t="e">
        <f>IF(ISBLANK('5. Pp (3 años)'!#REF!),"",'5. Pp (3 años)'!#REF!)</f>
        <v>#REF!</v>
      </c>
      <c r="D240" s="24" t="e">
        <f>IF(ISBLANK('5. Pp (3 años)'!#REF!),"",'5. Pp (3 años)'!#REF!)</f>
        <v>#REF!</v>
      </c>
      <c r="E240" s="24" t="e">
        <f>IF(ISBLANK('5. Pp (3 años)'!#REF!),"",'5. Pp (3 años)'!#REF!)</f>
        <v>#REF!</v>
      </c>
      <c r="F240" s="24" t="e">
        <f>IF(ISBLANK('5. Pp (3 años)'!#REF!),"",'5. Pp (3 años)'!#REF!)</f>
        <v>#REF!</v>
      </c>
      <c r="G240" s="22" t="e">
        <f>IF(ISBLANK('5. Pp (3 años)'!#REF!),"",'5. Pp (3 años)'!#REF!)</f>
        <v>#REF!</v>
      </c>
      <c r="H240" s="22" t="e">
        <f>IF(ISBLANK('5. Pp (3 años)'!#REF!),"",'5. Pp (3 años)'!#REF!)</f>
        <v>#REF!</v>
      </c>
      <c r="I240" s="24" t="e">
        <f>IF(ISBLANK('5. Pp (3 años)'!#REF!),"",'5. Pp (3 años)'!#REF!)</f>
        <v>#REF!</v>
      </c>
      <c r="J240" s="24" t="e">
        <f>IF(ISBLANK('5. Pp (3 años)'!#REF!),"",'5. Pp (3 años)'!#REF!)</f>
        <v>#REF!</v>
      </c>
      <c r="K240" s="22" t="e">
        <f>IF(ISBLANK('5. Pp (3 años)'!#REF!),"",'5. Pp (3 años)'!#REF!)</f>
        <v>#REF!</v>
      </c>
      <c r="L240" s="24" t="e">
        <f>IF(ISBLANK('5. Pp (3 años)'!#REF!),"",'5. Pp (3 años)'!#REF!)</f>
        <v>#REF!</v>
      </c>
      <c r="M240" s="24" t="e">
        <f>IF(ISBLANK('5. Pp (3 años)'!#REF!),"",'5. Pp (3 años)'!#REF!)</f>
        <v>#REF!</v>
      </c>
      <c r="N240" s="24" t="e">
        <f>IF(ISBLANK('5. Pp (3 años)'!#REF!),"",'5. Pp (3 años)'!#REF!)</f>
        <v>#REF!</v>
      </c>
      <c r="O240" s="24" t="e">
        <f>IF(ISBLANK('5. Pp (3 años)'!#REF!),"",'5. Pp (3 años)'!#REF!)</f>
        <v>#REF!</v>
      </c>
      <c r="P240" s="149" t="e">
        <f>IF(ISBLANK('5. Pp (3 años)'!#REF!),"",'5. Pp (3 años)'!#REF!)</f>
        <v>#REF!</v>
      </c>
    </row>
    <row r="241" spans="2:16" ht="17.25">
      <c r="B241" s="69" t="e">
        <f>IF(ISBLANK('5. Pp (3 años)'!#REF!),"",'5. Pp (3 años)'!#REF!)</f>
        <v>#REF!</v>
      </c>
      <c r="C241" s="49" t="e">
        <f>IF(ISBLANK('5. Pp (3 años)'!#REF!),"",'5. Pp (3 años)'!#REF!)</f>
        <v>#REF!</v>
      </c>
      <c r="D241" s="71" t="e">
        <f>IF(ISBLANK('5. Pp (3 años)'!#REF!),"",'5. Pp (3 años)'!#REF!)</f>
        <v>#REF!</v>
      </c>
      <c r="E241" s="71" t="e">
        <f>IF(ISBLANK('5. Pp (3 años)'!#REF!),"",'5. Pp (3 años)'!#REF!)</f>
        <v>#REF!</v>
      </c>
      <c r="F241" s="71" t="e">
        <f>IF(ISBLANK('5. Pp (3 años)'!#REF!),"",'5. Pp (3 años)'!#REF!)</f>
        <v>#REF!</v>
      </c>
      <c r="G241" s="49" t="e">
        <f>IF(ISBLANK('5. Pp (3 años)'!#REF!),"",'5. Pp (3 años)'!#REF!)</f>
        <v>#REF!</v>
      </c>
      <c r="H241" s="49" t="e">
        <f>IF(ISBLANK('5. Pp (3 años)'!#REF!),"",'5. Pp (3 años)'!#REF!)</f>
        <v>#REF!</v>
      </c>
      <c r="I241" s="71" t="e">
        <f>IF(ISBLANK('5. Pp (3 años)'!#REF!),"",'5. Pp (3 años)'!#REF!)</f>
        <v>#REF!</v>
      </c>
      <c r="J241" s="71" t="e">
        <f>IF(ISBLANK('5. Pp (3 años)'!#REF!),"",'5. Pp (3 años)'!#REF!)</f>
        <v>#REF!</v>
      </c>
      <c r="K241" s="49" t="e">
        <f>IF(ISBLANK('5. Pp (3 años)'!#REF!),"",'5. Pp (3 años)'!#REF!)</f>
        <v>#REF!</v>
      </c>
      <c r="L241" s="71" t="e">
        <f>IF(ISBLANK('5. Pp (3 años)'!#REF!),"",'5. Pp (3 años)'!#REF!)</f>
        <v>#REF!</v>
      </c>
      <c r="M241" s="71" t="e">
        <f>IF(ISBLANK('5. Pp (3 años)'!#REF!),"",'5. Pp (3 años)'!#REF!)</f>
        <v>#REF!</v>
      </c>
      <c r="N241" s="71" t="e">
        <f>IF(ISBLANK('5. Pp (3 años)'!#REF!),"",'5. Pp (3 años)'!#REF!)</f>
        <v>#REF!</v>
      </c>
      <c r="O241" s="71" t="e">
        <f>IF(ISBLANK('5. Pp (3 años)'!#REF!),"",'5. Pp (3 años)'!#REF!)</f>
        <v>#REF!</v>
      </c>
      <c r="P241" s="72" t="e">
        <f>IF(ISBLANK('5. Pp (3 años)'!#REF!),"",'5. Pp (3 años)'!#REF!)</f>
        <v>#REF!</v>
      </c>
    </row>
    <row r="242" spans="2:16" ht="17.25">
      <c r="B242" s="73" t="e">
        <f>IF(ISBLANK('5. Pp (3 años)'!#REF!),"",'5. Pp (3 años)'!#REF!)</f>
        <v>#REF!</v>
      </c>
      <c r="C242" s="22" t="e">
        <f>IF(ISBLANK('5. Pp (3 años)'!#REF!),"",'5. Pp (3 años)'!#REF!)</f>
        <v>#REF!</v>
      </c>
      <c r="D242" s="24" t="e">
        <f>IF(ISBLANK('5. Pp (3 años)'!#REF!),"",'5. Pp (3 años)'!#REF!)</f>
        <v>#REF!</v>
      </c>
      <c r="E242" s="24" t="e">
        <f>IF(ISBLANK('5. Pp (3 años)'!#REF!),"",'5. Pp (3 años)'!#REF!)</f>
        <v>#REF!</v>
      </c>
      <c r="F242" s="24" t="e">
        <f>IF(ISBLANK('5. Pp (3 años)'!#REF!),"",'5. Pp (3 años)'!#REF!)</f>
        <v>#REF!</v>
      </c>
      <c r="G242" s="22" t="e">
        <f>IF(ISBLANK('5. Pp (3 años)'!#REF!),"",'5. Pp (3 años)'!#REF!)</f>
        <v>#REF!</v>
      </c>
      <c r="H242" s="22" t="e">
        <f>IF(ISBLANK('5. Pp (3 años)'!#REF!),"",'5. Pp (3 años)'!#REF!)</f>
        <v>#REF!</v>
      </c>
      <c r="I242" s="24" t="e">
        <f>IF(ISBLANK('5. Pp (3 años)'!#REF!),"",'5. Pp (3 años)'!#REF!)</f>
        <v>#REF!</v>
      </c>
      <c r="J242" s="24" t="e">
        <f>IF(ISBLANK('5. Pp (3 años)'!#REF!),"",'5. Pp (3 años)'!#REF!)</f>
        <v>#REF!</v>
      </c>
      <c r="K242" s="22" t="e">
        <f>IF(ISBLANK('5. Pp (3 años)'!#REF!),"",'5. Pp (3 años)'!#REF!)</f>
        <v>#REF!</v>
      </c>
      <c r="L242" s="24" t="e">
        <f>IF(ISBLANK('5. Pp (3 años)'!#REF!),"",'5. Pp (3 años)'!#REF!)</f>
        <v>#REF!</v>
      </c>
      <c r="M242" s="24" t="e">
        <f>IF(ISBLANK('5. Pp (3 años)'!#REF!),"",'5. Pp (3 años)'!#REF!)</f>
        <v>#REF!</v>
      </c>
      <c r="N242" s="24" t="e">
        <f>IF(ISBLANK('5. Pp (3 años)'!#REF!),"",'5. Pp (3 años)'!#REF!)</f>
        <v>#REF!</v>
      </c>
      <c r="O242" s="24" t="e">
        <f>IF(ISBLANK('5. Pp (3 años)'!#REF!),"",'5. Pp (3 años)'!#REF!)</f>
        <v>#REF!</v>
      </c>
      <c r="P242" s="149" t="e">
        <f>IF(ISBLANK('5. Pp (3 años)'!#REF!),"",'5. Pp (3 años)'!#REF!)</f>
        <v>#REF!</v>
      </c>
    </row>
    <row r="243" spans="2:16" ht="17.25">
      <c r="B243" s="73" t="e">
        <f>IF(ISBLANK('5. Pp (3 años)'!#REF!),"",'5. Pp (3 años)'!#REF!)</f>
        <v>#REF!</v>
      </c>
      <c r="C243" s="22" t="e">
        <f>IF(ISBLANK('5. Pp (3 años)'!#REF!),"",'5. Pp (3 años)'!#REF!)</f>
        <v>#REF!</v>
      </c>
      <c r="D243" s="24" t="e">
        <f>IF(ISBLANK('5. Pp (3 años)'!#REF!),"",'5. Pp (3 años)'!#REF!)</f>
        <v>#REF!</v>
      </c>
      <c r="E243" s="24" t="e">
        <f>IF(ISBLANK('5. Pp (3 años)'!#REF!),"",'5. Pp (3 años)'!#REF!)</f>
        <v>#REF!</v>
      </c>
      <c r="F243" s="24" t="e">
        <f>IF(ISBLANK('5. Pp (3 años)'!#REF!),"",'5. Pp (3 años)'!#REF!)</f>
        <v>#REF!</v>
      </c>
      <c r="G243" s="22" t="e">
        <f>IF(ISBLANK('5. Pp (3 años)'!#REF!),"",'5. Pp (3 años)'!#REF!)</f>
        <v>#REF!</v>
      </c>
      <c r="H243" s="22" t="e">
        <f>IF(ISBLANK('5. Pp (3 años)'!#REF!),"",'5. Pp (3 años)'!#REF!)</f>
        <v>#REF!</v>
      </c>
      <c r="I243" s="24" t="e">
        <f>IF(ISBLANK('5. Pp (3 años)'!#REF!),"",'5. Pp (3 años)'!#REF!)</f>
        <v>#REF!</v>
      </c>
      <c r="J243" s="24" t="e">
        <f>IF(ISBLANK('5. Pp (3 años)'!#REF!),"",'5. Pp (3 años)'!#REF!)</f>
        <v>#REF!</v>
      </c>
      <c r="K243" s="22" t="e">
        <f>IF(ISBLANK('5. Pp (3 años)'!#REF!),"",'5. Pp (3 años)'!#REF!)</f>
        <v>#REF!</v>
      </c>
      <c r="L243" s="24" t="e">
        <f>IF(ISBLANK('5. Pp (3 años)'!#REF!),"",'5. Pp (3 años)'!#REF!)</f>
        <v>#REF!</v>
      </c>
      <c r="M243" s="24" t="e">
        <f>IF(ISBLANK('5. Pp (3 años)'!#REF!),"",'5. Pp (3 años)'!#REF!)</f>
        <v>#REF!</v>
      </c>
      <c r="N243" s="24" t="e">
        <f>IF(ISBLANK('5. Pp (3 años)'!#REF!),"",'5. Pp (3 años)'!#REF!)</f>
        <v>#REF!</v>
      </c>
      <c r="O243" s="24" t="e">
        <f>IF(ISBLANK('5. Pp (3 años)'!#REF!),"",'5. Pp (3 años)'!#REF!)</f>
        <v>#REF!</v>
      </c>
      <c r="P243" s="149" t="e">
        <f>IF(ISBLANK('5. Pp (3 años)'!#REF!),"",'5. Pp (3 años)'!#REF!)</f>
        <v>#REF!</v>
      </c>
    </row>
    <row r="244" spans="2:16" ht="17.25">
      <c r="B244" s="73" t="e">
        <f>IF(ISBLANK('5. Pp (3 años)'!#REF!),"",'5. Pp (3 años)'!#REF!)</f>
        <v>#REF!</v>
      </c>
      <c r="C244" s="22" t="e">
        <f>IF(ISBLANK('5. Pp (3 años)'!#REF!),"",'5. Pp (3 años)'!#REF!)</f>
        <v>#REF!</v>
      </c>
      <c r="D244" s="24" t="e">
        <f>IF(ISBLANK('5. Pp (3 años)'!#REF!),"",'5. Pp (3 años)'!#REF!)</f>
        <v>#REF!</v>
      </c>
      <c r="E244" s="24" t="e">
        <f>IF(ISBLANK('5. Pp (3 años)'!#REF!),"",'5. Pp (3 años)'!#REF!)</f>
        <v>#REF!</v>
      </c>
      <c r="F244" s="24" t="e">
        <f>IF(ISBLANK('5. Pp (3 años)'!#REF!),"",'5. Pp (3 años)'!#REF!)</f>
        <v>#REF!</v>
      </c>
      <c r="G244" s="22" t="e">
        <f>IF(ISBLANK('5. Pp (3 años)'!#REF!),"",'5. Pp (3 años)'!#REF!)</f>
        <v>#REF!</v>
      </c>
      <c r="H244" s="22" t="e">
        <f>IF(ISBLANK('5. Pp (3 años)'!#REF!),"",'5. Pp (3 años)'!#REF!)</f>
        <v>#REF!</v>
      </c>
      <c r="I244" s="24" t="e">
        <f>IF(ISBLANK('5. Pp (3 años)'!#REF!),"",'5. Pp (3 años)'!#REF!)</f>
        <v>#REF!</v>
      </c>
      <c r="J244" s="24" t="e">
        <f>IF(ISBLANK('5. Pp (3 años)'!#REF!),"",'5. Pp (3 años)'!#REF!)</f>
        <v>#REF!</v>
      </c>
      <c r="K244" s="22" t="e">
        <f>IF(ISBLANK('5. Pp (3 años)'!#REF!),"",'5. Pp (3 años)'!#REF!)</f>
        <v>#REF!</v>
      </c>
      <c r="L244" s="24" t="e">
        <f>IF(ISBLANK('5. Pp (3 años)'!#REF!),"",'5. Pp (3 años)'!#REF!)</f>
        <v>#REF!</v>
      </c>
      <c r="M244" s="24" t="e">
        <f>IF(ISBLANK('5. Pp (3 años)'!#REF!),"",'5. Pp (3 años)'!#REF!)</f>
        <v>#REF!</v>
      </c>
      <c r="N244" s="24" t="e">
        <f>IF(ISBLANK('5. Pp (3 años)'!#REF!),"",'5. Pp (3 años)'!#REF!)</f>
        <v>#REF!</v>
      </c>
      <c r="O244" s="24" t="e">
        <f>IF(ISBLANK('5. Pp (3 años)'!#REF!),"",'5. Pp (3 años)'!#REF!)</f>
        <v>#REF!</v>
      </c>
      <c r="P244" s="149" t="e">
        <f>IF(ISBLANK('5. Pp (3 años)'!#REF!),"",'5. Pp (3 años)'!#REF!)</f>
        <v>#REF!</v>
      </c>
    </row>
    <row r="245" spans="2:16" ht="17.25">
      <c r="B245" s="73" t="e">
        <f>IF(ISBLANK('5. Pp (3 años)'!#REF!),"",'5. Pp (3 años)'!#REF!)</f>
        <v>#REF!</v>
      </c>
      <c r="C245" s="22" t="e">
        <f>IF(ISBLANK('5. Pp (3 años)'!#REF!),"",'5. Pp (3 años)'!#REF!)</f>
        <v>#REF!</v>
      </c>
      <c r="D245" s="24" t="e">
        <f>IF(ISBLANK('5. Pp (3 años)'!#REF!),"",'5. Pp (3 años)'!#REF!)</f>
        <v>#REF!</v>
      </c>
      <c r="E245" s="24" t="e">
        <f>IF(ISBLANK('5. Pp (3 años)'!#REF!),"",'5. Pp (3 años)'!#REF!)</f>
        <v>#REF!</v>
      </c>
      <c r="F245" s="24" t="e">
        <f>IF(ISBLANK('5. Pp (3 años)'!#REF!),"",'5. Pp (3 años)'!#REF!)</f>
        <v>#REF!</v>
      </c>
      <c r="G245" s="22" t="e">
        <f>IF(ISBLANK('5. Pp (3 años)'!#REF!),"",'5. Pp (3 años)'!#REF!)</f>
        <v>#REF!</v>
      </c>
      <c r="H245" s="22" t="e">
        <f>IF(ISBLANK('5. Pp (3 años)'!#REF!),"",'5. Pp (3 años)'!#REF!)</f>
        <v>#REF!</v>
      </c>
      <c r="I245" s="24" t="e">
        <f>IF(ISBLANK('5. Pp (3 años)'!#REF!),"",'5. Pp (3 años)'!#REF!)</f>
        <v>#REF!</v>
      </c>
      <c r="J245" s="24" t="e">
        <f>IF(ISBLANK('5. Pp (3 años)'!#REF!),"",'5. Pp (3 años)'!#REF!)</f>
        <v>#REF!</v>
      </c>
      <c r="K245" s="22" t="e">
        <f>IF(ISBLANK('5. Pp (3 años)'!#REF!),"",'5. Pp (3 años)'!#REF!)</f>
        <v>#REF!</v>
      </c>
      <c r="L245" s="24" t="e">
        <f>IF(ISBLANK('5. Pp (3 años)'!#REF!),"",'5. Pp (3 años)'!#REF!)</f>
        <v>#REF!</v>
      </c>
      <c r="M245" s="24" t="e">
        <f>IF(ISBLANK('5. Pp (3 años)'!#REF!),"",'5. Pp (3 años)'!#REF!)</f>
        <v>#REF!</v>
      </c>
      <c r="N245" s="24" t="e">
        <f>IF(ISBLANK('5. Pp (3 años)'!#REF!),"",'5. Pp (3 años)'!#REF!)</f>
        <v>#REF!</v>
      </c>
      <c r="O245" s="24" t="e">
        <f>IF(ISBLANK('5. Pp (3 años)'!#REF!),"",'5. Pp (3 años)'!#REF!)</f>
        <v>#REF!</v>
      </c>
      <c r="P245" s="149" t="e">
        <f>IF(ISBLANK('5. Pp (3 años)'!#REF!),"",'5. Pp (3 años)'!#REF!)</f>
        <v>#REF!</v>
      </c>
    </row>
    <row r="246" spans="2:16" ht="17.25">
      <c r="B246" s="73" t="e">
        <f>IF(ISBLANK('5. Pp (3 años)'!#REF!),"",'5. Pp (3 años)'!#REF!)</f>
        <v>#REF!</v>
      </c>
      <c r="C246" s="22" t="e">
        <f>IF(ISBLANK('5. Pp (3 años)'!#REF!),"",'5. Pp (3 años)'!#REF!)</f>
        <v>#REF!</v>
      </c>
      <c r="D246" s="24" t="e">
        <f>IF(ISBLANK('5. Pp (3 años)'!#REF!),"",'5. Pp (3 años)'!#REF!)</f>
        <v>#REF!</v>
      </c>
      <c r="E246" s="24" t="e">
        <f>IF(ISBLANK('5. Pp (3 años)'!#REF!),"",'5. Pp (3 años)'!#REF!)</f>
        <v>#REF!</v>
      </c>
      <c r="F246" s="24" t="e">
        <f>IF(ISBLANK('5. Pp (3 años)'!#REF!),"",'5. Pp (3 años)'!#REF!)</f>
        <v>#REF!</v>
      </c>
      <c r="G246" s="22" t="e">
        <f>IF(ISBLANK('5. Pp (3 años)'!#REF!),"",'5. Pp (3 años)'!#REF!)</f>
        <v>#REF!</v>
      </c>
      <c r="H246" s="22" t="e">
        <f>IF(ISBLANK('5. Pp (3 años)'!#REF!),"",'5. Pp (3 años)'!#REF!)</f>
        <v>#REF!</v>
      </c>
      <c r="I246" s="24" t="e">
        <f>IF(ISBLANK('5. Pp (3 años)'!#REF!),"",'5. Pp (3 años)'!#REF!)</f>
        <v>#REF!</v>
      </c>
      <c r="J246" s="24" t="e">
        <f>IF(ISBLANK('5. Pp (3 años)'!#REF!),"",'5. Pp (3 años)'!#REF!)</f>
        <v>#REF!</v>
      </c>
      <c r="K246" s="22" t="e">
        <f>IF(ISBLANK('5. Pp (3 años)'!#REF!),"",'5. Pp (3 años)'!#REF!)</f>
        <v>#REF!</v>
      </c>
      <c r="L246" s="24" t="e">
        <f>IF(ISBLANK('5. Pp (3 años)'!#REF!),"",'5. Pp (3 años)'!#REF!)</f>
        <v>#REF!</v>
      </c>
      <c r="M246" s="24" t="e">
        <f>IF(ISBLANK('5. Pp (3 años)'!#REF!),"",'5. Pp (3 años)'!#REF!)</f>
        <v>#REF!</v>
      </c>
      <c r="N246" s="24" t="e">
        <f>IF(ISBLANK('5. Pp (3 años)'!#REF!),"",'5. Pp (3 años)'!#REF!)</f>
        <v>#REF!</v>
      </c>
      <c r="O246" s="24" t="e">
        <f>IF(ISBLANK('5. Pp (3 años)'!#REF!),"",'5. Pp (3 años)'!#REF!)</f>
        <v>#REF!</v>
      </c>
      <c r="P246" s="149" t="e">
        <f>IF(ISBLANK('5. Pp (3 años)'!#REF!),"",'5. Pp (3 años)'!#REF!)</f>
        <v>#REF!</v>
      </c>
    </row>
    <row r="247" spans="2:16" ht="17.25">
      <c r="B247" s="69" t="e">
        <f>IF(ISBLANK('5. Pp (3 años)'!#REF!),"",'5. Pp (3 años)'!#REF!)</f>
        <v>#REF!</v>
      </c>
      <c r="C247" s="49" t="e">
        <f>IF(ISBLANK('5. Pp (3 años)'!#REF!),"",'5. Pp (3 años)'!#REF!)</f>
        <v>#REF!</v>
      </c>
      <c r="D247" s="71" t="e">
        <f>IF(ISBLANK('5. Pp (3 años)'!#REF!),"",'5. Pp (3 años)'!#REF!)</f>
        <v>#REF!</v>
      </c>
      <c r="E247" s="71" t="e">
        <f>IF(ISBLANK('5. Pp (3 años)'!#REF!),"",'5. Pp (3 años)'!#REF!)</f>
        <v>#REF!</v>
      </c>
      <c r="F247" s="71" t="e">
        <f>IF(ISBLANK('5. Pp (3 años)'!#REF!),"",'5. Pp (3 años)'!#REF!)</f>
        <v>#REF!</v>
      </c>
      <c r="G247" s="49" t="e">
        <f>IF(ISBLANK('5. Pp (3 años)'!#REF!),"",'5. Pp (3 años)'!#REF!)</f>
        <v>#REF!</v>
      </c>
      <c r="H247" s="49" t="e">
        <f>IF(ISBLANK('5. Pp (3 años)'!#REF!),"",'5. Pp (3 años)'!#REF!)</f>
        <v>#REF!</v>
      </c>
      <c r="I247" s="71" t="e">
        <f>IF(ISBLANK('5. Pp (3 años)'!#REF!),"",'5. Pp (3 años)'!#REF!)</f>
        <v>#REF!</v>
      </c>
      <c r="J247" s="71" t="e">
        <f>IF(ISBLANK('5. Pp (3 años)'!#REF!),"",'5. Pp (3 años)'!#REF!)</f>
        <v>#REF!</v>
      </c>
      <c r="K247" s="49" t="e">
        <f>IF(ISBLANK('5. Pp (3 años)'!#REF!),"",'5. Pp (3 años)'!#REF!)</f>
        <v>#REF!</v>
      </c>
      <c r="L247" s="71" t="e">
        <f>IF(ISBLANK('5. Pp (3 años)'!#REF!),"",'5. Pp (3 años)'!#REF!)</f>
        <v>#REF!</v>
      </c>
      <c r="M247" s="71" t="e">
        <f>IF(ISBLANK('5. Pp (3 años)'!#REF!),"",'5. Pp (3 años)'!#REF!)</f>
        <v>#REF!</v>
      </c>
      <c r="N247" s="71" t="e">
        <f>IF(ISBLANK('5. Pp (3 años)'!#REF!),"",'5. Pp (3 años)'!#REF!)</f>
        <v>#REF!</v>
      </c>
      <c r="O247" s="71" t="e">
        <f>IF(ISBLANK('5. Pp (3 años)'!#REF!),"",'5. Pp (3 años)'!#REF!)</f>
        <v>#REF!</v>
      </c>
      <c r="P247" s="72" t="e">
        <f>IF(ISBLANK('5. Pp (3 años)'!#REF!),"",'5. Pp (3 años)'!#REF!)</f>
        <v>#REF!</v>
      </c>
    </row>
    <row r="248" spans="2:16" ht="17.25">
      <c r="B248" s="73" t="e">
        <f>IF(ISBLANK('5. Pp (3 años)'!#REF!),"",'5. Pp (3 años)'!#REF!)</f>
        <v>#REF!</v>
      </c>
      <c r="C248" s="22" t="e">
        <f>IF(ISBLANK('5. Pp (3 años)'!#REF!),"",'5. Pp (3 años)'!#REF!)</f>
        <v>#REF!</v>
      </c>
      <c r="D248" s="24" t="e">
        <f>IF(ISBLANK('5. Pp (3 años)'!#REF!),"",'5. Pp (3 años)'!#REF!)</f>
        <v>#REF!</v>
      </c>
      <c r="E248" s="24" t="e">
        <f>IF(ISBLANK('5. Pp (3 años)'!#REF!),"",'5. Pp (3 años)'!#REF!)</f>
        <v>#REF!</v>
      </c>
      <c r="F248" s="24" t="e">
        <f>IF(ISBLANK('5. Pp (3 años)'!#REF!),"",'5. Pp (3 años)'!#REF!)</f>
        <v>#REF!</v>
      </c>
      <c r="G248" s="22" t="e">
        <f>IF(ISBLANK('5. Pp (3 años)'!#REF!),"",'5. Pp (3 años)'!#REF!)</f>
        <v>#REF!</v>
      </c>
      <c r="H248" s="22" t="e">
        <f>IF(ISBLANK('5. Pp (3 años)'!#REF!),"",'5. Pp (3 años)'!#REF!)</f>
        <v>#REF!</v>
      </c>
      <c r="I248" s="24" t="e">
        <f>IF(ISBLANK('5. Pp (3 años)'!#REF!),"",'5. Pp (3 años)'!#REF!)</f>
        <v>#REF!</v>
      </c>
      <c r="J248" s="24" t="e">
        <f>IF(ISBLANK('5. Pp (3 años)'!#REF!),"",'5. Pp (3 años)'!#REF!)</f>
        <v>#REF!</v>
      </c>
      <c r="K248" s="22" t="e">
        <f>IF(ISBLANK('5. Pp (3 años)'!#REF!),"",'5. Pp (3 años)'!#REF!)</f>
        <v>#REF!</v>
      </c>
      <c r="L248" s="24" t="e">
        <f>IF(ISBLANK('5. Pp (3 años)'!#REF!),"",'5. Pp (3 años)'!#REF!)</f>
        <v>#REF!</v>
      </c>
      <c r="M248" s="24" t="e">
        <f>IF(ISBLANK('5. Pp (3 años)'!#REF!),"",'5. Pp (3 años)'!#REF!)</f>
        <v>#REF!</v>
      </c>
      <c r="N248" s="24" t="e">
        <f>IF(ISBLANK('5. Pp (3 años)'!#REF!),"",'5. Pp (3 años)'!#REF!)</f>
        <v>#REF!</v>
      </c>
      <c r="O248" s="24" t="e">
        <f>IF(ISBLANK('5. Pp (3 años)'!#REF!),"",'5. Pp (3 años)'!#REF!)</f>
        <v>#REF!</v>
      </c>
      <c r="P248" s="149" t="e">
        <f>IF(ISBLANK('5. Pp (3 años)'!#REF!),"",'5. Pp (3 años)'!#REF!)</f>
        <v>#REF!</v>
      </c>
    </row>
    <row r="249" spans="2:16" ht="17.25">
      <c r="B249" s="73" t="e">
        <f>IF(ISBLANK('5. Pp (3 años)'!#REF!),"",'5. Pp (3 años)'!#REF!)</f>
        <v>#REF!</v>
      </c>
      <c r="C249" s="22" t="e">
        <f>IF(ISBLANK('5. Pp (3 años)'!#REF!),"",'5. Pp (3 años)'!#REF!)</f>
        <v>#REF!</v>
      </c>
      <c r="D249" s="24" t="e">
        <f>IF(ISBLANK('5. Pp (3 años)'!#REF!),"",'5. Pp (3 años)'!#REF!)</f>
        <v>#REF!</v>
      </c>
      <c r="E249" s="24" t="e">
        <f>IF(ISBLANK('5. Pp (3 años)'!#REF!),"",'5. Pp (3 años)'!#REF!)</f>
        <v>#REF!</v>
      </c>
      <c r="F249" s="24" t="e">
        <f>IF(ISBLANK('5. Pp (3 años)'!#REF!),"",'5. Pp (3 años)'!#REF!)</f>
        <v>#REF!</v>
      </c>
      <c r="G249" s="22" t="e">
        <f>IF(ISBLANK('5. Pp (3 años)'!#REF!),"",'5. Pp (3 años)'!#REF!)</f>
        <v>#REF!</v>
      </c>
      <c r="H249" s="22" t="e">
        <f>IF(ISBLANK('5. Pp (3 años)'!#REF!),"",'5. Pp (3 años)'!#REF!)</f>
        <v>#REF!</v>
      </c>
      <c r="I249" s="24" t="e">
        <f>IF(ISBLANK('5. Pp (3 años)'!#REF!),"",'5. Pp (3 años)'!#REF!)</f>
        <v>#REF!</v>
      </c>
      <c r="J249" s="24" t="e">
        <f>IF(ISBLANK('5. Pp (3 años)'!#REF!),"",'5. Pp (3 años)'!#REF!)</f>
        <v>#REF!</v>
      </c>
      <c r="K249" s="22" t="e">
        <f>IF(ISBLANK('5. Pp (3 años)'!#REF!),"",'5. Pp (3 años)'!#REF!)</f>
        <v>#REF!</v>
      </c>
      <c r="L249" s="24" t="e">
        <f>IF(ISBLANK('5. Pp (3 años)'!#REF!),"",'5. Pp (3 años)'!#REF!)</f>
        <v>#REF!</v>
      </c>
      <c r="M249" s="24" t="e">
        <f>IF(ISBLANK('5. Pp (3 años)'!#REF!),"",'5. Pp (3 años)'!#REF!)</f>
        <v>#REF!</v>
      </c>
      <c r="N249" s="24" t="e">
        <f>IF(ISBLANK('5. Pp (3 años)'!#REF!),"",'5. Pp (3 años)'!#REF!)</f>
        <v>#REF!</v>
      </c>
      <c r="O249" s="24" t="e">
        <f>IF(ISBLANK('5. Pp (3 años)'!#REF!),"",'5. Pp (3 años)'!#REF!)</f>
        <v>#REF!</v>
      </c>
      <c r="P249" s="149" t="e">
        <f>IF(ISBLANK('5. Pp (3 años)'!#REF!),"",'5. Pp (3 años)'!#REF!)</f>
        <v>#REF!</v>
      </c>
    </row>
    <row r="250" spans="2:16" ht="17.25">
      <c r="B250" s="73" t="e">
        <f>IF(ISBLANK('5. Pp (3 años)'!#REF!),"",'5. Pp (3 años)'!#REF!)</f>
        <v>#REF!</v>
      </c>
      <c r="C250" s="22" t="e">
        <f>IF(ISBLANK('5. Pp (3 años)'!#REF!),"",'5. Pp (3 años)'!#REF!)</f>
        <v>#REF!</v>
      </c>
      <c r="D250" s="24" t="e">
        <f>IF(ISBLANK('5. Pp (3 años)'!#REF!),"",'5. Pp (3 años)'!#REF!)</f>
        <v>#REF!</v>
      </c>
      <c r="E250" s="24" t="e">
        <f>IF(ISBLANK('5. Pp (3 años)'!#REF!),"",'5. Pp (3 años)'!#REF!)</f>
        <v>#REF!</v>
      </c>
      <c r="F250" s="24" t="e">
        <f>IF(ISBLANK('5. Pp (3 años)'!#REF!),"",'5. Pp (3 años)'!#REF!)</f>
        <v>#REF!</v>
      </c>
      <c r="G250" s="22" t="e">
        <f>IF(ISBLANK('5. Pp (3 años)'!#REF!),"",'5. Pp (3 años)'!#REF!)</f>
        <v>#REF!</v>
      </c>
      <c r="H250" s="22" t="e">
        <f>IF(ISBLANK('5. Pp (3 años)'!#REF!),"",'5. Pp (3 años)'!#REF!)</f>
        <v>#REF!</v>
      </c>
      <c r="I250" s="24" t="e">
        <f>IF(ISBLANK('5. Pp (3 años)'!#REF!),"",'5. Pp (3 años)'!#REF!)</f>
        <v>#REF!</v>
      </c>
      <c r="J250" s="24" t="e">
        <f>IF(ISBLANK('5. Pp (3 años)'!#REF!),"",'5. Pp (3 años)'!#REF!)</f>
        <v>#REF!</v>
      </c>
      <c r="K250" s="22" t="e">
        <f>IF(ISBLANK('5. Pp (3 años)'!#REF!),"",'5. Pp (3 años)'!#REF!)</f>
        <v>#REF!</v>
      </c>
      <c r="L250" s="24" t="e">
        <f>IF(ISBLANK('5. Pp (3 años)'!#REF!),"",'5. Pp (3 años)'!#REF!)</f>
        <v>#REF!</v>
      </c>
      <c r="M250" s="24" t="e">
        <f>IF(ISBLANK('5. Pp (3 años)'!#REF!),"",'5. Pp (3 años)'!#REF!)</f>
        <v>#REF!</v>
      </c>
      <c r="N250" s="24" t="e">
        <f>IF(ISBLANK('5. Pp (3 años)'!#REF!),"",'5. Pp (3 años)'!#REF!)</f>
        <v>#REF!</v>
      </c>
      <c r="O250" s="24" t="e">
        <f>IF(ISBLANK('5. Pp (3 años)'!#REF!),"",'5. Pp (3 años)'!#REF!)</f>
        <v>#REF!</v>
      </c>
      <c r="P250" s="149" t="e">
        <f>IF(ISBLANK('5. Pp (3 años)'!#REF!),"",'5. Pp (3 años)'!#REF!)</f>
        <v>#REF!</v>
      </c>
    </row>
    <row r="251" spans="2:16" ht="17.25">
      <c r="B251" s="73" t="e">
        <f>IF(ISBLANK('5. Pp (3 años)'!#REF!),"",'5. Pp (3 años)'!#REF!)</f>
        <v>#REF!</v>
      </c>
      <c r="C251" s="22" t="e">
        <f>IF(ISBLANK('5. Pp (3 años)'!#REF!),"",'5. Pp (3 años)'!#REF!)</f>
        <v>#REF!</v>
      </c>
      <c r="D251" s="24" t="e">
        <f>IF(ISBLANK('5. Pp (3 años)'!#REF!),"",'5. Pp (3 años)'!#REF!)</f>
        <v>#REF!</v>
      </c>
      <c r="E251" s="24" t="e">
        <f>IF(ISBLANK('5. Pp (3 años)'!#REF!),"",'5. Pp (3 años)'!#REF!)</f>
        <v>#REF!</v>
      </c>
      <c r="F251" s="24" t="e">
        <f>IF(ISBLANK('5. Pp (3 años)'!#REF!),"",'5. Pp (3 años)'!#REF!)</f>
        <v>#REF!</v>
      </c>
      <c r="G251" s="22" t="e">
        <f>IF(ISBLANK('5. Pp (3 años)'!#REF!),"",'5. Pp (3 años)'!#REF!)</f>
        <v>#REF!</v>
      </c>
      <c r="H251" s="22" t="e">
        <f>IF(ISBLANK('5. Pp (3 años)'!#REF!),"",'5. Pp (3 años)'!#REF!)</f>
        <v>#REF!</v>
      </c>
      <c r="I251" s="24" t="e">
        <f>IF(ISBLANK('5. Pp (3 años)'!#REF!),"",'5. Pp (3 años)'!#REF!)</f>
        <v>#REF!</v>
      </c>
      <c r="J251" s="24" t="e">
        <f>IF(ISBLANK('5. Pp (3 años)'!#REF!),"",'5. Pp (3 años)'!#REF!)</f>
        <v>#REF!</v>
      </c>
      <c r="K251" s="22" t="e">
        <f>IF(ISBLANK('5. Pp (3 años)'!#REF!),"",'5. Pp (3 años)'!#REF!)</f>
        <v>#REF!</v>
      </c>
      <c r="L251" s="24" t="e">
        <f>IF(ISBLANK('5. Pp (3 años)'!#REF!),"",'5. Pp (3 años)'!#REF!)</f>
        <v>#REF!</v>
      </c>
      <c r="M251" s="24" t="e">
        <f>IF(ISBLANK('5. Pp (3 años)'!#REF!),"",'5. Pp (3 años)'!#REF!)</f>
        <v>#REF!</v>
      </c>
      <c r="N251" s="24" t="e">
        <f>IF(ISBLANK('5. Pp (3 años)'!#REF!),"",'5. Pp (3 años)'!#REF!)</f>
        <v>#REF!</v>
      </c>
      <c r="O251" s="24" t="e">
        <f>IF(ISBLANK('5. Pp (3 años)'!#REF!),"",'5. Pp (3 años)'!#REF!)</f>
        <v>#REF!</v>
      </c>
      <c r="P251" s="149" t="e">
        <f>IF(ISBLANK('5. Pp (3 años)'!#REF!),"",'5. Pp (3 años)'!#REF!)</f>
        <v>#REF!</v>
      </c>
    </row>
    <row r="252" spans="2:16" ht="17.25">
      <c r="B252" s="73" t="e">
        <f>IF(ISBLANK('5. Pp (3 años)'!#REF!),"",'5. Pp (3 años)'!#REF!)</f>
        <v>#REF!</v>
      </c>
      <c r="C252" s="22" t="e">
        <f>IF(ISBLANK('5. Pp (3 años)'!#REF!),"",'5. Pp (3 años)'!#REF!)</f>
        <v>#REF!</v>
      </c>
      <c r="D252" s="24" t="e">
        <f>IF(ISBLANK('5. Pp (3 años)'!#REF!),"",'5. Pp (3 años)'!#REF!)</f>
        <v>#REF!</v>
      </c>
      <c r="E252" s="24" t="e">
        <f>IF(ISBLANK('5. Pp (3 años)'!#REF!),"",'5. Pp (3 años)'!#REF!)</f>
        <v>#REF!</v>
      </c>
      <c r="F252" s="24" t="e">
        <f>IF(ISBLANK('5. Pp (3 años)'!#REF!),"",'5. Pp (3 años)'!#REF!)</f>
        <v>#REF!</v>
      </c>
      <c r="G252" s="22" t="e">
        <f>IF(ISBLANK('5. Pp (3 años)'!#REF!),"",'5. Pp (3 años)'!#REF!)</f>
        <v>#REF!</v>
      </c>
      <c r="H252" s="22" t="e">
        <f>IF(ISBLANK('5. Pp (3 años)'!#REF!),"",'5. Pp (3 años)'!#REF!)</f>
        <v>#REF!</v>
      </c>
      <c r="I252" s="24" t="e">
        <f>IF(ISBLANK('5. Pp (3 años)'!#REF!),"",'5. Pp (3 años)'!#REF!)</f>
        <v>#REF!</v>
      </c>
      <c r="J252" s="24" t="e">
        <f>IF(ISBLANK('5. Pp (3 años)'!#REF!),"",'5. Pp (3 años)'!#REF!)</f>
        <v>#REF!</v>
      </c>
      <c r="K252" s="22" t="e">
        <f>IF(ISBLANK('5. Pp (3 años)'!#REF!),"",'5. Pp (3 años)'!#REF!)</f>
        <v>#REF!</v>
      </c>
      <c r="L252" s="24" t="e">
        <f>IF(ISBLANK('5. Pp (3 años)'!#REF!),"",'5. Pp (3 años)'!#REF!)</f>
        <v>#REF!</v>
      </c>
      <c r="M252" s="24" t="e">
        <f>IF(ISBLANK('5. Pp (3 años)'!#REF!),"",'5. Pp (3 años)'!#REF!)</f>
        <v>#REF!</v>
      </c>
      <c r="N252" s="24" t="e">
        <f>IF(ISBLANK('5. Pp (3 años)'!#REF!),"",'5. Pp (3 años)'!#REF!)</f>
        <v>#REF!</v>
      </c>
      <c r="O252" s="24" t="e">
        <f>IF(ISBLANK('5. Pp (3 años)'!#REF!),"",'5. Pp (3 años)'!#REF!)</f>
        <v>#REF!</v>
      </c>
      <c r="P252" s="149" t="e">
        <f>IF(ISBLANK('5. Pp (3 años)'!#REF!),"",'5. Pp (3 años)'!#REF!)</f>
        <v>#REF!</v>
      </c>
    </row>
    <row r="253" spans="2:16" ht="17.25">
      <c r="B253" s="69" t="e">
        <f>IF(ISBLANK('5. Pp (3 años)'!#REF!),"",'5. Pp (3 años)'!#REF!)</f>
        <v>#REF!</v>
      </c>
      <c r="C253" s="49" t="e">
        <f>IF(ISBLANK('5. Pp (3 años)'!#REF!),"",'5. Pp (3 años)'!#REF!)</f>
        <v>#REF!</v>
      </c>
      <c r="D253" s="71" t="e">
        <f>IF(ISBLANK('5. Pp (3 años)'!#REF!),"",'5. Pp (3 años)'!#REF!)</f>
        <v>#REF!</v>
      </c>
      <c r="E253" s="71" t="e">
        <f>IF(ISBLANK('5. Pp (3 años)'!#REF!),"",'5. Pp (3 años)'!#REF!)</f>
        <v>#REF!</v>
      </c>
      <c r="F253" s="71" t="e">
        <f>IF(ISBLANK('5. Pp (3 años)'!#REF!),"",'5. Pp (3 años)'!#REF!)</f>
        <v>#REF!</v>
      </c>
      <c r="G253" s="49" t="e">
        <f>IF(ISBLANK('5. Pp (3 años)'!#REF!),"",'5. Pp (3 años)'!#REF!)</f>
        <v>#REF!</v>
      </c>
      <c r="H253" s="49" t="e">
        <f>IF(ISBLANK('5. Pp (3 años)'!#REF!),"",'5. Pp (3 años)'!#REF!)</f>
        <v>#REF!</v>
      </c>
      <c r="I253" s="71" t="e">
        <f>IF(ISBLANK('5. Pp (3 años)'!#REF!),"",'5. Pp (3 años)'!#REF!)</f>
        <v>#REF!</v>
      </c>
      <c r="J253" s="71" t="e">
        <f>IF(ISBLANK('5. Pp (3 años)'!#REF!),"",'5. Pp (3 años)'!#REF!)</f>
        <v>#REF!</v>
      </c>
      <c r="K253" s="49" t="e">
        <f>IF(ISBLANK('5. Pp (3 años)'!#REF!),"",'5. Pp (3 años)'!#REF!)</f>
        <v>#REF!</v>
      </c>
      <c r="L253" s="71" t="e">
        <f>IF(ISBLANK('5. Pp (3 años)'!#REF!),"",'5. Pp (3 años)'!#REF!)</f>
        <v>#REF!</v>
      </c>
      <c r="M253" s="71" t="e">
        <f>IF(ISBLANK('5. Pp (3 años)'!#REF!),"",'5. Pp (3 años)'!#REF!)</f>
        <v>#REF!</v>
      </c>
      <c r="N253" s="71" t="e">
        <f>IF(ISBLANK('5. Pp (3 años)'!#REF!),"",'5. Pp (3 años)'!#REF!)</f>
        <v>#REF!</v>
      </c>
      <c r="O253" s="71" t="e">
        <f>IF(ISBLANK('5. Pp (3 años)'!#REF!),"",'5. Pp (3 años)'!#REF!)</f>
        <v>#REF!</v>
      </c>
      <c r="P253" s="72" t="e">
        <f>IF(ISBLANK('5. Pp (3 años)'!#REF!),"",'5. Pp (3 años)'!#REF!)</f>
        <v>#REF!</v>
      </c>
    </row>
    <row r="254" spans="2:16" ht="17.25">
      <c r="B254" s="73" t="e">
        <f>IF(ISBLANK('5. Pp (3 años)'!#REF!),"",'5. Pp (3 años)'!#REF!)</f>
        <v>#REF!</v>
      </c>
      <c r="C254" s="22" t="e">
        <f>IF(ISBLANK('5. Pp (3 años)'!#REF!),"",'5. Pp (3 años)'!#REF!)</f>
        <v>#REF!</v>
      </c>
      <c r="D254" s="24" t="e">
        <f>IF(ISBLANK('5. Pp (3 años)'!#REF!),"",'5. Pp (3 años)'!#REF!)</f>
        <v>#REF!</v>
      </c>
      <c r="E254" s="24" t="e">
        <f>IF(ISBLANK('5. Pp (3 años)'!#REF!),"",'5. Pp (3 años)'!#REF!)</f>
        <v>#REF!</v>
      </c>
      <c r="F254" s="24" t="e">
        <f>IF(ISBLANK('5. Pp (3 años)'!#REF!),"",'5. Pp (3 años)'!#REF!)</f>
        <v>#REF!</v>
      </c>
      <c r="G254" s="22" t="e">
        <f>IF(ISBLANK('5. Pp (3 años)'!#REF!),"",'5. Pp (3 años)'!#REF!)</f>
        <v>#REF!</v>
      </c>
      <c r="H254" s="22" t="e">
        <f>IF(ISBLANK('5. Pp (3 años)'!#REF!),"",'5. Pp (3 años)'!#REF!)</f>
        <v>#REF!</v>
      </c>
      <c r="I254" s="24" t="e">
        <f>IF(ISBLANK('5. Pp (3 años)'!#REF!),"",'5. Pp (3 años)'!#REF!)</f>
        <v>#REF!</v>
      </c>
      <c r="J254" s="24" t="e">
        <f>IF(ISBLANK('5. Pp (3 años)'!#REF!),"",'5. Pp (3 años)'!#REF!)</f>
        <v>#REF!</v>
      </c>
      <c r="K254" s="22" t="e">
        <f>IF(ISBLANK('5. Pp (3 años)'!#REF!),"",'5. Pp (3 años)'!#REF!)</f>
        <v>#REF!</v>
      </c>
      <c r="L254" s="24" t="e">
        <f>IF(ISBLANK('5. Pp (3 años)'!#REF!),"",'5. Pp (3 años)'!#REF!)</f>
        <v>#REF!</v>
      </c>
      <c r="M254" s="24" t="e">
        <f>IF(ISBLANK('5. Pp (3 años)'!#REF!),"",'5. Pp (3 años)'!#REF!)</f>
        <v>#REF!</v>
      </c>
      <c r="N254" s="24" t="e">
        <f>IF(ISBLANK('5. Pp (3 años)'!#REF!),"",'5. Pp (3 años)'!#REF!)</f>
        <v>#REF!</v>
      </c>
      <c r="O254" s="24" t="e">
        <f>IF(ISBLANK('5. Pp (3 años)'!#REF!),"",'5. Pp (3 años)'!#REF!)</f>
        <v>#REF!</v>
      </c>
      <c r="P254" s="149" t="e">
        <f>IF(ISBLANK('5. Pp (3 años)'!#REF!),"",'5. Pp (3 años)'!#REF!)</f>
        <v>#REF!</v>
      </c>
    </row>
    <row r="255" spans="2:16" ht="17.25">
      <c r="B255" s="73" t="e">
        <f>IF(ISBLANK('5. Pp (3 años)'!#REF!),"",'5. Pp (3 años)'!#REF!)</f>
        <v>#REF!</v>
      </c>
      <c r="C255" s="22" t="e">
        <f>IF(ISBLANK('5. Pp (3 años)'!#REF!),"",'5. Pp (3 años)'!#REF!)</f>
        <v>#REF!</v>
      </c>
      <c r="D255" s="24" t="e">
        <f>IF(ISBLANK('5. Pp (3 años)'!#REF!),"",'5. Pp (3 años)'!#REF!)</f>
        <v>#REF!</v>
      </c>
      <c r="E255" s="24" t="e">
        <f>IF(ISBLANK('5. Pp (3 años)'!#REF!),"",'5. Pp (3 años)'!#REF!)</f>
        <v>#REF!</v>
      </c>
      <c r="F255" s="24" t="e">
        <f>IF(ISBLANK('5. Pp (3 años)'!#REF!),"",'5. Pp (3 años)'!#REF!)</f>
        <v>#REF!</v>
      </c>
      <c r="G255" s="22" t="e">
        <f>IF(ISBLANK('5. Pp (3 años)'!#REF!),"",'5. Pp (3 años)'!#REF!)</f>
        <v>#REF!</v>
      </c>
      <c r="H255" s="22" t="e">
        <f>IF(ISBLANK('5. Pp (3 años)'!#REF!),"",'5. Pp (3 años)'!#REF!)</f>
        <v>#REF!</v>
      </c>
      <c r="I255" s="24" t="e">
        <f>IF(ISBLANK('5. Pp (3 años)'!#REF!),"",'5. Pp (3 años)'!#REF!)</f>
        <v>#REF!</v>
      </c>
      <c r="J255" s="24" t="e">
        <f>IF(ISBLANK('5. Pp (3 años)'!#REF!),"",'5. Pp (3 años)'!#REF!)</f>
        <v>#REF!</v>
      </c>
      <c r="K255" s="22" t="e">
        <f>IF(ISBLANK('5. Pp (3 años)'!#REF!),"",'5. Pp (3 años)'!#REF!)</f>
        <v>#REF!</v>
      </c>
      <c r="L255" s="24" t="e">
        <f>IF(ISBLANK('5. Pp (3 años)'!#REF!),"",'5. Pp (3 años)'!#REF!)</f>
        <v>#REF!</v>
      </c>
      <c r="M255" s="24" t="e">
        <f>IF(ISBLANK('5. Pp (3 años)'!#REF!),"",'5. Pp (3 años)'!#REF!)</f>
        <v>#REF!</v>
      </c>
      <c r="N255" s="24" t="e">
        <f>IF(ISBLANK('5. Pp (3 años)'!#REF!),"",'5. Pp (3 años)'!#REF!)</f>
        <v>#REF!</v>
      </c>
      <c r="O255" s="24" t="e">
        <f>IF(ISBLANK('5. Pp (3 años)'!#REF!),"",'5. Pp (3 años)'!#REF!)</f>
        <v>#REF!</v>
      </c>
      <c r="P255" s="149" t="e">
        <f>IF(ISBLANK('5. Pp (3 años)'!#REF!),"",'5. Pp (3 años)'!#REF!)</f>
        <v>#REF!</v>
      </c>
    </row>
    <row r="256" spans="2:16" ht="17.25">
      <c r="B256" s="73" t="e">
        <f>IF(ISBLANK('5. Pp (3 años)'!#REF!),"",'5. Pp (3 años)'!#REF!)</f>
        <v>#REF!</v>
      </c>
      <c r="C256" s="22" t="e">
        <f>IF(ISBLANK('5. Pp (3 años)'!#REF!),"",'5. Pp (3 años)'!#REF!)</f>
        <v>#REF!</v>
      </c>
      <c r="D256" s="24" t="e">
        <f>IF(ISBLANK('5. Pp (3 años)'!#REF!),"",'5. Pp (3 años)'!#REF!)</f>
        <v>#REF!</v>
      </c>
      <c r="E256" s="24" t="e">
        <f>IF(ISBLANK('5. Pp (3 años)'!#REF!),"",'5. Pp (3 años)'!#REF!)</f>
        <v>#REF!</v>
      </c>
      <c r="F256" s="24" t="e">
        <f>IF(ISBLANK('5. Pp (3 años)'!#REF!),"",'5. Pp (3 años)'!#REF!)</f>
        <v>#REF!</v>
      </c>
      <c r="G256" s="22" t="e">
        <f>IF(ISBLANK('5. Pp (3 años)'!#REF!),"",'5. Pp (3 años)'!#REF!)</f>
        <v>#REF!</v>
      </c>
      <c r="H256" s="22" t="e">
        <f>IF(ISBLANK('5. Pp (3 años)'!#REF!),"",'5. Pp (3 años)'!#REF!)</f>
        <v>#REF!</v>
      </c>
      <c r="I256" s="24" t="e">
        <f>IF(ISBLANK('5. Pp (3 años)'!#REF!),"",'5. Pp (3 años)'!#REF!)</f>
        <v>#REF!</v>
      </c>
      <c r="J256" s="24" t="e">
        <f>IF(ISBLANK('5. Pp (3 años)'!#REF!),"",'5. Pp (3 años)'!#REF!)</f>
        <v>#REF!</v>
      </c>
      <c r="K256" s="22" t="e">
        <f>IF(ISBLANK('5. Pp (3 años)'!#REF!),"",'5. Pp (3 años)'!#REF!)</f>
        <v>#REF!</v>
      </c>
      <c r="L256" s="24" t="e">
        <f>IF(ISBLANK('5. Pp (3 años)'!#REF!),"",'5. Pp (3 años)'!#REF!)</f>
        <v>#REF!</v>
      </c>
      <c r="M256" s="24" t="e">
        <f>IF(ISBLANK('5. Pp (3 años)'!#REF!),"",'5. Pp (3 años)'!#REF!)</f>
        <v>#REF!</v>
      </c>
      <c r="N256" s="24" t="e">
        <f>IF(ISBLANK('5. Pp (3 años)'!#REF!),"",'5. Pp (3 años)'!#REF!)</f>
        <v>#REF!</v>
      </c>
      <c r="O256" s="24" t="e">
        <f>IF(ISBLANK('5. Pp (3 años)'!#REF!),"",'5. Pp (3 años)'!#REF!)</f>
        <v>#REF!</v>
      </c>
      <c r="P256" s="149" t="e">
        <f>IF(ISBLANK('5. Pp (3 años)'!#REF!),"",'5. Pp (3 años)'!#REF!)</f>
        <v>#REF!</v>
      </c>
    </row>
    <row r="257" spans="2:16" ht="17.25">
      <c r="B257" s="73" t="e">
        <f>IF(ISBLANK('5. Pp (3 años)'!#REF!),"",'5. Pp (3 años)'!#REF!)</f>
        <v>#REF!</v>
      </c>
      <c r="C257" s="22" t="e">
        <f>IF(ISBLANK('5. Pp (3 años)'!#REF!),"",'5. Pp (3 años)'!#REF!)</f>
        <v>#REF!</v>
      </c>
      <c r="D257" s="24" t="e">
        <f>IF(ISBLANK('5. Pp (3 años)'!#REF!),"",'5. Pp (3 años)'!#REF!)</f>
        <v>#REF!</v>
      </c>
      <c r="E257" s="24" t="e">
        <f>IF(ISBLANK('5. Pp (3 años)'!#REF!),"",'5. Pp (3 años)'!#REF!)</f>
        <v>#REF!</v>
      </c>
      <c r="F257" s="24" t="e">
        <f>IF(ISBLANK('5. Pp (3 años)'!#REF!),"",'5. Pp (3 años)'!#REF!)</f>
        <v>#REF!</v>
      </c>
      <c r="G257" s="22" t="e">
        <f>IF(ISBLANK('5. Pp (3 años)'!#REF!),"",'5. Pp (3 años)'!#REF!)</f>
        <v>#REF!</v>
      </c>
      <c r="H257" s="22" t="e">
        <f>IF(ISBLANK('5. Pp (3 años)'!#REF!),"",'5. Pp (3 años)'!#REF!)</f>
        <v>#REF!</v>
      </c>
      <c r="I257" s="24" t="e">
        <f>IF(ISBLANK('5. Pp (3 años)'!#REF!),"",'5. Pp (3 años)'!#REF!)</f>
        <v>#REF!</v>
      </c>
      <c r="J257" s="24" t="e">
        <f>IF(ISBLANK('5. Pp (3 años)'!#REF!),"",'5. Pp (3 años)'!#REF!)</f>
        <v>#REF!</v>
      </c>
      <c r="K257" s="22" t="e">
        <f>IF(ISBLANK('5. Pp (3 años)'!#REF!),"",'5. Pp (3 años)'!#REF!)</f>
        <v>#REF!</v>
      </c>
      <c r="L257" s="24" t="e">
        <f>IF(ISBLANK('5. Pp (3 años)'!#REF!),"",'5. Pp (3 años)'!#REF!)</f>
        <v>#REF!</v>
      </c>
      <c r="M257" s="24" t="e">
        <f>IF(ISBLANK('5. Pp (3 años)'!#REF!),"",'5. Pp (3 años)'!#REF!)</f>
        <v>#REF!</v>
      </c>
      <c r="N257" s="24" t="e">
        <f>IF(ISBLANK('5. Pp (3 años)'!#REF!),"",'5. Pp (3 años)'!#REF!)</f>
        <v>#REF!</v>
      </c>
      <c r="O257" s="24" t="e">
        <f>IF(ISBLANK('5. Pp (3 años)'!#REF!),"",'5. Pp (3 años)'!#REF!)</f>
        <v>#REF!</v>
      </c>
      <c r="P257" s="149" t="e">
        <f>IF(ISBLANK('5. Pp (3 años)'!#REF!),"",'5. Pp (3 años)'!#REF!)</f>
        <v>#REF!</v>
      </c>
    </row>
    <row r="258" spans="2:16" ht="17.25">
      <c r="B258" s="73" t="e">
        <f>IF(ISBLANK('5. Pp (3 años)'!#REF!),"",'5. Pp (3 años)'!#REF!)</f>
        <v>#REF!</v>
      </c>
      <c r="C258" s="22" t="e">
        <f>IF(ISBLANK('5. Pp (3 años)'!#REF!),"",'5. Pp (3 años)'!#REF!)</f>
        <v>#REF!</v>
      </c>
      <c r="D258" s="24" t="e">
        <f>IF(ISBLANK('5. Pp (3 años)'!#REF!),"",'5. Pp (3 años)'!#REF!)</f>
        <v>#REF!</v>
      </c>
      <c r="E258" s="24" t="e">
        <f>IF(ISBLANK('5. Pp (3 años)'!#REF!),"",'5. Pp (3 años)'!#REF!)</f>
        <v>#REF!</v>
      </c>
      <c r="F258" s="24" t="e">
        <f>IF(ISBLANK('5. Pp (3 años)'!#REF!),"",'5. Pp (3 años)'!#REF!)</f>
        <v>#REF!</v>
      </c>
      <c r="G258" s="22" t="e">
        <f>IF(ISBLANK('5. Pp (3 años)'!#REF!),"",'5. Pp (3 años)'!#REF!)</f>
        <v>#REF!</v>
      </c>
      <c r="H258" s="22" t="e">
        <f>IF(ISBLANK('5. Pp (3 años)'!#REF!),"",'5. Pp (3 años)'!#REF!)</f>
        <v>#REF!</v>
      </c>
      <c r="I258" s="24" t="e">
        <f>IF(ISBLANK('5. Pp (3 años)'!#REF!),"",'5. Pp (3 años)'!#REF!)</f>
        <v>#REF!</v>
      </c>
      <c r="J258" s="24" t="e">
        <f>IF(ISBLANK('5. Pp (3 años)'!#REF!),"",'5. Pp (3 años)'!#REF!)</f>
        <v>#REF!</v>
      </c>
      <c r="K258" s="22" t="e">
        <f>IF(ISBLANK('5. Pp (3 años)'!#REF!),"",'5. Pp (3 años)'!#REF!)</f>
        <v>#REF!</v>
      </c>
      <c r="L258" s="24" t="e">
        <f>IF(ISBLANK('5. Pp (3 años)'!#REF!),"",'5. Pp (3 años)'!#REF!)</f>
        <v>#REF!</v>
      </c>
      <c r="M258" s="24" t="e">
        <f>IF(ISBLANK('5. Pp (3 años)'!#REF!),"",'5. Pp (3 años)'!#REF!)</f>
        <v>#REF!</v>
      </c>
      <c r="N258" s="24" t="e">
        <f>IF(ISBLANK('5. Pp (3 años)'!#REF!),"",'5. Pp (3 años)'!#REF!)</f>
        <v>#REF!</v>
      </c>
      <c r="O258" s="24" t="e">
        <f>IF(ISBLANK('5. Pp (3 años)'!#REF!),"",'5. Pp (3 años)'!#REF!)</f>
        <v>#REF!</v>
      </c>
      <c r="P258" s="149" t="e">
        <f>IF(ISBLANK('5. Pp (3 años)'!#REF!),"",'5. Pp (3 años)'!#REF!)</f>
        <v>#REF!</v>
      </c>
    </row>
    <row r="259" spans="2:16" ht="17.25">
      <c r="B259" s="69" t="e">
        <f>IF(ISBLANK('5. Pp (3 años)'!#REF!),"",'5. Pp (3 años)'!#REF!)</f>
        <v>#REF!</v>
      </c>
      <c r="C259" s="49" t="e">
        <f>IF(ISBLANK('5. Pp (3 años)'!#REF!),"",'5. Pp (3 años)'!#REF!)</f>
        <v>#REF!</v>
      </c>
      <c r="D259" s="71" t="e">
        <f>IF(ISBLANK('5. Pp (3 años)'!#REF!),"",'5. Pp (3 años)'!#REF!)</f>
        <v>#REF!</v>
      </c>
      <c r="E259" s="71" t="e">
        <f>IF(ISBLANK('5. Pp (3 años)'!#REF!),"",'5. Pp (3 años)'!#REF!)</f>
        <v>#REF!</v>
      </c>
      <c r="F259" s="71" t="e">
        <f>IF(ISBLANK('5. Pp (3 años)'!#REF!),"",'5. Pp (3 años)'!#REF!)</f>
        <v>#REF!</v>
      </c>
      <c r="G259" s="49" t="e">
        <f>IF(ISBLANK('5. Pp (3 años)'!#REF!),"",'5. Pp (3 años)'!#REF!)</f>
        <v>#REF!</v>
      </c>
      <c r="H259" s="49" t="e">
        <f>IF(ISBLANK('5. Pp (3 años)'!#REF!),"",'5. Pp (3 años)'!#REF!)</f>
        <v>#REF!</v>
      </c>
      <c r="I259" s="71" t="e">
        <f>IF(ISBLANK('5. Pp (3 años)'!#REF!),"",'5. Pp (3 años)'!#REF!)</f>
        <v>#REF!</v>
      </c>
      <c r="J259" s="71" t="e">
        <f>IF(ISBLANK('5. Pp (3 años)'!#REF!),"",'5. Pp (3 años)'!#REF!)</f>
        <v>#REF!</v>
      </c>
      <c r="K259" s="49" t="e">
        <f>IF(ISBLANK('5. Pp (3 años)'!#REF!),"",'5. Pp (3 años)'!#REF!)</f>
        <v>#REF!</v>
      </c>
      <c r="L259" s="71" t="e">
        <f>IF(ISBLANK('5. Pp (3 años)'!#REF!),"",'5. Pp (3 años)'!#REF!)</f>
        <v>#REF!</v>
      </c>
      <c r="M259" s="71" t="e">
        <f>IF(ISBLANK('5. Pp (3 años)'!#REF!),"",'5. Pp (3 años)'!#REF!)</f>
        <v>#REF!</v>
      </c>
      <c r="N259" s="71" t="e">
        <f>IF(ISBLANK('5. Pp (3 años)'!#REF!),"",'5. Pp (3 años)'!#REF!)</f>
        <v>#REF!</v>
      </c>
      <c r="O259" s="71" t="e">
        <f>IF(ISBLANK('5. Pp (3 años)'!#REF!),"",'5. Pp (3 años)'!#REF!)</f>
        <v>#REF!</v>
      </c>
      <c r="P259" s="72" t="e">
        <f>IF(ISBLANK('5. Pp (3 años)'!#REF!),"",'5. Pp (3 años)'!#REF!)</f>
        <v>#REF!</v>
      </c>
    </row>
    <row r="260" spans="2:16" ht="17.25">
      <c r="B260" s="73" t="e">
        <f>IF(ISBLANK('5. Pp (3 años)'!#REF!),"",'5. Pp (3 años)'!#REF!)</f>
        <v>#REF!</v>
      </c>
      <c r="C260" s="22" t="e">
        <f>IF(ISBLANK('5. Pp (3 años)'!#REF!),"",'5. Pp (3 años)'!#REF!)</f>
        <v>#REF!</v>
      </c>
      <c r="D260" s="24" t="e">
        <f>IF(ISBLANK('5. Pp (3 años)'!#REF!),"",'5. Pp (3 años)'!#REF!)</f>
        <v>#REF!</v>
      </c>
      <c r="E260" s="24" t="e">
        <f>IF(ISBLANK('5. Pp (3 años)'!#REF!),"",'5. Pp (3 años)'!#REF!)</f>
        <v>#REF!</v>
      </c>
      <c r="F260" s="24" t="e">
        <f>IF(ISBLANK('5. Pp (3 años)'!#REF!),"",'5. Pp (3 años)'!#REF!)</f>
        <v>#REF!</v>
      </c>
      <c r="G260" s="22" t="e">
        <f>IF(ISBLANK('5. Pp (3 años)'!#REF!),"",'5. Pp (3 años)'!#REF!)</f>
        <v>#REF!</v>
      </c>
      <c r="H260" s="22" t="e">
        <f>IF(ISBLANK('5. Pp (3 años)'!#REF!),"",'5. Pp (3 años)'!#REF!)</f>
        <v>#REF!</v>
      </c>
      <c r="I260" s="24" t="e">
        <f>IF(ISBLANK('5. Pp (3 años)'!#REF!),"",'5. Pp (3 años)'!#REF!)</f>
        <v>#REF!</v>
      </c>
      <c r="J260" s="24" t="e">
        <f>IF(ISBLANK('5. Pp (3 años)'!#REF!),"",'5. Pp (3 años)'!#REF!)</f>
        <v>#REF!</v>
      </c>
      <c r="K260" s="22" t="e">
        <f>IF(ISBLANK('5. Pp (3 años)'!#REF!),"",'5. Pp (3 años)'!#REF!)</f>
        <v>#REF!</v>
      </c>
      <c r="L260" s="24" t="e">
        <f>IF(ISBLANK('5. Pp (3 años)'!#REF!),"",'5. Pp (3 años)'!#REF!)</f>
        <v>#REF!</v>
      </c>
      <c r="M260" s="24" t="e">
        <f>IF(ISBLANK('5. Pp (3 años)'!#REF!),"",'5. Pp (3 años)'!#REF!)</f>
        <v>#REF!</v>
      </c>
      <c r="N260" s="24" t="e">
        <f>IF(ISBLANK('5. Pp (3 años)'!#REF!),"",'5. Pp (3 años)'!#REF!)</f>
        <v>#REF!</v>
      </c>
      <c r="O260" s="24" t="e">
        <f>IF(ISBLANK('5. Pp (3 años)'!#REF!),"",'5. Pp (3 años)'!#REF!)</f>
        <v>#REF!</v>
      </c>
      <c r="P260" s="149" t="e">
        <f>IF(ISBLANK('5. Pp (3 años)'!#REF!),"",'5. Pp (3 años)'!#REF!)</f>
        <v>#REF!</v>
      </c>
    </row>
    <row r="261" spans="2:16" ht="17.25">
      <c r="B261" s="73" t="e">
        <f>IF(ISBLANK('5. Pp (3 años)'!#REF!),"",'5. Pp (3 años)'!#REF!)</f>
        <v>#REF!</v>
      </c>
      <c r="C261" s="22" t="e">
        <f>IF(ISBLANK('5. Pp (3 años)'!#REF!),"",'5. Pp (3 años)'!#REF!)</f>
        <v>#REF!</v>
      </c>
      <c r="D261" s="24" t="e">
        <f>IF(ISBLANK('5. Pp (3 años)'!#REF!),"",'5. Pp (3 años)'!#REF!)</f>
        <v>#REF!</v>
      </c>
      <c r="E261" s="24" t="e">
        <f>IF(ISBLANK('5. Pp (3 años)'!#REF!),"",'5. Pp (3 años)'!#REF!)</f>
        <v>#REF!</v>
      </c>
      <c r="F261" s="24" t="e">
        <f>IF(ISBLANK('5. Pp (3 años)'!#REF!),"",'5. Pp (3 años)'!#REF!)</f>
        <v>#REF!</v>
      </c>
      <c r="G261" s="22" t="e">
        <f>IF(ISBLANK('5. Pp (3 años)'!#REF!),"",'5. Pp (3 años)'!#REF!)</f>
        <v>#REF!</v>
      </c>
      <c r="H261" s="22" t="e">
        <f>IF(ISBLANK('5. Pp (3 años)'!#REF!),"",'5. Pp (3 años)'!#REF!)</f>
        <v>#REF!</v>
      </c>
      <c r="I261" s="24" t="e">
        <f>IF(ISBLANK('5. Pp (3 años)'!#REF!),"",'5. Pp (3 años)'!#REF!)</f>
        <v>#REF!</v>
      </c>
      <c r="J261" s="24" t="e">
        <f>IF(ISBLANK('5. Pp (3 años)'!#REF!),"",'5. Pp (3 años)'!#REF!)</f>
        <v>#REF!</v>
      </c>
      <c r="K261" s="22" t="e">
        <f>IF(ISBLANK('5. Pp (3 años)'!#REF!),"",'5. Pp (3 años)'!#REF!)</f>
        <v>#REF!</v>
      </c>
      <c r="L261" s="24" t="e">
        <f>IF(ISBLANK('5. Pp (3 años)'!#REF!),"",'5. Pp (3 años)'!#REF!)</f>
        <v>#REF!</v>
      </c>
      <c r="M261" s="24" t="e">
        <f>IF(ISBLANK('5. Pp (3 años)'!#REF!),"",'5. Pp (3 años)'!#REF!)</f>
        <v>#REF!</v>
      </c>
      <c r="N261" s="24" t="e">
        <f>IF(ISBLANK('5. Pp (3 años)'!#REF!),"",'5. Pp (3 años)'!#REF!)</f>
        <v>#REF!</v>
      </c>
      <c r="O261" s="24" t="e">
        <f>IF(ISBLANK('5. Pp (3 años)'!#REF!),"",'5. Pp (3 años)'!#REF!)</f>
        <v>#REF!</v>
      </c>
      <c r="P261" s="149" t="e">
        <f>IF(ISBLANK('5. Pp (3 años)'!#REF!),"",'5. Pp (3 años)'!#REF!)</f>
        <v>#REF!</v>
      </c>
    </row>
    <row r="262" spans="2:16" ht="17.25">
      <c r="B262" s="73" t="e">
        <f>IF(ISBLANK('5. Pp (3 años)'!#REF!),"",'5. Pp (3 años)'!#REF!)</f>
        <v>#REF!</v>
      </c>
      <c r="C262" s="22" t="e">
        <f>IF(ISBLANK('5. Pp (3 años)'!#REF!),"",'5. Pp (3 años)'!#REF!)</f>
        <v>#REF!</v>
      </c>
      <c r="D262" s="24" t="e">
        <f>IF(ISBLANK('5. Pp (3 años)'!#REF!),"",'5. Pp (3 años)'!#REF!)</f>
        <v>#REF!</v>
      </c>
      <c r="E262" s="24" t="e">
        <f>IF(ISBLANK('5. Pp (3 años)'!#REF!),"",'5. Pp (3 años)'!#REF!)</f>
        <v>#REF!</v>
      </c>
      <c r="F262" s="24" t="e">
        <f>IF(ISBLANK('5. Pp (3 años)'!#REF!),"",'5. Pp (3 años)'!#REF!)</f>
        <v>#REF!</v>
      </c>
      <c r="G262" s="22" t="e">
        <f>IF(ISBLANK('5. Pp (3 años)'!#REF!),"",'5. Pp (3 años)'!#REF!)</f>
        <v>#REF!</v>
      </c>
      <c r="H262" s="22" t="e">
        <f>IF(ISBLANK('5. Pp (3 años)'!#REF!),"",'5. Pp (3 años)'!#REF!)</f>
        <v>#REF!</v>
      </c>
      <c r="I262" s="24" t="e">
        <f>IF(ISBLANK('5. Pp (3 años)'!#REF!),"",'5. Pp (3 años)'!#REF!)</f>
        <v>#REF!</v>
      </c>
      <c r="J262" s="24" t="e">
        <f>IF(ISBLANK('5. Pp (3 años)'!#REF!),"",'5. Pp (3 años)'!#REF!)</f>
        <v>#REF!</v>
      </c>
      <c r="K262" s="22" t="e">
        <f>IF(ISBLANK('5. Pp (3 años)'!#REF!),"",'5. Pp (3 años)'!#REF!)</f>
        <v>#REF!</v>
      </c>
      <c r="L262" s="24" t="e">
        <f>IF(ISBLANK('5. Pp (3 años)'!#REF!),"",'5. Pp (3 años)'!#REF!)</f>
        <v>#REF!</v>
      </c>
      <c r="M262" s="24" t="e">
        <f>IF(ISBLANK('5. Pp (3 años)'!#REF!),"",'5. Pp (3 años)'!#REF!)</f>
        <v>#REF!</v>
      </c>
      <c r="N262" s="24" t="e">
        <f>IF(ISBLANK('5. Pp (3 años)'!#REF!),"",'5. Pp (3 años)'!#REF!)</f>
        <v>#REF!</v>
      </c>
      <c r="O262" s="24" t="e">
        <f>IF(ISBLANK('5. Pp (3 años)'!#REF!),"",'5. Pp (3 años)'!#REF!)</f>
        <v>#REF!</v>
      </c>
      <c r="P262" s="149" t="e">
        <f>IF(ISBLANK('5. Pp (3 años)'!#REF!),"",'5. Pp (3 años)'!#REF!)</f>
        <v>#REF!</v>
      </c>
    </row>
    <row r="263" spans="2:16" ht="17.25">
      <c r="B263" s="73" t="e">
        <f>IF(ISBLANK('5. Pp (3 años)'!#REF!),"",'5. Pp (3 años)'!#REF!)</f>
        <v>#REF!</v>
      </c>
      <c r="C263" s="22" t="e">
        <f>IF(ISBLANK('5. Pp (3 años)'!#REF!),"",'5. Pp (3 años)'!#REF!)</f>
        <v>#REF!</v>
      </c>
      <c r="D263" s="24" t="e">
        <f>IF(ISBLANK('5. Pp (3 años)'!#REF!),"",'5. Pp (3 años)'!#REF!)</f>
        <v>#REF!</v>
      </c>
      <c r="E263" s="24" t="e">
        <f>IF(ISBLANK('5. Pp (3 años)'!#REF!),"",'5. Pp (3 años)'!#REF!)</f>
        <v>#REF!</v>
      </c>
      <c r="F263" s="24" t="e">
        <f>IF(ISBLANK('5. Pp (3 años)'!#REF!),"",'5. Pp (3 años)'!#REF!)</f>
        <v>#REF!</v>
      </c>
      <c r="G263" s="22" t="e">
        <f>IF(ISBLANK('5. Pp (3 años)'!#REF!),"",'5. Pp (3 años)'!#REF!)</f>
        <v>#REF!</v>
      </c>
      <c r="H263" s="22" t="e">
        <f>IF(ISBLANK('5. Pp (3 años)'!#REF!),"",'5. Pp (3 años)'!#REF!)</f>
        <v>#REF!</v>
      </c>
      <c r="I263" s="24" t="e">
        <f>IF(ISBLANK('5. Pp (3 años)'!#REF!),"",'5. Pp (3 años)'!#REF!)</f>
        <v>#REF!</v>
      </c>
      <c r="J263" s="24" t="e">
        <f>IF(ISBLANK('5. Pp (3 años)'!#REF!),"",'5. Pp (3 años)'!#REF!)</f>
        <v>#REF!</v>
      </c>
      <c r="K263" s="22" t="e">
        <f>IF(ISBLANK('5. Pp (3 años)'!#REF!),"",'5. Pp (3 años)'!#REF!)</f>
        <v>#REF!</v>
      </c>
      <c r="L263" s="24" t="e">
        <f>IF(ISBLANK('5. Pp (3 años)'!#REF!),"",'5. Pp (3 años)'!#REF!)</f>
        <v>#REF!</v>
      </c>
      <c r="M263" s="24" t="e">
        <f>IF(ISBLANK('5. Pp (3 años)'!#REF!),"",'5. Pp (3 años)'!#REF!)</f>
        <v>#REF!</v>
      </c>
      <c r="N263" s="24" t="e">
        <f>IF(ISBLANK('5. Pp (3 años)'!#REF!),"",'5. Pp (3 años)'!#REF!)</f>
        <v>#REF!</v>
      </c>
      <c r="O263" s="24" t="e">
        <f>IF(ISBLANK('5. Pp (3 años)'!#REF!),"",'5. Pp (3 años)'!#REF!)</f>
        <v>#REF!</v>
      </c>
      <c r="P263" s="149" t="e">
        <f>IF(ISBLANK('5. Pp (3 años)'!#REF!),"",'5. Pp (3 años)'!#REF!)</f>
        <v>#REF!</v>
      </c>
    </row>
    <row r="264" spans="2:16" ht="17.25">
      <c r="B264" s="73" t="e">
        <f>IF(ISBLANK('5. Pp (3 años)'!#REF!),"",'5. Pp (3 años)'!#REF!)</f>
        <v>#REF!</v>
      </c>
      <c r="C264" s="22" t="e">
        <f>IF(ISBLANK('5. Pp (3 años)'!#REF!),"",'5. Pp (3 años)'!#REF!)</f>
        <v>#REF!</v>
      </c>
      <c r="D264" s="24" t="e">
        <f>IF(ISBLANK('5. Pp (3 años)'!#REF!),"",'5. Pp (3 años)'!#REF!)</f>
        <v>#REF!</v>
      </c>
      <c r="E264" s="24" t="e">
        <f>IF(ISBLANK('5. Pp (3 años)'!#REF!),"",'5. Pp (3 años)'!#REF!)</f>
        <v>#REF!</v>
      </c>
      <c r="F264" s="24" t="e">
        <f>IF(ISBLANK('5. Pp (3 años)'!#REF!),"",'5. Pp (3 años)'!#REF!)</f>
        <v>#REF!</v>
      </c>
      <c r="G264" s="22" t="e">
        <f>IF(ISBLANK('5. Pp (3 años)'!#REF!),"",'5. Pp (3 años)'!#REF!)</f>
        <v>#REF!</v>
      </c>
      <c r="H264" s="22" t="e">
        <f>IF(ISBLANK('5. Pp (3 años)'!#REF!),"",'5. Pp (3 años)'!#REF!)</f>
        <v>#REF!</v>
      </c>
      <c r="I264" s="24" t="e">
        <f>IF(ISBLANK('5. Pp (3 años)'!#REF!),"",'5. Pp (3 años)'!#REF!)</f>
        <v>#REF!</v>
      </c>
      <c r="J264" s="24" t="e">
        <f>IF(ISBLANK('5. Pp (3 años)'!#REF!),"",'5. Pp (3 años)'!#REF!)</f>
        <v>#REF!</v>
      </c>
      <c r="K264" s="22" t="e">
        <f>IF(ISBLANK('5. Pp (3 años)'!#REF!),"",'5. Pp (3 años)'!#REF!)</f>
        <v>#REF!</v>
      </c>
      <c r="L264" s="24" t="e">
        <f>IF(ISBLANK('5. Pp (3 años)'!#REF!),"",'5. Pp (3 años)'!#REF!)</f>
        <v>#REF!</v>
      </c>
      <c r="M264" s="24" t="e">
        <f>IF(ISBLANK('5. Pp (3 años)'!#REF!),"",'5. Pp (3 años)'!#REF!)</f>
        <v>#REF!</v>
      </c>
      <c r="N264" s="24" t="e">
        <f>IF(ISBLANK('5. Pp (3 años)'!#REF!),"",'5. Pp (3 años)'!#REF!)</f>
        <v>#REF!</v>
      </c>
      <c r="O264" s="24" t="e">
        <f>IF(ISBLANK('5. Pp (3 años)'!#REF!),"",'5. Pp (3 años)'!#REF!)</f>
        <v>#REF!</v>
      </c>
      <c r="P264" s="149" t="e">
        <f>IF(ISBLANK('5. Pp (3 años)'!#REF!),"",'5. Pp (3 años)'!#REF!)</f>
        <v>#REF!</v>
      </c>
    </row>
    <row r="265" spans="2:16" ht="17.25">
      <c r="B265" s="73" t="e">
        <f>IF(ISBLANK('5. Pp (3 años)'!#REF!),"",'5. Pp (3 años)'!#REF!)</f>
        <v>#REF!</v>
      </c>
      <c r="C265" s="22" t="e">
        <f>IF(ISBLANK('5. Pp (3 años)'!#REF!),"",'5. Pp (3 años)'!#REF!)</f>
        <v>#REF!</v>
      </c>
      <c r="D265" s="24" t="e">
        <f>IF(ISBLANK('5. Pp (3 años)'!#REF!),"",'5. Pp (3 años)'!#REF!)</f>
        <v>#REF!</v>
      </c>
      <c r="E265" s="24" t="e">
        <f>IF(ISBLANK('5. Pp (3 años)'!#REF!),"",'5. Pp (3 años)'!#REF!)</f>
        <v>#REF!</v>
      </c>
      <c r="F265" s="24" t="e">
        <f>IF(ISBLANK('5. Pp (3 años)'!#REF!),"",'5. Pp (3 años)'!#REF!)</f>
        <v>#REF!</v>
      </c>
      <c r="G265" s="22" t="e">
        <f>IF(ISBLANK('5. Pp (3 años)'!#REF!),"",'5. Pp (3 años)'!#REF!)</f>
        <v>#REF!</v>
      </c>
      <c r="H265" s="22" t="e">
        <f>IF(ISBLANK('5. Pp (3 años)'!#REF!),"",'5. Pp (3 años)'!#REF!)</f>
        <v>#REF!</v>
      </c>
      <c r="I265" s="24" t="e">
        <f>IF(ISBLANK('5. Pp (3 años)'!#REF!),"",'5. Pp (3 años)'!#REF!)</f>
        <v>#REF!</v>
      </c>
      <c r="J265" s="24" t="e">
        <f>IF(ISBLANK('5. Pp (3 años)'!#REF!),"",'5. Pp (3 años)'!#REF!)</f>
        <v>#REF!</v>
      </c>
      <c r="K265" s="22" t="e">
        <f>IF(ISBLANK('5. Pp (3 años)'!#REF!),"",'5. Pp (3 años)'!#REF!)</f>
        <v>#REF!</v>
      </c>
      <c r="L265" s="24" t="e">
        <f>IF(ISBLANK('5. Pp (3 años)'!#REF!),"",'5. Pp (3 años)'!#REF!)</f>
        <v>#REF!</v>
      </c>
      <c r="M265" s="24" t="e">
        <f>IF(ISBLANK('5. Pp (3 años)'!#REF!),"",'5. Pp (3 años)'!#REF!)</f>
        <v>#REF!</v>
      </c>
      <c r="N265" s="24" t="e">
        <f>IF(ISBLANK('5. Pp (3 años)'!#REF!),"",'5. Pp (3 años)'!#REF!)</f>
        <v>#REF!</v>
      </c>
      <c r="O265" s="24" t="e">
        <f>IF(ISBLANK('5. Pp (3 años)'!#REF!),"",'5. Pp (3 años)'!#REF!)</f>
        <v>#REF!</v>
      </c>
      <c r="P265" s="149" t="e">
        <f>IF(ISBLANK('5. Pp (3 años)'!#REF!),"",'5. Pp (3 años)'!#REF!)</f>
        <v>#REF!</v>
      </c>
    </row>
    <row r="266" spans="2:16" ht="17.25">
      <c r="B266" s="73" t="e">
        <f>IF(ISBLANK('5. Pp (3 años)'!#REF!),"",'5. Pp (3 años)'!#REF!)</f>
        <v>#REF!</v>
      </c>
      <c r="C266" s="22" t="e">
        <f>IF(ISBLANK('5. Pp (3 años)'!#REF!),"",'5. Pp (3 años)'!#REF!)</f>
        <v>#REF!</v>
      </c>
      <c r="D266" s="24" t="e">
        <f>IF(ISBLANK('5. Pp (3 años)'!#REF!),"",'5. Pp (3 años)'!#REF!)</f>
        <v>#REF!</v>
      </c>
      <c r="E266" s="24" t="e">
        <f>IF(ISBLANK('5. Pp (3 años)'!#REF!),"",'5. Pp (3 años)'!#REF!)</f>
        <v>#REF!</v>
      </c>
      <c r="F266" s="24" t="e">
        <f>IF(ISBLANK('5. Pp (3 años)'!#REF!),"",'5. Pp (3 años)'!#REF!)</f>
        <v>#REF!</v>
      </c>
      <c r="G266" s="22" t="e">
        <f>IF(ISBLANK('5. Pp (3 años)'!#REF!),"",'5. Pp (3 años)'!#REF!)</f>
        <v>#REF!</v>
      </c>
      <c r="H266" s="22" t="e">
        <f>IF(ISBLANK('5. Pp (3 años)'!#REF!),"",'5. Pp (3 años)'!#REF!)</f>
        <v>#REF!</v>
      </c>
      <c r="I266" s="24" t="e">
        <f>IF(ISBLANK('5. Pp (3 años)'!#REF!),"",'5. Pp (3 años)'!#REF!)</f>
        <v>#REF!</v>
      </c>
      <c r="J266" s="24" t="e">
        <f>IF(ISBLANK('5. Pp (3 años)'!#REF!),"",'5. Pp (3 años)'!#REF!)</f>
        <v>#REF!</v>
      </c>
      <c r="K266" s="22" t="e">
        <f>IF(ISBLANK('5. Pp (3 años)'!#REF!),"",'5. Pp (3 años)'!#REF!)</f>
        <v>#REF!</v>
      </c>
      <c r="L266" s="24" t="e">
        <f>IF(ISBLANK('5. Pp (3 años)'!#REF!),"",'5. Pp (3 años)'!#REF!)</f>
        <v>#REF!</v>
      </c>
      <c r="M266" s="24" t="e">
        <f>IF(ISBLANK('5. Pp (3 años)'!#REF!),"",'5. Pp (3 años)'!#REF!)</f>
        <v>#REF!</v>
      </c>
      <c r="N266" s="24" t="e">
        <f>IF(ISBLANK('5. Pp (3 años)'!#REF!),"",'5. Pp (3 años)'!#REF!)</f>
        <v>#REF!</v>
      </c>
      <c r="O266" s="24" t="e">
        <f>IF(ISBLANK('5. Pp (3 años)'!#REF!),"",'5. Pp (3 años)'!#REF!)</f>
        <v>#REF!</v>
      </c>
      <c r="P266" s="149" t="e">
        <f>IF(ISBLANK('5. Pp (3 años)'!#REF!),"",'5. Pp (3 años)'!#REF!)</f>
        <v>#REF!</v>
      </c>
    </row>
    <row r="267" spans="2:16" ht="17.25">
      <c r="B267" s="73" t="e">
        <f>IF(ISBLANK('5. Pp (3 años)'!#REF!),"",'5. Pp (3 años)'!#REF!)</f>
        <v>#REF!</v>
      </c>
      <c r="C267" s="22" t="e">
        <f>IF(ISBLANK('5. Pp (3 años)'!#REF!),"",'5. Pp (3 años)'!#REF!)</f>
        <v>#REF!</v>
      </c>
      <c r="D267" s="24" t="e">
        <f>IF(ISBLANK('5. Pp (3 años)'!#REF!),"",'5. Pp (3 años)'!#REF!)</f>
        <v>#REF!</v>
      </c>
      <c r="E267" s="24" t="e">
        <f>IF(ISBLANK('5. Pp (3 años)'!#REF!),"",'5. Pp (3 años)'!#REF!)</f>
        <v>#REF!</v>
      </c>
      <c r="F267" s="24" t="e">
        <f>IF(ISBLANK('5. Pp (3 años)'!#REF!),"",'5. Pp (3 años)'!#REF!)</f>
        <v>#REF!</v>
      </c>
      <c r="G267" s="22" t="e">
        <f>IF(ISBLANK('5. Pp (3 años)'!#REF!),"",'5. Pp (3 años)'!#REF!)</f>
        <v>#REF!</v>
      </c>
      <c r="H267" s="22" t="e">
        <f>IF(ISBLANK('5. Pp (3 años)'!#REF!),"",'5. Pp (3 años)'!#REF!)</f>
        <v>#REF!</v>
      </c>
      <c r="I267" s="24" t="e">
        <f>IF(ISBLANK('5. Pp (3 años)'!#REF!),"",'5. Pp (3 años)'!#REF!)</f>
        <v>#REF!</v>
      </c>
      <c r="J267" s="24" t="e">
        <f>IF(ISBLANK('5. Pp (3 años)'!#REF!),"",'5. Pp (3 años)'!#REF!)</f>
        <v>#REF!</v>
      </c>
      <c r="K267" s="22" t="e">
        <f>IF(ISBLANK('5. Pp (3 años)'!#REF!),"",'5. Pp (3 años)'!#REF!)</f>
        <v>#REF!</v>
      </c>
      <c r="L267" s="24" t="e">
        <f>IF(ISBLANK('5. Pp (3 años)'!#REF!),"",'5. Pp (3 años)'!#REF!)</f>
        <v>#REF!</v>
      </c>
      <c r="M267" s="24" t="e">
        <f>IF(ISBLANK('5. Pp (3 años)'!#REF!),"",'5. Pp (3 años)'!#REF!)</f>
        <v>#REF!</v>
      </c>
      <c r="N267" s="24" t="e">
        <f>IF(ISBLANK('5. Pp (3 años)'!#REF!),"",'5. Pp (3 años)'!#REF!)</f>
        <v>#REF!</v>
      </c>
      <c r="O267" s="24" t="e">
        <f>IF(ISBLANK('5. Pp (3 años)'!#REF!),"",'5. Pp (3 años)'!#REF!)</f>
        <v>#REF!</v>
      </c>
      <c r="P267" s="149" t="e">
        <f>IF(ISBLANK('5. Pp (3 años)'!#REF!),"",'5. Pp (3 años)'!#REF!)</f>
        <v>#REF!</v>
      </c>
    </row>
    <row r="268" spans="2:16" ht="17.25">
      <c r="B268" s="73" t="e">
        <f>IF(ISBLANK('5. Pp (3 años)'!#REF!),"",'5. Pp (3 años)'!#REF!)</f>
        <v>#REF!</v>
      </c>
      <c r="C268" s="22" t="e">
        <f>IF(ISBLANK('5. Pp (3 años)'!#REF!),"",'5. Pp (3 años)'!#REF!)</f>
        <v>#REF!</v>
      </c>
      <c r="D268" s="24" t="e">
        <f>IF(ISBLANK('5. Pp (3 años)'!#REF!),"",'5. Pp (3 años)'!#REF!)</f>
        <v>#REF!</v>
      </c>
      <c r="E268" s="24" t="e">
        <f>IF(ISBLANK('5. Pp (3 años)'!#REF!),"",'5. Pp (3 años)'!#REF!)</f>
        <v>#REF!</v>
      </c>
      <c r="F268" s="24" t="e">
        <f>IF(ISBLANK('5. Pp (3 años)'!#REF!),"",'5. Pp (3 años)'!#REF!)</f>
        <v>#REF!</v>
      </c>
      <c r="G268" s="22" t="e">
        <f>IF(ISBLANK('5. Pp (3 años)'!#REF!),"",'5. Pp (3 años)'!#REF!)</f>
        <v>#REF!</v>
      </c>
      <c r="H268" s="22" t="e">
        <f>IF(ISBLANK('5. Pp (3 años)'!#REF!),"",'5. Pp (3 años)'!#REF!)</f>
        <v>#REF!</v>
      </c>
      <c r="I268" s="24" t="e">
        <f>IF(ISBLANK('5. Pp (3 años)'!#REF!),"",'5. Pp (3 años)'!#REF!)</f>
        <v>#REF!</v>
      </c>
      <c r="J268" s="24" t="e">
        <f>IF(ISBLANK('5. Pp (3 años)'!#REF!),"",'5. Pp (3 años)'!#REF!)</f>
        <v>#REF!</v>
      </c>
      <c r="K268" s="22" t="e">
        <f>IF(ISBLANK('5. Pp (3 años)'!#REF!),"",'5. Pp (3 años)'!#REF!)</f>
        <v>#REF!</v>
      </c>
      <c r="L268" s="24" t="e">
        <f>IF(ISBLANK('5. Pp (3 años)'!#REF!),"",'5. Pp (3 años)'!#REF!)</f>
        <v>#REF!</v>
      </c>
      <c r="M268" s="24" t="e">
        <f>IF(ISBLANK('5. Pp (3 años)'!#REF!),"",'5. Pp (3 años)'!#REF!)</f>
        <v>#REF!</v>
      </c>
      <c r="N268" s="24" t="e">
        <f>IF(ISBLANK('5. Pp (3 años)'!#REF!),"",'5. Pp (3 años)'!#REF!)</f>
        <v>#REF!</v>
      </c>
      <c r="O268" s="24" t="e">
        <f>IF(ISBLANK('5. Pp (3 años)'!#REF!),"",'5. Pp (3 años)'!#REF!)</f>
        <v>#REF!</v>
      </c>
      <c r="P268" s="149" t="e">
        <f>IF(ISBLANK('5. Pp (3 años)'!#REF!),"",'5. Pp (3 años)'!#REF!)</f>
        <v>#REF!</v>
      </c>
    </row>
    <row r="269" spans="2:16" ht="18" thickBot="1">
      <c r="B269" s="74" t="e">
        <f>IF(ISBLANK('5. Pp (3 años)'!#REF!),"",'5. Pp (3 años)'!#REF!)</f>
        <v>#REF!</v>
      </c>
      <c r="C269" s="27" t="e">
        <f>IF(ISBLANK('5. Pp (3 años)'!#REF!),"",'5. Pp (3 años)'!#REF!)</f>
        <v>#REF!</v>
      </c>
      <c r="D269" s="150" t="e">
        <f>IF(ISBLANK('5. Pp (3 años)'!#REF!),"",'5. Pp (3 años)'!#REF!)</f>
        <v>#REF!</v>
      </c>
      <c r="E269" s="150" t="e">
        <f>IF(ISBLANK('5. Pp (3 años)'!#REF!),"",'5. Pp (3 años)'!#REF!)</f>
        <v>#REF!</v>
      </c>
      <c r="F269" s="150" t="e">
        <f>IF(ISBLANK('5. Pp (3 años)'!#REF!),"",'5. Pp (3 años)'!#REF!)</f>
        <v>#REF!</v>
      </c>
      <c r="G269" s="27" t="e">
        <f>IF(ISBLANK('5. Pp (3 años)'!#REF!),"",'5. Pp (3 años)'!#REF!)</f>
        <v>#REF!</v>
      </c>
      <c r="H269" s="27" t="e">
        <f>IF(ISBLANK('5. Pp (3 años)'!#REF!),"",'5. Pp (3 años)'!#REF!)</f>
        <v>#REF!</v>
      </c>
      <c r="I269" s="150" t="e">
        <f>IF(ISBLANK('5. Pp (3 años)'!#REF!),"",'5. Pp (3 años)'!#REF!)</f>
        <v>#REF!</v>
      </c>
      <c r="J269" s="150" t="e">
        <f>IF(ISBLANK('5. Pp (3 años)'!#REF!),"",'5. Pp (3 años)'!#REF!)</f>
        <v>#REF!</v>
      </c>
      <c r="K269" s="27" t="e">
        <f>IF(ISBLANK('5. Pp (3 años)'!#REF!),"",'5. Pp (3 años)'!#REF!)</f>
        <v>#REF!</v>
      </c>
      <c r="L269" s="150" t="e">
        <f>IF(ISBLANK('5. Pp (3 años)'!#REF!),"",'5. Pp (3 años)'!#REF!)</f>
        <v>#REF!</v>
      </c>
      <c r="M269" s="150" t="e">
        <f>IF(ISBLANK('5. Pp (3 años)'!#REF!),"",'5. Pp (3 años)'!#REF!)</f>
        <v>#REF!</v>
      </c>
      <c r="N269" s="150" t="e">
        <f>IF(ISBLANK('5. Pp (3 años)'!#REF!),"",'5. Pp (3 años)'!#REF!)</f>
        <v>#REF!</v>
      </c>
      <c r="O269" s="150" t="e">
        <f>IF(ISBLANK('5. Pp (3 años)'!#REF!),"",'5. Pp (3 años)'!#REF!)</f>
        <v>#REF!</v>
      </c>
      <c r="P269" s="151" t="e">
        <f>IF(ISBLANK('5. Pp (3 años)'!#REF!),"",'5. Pp (3 años)'!#REF!)</f>
        <v>#REF!</v>
      </c>
    </row>
    <row r="270" spans="2:16" ht="15.75" thickTop="1">
      <c r="I270" s="28"/>
      <c r="J270" s="28"/>
      <c r="L270" s="28"/>
      <c r="M270" s="28"/>
      <c r="N270" s="28"/>
      <c r="O270" s="28"/>
      <c r="P270" s="28"/>
    </row>
    <row r="271" spans="2:16">
      <c r="I271" s="28"/>
      <c r="J271" s="28"/>
    </row>
    <row r="272" spans="2:16">
      <c r="I272" s="28"/>
      <c r="J272" s="28"/>
    </row>
  </sheetData>
  <protectedRanges>
    <protectedRange algorithmName="SHA-512" hashValue="2y6DlZF5DZuVU1hhl/1/bbs+fhuDrzlfXVTKrxgpWGBZlFjg2hT1UfeDpz6Vz0eVGmeMoQ8BcJcUAl5kvwhPzw==" saltValue="u32i3+4+CgIMaUhrjk391Q==" spinCount="100000" sqref="L39:M269" name="METAS LINEA BASE"/>
  </protectedRanges>
  <mergeCells count="43">
    <mergeCell ref="B34:P34"/>
    <mergeCell ref="B35:P35"/>
    <mergeCell ref="B37:B38"/>
    <mergeCell ref="C37:C38"/>
    <mergeCell ref="D37:D38"/>
    <mergeCell ref="E37:M37"/>
    <mergeCell ref="N37:N38"/>
    <mergeCell ref="O37:O38"/>
    <mergeCell ref="P37:P38"/>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C4:N4"/>
    <mergeCell ref="C5:N5"/>
    <mergeCell ref="C6:N6"/>
    <mergeCell ref="C7:N7"/>
    <mergeCell ref="B9:D9"/>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58" min="1" max="1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Y108"/>
  <sheetViews>
    <sheetView view="pageBreakPreview" topLeftCell="A79" zoomScale="55" zoomScaleNormal="85" zoomScaleSheetLayoutView="55" workbookViewId="0">
      <selection activeCell="D109" sqref="D109:D110"/>
    </sheetView>
  </sheetViews>
  <sheetFormatPr baseColWidth="10" defaultColWidth="11.375" defaultRowHeight="15"/>
  <cols>
    <col min="1" max="1" width="11.375" style="25"/>
    <col min="2" max="2" width="12.375" style="25" customWidth="1"/>
    <col min="3" max="3" width="22.75" style="1" customWidth="1"/>
    <col min="4" max="4" width="53.75" style="25" customWidth="1"/>
    <col min="5" max="5" width="33.75" style="25" customWidth="1"/>
    <col min="6" max="6" width="18" style="25" customWidth="1"/>
    <col min="7" max="7" width="14.625" style="1" customWidth="1"/>
    <col min="8" max="8" width="15.625" style="1" customWidth="1"/>
    <col min="9" max="9" width="13.25" style="1" customWidth="1"/>
    <col min="10" max="10" width="11.375" style="25"/>
    <col min="11" max="11" width="12.25" style="25" bestFit="1" customWidth="1"/>
    <col min="12" max="12" width="14.125" style="25" customWidth="1"/>
    <col min="13" max="13" width="12.25" style="25" bestFit="1" customWidth="1"/>
    <col min="14" max="25" width="10.25" style="25" customWidth="1"/>
    <col min="26" max="16384" width="11.375" style="25"/>
  </cols>
  <sheetData>
    <row r="4" spans="3:25" ht="15.75" thickBot="1"/>
    <row r="5" spans="3:25" ht="15" customHeight="1">
      <c r="C5" s="41"/>
      <c r="D5" s="676" t="s">
        <v>76</v>
      </c>
      <c r="E5" s="676"/>
      <c r="F5" s="676"/>
      <c r="G5" s="676"/>
      <c r="H5" s="676"/>
      <c r="I5" s="676"/>
      <c r="J5" s="676"/>
      <c r="K5" s="676"/>
      <c r="L5" s="676"/>
      <c r="M5" s="676"/>
      <c r="N5" s="676"/>
      <c r="O5" s="676"/>
      <c r="P5" s="676"/>
      <c r="Q5" s="676"/>
      <c r="R5" s="676"/>
      <c r="S5" s="676"/>
      <c r="T5" s="676"/>
      <c r="U5" s="676"/>
      <c r="V5" s="676"/>
      <c r="W5" s="676"/>
      <c r="X5" s="676"/>
      <c r="Y5" s="677"/>
    </row>
    <row r="6" spans="3:25" ht="15" customHeight="1">
      <c r="C6" s="42"/>
      <c r="D6" s="678"/>
      <c r="E6" s="678"/>
      <c r="F6" s="678"/>
      <c r="G6" s="678"/>
      <c r="H6" s="678"/>
      <c r="I6" s="678"/>
      <c r="J6" s="678"/>
      <c r="K6" s="678"/>
      <c r="L6" s="678"/>
      <c r="M6" s="678"/>
      <c r="N6" s="678"/>
      <c r="O6" s="678"/>
      <c r="P6" s="678"/>
      <c r="Q6" s="678"/>
      <c r="R6" s="678"/>
      <c r="S6" s="678"/>
      <c r="T6" s="678"/>
      <c r="U6" s="678"/>
      <c r="V6" s="678"/>
      <c r="W6" s="678"/>
      <c r="X6" s="678"/>
      <c r="Y6" s="679"/>
    </row>
    <row r="7" spans="3:25" ht="26.25" customHeight="1">
      <c r="C7" s="42"/>
      <c r="D7" s="678" t="s">
        <v>160</v>
      </c>
      <c r="E7" s="678"/>
      <c r="F7" s="678"/>
      <c r="G7" s="678"/>
      <c r="H7" s="678"/>
      <c r="I7" s="678"/>
      <c r="J7" s="678"/>
      <c r="K7" s="678"/>
      <c r="L7" s="678"/>
      <c r="M7" s="678"/>
      <c r="N7" s="678"/>
      <c r="O7" s="678"/>
      <c r="P7" s="678"/>
      <c r="Q7" s="678"/>
      <c r="R7" s="678"/>
      <c r="S7" s="678"/>
      <c r="T7" s="678"/>
      <c r="U7" s="678"/>
      <c r="V7" s="678"/>
      <c r="W7" s="678"/>
      <c r="X7" s="678"/>
      <c r="Y7" s="679"/>
    </row>
    <row r="8" spans="3:25" ht="26.25" customHeight="1">
      <c r="C8" s="42"/>
      <c r="D8" s="678" t="str">
        <f>IF(ISBLANK('5. Pp (3 años)'!C6),"",'5. Pp (3 años)'!C6)</f>
        <v>E-PPA 2.2  PROGRAMA DE INFRAESTRUCTURA BÁSICA URBANA, MEJORAMIENTO DE IMAGEN, SERVICIOS PÚBLICOS Y OBRAS PÚBLICAS DIGNAS, SUSTENTABLES E INCLUSIVAS.</v>
      </c>
      <c r="E8" s="678"/>
      <c r="F8" s="678"/>
      <c r="G8" s="678"/>
      <c r="H8" s="678"/>
      <c r="I8" s="678"/>
      <c r="J8" s="678"/>
      <c r="K8" s="678"/>
      <c r="L8" s="678"/>
      <c r="M8" s="678"/>
      <c r="N8" s="678"/>
      <c r="O8" s="678"/>
      <c r="P8" s="678"/>
      <c r="Q8" s="678"/>
      <c r="R8" s="678"/>
      <c r="S8" s="678"/>
      <c r="T8" s="678"/>
      <c r="U8" s="678"/>
      <c r="V8" s="678"/>
      <c r="W8" s="678"/>
      <c r="X8" s="678"/>
      <c r="Y8" s="679"/>
    </row>
    <row r="9" spans="3:25" ht="26.25" customHeight="1">
      <c r="C9" s="42"/>
      <c r="D9" s="678" t="str">
        <f>IF(ISBLANK('5. Pp (3 años)'!C7),"",'5. Pp (3 años)'!C7)</f>
        <v>SECRETARÍA MUNICIPAL DE OBRAS PÚBLICAS Y SERVICIOS</v>
      </c>
      <c r="E9" s="678"/>
      <c r="F9" s="678"/>
      <c r="G9" s="678"/>
      <c r="H9" s="678"/>
      <c r="I9" s="678"/>
      <c r="J9" s="678"/>
      <c r="K9" s="678"/>
      <c r="L9" s="678"/>
      <c r="M9" s="678"/>
      <c r="N9" s="678"/>
      <c r="O9" s="678"/>
      <c r="P9" s="678"/>
      <c r="Q9" s="678"/>
      <c r="R9" s="678"/>
      <c r="S9" s="678"/>
      <c r="T9" s="678"/>
      <c r="U9" s="678"/>
      <c r="V9" s="678"/>
      <c r="W9" s="678"/>
      <c r="X9" s="678"/>
      <c r="Y9" s="679"/>
    </row>
    <row r="10" spans="3:25" ht="15.75" thickBot="1">
      <c r="C10" s="43"/>
      <c r="D10" s="33"/>
      <c r="E10" s="33"/>
      <c r="F10" s="33"/>
      <c r="G10" s="58"/>
      <c r="H10" s="58"/>
      <c r="I10" s="58"/>
      <c r="J10" s="33"/>
      <c r="K10" s="33"/>
      <c r="L10" s="33"/>
      <c r="M10" s="33"/>
      <c r="N10" s="33"/>
      <c r="O10" s="33"/>
      <c r="P10" s="33"/>
      <c r="Q10" s="33"/>
      <c r="R10" s="33"/>
      <c r="S10" s="33"/>
      <c r="T10" s="33"/>
      <c r="U10" s="33"/>
      <c r="V10" s="33"/>
      <c r="W10" s="33"/>
      <c r="X10" s="33"/>
      <c r="Y10" s="34"/>
    </row>
    <row r="11" spans="3:25">
      <c r="C11" s="683" t="s">
        <v>45</v>
      </c>
      <c r="D11" s="676"/>
      <c r="E11" s="676"/>
      <c r="F11" s="676"/>
      <c r="G11" s="676"/>
      <c r="H11" s="676"/>
      <c r="I11" s="676"/>
      <c r="J11" s="676"/>
      <c r="K11" s="676"/>
      <c r="L11" s="676"/>
      <c r="M11" s="676"/>
      <c r="N11" s="676"/>
      <c r="O11" s="676"/>
      <c r="P11" s="676"/>
      <c r="Q11" s="676"/>
      <c r="R11" s="676"/>
      <c r="S11" s="676"/>
      <c r="T11" s="676"/>
      <c r="U11" s="676"/>
      <c r="V11" s="676"/>
      <c r="W11" s="676"/>
      <c r="X11" s="676"/>
      <c r="Y11" s="677"/>
    </row>
    <row r="12" spans="3:25">
      <c r="C12" s="684"/>
      <c r="D12" s="678"/>
      <c r="E12" s="678"/>
      <c r="F12" s="678"/>
      <c r="G12" s="678"/>
      <c r="H12" s="678"/>
      <c r="I12" s="678"/>
      <c r="J12" s="678"/>
      <c r="K12" s="678"/>
      <c r="L12" s="678"/>
      <c r="M12" s="678"/>
      <c r="N12" s="678"/>
      <c r="O12" s="678"/>
      <c r="P12" s="678"/>
      <c r="Q12" s="678"/>
      <c r="R12" s="678"/>
      <c r="S12" s="678"/>
      <c r="T12" s="678"/>
      <c r="U12" s="678"/>
      <c r="V12" s="678"/>
      <c r="W12" s="678"/>
      <c r="X12" s="678"/>
      <c r="Y12" s="679"/>
    </row>
    <row r="13" spans="3:25">
      <c r="C13" s="684"/>
      <c r="D13" s="678"/>
      <c r="E13" s="678"/>
      <c r="F13" s="678"/>
      <c r="G13" s="678"/>
      <c r="H13" s="678"/>
      <c r="I13" s="678"/>
      <c r="J13" s="678"/>
      <c r="K13" s="678"/>
      <c r="L13" s="678"/>
      <c r="M13" s="678"/>
      <c r="N13" s="678"/>
      <c r="O13" s="678"/>
      <c r="P13" s="678"/>
      <c r="Q13" s="678"/>
      <c r="R13" s="678"/>
      <c r="S13" s="678"/>
      <c r="T13" s="678"/>
      <c r="U13" s="678"/>
      <c r="V13" s="678"/>
      <c r="W13" s="678"/>
      <c r="X13" s="678"/>
      <c r="Y13" s="679"/>
    </row>
    <row r="14" spans="3:25">
      <c r="C14" s="684"/>
      <c r="D14" s="678"/>
      <c r="E14" s="678"/>
      <c r="F14" s="678"/>
      <c r="G14" s="678"/>
      <c r="H14" s="678"/>
      <c r="I14" s="678"/>
      <c r="J14" s="678"/>
      <c r="K14" s="678"/>
      <c r="L14" s="678"/>
      <c r="M14" s="678"/>
      <c r="N14" s="678"/>
      <c r="O14" s="678"/>
      <c r="P14" s="678"/>
      <c r="Q14" s="678"/>
      <c r="R14" s="678"/>
      <c r="S14" s="678"/>
      <c r="T14" s="678"/>
      <c r="U14" s="678"/>
      <c r="V14" s="678"/>
      <c r="W14" s="678"/>
      <c r="X14" s="678"/>
      <c r="Y14" s="679"/>
    </row>
    <row r="15" spans="3:25" ht="15.75" thickBot="1">
      <c r="C15" s="685"/>
      <c r="D15" s="686"/>
      <c r="E15" s="686"/>
      <c r="F15" s="686"/>
      <c r="G15" s="686"/>
      <c r="H15" s="686"/>
      <c r="I15" s="686"/>
      <c r="J15" s="686"/>
      <c r="K15" s="686"/>
      <c r="L15" s="686"/>
      <c r="M15" s="686"/>
      <c r="N15" s="686"/>
      <c r="O15" s="686"/>
      <c r="P15" s="686"/>
      <c r="Q15" s="686"/>
      <c r="R15" s="686"/>
      <c r="S15" s="686"/>
      <c r="T15" s="686"/>
      <c r="U15" s="686"/>
      <c r="V15" s="686"/>
      <c r="W15" s="686"/>
      <c r="X15" s="686"/>
      <c r="Y15" s="687"/>
    </row>
    <row r="16" spans="3:25" ht="19.5" thickBot="1">
      <c r="C16" s="688" t="s">
        <v>46</v>
      </c>
      <c r="D16" s="689"/>
      <c r="E16" s="689"/>
      <c r="F16" s="689"/>
      <c r="G16" s="692" t="s">
        <v>28</v>
      </c>
      <c r="H16" s="693"/>
      <c r="I16" s="693"/>
      <c r="J16" s="694"/>
      <c r="K16" s="698" t="s">
        <v>29</v>
      </c>
      <c r="L16" s="699"/>
      <c r="M16" s="699"/>
      <c r="N16" s="699"/>
      <c r="O16" s="699"/>
      <c r="P16" s="699"/>
      <c r="Q16" s="699"/>
      <c r="R16" s="699"/>
      <c r="S16" s="699"/>
      <c r="T16" s="699"/>
      <c r="U16" s="699"/>
      <c r="V16" s="699"/>
      <c r="W16" s="699"/>
      <c r="X16" s="699"/>
      <c r="Y16" s="700"/>
    </row>
    <row r="17" spans="3:25" ht="19.5" thickBot="1">
      <c r="C17" s="690"/>
      <c r="D17" s="691"/>
      <c r="E17" s="691"/>
      <c r="F17" s="691"/>
      <c r="G17" s="695"/>
      <c r="H17" s="696"/>
      <c r="I17" s="696"/>
      <c r="J17" s="697"/>
      <c r="K17" s="701" t="s">
        <v>30</v>
      </c>
      <c r="L17" s="702"/>
      <c r="M17" s="703"/>
      <c r="N17" s="701" t="s">
        <v>31</v>
      </c>
      <c r="O17" s="702"/>
      <c r="P17" s="702"/>
      <c r="Q17" s="702"/>
      <c r="R17" s="702"/>
      <c r="S17" s="702"/>
      <c r="T17" s="702"/>
      <c r="U17" s="702"/>
      <c r="V17" s="702"/>
      <c r="W17" s="702"/>
      <c r="X17" s="702"/>
      <c r="Y17" s="703"/>
    </row>
    <row r="18" spans="3:25" ht="35.25" customHeight="1">
      <c r="C18" s="708" t="s">
        <v>43</v>
      </c>
      <c r="D18" s="666" t="s">
        <v>44</v>
      </c>
      <c r="E18" s="666" t="s">
        <v>0</v>
      </c>
      <c r="F18" s="668" t="s">
        <v>73</v>
      </c>
      <c r="G18" s="670" t="s">
        <v>32</v>
      </c>
      <c r="H18" s="672" t="s">
        <v>33</v>
      </c>
      <c r="I18" s="674" t="s">
        <v>34</v>
      </c>
      <c r="J18" s="660" t="s">
        <v>35</v>
      </c>
      <c r="K18" s="662" t="s">
        <v>36</v>
      </c>
      <c r="L18" s="664" t="s">
        <v>37</v>
      </c>
      <c r="M18" s="710" t="s">
        <v>38</v>
      </c>
      <c r="N18" s="680">
        <v>2025</v>
      </c>
      <c r="O18" s="681"/>
      <c r="P18" s="681"/>
      <c r="Q18" s="682"/>
      <c r="R18" s="704">
        <v>2026</v>
      </c>
      <c r="S18" s="705"/>
      <c r="T18" s="705"/>
      <c r="U18" s="705"/>
      <c r="V18" s="706">
        <v>2027</v>
      </c>
      <c r="W18" s="706"/>
      <c r="X18" s="706"/>
      <c r="Y18" s="707"/>
    </row>
    <row r="19" spans="3:25" ht="35.25" customHeight="1" thickBot="1">
      <c r="C19" s="709"/>
      <c r="D19" s="667"/>
      <c r="E19" s="667"/>
      <c r="F19" s="669"/>
      <c r="G19" s="671"/>
      <c r="H19" s="673"/>
      <c r="I19" s="675"/>
      <c r="J19" s="661"/>
      <c r="K19" s="663"/>
      <c r="L19" s="665"/>
      <c r="M19" s="711"/>
      <c r="N19" s="211" t="s">
        <v>39</v>
      </c>
      <c r="O19" s="212" t="s">
        <v>40</v>
      </c>
      <c r="P19" s="212" t="s">
        <v>41</v>
      </c>
      <c r="Q19" s="212" t="s">
        <v>42</v>
      </c>
      <c r="R19" s="212" t="s">
        <v>39</v>
      </c>
      <c r="S19" s="212" t="s">
        <v>40</v>
      </c>
      <c r="T19" s="212" t="s">
        <v>41</v>
      </c>
      <c r="U19" s="213" t="s">
        <v>42</v>
      </c>
      <c r="V19" s="212" t="s">
        <v>39</v>
      </c>
      <c r="W19" s="212" t="s">
        <v>40</v>
      </c>
      <c r="X19" s="212" t="s">
        <v>41</v>
      </c>
      <c r="Y19" s="214" t="s">
        <v>42</v>
      </c>
    </row>
    <row r="20" spans="3:25" ht="103.5" hidden="1">
      <c r="C20" s="44" t="str">
        <f>IF(ISBLANK('5. Pp (3 años)'!C45),"",'5. Pp (3 años)'!C45)</f>
        <v>Fin</v>
      </c>
      <c r="D20" s="152"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20" s="152" t="str">
        <f>IF(ISBLANK('5. Pp (3 años)'!E45),"",'5. Pp (3 años)'!E45)</f>
        <v>I_MED_AM_DES_SOS: Índice de Medio Ambiente y Desarrollo Sostenible.</v>
      </c>
      <c r="F20" s="40"/>
      <c r="G20" s="59"/>
      <c r="H20" s="60"/>
      <c r="I20" s="35">
        <f>H20-G20</f>
        <v>0</v>
      </c>
      <c r="J20" s="36">
        <v>0</v>
      </c>
      <c r="K20" s="422">
        <v>0</v>
      </c>
      <c r="L20" s="423">
        <v>0</v>
      </c>
      <c r="M20" s="424">
        <v>0</v>
      </c>
      <c r="N20" s="422">
        <v>0</v>
      </c>
      <c r="O20" s="425">
        <v>0</v>
      </c>
      <c r="P20" s="425">
        <v>0</v>
      </c>
      <c r="Q20" s="425">
        <v>0</v>
      </c>
      <c r="R20" s="423">
        <v>0</v>
      </c>
      <c r="S20" s="423">
        <v>0</v>
      </c>
      <c r="T20" s="423">
        <v>0</v>
      </c>
      <c r="U20" s="423">
        <v>0</v>
      </c>
      <c r="V20" s="425">
        <v>0</v>
      </c>
      <c r="W20" s="425">
        <v>0</v>
      </c>
      <c r="X20" s="425">
        <v>0</v>
      </c>
      <c r="Y20" s="424">
        <v>0</v>
      </c>
    </row>
    <row r="21" spans="3:25" ht="95.25" customHeight="1">
      <c r="C21" s="656" t="str">
        <f>IF(ISBLANK('5. Pp (3 años)'!C46),"",'5. Pp (3 años)'!C46)</f>
        <v>Propósito</v>
      </c>
      <c r="D21" s="658"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E21" s="230" t="str">
        <f>IF(ISBLANK('5. Pp (3 años)'!E46),"",'5. Pp (3 años)'!E46)</f>
        <v xml:space="preserve">
POPR: porcentaje de obras publicas realizadas.</v>
      </c>
      <c r="F21" s="232" t="s">
        <v>1075</v>
      </c>
      <c r="G21" s="240">
        <v>159</v>
      </c>
      <c r="H21" s="241">
        <v>180</v>
      </c>
      <c r="I21" s="241">
        <f>H21-G21</f>
        <v>21</v>
      </c>
      <c r="J21" s="242">
        <f>(H21/G21)-1</f>
        <v>0.13207547169811318</v>
      </c>
      <c r="K21" s="431">
        <v>52</v>
      </c>
      <c r="L21" s="432">
        <v>61</v>
      </c>
      <c r="M21" s="433">
        <v>67</v>
      </c>
      <c r="N21" s="434">
        <v>0</v>
      </c>
      <c r="O21" s="435">
        <v>26</v>
      </c>
      <c r="P21" s="435">
        <v>19</v>
      </c>
      <c r="Q21" s="435">
        <v>7</v>
      </c>
      <c r="R21" s="436">
        <v>4</v>
      </c>
      <c r="S21" s="437">
        <v>31</v>
      </c>
      <c r="T21" s="437">
        <v>20</v>
      </c>
      <c r="U21" s="437">
        <v>6</v>
      </c>
      <c r="V21" s="434">
        <v>10</v>
      </c>
      <c r="W21" s="435">
        <v>22</v>
      </c>
      <c r="X21" s="435">
        <v>20</v>
      </c>
      <c r="Y21" s="438">
        <v>15</v>
      </c>
    </row>
    <row r="22" spans="3:25" ht="105" customHeight="1">
      <c r="C22" s="657"/>
      <c r="D22" s="659"/>
      <c r="E22" s="230" t="str">
        <f>IF(ISBLANK('5. Pp (3 años)'!E47),"",'5. Pp (3 años)'!E47)</f>
        <v>PPI: Porcentaje de programas Implementados.</v>
      </c>
      <c r="F22" s="232" t="s">
        <v>1075</v>
      </c>
      <c r="G22" s="240">
        <v>87</v>
      </c>
      <c r="H22" s="241">
        <v>130</v>
      </c>
      <c r="I22" s="241">
        <f t="shared" ref="I22" si="0">H22-G22</f>
        <v>43</v>
      </c>
      <c r="J22" s="242">
        <f t="shared" ref="J22" si="1">(H22/G22)-1</f>
        <v>0.49425287356321834</v>
      </c>
      <c r="K22" s="549">
        <v>30</v>
      </c>
      <c r="L22" s="382">
        <v>60</v>
      </c>
      <c r="M22" s="550">
        <v>40</v>
      </c>
      <c r="N22" s="380">
        <v>7</v>
      </c>
      <c r="O22" s="381">
        <v>8</v>
      </c>
      <c r="P22" s="381">
        <v>8</v>
      </c>
      <c r="Q22" s="381">
        <v>7</v>
      </c>
      <c r="R22" s="382">
        <v>10</v>
      </c>
      <c r="S22" s="382">
        <v>15</v>
      </c>
      <c r="T22" s="382">
        <v>20</v>
      </c>
      <c r="U22" s="383">
        <v>15</v>
      </c>
      <c r="V22" s="384">
        <v>10</v>
      </c>
      <c r="W22" s="384">
        <v>10</v>
      </c>
      <c r="X22" s="384">
        <v>10</v>
      </c>
      <c r="Y22" s="385">
        <v>10</v>
      </c>
    </row>
    <row r="23" spans="3:25" ht="66.75" customHeight="1">
      <c r="C23" s="243" t="str">
        <f>IF(ISBLANK('5. Pp (3 años)'!C48),"",'5. Pp (3 años)'!C48)</f>
        <v>Componente</v>
      </c>
      <c r="D23" s="235" t="str">
        <f>IF(ISBLANK('5. Pp (3 años)'!D48),"",'5. Pp (3 años)'!D48)</f>
        <v>2.2.1.1.1  Recorrido para supervisión de obra y servicios públicos.</v>
      </c>
      <c r="E23" s="235" t="str">
        <f>IF(ISBLANK('5. Pp (3 años)'!E48),"",'5. Pp (3 años)'!E48)</f>
        <v>POSPS: Porcentaje de Obra y Servicios Públicos  supervisados.</v>
      </c>
      <c r="F23" s="244" t="s">
        <v>1075</v>
      </c>
      <c r="G23" s="245">
        <v>74</v>
      </c>
      <c r="H23" s="246">
        <v>100</v>
      </c>
      <c r="I23" s="246">
        <f>H23-G23</f>
        <v>26</v>
      </c>
      <c r="J23" s="247">
        <f>(H23/G23)-1</f>
        <v>0.35135135135135132</v>
      </c>
      <c r="K23" s="431">
        <v>30</v>
      </c>
      <c r="L23" s="432">
        <v>30</v>
      </c>
      <c r="M23" s="433">
        <v>40</v>
      </c>
      <c r="N23" s="380">
        <v>7</v>
      </c>
      <c r="O23" s="381">
        <v>7</v>
      </c>
      <c r="P23" s="381">
        <v>8</v>
      </c>
      <c r="Q23" s="381">
        <v>8</v>
      </c>
      <c r="R23" s="382">
        <v>7</v>
      </c>
      <c r="S23" s="382">
        <v>7</v>
      </c>
      <c r="T23" s="382">
        <v>8</v>
      </c>
      <c r="U23" s="382">
        <v>8</v>
      </c>
      <c r="V23" s="384">
        <v>8</v>
      </c>
      <c r="W23" s="384">
        <v>12</v>
      </c>
      <c r="X23" s="384">
        <v>12</v>
      </c>
      <c r="Y23" s="385">
        <v>8</v>
      </c>
    </row>
    <row r="24" spans="3:25" ht="76.5" customHeight="1">
      <c r="C24" s="153" t="str">
        <f>IF(ISBLANK('5. Pp (3 años)'!C49),"",'5. Pp (3 años)'!C49)</f>
        <v>Actividad</v>
      </c>
      <c r="D24" s="154" t="str">
        <f>IF(ISBLANK('5. Pp (3 años)'!D49),"",'5. Pp (3 años)'!D49)</f>
        <v>2.2.1.1.1.1 Implementación de estrategias en la planeación presupuestaria de actividades administrativas y operativas.</v>
      </c>
      <c r="E24" s="154" t="str">
        <f>IF(ISBLANK('5. Pp (3 años)'!E49),"",'5. Pp (3 años)'!E49)</f>
        <v>PAAO: Porcentaje de Actividades Administrativas y de Operatividad realizadas.</v>
      </c>
      <c r="F24" s="54" t="s">
        <v>1075</v>
      </c>
      <c r="G24" s="39">
        <v>98</v>
      </c>
      <c r="H24" s="35">
        <v>120</v>
      </c>
      <c r="I24" s="35">
        <f t="shared" ref="I24:I59" si="2">H24-G24</f>
        <v>22</v>
      </c>
      <c r="J24" s="36">
        <f t="shared" ref="J24:J59" si="3">(H24/G24)-1</f>
        <v>0.22448979591836737</v>
      </c>
      <c r="K24" s="431">
        <v>40</v>
      </c>
      <c r="L24" s="432">
        <v>40</v>
      </c>
      <c r="M24" s="433">
        <v>40</v>
      </c>
      <c r="N24" s="380">
        <v>10</v>
      </c>
      <c r="O24" s="381">
        <v>10</v>
      </c>
      <c r="P24" s="381">
        <v>10</v>
      </c>
      <c r="Q24" s="381">
        <v>10</v>
      </c>
      <c r="R24" s="382">
        <v>10</v>
      </c>
      <c r="S24" s="382">
        <v>10</v>
      </c>
      <c r="T24" s="382">
        <v>10</v>
      </c>
      <c r="U24" s="383">
        <v>10</v>
      </c>
      <c r="V24" s="384">
        <v>10</v>
      </c>
      <c r="W24" s="384">
        <v>10</v>
      </c>
      <c r="X24" s="384">
        <v>10</v>
      </c>
      <c r="Y24" s="385">
        <v>10</v>
      </c>
    </row>
    <row r="25" spans="3:25" ht="76.5" customHeight="1">
      <c r="C25" s="153" t="str">
        <f>IF(ISBLANK('5. Pp (3 años)'!C50),"",'5. Pp (3 años)'!C50)</f>
        <v>Actividad</v>
      </c>
      <c r="D25" s="154" t="str">
        <f>IF(ISBLANK('5. Pp (3 años)'!D50),"",'5. Pp (3 años)'!D50)</f>
        <v>2.2.1.1.1.2  Entrega de Obra Pública en coordinación con las dependencias municipales.</v>
      </c>
      <c r="E25" s="154" t="str">
        <f>IF(ISBLANK('5. Pp (3 años)'!E50),"",'5. Pp (3 años)'!E50)</f>
        <v>POPE: Porcentaje de Obra Pública entregada.</v>
      </c>
      <c r="F25" s="54" t="s">
        <v>1075</v>
      </c>
      <c r="G25" s="39">
        <v>23</v>
      </c>
      <c r="H25" s="35">
        <v>35</v>
      </c>
      <c r="I25" s="35">
        <f t="shared" si="2"/>
        <v>12</v>
      </c>
      <c r="J25" s="36">
        <f t="shared" si="3"/>
        <v>0.52173913043478271</v>
      </c>
      <c r="K25" s="431">
        <v>15</v>
      </c>
      <c r="L25" s="432">
        <v>10</v>
      </c>
      <c r="M25" s="433">
        <v>10</v>
      </c>
      <c r="N25" s="380">
        <v>3</v>
      </c>
      <c r="O25" s="381">
        <v>6</v>
      </c>
      <c r="P25" s="381">
        <v>3</v>
      </c>
      <c r="Q25" s="381">
        <v>3</v>
      </c>
      <c r="R25" s="382">
        <v>2</v>
      </c>
      <c r="S25" s="382">
        <v>3</v>
      </c>
      <c r="T25" s="382">
        <v>3</v>
      </c>
      <c r="U25" s="383">
        <v>2</v>
      </c>
      <c r="V25" s="384">
        <v>2</v>
      </c>
      <c r="W25" s="384">
        <v>2</v>
      </c>
      <c r="X25" s="384">
        <v>3</v>
      </c>
      <c r="Y25" s="385">
        <v>3</v>
      </c>
    </row>
    <row r="26" spans="3:25" ht="76.5" customHeight="1">
      <c r="C26" s="153" t="str">
        <f>IF(ISBLANK('5. Pp (3 años)'!C51),"",'5. Pp (3 años)'!C51)</f>
        <v>Actividad</v>
      </c>
      <c r="D26" s="154" t="str">
        <f>IF(ISBLANK('5. Pp (3 años)'!D51),"",'5. Pp (3 años)'!D51)</f>
        <v>2.2.1.1.1.3 Representación y Asistencia a actividades programadas con dependencias gubernamentales (CAPA, CFE) y  sector privado.</v>
      </c>
      <c r="E26" s="154" t="str">
        <f>IF(ISBLANK('5. Pp (3 años)'!E51),"",'5. Pp (3 años)'!E51)</f>
        <v>PAAP: Porcentaje de asistencia a actividades programadas.</v>
      </c>
      <c r="F26" s="54"/>
      <c r="G26" s="39">
        <v>2</v>
      </c>
      <c r="H26" s="35">
        <v>15</v>
      </c>
      <c r="I26" s="35">
        <f t="shared" si="2"/>
        <v>13</v>
      </c>
      <c r="J26" s="36">
        <f t="shared" si="3"/>
        <v>6.5</v>
      </c>
      <c r="K26" s="431">
        <v>5</v>
      </c>
      <c r="L26" s="432">
        <v>5</v>
      </c>
      <c r="M26" s="433">
        <v>5</v>
      </c>
      <c r="N26" s="380">
        <v>1</v>
      </c>
      <c r="O26" s="381">
        <v>1</v>
      </c>
      <c r="P26" s="381">
        <v>2</v>
      </c>
      <c r="Q26" s="381">
        <v>1</v>
      </c>
      <c r="R26" s="382">
        <v>1</v>
      </c>
      <c r="S26" s="382">
        <v>2</v>
      </c>
      <c r="T26" s="382">
        <v>1</v>
      </c>
      <c r="U26" s="383">
        <v>1</v>
      </c>
      <c r="V26" s="384">
        <v>1</v>
      </c>
      <c r="W26" s="384">
        <v>2</v>
      </c>
      <c r="X26" s="384">
        <v>1</v>
      </c>
      <c r="Y26" s="385">
        <v>1</v>
      </c>
    </row>
    <row r="27" spans="3:25" ht="76.5" customHeight="1">
      <c r="C27" s="648" t="str">
        <f>IF(ISBLANK('5. Pp (3 años)'!C52),"",'5. Pp (3 años)'!C52)</f>
        <v>Actividad</v>
      </c>
      <c r="D27" s="653" t="str">
        <f>IF(ISBLANK('5. Pp (3 años)'!D52),"",'5. Pp (3 años)'!D52)</f>
        <v>2.2.1.1.1.4 Atención a las solicitudes ciudadanas para el mantenimiento de la infraestructura urbana y para la creación de la obra pública municipal.</v>
      </c>
      <c r="E27" s="653" t="str">
        <f>IF(ISBLANK('5. Pp (3 años)'!E52),"",'5. Pp (3 años)'!E52)</f>
        <v>PSCA: Porcentaje de Solicitudes Ciudadanas Atendidas.</v>
      </c>
      <c r="F27" s="54" t="s">
        <v>1075</v>
      </c>
      <c r="G27" s="39">
        <v>624</v>
      </c>
      <c r="H27" s="35">
        <v>700</v>
      </c>
      <c r="I27" s="35">
        <f t="shared" ref="I27:I32" si="4">H27-G27</f>
        <v>76</v>
      </c>
      <c r="J27" s="36">
        <f t="shared" ref="J27:J32" si="5">(H27/G27)-1</f>
        <v>0.12179487179487181</v>
      </c>
      <c r="K27" s="431">
        <v>200</v>
      </c>
      <c r="L27" s="432">
        <v>250</v>
      </c>
      <c r="M27" s="433">
        <v>250</v>
      </c>
      <c r="N27" s="380">
        <v>40</v>
      </c>
      <c r="O27" s="381">
        <v>50</v>
      </c>
      <c r="P27" s="381">
        <v>60</v>
      </c>
      <c r="Q27" s="381">
        <v>50</v>
      </c>
      <c r="R27" s="382">
        <v>60</v>
      </c>
      <c r="S27" s="382">
        <v>70</v>
      </c>
      <c r="T27" s="382">
        <v>60</v>
      </c>
      <c r="U27" s="383">
        <v>60</v>
      </c>
      <c r="V27" s="384">
        <v>60</v>
      </c>
      <c r="W27" s="384">
        <v>70</v>
      </c>
      <c r="X27" s="384">
        <v>60</v>
      </c>
      <c r="Y27" s="385">
        <v>60</v>
      </c>
    </row>
    <row r="28" spans="3:25" ht="76.5" customHeight="1">
      <c r="C28" s="649"/>
      <c r="D28" s="655"/>
      <c r="E28" s="655"/>
      <c r="F28" s="54" t="s">
        <v>1075</v>
      </c>
      <c r="G28" s="39">
        <v>624</v>
      </c>
      <c r="H28" s="35">
        <v>700</v>
      </c>
      <c r="I28" s="35">
        <f t="shared" si="4"/>
        <v>76</v>
      </c>
      <c r="J28" s="36">
        <f t="shared" si="5"/>
        <v>0.12179487179487181</v>
      </c>
      <c r="K28" s="431">
        <v>200</v>
      </c>
      <c r="L28" s="432">
        <v>250</v>
      </c>
      <c r="M28" s="433">
        <v>250</v>
      </c>
      <c r="N28" s="380">
        <v>40</v>
      </c>
      <c r="O28" s="381">
        <v>50</v>
      </c>
      <c r="P28" s="381">
        <v>60</v>
      </c>
      <c r="Q28" s="381">
        <v>50</v>
      </c>
      <c r="R28" s="382">
        <v>60</v>
      </c>
      <c r="S28" s="382">
        <v>70</v>
      </c>
      <c r="T28" s="382">
        <v>60</v>
      </c>
      <c r="U28" s="383">
        <v>60</v>
      </c>
      <c r="V28" s="384">
        <v>60</v>
      </c>
      <c r="W28" s="384">
        <v>70</v>
      </c>
      <c r="X28" s="384">
        <v>60</v>
      </c>
      <c r="Y28" s="385">
        <v>60</v>
      </c>
    </row>
    <row r="29" spans="3:25" ht="76.5" customHeight="1">
      <c r="C29" s="153" t="str">
        <f>IF(ISBLANK('5. Pp (3 años)'!C54),"",'5. Pp (3 años)'!C54)</f>
        <v>Actividad</v>
      </c>
      <c r="D29" s="154" t="s">
        <v>563</v>
      </c>
      <c r="E29" s="372" t="s">
        <v>567</v>
      </c>
      <c r="F29" s="54" t="s">
        <v>1075</v>
      </c>
      <c r="G29" s="39">
        <v>610</v>
      </c>
      <c r="H29" s="35">
        <v>660</v>
      </c>
      <c r="I29" s="35">
        <f t="shared" si="4"/>
        <v>50</v>
      </c>
      <c r="J29" s="36">
        <f t="shared" si="5"/>
        <v>8.1967213114754189E-2</v>
      </c>
      <c r="K29" s="431">
        <v>220</v>
      </c>
      <c r="L29" s="432">
        <v>220</v>
      </c>
      <c r="M29" s="433">
        <v>220</v>
      </c>
      <c r="N29" s="380">
        <v>55</v>
      </c>
      <c r="O29" s="381">
        <v>55</v>
      </c>
      <c r="P29" s="381">
        <v>55</v>
      </c>
      <c r="Q29" s="381">
        <v>55</v>
      </c>
      <c r="R29" s="382">
        <v>55</v>
      </c>
      <c r="S29" s="382">
        <v>55</v>
      </c>
      <c r="T29" s="382">
        <v>55</v>
      </c>
      <c r="U29" s="383">
        <v>55</v>
      </c>
      <c r="V29" s="384">
        <v>55</v>
      </c>
      <c r="W29" s="384">
        <v>55</v>
      </c>
      <c r="X29" s="384">
        <v>55</v>
      </c>
      <c r="Y29" s="385">
        <v>55</v>
      </c>
    </row>
    <row r="30" spans="3:25" ht="76.5" customHeight="1">
      <c r="C30" s="153" t="str">
        <f>IF(ISBLANK('5. Pp (3 años)'!C55),"",'5. Pp (3 años)'!C55)</f>
        <v>Actividad</v>
      </c>
      <c r="D30" s="154" t="s">
        <v>564</v>
      </c>
      <c r="E30" s="372" t="s">
        <v>568</v>
      </c>
      <c r="F30" s="54"/>
      <c r="G30" s="39">
        <v>4</v>
      </c>
      <c r="H30" s="35">
        <v>60</v>
      </c>
      <c r="I30" s="35">
        <f t="shared" si="4"/>
        <v>56</v>
      </c>
      <c r="J30" s="36">
        <f t="shared" si="5"/>
        <v>14</v>
      </c>
      <c r="K30" s="431">
        <v>20</v>
      </c>
      <c r="L30" s="432">
        <v>20</v>
      </c>
      <c r="M30" s="433">
        <v>20</v>
      </c>
      <c r="N30" s="380">
        <v>5</v>
      </c>
      <c r="O30" s="381">
        <v>5</v>
      </c>
      <c r="P30" s="381">
        <v>5</v>
      </c>
      <c r="Q30" s="381">
        <v>5</v>
      </c>
      <c r="R30" s="382">
        <v>5</v>
      </c>
      <c r="S30" s="382">
        <v>5</v>
      </c>
      <c r="T30" s="382">
        <v>5</v>
      </c>
      <c r="U30" s="383">
        <v>5</v>
      </c>
      <c r="V30" s="384">
        <v>5</v>
      </c>
      <c r="W30" s="384">
        <v>5</v>
      </c>
      <c r="X30" s="384">
        <v>5</v>
      </c>
      <c r="Y30" s="385">
        <v>5</v>
      </c>
    </row>
    <row r="31" spans="3:25" ht="76.5" customHeight="1">
      <c r="C31" s="153" t="str">
        <f>IF(ISBLANK('5. Pp (3 años)'!C56),"",'5. Pp (3 años)'!C56)</f>
        <v>Actividad</v>
      </c>
      <c r="D31" s="154" t="s">
        <v>565</v>
      </c>
      <c r="E31" s="372" t="s">
        <v>569</v>
      </c>
      <c r="F31" s="54"/>
      <c r="G31" s="39">
        <v>52</v>
      </c>
      <c r="H31" s="35">
        <v>90</v>
      </c>
      <c r="I31" s="35">
        <f t="shared" si="4"/>
        <v>38</v>
      </c>
      <c r="J31" s="36">
        <f t="shared" si="5"/>
        <v>0.73076923076923084</v>
      </c>
      <c r="K31" s="431">
        <v>30</v>
      </c>
      <c r="L31" s="432">
        <v>30</v>
      </c>
      <c r="M31" s="433">
        <v>30</v>
      </c>
      <c r="N31" s="380">
        <v>9</v>
      </c>
      <c r="O31" s="381">
        <v>7</v>
      </c>
      <c r="P31" s="381">
        <v>7</v>
      </c>
      <c r="Q31" s="381">
        <v>7</v>
      </c>
      <c r="R31" s="382">
        <v>8</v>
      </c>
      <c r="S31" s="382">
        <v>8</v>
      </c>
      <c r="T31" s="382">
        <v>7</v>
      </c>
      <c r="U31" s="383">
        <v>7</v>
      </c>
      <c r="V31" s="384">
        <v>8</v>
      </c>
      <c r="W31" s="384">
        <v>8</v>
      </c>
      <c r="X31" s="384">
        <v>7</v>
      </c>
      <c r="Y31" s="385">
        <v>7</v>
      </c>
    </row>
    <row r="32" spans="3:25" ht="76.5" customHeight="1">
      <c r="C32" s="153" t="str">
        <f>IF(ISBLANK('5. Pp (3 años)'!C57),"",'5. Pp (3 años)'!C57)</f>
        <v>Actividad</v>
      </c>
      <c r="D32" s="154" t="s">
        <v>566</v>
      </c>
      <c r="E32" s="372" t="s">
        <v>570</v>
      </c>
      <c r="F32" s="54"/>
      <c r="G32" s="39">
        <v>459</v>
      </c>
      <c r="H32" s="35">
        <v>4500</v>
      </c>
      <c r="I32" s="35">
        <f t="shared" si="4"/>
        <v>4041</v>
      </c>
      <c r="J32" s="36">
        <f t="shared" si="5"/>
        <v>8.8039215686274517</v>
      </c>
      <c r="K32" s="431">
        <v>1500</v>
      </c>
      <c r="L32" s="432">
        <v>1500</v>
      </c>
      <c r="M32" s="433">
        <v>1500</v>
      </c>
      <c r="N32" s="380">
        <v>375</v>
      </c>
      <c r="O32" s="380">
        <v>375</v>
      </c>
      <c r="P32" s="380">
        <v>375</v>
      </c>
      <c r="Q32" s="380">
        <v>375</v>
      </c>
      <c r="R32" s="382">
        <v>375</v>
      </c>
      <c r="S32" s="382">
        <v>375</v>
      </c>
      <c r="T32" s="382">
        <v>375</v>
      </c>
      <c r="U32" s="382">
        <v>375</v>
      </c>
      <c r="V32" s="384">
        <v>375</v>
      </c>
      <c r="W32" s="384">
        <v>375</v>
      </c>
      <c r="X32" s="384">
        <v>375</v>
      </c>
      <c r="Y32" s="385">
        <v>375</v>
      </c>
    </row>
    <row r="33" spans="3:25" ht="103.5">
      <c r="C33" s="243" t="str">
        <f>IF(ISBLANK('5. Pp (3 años)'!C58),"",'5. Pp (3 años)'!C58)</f>
        <v xml:space="preserve">Componente  </v>
      </c>
      <c r="D33" s="235" t="str">
        <f>IF(ISBLANK('5. Pp (3 años)'!D58),"",'5. Pp (3 años)'!D58)</f>
        <v>2.2.1.1.2 Servicios de mantenimiento y conservación a la infraestructura urbana del municipio realizados.</v>
      </c>
      <c r="E33" s="235" t="str">
        <f>IF(ISBLANK('5. Pp (3 años)'!E58),"",'5. Pp (3 años)'!E58)</f>
        <v>PASRP: Porcentaje de programas de servicios públicos realizados.</v>
      </c>
      <c r="F33" s="237" t="s">
        <v>806</v>
      </c>
      <c r="G33" s="245">
        <v>52</v>
      </c>
      <c r="H33" s="246">
        <v>87</v>
      </c>
      <c r="I33" s="246">
        <v>35</v>
      </c>
      <c r="J33" s="247">
        <v>0.67307692307692313</v>
      </c>
      <c r="K33" s="422">
        <v>26</v>
      </c>
      <c r="L33" s="423">
        <v>29</v>
      </c>
      <c r="M33" s="424">
        <v>32</v>
      </c>
      <c r="N33" s="422">
        <v>5</v>
      </c>
      <c r="O33" s="425">
        <v>5</v>
      </c>
      <c r="P33" s="425">
        <v>7</v>
      </c>
      <c r="Q33" s="425">
        <v>9</v>
      </c>
      <c r="R33" s="423">
        <v>6</v>
      </c>
      <c r="S33" s="423">
        <v>6</v>
      </c>
      <c r="T33" s="423">
        <v>8</v>
      </c>
      <c r="U33" s="423">
        <v>9</v>
      </c>
      <c r="V33" s="425">
        <v>6</v>
      </c>
      <c r="W33" s="425">
        <v>7</v>
      </c>
      <c r="X33" s="425">
        <v>9</v>
      </c>
      <c r="Y33" s="424">
        <v>10</v>
      </c>
    </row>
    <row r="34" spans="3:25" ht="103.5">
      <c r="C34" s="153" t="str">
        <f>IF(ISBLANK('5. Pp (3 años)'!C59),"",'5. Pp (3 años)'!C59)</f>
        <v>Actividad</v>
      </c>
      <c r="D34" s="154" t="str">
        <f>IF(ISBLANK('5. Pp (3 años)'!D59),"",'5. Pp (3 años)'!D59)</f>
        <v xml:space="preserve">2.2.1.1.2.1 Ejecución de programas, acciones y medidas  para la operación y buen funcionamiento de los servicios públicos. </v>
      </c>
      <c r="E34" s="154" t="str">
        <f>IF(ISBLANK('5. Pp (3 años)'!E59),"",'5. Pp (3 años)'!E59)</f>
        <v>PARSP:Porcentaje de actividades realizadas de servicios públicos.</v>
      </c>
      <c r="F34" s="54" t="s">
        <v>806</v>
      </c>
      <c r="G34" s="39">
        <v>201</v>
      </c>
      <c r="H34" s="35">
        <v>364</v>
      </c>
      <c r="I34" s="35">
        <v>163</v>
      </c>
      <c r="J34" s="36">
        <v>0.81094527363184077</v>
      </c>
      <c r="K34" s="422">
        <v>110</v>
      </c>
      <c r="L34" s="423">
        <v>121</v>
      </c>
      <c r="M34" s="424">
        <v>133</v>
      </c>
      <c r="N34" s="422">
        <v>25</v>
      </c>
      <c r="O34" s="425">
        <v>28</v>
      </c>
      <c r="P34" s="425">
        <v>28</v>
      </c>
      <c r="Q34" s="425">
        <v>29</v>
      </c>
      <c r="R34" s="423">
        <v>26</v>
      </c>
      <c r="S34" s="423">
        <v>30</v>
      </c>
      <c r="T34" s="423">
        <v>32</v>
      </c>
      <c r="U34" s="423">
        <v>33</v>
      </c>
      <c r="V34" s="425">
        <v>29</v>
      </c>
      <c r="W34" s="425">
        <v>32</v>
      </c>
      <c r="X34" s="425">
        <v>35</v>
      </c>
      <c r="Y34" s="424">
        <v>37</v>
      </c>
    </row>
    <row r="35" spans="3:25" ht="103.5">
      <c r="C35" s="153" t="str">
        <f>IF(ISBLANK('5. Pp (3 años)'!C60),"",'5. Pp (3 años)'!C60)</f>
        <v>Actividad</v>
      </c>
      <c r="D35" s="154" t="str">
        <f>IF(ISBLANK('5. Pp (3 años)'!D60),"",'5. Pp (3 años)'!D60)</f>
        <v xml:space="preserve">2.2.1.1.2.2 Tramitación de recursos necesarios para la operación y buen funcionamiento de los programas de servicios públicos. </v>
      </c>
      <c r="E35" s="154" t="str">
        <f>IF(ISBLANK('5. Pp (3 años)'!E60),"",'5. Pp (3 años)'!E60)</f>
        <v xml:space="preserve">PTRN: Porcentaje de trámites de recursos necesarios. </v>
      </c>
      <c r="F35" s="54" t="s">
        <v>806</v>
      </c>
      <c r="G35" s="39">
        <v>283</v>
      </c>
      <c r="H35" s="35">
        <v>219</v>
      </c>
      <c r="I35" s="35">
        <v>-64</v>
      </c>
      <c r="J35" s="36">
        <v>-0.22614840989399299</v>
      </c>
      <c r="K35" s="422">
        <v>66</v>
      </c>
      <c r="L35" s="423">
        <v>73</v>
      </c>
      <c r="M35" s="424">
        <v>80</v>
      </c>
      <c r="N35" s="422">
        <v>12</v>
      </c>
      <c r="O35" s="425">
        <v>15</v>
      </c>
      <c r="P35" s="425">
        <v>18</v>
      </c>
      <c r="Q35" s="425">
        <v>21</v>
      </c>
      <c r="R35" s="423">
        <v>14</v>
      </c>
      <c r="S35" s="423">
        <v>17</v>
      </c>
      <c r="T35" s="423">
        <v>19</v>
      </c>
      <c r="U35" s="423">
        <v>23</v>
      </c>
      <c r="V35" s="425">
        <v>16</v>
      </c>
      <c r="W35" s="425">
        <v>18</v>
      </c>
      <c r="X35" s="425">
        <v>21</v>
      </c>
      <c r="Y35" s="424">
        <v>25</v>
      </c>
    </row>
    <row r="36" spans="3:25" ht="103.5">
      <c r="C36" s="153" t="str">
        <f>IF(ISBLANK('5. Pp (3 años)'!C61),"",'5. Pp (3 años)'!C61)</f>
        <v>Actividad</v>
      </c>
      <c r="D36" s="154" t="str">
        <f>IF(ISBLANK('5. Pp (3 años)'!D61),"",'5. Pp (3 años)'!D61)</f>
        <v xml:space="preserve">2.2.1.1.2.3 Atención a las solicitudes de ciudadanas mediante reporta y aporta. </v>
      </c>
      <c r="E36" s="154" t="str">
        <f>IF(ISBLANK('5. Pp (3 años)'!E61),"",'5. Pp (3 años)'!E61)</f>
        <v>PSCA: Porcentaje de solicitudes ciudadanas atendidas.</v>
      </c>
      <c r="F36" s="54" t="s">
        <v>806</v>
      </c>
      <c r="G36" s="39">
        <v>11566</v>
      </c>
      <c r="H36" s="35">
        <v>14522</v>
      </c>
      <c r="I36" s="35">
        <v>2956</v>
      </c>
      <c r="J36" s="36">
        <v>0.25557669029915275</v>
      </c>
      <c r="K36" s="422">
        <v>4387</v>
      </c>
      <c r="L36" s="423">
        <v>4826</v>
      </c>
      <c r="M36" s="424">
        <v>5309</v>
      </c>
      <c r="N36" s="422">
        <v>1027</v>
      </c>
      <c r="O36" s="425">
        <v>1070</v>
      </c>
      <c r="P36" s="425">
        <v>1100</v>
      </c>
      <c r="Q36" s="425">
        <v>1190</v>
      </c>
      <c r="R36" s="423">
        <v>1150</v>
      </c>
      <c r="S36" s="423">
        <v>1200</v>
      </c>
      <c r="T36" s="423">
        <v>1220</v>
      </c>
      <c r="U36" s="423">
        <v>1256</v>
      </c>
      <c r="V36" s="425">
        <v>1260</v>
      </c>
      <c r="W36" s="425">
        <v>1310</v>
      </c>
      <c r="X36" s="425">
        <v>1330</v>
      </c>
      <c r="Y36" s="424">
        <v>1409</v>
      </c>
    </row>
    <row r="37" spans="3:25" ht="103.5">
      <c r="C37" s="153" t="str">
        <f>IF(ISBLANK('5. Pp (3 años)'!C62),"",'5. Pp (3 años)'!C62)</f>
        <v>Actividad</v>
      </c>
      <c r="D37" s="154" t="str">
        <f>IF(ISBLANK('5. Pp (3 años)'!D62),"",'5. Pp (3 años)'!D62)</f>
        <v>2.2.1.1.2.4 inspección de establecimientos que cumplen con las normativas establecidas en el regalmento de la Dirección de Servicios Públicos.</v>
      </c>
      <c r="E37" s="154" t="str">
        <f>IF(ISBLANK('5. Pp (3 años)'!E62),"",'5. Pp (3 años)'!E62)</f>
        <v xml:space="preserve">PEI: Porcentaje de establecimientos supervisados. </v>
      </c>
      <c r="F37" s="54" t="s">
        <v>806</v>
      </c>
      <c r="G37" s="39">
        <v>1060</v>
      </c>
      <c r="H37" s="35">
        <v>2185</v>
      </c>
      <c r="I37" s="35">
        <v>1125</v>
      </c>
      <c r="J37" s="36">
        <v>1.0613207547169812</v>
      </c>
      <c r="K37" s="422">
        <v>660</v>
      </c>
      <c r="L37" s="423">
        <v>726</v>
      </c>
      <c r="M37" s="424">
        <v>799</v>
      </c>
      <c r="N37" s="422">
        <v>150</v>
      </c>
      <c r="O37" s="425">
        <v>160</v>
      </c>
      <c r="P37" s="425">
        <v>160</v>
      </c>
      <c r="Q37" s="425">
        <v>190</v>
      </c>
      <c r="R37" s="423">
        <v>160</v>
      </c>
      <c r="S37" s="423">
        <v>175</v>
      </c>
      <c r="T37" s="423">
        <v>191</v>
      </c>
      <c r="U37" s="423">
        <v>200</v>
      </c>
      <c r="V37" s="425">
        <v>185</v>
      </c>
      <c r="W37" s="425">
        <v>193</v>
      </c>
      <c r="X37" s="425">
        <v>201</v>
      </c>
      <c r="Y37" s="424">
        <v>220</v>
      </c>
    </row>
    <row r="38" spans="3:25" ht="99.75" customHeight="1">
      <c r="C38" s="243" t="str">
        <f>IF(ISBLANK('5. Pp (3 años)'!C63),"",'5. Pp (3 años)'!C63)</f>
        <v>Componente</v>
      </c>
      <c r="D38" s="235" t="str">
        <f>IF(ISBLANK('5. Pp (3 años)'!D63),"",'5. Pp (3 años)'!D63)</f>
        <v>2.2.1.1.3: Sistema de Alumbrado Público del Municipal  rehabilitado.  (ReparacIón de luminarias y postes)</v>
      </c>
      <c r="E38" s="235" t="str">
        <f>IF(ISBLANK('5. Pp (3 años)'!E63),"",'5. Pp (3 años)'!E63)</f>
        <v>PAPR: Porcentaje del Alumbrado Público Rehabilitado.</v>
      </c>
      <c r="F38" s="244">
        <v>911503</v>
      </c>
      <c r="G38" s="420">
        <v>25995</v>
      </c>
      <c r="H38" s="421">
        <v>31149</v>
      </c>
      <c r="I38" s="246">
        <f t="shared" si="2"/>
        <v>5154</v>
      </c>
      <c r="J38" s="247">
        <f t="shared" si="3"/>
        <v>0.19826889786497404</v>
      </c>
      <c r="K38" s="422">
        <v>9960</v>
      </c>
      <c r="L38" s="423">
        <v>10252</v>
      </c>
      <c r="M38" s="424">
        <v>10937</v>
      </c>
      <c r="N38" s="422">
        <v>2353</v>
      </c>
      <c r="O38" s="425">
        <v>2612</v>
      </c>
      <c r="P38" s="425">
        <v>2655</v>
      </c>
      <c r="Q38" s="425">
        <v>2340</v>
      </c>
      <c r="R38" s="423">
        <v>2455</v>
      </c>
      <c r="S38" s="423">
        <v>2592</v>
      </c>
      <c r="T38" s="423">
        <v>2740</v>
      </c>
      <c r="U38" s="423">
        <v>2465</v>
      </c>
      <c r="V38" s="425">
        <v>2576</v>
      </c>
      <c r="W38" s="425">
        <v>2865</v>
      </c>
      <c r="X38" s="425">
        <v>2920</v>
      </c>
      <c r="Y38" s="424">
        <v>2576</v>
      </c>
    </row>
    <row r="39" spans="3:25" ht="93" customHeight="1">
      <c r="C39" s="153" t="str">
        <f>IF(ISBLANK('5. Pp (3 años)'!C64),"",'5. Pp (3 años)'!C64)</f>
        <v>Actividad</v>
      </c>
      <c r="D39" s="154" t="str">
        <f>IF(ISBLANK('5. Pp (3 años)'!D64),"",'5. Pp (3 años)'!D64)</f>
        <v xml:space="preserve">2.2.1.1.3.1 Supervisión del sistema de Alumbrado Público a  la empresa Optima Energía </v>
      </c>
      <c r="E39" s="154" t="str">
        <f>IF(ISBLANK('5. Pp (3 años)'!E64),"",'5. Pp (3 años)'!E64)</f>
        <v>PSAPR: Porcentaje de supervisiones del sistema de alumbrado público realizadas.</v>
      </c>
      <c r="F39" s="54">
        <v>911503</v>
      </c>
      <c r="G39" s="426">
        <v>26216</v>
      </c>
      <c r="H39" s="427">
        <v>28893</v>
      </c>
      <c r="I39" s="427">
        <f t="shared" si="2"/>
        <v>2677</v>
      </c>
      <c r="J39" s="428">
        <v>10071</v>
      </c>
      <c r="K39" s="422">
        <v>9096</v>
      </c>
      <c r="L39" s="423">
        <v>9726</v>
      </c>
      <c r="M39" s="424">
        <v>10071</v>
      </c>
      <c r="N39" s="422">
        <v>2195</v>
      </c>
      <c r="O39" s="425">
        <v>2296</v>
      </c>
      <c r="P39" s="425">
        <v>2328</v>
      </c>
      <c r="Q39" s="425">
        <v>2277</v>
      </c>
      <c r="R39" s="423">
        <v>2347</v>
      </c>
      <c r="S39" s="423">
        <v>2649</v>
      </c>
      <c r="T39" s="423">
        <v>2385</v>
      </c>
      <c r="U39" s="423">
        <v>2345</v>
      </c>
      <c r="V39" s="425">
        <v>2487</v>
      </c>
      <c r="W39" s="425">
        <v>2781</v>
      </c>
      <c r="X39" s="425">
        <v>2404</v>
      </c>
      <c r="Y39" s="424">
        <v>2399</v>
      </c>
    </row>
    <row r="40" spans="3:25" ht="93" customHeight="1">
      <c r="C40" s="153" t="str">
        <f>IF(ISBLANK('5. Pp (3 años)'!C65),"",'5. Pp (3 años)'!C65)</f>
        <v>Actividad</v>
      </c>
      <c r="D40" s="154" t="str">
        <f>IF(ISBLANK('5. Pp (3 años)'!D65),"",'5. Pp (3 años)'!D65)</f>
        <v>2.2.1.1.3.2  Mantenimiento del sistema de Alumbrado Público no concesionado.</v>
      </c>
      <c r="E40" s="154" t="str">
        <f>IF(ISBLANK('5. Pp (3 años)'!E65),"",'5. Pp (3 años)'!E65)</f>
        <v>PRCA:  Porcentaje de Reportes ciudadanos del sistema de alumbrado público atendidos no concesionados</v>
      </c>
      <c r="F40" s="54">
        <v>911503</v>
      </c>
      <c r="G40" s="429">
        <v>1692</v>
      </c>
      <c r="H40" s="430">
        <v>1956</v>
      </c>
      <c r="I40" s="35">
        <f t="shared" si="2"/>
        <v>264</v>
      </c>
      <c r="J40" s="36">
        <f t="shared" ref="J40:J43" si="6">(H40/G40)-1</f>
        <v>0.15602836879432624</v>
      </c>
      <c r="K40" s="422">
        <v>600</v>
      </c>
      <c r="L40" s="423">
        <v>660</v>
      </c>
      <c r="M40" s="424">
        <v>696</v>
      </c>
      <c r="N40" s="422">
        <v>150</v>
      </c>
      <c r="O40" s="425">
        <v>150</v>
      </c>
      <c r="P40" s="425">
        <v>150</v>
      </c>
      <c r="Q40" s="425">
        <v>150</v>
      </c>
      <c r="R40" s="423">
        <v>165</v>
      </c>
      <c r="S40" s="423">
        <v>165</v>
      </c>
      <c r="T40" s="423">
        <v>165</v>
      </c>
      <c r="U40" s="423">
        <v>165</v>
      </c>
      <c r="V40" s="425">
        <v>174</v>
      </c>
      <c r="W40" s="425">
        <v>174</v>
      </c>
      <c r="X40" s="425">
        <v>174</v>
      </c>
      <c r="Y40" s="424">
        <v>174</v>
      </c>
    </row>
    <row r="41" spans="3:25" ht="93" customHeight="1">
      <c r="C41" s="153" t="str">
        <f>IF(ISBLANK('5. Pp (3 años)'!C66),"",'5. Pp (3 años)'!C66)</f>
        <v>Actividad</v>
      </c>
      <c r="D41" s="154" t="str">
        <f>IF(ISBLANK('5. Pp (3 años)'!D66),"",'5. Pp (3 años)'!D66)</f>
        <v>2.2.1.1.3.3 Censo del sistema de alumbrado público del Municipio de Benito Juárez.</v>
      </c>
      <c r="E41" s="154" t="str">
        <f>IF(ISBLANK('5. Pp (3 años)'!E66),"",'5. Pp (3 años)'!E66)</f>
        <v>PLSAR: Porcentaje de luminarias del sistema de alumbrado público realizado.</v>
      </c>
      <c r="F41" s="54">
        <v>911503</v>
      </c>
      <c r="G41" s="429">
        <v>201387</v>
      </c>
      <c r="H41" s="430">
        <v>217454</v>
      </c>
      <c r="I41" s="35">
        <f t="shared" si="2"/>
        <v>16067</v>
      </c>
      <c r="J41" s="36">
        <f t="shared" si="6"/>
        <v>7.978171381469501E-2</v>
      </c>
      <c r="K41" s="422">
        <v>72088</v>
      </c>
      <c r="L41" s="423">
        <v>72538</v>
      </c>
      <c r="M41" s="424">
        <v>72828</v>
      </c>
      <c r="N41" s="422">
        <v>16800</v>
      </c>
      <c r="O41" s="425">
        <v>18633</v>
      </c>
      <c r="P41" s="425">
        <v>18633</v>
      </c>
      <c r="Q41" s="425">
        <v>18022</v>
      </c>
      <c r="R41" s="423">
        <v>16850</v>
      </c>
      <c r="S41" s="423">
        <v>18877</v>
      </c>
      <c r="T41" s="423">
        <v>18876</v>
      </c>
      <c r="U41" s="423">
        <v>18136</v>
      </c>
      <c r="V41" s="425">
        <v>16900</v>
      </c>
      <c r="W41" s="425">
        <v>18853</v>
      </c>
      <c r="X41" s="425">
        <v>18853</v>
      </c>
      <c r="Y41" s="424">
        <v>18222</v>
      </c>
    </row>
    <row r="42" spans="3:25" ht="93" customHeight="1">
      <c r="C42" s="153" t="str">
        <f>IF(ISBLANK('5. Pp (3 años)'!C67),"",'5. Pp (3 años)'!C67)</f>
        <v>Actividad</v>
      </c>
      <c r="D42" s="154" t="str">
        <f>IF(ISBLANK('5. Pp (3 años)'!D67),"",'5. Pp (3 años)'!D67)</f>
        <v>2.2.1.1.3.4 Verificación del sistema de alumbrado público, que cumpla con  las  especificaciones establecidas, para la Entrega y Recepción de fraccionamientos nuevos en el Municipio de Benito Juárez.</v>
      </c>
      <c r="E42" s="154" t="str">
        <f>IF(ISBLANK('5. Pp (3 años)'!E67),"",'5. Pp (3 años)'!E67)</f>
        <v>PAPEF: Porcentaje de alumbrado público entregado en fraccionamientos.</v>
      </c>
      <c r="F42" s="54">
        <v>911503</v>
      </c>
      <c r="G42" s="39">
        <v>318</v>
      </c>
      <c r="H42" s="35">
        <v>322</v>
      </c>
      <c r="I42" s="35">
        <f t="shared" si="2"/>
        <v>4</v>
      </c>
      <c r="J42" s="36">
        <f t="shared" si="6"/>
        <v>1.2578616352201255E-2</v>
      </c>
      <c r="K42" s="422">
        <v>104</v>
      </c>
      <c r="L42" s="423">
        <v>108</v>
      </c>
      <c r="M42" s="424">
        <v>110</v>
      </c>
      <c r="N42" s="422">
        <v>25</v>
      </c>
      <c r="O42" s="425">
        <v>27</v>
      </c>
      <c r="P42" s="425">
        <v>27</v>
      </c>
      <c r="Q42" s="425">
        <v>25</v>
      </c>
      <c r="R42" s="423">
        <v>26</v>
      </c>
      <c r="S42" s="423">
        <v>28</v>
      </c>
      <c r="T42" s="423">
        <v>28</v>
      </c>
      <c r="U42" s="423">
        <v>26</v>
      </c>
      <c r="V42" s="425">
        <v>27</v>
      </c>
      <c r="W42" s="425">
        <v>29</v>
      </c>
      <c r="X42" s="425">
        <v>28</v>
      </c>
      <c r="Y42" s="424">
        <v>26</v>
      </c>
    </row>
    <row r="43" spans="3:25" ht="93" customHeight="1">
      <c r="C43" s="153" t="str">
        <f>IF(ISBLANK('5. Pp (3 años)'!C68),"",'5. Pp (3 años)'!C68)</f>
        <v>Actividad</v>
      </c>
      <c r="D43" s="154" t="str">
        <f>IF(ISBLANK('5. Pp (3 años)'!D68),"",'5. Pp (3 años)'!D68)</f>
        <v>2.2.1.1.3.5 Proyección de infraestructura eléctrica en el Municipio de Benito Juárez.</v>
      </c>
      <c r="E43" s="154" t="str">
        <f>IF(ISBLANK('5. Pp (3 años)'!E68),"",'5. Pp (3 años)'!E68)</f>
        <v>PIEP: Porcentaje de infraestructura eléctrica Proyectada.</v>
      </c>
      <c r="F43" s="54">
        <v>911503</v>
      </c>
      <c r="G43" s="39">
        <v>104</v>
      </c>
      <c r="H43" s="35">
        <v>128</v>
      </c>
      <c r="I43" s="35">
        <f t="shared" si="2"/>
        <v>24</v>
      </c>
      <c r="J43" s="36">
        <f t="shared" si="6"/>
        <v>0.23076923076923084</v>
      </c>
      <c r="K43" s="422">
        <v>40</v>
      </c>
      <c r="L43" s="423">
        <v>42</v>
      </c>
      <c r="M43" s="424">
        <v>46</v>
      </c>
      <c r="N43" s="422">
        <v>9</v>
      </c>
      <c r="O43" s="425">
        <v>11</v>
      </c>
      <c r="P43" s="425">
        <v>11</v>
      </c>
      <c r="Q43" s="425">
        <v>9</v>
      </c>
      <c r="R43" s="423">
        <v>10</v>
      </c>
      <c r="S43" s="423">
        <v>11</v>
      </c>
      <c r="T43" s="423">
        <v>11</v>
      </c>
      <c r="U43" s="423">
        <v>10</v>
      </c>
      <c r="V43" s="425">
        <v>11</v>
      </c>
      <c r="W43" s="425">
        <v>12</v>
      </c>
      <c r="X43" s="425">
        <v>12</v>
      </c>
      <c r="Y43" s="424">
        <v>11</v>
      </c>
    </row>
    <row r="44" spans="3:25" ht="103.5">
      <c r="C44" s="644" t="str">
        <f>IF(ISBLANK('5. Pp (3 años)'!C69),"",'5. Pp (3 años)'!C69)</f>
        <v>Componente</v>
      </c>
      <c r="D44" s="646" t="str">
        <f>IF(ISBLANK('5. Pp (3 años)'!D69),"",'5. Pp (3 años)'!D69)</f>
        <v xml:space="preserve">2.2 Bacheo de vialidades y suministro de agua potable proporcionados. </v>
      </c>
      <c r="E44" s="235" t="str">
        <f>IF(ISBLANK('5. Pp (3 años)'!E69),"",'5. Pp (3 años)'!E69)</f>
        <v>PM2VB: Porcentaje de m2 de vialidades bacheadas.</v>
      </c>
      <c r="F44" s="237" t="s">
        <v>806</v>
      </c>
      <c r="G44" s="245">
        <v>292469</v>
      </c>
      <c r="H44" s="246">
        <v>550180</v>
      </c>
      <c r="I44" s="246">
        <v>257711</v>
      </c>
      <c r="J44" s="247">
        <v>0.88115663540409406</v>
      </c>
      <c r="K44" s="422">
        <v>180092</v>
      </c>
      <c r="L44" s="423">
        <v>184594</v>
      </c>
      <c r="M44" s="424">
        <v>185494</v>
      </c>
      <c r="N44" s="422">
        <v>45023</v>
      </c>
      <c r="O44" s="425">
        <v>45023</v>
      </c>
      <c r="P44" s="425">
        <v>45023</v>
      </c>
      <c r="Q44" s="425">
        <v>45023</v>
      </c>
      <c r="R44" s="423">
        <v>46149</v>
      </c>
      <c r="S44" s="423">
        <v>46149</v>
      </c>
      <c r="T44" s="423">
        <v>46149</v>
      </c>
      <c r="U44" s="423">
        <v>46148</v>
      </c>
      <c r="V44" s="425">
        <v>46374</v>
      </c>
      <c r="W44" s="425">
        <v>46373</v>
      </c>
      <c r="X44" s="425">
        <v>46374</v>
      </c>
      <c r="Y44" s="424">
        <v>46373</v>
      </c>
    </row>
    <row r="45" spans="3:25" ht="103.5">
      <c r="C45" s="645"/>
      <c r="D45" s="647"/>
      <c r="E45" s="235" t="str">
        <f>IF(ISBLANK('5. Pp (3 años)'!E70),"",'5. Pp (3 años)'!E70)</f>
        <v>PLAPP: Porcentaje de Litros de Agua Potable Proporcionada.</v>
      </c>
      <c r="F45" s="237" t="s">
        <v>806</v>
      </c>
      <c r="G45" s="245">
        <v>72235000</v>
      </c>
      <c r="H45" s="246">
        <v>17090072</v>
      </c>
      <c r="I45" s="246">
        <v>-55144928</v>
      </c>
      <c r="J45" s="247">
        <v>-0.76341009206063548</v>
      </c>
      <c r="K45" s="422">
        <v>5001150</v>
      </c>
      <c r="L45" s="423">
        <v>6051392</v>
      </c>
      <c r="M45" s="424">
        <v>6656531</v>
      </c>
      <c r="N45" s="422">
        <v>1250287</v>
      </c>
      <c r="O45" s="425">
        <v>1250288</v>
      </c>
      <c r="P45" s="425">
        <v>1250288</v>
      </c>
      <c r="Q45" s="425">
        <v>1250288</v>
      </c>
      <c r="R45" s="423">
        <v>1512848</v>
      </c>
      <c r="S45" s="423">
        <v>1512848</v>
      </c>
      <c r="T45" s="423">
        <v>1512848</v>
      </c>
      <c r="U45" s="423">
        <v>1512848</v>
      </c>
      <c r="V45" s="425">
        <v>1664133</v>
      </c>
      <c r="W45" s="425">
        <v>1664133</v>
      </c>
      <c r="X45" s="425">
        <v>1664133</v>
      </c>
      <c r="Y45" s="424">
        <v>1664132</v>
      </c>
    </row>
    <row r="46" spans="3:25" ht="103.5">
      <c r="C46" s="153" t="str">
        <f>IF(ISBLANK('5. Pp (3 años)'!C71),"",'5. Pp (3 años)'!C71)</f>
        <v>Actividad</v>
      </c>
      <c r="D46" s="154" t="str">
        <f>IF(ISBLANK('5. Pp (3 años)'!D71),"",'5. Pp (3 años)'!D71)</f>
        <v>2.2 Atención a las solicitudes de servicio recepcionados mediante llamadas telefonicas y redes sociales concluidas.</v>
      </c>
      <c r="E46" s="154" t="str">
        <f>IF(ISBLANK('5. Pp (3 años)'!E71),"",'5. Pp (3 años)'!E71)</f>
        <v>PSSA: Porcentaje de solicitudes de servicio Atendidas.</v>
      </c>
      <c r="F46" s="54" t="s">
        <v>806</v>
      </c>
      <c r="G46" s="39">
        <v>1542</v>
      </c>
      <c r="H46" s="35">
        <v>1860</v>
      </c>
      <c r="I46" s="35">
        <v>318</v>
      </c>
      <c r="J46" s="36">
        <v>0.20622568093385207</v>
      </c>
      <c r="K46" s="422">
        <v>620</v>
      </c>
      <c r="L46" s="423">
        <v>620</v>
      </c>
      <c r="M46" s="424">
        <v>620</v>
      </c>
      <c r="N46" s="422">
        <v>155</v>
      </c>
      <c r="O46" s="425">
        <v>155</v>
      </c>
      <c r="P46" s="425">
        <v>155</v>
      </c>
      <c r="Q46" s="425">
        <v>155</v>
      </c>
      <c r="R46" s="423">
        <v>155</v>
      </c>
      <c r="S46" s="423">
        <v>155</v>
      </c>
      <c r="T46" s="423">
        <v>155</v>
      </c>
      <c r="U46" s="423">
        <v>155</v>
      </c>
      <c r="V46" s="425">
        <v>155</v>
      </c>
      <c r="W46" s="425">
        <v>155</v>
      </c>
      <c r="X46" s="425">
        <v>155</v>
      </c>
      <c r="Y46" s="424">
        <v>155</v>
      </c>
    </row>
    <row r="47" spans="3:25" ht="103.5">
      <c r="C47" s="153" t="str">
        <f>IF(ISBLANK('5. Pp (3 años)'!C72),"",'5. Pp (3 años)'!C72)</f>
        <v>Actividad</v>
      </c>
      <c r="D47" s="154" t="str">
        <f>IF(ISBLANK('5. Pp (3 años)'!D72),"",'5. Pp (3 años)'!D72)</f>
        <v>2.2 Recepción de obras de vialidades.</v>
      </c>
      <c r="E47" s="154" t="str">
        <f>IF(ISBLANK('5. Pp (3 años)'!E72),"",'5. Pp (3 años)'!E72)</f>
        <v>PROV: Porcentaje de Recepción de Obras de vialidades.</v>
      </c>
      <c r="F47" s="54" t="s">
        <v>806</v>
      </c>
      <c r="G47" s="39">
        <v>6</v>
      </c>
      <c r="H47" s="35">
        <v>12</v>
      </c>
      <c r="I47" s="35">
        <v>6</v>
      </c>
      <c r="J47" s="36">
        <v>1</v>
      </c>
      <c r="K47" s="422">
        <v>4</v>
      </c>
      <c r="L47" s="423">
        <v>4</v>
      </c>
      <c r="M47" s="424">
        <v>4</v>
      </c>
      <c r="N47" s="422">
        <v>1</v>
      </c>
      <c r="O47" s="425">
        <v>1</v>
      </c>
      <c r="P47" s="425">
        <v>1</v>
      </c>
      <c r="Q47" s="425">
        <v>1</v>
      </c>
      <c r="R47" s="423">
        <v>1</v>
      </c>
      <c r="S47" s="423">
        <v>1</v>
      </c>
      <c r="T47" s="423">
        <v>1</v>
      </c>
      <c r="U47" s="423">
        <v>1</v>
      </c>
      <c r="V47" s="425">
        <v>1</v>
      </c>
      <c r="W47" s="425">
        <v>1</v>
      </c>
      <c r="X47" s="425">
        <v>1</v>
      </c>
      <c r="Y47" s="424">
        <v>1</v>
      </c>
    </row>
    <row r="48" spans="3:25" ht="51.75" customHeight="1">
      <c r="C48" s="648" t="str">
        <f>IF(ISBLANK('5. Pp (3 años)'!C73),"",'5. Pp (3 años)'!C73)</f>
        <v>Actividad</v>
      </c>
      <c r="D48" s="653" t="str">
        <f>IF(ISBLANK('5. Pp (3 años)'!D73),"",'5. Pp (3 años)'!D73)</f>
        <v xml:space="preserve">2.2 Implementación del mantenimiento preventivo y correctivo del parque vehicular, parque de maquinaria y equipo menor.  </v>
      </c>
      <c r="E48" s="154" t="str">
        <f>IF(ISBLANK('5. Pp (3 años)'!E73),"",'5. Pp (3 años)'!E73)</f>
        <v>PVO: Porcentaje de Vehículos Operando.</v>
      </c>
      <c r="F48" s="54" t="s">
        <v>806</v>
      </c>
      <c r="G48" s="39">
        <v>18</v>
      </c>
      <c r="H48" s="35">
        <v>18</v>
      </c>
      <c r="I48" s="35">
        <v>0</v>
      </c>
      <c r="J48" s="36">
        <v>0</v>
      </c>
      <c r="K48" s="422">
        <v>6</v>
      </c>
      <c r="L48" s="423">
        <v>6</v>
      </c>
      <c r="M48" s="424">
        <v>6</v>
      </c>
      <c r="N48" s="422">
        <v>1</v>
      </c>
      <c r="O48" s="425">
        <v>2</v>
      </c>
      <c r="P48" s="425">
        <v>2</v>
      </c>
      <c r="Q48" s="425">
        <v>1</v>
      </c>
      <c r="R48" s="423">
        <v>2</v>
      </c>
      <c r="S48" s="423">
        <v>1</v>
      </c>
      <c r="T48" s="423">
        <v>2</v>
      </c>
      <c r="U48" s="423">
        <v>1</v>
      </c>
      <c r="V48" s="425">
        <v>1</v>
      </c>
      <c r="W48" s="425">
        <v>2</v>
      </c>
      <c r="X48" s="425">
        <v>2</v>
      </c>
      <c r="Y48" s="424">
        <v>1</v>
      </c>
    </row>
    <row r="49" spans="3:25" ht="103.5">
      <c r="C49" s="652"/>
      <c r="D49" s="654"/>
      <c r="E49" s="154" t="str">
        <f>IF(ISBLANK('5. Pp (3 años)'!E74),"",'5. Pp (3 años)'!E74)</f>
        <v>PPMO: Porcentaje del Parque de Maquinaria Operando.</v>
      </c>
      <c r="F49" s="54" t="s">
        <v>806</v>
      </c>
      <c r="G49" s="39">
        <v>10</v>
      </c>
      <c r="H49" s="35">
        <v>12</v>
      </c>
      <c r="I49" s="35">
        <v>2</v>
      </c>
      <c r="J49" s="36">
        <v>0.19999999999999996</v>
      </c>
      <c r="K49" s="422">
        <v>4</v>
      </c>
      <c r="L49" s="423">
        <v>4</v>
      </c>
      <c r="M49" s="424">
        <v>4</v>
      </c>
      <c r="N49" s="422">
        <v>1</v>
      </c>
      <c r="O49" s="425">
        <v>1</v>
      </c>
      <c r="P49" s="425">
        <v>1</v>
      </c>
      <c r="Q49" s="425">
        <v>1</v>
      </c>
      <c r="R49" s="423">
        <v>1</v>
      </c>
      <c r="S49" s="423">
        <v>1</v>
      </c>
      <c r="T49" s="423">
        <v>1</v>
      </c>
      <c r="U49" s="423">
        <v>1</v>
      </c>
      <c r="V49" s="425">
        <v>1</v>
      </c>
      <c r="W49" s="425">
        <v>1</v>
      </c>
      <c r="X49" s="425">
        <v>1</v>
      </c>
      <c r="Y49" s="424">
        <v>1</v>
      </c>
    </row>
    <row r="50" spans="3:25" ht="103.5">
      <c r="C50" s="649"/>
      <c r="D50" s="655"/>
      <c r="E50" s="154" t="str">
        <f>IF(ISBLANK('5. Pp (3 años)'!E75),"",'5. Pp (3 años)'!E75)</f>
        <v>PEMO: Porcentaje de Equipo Menor Operando.</v>
      </c>
      <c r="F50" s="54" t="s">
        <v>806</v>
      </c>
      <c r="G50" s="39">
        <v>12</v>
      </c>
      <c r="H50" s="35">
        <v>27</v>
      </c>
      <c r="I50" s="35">
        <v>15</v>
      </c>
      <c r="J50" s="36">
        <v>1.25</v>
      </c>
      <c r="K50" s="422">
        <v>9</v>
      </c>
      <c r="L50" s="423">
        <v>9</v>
      </c>
      <c r="M50" s="424">
        <v>9</v>
      </c>
      <c r="N50" s="422">
        <v>3</v>
      </c>
      <c r="O50" s="425">
        <v>2</v>
      </c>
      <c r="P50" s="425">
        <v>2</v>
      </c>
      <c r="Q50" s="425">
        <v>2</v>
      </c>
      <c r="R50" s="423">
        <v>2</v>
      </c>
      <c r="S50" s="423">
        <v>3</v>
      </c>
      <c r="T50" s="423">
        <v>2</v>
      </c>
      <c r="U50" s="423">
        <v>2</v>
      </c>
      <c r="V50" s="425">
        <v>2</v>
      </c>
      <c r="W50" s="425">
        <v>2</v>
      </c>
      <c r="X50" s="425">
        <v>3</v>
      </c>
      <c r="Y50" s="424">
        <v>2</v>
      </c>
    </row>
    <row r="51" spans="3:25" ht="103.5">
      <c r="C51" s="153" t="str">
        <f>IF(ISBLANK('5. Pp (3 años)'!C76),"",'5. Pp (3 años)'!C76)</f>
        <v>Actividad</v>
      </c>
      <c r="D51" s="154" t="str">
        <f>IF(ISBLANK('5. Pp (3 años)'!D76),"",'5. Pp (3 años)'!D76)</f>
        <v xml:space="preserve">2.2 Mantenimiento de las  instalaciones, optimizando el buen funcionamiento para el cumplimiento de las prestaciones del servicio. </v>
      </c>
      <c r="E51" s="154" t="str">
        <f>IF(ISBLANK('5. Pp (3 años)'!E76),"",'5. Pp (3 años)'!E76)</f>
        <v>PAMID: Porcentaje de actividades de Mantenimiento de las Instalaciones Deterioradas.</v>
      </c>
      <c r="F51" s="54" t="s">
        <v>806</v>
      </c>
      <c r="G51" s="39">
        <v>8</v>
      </c>
      <c r="H51" s="35">
        <v>12</v>
      </c>
      <c r="I51" s="35">
        <v>4</v>
      </c>
      <c r="J51" s="36">
        <v>0.5</v>
      </c>
      <c r="K51" s="422">
        <v>4</v>
      </c>
      <c r="L51" s="423">
        <v>4</v>
      </c>
      <c r="M51" s="424">
        <v>4</v>
      </c>
      <c r="N51" s="422">
        <v>2</v>
      </c>
      <c r="O51" s="425">
        <v>2</v>
      </c>
      <c r="P51" s="425">
        <v>2</v>
      </c>
      <c r="Q51" s="425">
        <v>2</v>
      </c>
      <c r="R51" s="423">
        <v>2</v>
      </c>
      <c r="S51" s="423">
        <v>2</v>
      </c>
      <c r="T51" s="423">
        <v>2</v>
      </c>
      <c r="U51" s="423">
        <v>2</v>
      </c>
      <c r="V51" s="425">
        <v>2</v>
      </c>
      <c r="W51" s="425">
        <v>2</v>
      </c>
      <c r="X51" s="425">
        <v>2</v>
      </c>
      <c r="Y51" s="424">
        <v>2</v>
      </c>
    </row>
    <row r="52" spans="3:25" ht="80.25" customHeight="1">
      <c r="C52" s="644" t="str">
        <f>IF(ISBLANK('5. Pp (3 años)'!C77),"",'5. Pp (3 años)'!C77)</f>
        <v>Componente</v>
      </c>
      <c r="D52" s="646" t="str">
        <f>IF(ISBLANK('5. Pp (3 años)'!D77),"",'5. Pp (3 años)'!D77)</f>
        <v xml:space="preserve">2.2.1.1.5  Mantenimiento de pozos pluviales y limpieza de los accesos a playas públicas realizado. </v>
      </c>
      <c r="E52" s="235" t="str">
        <f>IF(ISBLANK('5. Pp (3 años)'!E77),"",'5. Pp (3 años)'!E77)</f>
        <v xml:space="preserve">PMPPR: Porcentaje del mantenimiento de los pozos pluviales realizado. </v>
      </c>
      <c r="F52" s="244" t="s">
        <v>720</v>
      </c>
      <c r="G52" s="420">
        <v>7919</v>
      </c>
      <c r="H52" s="421">
        <v>8000</v>
      </c>
      <c r="I52" s="246">
        <f t="shared" si="2"/>
        <v>81</v>
      </c>
      <c r="J52" s="247">
        <f t="shared" si="3"/>
        <v>1.0228564212653168E-2</v>
      </c>
      <c r="K52" s="422">
        <v>2650</v>
      </c>
      <c r="L52" s="423">
        <v>2655</v>
      </c>
      <c r="M52" s="424">
        <v>2695</v>
      </c>
      <c r="N52" s="422">
        <v>600</v>
      </c>
      <c r="O52" s="425">
        <v>700</v>
      </c>
      <c r="P52" s="425">
        <v>680</v>
      </c>
      <c r="Q52" s="425">
        <v>670</v>
      </c>
      <c r="R52" s="423">
        <v>672</v>
      </c>
      <c r="S52" s="423">
        <v>651</v>
      </c>
      <c r="T52" s="423">
        <v>661</v>
      </c>
      <c r="U52" s="423">
        <v>671</v>
      </c>
      <c r="V52" s="425">
        <v>630</v>
      </c>
      <c r="W52" s="425">
        <v>695</v>
      </c>
      <c r="X52" s="425">
        <v>680</v>
      </c>
      <c r="Y52" s="424">
        <v>690</v>
      </c>
    </row>
    <row r="53" spans="3:25" ht="80.25" customHeight="1">
      <c r="C53" s="645"/>
      <c r="D53" s="647"/>
      <c r="E53" s="235" t="str">
        <f>IF(ISBLANK('5. Pp (3 años)'!E78),"",'5. Pp (3 años)'!E78)</f>
        <v>PMCPLR: Porcentaje de metros cuadrados de playas limpias realizado.</v>
      </c>
      <c r="F53" s="237" t="s">
        <v>720</v>
      </c>
      <c r="G53" s="420">
        <v>54985688</v>
      </c>
      <c r="H53" s="421">
        <v>56000000</v>
      </c>
      <c r="I53" s="246">
        <f t="shared" si="2"/>
        <v>1014312</v>
      </c>
      <c r="J53" s="247">
        <f t="shared" si="3"/>
        <v>1.8446836565907843E-2</v>
      </c>
      <c r="K53" s="422">
        <v>18000000</v>
      </c>
      <c r="L53" s="423">
        <v>18500000</v>
      </c>
      <c r="M53" s="424">
        <v>19500000</v>
      </c>
      <c r="N53" s="422">
        <v>4300000</v>
      </c>
      <c r="O53" s="425">
        <v>4500000</v>
      </c>
      <c r="P53" s="425">
        <v>4600000</v>
      </c>
      <c r="Q53" s="425">
        <v>4600000</v>
      </c>
      <c r="R53" s="423">
        <v>4500000</v>
      </c>
      <c r="S53" s="423">
        <v>4200000</v>
      </c>
      <c r="T53" s="423">
        <v>4300000</v>
      </c>
      <c r="U53" s="423">
        <v>5500000</v>
      </c>
      <c r="V53" s="425">
        <v>4750000</v>
      </c>
      <c r="W53" s="425">
        <v>4850000</v>
      </c>
      <c r="X53" s="425">
        <v>4900000</v>
      </c>
      <c r="Y53" s="424">
        <v>5000000</v>
      </c>
    </row>
    <row r="54" spans="3:25" ht="84" customHeight="1">
      <c r="C54" s="153" t="str">
        <f>IF(ISBLANK('5. Pp (3 años)'!C79),"",'5. Pp (3 años)'!C79)</f>
        <v>Actividad</v>
      </c>
      <c r="D54" s="453" t="str">
        <f>IF(ISBLANK('5. Pp (3 años)'!D79),"",'5. Pp (3 años)'!D79)</f>
        <v>2.2.1.1.5.1 Restauración de  los pozos pluviales.</v>
      </c>
      <c r="E54" s="154" t="str">
        <f>IF(ISBLANK('5. Pp (3 años)'!E79),"",'5. Pp (3 años)'!E79)</f>
        <v>PPPR: Porcentaje de los pozos pluviales restaurados.</v>
      </c>
      <c r="F54" s="54" t="s">
        <v>720</v>
      </c>
      <c r="G54" s="39">
        <v>355</v>
      </c>
      <c r="H54" s="35">
        <v>500</v>
      </c>
      <c r="I54" s="35">
        <f t="shared" si="2"/>
        <v>145</v>
      </c>
      <c r="J54" s="36">
        <f t="shared" si="3"/>
        <v>0.40845070422535201</v>
      </c>
      <c r="K54" s="422">
        <v>125</v>
      </c>
      <c r="L54" s="423">
        <v>175</v>
      </c>
      <c r="M54" s="424">
        <v>200</v>
      </c>
      <c r="N54" s="422">
        <v>22</v>
      </c>
      <c r="O54" s="425">
        <v>23</v>
      </c>
      <c r="P54" s="425">
        <v>35</v>
      </c>
      <c r="Q54" s="425">
        <v>45</v>
      </c>
      <c r="R54" s="423">
        <v>63</v>
      </c>
      <c r="S54" s="423">
        <v>39</v>
      </c>
      <c r="T54" s="423">
        <v>38</v>
      </c>
      <c r="U54" s="423">
        <v>35</v>
      </c>
      <c r="V54" s="425">
        <v>44</v>
      </c>
      <c r="W54" s="425">
        <v>47</v>
      </c>
      <c r="X54" s="425">
        <v>53</v>
      </c>
      <c r="Y54" s="424">
        <v>56</v>
      </c>
    </row>
    <row r="55" spans="3:25" ht="80.25" customHeight="1">
      <c r="C55" s="648" t="str">
        <f>IF(ISBLANK('5. Pp (3 años)'!C80),"",'5. Pp (3 años)'!C80)</f>
        <v>Actividad</v>
      </c>
      <c r="D55" s="650" t="str">
        <f>IF(ISBLANK('5. Pp (3 años)'!D80),"",'5. Pp (3 años)'!D80)</f>
        <v>2.2.1.1.5.2 Realización de servicio de la limpieza del sistema pluvial.</v>
      </c>
      <c r="E55" s="154" t="str">
        <f>IF(ISBLANK('5. Pp (3 años)'!E80),"",'5. Pp (3 años)'!E80)</f>
        <v xml:space="preserve">PSLSDP: Porcentaje de servicio de limpieza del sistema  pluvial. </v>
      </c>
      <c r="F55" s="54" t="s">
        <v>720</v>
      </c>
      <c r="G55" s="429">
        <v>59222</v>
      </c>
      <c r="H55" s="430">
        <v>66000</v>
      </c>
      <c r="I55" s="35">
        <f t="shared" si="2"/>
        <v>6778</v>
      </c>
      <c r="J55" s="36">
        <f t="shared" si="3"/>
        <v>0.11445071088446856</v>
      </c>
      <c r="K55" s="422">
        <v>18000</v>
      </c>
      <c r="L55" s="423">
        <v>26000</v>
      </c>
      <c r="M55" s="424">
        <v>22000</v>
      </c>
      <c r="N55" s="422">
        <v>3950</v>
      </c>
      <c r="O55" s="425">
        <v>4450</v>
      </c>
      <c r="P55" s="425">
        <v>4750</v>
      </c>
      <c r="Q55" s="425">
        <v>4850</v>
      </c>
      <c r="R55" s="423">
        <v>2300</v>
      </c>
      <c r="S55" s="423">
        <v>7900</v>
      </c>
      <c r="T55" s="423">
        <v>7900</v>
      </c>
      <c r="U55" s="423">
        <v>7900</v>
      </c>
      <c r="V55" s="425">
        <v>5200</v>
      </c>
      <c r="W55" s="425">
        <v>5600</v>
      </c>
      <c r="X55" s="425">
        <v>5700</v>
      </c>
      <c r="Y55" s="424">
        <v>5500</v>
      </c>
    </row>
    <row r="56" spans="3:25" ht="80.25" customHeight="1">
      <c r="C56" s="649"/>
      <c r="D56" s="651"/>
      <c r="E56" s="154" t="str">
        <f>IF(ISBLANK('5. Pp (3 años)'!E81),"",'5. Pp (3 años)'!E81)</f>
        <v>PMMLIP: Porcentaje de mantenimiento de metros lineales de interconexión de pozos realizados.</v>
      </c>
      <c r="F56" s="54" t="s">
        <v>720</v>
      </c>
      <c r="G56" s="429">
        <v>11383</v>
      </c>
      <c r="H56" s="430">
        <v>14500</v>
      </c>
      <c r="I56" s="35">
        <f t="shared" si="2"/>
        <v>3117</v>
      </c>
      <c r="J56" s="36">
        <f t="shared" si="3"/>
        <v>0.27382939471141166</v>
      </c>
      <c r="K56" s="422">
        <v>4610</v>
      </c>
      <c r="L56" s="423">
        <v>4840</v>
      </c>
      <c r="M56" s="424">
        <v>5050</v>
      </c>
      <c r="N56" s="422">
        <v>990</v>
      </c>
      <c r="O56" s="425">
        <v>1150</v>
      </c>
      <c r="P56" s="425">
        <v>1200</v>
      </c>
      <c r="Q56" s="425">
        <v>1270</v>
      </c>
      <c r="R56" s="423">
        <v>1350</v>
      </c>
      <c r="S56" s="423">
        <v>1190</v>
      </c>
      <c r="T56" s="423">
        <v>1150</v>
      </c>
      <c r="U56" s="423">
        <v>1150</v>
      </c>
      <c r="V56" s="425">
        <v>1175</v>
      </c>
      <c r="W56" s="425">
        <v>1275</v>
      </c>
      <c r="X56" s="425">
        <v>1350</v>
      </c>
      <c r="Y56" s="424">
        <v>1250</v>
      </c>
    </row>
    <row r="57" spans="3:25" ht="96.75" customHeight="1">
      <c r="C57" s="648" t="str">
        <f>IF(ISBLANK('5. Pp (3 años)'!C82),"",'5. Pp (3 años)'!C82)</f>
        <v>Actividad</v>
      </c>
      <c r="D57" s="650" t="str">
        <f>IF(ISBLANK('5. Pp (3 años)'!D82),"",'5. Pp (3 años)'!D82)</f>
        <v>2.2.1.1.5.3 Realización de servicio de limpieza de los accesos a playas públicas.</v>
      </c>
      <c r="E57" s="154" t="str">
        <f>IF(ISBLANK('5. Pp (3 años)'!E82),"",'5. Pp (3 años)'!E82)</f>
        <v xml:space="preserve">PKBRAPP: Porcentaje de Kilos de basura recolectado de los accesos a las playas públicas. </v>
      </c>
      <c r="F57" s="54" t="s">
        <v>720</v>
      </c>
      <c r="G57" s="429">
        <v>1418362</v>
      </c>
      <c r="H57" s="430">
        <v>1500000</v>
      </c>
      <c r="I57" s="35">
        <f t="shared" si="2"/>
        <v>81638</v>
      </c>
      <c r="J57" s="36">
        <f t="shared" si="3"/>
        <v>5.7557943599729766E-2</v>
      </c>
      <c r="K57" s="422">
        <v>481000</v>
      </c>
      <c r="L57" s="423">
        <v>500000</v>
      </c>
      <c r="M57" s="424">
        <v>519000</v>
      </c>
      <c r="N57" s="422">
        <v>109000</v>
      </c>
      <c r="O57" s="425">
        <v>112000</v>
      </c>
      <c r="P57" s="425">
        <v>135000</v>
      </c>
      <c r="Q57" s="425">
        <v>125000</v>
      </c>
      <c r="R57" s="423">
        <v>131500</v>
      </c>
      <c r="S57" s="423">
        <v>120500</v>
      </c>
      <c r="T57" s="423">
        <v>124000</v>
      </c>
      <c r="U57" s="423">
        <v>124000</v>
      </c>
      <c r="V57" s="425">
        <v>114000</v>
      </c>
      <c r="W57" s="425">
        <v>130000</v>
      </c>
      <c r="X57" s="425">
        <v>145000</v>
      </c>
      <c r="Y57" s="424">
        <v>130000</v>
      </c>
    </row>
    <row r="58" spans="3:25" ht="137.25" customHeight="1">
      <c r="C58" s="649"/>
      <c r="D58" s="651"/>
      <c r="E58" s="154" t="str">
        <f>IF(ISBLANK('5. Pp (3 años)'!E83),"",'5. Pp (3 años)'!E83)</f>
        <v xml:space="preserve">PMCSPMRAPP: Porcentaje de metros cubicos de sargazo y pasto marino retirado de los accesos a las playas públicas. </v>
      </c>
      <c r="F58" s="54" t="s">
        <v>720</v>
      </c>
      <c r="G58" s="429">
        <v>38423</v>
      </c>
      <c r="H58" s="430">
        <v>51000</v>
      </c>
      <c r="I58" s="35">
        <f t="shared" si="2"/>
        <v>12577</v>
      </c>
      <c r="J58" s="36">
        <f t="shared" si="3"/>
        <v>0.32732998464461383</v>
      </c>
      <c r="K58" s="422">
        <v>12800</v>
      </c>
      <c r="L58" s="423">
        <v>20900</v>
      </c>
      <c r="M58" s="424">
        <v>17300</v>
      </c>
      <c r="N58" s="422">
        <v>2620</v>
      </c>
      <c r="O58" s="425">
        <v>3670</v>
      </c>
      <c r="P58" s="425">
        <v>3480</v>
      </c>
      <c r="Q58" s="425">
        <v>3030</v>
      </c>
      <c r="R58" s="423">
        <v>5100</v>
      </c>
      <c r="S58" s="423">
        <v>5300</v>
      </c>
      <c r="T58" s="423">
        <v>5200</v>
      </c>
      <c r="U58" s="423">
        <v>5300</v>
      </c>
      <c r="V58" s="425">
        <v>4100</v>
      </c>
      <c r="W58" s="425">
        <v>4600</v>
      </c>
      <c r="X58" s="425">
        <v>4400</v>
      </c>
      <c r="Y58" s="424">
        <v>4200</v>
      </c>
    </row>
    <row r="59" spans="3:25" ht="137.25" customHeight="1">
      <c r="C59" s="153" t="str">
        <f>IF(ISBLANK('5. Pp (3 años)'!C84),"",'5. Pp (3 años)'!C84)</f>
        <v>Actividad</v>
      </c>
      <c r="D59" s="453" t="str">
        <f>IF(ISBLANK('5. Pp (3 años)'!D84),"",'5. Pp (3 años)'!D84)</f>
        <v xml:space="preserve"> 2.2.1.1.5.4 Implementación del mantenimiento de parque vehicular, equipo menor y maquinaria pesada.</v>
      </c>
      <c r="E59" s="154" t="str">
        <f>IF(ISBLANK('5. Pp (3 años)'!E84),"",'5. Pp (3 años)'!E84)</f>
        <v>PMPVEMMP: Porcentaje de mantenimiento de parque vehicular, equipo menor y maquinaria pesada de la Dirección de pozos y Limpieza de playas.</v>
      </c>
      <c r="F59" s="54" t="s">
        <v>720</v>
      </c>
      <c r="G59" s="39">
        <v>95</v>
      </c>
      <c r="H59" s="35">
        <v>105</v>
      </c>
      <c r="I59" s="35">
        <f t="shared" si="2"/>
        <v>10</v>
      </c>
      <c r="J59" s="36">
        <f t="shared" si="3"/>
        <v>0.10526315789473695</v>
      </c>
      <c r="K59" s="422">
        <v>35</v>
      </c>
      <c r="L59" s="423">
        <v>35</v>
      </c>
      <c r="M59" s="424">
        <v>35</v>
      </c>
      <c r="N59" s="422">
        <v>7</v>
      </c>
      <c r="O59" s="425">
        <v>10</v>
      </c>
      <c r="P59" s="425">
        <v>9</v>
      </c>
      <c r="Q59" s="425">
        <v>9</v>
      </c>
      <c r="R59" s="423">
        <v>7</v>
      </c>
      <c r="S59" s="423">
        <v>10</v>
      </c>
      <c r="T59" s="423">
        <v>9</v>
      </c>
      <c r="U59" s="423">
        <v>9</v>
      </c>
      <c r="V59" s="425">
        <v>7</v>
      </c>
      <c r="W59" s="425">
        <v>10</v>
      </c>
      <c r="X59" s="425">
        <v>9</v>
      </c>
      <c r="Y59" s="424">
        <v>9</v>
      </c>
    </row>
    <row r="60" spans="3:25" ht="90.75" customHeight="1">
      <c r="C60" s="243" t="str">
        <f>IF(ISBLANK('5. Pp (3 años)'!C85),"",'5. Pp (3 años)'!C85)</f>
        <v>Componente</v>
      </c>
      <c r="D60" s="235" t="str">
        <f>IF(ISBLANK('5. Pp (3 años)'!D85),"",'5. Pp (3 años)'!D85)</f>
        <v>2.2.1.1.6  Mantenimiento de la Infraestructura de parques y jardines del municipio de Benito Juárez atendido.</v>
      </c>
      <c r="E60" s="235" t="str">
        <f>IF(ISBLANK('5. Pp (3 años)'!E85),"",'5. Pp (3 años)'!E85)</f>
        <v>PSMIPJR: Porcentaje servicios de mantenimiento a la infraestructura de parques y jardines realizados.</v>
      </c>
      <c r="F60" s="237" t="s">
        <v>731</v>
      </c>
      <c r="G60" s="245">
        <v>301</v>
      </c>
      <c r="H60" s="246">
        <v>360</v>
      </c>
      <c r="I60" s="246">
        <v>59</v>
      </c>
      <c r="J60" s="247">
        <v>0.19601328903654491</v>
      </c>
      <c r="K60" s="422">
        <v>115</v>
      </c>
      <c r="L60" s="423">
        <v>120</v>
      </c>
      <c r="M60" s="424">
        <v>125</v>
      </c>
      <c r="N60" s="422">
        <v>25</v>
      </c>
      <c r="O60" s="425">
        <v>35</v>
      </c>
      <c r="P60" s="425">
        <v>30</v>
      </c>
      <c r="Q60" s="425">
        <v>25</v>
      </c>
      <c r="R60" s="423">
        <v>30</v>
      </c>
      <c r="S60" s="423">
        <v>35</v>
      </c>
      <c r="T60" s="423">
        <v>30</v>
      </c>
      <c r="U60" s="423">
        <v>25</v>
      </c>
      <c r="V60" s="425">
        <v>35</v>
      </c>
      <c r="W60" s="425">
        <v>30</v>
      </c>
      <c r="X60" s="425">
        <v>30</v>
      </c>
      <c r="Y60" s="424">
        <v>30</v>
      </c>
    </row>
    <row r="61" spans="3:25" ht="69">
      <c r="C61" s="153" t="str">
        <f>IF(ISBLANK('5. Pp (3 años)'!C86),"",'5. Pp (3 años)'!C86)</f>
        <v>Actividad</v>
      </c>
      <c r="D61" s="154" t="str">
        <f>IF(ISBLANK('5. Pp (3 años)'!D86),"",'5. Pp (3 años)'!D86)</f>
        <v>2.2.1.1.6.1 Realización de servicios de limpieza a espacios públicos y parques.</v>
      </c>
      <c r="E61" s="154" t="str">
        <f>IF(ISBLANK('5. Pp (3 años)'!E86),"",'5. Pp (3 años)'!E86)</f>
        <v>PSLPEPR: Porcentaje de  servicios de limpieza a parques y espacios públicos realizados.</v>
      </c>
      <c r="F61" s="54" t="s">
        <v>731</v>
      </c>
      <c r="G61" s="39">
        <v>6788</v>
      </c>
      <c r="H61" s="35">
        <v>7200</v>
      </c>
      <c r="I61" s="35">
        <v>412</v>
      </c>
      <c r="J61" s="36">
        <v>6.0695344725987033E-2</v>
      </c>
      <c r="K61" s="422">
        <v>2380</v>
      </c>
      <c r="L61" s="423">
        <v>2400</v>
      </c>
      <c r="M61" s="424">
        <v>2420</v>
      </c>
      <c r="N61" s="422">
        <v>595</v>
      </c>
      <c r="O61" s="425">
        <v>595</v>
      </c>
      <c r="P61" s="425">
        <v>595</v>
      </c>
      <c r="Q61" s="425">
        <v>595</v>
      </c>
      <c r="R61" s="423">
        <v>590</v>
      </c>
      <c r="S61" s="423">
        <v>620</v>
      </c>
      <c r="T61" s="423">
        <v>595</v>
      </c>
      <c r="U61" s="423">
        <v>595</v>
      </c>
      <c r="V61" s="425">
        <v>610</v>
      </c>
      <c r="W61" s="425">
        <v>610</v>
      </c>
      <c r="X61" s="425">
        <v>600</v>
      </c>
      <c r="Y61" s="424">
        <v>600</v>
      </c>
    </row>
    <row r="62" spans="3:25" ht="69">
      <c r="C62" s="153" t="str">
        <f>IF(ISBLANK('5. Pp (3 años)'!C87),"",'5. Pp (3 años)'!C87)</f>
        <v>Actividad</v>
      </c>
      <c r="D62" s="154" t="str">
        <f>IF(ISBLANK('5. Pp (3 años)'!D87),"",'5. Pp (3 años)'!D87)</f>
        <v xml:space="preserve">2.2.1.1.6.3 Realización del programa en acondicionamiento, equipamiento y pintado de fuentes y monumentos. </v>
      </c>
      <c r="E62" s="154" t="str">
        <f>IF(ISBLANK('5. Pp (3 años)'!E87),"",'5. Pp (3 años)'!E87)</f>
        <v xml:space="preserve">PAAEPFM: Porcentaje de avance en acondicionamiento, equipamiento y pintado de fuentes y monumentos.  </v>
      </c>
      <c r="F62" s="54" t="s">
        <v>731</v>
      </c>
      <c r="G62" s="39">
        <v>23</v>
      </c>
      <c r="H62" s="35">
        <v>27</v>
      </c>
      <c r="I62" s="35">
        <v>4</v>
      </c>
      <c r="J62" s="36">
        <v>0.17391304347826098</v>
      </c>
      <c r="K62" s="422">
        <v>8</v>
      </c>
      <c r="L62" s="423">
        <v>9</v>
      </c>
      <c r="M62" s="424">
        <v>10</v>
      </c>
      <c r="N62" s="422">
        <v>2</v>
      </c>
      <c r="O62" s="425">
        <v>2</v>
      </c>
      <c r="P62" s="425">
        <v>2</v>
      </c>
      <c r="Q62" s="425">
        <v>2</v>
      </c>
      <c r="R62" s="423">
        <v>3</v>
      </c>
      <c r="S62" s="423">
        <v>2</v>
      </c>
      <c r="T62" s="423">
        <v>2</v>
      </c>
      <c r="U62" s="423">
        <v>2</v>
      </c>
      <c r="V62" s="425">
        <v>3</v>
      </c>
      <c r="W62" s="425">
        <v>3</v>
      </c>
      <c r="X62" s="425">
        <v>2</v>
      </c>
      <c r="Y62" s="424">
        <v>2</v>
      </c>
    </row>
    <row r="63" spans="3:25" ht="69">
      <c r="C63" s="153" t="str">
        <f>IF(ISBLANK('5. Pp (3 años)'!C88),"",'5. Pp (3 años)'!C88)</f>
        <v>Actividad</v>
      </c>
      <c r="D63" s="154" t="str">
        <f>IF(ISBLANK('5. Pp (3 años)'!D88),"",'5. Pp (3 años)'!D88)</f>
        <v>2.2.1.1.6.4 Restauración de juegos infantiles y aparatos de ejercicio beneficiando a la población del municipio de Benito Juárez.</v>
      </c>
      <c r="E63" s="154" t="str">
        <f>IF(ISBLANK('5. Pp (3 años)'!E88),"",'5. Pp (3 años)'!E88)</f>
        <v>PJIAER: Porcentaje de juegos infantiles y aparatos de ejercitadores restaurados.</v>
      </c>
      <c r="F63" s="54" t="s">
        <v>731</v>
      </c>
      <c r="G63" s="39">
        <v>3390</v>
      </c>
      <c r="H63" s="35">
        <v>3750</v>
      </c>
      <c r="I63" s="35">
        <v>360</v>
      </c>
      <c r="J63" s="36">
        <v>0.10619469026548667</v>
      </c>
      <c r="K63" s="422">
        <v>1200</v>
      </c>
      <c r="L63" s="423">
        <v>1250</v>
      </c>
      <c r="M63" s="424">
        <v>1300</v>
      </c>
      <c r="N63" s="422">
        <v>300</v>
      </c>
      <c r="O63" s="425">
        <v>300</v>
      </c>
      <c r="P63" s="425">
        <v>300</v>
      </c>
      <c r="Q63" s="425">
        <v>300</v>
      </c>
      <c r="R63" s="423">
        <v>300</v>
      </c>
      <c r="S63" s="423">
        <v>350</v>
      </c>
      <c r="T63" s="423">
        <v>300</v>
      </c>
      <c r="U63" s="423">
        <v>300</v>
      </c>
      <c r="V63" s="425">
        <v>350</v>
      </c>
      <c r="W63" s="425">
        <v>350</v>
      </c>
      <c r="X63" s="425">
        <v>300</v>
      </c>
      <c r="Y63" s="424">
        <v>300</v>
      </c>
    </row>
    <row r="64" spans="3:25" ht="69">
      <c r="C64" s="153" t="str">
        <f>IF(ISBLANK('5. Pp (3 años)'!C89),"",'5. Pp (3 años)'!C89)</f>
        <v>Actividad</v>
      </c>
      <c r="D64" s="154" t="str">
        <f>IF(ISBLANK('5. Pp (3 años)'!D89),"",'5. Pp (3 años)'!D89)</f>
        <v>2.2.1.1.6.5 Realización del mantenimiento preventivo y correctivo del parque vehicular.</v>
      </c>
      <c r="E64" s="154" t="str">
        <f>IF(ISBLANK('5. Pp (3 años)'!E89),"",'5. Pp (3 años)'!E89)</f>
        <v>PMPV: Porcentaje de mantenimiento del parque vehicular.</v>
      </c>
      <c r="F64" s="54" t="s">
        <v>731</v>
      </c>
      <c r="G64" s="39">
        <v>77</v>
      </c>
      <c r="H64" s="35">
        <v>84</v>
      </c>
      <c r="I64" s="35">
        <v>7</v>
      </c>
      <c r="J64" s="36">
        <v>9.0909090909090828E-2</v>
      </c>
      <c r="K64" s="422">
        <v>27</v>
      </c>
      <c r="L64" s="423">
        <v>28</v>
      </c>
      <c r="M64" s="424">
        <v>29</v>
      </c>
      <c r="N64" s="422">
        <v>6</v>
      </c>
      <c r="O64" s="425">
        <v>7</v>
      </c>
      <c r="P64" s="425">
        <v>7</v>
      </c>
      <c r="Q64" s="425">
        <v>7</v>
      </c>
      <c r="R64" s="423">
        <v>7</v>
      </c>
      <c r="S64" s="423">
        <v>7</v>
      </c>
      <c r="T64" s="423">
        <v>7</v>
      </c>
      <c r="U64" s="423">
        <v>7</v>
      </c>
      <c r="V64" s="425">
        <v>7</v>
      </c>
      <c r="W64" s="425">
        <v>8</v>
      </c>
      <c r="X64" s="425">
        <v>7</v>
      </c>
      <c r="Y64" s="424">
        <v>7</v>
      </c>
    </row>
    <row r="65" spans="3:25" ht="69">
      <c r="C65" s="153" t="str">
        <f>IF(ISBLANK('5. Pp (3 años)'!C90),"",'5. Pp (3 años)'!C90)</f>
        <v>Actividad</v>
      </c>
      <c r="D65" s="154" t="str">
        <f>IF(ISBLANK('5. Pp (3 años)'!D90),"",'5. Pp (3 años)'!D90)</f>
        <v>2.2.1.1.6.6 Realización del mantenimiento preventivo y correctivo de maquinaria menor.</v>
      </c>
      <c r="E65" s="154" t="str">
        <f>IF(ISBLANK('5. Pp (3 años)'!E90),"",'5. Pp (3 años)'!E90)</f>
        <v xml:space="preserve">PMMM: Porcentaje de mantenimiento a maquinaria menor. </v>
      </c>
      <c r="F65" s="54" t="s">
        <v>731</v>
      </c>
      <c r="G65" s="39">
        <v>652</v>
      </c>
      <c r="H65" s="35">
        <v>740</v>
      </c>
      <c r="I65" s="35">
        <v>88</v>
      </c>
      <c r="J65" s="36">
        <v>0.13496932515337434</v>
      </c>
      <c r="K65" s="422">
        <v>225</v>
      </c>
      <c r="L65" s="423">
        <v>250</v>
      </c>
      <c r="M65" s="424">
        <v>265</v>
      </c>
      <c r="N65" s="422">
        <v>60</v>
      </c>
      <c r="O65" s="425">
        <v>60</v>
      </c>
      <c r="P65" s="425">
        <v>50</v>
      </c>
      <c r="Q65" s="425">
        <v>55</v>
      </c>
      <c r="R65" s="423">
        <v>60</v>
      </c>
      <c r="S65" s="423">
        <v>70</v>
      </c>
      <c r="T65" s="423">
        <v>60</v>
      </c>
      <c r="U65" s="423">
        <v>60</v>
      </c>
      <c r="V65" s="425">
        <v>70</v>
      </c>
      <c r="W65" s="425">
        <v>65</v>
      </c>
      <c r="X65" s="425">
        <v>65</v>
      </c>
      <c r="Y65" s="424">
        <v>65</v>
      </c>
    </row>
    <row r="66" spans="3:25" ht="69">
      <c r="C66" s="153" t="str">
        <f>IF(ISBLANK('5. Pp (3 años)'!C91),"",'5. Pp (3 años)'!C91)</f>
        <v>Actividad</v>
      </c>
      <c r="D66" s="154" t="str">
        <f>IF(ISBLANK('5. Pp (3 años)'!D91),"",'5. Pp (3 años)'!D91)</f>
        <v>2.2.1.1.6.7 Reparación de guarniciones en áreas de espacios publicos.</v>
      </c>
      <c r="E66" s="154" t="str">
        <f>IF(ISBLANK('5. Pp (3 años)'!E91),"",'5. Pp (3 años)'!E91)</f>
        <v>PMLRG: Porcentaje de metros lineales de reparación en guarniciones.</v>
      </c>
      <c r="F66" s="54" t="s">
        <v>731</v>
      </c>
      <c r="G66" s="39">
        <v>140</v>
      </c>
      <c r="H66" s="35">
        <v>240</v>
      </c>
      <c r="I66" s="35">
        <v>100</v>
      </c>
      <c r="J66" s="36">
        <v>0.71428571428571419</v>
      </c>
      <c r="K66" s="422">
        <v>70</v>
      </c>
      <c r="L66" s="423">
        <v>80</v>
      </c>
      <c r="M66" s="424">
        <v>90</v>
      </c>
      <c r="N66" s="422">
        <v>15</v>
      </c>
      <c r="O66" s="425">
        <v>20</v>
      </c>
      <c r="P66" s="425">
        <v>15</v>
      </c>
      <c r="Q66" s="425">
        <v>20</v>
      </c>
      <c r="R66" s="423">
        <v>20</v>
      </c>
      <c r="S66" s="423">
        <v>25</v>
      </c>
      <c r="T66" s="423">
        <v>15</v>
      </c>
      <c r="U66" s="423">
        <v>20</v>
      </c>
      <c r="V66" s="425">
        <v>30</v>
      </c>
      <c r="W66" s="425">
        <v>25</v>
      </c>
      <c r="X66" s="425">
        <v>15</v>
      </c>
      <c r="Y66" s="424">
        <v>20</v>
      </c>
    </row>
    <row r="67" spans="3:25" ht="69">
      <c r="C67" s="153" t="str">
        <f>IF(ISBLANK('5. Pp (3 años)'!C92),"",'5. Pp (3 años)'!C92)</f>
        <v>Actividad</v>
      </c>
      <c r="D67" s="154" t="str">
        <f>IF(ISBLANK('5. Pp (3 años)'!D92),"",'5. Pp (3 años)'!D92)</f>
        <v>2.2.1.1.6.8 Reparación de estructuras de concreto en áreas de espacios publicos.</v>
      </c>
      <c r="E67" s="154" t="str">
        <f>IF(ISBLANK('5. Pp (3 años)'!E92),"",'5. Pp (3 años)'!E92)</f>
        <v>PMCREC: Porcentaje de metros cuadrados de reparacion de estructuras de concreto.</v>
      </c>
      <c r="F67" s="54" t="s">
        <v>731</v>
      </c>
      <c r="G67" s="39">
        <v>338</v>
      </c>
      <c r="H67" s="35">
        <v>540</v>
      </c>
      <c r="I67" s="35">
        <v>202</v>
      </c>
      <c r="J67" s="36">
        <v>0.5976331360946745</v>
      </c>
      <c r="K67" s="422">
        <v>170</v>
      </c>
      <c r="L67" s="423">
        <v>180</v>
      </c>
      <c r="M67" s="424">
        <v>190</v>
      </c>
      <c r="N67" s="422">
        <v>40</v>
      </c>
      <c r="O67" s="425">
        <v>60</v>
      </c>
      <c r="P67" s="425">
        <v>40</v>
      </c>
      <c r="Q67" s="425">
        <v>30</v>
      </c>
      <c r="R67" s="423">
        <v>50</v>
      </c>
      <c r="S67" s="423">
        <v>60</v>
      </c>
      <c r="T67" s="423">
        <v>20</v>
      </c>
      <c r="U67" s="423">
        <v>50</v>
      </c>
      <c r="V67" s="425">
        <v>60</v>
      </c>
      <c r="W67" s="425">
        <v>60</v>
      </c>
      <c r="X67" s="425">
        <v>20</v>
      </c>
      <c r="Y67" s="424">
        <v>50</v>
      </c>
    </row>
    <row r="68" spans="3:25" ht="77.25" customHeight="1">
      <c r="C68" s="243" t="str">
        <f>IF(ISBLANK('5. Pp (3 años)'!C93),"",'5. Pp (3 años)'!C93)</f>
        <v>Componente</v>
      </c>
      <c r="D68" s="235" t="str">
        <f>IF(ISBLANK('5. Pp (3 años)'!D93),"",'5. Pp (3 años)'!D93)</f>
        <v>2.2.1.1.7 Demandas Emergentes Atendidas.</v>
      </c>
      <c r="E68" s="235" t="str">
        <f>IF(ISBLANK('5. Pp (3 años)'!E93),"",'5. Pp (3 años)'!E93)</f>
        <v>PDEA: Porcentaje de demandas emergentes atendidas.</v>
      </c>
      <c r="F68" s="237"/>
      <c r="G68" s="245">
        <v>10207</v>
      </c>
      <c r="H68" s="246">
        <v>11227</v>
      </c>
      <c r="I68" s="246">
        <v>1020</v>
      </c>
      <c r="J68" s="247">
        <v>9.9931419613990435E-2</v>
      </c>
      <c r="K68" s="422">
        <v>1749</v>
      </c>
      <c r="L68" s="423">
        <v>3839</v>
      </c>
      <c r="M68" s="424">
        <v>5639</v>
      </c>
      <c r="N68" s="422">
        <v>437.25</v>
      </c>
      <c r="O68" s="425">
        <v>437.25</v>
      </c>
      <c r="P68" s="425">
        <v>437.25</v>
      </c>
      <c r="Q68" s="425">
        <v>437.25</v>
      </c>
      <c r="R68" s="423">
        <v>959</v>
      </c>
      <c r="S68" s="423">
        <v>959</v>
      </c>
      <c r="T68" s="423">
        <v>959</v>
      </c>
      <c r="U68" s="423">
        <v>959</v>
      </c>
      <c r="V68" s="425">
        <v>1409</v>
      </c>
      <c r="W68" s="425">
        <v>1409</v>
      </c>
      <c r="X68" s="425">
        <v>1409</v>
      </c>
      <c r="Y68" s="424">
        <v>1409</v>
      </c>
    </row>
    <row r="69" spans="3:25" ht="96" customHeight="1">
      <c r="C69" s="153" t="str">
        <f>IF(ISBLANK('5. Pp (3 años)'!C94),"",'5. Pp (3 años)'!C94)</f>
        <v>Actividad</v>
      </c>
      <c r="D69" s="154" t="str">
        <f>IF(ISBLANK('5. Pp (3 años)'!D94),"",'5. Pp (3 años)'!D94)</f>
        <v>2.2.1.1.7.1 Gestión de recursos administrativos de contratos y arrendamientos de la Dirección de Atención a Demandas Emergentes.</v>
      </c>
      <c r="E69" s="154" t="str">
        <f>IF(ISBLANK('5. Pp (3 años)'!E94),"",'5. Pp (3 años)'!E94)</f>
        <v>PRAG: Porcentaje de Recursos  Administrativos de contratos y arrendamientos Gestionados.</v>
      </c>
      <c r="F69" s="54"/>
      <c r="G69" s="39">
        <v>199</v>
      </c>
      <c r="H69" s="35">
        <v>264</v>
      </c>
      <c r="I69" s="35">
        <v>65</v>
      </c>
      <c r="J69" s="36">
        <v>0.3266331658291457</v>
      </c>
      <c r="K69" s="422">
        <v>84</v>
      </c>
      <c r="L69" s="423">
        <v>88</v>
      </c>
      <c r="M69" s="424">
        <v>92</v>
      </c>
      <c r="N69" s="422">
        <v>21</v>
      </c>
      <c r="O69" s="425">
        <v>21</v>
      </c>
      <c r="P69" s="425">
        <v>21</v>
      </c>
      <c r="Q69" s="425">
        <v>21</v>
      </c>
      <c r="R69" s="423">
        <v>22</v>
      </c>
      <c r="S69" s="423">
        <v>22</v>
      </c>
      <c r="T69" s="423">
        <v>22</v>
      </c>
      <c r="U69" s="423">
        <v>22</v>
      </c>
      <c r="V69" s="425">
        <v>23</v>
      </c>
      <c r="W69" s="425">
        <v>23</v>
      </c>
      <c r="X69" s="425">
        <v>23</v>
      </c>
      <c r="Y69" s="424">
        <v>23</v>
      </c>
    </row>
    <row r="70" spans="3:25" ht="51.75">
      <c r="C70" s="153" t="str">
        <f>IF(ISBLANK('5. Pp (3 años)'!C95),"",'5. Pp (3 años)'!C95)</f>
        <v>Actividad</v>
      </c>
      <c r="D70" s="154" t="str">
        <f>IF(ISBLANK('5. Pp (3 años)'!D95),"",'5. Pp (3 años)'!D95)</f>
        <v>2.2.1.1.7.2  Realizar el Barrido y  limpieza  de calles y avenidas de la ciudad.</v>
      </c>
      <c r="E70" s="154" t="str">
        <f>IF(ISBLANK('5. Pp (3 años)'!E95),"",'5. Pp (3 años)'!E95)</f>
        <v>PKLCAL: Porcentaje de Kilomestros Lineales de Calles y Avenidas Limpios.</v>
      </c>
      <c r="F70" s="54"/>
      <c r="G70" s="39">
        <v>38931</v>
      </c>
      <c r="H70" s="35">
        <v>42000</v>
      </c>
      <c r="I70" s="35">
        <v>3069</v>
      </c>
      <c r="J70" s="36">
        <v>7.883177930184182E-2</v>
      </c>
      <c r="K70" s="422">
        <v>13800</v>
      </c>
      <c r="L70" s="423">
        <v>14000</v>
      </c>
      <c r="M70" s="424">
        <v>14200</v>
      </c>
      <c r="N70" s="422">
        <v>3450</v>
      </c>
      <c r="O70" s="425">
        <v>3450</v>
      </c>
      <c r="P70" s="425">
        <v>3450</v>
      </c>
      <c r="Q70" s="425">
        <v>3450</v>
      </c>
      <c r="R70" s="423">
        <v>3500</v>
      </c>
      <c r="S70" s="423">
        <v>3500</v>
      </c>
      <c r="T70" s="423">
        <v>3500</v>
      </c>
      <c r="U70" s="423">
        <v>3500</v>
      </c>
      <c r="V70" s="425">
        <v>3550</v>
      </c>
      <c r="W70" s="425">
        <v>3550</v>
      </c>
      <c r="X70" s="425">
        <v>3550</v>
      </c>
      <c r="Y70" s="424">
        <v>3550</v>
      </c>
    </row>
    <row r="71" spans="3:25" ht="76.5" customHeight="1">
      <c r="C71" s="153" t="str">
        <f>IF(ISBLANK('5. Pp (3 años)'!C96),"",'5. Pp (3 años)'!C96)</f>
        <v>Actividad</v>
      </c>
      <c r="D71" s="154" t="str">
        <f>IF(ISBLANK('5. Pp (3 años)'!D96),"",'5. Pp (3 años)'!D96)</f>
        <v>2.2.1.1.7.3 Realizar el Chapeo, poda, deshierbe, desgajo en áreas verdes y áreas comunes.</v>
      </c>
      <c r="E71" s="154" t="str">
        <f>IF(ISBLANK('5. Pp (3 años)'!E96),"",'5. Pp (3 años)'!E96)</f>
        <v>PMCAVACA: Porcentaje de Metros Cuadrados de Áreas Verdes y Áreas Comunes Atendidos.</v>
      </c>
      <c r="F71" s="54"/>
      <c r="G71" s="39">
        <v>16695277</v>
      </c>
      <c r="H71" s="35">
        <v>18569100</v>
      </c>
      <c r="I71" s="35">
        <v>1873823</v>
      </c>
      <c r="J71" s="36">
        <v>0.11223671221507736</v>
      </c>
      <c r="K71" s="422">
        <v>5900000</v>
      </c>
      <c r="L71" s="423">
        <v>6000000</v>
      </c>
      <c r="M71" s="424">
        <v>6100000</v>
      </c>
      <c r="N71" s="422">
        <v>1475000</v>
      </c>
      <c r="O71" s="425">
        <v>1475000</v>
      </c>
      <c r="P71" s="425">
        <v>1475000</v>
      </c>
      <c r="Q71" s="425">
        <v>1475000</v>
      </c>
      <c r="R71" s="423">
        <v>1500000</v>
      </c>
      <c r="S71" s="423">
        <v>1500000</v>
      </c>
      <c r="T71" s="423">
        <v>1500000</v>
      </c>
      <c r="U71" s="423">
        <v>1500000</v>
      </c>
      <c r="V71" s="425">
        <v>1525000</v>
      </c>
      <c r="W71" s="425">
        <v>1525000</v>
      </c>
      <c r="X71" s="425">
        <v>1525000</v>
      </c>
      <c r="Y71" s="424">
        <v>1525000</v>
      </c>
    </row>
    <row r="72" spans="3:25" ht="69">
      <c r="C72" s="153" t="str">
        <f>IF(ISBLANK('5. Pp (3 años)'!C97),"",'5. Pp (3 años)'!C97)</f>
        <v>Actividad</v>
      </c>
      <c r="D72" s="154" t="str">
        <f>IF(ISBLANK('5. Pp (3 años)'!D97),"",'5. Pp (3 años)'!D97)</f>
        <v>2.2.1.1.7.4 Retiro de los desechos sólidos y vegetales de basureros clandestinos.</v>
      </c>
      <c r="E72" s="154" t="str">
        <f>IF(ISBLANK('5. Pp (3 años)'!E97),"",'5. Pp (3 años)'!E97)</f>
        <v>PTRDSVBC: Porcentaje de Tonelaje de Retiro de Desechos Sólidos y Vegetales de Basureros Clandestinos.</v>
      </c>
      <c r="F72" s="54"/>
      <c r="G72" s="39">
        <v>29833</v>
      </c>
      <c r="H72" s="35">
        <v>17477</v>
      </c>
      <c r="I72" s="35">
        <v>-12356</v>
      </c>
      <c r="J72" s="36">
        <v>-0.41417222538799314</v>
      </c>
      <c r="K72" s="422">
        <v>9400</v>
      </c>
      <c r="L72" s="423">
        <v>10000</v>
      </c>
      <c r="M72" s="424">
        <v>11000</v>
      </c>
      <c r="N72" s="422">
        <v>2350</v>
      </c>
      <c r="O72" s="425">
        <v>2350</v>
      </c>
      <c r="P72" s="425">
        <v>2350</v>
      </c>
      <c r="Q72" s="425">
        <v>2350</v>
      </c>
      <c r="R72" s="423">
        <v>2500</v>
      </c>
      <c r="S72" s="423">
        <v>2500</v>
      </c>
      <c r="T72" s="423">
        <v>2500</v>
      </c>
      <c r="U72" s="423">
        <v>2500</v>
      </c>
      <c r="V72" s="425">
        <v>2750</v>
      </c>
      <c r="W72" s="425">
        <v>2750</v>
      </c>
      <c r="X72" s="425">
        <v>2750</v>
      </c>
      <c r="Y72" s="424">
        <v>2750</v>
      </c>
    </row>
    <row r="73" spans="3:25" ht="62.25" customHeight="1">
      <c r="C73" s="153" t="str">
        <f>IF(ISBLANK('5. Pp (3 años)'!C98),"",'5. Pp (3 años)'!C98)</f>
        <v>Actividad</v>
      </c>
      <c r="D73" s="154" t="str">
        <f>IF(ISBLANK('5. Pp (3 años)'!D98),"",'5. Pp (3 años)'!D98)</f>
        <v>2.2.1.1.7.5 Rescate de espacios públicos.</v>
      </c>
      <c r="E73" s="154" t="str">
        <f>IF(ISBLANK('5. Pp (3 años)'!E98),"",'5. Pp (3 años)'!E98)</f>
        <v>PEPR: Porcentaje de Espacios Públicos Rescatados.</v>
      </c>
      <c r="F73" s="54"/>
      <c r="G73" s="39">
        <v>957</v>
      </c>
      <c r="H73" s="35">
        <v>950</v>
      </c>
      <c r="I73" s="35">
        <v>-7</v>
      </c>
      <c r="J73" s="36">
        <v>-7.3145245559038674E-3</v>
      </c>
      <c r="K73" s="422">
        <v>300</v>
      </c>
      <c r="L73" s="423">
        <v>320</v>
      </c>
      <c r="M73" s="424">
        <v>330</v>
      </c>
      <c r="N73" s="422">
        <v>75</v>
      </c>
      <c r="O73" s="425">
        <v>75</v>
      </c>
      <c r="P73" s="425">
        <v>75</v>
      </c>
      <c r="Q73" s="425">
        <v>75</v>
      </c>
      <c r="R73" s="423">
        <v>80</v>
      </c>
      <c r="S73" s="423">
        <v>80</v>
      </c>
      <c r="T73" s="423">
        <v>80</v>
      </c>
      <c r="U73" s="423">
        <v>80</v>
      </c>
      <c r="V73" s="425">
        <v>82.5</v>
      </c>
      <c r="W73" s="425">
        <v>82.5</v>
      </c>
      <c r="X73" s="425">
        <v>82.5</v>
      </c>
      <c r="Y73" s="424">
        <v>82.5</v>
      </c>
    </row>
    <row r="74" spans="3:25" ht="62.25" customHeight="1">
      <c r="C74" s="153" t="str">
        <f>IF(ISBLANK('5. Pp (3 años)'!C99),"",'5. Pp (3 años)'!C99)</f>
        <v>Actividad</v>
      </c>
      <c r="D74" s="154" t="str">
        <f>IF(ISBLANK('5. Pp (3 años)'!D99),"",'5. Pp (3 años)'!D99)</f>
        <v>2.2.1.1.7.6 Rastreo de terracerías para vialidades en zonas irregulares.</v>
      </c>
      <c r="E74" s="154" t="str">
        <f>IF(ISBLANK('5. Pp (3 años)'!E99),"",'5. Pp (3 años)'!E99)</f>
        <v>PMCTVR: Porcentaje de Metros Cuadrados deTerracerias para Vialidades Rastreados.</v>
      </c>
      <c r="F74" s="54"/>
      <c r="G74" s="39">
        <v>1315183</v>
      </c>
      <c r="H74" s="35">
        <v>1315183</v>
      </c>
      <c r="I74" s="35">
        <v>0</v>
      </c>
      <c r="J74" s="36">
        <v>0</v>
      </c>
      <c r="K74" s="422">
        <v>340000</v>
      </c>
      <c r="L74" s="423">
        <v>400000</v>
      </c>
      <c r="M74" s="424">
        <v>480000</v>
      </c>
      <c r="N74" s="422">
        <v>85000</v>
      </c>
      <c r="O74" s="425">
        <v>85000</v>
      </c>
      <c r="P74" s="425">
        <v>85000</v>
      </c>
      <c r="Q74" s="425">
        <v>85000</v>
      </c>
      <c r="R74" s="423">
        <v>100000</v>
      </c>
      <c r="S74" s="423">
        <v>100000</v>
      </c>
      <c r="T74" s="423">
        <v>100000</v>
      </c>
      <c r="U74" s="423">
        <v>100000</v>
      </c>
      <c r="V74" s="425">
        <v>120000</v>
      </c>
      <c r="W74" s="425">
        <v>120000</v>
      </c>
      <c r="X74" s="425">
        <v>120000</v>
      </c>
      <c r="Y74" s="424">
        <v>120000</v>
      </c>
    </row>
    <row r="75" spans="3:25" ht="62.25" customHeight="1">
      <c r="C75" s="153" t="str">
        <f>IF(ISBLANK('5. Pp (3 años)'!C100),"",'5. Pp (3 años)'!C100)</f>
        <v>Actividad</v>
      </c>
      <c r="D75" s="154" t="str">
        <f>IF(ISBLANK('5. Pp (3 años)'!D100),"",'5. Pp (3 años)'!D100)</f>
        <v>2.2.1.1.7.7 Mantenimiento de parque vehicular.</v>
      </c>
      <c r="E75" s="154" t="str">
        <f>IF(ISBLANK('5. Pp (3 años)'!E100),"",'5. Pp (3 años)'!E100)</f>
        <v>PPVA: Porcentaje de Parque Vehicular Atendidos.</v>
      </c>
      <c r="F75" s="54"/>
      <c r="G75" s="39">
        <v>181</v>
      </c>
      <c r="H75" s="35">
        <v>218</v>
      </c>
      <c r="I75" s="35">
        <v>37</v>
      </c>
      <c r="J75" s="36">
        <v>0.20441988950276246</v>
      </c>
      <c r="K75" s="422">
        <v>66</v>
      </c>
      <c r="L75" s="423">
        <v>72.599999999999994</v>
      </c>
      <c r="M75" s="424">
        <v>79.86</v>
      </c>
      <c r="N75" s="422">
        <v>16.5</v>
      </c>
      <c r="O75" s="425">
        <v>16.5</v>
      </c>
      <c r="P75" s="425">
        <v>16.5</v>
      </c>
      <c r="Q75" s="425">
        <v>16.5</v>
      </c>
      <c r="R75" s="423">
        <v>18</v>
      </c>
      <c r="S75" s="423">
        <v>19</v>
      </c>
      <c r="T75" s="423">
        <v>18</v>
      </c>
      <c r="U75" s="423">
        <v>18</v>
      </c>
      <c r="V75" s="425">
        <v>19.965</v>
      </c>
      <c r="W75" s="425">
        <v>19.965</v>
      </c>
      <c r="X75" s="425">
        <v>19.965</v>
      </c>
      <c r="Y75" s="424">
        <v>19.965</v>
      </c>
    </row>
    <row r="76" spans="3:25" ht="62.25" customHeight="1">
      <c r="C76" s="153" t="str">
        <f>IF(ISBLANK('5. Pp (3 años)'!C101),"",'5. Pp (3 años)'!C101)</f>
        <v>Actividad</v>
      </c>
      <c r="D76" s="154" t="str">
        <f>IF(ISBLANK('5. Pp (3 años)'!D101),"",'5. Pp (3 años)'!D101)</f>
        <v>2.2.1.1.7.8  Mantenimiento de maquinaria pesada.</v>
      </c>
      <c r="E76" s="154" t="str">
        <f>IF(ISBLANK('5. Pp (3 años)'!E101),"",'5. Pp (3 años)'!E101)</f>
        <v>PMPA: Porcentaje de Maquinaria Pesada Atendidos.</v>
      </c>
      <c r="F76" s="54"/>
      <c r="G76" s="39">
        <v>76</v>
      </c>
      <c r="H76" s="35">
        <v>95</v>
      </c>
      <c r="I76" s="35">
        <v>19</v>
      </c>
      <c r="J76" s="36">
        <v>0.25</v>
      </c>
      <c r="K76" s="422">
        <v>28.6</v>
      </c>
      <c r="L76" s="423">
        <v>31.46</v>
      </c>
      <c r="M76" s="424">
        <v>34.606000000000002</v>
      </c>
      <c r="N76" s="422">
        <v>7.15</v>
      </c>
      <c r="O76" s="425">
        <v>7.15</v>
      </c>
      <c r="P76" s="425">
        <v>7.15</v>
      </c>
      <c r="Q76" s="425">
        <v>7.15</v>
      </c>
      <c r="R76" s="423">
        <v>7</v>
      </c>
      <c r="S76" s="423">
        <v>8</v>
      </c>
      <c r="T76" s="423">
        <v>8</v>
      </c>
      <c r="U76" s="423">
        <v>8</v>
      </c>
      <c r="V76" s="425">
        <v>8.6515000000000004</v>
      </c>
      <c r="W76" s="425">
        <v>8.6515000000000004</v>
      </c>
      <c r="X76" s="425">
        <v>8.6515000000000004</v>
      </c>
      <c r="Y76" s="424">
        <v>8.6515000000000004</v>
      </c>
    </row>
    <row r="77" spans="3:25" ht="62.25" customHeight="1">
      <c r="C77" s="153" t="str">
        <f>IF(ISBLANK('5. Pp (3 años)'!C102),"",'5. Pp (3 años)'!C102)</f>
        <v>Actividad</v>
      </c>
      <c r="D77" s="154" t="str">
        <f>IF(ISBLANK('5. Pp (3 años)'!D102),"",'5. Pp (3 años)'!D102)</f>
        <v>2.2.1.1.7.9 Mantenimiento de equipo menor.</v>
      </c>
      <c r="E77" s="154" t="str">
        <f>IF(ISBLANK('5. Pp (3 años)'!E102),"",'5. Pp (3 años)'!E102)</f>
        <v>PEMA: Porcentaje de  Equipo Menor Atendido.</v>
      </c>
      <c r="F77" s="54"/>
      <c r="G77" s="39">
        <v>923</v>
      </c>
      <c r="H77" s="35">
        <v>758</v>
      </c>
      <c r="I77" s="35">
        <v>-165</v>
      </c>
      <c r="J77" s="36">
        <v>-0.17876489707475618</v>
      </c>
      <c r="K77" s="422">
        <v>198</v>
      </c>
      <c r="L77" s="423">
        <v>320</v>
      </c>
      <c r="M77" s="424">
        <v>239.58</v>
      </c>
      <c r="N77" s="422">
        <v>49.5</v>
      </c>
      <c r="O77" s="425">
        <v>49.5</v>
      </c>
      <c r="P77" s="425">
        <v>49.5</v>
      </c>
      <c r="Q77" s="425">
        <v>49.5</v>
      </c>
      <c r="R77" s="423">
        <v>80</v>
      </c>
      <c r="S77" s="423">
        <v>80</v>
      </c>
      <c r="T77" s="423">
        <v>80</v>
      </c>
      <c r="U77" s="423">
        <v>80</v>
      </c>
      <c r="V77" s="425">
        <v>59.895000000000003</v>
      </c>
      <c r="W77" s="425">
        <v>59.895000000000003</v>
      </c>
      <c r="X77" s="425">
        <v>59.895000000000003</v>
      </c>
      <c r="Y77" s="424">
        <v>59.895000000000003</v>
      </c>
    </row>
    <row r="78" spans="3:25" ht="92.25" customHeight="1">
      <c r="C78" s="243" t="str">
        <f>IF(ISBLANK('5. Pp (3 años)'!C103),"",'5. Pp (3 años)'!C103)</f>
        <v xml:space="preserve">Componente
</v>
      </c>
      <c r="D78" s="235" t="str">
        <f>IF(ISBLANK('5. Pp (3 años)'!D103),"",'5. Pp (3 años)'!D103)</f>
        <v>2.2.1.1.8 Recolección, manejo integral y disposición final de residuos sólidos supervisados.</v>
      </c>
      <c r="E78" s="235" t="str">
        <f>IF(ISBLANK('5. Pp (3 años)'!E103),"",'5. Pp (3 años)'!E103)</f>
        <v>PSR: Porcentaje de supervisiones realizadas.</v>
      </c>
      <c r="F78" s="244" t="s">
        <v>792</v>
      </c>
      <c r="G78" s="420">
        <v>12720</v>
      </c>
      <c r="H78" s="246">
        <v>15100</v>
      </c>
      <c r="I78" s="421">
        <v>2380</v>
      </c>
      <c r="J78" s="247">
        <v>0.18709999999999999</v>
      </c>
      <c r="K78" s="422">
        <v>5000</v>
      </c>
      <c r="L78" s="423">
        <v>5000</v>
      </c>
      <c r="M78" s="424">
        <v>5100</v>
      </c>
      <c r="N78" s="422" t="s">
        <v>925</v>
      </c>
      <c r="O78" s="425" t="s">
        <v>925</v>
      </c>
      <c r="P78" s="425" t="s">
        <v>925</v>
      </c>
      <c r="Q78" s="425" t="s">
        <v>925</v>
      </c>
      <c r="R78" s="423" t="s">
        <v>925</v>
      </c>
      <c r="S78" s="423" t="s">
        <v>925</v>
      </c>
      <c r="T78" s="423" t="s">
        <v>925</v>
      </c>
      <c r="U78" s="423" t="s">
        <v>925</v>
      </c>
      <c r="V78" s="425" t="s">
        <v>926</v>
      </c>
      <c r="W78" s="425" t="s">
        <v>926</v>
      </c>
      <c r="X78" s="425" t="s">
        <v>926</v>
      </c>
      <c r="Y78" s="424" t="s">
        <v>926</v>
      </c>
    </row>
    <row r="79" spans="3:25" ht="135.75" customHeight="1">
      <c r="C79" s="153" t="str">
        <f>IF(ISBLANK('5. Pp (3 años)'!C104),"",'5. Pp (3 años)'!C104)</f>
        <v>Actividad</v>
      </c>
      <c r="D79" s="154" t="str">
        <f>IF(ISBLANK('5. Pp (3 años)'!D104),"",'5. Pp (3 años)'!D104)</f>
        <v>2.2.1.1.8.1  Evaluación y seguimiento de los resultados de las encuestas aplicadas a la población para identificar los aspectos susceptibles de mejora del servicio prestado por SIRESOL y Servicios Públicos Municipales .</v>
      </c>
      <c r="E79" s="154" t="str">
        <f>IF(ISBLANK('5. Pp (3 años)'!E104),"",'5. Pp (3 años)'!E104)</f>
        <v>PER: Porcentaje de encuestas realizadas.</v>
      </c>
      <c r="F79" s="54" t="s">
        <v>792</v>
      </c>
      <c r="G79" s="39">
        <v>53687</v>
      </c>
      <c r="H79" s="35">
        <v>55440</v>
      </c>
      <c r="I79" s="35">
        <v>1753</v>
      </c>
      <c r="J79" s="36">
        <v>3.2599999999999997E-2</v>
      </c>
      <c r="K79" s="422">
        <v>18240</v>
      </c>
      <c r="L79" s="423" t="s">
        <v>927</v>
      </c>
      <c r="M79" s="424" t="s">
        <v>927</v>
      </c>
      <c r="N79" s="422" t="s">
        <v>928</v>
      </c>
      <c r="O79" s="425" t="s">
        <v>928</v>
      </c>
      <c r="P79" s="425" t="s">
        <v>928</v>
      </c>
      <c r="Q79" s="425" t="s">
        <v>928</v>
      </c>
      <c r="R79" s="423" t="s">
        <v>929</v>
      </c>
      <c r="S79" s="423">
        <v>4650</v>
      </c>
      <c r="T79" s="423" t="s">
        <v>929</v>
      </c>
      <c r="U79" s="423" t="s">
        <v>929</v>
      </c>
      <c r="V79" s="425" t="s">
        <v>929</v>
      </c>
      <c r="W79" s="425" t="s">
        <v>929</v>
      </c>
      <c r="X79" s="425" t="s">
        <v>929</v>
      </c>
      <c r="Y79" s="424" t="s">
        <v>929</v>
      </c>
    </row>
    <row r="80" spans="3:25" ht="81.75" customHeight="1">
      <c r="C80" s="153" t="str">
        <f>IF(ISBLANK('5. Pp (3 años)'!C105),"",'5. Pp (3 años)'!C105)</f>
        <v>Actividad</v>
      </c>
      <c r="D80" s="154" t="str">
        <f>IF(ISBLANK('5. Pp (3 años)'!D105),"",'5. Pp (3 años)'!D105)</f>
        <v>2.2.1.1.8.2 Supervisión constante y eficiente de las rutas diarias del servicio prestado por SIRESOL.</v>
      </c>
      <c r="E80" s="154" t="str">
        <f>IF(ISBLANK('5. Pp (3 años)'!E105),"",'5. Pp (3 años)'!E105)</f>
        <v>PSRRRS: Porcentaje de supervisión de las rutas de recoleccion de residuos sólidos.</v>
      </c>
      <c r="F80" s="54" t="s">
        <v>792</v>
      </c>
      <c r="G80" s="39">
        <v>12396</v>
      </c>
      <c r="H80" s="35">
        <v>13400</v>
      </c>
      <c r="I80" s="35">
        <v>1004</v>
      </c>
      <c r="J80" s="36">
        <v>8.09E-2</v>
      </c>
      <c r="K80" s="422" t="s">
        <v>930</v>
      </c>
      <c r="L80" s="423" t="s">
        <v>931</v>
      </c>
      <c r="M80" s="424" t="s">
        <v>931</v>
      </c>
      <c r="N80" s="422" t="s">
        <v>932</v>
      </c>
      <c r="O80" s="425" t="s">
        <v>932</v>
      </c>
      <c r="P80" s="425" t="s">
        <v>932</v>
      </c>
      <c r="Q80" s="425" t="s">
        <v>932</v>
      </c>
      <c r="R80" s="423" t="s">
        <v>933</v>
      </c>
      <c r="S80" s="423" t="s">
        <v>933</v>
      </c>
      <c r="T80" s="423" t="s">
        <v>933</v>
      </c>
      <c r="U80" s="423" t="s">
        <v>933</v>
      </c>
      <c r="V80" s="425" t="s">
        <v>933</v>
      </c>
      <c r="W80" s="425" t="s">
        <v>933</v>
      </c>
      <c r="X80" s="425" t="s">
        <v>933</v>
      </c>
      <c r="Y80" s="424" t="s">
        <v>933</v>
      </c>
    </row>
    <row r="81" spans="3:25" ht="51.75">
      <c r="C81" s="153" t="str">
        <f>IF(ISBLANK('5. Pp (3 años)'!C106),"",'5. Pp (3 años)'!C106)</f>
        <v>Actividad</v>
      </c>
      <c r="D81" s="154" t="str">
        <f>IF(ISBLANK('5. Pp (3 años)'!D106),"",'5. Pp (3 años)'!D106)</f>
        <v>2.2.1.1.8.3  Supervisión de la disposición final de los residuos sólidos.</v>
      </c>
      <c r="E81" s="154" t="str">
        <f>IF(ISBLANK('5. Pp (3 años)'!E106),"",'5. Pp (3 años)'!E106)</f>
        <v>PTRDF: Porcentaje de tonelaje de residuos que recibe el sitio de disposición final</v>
      </c>
      <c r="F81" s="54" t="s">
        <v>792</v>
      </c>
      <c r="G81" s="39">
        <v>987703.73</v>
      </c>
      <c r="H81" s="35">
        <v>1123825</v>
      </c>
      <c r="I81" s="35">
        <v>136121.26999999999</v>
      </c>
      <c r="J81" s="36">
        <v>0.13780000000000001</v>
      </c>
      <c r="K81" s="422">
        <v>363825</v>
      </c>
      <c r="L81" s="423">
        <v>380000</v>
      </c>
      <c r="M81" s="424">
        <v>380000</v>
      </c>
      <c r="N81" s="422">
        <v>380000</v>
      </c>
      <c r="O81" s="425">
        <v>91025</v>
      </c>
      <c r="P81" s="425">
        <v>91025</v>
      </c>
      <c r="Q81" s="425">
        <v>91025</v>
      </c>
      <c r="R81" s="423">
        <v>95000</v>
      </c>
      <c r="S81" s="423">
        <v>95000</v>
      </c>
      <c r="T81" s="423">
        <v>95000</v>
      </c>
      <c r="U81" s="423">
        <v>95000</v>
      </c>
      <c r="V81" s="425">
        <v>95000</v>
      </c>
      <c r="W81" s="425">
        <v>95000</v>
      </c>
      <c r="X81" s="425">
        <v>95000</v>
      </c>
      <c r="Y81" s="424">
        <v>95000</v>
      </c>
    </row>
    <row r="82" spans="3:25" ht="51.75">
      <c r="C82" s="153" t="str">
        <f>IF(ISBLANK('5. Pp (3 años)'!C107),"",'5. Pp (3 años)'!C107)</f>
        <v>Actividad</v>
      </c>
      <c r="D82" s="154" t="str">
        <f>IF(ISBLANK('5. Pp (3 años)'!D107),"",'5. Pp (3 años)'!D107)</f>
        <v>2.2.1.1.8.4 Supervisión de basureros clandestinos, ejecutando la eliminación de manera oportuna.</v>
      </c>
      <c r="E82" s="154" t="str">
        <f>IF(ISBLANK('5. Pp (3 años)'!E107),"",'5. Pp (3 años)'!E107)</f>
        <v>PBCSE: Porcentaje de basureros clandestinos supervisados y eliminados.</v>
      </c>
      <c r="F82" s="54" t="s">
        <v>792</v>
      </c>
      <c r="G82" s="39">
        <v>322</v>
      </c>
      <c r="H82" s="35">
        <v>424</v>
      </c>
      <c r="I82" s="35">
        <v>102</v>
      </c>
      <c r="J82" s="36">
        <v>0.31669999999999998</v>
      </c>
      <c r="K82" s="422">
        <v>140</v>
      </c>
      <c r="L82" s="423">
        <v>140</v>
      </c>
      <c r="M82" s="424">
        <v>144</v>
      </c>
      <c r="N82" s="422">
        <v>35</v>
      </c>
      <c r="O82" s="425">
        <v>35</v>
      </c>
      <c r="P82" s="425">
        <v>35</v>
      </c>
      <c r="Q82" s="425">
        <v>35</v>
      </c>
      <c r="R82" s="423">
        <v>35</v>
      </c>
      <c r="S82" s="423">
        <v>35</v>
      </c>
      <c r="T82" s="423">
        <v>35</v>
      </c>
      <c r="U82" s="423">
        <v>35</v>
      </c>
      <c r="V82" s="425">
        <v>36</v>
      </c>
      <c r="W82" s="425">
        <v>36</v>
      </c>
      <c r="X82" s="425">
        <v>36</v>
      </c>
      <c r="Y82" s="424">
        <v>36</v>
      </c>
    </row>
    <row r="83" spans="3:25" ht="51.75">
      <c r="C83" s="153" t="str">
        <f>IF(ISBLANK('5. Pp (3 años)'!C108),"",'5. Pp (3 años)'!C108)</f>
        <v>Actividad</v>
      </c>
      <c r="D83" s="154" t="str">
        <f>IF(ISBLANK('5. Pp (3 años)'!D108),"",'5. Pp (3 años)'!D108)</f>
        <v xml:space="preserve">2.2.1.1.8.5 Mantenimiento preventivo del parque vehicular. </v>
      </c>
      <c r="E83" s="154" t="str">
        <f>IF(ISBLANK('5. Pp (3 años)'!E108),"",'5. Pp (3 años)'!E108)</f>
        <v>PVR: Porcentaje de vehículos reparados.</v>
      </c>
      <c r="F83" s="54" t="s">
        <v>792</v>
      </c>
      <c r="G83" s="39">
        <v>36</v>
      </c>
      <c r="H83" s="35">
        <v>20</v>
      </c>
      <c r="I83" s="35">
        <v>28</v>
      </c>
      <c r="J83" s="36">
        <v>0.77769999999999995</v>
      </c>
      <c r="K83" s="422">
        <v>20</v>
      </c>
      <c r="L83" s="423">
        <v>20</v>
      </c>
      <c r="M83" s="424">
        <v>24</v>
      </c>
      <c r="N83" s="422">
        <v>5</v>
      </c>
      <c r="O83" s="425">
        <v>5</v>
      </c>
      <c r="P83" s="425">
        <v>5</v>
      </c>
      <c r="Q83" s="425">
        <v>5</v>
      </c>
      <c r="R83" s="423">
        <v>5</v>
      </c>
      <c r="S83" s="423">
        <v>5</v>
      </c>
      <c r="T83" s="423">
        <v>5</v>
      </c>
      <c r="U83" s="423">
        <v>5</v>
      </c>
      <c r="V83" s="425">
        <v>6</v>
      </c>
      <c r="W83" s="425">
        <v>6</v>
      </c>
      <c r="X83" s="425">
        <v>6</v>
      </c>
      <c r="Y83" s="424">
        <v>6</v>
      </c>
    </row>
    <row r="84" spans="3:25" ht="51.75">
      <c r="C84" s="153" t="str">
        <f>IF(ISBLANK('5. Pp (3 años)'!C109),"",'5. Pp (3 años)'!C109)</f>
        <v>Actividad</v>
      </c>
      <c r="D84" s="154" t="str">
        <f>IF(ISBLANK('5. Pp (3 años)'!D109),"",'5. Pp (3 años)'!D109)</f>
        <v>2.2.1.1.8.6 Retiro constante y eficiente de objetos obsoletos a través del operativo integral de descacharrización</v>
      </c>
      <c r="E84" s="154" t="str">
        <f>IF(ISBLANK('5. Pp (3 años)'!E109),"",'5. Pp (3 años)'!E109)</f>
        <v>PTD: Porcentaje de Tonelaje de Descacharrización</v>
      </c>
      <c r="F84" s="54" t="s">
        <v>792</v>
      </c>
      <c r="G84" s="39">
        <v>0</v>
      </c>
      <c r="H84" s="35">
        <v>420</v>
      </c>
      <c r="I84" s="35">
        <v>420</v>
      </c>
      <c r="J84" s="36">
        <v>1</v>
      </c>
      <c r="K84" s="422">
        <v>0</v>
      </c>
      <c r="L84" s="423">
        <v>210</v>
      </c>
      <c r="M84" s="424">
        <v>210</v>
      </c>
      <c r="N84" s="422">
        <v>0</v>
      </c>
      <c r="O84" s="425">
        <v>0</v>
      </c>
      <c r="P84" s="425">
        <v>0</v>
      </c>
      <c r="Q84" s="425">
        <v>0</v>
      </c>
      <c r="R84" s="423">
        <v>52.5</v>
      </c>
      <c r="S84" s="423">
        <v>52.5</v>
      </c>
      <c r="T84" s="423">
        <v>52.5</v>
      </c>
      <c r="U84" s="423">
        <v>52.5</v>
      </c>
      <c r="V84" s="425">
        <v>52.5</v>
      </c>
      <c r="W84" s="425">
        <v>52.5</v>
      </c>
      <c r="X84" s="425">
        <v>52.5</v>
      </c>
      <c r="Y84" s="424">
        <v>52.5</v>
      </c>
    </row>
    <row r="85" spans="3:25" ht="96" customHeight="1">
      <c r="C85" s="243" t="str">
        <f>IF(ISBLANK('5. Pp (3 años)'!C110),"",'5. Pp (3 años)'!C110)</f>
        <v xml:space="preserve">Componente
</v>
      </c>
      <c r="D85" s="235" t="str">
        <f>IF(ISBLANK('5. Pp (3 años)'!D110),"",'5. Pp (3 años)'!D110)</f>
        <v>2.1.1.1.9 Mantenimiento a los vehículos adscritos a la Secretaría Municipal de Obras Públicas y Servicios.</v>
      </c>
      <c r="E85" s="235" t="str">
        <f>IF(ISBLANK('5. Pp (3 años)'!E110),"",'5. Pp (3 años)'!E110)</f>
        <v>PVR: Porcentaje de vehículos reparados.</v>
      </c>
      <c r="F85" s="237" t="s">
        <v>792</v>
      </c>
      <c r="G85" s="245">
        <v>3026</v>
      </c>
      <c r="H85" s="246">
        <v>3300</v>
      </c>
      <c r="I85" s="246">
        <v>3026</v>
      </c>
      <c r="J85" s="247">
        <v>9.0499999999999997E-2</v>
      </c>
      <c r="K85" s="422">
        <v>1100</v>
      </c>
      <c r="L85" s="423">
        <v>1100</v>
      </c>
      <c r="M85" s="424">
        <v>1100</v>
      </c>
      <c r="N85" s="422">
        <v>275</v>
      </c>
      <c r="O85" s="425">
        <v>275</v>
      </c>
      <c r="P85" s="425">
        <v>275</v>
      </c>
      <c r="Q85" s="425">
        <v>275</v>
      </c>
      <c r="R85" s="423">
        <v>275</v>
      </c>
      <c r="S85" s="423">
        <v>275</v>
      </c>
      <c r="T85" s="423">
        <v>275</v>
      </c>
      <c r="U85" s="423">
        <v>275</v>
      </c>
      <c r="V85" s="425">
        <v>275</v>
      </c>
      <c r="W85" s="425">
        <v>275</v>
      </c>
      <c r="X85" s="425">
        <v>275</v>
      </c>
      <c r="Y85" s="424">
        <v>275</v>
      </c>
    </row>
    <row r="86" spans="3:25" ht="51.75">
      <c r="C86" s="153" t="str">
        <f>IF(ISBLANK('5. Pp (3 años)'!C111),"",'5. Pp (3 años)'!C111)</f>
        <v>Actividad</v>
      </c>
      <c r="D86" s="154" t="str">
        <f>IF(ISBLANK('5. Pp (3 años)'!D111),"",'5. Pp (3 años)'!D111)</f>
        <v>2.1.1.1.9.1 Proporción del servicio mecánico del parque vehicular.</v>
      </c>
      <c r="E86" s="154" t="str">
        <f>IF(ISBLANK('5. Pp (3 años)'!E111),"",'5. Pp (3 años)'!E111)</f>
        <v>PSMP: Porcentaje de servicio mecánico proporcionado.</v>
      </c>
      <c r="F86" s="54" t="s">
        <v>792</v>
      </c>
      <c r="G86" s="39">
        <v>2987</v>
      </c>
      <c r="H86" s="35">
        <v>3960</v>
      </c>
      <c r="I86" s="35">
        <v>2987</v>
      </c>
      <c r="J86" s="36">
        <v>0.32569999999999999</v>
      </c>
      <c r="K86" s="422">
        <v>1320</v>
      </c>
      <c r="L86" s="423">
        <v>1320</v>
      </c>
      <c r="M86" s="424">
        <v>1320</v>
      </c>
      <c r="N86" s="422">
        <v>330</v>
      </c>
      <c r="O86" s="425">
        <v>330</v>
      </c>
      <c r="P86" s="425">
        <v>330</v>
      </c>
      <c r="Q86" s="425">
        <v>330</v>
      </c>
      <c r="R86" s="423">
        <v>330</v>
      </c>
      <c r="S86" s="423">
        <v>330</v>
      </c>
      <c r="T86" s="423">
        <v>330</v>
      </c>
      <c r="U86" s="423">
        <v>330</v>
      </c>
      <c r="V86" s="425">
        <v>330</v>
      </c>
      <c r="W86" s="425">
        <v>330</v>
      </c>
      <c r="X86" s="425">
        <v>330</v>
      </c>
      <c r="Y86" s="424">
        <v>330</v>
      </c>
    </row>
    <row r="87" spans="3:25" ht="51.75">
      <c r="C87" s="153" t="str">
        <f>IF(ISBLANK('5. Pp (3 años)'!C112),"",'5. Pp (3 años)'!C112)</f>
        <v>Actividad</v>
      </c>
      <c r="D87" s="154" t="str">
        <f>IF(ISBLANK('5. Pp (3 años)'!D112),"",'5. Pp (3 años)'!D112)</f>
        <v>2.1.1.1.9.2 Reparación y mantenimiento  general al parque vehicular del  H. Ayuntamiento de Benito Juárez.</v>
      </c>
      <c r="E87" s="154" t="str">
        <f>IF(ISBLANK('5. Pp (3 años)'!E112),"",'5. Pp (3 años)'!E112)</f>
        <v>PSMP: Porcentaje de servicio mecánico proporcionado.</v>
      </c>
      <c r="F87" s="54" t="s">
        <v>792</v>
      </c>
      <c r="G87" s="39">
        <v>1394</v>
      </c>
      <c r="H87" s="35">
        <v>2376</v>
      </c>
      <c r="I87" s="35">
        <v>1394</v>
      </c>
      <c r="J87" s="36">
        <v>0.70440000000000003</v>
      </c>
      <c r="K87" s="422">
        <v>792</v>
      </c>
      <c r="L87" s="423">
        <v>792</v>
      </c>
      <c r="M87" s="424">
        <v>792</v>
      </c>
      <c r="N87" s="422">
        <v>198</v>
      </c>
      <c r="O87" s="425">
        <v>198</v>
      </c>
      <c r="P87" s="425">
        <v>198</v>
      </c>
      <c r="Q87" s="425">
        <v>198</v>
      </c>
      <c r="R87" s="423">
        <v>198</v>
      </c>
      <c r="S87" s="423">
        <v>198</v>
      </c>
      <c r="T87" s="423">
        <v>198</v>
      </c>
      <c r="U87" s="423">
        <v>198</v>
      </c>
      <c r="V87" s="425">
        <v>198</v>
      </c>
      <c r="W87" s="425">
        <v>98</v>
      </c>
      <c r="X87" s="425">
        <v>198</v>
      </c>
      <c r="Y87" s="424">
        <v>198</v>
      </c>
    </row>
    <row r="88" spans="3:25" ht="88.5" customHeight="1">
      <c r="C88" s="153" t="str">
        <f>IF(ISBLANK('5. Pp (3 años)'!C113),"",'5. Pp (3 años)'!C113)</f>
        <v>Actividad</v>
      </c>
      <c r="D88" s="154" t="str">
        <f>IF(ISBLANK('5. Pp (3 años)'!D113),"",'5. Pp (3 años)'!D113)</f>
        <v xml:space="preserve">2.1.1.1.9.3  Mantenimiento de las  instalaciones de la Dirección del Taller Municipal para el buen funcionamiento en el cumplimiento de la prestación del servicio. </v>
      </c>
      <c r="E88" s="154" t="str">
        <f>IF(ISBLANK('5. Pp (3 años)'!E113),"",'5. Pp (3 años)'!E113)</f>
        <v>PSMITOD: Porcentaje de servicios de  mantenimiento de las instalaciones del taller y oficinas deterioradas.</v>
      </c>
      <c r="F88" s="54" t="s">
        <v>792</v>
      </c>
      <c r="G88" s="39">
        <v>107</v>
      </c>
      <c r="H88" s="35">
        <v>396</v>
      </c>
      <c r="I88" s="35">
        <v>8</v>
      </c>
      <c r="J88" s="36">
        <v>0.22220000000000001</v>
      </c>
      <c r="K88" s="422">
        <v>132</v>
      </c>
      <c r="L88" s="423">
        <v>132</v>
      </c>
      <c r="M88" s="424">
        <v>132</v>
      </c>
      <c r="N88" s="422">
        <v>33</v>
      </c>
      <c r="O88" s="425">
        <v>33</v>
      </c>
      <c r="P88" s="425">
        <v>33</v>
      </c>
      <c r="Q88" s="425">
        <v>33</v>
      </c>
      <c r="R88" s="423">
        <v>33</v>
      </c>
      <c r="S88" s="423">
        <v>33</v>
      </c>
      <c r="T88" s="423">
        <v>33</v>
      </c>
      <c r="U88" s="423">
        <v>33</v>
      </c>
      <c r="V88" s="425">
        <v>33</v>
      </c>
      <c r="W88" s="425">
        <v>33</v>
      </c>
      <c r="X88" s="425">
        <v>33</v>
      </c>
      <c r="Y88" s="424">
        <v>33</v>
      </c>
    </row>
    <row r="89" spans="3:25" ht="112.5" customHeight="1">
      <c r="C89" s="243" t="str">
        <f>IF(ISBLANK('5. Pp (3 años)'!C114),"",'5. Pp (3 años)'!C114)</f>
        <v>Componente</v>
      </c>
      <c r="D89" s="235" t="str">
        <f>IF(ISBLANK('5. Pp (3 años)'!D114),"",'5. Pp (3 años)'!D114)</f>
        <v>2.1.1.1.10 Programa de infraestructura básica urbana, mejoramiento de imagen y obras públicas, sustentables e inclusivas ejercidos por la Direccion General de Obras Públicas.</v>
      </c>
      <c r="E89" s="235" t="str">
        <f>IF(ISBLANK('5. Pp (3 años)'!E114),"",'5. Pp (3 años)'!E114)</f>
        <v>POE: Porcentaje de Obras Ejercidas</v>
      </c>
      <c r="F89" s="237" t="s">
        <v>1075</v>
      </c>
      <c r="G89" s="245">
        <v>159</v>
      </c>
      <c r="H89" s="246">
        <v>61</v>
      </c>
      <c r="I89" s="246">
        <v>-98</v>
      </c>
      <c r="J89" s="247">
        <v>-0.61635220125786161</v>
      </c>
      <c r="K89" s="422">
        <v>52</v>
      </c>
      <c r="L89" s="423">
        <v>61</v>
      </c>
      <c r="M89" s="424">
        <v>67</v>
      </c>
      <c r="N89" s="422">
        <v>0</v>
      </c>
      <c r="O89" s="425">
        <v>26</v>
      </c>
      <c r="P89" s="425">
        <v>19</v>
      </c>
      <c r="Q89" s="425">
        <v>7</v>
      </c>
      <c r="R89" s="423">
        <v>4</v>
      </c>
      <c r="S89" s="423">
        <v>31</v>
      </c>
      <c r="T89" s="423">
        <v>20</v>
      </c>
      <c r="U89" s="423">
        <v>6</v>
      </c>
      <c r="V89" s="425">
        <v>10</v>
      </c>
      <c r="W89" s="425">
        <v>22</v>
      </c>
      <c r="X89" s="425">
        <v>20</v>
      </c>
      <c r="Y89" s="424">
        <v>15</v>
      </c>
    </row>
    <row r="90" spans="3:25" ht="111.75" customHeight="1">
      <c r="C90" s="153" t="str">
        <f>IF(ISBLANK('5. Pp (3 años)'!C115),"",'5. Pp (3 años)'!C115)</f>
        <v>Actividad</v>
      </c>
      <c r="D90" s="154" t="str">
        <f>IF(ISBLANK('5. Pp (3 años)'!D115),"",'5. Pp (3 años)'!D115)</f>
        <v>2.1.1.1.10.1  Obras de urbanización para una óptima movilidad urbana motorizada y no motorizada, con un enfoque sustentable, inclusiva y de mejoramiento de imagen urbana.</v>
      </c>
      <c r="E90" s="154" t="str">
        <f>IF(ISBLANK('5. Pp (3 años)'!E115),"",'5. Pp (3 años)'!E115)</f>
        <v xml:space="preserve">POU: Porcentaje de Obras de Urbanización </v>
      </c>
      <c r="F90" s="54" t="s">
        <v>1075</v>
      </c>
      <c r="G90" s="39">
        <v>69</v>
      </c>
      <c r="H90" s="35">
        <v>34</v>
      </c>
      <c r="I90" s="35">
        <v>-35</v>
      </c>
      <c r="J90" s="36">
        <v>-0.50724637681159424</v>
      </c>
      <c r="K90" s="422">
        <v>27</v>
      </c>
      <c r="L90" s="423">
        <v>34</v>
      </c>
      <c r="M90" s="424">
        <v>39</v>
      </c>
      <c r="N90" s="422">
        <v>0</v>
      </c>
      <c r="O90" s="425">
        <v>18</v>
      </c>
      <c r="P90" s="425">
        <v>5</v>
      </c>
      <c r="Q90" s="425">
        <v>4</v>
      </c>
      <c r="R90" s="423">
        <v>2</v>
      </c>
      <c r="S90" s="423">
        <v>19</v>
      </c>
      <c r="T90" s="423">
        <v>10</v>
      </c>
      <c r="U90" s="423">
        <v>3</v>
      </c>
      <c r="V90" s="425">
        <v>8</v>
      </c>
      <c r="W90" s="425">
        <v>13</v>
      </c>
      <c r="X90" s="425">
        <v>11</v>
      </c>
      <c r="Y90" s="424">
        <v>7</v>
      </c>
    </row>
    <row r="91" spans="3:25" ht="65.25" customHeight="1">
      <c r="C91" s="153" t="str">
        <f>IF(ISBLANK('5. Pp (3 años)'!C116),"",'5. Pp (3 años)'!C116)</f>
        <v>Actividad</v>
      </c>
      <c r="D91" s="154" t="str">
        <f>IF(ISBLANK('5. Pp (3 años)'!D116),"",'5. Pp (3 años)'!D116)</f>
        <v>2.1.1.1.10.2  Obras para servicios básicos, inclusivos y sustentables en zonas de atención prioritarias del Municipio .</v>
      </c>
      <c r="E91" s="154" t="str">
        <f>IF(ISBLANK('5. Pp (3 años)'!E116),"",'5. Pp (3 años)'!E116)</f>
        <v>POSB: Porcentaje de obras para servicios básicos.</v>
      </c>
      <c r="F91" s="54" t="s">
        <v>1075</v>
      </c>
      <c r="G91" s="39">
        <v>50</v>
      </c>
      <c r="H91" s="35">
        <v>20</v>
      </c>
      <c r="I91" s="35">
        <v>-30</v>
      </c>
      <c r="J91" s="36">
        <v>-0.6</v>
      </c>
      <c r="K91" s="422">
        <v>19</v>
      </c>
      <c r="L91" s="423">
        <v>20</v>
      </c>
      <c r="M91" s="424">
        <v>21</v>
      </c>
      <c r="N91" s="422">
        <v>0</v>
      </c>
      <c r="O91" s="425">
        <v>7</v>
      </c>
      <c r="P91" s="425">
        <v>11</v>
      </c>
      <c r="Q91" s="425">
        <v>1</v>
      </c>
      <c r="R91" s="423">
        <v>2</v>
      </c>
      <c r="S91" s="423">
        <v>9</v>
      </c>
      <c r="T91" s="423">
        <v>7</v>
      </c>
      <c r="U91" s="423">
        <v>2</v>
      </c>
      <c r="V91" s="425">
        <v>2</v>
      </c>
      <c r="W91" s="425">
        <v>7</v>
      </c>
      <c r="X91" s="425">
        <v>6</v>
      </c>
      <c r="Y91" s="424">
        <v>6</v>
      </c>
    </row>
    <row r="92" spans="3:25" ht="122.25" customHeight="1">
      <c r="C92" s="153" t="str">
        <f>IF(ISBLANK('5. Pp (3 años)'!C117),"",'5. Pp (3 años)'!C117)</f>
        <v>Actividad</v>
      </c>
      <c r="D92" s="154"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E92" s="154" t="str">
        <f>IF(ISBLANK('5. Pp (3 años)'!E117),"",'5. Pp (3 años)'!E117)</f>
        <v>POMIEP: Porcentaje de Obras de Mejoramiento Integral de Espacios Públicos.</v>
      </c>
      <c r="F92" s="54" t="s">
        <v>1075</v>
      </c>
      <c r="G92" s="39">
        <v>29</v>
      </c>
      <c r="H92" s="35">
        <v>5</v>
      </c>
      <c r="I92" s="35">
        <v>-24</v>
      </c>
      <c r="J92" s="36">
        <v>-0.82758620689655171</v>
      </c>
      <c r="K92" s="422">
        <v>4</v>
      </c>
      <c r="L92" s="423">
        <v>5</v>
      </c>
      <c r="M92" s="424">
        <v>4</v>
      </c>
      <c r="N92" s="422">
        <v>0</v>
      </c>
      <c r="O92" s="425">
        <v>1</v>
      </c>
      <c r="P92" s="425">
        <v>2</v>
      </c>
      <c r="Q92" s="425">
        <v>1</v>
      </c>
      <c r="R92" s="423">
        <v>0</v>
      </c>
      <c r="S92" s="423">
        <v>2</v>
      </c>
      <c r="T92" s="423">
        <v>2</v>
      </c>
      <c r="U92" s="423">
        <v>1</v>
      </c>
      <c r="V92" s="425">
        <v>0</v>
      </c>
      <c r="W92" s="425">
        <v>1</v>
      </c>
      <c r="X92" s="425">
        <v>2</v>
      </c>
      <c r="Y92" s="424">
        <v>1</v>
      </c>
    </row>
    <row r="93" spans="3:25" ht="84" customHeight="1">
      <c r="C93" s="153" t="str">
        <f>IF(ISBLANK('5. Pp (3 años)'!C118),"",'5. Pp (3 años)'!C118)</f>
        <v>Actividad</v>
      </c>
      <c r="D93" s="154" t="str">
        <f>IF(ISBLANK('5. Pp (3 años)'!D118),"",'5. Pp (3 años)'!D118)</f>
        <v xml:space="preserve">2.1.1.1.10.4 Obras en inmuebles públicos municipales que contribuyen a la mejora continua de la atención a la ciudadanía del Municipio de Benito Juarez. </v>
      </c>
      <c r="E93" s="154" t="str">
        <f>IF(ISBLANK('5. Pp (3 años)'!E118),"",'5. Pp (3 años)'!E118)</f>
        <v>POIPM: Porcentaje de Obras en Inmuebles Públicos Municipales.</v>
      </c>
      <c r="F93" s="54" t="s">
        <v>1075</v>
      </c>
      <c r="G93" s="39">
        <v>11</v>
      </c>
      <c r="H93" s="35">
        <v>2</v>
      </c>
      <c r="I93" s="35">
        <v>-9</v>
      </c>
      <c r="J93" s="36">
        <v>-0.81818181818181812</v>
      </c>
      <c r="K93" s="422">
        <v>2</v>
      </c>
      <c r="L93" s="423">
        <v>2</v>
      </c>
      <c r="M93" s="424">
        <v>3</v>
      </c>
      <c r="N93" s="422">
        <v>0</v>
      </c>
      <c r="O93" s="425">
        <v>0</v>
      </c>
      <c r="P93" s="425">
        <v>1</v>
      </c>
      <c r="Q93" s="425">
        <v>1</v>
      </c>
      <c r="R93" s="423">
        <v>0</v>
      </c>
      <c r="S93" s="423">
        <v>1</v>
      </c>
      <c r="T93" s="423">
        <v>1</v>
      </c>
      <c r="U93" s="423">
        <v>0</v>
      </c>
      <c r="V93" s="425">
        <v>0</v>
      </c>
      <c r="W93" s="425">
        <v>1</v>
      </c>
      <c r="X93" s="425">
        <v>1</v>
      </c>
      <c r="Y93" s="424">
        <v>1</v>
      </c>
    </row>
    <row r="94" spans="3:25" ht="63" customHeight="1">
      <c r="C94" s="153" t="str">
        <f>IF(ISBLANK('5. Pp (3 años)'!C119),"",'5. Pp (3 años)'!C119)</f>
        <v>Actividad</v>
      </c>
      <c r="D94" s="154" t="str">
        <f>IF(ISBLANK('5. Pp (3 años)'!D119),"",'5. Pp (3 años)'!D119)</f>
        <v>2.1.1.1.10.5  Gestion de Reparaciones y Mantenimiento del Parque Vehicular.</v>
      </c>
      <c r="E94" s="154" t="str">
        <f>IF(ISBLANK('5. Pp (3 años)'!E119),"",'5. Pp (3 años)'!E119)</f>
        <v>PRMPV: Porcentaje de Reparación y Mantenimiento al parque vehicular</v>
      </c>
      <c r="F94" s="54" t="s">
        <v>1076</v>
      </c>
      <c r="G94" s="39">
        <v>127</v>
      </c>
      <c r="H94" s="35">
        <v>59</v>
      </c>
      <c r="I94" s="35">
        <v>-68</v>
      </c>
      <c r="J94" s="36">
        <v>-0.53543307086614167</v>
      </c>
      <c r="K94" s="422">
        <v>61</v>
      </c>
      <c r="L94" s="423">
        <v>59</v>
      </c>
      <c r="M94" s="424">
        <v>64</v>
      </c>
      <c r="N94" s="422">
        <v>13</v>
      </c>
      <c r="O94" s="425">
        <v>12</v>
      </c>
      <c r="P94" s="425">
        <v>20</v>
      </c>
      <c r="Q94" s="425">
        <v>16</v>
      </c>
      <c r="R94" s="423">
        <v>11</v>
      </c>
      <c r="S94" s="423">
        <v>16</v>
      </c>
      <c r="T94" s="423">
        <v>17</v>
      </c>
      <c r="U94" s="423">
        <v>15</v>
      </c>
      <c r="V94" s="425">
        <v>11</v>
      </c>
      <c r="W94" s="425">
        <v>13</v>
      </c>
      <c r="X94" s="425">
        <v>17</v>
      </c>
      <c r="Y94" s="424">
        <v>23</v>
      </c>
    </row>
    <row r="95" spans="3:25" ht="80.25" customHeight="1">
      <c r="C95" s="153" t="str">
        <f>IF(ISBLANK('5. Pp (3 años)'!C120),"",'5. Pp (3 años)'!C120)</f>
        <v>Actividad</v>
      </c>
      <c r="D95" s="154" t="str">
        <f>IF(ISBLANK('5. Pp (3 años)'!D120),"",'5. Pp (3 años)'!D120)</f>
        <v>2.1.1.1.10.6 Gestion para el pago de arrendamiento de las Oficinas Laborales que ocupan la Dirección General y  las Direcciones de Area</v>
      </c>
      <c r="E95" s="154" t="str">
        <f>IF(ISBLANK('5. Pp (3 años)'!E120),"",'5. Pp (3 años)'!E120)</f>
        <v>PGPA: Porcentaje de Gestión del pago del Arrendamiento de Oficinas Laborables</v>
      </c>
      <c r="F95" s="54" t="s">
        <v>1076</v>
      </c>
      <c r="G95" s="39">
        <v>26</v>
      </c>
      <c r="H95" s="35">
        <v>84</v>
      </c>
      <c r="I95" s="35">
        <v>58</v>
      </c>
      <c r="J95" s="36">
        <v>2.2307692307692308</v>
      </c>
      <c r="K95" s="422">
        <v>84</v>
      </c>
      <c r="L95" s="423">
        <v>84</v>
      </c>
      <c r="M95" s="424">
        <v>84</v>
      </c>
      <c r="N95" s="422">
        <v>21</v>
      </c>
      <c r="O95" s="425">
        <v>21</v>
      </c>
      <c r="P95" s="425">
        <v>21</v>
      </c>
      <c r="Q95" s="425">
        <v>21</v>
      </c>
      <c r="R95" s="423">
        <v>21</v>
      </c>
      <c r="S95" s="423">
        <v>21</v>
      </c>
      <c r="T95" s="423">
        <v>21</v>
      </c>
      <c r="U95" s="423">
        <v>21</v>
      </c>
      <c r="V95" s="425">
        <v>21</v>
      </c>
      <c r="W95" s="425">
        <v>21</v>
      </c>
      <c r="X95" s="425">
        <v>21</v>
      </c>
      <c r="Y95" s="424">
        <v>21</v>
      </c>
    </row>
    <row r="96" spans="3:25" ht="84" customHeight="1">
      <c r="C96" s="153" t="str">
        <f>IF(ISBLANK('5. Pp (3 años)'!C121),"",'5. Pp (3 años)'!C121)</f>
        <v>Actividad</v>
      </c>
      <c r="D96" s="154" t="str">
        <f>IF(ISBLANK('5. Pp (3 años)'!D121),"",'5. Pp (3 años)'!D121)</f>
        <v>2.1.1.1.10.7 Supervisión de obra en la via pública para verificar cumplimiento de los permisos otorgados a particulares y la ciudadania del Municipio de Benito Juárez</v>
      </c>
      <c r="E96" s="154" t="str">
        <f>IF(ISBLANK('5. Pp (3 años)'!E121),"",'5. Pp (3 años)'!E121)</f>
        <v>PSOVP: Porcentaje de supervición de obra en la via pública</v>
      </c>
      <c r="F96" s="54" t="s">
        <v>1075</v>
      </c>
      <c r="G96" s="39">
        <v>96</v>
      </c>
      <c r="H96" s="35">
        <v>44</v>
      </c>
      <c r="I96" s="35">
        <v>-52</v>
      </c>
      <c r="J96" s="36">
        <v>-0.54166666666666674</v>
      </c>
      <c r="K96" s="422">
        <v>40</v>
      </c>
      <c r="L96" s="423">
        <v>44</v>
      </c>
      <c r="M96" s="424">
        <v>48</v>
      </c>
      <c r="N96" s="422">
        <v>0</v>
      </c>
      <c r="O96" s="425">
        <v>5</v>
      </c>
      <c r="P96" s="425">
        <v>25</v>
      </c>
      <c r="Q96" s="425">
        <v>10</v>
      </c>
      <c r="R96" s="423">
        <v>0</v>
      </c>
      <c r="S96" s="423">
        <v>5</v>
      </c>
      <c r="T96" s="423">
        <v>27</v>
      </c>
      <c r="U96" s="423">
        <v>12</v>
      </c>
      <c r="V96" s="425">
        <v>0</v>
      </c>
      <c r="W96" s="425">
        <v>5</v>
      </c>
      <c r="X96" s="425">
        <v>29</v>
      </c>
      <c r="Y96" s="424">
        <v>14</v>
      </c>
    </row>
    <row r="97" spans="3:25" ht="76.5" customHeight="1">
      <c r="C97" s="243" t="str">
        <f>IF(ISBLANK('5. Pp (3 años)'!C122),"",'5. Pp (3 años)'!C122)</f>
        <v>Componente</v>
      </c>
      <c r="D97" s="235" t="str">
        <f>IF(ISBLANK('5. Pp (3 años)'!D122),"",'5. Pp (3 años)'!D122)</f>
        <v>2.1.1.1.11  Expedientes técnicos que se  integran a la gestión de los recursos públicos en materia de obra pública.</v>
      </c>
      <c r="E97" s="235" t="str">
        <f>IF(ISBLANK('5. Pp (3 años)'!E122),"",'5. Pp (3 años)'!E122)</f>
        <v>PETO: Porcentaje de Expedientes Técnicos de Obra.</v>
      </c>
      <c r="F97" s="237" t="s">
        <v>1075</v>
      </c>
      <c r="G97" s="245">
        <v>180</v>
      </c>
      <c r="H97" s="246">
        <v>61</v>
      </c>
      <c r="I97" s="246">
        <v>-119</v>
      </c>
      <c r="J97" s="247">
        <v>-0.66111111111111109</v>
      </c>
      <c r="K97" s="422">
        <v>52</v>
      </c>
      <c r="L97" s="423">
        <v>61</v>
      </c>
      <c r="M97" s="424">
        <v>67</v>
      </c>
      <c r="N97" s="422">
        <v>26</v>
      </c>
      <c r="O97" s="425">
        <v>16</v>
      </c>
      <c r="P97" s="425">
        <v>8</v>
      </c>
      <c r="Q97" s="425">
        <v>2</v>
      </c>
      <c r="R97" s="423">
        <v>32</v>
      </c>
      <c r="S97" s="423">
        <v>17</v>
      </c>
      <c r="T97" s="423">
        <v>9</v>
      </c>
      <c r="U97" s="423">
        <v>3</v>
      </c>
      <c r="V97" s="425">
        <v>33</v>
      </c>
      <c r="W97" s="425">
        <v>19</v>
      </c>
      <c r="X97" s="425">
        <v>12</v>
      </c>
      <c r="Y97" s="424">
        <v>3</v>
      </c>
    </row>
    <row r="98" spans="3:25" ht="129.75" customHeight="1">
      <c r="C98" s="153" t="str">
        <f>IF(ISBLANK('5. Pp (3 años)'!C123),"",'5. Pp (3 años)'!C123)</f>
        <v>Actividad</v>
      </c>
      <c r="D98" s="154"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E98" s="154" t="str">
        <f>IF(ISBLANK('5. Pp (3 años)'!E123),"",'5. Pp (3 años)'!E123)</f>
        <v>PGTMIA: Porcentaje Gestion de Tramites en Materia de Impacto Ambiental para los Expedientes Técnicos Elaborados.</v>
      </c>
      <c r="F98" s="54" t="s">
        <v>1076</v>
      </c>
      <c r="G98" s="39">
        <v>97</v>
      </c>
      <c r="H98" s="35">
        <v>37</v>
      </c>
      <c r="I98" s="35">
        <v>-60</v>
      </c>
      <c r="J98" s="36">
        <v>-0.61855670103092786</v>
      </c>
      <c r="K98" s="422">
        <v>35</v>
      </c>
      <c r="L98" s="423">
        <v>37</v>
      </c>
      <c r="M98" s="424">
        <v>39</v>
      </c>
      <c r="N98" s="422">
        <v>14</v>
      </c>
      <c r="O98" s="425">
        <v>11</v>
      </c>
      <c r="P98" s="425">
        <v>8</v>
      </c>
      <c r="Q98" s="425">
        <v>2</v>
      </c>
      <c r="R98" s="423">
        <v>15</v>
      </c>
      <c r="S98" s="423">
        <v>12</v>
      </c>
      <c r="T98" s="423">
        <v>8</v>
      </c>
      <c r="U98" s="423">
        <v>2</v>
      </c>
      <c r="V98" s="425">
        <v>16</v>
      </c>
      <c r="W98" s="425">
        <v>15</v>
      </c>
      <c r="X98" s="425">
        <v>7</v>
      </c>
      <c r="Y98" s="424">
        <v>1</v>
      </c>
    </row>
    <row r="99" spans="3:25" ht="124.5" customHeight="1">
      <c r="C99" s="153" t="str">
        <f>IF(ISBLANK('5. Pp (3 años)'!C124),"",'5. Pp (3 años)'!C124)</f>
        <v>Actividad</v>
      </c>
      <c r="D99" s="154"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E99" s="154" t="str">
        <f>IF(ISBLANK('5. Pp (3 años)'!E124),"",'5. Pp (3 años)'!E124)</f>
        <v>PGTFS: Porcentaje Gestion de Tramites de Factibilidad de Servicios para los Expedientes Técnicos Elaborados.</v>
      </c>
      <c r="F99" s="54" t="s">
        <v>1076</v>
      </c>
      <c r="G99" s="39">
        <v>79</v>
      </c>
      <c r="H99" s="35">
        <v>18</v>
      </c>
      <c r="I99" s="35">
        <v>-61</v>
      </c>
      <c r="J99" s="36">
        <v>-0.77215189873417722</v>
      </c>
      <c r="K99" s="422">
        <v>17</v>
      </c>
      <c r="L99" s="423">
        <v>18</v>
      </c>
      <c r="M99" s="424">
        <v>21</v>
      </c>
      <c r="N99" s="422">
        <v>3</v>
      </c>
      <c r="O99" s="425">
        <v>5</v>
      </c>
      <c r="P99" s="425">
        <v>8</v>
      </c>
      <c r="Q99" s="425">
        <v>1</v>
      </c>
      <c r="R99" s="423">
        <v>4</v>
      </c>
      <c r="S99" s="423">
        <v>3</v>
      </c>
      <c r="T99" s="423">
        <v>10</v>
      </c>
      <c r="U99" s="423">
        <v>1</v>
      </c>
      <c r="V99" s="425">
        <v>5</v>
      </c>
      <c r="W99" s="425">
        <v>12</v>
      </c>
      <c r="X99" s="425">
        <v>4</v>
      </c>
      <c r="Y99" s="424">
        <v>0</v>
      </c>
    </row>
    <row r="100" spans="3:25" ht="99" customHeight="1">
      <c r="C100" s="153" t="str">
        <f>IF(ISBLANK('5. Pp (3 años)'!C125),"",'5. Pp (3 años)'!C125)</f>
        <v>Actividad</v>
      </c>
      <c r="D100" s="154" t="str">
        <f>IF(ISBLANK('5. Pp (3 años)'!D125),"",'5. Pp (3 años)'!D125)</f>
        <v>2.1.1.1.11.3 Gestion de Licencias de Construcción ante la Dirección General de Desarrollo Urbano de las Obras proyectadas.</v>
      </c>
      <c r="E100" s="154" t="str">
        <f>IF(ISBLANK('5. Pp (3 años)'!E125),"",'5. Pp (3 años)'!E125)</f>
        <v>PGLC: Porcentaje Gestión de Licencias de Construccion para los Expedientes Técnicos Elaborados.</v>
      </c>
      <c r="F100" s="54" t="s">
        <v>1076</v>
      </c>
      <c r="G100" s="37">
        <v>170</v>
      </c>
      <c r="H100" s="38">
        <v>61</v>
      </c>
      <c r="I100" s="35">
        <v>-109</v>
      </c>
      <c r="J100" s="36">
        <v>-0.64117647058823524</v>
      </c>
      <c r="K100" s="422">
        <v>52</v>
      </c>
      <c r="L100" s="423">
        <v>61</v>
      </c>
      <c r="M100" s="424">
        <v>67</v>
      </c>
      <c r="N100" s="422">
        <v>26</v>
      </c>
      <c r="O100" s="425">
        <v>16</v>
      </c>
      <c r="P100" s="425">
        <v>8</v>
      </c>
      <c r="Q100" s="425">
        <v>2</v>
      </c>
      <c r="R100" s="423">
        <v>32</v>
      </c>
      <c r="S100" s="423">
        <v>17</v>
      </c>
      <c r="T100" s="423">
        <v>9</v>
      </c>
      <c r="U100" s="423">
        <v>3</v>
      </c>
      <c r="V100" s="425">
        <v>33</v>
      </c>
      <c r="W100" s="425">
        <v>19</v>
      </c>
      <c r="X100" s="425">
        <v>12</v>
      </c>
      <c r="Y100" s="424">
        <v>3</v>
      </c>
    </row>
    <row r="101" spans="3:25" ht="90.75" customHeight="1">
      <c r="C101" s="153" t="str">
        <f>IF(ISBLANK('5. Pp (3 años)'!C126),"",'5. Pp (3 años)'!C126)</f>
        <v>Actividad</v>
      </c>
      <c r="D101" s="154" t="str">
        <f>IF(ISBLANK('5. Pp (3 años)'!D126),"",'5. Pp (3 años)'!D126)</f>
        <v>2.1.1.1.11.4 Proyectos para obra pública o servicios relacionados con la misma</v>
      </c>
      <c r="E101" s="154" t="str">
        <f>IF(ISBLANK('5. Pp (3 años)'!E126),"",'5. Pp (3 años)'!E126)</f>
        <v>PPE: Porcentaje proyectos elaborados.</v>
      </c>
      <c r="F101" s="54" t="s">
        <v>1076</v>
      </c>
      <c r="G101" s="37">
        <v>227</v>
      </c>
      <c r="H101" s="38">
        <v>78</v>
      </c>
      <c r="I101" s="35">
        <v>-149</v>
      </c>
      <c r="J101" s="36">
        <v>-0.65638766519823788</v>
      </c>
      <c r="K101" s="422">
        <v>65</v>
      </c>
      <c r="L101" s="423">
        <v>78</v>
      </c>
      <c r="M101" s="424">
        <v>86</v>
      </c>
      <c r="N101" s="422">
        <v>30</v>
      </c>
      <c r="O101" s="425">
        <v>18</v>
      </c>
      <c r="P101" s="425">
        <v>10</v>
      </c>
      <c r="Q101" s="425">
        <v>7</v>
      </c>
      <c r="R101" s="423">
        <v>31</v>
      </c>
      <c r="S101" s="423">
        <v>19</v>
      </c>
      <c r="T101" s="423">
        <v>17</v>
      </c>
      <c r="U101" s="423">
        <v>11</v>
      </c>
      <c r="V101" s="425">
        <v>22</v>
      </c>
      <c r="W101" s="425">
        <v>32</v>
      </c>
      <c r="X101" s="425">
        <v>18</v>
      </c>
      <c r="Y101" s="424">
        <v>14</v>
      </c>
    </row>
    <row r="102" spans="3:25" ht="90.75" customHeight="1">
      <c r="C102" s="243" t="str">
        <f>IF(ISBLANK('5. Pp (3 años)'!C127),"",'5. Pp (3 años)'!C127)</f>
        <v>Componente</v>
      </c>
      <c r="D102" s="235" t="str">
        <f>IF(ISBLANK('5. Pp (3 años)'!D127),"",'5. Pp (3 años)'!D127)</f>
        <v>2.1.1.1.12 Contratos de obra pública o servicios relacionados con las mismas</v>
      </c>
      <c r="E102" s="235" t="str">
        <f>IF(ISBLANK('5. Pp (3 años)'!E127),"",'5. Pp (3 años)'!E127)</f>
        <v>PCA:  Porcentaje de contratos de obra publica adjudicados</v>
      </c>
      <c r="F102" s="237" t="s">
        <v>1075</v>
      </c>
      <c r="G102" s="245">
        <v>133</v>
      </c>
      <c r="H102" s="246">
        <v>61</v>
      </c>
      <c r="I102" s="246">
        <v>-72</v>
      </c>
      <c r="J102" s="247">
        <v>-0.54135338345864659</v>
      </c>
      <c r="K102" s="422">
        <v>52</v>
      </c>
      <c r="L102" s="423">
        <v>61</v>
      </c>
      <c r="M102" s="424">
        <v>67</v>
      </c>
      <c r="N102" s="422">
        <v>0</v>
      </c>
      <c r="O102" s="425">
        <v>26</v>
      </c>
      <c r="P102" s="425">
        <v>19</v>
      </c>
      <c r="Q102" s="425">
        <v>7</v>
      </c>
      <c r="R102" s="423">
        <v>4</v>
      </c>
      <c r="S102" s="423">
        <v>31</v>
      </c>
      <c r="T102" s="423">
        <v>20</v>
      </c>
      <c r="U102" s="423">
        <v>6</v>
      </c>
      <c r="V102" s="425">
        <v>10</v>
      </c>
      <c r="W102" s="425">
        <v>22</v>
      </c>
      <c r="X102" s="425">
        <v>20</v>
      </c>
      <c r="Y102" s="424">
        <v>15</v>
      </c>
    </row>
    <row r="103" spans="3:25" ht="90.75" customHeight="1">
      <c r="C103" s="153" t="str">
        <f>IF(ISBLANK('5. Pp (3 años)'!C128),"",'5. Pp (3 años)'!C128)</f>
        <v>Actividad</v>
      </c>
      <c r="D103" s="154" t="str">
        <f>IF(ISBLANK('5. Pp (3 años)'!D128),"",'5. Pp (3 años)'!D128)</f>
        <v>2.1.1.1.12.1 Procedimientos de Convocatoria para la licitación de Obra Publica en beneficio de los benitojuarences</v>
      </c>
      <c r="E103" s="154" t="str">
        <f>IF(ISBLANK('5. Pp (3 años)'!E128),"",'5. Pp (3 años)'!E128)</f>
        <v>PPCLP: Porcentaje  de los Procedimientos de Convocatoria para la licitación de Obra Publica en beneficio de los benitojuarences</v>
      </c>
      <c r="F103" s="54" t="s">
        <v>1076</v>
      </c>
      <c r="G103" s="39">
        <v>81</v>
      </c>
      <c r="H103" s="35">
        <v>45.185185185185183</v>
      </c>
      <c r="I103" s="35">
        <v>-35.814814814814817</v>
      </c>
      <c r="J103" s="36">
        <v>-0.44215820759030633</v>
      </c>
      <c r="K103" s="422">
        <v>38</v>
      </c>
      <c r="L103" s="423">
        <v>45.185185185185183</v>
      </c>
      <c r="M103" s="424">
        <v>49</v>
      </c>
      <c r="N103" s="422">
        <v>0</v>
      </c>
      <c r="O103" s="425">
        <v>19.25925925925926</v>
      </c>
      <c r="P103" s="425">
        <v>14.074074074074073</v>
      </c>
      <c r="Q103" s="425">
        <v>5.1851851851851851</v>
      </c>
      <c r="R103" s="423">
        <v>2.9629629629629628</v>
      </c>
      <c r="S103" s="423">
        <v>22.962962962962962</v>
      </c>
      <c r="T103" s="423">
        <v>14.814814814814813</v>
      </c>
      <c r="U103" s="423">
        <v>4</v>
      </c>
      <c r="V103" s="425">
        <v>7.4074074074074066</v>
      </c>
      <c r="W103" s="425">
        <v>16.296296296296294</v>
      </c>
      <c r="X103" s="425">
        <v>14.814814814814813</v>
      </c>
      <c r="Y103" s="424">
        <v>11.111111111111111</v>
      </c>
    </row>
    <row r="104" spans="3:25" ht="90.75" customHeight="1">
      <c r="C104" s="243" t="str">
        <f>IF(ISBLANK('5. Pp (3 años)'!C129),"",'5. Pp (3 años)'!C129)</f>
        <v>Componente</v>
      </c>
      <c r="D104" s="235" t="str">
        <f>IF(ISBLANK('5. Pp (3 años)'!D129),"",'5. Pp (3 años)'!D129)</f>
        <v>2.1.1.1.13  Supervición y verifcacion de los alcances técnicos estipulados en los contratos de obra pública.</v>
      </c>
      <c r="E104" s="235" t="str">
        <f>IF(ISBLANK('5. Pp (3 años)'!E129),"",'5. Pp (3 años)'!E129)</f>
        <v xml:space="preserve">POPE: Porcentaje de obras públicas en ejecución </v>
      </c>
      <c r="F104" s="237" t="s">
        <v>1075</v>
      </c>
      <c r="G104" s="245">
        <v>150</v>
      </c>
      <c r="H104" s="246">
        <v>180</v>
      </c>
      <c r="I104" s="246">
        <v>30</v>
      </c>
      <c r="J104" s="247">
        <v>0.19999999999999996</v>
      </c>
      <c r="K104" s="422">
        <v>52</v>
      </c>
      <c r="L104" s="423">
        <v>61</v>
      </c>
      <c r="M104" s="424">
        <v>67</v>
      </c>
      <c r="N104" s="422">
        <v>0</v>
      </c>
      <c r="O104" s="425">
        <v>26</v>
      </c>
      <c r="P104" s="425">
        <v>19</v>
      </c>
      <c r="Q104" s="425">
        <v>7</v>
      </c>
      <c r="R104" s="423">
        <v>4</v>
      </c>
      <c r="S104" s="423">
        <v>31</v>
      </c>
      <c r="T104" s="423">
        <v>20</v>
      </c>
      <c r="U104" s="423">
        <v>6</v>
      </c>
      <c r="V104" s="425">
        <v>10</v>
      </c>
      <c r="W104" s="425">
        <v>22</v>
      </c>
      <c r="X104" s="425">
        <v>20</v>
      </c>
      <c r="Y104" s="424">
        <v>15</v>
      </c>
    </row>
    <row r="105" spans="3:25" ht="90.75" customHeight="1">
      <c r="C105" s="153" t="str">
        <f>IF(ISBLANK('5. Pp (3 años)'!C130),"",'5. Pp (3 años)'!C130)</f>
        <v>Actividad</v>
      </c>
      <c r="D105" s="154" t="str">
        <f>IF(ISBLANK('5. Pp (3 años)'!D130),"",'5. Pp (3 años)'!D130)</f>
        <v xml:space="preserve">2.1.1.1.13.1 Supervisión  de la ejecución de la obra pública de acuerdo al programa de  avance fisico de la obra. </v>
      </c>
      <c r="E105" s="154" t="str">
        <f>IF(ISBLANK('5. Pp (3 años)'!E130),"",'5. Pp (3 años)'!E130)</f>
        <v>PISAF: Porcentaje de informes de supervisión de avance físico de las obras publicas en ejecucion</v>
      </c>
      <c r="F105" s="54" t="s">
        <v>1076</v>
      </c>
      <c r="G105" s="39">
        <v>659</v>
      </c>
      <c r="H105" s="35">
        <v>663</v>
      </c>
      <c r="I105" s="35">
        <v>4</v>
      </c>
      <c r="J105" s="36">
        <v>6.0698027314112224E-3</v>
      </c>
      <c r="K105" s="422">
        <v>182</v>
      </c>
      <c r="L105" s="423">
        <v>223</v>
      </c>
      <c r="M105" s="424">
        <v>258</v>
      </c>
      <c r="N105" s="422">
        <v>0</v>
      </c>
      <c r="O105" s="425">
        <v>21</v>
      </c>
      <c r="P105" s="425">
        <v>57</v>
      </c>
      <c r="Q105" s="425">
        <v>104</v>
      </c>
      <c r="R105" s="423">
        <v>1</v>
      </c>
      <c r="S105" s="423">
        <v>18</v>
      </c>
      <c r="T105" s="423">
        <v>80</v>
      </c>
      <c r="U105" s="423">
        <v>124</v>
      </c>
      <c r="V105" s="425">
        <v>2</v>
      </c>
      <c r="W105" s="425">
        <v>66</v>
      </c>
      <c r="X105" s="425">
        <v>80</v>
      </c>
      <c r="Y105" s="424">
        <v>110</v>
      </c>
    </row>
    <row r="106" spans="3:25" ht="90.75" customHeight="1">
      <c r="C106" s="243" t="str">
        <f>IF(ISBLANK('5. Pp (3 años)'!C131),"",'5. Pp (3 años)'!C131)</f>
        <v>Componente</v>
      </c>
      <c r="D106" s="235" t="str">
        <f>IF(ISBLANK('5. Pp (3 años)'!D131),"",'5. Pp (3 años)'!D131)</f>
        <v xml:space="preserve">2.1.1.1.14  Obras públicas comprometidas, devengadas y pagadas. </v>
      </c>
      <c r="E106" s="235" t="str">
        <f>IF(ISBLANK('5. Pp (3 años)'!E131),"",'5. Pp (3 años)'!E131)</f>
        <v>PDOPC: Porcentaje de devengos de la obra pública comprometida.</v>
      </c>
      <c r="F106" s="237" t="s">
        <v>1076</v>
      </c>
      <c r="G106" s="245">
        <v>161</v>
      </c>
      <c r="H106" s="246">
        <v>180</v>
      </c>
      <c r="I106" s="246">
        <v>19</v>
      </c>
      <c r="J106" s="247">
        <v>0.11801242236024834</v>
      </c>
      <c r="K106" s="422">
        <v>52</v>
      </c>
      <c r="L106" s="423">
        <v>61</v>
      </c>
      <c r="M106" s="424">
        <v>67</v>
      </c>
      <c r="N106" s="422">
        <v>0</v>
      </c>
      <c r="O106" s="425">
        <v>26</v>
      </c>
      <c r="P106" s="425">
        <v>19</v>
      </c>
      <c r="Q106" s="425">
        <v>7</v>
      </c>
      <c r="R106" s="423">
        <v>4</v>
      </c>
      <c r="S106" s="423">
        <v>31</v>
      </c>
      <c r="T106" s="423">
        <v>20</v>
      </c>
      <c r="U106" s="423">
        <v>6</v>
      </c>
      <c r="V106" s="425">
        <v>10</v>
      </c>
      <c r="W106" s="425">
        <v>22</v>
      </c>
      <c r="X106" s="425">
        <v>20</v>
      </c>
      <c r="Y106" s="424">
        <v>15</v>
      </c>
    </row>
    <row r="107" spans="3:25" ht="90.75" customHeight="1" thickBot="1">
      <c r="C107" s="373" t="str">
        <f>IF(ISBLANK('5. Pp (3 años)'!C132),"",'5. Pp (3 años)'!C132)</f>
        <v>Actividad</v>
      </c>
      <c r="D107" s="374" t="str">
        <f>IF(ISBLANK('5. Pp (3 años)'!D132),"",'5. Pp (3 años)'!D132)</f>
        <v xml:space="preserve">2.1.1.14.1 Gestión del avance financiero de las obras publicas 
 </v>
      </c>
      <c r="E107" s="374" t="str">
        <f>IF(ISBLANK('5. Pp (3 años)'!E132),"",'5. Pp (3 años)'!E132)</f>
        <v>PPOPD: Porcentaje del pagado de la obra pública devengada.</v>
      </c>
      <c r="F107" s="375" t="s">
        <v>1076</v>
      </c>
      <c r="G107" s="376">
        <v>612</v>
      </c>
      <c r="H107" s="377">
        <v>663</v>
      </c>
      <c r="I107" s="378">
        <v>51</v>
      </c>
      <c r="J107" s="379">
        <v>8.3333333333333259E-2</v>
      </c>
      <c r="K107" s="439">
        <v>182</v>
      </c>
      <c r="L107" s="440">
        <v>223</v>
      </c>
      <c r="M107" s="441">
        <v>258</v>
      </c>
      <c r="N107" s="439">
        <v>0</v>
      </c>
      <c r="O107" s="442">
        <v>21</v>
      </c>
      <c r="P107" s="442">
        <v>57</v>
      </c>
      <c r="Q107" s="442">
        <v>104</v>
      </c>
      <c r="R107" s="440">
        <v>1</v>
      </c>
      <c r="S107" s="440">
        <v>18</v>
      </c>
      <c r="T107" s="440">
        <v>80</v>
      </c>
      <c r="U107" s="440">
        <v>124</v>
      </c>
      <c r="V107" s="442">
        <v>2</v>
      </c>
      <c r="W107" s="442">
        <v>66</v>
      </c>
      <c r="X107" s="442">
        <v>80</v>
      </c>
      <c r="Y107" s="441">
        <v>110</v>
      </c>
    </row>
    <row r="108" spans="3:25" ht="15.75" thickTop="1"/>
  </sheetData>
  <protectedRanges>
    <protectedRange algorithmName="SHA-512" hashValue="rAWoxk0y9jDh0PAo7oACEytrVxAQGOPMOZ1nBA9G9FN8vYqB9eAjjI1XaPMLpeKioM627dGhAI05V37ETnio4Q==" saltValue="hBf9aYPL5ACUZQys1sSgFA==" spinCount="100000" sqref="F52:H59" name="metas_2"/>
    <protectedRange algorithmName="SHA-512" hashValue="rAWoxk0y9jDh0PAo7oACEytrVxAQGOPMOZ1nBA9G9FN8vYqB9eAjjI1XaPMLpeKioM627dGhAI05V37ETnio4Q==" saltValue="hBf9aYPL5ACUZQys1sSgFA==" spinCount="100000" sqref="F78:F84" name="metas"/>
    <protectedRange algorithmName="SHA-512" hashValue="rAWoxk0y9jDh0PAo7oACEytrVxAQGOPMOZ1nBA9G9FN8vYqB9eAjjI1XaPMLpeKioM627dGhAI05V37ETnio4Q==" saltValue="hBf9aYPL5ACUZQys1sSgFA==" spinCount="100000" sqref="H78:H84" name="metas_3"/>
    <protectedRange algorithmName="SHA-512" hashValue="TLChwAy5F5QjsbViU4WG5u3t4N35PxZTFvKLDgsW4OMWPzQ5bcS2rimhOEiVc5aiXLwzV7+3bDIGHBE8vmSZkA==" saltValue="//hxkz+qNtOdOoXsei1XuQ==" spinCount="100000" sqref="K38:Y43" name="meta dispersion_1"/>
    <protectedRange algorithmName="SHA-512" hashValue="rAWoxk0y9jDh0PAo7oACEytrVxAQGOPMOZ1nBA9G9FN8vYqB9eAjjI1XaPMLpeKioM627dGhAI05V37ETnio4Q==" saltValue="hBf9aYPL5ACUZQys1sSgFA==" spinCount="100000" sqref="F38:H43" name="metas_4"/>
    <protectedRange algorithmName="SHA-512" hashValue="TLChwAy5F5QjsbViU4WG5u3t4N35PxZTFvKLDgsW4OMWPzQ5bcS2rimhOEiVc5aiXLwzV7+3bDIGHBE8vmSZkA==" saltValue="//hxkz+qNtOdOoXsei1XuQ==" spinCount="100000" sqref="K22:Y22" name="meta dispersion_4"/>
  </protectedRanges>
  <autoFilter ref="C18:Y107" xr:uid="{CA2EE549-F866-4B95-9121-942DB86D53FC}">
    <filterColumn colId="11" showButton="0"/>
    <filterColumn colId="12" showButton="0"/>
    <filterColumn colId="13" showButton="0"/>
    <filterColumn colId="15" showButton="0"/>
    <filterColumn colId="16" showButton="0"/>
    <filterColumn colId="17" showButton="0"/>
    <filterColumn colId="19" showButton="0"/>
    <filterColumn colId="20" showButton="0"/>
    <filterColumn colId="21" showButton="0"/>
  </autoFilter>
  <mergeCells count="39">
    <mergeCell ref="D5:Y6"/>
    <mergeCell ref="D7:Y7"/>
    <mergeCell ref="D8:Y8"/>
    <mergeCell ref="D9:Y9"/>
    <mergeCell ref="N18:Q18"/>
    <mergeCell ref="C11:Y15"/>
    <mergeCell ref="C16:F17"/>
    <mergeCell ref="G16:J17"/>
    <mergeCell ref="K16:Y16"/>
    <mergeCell ref="K17:M17"/>
    <mergeCell ref="N17:Y17"/>
    <mergeCell ref="R18:U18"/>
    <mergeCell ref="V18:Y18"/>
    <mergeCell ref="C18:C19"/>
    <mergeCell ref="M18:M19"/>
    <mergeCell ref="D18:D19"/>
    <mergeCell ref="J18:J19"/>
    <mergeCell ref="K18:K19"/>
    <mergeCell ref="L18:L19"/>
    <mergeCell ref="E18:E19"/>
    <mergeCell ref="F18:F19"/>
    <mergeCell ref="G18:G19"/>
    <mergeCell ref="H18:H19"/>
    <mergeCell ref="I18:I19"/>
    <mergeCell ref="C21:C22"/>
    <mergeCell ref="D21:D22"/>
    <mergeCell ref="D27:D28"/>
    <mergeCell ref="C27:C28"/>
    <mergeCell ref="E27:E28"/>
    <mergeCell ref="C44:C45"/>
    <mergeCell ref="D44:D45"/>
    <mergeCell ref="C57:C58"/>
    <mergeCell ref="D57:D58"/>
    <mergeCell ref="C52:C53"/>
    <mergeCell ref="D52:D53"/>
    <mergeCell ref="C48:C50"/>
    <mergeCell ref="D48:D50"/>
    <mergeCell ref="C55:C56"/>
    <mergeCell ref="D55:D56"/>
  </mergeCells>
  <printOptions horizontalCentered="1"/>
  <pageMargins left="0.23622047244094491" right="0.23622047244094491" top="0.74803149606299213" bottom="0.74803149606299213" header="0.31496062992125984" footer="0.31496062992125984"/>
  <pageSetup paperSize="5" scale="47"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FFF0F-6140-454C-AE91-3AE11CF8980C}">
  <sheetPr codeName="Hoja11"/>
  <dimension ref="C4:AC244"/>
  <sheetViews>
    <sheetView topLeftCell="Q5" zoomScale="96" zoomScaleNormal="96" workbookViewId="0">
      <selection activeCell="AA15" sqref="AA15"/>
    </sheetView>
  </sheetViews>
  <sheetFormatPr baseColWidth="10" defaultColWidth="11.375" defaultRowHeight="15"/>
  <cols>
    <col min="1" max="2" width="11.375" style="25"/>
    <col min="3" max="3" width="24" style="1" customWidth="1"/>
    <col min="4" max="4" width="15.875" style="1" customWidth="1"/>
    <col min="5" max="5" width="53.75" style="25" customWidth="1"/>
    <col min="6" max="6" width="33.75" style="25" customWidth="1"/>
    <col min="7" max="7" width="33.75" style="1" customWidth="1"/>
    <col min="8" max="8" width="34.875" style="25" customWidth="1"/>
    <col min="9" max="9" width="9.375" style="1" bestFit="1" customWidth="1"/>
    <col min="10" max="11" width="10" style="1" customWidth="1"/>
    <col min="12" max="13" width="10" style="25" customWidth="1"/>
    <col min="14" max="17" width="11.125" style="25" customWidth="1"/>
    <col min="18" max="21" width="11" style="25" customWidth="1"/>
    <col min="22" max="25" width="16.375" style="25" customWidth="1"/>
    <col min="26" max="29" width="36.75" style="25" customWidth="1"/>
    <col min="30" max="16384" width="11.375" style="25"/>
  </cols>
  <sheetData>
    <row r="4" spans="3:29" ht="15.75" thickBot="1"/>
    <row r="5" spans="3:29" ht="30.75" customHeight="1">
      <c r="C5" s="41"/>
      <c r="D5" s="77"/>
      <c r="E5" s="716" t="s">
        <v>81</v>
      </c>
      <c r="F5" s="716"/>
      <c r="G5" s="716"/>
      <c r="H5" s="716"/>
      <c r="I5" s="716"/>
      <c r="J5" s="716"/>
      <c r="K5" s="716"/>
      <c r="L5" s="716"/>
      <c r="M5" s="716"/>
      <c r="N5" s="716"/>
      <c r="O5" s="137"/>
      <c r="P5" s="137"/>
      <c r="Q5" s="137"/>
      <c r="R5" s="137"/>
      <c r="S5" s="137"/>
      <c r="T5" s="137"/>
      <c r="U5" s="137"/>
      <c r="V5" s="137"/>
      <c r="W5" s="137"/>
      <c r="X5" s="137"/>
      <c r="Y5" s="137"/>
      <c r="Z5" s="29"/>
      <c r="AA5" s="29"/>
      <c r="AB5" s="29"/>
      <c r="AC5" s="30"/>
    </row>
    <row r="6" spans="3:29" ht="30.75" customHeight="1">
      <c r="C6" s="42"/>
      <c r="E6" s="712"/>
      <c r="F6" s="712"/>
      <c r="G6" s="712"/>
      <c r="H6" s="712"/>
      <c r="I6" s="712"/>
      <c r="J6" s="712"/>
      <c r="K6" s="712"/>
      <c r="L6" s="712"/>
      <c r="M6" s="712"/>
      <c r="N6" s="712"/>
      <c r="O6" s="138"/>
      <c r="P6" s="138"/>
      <c r="Q6" s="138"/>
      <c r="R6" s="138"/>
      <c r="S6" s="138"/>
      <c r="T6" s="138"/>
      <c r="U6" s="138"/>
      <c r="V6" s="138"/>
      <c r="W6" s="138"/>
      <c r="X6" s="138"/>
      <c r="Y6" s="138"/>
      <c r="AC6" s="31"/>
    </row>
    <row r="7" spans="3:29" ht="26.25" customHeight="1">
      <c r="C7" s="42"/>
      <c r="E7" s="712" t="s">
        <v>59</v>
      </c>
      <c r="F7" s="712"/>
      <c r="G7" s="712"/>
      <c r="H7" s="712"/>
      <c r="I7" s="712"/>
      <c r="J7" s="712"/>
      <c r="K7" s="712"/>
      <c r="L7" s="712"/>
      <c r="M7" s="712"/>
      <c r="N7" s="136"/>
      <c r="O7" s="138"/>
      <c r="P7" s="138"/>
      <c r="Q7" s="138"/>
      <c r="R7" s="138"/>
      <c r="S7" s="138"/>
      <c r="T7" s="138"/>
      <c r="U7" s="138"/>
      <c r="V7" s="138"/>
      <c r="W7" s="138"/>
      <c r="X7" s="138"/>
      <c r="Y7" s="138"/>
      <c r="AC7" s="31"/>
    </row>
    <row r="8" spans="3:29" ht="26.25">
      <c r="C8" s="42"/>
      <c r="E8" s="712" t="s">
        <v>60</v>
      </c>
      <c r="F8" s="712"/>
      <c r="G8" s="712"/>
      <c r="H8" s="712"/>
      <c r="I8" s="712"/>
      <c r="J8" s="712"/>
      <c r="K8" s="712"/>
      <c r="L8" s="712"/>
      <c r="M8" s="712"/>
      <c r="N8" s="712"/>
      <c r="O8" s="32"/>
      <c r="P8" s="32"/>
      <c r="Q8" s="32"/>
      <c r="R8" s="32"/>
      <c r="AC8" s="31"/>
    </row>
    <row r="9" spans="3:29" ht="26.25">
      <c r="C9" s="42"/>
      <c r="E9" s="712" t="s">
        <v>70</v>
      </c>
      <c r="F9" s="712"/>
      <c r="G9" s="712"/>
      <c r="H9" s="712"/>
      <c r="I9" s="712"/>
      <c r="J9" s="712"/>
      <c r="K9" s="712"/>
      <c r="L9" s="712"/>
      <c r="M9" s="712"/>
      <c r="N9" s="712"/>
      <c r="AC9" s="31"/>
    </row>
    <row r="10" spans="3:29" ht="15.75" thickBot="1">
      <c r="C10" s="42"/>
      <c r="I10" s="58"/>
      <c r="J10" s="58"/>
      <c r="K10" s="58"/>
      <c r="L10" s="33"/>
      <c r="M10" s="33"/>
      <c r="N10" s="33"/>
      <c r="O10" s="33"/>
      <c r="P10" s="33"/>
      <c r="Q10" s="33"/>
      <c r="R10" s="33"/>
      <c r="S10" s="33"/>
      <c r="T10" s="33"/>
      <c r="U10" s="33"/>
      <c r="V10" s="33"/>
      <c r="W10" s="33"/>
      <c r="X10" s="33"/>
      <c r="Y10" s="33"/>
      <c r="AC10" s="31"/>
    </row>
    <row r="11" spans="3:29" ht="27" customHeight="1" thickBot="1">
      <c r="C11" s="79"/>
      <c r="D11" s="80"/>
      <c r="E11" s="80"/>
      <c r="F11" s="80"/>
      <c r="G11" s="93"/>
      <c r="H11" s="80"/>
      <c r="I11" s="717" t="s">
        <v>85</v>
      </c>
      <c r="J11" s="718"/>
      <c r="K11" s="718"/>
      <c r="L11" s="718"/>
      <c r="M11" s="718"/>
      <c r="N11" s="719"/>
      <c r="O11" s="719"/>
      <c r="P11" s="719"/>
      <c r="Q11" s="719"/>
      <c r="R11" s="718"/>
      <c r="S11" s="718"/>
      <c r="T11" s="718"/>
      <c r="U11" s="718"/>
      <c r="V11" s="718"/>
      <c r="W11" s="718"/>
      <c r="X11" s="718"/>
      <c r="Y11" s="718"/>
      <c r="Z11" s="163"/>
      <c r="AC11" s="31"/>
    </row>
    <row r="12" spans="3:29" ht="19.5" customHeight="1" thickBot="1">
      <c r="C12" s="713" t="s">
        <v>0</v>
      </c>
      <c r="D12" s="714"/>
      <c r="E12" s="714"/>
      <c r="F12" s="714"/>
      <c r="G12" s="714"/>
      <c r="H12" s="715"/>
      <c r="I12" s="720" t="s">
        <v>86</v>
      </c>
      <c r="J12" s="721"/>
      <c r="K12" s="721"/>
      <c r="L12" s="721"/>
      <c r="M12" s="721"/>
      <c r="N12" s="722" t="s">
        <v>87</v>
      </c>
      <c r="O12" s="723"/>
      <c r="P12" s="723"/>
      <c r="Q12" s="724"/>
      <c r="R12" s="725" t="s">
        <v>88</v>
      </c>
      <c r="S12" s="725"/>
      <c r="T12" s="725"/>
      <c r="U12" s="726"/>
      <c r="V12" s="725" t="s">
        <v>89</v>
      </c>
      <c r="W12" s="725"/>
      <c r="X12" s="725"/>
      <c r="Y12" s="725"/>
      <c r="Z12" s="164"/>
      <c r="AA12" s="165"/>
      <c r="AB12" s="165"/>
      <c r="AC12" s="166"/>
    </row>
    <row r="13" spans="3:29" ht="63.75" thickBot="1">
      <c r="C13" s="81" t="s">
        <v>82</v>
      </c>
      <c r="D13" s="82" t="s">
        <v>43</v>
      </c>
      <c r="E13" s="82" t="s">
        <v>44</v>
      </c>
      <c r="F13" s="82" t="s">
        <v>0</v>
      </c>
      <c r="G13" s="82" t="s">
        <v>84</v>
      </c>
      <c r="H13" s="83" t="s">
        <v>83</v>
      </c>
      <c r="I13" s="175" t="s">
        <v>90</v>
      </c>
      <c r="J13" s="102" t="s">
        <v>91</v>
      </c>
      <c r="K13" s="103" t="s">
        <v>92</v>
      </c>
      <c r="L13" s="104" t="s">
        <v>93</v>
      </c>
      <c r="M13" s="105" t="s">
        <v>94</v>
      </c>
      <c r="N13" s="207" t="s">
        <v>91</v>
      </c>
      <c r="O13" s="208" t="s">
        <v>92</v>
      </c>
      <c r="P13" s="209" t="s">
        <v>93</v>
      </c>
      <c r="Q13" s="210" t="s">
        <v>94</v>
      </c>
      <c r="R13" s="102" t="s">
        <v>91</v>
      </c>
      <c r="S13" s="106" t="s">
        <v>92</v>
      </c>
      <c r="T13" s="104" t="s">
        <v>93</v>
      </c>
      <c r="U13" s="107" t="s">
        <v>94</v>
      </c>
      <c r="V13" s="104" t="s">
        <v>91</v>
      </c>
      <c r="W13" s="106" t="s">
        <v>92</v>
      </c>
      <c r="X13" s="104" t="s">
        <v>93</v>
      </c>
      <c r="Y13" s="113" t="s">
        <v>94</v>
      </c>
      <c r="Z13" s="206" t="s">
        <v>95</v>
      </c>
      <c r="AA13" s="206" t="s">
        <v>96</v>
      </c>
      <c r="AB13" s="206" t="s">
        <v>98</v>
      </c>
      <c r="AC13" s="206" t="s">
        <v>97</v>
      </c>
    </row>
    <row r="14" spans="3:29" ht="103.5">
      <c r="C14" s="44" t="str">
        <f>IF(ISBLANK('5. Pp (3 años)'!B45),"",'5. Pp (3 años)'!B45)</f>
        <v>Dirección de Planeación Municipal</v>
      </c>
      <c r="D14" s="160" t="str">
        <f>IF(ISBLANK('5. Pp (3 años)'!C45),"",'5. Pp (3 años)'!C45)</f>
        <v>Fin</v>
      </c>
      <c r="E14" s="152"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152" t="str">
        <f>IF(ISBLANK('5. Pp (3 años)'!E45),"",'5. Pp (3 años)'!E45)</f>
        <v>I_MED_AM_DES_SOS: Índice de Medio Ambiente y Desarrollo Sostenible.</v>
      </c>
      <c r="G14" s="161" t="str">
        <f>IF(ISBLANK('5. Pp (3 años)'!H45),"",'5. Pp (3 años)'!H45)</f>
        <v>Trianual</v>
      </c>
      <c r="H14" s="56" t="str">
        <f>IF(ISBLANK('5. Pp (3 años)'!J45),"",'5. Pp (3 años)'!J45)</f>
        <v xml:space="preserve">UNIDAD DE MEDIDA DEL INDICADOR: 
Porcentaje
</v>
      </c>
      <c r="I14" s="95">
        <f>IF(ISBLANK('9. METAS'!K20),"",'9. METAS'!K20)</f>
        <v>0</v>
      </c>
      <c r="J14" s="96">
        <f>IF(ISBLANK('9. METAS'!N20),"",'9. METAS'!N20)</f>
        <v>0</v>
      </c>
      <c r="K14" s="86">
        <f>IF(ISBLANK('9. METAS'!O20),"",'9. METAS'!O20)</f>
        <v>0</v>
      </c>
      <c r="L14" s="86">
        <f>IF(ISBLANK('9. METAS'!P20),"",'9. METAS'!P20)</f>
        <v>0</v>
      </c>
      <c r="M14" s="87">
        <f>IF(ISBLANK('9. METAS'!Q20),"",'9. METAS'!Q20)</f>
        <v>0</v>
      </c>
      <c r="N14" s="96">
        <v>7</v>
      </c>
      <c r="O14" s="86">
        <v>8</v>
      </c>
      <c r="P14" s="86">
        <v>2</v>
      </c>
      <c r="Q14" s="87">
        <v>4</v>
      </c>
      <c r="R14" s="84" t="str">
        <f>IFERROR((N14/J14),"100%")</f>
        <v>100%</v>
      </c>
      <c r="S14" s="85" t="str">
        <f>IFERROR((O14/K14),"100%")</f>
        <v>100%</v>
      </c>
      <c r="T14" s="85" t="str">
        <f>IFERROR((P14/L14),"100%")</f>
        <v>100%</v>
      </c>
      <c r="U14" s="108" t="str">
        <f>IFERROR((Q14/M14),"100%")</f>
        <v>100%</v>
      </c>
      <c r="V14" s="88" t="str">
        <f>IFERROR((N14/I14),"No Programado")</f>
        <v>No Programado</v>
      </c>
      <c r="W14" s="85" t="str">
        <f>IFERROR((N14+O14)/I14, "No Programado")</f>
        <v>No Programado</v>
      </c>
      <c r="X14" s="85" t="str">
        <f>IFERROR((O14+P14)/I14, "No Programado")</f>
        <v>No Programado</v>
      </c>
      <c r="Y14" s="114" t="str">
        <f>IFERROR((P14+Q14)/I14, "No Programado")</f>
        <v>No Programado</v>
      </c>
      <c r="Z14" s="176"/>
      <c r="AA14" s="177"/>
      <c r="AB14" s="177"/>
      <c r="AC14" s="178"/>
    </row>
    <row r="15" spans="3:29" s="94" customFormat="1" ht="86.25">
      <c r="C15" s="78" t="str">
        <f>IF(ISBLANK('5. Pp (3 años)'!B46),"",'5. Pp (3 años)'!B46)</f>
        <v>Secretaría Municipal de Obras Públicas y Servicios</v>
      </c>
      <c r="D15" s="45" t="str">
        <f>IF(ISBLANK('5. Pp (3 años)'!C46),"",'5. Pp (3 años)'!C46)</f>
        <v>Propósito</v>
      </c>
      <c r="E15" s="141"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F15" s="141" t="str">
        <f>IF(ISBLANK('5. Pp (3 años)'!E46),"",'5. Pp (3 años)'!E46)</f>
        <v xml:space="preserve">
POPR: porcentaje de obras publicas realizadas.</v>
      </c>
      <c r="G15" s="171" t="str">
        <f>IF(ISBLANK('5. Pp (3 años)'!H46),"",'5. Pp (3 años)'!H46)</f>
        <v>Trimestral</v>
      </c>
      <c r="H15" s="55" t="str">
        <f>IF(ISBLANK('5. Pp (3 años)'!J46),"",'5. Pp (3 años)'!J46)</f>
        <v>Unidad de medida del indicador: 
Porcentaje. 
Unidad de medida:
Obras.</v>
      </c>
      <c r="I15" s="95">
        <f>IF(ISBLANK('9. METAS'!K21),"",'9. METAS'!K21)</f>
        <v>52</v>
      </c>
      <c r="J15" s="96">
        <f>IF(ISBLANK('9. METAS'!N21),"",'9. METAS'!N21)</f>
        <v>0</v>
      </c>
      <c r="K15" s="86">
        <f>IF(ISBLANK('9. METAS'!O21),"",'9. METAS'!O21)</f>
        <v>26</v>
      </c>
      <c r="L15" s="86">
        <f>IF(ISBLANK('9. METAS'!P21),"",'9. METAS'!P21)</f>
        <v>19</v>
      </c>
      <c r="M15" s="87">
        <f>IF(ISBLANK('9. METAS'!Q21),"",'9. METAS'!Q21)</f>
        <v>7</v>
      </c>
      <c r="N15" s="168">
        <v>123</v>
      </c>
      <c r="O15" s="169"/>
      <c r="P15" s="169"/>
      <c r="Q15" s="170"/>
      <c r="R15" s="172" t="str">
        <f t="shared" ref="R15:R78" si="0">IFERROR((N15/J15),"100%")</f>
        <v>100%</v>
      </c>
      <c r="S15" s="173">
        <f t="shared" ref="S15:S78" si="1">IFERROR((O15/K15),"100%")</f>
        <v>0</v>
      </c>
      <c r="T15" s="173">
        <f t="shared" ref="T15:T78" si="2">IFERROR((P15/L15),"100%")</f>
        <v>0</v>
      </c>
      <c r="U15" s="174">
        <f t="shared" ref="U15:U78" si="3">IFERROR((Q15/M15),"100%")</f>
        <v>0</v>
      </c>
      <c r="V15" s="88">
        <f>IFERROR((N15/I15),"No Programado")</f>
        <v>2.3653846153846154</v>
      </c>
      <c r="W15" s="85">
        <f>IFERROR((N15+O15)/I15, "No Programado")</f>
        <v>2.3653846153846154</v>
      </c>
      <c r="X15" s="85">
        <f>IFERROR((O15+P15)/I15, "No Programado")</f>
        <v>0</v>
      </c>
      <c r="Y15" s="114">
        <f>IFERROR((P15+Q15)/I15, "No Programado")</f>
        <v>0</v>
      </c>
      <c r="Z15" s="180"/>
      <c r="AA15" s="179"/>
      <c r="AB15" s="116"/>
      <c r="AC15" s="117"/>
    </row>
    <row r="16" spans="3:29" ht="86.25">
      <c r="C16" s="159" t="str">
        <f>IF(ISBLANK('5. Pp (3 años)'!B47),"",'5. Pp (3 años)'!B47)</f>
        <v/>
      </c>
      <c r="D16" s="47" t="str">
        <f>IF(ISBLANK('5. Pp (3 años)'!C47),"",'5. Pp (3 años)'!C47)</f>
        <v/>
      </c>
      <c r="E16" s="156" t="str">
        <f>IF(ISBLANK('5. Pp (3 años)'!D47),"",'5. Pp (3 años)'!D47)</f>
        <v/>
      </c>
      <c r="F16" s="156" t="str">
        <f>IF(ISBLANK('5. Pp (3 años)'!E47),"",'5. Pp (3 años)'!E47)</f>
        <v>PPI: Porcentaje de programas Implementados.</v>
      </c>
      <c r="G16" s="167" t="str">
        <f>IF(ISBLANK('5. Pp (3 años)'!H47),"",'5. Pp (3 años)'!H47)</f>
        <v>Trimestral</v>
      </c>
      <c r="H16" s="53" t="str">
        <f>IF(ISBLANK('5. Pp (3 años)'!J47),"",'5. Pp (3 años)'!J47)</f>
        <v>Unidad de medida del indicador: 
Porcentaje. 
Unidad de medida:
Programas.</v>
      </c>
      <c r="I16" s="95">
        <f>IF(ISBLANK('9. METAS'!K22),"",'9. METAS'!K22)</f>
        <v>30</v>
      </c>
      <c r="J16" s="96">
        <f>IF(ISBLANK('9. METAS'!N22),"",'9. METAS'!N22)</f>
        <v>7</v>
      </c>
      <c r="K16" s="86">
        <f>IF(ISBLANK('9. METAS'!O22),"",'9. METAS'!O22)</f>
        <v>8</v>
      </c>
      <c r="L16" s="86">
        <f>IF(ISBLANK('9. METAS'!P22),"",'9. METAS'!P22)</f>
        <v>8</v>
      </c>
      <c r="M16" s="87">
        <f>IF(ISBLANK('9. METAS'!Q22),"",'9. METAS'!Q22)</f>
        <v>7</v>
      </c>
      <c r="N16" s="97">
        <v>456</v>
      </c>
      <c r="O16" s="89"/>
      <c r="P16" s="89"/>
      <c r="Q16" s="90"/>
      <c r="R16" s="84">
        <f t="shared" si="0"/>
        <v>65.142857142857139</v>
      </c>
      <c r="S16" s="85">
        <f t="shared" si="1"/>
        <v>0</v>
      </c>
      <c r="T16" s="85">
        <f t="shared" si="2"/>
        <v>0</v>
      </c>
      <c r="U16" s="108">
        <f t="shared" si="3"/>
        <v>0</v>
      </c>
      <c r="V16" s="88">
        <f t="shared" ref="V16:V79" si="4">IFERROR((N16/I16),"No Programado")</f>
        <v>15.2</v>
      </c>
      <c r="W16" s="85">
        <f t="shared" ref="W16:W79" si="5">IFERROR((N16+O16)/I16, "No Programado")</f>
        <v>15.2</v>
      </c>
      <c r="X16" s="85">
        <f t="shared" ref="X16:X79" si="6">IFERROR((O16+P16)/I16, "No Programado")</f>
        <v>0</v>
      </c>
      <c r="Y16" s="114">
        <f t="shared" ref="Y16:Y79" si="7">IFERROR((P16+Q16)/I16, "No Programado")</f>
        <v>0</v>
      </c>
      <c r="Z16" s="118"/>
      <c r="AA16" s="119"/>
      <c r="AB16" s="119"/>
      <c r="AC16" s="120"/>
    </row>
    <row r="17" spans="3:29" ht="86.25">
      <c r="C17" s="157" t="str">
        <f>IF(ISBLANK('5. Pp (3 años)'!B48),"",'5. Pp (3 años)'!B48)</f>
        <v>Secretaría Municipal de Obras Públicas y Servicios</v>
      </c>
      <c r="D17" s="68" t="str">
        <f>IF(ISBLANK('5. Pp (3 años)'!C48),"",'5. Pp (3 años)'!C48)</f>
        <v>Componente</v>
      </c>
      <c r="E17" s="154" t="str">
        <f>IF(ISBLANK('5. Pp (3 años)'!D48),"",'5. Pp (3 años)'!D48)</f>
        <v>2.2.1.1.1  Recorrido para supervisión de obra y servicios públicos.</v>
      </c>
      <c r="F17" s="154" t="str">
        <f>IF(ISBLANK('5. Pp (3 años)'!E48),"",'5. Pp (3 años)'!E48)</f>
        <v>POSPS: Porcentaje de Obra y Servicios Públicos  supervisados.</v>
      </c>
      <c r="G17" s="162" t="str">
        <f>IF(ISBLANK('5. Pp (3 años)'!H48),"",'5. Pp (3 años)'!H48)</f>
        <v>Trimestral</v>
      </c>
      <c r="H17" s="54" t="str">
        <f>IF(ISBLANK('5. Pp (3 años)'!J48),"",'5. Pp (3 años)'!J48)</f>
        <v xml:space="preserve">Unidad de medida del indicador: Porcentaje.
Unidad de medida:
Obra y Servicios. </v>
      </c>
      <c r="I17" s="95">
        <f>IF(ISBLANK('9. METAS'!K23),"",'9. METAS'!K23)</f>
        <v>30</v>
      </c>
      <c r="J17" s="96">
        <f>IF(ISBLANK('9. METAS'!N23),"",'9. METAS'!N23)</f>
        <v>7</v>
      </c>
      <c r="K17" s="86">
        <f>IF(ISBLANK('9. METAS'!O23),"",'9. METAS'!O23)</f>
        <v>7</v>
      </c>
      <c r="L17" s="86">
        <f>IF(ISBLANK('9. METAS'!P23),"",'9. METAS'!P23)</f>
        <v>8</v>
      </c>
      <c r="M17" s="87">
        <f>IF(ISBLANK('9. METAS'!Q23),"",'9. METAS'!Q23)</f>
        <v>8</v>
      </c>
      <c r="N17" s="97">
        <v>456</v>
      </c>
      <c r="O17" s="89"/>
      <c r="P17" s="89"/>
      <c r="Q17" s="90"/>
      <c r="R17" s="84">
        <f t="shared" si="0"/>
        <v>65.142857142857139</v>
      </c>
      <c r="S17" s="85">
        <f t="shared" si="1"/>
        <v>0</v>
      </c>
      <c r="T17" s="85">
        <f t="shared" si="2"/>
        <v>0</v>
      </c>
      <c r="U17" s="108">
        <f t="shared" si="3"/>
        <v>0</v>
      </c>
      <c r="V17" s="88">
        <f t="shared" si="4"/>
        <v>15.2</v>
      </c>
      <c r="W17" s="85">
        <f t="shared" si="5"/>
        <v>15.2</v>
      </c>
      <c r="X17" s="85">
        <f t="shared" si="6"/>
        <v>0</v>
      </c>
      <c r="Y17" s="114">
        <f t="shared" si="7"/>
        <v>0</v>
      </c>
      <c r="Z17" s="121"/>
      <c r="AA17" s="122"/>
      <c r="AB17" s="122"/>
      <c r="AC17" s="123"/>
    </row>
    <row r="18" spans="3:29" ht="86.25">
      <c r="C18" s="158" t="str">
        <f>IF(ISBLANK('5. Pp (3 años)'!B49),"",'5. Pp (3 años)'!B49)</f>
        <v>Secretaría Municipal de Obras Públicas y Servicios</v>
      </c>
      <c r="D18" s="68" t="str">
        <f>IF(ISBLANK('5. Pp (3 años)'!C49),"",'5. Pp (3 años)'!C49)</f>
        <v>Actividad</v>
      </c>
      <c r="E18" s="154" t="str">
        <f>IF(ISBLANK('5. Pp (3 años)'!D49),"",'5. Pp (3 años)'!D49)</f>
        <v>2.2.1.1.1.1 Implementación de estrategias en la planeación presupuestaria de actividades administrativas y operativas.</v>
      </c>
      <c r="F18" s="154" t="str">
        <f>IF(ISBLANK('5. Pp (3 años)'!E49),"",'5. Pp (3 años)'!E49)</f>
        <v>PAAO: Porcentaje de Actividades Administrativas y de Operatividad realizadas.</v>
      </c>
      <c r="G18" s="162" t="str">
        <f>IF(ISBLANK('5. Pp (3 años)'!H49),"",'5. Pp (3 años)'!H49)</f>
        <v>Trimestral</v>
      </c>
      <c r="H18" s="54" t="str">
        <f>IF(ISBLANK('5. Pp (3 años)'!J49),"",'5. Pp (3 años)'!J49)</f>
        <v xml:space="preserve">Unidad de medida del indicador: 
Porcentaje.
Unidad de medida:
Actividades. </v>
      </c>
      <c r="I18" s="95">
        <f>IF(ISBLANK('9. METAS'!K24),"",'9. METAS'!K24)</f>
        <v>40</v>
      </c>
      <c r="J18" s="96">
        <f>IF(ISBLANK('9. METAS'!N24),"",'9. METAS'!N24)</f>
        <v>10</v>
      </c>
      <c r="K18" s="86">
        <f>IF(ISBLANK('9. METAS'!O24),"",'9. METAS'!O24)</f>
        <v>10</v>
      </c>
      <c r="L18" s="86">
        <f>IF(ISBLANK('9. METAS'!P24),"",'9. METAS'!P24)</f>
        <v>10</v>
      </c>
      <c r="M18" s="87">
        <f>IF(ISBLANK('9. METAS'!Q24),"",'9. METAS'!Q24)</f>
        <v>10</v>
      </c>
      <c r="N18" s="97">
        <v>456</v>
      </c>
      <c r="O18" s="89"/>
      <c r="P18" s="89"/>
      <c r="Q18" s="90"/>
      <c r="R18" s="84">
        <f t="shared" si="0"/>
        <v>45.6</v>
      </c>
      <c r="S18" s="85">
        <f t="shared" si="1"/>
        <v>0</v>
      </c>
      <c r="T18" s="85">
        <f t="shared" si="2"/>
        <v>0</v>
      </c>
      <c r="U18" s="108">
        <f t="shared" si="3"/>
        <v>0</v>
      </c>
      <c r="V18" s="88">
        <f t="shared" si="4"/>
        <v>11.4</v>
      </c>
      <c r="W18" s="85">
        <f t="shared" si="5"/>
        <v>11.4</v>
      </c>
      <c r="X18" s="85">
        <f t="shared" si="6"/>
        <v>0</v>
      </c>
      <c r="Y18" s="114">
        <f t="shared" si="7"/>
        <v>0</v>
      </c>
      <c r="Z18" s="118"/>
      <c r="AA18" s="119"/>
      <c r="AB18" s="119"/>
      <c r="AC18" s="120"/>
    </row>
    <row r="19" spans="3:29" ht="86.25">
      <c r="C19" s="157" t="str">
        <f>IF(ISBLANK('5. Pp (3 años)'!B50),"",'5. Pp (3 años)'!B50)</f>
        <v>Secretaría Municipal de Obras Públicas y Servicios</v>
      </c>
      <c r="D19" s="68" t="str">
        <f>IF(ISBLANK('5. Pp (3 años)'!C50),"",'5. Pp (3 años)'!C50)</f>
        <v>Actividad</v>
      </c>
      <c r="E19" s="154" t="str">
        <f>IF(ISBLANK('5. Pp (3 años)'!D50),"",'5. Pp (3 años)'!D50)</f>
        <v>2.2.1.1.1.2  Entrega de Obra Pública en coordinación con las dependencias municipales.</v>
      </c>
      <c r="F19" s="154" t="str">
        <f>IF(ISBLANK('5. Pp (3 años)'!E50),"",'5. Pp (3 años)'!E50)</f>
        <v>POPE: Porcentaje de Obra Pública entregada.</v>
      </c>
      <c r="G19" s="162" t="str">
        <f>IF(ISBLANK('5. Pp (3 años)'!H50),"",'5. Pp (3 años)'!H50)</f>
        <v>Trimestral</v>
      </c>
      <c r="H19" s="54" t="str">
        <f>IF(ISBLANK('5. Pp (3 años)'!J50),"",'5. Pp (3 años)'!J50)</f>
        <v xml:space="preserve">Unidad de medida del indicador: 
Porcentaje.
Unidad de medida:
Obra Pública. </v>
      </c>
      <c r="I19" s="95">
        <f>IF(ISBLANK('9. METAS'!K25),"",'9. METAS'!K25)</f>
        <v>15</v>
      </c>
      <c r="J19" s="96">
        <f>IF(ISBLANK('9. METAS'!N25),"",'9. METAS'!N25)</f>
        <v>3</v>
      </c>
      <c r="K19" s="86">
        <f>IF(ISBLANK('9. METAS'!O25),"",'9. METAS'!O25)</f>
        <v>6</v>
      </c>
      <c r="L19" s="86">
        <f>IF(ISBLANK('9. METAS'!P25),"",'9. METAS'!P25)</f>
        <v>3</v>
      </c>
      <c r="M19" s="87">
        <f>IF(ISBLANK('9. METAS'!Q25),"",'9. METAS'!Q25)</f>
        <v>3</v>
      </c>
      <c r="N19" s="97">
        <v>456</v>
      </c>
      <c r="O19" s="89"/>
      <c r="P19" s="89"/>
      <c r="Q19" s="90"/>
      <c r="R19" s="84">
        <f t="shared" si="0"/>
        <v>152</v>
      </c>
      <c r="S19" s="85">
        <f t="shared" si="1"/>
        <v>0</v>
      </c>
      <c r="T19" s="85">
        <f t="shared" si="2"/>
        <v>0</v>
      </c>
      <c r="U19" s="108">
        <f t="shared" si="3"/>
        <v>0</v>
      </c>
      <c r="V19" s="88">
        <f t="shared" si="4"/>
        <v>30.4</v>
      </c>
      <c r="W19" s="85">
        <f t="shared" si="5"/>
        <v>30.4</v>
      </c>
      <c r="X19" s="85">
        <f t="shared" si="6"/>
        <v>0</v>
      </c>
      <c r="Y19" s="114">
        <f t="shared" si="7"/>
        <v>0</v>
      </c>
      <c r="Z19" s="121"/>
      <c r="AA19" s="122"/>
      <c r="AB19" s="122"/>
      <c r="AC19" s="123"/>
    </row>
    <row r="20" spans="3:29" ht="103.5">
      <c r="C20" s="158" t="str">
        <f>IF(ISBLANK('5. Pp (3 años)'!B51),"",'5. Pp (3 años)'!B51)</f>
        <v>Secretaría Municipal de Obras Públicas y Servicios</v>
      </c>
      <c r="D20" s="68" t="str">
        <f>IF(ISBLANK('5. Pp (3 años)'!C51),"",'5. Pp (3 años)'!C51)</f>
        <v>Actividad</v>
      </c>
      <c r="E20" s="154" t="str">
        <f>IF(ISBLANK('5. Pp (3 años)'!D51),"",'5. Pp (3 años)'!D51)</f>
        <v>2.2.1.1.1.3 Representación y Asistencia a actividades programadas con dependencias gubernamentales (CAPA, CFE) y  sector privado.</v>
      </c>
      <c r="F20" s="154" t="str">
        <f>IF(ISBLANK('5. Pp (3 años)'!E51),"",'5. Pp (3 años)'!E51)</f>
        <v>PAAP: Porcentaje de asistencia a actividades programadas.</v>
      </c>
      <c r="G20" s="162" t="str">
        <f>IF(ISBLANK('5. Pp (3 años)'!H51),"",'5. Pp (3 años)'!H51)</f>
        <v>Trimestral</v>
      </c>
      <c r="H20" s="54" t="str">
        <f>IF(ISBLANK('5. Pp (3 años)'!J51),"",'5. Pp (3 años)'!J51)</f>
        <v xml:space="preserve">Unidad de medida del indicador: 
Porcentaje.
Unidad de medida:
Actividades.
</v>
      </c>
      <c r="I20" s="95">
        <f>IF(ISBLANK('9. METAS'!K26),"",'9. METAS'!K26)</f>
        <v>5</v>
      </c>
      <c r="J20" s="96">
        <f>IF(ISBLANK('9. METAS'!N26),"",'9. METAS'!N26)</f>
        <v>1</v>
      </c>
      <c r="K20" s="86">
        <f>IF(ISBLANK('9. METAS'!O26),"",'9. METAS'!O26)</f>
        <v>1</v>
      </c>
      <c r="L20" s="86">
        <f>IF(ISBLANK('9. METAS'!P26),"",'9. METAS'!P26)</f>
        <v>2</v>
      </c>
      <c r="M20" s="87">
        <f>IF(ISBLANK('9. METAS'!Q26),"",'9. METAS'!Q26)</f>
        <v>1</v>
      </c>
      <c r="N20" s="97">
        <v>456</v>
      </c>
      <c r="O20" s="89"/>
      <c r="P20" s="89"/>
      <c r="Q20" s="90"/>
      <c r="R20" s="84">
        <f t="shared" si="0"/>
        <v>456</v>
      </c>
      <c r="S20" s="85">
        <f t="shared" si="1"/>
        <v>0</v>
      </c>
      <c r="T20" s="85">
        <f t="shared" si="2"/>
        <v>0</v>
      </c>
      <c r="U20" s="108">
        <f t="shared" si="3"/>
        <v>0</v>
      </c>
      <c r="V20" s="88">
        <f t="shared" si="4"/>
        <v>91.2</v>
      </c>
      <c r="W20" s="85">
        <f t="shared" si="5"/>
        <v>91.2</v>
      </c>
      <c r="X20" s="85">
        <f t="shared" si="6"/>
        <v>0</v>
      </c>
      <c r="Y20" s="114">
        <f t="shared" si="7"/>
        <v>0</v>
      </c>
      <c r="Z20" s="121"/>
      <c r="AA20" s="122"/>
      <c r="AB20" s="122"/>
      <c r="AC20" s="123"/>
    </row>
    <row r="21" spans="3:29" ht="86.25">
      <c r="C21" s="157" t="str">
        <f>IF(ISBLANK('5. Pp (3 años)'!B52),"",'5. Pp (3 años)'!B52)</f>
        <v>Secretaría Municipal de Obras Públicas y Servicios</v>
      </c>
      <c r="D21" s="68" t="str">
        <f>IF(ISBLANK('5. Pp (3 años)'!C52),"",'5. Pp (3 años)'!C52)</f>
        <v>Actividad</v>
      </c>
      <c r="E21" s="154" t="str">
        <f>IF(ISBLANK('5. Pp (3 años)'!D52),"",'5. Pp (3 años)'!D52)</f>
        <v>2.2.1.1.1.4 Atención a las solicitudes ciudadanas para el mantenimiento de la infraestructura urbana y para la creación de la obra pública municipal.</v>
      </c>
      <c r="F21" s="154" t="str">
        <f>IF(ISBLANK('5. Pp (3 años)'!E52),"",'5. Pp (3 años)'!E52)</f>
        <v>PSCA: Porcentaje de Solicitudes Ciudadanas Atendidas.</v>
      </c>
      <c r="G21" s="162" t="str">
        <f>IF(ISBLANK('5. Pp (3 años)'!H52),"",'5. Pp (3 años)'!H52)</f>
        <v>Trimestral</v>
      </c>
      <c r="H21" s="54" t="str">
        <f>IF(ISBLANK('5. Pp (3 años)'!J52),"",'5. Pp (3 años)'!J52)</f>
        <v xml:space="preserve">Unidad de medida del indicador:  
Porcentaje.
Unidad de medida:
Solicitudes. </v>
      </c>
      <c r="I21" s="95">
        <f>IF(ISBLANK('9. METAS'!K27),"",'9. METAS'!K27)</f>
        <v>200</v>
      </c>
      <c r="J21" s="96">
        <f>IF(ISBLANK('9. METAS'!N27),"",'9. METAS'!N27)</f>
        <v>40</v>
      </c>
      <c r="K21" s="86">
        <f>IF(ISBLANK('9. METAS'!O27),"",'9. METAS'!O27)</f>
        <v>50</v>
      </c>
      <c r="L21" s="86">
        <f>IF(ISBLANK('9. METAS'!P27),"",'9. METAS'!P27)</f>
        <v>60</v>
      </c>
      <c r="M21" s="87">
        <f>IF(ISBLANK('9. METAS'!Q27),"",'9. METAS'!Q27)</f>
        <v>50</v>
      </c>
      <c r="N21" s="97">
        <v>456</v>
      </c>
      <c r="O21" s="89"/>
      <c r="P21" s="89"/>
      <c r="Q21" s="90"/>
      <c r="R21" s="84">
        <f t="shared" si="0"/>
        <v>11.4</v>
      </c>
      <c r="S21" s="85">
        <f t="shared" si="1"/>
        <v>0</v>
      </c>
      <c r="T21" s="85">
        <f t="shared" si="2"/>
        <v>0</v>
      </c>
      <c r="U21" s="108">
        <f t="shared" si="3"/>
        <v>0</v>
      </c>
      <c r="V21" s="88">
        <f t="shared" si="4"/>
        <v>2.2799999999999998</v>
      </c>
      <c r="W21" s="85">
        <f t="shared" si="5"/>
        <v>2.2799999999999998</v>
      </c>
      <c r="X21" s="85">
        <f t="shared" si="6"/>
        <v>0</v>
      </c>
      <c r="Y21" s="114">
        <f t="shared" si="7"/>
        <v>0</v>
      </c>
      <c r="Z21" s="121"/>
      <c r="AA21" s="122"/>
      <c r="AB21" s="122"/>
      <c r="AC21" s="123"/>
    </row>
    <row r="22" spans="3:29" ht="86.25">
      <c r="C22" s="159" t="str">
        <f>IF(ISBLANK('5. Pp (3 años)'!B53),"",'5. Pp (3 años)'!B53)</f>
        <v/>
      </c>
      <c r="D22" s="47" t="str">
        <f>IF(ISBLANK('5. Pp (3 años)'!C53),"",'5. Pp (3 años)'!C53)</f>
        <v/>
      </c>
      <c r="E22" s="156" t="str">
        <f>IF(ISBLANK('5. Pp (3 años)'!D53),"",'5. Pp (3 años)'!D53)</f>
        <v/>
      </c>
      <c r="F22" s="156" t="str">
        <f>IF(ISBLANK('5. Pp (3 años)'!E53),"",'5. Pp (3 años)'!E53)</f>
        <v>PSCC: Porcentaje de Solicitudes Ciudadanas Canalizadas.</v>
      </c>
      <c r="G22" s="167" t="str">
        <f>IF(ISBLANK('5. Pp (3 años)'!H53),"",'5. Pp (3 años)'!H53)</f>
        <v>Trimestral</v>
      </c>
      <c r="H22" s="53" t="str">
        <f>IF(ISBLANK('5. Pp (3 años)'!J53),"",'5. Pp (3 años)'!J53)</f>
        <v xml:space="preserve">Unidad de medida del indicador: 
Porcentaje.
Unidad de medida:
Solicitudes. </v>
      </c>
      <c r="I22" s="95" t="e">
        <f>IF(ISBLANK('9. METAS'!#REF!),"",'9. METAS'!#REF!)</f>
        <v>#REF!</v>
      </c>
      <c r="J22" s="96" t="e">
        <f>IF(ISBLANK('9. METAS'!#REF!),"",'9. METAS'!#REF!)</f>
        <v>#REF!</v>
      </c>
      <c r="K22" s="86" t="e">
        <f>IF(ISBLANK('9. METAS'!#REF!),"",'9. METAS'!#REF!)</f>
        <v>#REF!</v>
      </c>
      <c r="L22" s="86" t="e">
        <f>IF(ISBLANK('9. METAS'!#REF!),"",'9. METAS'!#REF!)</f>
        <v>#REF!</v>
      </c>
      <c r="M22" s="87" t="e">
        <f>IF(ISBLANK('9. METAS'!#REF!),"",'9. METAS'!#REF!)</f>
        <v>#REF!</v>
      </c>
      <c r="N22" s="97">
        <v>41</v>
      </c>
      <c r="O22" s="89"/>
      <c r="P22" s="89"/>
      <c r="Q22" s="90"/>
      <c r="R22" s="84" t="str">
        <f t="shared" si="0"/>
        <v>100%</v>
      </c>
      <c r="S22" s="85" t="str">
        <f t="shared" si="1"/>
        <v>100%</v>
      </c>
      <c r="T22" s="85" t="str">
        <f t="shared" si="2"/>
        <v>100%</v>
      </c>
      <c r="U22" s="108" t="str">
        <f t="shared" si="3"/>
        <v>100%</v>
      </c>
      <c r="V22" s="88" t="str">
        <f t="shared" si="4"/>
        <v>No Programado</v>
      </c>
      <c r="W22" s="85" t="str">
        <f t="shared" si="5"/>
        <v>No Programado</v>
      </c>
      <c r="X22" s="85" t="str">
        <f t="shared" si="6"/>
        <v>No Programado</v>
      </c>
      <c r="Y22" s="114" t="str">
        <f t="shared" si="7"/>
        <v>No Programado</v>
      </c>
      <c r="Z22" s="118"/>
      <c r="AA22" s="119"/>
      <c r="AB22" s="119"/>
      <c r="AC22" s="120"/>
    </row>
    <row r="23" spans="3:29" ht="86.25">
      <c r="C23" s="157" t="str">
        <f>IF(ISBLANK('5. Pp (3 años)'!B54),"",'5. Pp (3 años)'!B54)</f>
        <v>Secretaría Municipal de Obras Públicas y Servicios</v>
      </c>
      <c r="D23" s="68" t="str">
        <f>IF(ISBLANK('5. Pp (3 años)'!C54),"",'5. Pp (3 años)'!C54)</f>
        <v>Actividad</v>
      </c>
      <c r="E23" s="154" t="str">
        <f>IF(ISBLANK('5. Pp (3 años)'!D54),"",'5. Pp (3 años)'!D54)</f>
        <v>2.2.1.1.1.5 Autorización de Permisos de obra privada en vía pública.</v>
      </c>
      <c r="F23" s="154" t="str">
        <f>IF(ISBLANK('5. Pp (3 años)'!E54),"",'5. Pp (3 años)'!E54)</f>
        <v>PPOPA: Porcentaje de Permisos de Obra Privada autorizados.</v>
      </c>
      <c r="G23" s="162" t="str">
        <f>IF(ISBLANK('5. Pp (3 años)'!H54),"",'5. Pp (3 años)'!H54)</f>
        <v>Trimestral</v>
      </c>
      <c r="H23" s="54" t="str">
        <f>IF(ISBLANK('5. Pp (3 años)'!J54),"",'5. Pp (3 años)'!J54)</f>
        <v>Unidad de medida del indicador: 
Porcentaje. 
Unidad de medida:
Permisos.</v>
      </c>
      <c r="I23" s="95" t="e">
        <f>IF(ISBLANK('9. METAS'!#REF!),"",'9. METAS'!#REF!)</f>
        <v>#REF!</v>
      </c>
      <c r="J23" s="96" t="e">
        <f>IF(ISBLANK('9. METAS'!#REF!),"",'9. METAS'!#REF!)</f>
        <v>#REF!</v>
      </c>
      <c r="K23" s="86" t="e">
        <f>IF(ISBLANK('9. METAS'!#REF!),"",'9. METAS'!#REF!)</f>
        <v>#REF!</v>
      </c>
      <c r="L23" s="86" t="e">
        <f>IF(ISBLANK('9. METAS'!#REF!),"",'9. METAS'!#REF!)</f>
        <v>#REF!</v>
      </c>
      <c r="M23" s="87" t="e">
        <f>IF(ISBLANK('9. METAS'!#REF!),"",'9. METAS'!#REF!)</f>
        <v>#REF!</v>
      </c>
      <c r="N23" s="97">
        <v>41</v>
      </c>
      <c r="O23" s="89"/>
      <c r="P23" s="89"/>
      <c r="Q23" s="90"/>
      <c r="R23" s="84" t="str">
        <f t="shared" si="0"/>
        <v>100%</v>
      </c>
      <c r="S23" s="85" t="str">
        <f t="shared" si="1"/>
        <v>100%</v>
      </c>
      <c r="T23" s="85" t="str">
        <f t="shared" si="2"/>
        <v>100%</v>
      </c>
      <c r="U23" s="108" t="str">
        <f t="shared" si="3"/>
        <v>100%</v>
      </c>
      <c r="V23" s="88" t="str">
        <f t="shared" si="4"/>
        <v>No Programado</v>
      </c>
      <c r="W23" s="85" t="str">
        <f t="shared" si="5"/>
        <v>No Programado</v>
      </c>
      <c r="X23" s="85" t="str">
        <f t="shared" si="6"/>
        <v>No Programado</v>
      </c>
      <c r="Y23" s="114" t="str">
        <f t="shared" si="7"/>
        <v>No Programado</v>
      </c>
      <c r="Z23" s="121"/>
      <c r="AA23" s="122"/>
      <c r="AB23" s="122"/>
      <c r="AC23" s="123"/>
    </row>
    <row r="24" spans="3:29" ht="86.25">
      <c r="C24" s="158" t="str">
        <f>IF(ISBLANK('5. Pp (3 años)'!B55),"",'5. Pp (3 años)'!B55)</f>
        <v>Secretaría Municipal de Obras Públicas y Servicios</v>
      </c>
      <c r="D24" s="68" t="str">
        <f>IF(ISBLANK('5. Pp (3 años)'!C55),"",'5. Pp (3 años)'!C55)</f>
        <v>Actividad</v>
      </c>
      <c r="E24" s="154" t="str">
        <f>IF(ISBLANK('5. Pp (3 años)'!D55),"",'5. Pp (3 años)'!D55)</f>
        <v xml:space="preserve">2.2.1.1.1.6  Recepción e Integracion de Resolución  de recursos de revisión, desahogo de pruebas y alegatos en  audiencias. </v>
      </c>
      <c r="F24" s="154" t="str">
        <f>IF(ISBLANK('5. Pp (3 años)'!E55),"",'5. Pp (3 años)'!E55)</f>
        <v>PEI: Porcentaje de expedientes Integrados</v>
      </c>
      <c r="G24" s="162" t="str">
        <f>IF(ISBLANK('5. Pp (3 años)'!H55),"",'5. Pp (3 años)'!H55)</f>
        <v>Trimestral</v>
      </c>
      <c r="H24" s="54" t="str">
        <f>IF(ISBLANK('5. Pp (3 años)'!J55),"",'5. Pp (3 años)'!J55)</f>
        <v>Unidad de medida del indicador: 
 Porcentaje 
Unidad de medida:
Expedientes</v>
      </c>
      <c r="I24" s="95" t="e">
        <f>IF(ISBLANK('9. METAS'!#REF!),"",'9. METAS'!#REF!)</f>
        <v>#REF!</v>
      </c>
      <c r="J24" s="96" t="e">
        <f>IF(ISBLANK('9. METAS'!#REF!),"",'9. METAS'!#REF!)</f>
        <v>#REF!</v>
      </c>
      <c r="K24" s="86" t="e">
        <f>IF(ISBLANK('9. METAS'!#REF!),"",'9. METAS'!#REF!)</f>
        <v>#REF!</v>
      </c>
      <c r="L24" s="86" t="e">
        <f>IF(ISBLANK('9. METAS'!#REF!),"",'9. METAS'!#REF!)</f>
        <v>#REF!</v>
      </c>
      <c r="M24" s="87" t="e">
        <f>IF(ISBLANK('9. METAS'!#REF!),"",'9. METAS'!#REF!)</f>
        <v>#REF!</v>
      </c>
      <c r="N24" s="97">
        <v>41</v>
      </c>
      <c r="O24" s="89"/>
      <c r="P24" s="89"/>
      <c r="Q24" s="90"/>
      <c r="R24" s="84" t="str">
        <f t="shared" si="0"/>
        <v>100%</v>
      </c>
      <c r="S24" s="85" t="str">
        <f t="shared" si="1"/>
        <v>100%</v>
      </c>
      <c r="T24" s="85" t="str">
        <f t="shared" si="2"/>
        <v>100%</v>
      </c>
      <c r="U24" s="108" t="str">
        <f t="shared" si="3"/>
        <v>100%</v>
      </c>
      <c r="V24" s="88" t="str">
        <f t="shared" si="4"/>
        <v>No Programado</v>
      </c>
      <c r="W24" s="85" t="str">
        <f t="shared" si="5"/>
        <v>No Programado</v>
      </c>
      <c r="X24" s="85" t="str">
        <f t="shared" si="6"/>
        <v>No Programado</v>
      </c>
      <c r="Y24" s="114" t="str">
        <f t="shared" si="7"/>
        <v>No Programado</v>
      </c>
      <c r="Z24" s="118"/>
      <c r="AA24" s="119"/>
      <c r="AB24" s="119"/>
      <c r="AC24" s="120"/>
    </row>
    <row r="25" spans="3:29" ht="86.25">
      <c r="C25" s="157" t="str">
        <f>IF(ISBLANK('5. Pp (3 años)'!B56),"",'5. Pp (3 años)'!B56)</f>
        <v>Secretaría Municipal de Obras Públicas y Servicios</v>
      </c>
      <c r="D25" s="68" t="str">
        <f>IF(ISBLANK('5. Pp (3 años)'!C56),"",'5. Pp (3 años)'!C56)</f>
        <v>Actividad</v>
      </c>
      <c r="E25" s="154" t="str">
        <f>IF(ISBLANK('5. Pp (3 años)'!D56),"",'5. Pp (3 años)'!D56)</f>
        <v xml:space="preserve">2.2.1.1.1.7 Realización del mantenimiento de las instalaciones de la coordinación administrativa, equipos utilitarios y herramientas. </v>
      </c>
      <c r="F25" s="154" t="str">
        <f>IF(ISBLANK('5. Pp (3 años)'!E56),"",'5. Pp (3 años)'!E56)</f>
        <v>PSMR: Porcentaje de solicitudes de mantenimiento realizadas.</v>
      </c>
      <c r="G25" s="162" t="str">
        <f>IF(ISBLANK('5. Pp (3 años)'!H56),"",'5. Pp (3 años)'!H56)</f>
        <v>Trimestral</v>
      </c>
      <c r="H25" s="54" t="str">
        <f>IF(ISBLANK('5. Pp (3 años)'!J56),"",'5. Pp (3 años)'!J56)</f>
        <v>Unidad de medida del indicador: 
Porcentaje. 
Unidad de medida:
Solicitudes.</v>
      </c>
      <c r="I25" s="95" t="e">
        <f>IF(ISBLANK('9. METAS'!#REF!),"",'9. METAS'!#REF!)</f>
        <v>#REF!</v>
      </c>
      <c r="J25" s="96" t="e">
        <f>IF(ISBLANK('9. METAS'!#REF!),"",'9. METAS'!#REF!)</f>
        <v>#REF!</v>
      </c>
      <c r="K25" s="86" t="e">
        <f>IF(ISBLANK('9. METAS'!#REF!),"",'9. METAS'!#REF!)</f>
        <v>#REF!</v>
      </c>
      <c r="L25" s="86" t="e">
        <f>IF(ISBLANK('9. METAS'!#REF!),"",'9. METAS'!#REF!)</f>
        <v>#REF!</v>
      </c>
      <c r="M25" s="87" t="e">
        <f>IF(ISBLANK('9. METAS'!#REF!),"",'9. METAS'!#REF!)</f>
        <v>#REF!</v>
      </c>
      <c r="N25" s="97">
        <v>41</v>
      </c>
      <c r="O25" s="89"/>
      <c r="P25" s="89"/>
      <c r="Q25" s="90"/>
      <c r="R25" s="84" t="str">
        <f t="shared" si="0"/>
        <v>100%</v>
      </c>
      <c r="S25" s="85" t="str">
        <f t="shared" si="1"/>
        <v>100%</v>
      </c>
      <c r="T25" s="85" t="str">
        <f t="shared" si="2"/>
        <v>100%</v>
      </c>
      <c r="U25" s="108" t="str">
        <f t="shared" si="3"/>
        <v>100%</v>
      </c>
      <c r="V25" s="88" t="str">
        <f t="shared" si="4"/>
        <v>No Programado</v>
      </c>
      <c r="W25" s="85" t="str">
        <f t="shared" si="5"/>
        <v>No Programado</v>
      </c>
      <c r="X25" s="85" t="str">
        <f t="shared" si="6"/>
        <v>No Programado</v>
      </c>
      <c r="Y25" s="114" t="str">
        <f t="shared" si="7"/>
        <v>No Programado</v>
      </c>
      <c r="Z25" s="121"/>
      <c r="AA25" s="122"/>
      <c r="AB25" s="122"/>
      <c r="AC25" s="123"/>
    </row>
    <row r="26" spans="3:29" ht="86.25">
      <c r="C26" s="158" t="str">
        <f>IF(ISBLANK('5. Pp (3 años)'!B57),"",'5. Pp (3 años)'!B57)</f>
        <v>Secretaría Municipal de Obras Públicas y Servicios</v>
      </c>
      <c r="D26" s="68" t="str">
        <f>IF(ISBLANK('5. Pp (3 años)'!C57),"",'5. Pp (3 años)'!C57)</f>
        <v>Actividad</v>
      </c>
      <c r="E26" s="154" t="str">
        <f>IF(ISBLANK('5. Pp (3 años)'!D57),"",'5. Pp (3 años)'!D57)</f>
        <v xml:space="preserve">2.2.1.1.1.8 Difusión de actividades de los servicios públicos y entrega de obra pública. </v>
      </c>
      <c r="F26" s="154" t="str">
        <f>IF(ISBLANK('5. Pp (3 años)'!E57),"",'5. Pp (3 años)'!E57)</f>
        <v>PASOPD: Porcentaje de actividades de servicios y obra pública difundidas</v>
      </c>
      <c r="G26" s="162" t="str">
        <f>IF(ISBLANK('5. Pp (3 años)'!H57),"",'5. Pp (3 años)'!H57)</f>
        <v>Trimestral</v>
      </c>
      <c r="H26" s="54" t="str">
        <f>IF(ISBLANK('5. Pp (3 años)'!J57),"",'5. Pp (3 años)'!J57)</f>
        <v>Unidad de medida del indicador: 
Porcentaje. 
Unidad de medida:
Actividades Difundidas.</v>
      </c>
      <c r="I26" s="95" t="e">
        <f>IF(ISBLANK('9. METAS'!#REF!),"",'9. METAS'!#REF!)</f>
        <v>#REF!</v>
      </c>
      <c r="J26" s="96" t="e">
        <f>IF(ISBLANK('9. METAS'!#REF!),"",'9. METAS'!#REF!)</f>
        <v>#REF!</v>
      </c>
      <c r="K26" s="86" t="e">
        <f>IF(ISBLANK('9. METAS'!#REF!),"",'9. METAS'!#REF!)</f>
        <v>#REF!</v>
      </c>
      <c r="L26" s="86" t="e">
        <f>IF(ISBLANK('9. METAS'!#REF!),"",'9. METAS'!#REF!)</f>
        <v>#REF!</v>
      </c>
      <c r="M26" s="87" t="e">
        <f>IF(ISBLANK('9. METAS'!#REF!),"",'9. METAS'!#REF!)</f>
        <v>#REF!</v>
      </c>
      <c r="N26" s="97">
        <v>41</v>
      </c>
      <c r="O26" s="89"/>
      <c r="P26" s="89"/>
      <c r="Q26" s="90"/>
      <c r="R26" s="84" t="str">
        <f t="shared" si="0"/>
        <v>100%</v>
      </c>
      <c r="S26" s="85" t="str">
        <f t="shared" si="1"/>
        <v>100%</v>
      </c>
      <c r="T26" s="85" t="str">
        <f t="shared" si="2"/>
        <v>100%</v>
      </c>
      <c r="U26" s="108" t="str">
        <f t="shared" si="3"/>
        <v>100%</v>
      </c>
      <c r="V26" s="88" t="str">
        <f t="shared" si="4"/>
        <v>No Programado</v>
      </c>
      <c r="W26" s="85" t="str">
        <f t="shared" si="5"/>
        <v>No Programado</v>
      </c>
      <c r="X26" s="85" t="str">
        <f t="shared" si="6"/>
        <v>No Programado</v>
      </c>
      <c r="Y26" s="114" t="str">
        <f t="shared" si="7"/>
        <v>No Programado</v>
      </c>
      <c r="Z26" s="118"/>
      <c r="AA26" s="119"/>
      <c r="AB26" s="119"/>
      <c r="AC26" s="120"/>
    </row>
    <row r="27" spans="3:29" ht="86.25">
      <c r="C27" s="157" t="str">
        <f>IF(ISBLANK('5. Pp (3 años)'!B58),"",'5. Pp (3 años)'!B58)</f>
        <v>Dirección General de Servicios Públicos</v>
      </c>
      <c r="D27" s="68" t="str">
        <f>IF(ISBLANK('5. Pp (3 años)'!C58),"",'5. Pp (3 años)'!C58)</f>
        <v xml:space="preserve">Componente  </v>
      </c>
      <c r="E27" s="154" t="str">
        <f>IF(ISBLANK('5. Pp (3 años)'!D58),"",'5. Pp (3 años)'!D58)</f>
        <v>2.2.1.1.2 Servicios de mantenimiento y conservación a la infraestructura urbana del municipio realizados.</v>
      </c>
      <c r="F27" s="154" t="str">
        <f>IF(ISBLANK('5. Pp (3 años)'!E58),"",'5. Pp (3 años)'!E58)</f>
        <v>PASRP: Porcentaje de programas de servicios públicos realizados.</v>
      </c>
      <c r="G27" s="162" t="str">
        <f>IF(ISBLANK('5. Pp (3 años)'!H58),"",'5. Pp (3 años)'!H58)</f>
        <v>Trimestral</v>
      </c>
      <c r="H27" s="54" t="str">
        <f>IF(ISBLANK('5. Pp (3 años)'!J58),"",'5. Pp (3 años)'!J58)</f>
        <v xml:space="preserve">Unidad de medida del indicador: 
Porcentaje.
Unidad de medida:
Programas. </v>
      </c>
      <c r="I27" s="95">
        <f>IF(ISBLANK('9. METAS'!K33),"",'9. METAS'!K33)</f>
        <v>26</v>
      </c>
      <c r="J27" s="96">
        <f>IF(ISBLANK('9. METAS'!N33),"",'9. METAS'!N33)</f>
        <v>5</v>
      </c>
      <c r="K27" s="86">
        <f>IF(ISBLANK('9. METAS'!O33),"",'9. METAS'!O33)</f>
        <v>5</v>
      </c>
      <c r="L27" s="86">
        <f>IF(ISBLANK('9. METAS'!P33),"",'9. METAS'!P33)</f>
        <v>7</v>
      </c>
      <c r="M27" s="87">
        <f>IF(ISBLANK('9. METAS'!Q33),"",'9. METAS'!Q33)</f>
        <v>9</v>
      </c>
      <c r="N27" s="97">
        <v>41</v>
      </c>
      <c r="O27" s="89"/>
      <c r="P27" s="89"/>
      <c r="Q27" s="90"/>
      <c r="R27" s="84">
        <f t="shared" si="0"/>
        <v>8.1999999999999993</v>
      </c>
      <c r="S27" s="85">
        <f t="shared" si="1"/>
        <v>0</v>
      </c>
      <c r="T27" s="85">
        <f t="shared" si="2"/>
        <v>0</v>
      </c>
      <c r="U27" s="108">
        <f t="shared" si="3"/>
        <v>0</v>
      </c>
      <c r="V27" s="88">
        <f t="shared" si="4"/>
        <v>1.5769230769230769</v>
      </c>
      <c r="W27" s="85">
        <f t="shared" si="5"/>
        <v>1.5769230769230769</v>
      </c>
      <c r="X27" s="85">
        <f t="shared" si="6"/>
        <v>0</v>
      </c>
      <c r="Y27" s="114">
        <f t="shared" si="7"/>
        <v>0</v>
      </c>
      <c r="Z27" s="121"/>
      <c r="AA27" s="122"/>
      <c r="AB27" s="122"/>
      <c r="AC27" s="123"/>
    </row>
    <row r="28" spans="3:29" ht="103.5">
      <c r="C28" s="159" t="str">
        <f>IF(ISBLANK('5. Pp (3 años)'!B59),"",'5. Pp (3 años)'!B59)</f>
        <v>Dirección General de Servicios Públicos</v>
      </c>
      <c r="D28" s="47" t="str">
        <f>IF(ISBLANK('5. Pp (3 años)'!C59),"",'5. Pp (3 años)'!C59)</f>
        <v>Actividad</v>
      </c>
      <c r="E28" s="156" t="str">
        <f>IF(ISBLANK('5. Pp (3 años)'!D59),"",'5. Pp (3 años)'!D59)</f>
        <v xml:space="preserve">2.2.1.1.2.1 Ejecución de programas, acciones y medidas  para la operación y buen funcionamiento de los servicios públicos. </v>
      </c>
      <c r="F28" s="156" t="str">
        <f>IF(ISBLANK('5. Pp (3 años)'!E59),"",'5. Pp (3 años)'!E59)</f>
        <v>PARSP:Porcentaje de actividades realizadas de servicios públicos.</v>
      </c>
      <c r="G28" s="167" t="str">
        <f>IF(ISBLANK('5. Pp (3 años)'!H59),"",'5. Pp (3 años)'!H59)</f>
        <v>Trimestral</v>
      </c>
      <c r="H28" s="53" t="str">
        <f>IF(ISBLANK('5. Pp (3 años)'!J59),"",'5. Pp (3 años)'!J59)</f>
        <v xml:space="preserve">Unidad de medida del indicador: 
Porcentaje. 
Unidad de medida:
Actividades. 
</v>
      </c>
      <c r="I28" s="95">
        <f>IF(ISBLANK('9. METAS'!K34),"",'9. METAS'!K34)</f>
        <v>110</v>
      </c>
      <c r="J28" s="96">
        <f>IF(ISBLANK('9. METAS'!N34),"",'9. METAS'!N34)</f>
        <v>25</v>
      </c>
      <c r="K28" s="86">
        <f>IF(ISBLANK('9. METAS'!O34),"",'9. METAS'!O34)</f>
        <v>28</v>
      </c>
      <c r="L28" s="86">
        <f>IF(ISBLANK('9. METAS'!P34),"",'9. METAS'!P34)</f>
        <v>28</v>
      </c>
      <c r="M28" s="87">
        <f>IF(ISBLANK('9. METAS'!Q34),"",'9. METAS'!Q34)</f>
        <v>29</v>
      </c>
      <c r="N28" s="97">
        <v>41</v>
      </c>
      <c r="O28" s="89"/>
      <c r="P28" s="89"/>
      <c r="Q28" s="90"/>
      <c r="R28" s="84">
        <f t="shared" si="0"/>
        <v>1.64</v>
      </c>
      <c r="S28" s="85">
        <f t="shared" si="1"/>
        <v>0</v>
      </c>
      <c r="T28" s="85">
        <f t="shared" si="2"/>
        <v>0</v>
      </c>
      <c r="U28" s="108">
        <f t="shared" si="3"/>
        <v>0</v>
      </c>
      <c r="V28" s="88">
        <f t="shared" si="4"/>
        <v>0.37272727272727274</v>
      </c>
      <c r="W28" s="85">
        <f t="shared" si="5"/>
        <v>0.37272727272727274</v>
      </c>
      <c r="X28" s="85">
        <f t="shared" si="6"/>
        <v>0</v>
      </c>
      <c r="Y28" s="114">
        <f t="shared" si="7"/>
        <v>0</v>
      </c>
      <c r="Z28" s="118"/>
      <c r="AA28" s="119"/>
      <c r="AB28" s="119"/>
      <c r="AC28" s="120"/>
    </row>
    <row r="29" spans="3:29" ht="103.5">
      <c r="C29" s="157" t="str">
        <f>IF(ISBLANK('5. Pp (3 años)'!B60),"",'5. Pp (3 años)'!B60)</f>
        <v>Dirección General de Servicios Públicos</v>
      </c>
      <c r="D29" s="68" t="str">
        <f>IF(ISBLANK('5. Pp (3 años)'!C60),"",'5. Pp (3 años)'!C60)</f>
        <v>Actividad</v>
      </c>
      <c r="E29" s="154" t="str">
        <f>IF(ISBLANK('5. Pp (3 años)'!D60),"",'5. Pp (3 años)'!D60)</f>
        <v xml:space="preserve">2.2.1.1.2.2 Tramitación de recursos necesarios para la operación y buen funcionamiento de los programas de servicios públicos. </v>
      </c>
      <c r="F29" s="154" t="str">
        <f>IF(ISBLANK('5. Pp (3 años)'!E60),"",'5. Pp (3 años)'!E60)</f>
        <v xml:space="preserve">PTRN: Porcentaje de trámites de recursos necesarios. </v>
      </c>
      <c r="G29" s="162" t="str">
        <f>IF(ISBLANK('5. Pp (3 años)'!H60),"",'5. Pp (3 años)'!H60)</f>
        <v>Trimestral</v>
      </c>
      <c r="H29" s="54" t="str">
        <f>IF(ISBLANK('5. Pp (3 años)'!J60),"",'5. Pp (3 años)'!J60)</f>
        <v xml:space="preserve">Unidad de medida del indicador: 
Porcentaje.                         
Unidad de medida:  
Tramites.
</v>
      </c>
      <c r="I29" s="95">
        <f>IF(ISBLANK('9. METAS'!K35),"",'9. METAS'!K35)</f>
        <v>66</v>
      </c>
      <c r="J29" s="96">
        <f>IF(ISBLANK('9. METAS'!N35),"",'9. METAS'!N35)</f>
        <v>12</v>
      </c>
      <c r="K29" s="86">
        <f>IF(ISBLANK('9. METAS'!O35),"",'9. METAS'!O35)</f>
        <v>15</v>
      </c>
      <c r="L29" s="86">
        <f>IF(ISBLANK('9. METAS'!P35),"",'9. METAS'!P35)</f>
        <v>18</v>
      </c>
      <c r="M29" s="87">
        <f>IF(ISBLANK('9. METAS'!Q35),"",'9. METAS'!Q35)</f>
        <v>21</v>
      </c>
      <c r="N29" s="97">
        <v>41</v>
      </c>
      <c r="O29" s="89"/>
      <c r="P29" s="89"/>
      <c r="Q29" s="90"/>
      <c r="R29" s="84">
        <f t="shared" si="0"/>
        <v>3.4166666666666665</v>
      </c>
      <c r="S29" s="85">
        <f t="shared" si="1"/>
        <v>0</v>
      </c>
      <c r="T29" s="85">
        <f t="shared" si="2"/>
        <v>0</v>
      </c>
      <c r="U29" s="108">
        <f t="shared" si="3"/>
        <v>0</v>
      </c>
      <c r="V29" s="88">
        <f t="shared" si="4"/>
        <v>0.62121212121212122</v>
      </c>
      <c r="W29" s="85">
        <f t="shared" si="5"/>
        <v>0.62121212121212122</v>
      </c>
      <c r="X29" s="85">
        <f t="shared" si="6"/>
        <v>0</v>
      </c>
      <c r="Y29" s="114">
        <f t="shared" si="7"/>
        <v>0</v>
      </c>
      <c r="Z29" s="118"/>
      <c r="AA29" s="119"/>
      <c r="AB29" s="119"/>
      <c r="AC29" s="120"/>
    </row>
    <row r="30" spans="3:29" ht="103.5">
      <c r="C30" s="158" t="str">
        <f>IF(ISBLANK('5. Pp (3 años)'!B61),"",'5. Pp (3 años)'!B61)</f>
        <v>Dirección General de Servicios Públicos</v>
      </c>
      <c r="D30" s="68" t="str">
        <f>IF(ISBLANK('5. Pp (3 años)'!C61),"",'5. Pp (3 años)'!C61)</f>
        <v>Actividad</v>
      </c>
      <c r="E30" s="154" t="str">
        <f>IF(ISBLANK('5. Pp (3 años)'!D61),"",'5. Pp (3 años)'!D61)</f>
        <v xml:space="preserve">2.2.1.1.2.3 Atención a las solicitudes de ciudadanas mediante reporta y aporta. </v>
      </c>
      <c r="F30" s="154" t="str">
        <f>IF(ISBLANK('5. Pp (3 años)'!E61),"",'5. Pp (3 años)'!E61)</f>
        <v>PSCA: Porcentaje de solicitudes ciudadanas atendidas.</v>
      </c>
      <c r="G30" s="162" t="str">
        <f>IF(ISBLANK('5. Pp (3 años)'!H61),"",'5. Pp (3 años)'!H61)</f>
        <v>Trimestral</v>
      </c>
      <c r="H30" s="54" t="str">
        <f>IF(ISBLANK('5. Pp (3 años)'!J61),"",'5. Pp (3 años)'!J61)</f>
        <v xml:space="preserve">Unidad de medida del indicador: 
Porcentaje.                                                
Unidad de medida:
Solicitudes. 
</v>
      </c>
      <c r="I30" s="95">
        <f>IF(ISBLANK('9. METAS'!K36),"",'9. METAS'!K36)</f>
        <v>4387</v>
      </c>
      <c r="J30" s="96">
        <f>IF(ISBLANK('9. METAS'!N36),"",'9. METAS'!N36)</f>
        <v>1027</v>
      </c>
      <c r="K30" s="86">
        <f>IF(ISBLANK('9. METAS'!O36),"",'9. METAS'!O36)</f>
        <v>1070</v>
      </c>
      <c r="L30" s="86">
        <f>IF(ISBLANK('9. METAS'!P36),"",'9. METAS'!P36)</f>
        <v>1100</v>
      </c>
      <c r="M30" s="87">
        <f>IF(ISBLANK('9. METAS'!Q36),"",'9. METAS'!Q36)</f>
        <v>1190</v>
      </c>
      <c r="N30" s="97">
        <v>41</v>
      </c>
      <c r="O30" s="89"/>
      <c r="P30" s="89"/>
      <c r="Q30" s="90"/>
      <c r="R30" s="84">
        <f t="shared" si="0"/>
        <v>3.9922103213242452E-2</v>
      </c>
      <c r="S30" s="85">
        <f t="shared" si="1"/>
        <v>0</v>
      </c>
      <c r="T30" s="85">
        <f t="shared" si="2"/>
        <v>0</v>
      </c>
      <c r="U30" s="108">
        <f t="shared" si="3"/>
        <v>0</v>
      </c>
      <c r="V30" s="88">
        <f t="shared" si="4"/>
        <v>9.3457943925233638E-3</v>
      </c>
      <c r="W30" s="85">
        <f t="shared" si="5"/>
        <v>9.3457943925233638E-3</v>
      </c>
      <c r="X30" s="85">
        <f t="shared" si="6"/>
        <v>0</v>
      </c>
      <c r="Y30" s="114">
        <f t="shared" si="7"/>
        <v>0</v>
      </c>
      <c r="Z30" s="121"/>
      <c r="AA30" s="122"/>
      <c r="AB30" s="122"/>
      <c r="AC30" s="123"/>
    </row>
    <row r="31" spans="3:29" ht="103.5">
      <c r="C31" s="157" t="str">
        <f>IF(ISBLANK('5. Pp (3 años)'!B62),"",'5. Pp (3 años)'!B62)</f>
        <v>Dirección General de Servicios Públicos</v>
      </c>
      <c r="D31" s="68" t="str">
        <f>IF(ISBLANK('5. Pp (3 años)'!C62),"",'5. Pp (3 años)'!C62)</f>
        <v>Actividad</v>
      </c>
      <c r="E31" s="154" t="str">
        <f>IF(ISBLANK('5. Pp (3 años)'!D62),"",'5. Pp (3 años)'!D62)</f>
        <v>2.2.1.1.2.4 inspección de establecimientos que cumplen con las normativas establecidas en el regalmento de la Dirección de Servicios Públicos.</v>
      </c>
      <c r="F31" s="154" t="str">
        <f>IF(ISBLANK('5. Pp (3 años)'!E62),"",'5. Pp (3 años)'!E62)</f>
        <v xml:space="preserve">PEI: Porcentaje de establecimientos supervisados. </v>
      </c>
      <c r="G31" s="162" t="str">
        <f>IF(ISBLANK('5. Pp (3 años)'!H62),"",'5. Pp (3 años)'!H62)</f>
        <v>Trimestral</v>
      </c>
      <c r="H31" s="54" t="str">
        <f>IF(ISBLANK('5. Pp (3 años)'!J62),"",'5. Pp (3 años)'!J62)</f>
        <v xml:space="preserve">Unidad de medida del indicador: 
Porcentaje.                                            
Unidad de medida:
Establecimientos.
</v>
      </c>
      <c r="I31" s="95">
        <f>IF(ISBLANK('9. METAS'!K37),"",'9. METAS'!K37)</f>
        <v>660</v>
      </c>
      <c r="J31" s="96">
        <f>IF(ISBLANK('9. METAS'!N37),"",'9. METAS'!N37)</f>
        <v>150</v>
      </c>
      <c r="K31" s="86">
        <f>IF(ISBLANK('9. METAS'!O37),"",'9. METAS'!O37)</f>
        <v>160</v>
      </c>
      <c r="L31" s="86">
        <f>IF(ISBLANK('9. METAS'!P37),"",'9. METAS'!P37)</f>
        <v>160</v>
      </c>
      <c r="M31" s="87">
        <f>IF(ISBLANK('9. METAS'!Q37),"",'9. METAS'!Q37)</f>
        <v>190</v>
      </c>
      <c r="N31" s="97">
        <v>41</v>
      </c>
      <c r="O31" s="89"/>
      <c r="P31" s="89"/>
      <c r="Q31" s="90"/>
      <c r="R31" s="84">
        <f t="shared" si="0"/>
        <v>0.27333333333333332</v>
      </c>
      <c r="S31" s="85">
        <f t="shared" si="1"/>
        <v>0</v>
      </c>
      <c r="T31" s="85">
        <f t="shared" si="2"/>
        <v>0</v>
      </c>
      <c r="U31" s="108">
        <f t="shared" si="3"/>
        <v>0</v>
      </c>
      <c r="V31" s="88">
        <f t="shared" si="4"/>
        <v>6.2121212121212119E-2</v>
      </c>
      <c r="W31" s="85">
        <f t="shared" si="5"/>
        <v>6.2121212121212119E-2</v>
      </c>
      <c r="X31" s="85">
        <f t="shared" si="6"/>
        <v>0</v>
      </c>
      <c r="Y31" s="114">
        <f t="shared" si="7"/>
        <v>0</v>
      </c>
      <c r="Z31" s="124"/>
      <c r="AA31" s="125"/>
      <c r="AB31" s="125"/>
      <c r="AC31" s="126"/>
    </row>
    <row r="32" spans="3:29" ht="86.25">
      <c r="C32" s="158" t="str">
        <f>IF(ISBLANK('5. Pp (3 años)'!B63),"",'5. Pp (3 años)'!B63)</f>
        <v>Dirección de Alumbrado Público</v>
      </c>
      <c r="D32" s="68" t="str">
        <f>IF(ISBLANK('5. Pp (3 años)'!C63),"",'5. Pp (3 años)'!C63)</f>
        <v>Componente</v>
      </c>
      <c r="E32" s="154" t="str">
        <f>IF(ISBLANK('5. Pp (3 años)'!D63),"",'5. Pp (3 años)'!D63)</f>
        <v>2.2.1.1.3: Sistema de Alumbrado Público del Municipal  rehabilitado.  (ReparacIón de luminarias y postes)</v>
      </c>
      <c r="F32" s="154" t="str">
        <f>IF(ISBLANK('5. Pp (3 años)'!E63),"",'5. Pp (3 años)'!E63)</f>
        <v>PAPR: Porcentaje del Alumbrado Público Rehabilitado.</v>
      </c>
      <c r="G32" s="162" t="str">
        <f>IF(ISBLANK('5. Pp (3 años)'!H63),"",'5. Pp (3 años)'!H63)</f>
        <v>Trimestral</v>
      </c>
      <c r="H32" s="54" t="str">
        <f>IF(ISBLANK('5. Pp (3 años)'!J63),"",'5. Pp (3 años)'!J63)</f>
        <v>UNIDAD DE MEDIDA DEL INDICADOR:
Porcentaje. 
UNIDAD DE MEDIDA DE LAS VARIABLES:
Luminarias.</v>
      </c>
      <c r="I32" s="95">
        <f>IF(ISBLANK('9. METAS'!K38),"",'9. METAS'!K38)</f>
        <v>9960</v>
      </c>
      <c r="J32" s="96">
        <f>IF(ISBLANK('9. METAS'!N38),"",'9. METAS'!N38)</f>
        <v>2353</v>
      </c>
      <c r="K32" s="86">
        <f>IF(ISBLANK('9. METAS'!O38),"",'9. METAS'!O38)</f>
        <v>2612</v>
      </c>
      <c r="L32" s="86">
        <f>IF(ISBLANK('9. METAS'!P38),"",'9. METAS'!P38)</f>
        <v>2655</v>
      </c>
      <c r="M32" s="87">
        <f>IF(ISBLANK('9. METAS'!Q38),"",'9. METAS'!Q38)</f>
        <v>2340</v>
      </c>
      <c r="N32" s="97">
        <v>41</v>
      </c>
      <c r="O32" s="89"/>
      <c r="P32" s="89"/>
      <c r="Q32" s="90"/>
      <c r="R32" s="84">
        <f t="shared" si="0"/>
        <v>1.7424564385890354E-2</v>
      </c>
      <c r="S32" s="85">
        <f t="shared" si="1"/>
        <v>0</v>
      </c>
      <c r="T32" s="85">
        <f t="shared" si="2"/>
        <v>0</v>
      </c>
      <c r="U32" s="108">
        <f t="shared" si="3"/>
        <v>0</v>
      </c>
      <c r="V32" s="88">
        <f t="shared" si="4"/>
        <v>4.1164658634538151E-3</v>
      </c>
      <c r="W32" s="85">
        <f t="shared" si="5"/>
        <v>4.1164658634538151E-3</v>
      </c>
      <c r="X32" s="85">
        <f t="shared" si="6"/>
        <v>0</v>
      </c>
      <c r="Y32" s="114">
        <f t="shared" si="7"/>
        <v>0</v>
      </c>
      <c r="Z32" s="121"/>
      <c r="AA32" s="122"/>
      <c r="AB32" s="122"/>
      <c r="AC32" s="123"/>
    </row>
    <row r="33" spans="3:29" ht="86.25">
      <c r="C33" s="157" t="str">
        <f>IF(ISBLANK('5. Pp (3 años)'!B64),"",'5. Pp (3 años)'!B64)</f>
        <v>Dirección de Alumbrado Público</v>
      </c>
      <c r="D33" s="68" t="str">
        <f>IF(ISBLANK('5. Pp (3 años)'!C64),"",'5. Pp (3 años)'!C64)</f>
        <v>Actividad</v>
      </c>
      <c r="E33" s="154" t="str">
        <f>IF(ISBLANK('5. Pp (3 años)'!D64),"",'5. Pp (3 años)'!D64)</f>
        <v xml:space="preserve">2.2.1.1.3.1 Supervisión del sistema de Alumbrado Público a  la empresa Optima Energía </v>
      </c>
      <c r="F33" s="154" t="str">
        <f>IF(ISBLANK('5. Pp (3 años)'!E64),"",'5. Pp (3 años)'!E64)</f>
        <v>PSAPR: Porcentaje de supervisiones del sistema de alumbrado público realizadas.</v>
      </c>
      <c r="G33" s="162" t="str">
        <f>IF(ISBLANK('5. Pp (3 años)'!H64),"",'5. Pp (3 años)'!H64)</f>
        <v>Trimestral</v>
      </c>
      <c r="H33" s="54" t="str">
        <f>IF(ISBLANK('5. Pp (3 años)'!J64),"",'5. Pp (3 años)'!J64)</f>
        <v>UNIDAD DE MEDIDA DEL INDICADOR:  
Porcentaje.                                            
UNIDAD DE MEDIDA DE LA VARIABLE:
Reportes.</v>
      </c>
      <c r="I33" s="95">
        <f>IF(ISBLANK('9. METAS'!K39),"",'9. METAS'!K39)</f>
        <v>9096</v>
      </c>
      <c r="J33" s="96">
        <f>IF(ISBLANK('9. METAS'!N39),"",'9. METAS'!N39)</f>
        <v>2195</v>
      </c>
      <c r="K33" s="86">
        <f>IF(ISBLANK('9. METAS'!O39),"",'9. METAS'!O39)</f>
        <v>2296</v>
      </c>
      <c r="L33" s="86">
        <f>IF(ISBLANK('9. METAS'!P39),"",'9. METAS'!P39)</f>
        <v>2328</v>
      </c>
      <c r="M33" s="87">
        <f>IF(ISBLANK('9. METAS'!Q39),"",'9. METAS'!Q39)</f>
        <v>2277</v>
      </c>
      <c r="N33" s="97">
        <v>41</v>
      </c>
      <c r="O33" s="89"/>
      <c r="P33" s="89"/>
      <c r="Q33" s="90"/>
      <c r="R33" s="84">
        <f t="shared" si="0"/>
        <v>1.867881548974943E-2</v>
      </c>
      <c r="S33" s="85">
        <f t="shared" si="1"/>
        <v>0</v>
      </c>
      <c r="T33" s="85">
        <f t="shared" si="2"/>
        <v>0</v>
      </c>
      <c r="U33" s="108">
        <f t="shared" si="3"/>
        <v>0</v>
      </c>
      <c r="V33" s="88">
        <f t="shared" si="4"/>
        <v>4.5074758135444154E-3</v>
      </c>
      <c r="W33" s="85">
        <f t="shared" si="5"/>
        <v>4.5074758135444154E-3</v>
      </c>
      <c r="X33" s="85">
        <f t="shared" si="6"/>
        <v>0</v>
      </c>
      <c r="Y33" s="114">
        <f t="shared" si="7"/>
        <v>0</v>
      </c>
      <c r="Z33" s="127"/>
      <c r="AA33" s="128"/>
      <c r="AB33" s="128"/>
      <c r="AC33" s="129"/>
    </row>
    <row r="34" spans="3:29" ht="86.25">
      <c r="C34" s="159" t="str">
        <f>IF(ISBLANK('5. Pp (3 años)'!B65),"",'5. Pp (3 años)'!B65)</f>
        <v>Dirección de Alumbrado Público</v>
      </c>
      <c r="D34" s="47" t="str">
        <f>IF(ISBLANK('5. Pp (3 años)'!C65),"",'5. Pp (3 años)'!C65)</f>
        <v>Actividad</v>
      </c>
      <c r="E34" s="156" t="str">
        <f>IF(ISBLANK('5. Pp (3 años)'!D65),"",'5. Pp (3 años)'!D65)</f>
        <v>2.2.1.1.3.2  Mantenimiento del sistema de Alumbrado Público no concesionado.</v>
      </c>
      <c r="F34" s="156" t="str">
        <f>IF(ISBLANK('5. Pp (3 años)'!E65),"",'5. Pp (3 años)'!E65)</f>
        <v>PRCA:  Porcentaje de Reportes ciudadanos del sistema de alumbrado público atendidos no concesionados</v>
      </c>
      <c r="G34" s="167" t="str">
        <f>IF(ISBLANK('5. Pp (3 años)'!H65),"",'5. Pp (3 años)'!H65)</f>
        <v>Trimestral</v>
      </c>
      <c r="H34" s="53" t="str">
        <f>IF(ISBLANK('5. Pp (3 años)'!J65),"",'5. Pp (3 años)'!J65)</f>
        <v>UNIDAD DE MEDIDA DEL INDICADOR:  
Porcentaje.                                            
UNIDAD DE MEDIDA DE LA VARIABLE:
Supervisión.</v>
      </c>
      <c r="I34" s="95">
        <f>IF(ISBLANK('9. METAS'!K40),"",'9. METAS'!K40)</f>
        <v>600</v>
      </c>
      <c r="J34" s="96">
        <f>IF(ISBLANK('9. METAS'!N40),"",'9. METAS'!N40)</f>
        <v>150</v>
      </c>
      <c r="K34" s="86">
        <f>IF(ISBLANK('9. METAS'!O40),"",'9. METAS'!O40)</f>
        <v>150</v>
      </c>
      <c r="L34" s="86">
        <f>IF(ISBLANK('9. METAS'!P40),"",'9. METAS'!P40)</f>
        <v>150</v>
      </c>
      <c r="M34" s="87">
        <f>IF(ISBLANK('9. METAS'!Q40),"",'9. METAS'!Q40)</f>
        <v>150</v>
      </c>
      <c r="N34" s="97">
        <v>41</v>
      </c>
      <c r="O34" s="89"/>
      <c r="P34" s="89"/>
      <c r="Q34" s="90"/>
      <c r="R34" s="84">
        <f t="shared" si="0"/>
        <v>0.27333333333333332</v>
      </c>
      <c r="S34" s="85">
        <f t="shared" si="1"/>
        <v>0</v>
      </c>
      <c r="T34" s="85">
        <f t="shared" si="2"/>
        <v>0</v>
      </c>
      <c r="U34" s="108">
        <f t="shared" si="3"/>
        <v>0</v>
      </c>
      <c r="V34" s="88">
        <f t="shared" si="4"/>
        <v>6.8333333333333329E-2</v>
      </c>
      <c r="W34" s="85">
        <f t="shared" si="5"/>
        <v>6.8333333333333329E-2</v>
      </c>
      <c r="X34" s="85">
        <f t="shared" si="6"/>
        <v>0</v>
      </c>
      <c r="Y34" s="114">
        <f t="shared" si="7"/>
        <v>0</v>
      </c>
      <c r="Z34" s="127"/>
      <c r="AA34" s="128"/>
      <c r="AB34" s="128"/>
      <c r="AC34" s="129"/>
    </row>
    <row r="35" spans="3:29" ht="86.25">
      <c r="C35" s="157" t="str">
        <f>IF(ISBLANK('5. Pp (3 años)'!B66),"",'5. Pp (3 años)'!B66)</f>
        <v>Dirección de Alumbrado Público</v>
      </c>
      <c r="D35" s="68" t="str">
        <f>IF(ISBLANK('5. Pp (3 años)'!C66),"",'5. Pp (3 años)'!C66)</f>
        <v>Actividad</v>
      </c>
      <c r="E35" s="154" t="str">
        <f>IF(ISBLANK('5. Pp (3 años)'!D66),"",'5. Pp (3 años)'!D66)</f>
        <v>2.2.1.1.3.3 Censo del sistema de alumbrado público del Municipio de Benito Juárez.</v>
      </c>
      <c r="F35" s="154" t="str">
        <f>IF(ISBLANK('5. Pp (3 años)'!E66),"",'5. Pp (3 años)'!E66)</f>
        <v>PLSAR: Porcentaje de luminarias del sistema de alumbrado público realizado.</v>
      </c>
      <c r="G35" s="162" t="str">
        <f>IF(ISBLANK('5. Pp (3 años)'!H66),"",'5. Pp (3 años)'!H66)</f>
        <v>Trimestral</v>
      </c>
      <c r="H35" s="54" t="str">
        <f>IF(ISBLANK('5. Pp (3 años)'!J66),"",'5. Pp (3 años)'!J66)</f>
        <v>UNIDAD DE MEDIDA DEL INDICADOR:  
Porcentaje.                                            
UNIDAD DE MEDIDA DE LA VARIABLE:
luminaria.</v>
      </c>
      <c r="I35" s="95">
        <f>IF(ISBLANK('9. METAS'!K41),"",'9. METAS'!K41)</f>
        <v>72088</v>
      </c>
      <c r="J35" s="96">
        <f>IF(ISBLANK('9. METAS'!N41),"",'9. METAS'!N41)</f>
        <v>16800</v>
      </c>
      <c r="K35" s="86">
        <f>IF(ISBLANK('9. METAS'!O41),"",'9. METAS'!O41)</f>
        <v>18633</v>
      </c>
      <c r="L35" s="86">
        <f>IF(ISBLANK('9. METAS'!P41),"",'9. METAS'!P41)</f>
        <v>18633</v>
      </c>
      <c r="M35" s="87">
        <f>IF(ISBLANK('9. METAS'!Q41),"",'9. METAS'!Q41)</f>
        <v>18022</v>
      </c>
      <c r="N35" s="97">
        <v>41</v>
      </c>
      <c r="O35" s="89"/>
      <c r="P35" s="89"/>
      <c r="Q35" s="90"/>
      <c r="R35" s="84">
        <f t="shared" si="0"/>
        <v>2.4404761904761904E-3</v>
      </c>
      <c r="S35" s="85">
        <f t="shared" si="1"/>
        <v>0</v>
      </c>
      <c r="T35" s="85">
        <f t="shared" si="2"/>
        <v>0</v>
      </c>
      <c r="U35" s="108">
        <f t="shared" si="3"/>
        <v>0</v>
      </c>
      <c r="V35" s="88">
        <f t="shared" si="4"/>
        <v>5.6874930640328492E-4</v>
      </c>
      <c r="W35" s="85">
        <f t="shared" si="5"/>
        <v>5.6874930640328492E-4</v>
      </c>
      <c r="X35" s="85">
        <f t="shared" si="6"/>
        <v>0</v>
      </c>
      <c r="Y35" s="114">
        <f t="shared" si="7"/>
        <v>0</v>
      </c>
      <c r="Z35" s="130"/>
      <c r="AA35" s="131"/>
      <c r="AB35" s="131"/>
      <c r="AC35" s="132"/>
    </row>
    <row r="36" spans="3:29" ht="86.25">
      <c r="C36" s="158" t="str">
        <f>IF(ISBLANK('5. Pp (3 años)'!B67),"",'5. Pp (3 años)'!B67)</f>
        <v>Dirección de Alumbrado Público</v>
      </c>
      <c r="D36" s="68" t="str">
        <f>IF(ISBLANK('5. Pp (3 años)'!C67),"",'5. Pp (3 años)'!C67)</f>
        <v>Actividad</v>
      </c>
      <c r="E36" s="154" t="str">
        <f>IF(ISBLANK('5. Pp (3 años)'!D67),"",'5. Pp (3 años)'!D67)</f>
        <v>2.2.1.1.3.4 Verificación del sistema de alumbrado público, que cumpla con  las  especificaciones establecidas, para la Entrega y Recepción de fraccionamientos nuevos en el Municipio de Benito Juárez.</v>
      </c>
      <c r="F36" s="154" t="str">
        <f>IF(ISBLANK('5. Pp (3 años)'!E67),"",'5. Pp (3 años)'!E67)</f>
        <v>PAPEF: Porcentaje de alumbrado público entregado en fraccionamientos.</v>
      </c>
      <c r="G36" s="162" t="str">
        <f>IF(ISBLANK('5. Pp (3 años)'!H67),"",'5. Pp (3 años)'!H67)</f>
        <v>Trimestral</v>
      </c>
      <c r="H36" s="54" t="str">
        <f>IF(ISBLANK('5. Pp (3 años)'!J67),"",'5. Pp (3 años)'!J67)</f>
        <v>UNIDAD DE MEDIDA DEL INDICADOR:  
Porcentaje.                                            
UNIDAD DE MEDIDA DE LA VARIABLE:
Alumbrado.</v>
      </c>
      <c r="I36" s="95">
        <f>IF(ISBLANK('9. METAS'!K42),"",'9. METAS'!K42)</f>
        <v>104</v>
      </c>
      <c r="J36" s="96">
        <f>IF(ISBLANK('9. METAS'!N42),"",'9. METAS'!N42)</f>
        <v>25</v>
      </c>
      <c r="K36" s="86">
        <f>IF(ISBLANK('9. METAS'!O42),"",'9. METAS'!O42)</f>
        <v>27</v>
      </c>
      <c r="L36" s="86">
        <f>IF(ISBLANK('9. METAS'!P42),"",'9. METAS'!P42)</f>
        <v>27</v>
      </c>
      <c r="M36" s="87">
        <f>IF(ISBLANK('9. METAS'!Q42),"",'9. METAS'!Q42)</f>
        <v>25</v>
      </c>
      <c r="N36" s="97">
        <v>41</v>
      </c>
      <c r="O36" s="89"/>
      <c r="P36" s="89"/>
      <c r="Q36" s="90"/>
      <c r="R36" s="84">
        <f t="shared" si="0"/>
        <v>1.64</v>
      </c>
      <c r="S36" s="85">
        <f t="shared" si="1"/>
        <v>0</v>
      </c>
      <c r="T36" s="85">
        <f t="shared" si="2"/>
        <v>0</v>
      </c>
      <c r="U36" s="108">
        <f t="shared" si="3"/>
        <v>0</v>
      </c>
      <c r="V36" s="88">
        <f t="shared" si="4"/>
        <v>0.39423076923076922</v>
      </c>
      <c r="W36" s="85">
        <f t="shared" si="5"/>
        <v>0.39423076923076922</v>
      </c>
      <c r="X36" s="85">
        <f t="shared" si="6"/>
        <v>0</v>
      </c>
      <c r="Y36" s="114">
        <f t="shared" si="7"/>
        <v>0</v>
      </c>
      <c r="Z36" s="127"/>
      <c r="AA36" s="128"/>
      <c r="AB36" s="128"/>
      <c r="AC36" s="129"/>
    </row>
    <row r="37" spans="3:29" ht="86.25">
      <c r="C37" s="157" t="str">
        <f>IF(ISBLANK('5. Pp (3 años)'!B68),"",'5. Pp (3 años)'!B68)</f>
        <v>Dirección de Alumbrado Público</v>
      </c>
      <c r="D37" s="68" t="str">
        <f>IF(ISBLANK('5. Pp (3 años)'!C68),"",'5. Pp (3 años)'!C68)</f>
        <v>Actividad</v>
      </c>
      <c r="E37" s="154" t="str">
        <f>IF(ISBLANK('5. Pp (3 años)'!D68),"",'5. Pp (3 años)'!D68)</f>
        <v>2.2.1.1.3.5 Proyección de infraestructura eléctrica en el Municipio de Benito Juárez.</v>
      </c>
      <c r="F37" s="154" t="str">
        <f>IF(ISBLANK('5. Pp (3 años)'!E68),"",'5. Pp (3 años)'!E68)</f>
        <v>PIEP: Porcentaje de infraestructura eléctrica Proyectada.</v>
      </c>
      <c r="G37" s="162" t="str">
        <f>IF(ISBLANK('5. Pp (3 años)'!H68),"",'5. Pp (3 años)'!H68)</f>
        <v>Trimestral</v>
      </c>
      <c r="H37" s="54" t="str">
        <f>IF(ISBLANK('5. Pp (3 años)'!J68),"",'5. Pp (3 años)'!J68)</f>
        <v>UNIDAD DE MEDIDA DEL INDICADOR:  
Porcentaje.                                            
UNIDAD DE MEDIDA DE LA VARIABLE:
Proyección de Infraestructura.</v>
      </c>
      <c r="I37" s="95">
        <f>IF(ISBLANK('9. METAS'!K43),"",'9. METAS'!K43)</f>
        <v>40</v>
      </c>
      <c r="J37" s="96">
        <f>IF(ISBLANK('9. METAS'!N43),"",'9. METAS'!N43)</f>
        <v>9</v>
      </c>
      <c r="K37" s="86">
        <f>IF(ISBLANK('9. METAS'!O43),"",'9. METAS'!O43)</f>
        <v>11</v>
      </c>
      <c r="L37" s="86">
        <f>IF(ISBLANK('9. METAS'!P43),"",'9. METAS'!P43)</f>
        <v>11</v>
      </c>
      <c r="M37" s="87">
        <f>IF(ISBLANK('9. METAS'!Q43),"",'9. METAS'!Q43)</f>
        <v>9</v>
      </c>
      <c r="N37" s="97">
        <v>41</v>
      </c>
      <c r="O37" s="89"/>
      <c r="P37" s="89"/>
      <c r="Q37" s="90"/>
      <c r="R37" s="84">
        <f t="shared" si="0"/>
        <v>4.5555555555555554</v>
      </c>
      <c r="S37" s="85">
        <f t="shared" si="1"/>
        <v>0</v>
      </c>
      <c r="T37" s="85">
        <f t="shared" si="2"/>
        <v>0</v>
      </c>
      <c r="U37" s="108">
        <f t="shared" si="3"/>
        <v>0</v>
      </c>
      <c r="V37" s="88">
        <f t="shared" si="4"/>
        <v>1.0249999999999999</v>
      </c>
      <c r="W37" s="85">
        <f t="shared" si="5"/>
        <v>1.0249999999999999</v>
      </c>
      <c r="X37" s="85">
        <f t="shared" si="6"/>
        <v>0</v>
      </c>
      <c r="Y37" s="114">
        <f t="shared" si="7"/>
        <v>0</v>
      </c>
      <c r="Z37" s="130"/>
      <c r="AA37" s="131"/>
      <c r="AB37" s="131"/>
      <c r="AC37" s="132"/>
    </row>
    <row r="38" spans="3:29" ht="17.25">
      <c r="C38" s="158" t="e">
        <f>IF(ISBLANK('5. Pp (3 años)'!#REF!),"",'5. Pp (3 años)'!#REF!)</f>
        <v>#REF!</v>
      </c>
      <c r="D38" s="68" t="e">
        <f>IF(ISBLANK('5. Pp (3 años)'!#REF!),"",'5. Pp (3 años)'!#REF!)</f>
        <v>#REF!</v>
      </c>
      <c r="E38" s="154" t="e">
        <f>IF(ISBLANK('5. Pp (3 años)'!#REF!),"",'5. Pp (3 años)'!#REF!)</f>
        <v>#REF!</v>
      </c>
      <c r="F38" s="154" t="e">
        <f>IF(ISBLANK('5. Pp (3 años)'!#REF!),"",'5. Pp (3 años)'!#REF!)</f>
        <v>#REF!</v>
      </c>
      <c r="G38" s="162" t="e">
        <f>IF(ISBLANK('5. Pp (3 años)'!#REF!),"",'5. Pp (3 años)'!#REF!)</f>
        <v>#REF!</v>
      </c>
      <c r="H38" s="54" t="e">
        <f>IF(ISBLANK('5. Pp (3 años)'!#REF!),"",'5. Pp (3 años)'!#REF!)</f>
        <v>#REF!</v>
      </c>
      <c r="I38" s="95" t="e">
        <f>IF(ISBLANK('9. METAS'!#REF!),"",'9. METAS'!#REF!)</f>
        <v>#REF!</v>
      </c>
      <c r="J38" s="96" t="e">
        <f>IF(ISBLANK('9. METAS'!#REF!),"",'9. METAS'!#REF!)</f>
        <v>#REF!</v>
      </c>
      <c r="K38" s="86" t="e">
        <f>IF(ISBLANK('9. METAS'!#REF!),"",'9. METAS'!#REF!)</f>
        <v>#REF!</v>
      </c>
      <c r="L38" s="86" t="e">
        <f>IF(ISBLANK('9. METAS'!#REF!),"",'9. METAS'!#REF!)</f>
        <v>#REF!</v>
      </c>
      <c r="M38" s="87" t="e">
        <f>IF(ISBLANK('9. METAS'!#REF!),"",'9. METAS'!#REF!)</f>
        <v>#REF!</v>
      </c>
      <c r="N38" s="97">
        <v>41</v>
      </c>
      <c r="O38" s="89"/>
      <c r="P38" s="89"/>
      <c r="Q38" s="90"/>
      <c r="R38" s="84" t="str">
        <f t="shared" si="0"/>
        <v>100%</v>
      </c>
      <c r="S38" s="85" t="str">
        <f t="shared" si="1"/>
        <v>100%</v>
      </c>
      <c r="T38" s="85" t="str">
        <f t="shared" si="2"/>
        <v>100%</v>
      </c>
      <c r="U38" s="108" t="str">
        <f t="shared" si="3"/>
        <v>100%</v>
      </c>
      <c r="V38" s="88" t="str">
        <f t="shared" si="4"/>
        <v>No Programado</v>
      </c>
      <c r="W38" s="85" t="str">
        <f t="shared" si="5"/>
        <v>No Programado</v>
      </c>
      <c r="X38" s="85" t="str">
        <f t="shared" si="6"/>
        <v>No Programado</v>
      </c>
      <c r="Y38" s="114" t="str">
        <f t="shared" si="7"/>
        <v>No Programado</v>
      </c>
      <c r="Z38" s="127"/>
      <c r="AA38" s="128"/>
      <c r="AB38" s="128"/>
      <c r="AC38" s="129"/>
    </row>
    <row r="39" spans="3:29" ht="17.25">
      <c r="C39" s="157" t="e">
        <f>IF(ISBLANK('5. Pp (3 años)'!#REF!),"",'5. Pp (3 años)'!#REF!)</f>
        <v>#REF!</v>
      </c>
      <c r="D39" s="68" t="e">
        <f>IF(ISBLANK('5. Pp (3 años)'!#REF!),"",'5. Pp (3 años)'!#REF!)</f>
        <v>#REF!</v>
      </c>
      <c r="E39" s="154" t="e">
        <f>IF(ISBLANK('5. Pp (3 años)'!#REF!),"",'5. Pp (3 años)'!#REF!)</f>
        <v>#REF!</v>
      </c>
      <c r="F39" s="154" t="e">
        <f>IF(ISBLANK('5. Pp (3 años)'!#REF!),"",'5. Pp (3 años)'!#REF!)</f>
        <v>#REF!</v>
      </c>
      <c r="G39" s="162" t="e">
        <f>IF(ISBLANK('5. Pp (3 años)'!#REF!),"",'5. Pp (3 años)'!#REF!)</f>
        <v>#REF!</v>
      </c>
      <c r="H39" s="54" t="e">
        <f>IF(ISBLANK('5. Pp (3 años)'!#REF!),"",'5. Pp (3 años)'!#REF!)</f>
        <v>#REF!</v>
      </c>
      <c r="I39" s="95" t="e">
        <f>IF(ISBLANK('9. METAS'!#REF!),"",'9. METAS'!#REF!)</f>
        <v>#REF!</v>
      </c>
      <c r="J39" s="96" t="e">
        <f>IF(ISBLANK('9. METAS'!#REF!),"",'9. METAS'!#REF!)</f>
        <v>#REF!</v>
      </c>
      <c r="K39" s="86" t="e">
        <f>IF(ISBLANK('9. METAS'!#REF!),"",'9. METAS'!#REF!)</f>
        <v>#REF!</v>
      </c>
      <c r="L39" s="86" t="e">
        <f>IF(ISBLANK('9. METAS'!#REF!),"",'9. METAS'!#REF!)</f>
        <v>#REF!</v>
      </c>
      <c r="M39" s="87" t="e">
        <f>IF(ISBLANK('9. METAS'!#REF!),"",'9. METAS'!#REF!)</f>
        <v>#REF!</v>
      </c>
      <c r="N39" s="97">
        <v>41</v>
      </c>
      <c r="O39" s="89"/>
      <c r="P39" s="89"/>
      <c r="Q39" s="90"/>
      <c r="R39" s="84" t="str">
        <f t="shared" si="0"/>
        <v>100%</v>
      </c>
      <c r="S39" s="85" t="str">
        <f t="shared" si="1"/>
        <v>100%</v>
      </c>
      <c r="T39" s="85" t="str">
        <f t="shared" si="2"/>
        <v>100%</v>
      </c>
      <c r="U39" s="108" t="str">
        <f t="shared" si="3"/>
        <v>100%</v>
      </c>
      <c r="V39" s="88" t="str">
        <f t="shared" si="4"/>
        <v>No Programado</v>
      </c>
      <c r="W39" s="85" t="str">
        <f t="shared" si="5"/>
        <v>No Programado</v>
      </c>
      <c r="X39" s="85" t="str">
        <f t="shared" si="6"/>
        <v>No Programado</v>
      </c>
      <c r="Y39" s="114" t="str">
        <f t="shared" si="7"/>
        <v>No Programado</v>
      </c>
      <c r="Z39" s="130"/>
      <c r="AA39" s="131"/>
      <c r="AB39" s="131"/>
      <c r="AC39" s="132"/>
    </row>
    <row r="40" spans="3:29" ht="103.5">
      <c r="C40" s="159" t="str">
        <f>IF(ISBLANK('5. Pp (3 años)'!B69),"",'5. Pp (3 años)'!B69)</f>
        <v xml:space="preserve">Direccion de Bacheo y Pipas  </v>
      </c>
      <c r="D40" s="47" t="str">
        <f>IF(ISBLANK('5. Pp (3 años)'!C69),"",'5. Pp (3 años)'!C69)</f>
        <v>Componente</v>
      </c>
      <c r="E40" s="156" t="str">
        <f>IF(ISBLANK('5. Pp (3 años)'!D69),"",'5. Pp (3 años)'!D69)</f>
        <v xml:space="preserve">2.2 Bacheo de vialidades y suministro de agua potable proporcionados. </v>
      </c>
      <c r="F40" s="156" t="str">
        <f>IF(ISBLANK('5. Pp (3 años)'!E69),"",'5. Pp (3 años)'!E69)</f>
        <v>PM2VB: Porcentaje de m2 de vialidades bacheadas.</v>
      </c>
      <c r="G40" s="167" t="str">
        <f>IF(ISBLANK('5. Pp (3 años)'!H69),"",'5. Pp (3 años)'!H69)</f>
        <v>Trimestral</v>
      </c>
      <c r="H40" s="53" t="str">
        <f>IF(ISBLANK('5. Pp (3 años)'!J69),"",'5. Pp (3 años)'!J69)</f>
        <v xml:space="preserve">UNIDAD DE MEDIDA DEL  INDICADOR: 
Porcentaje. 
UNIDAD DE MEDIDAD DE LAS VARIABLES:
M2 de vialidades. </v>
      </c>
      <c r="I40" s="95">
        <f>IF(ISBLANK('9. METAS'!K44),"",'9. METAS'!K44)</f>
        <v>180092</v>
      </c>
      <c r="J40" s="96">
        <f>IF(ISBLANK('9. METAS'!N44),"",'9. METAS'!N44)</f>
        <v>45023</v>
      </c>
      <c r="K40" s="86">
        <f>IF(ISBLANK('9. METAS'!O44),"",'9. METAS'!O44)</f>
        <v>45023</v>
      </c>
      <c r="L40" s="86">
        <f>IF(ISBLANK('9. METAS'!P44),"",'9. METAS'!P44)</f>
        <v>45023</v>
      </c>
      <c r="M40" s="87">
        <f>IF(ISBLANK('9. METAS'!Q44),"",'9. METAS'!Q44)</f>
        <v>45023</v>
      </c>
      <c r="N40" s="97">
        <v>41</v>
      </c>
      <c r="O40" s="89"/>
      <c r="P40" s="89"/>
      <c r="Q40" s="90"/>
      <c r="R40" s="84">
        <f t="shared" si="0"/>
        <v>9.1064566999089357E-4</v>
      </c>
      <c r="S40" s="85">
        <f t="shared" si="1"/>
        <v>0</v>
      </c>
      <c r="T40" s="85">
        <f t="shared" si="2"/>
        <v>0</v>
      </c>
      <c r="U40" s="108">
        <f t="shared" si="3"/>
        <v>0</v>
      </c>
      <c r="V40" s="88">
        <f t="shared" si="4"/>
        <v>2.2766141749772339E-4</v>
      </c>
      <c r="W40" s="85">
        <f t="shared" si="5"/>
        <v>2.2766141749772339E-4</v>
      </c>
      <c r="X40" s="85">
        <f t="shared" si="6"/>
        <v>0</v>
      </c>
      <c r="Y40" s="114">
        <f t="shared" si="7"/>
        <v>0</v>
      </c>
      <c r="Z40" s="127"/>
      <c r="AA40" s="128"/>
      <c r="AB40" s="128"/>
      <c r="AC40" s="129"/>
    </row>
    <row r="41" spans="3:29" ht="103.5">
      <c r="C41" s="157" t="str">
        <f>IF(ISBLANK('5. Pp (3 años)'!B70),"",'5. Pp (3 años)'!B70)</f>
        <v/>
      </c>
      <c r="D41" s="68" t="str">
        <f>IF(ISBLANK('5. Pp (3 años)'!C70),"",'5. Pp (3 años)'!C70)</f>
        <v/>
      </c>
      <c r="E41" s="154" t="str">
        <f>IF(ISBLANK('5. Pp (3 años)'!D70),"",'5. Pp (3 años)'!D70)</f>
        <v/>
      </c>
      <c r="F41" s="154" t="str">
        <f>IF(ISBLANK('5. Pp (3 años)'!E70),"",'5. Pp (3 años)'!E70)</f>
        <v>PLAPP: Porcentaje de Litros de Agua Potable Proporcionada.</v>
      </c>
      <c r="G41" s="162" t="str">
        <f>IF(ISBLANK('5. Pp (3 años)'!H70),"",'5. Pp (3 años)'!H70)</f>
        <v>Trimestral</v>
      </c>
      <c r="H41" s="54" t="str">
        <f>IF(ISBLANK('5. Pp (3 años)'!J70),"",'5. Pp (3 años)'!J70)</f>
        <v>UUNIDAD DE MEDIDA DEL INDICADOR:
Porcentaje.               
UNIDAD DE MEDIDAD DE LAS VARIABLES:
Litros de agua potable.</v>
      </c>
      <c r="I41" s="95">
        <f>IF(ISBLANK('9. METAS'!K45),"",'9. METAS'!K45)</f>
        <v>5001150</v>
      </c>
      <c r="J41" s="96">
        <f>IF(ISBLANK('9. METAS'!N45),"",'9. METAS'!N45)</f>
        <v>1250287</v>
      </c>
      <c r="K41" s="86">
        <f>IF(ISBLANK('9. METAS'!O45),"",'9. METAS'!O45)</f>
        <v>1250288</v>
      </c>
      <c r="L41" s="86">
        <f>IF(ISBLANK('9. METAS'!P45),"",'9. METAS'!P45)</f>
        <v>1250288</v>
      </c>
      <c r="M41" s="87">
        <f>IF(ISBLANK('9. METAS'!Q45),"",'9. METAS'!Q45)</f>
        <v>1250288</v>
      </c>
      <c r="N41" s="97">
        <v>41</v>
      </c>
      <c r="O41" s="89"/>
      <c r="P41" s="89"/>
      <c r="Q41" s="90"/>
      <c r="R41" s="84">
        <f t="shared" si="0"/>
        <v>3.2792470848693138E-5</v>
      </c>
      <c r="S41" s="85">
        <f t="shared" si="1"/>
        <v>0</v>
      </c>
      <c r="T41" s="85">
        <f t="shared" si="2"/>
        <v>0</v>
      </c>
      <c r="U41" s="108">
        <f t="shared" si="3"/>
        <v>0</v>
      </c>
      <c r="V41" s="88">
        <f t="shared" si="4"/>
        <v>8.1981144336802543E-6</v>
      </c>
      <c r="W41" s="85">
        <f t="shared" si="5"/>
        <v>8.1981144336802543E-6</v>
      </c>
      <c r="X41" s="85">
        <f t="shared" si="6"/>
        <v>0</v>
      </c>
      <c r="Y41" s="114">
        <f t="shared" si="7"/>
        <v>0</v>
      </c>
      <c r="Z41" s="127"/>
      <c r="AA41" s="128"/>
      <c r="AB41" s="128"/>
      <c r="AC41" s="129"/>
    </row>
    <row r="42" spans="3:29" ht="103.5">
      <c r="C42" s="158" t="str">
        <f>IF(ISBLANK('5. Pp (3 años)'!B71),"",'5. Pp (3 años)'!B71)</f>
        <v xml:space="preserve">Direccion de Bacheo y Pipas   </v>
      </c>
      <c r="D42" s="68" t="str">
        <f>IF(ISBLANK('5. Pp (3 años)'!C71),"",'5. Pp (3 años)'!C71)</f>
        <v>Actividad</v>
      </c>
      <c r="E42" s="154" t="str">
        <f>IF(ISBLANK('5. Pp (3 años)'!D71),"",'5. Pp (3 años)'!D71)</f>
        <v>2.2 Atención a las solicitudes de servicio recepcionados mediante llamadas telefonicas y redes sociales concluidas.</v>
      </c>
      <c r="F42" s="154" t="str">
        <f>IF(ISBLANK('5. Pp (3 años)'!E71),"",'5. Pp (3 años)'!E71)</f>
        <v>PSSA: Porcentaje de solicitudes de servicio Atendidas.</v>
      </c>
      <c r="G42" s="162" t="str">
        <f>IF(ISBLANK('5. Pp (3 años)'!H71),"",'5. Pp (3 años)'!H71)</f>
        <v>Trimestral</v>
      </c>
      <c r="H42" s="54" t="str">
        <f>IF(ISBLANK('5. Pp (3 años)'!J71),"",'5. Pp (3 años)'!J71)</f>
        <v>UNIDAD DE MEDIDA DEL INDICADOR:
Porcentaje. 
UNIDAD DE MEDIDAD DE LAS  VARIABLES: 
Solicitudes.</v>
      </c>
      <c r="I42" s="95">
        <f>IF(ISBLANK('9. METAS'!K46),"",'9. METAS'!K46)</f>
        <v>620</v>
      </c>
      <c r="J42" s="96">
        <f>IF(ISBLANK('9. METAS'!N46),"",'9. METAS'!N46)</f>
        <v>155</v>
      </c>
      <c r="K42" s="86">
        <f>IF(ISBLANK('9. METAS'!O46),"",'9. METAS'!O46)</f>
        <v>155</v>
      </c>
      <c r="L42" s="86">
        <f>IF(ISBLANK('9. METAS'!P46),"",'9. METAS'!P46)</f>
        <v>155</v>
      </c>
      <c r="M42" s="87">
        <f>IF(ISBLANK('9. METAS'!Q46),"",'9. METAS'!Q46)</f>
        <v>155</v>
      </c>
      <c r="N42" s="97">
        <v>41</v>
      </c>
      <c r="O42" s="89"/>
      <c r="P42" s="89"/>
      <c r="Q42" s="90"/>
      <c r="R42" s="84">
        <f t="shared" si="0"/>
        <v>0.26451612903225807</v>
      </c>
      <c r="S42" s="85">
        <f t="shared" si="1"/>
        <v>0</v>
      </c>
      <c r="T42" s="85">
        <f t="shared" si="2"/>
        <v>0</v>
      </c>
      <c r="U42" s="108">
        <f t="shared" si="3"/>
        <v>0</v>
      </c>
      <c r="V42" s="88">
        <f t="shared" si="4"/>
        <v>6.6129032258064518E-2</v>
      </c>
      <c r="W42" s="85">
        <f t="shared" si="5"/>
        <v>6.6129032258064518E-2</v>
      </c>
      <c r="X42" s="85">
        <f t="shared" si="6"/>
        <v>0</v>
      </c>
      <c r="Y42" s="114">
        <f t="shared" si="7"/>
        <v>0</v>
      </c>
      <c r="Z42" s="130"/>
      <c r="AA42" s="131"/>
      <c r="AB42" s="131"/>
      <c r="AC42" s="132"/>
    </row>
    <row r="43" spans="3:29" ht="103.5">
      <c r="C43" s="157" t="str">
        <f>IF(ISBLANK('5. Pp (3 años)'!B72),"",'5. Pp (3 años)'!B72)</f>
        <v xml:space="preserve">Direccion de Bacheo y Pipas  </v>
      </c>
      <c r="D43" s="68" t="str">
        <f>IF(ISBLANK('5. Pp (3 años)'!C72),"",'5. Pp (3 años)'!C72)</f>
        <v>Actividad</v>
      </c>
      <c r="E43" s="154" t="str">
        <f>IF(ISBLANK('5. Pp (3 años)'!D72),"",'5. Pp (3 años)'!D72)</f>
        <v>2.2 Recepción de obras de vialidades.</v>
      </c>
      <c r="F43" s="154" t="str">
        <f>IF(ISBLANK('5. Pp (3 años)'!E72),"",'5. Pp (3 años)'!E72)</f>
        <v>PROV: Porcentaje de Recepción de Obras de vialidades.</v>
      </c>
      <c r="G43" s="162" t="str">
        <f>IF(ISBLANK('5. Pp (3 años)'!H72),"",'5. Pp (3 años)'!H72)</f>
        <v>Trimestral</v>
      </c>
      <c r="H43" s="54" t="str">
        <f>IF(ISBLANK('5. Pp (3 años)'!J72),"",'5. Pp (3 años)'!J72)</f>
        <v>UNIDAD DE MEDIDA DEL INDICADOR: 
Porcentaje. 
UNIDAD DE MEDIDAD DE LAS   VARIABLES:
Obras.</v>
      </c>
      <c r="I43" s="95">
        <f>IF(ISBLANK('9. METAS'!K47),"",'9. METAS'!K47)</f>
        <v>4</v>
      </c>
      <c r="J43" s="96">
        <f>IF(ISBLANK('9. METAS'!N47),"",'9. METAS'!N47)</f>
        <v>1</v>
      </c>
      <c r="K43" s="86">
        <f>IF(ISBLANK('9. METAS'!O47),"",'9. METAS'!O47)</f>
        <v>1</v>
      </c>
      <c r="L43" s="86">
        <f>IF(ISBLANK('9. METAS'!P47),"",'9. METAS'!P47)</f>
        <v>1</v>
      </c>
      <c r="M43" s="87">
        <f>IF(ISBLANK('9. METAS'!Q47),"",'9. METAS'!Q47)</f>
        <v>1</v>
      </c>
      <c r="N43" s="97">
        <v>41</v>
      </c>
      <c r="O43" s="89"/>
      <c r="P43" s="89"/>
      <c r="Q43" s="90"/>
      <c r="R43" s="84">
        <f t="shared" si="0"/>
        <v>41</v>
      </c>
      <c r="S43" s="85">
        <f t="shared" si="1"/>
        <v>0</v>
      </c>
      <c r="T43" s="85">
        <f t="shared" si="2"/>
        <v>0</v>
      </c>
      <c r="U43" s="108">
        <f t="shared" si="3"/>
        <v>0</v>
      </c>
      <c r="V43" s="88">
        <f t="shared" si="4"/>
        <v>10.25</v>
      </c>
      <c r="W43" s="85">
        <f t="shared" si="5"/>
        <v>10.25</v>
      </c>
      <c r="X43" s="85">
        <f t="shared" si="6"/>
        <v>0</v>
      </c>
      <c r="Y43" s="114">
        <f t="shared" si="7"/>
        <v>0</v>
      </c>
      <c r="Z43" s="130"/>
      <c r="AA43" s="131"/>
      <c r="AB43" s="131"/>
      <c r="AC43" s="132"/>
    </row>
    <row r="44" spans="3:29" ht="120.75">
      <c r="C44" s="158" t="str">
        <f>IF(ISBLANK('5. Pp (3 años)'!B73),"",'5. Pp (3 años)'!B73)</f>
        <v xml:space="preserve">Direccion de Bacheo y Pipas    </v>
      </c>
      <c r="D44" s="68" t="str">
        <f>IF(ISBLANK('5. Pp (3 años)'!C73),"",'5. Pp (3 años)'!C73)</f>
        <v>Actividad</v>
      </c>
      <c r="E44" s="154" t="str">
        <f>IF(ISBLANK('5. Pp (3 años)'!D73),"",'5. Pp (3 años)'!D73)</f>
        <v xml:space="preserve">2.2 Implementación del mantenimiento preventivo y correctivo del parque vehicular, parque de maquinaria y equipo menor.  </v>
      </c>
      <c r="F44" s="154" t="str">
        <f>IF(ISBLANK('5. Pp (3 años)'!E73),"",'5. Pp (3 años)'!E73)</f>
        <v>PVO: Porcentaje de Vehículos Operando.</v>
      </c>
      <c r="G44" s="162" t="str">
        <f>IF(ISBLANK('5. Pp (3 años)'!H73),"",'5. Pp (3 años)'!H73)</f>
        <v>Trimestral</v>
      </c>
      <c r="H44" s="54" t="str">
        <f>IF(ISBLANK('5. Pp (3 años)'!J73),"",'5. Pp (3 años)'!J73)</f>
        <v xml:space="preserve">UNIDAD DE MEDIDA DEL INDICADOR:
Porcentaje.
UNIDAD DE MEDIDAD DE LAS VARIABLES:
Vehículos.
</v>
      </c>
      <c r="I44" s="95">
        <f>IF(ISBLANK('9. METAS'!K48),"",'9. METAS'!K48)</f>
        <v>6</v>
      </c>
      <c r="J44" s="96">
        <f>IF(ISBLANK('9. METAS'!N48),"",'9. METAS'!N48)</f>
        <v>1</v>
      </c>
      <c r="K44" s="86">
        <f>IF(ISBLANK('9. METAS'!O48),"",'9. METAS'!O48)</f>
        <v>2</v>
      </c>
      <c r="L44" s="86">
        <f>IF(ISBLANK('9. METAS'!P48),"",'9. METAS'!P48)</f>
        <v>2</v>
      </c>
      <c r="M44" s="87">
        <f>IF(ISBLANK('9. METAS'!Q48),"",'9. METAS'!Q48)</f>
        <v>1</v>
      </c>
      <c r="N44" s="97">
        <v>41</v>
      </c>
      <c r="O44" s="89"/>
      <c r="P44" s="89"/>
      <c r="Q44" s="90"/>
      <c r="R44" s="84">
        <f t="shared" si="0"/>
        <v>41</v>
      </c>
      <c r="S44" s="85">
        <f t="shared" si="1"/>
        <v>0</v>
      </c>
      <c r="T44" s="85">
        <f t="shared" si="2"/>
        <v>0</v>
      </c>
      <c r="U44" s="108">
        <f t="shared" si="3"/>
        <v>0</v>
      </c>
      <c r="V44" s="88">
        <f t="shared" si="4"/>
        <v>6.833333333333333</v>
      </c>
      <c r="W44" s="85">
        <f t="shared" si="5"/>
        <v>6.833333333333333</v>
      </c>
      <c r="X44" s="85">
        <f t="shared" si="6"/>
        <v>0</v>
      </c>
      <c r="Y44" s="114">
        <f t="shared" si="7"/>
        <v>0</v>
      </c>
      <c r="Z44" s="127"/>
      <c r="AA44" s="128"/>
      <c r="AB44" s="128"/>
      <c r="AC44" s="129"/>
    </row>
    <row r="45" spans="3:29" ht="103.5">
      <c r="C45" s="157" t="str">
        <f>IF(ISBLANK('5. Pp (3 años)'!B74),"",'5. Pp (3 años)'!B74)</f>
        <v/>
      </c>
      <c r="D45" s="68" t="str">
        <f>IF(ISBLANK('5. Pp (3 años)'!C74),"",'5. Pp (3 años)'!C74)</f>
        <v/>
      </c>
      <c r="E45" s="154" t="str">
        <f>IF(ISBLANK('5. Pp (3 años)'!D74),"",'5. Pp (3 años)'!D74)</f>
        <v/>
      </c>
      <c r="F45" s="154" t="str">
        <f>IF(ISBLANK('5. Pp (3 años)'!E74),"",'5. Pp (3 años)'!E74)</f>
        <v>PPMO: Porcentaje del Parque de Maquinaria Operando.</v>
      </c>
      <c r="G45" s="162" t="str">
        <f>IF(ISBLANK('5. Pp (3 años)'!H74),"",'5. Pp (3 años)'!H74)</f>
        <v>Trimestral</v>
      </c>
      <c r="H45" s="54" t="str">
        <f>IF(ISBLANK('5. Pp (3 años)'!J74),"",'5. Pp (3 años)'!J74)</f>
        <v xml:space="preserve">UNIDAD DE MEDIDA DEL INDICADOR: 
Porcentaje 
UNIDAD DE MEDIDAD DE LAS VARIABLES:
Maquinaria </v>
      </c>
      <c r="I45" s="95">
        <f>IF(ISBLANK('9. METAS'!K49),"",'9. METAS'!K49)</f>
        <v>4</v>
      </c>
      <c r="J45" s="96">
        <f>IF(ISBLANK('9. METAS'!N49),"",'9. METAS'!N49)</f>
        <v>1</v>
      </c>
      <c r="K45" s="86">
        <f>IF(ISBLANK('9. METAS'!O49),"",'9. METAS'!O49)</f>
        <v>1</v>
      </c>
      <c r="L45" s="86">
        <f>IF(ISBLANK('9. METAS'!P49),"",'9. METAS'!P49)</f>
        <v>1</v>
      </c>
      <c r="M45" s="87">
        <f>IF(ISBLANK('9. METAS'!Q49),"",'9. METAS'!Q49)</f>
        <v>1</v>
      </c>
      <c r="N45" s="97">
        <v>41</v>
      </c>
      <c r="O45" s="89"/>
      <c r="P45" s="89"/>
      <c r="Q45" s="90"/>
      <c r="R45" s="84">
        <f t="shared" si="0"/>
        <v>41</v>
      </c>
      <c r="S45" s="85">
        <f t="shared" si="1"/>
        <v>0</v>
      </c>
      <c r="T45" s="85">
        <f t="shared" si="2"/>
        <v>0</v>
      </c>
      <c r="U45" s="108">
        <f t="shared" si="3"/>
        <v>0</v>
      </c>
      <c r="V45" s="88">
        <f t="shared" si="4"/>
        <v>10.25</v>
      </c>
      <c r="W45" s="85">
        <f t="shared" si="5"/>
        <v>10.25</v>
      </c>
      <c r="X45" s="85">
        <f t="shared" si="6"/>
        <v>0</v>
      </c>
      <c r="Y45" s="114">
        <f t="shared" si="7"/>
        <v>0</v>
      </c>
      <c r="Z45" s="130"/>
      <c r="AA45" s="131"/>
      <c r="AB45" s="131"/>
      <c r="AC45" s="132"/>
    </row>
    <row r="46" spans="3:29" ht="103.5">
      <c r="C46" s="159" t="str">
        <f>IF(ISBLANK('5. Pp (3 años)'!B75),"",'5. Pp (3 años)'!B75)</f>
        <v/>
      </c>
      <c r="D46" s="47" t="str">
        <f>IF(ISBLANK('5. Pp (3 años)'!C75),"",'5. Pp (3 años)'!C75)</f>
        <v/>
      </c>
      <c r="E46" s="156" t="str">
        <f>IF(ISBLANK('5. Pp (3 años)'!D75),"",'5. Pp (3 años)'!D75)</f>
        <v/>
      </c>
      <c r="F46" s="156" t="str">
        <f>IF(ISBLANK('5. Pp (3 años)'!E75),"",'5. Pp (3 años)'!E75)</f>
        <v>PEMO: Porcentaje de Equipo Menor Operando.</v>
      </c>
      <c r="G46" s="167" t="str">
        <f>IF(ISBLANK('5. Pp (3 años)'!H75),"",'5. Pp (3 años)'!H75)</f>
        <v>Trimestral</v>
      </c>
      <c r="H46" s="53" t="str">
        <f>IF(ISBLANK('5. Pp (3 años)'!J75),"",'5. Pp (3 años)'!J75)</f>
        <v>UNIDAD DE MEDIDA DEL INDICADOR:
Porcentaje.
UNIDAD DE MEDIDAD DE LAS VARIABLES:
Equipo menor.</v>
      </c>
      <c r="I46" s="95">
        <f>IF(ISBLANK('9. METAS'!K50),"",'9. METAS'!K50)</f>
        <v>9</v>
      </c>
      <c r="J46" s="96">
        <f>IF(ISBLANK('9. METAS'!N50),"",'9. METAS'!N50)</f>
        <v>3</v>
      </c>
      <c r="K46" s="86">
        <f>IF(ISBLANK('9. METAS'!O50),"",'9. METAS'!O50)</f>
        <v>2</v>
      </c>
      <c r="L46" s="86">
        <f>IF(ISBLANK('9. METAS'!P50),"",'9. METAS'!P50)</f>
        <v>2</v>
      </c>
      <c r="M46" s="87">
        <f>IF(ISBLANK('9. METAS'!Q50),"",'9. METAS'!Q50)</f>
        <v>2</v>
      </c>
      <c r="N46" s="97">
        <v>41</v>
      </c>
      <c r="O46" s="89"/>
      <c r="P46" s="89"/>
      <c r="Q46" s="90"/>
      <c r="R46" s="84">
        <f t="shared" si="0"/>
        <v>13.666666666666666</v>
      </c>
      <c r="S46" s="85">
        <f t="shared" si="1"/>
        <v>0</v>
      </c>
      <c r="T46" s="85">
        <f t="shared" si="2"/>
        <v>0</v>
      </c>
      <c r="U46" s="108">
        <f t="shared" si="3"/>
        <v>0</v>
      </c>
      <c r="V46" s="88">
        <f t="shared" si="4"/>
        <v>4.5555555555555554</v>
      </c>
      <c r="W46" s="85">
        <f t="shared" si="5"/>
        <v>4.5555555555555554</v>
      </c>
      <c r="X46" s="85">
        <f t="shared" si="6"/>
        <v>0</v>
      </c>
      <c r="Y46" s="114">
        <f t="shared" si="7"/>
        <v>0</v>
      </c>
      <c r="Z46" s="127"/>
      <c r="AA46" s="128"/>
      <c r="AB46" s="128"/>
      <c r="AC46" s="129"/>
    </row>
    <row r="47" spans="3:29" ht="103.5">
      <c r="C47" s="157" t="str">
        <f>IF(ISBLANK('5. Pp (3 años)'!B76),"",'5. Pp (3 años)'!B76)</f>
        <v xml:space="preserve">Direccion de Bacheo y Pipas  </v>
      </c>
      <c r="D47" s="68" t="str">
        <f>IF(ISBLANK('5. Pp (3 años)'!C76),"",'5. Pp (3 años)'!C76)</f>
        <v>Actividad</v>
      </c>
      <c r="E47" s="154" t="str">
        <f>IF(ISBLANK('5. Pp (3 años)'!D76),"",'5. Pp (3 años)'!D76)</f>
        <v xml:space="preserve">2.2 Mantenimiento de las  instalaciones, optimizando el buen funcionamiento para el cumplimiento de las prestaciones del servicio. </v>
      </c>
      <c r="F47" s="154" t="str">
        <f>IF(ISBLANK('5. Pp (3 años)'!E76),"",'5. Pp (3 años)'!E76)</f>
        <v>PAMID: Porcentaje de actividades de Mantenimiento de las Instalaciones Deterioradas.</v>
      </c>
      <c r="G47" s="162" t="str">
        <f>IF(ISBLANK('5. Pp (3 años)'!H76),"",'5. Pp (3 años)'!H76)</f>
        <v>Trimestral</v>
      </c>
      <c r="H47" s="54" t="str">
        <f>IF(ISBLANK('5. Pp (3 años)'!J76),"",'5. Pp (3 años)'!J76)</f>
        <v>UNIDAD DE MEDIDA DEL INDICADOR: 
Porcentaje. 
UNIDAD DE MEDIDAD DE LAS VARIABLES: 
Mantenimiento.</v>
      </c>
      <c r="I47" s="95">
        <f>IF(ISBLANK('9. METAS'!K51),"",'9. METAS'!K51)</f>
        <v>4</v>
      </c>
      <c r="J47" s="96">
        <f>IF(ISBLANK('9. METAS'!N51),"",'9. METAS'!N51)</f>
        <v>2</v>
      </c>
      <c r="K47" s="86">
        <f>IF(ISBLANK('9. METAS'!O51),"",'9. METAS'!O51)</f>
        <v>2</v>
      </c>
      <c r="L47" s="86">
        <f>IF(ISBLANK('9. METAS'!P51),"",'9. METAS'!P51)</f>
        <v>2</v>
      </c>
      <c r="M47" s="87">
        <f>IF(ISBLANK('9. METAS'!Q51),"",'9. METAS'!Q51)</f>
        <v>2</v>
      </c>
      <c r="N47" s="97">
        <v>41</v>
      </c>
      <c r="O47" s="89"/>
      <c r="P47" s="89"/>
      <c r="Q47" s="90"/>
      <c r="R47" s="84">
        <f t="shared" si="0"/>
        <v>20.5</v>
      </c>
      <c r="S47" s="85">
        <f t="shared" si="1"/>
        <v>0</v>
      </c>
      <c r="T47" s="85">
        <f t="shared" si="2"/>
        <v>0</v>
      </c>
      <c r="U47" s="108">
        <f t="shared" si="3"/>
        <v>0</v>
      </c>
      <c r="V47" s="88">
        <f t="shared" si="4"/>
        <v>10.25</v>
      </c>
      <c r="W47" s="85">
        <f t="shared" si="5"/>
        <v>10.25</v>
      </c>
      <c r="X47" s="85">
        <f t="shared" si="6"/>
        <v>0</v>
      </c>
      <c r="Y47" s="114">
        <f t="shared" si="7"/>
        <v>0</v>
      </c>
      <c r="Z47" s="130"/>
      <c r="AA47" s="131"/>
      <c r="AB47" s="131"/>
      <c r="AC47" s="132"/>
    </row>
    <row r="48" spans="3:29" ht="103.5">
      <c r="C48" s="158" t="str">
        <f>IF(ISBLANK('5. Pp (3 años)'!B77),"",'5. Pp (3 años)'!B77)</f>
        <v>Dirección de Pozos y Limpieza de Playas</v>
      </c>
      <c r="D48" s="68" t="str">
        <f>IF(ISBLANK('5. Pp (3 años)'!C77),"",'5. Pp (3 años)'!C77)</f>
        <v>Componente</v>
      </c>
      <c r="E48" s="154" t="str">
        <f>IF(ISBLANK('5. Pp (3 años)'!D77),"",'5. Pp (3 años)'!D77)</f>
        <v xml:space="preserve">2.2.1.1.5  Mantenimiento de pozos pluviales y limpieza de los accesos a playas públicas realizado. </v>
      </c>
      <c r="F48" s="154" t="str">
        <f>IF(ISBLANK('5. Pp (3 años)'!E77),"",'5. Pp (3 años)'!E77)</f>
        <v xml:space="preserve">PMPPR: Porcentaje del mantenimiento de los pozos pluviales realizado. </v>
      </c>
      <c r="G48" s="162" t="str">
        <f>IF(ISBLANK('5. Pp (3 años)'!H77),"",'5. Pp (3 años)'!H77)</f>
        <v>Trimestral</v>
      </c>
      <c r="H48" s="54" t="str">
        <f>IF(ISBLANK('5. Pp (3 años)'!J77),"",'5. Pp (3 años)'!J77)</f>
        <v>UNIDAD DE MEDIDA:  
Porcentaje. 
UNIDAD DE MEDIDA DE LAS VARIABLES:
Pozos.</v>
      </c>
      <c r="I48" s="95">
        <f>IF(ISBLANK('9. METAS'!K52),"",'9. METAS'!K52)</f>
        <v>2650</v>
      </c>
      <c r="J48" s="96">
        <f>IF(ISBLANK('9. METAS'!N52),"",'9. METAS'!N52)</f>
        <v>600</v>
      </c>
      <c r="K48" s="86">
        <f>IF(ISBLANK('9. METAS'!O52),"",'9. METAS'!O52)</f>
        <v>700</v>
      </c>
      <c r="L48" s="86">
        <f>IF(ISBLANK('9. METAS'!P52),"",'9. METAS'!P52)</f>
        <v>680</v>
      </c>
      <c r="M48" s="87">
        <f>IF(ISBLANK('9. METAS'!Q52),"",'9. METAS'!Q52)</f>
        <v>670</v>
      </c>
      <c r="N48" s="97">
        <v>41</v>
      </c>
      <c r="O48" s="89"/>
      <c r="P48" s="89"/>
      <c r="Q48" s="90"/>
      <c r="R48" s="84">
        <f t="shared" si="0"/>
        <v>6.8333333333333329E-2</v>
      </c>
      <c r="S48" s="85">
        <f t="shared" si="1"/>
        <v>0</v>
      </c>
      <c r="T48" s="85">
        <f t="shared" si="2"/>
        <v>0</v>
      </c>
      <c r="U48" s="108">
        <f t="shared" si="3"/>
        <v>0</v>
      </c>
      <c r="V48" s="88">
        <f t="shared" si="4"/>
        <v>1.5471698113207547E-2</v>
      </c>
      <c r="W48" s="85">
        <f t="shared" si="5"/>
        <v>1.5471698113207547E-2</v>
      </c>
      <c r="X48" s="85">
        <f t="shared" si="6"/>
        <v>0</v>
      </c>
      <c r="Y48" s="114">
        <f t="shared" si="7"/>
        <v>0</v>
      </c>
      <c r="Z48" s="127"/>
      <c r="AA48" s="128"/>
      <c r="AB48" s="128"/>
      <c r="AC48" s="129"/>
    </row>
    <row r="49" spans="3:29" ht="103.5">
      <c r="C49" s="157" t="str">
        <f>IF(ISBLANK('5. Pp (3 años)'!B78),"",'5. Pp (3 años)'!B78)</f>
        <v/>
      </c>
      <c r="D49" s="68" t="str">
        <f>IF(ISBLANK('5. Pp (3 años)'!C78),"",'5. Pp (3 años)'!C78)</f>
        <v/>
      </c>
      <c r="E49" s="154" t="str">
        <f>IF(ISBLANK('5. Pp (3 años)'!D78),"",'5. Pp (3 años)'!D78)</f>
        <v/>
      </c>
      <c r="F49" s="154" t="str">
        <f>IF(ISBLANK('5. Pp (3 años)'!E78),"",'5. Pp (3 años)'!E78)</f>
        <v>PMCPLR: Porcentaje de metros cuadrados de playas limpias realizado.</v>
      </c>
      <c r="G49" s="162" t="str">
        <f>IF(ISBLANK('5. Pp (3 años)'!H78),"",'5. Pp (3 años)'!H78)</f>
        <v>Trimestral</v>
      </c>
      <c r="H49" s="54" t="str">
        <f>IF(ISBLANK('5. Pp (3 años)'!J78),"",'5. Pp (3 años)'!J78)</f>
        <v>UNIDAD DE MEDIDA:  
Porcentaje.   
UNIDAD DE MEDIDA DE LAS VARIABLES: 
Metros cuadrados.</v>
      </c>
      <c r="I49" s="95">
        <f>IF(ISBLANK('9. METAS'!K53),"",'9. METAS'!K53)</f>
        <v>18000000</v>
      </c>
      <c r="J49" s="96">
        <f>IF(ISBLANK('9. METAS'!N53),"",'9. METAS'!N53)</f>
        <v>4300000</v>
      </c>
      <c r="K49" s="86">
        <f>IF(ISBLANK('9. METAS'!O53),"",'9. METAS'!O53)</f>
        <v>4500000</v>
      </c>
      <c r="L49" s="86">
        <f>IF(ISBLANK('9. METAS'!P53),"",'9. METAS'!P53)</f>
        <v>4600000</v>
      </c>
      <c r="M49" s="87">
        <f>IF(ISBLANK('9. METAS'!Q53),"",'9. METAS'!Q53)</f>
        <v>4600000</v>
      </c>
      <c r="N49" s="97">
        <v>41</v>
      </c>
      <c r="O49" s="89"/>
      <c r="P49" s="89"/>
      <c r="Q49" s="90"/>
      <c r="R49" s="84">
        <f t="shared" si="0"/>
        <v>9.5348837209302321E-6</v>
      </c>
      <c r="S49" s="85">
        <f t="shared" si="1"/>
        <v>0</v>
      </c>
      <c r="T49" s="85">
        <f t="shared" si="2"/>
        <v>0</v>
      </c>
      <c r="U49" s="108">
        <f t="shared" si="3"/>
        <v>0</v>
      </c>
      <c r="V49" s="88">
        <f t="shared" si="4"/>
        <v>2.2777777777777776E-6</v>
      </c>
      <c r="W49" s="85">
        <f t="shared" si="5"/>
        <v>2.2777777777777776E-6</v>
      </c>
      <c r="X49" s="85">
        <f t="shared" si="6"/>
        <v>0</v>
      </c>
      <c r="Y49" s="114">
        <f t="shared" si="7"/>
        <v>0</v>
      </c>
      <c r="Z49" s="130"/>
      <c r="AA49" s="131"/>
      <c r="AB49" s="131"/>
      <c r="AC49" s="132"/>
    </row>
    <row r="50" spans="3:29" ht="103.5">
      <c r="C50" s="158" t="str">
        <f>IF(ISBLANK('5. Pp (3 años)'!B79),"",'5. Pp (3 años)'!B79)</f>
        <v>Dirección de Pozos y Limpieza de Playas</v>
      </c>
      <c r="D50" s="68" t="str">
        <f>IF(ISBLANK('5. Pp (3 años)'!C79),"",'5. Pp (3 años)'!C79)</f>
        <v>Actividad</v>
      </c>
      <c r="E50" s="154" t="str">
        <f>IF(ISBLANK('5. Pp (3 años)'!D79),"",'5. Pp (3 años)'!D79)</f>
        <v>2.2.1.1.5.1 Restauración de  los pozos pluviales.</v>
      </c>
      <c r="F50" s="154" t="str">
        <f>IF(ISBLANK('5. Pp (3 años)'!E79),"",'5. Pp (3 años)'!E79)</f>
        <v>PPPR: Porcentaje de los pozos pluviales restaurados.</v>
      </c>
      <c r="G50" s="162" t="str">
        <f>IF(ISBLANK('5. Pp (3 años)'!H79),"",'5. Pp (3 años)'!H79)</f>
        <v>Trimestral</v>
      </c>
      <c r="H50" s="54" t="str">
        <f>IF(ISBLANK('5. Pp (3 años)'!J79),"",'5. Pp (3 años)'!J79)</f>
        <v>UNIDAD DE MEDIDA:
Porcentaje. 
UNIDAD DE MEDIDA DE LAS VARIABLES: 
Pozos pluviales.</v>
      </c>
      <c r="I50" s="95">
        <f>IF(ISBLANK('9. METAS'!K54),"",'9. METAS'!K54)</f>
        <v>125</v>
      </c>
      <c r="J50" s="96">
        <f>IF(ISBLANK('9. METAS'!N54),"",'9. METAS'!N54)</f>
        <v>22</v>
      </c>
      <c r="K50" s="86">
        <f>IF(ISBLANK('9. METAS'!O54),"",'9. METAS'!O54)</f>
        <v>23</v>
      </c>
      <c r="L50" s="86">
        <f>IF(ISBLANK('9. METAS'!P54),"",'9. METAS'!P54)</f>
        <v>35</v>
      </c>
      <c r="M50" s="87">
        <f>IF(ISBLANK('9. METAS'!Q54),"",'9. METAS'!Q54)</f>
        <v>45</v>
      </c>
      <c r="N50" s="97">
        <v>41</v>
      </c>
      <c r="O50" s="89"/>
      <c r="P50" s="89"/>
      <c r="Q50" s="90"/>
      <c r="R50" s="84">
        <f t="shared" si="0"/>
        <v>1.8636363636363635</v>
      </c>
      <c r="S50" s="85">
        <f t="shared" si="1"/>
        <v>0</v>
      </c>
      <c r="T50" s="85">
        <f t="shared" si="2"/>
        <v>0</v>
      </c>
      <c r="U50" s="108">
        <f t="shared" si="3"/>
        <v>0</v>
      </c>
      <c r="V50" s="88">
        <f t="shared" si="4"/>
        <v>0.32800000000000001</v>
      </c>
      <c r="W50" s="85">
        <f t="shared" si="5"/>
        <v>0.32800000000000001</v>
      </c>
      <c r="X50" s="85">
        <f t="shared" si="6"/>
        <v>0</v>
      </c>
      <c r="Y50" s="114">
        <f t="shared" si="7"/>
        <v>0</v>
      </c>
      <c r="Z50" s="130"/>
      <c r="AA50" s="131"/>
      <c r="AB50" s="131"/>
      <c r="AC50" s="132"/>
    </row>
    <row r="51" spans="3:29" ht="103.5">
      <c r="C51" s="157" t="str">
        <f>IF(ISBLANK('5. Pp (3 años)'!B80),"",'5. Pp (3 años)'!B80)</f>
        <v>Dirección de Pozos y Limpieza de Playas</v>
      </c>
      <c r="D51" s="68" t="str">
        <f>IF(ISBLANK('5. Pp (3 años)'!C80),"",'5. Pp (3 años)'!C80)</f>
        <v>Actividad</v>
      </c>
      <c r="E51" s="154" t="str">
        <f>IF(ISBLANK('5. Pp (3 años)'!D80),"",'5. Pp (3 años)'!D80)</f>
        <v>2.2.1.1.5.2 Realización de servicio de la limpieza del sistema pluvial.</v>
      </c>
      <c r="F51" s="154" t="str">
        <f>IF(ISBLANK('5. Pp (3 años)'!E80),"",'5. Pp (3 años)'!E80)</f>
        <v xml:space="preserve">PSLSDP: Porcentaje de servicio de limpieza del sistema  pluvial. </v>
      </c>
      <c r="G51" s="162" t="str">
        <f>IF(ISBLANK('5. Pp (3 años)'!H80),"",'5. Pp (3 años)'!H80)</f>
        <v>Trimestral</v>
      </c>
      <c r="H51" s="54" t="str">
        <f>IF(ISBLANK('5. Pp (3 años)'!J80),"",'5. Pp (3 años)'!J80)</f>
        <v>UNIDAD DE   MEDIDA: 
Porcentaje 
UNIDAD DE MEDIDA DE LAS   VARIABLES:  
Servicios</v>
      </c>
      <c r="I51" s="95">
        <f>IF(ISBLANK('9. METAS'!K55),"",'9. METAS'!K55)</f>
        <v>18000</v>
      </c>
      <c r="J51" s="96">
        <f>IF(ISBLANK('9. METAS'!N55),"",'9. METAS'!N55)</f>
        <v>3950</v>
      </c>
      <c r="K51" s="86">
        <f>IF(ISBLANK('9. METAS'!O55),"",'9. METAS'!O55)</f>
        <v>4450</v>
      </c>
      <c r="L51" s="86">
        <f>IF(ISBLANK('9. METAS'!P55),"",'9. METAS'!P55)</f>
        <v>4750</v>
      </c>
      <c r="M51" s="87">
        <f>IF(ISBLANK('9. METAS'!Q55),"",'9. METAS'!Q55)</f>
        <v>4850</v>
      </c>
      <c r="N51" s="97">
        <v>41</v>
      </c>
      <c r="O51" s="89"/>
      <c r="P51" s="89"/>
      <c r="Q51" s="90"/>
      <c r="R51" s="84">
        <f t="shared" si="0"/>
        <v>1.0379746835443038E-2</v>
      </c>
      <c r="S51" s="85">
        <f t="shared" si="1"/>
        <v>0</v>
      </c>
      <c r="T51" s="85">
        <f t="shared" si="2"/>
        <v>0</v>
      </c>
      <c r="U51" s="108">
        <f t="shared" si="3"/>
        <v>0</v>
      </c>
      <c r="V51" s="88">
        <f t="shared" si="4"/>
        <v>2.2777777777777779E-3</v>
      </c>
      <c r="W51" s="85">
        <f t="shared" si="5"/>
        <v>2.2777777777777779E-3</v>
      </c>
      <c r="X51" s="85">
        <f t="shared" si="6"/>
        <v>0</v>
      </c>
      <c r="Y51" s="114">
        <f t="shared" si="7"/>
        <v>0</v>
      </c>
      <c r="Z51" s="127"/>
      <c r="AA51" s="128"/>
      <c r="AB51" s="128"/>
      <c r="AC51" s="129"/>
    </row>
    <row r="52" spans="3:29" ht="86.25">
      <c r="C52" s="159" t="str">
        <f>IF(ISBLANK('5. Pp (3 años)'!B81),"",'5. Pp (3 años)'!B81)</f>
        <v/>
      </c>
      <c r="D52" s="47" t="str">
        <f>IF(ISBLANK('5. Pp (3 años)'!C81),"",'5. Pp (3 años)'!C81)</f>
        <v/>
      </c>
      <c r="E52" s="156" t="str">
        <f>IF(ISBLANK('5. Pp (3 años)'!D81),"",'5. Pp (3 años)'!D81)</f>
        <v/>
      </c>
      <c r="F52" s="156" t="str">
        <f>IF(ISBLANK('5. Pp (3 años)'!E81),"",'5. Pp (3 años)'!E81)</f>
        <v>PMMLIP: Porcentaje de mantenimiento de metros lineales de interconexión de pozos realizados.</v>
      </c>
      <c r="G52" s="167" t="str">
        <f>IF(ISBLANK('5. Pp (3 años)'!H81),"",'5. Pp (3 años)'!H81)</f>
        <v>Trimestral</v>
      </c>
      <c r="H52" s="53" t="str">
        <f>IF(ISBLANK('5. Pp (3 años)'!J81),"",'5. Pp (3 años)'!J81)</f>
        <v>UNIDAD DE MEDIDA:
Porcentaje.
UNIDAD DE MEDIDA DE LAS VARIABLES:
Metros lineales.</v>
      </c>
      <c r="I52" s="95">
        <f>IF(ISBLANK('9. METAS'!K56),"",'9. METAS'!K56)</f>
        <v>4610</v>
      </c>
      <c r="J52" s="96">
        <f>IF(ISBLANK('9. METAS'!N56),"",'9. METAS'!N56)</f>
        <v>990</v>
      </c>
      <c r="K52" s="86">
        <f>IF(ISBLANK('9. METAS'!O56),"",'9. METAS'!O56)</f>
        <v>1150</v>
      </c>
      <c r="L52" s="86">
        <f>IF(ISBLANK('9. METAS'!P56),"",'9. METAS'!P56)</f>
        <v>1200</v>
      </c>
      <c r="M52" s="87">
        <f>IF(ISBLANK('9. METAS'!Q56),"",'9. METAS'!Q56)</f>
        <v>1270</v>
      </c>
      <c r="N52" s="97">
        <v>41</v>
      </c>
      <c r="O52" s="89"/>
      <c r="P52" s="89"/>
      <c r="Q52" s="90"/>
      <c r="R52" s="84">
        <f t="shared" si="0"/>
        <v>4.1414141414141417E-2</v>
      </c>
      <c r="S52" s="85">
        <f t="shared" si="1"/>
        <v>0</v>
      </c>
      <c r="T52" s="85">
        <f t="shared" si="2"/>
        <v>0</v>
      </c>
      <c r="U52" s="108">
        <f t="shared" si="3"/>
        <v>0</v>
      </c>
      <c r="V52" s="88">
        <f t="shared" si="4"/>
        <v>8.8937093275488072E-3</v>
      </c>
      <c r="W52" s="85">
        <f t="shared" si="5"/>
        <v>8.8937093275488072E-3</v>
      </c>
      <c r="X52" s="85">
        <f t="shared" si="6"/>
        <v>0</v>
      </c>
      <c r="Y52" s="114">
        <f t="shared" si="7"/>
        <v>0</v>
      </c>
      <c r="Z52" s="127"/>
      <c r="AA52" s="128"/>
      <c r="AB52" s="128"/>
      <c r="AC52" s="129"/>
    </row>
    <row r="53" spans="3:29" ht="103.5">
      <c r="C53" s="157" t="str">
        <f>IF(ISBLANK('5. Pp (3 años)'!B82),"",'5. Pp (3 años)'!B82)</f>
        <v>Dirección de Pozos y Limpieza de Playas</v>
      </c>
      <c r="D53" s="68" t="str">
        <f>IF(ISBLANK('5. Pp (3 años)'!C82),"",'5. Pp (3 años)'!C82)</f>
        <v>Actividad</v>
      </c>
      <c r="E53" s="154" t="str">
        <f>IF(ISBLANK('5. Pp (3 años)'!D82),"",'5. Pp (3 años)'!D82)</f>
        <v>2.2.1.1.5.3 Realización de servicio de limpieza de los accesos a playas públicas.</v>
      </c>
      <c r="F53" s="154" t="str">
        <f>IF(ISBLANK('5. Pp (3 años)'!E82),"",'5. Pp (3 años)'!E82)</f>
        <v xml:space="preserve">PKBRAPP: Porcentaje de Kilos de basura recolectado de los accesos a las playas públicas. </v>
      </c>
      <c r="G53" s="162" t="str">
        <f>IF(ISBLANK('5. Pp (3 años)'!H82),"",'5. Pp (3 años)'!H82)</f>
        <v>Trimestral</v>
      </c>
      <c r="H53" s="54" t="str">
        <f>IF(ISBLANK('5. Pp (3 años)'!J82),"",'5. Pp (3 años)'!J82)</f>
        <v>UNIDAD DE MEDIDA: 
Porcentaje. 
UNIDAD DE MEDIDA DE LAS VARIABLES: 
Kgs de basura recolectada.</v>
      </c>
      <c r="I53" s="95">
        <f>IF(ISBLANK('9. METAS'!K57),"",'9. METAS'!K57)</f>
        <v>481000</v>
      </c>
      <c r="J53" s="96">
        <f>IF(ISBLANK('9. METAS'!N57),"",'9. METAS'!N57)</f>
        <v>109000</v>
      </c>
      <c r="K53" s="86">
        <f>IF(ISBLANK('9. METAS'!O57),"",'9. METAS'!O57)</f>
        <v>112000</v>
      </c>
      <c r="L53" s="86">
        <f>IF(ISBLANK('9. METAS'!P57),"",'9. METAS'!P57)</f>
        <v>135000</v>
      </c>
      <c r="M53" s="87">
        <f>IF(ISBLANK('9. METAS'!Q57),"",'9. METAS'!Q57)</f>
        <v>125000</v>
      </c>
      <c r="N53" s="97">
        <v>41</v>
      </c>
      <c r="O53" s="89"/>
      <c r="P53" s="89"/>
      <c r="Q53" s="90"/>
      <c r="R53" s="84">
        <f t="shared" si="0"/>
        <v>3.7614678899082569E-4</v>
      </c>
      <c r="S53" s="85">
        <f t="shared" si="1"/>
        <v>0</v>
      </c>
      <c r="T53" s="85">
        <f t="shared" si="2"/>
        <v>0</v>
      </c>
      <c r="U53" s="108">
        <f t="shared" si="3"/>
        <v>0</v>
      </c>
      <c r="V53" s="88">
        <f t="shared" si="4"/>
        <v>8.5239085239085242E-5</v>
      </c>
      <c r="W53" s="85">
        <f t="shared" si="5"/>
        <v>8.5239085239085242E-5</v>
      </c>
      <c r="X53" s="85">
        <f t="shared" si="6"/>
        <v>0</v>
      </c>
      <c r="Y53" s="114">
        <f t="shared" si="7"/>
        <v>0</v>
      </c>
      <c r="Z53" s="127"/>
      <c r="AA53" s="128"/>
      <c r="AB53" s="128"/>
      <c r="AC53" s="129"/>
    </row>
    <row r="54" spans="3:29" ht="120.75">
      <c r="C54" s="158" t="str">
        <f>IF(ISBLANK('5. Pp (3 años)'!B83),"",'5. Pp (3 años)'!B83)</f>
        <v/>
      </c>
      <c r="D54" s="68" t="str">
        <f>IF(ISBLANK('5. Pp (3 años)'!C83),"",'5. Pp (3 años)'!C83)</f>
        <v/>
      </c>
      <c r="E54" s="154" t="str">
        <f>IF(ISBLANK('5. Pp (3 años)'!D83),"",'5. Pp (3 años)'!D83)</f>
        <v/>
      </c>
      <c r="F54" s="154" t="str">
        <f>IF(ISBLANK('5. Pp (3 años)'!E83),"",'5. Pp (3 años)'!E83)</f>
        <v xml:space="preserve">PMCSPMRAPP: Porcentaje de metros cubicos de sargazo y pasto marino retirado de los accesos a las playas públicas. </v>
      </c>
      <c r="G54" s="162" t="str">
        <f>IF(ISBLANK('5. Pp (3 años)'!H83),"",'5. Pp (3 años)'!H83)</f>
        <v>Trimestral</v>
      </c>
      <c r="H54" s="54" t="str">
        <f>IF(ISBLANK('5. Pp (3 años)'!J83),"",'5. Pp (3 años)'!J83)</f>
        <v>UNIDAD DE MEDIDA:  
Porcentaje.  
UNIDAD DE MEDIDA DE LAS VARIABLES: 
Metros cubicos de sargazo y pasto marino.</v>
      </c>
      <c r="I54" s="95">
        <f>IF(ISBLANK('9. METAS'!K58),"",'9. METAS'!K58)</f>
        <v>12800</v>
      </c>
      <c r="J54" s="96">
        <f>IF(ISBLANK('9. METAS'!N58),"",'9. METAS'!N58)</f>
        <v>2620</v>
      </c>
      <c r="K54" s="86">
        <f>IF(ISBLANK('9. METAS'!O58),"",'9. METAS'!O58)</f>
        <v>3670</v>
      </c>
      <c r="L54" s="86">
        <f>IF(ISBLANK('9. METAS'!P58),"",'9. METAS'!P58)</f>
        <v>3480</v>
      </c>
      <c r="M54" s="87">
        <f>IF(ISBLANK('9. METAS'!Q58),"",'9. METAS'!Q58)</f>
        <v>3030</v>
      </c>
      <c r="N54" s="97">
        <v>41</v>
      </c>
      <c r="O54" s="89"/>
      <c r="P54" s="89"/>
      <c r="Q54" s="90"/>
      <c r="R54" s="84">
        <f t="shared" si="0"/>
        <v>1.5648854961832062E-2</v>
      </c>
      <c r="S54" s="85">
        <f t="shared" si="1"/>
        <v>0</v>
      </c>
      <c r="T54" s="85">
        <f t="shared" si="2"/>
        <v>0</v>
      </c>
      <c r="U54" s="108">
        <f t="shared" si="3"/>
        <v>0</v>
      </c>
      <c r="V54" s="88">
        <f t="shared" si="4"/>
        <v>3.2031249999999998E-3</v>
      </c>
      <c r="W54" s="85">
        <f t="shared" si="5"/>
        <v>3.2031249999999998E-3</v>
      </c>
      <c r="X54" s="85">
        <f t="shared" si="6"/>
        <v>0</v>
      </c>
      <c r="Y54" s="114">
        <f t="shared" si="7"/>
        <v>0</v>
      </c>
      <c r="Z54" s="130"/>
      <c r="AA54" s="131"/>
      <c r="AB54" s="131"/>
      <c r="AC54" s="132"/>
    </row>
    <row r="55" spans="3:29" ht="103.5">
      <c r="C55" s="157" t="str">
        <f>IF(ISBLANK('5. Pp (3 años)'!B84),"",'5. Pp (3 años)'!B84)</f>
        <v>Dirección de Pozos y Limpieza de Playas</v>
      </c>
      <c r="D55" s="68" t="str">
        <f>IF(ISBLANK('5. Pp (3 años)'!C84),"",'5. Pp (3 años)'!C84)</f>
        <v>Actividad</v>
      </c>
      <c r="E55" s="154" t="str">
        <f>IF(ISBLANK('5. Pp (3 años)'!D84),"",'5. Pp (3 años)'!D84)</f>
        <v xml:space="preserve"> 2.2.1.1.5.4 Implementación del mantenimiento de parque vehicular, equipo menor y maquinaria pesada.</v>
      </c>
      <c r="F55" s="154" t="str">
        <f>IF(ISBLANK('5. Pp (3 años)'!E84),"",'5. Pp (3 años)'!E84)</f>
        <v>PMPVEMMP: Porcentaje de mantenimiento de parque vehicular, equipo menor y maquinaria pesada de la Dirección de pozos y Limpieza de playas.</v>
      </c>
      <c r="G55" s="162" t="str">
        <f>IF(ISBLANK('5. Pp (3 años)'!H84),"",'5. Pp (3 años)'!H84)</f>
        <v>Trimestral</v>
      </c>
      <c r="H55" s="54" t="str">
        <f>IF(ISBLANK('5. Pp (3 años)'!J84),"",'5. Pp (3 años)'!J84)</f>
        <v>UNIDAD DE MEDIDA:  
Porcentaje.  
UNIDAD DE MEDIDA DE LAS VARIABLES: 
Mantenimientos.</v>
      </c>
      <c r="I55" s="95">
        <f>IF(ISBLANK('9. METAS'!K59),"",'9. METAS'!K59)</f>
        <v>35</v>
      </c>
      <c r="J55" s="96">
        <f>IF(ISBLANK('9. METAS'!N59),"",'9. METAS'!N59)</f>
        <v>7</v>
      </c>
      <c r="K55" s="86">
        <f>IF(ISBLANK('9. METAS'!O59),"",'9. METAS'!O59)</f>
        <v>10</v>
      </c>
      <c r="L55" s="86">
        <f>IF(ISBLANK('9. METAS'!P59),"",'9. METAS'!P59)</f>
        <v>9</v>
      </c>
      <c r="M55" s="87">
        <f>IF(ISBLANK('9. METAS'!Q59),"",'9. METAS'!Q59)</f>
        <v>9</v>
      </c>
      <c r="N55" s="97">
        <v>41</v>
      </c>
      <c r="O55" s="89"/>
      <c r="P55" s="89"/>
      <c r="Q55" s="90"/>
      <c r="R55" s="84">
        <f t="shared" si="0"/>
        <v>5.8571428571428568</v>
      </c>
      <c r="S55" s="85">
        <f t="shared" si="1"/>
        <v>0</v>
      </c>
      <c r="T55" s="85">
        <f t="shared" si="2"/>
        <v>0</v>
      </c>
      <c r="U55" s="108">
        <f t="shared" si="3"/>
        <v>0</v>
      </c>
      <c r="V55" s="88">
        <f t="shared" si="4"/>
        <v>1.1714285714285715</v>
      </c>
      <c r="W55" s="85">
        <f t="shared" si="5"/>
        <v>1.1714285714285715</v>
      </c>
      <c r="X55" s="85">
        <f t="shared" si="6"/>
        <v>0</v>
      </c>
      <c r="Y55" s="114">
        <f t="shared" si="7"/>
        <v>0</v>
      </c>
      <c r="Z55" s="130"/>
      <c r="AA55" s="131"/>
      <c r="AB55" s="131"/>
      <c r="AC55" s="132"/>
    </row>
    <row r="56" spans="3:29" ht="103.5">
      <c r="C56" s="158" t="str">
        <f>IF(ISBLANK('5. Pp (3 años)'!B85),"",'5. Pp (3 años)'!B85)</f>
        <v>Dirección de Parques y Áreas Jardinadas</v>
      </c>
      <c r="D56" s="68" t="str">
        <f>IF(ISBLANK('5. Pp (3 años)'!C85),"",'5. Pp (3 años)'!C85)</f>
        <v>Componente</v>
      </c>
      <c r="E56" s="154" t="str">
        <f>IF(ISBLANK('5. Pp (3 años)'!D85),"",'5. Pp (3 años)'!D85)</f>
        <v>2.2.1.1.6  Mantenimiento de la Infraestructura de parques y jardines del municipio de Benito Juárez atendido.</v>
      </c>
      <c r="F56" s="154" t="str">
        <f>IF(ISBLANK('5. Pp (3 años)'!E85),"",'5. Pp (3 años)'!E85)</f>
        <v>PSMIPJR: Porcentaje servicios de mantenimiento a la infraestructura de parques y jardines realizados.</v>
      </c>
      <c r="G56" s="162" t="str">
        <f>IF(ISBLANK('5. Pp (3 años)'!H85),"",'5. Pp (3 años)'!H85)</f>
        <v>Trimestral</v>
      </c>
      <c r="H56" s="54" t="str">
        <f>IF(ISBLANK('5. Pp (3 años)'!J85),"",'5. Pp (3 años)'!J85)</f>
        <v xml:space="preserve">UNIDAD DE MEDIDA DEL INDICADOR: Porcentaje
UNIDAD DE MEDIDA DE LAS VARIABLES: Servicios
</v>
      </c>
      <c r="I56" s="95">
        <f>IF(ISBLANK('9. METAS'!K60),"",'9. METAS'!K60)</f>
        <v>115</v>
      </c>
      <c r="J56" s="96">
        <f>IF(ISBLANK('9. METAS'!N60),"",'9. METAS'!N60)</f>
        <v>25</v>
      </c>
      <c r="K56" s="86">
        <f>IF(ISBLANK('9. METAS'!O60),"",'9. METAS'!O60)</f>
        <v>35</v>
      </c>
      <c r="L56" s="86">
        <f>IF(ISBLANK('9. METAS'!P60),"",'9. METAS'!P60)</f>
        <v>30</v>
      </c>
      <c r="M56" s="87">
        <f>IF(ISBLANK('9. METAS'!Q60),"",'9. METAS'!Q60)</f>
        <v>25</v>
      </c>
      <c r="N56" s="97">
        <v>41</v>
      </c>
      <c r="O56" s="89"/>
      <c r="P56" s="89"/>
      <c r="Q56" s="90"/>
      <c r="R56" s="84">
        <f t="shared" si="0"/>
        <v>1.64</v>
      </c>
      <c r="S56" s="85">
        <f t="shared" si="1"/>
        <v>0</v>
      </c>
      <c r="T56" s="85">
        <f t="shared" si="2"/>
        <v>0</v>
      </c>
      <c r="U56" s="108">
        <f t="shared" si="3"/>
        <v>0</v>
      </c>
      <c r="V56" s="88">
        <f t="shared" si="4"/>
        <v>0.35652173913043478</v>
      </c>
      <c r="W56" s="85">
        <f t="shared" si="5"/>
        <v>0.35652173913043478</v>
      </c>
      <c r="X56" s="85">
        <f t="shared" si="6"/>
        <v>0</v>
      </c>
      <c r="Y56" s="114">
        <f t="shared" si="7"/>
        <v>0</v>
      </c>
      <c r="Z56" s="127"/>
      <c r="AA56" s="128"/>
      <c r="AB56" s="128"/>
      <c r="AC56" s="129"/>
    </row>
    <row r="57" spans="3:29" ht="86.25">
      <c r="C57" s="157" t="str">
        <f>IF(ISBLANK('5. Pp (3 años)'!B86),"",'5. Pp (3 años)'!B86)</f>
        <v>Dirección de Parques y Áreas Jardinadas</v>
      </c>
      <c r="D57" s="68" t="str">
        <f>IF(ISBLANK('5. Pp (3 años)'!C86),"",'5. Pp (3 años)'!C86)</f>
        <v>Actividad</v>
      </c>
      <c r="E57" s="154" t="str">
        <f>IF(ISBLANK('5. Pp (3 años)'!D86),"",'5. Pp (3 años)'!D86)</f>
        <v>2.2.1.1.6.1 Realización de servicios de limpieza a espacios públicos y parques.</v>
      </c>
      <c r="F57" s="154" t="str">
        <f>IF(ISBLANK('5. Pp (3 años)'!E86),"",'5. Pp (3 años)'!E86)</f>
        <v>PSLPEPR: Porcentaje de  servicios de limpieza a parques y espacios públicos realizados.</v>
      </c>
      <c r="G57" s="162" t="str">
        <f>IF(ISBLANK('5. Pp (3 años)'!H86),"",'5. Pp (3 años)'!H86)</f>
        <v>Trimestral</v>
      </c>
      <c r="H57" s="54" t="str">
        <f>IF(ISBLANK('5. Pp (3 años)'!J86),"",'5. Pp (3 años)'!J86)</f>
        <v>UNIDAD DE MEDIDA DEL INDICADOR:
Porcentaje
UNIDAD DE MEDIDA DE LA VARIABLES:
Servicios</v>
      </c>
      <c r="I57" s="95">
        <f>IF(ISBLANK('9. METAS'!K61),"",'9. METAS'!K61)</f>
        <v>2380</v>
      </c>
      <c r="J57" s="96">
        <f>IF(ISBLANK('9. METAS'!N61),"",'9. METAS'!N61)</f>
        <v>595</v>
      </c>
      <c r="K57" s="86">
        <f>IF(ISBLANK('9. METAS'!O61),"",'9. METAS'!O61)</f>
        <v>595</v>
      </c>
      <c r="L57" s="86">
        <f>IF(ISBLANK('9. METAS'!P61),"",'9. METAS'!P61)</f>
        <v>595</v>
      </c>
      <c r="M57" s="87">
        <f>IF(ISBLANK('9. METAS'!Q61),"",'9. METAS'!Q61)</f>
        <v>595</v>
      </c>
      <c r="N57" s="97">
        <v>41</v>
      </c>
      <c r="O57" s="89"/>
      <c r="P57" s="89"/>
      <c r="Q57" s="90"/>
      <c r="R57" s="84">
        <f t="shared" si="0"/>
        <v>6.8907563025210089E-2</v>
      </c>
      <c r="S57" s="85">
        <f t="shared" si="1"/>
        <v>0</v>
      </c>
      <c r="T57" s="85">
        <f t="shared" si="2"/>
        <v>0</v>
      </c>
      <c r="U57" s="108">
        <f t="shared" si="3"/>
        <v>0</v>
      </c>
      <c r="V57" s="88">
        <f t="shared" si="4"/>
        <v>1.7226890756302522E-2</v>
      </c>
      <c r="W57" s="85">
        <f t="shared" si="5"/>
        <v>1.7226890756302522E-2</v>
      </c>
      <c r="X57" s="85">
        <f t="shared" si="6"/>
        <v>0</v>
      </c>
      <c r="Y57" s="114">
        <f t="shared" si="7"/>
        <v>0</v>
      </c>
      <c r="Z57" s="130"/>
      <c r="AA57" s="131"/>
      <c r="AB57" s="131"/>
      <c r="AC57" s="132"/>
    </row>
    <row r="58" spans="3:29" ht="86.25">
      <c r="C58" s="159" t="str">
        <f>IF(ISBLANK('5. Pp (3 años)'!B87),"",'5. Pp (3 años)'!B87)</f>
        <v>Dirección de Parques y Áreas Jardinadas</v>
      </c>
      <c r="D58" s="47" t="str">
        <f>IF(ISBLANK('5. Pp (3 años)'!C87),"",'5. Pp (3 años)'!C87)</f>
        <v>Actividad</v>
      </c>
      <c r="E58" s="156" t="str">
        <f>IF(ISBLANK('5. Pp (3 años)'!D87),"",'5. Pp (3 años)'!D87)</f>
        <v xml:space="preserve">2.2.1.1.6.3 Realización del programa en acondicionamiento, equipamiento y pintado de fuentes y monumentos. </v>
      </c>
      <c r="F58" s="156" t="str">
        <f>IF(ISBLANK('5. Pp (3 años)'!E87),"",'5. Pp (3 años)'!E87)</f>
        <v xml:space="preserve">PAAEPFM: Porcentaje de avance en acondicionamiento, equipamiento y pintado de fuentes y monumentos.  </v>
      </c>
      <c r="G58" s="167" t="str">
        <f>IF(ISBLANK('5. Pp (3 años)'!H87),"",'5. Pp (3 años)'!H87)</f>
        <v>Trimestral</v>
      </c>
      <c r="H58" s="53" t="str">
        <f>IF(ISBLANK('5. Pp (3 años)'!J87),"",'5. Pp (3 años)'!J87)</f>
        <v>UNIDAD DE MEDIDA DEL INDICADOR:
Porcentaje
UNIDAD DE MEDIDA DE LA VARIABLES: 
Fuentes y Monumentos</v>
      </c>
      <c r="I58" s="95">
        <f>IF(ISBLANK('9. METAS'!K62),"",'9. METAS'!K62)</f>
        <v>8</v>
      </c>
      <c r="J58" s="96">
        <f>IF(ISBLANK('9. METAS'!N62),"",'9. METAS'!N62)</f>
        <v>2</v>
      </c>
      <c r="K58" s="86">
        <f>IF(ISBLANK('9. METAS'!O62),"",'9. METAS'!O62)</f>
        <v>2</v>
      </c>
      <c r="L58" s="86">
        <f>IF(ISBLANK('9. METAS'!P62),"",'9. METAS'!P62)</f>
        <v>2</v>
      </c>
      <c r="M58" s="87">
        <f>IF(ISBLANK('9. METAS'!Q62),"",'9. METAS'!Q62)</f>
        <v>2</v>
      </c>
      <c r="N58" s="97">
        <v>41</v>
      </c>
      <c r="O58" s="89"/>
      <c r="P58" s="89"/>
      <c r="Q58" s="90"/>
      <c r="R58" s="84">
        <f t="shared" si="0"/>
        <v>20.5</v>
      </c>
      <c r="S58" s="85">
        <f t="shared" si="1"/>
        <v>0</v>
      </c>
      <c r="T58" s="85">
        <f t="shared" si="2"/>
        <v>0</v>
      </c>
      <c r="U58" s="108">
        <f t="shared" si="3"/>
        <v>0</v>
      </c>
      <c r="V58" s="88">
        <f t="shared" si="4"/>
        <v>5.125</v>
      </c>
      <c r="W58" s="85">
        <f t="shared" si="5"/>
        <v>5.125</v>
      </c>
      <c r="X58" s="85">
        <f t="shared" si="6"/>
        <v>0</v>
      </c>
      <c r="Y58" s="114">
        <f t="shared" si="7"/>
        <v>0</v>
      </c>
      <c r="Z58" s="127"/>
      <c r="AA58" s="128"/>
      <c r="AB58" s="128"/>
      <c r="AC58" s="129"/>
    </row>
    <row r="59" spans="3:29" ht="103.5">
      <c r="C59" s="157" t="str">
        <f>IF(ISBLANK('5. Pp (3 años)'!B88),"",'5. Pp (3 años)'!B88)</f>
        <v>Dirección de Parques y Áreas Jardinadas</v>
      </c>
      <c r="D59" s="68" t="str">
        <f>IF(ISBLANK('5. Pp (3 años)'!C88),"",'5. Pp (3 años)'!C88)</f>
        <v>Actividad</v>
      </c>
      <c r="E59" s="154" t="str">
        <f>IF(ISBLANK('5. Pp (3 años)'!D88),"",'5. Pp (3 años)'!D88)</f>
        <v>2.2.1.1.6.4 Restauración de juegos infantiles y aparatos de ejercicio beneficiando a la población del municipio de Benito Juárez.</v>
      </c>
      <c r="F59" s="154" t="str">
        <f>IF(ISBLANK('5. Pp (3 años)'!E88),"",'5. Pp (3 años)'!E88)</f>
        <v>PJIAER: Porcentaje de juegos infantiles y aparatos de ejercitadores restaurados.</v>
      </c>
      <c r="G59" s="162" t="str">
        <f>IF(ISBLANK('5. Pp (3 años)'!H88),"",'5. Pp (3 años)'!H88)</f>
        <v>Trimestral</v>
      </c>
      <c r="H59" s="54" t="str">
        <f>IF(ISBLANK('5. Pp (3 años)'!J88),"",'5. Pp (3 años)'!J88)</f>
        <v>UNIDAD DE MEDIDA DEL INDICADOR:
Porcentaje 
UNIDAD DE MEDIDA DE LA  VARIABLES: 
Juegos y  Ejercitadores</v>
      </c>
      <c r="I59" s="95">
        <f>IF(ISBLANK('9. METAS'!K63),"",'9. METAS'!K63)</f>
        <v>1200</v>
      </c>
      <c r="J59" s="96">
        <f>IF(ISBLANK('9. METAS'!N63),"",'9. METAS'!N63)</f>
        <v>300</v>
      </c>
      <c r="K59" s="86">
        <f>IF(ISBLANK('9. METAS'!O63),"",'9. METAS'!O63)</f>
        <v>300</v>
      </c>
      <c r="L59" s="86">
        <f>IF(ISBLANK('9. METAS'!P63),"",'9. METAS'!P63)</f>
        <v>300</v>
      </c>
      <c r="M59" s="87">
        <f>IF(ISBLANK('9. METAS'!Q63),"",'9. METAS'!Q63)</f>
        <v>300</v>
      </c>
      <c r="N59" s="97">
        <v>41</v>
      </c>
      <c r="O59" s="89"/>
      <c r="P59" s="89"/>
      <c r="Q59" s="90"/>
      <c r="R59" s="84">
        <f t="shared" si="0"/>
        <v>0.13666666666666666</v>
      </c>
      <c r="S59" s="85">
        <f t="shared" si="1"/>
        <v>0</v>
      </c>
      <c r="T59" s="85">
        <f t="shared" si="2"/>
        <v>0</v>
      </c>
      <c r="U59" s="108">
        <f t="shared" si="3"/>
        <v>0</v>
      </c>
      <c r="V59" s="88">
        <f t="shared" si="4"/>
        <v>3.4166666666666665E-2</v>
      </c>
      <c r="W59" s="85">
        <f t="shared" si="5"/>
        <v>3.4166666666666665E-2</v>
      </c>
      <c r="X59" s="85">
        <f t="shared" si="6"/>
        <v>0</v>
      </c>
      <c r="Y59" s="114">
        <f t="shared" si="7"/>
        <v>0</v>
      </c>
      <c r="Z59" s="130"/>
      <c r="AA59" s="131"/>
      <c r="AB59" s="131"/>
      <c r="AC59" s="132"/>
    </row>
    <row r="60" spans="3:29" ht="86.25">
      <c r="C60" s="158" t="str">
        <f>IF(ISBLANK('5. Pp (3 años)'!B89),"",'5. Pp (3 años)'!B89)</f>
        <v>Dirección de Parques y Áreas Jardinadas</v>
      </c>
      <c r="D60" s="68" t="str">
        <f>IF(ISBLANK('5. Pp (3 años)'!C89),"",'5. Pp (3 años)'!C89)</f>
        <v>Actividad</v>
      </c>
      <c r="E60" s="154" t="str">
        <f>IF(ISBLANK('5. Pp (3 años)'!D89),"",'5. Pp (3 años)'!D89)</f>
        <v>2.2.1.1.6.5 Realización del mantenimiento preventivo y correctivo del parque vehicular.</v>
      </c>
      <c r="F60" s="154" t="str">
        <f>IF(ISBLANK('5. Pp (3 años)'!E89),"",'5. Pp (3 años)'!E89)</f>
        <v>PMPV: Porcentaje de mantenimiento del parque vehicular.</v>
      </c>
      <c r="G60" s="162" t="str">
        <f>IF(ISBLANK('5. Pp (3 años)'!H89),"",'5. Pp (3 años)'!H89)</f>
        <v>Trimestral</v>
      </c>
      <c r="H60" s="54" t="str">
        <f>IF(ISBLANK('5. Pp (3 años)'!J89),"",'5. Pp (3 años)'!J89)</f>
        <v xml:space="preserve">UNIDAD DE MEDIDA DEL INDICADOR:
Porcentaje 
UNIDAD DE MEDIDA DE LA VARIABLES:
Servicios </v>
      </c>
      <c r="I60" s="95">
        <f>IF(ISBLANK('9. METAS'!K64),"",'9. METAS'!K64)</f>
        <v>27</v>
      </c>
      <c r="J60" s="96">
        <f>IF(ISBLANK('9. METAS'!N64),"",'9. METAS'!N64)</f>
        <v>6</v>
      </c>
      <c r="K60" s="86">
        <f>IF(ISBLANK('9. METAS'!O64),"",'9. METAS'!O64)</f>
        <v>7</v>
      </c>
      <c r="L60" s="86">
        <f>IF(ISBLANK('9. METAS'!P64),"",'9. METAS'!P64)</f>
        <v>7</v>
      </c>
      <c r="M60" s="87">
        <f>IF(ISBLANK('9. METAS'!Q64),"",'9. METAS'!Q64)</f>
        <v>7</v>
      </c>
      <c r="N60" s="97">
        <v>41</v>
      </c>
      <c r="O60" s="89"/>
      <c r="P60" s="89"/>
      <c r="Q60" s="90"/>
      <c r="R60" s="84">
        <f t="shared" si="0"/>
        <v>6.833333333333333</v>
      </c>
      <c r="S60" s="85">
        <f t="shared" si="1"/>
        <v>0</v>
      </c>
      <c r="T60" s="85">
        <f t="shared" si="2"/>
        <v>0</v>
      </c>
      <c r="U60" s="108">
        <f t="shared" si="3"/>
        <v>0</v>
      </c>
      <c r="V60" s="88">
        <f t="shared" si="4"/>
        <v>1.5185185185185186</v>
      </c>
      <c r="W60" s="85">
        <f t="shared" si="5"/>
        <v>1.5185185185185186</v>
      </c>
      <c r="X60" s="85">
        <f t="shared" si="6"/>
        <v>0</v>
      </c>
      <c r="Y60" s="114">
        <f t="shared" si="7"/>
        <v>0</v>
      </c>
      <c r="Z60" s="127"/>
      <c r="AA60" s="128"/>
      <c r="AB60" s="128"/>
      <c r="AC60" s="129"/>
    </row>
    <row r="61" spans="3:29" ht="103.5">
      <c r="C61" s="157" t="str">
        <f>IF(ISBLANK('5. Pp (3 años)'!B90),"",'5. Pp (3 años)'!B90)</f>
        <v>Dirección de Parques y Áreas Jardinadas</v>
      </c>
      <c r="D61" s="68" t="str">
        <f>IF(ISBLANK('5. Pp (3 años)'!C90),"",'5. Pp (3 años)'!C90)</f>
        <v>Actividad</v>
      </c>
      <c r="E61" s="154" t="str">
        <f>IF(ISBLANK('5. Pp (3 años)'!D90),"",'5. Pp (3 años)'!D90)</f>
        <v>2.2.1.1.6.6 Realización del mantenimiento preventivo y correctivo de maquinaria menor.</v>
      </c>
      <c r="F61" s="154" t="str">
        <f>IF(ISBLANK('5. Pp (3 años)'!E90),"",'5. Pp (3 años)'!E90)</f>
        <v xml:space="preserve">PMMM: Porcentaje de mantenimiento a maquinaria menor. </v>
      </c>
      <c r="G61" s="162" t="str">
        <f>IF(ISBLANK('5. Pp (3 años)'!H90),"",'5. Pp (3 años)'!H90)</f>
        <v>Trimestral</v>
      </c>
      <c r="H61" s="54" t="str">
        <f>IF(ISBLANK('5. Pp (3 años)'!J90),"",'5. Pp (3 años)'!J90)</f>
        <v>UNIDAD DE MEDIDA DEL INDICADOR:
Porcentaje
UNIDAD DE MEDIDA DE LA    VARIABLES:
Servicios</v>
      </c>
      <c r="I61" s="95">
        <f>IF(ISBLANK('9. METAS'!K65),"",'9. METAS'!K65)</f>
        <v>225</v>
      </c>
      <c r="J61" s="96">
        <f>IF(ISBLANK('9. METAS'!N65),"",'9. METAS'!N65)</f>
        <v>60</v>
      </c>
      <c r="K61" s="86">
        <f>IF(ISBLANK('9. METAS'!O65),"",'9. METAS'!O65)</f>
        <v>60</v>
      </c>
      <c r="L61" s="86">
        <f>IF(ISBLANK('9. METAS'!P65),"",'9. METAS'!P65)</f>
        <v>50</v>
      </c>
      <c r="M61" s="87">
        <f>IF(ISBLANK('9. METAS'!Q65),"",'9. METAS'!Q65)</f>
        <v>55</v>
      </c>
      <c r="N61" s="97">
        <v>41</v>
      </c>
      <c r="O61" s="89"/>
      <c r="P61" s="89"/>
      <c r="Q61" s="90"/>
      <c r="R61" s="84">
        <f t="shared" si="0"/>
        <v>0.68333333333333335</v>
      </c>
      <c r="S61" s="85">
        <f t="shared" si="1"/>
        <v>0</v>
      </c>
      <c r="T61" s="85">
        <f t="shared" si="2"/>
        <v>0</v>
      </c>
      <c r="U61" s="108">
        <f t="shared" si="3"/>
        <v>0</v>
      </c>
      <c r="V61" s="88">
        <f t="shared" si="4"/>
        <v>0.18222222222222223</v>
      </c>
      <c r="W61" s="85">
        <f t="shared" si="5"/>
        <v>0.18222222222222223</v>
      </c>
      <c r="X61" s="85">
        <f t="shared" si="6"/>
        <v>0</v>
      </c>
      <c r="Y61" s="114">
        <f t="shared" si="7"/>
        <v>0</v>
      </c>
      <c r="Z61" s="130"/>
      <c r="AA61" s="131"/>
      <c r="AB61" s="131"/>
      <c r="AC61" s="132"/>
    </row>
    <row r="62" spans="3:29" ht="86.25">
      <c r="C62" s="158" t="str">
        <f>IF(ISBLANK('5. Pp (3 años)'!B91),"",'5. Pp (3 años)'!B91)</f>
        <v>Dirección de Parques y Áreas Jardinadas</v>
      </c>
      <c r="D62" s="68" t="str">
        <f>IF(ISBLANK('5. Pp (3 años)'!C91),"",'5. Pp (3 años)'!C91)</f>
        <v>Actividad</v>
      </c>
      <c r="E62" s="154" t="str">
        <f>IF(ISBLANK('5. Pp (3 años)'!D91),"",'5. Pp (3 años)'!D91)</f>
        <v>2.2.1.1.6.7 Reparación de guarniciones en áreas de espacios publicos.</v>
      </c>
      <c r="F62" s="154" t="str">
        <f>IF(ISBLANK('5. Pp (3 años)'!E91),"",'5. Pp (3 años)'!E91)</f>
        <v>PMLRG: Porcentaje de metros lineales de reparación en guarniciones.</v>
      </c>
      <c r="G62" s="162" t="str">
        <f>IF(ISBLANK('5. Pp (3 años)'!H91),"",'5. Pp (3 años)'!H91)</f>
        <v>Trimestral</v>
      </c>
      <c r="H62" s="54" t="str">
        <f>IF(ISBLANK('5. Pp (3 años)'!J91),"",'5. Pp (3 años)'!J91)</f>
        <v>UNIDAD DE MEDIDA DEL INDICADOR: 
Porcentaje 
UNIDAD DE MEDIDA DE LA VARIABLE:
Metros Lineales</v>
      </c>
      <c r="I62" s="95">
        <f>IF(ISBLANK('9. METAS'!K66),"",'9. METAS'!K66)</f>
        <v>70</v>
      </c>
      <c r="J62" s="96">
        <f>IF(ISBLANK('9. METAS'!N66),"",'9. METAS'!N66)</f>
        <v>15</v>
      </c>
      <c r="K62" s="86">
        <f>IF(ISBLANK('9. METAS'!O66),"",'9. METAS'!O66)</f>
        <v>20</v>
      </c>
      <c r="L62" s="86">
        <f>IF(ISBLANK('9. METAS'!P66),"",'9. METAS'!P66)</f>
        <v>15</v>
      </c>
      <c r="M62" s="87">
        <f>IF(ISBLANK('9. METAS'!Q66),"",'9. METAS'!Q66)</f>
        <v>20</v>
      </c>
      <c r="N62" s="97">
        <v>41</v>
      </c>
      <c r="O62" s="89"/>
      <c r="P62" s="89"/>
      <c r="Q62" s="90"/>
      <c r="R62" s="84">
        <f t="shared" si="0"/>
        <v>2.7333333333333334</v>
      </c>
      <c r="S62" s="85">
        <f t="shared" si="1"/>
        <v>0</v>
      </c>
      <c r="T62" s="85">
        <f t="shared" si="2"/>
        <v>0</v>
      </c>
      <c r="U62" s="108">
        <f t="shared" si="3"/>
        <v>0</v>
      </c>
      <c r="V62" s="88">
        <f t="shared" si="4"/>
        <v>0.58571428571428574</v>
      </c>
      <c r="W62" s="85">
        <f t="shared" si="5"/>
        <v>0.58571428571428574</v>
      </c>
      <c r="X62" s="85">
        <f t="shared" si="6"/>
        <v>0</v>
      </c>
      <c r="Y62" s="114">
        <f t="shared" si="7"/>
        <v>0</v>
      </c>
      <c r="Z62" s="127"/>
      <c r="AA62" s="128"/>
      <c r="AB62" s="128"/>
      <c r="AC62" s="129"/>
    </row>
    <row r="63" spans="3:29" ht="86.25">
      <c r="C63" s="157" t="str">
        <f>IF(ISBLANK('5. Pp (3 años)'!B92),"",'5. Pp (3 años)'!B92)</f>
        <v>Dirección de Parques y Áreas Jardinadas</v>
      </c>
      <c r="D63" s="68" t="str">
        <f>IF(ISBLANK('5. Pp (3 años)'!C92),"",'5. Pp (3 años)'!C92)</f>
        <v>Actividad</v>
      </c>
      <c r="E63" s="154" t="str">
        <f>IF(ISBLANK('5. Pp (3 años)'!D92),"",'5. Pp (3 años)'!D92)</f>
        <v>2.2.1.1.6.8 Reparación de estructuras de concreto en áreas de espacios publicos.</v>
      </c>
      <c r="F63" s="154" t="str">
        <f>IF(ISBLANK('5. Pp (3 años)'!E92),"",'5. Pp (3 años)'!E92)</f>
        <v>PMCREC: Porcentaje de metros cuadrados de reparacion de estructuras de concreto.</v>
      </c>
      <c r="G63" s="162" t="str">
        <f>IF(ISBLANK('5. Pp (3 años)'!H92),"",'5. Pp (3 años)'!H92)</f>
        <v>Trimestral</v>
      </c>
      <c r="H63" s="54" t="str">
        <f>IF(ISBLANK('5. Pp (3 años)'!J92),"",'5. Pp (3 años)'!J92)</f>
        <v>UNIDAD DE MEDIDA DEL INDICADOR:
Porcentaje 
UNIDAD DE MEDIDA DE LA VARIABLE:
Metros Cuadrados</v>
      </c>
      <c r="I63" s="95">
        <f>IF(ISBLANK('9. METAS'!K67),"",'9. METAS'!K67)</f>
        <v>170</v>
      </c>
      <c r="J63" s="96">
        <f>IF(ISBLANK('9. METAS'!N67),"",'9. METAS'!N67)</f>
        <v>40</v>
      </c>
      <c r="K63" s="86">
        <f>IF(ISBLANK('9. METAS'!O67),"",'9. METAS'!O67)</f>
        <v>60</v>
      </c>
      <c r="L63" s="86">
        <f>IF(ISBLANK('9. METAS'!P67),"",'9. METAS'!P67)</f>
        <v>40</v>
      </c>
      <c r="M63" s="87">
        <f>IF(ISBLANK('9. METAS'!Q67),"",'9. METAS'!Q67)</f>
        <v>30</v>
      </c>
      <c r="N63" s="97">
        <v>41</v>
      </c>
      <c r="O63" s="89"/>
      <c r="P63" s="89"/>
      <c r="Q63" s="90"/>
      <c r="R63" s="84">
        <f t="shared" si="0"/>
        <v>1.0249999999999999</v>
      </c>
      <c r="S63" s="85">
        <f t="shared" si="1"/>
        <v>0</v>
      </c>
      <c r="T63" s="85">
        <f t="shared" si="2"/>
        <v>0</v>
      </c>
      <c r="U63" s="108">
        <f t="shared" si="3"/>
        <v>0</v>
      </c>
      <c r="V63" s="88">
        <f t="shared" si="4"/>
        <v>0.2411764705882353</v>
      </c>
      <c r="W63" s="85">
        <f t="shared" si="5"/>
        <v>0.2411764705882353</v>
      </c>
      <c r="X63" s="85">
        <f t="shared" si="6"/>
        <v>0</v>
      </c>
      <c r="Y63" s="114">
        <f t="shared" si="7"/>
        <v>0</v>
      </c>
      <c r="Z63" s="130"/>
      <c r="AA63" s="131"/>
      <c r="AB63" s="131"/>
      <c r="AC63" s="132"/>
    </row>
    <row r="64" spans="3:29" ht="17.25">
      <c r="C64" s="159" t="e">
        <f>IF(ISBLANK('5. Pp (3 años)'!#REF!),"",'5. Pp (3 años)'!#REF!)</f>
        <v>#REF!</v>
      </c>
      <c r="D64" s="47" t="e">
        <f>IF(ISBLANK('5. Pp (3 años)'!#REF!),"",'5. Pp (3 años)'!#REF!)</f>
        <v>#REF!</v>
      </c>
      <c r="E64" s="156" t="e">
        <f>IF(ISBLANK('5. Pp (3 años)'!#REF!),"",'5. Pp (3 años)'!#REF!)</f>
        <v>#REF!</v>
      </c>
      <c r="F64" s="156" t="e">
        <f>IF(ISBLANK('5. Pp (3 años)'!#REF!),"",'5. Pp (3 años)'!#REF!)</f>
        <v>#REF!</v>
      </c>
      <c r="G64" s="167" t="e">
        <f>IF(ISBLANK('5. Pp (3 años)'!#REF!),"",'5. Pp (3 años)'!#REF!)</f>
        <v>#REF!</v>
      </c>
      <c r="H64" s="53" t="e">
        <f>IF(ISBLANK('5. Pp (3 años)'!#REF!),"",'5. Pp (3 años)'!#REF!)</f>
        <v>#REF!</v>
      </c>
      <c r="I64" s="95" t="e">
        <f>IF(ISBLANK('9. METAS'!#REF!),"",'9. METAS'!#REF!)</f>
        <v>#REF!</v>
      </c>
      <c r="J64" s="96" t="e">
        <f>IF(ISBLANK('9. METAS'!#REF!),"",'9. METAS'!#REF!)</f>
        <v>#REF!</v>
      </c>
      <c r="K64" s="86" t="e">
        <f>IF(ISBLANK('9. METAS'!#REF!),"",'9. METAS'!#REF!)</f>
        <v>#REF!</v>
      </c>
      <c r="L64" s="86" t="e">
        <f>IF(ISBLANK('9. METAS'!#REF!),"",'9. METAS'!#REF!)</f>
        <v>#REF!</v>
      </c>
      <c r="M64" s="87" t="e">
        <f>IF(ISBLANK('9. METAS'!#REF!),"",'9. METAS'!#REF!)</f>
        <v>#REF!</v>
      </c>
      <c r="N64" s="97">
        <v>41</v>
      </c>
      <c r="O64" s="89"/>
      <c r="P64" s="89"/>
      <c r="Q64" s="90"/>
      <c r="R64" s="84" t="str">
        <f t="shared" si="0"/>
        <v>100%</v>
      </c>
      <c r="S64" s="85" t="str">
        <f t="shared" si="1"/>
        <v>100%</v>
      </c>
      <c r="T64" s="85" t="str">
        <f t="shared" si="2"/>
        <v>100%</v>
      </c>
      <c r="U64" s="108" t="str">
        <f t="shared" si="3"/>
        <v>100%</v>
      </c>
      <c r="V64" s="88" t="str">
        <f t="shared" si="4"/>
        <v>No Programado</v>
      </c>
      <c r="W64" s="85" t="str">
        <f t="shared" si="5"/>
        <v>No Programado</v>
      </c>
      <c r="X64" s="85" t="str">
        <f t="shared" si="6"/>
        <v>No Programado</v>
      </c>
      <c r="Y64" s="114" t="str">
        <f t="shared" si="7"/>
        <v>No Programado</v>
      </c>
      <c r="Z64" s="127"/>
      <c r="AA64" s="128"/>
      <c r="AB64" s="128"/>
      <c r="AC64" s="129"/>
    </row>
    <row r="65" spans="3:29" ht="86.25">
      <c r="C65" s="157" t="str">
        <f>IF(ISBLANK('5. Pp (3 años)'!B93),"",'5. Pp (3 años)'!B93)</f>
        <v>Dirección de Atención a Demandas Emergentes</v>
      </c>
      <c r="D65" s="68" t="str">
        <f>IF(ISBLANK('5. Pp (3 años)'!C93),"",'5. Pp (3 años)'!C93)</f>
        <v>Componente</v>
      </c>
      <c r="E65" s="154" t="str">
        <f>IF(ISBLANK('5. Pp (3 años)'!D93),"",'5. Pp (3 años)'!D93)</f>
        <v>2.2.1.1.7 Demandas Emergentes Atendidas.</v>
      </c>
      <c r="F65" s="154" t="str">
        <f>IF(ISBLANK('5. Pp (3 años)'!E93),"",'5. Pp (3 años)'!E93)</f>
        <v>PDEA: Porcentaje de demandas emergentes atendidas.</v>
      </c>
      <c r="G65" s="162" t="str">
        <f>IF(ISBLANK('5. Pp (3 años)'!H93),"",'5. Pp (3 años)'!H93)</f>
        <v>Trimestral</v>
      </c>
      <c r="H65" s="54" t="str">
        <f>IF(ISBLANK('5. Pp (3 años)'!J93),"",'5. Pp (3 años)'!J93)</f>
        <v>UNIDAD DE MEDIDA DEL INDICADOR:
Porcentaje.
UNIDAD DE MEDIDA DE LAS VARIABLES:
Actividades.</v>
      </c>
      <c r="I65" s="95">
        <f>IF(ISBLANK('9. METAS'!K68),"",'9. METAS'!K68)</f>
        <v>1749</v>
      </c>
      <c r="J65" s="96">
        <f>IF(ISBLANK('9. METAS'!N68),"",'9. METAS'!N68)</f>
        <v>437.25</v>
      </c>
      <c r="K65" s="86">
        <f>IF(ISBLANK('9. METAS'!O68),"",'9. METAS'!O68)</f>
        <v>437.25</v>
      </c>
      <c r="L65" s="86">
        <f>IF(ISBLANK('9. METAS'!P68),"",'9. METAS'!P68)</f>
        <v>437.25</v>
      </c>
      <c r="M65" s="87">
        <f>IF(ISBLANK('9. METAS'!Q68),"",'9. METAS'!Q68)</f>
        <v>437.25</v>
      </c>
      <c r="N65" s="97">
        <v>41</v>
      </c>
      <c r="O65" s="89"/>
      <c r="P65" s="89"/>
      <c r="Q65" s="90"/>
      <c r="R65" s="84">
        <f t="shared" si="0"/>
        <v>9.376786735277301E-2</v>
      </c>
      <c r="S65" s="85">
        <f t="shared" si="1"/>
        <v>0</v>
      </c>
      <c r="T65" s="85">
        <f t="shared" si="2"/>
        <v>0</v>
      </c>
      <c r="U65" s="108">
        <f t="shared" si="3"/>
        <v>0</v>
      </c>
      <c r="V65" s="88">
        <f t="shared" si="4"/>
        <v>2.3441966838193252E-2</v>
      </c>
      <c r="W65" s="85">
        <f t="shared" si="5"/>
        <v>2.3441966838193252E-2</v>
      </c>
      <c r="X65" s="85">
        <f t="shared" si="6"/>
        <v>0</v>
      </c>
      <c r="Y65" s="114">
        <f t="shared" si="7"/>
        <v>0</v>
      </c>
      <c r="Z65" s="127"/>
      <c r="AA65" s="128"/>
      <c r="AB65" s="128"/>
      <c r="AC65" s="129"/>
    </row>
    <row r="66" spans="3:29" ht="86.25">
      <c r="C66" s="158" t="str">
        <f>IF(ISBLANK('5. Pp (3 años)'!B94),"",'5. Pp (3 años)'!B94)</f>
        <v>Dirección de Atención a Demandas Emergentes</v>
      </c>
      <c r="D66" s="68" t="str">
        <f>IF(ISBLANK('5. Pp (3 años)'!C94),"",'5. Pp (3 años)'!C94)</f>
        <v>Actividad</v>
      </c>
      <c r="E66" s="154" t="str">
        <f>IF(ISBLANK('5. Pp (3 años)'!D94),"",'5. Pp (3 años)'!D94)</f>
        <v>2.2.1.1.7.1 Gestión de recursos administrativos de contratos y arrendamientos de la Dirección de Atención a Demandas Emergentes.</v>
      </c>
      <c r="F66" s="154" t="str">
        <f>IF(ISBLANK('5. Pp (3 años)'!E94),"",'5. Pp (3 años)'!E94)</f>
        <v>PRAG: Porcentaje de Recursos  Administrativos de contratos y arrendamientos Gestionados.</v>
      </c>
      <c r="G66" s="162" t="str">
        <f>IF(ISBLANK('5. Pp (3 años)'!H94),"",'5. Pp (3 años)'!H94)</f>
        <v>Trimestral</v>
      </c>
      <c r="H66" s="54" t="str">
        <f>IF(ISBLANK('5. Pp (3 años)'!J94),"",'5. Pp (3 años)'!J94)</f>
        <v>UNIDAD DE MEDIDA DEL INDICADOR:
Porcentaje.
UNIDAD DE MEDIDA DE LAS VARIABLES:
Recursos Administrativos.</v>
      </c>
      <c r="I66" s="95">
        <f>IF(ISBLANK('9. METAS'!K69),"",'9. METAS'!K69)</f>
        <v>84</v>
      </c>
      <c r="J66" s="96">
        <f>IF(ISBLANK('9. METAS'!N69),"",'9. METAS'!N69)</f>
        <v>21</v>
      </c>
      <c r="K66" s="86">
        <f>IF(ISBLANK('9. METAS'!O69),"",'9. METAS'!O69)</f>
        <v>21</v>
      </c>
      <c r="L66" s="86">
        <f>IF(ISBLANK('9. METAS'!P69),"",'9. METAS'!P69)</f>
        <v>21</v>
      </c>
      <c r="M66" s="87">
        <f>IF(ISBLANK('9. METAS'!Q69),"",'9. METAS'!Q69)</f>
        <v>21</v>
      </c>
      <c r="N66" s="97">
        <v>41</v>
      </c>
      <c r="O66" s="89"/>
      <c r="P66" s="89"/>
      <c r="Q66" s="90"/>
      <c r="R66" s="84">
        <f t="shared" si="0"/>
        <v>1.9523809523809523</v>
      </c>
      <c r="S66" s="85">
        <f t="shared" si="1"/>
        <v>0</v>
      </c>
      <c r="T66" s="85">
        <f t="shared" si="2"/>
        <v>0</v>
      </c>
      <c r="U66" s="108">
        <f t="shared" si="3"/>
        <v>0</v>
      </c>
      <c r="V66" s="88">
        <f t="shared" si="4"/>
        <v>0.48809523809523808</v>
      </c>
      <c r="W66" s="85">
        <f t="shared" si="5"/>
        <v>0.48809523809523808</v>
      </c>
      <c r="X66" s="85">
        <f t="shared" si="6"/>
        <v>0</v>
      </c>
      <c r="Y66" s="114">
        <f t="shared" si="7"/>
        <v>0</v>
      </c>
      <c r="Z66" s="130"/>
      <c r="AA66" s="131"/>
      <c r="AB66" s="131"/>
      <c r="AC66" s="132"/>
    </row>
    <row r="67" spans="3:29" ht="86.25">
      <c r="C67" s="157" t="str">
        <f>IF(ISBLANK('5. Pp (3 años)'!B95),"",'5. Pp (3 años)'!B95)</f>
        <v>Dirección de Atención a Demandas Emergentes</v>
      </c>
      <c r="D67" s="68" t="str">
        <f>IF(ISBLANK('5. Pp (3 años)'!C95),"",'5. Pp (3 años)'!C95)</f>
        <v>Actividad</v>
      </c>
      <c r="E67" s="154" t="str">
        <f>IF(ISBLANK('5. Pp (3 años)'!D95),"",'5. Pp (3 años)'!D95)</f>
        <v>2.2.1.1.7.2  Realizar el Barrido y  limpieza  de calles y avenidas de la ciudad.</v>
      </c>
      <c r="F67" s="154" t="str">
        <f>IF(ISBLANK('5. Pp (3 años)'!E95),"",'5. Pp (3 años)'!E95)</f>
        <v>PKLCAL: Porcentaje de Kilomestros Lineales de Calles y Avenidas Limpios.</v>
      </c>
      <c r="G67" s="162" t="str">
        <f>IF(ISBLANK('5. Pp (3 años)'!H95),"",'5. Pp (3 años)'!H95)</f>
        <v>Trimestral</v>
      </c>
      <c r="H67" s="54" t="str">
        <f>IF(ISBLANK('5. Pp (3 años)'!J95),"",'5. Pp (3 años)'!J95)</f>
        <v>UNIDAD DE MEDIDA DEL INDICADOR:
Porcentaje
UNIDAD DE MEDIDA DE LAS VARIABLES:
Kilómetros Lineales</v>
      </c>
      <c r="I67" s="95">
        <f>IF(ISBLANK('9. METAS'!K70),"",'9. METAS'!K70)</f>
        <v>13800</v>
      </c>
      <c r="J67" s="96">
        <f>IF(ISBLANK('9. METAS'!N70),"",'9. METAS'!N70)</f>
        <v>3450</v>
      </c>
      <c r="K67" s="86">
        <f>IF(ISBLANK('9. METAS'!O70),"",'9. METAS'!O70)</f>
        <v>3450</v>
      </c>
      <c r="L67" s="86">
        <f>IF(ISBLANK('9. METAS'!P70),"",'9. METAS'!P70)</f>
        <v>3450</v>
      </c>
      <c r="M67" s="87">
        <f>IF(ISBLANK('9. METAS'!Q70),"",'9. METAS'!Q70)</f>
        <v>3450</v>
      </c>
      <c r="N67" s="97">
        <v>41</v>
      </c>
      <c r="O67" s="89"/>
      <c r="P67" s="89"/>
      <c r="Q67" s="90"/>
      <c r="R67" s="84">
        <f t="shared" si="0"/>
        <v>1.1884057971014493E-2</v>
      </c>
      <c r="S67" s="85">
        <f t="shared" si="1"/>
        <v>0</v>
      </c>
      <c r="T67" s="85">
        <f t="shared" si="2"/>
        <v>0</v>
      </c>
      <c r="U67" s="108">
        <f t="shared" si="3"/>
        <v>0</v>
      </c>
      <c r="V67" s="88">
        <f t="shared" si="4"/>
        <v>2.9710144927536232E-3</v>
      </c>
      <c r="W67" s="85">
        <f t="shared" si="5"/>
        <v>2.9710144927536232E-3</v>
      </c>
      <c r="X67" s="85">
        <f t="shared" si="6"/>
        <v>0</v>
      </c>
      <c r="Y67" s="114">
        <f t="shared" si="7"/>
        <v>0</v>
      </c>
      <c r="Z67" s="127"/>
      <c r="AA67" s="128"/>
      <c r="AB67" s="128"/>
      <c r="AC67" s="129"/>
    </row>
    <row r="68" spans="3:29" ht="103.5">
      <c r="C68" s="158" t="str">
        <f>IF(ISBLANK('5. Pp (3 años)'!B96),"",'5. Pp (3 años)'!B96)</f>
        <v>Dirección de Atención a Demandas Emergentes</v>
      </c>
      <c r="D68" s="68" t="str">
        <f>IF(ISBLANK('5. Pp (3 años)'!C96),"",'5. Pp (3 años)'!C96)</f>
        <v>Actividad</v>
      </c>
      <c r="E68" s="154" t="str">
        <f>IF(ISBLANK('5. Pp (3 años)'!D96),"",'5. Pp (3 años)'!D96)</f>
        <v>2.2.1.1.7.3 Realizar el Chapeo, poda, deshierbe, desgajo en áreas verdes y áreas comunes.</v>
      </c>
      <c r="F68" s="154" t="str">
        <f>IF(ISBLANK('5. Pp (3 años)'!E96),"",'5. Pp (3 años)'!E96)</f>
        <v>PMCAVACA: Porcentaje de Metros Cuadrados de Áreas Verdes y Áreas Comunes Atendidos.</v>
      </c>
      <c r="G68" s="162" t="str">
        <f>IF(ISBLANK('5. Pp (3 años)'!H96),"",'5. Pp (3 años)'!H96)</f>
        <v>Trimestral</v>
      </c>
      <c r="H68" s="54" t="str">
        <f>IF(ISBLANK('5. Pp (3 años)'!J96),"",'5. Pp (3 años)'!J96)</f>
        <v>UNIDAD DE MEDIDA DEL INDICADOR:
Porcentaje.
UNIDAD DE MEDIDA DE LAS VARIABLES:
Metros Cuadrados.</v>
      </c>
      <c r="I68" s="95">
        <f>IF(ISBLANK('9. METAS'!K71),"",'9. METAS'!K71)</f>
        <v>5900000</v>
      </c>
      <c r="J68" s="96">
        <f>IF(ISBLANK('9. METAS'!N71),"",'9. METAS'!N71)</f>
        <v>1475000</v>
      </c>
      <c r="K68" s="86">
        <f>IF(ISBLANK('9. METAS'!O71),"",'9. METAS'!O71)</f>
        <v>1475000</v>
      </c>
      <c r="L68" s="86">
        <f>IF(ISBLANK('9. METAS'!P71),"",'9. METAS'!P71)</f>
        <v>1475000</v>
      </c>
      <c r="M68" s="87">
        <f>IF(ISBLANK('9. METAS'!Q71),"",'9. METAS'!Q71)</f>
        <v>1475000</v>
      </c>
      <c r="N68" s="97">
        <v>41</v>
      </c>
      <c r="O68" s="89"/>
      <c r="P68" s="89"/>
      <c r="Q68" s="90"/>
      <c r="R68" s="84">
        <f t="shared" si="0"/>
        <v>2.7796610169491525E-5</v>
      </c>
      <c r="S68" s="85">
        <f t="shared" si="1"/>
        <v>0</v>
      </c>
      <c r="T68" s="85">
        <f t="shared" si="2"/>
        <v>0</v>
      </c>
      <c r="U68" s="108">
        <f t="shared" si="3"/>
        <v>0</v>
      </c>
      <c r="V68" s="88">
        <f t="shared" si="4"/>
        <v>6.9491525423728812E-6</v>
      </c>
      <c r="W68" s="85">
        <f t="shared" si="5"/>
        <v>6.9491525423728812E-6</v>
      </c>
      <c r="X68" s="85">
        <f t="shared" si="6"/>
        <v>0</v>
      </c>
      <c r="Y68" s="114">
        <f t="shared" si="7"/>
        <v>0</v>
      </c>
      <c r="Z68" s="130"/>
      <c r="AA68" s="131"/>
      <c r="AB68" s="131"/>
      <c r="AC68" s="132"/>
    </row>
    <row r="69" spans="3:29" ht="69">
      <c r="C69" s="157" t="str">
        <f>IF(ISBLANK('5. Pp (3 años)'!B97),"",'5. Pp (3 años)'!B97)</f>
        <v>Dirección de Atención a Demandas Emergentes</v>
      </c>
      <c r="D69" s="68" t="str">
        <f>IF(ISBLANK('5. Pp (3 años)'!C97),"",'5. Pp (3 años)'!C97)</f>
        <v>Actividad</v>
      </c>
      <c r="E69" s="154" t="str">
        <f>IF(ISBLANK('5. Pp (3 años)'!D97),"",'5. Pp (3 años)'!D97)</f>
        <v>2.2.1.1.7.4 Retiro de los desechos sólidos y vegetales de basureros clandestinos.</v>
      </c>
      <c r="F69" s="154" t="str">
        <f>IF(ISBLANK('5. Pp (3 años)'!E97),"",'5. Pp (3 años)'!E97)</f>
        <v>PTRDSVBC: Porcentaje de Tonelaje de Retiro de Desechos Sólidos y Vegetales de Basureros Clandestinos.</v>
      </c>
      <c r="G69" s="162" t="str">
        <f>IF(ISBLANK('5. Pp (3 años)'!H97),"",'5. Pp (3 años)'!H97)</f>
        <v>Trimestral</v>
      </c>
      <c r="H69" s="54" t="str">
        <f>IF(ISBLANK('5. Pp (3 años)'!J97),"",'5. Pp (3 años)'!J97)</f>
        <v>UNIDAD DE MEDIDA DEL INDICADOR:
Porcentaje.
UNIDAD DE MEDIDA DEToneladas.</v>
      </c>
      <c r="I69" s="95">
        <f>IF(ISBLANK('9. METAS'!K72),"",'9. METAS'!K72)</f>
        <v>9400</v>
      </c>
      <c r="J69" s="96">
        <f>IF(ISBLANK('9. METAS'!N72),"",'9. METAS'!N72)</f>
        <v>2350</v>
      </c>
      <c r="K69" s="86">
        <f>IF(ISBLANK('9. METAS'!O72),"",'9. METAS'!O72)</f>
        <v>2350</v>
      </c>
      <c r="L69" s="86">
        <f>IF(ISBLANK('9. METAS'!P72),"",'9. METAS'!P72)</f>
        <v>2350</v>
      </c>
      <c r="M69" s="87">
        <f>IF(ISBLANK('9. METAS'!Q72),"",'9. METAS'!Q72)</f>
        <v>2350</v>
      </c>
      <c r="N69" s="97">
        <v>41</v>
      </c>
      <c r="O69" s="89"/>
      <c r="P69" s="89"/>
      <c r="Q69" s="90"/>
      <c r="R69" s="84">
        <f t="shared" si="0"/>
        <v>1.7446808510638297E-2</v>
      </c>
      <c r="S69" s="85">
        <f t="shared" si="1"/>
        <v>0</v>
      </c>
      <c r="T69" s="85">
        <f t="shared" si="2"/>
        <v>0</v>
      </c>
      <c r="U69" s="108">
        <f t="shared" si="3"/>
        <v>0</v>
      </c>
      <c r="V69" s="88">
        <f t="shared" si="4"/>
        <v>4.3617021276595742E-3</v>
      </c>
      <c r="W69" s="85">
        <f t="shared" si="5"/>
        <v>4.3617021276595742E-3</v>
      </c>
      <c r="X69" s="85">
        <f t="shared" si="6"/>
        <v>0</v>
      </c>
      <c r="Y69" s="114">
        <f t="shared" si="7"/>
        <v>0</v>
      </c>
      <c r="Z69" s="130"/>
      <c r="AA69" s="131"/>
      <c r="AB69" s="131"/>
      <c r="AC69" s="132"/>
    </row>
    <row r="70" spans="3:29" ht="86.25">
      <c r="C70" s="159" t="str">
        <f>IF(ISBLANK('5. Pp (3 años)'!B98),"",'5. Pp (3 años)'!B98)</f>
        <v>Dirección de Atención a Demandas Emergentes</v>
      </c>
      <c r="D70" s="47" t="str">
        <f>IF(ISBLANK('5. Pp (3 años)'!C98),"",'5. Pp (3 años)'!C98)</f>
        <v>Actividad</v>
      </c>
      <c r="E70" s="156" t="str">
        <f>IF(ISBLANK('5. Pp (3 años)'!D98),"",'5. Pp (3 años)'!D98)</f>
        <v>2.2.1.1.7.5 Rescate de espacios públicos.</v>
      </c>
      <c r="F70" s="156" t="str">
        <f>IF(ISBLANK('5. Pp (3 años)'!E98),"",'5. Pp (3 años)'!E98)</f>
        <v>PEPR: Porcentaje de Espacios Públicos Rescatados.</v>
      </c>
      <c r="G70" s="167" t="str">
        <f>IF(ISBLANK('5. Pp (3 años)'!H98),"",'5. Pp (3 años)'!H98)</f>
        <v>Trimestral</v>
      </c>
      <c r="H70" s="53" t="str">
        <f>IF(ISBLANK('5. Pp (3 años)'!J98),"",'5. Pp (3 años)'!J98)</f>
        <v>UNIDAD DE MEDIDA DEL INDICADOR:
Porcentaje.
UNIDAD DE MEDIDA DE LAS VARIABLES:
Espacios Públicos.</v>
      </c>
      <c r="I70" s="95">
        <f>IF(ISBLANK('9. METAS'!K73),"",'9. METAS'!K73)</f>
        <v>300</v>
      </c>
      <c r="J70" s="96">
        <f>IF(ISBLANK('9. METAS'!N73),"",'9. METAS'!N73)</f>
        <v>75</v>
      </c>
      <c r="K70" s="86">
        <f>IF(ISBLANK('9. METAS'!O73),"",'9. METAS'!O73)</f>
        <v>75</v>
      </c>
      <c r="L70" s="86">
        <f>IF(ISBLANK('9. METAS'!P73),"",'9. METAS'!P73)</f>
        <v>75</v>
      </c>
      <c r="M70" s="87">
        <f>IF(ISBLANK('9. METAS'!Q73),"",'9. METAS'!Q73)</f>
        <v>75</v>
      </c>
      <c r="N70" s="97">
        <v>41</v>
      </c>
      <c r="O70" s="89"/>
      <c r="P70" s="89"/>
      <c r="Q70" s="90"/>
      <c r="R70" s="84">
        <f t="shared" si="0"/>
        <v>0.54666666666666663</v>
      </c>
      <c r="S70" s="85">
        <f t="shared" si="1"/>
        <v>0</v>
      </c>
      <c r="T70" s="85">
        <f t="shared" si="2"/>
        <v>0</v>
      </c>
      <c r="U70" s="108">
        <f t="shared" si="3"/>
        <v>0</v>
      </c>
      <c r="V70" s="88">
        <f t="shared" si="4"/>
        <v>0.13666666666666666</v>
      </c>
      <c r="W70" s="85">
        <f t="shared" si="5"/>
        <v>0.13666666666666666</v>
      </c>
      <c r="X70" s="85">
        <f t="shared" si="6"/>
        <v>0</v>
      </c>
      <c r="Y70" s="114">
        <f t="shared" si="7"/>
        <v>0</v>
      </c>
      <c r="Z70" s="127"/>
      <c r="AA70" s="128"/>
      <c r="AB70" s="128"/>
      <c r="AC70" s="129"/>
    </row>
    <row r="71" spans="3:29" ht="103.5">
      <c r="C71" s="157" t="str">
        <f>IF(ISBLANK('5. Pp (3 años)'!B99),"",'5. Pp (3 años)'!B99)</f>
        <v>Dirección de Atención a Demandas Emergentes</v>
      </c>
      <c r="D71" s="68" t="str">
        <f>IF(ISBLANK('5. Pp (3 años)'!C99),"",'5. Pp (3 años)'!C99)</f>
        <v>Actividad</v>
      </c>
      <c r="E71" s="154" t="str">
        <f>IF(ISBLANK('5. Pp (3 años)'!D99),"",'5. Pp (3 años)'!D99)</f>
        <v>2.2.1.1.7.6 Rastreo de terracerías para vialidades en zonas irregulares.</v>
      </c>
      <c r="F71" s="154" t="str">
        <f>IF(ISBLANK('5. Pp (3 años)'!E99),"",'5. Pp (3 años)'!E99)</f>
        <v>PMCTVR: Porcentaje de Metros Cuadrados deTerracerias para Vialidades Rastreados.</v>
      </c>
      <c r="G71" s="162" t="str">
        <f>IF(ISBLANK('5. Pp (3 años)'!H99),"",'5. Pp (3 años)'!H99)</f>
        <v>Trimestral</v>
      </c>
      <c r="H71" s="54" t="str">
        <f>IF(ISBLANK('5. Pp (3 años)'!J99),"",'5. Pp (3 años)'!J99)</f>
        <v>UNIDAD DE MEDIDA DEL INDICADOR: 
Porcentaje.
UNIDAD DE MEDIDA DE LAS VARIABLES: 
M2 de Terraceria.</v>
      </c>
      <c r="I71" s="95">
        <f>IF(ISBLANK('9. METAS'!K74),"",'9. METAS'!K74)</f>
        <v>340000</v>
      </c>
      <c r="J71" s="96">
        <f>IF(ISBLANK('9. METAS'!N74),"",'9. METAS'!N74)</f>
        <v>85000</v>
      </c>
      <c r="K71" s="86">
        <f>IF(ISBLANK('9. METAS'!O74),"",'9. METAS'!O74)</f>
        <v>85000</v>
      </c>
      <c r="L71" s="86">
        <f>IF(ISBLANK('9. METAS'!P74),"",'9. METAS'!P74)</f>
        <v>85000</v>
      </c>
      <c r="M71" s="87">
        <f>IF(ISBLANK('9. METAS'!Q74),"",'9. METAS'!Q74)</f>
        <v>85000</v>
      </c>
      <c r="N71" s="97">
        <v>41</v>
      </c>
      <c r="O71" s="89"/>
      <c r="P71" s="89"/>
      <c r="Q71" s="90"/>
      <c r="R71" s="84">
        <f t="shared" si="0"/>
        <v>4.823529411764706E-4</v>
      </c>
      <c r="S71" s="85">
        <f t="shared" si="1"/>
        <v>0</v>
      </c>
      <c r="T71" s="85">
        <f t="shared" si="2"/>
        <v>0</v>
      </c>
      <c r="U71" s="108">
        <f t="shared" si="3"/>
        <v>0</v>
      </c>
      <c r="V71" s="88">
        <f t="shared" si="4"/>
        <v>1.2058823529411765E-4</v>
      </c>
      <c r="W71" s="85">
        <f t="shared" si="5"/>
        <v>1.2058823529411765E-4</v>
      </c>
      <c r="X71" s="85">
        <f t="shared" si="6"/>
        <v>0</v>
      </c>
      <c r="Y71" s="114">
        <f t="shared" si="7"/>
        <v>0</v>
      </c>
      <c r="Z71" s="130"/>
      <c r="AA71" s="131"/>
      <c r="AB71" s="131"/>
      <c r="AC71" s="132"/>
    </row>
    <row r="72" spans="3:29" ht="103.5">
      <c r="C72" s="158" t="str">
        <f>IF(ISBLANK('5. Pp (3 años)'!B100),"",'5. Pp (3 años)'!B100)</f>
        <v>Dirección de Atención a Demandas Emergentes</v>
      </c>
      <c r="D72" s="68" t="str">
        <f>IF(ISBLANK('5. Pp (3 años)'!C100),"",'5. Pp (3 años)'!C100)</f>
        <v>Actividad</v>
      </c>
      <c r="E72" s="154" t="str">
        <f>IF(ISBLANK('5. Pp (3 años)'!D100),"",'5. Pp (3 años)'!D100)</f>
        <v>2.2.1.1.7.7 Mantenimiento de parque vehicular.</v>
      </c>
      <c r="F72" s="154" t="str">
        <f>IF(ISBLANK('5. Pp (3 años)'!E100),"",'5. Pp (3 años)'!E100)</f>
        <v>PPVA: Porcentaje de Parque Vehicular Atendidos.</v>
      </c>
      <c r="G72" s="162" t="str">
        <f>IF(ISBLANK('5. Pp (3 años)'!H100),"",'5. Pp (3 años)'!H100)</f>
        <v>Trimestral</v>
      </c>
      <c r="H72" s="54" t="str">
        <f>IF(ISBLANK('5. Pp (3 años)'!J100),"",'5. Pp (3 años)'!J100)</f>
        <v>UNIDAD DE MEDIDA DEL INDICADOR: 
Porcentaje.
UNIDAD DE MEDIDA DE LAS VARIABLES: 
Vehículos.</v>
      </c>
      <c r="I72" s="95">
        <f>IF(ISBLANK('9. METAS'!K75),"",'9. METAS'!K75)</f>
        <v>66</v>
      </c>
      <c r="J72" s="96">
        <f>IF(ISBLANK('9. METAS'!N75),"",'9. METAS'!N75)</f>
        <v>16.5</v>
      </c>
      <c r="K72" s="86">
        <f>IF(ISBLANK('9. METAS'!O75),"",'9. METAS'!O75)</f>
        <v>16.5</v>
      </c>
      <c r="L72" s="86">
        <f>IF(ISBLANK('9. METAS'!P75),"",'9. METAS'!P75)</f>
        <v>16.5</v>
      </c>
      <c r="M72" s="87">
        <f>IF(ISBLANK('9. METAS'!Q75),"",'9. METAS'!Q75)</f>
        <v>16.5</v>
      </c>
      <c r="N72" s="97">
        <v>41</v>
      </c>
      <c r="O72" s="89"/>
      <c r="P72" s="89"/>
      <c r="Q72" s="90"/>
      <c r="R72" s="84">
        <f t="shared" si="0"/>
        <v>2.4848484848484849</v>
      </c>
      <c r="S72" s="85">
        <f t="shared" si="1"/>
        <v>0</v>
      </c>
      <c r="T72" s="85">
        <f t="shared" si="2"/>
        <v>0</v>
      </c>
      <c r="U72" s="108">
        <f t="shared" si="3"/>
        <v>0</v>
      </c>
      <c r="V72" s="88">
        <f t="shared" si="4"/>
        <v>0.62121212121212122</v>
      </c>
      <c r="W72" s="85">
        <f t="shared" si="5"/>
        <v>0.62121212121212122</v>
      </c>
      <c r="X72" s="85">
        <f t="shared" si="6"/>
        <v>0</v>
      </c>
      <c r="Y72" s="114">
        <f t="shared" si="7"/>
        <v>0</v>
      </c>
      <c r="Z72" s="127"/>
      <c r="AA72" s="128"/>
      <c r="AB72" s="128"/>
      <c r="AC72" s="129"/>
    </row>
    <row r="73" spans="3:29" ht="103.5">
      <c r="C73" s="157" t="str">
        <f>IF(ISBLANK('5. Pp (3 años)'!B101),"",'5. Pp (3 años)'!B101)</f>
        <v>Dirección de Atención a Demandas Emergentes</v>
      </c>
      <c r="D73" s="68" t="str">
        <f>IF(ISBLANK('5. Pp (3 años)'!C101),"",'5. Pp (3 años)'!C101)</f>
        <v>Actividad</v>
      </c>
      <c r="E73" s="154" t="str">
        <f>IF(ISBLANK('5. Pp (3 años)'!D101),"",'5. Pp (3 años)'!D101)</f>
        <v>2.2.1.1.7.8  Mantenimiento de maquinaria pesada.</v>
      </c>
      <c r="F73" s="154" t="str">
        <f>IF(ISBLANK('5. Pp (3 años)'!E101),"",'5. Pp (3 años)'!E101)</f>
        <v>PMPA: Porcentaje de Maquinaria Pesada Atendidos.</v>
      </c>
      <c r="G73" s="162" t="str">
        <f>IF(ISBLANK('5. Pp (3 años)'!H101),"",'5. Pp (3 años)'!H101)</f>
        <v>Trimestral</v>
      </c>
      <c r="H73" s="54" t="str">
        <f>IF(ISBLANK('5. Pp (3 años)'!J101),"",'5. Pp (3 años)'!J101)</f>
        <v>UNIDAD DE MEDIDA DEL INDICADOR: 
Porcentaje.
UNIDAD DE MEDIDA DE LAS VARIABLES: 
Maquinaria Pesada.</v>
      </c>
      <c r="I73" s="95">
        <f>IF(ISBLANK('9. METAS'!K76),"",'9. METAS'!K76)</f>
        <v>28.6</v>
      </c>
      <c r="J73" s="96">
        <f>IF(ISBLANK('9. METAS'!N76),"",'9. METAS'!N76)</f>
        <v>7.15</v>
      </c>
      <c r="K73" s="86">
        <f>IF(ISBLANK('9. METAS'!O76),"",'9. METAS'!O76)</f>
        <v>7.15</v>
      </c>
      <c r="L73" s="86">
        <f>IF(ISBLANK('9. METAS'!P76),"",'9. METAS'!P76)</f>
        <v>7.15</v>
      </c>
      <c r="M73" s="87">
        <f>IF(ISBLANK('9. METAS'!Q76),"",'9. METAS'!Q76)</f>
        <v>7.15</v>
      </c>
      <c r="N73" s="97">
        <v>41</v>
      </c>
      <c r="O73" s="89"/>
      <c r="P73" s="89"/>
      <c r="Q73" s="90"/>
      <c r="R73" s="84">
        <f t="shared" si="0"/>
        <v>5.7342657342657342</v>
      </c>
      <c r="S73" s="85">
        <f t="shared" si="1"/>
        <v>0</v>
      </c>
      <c r="T73" s="85">
        <f t="shared" si="2"/>
        <v>0</v>
      </c>
      <c r="U73" s="108">
        <f t="shared" si="3"/>
        <v>0</v>
      </c>
      <c r="V73" s="88">
        <f t="shared" si="4"/>
        <v>1.4335664335664335</v>
      </c>
      <c r="W73" s="85">
        <f t="shared" si="5"/>
        <v>1.4335664335664335</v>
      </c>
      <c r="X73" s="85">
        <f t="shared" si="6"/>
        <v>0</v>
      </c>
      <c r="Y73" s="114">
        <f t="shared" si="7"/>
        <v>0</v>
      </c>
      <c r="Z73" s="130"/>
      <c r="AA73" s="131"/>
      <c r="AB73" s="131"/>
      <c r="AC73" s="132"/>
    </row>
    <row r="74" spans="3:29" ht="103.5">
      <c r="C74" s="158" t="str">
        <f>IF(ISBLANK('5. Pp (3 años)'!B102),"",'5. Pp (3 años)'!B102)</f>
        <v>Dirección de Atención a Demandas Emergentes</v>
      </c>
      <c r="D74" s="68" t="str">
        <f>IF(ISBLANK('5. Pp (3 años)'!C102),"",'5. Pp (3 años)'!C102)</f>
        <v>Actividad</v>
      </c>
      <c r="E74" s="154" t="str">
        <f>IF(ISBLANK('5. Pp (3 años)'!D102),"",'5. Pp (3 años)'!D102)</f>
        <v>2.2.1.1.7.9 Mantenimiento de equipo menor.</v>
      </c>
      <c r="F74" s="154" t="str">
        <f>IF(ISBLANK('5. Pp (3 años)'!E102),"",'5. Pp (3 años)'!E102)</f>
        <v>PEMA: Porcentaje de  Equipo Menor Atendido.</v>
      </c>
      <c r="G74" s="162" t="str">
        <f>IF(ISBLANK('5. Pp (3 años)'!H102),"",'5. Pp (3 años)'!H102)</f>
        <v>Trimestral</v>
      </c>
      <c r="H74" s="54" t="str">
        <f>IF(ISBLANK('5. Pp (3 años)'!J102),"",'5. Pp (3 años)'!J102)</f>
        <v>UNIDAD DE MEDIDA DEL INDICADOR: 
Porcentaje.
UNIDAD DE MEDIDA DE LAS VARIABLES:  
Equipo Menor.</v>
      </c>
      <c r="I74" s="95">
        <f>IF(ISBLANK('9. METAS'!K77),"",'9. METAS'!K77)</f>
        <v>198</v>
      </c>
      <c r="J74" s="96">
        <f>IF(ISBLANK('9. METAS'!N77),"",'9. METAS'!N77)</f>
        <v>49.5</v>
      </c>
      <c r="K74" s="86">
        <f>IF(ISBLANK('9. METAS'!O77),"",'9. METAS'!O77)</f>
        <v>49.5</v>
      </c>
      <c r="L74" s="86">
        <f>IF(ISBLANK('9. METAS'!P77),"",'9. METAS'!P77)</f>
        <v>49.5</v>
      </c>
      <c r="M74" s="87">
        <f>IF(ISBLANK('9. METAS'!Q77),"",'9. METAS'!Q77)</f>
        <v>49.5</v>
      </c>
      <c r="N74" s="97">
        <v>41</v>
      </c>
      <c r="O74" s="89"/>
      <c r="P74" s="89"/>
      <c r="Q74" s="90"/>
      <c r="R74" s="84">
        <f t="shared" si="0"/>
        <v>0.82828282828282829</v>
      </c>
      <c r="S74" s="85">
        <f t="shared" si="1"/>
        <v>0</v>
      </c>
      <c r="T74" s="85">
        <f t="shared" si="2"/>
        <v>0</v>
      </c>
      <c r="U74" s="108">
        <f t="shared" si="3"/>
        <v>0</v>
      </c>
      <c r="V74" s="88">
        <f t="shared" si="4"/>
        <v>0.20707070707070707</v>
      </c>
      <c r="W74" s="85">
        <f t="shared" si="5"/>
        <v>0.20707070707070707</v>
      </c>
      <c r="X74" s="85">
        <f t="shared" si="6"/>
        <v>0</v>
      </c>
      <c r="Y74" s="114">
        <f t="shared" si="7"/>
        <v>0</v>
      </c>
      <c r="Z74" s="127"/>
      <c r="AA74" s="128"/>
      <c r="AB74" s="128"/>
      <c r="AC74" s="129"/>
    </row>
    <row r="75" spans="3:29" ht="103.5">
      <c r="C75" s="157" t="str">
        <f>IF(ISBLANK('5. Pp (3 años)'!B103),"",'5. Pp (3 años)'!B103)</f>
        <v>Direcciòn de Supervisiòn de Sistema de Limpia</v>
      </c>
      <c r="D75" s="68" t="str">
        <f>IF(ISBLANK('5. Pp (3 años)'!C103),"",'5. Pp (3 años)'!C103)</f>
        <v xml:space="preserve">Componente
</v>
      </c>
      <c r="E75" s="154" t="str">
        <f>IF(ISBLANK('5. Pp (3 años)'!D103),"",'5. Pp (3 años)'!D103)</f>
        <v>2.2.1.1.8 Recolección, manejo integral y disposición final de residuos sólidos supervisados.</v>
      </c>
      <c r="F75" s="154" t="str">
        <f>IF(ISBLANK('5. Pp (3 años)'!E103),"",'5. Pp (3 años)'!E103)</f>
        <v>PSR: Porcentaje de supervisiones realizadas.</v>
      </c>
      <c r="G75" s="162" t="str">
        <f>IF(ISBLANK('5. Pp (3 años)'!H103),"",'5. Pp (3 años)'!H103)</f>
        <v>Trimestral</v>
      </c>
      <c r="H75" s="54" t="str">
        <f>IF(ISBLANK('5. Pp (3 años)'!J103),"",'5. Pp (3 años)'!J103)</f>
        <v xml:space="preserve">UNIDAD DE MEDIDA DEL INDICADOR:
Porcentaje
UNIDAD DE MEDIDA DE LAS VARIABLES:
Supervisiones
</v>
      </c>
      <c r="I75" s="95">
        <f>IF(ISBLANK('9. METAS'!K78),"",'9. METAS'!K78)</f>
        <v>5000</v>
      </c>
      <c r="J75" s="96" t="str">
        <f>IF(ISBLANK('9. METAS'!N78),"",'9. METAS'!N78)</f>
        <v>1250</v>
      </c>
      <c r="K75" s="86" t="str">
        <f>IF(ISBLANK('9. METAS'!O78),"",'9. METAS'!O78)</f>
        <v>1250</v>
      </c>
      <c r="L75" s="86" t="str">
        <f>IF(ISBLANK('9. METAS'!P78),"",'9. METAS'!P78)</f>
        <v>1250</v>
      </c>
      <c r="M75" s="87" t="str">
        <f>IF(ISBLANK('9. METAS'!Q78),"",'9. METAS'!Q78)</f>
        <v>1250</v>
      </c>
      <c r="N75" s="97">
        <v>41</v>
      </c>
      <c r="O75" s="89"/>
      <c r="P75" s="89"/>
      <c r="Q75" s="90"/>
      <c r="R75" s="84">
        <f t="shared" si="0"/>
        <v>3.2800000000000003E-2</v>
      </c>
      <c r="S75" s="85">
        <f t="shared" si="1"/>
        <v>0</v>
      </c>
      <c r="T75" s="85">
        <f t="shared" si="2"/>
        <v>0</v>
      </c>
      <c r="U75" s="108">
        <f t="shared" si="3"/>
        <v>0</v>
      </c>
      <c r="V75" s="88">
        <f t="shared" si="4"/>
        <v>8.2000000000000007E-3</v>
      </c>
      <c r="W75" s="85">
        <f t="shared" si="5"/>
        <v>8.2000000000000007E-3</v>
      </c>
      <c r="X75" s="85">
        <f t="shared" si="6"/>
        <v>0</v>
      </c>
      <c r="Y75" s="114">
        <f t="shared" si="7"/>
        <v>0</v>
      </c>
      <c r="Z75" s="130"/>
      <c r="AA75" s="131"/>
      <c r="AB75" s="131"/>
      <c r="AC75" s="132"/>
    </row>
    <row r="76" spans="3:29" ht="86.25">
      <c r="C76" s="159" t="str">
        <f>IF(ISBLANK('5. Pp (3 años)'!B104),"",'5. Pp (3 años)'!B104)</f>
        <v>Direcciòn de Supervisiòn de Sistema de Limpia</v>
      </c>
      <c r="D76" s="47" t="str">
        <f>IF(ISBLANK('5. Pp (3 años)'!C104),"",'5. Pp (3 años)'!C104)</f>
        <v>Actividad</v>
      </c>
      <c r="E76" s="156" t="str">
        <f>IF(ISBLANK('5. Pp (3 años)'!D104),"",'5. Pp (3 años)'!D104)</f>
        <v>2.2.1.1.8.1  Evaluación y seguimiento de los resultados de las encuestas aplicadas a la población para identificar los aspectos susceptibles de mejora del servicio prestado por SIRESOL y Servicios Públicos Municipales .</v>
      </c>
      <c r="F76" s="156" t="str">
        <f>IF(ISBLANK('5. Pp (3 años)'!E104),"",'5. Pp (3 años)'!E104)</f>
        <v>PER: Porcentaje de encuestas realizadas.</v>
      </c>
      <c r="G76" s="167" t="str">
        <f>IF(ISBLANK('5. Pp (3 años)'!H104),"",'5. Pp (3 años)'!H104)</f>
        <v>Trimestral</v>
      </c>
      <c r="H76" s="53" t="str">
        <f>IF(ISBLANK('5. Pp (3 años)'!J104),"",'5. Pp (3 años)'!J104)</f>
        <v xml:space="preserve">UNIDAD DE MEDIDA DEL INDICADOR:
Porcentaje.
UNIDAD DE MEDIDA DE LAS VARIABLES:
Encuestas. </v>
      </c>
      <c r="I76" s="95">
        <f>IF(ISBLANK('9. METAS'!K79),"",'9. METAS'!K79)</f>
        <v>18240</v>
      </c>
      <c r="J76" s="96" t="str">
        <f>IF(ISBLANK('9. METAS'!N79),"",'9. METAS'!N79)</f>
        <v>4560</v>
      </c>
      <c r="K76" s="86" t="str">
        <f>IF(ISBLANK('9. METAS'!O79),"",'9. METAS'!O79)</f>
        <v>4560</v>
      </c>
      <c r="L76" s="86" t="str">
        <f>IF(ISBLANK('9. METAS'!P79),"",'9. METAS'!P79)</f>
        <v>4560</v>
      </c>
      <c r="M76" s="87" t="str">
        <f>IF(ISBLANK('9. METAS'!Q79),"",'9. METAS'!Q79)</f>
        <v>4560</v>
      </c>
      <c r="N76" s="97">
        <v>41</v>
      </c>
      <c r="O76" s="89"/>
      <c r="P76" s="89"/>
      <c r="Q76" s="90"/>
      <c r="R76" s="84">
        <f t="shared" si="0"/>
        <v>8.9912280701754388E-3</v>
      </c>
      <c r="S76" s="85">
        <f t="shared" si="1"/>
        <v>0</v>
      </c>
      <c r="T76" s="85">
        <f t="shared" si="2"/>
        <v>0</v>
      </c>
      <c r="U76" s="108">
        <f t="shared" si="3"/>
        <v>0</v>
      </c>
      <c r="V76" s="88">
        <f t="shared" si="4"/>
        <v>2.2478070175438597E-3</v>
      </c>
      <c r="W76" s="85">
        <f t="shared" si="5"/>
        <v>2.2478070175438597E-3</v>
      </c>
      <c r="X76" s="85">
        <f t="shared" si="6"/>
        <v>0</v>
      </c>
      <c r="Y76" s="114">
        <f t="shared" si="7"/>
        <v>0</v>
      </c>
      <c r="Z76" s="127"/>
      <c r="AA76" s="128"/>
      <c r="AB76" s="128"/>
      <c r="AC76" s="129"/>
    </row>
    <row r="77" spans="3:29" ht="86.25">
      <c r="C77" s="157" t="str">
        <f>IF(ISBLANK('5. Pp (3 años)'!B105),"",'5. Pp (3 años)'!B105)</f>
        <v>Direcciòn de Supervisiòn de Sistema de Limpia</v>
      </c>
      <c r="D77" s="68" t="str">
        <f>IF(ISBLANK('5. Pp (3 años)'!C105),"",'5. Pp (3 años)'!C105)</f>
        <v>Actividad</v>
      </c>
      <c r="E77" s="154" t="str">
        <f>IF(ISBLANK('5. Pp (3 años)'!D105),"",'5. Pp (3 años)'!D105)</f>
        <v>2.2.1.1.8.2 Supervisión constante y eficiente de las rutas diarias del servicio prestado por SIRESOL.</v>
      </c>
      <c r="F77" s="154" t="str">
        <f>IF(ISBLANK('5. Pp (3 años)'!E105),"",'5. Pp (3 años)'!E105)</f>
        <v>PSRRRS: Porcentaje de supervisión de las rutas de recoleccion de residuos sólidos.</v>
      </c>
      <c r="G77" s="162" t="str">
        <f>IF(ISBLANK('5. Pp (3 años)'!H105),"",'5. Pp (3 años)'!H105)</f>
        <v>Trimestral</v>
      </c>
      <c r="H77" s="54" t="str">
        <f>IF(ISBLANK('5. Pp (3 años)'!J105),"",'5. Pp (3 años)'!J105)</f>
        <v>UNIDAD DE MEDIDA DEL INDICADOR:
Porcentaje
UNIDAD DE MEDIDA DE LAS VARIABLES:
Rutas</v>
      </c>
      <c r="I77" s="95" t="str">
        <f>IF(ISBLANK('9. METAS'!K80),"",'9. METAS'!K80)</f>
        <v>4200</v>
      </c>
      <c r="J77" s="96" t="str">
        <f>IF(ISBLANK('9. METAS'!N80),"",'9. METAS'!N80)</f>
        <v>1050</v>
      </c>
      <c r="K77" s="86" t="str">
        <f>IF(ISBLANK('9. METAS'!O80),"",'9. METAS'!O80)</f>
        <v>1050</v>
      </c>
      <c r="L77" s="86" t="str">
        <f>IF(ISBLANK('9. METAS'!P80),"",'9. METAS'!P80)</f>
        <v>1050</v>
      </c>
      <c r="M77" s="87" t="str">
        <f>IF(ISBLANK('9. METAS'!Q80),"",'9. METAS'!Q80)</f>
        <v>1050</v>
      </c>
      <c r="N77" s="97">
        <v>41</v>
      </c>
      <c r="O77" s="89"/>
      <c r="P77" s="89"/>
      <c r="Q77" s="90"/>
      <c r="R77" s="84">
        <f t="shared" si="0"/>
        <v>3.9047619047619046E-2</v>
      </c>
      <c r="S77" s="85">
        <f t="shared" si="1"/>
        <v>0</v>
      </c>
      <c r="T77" s="85">
        <f t="shared" si="2"/>
        <v>0</v>
      </c>
      <c r="U77" s="108">
        <f t="shared" si="3"/>
        <v>0</v>
      </c>
      <c r="V77" s="88">
        <f t="shared" si="4"/>
        <v>9.7619047619047616E-3</v>
      </c>
      <c r="W77" s="85">
        <f t="shared" si="5"/>
        <v>9.7619047619047616E-3</v>
      </c>
      <c r="X77" s="85">
        <f t="shared" si="6"/>
        <v>0</v>
      </c>
      <c r="Y77" s="114">
        <f t="shared" si="7"/>
        <v>0</v>
      </c>
      <c r="Z77" s="127"/>
      <c r="AA77" s="128"/>
      <c r="AB77" s="128"/>
      <c r="AC77" s="129"/>
    </row>
    <row r="78" spans="3:29" ht="86.25">
      <c r="C78" s="158" t="str">
        <f>IF(ISBLANK('5. Pp (3 años)'!B106),"",'5. Pp (3 años)'!B106)</f>
        <v>Direcciòn de Supervisiòn de Sistema de Limpia</v>
      </c>
      <c r="D78" s="68" t="str">
        <f>IF(ISBLANK('5. Pp (3 años)'!C106),"",'5. Pp (3 años)'!C106)</f>
        <v>Actividad</v>
      </c>
      <c r="E78" s="154" t="str">
        <f>IF(ISBLANK('5. Pp (3 años)'!D106),"",'5. Pp (3 años)'!D106)</f>
        <v>2.2.1.1.8.3  Supervisión de la disposición final de los residuos sólidos.</v>
      </c>
      <c r="F78" s="154" t="str">
        <f>IF(ISBLANK('5. Pp (3 años)'!E106),"",'5. Pp (3 años)'!E106)</f>
        <v>PTRDF: Porcentaje de tonelaje de residuos que recibe el sitio de disposición final</v>
      </c>
      <c r="G78" s="162" t="str">
        <f>IF(ISBLANK('5. Pp (3 años)'!H106),"",'5. Pp (3 años)'!H106)</f>
        <v>Trimestral</v>
      </c>
      <c r="H78" s="54" t="str">
        <f>IF(ISBLANK('5. Pp (3 años)'!J106),"",'5. Pp (3 años)'!J106)</f>
        <v xml:space="preserve">UNIDAD DE MEDIDA DEL INDICADOR:
Porcentaje
UNIDAD DE MEDIDA DE LAS VARIABLES:
Tonelaje. </v>
      </c>
      <c r="I78" s="95">
        <f>IF(ISBLANK('9. METAS'!K81),"",'9. METAS'!K81)</f>
        <v>363825</v>
      </c>
      <c r="J78" s="96">
        <f>IF(ISBLANK('9. METAS'!N81),"",'9. METAS'!N81)</f>
        <v>380000</v>
      </c>
      <c r="K78" s="86">
        <f>IF(ISBLANK('9. METAS'!O81),"",'9. METAS'!O81)</f>
        <v>91025</v>
      </c>
      <c r="L78" s="86">
        <f>IF(ISBLANK('9. METAS'!P81),"",'9. METAS'!P81)</f>
        <v>91025</v>
      </c>
      <c r="M78" s="87">
        <f>IF(ISBLANK('9. METAS'!Q81),"",'9. METAS'!Q81)</f>
        <v>91025</v>
      </c>
      <c r="N78" s="97">
        <v>41</v>
      </c>
      <c r="O78" s="89"/>
      <c r="P78" s="89"/>
      <c r="Q78" s="90"/>
      <c r="R78" s="84">
        <f t="shared" si="0"/>
        <v>1.0789473684210527E-4</v>
      </c>
      <c r="S78" s="85">
        <f t="shared" si="1"/>
        <v>0</v>
      </c>
      <c r="T78" s="85">
        <f t="shared" si="2"/>
        <v>0</v>
      </c>
      <c r="U78" s="108">
        <f t="shared" si="3"/>
        <v>0</v>
      </c>
      <c r="V78" s="88">
        <f t="shared" si="4"/>
        <v>1.1269154126296984E-4</v>
      </c>
      <c r="W78" s="85">
        <f t="shared" si="5"/>
        <v>1.1269154126296984E-4</v>
      </c>
      <c r="X78" s="85">
        <f t="shared" si="6"/>
        <v>0</v>
      </c>
      <c r="Y78" s="114">
        <f t="shared" si="7"/>
        <v>0</v>
      </c>
      <c r="Z78" s="130"/>
      <c r="AA78" s="131"/>
      <c r="AB78" s="131"/>
      <c r="AC78" s="132"/>
    </row>
    <row r="79" spans="3:29" ht="86.25">
      <c r="C79" s="157" t="str">
        <f>IF(ISBLANK('5. Pp (3 años)'!B107),"",'5. Pp (3 años)'!B107)</f>
        <v>Direcciòn de Supervisiòn de Sistema de Limpia</v>
      </c>
      <c r="D79" s="68" t="str">
        <f>IF(ISBLANK('5. Pp (3 años)'!C107),"",'5. Pp (3 años)'!C107)</f>
        <v>Actividad</v>
      </c>
      <c r="E79" s="154" t="str">
        <f>IF(ISBLANK('5. Pp (3 años)'!D107),"",'5. Pp (3 años)'!D107)</f>
        <v>2.2.1.1.8.4 Supervisión de basureros clandestinos, ejecutando la eliminación de manera oportuna.</v>
      </c>
      <c r="F79" s="154" t="str">
        <f>IF(ISBLANK('5. Pp (3 años)'!E107),"",'5. Pp (3 años)'!E107)</f>
        <v>PBCSE: Porcentaje de basureros clandestinos supervisados y eliminados.</v>
      </c>
      <c r="G79" s="162" t="str">
        <f>IF(ISBLANK('5. Pp (3 años)'!H107),"",'5. Pp (3 años)'!H107)</f>
        <v>Trimestral</v>
      </c>
      <c r="H79" s="54" t="str">
        <f>IF(ISBLANK('5. Pp (3 años)'!J107),"",'5. Pp (3 años)'!J107)</f>
        <v>UNIDAD DE MEDIDA DEL INDICADOR:
Porcentaje
UNIDAD DE MEDIDA DE LAS VARIABLES:
Supervisiones</v>
      </c>
      <c r="I79" s="95">
        <f>IF(ISBLANK('9. METAS'!K82),"",'9. METAS'!K82)</f>
        <v>140</v>
      </c>
      <c r="J79" s="96">
        <f>IF(ISBLANK('9. METAS'!N82),"",'9. METAS'!N82)</f>
        <v>35</v>
      </c>
      <c r="K79" s="86">
        <f>IF(ISBLANK('9. METAS'!O82),"",'9. METAS'!O82)</f>
        <v>35</v>
      </c>
      <c r="L79" s="86">
        <f>IF(ISBLANK('9. METAS'!P82),"",'9. METAS'!P82)</f>
        <v>35</v>
      </c>
      <c r="M79" s="87">
        <f>IF(ISBLANK('9. METAS'!Q82),"",'9. METAS'!Q82)</f>
        <v>35</v>
      </c>
      <c r="N79" s="97">
        <v>41</v>
      </c>
      <c r="O79" s="89"/>
      <c r="P79" s="89"/>
      <c r="Q79" s="90"/>
      <c r="R79" s="84">
        <f t="shared" ref="R79:R120" si="8">IFERROR((N79/J79),"100%")</f>
        <v>1.1714285714285715</v>
      </c>
      <c r="S79" s="85">
        <f t="shared" ref="S79:S120" si="9">IFERROR((O79/K79),"100%")</f>
        <v>0</v>
      </c>
      <c r="T79" s="85">
        <f t="shared" ref="T79:T120" si="10">IFERROR((P79/L79),"100%")</f>
        <v>0</v>
      </c>
      <c r="U79" s="108">
        <f t="shared" ref="U79:U120" si="11">IFERROR((Q79/M79),"100%")</f>
        <v>0</v>
      </c>
      <c r="V79" s="88">
        <f t="shared" si="4"/>
        <v>0.29285714285714287</v>
      </c>
      <c r="W79" s="85">
        <f t="shared" si="5"/>
        <v>0.29285714285714287</v>
      </c>
      <c r="X79" s="85">
        <f t="shared" si="6"/>
        <v>0</v>
      </c>
      <c r="Y79" s="114">
        <f t="shared" si="7"/>
        <v>0</v>
      </c>
      <c r="Z79" s="130"/>
      <c r="AA79" s="131"/>
      <c r="AB79" s="131"/>
      <c r="AC79" s="132"/>
    </row>
    <row r="80" spans="3:29" ht="86.25">
      <c r="C80" s="158" t="str">
        <f>IF(ISBLANK('5. Pp (3 años)'!B108),"",'5. Pp (3 años)'!B108)</f>
        <v>Direcciòn de Supervisiòn de Sistema de Limpia</v>
      </c>
      <c r="D80" s="68" t="str">
        <f>IF(ISBLANK('5. Pp (3 años)'!C108),"",'5. Pp (3 años)'!C108)</f>
        <v>Actividad</v>
      </c>
      <c r="E80" s="154" t="str">
        <f>IF(ISBLANK('5. Pp (3 años)'!D108),"",'5. Pp (3 años)'!D108)</f>
        <v xml:space="preserve">2.2.1.1.8.5 Mantenimiento preventivo del parque vehicular. </v>
      </c>
      <c r="F80" s="154" t="str">
        <f>IF(ISBLANK('5. Pp (3 años)'!E108),"",'5. Pp (3 años)'!E108)</f>
        <v>PVR: Porcentaje de vehículos reparados.</v>
      </c>
      <c r="G80" s="162" t="str">
        <f>IF(ISBLANK('5. Pp (3 años)'!H108),"",'5. Pp (3 años)'!H108)</f>
        <v>Trimestral</v>
      </c>
      <c r="H80" s="54" t="str">
        <f>IF(ISBLANK('5. Pp (3 años)'!J108),"",'5. Pp (3 años)'!J108)</f>
        <v>UNIDAD DE MEDIDA DEL INDICADOR:
Porcentaje
UNIDAD DE MEDIDA DE LAS VARIABLES:
Mantenimiento</v>
      </c>
      <c r="I80" s="95">
        <f>IF(ISBLANK('9. METAS'!K83),"",'9. METAS'!K83)</f>
        <v>20</v>
      </c>
      <c r="J80" s="96">
        <f>IF(ISBLANK('9. METAS'!N83),"",'9. METAS'!N83)</f>
        <v>5</v>
      </c>
      <c r="K80" s="86">
        <f>IF(ISBLANK('9. METAS'!O83),"",'9. METAS'!O83)</f>
        <v>5</v>
      </c>
      <c r="L80" s="86">
        <f>IF(ISBLANK('9. METAS'!P83),"",'9. METAS'!P83)</f>
        <v>5</v>
      </c>
      <c r="M80" s="87">
        <f>IF(ISBLANK('9. METAS'!Q83),"",'9. METAS'!Q83)</f>
        <v>5</v>
      </c>
      <c r="N80" s="97">
        <v>41</v>
      </c>
      <c r="O80" s="89"/>
      <c r="P80" s="89"/>
      <c r="Q80" s="90"/>
      <c r="R80" s="84">
        <f t="shared" si="8"/>
        <v>8.1999999999999993</v>
      </c>
      <c r="S80" s="85">
        <f t="shared" si="9"/>
        <v>0</v>
      </c>
      <c r="T80" s="85">
        <f t="shared" si="10"/>
        <v>0</v>
      </c>
      <c r="U80" s="108">
        <f t="shared" si="11"/>
        <v>0</v>
      </c>
      <c r="V80" s="88">
        <f t="shared" ref="V80:V120" si="12">IFERROR((N80/I80),"No Programado")</f>
        <v>2.0499999999999998</v>
      </c>
      <c r="W80" s="85">
        <f t="shared" ref="W80:W120" si="13">IFERROR((N80+O80)/I80, "No Programado")</f>
        <v>2.0499999999999998</v>
      </c>
      <c r="X80" s="85">
        <f t="shared" ref="X80:X120" si="14">IFERROR((O80+P80)/I80, "No Programado")</f>
        <v>0</v>
      </c>
      <c r="Y80" s="114">
        <f t="shared" ref="Y80:Y120" si="15">IFERROR((P80+Q80)/I80, "No Programado")</f>
        <v>0</v>
      </c>
      <c r="Z80" s="127"/>
      <c r="AA80" s="128"/>
      <c r="AB80" s="128"/>
      <c r="AC80" s="129"/>
    </row>
    <row r="81" spans="3:29" ht="103.5">
      <c r="C81" s="157" t="str">
        <f>IF(ISBLANK('5. Pp (3 años)'!B110),"",'5. Pp (3 años)'!B110)</f>
        <v>Dirección de Taller Municipal</v>
      </c>
      <c r="D81" s="68" t="str">
        <f>IF(ISBLANK('5. Pp (3 años)'!C110),"",'5. Pp (3 años)'!C110)</f>
        <v xml:space="preserve">Componente
</v>
      </c>
      <c r="E81" s="154" t="str">
        <f>IF(ISBLANK('5. Pp (3 años)'!D110),"",'5. Pp (3 años)'!D110)</f>
        <v>2.1.1.1.9 Mantenimiento a los vehículos adscritos a la Secretaría Municipal de Obras Públicas y Servicios.</v>
      </c>
      <c r="F81" s="154" t="str">
        <f>IF(ISBLANK('5. Pp (3 años)'!E110),"",'5. Pp (3 años)'!E110)</f>
        <v>PVR: Porcentaje de vehículos reparados.</v>
      </c>
      <c r="G81" s="162" t="str">
        <f>IF(ISBLANK('5. Pp (3 años)'!H110),"",'5. Pp (3 años)'!H110)</f>
        <v>Trimestral</v>
      </c>
      <c r="H81" s="54" t="str">
        <f>IF(ISBLANK('5. Pp (3 años)'!J110),"",'5. Pp (3 años)'!J110)</f>
        <v xml:space="preserve">UNIDAD DE MEDIDA DEL INDICADOR:
Porcentaje.
UNIDAD DE MEDIDA DE LAS VARIABLES:
Servicios Mecánicos
</v>
      </c>
      <c r="I81" s="95">
        <f>IF(ISBLANK('9. METAS'!K85),"",'9. METAS'!K85)</f>
        <v>1100</v>
      </c>
      <c r="J81" s="96">
        <f>IF(ISBLANK('9. METAS'!N85),"",'9. METAS'!N85)</f>
        <v>275</v>
      </c>
      <c r="K81" s="86">
        <f>IF(ISBLANK('9. METAS'!O85),"",'9. METAS'!O85)</f>
        <v>275</v>
      </c>
      <c r="L81" s="86">
        <f>IF(ISBLANK('9. METAS'!P85),"",'9. METAS'!P85)</f>
        <v>275</v>
      </c>
      <c r="M81" s="87">
        <f>IF(ISBLANK('9. METAS'!Q85),"",'9. METAS'!Q85)</f>
        <v>275</v>
      </c>
      <c r="N81" s="97">
        <v>41</v>
      </c>
      <c r="O81" s="89"/>
      <c r="P81" s="89"/>
      <c r="Q81" s="90"/>
      <c r="R81" s="84">
        <f t="shared" si="8"/>
        <v>0.14909090909090908</v>
      </c>
      <c r="S81" s="85">
        <f t="shared" si="9"/>
        <v>0</v>
      </c>
      <c r="T81" s="85">
        <f t="shared" si="10"/>
        <v>0</v>
      </c>
      <c r="U81" s="108">
        <f t="shared" si="11"/>
        <v>0</v>
      </c>
      <c r="V81" s="88">
        <f t="shared" si="12"/>
        <v>3.727272727272727E-2</v>
      </c>
      <c r="W81" s="85">
        <f t="shared" si="13"/>
        <v>3.727272727272727E-2</v>
      </c>
      <c r="X81" s="85">
        <f t="shared" si="14"/>
        <v>0</v>
      </c>
      <c r="Y81" s="114">
        <f t="shared" si="15"/>
        <v>0</v>
      </c>
      <c r="Z81" s="130"/>
      <c r="AA81" s="131"/>
      <c r="AB81" s="131"/>
      <c r="AC81" s="132"/>
    </row>
    <row r="82" spans="3:29" ht="86.25">
      <c r="C82" s="159" t="str">
        <f>IF(ISBLANK('5. Pp (3 años)'!B111),"",'5. Pp (3 años)'!B111)</f>
        <v>DirecciónTaller Municipal</v>
      </c>
      <c r="D82" s="47" t="str">
        <f>IF(ISBLANK('5. Pp (3 años)'!C111),"",'5. Pp (3 años)'!C111)</f>
        <v>Actividad</v>
      </c>
      <c r="E82" s="156" t="str">
        <f>IF(ISBLANK('5. Pp (3 años)'!D111),"",'5. Pp (3 años)'!D111)</f>
        <v>2.1.1.1.9.1 Proporción del servicio mecánico del parque vehicular.</v>
      </c>
      <c r="F82" s="156" t="str">
        <f>IF(ISBLANK('5. Pp (3 años)'!E111),"",'5. Pp (3 años)'!E111)</f>
        <v>PSMP: Porcentaje de servicio mecánico proporcionado.</v>
      </c>
      <c r="G82" s="167" t="str">
        <f>IF(ISBLANK('5. Pp (3 años)'!H111),"",'5. Pp (3 años)'!H111)</f>
        <v>Trimestral</v>
      </c>
      <c r="H82" s="53" t="str">
        <f>IF(ISBLANK('5. Pp (3 años)'!J111),"",'5. Pp (3 años)'!J111)</f>
        <v>UNIDAD DE MEDIDA DEL INDICADOR:
Porcentaje.
UNIDAD DE MEDIDA DE LAS VARIABLES:
Servicios Mecánicos</v>
      </c>
      <c r="I82" s="95">
        <f>IF(ISBLANK('9. METAS'!K86),"",'9. METAS'!K86)</f>
        <v>1320</v>
      </c>
      <c r="J82" s="96">
        <f>IF(ISBLANK('9. METAS'!N86),"",'9. METAS'!N86)</f>
        <v>330</v>
      </c>
      <c r="K82" s="86">
        <f>IF(ISBLANK('9. METAS'!O86),"",'9. METAS'!O86)</f>
        <v>330</v>
      </c>
      <c r="L82" s="86">
        <f>IF(ISBLANK('9. METAS'!P86),"",'9. METAS'!P86)</f>
        <v>330</v>
      </c>
      <c r="M82" s="87">
        <f>IF(ISBLANK('9. METAS'!Q86),"",'9. METAS'!Q86)</f>
        <v>330</v>
      </c>
      <c r="N82" s="97">
        <v>41</v>
      </c>
      <c r="O82" s="89"/>
      <c r="P82" s="89"/>
      <c r="Q82" s="90"/>
      <c r="R82" s="84">
        <f t="shared" si="8"/>
        <v>0.12424242424242424</v>
      </c>
      <c r="S82" s="85">
        <f t="shared" si="9"/>
        <v>0</v>
      </c>
      <c r="T82" s="85">
        <f t="shared" si="10"/>
        <v>0</v>
      </c>
      <c r="U82" s="108">
        <f t="shared" si="11"/>
        <v>0</v>
      </c>
      <c r="V82" s="88">
        <f t="shared" si="12"/>
        <v>3.1060606060606059E-2</v>
      </c>
      <c r="W82" s="85">
        <f t="shared" si="13"/>
        <v>3.1060606060606059E-2</v>
      </c>
      <c r="X82" s="85">
        <f t="shared" si="14"/>
        <v>0</v>
      </c>
      <c r="Y82" s="114">
        <f t="shared" si="15"/>
        <v>0</v>
      </c>
      <c r="Z82" s="127"/>
      <c r="AA82" s="128"/>
      <c r="AB82" s="128"/>
      <c r="AC82" s="129"/>
    </row>
    <row r="83" spans="3:29" ht="86.25">
      <c r="C83" s="157" t="str">
        <f>IF(ISBLANK('5. Pp (3 años)'!B112),"",'5. Pp (3 años)'!B112)</f>
        <v>DirecciónTaller Municipal</v>
      </c>
      <c r="D83" s="68" t="str">
        <f>IF(ISBLANK('5. Pp (3 años)'!C112),"",'5. Pp (3 años)'!C112)</f>
        <v>Actividad</v>
      </c>
      <c r="E83" s="154" t="str">
        <f>IF(ISBLANK('5. Pp (3 años)'!D112),"",'5. Pp (3 años)'!D112)</f>
        <v>2.1.1.1.9.2 Reparación y mantenimiento  general al parque vehicular del  H. Ayuntamiento de Benito Juárez.</v>
      </c>
      <c r="F83" s="154" t="str">
        <f>IF(ISBLANK('5. Pp (3 años)'!E112),"",'5. Pp (3 años)'!E112)</f>
        <v>PSMP: Porcentaje de servicio mecánico proporcionado.</v>
      </c>
      <c r="G83" s="162" t="str">
        <f>IF(ISBLANK('5. Pp (3 años)'!H112),"",'5. Pp (3 años)'!H112)</f>
        <v>Trimestral</v>
      </c>
      <c r="H83" s="54" t="str">
        <f>IF(ISBLANK('5. Pp (3 años)'!J112),"",'5. Pp (3 años)'!J112)</f>
        <v>UNIDAD DE MEDIDA DEL INDICADOR:
Porcentaje.
UNIDAD DE MEDIDA DE LAS VARIABLES:
Ordenes de Servicio</v>
      </c>
      <c r="I83" s="95">
        <f>IF(ISBLANK('9. METAS'!K87),"",'9. METAS'!K87)</f>
        <v>792</v>
      </c>
      <c r="J83" s="96">
        <f>IF(ISBLANK('9. METAS'!N87),"",'9. METAS'!N87)</f>
        <v>198</v>
      </c>
      <c r="K83" s="86">
        <f>IF(ISBLANK('9. METAS'!O87),"",'9. METAS'!O87)</f>
        <v>198</v>
      </c>
      <c r="L83" s="86">
        <f>IF(ISBLANK('9. METAS'!P87),"",'9. METAS'!P87)</f>
        <v>198</v>
      </c>
      <c r="M83" s="87">
        <f>IF(ISBLANK('9. METAS'!Q87),"",'9. METAS'!Q87)</f>
        <v>198</v>
      </c>
      <c r="N83" s="97">
        <v>41</v>
      </c>
      <c r="O83" s="89"/>
      <c r="P83" s="89"/>
      <c r="Q83" s="90"/>
      <c r="R83" s="84">
        <f t="shared" si="8"/>
        <v>0.20707070707070707</v>
      </c>
      <c r="S83" s="85">
        <f t="shared" si="9"/>
        <v>0</v>
      </c>
      <c r="T83" s="85">
        <f t="shared" si="10"/>
        <v>0</v>
      </c>
      <c r="U83" s="108">
        <f t="shared" si="11"/>
        <v>0</v>
      </c>
      <c r="V83" s="88">
        <f t="shared" si="12"/>
        <v>5.1767676767676768E-2</v>
      </c>
      <c r="W83" s="85">
        <f t="shared" si="13"/>
        <v>5.1767676767676768E-2</v>
      </c>
      <c r="X83" s="85">
        <f t="shared" si="14"/>
        <v>0</v>
      </c>
      <c r="Y83" s="114">
        <f t="shared" si="15"/>
        <v>0</v>
      </c>
      <c r="Z83" s="127"/>
      <c r="AA83" s="128"/>
      <c r="AB83" s="128"/>
      <c r="AC83" s="129"/>
    </row>
    <row r="84" spans="3:29" ht="86.25">
      <c r="C84" s="158" t="str">
        <f>IF(ISBLANK('5. Pp (3 años)'!B113),"",'5. Pp (3 años)'!B113)</f>
        <v>DirecciónTaller Municipal</v>
      </c>
      <c r="D84" s="68" t="str">
        <f>IF(ISBLANK('5. Pp (3 años)'!C113),"",'5. Pp (3 años)'!C113)</f>
        <v>Actividad</v>
      </c>
      <c r="E84" s="154" t="str">
        <f>IF(ISBLANK('5. Pp (3 años)'!D113),"",'5. Pp (3 años)'!D113)</f>
        <v xml:space="preserve">2.1.1.1.9.3  Mantenimiento de las  instalaciones de la Dirección del Taller Municipal para el buen funcionamiento en el cumplimiento de la prestación del servicio. </v>
      </c>
      <c r="F84" s="154" t="str">
        <f>IF(ISBLANK('5. Pp (3 años)'!E113),"",'5. Pp (3 años)'!E113)</f>
        <v>PSMITOD: Porcentaje de servicios de  mantenimiento de las instalaciones del taller y oficinas deterioradas.</v>
      </c>
      <c r="G84" s="162" t="str">
        <f>IF(ISBLANK('5. Pp (3 años)'!H113),"",'5. Pp (3 años)'!H113)</f>
        <v>Trimestral</v>
      </c>
      <c r="H84" s="54" t="str">
        <f>IF(ISBLANK('5. Pp (3 años)'!J113),"",'5. Pp (3 años)'!J113)</f>
        <v>UNIDAD DE MEDIDA DEL INDICADOR:
Porcentaje.
UNIDAD DE MEDIDA DE LAS VARIABLES:
Servicio de Mantenimiento.</v>
      </c>
      <c r="I84" s="95">
        <f>IF(ISBLANK('9. METAS'!K88),"",'9. METAS'!K88)</f>
        <v>132</v>
      </c>
      <c r="J84" s="96">
        <f>IF(ISBLANK('9. METAS'!N88),"",'9. METAS'!N88)</f>
        <v>33</v>
      </c>
      <c r="K84" s="86">
        <f>IF(ISBLANK('9. METAS'!O88),"",'9. METAS'!O88)</f>
        <v>33</v>
      </c>
      <c r="L84" s="86">
        <f>IF(ISBLANK('9. METAS'!P88),"",'9. METAS'!P88)</f>
        <v>33</v>
      </c>
      <c r="M84" s="87">
        <f>IF(ISBLANK('9. METAS'!Q88),"",'9. METAS'!Q88)</f>
        <v>33</v>
      </c>
      <c r="N84" s="97">
        <v>41</v>
      </c>
      <c r="O84" s="89"/>
      <c r="P84" s="89"/>
      <c r="Q84" s="90"/>
      <c r="R84" s="84">
        <f t="shared" si="8"/>
        <v>1.2424242424242424</v>
      </c>
      <c r="S84" s="85">
        <f t="shared" si="9"/>
        <v>0</v>
      </c>
      <c r="T84" s="85">
        <f t="shared" si="10"/>
        <v>0</v>
      </c>
      <c r="U84" s="108">
        <f t="shared" si="11"/>
        <v>0</v>
      </c>
      <c r="V84" s="88">
        <f t="shared" si="12"/>
        <v>0.31060606060606061</v>
      </c>
      <c r="W84" s="85">
        <f t="shared" si="13"/>
        <v>0.31060606060606061</v>
      </c>
      <c r="X84" s="85">
        <f t="shared" si="14"/>
        <v>0</v>
      </c>
      <c r="Y84" s="114">
        <f t="shared" si="15"/>
        <v>0</v>
      </c>
      <c r="Z84" s="130"/>
      <c r="AA84" s="131"/>
      <c r="AB84" s="131"/>
      <c r="AC84" s="132"/>
    </row>
    <row r="85" spans="3:29" ht="103.5">
      <c r="C85" s="157" t="str">
        <f>IF(ISBLANK('5. Pp (3 años)'!B114),"",'5. Pp (3 años)'!B114)</f>
        <v>Dirección General de Obras Pública</v>
      </c>
      <c r="D85" s="68" t="str">
        <f>IF(ISBLANK('5. Pp (3 años)'!C114),"",'5. Pp (3 años)'!C114)</f>
        <v>Componente</v>
      </c>
      <c r="E85" s="154" t="str">
        <f>IF(ISBLANK('5. Pp (3 años)'!D114),"",'5. Pp (3 años)'!D114)</f>
        <v>2.1.1.1.10 Programa de infraestructura básica urbana, mejoramiento de imagen y obras públicas, sustentables e inclusivas ejercidos por la Direccion General de Obras Públicas.</v>
      </c>
      <c r="F85" s="154" t="str">
        <f>IF(ISBLANK('5. Pp (3 años)'!E114),"",'5. Pp (3 años)'!E114)</f>
        <v>POE: Porcentaje de Obras Ejercidas</v>
      </c>
      <c r="G85" s="162" t="str">
        <f>IF(ISBLANK('5. Pp (3 años)'!H114),"",'5. Pp (3 años)'!H114)</f>
        <v>Trimestral</v>
      </c>
      <c r="H85" s="54" t="str">
        <f>IF(ISBLANK('5. Pp (3 años)'!J114),"",'5. Pp (3 años)'!J114)</f>
        <v>UNIDAD DE MEDIDA DEL INDICADOR: 
Porcentaje
UNIDAD DE MEDIDA DE LAS VARIABLES:
Obras</v>
      </c>
      <c r="I85" s="95">
        <f>IF(ISBLANK('9. METAS'!K89),"",'9. METAS'!K89)</f>
        <v>52</v>
      </c>
      <c r="J85" s="96">
        <f>IF(ISBLANK('9. METAS'!N89),"",'9. METAS'!N89)</f>
        <v>0</v>
      </c>
      <c r="K85" s="86">
        <f>IF(ISBLANK('9. METAS'!O89),"",'9. METAS'!O89)</f>
        <v>26</v>
      </c>
      <c r="L85" s="86">
        <f>IF(ISBLANK('9. METAS'!P89),"",'9. METAS'!P89)</f>
        <v>19</v>
      </c>
      <c r="M85" s="87">
        <f>IF(ISBLANK('9. METAS'!Q89),"",'9. METAS'!Q89)</f>
        <v>7</v>
      </c>
      <c r="N85" s="97">
        <v>41</v>
      </c>
      <c r="O85" s="89"/>
      <c r="P85" s="89"/>
      <c r="Q85" s="90"/>
      <c r="R85" s="84" t="str">
        <f t="shared" si="8"/>
        <v>100%</v>
      </c>
      <c r="S85" s="85">
        <f t="shared" si="9"/>
        <v>0</v>
      </c>
      <c r="T85" s="85">
        <f t="shared" si="10"/>
        <v>0</v>
      </c>
      <c r="U85" s="108">
        <f t="shared" si="11"/>
        <v>0</v>
      </c>
      <c r="V85" s="88">
        <f t="shared" si="12"/>
        <v>0.78846153846153844</v>
      </c>
      <c r="W85" s="85">
        <f t="shared" si="13"/>
        <v>0.78846153846153844</v>
      </c>
      <c r="X85" s="85">
        <f t="shared" si="14"/>
        <v>0</v>
      </c>
      <c r="Y85" s="114">
        <f t="shared" si="15"/>
        <v>0</v>
      </c>
      <c r="Z85" s="127"/>
      <c r="AA85" s="128"/>
      <c r="AB85" s="128"/>
      <c r="AC85" s="129"/>
    </row>
    <row r="86" spans="3:29" ht="103.5">
      <c r="C86" s="158" t="str">
        <f>IF(ISBLANK('5. Pp (3 años)'!B115),"",'5. Pp (3 años)'!B115)</f>
        <v>Dirección General de Obras Pública</v>
      </c>
      <c r="D86" s="68" t="str">
        <f>IF(ISBLANK('5. Pp (3 años)'!C115),"",'5. Pp (3 años)'!C115)</f>
        <v>Actividad</v>
      </c>
      <c r="E86" s="154" t="str">
        <f>IF(ISBLANK('5. Pp (3 años)'!D115),"",'5. Pp (3 años)'!D115)</f>
        <v>2.1.1.1.10.1  Obras de urbanización para una óptima movilidad urbana motorizada y no motorizada, con un enfoque sustentable, inclusiva y de mejoramiento de imagen urbana.</v>
      </c>
      <c r="F86" s="154" t="str">
        <f>IF(ISBLANK('5. Pp (3 años)'!E115),"",'5. Pp (3 años)'!E115)</f>
        <v xml:space="preserve">POU: Porcentaje de Obras de Urbanización </v>
      </c>
      <c r="G86" s="162" t="str">
        <f>IF(ISBLANK('5. Pp (3 años)'!H115),"",'5. Pp (3 años)'!H115)</f>
        <v>Trimestral</v>
      </c>
      <c r="H86" s="54" t="str">
        <f>IF(ISBLANK('5. Pp (3 años)'!J115),"",'5. Pp (3 años)'!J115)</f>
        <v>UNIDAD DE MEDIDA DEL INDICADOR: 
Porcentaje
UNIDAD DE MEDIDA DE LAS VARIABLES:
Obras</v>
      </c>
      <c r="I86" s="95">
        <f>IF(ISBLANK('9. METAS'!K90),"",'9. METAS'!K90)</f>
        <v>27</v>
      </c>
      <c r="J86" s="96">
        <f>IF(ISBLANK('9. METAS'!N90),"",'9. METAS'!N90)</f>
        <v>0</v>
      </c>
      <c r="K86" s="86">
        <f>IF(ISBLANK('9. METAS'!O90),"",'9. METAS'!O90)</f>
        <v>18</v>
      </c>
      <c r="L86" s="86">
        <f>IF(ISBLANK('9. METAS'!P90),"",'9. METAS'!P90)</f>
        <v>5</v>
      </c>
      <c r="M86" s="87">
        <f>IF(ISBLANK('9. METAS'!Q90),"",'9. METAS'!Q90)</f>
        <v>4</v>
      </c>
      <c r="N86" s="97">
        <v>41</v>
      </c>
      <c r="O86" s="89"/>
      <c r="P86" s="89"/>
      <c r="Q86" s="90"/>
      <c r="R86" s="84" t="str">
        <f t="shared" si="8"/>
        <v>100%</v>
      </c>
      <c r="S86" s="85">
        <f t="shared" si="9"/>
        <v>0</v>
      </c>
      <c r="T86" s="85">
        <f t="shared" si="10"/>
        <v>0</v>
      </c>
      <c r="U86" s="108">
        <f t="shared" si="11"/>
        <v>0</v>
      </c>
      <c r="V86" s="88">
        <f t="shared" si="12"/>
        <v>1.5185185185185186</v>
      </c>
      <c r="W86" s="85">
        <f t="shared" si="13"/>
        <v>1.5185185185185186</v>
      </c>
      <c r="X86" s="85">
        <f t="shared" si="14"/>
        <v>0</v>
      </c>
      <c r="Y86" s="114">
        <f t="shared" si="15"/>
        <v>0</v>
      </c>
      <c r="Z86" s="130"/>
      <c r="AA86" s="131"/>
      <c r="AB86" s="131"/>
      <c r="AC86" s="132"/>
    </row>
    <row r="87" spans="3:29" ht="103.5">
      <c r="C87" s="157" t="str">
        <f>IF(ISBLANK('5. Pp (3 años)'!B116),"",'5. Pp (3 años)'!B116)</f>
        <v>Dirección General de Obras Pública</v>
      </c>
      <c r="D87" s="68" t="str">
        <f>IF(ISBLANK('5. Pp (3 años)'!C116),"",'5. Pp (3 años)'!C116)</f>
        <v>Actividad</v>
      </c>
      <c r="E87" s="154" t="str">
        <f>IF(ISBLANK('5. Pp (3 años)'!D116),"",'5. Pp (3 años)'!D116)</f>
        <v>2.1.1.1.10.2  Obras para servicios básicos, inclusivos y sustentables en zonas de atención prioritarias del Municipio .</v>
      </c>
      <c r="F87" s="154" t="str">
        <f>IF(ISBLANK('5. Pp (3 años)'!E116),"",'5. Pp (3 años)'!E116)</f>
        <v>POSB: Porcentaje de obras para servicios básicos.</v>
      </c>
      <c r="G87" s="162" t="str">
        <f>IF(ISBLANK('5. Pp (3 años)'!H116),"",'5. Pp (3 años)'!H116)</f>
        <v>Trimestral</v>
      </c>
      <c r="H87" s="54" t="str">
        <f>IF(ISBLANK('5. Pp (3 años)'!J116),"",'5. Pp (3 años)'!J116)</f>
        <v>UNIDAD DE MEDIDA DEL INDICADOR: 
Porcentaje
UNIDAD DE MEDIDA DE LAS VARIABLES:
Obras</v>
      </c>
      <c r="I87" s="95">
        <f>IF(ISBLANK('9. METAS'!K91),"",'9. METAS'!K91)</f>
        <v>19</v>
      </c>
      <c r="J87" s="96">
        <f>IF(ISBLANK('9. METAS'!N91),"",'9. METAS'!N91)</f>
        <v>0</v>
      </c>
      <c r="K87" s="86">
        <f>IF(ISBLANK('9. METAS'!O91),"",'9. METAS'!O91)</f>
        <v>7</v>
      </c>
      <c r="L87" s="86">
        <f>IF(ISBLANK('9. METAS'!P91),"",'9. METAS'!P91)</f>
        <v>11</v>
      </c>
      <c r="M87" s="87">
        <f>IF(ISBLANK('9. METAS'!Q91),"",'9. METAS'!Q91)</f>
        <v>1</v>
      </c>
      <c r="N87" s="97">
        <v>41</v>
      </c>
      <c r="O87" s="89"/>
      <c r="P87" s="89"/>
      <c r="Q87" s="90"/>
      <c r="R87" s="84" t="str">
        <f t="shared" si="8"/>
        <v>100%</v>
      </c>
      <c r="S87" s="85">
        <f t="shared" si="9"/>
        <v>0</v>
      </c>
      <c r="T87" s="85">
        <f t="shared" si="10"/>
        <v>0</v>
      </c>
      <c r="U87" s="108">
        <f t="shared" si="11"/>
        <v>0</v>
      </c>
      <c r="V87" s="88">
        <f t="shared" si="12"/>
        <v>2.1578947368421053</v>
      </c>
      <c r="W87" s="85">
        <f t="shared" si="13"/>
        <v>2.1578947368421053</v>
      </c>
      <c r="X87" s="85">
        <f t="shared" si="14"/>
        <v>0</v>
      </c>
      <c r="Y87" s="114">
        <f t="shared" si="15"/>
        <v>0</v>
      </c>
      <c r="Z87" s="127"/>
      <c r="AA87" s="128"/>
      <c r="AB87" s="128"/>
      <c r="AC87" s="129"/>
    </row>
    <row r="88" spans="3:29" ht="103.5">
      <c r="C88" s="159" t="str">
        <f>IF(ISBLANK('5. Pp (3 años)'!B117),"",'5. Pp (3 años)'!B117)</f>
        <v>Dirección General de Obras Pública</v>
      </c>
      <c r="D88" s="47" t="str">
        <f>IF(ISBLANK('5. Pp (3 años)'!C117),"",'5. Pp (3 años)'!C117)</f>
        <v>Actividad</v>
      </c>
      <c r="E88" s="156"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F88" s="156" t="str">
        <f>IF(ISBLANK('5. Pp (3 años)'!E117),"",'5. Pp (3 años)'!E117)</f>
        <v>POMIEP: Porcentaje de Obras de Mejoramiento Integral de Espacios Públicos.</v>
      </c>
      <c r="G88" s="167" t="str">
        <f>IF(ISBLANK('5. Pp (3 años)'!H117),"",'5. Pp (3 años)'!H117)</f>
        <v>Trimestral</v>
      </c>
      <c r="H88" s="53" t="str">
        <f>IF(ISBLANK('5. Pp (3 años)'!J117),"",'5. Pp (3 años)'!J117)</f>
        <v>UNIDAD DE MEDIDA DEL INDICADOR: 
Porcentaje
UNIDAD DE MEDIDA DE LAS VARIABLES: 
Obras</v>
      </c>
      <c r="I88" s="95">
        <f>IF(ISBLANK('9. METAS'!K92),"",'9. METAS'!K92)</f>
        <v>4</v>
      </c>
      <c r="J88" s="96">
        <f>IF(ISBLANK('9. METAS'!N92),"",'9. METAS'!N92)</f>
        <v>0</v>
      </c>
      <c r="K88" s="86">
        <f>IF(ISBLANK('9. METAS'!O92),"",'9. METAS'!O92)</f>
        <v>1</v>
      </c>
      <c r="L88" s="86">
        <f>IF(ISBLANK('9. METAS'!P92),"",'9. METAS'!P92)</f>
        <v>2</v>
      </c>
      <c r="M88" s="87">
        <f>IF(ISBLANK('9. METAS'!Q92),"",'9. METAS'!Q92)</f>
        <v>1</v>
      </c>
      <c r="N88" s="97">
        <v>41</v>
      </c>
      <c r="O88" s="89"/>
      <c r="P88" s="89"/>
      <c r="Q88" s="90"/>
      <c r="R88" s="84" t="str">
        <f t="shared" si="8"/>
        <v>100%</v>
      </c>
      <c r="S88" s="85">
        <f t="shared" si="9"/>
        <v>0</v>
      </c>
      <c r="T88" s="85">
        <f t="shared" si="10"/>
        <v>0</v>
      </c>
      <c r="U88" s="108">
        <f t="shared" si="11"/>
        <v>0</v>
      </c>
      <c r="V88" s="88">
        <f t="shared" si="12"/>
        <v>10.25</v>
      </c>
      <c r="W88" s="85">
        <f t="shared" si="13"/>
        <v>10.25</v>
      </c>
      <c r="X88" s="85">
        <f t="shared" si="14"/>
        <v>0</v>
      </c>
      <c r="Y88" s="114">
        <f t="shared" si="15"/>
        <v>0</v>
      </c>
      <c r="Z88" s="127"/>
      <c r="AA88" s="128"/>
      <c r="AB88" s="128"/>
      <c r="AC88" s="129"/>
    </row>
    <row r="89" spans="3:29" ht="103.5">
      <c r="C89" s="157" t="str">
        <f>IF(ISBLANK('5. Pp (3 años)'!B118),"",'5. Pp (3 años)'!B118)</f>
        <v>Dirección General de Obras Pública</v>
      </c>
      <c r="D89" s="68" t="str">
        <f>IF(ISBLANK('5. Pp (3 años)'!C118),"",'5. Pp (3 años)'!C118)</f>
        <v>Actividad</v>
      </c>
      <c r="E89" s="154" t="str">
        <f>IF(ISBLANK('5. Pp (3 años)'!D118),"",'5. Pp (3 años)'!D118)</f>
        <v xml:space="preserve">2.1.1.1.10.4 Obras en inmuebles públicos municipales que contribuyen a la mejora continua de la atención a la ciudadanía del Municipio de Benito Juarez. </v>
      </c>
      <c r="F89" s="154" t="str">
        <f>IF(ISBLANK('5. Pp (3 años)'!E118),"",'5. Pp (3 años)'!E118)</f>
        <v>POIPM: Porcentaje de Obras en Inmuebles Públicos Municipales.</v>
      </c>
      <c r="G89" s="162" t="str">
        <f>IF(ISBLANK('5. Pp (3 años)'!H118),"",'5. Pp (3 años)'!H118)</f>
        <v>Trimestral</v>
      </c>
      <c r="H89" s="54" t="str">
        <f>IF(ISBLANK('5. Pp (3 años)'!J118),"",'5. Pp (3 años)'!J118)</f>
        <v>UNIDAD DE MEDIDA DEL INDICADOR: 
Porcentaje
UNIDAD DE MEDIDA DE LAS VARIABLES: 
Obras</v>
      </c>
      <c r="I89" s="95">
        <f>IF(ISBLANK('9. METAS'!K93),"",'9. METAS'!K93)</f>
        <v>2</v>
      </c>
      <c r="J89" s="96">
        <f>IF(ISBLANK('9. METAS'!N93),"",'9. METAS'!N93)</f>
        <v>0</v>
      </c>
      <c r="K89" s="86">
        <f>IF(ISBLANK('9. METAS'!O93),"",'9. METAS'!O93)</f>
        <v>0</v>
      </c>
      <c r="L89" s="86">
        <f>IF(ISBLANK('9. METAS'!P93),"",'9. METAS'!P93)</f>
        <v>1</v>
      </c>
      <c r="M89" s="87">
        <f>IF(ISBLANK('9. METAS'!Q93),"",'9. METAS'!Q93)</f>
        <v>1</v>
      </c>
      <c r="N89" s="97">
        <v>41</v>
      </c>
      <c r="O89" s="89"/>
      <c r="P89" s="89"/>
      <c r="Q89" s="90"/>
      <c r="R89" s="84" t="str">
        <f t="shared" si="8"/>
        <v>100%</v>
      </c>
      <c r="S89" s="85" t="str">
        <f t="shared" si="9"/>
        <v>100%</v>
      </c>
      <c r="T89" s="85">
        <f t="shared" si="10"/>
        <v>0</v>
      </c>
      <c r="U89" s="108">
        <f t="shared" si="11"/>
        <v>0</v>
      </c>
      <c r="V89" s="88">
        <f t="shared" si="12"/>
        <v>20.5</v>
      </c>
      <c r="W89" s="85">
        <f t="shared" si="13"/>
        <v>20.5</v>
      </c>
      <c r="X89" s="85">
        <f t="shared" si="14"/>
        <v>0</v>
      </c>
      <c r="Y89" s="114">
        <f t="shared" si="15"/>
        <v>0</v>
      </c>
      <c r="Z89" s="127"/>
      <c r="AA89" s="128"/>
      <c r="AB89" s="128"/>
      <c r="AC89" s="129"/>
    </row>
    <row r="90" spans="3:29" ht="103.5">
      <c r="C90" s="158" t="str">
        <f>IF(ISBLANK('5. Pp (3 años)'!B119),"",'5. Pp (3 años)'!B119)</f>
        <v>Dirección General de Obras Pública</v>
      </c>
      <c r="D90" s="68" t="str">
        <f>IF(ISBLANK('5. Pp (3 años)'!C119),"",'5. Pp (3 años)'!C119)</f>
        <v>Actividad</v>
      </c>
      <c r="E90" s="154" t="str">
        <f>IF(ISBLANK('5. Pp (3 años)'!D119),"",'5. Pp (3 años)'!D119)</f>
        <v>2.1.1.1.10.5  Gestion de Reparaciones y Mantenimiento del Parque Vehicular.</v>
      </c>
      <c r="F90" s="154" t="str">
        <f>IF(ISBLANK('5. Pp (3 años)'!E119),"",'5. Pp (3 años)'!E119)</f>
        <v>PRMPV: Porcentaje de Reparación y Mantenimiento al parque vehicular</v>
      </c>
      <c r="G90" s="162" t="str">
        <f>IF(ISBLANK('5. Pp (3 años)'!H119),"",'5. Pp (3 años)'!H119)</f>
        <v>Trimestral</v>
      </c>
      <c r="H90" s="54" t="str">
        <f>IF(ISBLANK('5. Pp (3 años)'!J119),"",'5. Pp (3 años)'!J119)</f>
        <v>UNIDAD DE MEDIDA DEL INDICADOR: 
Porcentaje
UNIDAD DE MEDIDA DE LAS VARIABLES:
Dictamenes</v>
      </c>
      <c r="I90" s="95">
        <f>IF(ISBLANK('9. METAS'!K94),"",'9. METAS'!K94)</f>
        <v>61</v>
      </c>
      <c r="J90" s="96">
        <f>IF(ISBLANK('9. METAS'!N94),"",'9. METAS'!N94)</f>
        <v>13</v>
      </c>
      <c r="K90" s="86">
        <f>IF(ISBLANK('9. METAS'!O94),"",'9. METAS'!O94)</f>
        <v>12</v>
      </c>
      <c r="L90" s="86">
        <f>IF(ISBLANK('9. METAS'!P94),"",'9. METAS'!P94)</f>
        <v>20</v>
      </c>
      <c r="M90" s="87">
        <f>IF(ISBLANK('9. METAS'!Q94),"",'9. METAS'!Q94)</f>
        <v>16</v>
      </c>
      <c r="N90" s="97">
        <v>41</v>
      </c>
      <c r="O90" s="89"/>
      <c r="P90" s="89"/>
      <c r="Q90" s="90"/>
      <c r="R90" s="84">
        <f t="shared" si="8"/>
        <v>3.1538461538461537</v>
      </c>
      <c r="S90" s="85">
        <f t="shared" si="9"/>
        <v>0</v>
      </c>
      <c r="T90" s="85">
        <f t="shared" si="10"/>
        <v>0</v>
      </c>
      <c r="U90" s="108">
        <f t="shared" si="11"/>
        <v>0</v>
      </c>
      <c r="V90" s="88">
        <f t="shared" si="12"/>
        <v>0.67213114754098358</v>
      </c>
      <c r="W90" s="85">
        <f t="shared" si="13"/>
        <v>0.67213114754098358</v>
      </c>
      <c r="X90" s="85">
        <f t="shared" si="14"/>
        <v>0</v>
      </c>
      <c r="Y90" s="114">
        <f t="shared" si="15"/>
        <v>0</v>
      </c>
      <c r="Z90" s="130"/>
      <c r="AA90" s="131"/>
      <c r="AB90" s="131"/>
      <c r="AC90" s="132"/>
    </row>
    <row r="91" spans="3:29" ht="103.5">
      <c r="C91" s="157" t="str">
        <f>IF(ISBLANK('5. Pp (3 años)'!B120),"",'5. Pp (3 años)'!B120)</f>
        <v>Dirección General de Obras Pública</v>
      </c>
      <c r="D91" s="68" t="str">
        <f>IF(ISBLANK('5. Pp (3 años)'!C120),"",'5. Pp (3 años)'!C120)</f>
        <v>Actividad</v>
      </c>
      <c r="E91" s="154" t="str">
        <f>IF(ISBLANK('5. Pp (3 años)'!D120),"",'5. Pp (3 años)'!D120)</f>
        <v>2.1.1.1.10.6 Gestion para el pago de arrendamiento de las Oficinas Laborales que ocupan la Dirección General y  las Direcciones de Area</v>
      </c>
      <c r="F91" s="154" t="str">
        <f>IF(ISBLANK('5. Pp (3 años)'!E120),"",'5. Pp (3 años)'!E120)</f>
        <v>PGPA: Porcentaje de Gestión del pago del Arrendamiento de Oficinas Laborables</v>
      </c>
      <c r="G91" s="162" t="str">
        <f>IF(ISBLANK('5. Pp (3 años)'!H120),"",'5. Pp (3 años)'!H120)</f>
        <v>Trimestral</v>
      </c>
      <c r="H91" s="54" t="str">
        <f>IF(ISBLANK('5. Pp (3 años)'!J120),"",'5. Pp (3 años)'!J120)</f>
        <v>UNIDAD DE MEDIDA DEL INDICADOR: 
Porcentaje
UNIDAD DE MEDIDA DE LAS VARIABLES: 
gestion</v>
      </c>
      <c r="I91" s="95">
        <f>IF(ISBLANK('9. METAS'!K95),"",'9. METAS'!K95)</f>
        <v>84</v>
      </c>
      <c r="J91" s="96">
        <f>IF(ISBLANK('9. METAS'!N95),"",'9. METAS'!N95)</f>
        <v>21</v>
      </c>
      <c r="K91" s="86">
        <f>IF(ISBLANK('9. METAS'!O95),"",'9. METAS'!O95)</f>
        <v>21</v>
      </c>
      <c r="L91" s="86">
        <f>IF(ISBLANK('9. METAS'!P95),"",'9. METAS'!P95)</f>
        <v>21</v>
      </c>
      <c r="M91" s="87">
        <f>IF(ISBLANK('9. METAS'!Q95),"",'9. METAS'!Q95)</f>
        <v>21</v>
      </c>
      <c r="N91" s="97">
        <v>41</v>
      </c>
      <c r="O91" s="89"/>
      <c r="P91" s="89"/>
      <c r="Q91" s="90"/>
      <c r="R91" s="84">
        <f t="shared" si="8"/>
        <v>1.9523809523809523</v>
      </c>
      <c r="S91" s="85">
        <f t="shared" si="9"/>
        <v>0</v>
      </c>
      <c r="T91" s="85">
        <f t="shared" si="10"/>
        <v>0</v>
      </c>
      <c r="U91" s="108">
        <f t="shared" si="11"/>
        <v>0</v>
      </c>
      <c r="V91" s="88">
        <f t="shared" si="12"/>
        <v>0.48809523809523808</v>
      </c>
      <c r="W91" s="85">
        <f t="shared" si="13"/>
        <v>0.48809523809523808</v>
      </c>
      <c r="X91" s="85">
        <f t="shared" si="14"/>
        <v>0</v>
      </c>
      <c r="Y91" s="114">
        <f t="shared" si="15"/>
        <v>0</v>
      </c>
      <c r="Z91" s="130"/>
      <c r="AA91" s="131"/>
      <c r="AB91" s="131"/>
      <c r="AC91" s="132"/>
    </row>
    <row r="92" spans="3:29" ht="103.5">
      <c r="C92" s="158" t="str">
        <f>IF(ISBLANK('5. Pp (3 años)'!B121),"",'5. Pp (3 años)'!B121)</f>
        <v>Dirección General de Obras Pública</v>
      </c>
      <c r="D92" s="68" t="str">
        <f>IF(ISBLANK('5. Pp (3 años)'!C121),"",'5. Pp (3 años)'!C121)</f>
        <v>Actividad</v>
      </c>
      <c r="E92" s="154" t="str">
        <f>IF(ISBLANK('5. Pp (3 años)'!D121),"",'5. Pp (3 años)'!D121)</f>
        <v>2.1.1.1.10.7 Supervisión de obra en la via pública para verificar cumplimiento de los permisos otorgados a particulares y la ciudadania del Municipio de Benito Juárez</v>
      </c>
      <c r="F92" s="154" t="str">
        <f>IF(ISBLANK('5. Pp (3 años)'!E121),"",'5. Pp (3 años)'!E121)</f>
        <v>PSOVP: Porcentaje de supervición de obra en la via pública</v>
      </c>
      <c r="G92" s="162" t="str">
        <f>IF(ISBLANK('5. Pp (3 años)'!H121),"",'5. Pp (3 años)'!H121)</f>
        <v>Trimestral</v>
      </c>
      <c r="H92" s="54" t="str">
        <f>IF(ISBLANK('5. Pp (3 años)'!J121),"",'5. Pp (3 años)'!J121)</f>
        <v>UNIDAD DE MEDIDA DEL INDICADOR: 
Porcentaje
UNIDAD DE MEDIDA DE LAS VARIABLES: 
Superviciones</v>
      </c>
      <c r="I92" s="95">
        <f>IF(ISBLANK('9. METAS'!K96),"",'9. METAS'!K96)</f>
        <v>40</v>
      </c>
      <c r="J92" s="96">
        <f>IF(ISBLANK('9. METAS'!N96),"",'9. METAS'!N96)</f>
        <v>0</v>
      </c>
      <c r="K92" s="86">
        <f>IF(ISBLANK('9. METAS'!O96),"",'9. METAS'!O96)</f>
        <v>5</v>
      </c>
      <c r="L92" s="86">
        <f>IF(ISBLANK('9. METAS'!P96),"",'9. METAS'!P96)</f>
        <v>25</v>
      </c>
      <c r="M92" s="87">
        <f>IF(ISBLANK('9. METAS'!Q96),"",'9. METAS'!Q96)</f>
        <v>10</v>
      </c>
      <c r="N92" s="97">
        <v>41</v>
      </c>
      <c r="O92" s="89"/>
      <c r="P92" s="89"/>
      <c r="Q92" s="90"/>
      <c r="R92" s="84" t="str">
        <f t="shared" si="8"/>
        <v>100%</v>
      </c>
      <c r="S92" s="85">
        <f t="shared" si="9"/>
        <v>0</v>
      </c>
      <c r="T92" s="85">
        <f t="shared" si="10"/>
        <v>0</v>
      </c>
      <c r="U92" s="108">
        <f t="shared" si="11"/>
        <v>0</v>
      </c>
      <c r="V92" s="88">
        <f t="shared" si="12"/>
        <v>1.0249999999999999</v>
      </c>
      <c r="W92" s="85">
        <f t="shared" si="13"/>
        <v>1.0249999999999999</v>
      </c>
      <c r="X92" s="85">
        <f t="shared" si="14"/>
        <v>0</v>
      </c>
      <c r="Y92" s="114">
        <f t="shared" si="15"/>
        <v>0</v>
      </c>
      <c r="Z92" s="127"/>
      <c r="AA92" s="128"/>
      <c r="AB92" s="128"/>
      <c r="AC92" s="129"/>
    </row>
    <row r="93" spans="3:29" ht="103.5">
      <c r="C93" s="157" t="str">
        <f>IF(ISBLANK('5. Pp (3 años)'!B122),"",'5. Pp (3 años)'!B122)</f>
        <v>Dirección de Proyectos</v>
      </c>
      <c r="D93" s="68" t="str">
        <f>IF(ISBLANK('5. Pp (3 años)'!C122),"",'5. Pp (3 años)'!C122)</f>
        <v>Componente</v>
      </c>
      <c r="E93" s="154" t="str">
        <f>IF(ISBLANK('5. Pp (3 años)'!D122),"",'5. Pp (3 años)'!D122)</f>
        <v>2.1.1.1.11  Expedientes técnicos que se  integran a la gestión de los recursos públicos en materia de obra pública.</v>
      </c>
      <c r="F93" s="154" t="str">
        <f>IF(ISBLANK('5. Pp (3 años)'!E122),"",'5. Pp (3 años)'!E122)</f>
        <v>PETO: Porcentaje de Expedientes Técnicos de Obra.</v>
      </c>
      <c r="G93" s="162" t="str">
        <f>IF(ISBLANK('5. Pp (3 años)'!H122),"",'5. Pp (3 años)'!H122)</f>
        <v>Trimestral</v>
      </c>
      <c r="H93" s="54" t="str">
        <f>IF(ISBLANK('5. Pp (3 años)'!J122),"",'5. Pp (3 años)'!J122)</f>
        <v xml:space="preserve">UNIDAD DE MEDIDA DEL INDICADOR: 
Porcentaje
UNIDAD DE MEDIDA DE LAS VARIABLES: 
Experientes Técnicos de Obra </v>
      </c>
      <c r="I93" s="95">
        <f>IF(ISBLANK('9. METAS'!K97),"",'9. METAS'!K97)</f>
        <v>52</v>
      </c>
      <c r="J93" s="96">
        <f>IF(ISBLANK('9. METAS'!N97),"",'9. METAS'!N97)</f>
        <v>26</v>
      </c>
      <c r="K93" s="86">
        <f>IF(ISBLANK('9. METAS'!O97),"",'9. METAS'!O97)</f>
        <v>16</v>
      </c>
      <c r="L93" s="86">
        <f>IF(ISBLANK('9. METAS'!P97),"",'9. METAS'!P97)</f>
        <v>8</v>
      </c>
      <c r="M93" s="87">
        <f>IF(ISBLANK('9. METAS'!Q97),"",'9. METAS'!Q97)</f>
        <v>2</v>
      </c>
      <c r="N93" s="97">
        <v>41</v>
      </c>
      <c r="O93" s="89"/>
      <c r="P93" s="89"/>
      <c r="Q93" s="90"/>
      <c r="R93" s="84">
        <f t="shared" si="8"/>
        <v>1.5769230769230769</v>
      </c>
      <c r="S93" s="85">
        <f t="shared" si="9"/>
        <v>0</v>
      </c>
      <c r="T93" s="85">
        <f t="shared" si="10"/>
        <v>0</v>
      </c>
      <c r="U93" s="108">
        <f t="shared" si="11"/>
        <v>0</v>
      </c>
      <c r="V93" s="88">
        <f t="shared" si="12"/>
        <v>0.78846153846153844</v>
      </c>
      <c r="W93" s="85">
        <f t="shared" si="13"/>
        <v>0.78846153846153844</v>
      </c>
      <c r="X93" s="85">
        <f t="shared" si="14"/>
        <v>0</v>
      </c>
      <c r="Y93" s="114">
        <f t="shared" si="15"/>
        <v>0</v>
      </c>
      <c r="Z93" s="130"/>
      <c r="AA93" s="131"/>
      <c r="AB93" s="131"/>
      <c r="AC93" s="132"/>
    </row>
    <row r="94" spans="3:29" ht="120.75">
      <c r="C94" s="159" t="str">
        <f>IF(ISBLANK('5. Pp (3 años)'!B123),"",'5. Pp (3 años)'!B123)</f>
        <v>Dirección de Proyectos</v>
      </c>
      <c r="D94" s="47" t="str">
        <f>IF(ISBLANK('5. Pp (3 años)'!C123),"",'5. Pp (3 años)'!C123)</f>
        <v>Actividad</v>
      </c>
      <c r="E94" s="156"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F94" s="156" t="str">
        <f>IF(ISBLANK('5. Pp (3 años)'!E123),"",'5. Pp (3 años)'!E123)</f>
        <v>PGTMIA: Porcentaje Gestion de Tramites en Materia de Impacto Ambiental para los Expedientes Técnicos Elaborados.</v>
      </c>
      <c r="G94" s="167" t="str">
        <f>IF(ISBLANK('5. Pp (3 años)'!H123),"",'5. Pp (3 años)'!H123)</f>
        <v>Trimestral</v>
      </c>
      <c r="H94" s="53" t="str">
        <f>IF(ISBLANK('5. Pp (3 años)'!J123),"",'5. Pp (3 años)'!J123)</f>
        <v>UNIDAD DE MEDIDA DEL INDICADOR: 
Porcentaje
UNIDAD DE MEDIDA DE LAS VARIABLES: 
Tramites en Materia de Impacto Ambiental</v>
      </c>
      <c r="I94" s="95">
        <f>IF(ISBLANK('9. METAS'!K98),"",'9. METAS'!K98)</f>
        <v>35</v>
      </c>
      <c r="J94" s="96">
        <f>IF(ISBLANK('9. METAS'!N98),"",'9. METAS'!N98)</f>
        <v>14</v>
      </c>
      <c r="K94" s="86">
        <f>IF(ISBLANK('9. METAS'!O98),"",'9. METAS'!O98)</f>
        <v>11</v>
      </c>
      <c r="L94" s="86">
        <f>IF(ISBLANK('9. METAS'!P98),"",'9. METAS'!P98)</f>
        <v>8</v>
      </c>
      <c r="M94" s="87">
        <f>IF(ISBLANK('9. METAS'!Q98),"",'9. METAS'!Q98)</f>
        <v>2</v>
      </c>
      <c r="N94" s="97">
        <v>41</v>
      </c>
      <c r="O94" s="89"/>
      <c r="P94" s="89"/>
      <c r="Q94" s="90"/>
      <c r="R94" s="84">
        <f t="shared" si="8"/>
        <v>2.9285714285714284</v>
      </c>
      <c r="S94" s="85">
        <f t="shared" si="9"/>
        <v>0</v>
      </c>
      <c r="T94" s="85">
        <f t="shared" si="10"/>
        <v>0</v>
      </c>
      <c r="U94" s="108">
        <f t="shared" si="11"/>
        <v>0</v>
      </c>
      <c r="V94" s="88">
        <f t="shared" si="12"/>
        <v>1.1714285714285715</v>
      </c>
      <c r="W94" s="85">
        <f t="shared" si="13"/>
        <v>1.1714285714285715</v>
      </c>
      <c r="X94" s="85">
        <f t="shared" si="14"/>
        <v>0</v>
      </c>
      <c r="Y94" s="114">
        <f t="shared" si="15"/>
        <v>0</v>
      </c>
      <c r="Z94" s="127"/>
      <c r="AA94" s="128"/>
      <c r="AB94" s="128"/>
      <c r="AC94" s="129"/>
    </row>
    <row r="95" spans="3:29" ht="103.5">
      <c r="C95" s="157" t="str">
        <f>IF(ISBLANK('5. Pp (3 años)'!B124),"",'5. Pp (3 años)'!B124)</f>
        <v>Dirección de Proyectos</v>
      </c>
      <c r="D95" s="68" t="str">
        <f>IF(ISBLANK('5. Pp (3 años)'!C124),"",'5. Pp (3 años)'!C124)</f>
        <v>Actividad</v>
      </c>
      <c r="E95" s="154"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F95" s="154" t="str">
        <f>IF(ISBLANK('5. Pp (3 años)'!E124),"",'5. Pp (3 años)'!E124)</f>
        <v>PGTFS: Porcentaje Gestion de Tramites de Factibilidad de Servicios para los Expedientes Técnicos Elaborados.</v>
      </c>
      <c r="G95" s="162" t="str">
        <f>IF(ISBLANK('5. Pp (3 años)'!H124),"",'5. Pp (3 años)'!H124)</f>
        <v>Trimestral</v>
      </c>
      <c r="H95" s="54" t="str">
        <f>IF(ISBLANK('5. Pp (3 años)'!J124),"",'5. Pp (3 años)'!J124)</f>
        <v>UNIDAD DE MEDIDA DEL INDICADOR: 
Porcentaje
UNIDAD DE MEDIDA DE LAS VARIABLES: 
Tramites de Factibilidad de Servicios</v>
      </c>
      <c r="I95" s="95">
        <f>IF(ISBLANK('9. METAS'!K99),"",'9. METAS'!K99)</f>
        <v>17</v>
      </c>
      <c r="J95" s="96">
        <f>IF(ISBLANK('9. METAS'!N99),"",'9. METAS'!N99)</f>
        <v>3</v>
      </c>
      <c r="K95" s="86">
        <f>IF(ISBLANK('9. METAS'!O99),"",'9. METAS'!O99)</f>
        <v>5</v>
      </c>
      <c r="L95" s="86">
        <f>IF(ISBLANK('9. METAS'!P99),"",'9. METAS'!P99)</f>
        <v>8</v>
      </c>
      <c r="M95" s="87">
        <f>IF(ISBLANK('9. METAS'!Q99),"",'9. METAS'!Q99)</f>
        <v>1</v>
      </c>
      <c r="N95" s="97">
        <v>41</v>
      </c>
      <c r="O95" s="89"/>
      <c r="P95" s="89"/>
      <c r="Q95" s="90"/>
      <c r="R95" s="84">
        <f t="shared" si="8"/>
        <v>13.666666666666666</v>
      </c>
      <c r="S95" s="85">
        <f t="shared" si="9"/>
        <v>0</v>
      </c>
      <c r="T95" s="85">
        <f t="shared" si="10"/>
        <v>0</v>
      </c>
      <c r="U95" s="108">
        <f t="shared" si="11"/>
        <v>0</v>
      </c>
      <c r="V95" s="88">
        <f t="shared" si="12"/>
        <v>2.4117647058823528</v>
      </c>
      <c r="W95" s="85">
        <f t="shared" si="13"/>
        <v>2.4117647058823528</v>
      </c>
      <c r="X95" s="85">
        <f t="shared" si="14"/>
        <v>0</v>
      </c>
      <c r="Y95" s="114">
        <f t="shared" si="15"/>
        <v>0</v>
      </c>
      <c r="Z95" s="127"/>
      <c r="AA95" s="128"/>
      <c r="AB95" s="128"/>
      <c r="AC95" s="129"/>
    </row>
    <row r="96" spans="3:29" ht="120.75">
      <c r="C96" s="158" t="str">
        <f>IF(ISBLANK('5. Pp (3 años)'!B125),"",'5. Pp (3 años)'!B125)</f>
        <v>Dirección de Proyectos</v>
      </c>
      <c r="D96" s="68" t="str">
        <f>IF(ISBLANK('5. Pp (3 años)'!C125),"",'5. Pp (3 años)'!C125)</f>
        <v>Actividad</v>
      </c>
      <c r="E96" s="154" t="str">
        <f>IF(ISBLANK('5. Pp (3 años)'!D125),"",'5. Pp (3 años)'!D125)</f>
        <v>2.1.1.1.11.3 Gestion de Licencias de Construcción ante la Dirección General de Desarrollo Urbano de las Obras proyectadas.</v>
      </c>
      <c r="F96" s="154" t="str">
        <f>IF(ISBLANK('5. Pp (3 años)'!E125),"",'5. Pp (3 años)'!E125)</f>
        <v>PGLC: Porcentaje Gestión de Licencias de Construccion para los Expedientes Técnicos Elaborados.</v>
      </c>
      <c r="G96" s="162" t="str">
        <f>IF(ISBLANK('5. Pp (3 años)'!H125),"",'5. Pp (3 años)'!H125)</f>
        <v>Trimestral</v>
      </c>
      <c r="H96" s="54" t="str">
        <f>IF(ISBLANK('5. Pp (3 años)'!J125),"",'5. Pp (3 años)'!J125)</f>
        <v>UNIDAD DE MEDIDA DEL INDICADOR: 
Porcentaje
UNIDAD DE MEDIDA DE LAS VARIABLES: 
Gestiones de Licencias de Construccion</v>
      </c>
      <c r="I96" s="95">
        <f>IF(ISBLANK('9. METAS'!K100),"",'9. METAS'!K100)</f>
        <v>52</v>
      </c>
      <c r="J96" s="96">
        <f>IF(ISBLANK('9. METAS'!N100),"",'9. METAS'!N100)</f>
        <v>26</v>
      </c>
      <c r="K96" s="86">
        <f>IF(ISBLANK('9. METAS'!O100),"",'9. METAS'!O100)</f>
        <v>16</v>
      </c>
      <c r="L96" s="86">
        <f>IF(ISBLANK('9. METAS'!P100),"",'9. METAS'!P100)</f>
        <v>8</v>
      </c>
      <c r="M96" s="87">
        <f>IF(ISBLANK('9. METAS'!Q100),"",'9. METAS'!Q100)</f>
        <v>2</v>
      </c>
      <c r="N96" s="97">
        <v>41</v>
      </c>
      <c r="O96" s="89"/>
      <c r="P96" s="89"/>
      <c r="Q96" s="90"/>
      <c r="R96" s="84">
        <f t="shared" si="8"/>
        <v>1.5769230769230769</v>
      </c>
      <c r="S96" s="85">
        <f t="shared" si="9"/>
        <v>0</v>
      </c>
      <c r="T96" s="85">
        <f t="shared" si="10"/>
        <v>0</v>
      </c>
      <c r="U96" s="108">
        <f t="shared" si="11"/>
        <v>0</v>
      </c>
      <c r="V96" s="88">
        <f t="shared" si="12"/>
        <v>0.78846153846153844</v>
      </c>
      <c r="W96" s="85">
        <f t="shared" si="13"/>
        <v>0.78846153846153844</v>
      </c>
      <c r="X96" s="85">
        <f t="shared" si="14"/>
        <v>0</v>
      </c>
      <c r="Y96" s="114">
        <f t="shared" si="15"/>
        <v>0</v>
      </c>
      <c r="Z96" s="130"/>
      <c r="AA96" s="131"/>
      <c r="AB96" s="131"/>
      <c r="AC96" s="132"/>
    </row>
    <row r="97" spans="3:29" ht="103.5">
      <c r="C97" s="157" t="str">
        <f>IF(ISBLANK('5. Pp (3 años)'!B126),"",'5. Pp (3 años)'!B126)</f>
        <v>Dirección de Proyectos</v>
      </c>
      <c r="D97" s="68" t="str">
        <f>IF(ISBLANK('5. Pp (3 años)'!C126),"",'5. Pp (3 años)'!C126)</f>
        <v>Actividad</v>
      </c>
      <c r="E97" s="154" t="str">
        <f>IF(ISBLANK('5. Pp (3 años)'!D126),"",'5. Pp (3 años)'!D126)</f>
        <v>2.1.1.1.11.4 Proyectos para obra pública o servicios relacionados con la misma</v>
      </c>
      <c r="F97" s="154" t="str">
        <f>IF(ISBLANK('5. Pp (3 años)'!E126),"",'5. Pp (3 años)'!E126)</f>
        <v>PPE: Porcentaje proyectos elaborados.</v>
      </c>
      <c r="G97" s="162" t="str">
        <f>IF(ISBLANK('5. Pp (3 años)'!H126),"",'5. Pp (3 años)'!H126)</f>
        <v>Trimestral</v>
      </c>
      <c r="H97" s="54" t="str">
        <f>IF(ISBLANK('5. Pp (3 años)'!J126),"",'5. Pp (3 años)'!J126)</f>
        <v>UNIDAD DE MEDIDA DEL INDICADOR: 
Porcentaje
UNIDAD DE MEDIDA DE LAS VARIABLES: 
Proyectos</v>
      </c>
      <c r="I97" s="95">
        <f>IF(ISBLANK('9. METAS'!K101),"",'9. METAS'!K101)</f>
        <v>65</v>
      </c>
      <c r="J97" s="96">
        <f>IF(ISBLANK('9. METAS'!N101),"",'9. METAS'!N101)</f>
        <v>30</v>
      </c>
      <c r="K97" s="86">
        <f>IF(ISBLANK('9. METAS'!O101),"",'9. METAS'!O101)</f>
        <v>18</v>
      </c>
      <c r="L97" s="86">
        <f>IF(ISBLANK('9. METAS'!P101),"",'9. METAS'!P101)</f>
        <v>10</v>
      </c>
      <c r="M97" s="87">
        <f>IF(ISBLANK('9. METAS'!Q101),"",'9. METAS'!Q101)</f>
        <v>7</v>
      </c>
      <c r="N97" s="97">
        <v>41</v>
      </c>
      <c r="O97" s="89"/>
      <c r="P97" s="89"/>
      <c r="Q97" s="90"/>
      <c r="R97" s="84">
        <f t="shared" si="8"/>
        <v>1.3666666666666667</v>
      </c>
      <c r="S97" s="85">
        <f t="shared" si="9"/>
        <v>0</v>
      </c>
      <c r="T97" s="85">
        <f t="shared" si="10"/>
        <v>0</v>
      </c>
      <c r="U97" s="108">
        <f t="shared" si="11"/>
        <v>0</v>
      </c>
      <c r="V97" s="88">
        <f t="shared" si="12"/>
        <v>0.63076923076923075</v>
      </c>
      <c r="W97" s="85">
        <f t="shared" si="13"/>
        <v>0.63076923076923075</v>
      </c>
      <c r="X97" s="85">
        <f t="shared" si="14"/>
        <v>0</v>
      </c>
      <c r="Y97" s="114">
        <f t="shared" si="15"/>
        <v>0</v>
      </c>
      <c r="Z97" s="130"/>
      <c r="AA97" s="131"/>
      <c r="AB97" s="131"/>
      <c r="AC97" s="132"/>
    </row>
    <row r="98" spans="3:29" ht="103.5">
      <c r="C98" s="158" t="str">
        <f>IF(ISBLANK('5. Pp (3 años)'!B127),"",'5. Pp (3 años)'!B127)</f>
        <v>Dirección de Licitaciones y Contratos</v>
      </c>
      <c r="D98" s="68" t="str">
        <f>IF(ISBLANK('5. Pp (3 años)'!C127),"",'5. Pp (3 años)'!C127)</f>
        <v>Componente</v>
      </c>
      <c r="E98" s="154" t="str">
        <f>IF(ISBLANK('5. Pp (3 años)'!D127),"",'5. Pp (3 años)'!D127)</f>
        <v>2.1.1.1.12 Contratos de obra pública o servicios relacionados con las mismas</v>
      </c>
      <c r="F98" s="154" t="str">
        <f>IF(ISBLANK('5. Pp (3 años)'!E127),"",'5. Pp (3 años)'!E127)</f>
        <v>PCA:  Porcentaje de contratos de obra publica adjudicados</v>
      </c>
      <c r="G98" s="162" t="str">
        <f>IF(ISBLANK('5. Pp (3 años)'!H127),"",'5. Pp (3 años)'!H127)</f>
        <v>Trimestral</v>
      </c>
      <c r="H98" s="54" t="str">
        <f>IF(ISBLANK('5. Pp (3 años)'!J127),"",'5. Pp (3 años)'!J127)</f>
        <v>UNIDAD DE MEDIDA DEL INDICADOR: 
Porcentaje
UNIDAD DE MEDIDA DE LAS VARIABLES: 
Contratos de Obra Publica</v>
      </c>
      <c r="I98" s="95">
        <f>IF(ISBLANK('9. METAS'!K102),"",'9. METAS'!K102)</f>
        <v>52</v>
      </c>
      <c r="J98" s="96">
        <f>IF(ISBLANK('9. METAS'!N102),"",'9. METAS'!N102)</f>
        <v>0</v>
      </c>
      <c r="K98" s="86">
        <f>IF(ISBLANK('9. METAS'!O102),"",'9. METAS'!O102)</f>
        <v>26</v>
      </c>
      <c r="L98" s="86">
        <f>IF(ISBLANK('9. METAS'!P102),"",'9. METAS'!P102)</f>
        <v>19</v>
      </c>
      <c r="M98" s="87">
        <f>IF(ISBLANK('9. METAS'!Q102),"",'9. METAS'!Q102)</f>
        <v>7</v>
      </c>
      <c r="N98" s="97">
        <v>41</v>
      </c>
      <c r="O98" s="89"/>
      <c r="P98" s="89"/>
      <c r="Q98" s="90"/>
      <c r="R98" s="84" t="str">
        <f t="shared" si="8"/>
        <v>100%</v>
      </c>
      <c r="S98" s="85">
        <f t="shared" si="9"/>
        <v>0</v>
      </c>
      <c r="T98" s="85">
        <f t="shared" si="10"/>
        <v>0</v>
      </c>
      <c r="U98" s="108">
        <f t="shared" si="11"/>
        <v>0</v>
      </c>
      <c r="V98" s="88">
        <f t="shared" si="12"/>
        <v>0.78846153846153844</v>
      </c>
      <c r="W98" s="85">
        <f t="shared" si="13"/>
        <v>0.78846153846153844</v>
      </c>
      <c r="X98" s="85">
        <f t="shared" si="14"/>
        <v>0</v>
      </c>
      <c r="Y98" s="114">
        <f t="shared" si="15"/>
        <v>0</v>
      </c>
      <c r="Z98" s="127"/>
      <c r="AA98" s="128"/>
      <c r="AB98" s="128"/>
      <c r="AC98" s="129"/>
    </row>
    <row r="99" spans="3:29" ht="120.75">
      <c r="C99" s="157" t="str">
        <f>IF(ISBLANK('5. Pp (3 años)'!B128),"",'5. Pp (3 años)'!B128)</f>
        <v>Dirección de Licitaciones y Contratos</v>
      </c>
      <c r="D99" s="68" t="str">
        <f>IF(ISBLANK('5. Pp (3 años)'!C128),"",'5. Pp (3 años)'!C128)</f>
        <v>Actividad</v>
      </c>
      <c r="E99" s="154" t="str">
        <f>IF(ISBLANK('5. Pp (3 años)'!D128),"",'5. Pp (3 años)'!D128)</f>
        <v>2.1.1.1.12.1 Procedimientos de Convocatoria para la licitación de Obra Publica en beneficio de los benitojuarences</v>
      </c>
      <c r="F99" s="154" t="str">
        <f>IF(ISBLANK('5. Pp (3 años)'!E128),"",'5. Pp (3 años)'!E128)</f>
        <v>PPCLP: Porcentaje  de los Procedimientos de Convocatoria para la licitación de Obra Publica en beneficio de los benitojuarences</v>
      </c>
      <c r="G99" s="162" t="str">
        <f>IF(ISBLANK('5. Pp (3 años)'!H128),"",'5. Pp (3 años)'!H128)</f>
        <v>Trimestral</v>
      </c>
      <c r="H99" s="54" t="str">
        <f>IF(ISBLANK('5. Pp (3 años)'!J128),"",'5. Pp (3 años)'!J128)</f>
        <v xml:space="preserve">UNIDAD DE MEDIDA DEL INDICADOR:
 Porcentaje
UNIDAD DE MEDIDA DE LAS VARIABLES: 
 Procedimientos de Convocatoria para la Licitación de Obra Pública </v>
      </c>
      <c r="I99" s="95">
        <f>IF(ISBLANK('9. METAS'!K103),"",'9. METAS'!K103)</f>
        <v>38</v>
      </c>
      <c r="J99" s="96">
        <f>IF(ISBLANK('9. METAS'!N103),"",'9. METAS'!N103)</f>
        <v>0</v>
      </c>
      <c r="K99" s="86">
        <f>IF(ISBLANK('9. METAS'!O103),"",'9. METAS'!O103)</f>
        <v>19.25925925925926</v>
      </c>
      <c r="L99" s="86">
        <f>IF(ISBLANK('9. METAS'!P103),"",'9. METAS'!P103)</f>
        <v>14.074074074074073</v>
      </c>
      <c r="M99" s="87">
        <f>IF(ISBLANK('9. METAS'!Q103),"",'9. METAS'!Q103)</f>
        <v>5.1851851851851851</v>
      </c>
      <c r="N99" s="97">
        <v>41</v>
      </c>
      <c r="O99" s="89"/>
      <c r="P99" s="89"/>
      <c r="Q99" s="90"/>
      <c r="R99" s="84" t="str">
        <f t="shared" si="8"/>
        <v>100%</v>
      </c>
      <c r="S99" s="85">
        <f t="shared" si="9"/>
        <v>0</v>
      </c>
      <c r="T99" s="85">
        <f t="shared" si="10"/>
        <v>0</v>
      </c>
      <c r="U99" s="108">
        <f t="shared" si="11"/>
        <v>0</v>
      </c>
      <c r="V99" s="88">
        <f t="shared" si="12"/>
        <v>1.0789473684210527</v>
      </c>
      <c r="W99" s="85">
        <f t="shared" si="13"/>
        <v>1.0789473684210527</v>
      </c>
      <c r="X99" s="85">
        <f t="shared" si="14"/>
        <v>0</v>
      </c>
      <c r="Y99" s="114">
        <f t="shared" si="15"/>
        <v>0</v>
      </c>
      <c r="Z99" s="130"/>
      <c r="AA99" s="131"/>
      <c r="AB99" s="131"/>
      <c r="AC99" s="132"/>
    </row>
    <row r="100" spans="3:29" ht="103.5">
      <c r="C100" s="159" t="str">
        <f>IF(ISBLANK('5. Pp (3 años)'!B129),"",'5. Pp (3 años)'!B129)</f>
        <v>Dirección de Construcción</v>
      </c>
      <c r="D100" s="47" t="str">
        <f>IF(ISBLANK('5. Pp (3 años)'!C129),"",'5. Pp (3 años)'!C129)</f>
        <v>Componente</v>
      </c>
      <c r="E100" s="156" t="str">
        <f>IF(ISBLANK('5. Pp (3 años)'!D129),"",'5. Pp (3 años)'!D129)</f>
        <v>2.1.1.1.13  Supervición y verifcacion de los alcances técnicos estipulados en los contratos de obra pública.</v>
      </c>
      <c r="F100" s="156" t="str">
        <f>IF(ISBLANK('5. Pp (3 años)'!E129),"",'5. Pp (3 años)'!E129)</f>
        <v xml:space="preserve">POPE: Porcentaje de obras públicas en ejecución </v>
      </c>
      <c r="G100" s="167" t="str">
        <f>IF(ISBLANK('5. Pp (3 años)'!H129),"",'5. Pp (3 años)'!H129)</f>
        <v>Trimestral</v>
      </c>
      <c r="H100" s="53" t="str">
        <f>IF(ISBLANK('5. Pp (3 años)'!J129),"",'5. Pp (3 años)'!J129)</f>
        <v>UNIDAD DE MEDIDA DEL INDICADOR: 
Porcentaje
UNIDAD DE MEDIDA DE LAS VARIABLES: 
obras en ejecución</v>
      </c>
      <c r="I100" s="95">
        <f>IF(ISBLANK('9. METAS'!K104),"",'9. METAS'!K104)</f>
        <v>52</v>
      </c>
      <c r="J100" s="96">
        <f>IF(ISBLANK('9. METAS'!N104),"",'9. METAS'!N104)</f>
        <v>0</v>
      </c>
      <c r="K100" s="86">
        <f>IF(ISBLANK('9. METAS'!O104),"",'9. METAS'!O104)</f>
        <v>26</v>
      </c>
      <c r="L100" s="86">
        <f>IF(ISBLANK('9. METAS'!P104),"",'9. METAS'!P104)</f>
        <v>19</v>
      </c>
      <c r="M100" s="87">
        <f>IF(ISBLANK('9. METAS'!Q104),"",'9. METAS'!Q104)</f>
        <v>7</v>
      </c>
      <c r="N100" s="97">
        <v>41</v>
      </c>
      <c r="O100" s="89"/>
      <c r="P100" s="89"/>
      <c r="Q100" s="90"/>
      <c r="R100" s="84" t="str">
        <f t="shared" si="8"/>
        <v>100%</v>
      </c>
      <c r="S100" s="85">
        <f t="shared" si="9"/>
        <v>0</v>
      </c>
      <c r="T100" s="85">
        <f t="shared" si="10"/>
        <v>0</v>
      </c>
      <c r="U100" s="108">
        <f t="shared" si="11"/>
        <v>0</v>
      </c>
      <c r="V100" s="88">
        <f t="shared" si="12"/>
        <v>0.78846153846153844</v>
      </c>
      <c r="W100" s="85">
        <f t="shared" si="13"/>
        <v>0.78846153846153844</v>
      </c>
      <c r="X100" s="85">
        <f t="shared" si="14"/>
        <v>0</v>
      </c>
      <c r="Y100" s="114">
        <f t="shared" si="15"/>
        <v>0</v>
      </c>
      <c r="Z100" s="127"/>
      <c r="AA100" s="128"/>
      <c r="AB100" s="128"/>
      <c r="AC100" s="129"/>
    </row>
    <row r="101" spans="3:29" ht="103.5">
      <c r="C101" s="157" t="str">
        <f>IF(ISBLANK('5. Pp (3 años)'!B130),"",'5. Pp (3 años)'!B130)</f>
        <v>Dirección de Construcción</v>
      </c>
      <c r="D101" s="68" t="str">
        <f>IF(ISBLANK('5. Pp (3 años)'!C130),"",'5. Pp (3 años)'!C130)</f>
        <v>Actividad</v>
      </c>
      <c r="E101" s="154" t="str">
        <f>IF(ISBLANK('5. Pp (3 años)'!D130),"",'5. Pp (3 años)'!D130)</f>
        <v xml:space="preserve">2.1.1.1.13.1 Supervisión  de la ejecución de la obra pública de acuerdo al programa de  avance fisico de la obra. </v>
      </c>
      <c r="F101" s="154" t="str">
        <f>IF(ISBLANK('5. Pp (3 años)'!E130),"",'5. Pp (3 años)'!E130)</f>
        <v>PISAF: Porcentaje de informes de supervisión de avance físico de las obras publicas en ejecucion</v>
      </c>
      <c r="G101" s="162" t="str">
        <f>IF(ISBLANK('5. Pp (3 años)'!H130),"",'5. Pp (3 años)'!H130)</f>
        <v>Trimestral</v>
      </c>
      <c r="H101" s="54" t="str">
        <f>IF(ISBLANK('5. Pp (3 años)'!J130),"",'5. Pp (3 años)'!J130)</f>
        <v>UNIDAD DE MEDIDA DEL INDICADOR: 
Porcentaje
UNIDAD DE MEDIDA DE LAS VARIABLES: 
Informes de avance fisico de obra.</v>
      </c>
      <c r="I101" s="95">
        <f>IF(ISBLANK('9. METAS'!K105),"",'9. METAS'!K105)</f>
        <v>182</v>
      </c>
      <c r="J101" s="96">
        <f>IF(ISBLANK('9. METAS'!N105),"",'9. METAS'!N105)</f>
        <v>0</v>
      </c>
      <c r="K101" s="86">
        <f>IF(ISBLANK('9. METAS'!O105),"",'9. METAS'!O105)</f>
        <v>21</v>
      </c>
      <c r="L101" s="86">
        <f>IF(ISBLANK('9. METAS'!P105),"",'9. METAS'!P105)</f>
        <v>57</v>
      </c>
      <c r="M101" s="87">
        <f>IF(ISBLANK('9. METAS'!Q105),"",'9. METAS'!Q105)</f>
        <v>104</v>
      </c>
      <c r="N101" s="97">
        <v>41</v>
      </c>
      <c r="O101" s="89"/>
      <c r="P101" s="89"/>
      <c r="Q101" s="90"/>
      <c r="R101" s="84" t="str">
        <f t="shared" si="8"/>
        <v>100%</v>
      </c>
      <c r="S101" s="85">
        <f t="shared" si="9"/>
        <v>0</v>
      </c>
      <c r="T101" s="85">
        <f t="shared" si="10"/>
        <v>0</v>
      </c>
      <c r="U101" s="108">
        <f t="shared" si="11"/>
        <v>0</v>
      </c>
      <c r="V101" s="88">
        <f t="shared" si="12"/>
        <v>0.22527472527472528</v>
      </c>
      <c r="W101" s="85">
        <f t="shared" si="13"/>
        <v>0.22527472527472528</v>
      </c>
      <c r="X101" s="85">
        <f t="shared" si="14"/>
        <v>0</v>
      </c>
      <c r="Y101" s="114">
        <f t="shared" si="15"/>
        <v>0</v>
      </c>
      <c r="Z101" s="130"/>
      <c r="AA101" s="131"/>
      <c r="AB101" s="131"/>
      <c r="AC101" s="132"/>
    </row>
    <row r="102" spans="3:29" ht="120.75">
      <c r="C102" s="158" t="str">
        <f>IF(ISBLANK('5. Pp (3 años)'!B131),"",'5. Pp (3 años)'!B131)</f>
        <v>Dirección de Control y Seguimiento de Obra</v>
      </c>
      <c r="D102" s="68" t="str">
        <f>IF(ISBLANK('5. Pp (3 años)'!C131),"",'5. Pp (3 años)'!C131)</f>
        <v>Componente</v>
      </c>
      <c r="E102" s="154" t="str">
        <f>IF(ISBLANK('5. Pp (3 años)'!D131),"",'5. Pp (3 años)'!D131)</f>
        <v xml:space="preserve">2.1.1.1.14  Obras públicas comprometidas, devengadas y pagadas. </v>
      </c>
      <c r="F102" s="154" t="str">
        <f>IF(ISBLANK('5. Pp (3 años)'!E131),"",'5. Pp (3 años)'!E131)</f>
        <v>PDOPC: Porcentaje de devengos de la obra pública comprometida.</v>
      </c>
      <c r="G102" s="162" t="str">
        <f>IF(ISBLANK('5. Pp (3 años)'!H131),"",'5. Pp (3 años)'!H131)</f>
        <v>Trimestral</v>
      </c>
      <c r="H102" s="54" t="str">
        <f>IF(ISBLANK('5. Pp (3 años)'!J131),"",'5. Pp (3 años)'!J131)</f>
        <v>UNIDAD DE MEDIDA DEL INDICADOR: 
Porcentaje
UNIDAD DE MEDIDA DE LAS VARIABLES: 
Devengos de la obra pública comprometida.</v>
      </c>
      <c r="I102" s="95">
        <f>IF(ISBLANK('9. METAS'!K106),"",'9. METAS'!K106)</f>
        <v>52</v>
      </c>
      <c r="J102" s="96">
        <f>IF(ISBLANK('9. METAS'!N106),"",'9. METAS'!N106)</f>
        <v>0</v>
      </c>
      <c r="K102" s="86">
        <f>IF(ISBLANK('9. METAS'!O106),"",'9. METAS'!O106)</f>
        <v>26</v>
      </c>
      <c r="L102" s="86">
        <f>IF(ISBLANK('9. METAS'!P106),"",'9. METAS'!P106)</f>
        <v>19</v>
      </c>
      <c r="M102" s="87">
        <f>IF(ISBLANK('9. METAS'!Q106),"",'9. METAS'!Q106)</f>
        <v>7</v>
      </c>
      <c r="N102" s="97">
        <v>41</v>
      </c>
      <c r="O102" s="89"/>
      <c r="P102" s="89"/>
      <c r="Q102" s="90"/>
      <c r="R102" s="84" t="str">
        <f t="shared" si="8"/>
        <v>100%</v>
      </c>
      <c r="S102" s="85">
        <f t="shared" si="9"/>
        <v>0</v>
      </c>
      <c r="T102" s="85">
        <f t="shared" si="10"/>
        <v>0</v>
      </c>
      <c r="U102" s="108">
        <f t="shared" si="11"/>
        <v>0</v>
      </c>
      <c r="V102" s="88">
        <f t="shared" si="12"/>
        <v>0.78846153846153844</v>
      </c>
      <c r="W102" s="85">
        <f t="shared" si="13"/>
        <v>0.78846153846153844</v>
      </c>
      <c r="X102" s="85">
        <f t="shared" si="14"/>
        <v>0</v>
      </c>
      <c r="Y102" s="114">
        <f t="shared" si="15"/>
        <v>0</v>
      </c>
      <c r="Z102" s="130"/>
      <c r="AA102" s="131"/>
      <c r="AB102" s="131"/>
      <c r="AC102" s="132"/>
    </row>
    <row r="103" spans="3:29" ht="103.5">
      <c r="C103" s="157" t="str">
        <f>IF(ISBLANK('5. Pp (3 años)'!B132),"",'5. Pp (3 años)'!B132)</f>
        <v>Dirección de Control y Seguimiento de Obra</v>
      </c>
      <c r="D103" s="68" t="str">
        <f>IF(ISBLANK('5. Pp (3 años)'!C132),"",'5. Pp (3 años)'!C132)</f>
        <v>Actividad</v>
      </c>
      <c r="E103" s="154" t="str">
        <f>IF(ISBLANK('5. Pp (3 años)'!D132),"",'5. Pp (3 años)'!D132)</f>
        <v xml:space="preserve">2.1.1.14.1 Gestión del avance financiero de las obras publicas 
 </v>
      </c>
      <c r="F103" s="154" t="str">
        <f>IF(ISBLANK('5. Pp (3 años)'!E132),"",'5. Pp (3 años)'!E132)</f>
        <v>PPOPD: Porcentaje del pagado de la obra pública devengada.</v>
      </c>
      <c r="G103" s="162" t="str">
        <f>IF(ISBLANK('5. Pp (3 años)'!H132),"",'5. Pp (3 años)'!H132)</f>
        <v>Trimestral</v>
      </c>
      <c r="H103" s="54" t="str">
        <f>IF(ISBLANK('5. Pp (3 años)'!J132),"",'5. Pp (3 años)'!J132)</f>
        <v>UNIDAD DE MEDIDA DEL INDICADOR:
 Porcentaje
UNIDAD DE MEDIDA DE LAS VARIABLES: 
Pagado de la obra pública</v>
      </c>
      <c r="I103" s="95">
        <f>IF(ISBLANK('9. METAS'!K107),"",'9. METAS'!K107)</f>
        <v>182</v>
      </c>
      <c r="J103" s="96">
        <f>IF(ISBLANK('9. METAS'!N107),"",'9. METAS'!N107)</f>
        <v>0</v>
      </c>
      <c r="K103" s="86">
        <f>IF(ISBLANK('9. METAS'!O107),"",'9. METAS'!O107)</f>
        <v>21</v>
      </c>
      <c r="L103" s="86">
        <f>IF(ISBLANK('9. METAS'!P107),"",'9. METAS'!P107)</f>
        <v>57</v>
      </c>
      <c r="M103" s="87">
        <f>IF(ISBLANK('9. METAS'!Q107),"",'9. METAS'!Q107)</f>
        <v>104</v>
      </c>
      <c r="N103" s="97">
        <v>41</v>
      </c>
      <c r="O103" s="89"/>
      <c r="P103" s="89"/>
      <c r="Q103" s="90"/>
      <c r="R103" s="84" t="str">
        <f t="shared" si="8"/>
        <v>100%</v>
      </c>
      <c r="S103" s="85">
        <f t="shared" si="9"/>
        <v>0</v>
      </c>
      <c r="T103" s="85">
        <f t="shared" si="10"/>
        <v>0</v>
      </c>
      <c r="U103" s="108">
        <f t="shared" si="11"/>
        <v>0</v>
      </c>
      <c r="V103" s="88">
        <f t="shared" si="12"/>
        <v>0.22527472527472528</v>
      </c>
      <c r="W103" s="85">
        <f t="shared" si="13"/>
        <v>0.22527472527472528</v>
      </c>
      <c r="X103" s="85">
        <f t="shared" si="14"/>
        <v>0</v>
      </c>
      <c r="Y103" s="114">
        <f t="shared" si="15"/>
        <v>0</v>
      </c>
      <c r="Z103" s="130"/>
      <c r="AA103" s="131"/>
      <c r="AB103" s="131"/>
      <c r="AC103" s="132"/>
    </row>
    <row r="104" spans="3:29" ht="17.25">
      <c r="C104" s="158" t="e">
        <f>IF(ISBLANK('5. Pp (3 años)'!#REF!),"",'5. Pp (3 años)'!#REF!)</f>
        <v>#REF!</v>
      </c>
      <c r="D104" s="68" t="e">
        <f>IF(ISBLANK('5. Pp (3 años)'!#REF!),"",'5. Pp (3 años)'!#REF!)</f>
        <v>#REF!</v>
      </c>
      <c r="E104" s="154" t="e">
        <f>IF(ISBLANK('5. Pp (3 años)'!#REF!),"",'5. Pp (3 años)'!#REF!)</f>
        <v>#REF!</v>
      </c>
      <c r="F104" s="154" t="e">
        <f>IF(ISBLANK('5. Pp (3 años)'!#REF!),"",'5. Pp (3 años)'!#REF!)</f>
        <v>#REF!</v>
      </c>
      <c r="G104" s="162" t="e">
        <f>IF(ISBLANK('5. Pp (3 años)'!#REF!),"",'5. Pp (3 años)'!#REF!)</f>
        <v>#REF!</v>
      </c>
      <c r="H104" s="54" t="e">
        <f>IF(ISBLANK('5. Pp (3 años)'!#REF!),"",'5. Pp (3 años)'!#REF!)</f>
        <v>#REF!</v>
      </c>
      <c r="I104" s="95" t="e">
        <f>IF(ISBLANK('9. METAS'!#REF!),"",'9. METAS'!#REF!)</f>
        <v>#REF!</v>
      </c>
      <c r="J104" s="96" t="e">
        <f>IF(ISBLANK('9. METAS'!#REF!),"",'9. METAS'!#REF!)</f>
        <v>#REF!</v>
      </c>
      <c r="K104" s="86" t="e">
        <f>IF(ISBLANK('9. METAS'!#REF!),"",'9. METAS'!#REF!)</f>
        <v>#REF!</v>
      </c>
      <c r="L104" s="86" t="e">
        <f>IF(ISBLANK('9. METAS'!#REF!),"",'9. METAS'!#REF!)</f>
        <v>#REF!</v>
      </c>
      <c r="M104" s="87" t="e">
        <f>IF(ISBLANK('9. METAS'!#REF!),"",'9. METAS'!#REF!)</f>
        <v>#REF!</v>
      </c>
      <c r="N104" s="97">
        <v>41</v>
      </c>
      <c r="O104" s="89"/>
      <c r="P104" s="89"/>
      <c r="Q104" s="90"/>
      <c r="R104" s="84" t="str">
        <f t="shared" si="8"/>
        <v>100%</v>
      </c>
      <c r="S104" s="85" t="str">
        <f t="shared" si="9"/>
        <v>100%</v>
      </c>
      <c r="T104" s="85" t="str">
        <f t="shared" si="10"/>
        <v>100%</v>
      </c>
      <c r="U104" s="108" t="str">
        <f t="shared" si="11"/>
        <v>100%</v>
      </c>
      <c r="V104" s="88" t="str">
        <f t="shared" si="12"/>
        <v>No Programado</v>
      </c>
      <c r="W104" s="85" t="str">
        <f t="shared" si="13"/>
        <v>No Programado</v>
      </c>
      <c r="X104" s="85" t="str">
        <f t="shared" si="14"/>
        <v>No Programado</v>
      </c>
      <c r="Y104" s="114" t="str">
        <f t="shared" si="15"/>
        <v>No Programado</v>
      </c>
      <c r="Z104" s="130"/>
      <c r="AA104" s="131"/>
      <c r="AB104" s="131"/>
      <c r="AC104" s="132"/>
    </row>
    <row r="105" spans="3:29" ht="17.25">
      <c r="C105" s="157" t="e">
        <f>IF(ISBLANK('5. Pp (3 años)'!#REF!),"",'5. Pp (3 años)'!#REF!)</f>
        <v>#REF!</v>
      </c>
      <c r="D105" s="68" t="e">
        <f>IF(ISBLANK('5. Pp (3 años)'!#REF!),"",'5. Pp (3 años)'!#REF!)</f>
        <v>#REF!</v>
      </c>
      <c r="E105" s="154" t="e">
        <f>IF(ISBLANK('5. Pp (3 años)'!#REF!),"",'5. Pp (3 años)'!#REF!)</f>
        <v>#REF!</v>
      </c>
      <c r="F105" s="154" t="e">
        <f>IF(ISBLANK('5. Pp (3 años)'!#REF!),"",'5. Pp (3 años)'!#REF!)</f>
        <v>#REF!</v>
      </c>
      <c r="G105" s="162" t="e">
        <f>IF(ISBLANK('5. Pp (3 años)'!#REF!),"",'5. Pp (3 años)'!#REF!)</f>
        <v>#REF!</v>
      </c>
      <c r="H105" s="54" t="e">
        <f>IF(ISBLANK('5. Pp (3 años)'!#REF!),"",'5. Pp (3 años)'!#REF!)</f>
        <v>#REF!</v>
      </c>
      <c r="I105" s="95" t="e">
        <f>IF(ISBLANK('9. METAS'!#REF!),"",'9. METAS'!#REF!)</f>
        <v>#REF!</v>
      </c>
      <c r="J105" s="96" t="e">
        <f>IF(ISBLANK('9. METAS'!#REF!),"",'9. METAS'!#REF!)</f>
        <v>#REF!</v>
      </c>
      <c r="K105" s="86" t="e">
        <f>IF(ISBLANK('9. METAS'!#REF!),"",'9. METAS'!#REF!)</f>
        <v>#REF!</v>
      </c>
      <c r="L105" s="86" t="e">
        <f>IF(ISBLANK('9. METAS'!#REF!),"",'9. METAS'!#REF!)</f>
        <v>#REF!</v>
      </c>
      <c r="M105" s="87" t="e">
        <f>IF(ISBLANK('9. METAS'!#REF!),"",'9. METAS'!#REF!)</f>
        <v>#REF!</v>
      </c>
      <c r="N105" s="97">
        <v>41</v>
      </c>
      <c r="O105" s="89"/>
      <c r="P105" s="89"/>
      <c r="Q105" s="90"/>
      <c r="R105" s="84" t="str">
        <f t="shared" si="8"/>
        <v>100%</v>
      </c>
      <c r="S105" s="85" t="str">
        <f t="shared" si="9"/>
        <v>100%</v>
      </c>
      <c r="T105" s="85" t="str">
        <f t="shared" si="10"/>
        <v>100%</v>
      </c>
      <c r="U105" s="108" t="str">
        <f t="shared" si="11"/>
        <v>100%</v>
      </c>
      <c r="V105" s="88" t="str">
        <f t="shared" si="12"/>
        <v>No Programado</v>
      </c>
      <c r="W105" s="85" t="str">
        <f t="shared" si="13"/>
        <v>No Programado</v>
      </c>
      <c r="X105" s="85" t="str">
        <f t="shared" si="14"/>
        <v>No Programado</v>
      </c>
      <c r="Y105" s="114" t="str">
        <f t="shared" si="15"/>
        <v>No Programado</v>
      </c>
      <c r="Z105" s="130"/>
      <c r="AA105" s="131"/>
      <c r="AB105" s="131"/>
      <c r="AC105" s="132"/>
    </row>
    <row r="106" spans="3:29" ht="17.25">
      <c r="C106" s="159" t="e">
        <f>IF(ISBLANK('5. Pp (3 años)'!#REF!),"",'5. Pp (3 años)'!#REF!)</f>
        <v>#REF!</v>
      </c>
      <c r="D106" s="47" t="e">
        <f>IF(ISBLANK('5. Pp (3 años)'!#REF!),"",'5. Pp (3 años)'!#REF!)</f>
        <v>#REF!</v>
      </c>
      <c r="E106" s="156" t="e">
        <f>IF(ISBLANK('5. Pp (3 años)'!#REF!),"",'5. Pp (3 años)'!#REF!)</f>
        <v>#REF!</v>
      </c>
      <c r="F106" s="156" t="e">
        <f>IF(ISBLANK('5. Pp (3 años)'!#REF!),"",'5. Pp (3 años)'!#REF!)</f>
        <v>#REF!</v>
      </c>
      <c r="G106" s="167" t="e">
        <f>IF(ISBLANK('5. Pp (3 años)'!#REF!),"",'5. Pp (3 años)'!#REF!)</f>
        <v>#REF!</v>
      </c>
      <c r="H106" s="53" t="e">
        <f>IF(ISBLANK('5. Pp (3 años)'!#REF!),"",'5. Pp (3 años)'!#REF!)</f>
        <v>#REF!</v>
      </c>
      <c r="I106" s="95" t="e">
        <f>IF(ISBLANK('9. METAS'!#REF!),"",'9. METAS'!#REF!)</f>
        <v>#REF!</v>
      </c>
      <c r="J106" s="96" t="e">
        <f>IF(ISBLANK('9. METAS'!#REF!),"",'9. METAS'!#REF!)</f>
        <v>#REF!</v>
      </c>
      <c r="K106" s="86" t="e">
        <f>IF(ISBLANK('9. METAS'!#REF!),"",'9. METAS'!#REF!)</f>
        <v>#REF!</v>
      </c>
      <c r="L106" s="86" t="e">
        <f>IF(ISBLANK('9. METAS'!#REF!),"",'9. METAS'!#REF!)</f>
        <v>#REF!</v>
      </c>
      <c r="M106" s="87" t="e">
        <f>IF(ISBLANK('9. METAS'!#REF!),"",'9. METAS'!#REF!)</f>
        <v>#REF!</v>
      </c>
      <c r="N106" s="97">
        <v>41</v>
      </c>
      <c r="O106" s="89"/>
      <c r="P106" s="89"/>
      <c r="Q106" s="90"/>
      <c r="R106" s="84" t="str">
        <f t="shared" si="8"/>
        <v>100%</v>
      </c>
      <c r="S106" s="85" t="str">
        <f t="shared" si="9"/>
        <v>100%</v>
      </c>
      <c r="T106" s="85" t="str">
        <f t="shared" si="10"/>
        <v>100%</v>
      </c>
      <c r="U106" s="108" t="str">
        <f t="shared" si="11"/>
        <v>100%</v>
      </c>
      <c r="V106" s="88" t="str">
        <f t="shared" si="12"/>
        <v>No Programado</v>
      </c>
      <c r="W106" s="85" t="str">
        <f t="shared" si="13"/>
        <v>No Programado</v>
      </c>
      <c r="X106" s="85" t="str">
        <f t="shared" si="14"/>
        <v>No Programado</v>
      </c>
      <c r="Y106" s="114" t="str">
        <f t="shared" si="15"/>
        <v>No Programado</v>
      </c>
      <c r="Z106" s="127"/>
      <c r="AA106" s="128"/>
      <c r="AB106" s="128"/>
      <c r="AC106" s="129"/>
    </row>
    <row r="107" spans="3:29" ht="17.25">
      <c r="C107" s="157" t="e">
        <f>IF(ISBLANK('5. Pp (3 años)'!#REF!),"",'5. Pp (3 años)'!#REF!)</f>
        <v>#REF!</v>
      </c>
      <c r="D107" s="68" t="e">
        <f>IF(ISBLANK('5. Pp (3 años)'!#REF!),"",'5. Pp (3 años)'!#REF!)</f>
        <v>#REF!</v>
      </c>
      <c r="E107" s="154" t="e">
        <f>IF(ISBLANK('5. Pp (3 años)'!#REF!),"",'5. Pp (3 años)'!#REF!)</f>
        <v>#REF!</v>
      </c>
      <c r="F107" s="154" t="e">
        <f>IF(ISBLANK('5. Pp (3 años)'!#REF!),"",'5. Pp (3 años)'!#REF!)</f>
        <v>#REF!</v>
      </c>
      <c r="G107" s="162" t="e">
        <f>IF(ISBLANK('5. Pp (3 años)'!#REF!),"",'5. Pp (3 años)'!#REF!)</f>
        <v>#REF!</v>
      </c>
      <c r="H107" s="54" t="e">
        <f>IF(ISBLANK('5. Pp (3 años)'!#REF!),"",'5. Pp (3 años)'!#REF!)</f>
        <v>#REF!</v>
      </c>
      <c r="I107" s="95" t="e">
        <f>IF(ISBLANK('9. METAS'!#REF!),"",'9. METAS'!#REF!)</f>
        <v>#REF!</v>
      </c>
      <c r="J107" s="96" t="e">
        <f>IF(ISBLANK('9. METAS'!#REF!),"",'9. METAS'!#REF!)</f>
        <v>#REF!</v>
      </c>
      <c r="K107" s="86" t="e">
        <f>IF(ISBLANK('9. METAS'!#REF!),"",'9. METAS'!#REF!)</f>
        <v>#REF!</v>
      </c>
      <c r="L107" s="86" t="e">
        <f>IF(ISBLANK('9. METAS'!#REF!),"",'9. METAS'!#REF!)</f>
        <v>#REF!</v>
      </c>
      <c r="M107" s="87" t="e">
        <f>IF(ISBLANK('9. METAS'!#REF!),"",'9. METAS'!#REF!)</f>
        <v>#REF!</v>
      </c>
      <c r="N107" s="97">
        <v>41</v>
      </c>
      <c r="O107" s="89"/>
      <c r="P107" s="89"/>
      <c r="Q107" s="90"/>
      <c r="R107" s="84" t="str">
        <f t="shared" si="8"/>
        <v>100%</v>
      </c>
      <c r="S107" s="85" t="str">
        <f t="shared" si="9"/>
        <v>100%</v>
      </c>
      <c r="T107" s="85" t="str">
        <f t="shared" si="10"/>
        <v>100%</v>
      </c>
      <c r="U107" s="108" t="str">
        <f t="shared" si="11"/>
        <v>100%</v>
      </c>
      <c r="V107" s="88" t="str">
        <f t="shared" si="12"/>
        <v>No Programado</v>
      </c>
      <c r="W107" s="85" t="str">
        <f t="shared" si="13"/>
        <v>No Programado</v>
      </c>
      <c r="X107" s="85" t="str">
        <f t="shared" si="14"/>
        <v>No Programado</v>
      </c>
      <c r="Y107" s="114" t="str">
        <f t="shared" si="15"/>
        <v>No Programado</v>
      </c>
      <c r="Z107" s="130"/>
      <c r="AA107" s="131"/>
      <c r="AB107" s="131"/>
      <c r="AC107" s="132"/>
    </row>
    <row r="108" spans="3:29" ht="17.25">
      <c r="C108" s="158" t="e">
        <f>IF(ISBLANK('5. Pp (3 años)'!#REF!),"",'5. Pp (3 años)'!#REF!)</f>
        <v>#REF!</v>
      </c>
      <c r="D108" s="68" t="e">
        <f>IF(ISBLANK('5. Pp (3 años)'!#REF!),"",'5. Pp (3 años)'!#REF!)</f>
        <v>#REF!</v>
      </c>
      <c r="E108" s="154" t="e">
        <f>IF(ISBLANK('5. Pp (3 años)'!#REF!),"",'5. Pp (3 años)'!#REF!)</f>
        <v>#REF!</v>
      </c>
      <c r="F108" s="154" t="e">
        <f>IF(ISBLANK('5. Pp (3 años)'!#REF!),"",'5. Pp (3 años)'!#REF!)</f>
        <v>#REF!</v>
      </c>
      <c r="G108" s="162" t="e">
        <f>IF(ISBLANK('5. Pp (3 años)'!#REF!),"",'5. Pp (3 años)'!#REF!)</f>
        <v>#REF!</v>
      </c>
      <c r="H108" s="54" t="e">
        <f>IF(ISBLANK('5. Pp (3 años)'!#REF!),"",'5. Pp (3 años)'!#REF!)</f>
        <v>#REF!</v>
      </c>
      <c r="I108" s="95" t="e">
        <f>IF(ISBLANK('9. METAS'!#REF!),"",'9. METAS'!#REF!)</f>
        <v>#REF!</v>
      </c>
      <c r="J108" s="96" t="e">
        <f>IF(ISBLANK('9. METAS'!#REF!),"",'9. METAS'!#REF!)</f>
        <v>#REF!</v>
      </c>
      <c r="K108" s="86" t="e">
        <f>IF(ISBLANK('9. METAS'!#REF!),"",'9. METAS'!#REF!)</f>
        <v>#REF!</v>
      </c>
      <c r="L108" s="86" t="e">
        <f>IF(ISBLANK('9. METAS'!#REF!),"",'9. METAS'!#REF!)</f>
        <v>#REF!</v>
      </c>
      <c r="M108" s="87" t="e">
        <f>IF(ISBLANK('9. METAS'!#REF!),"",'9. METAS'!#REF!)</f>
        <v>#REF!</v>
      </c>
      <c r="N108" s="97">
        <v>41</v>
      </c>
      <c r="O108" s="89"/>
      <c r="P108" s="89"/>
      <c r="Q108" s="90"/>
      <c r="R108" s="84" t="str">
        <f t="shared" si="8"/>
        <v>100%</v>
      </c>
      <c r="S108" s="85" t="str">
        <f t="shared" si="9"/>
        <v>100%</v>
      </c>
      <c r="T108" s="85" t="str">
        <f t="shared" si="10"/>
        <v>100%</v>
      </c>
      <c r="U108" s="108" t="str">
        <f t="shared" si="11"/>
        <v>100%</v>
      </c>
      <c r="V108" s="88" t="str">
        <f t="shared" si="12"/>
        <v>No Programado</v>
      </c>
      <c r="W108" s="85" t="str">
        <f t="shared" si="13"/>
        <v>No Programado</v>
      </c>
      <c r="X108" s="85" t="str">
        <f t="shared" si="14"/>
        <v>No Programado</v>
      </c>
      <c r="Y108" s="114" t="str">
        <f t="shared" si="15"/>
        <v>No Programado</v>
      </c>
      <c r="Z108" s="130"/>
      <c r="AA108" s="131"/>
      <c r="AB108" s="131"/>
      <c r="AC108" s="132"/>
    </row>
    <row r="109" spans="3:29" ht="17.25">
      <c r="C109" s="157" t="e">
        <f>IF(ISBLANK('5. Pp (3 años)'!#REF!),"",'5. Pp (3 años)'!#REF!)</f>
        <v>#REF!</v>
      </c>
      <c r="D109" s="68" t="e">
        <f>IF(ISBLANK('5. Pp (3 años)'!#REF!),"",'5. Pp (3 años)'!#REF!)</f>
        <v>#REF!</v>
      </c>
      <c r="E109" s="154" t="e">
        <f>IF(ISBLANK('5. Pp (3 años)'!#REF!),"",'5. Pp (3 años)'!#REF!)</f>
        <v>#REF!</v>
      </c>
      <c r="F109" s="154" t="e">
        <f>IF(ISBLANK('5. Pp (3 años)'!#REF!),"",'5. Pp (3 años)'!#REF!)</f>
        <v>#REF!</v>
      </c>
      <c r="G109" s="162" t="e">
        <f>IF(ISBLANK('5. Pp (3 años)'!#REF!),"",'5. Pp (3 años)'!#REF!)</f>
        <v>#REF!</v>
      </c>
      <c r="H109" s="54" t="e">
        <f>IF(ISBLANK('5. Pp (3 años)'!#REF!),"",'5. Pp (3 años)'!#REF!)</f>
        <v>#REF!</v>
      </c>
      <c r="I109" s="95" t="e">
        <f>IF(ISBLANK('9. METAS'!#REF!),"",'9. METAS'!#REF!)</f>
        <v>#REF!</v>
      </c>
      <c r="J109" s="96" t="e">
        <f>IF(ISBLANK('9. METAS'!#REF!),"",'9. METAS'!#REF!)</f>
        <v>#REF!</v>
      </c>
      <c r="K109" s="86" t="e">
        <f>IF(ISBLANK('9. METAS'!#REF!),"",'9. METAS'!#REF!)</f>
        <v>#REF!</v>
      </c>
      <c r="L109" s="86" t="e">
        <f>IF(ISBLANK('9. METAS'!#REF!),"",'9. METAS'!#REF!)</f>
        <v>#REF!</v>
      </c>
      <c r="M109" s="87" t="e">
        <f>IF(ISBLANK('9. METAS'!#REF!),"",'9. METAS'!#REF!)</f>
        <v>#REF!</v>
      </c>
      <c r="N109" s="97">
        <v>41</v>
      </c>
      <c r="O109" s="89"/>
      <c r="P109" s="89"/>
      <c r="Q109" s="90"/>
      <c r="R109" s="84" t="str">
        <f t="shared" si="8"/>
        <v>100%</v>
      </c>
      <c r="S109" s="85" t="str">
        <f t="shared" si="9"/>
        <v>100%</v>
      </c>
      <c r="T109" s="85" t="str">
        <f t="shared" si="10"/>
        <v>100%</v>
      </c>
      <c r="U109" s="108" t="str">
        <f t="shared" si="11"/>
        <v>100%</v>
      </c>
      <c r="V109" s="88" t="str">
        <f t="shared" si="12"/>
        <v>No Programado</v>
      </c>
      <c r="W109" s="85" t="str">
        <f t="shared" si="13"/>
        <v>No Programado</v>
      </c>
      <c r="X109" s="85" t="str">
        <f t="shared" si="14"/>
        <v>No Programado</v>
      </c>
      <c r="Y109" s="114" t="str">
        <f t="shared" si="15"/>
        <v>No Programado</v>
      </c>
      <c r="Z109" s="130"/>
      <c r="AA109" s="131"/>
      <c r="AB109" s="131"/>
      <c r="AC109" s="132"/>
    </row>
    <row r="110" spans="3:29" ht="17.25">
      <c r="C110" s="158" t="e">
        <f>IF(ISBLANK('5. Pp (3 años)'!#REF!),"",'5. Pp (3 años)'!#REF!)</f>
        <v>#REF!</v>
      </c>
      <c r="D110" s="68" t="e">
        <f>IF(ISBLANK('5. Pp (3 años)'!#REF!),"",'5. Pp (3 años)'!#REF!)</f>
        <v>#REF!</v>
      </c>
      <c r="E110" s="154" t="e">
        <f>IF(ISBLANK('5. Pp (3 años)'!#REF!),"",'5. Pp (3 años)'!#REF!)</f>
        <v>#REF!</v>
      </c>
      <c r="F110" s="154" t="e">
        <f>IF(ISBLANK('5. Pp (3 años)'!#REF!),"",'5. Pp (3 años)'!#REF!)</f>
        <v>#REF!</v>
      </c>
      <c r="G110" s="162" t="e">
        <f>IF(ISBLANK('5. Pp (3 años)'!#REF!),"",'5. Pp (3 años)'!#REF!)</f>
        <v>#REF!</v>
      </c>
      <c r="H110" s="54" t="e">
        <f>IF(ISBLANK('5. Pp (3 años)'!#REF!),"",'5. Pp (3 años)'!#REF!)</f>
        <v>#REF!</v>
      </c>
      <c r="I110" s="95" t="e">
        <f>IF(ISBLANK('9. METAS'!#REF!),"",'9. METAS'!#REF!)</f>
        <v>#REF!</v>
      </c>
      <c r="J110" s="96" t="e">
        <f>IF(ISBLANK('9. METAS'!#REF!),"",'9. METAS'!#REF!)</f>
        <v>#REF!</v>
      </c>
      <c r="K110" s="86" t="e">
        <f>IF(ISBLANK('9. METAS'!#REF!),"",'9. METAS'!#REF!)</f>
        <v>#REF!</v>
      </c>
      <c r="L110" s="86" t="e">
        <f>IF(ISBLANK('9. METAS'!#REF!),"",'9. METAS'!#REF!)</f>
        <v>#REF!</v>
      </c>
      <c r="M110" s="87" t="e">
        <f>IF(ISBLANK('9. METAS'!#REF!),"",'9. METAS'!#REF!)</f>
        <v>#REF!</v>
      </c>
      <c r="N110" s="97">
        <v>41</v>
      </c>
      <c r="O110" s="89"/>
      <c r="P110" s="89"/>
      <c r="Q110" s="90"/>
      <c r="R110" s="84" t="str">
        <f t="shared" si="8"/>
        <v>100%</v>
      </c>
      <c r="S110" s="85" t="str">
        <f t="shared" si="9"/>
        <v>100%</v>
      </c>
      <c r="T110" s="85" t="str">
        <f t="shared" si="10"/>
        <v>100%</v>
      </c>
      <c r="U110" s="108" t="str">
        <f t="shared" si="11"/>
        <v>100%</v>
      </c>
      <c r="V110" s="88" t="str">
        <f t="shared" si="12"/>
        <v>No Programado</v>
      </c>
      <c r="W110" s="85" t="str">
        <f t="shared" si="13"/>
        <v>No Programado</v>
      </c>
      <c r="X110" s="85" t="str">
        <f t="shared" si="14"/>
        <v>No Programado</v>
      </c>
      <c r="Y110" s="114" t="str">
        <f t="shared" si="15"/>
        <v>No Programado</v>
      </c>
      <c r="Z110" s="127"/>
      <c r="AA110" s="128"/>
      <c r="AB110" s="128"/>
      <c r="AC110" s="129"/>
    </row>
    <row r="111" spans="3:29" ht="17.25">
      <c r="C111" s="157" t="e">
        <f>IF(ISBLANK('5. Pp (3 años)'!#REF!),"",'5. Pp (3 años)'!#REF!)</f>
        <v>#REF!</v>
      </c>
      <c r="D111" s="68" t="e">
        <f>IF(ISBLANK('5. Pp (3 años)'!#REF!),"",'5. Pp (3 años)'!#REF!)</f>
        <v>#REF!</v>
      </c>
      <c r="E111" s="154" t="e">
        <f>IF(ISBLANK('5. Pp (3 años)'!#REF!),"",'5. Pp (3 años)'!#REF!)</f>
        <v>#REF!</v>
      </c>
      <c r="F111" s="154" t="e">
        <f>IF(ISBLANK('5. Pp (3 años)'!#REF!),"",'5. Pp (3 años)'!#REF!)</f>
        <v>#REF!</v>
      </c>
      <c r="G111" s="162" t="e">
        <f>IF(ISBLANK('5. Pp (3 años)'!#REF!),"",'5. Pp (3 años)'!#REF!)</f>
        <v>#REF!</v>
      </c>
      <c r="H111" s="54" t="e">
        <f>IF(ISBLANK('5. Pp (3 años)'!#REF!),"",'5. Pp (3 años)'!#REF!)</f>
        <v>#REF!</v>
      </c>
      <c r="I111" s="95" t="e">
        <f>IF(ISBLANK('9. METAS'!#REF!),"",'9. METAS'!#REF!)</f>
        <v>#REF!</v>
      </c>
      <c r="J111" s="96" t="e">
        <f>IF(ISBLANK('9. METAS'!#REF!),"",'9. METAS'!#REF!)</f>
        <v>#REF!</v>
      </c>
      <c r="K111" s="86" t="e">
        <f>IF(ISBLANK('9. METAS'!#REF!),"",'9. METAS'!#REF!)</f>
        <v>#REF!</v>
      </c>
      <c r="L111" s="86" t="e">
        <f>IF(ISBLANK('9. METAS'!#REF!),"",'9. METAS'!#REF!)</f>
        <v>#REF!</v>
      </c>
      <c r="M111" s="87" t="e">
        <f>IF(ISBLANK('9. METAS'!#REF!),"",'9. METAS'!#REF!)</f>
        <v>#REF!</v>
      </c>
      <c r="N111" s="97">
        <v>41</v>
      </c>
      <c r="O111" s="89"/>
      <c r="P111" s="89"/>
      <c r="Q111" s="90"/>
      <c r="R111" s="84" t="str">
        <f t="shared" si="8"/>
        <v>100%</v>
      </c>
      <c r="S111" s="85" t="str">
        <f t="shared" si="9"/>
        <v>100%</v>
      </c>
      <c r="T111" s="85" t="str">
        <f t="shared" si="10"/>
        <v>100%</v>
      </c>
      <c r="U111" s="108" t="str">
        <f t="shared" si="11"/>
        <v>100%</v>
      </c>
      <c r="V111" s="88" t="str">
        <f t="shared" si="12"/>
        <v>No Programado</v>
      </c>
      <c r="W111" s="85" t="str">
        <f t="shared" si="13"/>
        <v>No Programado</v>
      </c>
      <c r="X111" s="85" t="str">
        <f t="shared" si="14"/>
        <v>No Programado</v>
      </c>
      <c r="Y111" s="114" t="str">
        <f t="shared" si="15"/>
        <v>No Programado</v>
      </c>
      <c r="Z111" s="130"/>
      <c r="AA111" s="131"/>
      <c r="AB111" s="131"/>
      <c r="AC111" s="132"/>
    </row>
    <row r="112" spans="3:29" ht="17.25">
      <c r="C112" s="159" t="e">
        <f>IF(ISBLANK('5. Pp (3 años)'!#REF!),"",'5. Pp (3 años)'!#REF!)</f>
        <v>#REF!</v>
      </c>
      <c r="D112" s="47" t="e">
        <f>IF(ISBLANK('5. Pp (3 años)'!#REF!),"",'5. Pp (3 años)'!#REF!)</f>
        <v>#REF!</v>
      </c>
      <c r="E112" s="156" t="e">
        <f>IF(ISBLANK('5. Pp (3 años)'!#REF!),"",'5. Pp (3 años)'!#REF!)</f>
        <v>#REF!</v>
      </c>
      <c r="F112" s="156" t="e">
        <f>IF(ISBLANK('5. Pp (3 años)'!#REF!),"",'5. Pp (3 años)'!#REF!)</f>
        <v>#REF!</v>
      </c>
      <c r="G112" s="167" t="e">
        <f>IF(ISBLANK('5. Pp (3 años)'!#REF!),"",'5. Pp (3 años)'!#REF!)</f>
        <v>#REF!</v>
      </c>
      <c r="H112" s="53" t="e">
        <f>IF(ISBLANK('5. Pp (3 años)'!#REF!),"",'5. Pp (3 años)'!#REF!)</f>
        <v>#REF!</v>
      </c>
      <c r="I112" s="95" t="e">
        <f>IF(ISBLANK('9. METAS'!#REF!),"",'9. METAS'!#REF!)</f>
        <v>#REF!</v>
      </c>
      <c r="J112" s="96" t="e">
        <f>IF(ISBLANK('9. METAS'!#REF!),"",'9. METAS'!#REF!)</f>
        <v>#REF!</v>
      </c>
      <c r="K112" s="86" t="e">
        <f>IF(ISBLANK('9. METAS'!#REF!),"",'9. METAS'!#REF!)</f>
        <v>#REF!</v>
      </c>
      <c r="L112" s="86" t="e">
        <f>IF(ISBLANK('9. METAS'!#REF!),"",'9. METAS'!#REF!)</f>
        <v>#REF!</v>
      </c>
      <c r="M112" s="87" t="e">
        <f>IF(ISBLANK('9. METAS'!#REF!),"",'9. METAS'!#REF!)</f>
        <v>#REF!</v>
      </c>
      <c r="N112" s="97">
        <v>41</v>
      </c>
      <c r="O112" s="89"/>
      <c r="P112" s="89"/>
      <c r="Q112" s="90"/>
      <c r="R112" s="84" t="str">
        <f t="shared" si="8"/>
        <v>100%</v>
      </c>
      <c r="S112" s="85" t="str">
        <f t="shared" si="9"/>
        <v>100%</v>
      </c>
      <c r="T112" s="85" t="str">
        <f t="shared" si="10"/>
        <v>100%</v>
      </c>
      <c r="U112" s="108" t="str">
        <f t="shared" si="11"/>
        <v>100%</v>
      </c>
      <c r="V112" s="88" t="str">
        <f t="shared" si="12"/>
        <v>No Programado</v>
      </c>
      <c r="W112" s="85" t="str">
        <f t="shared" si="13"/>
        <v>No Programado</v>
      </c>
      <c r="X112" s="85" t="str">
        <f t="shared" si="14"/>
        <v>No Programado</v>
      </c>
      <c r="Y112" s="114" t="str">
        <f t="shared" si="15"/>
        <v>No Programado</v>
      </c>
      <c r="Z112" s="127"/>
      <c r="AA112" s="128"/>
      <c r="AB112" s="128"/>
      <c r="AC112" s="129"/>
    </row>
    <row r="113" spans="3:29" ht="17.25">
      <c r="C113" s="157" t="e">
        <f>IF(ISBLANK('5. Pp (3 años)'!#REF!),"",'5. Pp (3 años)'!#REF!)</f>
        <v>#REF!</v>
      </c>
      <c r="D113" s="68" t="e">
        <f>IF(ISBLANK('5. Pp (3 años)'!#REF!),"",'5. Pp (3 años)'!#REF!)</f>
        <v>#REF!</v>
      </c>
      <c r="E113" s="154" t="e">
        <f>IF(ISBLANK('5. Pp (3 años)'!#REF!),"",'5. Pp (3 años)'!#REF!)</f>
        <v>#REF!</v>
      </c>
      <c r="F113" s="154" t="e">
        <f>IF(ISBLANK('5. Pp (3 años)'!#REF!),"",'5. Pp (3 años)'!#REF!)</f>
        <v>#REF!</v>
      </c>
      <c r="G113" s="162" t="e">
        <f>IF(ISBLANK('5. Pp (3 años)'!#REF!),"",'5. Pp (3 años)'!#REF!)</f>
        <v>#REF!</v>
      </c>
      <c r="H113" s="54" t="e">
        <f>IF(ISBLANK('5. Pp (3 años)'!#REF!),"",'5. Pp (3 años)'!#REF!)</f>
        <v>#REF!</v>
      </c>
      <c r="I113" s="95" t="e">
        <f>IF(ISBLANK('9. METAS'!#REF!),"",'9. METAS'!#REF!)</f>
        <v>#REF!</v>
      </c>
      <c r="J113" s="96" t="e">
        <f>IF(ISBLANK('9. METAS'!#REF!),"",'9. METAS'!#REF!)</f>
        <v>#REF!</v>
      </c>
      <c r="K113" s="86" t="e">
        <f>IF(ISBLANK('9. METAS'!#REF!),"",'9. METAS'!#REF!)</f>
        <v>#REF!</v>
      </c>
      <c r="L113" s="86" t="e">
        <f>IF(ISBLANK('9. METAS'!#REF!),"",'9. METAS'!#REF!)</f>
        <v>#REF!</v>
      </c>
      <c r="M113" s="87" t="e">
        <f>IF(ISBLANK('9. METAS'!#REF!),"",'9. METAS'!#REF!)</f>
        <v>#REF!</v>
      </c>
      <c r="N113" s="97">
        <v>41</v>
      </c>
      <c r="O113" s="89"/>
      <c r="P113" s="89"/>
      <c r="Q113" s="90"/>
      <c r="R113" s="84" t="str">
        <f t="shared" si="8"/>
        <v>100%</v>
      </c>
      <c r="S113" s="85" t="str">
        <f t="shared" si="9"/>
        <v>100%</v>
      </c>
      <c r="T113" s="85" t="str">
        <f t="shared" si="10"/>
        <v>100%</v>
      </c>
      <c r="U113" s="108" t="str">
        <f t="shared" si="11"/>
        <v>100%</v>
      </c>
      <c r="V113" s="88" t="str">
        <f t="shared" si="12"/>
        <v>No Programado</v>
      </c>
      <c r="W113" s="85" t="str">
        <f t="shared" si="13"/>
        <v>No Programado</v>
      </c>
      <c r="X113" s="85" t="str">
        <f t="shared" si="14"/>
        <v>No Programado</v>
      </c>
      <c r="Y113" s="114" t="str">
        <f t="shared" si="15"/>
        <v>No Programado</v>
      </c>
      <c r="Z113" s="130"/>
      <c r="AA113" s="131"/>
      <c r="AB113" s="131"/>
      <c r="AC113" s="132"/>
    </row>
    <row r="114" spans="3:29" ht="17.25">
      <c r="C114" s="158" t="e">
        <f>IF(ISBLANK('5. Pp (3 años)'!#REF!),"",'5. Pp (3 años)'!#REF!)</f>
        <v>#REF!</v>
      </c>
      <c r="D114" s="68" t="e">
        <f>IF(ISBLANK('5. Pp (3 años)'!#REF!),"",'5. Pp (3 años)'!#REF!)</f>
        <v>#REF!</v>
      </c>
      <c r="E114" s="154" t="e">
        <f>IF(ISBLANK('5. Pp (3 años)'!#REF!),"",'5. Pp (3 años)'!#REF!)</f>
        <v>#REF!</v>
      </c>
      <c r="F114" s="154" t="e">
        <f>IF(ISBLANK('5. Pp (3 años)'!#REF!),"",'5. Pp (3 años)'!#REF!)</f>
        <v>#REF!</v>
      </c>
      <c r="G114" s="162" t="e">
        <f>IF(ISBLANK('5. Pp (3 años)'!#REF!),"",'5. Pp (3 años)'!#REF!)</f>
        <v>#REF!</v>
      </c>
      <c r="H114" s="54" t="e">
        <f>IF(ISBLANK('5. Pp (3 años)'!#REF!),"",'5. Pp (3 años)'!#REF!)</f>
        <v>#REF!</v>
      </c>
      <c r="I114" s="95" t="e">
        <f>IF(ISBLANK('9. METAS'!#REF!),"",'9. METAS'!#REF!)</f>
        <v>#REF!</v>
      </c>
      <c r="J114" s="96" t="e">
        <f>IF(ISBLANK('9. METAS'!#REF!),"",'9. METAS'!#REF!)</f>
        <v>#REF!</v>
      </c>
      <c r="K114" s="86" t="e">
        <f>IF(ISBLANK('9. METAS'!#REF!),"",'9. METAS'!#REF!)</f>
        <v>#REF!</v>
      </c>
      <c r="L114" s="86" t="e">
        <f>IF(ISBLANK('9. METAS'!#REF!),"",'9. METAS'!#REF!)</f>
        <v>#REF!</v>
      </c>
      <c r="M114" s="87" t="e">
        <f>IF(ISBLANK('9. METAS'!#REF!),"",'9. METAS'!#REF!)</f>
        <v>#REF!</v>
      </c>
      <c r="N114" s="97">
        <v>41</v>
      </c>
      <c r="O114" s="89"/>
      <c r="P114" s="89"/>
      <c r="Q114" s="90"/>
      <c r="R114" s="84" t="str">
        <f t="shared" si="8"/>
        <v>100%</v>
      </c>
      <c r="S114" s="85" t="str">
        <f t="shared" si="9"/>
        <v>100%</v>
      </c>
      <c r="T114" s="85" t="str">
        <f t="shared" si="10"/>
        <v>100%</v>
      </c>
      <c r="U114" s="108" t="str">
        <f t="shared" si="11"/>
        <v>100%</v>
      </c>
      <c r="V114" s="88" t="str">
        <f t="shared" si="12"/>
        <v>No Programado</v>
      </c>
      <c r="W114" s="85" t="str">
        <f t="shared" si="13"/>
        <v>No Programado</v>
      </c>
      <c r="X114" s="85" t="str">
        <f t="shared" si="14"/>
        <v>No Programado</v>
      </c>
      <c r="Y114" s="114" t="str">
        <f t="shared" si="15"/>
        <v>No Programado</v>
      </c>
      <c r="Z114" s="130"/>
      <c r="AA114" s="131"/>
      <c r="AB114" s="131"/>
      <c r="AC114" s="132"/>
    </row>
    <row r="115" spans="3:29" ht="17.25">
      <c r="C115" s="157" t="e">
        <f>IF(ISBLANK('5. Pp (3 años)'!#REF!),"",'5. Pp (3 años)'!#REF!)</f>
        <v>#REF!</v>
      </c>
      <c r="D115" s="68" t="e">
        <f>IF(ISBLANK('5. Pp (3 años)'!#REF!),"",'5. Pp (3 años)'!#REF!)</f>
        <v>#REF!</v>
      </c>
      <c r="E115" s="154" t="e">
        <f>IF(ISBLANK('5. Pp (3 años)'!#REF!),"",'5. Pp (3 años)'!#REF!)</f>
        <v>#REF!</v>
      </c>
      <c r="F115" s="154" t="e">
        <f>IF(ISBLANK('5. Pp (3 años)'!#REF!),"",'5. Pp (3 años)'!#REF!)</f>
        <v>#REF!</v>
      </c>
      <c r="G115" s="162" t="e">
        <f>IF(ISBLANK('5. Pp (3 años)'!#REF!),"",'5. Pp (3 años)'!#REF!)</f>
        <v>#REF!</v>
      </c>
      <c r="H115" s="54" t="e">
        <f>IF(ISBLANK('5. Pp (3 años)'!#REF!),"",'5. Pp (3 años)'!#REF!)</f>
        <v>#REF!</v>
      </c>
      <c r="I115" s="95" t="e">
        <f>IF(ISBLANK('9. METAS'!#REF!),"",'9. METAS'!#REF!)</f>
        <v>#REF!</v>
      </c>
      <c r="J115" s="96" t="e">
        <f>IF(ISBLANK('9. METAS'!#REF!),"",'9. METAS'!#REF!)</f>
        <v>#REF!</v>
      </c>
      <c r="K115" s="86" t="e">
        <f>IF(ISBLANK('9. METAS'!#REF!),"",'9. METAS'!#REF!)</f>
        <v>#REF!</v>
      </c>
      <c r="L115" s="86" t="e">
        <f>IF(ISBLANK('9. METAS'!#REF!),"",'9. METAS'!#REF!)</f>
        <v>#REF!</v>
      </c>
      <c r="M115" s="87" t="e">
        <f>IF(ISBLANK('9. METAS'!#REF!),"",'9. METAS'!#REF!)</f>
        <v>#REF!</v>
      </c>
      <c r="N115" s="97">
        <v>41</v>
      </c>
      <c r="O115" s="89"/>
      <c r="P115" s="89"/>
      <c r="Q115" s="90"/>
      <c r="R115" s="84" t="str">
        <f t="shared" si="8"/>
        <v>100%</v>
      </c>
      <c r="S115" s="85" t="str">
        <f t="shared" si="9"/>
        <v>100%</v>
      </c>
      <c r="T115" s="85" t="str">
        <f t="shared" si="10"/>
        <v>100%</v>
      </c>
      <c r="U115" s="108" t="str">
        <f t="shared" si="11"/>
        <v>100%</v>
      </c>
      <c r="V115" s="88" t="str">
        <f t="shared" si="12"/>
        <v>No Programado</v>
      </c>
      <c r="W115" s="85" t="str">
        <f t="shared" si="13"/>
        <v>No Programado</v>
      </c>
      <c r="X115" s="85" t="str">
        <f t="shared" si="14"/>
        <v>No Programado</v>
      </c>
      <c r="Y115" s="114" t="str">
        <f t="shared" si="15"/>
        <v>No Programado</v>
      </c>
      <c r="Z115" s="130"/>
      <c r="AA115" s="131"/>
      <c r="AB115" s="131"/>
      <c r="AC115" s="132"/>
    </row>
    <row r="116" spans="3:29" ht="17.25">
      <c r="C116" s="158" t="e">
        <f>IF(ISBLANK('5. Pp (3 años)'!#REF!),"",'5. Pp (3 años)'!#REF!)</f>
        <v>#REF!</v>
      </c>
      <c r="D116" s="68" t="e">
        <f>IF(ISBLANK('5. Pp (3 años)'!#REF!),"",'5. Pp (3 años)'!#REF!)</f>
        <v>#REF!</v>
      </c>
      <c r="E116" s="154" t="e">
        <f>IF(ISBLANK('5. Pp (3 años)'!#REF!),"",'5. Pp (3 años)'!#REF!)</f>
        <v>#REF!</v>
      </c>
      <c r="F116" s="154" t="e">
        <f>IF(ISBLANK('5. Pp (3 años)'!#REF!),"",'5. Pp (3 años)'!#REF!)</f>
        <v>#REF!</v>
      </c>
      <c r="G116" s="162" t="e">
        <f>IF(ISBLANK('5. Pp (3 años)'!#REF!),"",'5. Pp (3 años)'!#REF!)</f>
        <v>#REF!</v>
      </c>
      <c r="H116" s="54" t="e">
        <f>IF(ISBLANK('5. Pp (3 años)'!#REF!),"",'5. Pp (3 años)'!#REF!)</f>
        <v>#REF!</v>
      </c>
      <c r="I116" s="95" t="e">
        <f>IF(ISBLANK('9. METAS'!#REF!),"",'9. METAS'!#REF!)</f>
        <v>#REF!</v>
      </c>
      <c r="J116" s="96" t="e">
        <f>IF(ISBLANK('9. METAS'!#REF!),"",'9. METAS'!#REF!)</f>
        <v>#REF!</v>
      </c>
      <c r="K116" s="86" t="e">
        <f>IF(ISBLANK('9. METAS'!#REF!),"",'9. METAS'!#REF!)</f>
        <v>#REF!</v>
      </c>
      <c r="L116" s="86" t="e">
        <f>IF(ISBLANK('9. METAS'!#REF!),"",'9. METAS'!#REF!)</f>
        <v>#REF!</v>
      </c>
      <c r="M116" s="87" t="e">
        <f>IF(ISBLANK('9. METAS'!#REF!),"",'9. METAS'!#REF!)</f>
        <v>#REF!</v>
      </c>
      <c r="N116" s="97">
        <v>41</v>
      </c>
      <c r="O116" s="89"/>
      <c r="P116" s="89"/>
      <c r="Q116" s="90"/>
      <c r="R116" s="84" t="str">
        <f t="shared" si="8"/>
        <v>100%</v>
      </c>
      <c r="S116" s="85" t="str">
        <f t="shared" si="9"/>
        <v>100%</v>
      </c>
      <c r="T116" s="85" t="str">
        <f t="shared" si="10"/>
        <v>100%</v>
      </c>
      <c r="U116" s="108" t="str">
        <f t="shared" si="11"/>
        <v>100%</v>
      </c>
      <c r="V116" s="88" t="str">
        <f t="shared" si="12"/>
        <v>No Programado</v>
      </c>
      <c r="W116" s="85" t="str">
        <f t="shared" si="13"/>
        <v>No Programado</v>
      </c>
      <c r="X116" s="85" t="str">
        <f t="shared" si="14"/>
        <v>No Programado</v>
      </c>
      <c r="Y116" s="114" t="str">
        <f t="shared" si="15"/>
        <v>No Programado</v>
      </c>
      <c r="Z116" s="127"/>
      <c r="AA116" s="128"/>
      <c r="AB116" s="128"/>
      <c r="AC116" s="129"/>
    </row>
    <row r="117" spans="3:29" ht="17.25">
      <c r="C117" s="157" t="e">
        <f>IF(ISBLANK('5. Pp (3 años)'!#REF!),"",'5. Pp (3 años)'!#REF!)</f>
        <v>#REF!</v>
      </c>
      <c r="D117" s="68" t="e">
        <f>IF(ISBLANK('5. Pp (3 años)'!#REF!),"",'5. Pp (3 años)'!#REF!)</f>
        <v>#REF!</v>
      </c>
      <c r="E117" s="154" t="e">
        <f>IF(ISBLANK('5. Pp (3 años)'!#REF!),"",'5. Pp (3 años)'!#REF!)</f>
        <v>#REF!</v>
      </c>
      <c r="F117" s="154" t="e">
        <f>IF(ISBLANK('5. Pp (3 años)'!#REF!),"",'5. Pp (3 años)'!#REF!)</f>
        <v>#REF!</v>
      </c>
      <c r="G117" s="162" t="e">
        <f>IF(ISBLANK('5. Pp (3 años)'!#REF!),"",'5. Pp (3 años)'!#REF!)</f>
        <v>#REF!</v>
      </c>
      <c r="H117" s="54" t="e">
        <f>IF(ISBLANK('5. Pp (3 años)'!#REF!),"",'5. Pp (3 años)'!#REF!)</f>
        <v>#REF!</v>
      </c>
      <c r="I117" s="95" t="e">
        <f>IF(ISBLANK('9. METAS'!#REF!),"",'9. METAS'!#REF!)</f>
        <v>#REF!</v>
      </c>
      <c r="J117" s="96" t="e">
        <f>IF(ISBLANK('9. METAS'!#REF!),"",'9. METAS'!#REF!)</f>
        <v>#REF!</v>
      </c>
      <c r="K117" s="86" t="e">
        <f>IF(ISBLANK('9. METAS'!#REF!),"",'9. METAS'!#REF!)</f>
        <v>#REF!</v>
      </c>
      <c r="L117" s="86" t="e">
        <f>IF(ISBLANK('9. METAS'!#REF!),"",'9. METAS'!#REF!)</f>
        <v>#REF!</v>
      </c>
      <c r="M117" s="87" t="e">
        <f>IF(ISBLANK('9. METAS'!#REF!),"",'9. METAS'!#REF!)</f>
        <v>#REF!</v>
      </c>
      <c r="N117" s="97">
        <v>41</v>
      </c>
      <c r="O117" s="89"/>
      <c r="P117" s="89"/>
      <c r="Q117" s="90"/>
      <c r="R117" s="84" t="str">
        <f t="shared" si="8"/>
        <v>100%</v>
      </c>
      <c r="S117" s="85" t="str">
        <f t="shared" si="9"/>
        <v>100%</v>
      </c>
      <c r="T117" s="85" t="str">
        <f t="shared" si="10"/>
        <v>100%</v>
      </c>
      <c r="U117" s="108" t="str">
        <f t="shared" si="11"/>
        <v>100%</v>
      </c>
      <c r="V117" s="88" t="str">
        <f t="shared" si="12"/>
        <v>No Programado</v>
      </c>
      <c r="W117" s="85" t="str">
        <f t="shared" si="13"/>
        <v>No Programado</v>
      </c>
      <c r="X117" s="85" t="str">
        <f t="shared" si="14"/>
        <v>No Programado</v>
      </c>
      <c r="Y117" s="114" t="str">
        <f t="shared" si="15"/>
        <v>No Programado</v>
      </c>
      <c r="Z117" s="130"/>
      <c r="AA117" s="131"/>
      <c r="AB117" s="131"/>
      <c r="AC117" s="132"/>
    </row>
    <row r="118" spans="3:29" ht="17.25">
      <c r="C118" s="159" t="e">
        <f>IF(ISBLANK('5. Pp (3 años)'!#REF!),"",'5. Pp (3 años)'!#REF!)</f>
        <v>#REF!</v>
      </c>
      <c r="D118" s="47" t="e">
        <f>IF(ISBLANK('5. Pp (3 años)'!#REF!),"",'5. Pp (3 años)'!#REF!)</f>
        <v>#REF!</v>
      </c>
      <c r="E118" s="156" t="e">
        <f>IF(ISBLANK('5. Pp (3 años)'!#REF!),"",'5. Pp (3 años)'!#REF!)</f>
        <v>#REF!</v>
      </c>
      <c r="F118" s="156" t="e">
        <f>IF(ISBLANK('5. Pp (3 años)'!#REF!),"",'5. Pp (3 años)'!#REF!)</f>
        <v>#REF!</v>
      </c>
      <c r="G118" s="167" t="e">
        <f>IF(ISBLANK('5. Pp (3 años)'!#REF!),"",'5. Pp (3 años)'!#REF!)</f>
        <v>#REF!</v>
      </c>
      <c r="H118" s="53" t="e">
        <f>IF(ISBLANK('5. Pp (3 años)'!#REF!),"",'5. Pp (3 años)'!#REF!)</f>
        <v>#REF!</v>
      </c>
      <c r="I118" s="95" t="e">
        <f>IF(ISBLANK('9. METAS'!#REF!),"",'9. METAS'!#REF!)</f>
        <v>#REF!</v>
      </c>
      <c r="J118" s="96" t="e">
        <f>IF(ISBLANK('9. METAS'!#REF!),"",'9. METAS'!#REF!)</f>
        <v>#REF!</v>
      </c>
      <c r="K118" s="86" t="e">
        <f>IF(ISBLANK('9. METAS'!#REF!),"",'9. METAS'!#REF!)</f>
        <v>#REF!</v>
      </c>
      <c r="L118" s="86" t="e">
        <f>IF(ISBLANK('9. METAS'!#REF!),"",'9. METAS'!#REF!)</f>
        <v>#REF!</v>
      </c>
      <c r="M118" s="87" t="e">
        <f>IF(ISBLANK('9. METAS'!#REF!),"",'9. METAS'!#REF!)</f>
        <v>#REF!</v>
      </c>
      <c r="N118" s="97">
        <v>41</v>
      </c>
      <c r="O118" s="89"/>
      <c r="P118" s="89"/>
      <c r="Q118" s="90"/>
      <c r="R118" s="84" t="str">
        <f t="shared" si="8"/>
        <v>100%</v>
      </c>
      <c r="S118" s="85" t="str">
        <f t="shared" si="9"/>
        <v>100%</v>
      </c>
      <c r="T118" s="85" t="str">
        <f t="shared" si="10"/>
        <v>100%</v>
      </c>
      <c r="U118" s="108" t="str">
        <f t="shared" si="11"/>
        <v>100%</v>
      </c>
      <c r="V118" s="88" t="str">
        <f t="shared" si="12"/>
        <v>No Programado</v>
      </c>
      <c r="W118" s="85" t="str">
        <f t="shared" si="13"/>
        <v>No Programado</v>
      </c>
      <c r="X118" s="85" t="str">
        <f t="shared" si="14"/>
        <v>No Programado</v>
      </c>
      <c r="Y118" s="114" t="str">
        <f t="shared" si="15"/>
        <v>No Programado</v>
      </c>
      <c r="Z118" s="127"/>
      <c r="AA118" s="128"/>
      <c r="AB118" s="128"/>
      <c r="AC118" s="129"/>
    </row>
    <row r="119" spans="3:29" ht="17.25">
      <c r="C119" s="157" t="e">
        <f>IF(ISBLANK('5. Pp (3 años)'!#REF!),"",'5. Pp (3 años)'!#REF!)</f>
        <v>#REF!</v>
      </c>
      <c r="D119" s="68" t="e">
        <f>IF(ISBLANK('5. Pp (3 años)'!#REF!),"",'5. Pp (3 años)'!#REF!)</f>
        <v>#REF!</v>
      </c>
      <c r="E119" s="154" t="e">
        <f>IF(ISBLANK('5. Pp (3 años)'!#REF!),"",'5. Pp (3 años)'!#REF!)</f>
        <v>#REF!</v>
      </c>
      <c r="F119" s="154" t="e">
        <f>IF(ISBLANK('5. Pp (3 años)'!#REF!),"",'5. Pp (3 años)'!#REF!)</f>
        <v>#REF!</v>
      </c>
      <c r="G119" s="162" t="e">
        <f>IF(ISBLANK('5. Pp (3 años)'!#REF!),"",'5. Pp (3 años)'!#REF!)</f>
        <v>#REF!</v>
      </c>
      <c r="H119" s="54" t="e">
        <f>IF(ISBLANK('5. Pp (3 años)'!#REF!),"",'5. Pp (3 años)'!#REF!)</f>
        <v>#REF!</v>
      </c>
      <c r="I119" s="95" t="e">
        <f>IF(ISBLANK('9. METAS'!#REF!),"",'9. METAS'!#REF!)</f>
        <v>#REF!</v>
      </c>
      <c r="J119" s="96" t="e">
        <f>IF(ISBLANK('9. METAS'!#REF!),"",'9. METAS'!#REF!)</f>
        <v>#REF!</v>
      </c>
      <c r="K119" s="86" t="e">
        <f>IF(ISBLANK('9. METAS'!#REF!),"",'9. METAS'!#REF!)</f>
        <v>#REF!</v>
      </c>
      <c r="L119" s="86" t="e">
        <f>IF(ISBLANK('9. METAS'!#REF!),"",'9. METAS'!#REF!)</f>
        <v>#REF!</v>
      </c>
      <c r="M119" s="87" t="e">
        <f>IF(ISBLANK('9. METAS'!#REF!),"",'9. METAS'!#REF!)</f>
        <v>#REF!</v>
      </c>
      <c r="N119" s="97">
        <v>41</v>
      </c>
      <c r="O119" s="89"/>
      <c r="P119" s="89"/>
      <c r="Q119" s="90"/>
      <c r="R119" s="84" t="str">
        <f t="shared" si="8"/>
        <v>100%</v>
      </c>
      <c r="S119" s="85" t="str">
        <f t="shared" si="9"/>
        <v>100%</v>
      </c>
      <c r="T119" s="85" t="str">
        <f t="shared" si="10"/>
        <v>100%</v>
      </c>
      <c r="U119" s="108" t="str">
        <f t="shared" si="11"/>
        <v>100%</v>
      </c>
      <c r="V119" s="88" t="str">
        <f t="shared" si="12"/>
        <v>No Programado</v>
      </c>
      <c r="W119" s="85" t="str">
        <f t="shared" si="13"/>
        <v>No Programado</v>
      </c>
      <c r="X119" s="85" t="str">
        <f t="shared" si="14"/>
        <v>No Programado</v>
      </c>
      <c r="Y119" s="114" t="str">
        <f t="shared" si="15"/>
        <v>No Programado</v>
      </c>
      <c r="Z119" s="130"/>
      <c r="AA119" s="131"/>
      <c r="AB119" s="131"/>
      <c r="AC119" s="132"/>
    </row>
    <row r="120" spans="3:29" ht="17.25">
      <c r="C120" s="158" t="e">
        <f>IF(ISBLANK('5. Pp (3 años)'!#REF!),"",'5. Pp (3 años)'!#REF!)</f>
        <v>#REF!</v>
      </c>
      <c r="D120" s="68" t="e">
        <f>IF(ISBLANK('5. Pp (3 años)'!#REF!),"",'5. Pp (3 años)'!#REF!)</f>
        <v>#REF!</v>
      </c>
      <c r="E120" s="154" t="e">
        <f>IF(ISBLANK('5. Pp (3 años)'!#REF!),"",'5. Pp (3 años)'!#REF!)</f>
        <v>#REF!</v>
      </c>
      <c r="F120" s="154" t="e">
        <f>IF(ISBLANK('5. Pp (3 años)'!#REF!),"",'5. Pp (3 años)'!#REF!)</f>
        <v>#REF!</v>
      </c>
      <c r="G120" s="162" t="e">
        <f>IF(ISBLANK('5. Pp (3 años)'!#REF!),"",'5. Pp (3 años)'!#REF!)</f>
        <v>#REF!</v>
      </c>
      <c r="H120" s="54" t="e">
        <f>IF(ISBLANK('5. Pp (3 años)'!#REF!),"",'5. Pp (3 años)'!#REF!)</f>
        <v>#REF!</v>
      </c>
      <c r="I120" s="95" t="e">
        <f>IF(ISBLANK('9. METAS'!#REF!),"",'9. METAS'!#REF!)</f>
        <v>#REF!</v>
      </c>
      <c r="J120" s="96" t="e">
        <f>IF(ISBLANK('9. METAS'!#REF!),"",'9. METAS'!#REF!)</f>
        <v>#REF!</v>
      </c>
      <c r="K120" s="86" t="e">
        <f>IF(ISBLANK('9. METAS'!#REF!),"",'9. METAS'!#REF!)</f>
        <v>#REF!</v>
      </c>
      <c r="L120" s="86" t="e">
        <f>IF(ISBLANK('9. METAS'!#REF!),"",'9. METAS'!#REF!)</f>
        <v>#REF!</v>
      </c>
      <c r="M120" s="87" t="e">
        <f>IF(ISBLANK('9. METAS'!#REF!),"",'9. METAS'!#REF!)</f>
        <v>#REF!</v>
      </c>
      <c r="N120" s="97">
        <v>41</v>
      </c>
      <c r="O120" s="89"/>
      <c r="P120" s="89"/>
      <c r="Q120" s="90"/>
      <c r="R120" s="84" t="str">
        <f t="shared" si="8"/>
        <v>100%</v>
      </c>
      <c r="S120" s="85" t="str">
        <f t="shared" si="9"/>
        <v>100%</v>
      </c>
      <c r="T120" s="85" t="str">
        <f t="shared" si="10"/>
        <v>100%</v>
      </c>
      <c r="U120" s="108" t="str">
        <f t="shared" si="11"/>
        <v>100%</v>
      </c>
      <c r="V120" s="88" t="str">
        <f t="shared" si="12"/>
        <v>No Programado</v>
      </c>
      <c r="W120" s="85" t="str">
        <f t="shared" si="13"/>
        <v>No Programado</v>
      </c>
      <c r="X120" s="85" t="str">
        <f t="shared" si="14"/>
        <v>No Programado</v>
      </c>
      <c r="Y120" s="114" t="str">
        <f t="shared" si="15"/>
        <v>No Programado</v>
      </c>
      <c r="Z120" s="130"/>
      <c r="AA120" s="131"/>
      <c r="AB120" s="131"/>
      <c r="AC120" s="132"/>
    </row>
    <row r="121" spans="3:29" ht="17.25">
      <c r="C121" s="157" t="e">
        <f>IF(ISBLANK('5. Pp (3 años)'!#REF!),"",'5. Pp (3 años)'!#REF!)</f>
        <v>#REF!</v>
      </c>
      <c r="D121" s="68" t="e">
        <f>IF(ISBLANK('5. Pp (3 años)'!#REF!),"",'5. Pp (3 años)'!#REF!)</f>
        <v>#REF!</v>
      </c>
      <c r="E121" s="154" t="e">
        <f>IF(ISBLANK('5. Pp (3 años)'!#REF!),"",'5. Pp (3 años)'!#REF!)</f>
        <v>#REF!</v>
      </c>
      <c r="F121" s="154" t="e">
        <f>IF(ISBLANK('5. Pp (3 años)'!#REF!),"",'5. Pp (3 años)'!#REF!)</f>
        <v>#REF!</v>
      </c>
      <c r="G121" s="162" t="e">
        <f>IF(ISBLANK('5. Pp (3 años)'!#REF!),"",'5. Pp (3 años)'!#REF!)</f>
        <v>#REF!</v>
      </c>
      <c r="H121" s="54" t="e">
        <f>IF(ISBLANK('5. Pp (3 años)'!#REF!),"",'5. Pp (3 años)'!#REF!)</f>
        <v>#REF!</v>
      </c>
      <c r="I121" s="95" t="e">
        <f>IF(ISBLANK('9. METAS'!#REF!),"",'9. METAS'!#REF!)</f>
        <v>#REF!</v>
      </c>
      <c r="J121" s="96" t="e">
        <f>IF(ISBLANK('9. METAS'!#REF!),"",'9. METAS'!#REF!)</f>
        <v>#REF!</v>
      </c>
      <c r="K121" s="86" t="e">
        <f>IF(ISBLANK('9. METAS'!#REF!),"",'9. METAS'!#REF!)</f>
        <v>#REF!</v>
      </c>
      <c r="L121" s="86" t="e">
        <f>IF(ISBLANK('9. METAS'!#REF!),"",'9. METAS'!#REF!)</f>
        <v>#REF!</v>
      </c>
      <c r="M121" s="87" t="e">
        <f>IF(ISBLANK('9. METAS'!#REF!),"",'9. METAS'!#REF!)</f>
        <v>#REF!</v>
      </c>
      <c r="N121" s="97">
        <v>41</v>
      </c>
      <c r="O121" s="89"/>
      <c r="P121" s="89"/>
      <c r="Q121" s="90"/>
      <c r="R121" s="84" t="str">
        <f t="shared" ref="R121:R184" si="16">IFERROR((N121/J121),"100%")</f>
        <v>100%</v>
      </c>
      <c r="S121" s="85" t="str">
        <f t="shared" ref="S121:S184" si="17">IFERROR((O121/K121),"100%")</f>
        <v>100%</v>
      </c>
      <c r="T121" s="85" t="str">
        <f t="shared" ref="T121:T184" si="18">IFERROR((P121/L121),"100%")</f>
        <v>100%</v>
      </c>
      <c r="U121" s="108" t="str">
        <f t="shared" ref="U121:U184" si="19">IFERROR((Q121/M121),"100%")</f>
        <v>100%</v>
      </c>
      <c r="V121" s="88" t="str">
        <f t="shared" ref="V121:V184" si="20">IFERROR((N121/I121),"No Programado")</f>
        <v>No Programado</v>
      </c>
      <c r="W121" s="85" t="str">
        <f t="shared" ref="W121:W184" si="21">IFERROR((N121+O121)/I121, "No Programado")</f>
        <v>No Programado</v>
      </c>
      <c r="X121" s="85" t="str">
        <f t="shared" ref="X121:X184" si="22">IFERROR((O121+P121)/I121, "No Programado")</f>
        <v>No Programado</v>
      </c>
      <c r="Y121" s="114" t="str">
        <f t="shared" ref="Y121:Y184" si="23">IFERROR((P121+Q121)/I121, "No Programado")</f>
        <v>No Programado</v>
      </c>
      <c r="Z121" s="130"/>
      <c r="AA121" s="131"/>
      <c r="AB121" s="131"/>
      <c r="AC121" s="132"/>
    </row>
    <row r="122" spans="3:29" ht="17.25">
      <c r="C122" s="158" t="e">
        <f>IF(ISBLANK('5. Pp (3 años)'!#REF!),"",'5. Pp (3 años)'!#REF!)</f>
        <v>#REF!</v>
      </c>
      <c r="D122" s="68" t="e">
        <f>IF(ISBLANK('5. Pp (3 años)'!#REF!),"",'5. Pp (3 años)'!#REF!)</f>
        <v>#REF!</v>
      </c>
      <c r="E122" s="154" t="e">
        <f>IF(ISBLANK('5. Pp (3 años)'!#REF!),"",'5. Pp (3 años)'!#REF!)</f>
        <v>#REF!</v>
      </c>
      <c r="F122" s="154" t="e">
        <f>IF(ISBLANK('5. Pp (3 años)'!#REF!),"",'5. Pp (3 años)'!#REF!)</f>
        <v>#REF!</v>
      </c>
      <c r="G122" s="162" t="e">
        <f>IF(ISBLANK('5. Pp (3 años)'!#REF!),"",'5. Pp (3 años)'!#REF!)</f>
        <v>#REF!</v>
      </c>
      <c r="H122" s="54" t="e">
        <f>IF(ISBLANK('5. Pp (3 años)'!#REF!),"",'5. Pp (3 años)'!#REF!)</f>
        <v>#REF!</v>
      </c>
      <c r="I122" s="95" t="e">
        <f>IF(ISBLANK('9. METAS'!#REF!),"",'9. METAS'!#REF!)</f>
        <v>#REF!</v>
      </c>
      <c r="J122" s="96" t="e">
        <f>IF(ISBLANK('9. METAS'!#REF!),"",'9. METAS'!#REF!)</f>
        <v>#REF!</v>
      </c>
      <c r="K122" s="86" t="e">
        <f>IF(ISBLANK('9. METAS'!#REF!),"",'9. METAS'!#REF!)</f>
        <v>#REF!</v>
      </c>
      <c r="L122" s="86" t="e">
        <f>IF(ISBLANK('9. METAS'!#REF!),"",'9. METAS'!#REF!)</f>
        <v>#REF!</v>
      </c>
      <c r="M122" s="87" t="e">
        <f>IF(ISBLANK('9. METAS'!#REF!),"",'9. METAS'!#REF!)</f>
        <v>#REF!</v>
      </c>
      <c r="N122" s="97">
        <v>41</v>
      </c>
      <c r="O122" s="89"/>
      <c r="P122" s="89"/>
      <c r="Q122" s="90"/>
      <c r="R122" s="84" t="str">
        <f t="shared" si="16"/>
        <v>100%</v>
      </c>
      <c r="S122" s="85" t="str">
        <f t="shared" si="17"/>
        <v>100%</v>
      </c>
      <c r="T122" s="85" t="str">
        <f t="shared" si="18"/>
        <v>100%</v>
      </c>
      <c r="U122" s="108" t="str">
        <f t="shared" si="19"/>
        <v>100%</v>
      </c>
      <c r="V122" s="88" t="str">
        <f t="shared" si="20"/>
        <v>No Programado</v>
      </c>
      <c r="W122" s="85" t="str">
        <f t="shared" si="21"/>
        <v>No Programado</v>
      </c>
      <c r="X122" s="85" t="str">
        <f t="shared" si="22"/>
        <v>No Programado</v>
      </c>
      <c r="Y122" s="114" t="str">
        <f t="shared" si="23"/>
        <v>No Programado</v>
      </c>
      <c r="Z122" s="130"/>
      <c r="AA122" s="131"/>
      <c r="AB122" s="131"/>
      <c r="AC122" s="132"/>
    </row>
    <row r="123" spans="3:29" ht="17.25">
      <c r="C123" s="157" t="e">
        <f>IF(ISBLANK('5. Pp (3 años)'!#REF!),"",'5. Pp (3 años)'!#REF!)</f>
        <v>#REF!</v>
      </c>
      <c r="D123" s="68" t="e">
        <f>IF(ISBLANK('5. Pp (3 años)'!#REF!),"",'5. Pp (3 años)'!#REF!)</f>
        <v>#REF!</v>
      </c>
      <c r="E123" s="154" t="e">
        <f>IF(ISBLANK('5. Pp (3 años)'!#REF!),"",'5. Pp (3 años)'!#REF!)</f>
        <v>#REF!</v>
      </c>
      <c r="F123" s="154" t="e">
        <f>IF(ISBLANK('5. Pp (3 años)'!#REF!),"",'5. Pp (3 años)'!#REF!)</f>
        <v>#REF!</v>
      </c>
      <c r="G123" s="162" t="e">
        <f>IF(ISBLANK('5. Pp (3 años)'!#REF!),"",'5. Pp (3 años)'!#REF!)</f>
        <v>#REF!</v>
      </c>
      <c r="H123" s="54" t="e">
        <f>IF(ISBLANK('5. Pp (3 años)'!#REF!),"",'5. Pp (3 años)'!#REF!)</f>
        <v>#REF!</v>
      </c>
      <c r="I123" s="95" t="e">
        <f>IF(ISBLANK('9. METAS'!#REF!),"",'9. METAS'!#REF!)</f>
        <v>#REF!</v>
      </c>
      <c r="J123" s="96" t="e">
        <f>IF(ISBLANK('9. METAS'!#REF!),"",'9. METAS'!#REF!)</f>
        <v>#REF!</v>
      </c>
      <c r="K123" s="86" t="e">
        <f>IF(ISBLANK('9. METAS'!#REF!),"",'9. METAS'!#REF!)</f>
        <v>#REF!</v>
      </c>
      <c r="L123" s="86" t="e">
        <f>IF(ISBLANK('9. METAS'!#REF!),"",'9. METAS'!#REF!)</f>
        <v>#REF!</v>
      </c>
      <c r="M123" s="87" t="e">
        <f>IF(ISBLANK('9. METAS'!#REF!),"",'9. METAS'!#REF!)</f>
        <v>#REF!</v>
      </c>
      <c r="N123" s="97">
        <v>41</v>
      </c>
      <c r="O123" s="89"/>
      <c r="P123" s="89"/>
      <c r="Q123" s="90"/>
      <c r="R123" s="84" t="str">
        <f t="shared" si="16"/>
        <v>100%</v>
      </c>
      <c r="S123" s="85" t="str">
        <f t="shared" si="17"/>
        <v>100%</v>
      </c>
      <c r="T123" s="85" t="str">
        <f t="shared" si="18"/>
        <v>100%</v>
      </c>
      <c r="U123" s="108" t="str">
        <f t="shared" si="19"/>
        <v>100%</v>
      </c>
      <c r="V123" s="88" t="str">
        <f t="shared" si="20"/>
        <v>No Programado</v>
      </c>
      <c r="W123" s="85" t="str">
        <f t="shared" si="21"/>
        <v>No Programado</v>
      </c>
      <c r="X123" s="85" t="str">
        <f t="shared" si="22"/>
        <v>No Programado</v>
      </c>
      <c r="Y123" s="114" t="str">
        <f t="shared" si="23"/>
        <v>No Programado</v>
      </c>
      <c r="Z123" s="130"/>
      <c r="AA123" s="131"/>
      <c r="AB123" s="131"/>
      <c r="AC123" s="132"/>
    </row>
    <row r="124" spans="3:29" ht="17.25">
      <c r="C124" s="159" t="e">
        <f>IF(ISBLANK('5. Pp (3 años)'!#REF!),"",'5. Pp (3 años)'!#REF!)</f>
        <v>#REF!</v>
      </c>
      <c r="D124" s="47" t="e">
        <f>IF(ISBLANK('5. Pp (3 años)'!#REF!),"",'5. Pp (3 años)'!#REF!)</f>
        <v>#REF!</v>
      </c>
      <c r="E124" s="156" t="e">
        <f>IF(ISBLANK('5. Pp (3 años)'!#REF!),"",'5. Pp (3 años)'!#REF!)</f>
        <v>#REF!</v>
      </c>
      <c r="F124" s="156" t="e">
        <f>IF(ISBLANK('5. Pp (3 años)'!#REF!),"",'5. Pp (3 años)'!#REF!)</f>
        <v>#REF!</v>
      </c>
      <c r="G124" s="167" t="e">
        <f>IF(ISBLANK('5. Pp (3 años)'!#REF!),"",'5. Pp (3 años)'!#REF!)</f>
        <v>#REF!</v>
      </c>
      <c r="H124" s="53" t="e">
        <f>IF(ISBLANK('5. Pp (3 años)'!#REF!),"",'5. Pp (3 años)'!#REF!)</f>
        <v>#REF!</v>
      </c>
      <c r="I124" s="95" t="e">
        <f>IF(ISBLANK('9. METAS'!#REF!),"",'9. METAS'!#REF!)</f>
        <v>#REF!</v>
      </c>
      <c r="J124" s="96" t="e">
        <f>IF(ISBLANK('9. METAS'!#REF!),"",'9. METAS'!#REF!)</f>
        <v>#REF!</v>
      </c>
      <c r="K124" s="86" t="e">
        <f>IF(ISBLANK('9. METAS'!#REF!),"",'9. METAS'!#REF!)</f>
        <v>#REF!</v>
      </c>
      <c r="L124" s="86" t="e">
        <f>IF(ISBLANK('9. METAS'!#REF!),"",'9. METAS'!#REF!)</f>
        <v>#REF!</v>
      </c>
      <c r="M124" s="87" t="e">
        <f>IF(ISBLANK('9. METAS'!#REF!),"",'9. METAS'!#REF!)</f>
        <v>#REF!</v>
      </c>
      <c r="N124" s="97">
        <v>41</v>
      </c>
      <c r="O124" s="89"/>
      <c r="P124" s="89"/>
      <c r="Q124" s="90"/>
      <c r="R124" s="84" t="str">
        <f t="shared" si="16"/>
        <v>100%</v>
      </c>
      <c r="S124" s="85" t="str">
        <f t="shared" si="17"/>
        <v>100%</v>
      </c>
      <c r="T124" s="85" t="str">
        <f t="shared" si="18"/>
        <v>100%</v>
      </c>
      <c r="U124" s="108" t="str">
        <f t="shared" si="19"/>
        <v>100%</v>
      </c>
      <c r="V124" s="88" t="str">
        <f t="shared" si="20"/>
        <v>No Programado</v>
      </c>
      <c r="W124" s="85" t="str">
        <f t="shared" si="21"/>
        <v>No Programado</v>
      </c>
      <c r="X124" s="85" t="str">
        <f t="shared" si="22"/>
        <v>No Programado</v>
      </c>
      <c r="Y124" s="114" t="str">
        <f t="shared" si="23"/>
        <v>No Programado</v>
      </c>
      <c r="Z124" s="127"/>
      <c r="AA124" s="128"/>
      <c r="AB124" s="128"/>
      <c r="AC124" s="129"/>
    </row>
    <row r="125" spans="3:29" ht="17.25">
      <c r="C125" s="157" t="e">
        <f>IF(ISBLANK('5. Pp (3 años)'!#REF!),"",'5. Pp (3 años)'!#REF!)</f>
        <v>#REF!</v>
      </c>
      <c r="D125" s="68" t="e">
        <f>IF(ISBLANK('5. Pp (3 años)'!#REF!),"",'5. Pp (3 años)'!#REF!)</f>
        <v>#REF!</v>
      </c>
      <c r="E125" s="154" t="e">
        <f>IF(ISBLANK('5. Pp (3 años)'!#REF!),"",'5. Pp (3 años)'!#REF!)</f>
        <v>#REF!</v>
      </c>
      <c r="F125" s="154" t="e">
        <f>IF(ISBLANK('5. Pp (3 años)'!#REF!),"",'5. Pp (3 años)'!#REF!)</f>
        <v>#REF!</v>
      </c>
      <c r="G125" s="162" t="e">
        <f>IF(ISBLANK('5. Pp (3 años)'!#REF!),"",'5. Pp (3 años)'!#REF!)</f>
        <v>#REF!</v>
      </c>
      <c r="H125" s="54" t="e">
        <f>IF(ISBLANK('5. Pp (3 años)'!#REF!),"",'5. Pp (3 años)'!#REF!)</f>
        <v>#REF!</v>
      </c>
      <c r="I125" s="95" t="e">
        <f>IF(ISBLANK('9. METAS'!#REF!),"",'9. METAS'!#REF!)</f>
        <v>#REF!</v>
      </c>
      <c r="J125" s="96" t="e">
        <f>IF(ISBLANK('9. METAS'!#REF!),"",'9. METAS'!#REF!)</f>
        <v>#REF!</v>
      </c>
      <c r="K125" s="86" t="e">
        <f>IF(ISBLANK('9. METAS'!#REF!),"",'9. METAS'!#REF!)</f>
        <v>#REF!</v>
      </c>
      <c r="L125" s="86" t="e">
        <f>IF(ISBLANK('9. METAS'!#REF!),"",'9. METAS'!#REF!)</f>
        <v>#REF!</v>
      </c>
      <c r="M125" s="87" t="e">
        <f>IF(ISBLANK('9. METAS'!#REF!),"",'9. METAS'!#REF!)</f>
        <v>#REF!</v>
      </c>
      <c r="N125" s="97">
        <v>41</v>
      </c>
      <c r="O125" s="89"/>
      <c r="P125" s="89"/>
      <c r="Q125" s="90"/>
      <c r="R125" s="84" t="str">
        <f t="shared" si="16"/>
        <v>100%</v>
      </c>
      <c r="S125" s="85" t="str">
        <f t="shared" si="17"/>
        <v>100%</v>
      </c>
      <c r="T125" s="85" t="str">
        <f t="shared" si="18"/>
        <v>100%</v>
      </c>
      <c r="U125" s="108" t="str">
        <f t="shared" si="19"/>
        <v>100%</v>
      </c>
      <c r="V125" s="88" t="str">
        <f t="shared" si="20"/>
        <v>No Programado</v>
      </c>
      <c r="W125" s="85" t="str">
        <f t="shared" si="21"/>
        <v>No Programado</v>
      </c>
      <c r="X125" s="85" t="str">
        <f t="shared" si="22"/>
        <v>No Programado</v>
      </c>
      <c r="Y125" s="114" t="str">
        <f t="shared" si="23"/>
        <v>No Programado</v>
      </c>
      <c r="Z125" s="130"/>
      <c r="AA125" s="131"/>
      <c r="AB125" s="131"/>
      <c r="AC125" s="132"/>
    </row>
    <row r="126" spans="3:29" ht="17.25">
      <c r="C126" s="158" t="e">
        <f>IF(ISBLANK('5. Pp (3 años)'!#REF!),"",'5. Pp (3 años)'!#REF!)</f>
        <v>#REF!</v>
      </c>
      <c r="D126" s="68" t="e">
        <f>IF(ISBLANK('5. Pp (3 años)'!#REF!),"",'5. Pp (3 años)'!#REF!)</f>
        <v>#REF!</v>
      </c>
      <c r="E126" s="154" t="e">
        <f>IF(ISBLANK('5. Pp (3 años)'!#REF!),"",'5. Pp (3 años)'!#REF!)</f>
        <v>#REF!</v>
      </c>
      <c r="F126" s="154" t="e">
        <f>IF(ISBLANK('5. Pp (3 años)'!#REF!),"",'5. Pp (3 años)'!#REF!)</f>
        <v>#REF!</v>
      </c>
      <c r="G126" s="162" t="e">
        <f>IF(ISBLANK('5. Pp (3 años)'!#REF!),"",'5. Pp (3 años)'!#REF!)</f>
        <v>#REF!</v>
      </c>
      <c r="H126" s="54" t="e">
        <f>IF(ISBLANK('5. Pp (3 años)'!#REF!),"",'5. Pp (3 años)'!#REF!)</f>
        <v>#REF!</v>
      </c>
      <c r="I126" s="95" t="e">
        <f>IF(ISBLANK('9. METAS'!#REF!),"",'9. METAS'!#REF!)</f>
        <v>#REF!</v>
      </c>
      <c r="J126" s="96" t="e">
        <f>IF(ISBLANK('9. METAS'!#REF!),"",'9. METAS'!#REF!)</f>
        <v>#REF!</v>
      </c>
      <c r="K126" s="86" t="e">
        <f>IF(ISBLANK('9. METAS'!#REF!),"",'9. METAS'!#REF!)</f>
        <v>#REF!</v>
      </c>
      <c r="L126" s="86" t="e">
        <f>IF(ISBLANK('9. METAS'!#REF!),"",'9. METAS'!#REF!)</f>
        <v>#REF!</v>
      </c>
      <c r="M126" s="87" t="e">
        <f>IF(ISBLANK('9. METAS'!#REF!),"",'9. METAS'!#REF!)</f>
        <v>#REF!</v>
      </c>
      <c r="N126" s="97">
        <v>41</v>
      </c>
      <c r="O126" s="89"/>
      <c r="P126" s="89"/>
      <c r="Q126" s="90"/>
      <c r="R126" s="84" t="str">
        <f t="shared" si="16"/>
        <v>100%</v>
      </c>
      <c r="S126" s="85" t="str">
        <f t="shared" si="17"/>
        <v>100%</v>
      </c>
      <c r="T126" s="85" t="str">
        <f t="shared" si="18"/>
        <v>100%</v>
      </c>
      <c r="U126" s="108" t="str">
        <f t="shared" si="19"/>
        <v>100%</v>
      </c>
      <c r="V126" s="88" t="str">
        <f t="shared" si="20"/>
        <v>No Programado</v>
      </c>
      <c r="W126" s="85" t="str">
        <f t="shared" si="21"/>
        <v>No Programado</v>
      </c>
      <c r="X126" s="85" t="str">
        <f t="shared" si="22"/>
        <v>No Programado</v>
      </c>
      <c r="Y126" s="114" t="str">
        <f t="shared" si="23"/>
        <v>No Programado</v>
      </c>
      <c r="Z126" s="130"/>
      <c r="AA126" s="131"/>
      <c r="AB126" s="131"/>
      <c r="AC126" s="132"/>
    </row>
    <row r="127" spans="3:29" ht="17.25">
      <c r="C127" s="157" t="e">
        <f>IF(ISBLANK('5. Pp (3 años)'!#REF!),"",'5. Pp (3 años)'!#REF!)</f>
        <v>#REF!</v>
      </c>
      <c r="D127" s="68" t="e">
        <f>IF(ISBLANK('5. Pp (3 años)'!#REF!),"",'5. Pp (3 años)'!#REF!)</f>
        <v>#REF!</v>
      </c>
      <c r="E127" s="154" t="e">
        <f>IF(ISBLANK('5. Pp (3 años)'!#REF!),"",'5. Pp (3 años)'!#REF!)</f>
        <v>#REF!</v>
      </c>
      <c r="F127" s="154" t="e">
        <f>IF(ISBLANK('5. Pp (3 años)'!#REF!),"",'5. Pp (3 años)'!#REF!)</f>
        <v>#REF!</v>
      </c>
      <c r="G127" s="162" t="e">
        <f>IF(ISBLANK('5. Pp (3 años)'!#REF!),"",'5. Pp (3 años)'!#REF!)</f>
        <v>#REF!</v>
      </c>
      <c r="H127" s="54" t="e">
        <f>IF(ISBLANK('5. Pp (3 años)'!#REF!),"",'5. Pp (3 años)'!#REF!)</f>
        <v>#REF!</v>
      </c>
      <c r="I127" s="95" t="e">
        <f>IF(ISBLANK('9. METAS'!#REF!),"",'9. METAS'!#REF!)</f>
        <v>#REF!</v>
      </c>
      <c r="J127" s="96" t="e">
        <f>IF(ISBLANK('9. METAS'!#REF!),"",'9. METAS'!#REF!)</f>
        <v>#REF!</v>
      </c>
      <c r="K127" s="86" t="e">
        <f>IF(ISBLANK('9. METAS'!#REF!),"",'9. METAS'!#REF!)</f>
        <v>#REF!</v>
      </c>
      <c r="L127" s="86" t="e">
        <f>IF(ISBLANK('9. METAS'!#REF!),"",'9. METAS'!#REF!)</f>
        <v>#REF!</v>
      </c>
      <c r="M127" s="87" t="e">
        <f>IF(ISBLANK('9. METAS'!#REF!),"",'9. METAS'!#REF!)</f>
        <v>#REF!</v>
      </c>
      <c r="N127" s="97">
        <v>41</v>
      </c>
      <c r="O127" s="89"/>
      <c r="P127" s="89"/>
      <c r="Q127" s="90"/>
      <c r="R127" s="84" t="str">
        <f t="shared" si="16"/>
        <v>100%</v>
      </c>
      <c r="S127" s="85" t="str">
        <f t="shared" si="17"/>
        <v>100%</v>
      </c>
      <c r="T127" s="85" t="str">
        <f t="shared" si="18"/>
        <v>100%</v>
      </c>
      <c r="U127" s="108" t="str">
        <f t="shared" si="19"/>
        <v>100%</v>
      </c>
      <c r="V127" s="88" t="str">
        <f t="shared" si="20"/>
        <v>No Programado</v>
      </c>
      <c r="W127" s="85" t="str">
        <f t="shared" si="21"/>
        <v>No Programado</v>
      </c>
      <c r="X127" s="85" t="str">
        <f t="shared" si="22"/>
        <v>No Programado</v>
      </c>
      <c r="Y127" s="114" t="str">
        <f t="shared" si="23"/>
        <v>No Programado</v>
      </c>
      <c r="Z127" s="130"/>
      <c r="AA127" s="131"/>
      <c r="AB127" s="131"/>
      <c r="AC127" s="132"/>
    </row>
    <row r="128" spans="3:29" ht="17.25">
      <c r="C128" s="158" t="e">
        <f>IF(ISBLANK('5. Pp (3 años)'!#REF!),"",'5. Pp (3 años)'!#REF!)</f>
        <v>#REF!</v>
      </c>
      <c r="D128" s="68" t="e">
        <f>IF(ISBLANK('5. Pp (3 años)'!#REF!),"",'5. Pp (3 años)'!#REF!)</f>
        <v>#REF!</v>
      </c>
      <c r="E128" s="154" t="e">
        <f>IF(ISBLANK('5. Pp (3 años)'!#REF!),"",'5. Pp (3 años)'!#REF!)</f>
        <v>#REF!</v>
      </c>
      <c r="F128" s="154" t="e">
        <f>IF(ISBLANK('5. Pp (3 años)'!#REF!),"",'5. Pp (3 años)'!#REF!)</f>
        <v>#REF!</v>
      </c>
      <c r="G128" s="162" t="e">
        <f>IF(ISBLANK('5. Pp (3 años)'!#REF!),"",'5. Pp (3 años)'!#REF!)</f>
        <v>#REF!</v>
      </c>
      <c r="H128" s="54" t="e">
        <f>IF(ISBLANK('5. Pp (3 años)'!#REF!),"",'5. Pp (3 años)'!#REF!)</f>
        <v>#REF!</v>
      </c>
      <c r="I128" s="95" t="e">
        <f>IF(ISBLANK('9. METAS'!#REF!),"",'9. METAS'!#REF!)</f>
        <v>#REF!</v>
      </c>
      <c r="J128" s="96" t="e">
        <f>IF(ISBLANK('9. METAS'!#REF!),"",'9. METAS'!#REF!)</f>
        <v>#REF!</v>
      </c>
      <c r="K128" s="86" t="e">
        <f>IF(ISBLANK('9. METAS'!#REF!),"",'9. METAS'!#REF!)</f>
        <v>#REF!</v>
      </c>
      <c r="L128" s="86" t="e">
        <f>IF(ISBLANK('9. METAS'!#REF!),"",'9. METAS'!#REF!)</f>
        <v>#REF!</v>
      </c>
      <c r="M128" s="87" t="e">
        <f>IF(ISBLANK('9. METAS'!#REF!),"",'9. METAS'!#REF!)</f>
        <v>#REF!</v>
      </c>
      <c r="N128" s="97">
        <v>41</v>
      </c>
      <c r="O128" s="89"/>
      <c r="P128" s="89"/>
      <c r="Q128" s="90"/>
      <c r="R128" s="84" t="str">
        <f t="shared" si="16"/>
        <v>100%</v>
      </c>
      <c r="S128" s="85" t="str">
        <f t="shared" si="17"/>
        <v>100%</v>
      </c>
      <c r="T128" s="85" t="str">
        <f t="shared" si="18"/>
        <v>100%</v>
      </c>
      <c r="U128" s="108" t="str">
        <f t="shared" si="19"/>
        <v>100%</v>
      </c>
      <c r="V128" s="88" t="str">
        <f t="shared" si="20"/>
        <v>No Programado</v>
      </c>
      <c r="W128" s="85" t="str">
        <f t="shared" si="21"/>
        <v>No Programado</v>
      </c>
      <c r="X128" s="85" t="str">
        <f t="shared" si="22"/>
        <v>No Programado</v>
      </c>
      <c r="Y128" s="114" t="str">
        <f t="shared" si="23"/>
        <v>No Programado</v>
      </c>
      <c r="Z128" s="130"/>
      <c r="AA128" s="131"/>
      <c r="AB128" s="131"/>
      <c r="AC128" s="132"/>
    </row>
    <row r="129" spans="3:29" ht="17.25">
      <c r="C129" s="157" t="e">
        <f>IF(ISBLANK('5. Pp (3 años)'!#REF!),"",'5. Pp (3 años)'!#REF!)</f>
        <v>#REF!</v>
      </c>
      <c r="D129" s="68" t="e">
        <f>IF(ISBLANK('5. Pp (3 años)'!#REF!),"",'5. Pp (3 años)'!#REF!)</f>
        <v>#REF!</v>
      </c>
      <c r="E129" s="154" t="e">
        <f>IF(ISBLANK('5. Pp (3 años)'!#REF!),"",'5. Pp (3 años)'!#REF!)</f>
        <v>#REF!</v>
      </c>
      <c r="F129" s="154" t="e">
        <f>IF(ISBLANK('5. Pp (3 años)'!#REF!),"",'5. Pp (3 años)'!#REF!)</f>
        <v>#REF!</v>
      </c>
      <c r="G129" s="162" t="e">
        <f>IF(ISBLANK('5. Pp (3 años)'!#REF!),"",'5. Pp (3 años)'!#REF!)</f>
        <v>#REF!</v>
      </c>
      <c r="H129" s="54" t="e">
        <f>IF(ISBLANK('5. Pp (3 años)'!#REF!),"",'5. Pp (3 años)'!#REF!)</f>
        <v>#REF!</v>
      </c>
      <c r="I129" s="95" t="e">
        <f>IF(ISBLANK('9. METAS'!#REF!),"",'9. METAS'!#REF!)</f>
        <v>#REF!</v>
      </c>
      <c r="J129" s="96" t="e">
        <f>IF(ISBLANK('9. METAS'!#REF!),"",'9. METAS'!#REF!)</f>
        <v>#REF!</v>
      </c>
      <c r="K129" s="86" t="e">
        <f>IF(ISBLANK('9. METAS'!#REF!),"",'9. METAS'!#REF!)</f>
        <v>#REF!</v>
      </c>
      <c r="L129" s="86" t="e">
        <f>IF(ISBLANK('9. METAS'!#REF!),"",'9. METAS'!#REF!)</f>
        <v>#REF!</v>
      </c>
      <c r="M129" s="87" t="e">
        <f>IF(ISBLANK('9. METAS'!#REF!),"",'9. METAS'!#REF!)</f>
        <v>#REF!</v>
      </c>
      <c r="N129" s="97">
        <v>41</v>
      </c>
      <c r="O129" s="89"/>
      <c r="P129" s="89"/>
      <c r="Q129" s="90"/>
      <c r="R129" s="84" t="str">
        <f t="shared" si="16"/>
        <v>100%</v>
      </c>
      <c r="S129" s="85" t="str">
        <f t="shared" si="17"/>
        <v>100%</v>
      </c>
      <c r="T129" s="85" t="str">
        <f t="shared" si="18"/>
        <v>100%</v>
      </c>
      <c r="U129" s="108" t="str">
        <f t="shared" si="19"/>
        <v>100%</v>
      </c>
      <c r="V129" s="88" t="str">
        <f t="shared" si="20"/>
        <v>No Programado</v>
      </c>
      <c r="W129" s="85" t="str">
        <f t="shared" si="21"/>
        <v>No Programado</v>
      </c>
      <c r="X129" s="85" t="str">
        <f t="shared" si="22"/>
        <v>No Programado</v>
      </c>
      <c r="Y129" s="114" t="str">
        <f t="shared" si="23"/>
        <v>No Programado</v>
      </c>
      <c r="Z129" s="130"/>
      <c r="AA129" s="131"/>
      <c r="AB129" s="131"/>
      <c r="AC129" s="132"/>
    </row>
    <row r="130" spans="3:29" ht="17.25">
      <c r="C130" s="159" t="e">
        <f>IF(ISBLANK('5. Pp (3 años)'!#REF!),"",'5. Pp (3 años)'!#REF!)</f>
        <v>#REF!</v>
      </c>
      <c r="D130" s="47" t="e">
        <f>IF(ISBLANK('5. Pp (3 años)'!#REF!),"",'5. Pp (3 años)'!#REF!)</f>
        <v>#REF!</v>
      </c>
      <c r="E130" s="156" t="e">
        <f>IF(ISBLANK('5. Pp (3 años)'!#REF!),"",'5. Pp (3 años)'!#REF!)</f>
        <v>#REF!</v>
      </c>
      <c r="F130" s="156" t="e">
        <f>IF(ISBLANK('5. Pp (3 años)'!#REF!),"",'5. Pp (3 años)'!#REF!)</f>
        <v>#REF!</v>
      </c>
      <c r="G130" s="167" t="e">
        <f>IF(ISBLANK('5. Pp (3 años)'!#REF!),"",'5. Pp (3 años)'!#REF!)</f>
        <v>#REF!</v>
      </c>
      <c r="H130" s="53" t="e">
        <f>IF(ISBLANK('5. Pp (3 años)'!#REF!),"",'5. Pp (3 años)'!#REF!)</f>
        <v>#REF!</v>
      </c>
      <c r="I130" s="95" t="e">
        <f>IF(ISBLANK('9. METAS'!#REF!),"",'9. METAS'!#REF!)</f>
        <v>#REF!</v>
      </c>
      <c r="J130" s="96" t="e">
        <f>IF(ISBLANK('9. METAS'!#REF!),"",'9. METAS'!#REF!)</f>
        <v>#REF!</v>
      </c>
      <c r="K130" s="86" t="e">
        <f>IF(ISBLANK('9. METAS'!#REF!),"",'9. METAS'!#REF!)</f>
        <v>#REF!</v>
      </c>
      <c r="L130" s="86" t="e">
        <f>IF(ISBLANK('9. METAS'!#REF!),"",'9. METAS'!#REF!)</f>
        <v>#REF!</v>
      </c>
      <c r="M130" s="87" t="e">
        <f>IF(ISBLANK('9. METAS'!#REF!),"",'9. METAS'!#REF!)</f>
        <v>#REF!</v>
      </c>
      <c r="N130" s="97">
        <v>41</v>
      </c>
      <c r="O130" s="89"/>
      <c r="P130" s="89"/>
      <c r="Q130" s="90"/>
      <c r="R130" s="84" t="str">
        <f t="shared" si="16"/>
        <v>100%</v>
      </c>
      <c r="S130" s="85" t="str">
        <f t="shared" si="17"/>
        <v>100%</v>
      </c>
      <c r="T130" s="85" t="str">
        <f t="shared" si="18"/>
        <v>100%</v>
      </c>
      <c r="U130" s="108" t="str">
        <f t="shared" si="19"/>
        <v>100%</v>
      </c>
      <c r="V130" s="88" t="str">
        <f t="shared" si="20"/>
        <v>No Programado</v>
      </c>
      <c r="W130" s="85" t="str">
        <f t="shared" si="21"/>
        <v>No Programado</v>
      </c>
      <c r="X130" s="85" t="str">
        <f t="shared" si="22"/>
        <v>No Programado</v>
      </c>
      <c r="Y130" s="114" t="str">
        <f t="shared" si="23"/>
        <v>No Programado</v>
      </c>
      <c r="Z130" s="127"/>
      <c r="AA130" s="128"/>
      <c r="AB130" s="128"/>
      <c r="AC130" s="129"/>
    </row>
    <row r="131" spans="3:29" ht="17.25">
      <c r="C131" s="157" t="e">
        <f>IF(ISBLANK('5. Pp (3 años)'!#REF!),"",'5. Pp (3 años)'!#REF!)</f>
        <v>#REF!</v>
      </c>
      <c r="D131" s="68" t="e">
        <f>IF(ISBLANK('5. Pp (3 años)'!#REF!),"",'5. Pp (3 años)'!#REF!)</f>
        <v>#REF!</v>
      </c>
      <c r="E131" s="154" t="e">
        <f>IF(ISBLANK('5. Pp (3 años)'!#REF!),"",'5. Pp (3 años)'!#REF!)</f>
        <v>#REF!</v>
      </c>
      <c r="F131" s="154" t="e">
        <f>IF(ISBLANK('5. Pp (3 años)'!#REF!),"",'5. Pp (3 años)'!#REF!)</f>
        <v>#REF!</v>
      </c>
      <c r="G131" s="162" t="e">
        <f>IF(ISBLANK('5. Pp (3 años)'!#REF!),"",'5. Pp (3 años)'!#REF!)</f>
        <v>#REF!</v>
      </c>
      <c r="H131" s="54" t="e">
        <f>IF(ISBLANK('5. Pp (3 años)'!#REF!),"",'5. Pp (3 años)'!#REF!)</f>
        <v>#REF!</v>
      </c>
      <c r="I131" s="95" t="e">
        <f>IF(ISBLANK('9. METAS'!#REF!),"",'9. METAS'!#REF!)</f>
        <v>#REF!</v>
      </c>
      <c r="J131" s="96" t="e">
        <f>IF(ISBLANK('9. METAS'!#REF!),"",'9. METAS'!#REF!)</f>
        <v>#REF!</v>
      </c>
      <c r="K131" s="86" t="e">
        <f>IF(ISBLANK('9. METAS'!#REF!),"",'9. METAS'!#REF!)</f>
        <v>#REF!</v>
      </c>
      <c r="L131" s="86" t="e">
        <f>IF(ISBLANK('9. METAS'!#REF!),"",'9. METAS'!#REF!)</f>
        <v>#REF!</v>
      </c>
      <c r="M131" s="87" t="e">
        <f>IF(ISBLANK('9. METAS'!#REF!),"",'9. METAS'!#REF!)</f>
        <v>#REF!</v>
      </c>
      <c r="N131" s="97">
        <v>41</v>
      </c>
      <c r="O131" s="89"/>
      <c r="P131" s="89"/>
      <c r="Q131" s="90"/>
      <c r="R131" s="84" t="str">
        <f t="shared" si="16"/>
        <v>100%</v>
      </c>
      <c r="S131" s="85" t="str">
        <f t="shared" si="17"/>
        <v>100%</v>
      </c>
      <c r="T131" s="85" t="str">
        <f t="shared" si="18"/>
        <v>100%</v>
      </c>
      <c r="U131" s="108" t="str">
        <f t="shared" si="19"/>
        <v>100%</v>
      </c>
      <c r="V131" s="88" t="str">
        <f t="shared" si="20"/>
        <v>No Programado</v>
      </c>
      <c r="W131" s="85" t="str">
        <f t="shared" si="21"/>
        <v>No Programado</v>
      </c>
      <c r="X131" s="85" t="str">
        <f t="shared" si="22"/>
        <v>No Programado</v>
      </c>
      <c r="Y131" s="114" t="str">
        <f t="shared" si="23"/>
        <v>No Programado</v>
      </c>
      <c r="Z131" s="130"/>
      <c r="AA131" s="131"/>
      <c r="AB131" s="131"/>
      <c r="AC131" s="132"/>
    </row>
    <row r="132" spans="3:29" ht="17.25">
      <c r="C132" s="158" t="e">
        <f>IF(ISBLANK('5. Pp (3 años)'!#REF!),"",'5. Pp (3 años)'!#REF!)</f>
        <v>#REF!</v>
      </c>
      <c r="D132" s="68" t="e">
        <f>IF(ISBLANK('5. Pp (3 años)'!#REF!),"",'5. Pp (3 años)'!#REF!)</f>
        <v>#REF!</v>
      </c>
      <c r="E132" s="154" t="e">
        <f>IF(ISBLANK('5. Pp (3 años)'!#REF!),"",'5. Pp (3 años)'!#REF!)</f>
        <v>#REF!</v>
      </c>
      <c r="F132" s="154" t="e">
        <f>IF(ISBLANK('5. Pp (3 años)'!#REF!),"",'5. Pp (3 años)'!#REF!)</f>
        <v>#REF!</v>
      </c>
      <c r="G132" s="162" t="e">
        <f>IF(ISBLANK('5. Pp (3 años)'!#REF!),"",'5. Pp (3 años)'!#REF!)</f>
        <v>#REF!</v>
      </c>
      <c r="H132" s="54" t="e">
        <f>IF(ISBLANK('5. Pp (3 años)'!#REF!),"",'5. Pp (3 años)'!#REF!)</f>
        <v>#REF!</v>
      </c>
      <c r="I132" s="95" t="e">
        <f>IF(ISBLANK('9. METAS'!#REF!),"",'9. METAS'!#REF!)</f>
        <v>#REF!</v>
      </c>
      <c r="J132" s="96" t="e">
        <f>IF(ISBLANK('9. METAS'!#REF!),"",'9. METAS'!#REF!)</f>
        <v>#REF!</v>
      </c>
      <c r="K132" s="86" t="e">
        <f>IF(ISBLANK('9. METAS'!#REF!),"",'9. METAS'!#REF!)</f>
        <v>#REF!</v>
      </c>
      <c r="L132" s="86" t="e">
        <f>IF(ISBLANK('9. METAS'!#REF!),"",'9. METAS'!#REF!)</f>
        <v>#REF!</v>
      </c>
      <c r="M132" s="87" t="e">
        <f>IF(ISBLANK('9. METAS'!#REF!),"",'9. METAS'!#REF!)</f>
        <v>#REF!</v>
      </c>
      <c r="N132" s="97">
        <v>41</v>
      </c>
      <c r="O132" s="89"/>
      <c r="P132" s="89"/>
      <c r="Q132" s="90"/>
      <c r="R132" s="84" t="str">
        <f t="shared" si="16"/>
        <v>100%</v>
      </c>
      <c r="S132" s="85" t="str">
        <f t="shared" si="17"/>
        <v>100%</v>
      </c>
      <c r="T132" s="85" t="str">
        <f t="shared" si="18"/>
        <v>100%</v>
      </c>
      <c r="U132" s="108" t="str">
        <f t="shared" si="19"/>
        <v>100%</v>
      </c>
      <c r="V132" s="88" t="str">
        <f t="shared" si="20"/>
        <v>No Programado</v>
      </c>
      <c r="W132" s="85" t="str">
        <f t="shared" si="21"/>
        <v>No Programado</v>
      </c>
      <c r="X132" s="85" t="str">
        <f t="shared" si="22"/>
        <v>No Programado</v>
      </c>
      <c r="Y132" s="114" t="str">
        <f t="shared" si="23"/>
        <v>No Programado</v>
      </c>
      <c r="Z132" s="130"/>
      <c r="AA132" s="131"/>
      <c r="AB132" s="131"/>
      <c r="AC132" s="132"/>
    </row>
    <row r="133" spans="3:29" ht="17.25">
      <c r="C133" s="157" t="e">
        <f>IF(ISBLANK('5. Pp (3 años)'!#REF!),"",'5. Pp (3 años)'!#REF!)</f>
        <v>#REF!</v>
      </c>
      <c r="D133" s="68" t="e">
        <f>IF(ISBLANK('5. Pp (3 años)'!#REF!),"",'5. Pp (3 años)'!#REF!)</f>
        <v>#REF!</v>
      </c>
      <c r="E133" s="154" t="e">
        <f>IF(ISBLANK('5. Pp (3 años)'!#REF!),"",'5. Pp (3 años)'!#REF!)</f>
        <v>#REF!</v>
      </c>
      <c r="F133" s="154" t="e">
        <f>IF(ISBLANK('5. Pp (3 años)'!#REF!),"",'5. Pp (3 años)'!#REF!)</f>
        <v>#REF!</v>
      </c>
      <c r="G133" s="162" t="e">
        <f>IF(ISBLANK('5. Pp (3 años)'!#REF!),"",'5. Pp (3 años)'!#REF!)</f>
        <v>#REF!</v>
      </c>
      <c r="H133" s="54" t="e">
        <f>IF(ISBLANK('5. Pp (3 años)'!#REF!),"",'5. Pp (3 años)'!#REF!)</f>
        <v>#REF!</v>
      </c>
      <c r="I133" s="95" t="e">
        <f>IF(ISBLANK('9. METAS'!#REF!),"",'9. METAS'!#REF!)</f>
        <v>#REF!</v>
      </c>
      <c r="J133" s="96" t="e">
        <f>IF(ISBLANK('9. METAS'!#REF!),"",'9. METAS'!#REF!)</f>
        <v>#REF!</v>
      </c>
      <c r="K133" s="86" t="e">
        <f>IF(ISBLANK('9. METAS'!#REF!),"",'9. METAS'!#REF!)</f>
        <v>#REF!</v>
      </c>
      <c r="L133" s="86" t="e">
        <f>IF(ISBLANK('9. METAS'!#REF!),"",'9. METAS'!#REF!)</f>
        <v>#REF!</v>
      </c>
      <c r="M133" s="87" t="e">
        <f>IF(ISBLANK('9. METAS'!#REF!),"",'9. METAS'!#REF!)</f>
        <v>#REF!</v>
      </c>
      <c r="N133" s="97">
        <v>41</v>
      </c>
      <c r="O133" s="89"/>
      <c r="P133" s="89"/>
      <c r="Q133" s="90"/>
      <c r="R133" s="84" t="str">
        <f t="shared" si="16"/>
        <v>100%</v>
      </c>
      <c r="S133" s="85" t="str">
        <f t="shared" si="17"/>
        <v>100%</v>
      </c>
      <c r="T133" s="85" t="str">
        <f t="shared" si="18"/>
        <v>100%</v>
      </c>
      <c r="U133" s="108" t="str">
        <f t="shared" si="19"/>
        <v>100%</v>
      </c>
      <c r="V133" s="88" t="str">
        <f t="shared" si="20"/>
        <v>No Programado</v>
      </c>
      <c r="W133" s="85" t="str">
        <f t="shared" si="21"/>
        <v>No Programado</v>
      </c>
      <c r="X133" s="85" t="str">
        <f t="shared" si="22"/>
        <v>No Programado</v>
      </c>
      <c r="Y133" s="114" t="str">
        <f t="shared" si="23"/>
        <v>No Programado</v>
      </c>
      <c r="Z133" s="130"/>
      <c r="AA133" s="131"/>
      <c r="AB133" s="131"/>
      <c r="AC133" s="132"/>
    </row>
    <row r="134" spans="3:29" ht="17.25">
      <c r="C134" s="158" t="e">
        <f>IF(ISBLANK('5. Pp (3 años)'!#REF!),"",'5. Pp (3 años)'!#REF!)</f>
        <v>#REF!</v>
      </c>
      <c r="D134" s="68" t="e">
        <f>IF(ISBLANK('5. Pp (3 años)'!#REF!),"",'5. Pp (3 años)'!#REF!)</f>
        <v>#REF!</v>
      </c>
      <c r="E134" s="154" t="e">
        <f>IF(ISBLANK('5. Pp (3 años)'!#REF!),"",'5. Pp (3 años)'!#REF!)</f>
        <v>#REF!</v>
      </c>
      <c r="F134" s="154" t="e">
        <f>IF(ISBLANK('5. Pp (3 años)'!#REF!),"",'5. Pp (3 años)'!#REF!)</f>
        <v>#REF!</v>
      </c>
      <c r="G134" s="162" t="e">
        <f>IF(ISBLANK('5. Pp (3 años)'!#REF!),"",'5. Pp (3 años)'!#REF!)</f>
        <v>#REF!</v>
      </c>
      <c r="H134" s="54" t="e">
        <f>IF(ISBLANK('5. Pp (3 años)'!#REF!),"",'5. Pp (3 años)'!#REF!)</f>
        <v>#REF!</v>
      </c>
      <c r="I134" s="95" t="e">
        <f>IF(ISBLANK('9. METAS'!#REF!),"",'9. METAS'!#REF!)</f>
        <v>#REF!</v>
      </c>
      <c r="J134" s="96" t="e">
        <f>IF(ISBLANK('9. METAS'!#REF!),"",'9. METAS'!#REF!)</f>
        <v>#REF!</v>
      </c>
      <c r="K134" s="86" t="e">
        <f>IF(ISBLANK('9. METAS'!#REF!),"",'9. METAS'!#REF!)</f>
        <v>#REF!</v>
      </c>
      <c r="L134" s="86" t="e">
        <f>IF(ISBLANK('9. METAS'!#REF!),"",'9. METAS'!#REF!)</f>
        <v>#REF!</v>
      </c>
      <c r="M134" s="87" t="e">
        <f>IF(ISBLANK('9. METAS'!#REF!),"",'9. METAS'!#REF!)</f>
        <v>#REF!</v>
      </c>
      <c r="N134" s="97">
        <v>41</v>
      </c>
      <c r="O134" s="89"/>
      <c r="P134" s="89"/>
      <c r="Q134" s="90"/>
      <c r="R134" s="84" t="str">
        <f t="shared" si="16"/>
        <v>100%</v>
      </c>
      <c r="S134" s="85" t="str">
        <f t="shared" si="17"/>
        <v>100%</v>
      </c>
      <c r="T134" s="85" t="str">
        <f t="shared" si="18"/>
        <v>100%</v>
      </c>
      <c r="U134" s="108" t="str">
        <f t="shared" si="19"/>
        <v>100%</v>
      </c>
      <c r="V134" s="88" t="str">
        <f t="shared" si="20"/>
        <v>No Programado</v>
      </c>
      <c r="W134" s="85" t="str">
        <f t="shared" si="21"/>
        <v>No Programado</v>
      </c>
      <c r="X134" s="85" t="str">
        <f t="shared" si="22"/>
        <v>No Programado</v>
      </c>
      <c r="Y134" s="114" t="str">
        <f t="shared" si="23"/>
        <v>No Programado</v>
      </c>
      <c r="Z134" s="130"/>
      <c r="AA134" s="131"/>
      <c r="AB134" s="131"/>
      <c r="AC134" s="132"/>
    </row>
    <row r="135" spans="3:29" ht="17.25">
      <c r="C135" s="157" t="e">
        <f>IF(ISBLANK('5. Pp (3 años)'!#REF!),"",'5. Pp (3 años)'!#REF!)</f>
        <v>#REF!</v>
      </c>
      <c r="D135" s="68" t="e">
        <f>IF(ISBLANK('5. Pp (3 años)'!#REF!),"",'5. Pp (3 años)'!#REF!)</f>
        <v>#REF!</v>
      </c>
      <c r="E135" s="154" t="e">
        <f>IF(ISBLANK('5. Pp (3 años)'!#REF!),"",'5. Pp (3 años)'!#REF!)</f>
        <v>#REF!</v>
      </c>
      <c r="F135" s="154" t="e">
        <f>IF(ISBLANK('5. Pp (3 años)'!#REF!),"",'5. Pp (3 años)'!#REF!)</f>
        <v>#REF!</v>
      </c>
      <c r="G135" s="162" t="e">
        <f>IF(ISBLANK('5. Pp (3 años)'!#REF!),"",'5. Pp (3 años)'!#REF!)</f>
        <v>#REF!</v>
      </c>
      <c r="H135" s="54" t="e">
        <f>IF(ISBLANK('5. Pp (3 años)'!#REF!),"",'5. Pp (3 años)'!#REF!)</f>
        <v>#REF!</v>
      </c>
      <c r="I135" s="95" t="e">
        <f>IF(ISBLANK('9. METAS'!#REF!),"",'9. METAS'!#REF!)</f>
        <v>#REF!</v>
      </c>
      <c r="J135" s="96" t="e">
        <f>IF(ISBLANK('9. METAS'!#REF!),"",'9. METAS'!#REF!)</f>
        <v>#REF!</v>
      </c>
      <c r="K135" s="86" t="e">
        <f>IF(ISBLANK('9. METAS'!#REF!),"",'9. METAS'!#REF!)</f>
        <v>#REF!</v>
      </c>
      <c r="L135" s="86" t="e">
        <f>IF(ISBLANK('9. METAS'!#REF!),"",'9. METAS'!#REF!)</f>
        <v>#REF!</v>
      </c>
      <c r="M135" s="87" t="e">
        <f>IF(ISBLANK('9. METAS'!#REF!),"",'9. METAS'!#REF!)</f>
        <v>#REF!</v>
      </c>
      <c r="N135" s="97">
        <v>41</v>
      </c>
      <c r="O135" s="89"/>
      <c r="P135" s="89"/>
      <c r="Q135" s="90"/>
      <c r="R135" s="84" t="str">
        <f t="shared" si="16"/>
        <v>100%</v>
      </c>
      <c r="S135" s="85" t="str">
        <f t="shared" si="17"/>
        <v>100%</v>
      </c>
      <c r="T135" s="85" t="str">
        <f t="shared" si="18"/>
        <v>100%</v>
      </c>
      <c r="U135" s="108" t="str">
        <f t="shared" si="19"/>
        <v>100%</v>
      </c>
      <c r="V135" s="88" t="str">
        <f t="shared" si="20"/>
        <v>No Programado</v>
      </c>
      <c r="W135" s="85" t="str">
        <f t="shared" si="21"/>
        <v>No Programado</v>
      </c>
      <c r="X135" s="85" t="str">
        <f t="shared" si="22"/>
        <v>No Programado</v>
      </c>
      <c r="Y135" s="114" t="str">
        <f t="shared" si="23"/>
        <v>No Programado</v>
      </c>
      <c r="Z135" s="130"/>
      <c r="AA135" s="131"/>
      <c r="AB135" s="131"/>
      <c r="AC135" s="132"/>
    </row>
    <row r="136" spans="3:29" ht="17.25">
      <c r="C136" s="159" t="e">
        <f>IF(ISBLANK('5. Pp (3 años)'!#REF!),"",'5. Pp (3 años)'!#REF!)</f>
        <v>#REF!</v>
      </c>
      <c r="D136" s="47" t="e">
        <f>IF(ISBLANK('5. Pp (3 años)'!#REF!),"",'5. Pp (3 años)'!#REF!)</f>
        <v>#REF!</v>
      </c>
      <c r="E136" s="156" t="e">
        <f>IF(ISBLANK('5. Pp (3 años)'!#REF!),"",'5. Pp (3 años)'!#REF!)</f>
        <v>#REF!</v>
      </c>
      <c r="F136" s="156" t="e">
        <f>IF(ISBLANK('5. Pp (3 años)'!#REF!),"",'5. Pp (3 años)'!#REF!)</f>
        <v>#REF!</v>
      </c>
      <c r="G136" s="167" t="e">
        <f>IF(ISBLANK('5. Pp (3 años)'!#REF!),"",'5. Pp (3 años)'!#REF!)</f>
        <v>#REF!</v>
      </c>
      <c r="H136" s="53" t="e">
        <f>IF(ISBLANK('5. Pp (3 años)'!#REF!),"",'5. Pp (3 años)'!#REF!)</f>
        <v>#REF!</v>
      </c>
      <c r="I136" s="95" t="e">
        <f>IF(ISBLANK('9. METAS'!#REF!),"",'9. METAS'!#REF!)</f>
        <v>#REF!</v>
      </c>
      <c r="J136" s="96" t="e">
        <f>IF(ISBLANK('9. METAS'!#REF!),"",'9. METAS'!#REF!)</f>
        <v>#REF!</v>
      </c>
      <c r="K136" s="86" t="e">
        <f>IF(ISBLANK('9. METAS'!#REF!),"",'9. METAS'!#REF!)</f>
        <v>#REF!</v>
      </c>
      <c r="L136" s="86" t="e">
        <f>IF(ISBLANK('9. METAS'!#REF!),"",'9. METAS'!#REF!)</f>
        <v>#REF!</v>
      </c>
      <c r="M136" s="87" t="e">
        <f>IF(ISBLANK('9. METAS'!#REF!),"",'9. METAS'!#REF!)</f>
        <v>#REF!</v>
      </c>
      <c r="N136" s="97">
        <v>41</v>
      </c>
      <c r="O136" s="89"/>
      <c r="P136" s="89"/>
      <c r="Q136" s="90"/>
      <c r="R136" s="84" t="str">
        <f t="shared" si="16"/>
        <v>100%</v>
      </c>
      <c r="S136" s="85" t="str">
        <f t="shared" si="17"/>
        <v>100%</v>
      </c>
      <c r="T136" s="85" t="str">
        <f t="shared" si="18"/>
        <v>100%</v>
      </c>
      <c r="U136" s="108" t="str">
        <f t="shared" si="19"/>
        <v>100%</v>
      </c>
      <c r="V136" s="88" t="str">
        <f t="shared" si="20"/>
        <v>No Programado</v>
      </c>
      <c r="W136" s="85" t="str">
        <f t="shared" si="21"/>
        <v>No Programado</v>
      </c>
      <c r="X136" s="85" t="str">
        <f t="shared" si="22"/>
        <v>No Programado</v>
      </c>
      <c r="Y136" s="114" t="str">
        <f t="shared" si="23"/>
        <v>No Programado</v>
      </c>
      <c r="Z136" s="127"/>
      <c r="AA136" s="128"/>
      <c r="AB136" s="128"/>
      <c r="AC136" s="129"/>
    </row>
    <row r="137" spans="3:29" ht="17.25">
      <c r="C137" s="157" t="e">
        <f>IF(ISBLANK('5. Pp (3 años)'!#REF!),"",'5. Pp (3 años)'!#REF!)</f>
        <v>#REF!</v>
      </c>
      <c r="D137" s="68" t="e">
        <f>IF(ISBLANK('5. Pp (3 años)'!#REF!),"",'5. Pp (3 años)'!#REF!)</f>
        <v>#REF!</v>
      </c>
      <c r="E137" s="154" t="e">
        <f>IF(ISBLANK('5. Pp (3 años)'!#REF!),"",'5. Pp (3 años)'!#REF!)</f>
        <v>#REF!</v>
      </c>
      <c r="F137" s="154" t="e">
        <f>IF(ISBLANK('5. Pp (3 años)'!#REF!),"",'5. Pp (3 años)'!#REF!)</f>
        <v>#REF!</v>
      </c>
      <c r="G137" s="162" t="e">
        <f>IF(ISBLANK('5. Pp (3 años)'!#REF!),"",'5. Pp (3 años)'!#REF!)</f>
        <v>#REF!</v>
      </c>
      <c r="H137" s="54" t="e">
        <f>IF(ISBLANK('5. Pp (3 años)'!#REF!),"",'5. Pp (3 años)'!#REF!)</f>
        <v>#REF!</v>
      </c>
      <c r="I137" s="95" t="e">
        <f>IF(ISBLANK('9. METAS'!#REF!),"",'9. METAS'!#REF!)</f>
        <v>#REF!</v>
      </c>
      <c r="J137" s="96" t="e">
        <f>IF(ISBLANK('9. METAS'!#REF!),"",'9. METAS'!#REF!)</f>
        <v>#REF!</v>
      </c>
      <c r="K137" s="86" t="e">
        <f>IF(ISBLANK('9. METAS'!#REF!),"",'9. METAS'!#REF!)</f>
        <v>#REF!</v>
      </c>
      <c r="L137" s="86" t="e">
        <f>IF(ISBLANK('9. METAS'!#REF!),"",'9. METAS'!#REF!)</f>
        <v>#REF!</v>
      </c>
      <c r="M137" s="87" t="e">
        <f>IF(ISBLANK('9. METAS'!#REF!),"",'9. METAS'!#REF!)</f>
        <v>#REF!</v>
      </c>
      <c r="N137" s="97">
        <v>41</v>
      </c>
      <c r="O137" s="89"/>
      <c r="P137" s="89"/>
      <c r="Q137" s="90"/>
      <c r="R137" s="84" t="str">
        <f t="shared" si="16"/>
        <v>100%</v>
      </c>
      <c r="S137" s="85" t="str">
        <f t="shared" si="17"/>
        <v>100%</v>
      </c>
      <c r="T137" s="85" t="str">
        <f t="shared" si="18"/>
        <v>100%</v>
      </c>
      <c r="U137" s="108" t="str">
        <f t="shared" si="19"/>
        <v>100%</v>
      </c>
      <c r="V137" s="88" t="str">
        <f t="shared" si="20"/>
        <v>No Programado</v>
      </c>
      <c r="W137" s="85" t="str">
        <f t="shared" si="21"/>
        <v>No Programado</v>
      </c>
      <c r="X137" s="85" t="str">
        <f t="shared" si="22"/>
        <v>No Programado</v>
      </c>
      <c r="Y137" s="114" t="str">
        <f t="shared" si="23"/>
        <v>No Programado</v>
      </c>
      <c r="Z137" s="130"/>
      <c r="AA137" s="131"/>
      <c r="AB137" s="131"/>
      <c r="AC137" s="132"/>
    </row>
    <row r="138" spans="3:29" ht="17.25">
      <c r="C138" s="158" t="e">
        <f>IF(ISBLANK('5. Pp (3 años)'!#REF!),"",'5. Pp (3 años)'!#REF!)</f>
        <v>#REF!</v>
      </c>
      <c r="D138" s="68" t="e">
        <f>IF(ISBLANK('5. Pp (3 años)'!#REF!),"",'5. Pp (3 años)'!#REF!)</f>
        <v>#REF!</v>
      </c>
      <c r="E138" s="154" t="e">
        <f>IF(ISBLANK('5. Pp (3 años)'!#REF!),"",'5. Pp (3 años)'!#REF!)</f>
        <v>#REF!</v>
      </c>
      <c r="F138" s="154" t="e">
        <f>IF(ISBLANK('5. Pp (3 años)'!#REF!),"",'5. Pp (3 años)'!#REF!)</f>
        <v>#REF!</v>
      </c>
      <c r="G138" s="162" t="e">
        <f>IF(ISBLANK('5. Pp (3 años)'!#REF!),"",'5. Pp (3 años)'!#REF!)</f>
        <v>#REF!</v>
      </c>
      <c r="H138" s="54" t="e">
        <f>IF(ISBLANK('5. Pp (3 años)'!#REF!),"",'5. Pp (3 años)'!#REF!)</f>
        <v>#REF!</v>
      </c>
      <c r="I138" s="95" t="e">
        <f>IF(ISBLANK('9. METAS'!#REF!),"",'9. METAS'!#REF!)</f>
        <v>#REF!</v>
      </c>
      <c r="J138" s="96" t="e">
        <f>IF(ISBLANK('9. METAS'!#REF!),"",'9. METAS'!#REF!)</f>
        <v>#REF!</v>
      </c>
      <c r="K138" s="86" t="e">
        <f>IF(ISBLANK('9. METAS'!#REF!),"",'9. METAS'!#REF!)</f>
        <v>#REF!</v>
      </c>
      <c r="L138" s="86" t="e">
        <f>IF(ISBLANK('9. METAS'!#REF!),"",'9. METAS'!#REF!)</f>
        <v>#REF!</v>
      </c>
      <c r="M138" s="87" t="e">
        <f>IF(ISBLANK('9. METAS'!#REF!),"",'9. METAS'!#REF!)</f>
        <v>#REF!</v>
      </c>
      <c r="N138" s="97">
        <v>41</v>
      </c>
      <c r="O138" s="89"/>
      <c r="P138" s="89"/>
      <c r="Q138" s="90"/>
      <c r="R138" s="84" t="str">
        <f t="shared" si="16"/>
        <v>100%</v>
      </c>
      <c r="S138" s="85" t="str">
        <f t="shared" si="17"/>
        <v>100%</v>
      </c>
      <c r="T138" s="85" t="str">
        <f t="shared" si="18"/>
        <v>100%</v>
      </c>
      <c r="U138" s="108" t="str">
        <f t="shared" si="19"/>
        <v>100%</v>
      </c>
      <c r="V138" s="88" t="str">
        <f t="shared" si="20"/>
        <v>No Programado</v>
      </c>
      <c r="W138" s="85" t="str">
        <f t="shared" si="21"/>
        <v>No Programado</v>
      </c>
      <c r="X138" s="85" t="str">
        <f t="shared" si="22"/>
        <v>No Programado</v>
      </c>
      <c r="Y138" s="114" t="str">
        <f t="shared" si="23"/>
        <v>No Programado</v>
      </c>
      <c r="Z138" s="130"/>
      <c r="AA138" s="131"/>
      <c r="AB138" s="131"/>
      <c r="AC138" s="132"/>
    </row>
    <row r="139" spans="3:29" ht="17.25">
      <c r="C139" s="157" t="e">
        <f>IF(ISBLANK('5. Pp (3 años)'!#REF!),"",'5. Pp (3 años)'!#REF!)</f>
        <v>#REF!</v>
      </c>
      <c r="D139" s="68" t="e">
        <f>IF(ISBLANK('5. Pp (3 años)'!#REF!),"",'5. Pp (3 años)'!#REF!)</f>
        <v>#REF!</v>
      </c>
      <c r="E139" s="154" t="e">
        <f>IF(ISBLANK('5. Pp (3 años)'!#REF!),"",'5. Pp (3 años)'!#REF!)</f>
        <v>#REF!</v>
      </c>
      <c r="F139" s="154" t="e">
        <f>IF(ISBLANK('5. Pp (3 años)'!#REF!),"",'5. Pp (3 años)'!#REF!)</f>
        <v>#REF!</v>
      </c>
      <c r="G139" s="162" t="e">
        <f>IF(ISBLANK('5. Pp (3 años)'!#REF!),"",'5. Pp (3 años)'!#REF!)</f>
        <v>#REF!</v>
      </c>
      <c r="H139" s="54" t="e">
        <f>IF(ISBLANK('5. Pp (3 años)'!#REF!),"",'5. Pp (3 años)'!#REF!)</f>
        <v>#REF!</v>
      </c>
      <c r="I139" s="95" t="e">
        <f>IF(ISBLANK('9. METAS'!#REF!),"",'9. METAS'!#REF!)</f>
        <v>#REF!</v>
      </c>
      <c r="J139" s="96" t="e">
        <f>IF(ISBLANK('9. METAS'!#REF!),"",'9. METAS'!#REF!)</f>
        <v>#REF!</v>
      </c>
      <c r="K139" s="86" t="e">
        <f>IF(ISBLANK('9. METAS'!#REF!),"",'9. METAS'!#REF!)</f>
        <v>#REF!</v>
      </c>
      <c r="L139" s="86" t="e">
        <f>IF(ISBLANK('9. METAS'!#REF!),"",'9. METAS'!#REF!)</f>
        <v>#REF!</v>
      </c>
      <c r="M139" s="87" t="e">
        <f>IF(ISBLANK('9. METAS'!#REF!),"",'9. METAS'!#REF!)</f>
        <v>#REF!</v>
      </c>
      <c r="N139" s="97">
        <v>41</v>
      </c>
      <c r="O139" s="89"/>
      <c r="P139" s="89"/>
      <c r="Q139" s="90"/>
      <c r="R139" s="84" t="str">
        <f t="shared" si="16"/>
        <v>100%</v>
      </c>
      <c r="S139" s="85" t="str">
        <f t="shared" si="17"/>
        <v>100%</v>
      </c>
      <c r="T139" s="85" t="str">
        <f t="shared" si="18"/>
        <v>100%</v>
      </c>
      <c r="U139" s="108" t="str">
        <f t="shared" si="19"/>
        <v>100%</v>
      </c>
      <c r="V139" s="88" t="str">
        <f t="shared" si="20"/>
        <v>No Programado</v>
      </c>
      <c r="W139" s="85" t="str">
        <f t="shared" si="21"/>
        <v>No Programado</v>
      </c>
      <c r="X139" s="85" t="str">
        <f t="shared" si="22"/>
        <v>No Programado</v>
      </c>
      <c r="Y139" s="114" t="str">
        <f t="shared" si="23"/>
        <v>No Programado</v>
      </c>
      <c r="Z139" s="130"/>
      <c r="AA139" s="131"/>
      <c r="AB139" s="131"/>
      <c r="AC139" s="132"/>
    </row>
    <row r="140" spans="3:29" ht="17.25">
      <c r="C140" s="158" t="e">
        <f>IF(ISBLANK('5. Pp (3 años)'!#REF!),"",'5. Pp (3 años)'!#REF!)</f>
        <v>#REF!</v>
      </c>
      <c r="D140" s="68" t="e">
        <f>IF(ISBLANK('5. Pp (3 años)'!#REF!),"",'5. Pp (3 años)'!#REF!)</f>
        <v>#REF!</v>
      </c>
      <c r="E140" s="154" t="e">
        <f>IF(ISBLANK('5. Pp (3 años)'!#REF!),"",'5. Pp (3 años)'!#REF!)</f>
        <v>#REF!</v>
      </c>
      <c r="F140" s="154" t="e">
        <f>IF(ISBLANK('5. Pp (3 años)'!#REF!),"",'5. Pp (3 años)'!#REF!)</f>
        <v>#REF!</v>
      </c>
      <c r="G140" s="162" t="e">
        <f>IF(ISBLANK('5. Pp (3 años)'!#REF!),"",'5. Pp (3 años)'!#REF!)</f>
        <v>#REF!</v>
      </c>
      <c r="H140" s="54" t="e">
        <f>IF(ISBLANK('5. Pp (3 años)'!#REF!),"",'5. Pp (3 años)'!#REF!)</f>
        <v>#REF!</v>
      </c>
      <c r="I140" s="95" t="e">
        <f>IF(ISBLANK('9. METAS'!#REF!),"",'9. METAS'!#REF!)</f>
        <v>#REF!</v>
      </c>
      <c r="J140" s="96" t="e">
        <f>IF(ISBLANK('9. METAS'!#REF!),"",'9. METAS'!#REF!)</f>
        <v>#REF!</v>
      </c>
      <c r="K140" s="86" t="e">
        <f>IF(ISBLANK('9. METAS'!#REF!),"",'9. METAS'!#REF!)</f>
        <v>#REF!</v>
      </c>
      <c r="L140" s="86" t="e">
        <f>IF(ISBLANK('9. METAS'!#REF!),"",'9. METAS'!#REF!)</f>
        <v>#REF!</v>
      </c>
      <c r="M140" s="87" t="e">
        <f>IF(ISBLANK('9. METAS'!#REF!),"",'9. METAS'!#REF!)</f>
        <v>#REF!</v>
      </c>
      <c r="N140" s="97">
        <v>41</v>
      </c>
      <c r="O140" s="89"/>
      <c r="P140" s="89"/>
      <c r="Q140" s="90"/>
      <c r="R140" s="84" t="str">
        <f t="shared" si="16"/>
        <v>100%</v>
      </c>
      <c r="S140" s="85" t="str">
        <f t="shared" si="17"/>
        <v>100%</v>
      </c>
      <c r="T140" s="85" t="str">
        <f t="shared" si="18"/>
        <v>100%</v>
      </c>
      <c r="U140" s="108" t="str">
        <f t="shared" si="19"/>
        <v>100%</v>
      </c>
      <c r="V140" s="88" t="str">
        <f t="shared" si="20"/>
        <v>No Programado</v>
      </c>
      <c r="W140" s="85" t="str">
        <f t="shared" si="21"/>
        <v>No Programado</v>
      </c>
      <c r="X140" s="85" t="str">
        <f t="shared" si="22"/>
        <v>No Programado</v>
      </c>
      <c r="Y140" s="114" t="str">
        <f t="shared" si="23"/>
        <v>No Programado</v>
      </c>
      <c r="Z140" s="130"/>
      <c r="AA140" s="131"/>
      <c r="AB140" s="131"/>
      <c r="AC140" s="132"/>
    </row>
    <row r="141" spans="3:29" ht="17.25">
      <c r="C141" s="157" t="e">
        <f>IF(ISBLANK('5. Pp (3 años)'!#REF!),"",'5. Pp (3 años)'!#REF!)</f>
        <v>#REF!</v>
      </c>
      <c r="D141" s="68" t="e">
        <f>IF(ISBLANK('5. Pp (3 años)'!#REF!),"",'5. Pp (3 años)'!#REF!)</f>
        <v>#REF!</v>
      </c>
      <c r="E141" s="154" t="e">
        <f>IF(ISBLANK('5. Pp (3 años)'!#REF!),"",'5. Pp (3 años)'!#REF!)</f>
        <v>#REF!</v>
      </c>
      <c r="F141" s="154" t="e">
        <f>IF(ISBLANK('5. Pp (3 años)'!#REF!),"",'5. Pp (3 años)'!#REF!)</f>
        <v>#REF!</v>
      </c>
      <c r="G141" s="162" t="e">
        <f>IF(ISBLANK('5. Pp (3 años)'!#REF!),"",'5. Pp (3 años)'!#REF!)</f>
        <v>#REF!</v>
      </c>
      <c r="H141" s="54" t="e">
        <f>IF(ISBLANK('5. Pp (3 años)'!#REF!),"",'5. Pp (3 años)'!#REF!)</f>
        <v>#REF!</v>
      </c>
      <c r="I141" s="95" t="e">
        <f>IF(ISBLANK('9. METAS'!#REF!),"",'9. METAS'!#REF!)</f>
        <v>#REF!</v>
      </c>
      <c r="J141" s="96" t="e">
        <f>IF(ISBLANK('9. METAS'!#REF!),"",'9. METAS'!#REF!)</f>
        <v>#REF!</v>
      </c>
      <c r="K141" s="86" t="e">
        <f>IF(ISBLANK('9. METAS'!#REF!),"",'9. METAS'!#REF!)</f>
        <v>#REF!</v>
      </c>
      <c r="L141" s="86" t="e">
        <f>IF(ISBLANK('9. METAS'!#REF!),"",'9. METAS'!#REF!)</f>
        <v>#REF!</v>
      </c>
      <c r="M141" s="87" t="e">
        <f>IF(ISBLANK('9. METAS'!#REF!),"",'9. METAS'!#REF!)</f>
        <v>#REF!</v>
      </c>
      <c r="N141" s="97">
        <v>41</v>
      </c>
      <c r="O141" s="89"/>
      <c r="P141" s="89"/>
      <c r="Q141" s="90"/>
      <c r="R141" s="84" t="str">
        <f t="shared" si="16"/>
        <v>100%</v>
      </c>
      <c r="S141" s="85" t="str">
        <f t="shared" si="17"/>
        <v>100%</v>
      </c>
      <c r="T141" s="85" t="str">
        <f t="shared" si="18"/>
        <v>100%</v>
      </c>
      <c r="U141" s="108" t="str">
        <f t="shared" si="19"/>
        <v>100%</v>
      </c>
      <c r="V141" s="88" t="str">
        <f t="shared" si="20"/>
        <v>No Programado</v>
      </c>
      <c r="W141" s="85" t="str">
        <f t="shared" si="21"/>
        <v>No Programado</v>
      </c>
      <c r="X141" s="85" t="str">
        <f t="shared" si="22"/>
        <v>No Programado</v>
      </c>
      <c r="Y141" s="114" t="str">
        <f t="shared" si="23"/>
        <v>No Programado</v>
      </c>
      <c r="Z141" s="130"/>
      <c r="AA141" s="131"/>
      <c r="AB141" s="131"/>
      <c r="AC141" s="132"/>
    </row>
    <row r="142" spans="3:29" ht="17.25">
      <c r="C142" s="159" t="e">
        <f>IF(ISBLANK('5. Pp (3 años)'!#REF!),"",'5. Pp (3 años)'!#REF!)</f>
        <v>#REF!</v>
      </c>
      <c r="D142" s="47" t="e">
        <f>IF(ISBLANK('5. Pp (3 años)'!#REF!),"",'5. Pp (3 años)'!#REF!)</f>
        <v>#REF!</v>
      </c>
      <c r="E142" s="156" t="e">
        <f>IF(ISBLANK('5. Pp (3 años)'!#REF!),"",'5. Pp (3 años)'!#REF!)</f>
        <v>#REF!</v>
      </c>
      <c r="F142" s="156" t="e">
        <f>IF(ISBLANK('5. Pp (3 años)'!#REF!),"",'5. Pp (3 años)'!#REF!)</f>
        <v>#REF!</v>
      </c>
      <c r="G142" s="167" t="e">
        <f>IF(ISBLANK('5. Pp (3 años)'!#REF!),"",'5. Pp (3 años)'!#REF!)</f>
        <v>#REF!</v>
      </c>
      <c r="H142" s="53" t="e">
        <f>IF(ISBLANK('5. Pp (3 años)'!#REF!),"",'5. Pp (3 años)'!#REF!)</f>
        <v>#REF!</v>
      </c>
      <c r="I142" s="95" t="e">
        <f>IF(ISBLANK('9. METAS'!#REF!),"",'9. METAS'!#REF!)</f>
        <v>#REF!</v>
      </c>
      <c r="J142" s="96" t="e">
        <f>IF(ISBLANK('9. METAS'!#REF!),"",'9. METAS'!#REF!)</f>
        <v>#REF!</v>
      </c>
      <c r="K142" s="86" t="e">
        <f>IF(ISBLANK('9. METAS'!#REF!),"",'9. METAS'!#REF!)</f>
        <v>#REF!</v>
      </c>
      <c r="L142" s="86" t="e">
        <f>IF(ISBLANK('9. METAS'!#REF!),"",'9. METAS'!#REF!)</f>
        <v>#REF!</v>
      </c>
      <c r="M142" s="87" t="e">
        <f>IF(ISBLANK('9. METAS'!#REF!),"",'9. METAS'!#REF!)</f>
        <v>#REF!</v>
      </c>
      <c r="N142" s="97">
        <v>41</v>
      </c>
      <c r="O142" s="89"/>
      <c r="P142" s="89"/>
      <c r="Q142" s="90"/>
      <c r="R142" s="84" t="str">
        <f t="shared" si="16"/>
        <v>100%</v>
      </c>
      <c r="S142" s="85" t="str">
        <f t="shared" si="17"/>
        <v>100%</v>
      </c>
      <c r="T142" s="85" t="str">
        <f t="shared" si="18"/>
        <v>100%</v>
      </c>
      <c r="U142" s="108" t="str">
        <f t="shared" si="19"/>
        <v>100%</v>
      </c>
      <c r="V142" s="88" t="str">
        <f t="shared" si="20"/>
        <v>No Programado</v>
      </c>
      <c r="W142" s="85" t="str">
        <f t="shared" si="21"/>
        <v>No Programado</v>
      </c>
      <c r="X142" s="85" t="str">
        <f t="shared" si="22"/>
        <v>No Programado</v>
      </c>
      <c r="Y142" s="114" t="str">
        <f t="shared" si="23"/>
        <v>No Programado</v>
      </c>
      <c r="Z142" s="127"/>
      <c r="AA142" s="128"/>
      <c r="AB142" s="128"/>
      <c r="AC142" s="129"/>
    </row>
    <row r="143" spans="3:29" ht="17.25">
      <c r="C143" s="157" t="e">
        <f>IF(ISBLANK('5. Pp (3 años)'!#REF!),"",'5. Pp (3 años)'!#REF!)</f>
        <v>#REF!</v>
      </c>
      <c r="D143" s="68" t="e">
        <f>IF(ISBLANK('5. Pp (3 años)'!#REF!),"",'5. Pp (3 años)'!#REF!)</f>
        <v>#REF!</v>
      </c>
      <c r="E143" s="154" t="e">
        <f>IF(ISBLANK('5. Pp (3 años)'!#REF!),"",'5. Pp (3 años)'!#REF!)</f>
        <v>#REF!</v>
      </c>
      <c r="F143" s="154" t="e">
        <f>IF(ISBLANK('5. Pp (3 años)'!#REF!),"",'5. Pp (3 años)'!#REF!)</f>
        <v>#REF!</v>
      </c>
      <c r="G143" s="162" t="e">
        <f>IF(ISBLANK('5. Pp (3 años)'!#REF!),"",'5. Pp (3 años)'!#REF!)</f>
        <v>#REF!</v>
      </c>
      <c r="H143" s="54" t="e">
        <f>IF(ISBLANK('5. Pp (3 años)'!#REF!),"",'5. Pp (3 años)'!#REF!)</f>
        <v>#REF!</v>
      </c>
      <c r="I143" s="95" t="e">
        <f>IF(ISBLANK('9. METAS'!#REF!),"",'9. METAS'!#REF!)</f>
        <v>#REF!</v>
      </c>
      <c r="J143" s="96" t="e">
        <f>IF(ISBLANK('9. METAS'!#REF!),"",'9. METAS'!#REF!)</f>
        <v>#REF!</v>
      </c>
      <c r="K143" s="86" t="e">
        <f>IF(ISBLANK('9. METAS'!#REF!),"",'9. METAS'!#REF!)</f>
        <v>#REF!</v>
      </c>
      <c r="L143" s="86" t="e">
        <f>IF(ISBLANK('9. METAS'!#REF!),"",'9. METAS'!#REF!)</f>
        <v>#REF!</v>
      </c>
      <c r="M143" s="87" t="e">
        <f>IF(ISBLANK('9. METAS'!#REF!),"",'9. METAS'!#REF!)</f>
        <v>#REF!</v>
      </c>
      <c r="N143" s="97">
        <v>41</v>
      </c>
      <c r="O143" s="89"/>
      <c r="P143" s="89"/>
      <c r="Q143" s="90"/>
      <c r="R143" s="84" t="str">
        <f t="shared" si="16"/>
        <v>100%</v>
      </c>
      <c r="S143" s="85" t="str">
        <f t="shared" si="17"/>
        <v>100%</v>
      </c>
      <c r="T143" s="85" t="str">
        <f t="shared" si="18"/>
        <v>100%</v>
      </c>
      <c r="U143" s="108" t="str">
        <f t="shared" si="19"/>
        <v>100%</v>
      </c>
      <c r="V143" s="88" t="str">
        <f t="shared" si="20"/>
        <v>No Programado</v>
      </c>
      <c r="W143" s="85" t="str">
        <f t="shared" si="21"/>
        <v>No Programado</v>
      </c>
      <c r="X143" s="85" t="str">
        <f t="shared" si="22"/>
        <v>No Programado</v>
      </c>
      <c r="Y143" s="114" t="str">
        <f t="shared" si="23"/>
        <v>No Programado</v>
      </c>
      <c r="Z143" s="130"/>
      <c r="AA143" s="131"/>
      <c r="AB143" s="131"/>
      <c r="AC143" s="132"/>
    </row>
    <row r="144" spans="3:29" ht="17.25">
      <c r="C144" s="158" t="e">
        <f>IF(ISBLANK('5. Pp (3 años)'!#REF!),"",'5. Pp (3 años)'!#REF!)</f>
        <v>#REF!</v>
      </c>
      <c r="D144" s="68" t="e">
        <f>IF(ISBLANK('5. Pp (3 años)'!#REF!),"",'5. Pp (3 años)'!#REF!)</f>
        <v>#REF!</v>
      </c>
      <c r="E144" s="154" t="e">
        <f>IF(ISBLANK('5. Pp (3 años)'!#REF!),"",'5. Pp (3 años)'!#REF!)</f>
        <v>#REF!</v>
      </c>
      <c r="F144" s="154" t="e">
        <f>IF(ISBLANK('5. Pp (3 años)'!#REF!),"",'5. Pp (3 años)'!#REF!)</f>
        <v>#REF!</v>
      </c>
      <c r="G144" s="162" t="e">
        <f>IF(ISBLANK('5. Pp (3 años)'!#REF!),"",'5. Pp (3 años)'!#REF!)</f>
        <v>#REF!</v>
      </c>
      <c r="H144" s="54" t="e">
        <f>IF(ISBLANK('5. Pp (3 años)'!#REF!),"",'5. Pp (3 años)'!#REF!)</f>
        <v>#REF!</v>
      </c>
      <c r="I144" s="95" t="e">
        <f>IF(ISBLANK('9. METAS'!#REF!),"",'9. METAS'!#REF!)</f>
        <v>#REF!</v>
      </c>
      <c r="J144" s="96" t="e">
        <f>IF(ISBLANK('9. METAS'!#REF!),"",'9. METAS'!#REF!)</f>
        <v>#REF!</v>
      </c>
      <c r="K144" s="86" t="e">
        <f>IF(ISBLANK('9. METAS'!#REF!),"",'9. METAS'!#REF!)</f>
        <v>#REF!</v>
      </c>
      <c r="L144" s="86" t="e">
        <f>IF(ISBLANK('9. METAS'!#REF!),"",'9. METAS'!#REF!)</f>
        <v>#REF!</v>
      </c>
      <c r="M144" s="87" t="e">
        <f>IF(ISBLANK('9. METAS'!#REF!),"",'9. METAS'!#REF!)</f>
        <v>#REF!</v>
      </c>
      <c r="N144" s="97">
        <v>41</v>
      </c>
      <c r="O144" s="89"/>
      <c r="P144" s="89"/>
      <c r="Q144" s="90"/>
      <c r="R144" s="84" t="str">
        <f t="shared" si="16"/>
        <v>100%</v>
      </c>
      <c r="S144" s="85" t="str">
        <f t="shared" si="17"/>
        <v>100%</v>
      </c>
      <c r="T144" s="85" t="str">
        <f t="shared" si="18"/>
        <v>100%</v>
      </c>
      <c r="U144" s="108" t="str">
        <f t="shared" si="19"/>
        <v>100%</v>
      </c>
      <c r="V144" s="88" t="str">
        <f t="shared" si="20"/>
        <v>No Programado</v>
      </c>
      <c r="W144" s="85" t="str">
        <f t="shared" si="21"/>
        <v>No Programado</v>
      </c>
      <c r="X144" s="85" t="str">
        <f t="shared" si="22"/>
        <v>No Programado</v>
      </c>
      <c r="Y144" s="114" t="str">
        <f t="shared" si="23"/>
        <v>No Programado</v>
      </c>
      <c r="Z144" s="130"/>
      <c r="AA144" s="131"/>
      <c r="AB144" s="131"/>
      <c r="AC144" s="132"/>
    </row>
    <row r="145" spans="3:29" ht="17.25">
      <c r="C145" s="157" t="e">
        <f>IF(ISBLANK('5. Pp (3 años)'!#REF!),"",'5. Pp (3 años)'!#REF!)</f>
        <v>#REF!</v>
      </c>
      <c r="D145" s="68" t="e">
        <f>IF(ISBLANK('5. Pp (3 años)'!#REF!),"",'5. Pp (3 años)'!#REF!)</f>
        <v>#REF!</v>
      </c>
      <c r="E145" s="154" t="e">
        <f>IF(ISBLANK('5. Pp (3 años)'!#REF!),"",'5. Pp (3 años)'!#REF!)</f>
        <v>#REF!</v>
      </c>
      <c r="F145" s="154" t="e">
        <f>IF(ISBLANK('5. Pp (3 años)'!#REF!),"",'5. Pp (3 años)'!#REF!)</f>
        <v>#REF!</v>
      </c>
      <c r="G145" s="162" t="e">
        <f>IF(ISBLANK('5. Pp (3 años)'!#REF!),"",'5. Pp (3 años)'!#REF!)</f>
        <v>#REF!</v>
      </c>
      <c r="H145" s="54" t="e">
        <f>IF(ISBLANK('5. Pp (3 años)'!#REF!),"",'5. Pp (3 años)'!#REF!)</f>
        <v>#REF!</v>
      </c>
      <c r="I145" s="95" t="e">
        <f>IF(ISBLANK('9. METAS'!#REF!),"",'9. METAS'!#REF!)</f>
        <v>#REF!</v>
      </c>
      <c r="J145" s="96" t="e">
        <f>IF(ISBLANK('9. METAS'!#REF!),"",'9. METAS'!#REF!)</f>
        <v>#REF!</v>
      </c>
      <c r="K145" s="86" t="e">
        <f>IF(ISBLANK('9. METAS'!#REF!),"",'9. METAS'!#REF!)</f>
        <v>#REF!</v>
      </c>
      <c r="L145" s="86" t="e">
        <f>IF(ISBLANK('9. METAS'!#REF!),"",'9. METAS'!#REF!)</f>
        <v>#REF!</v>
      </c>
      <c r="M145" s="87" t="e">
        <f>IF(ISBLANK('9. METAS'!#REF!),"",'9. METAS'!#REF!)</f>
        <v>#REF!</v>
      </c>
      <c r="N145" s="97">
        <v>41</v>
      </c>
      <c r="O145" s="89"/>
      <c r="P145" s="89"/>
      <c r="Q145" s="90"/>
      <c r="R145" s="84" t="str">
        <f t="shared" si="16"/>
        <v>100%</v>
      </c>
      <c r="S145" s="85" t="str">
        <f t="shared" si="17"/>
        <v>100%</v>
      </c>
      <c r="T145" s="85" t="str">
        <f t="shared" si="18"/>
        <v>100%</v>
      </c>
      <c r="U145" s="108" t="str">
        <f t="shared" si="19"/>
        <v>100%</v>
      </c>
      <c r="V145" s="88" t="str">
        <f t="shared" si="20"/>
        <v>No Programado</v>
      </c>
      <c r="W145" s="85" t="str">
        <f t="shared" si="21"/>
        <v>No Programado</v>
      </c>
      <c r="X145" s="85" t="str">
        <f t="shared" si="22"/>
        <v>No Programado</v>
      </c>
      <c r="Y145" s="114" t="str">
        <f t="shared" si="23"/>
        <v>No Programado</v>
      </c>
      <c r="Z145" s="130"/>
      <c r="AA145" s="131"/>
      <c r="AB145" s="131"/>
      <c r="AC145" s="132"/>
    </row>
    <row r="146" spans="3:29" ht="17.25">
      <c r="C146" s="158" t="e">
        <f>IF(ISBLANK('5. Pp (3 años)'!#REF!),"",'5. Pp (3 años)'!#REF!)</f>
        <v>#REF!</v>
      </c>
      <c r="D146" s="68" t="e">
        <f>IF(ISBLANK('5. Pp (3 años)'!#REF!),"",'5. Pp (3 años)'!#REF!)</f>
        <v>#REF!</v>
      </c>
      <c r="E146" s="154" t="e">
        <f>IF(ISBLANK('5. Pp (3 años)'!#REF!),"",'5. Pp (3 años)'!#REF!)</f>
        <v>#REF!</v>
      </c>
      <c r="F146" s="154" t="e">
        <f>IF(ISBLANK('5. Pp (3 años)'!#REF!),"",'5. Pp (3 años)'!#REF!)</f>
        <v>#REF!</v>
      </c>
      <c r="G146" s="162" t="e">
        <f>IF(ISBLANK('5. Pp (3 años)'!#REF!),"",'5. Pp (3 años)'!#REF!)</f>
        <v>#REF!</v>
      </c>
      <c r="H146" s="54" t="e">
        <f>IF(ISBLANK('5. Pp (3 años)'!#REF!),"",'5. Pp (3 años)'!#REF!)</f>
        <v>#REF!</v>
      </c>
      <c r="I146" s="95" t="e">
        <f>IF(ISBLANK('9. METAS'!#REF!),"",'9. METAS'!#REF!)</f>
        <v>#REF!</v>
      </c>
      <c r="J146" s="96" t="e">
        <f>IF(ISBLANK('9. METAS'!#REF!),"",'9. METAS'!#REF!)</f>
        <v>#REF!</v>
      </c>
      <c r="K146" s="86" t="e">
        <f>IF(ISBLANK('9. METAS'!#REF!),"",'9. METAS'!#REF!)</f>
        <v>#REF!</v>
      </c>
      <c r="L146" s="86" t="e">
        <f>IF(ISBLANK('9. METAS'!#REF!),"",'9. METAS'!#REF!)</f>
        <v>#REF!</v>
      </c>
      <c r="M146" s="87" t="e">
        <f>IF(ISBLANK('9. METAS'!#REF!),"",'9. METAS'!#REF!)</f>
        <v>#REF!</v>
      </c>
      <c r="N146" s="97">
        <v>41</v>
      </c>
      <c r="O146" s="89"/>
      <c r="P146" s="89"/>
      <c r="Q146" s="90"/>
      <c r="R146" s="84" t="str">
        <f t="shared" si="16"/>
        <v>100%</v>
      </c>
      <c r="S146" s="85" t="str">
        <f t="shared" si="17"/>
        <v>100%</v>
      </c>
      <c r="T146" s="85" t="str">
        <f t="shared" si="18"/>
        <v>100%</v>
      </c>
      <c r="U146" s="108" t="str">
        <f t="shared" si="19"/>
        <v>100%</v>
      </c>
      <c r="V146" s="88" t="str">
        <f t="shared" si="20"/>
        <v>No Programado</v>
      </c>
      <c r="W146" s="85" t="str">
        <f t="shared" si="21"/>
        <v>No Programado</v>
      </c>
      <c r="X146" s="85" t="str">
        <f t="shared" si="22"/>
        <v>No Programado</v>
      </c>
      <c r="Y146" s="114" t="str">
        <f t="shared" si="23"/>
        <v>No Programado</v>
      </c>
      <c r="Z146" s="130"/>
      <c r="AA146" s="131"/>
      <c r="AB146" s="131"/>
      <c r="AC146" s="132"/>
    </row>
    <row r="147" spans="3:29" ht="17.25">
      <c r="C147" s="157" t="e">
        <f>IF(ISBLANK('5. Pp (3 años)'!#REF!),"",'5. Pp (3 años)'!#REF!)</f>
        <v>#REF!</v>
      </c>
      <c r="D147" s="68" t="e">
        <f>IF(ISBLANK('5. Pp (3 años)'!#REF!),"",'5. Pp (3 años)'!#REF!)</f>
        <v>#REF!</v>
      </c>
      <c r="E147" s="154" t="e">
        <f>IF(ISBLANK('5. Pp (3 años)'!#REF!),"",'5. Pp (3 años)'!#REF!)</f>
        <v>#REF!</v>
      </c>
      <c r="F147" s="154" t="e">
        <f>IF(ISBLANK('5. Pp (3 años)'!#REF!),"",'5. Pp (3 años)'!#REF!)</f>
        <v>#REF!</v>
      </c>
      <c r="G147" s="162" t="e">
        <f>IF(ISBLANK('5. Pp (3 años)'!#REF!),"",'5. Pp (3 años)'!#REF!)</f>
        <v>#REF!</v>
      </c>
      <c r="H147" s="54" t="e">
        <f>IF(ISBLANK('5. Pp (3 años)'!#REF!),"",'5. Pp (3 años)'!#REF!)</f>
        <v>#REF!</v>
      </c>
      <c r="I147" s="95" t="e">
        <f>IF(ISBLANK('9. METAS'!#REF!),"",'9. METAS'!#REF!)</f>
        <v>#REF!</v>
      </c>
      <c r="J147" s="96" t="e">
        <f>IF(ISBLANK('9. METAS'!#REF!),"",'9. METAS'!#REF!)</f>
        <v>#REF!</v>
      </c>
      <c r="K147" s="86" t="e">
        <f>IF(ISBLANK('9. METAS'!#REF!),"",'9. METAS'!#REF!)</f>
        <v>#REF!</v>
      </c>
      <c r="L147" s="86" t="e">
        <f>IF(ISBLANK('9. METAS'!#REF!),"",'9. METAS'!#REF!)</f>
        <v>#REF!</v>
      </c>
      <c r="M147" s="87" t="e">
        <f>IF(ISBLANK('9. METAS'!#REF!),"",'9. METAS'!#REF!)</f>
        <v>#REF!</v>
      </c>
      <c r="N147" s="97">
        <v>41</v>
      </c>
      <c r="O147" s="89"/>
      <c r="P147" s="89"/>
      <c r="Q147" s="90"/>
      <c r="R147" s="84" t="str">
        <f t="shared" si="16"/>
        <v>100%</v>
      </c>
      <c r="S147" s="85" t="str">
        <f t="shared" si="17"/>
        <v>100%</v>
      </c>
      <c r="T147" s="85" t="str">
        <f t="shared" si="18"/>
        <v>100%</v>
      </c>
      <c r="U147" s="108" t="str">
        <f t="shared" si="19"/>
        <v>100%</v>
      </c>
      <c r="V147" s="88" t="str">
        <f t="shared" si="20"/>
        <v>No Programado</v>
      </c>
      <c r="W147" s="85" t="str">
        <f t="shared" si="21"/>
        <v>No Programado</v>
      </c>
      <c r="X147" s="85" t="str">
        <f t="shared" si="22"/>
        <v>No Programado</v>
      </c>
      <c r="Y147" s="114" t="str">
        <f t="shared" si="23"/>
        <v>No Programado</v>
      </c>
      <c r="Z147" s="130"/>
      <c r="AA147" s="131"/>
      <c r="AB147" s="131"/>
      <c r="AC147" s="132"/>
    </row>
    <row r="148" spans="3:29" ht="17.25">
      <c r="C148" s="159" t="e">
        <f>IF(ISBLANK('5. Pp (3 años)'!#REF!),"",'5. Pp (3 años)'!#REF!)</f>
        <v>#REF!</v>
      </c>
      <c r="D148" s="47" t="e">
        <f>IF(ISBLANK('5. Pp (3 años)'!#REF!),"",'5. Pp (3 años)'!#REF!)</f>
        <v>#REF!</v>
      </c>
      <c r="E148" s="156" t="e">
        <f>IF(ISBLANK('5. Pp (3 años)'!#REF!),"",'5. Pp (3 años)'!#REF!)</f>
        <v>#REF!</v>
      </c>
      <c r="F148" s="156" t="e">
        <f>IF(ISBLANK('5. Pp (3 años)'!#REF!),"",'5. Pp (3 años)'!#REF!)</f>
        <v>#REF!</v>
      </c>
      <c r="G148" s="167" t="e">
        <f>IF(ISBLANK('5. Pp (3 años)'!#REF!),"",'5. Pp (3 años)'!#REF!)</f>
        <v>#REF!</v>
      </c>
      <c r="H148" s="53" t="e">
        <f>IF(ISBLANK('5. Pp (3 años)'!#REF!),"",'5. Pp (3 años)'!#REF!)</f>
        <v>#REF!</v>
      </c>
      <c r="I148" s="95" t="e">
        <f>IF(ISBLANK('9. METAS'!#REF!),"",'9. METAS'!#REF!)</f>
        <v>#REF!</v>
      </c>
      <c r="J148" s="96" t="e">
        <f>IF(ISBLANK('9. METAS'!#REF!),"",'9. METAS'!#REF!)</f>
        <v>#REF!</v>
      </c>
      <c r="K148" s="86" t="e">
        <f>IF(ISBLANK('9. METAS'!#REF!),"",'9. METAS'!#REF!)</f>
        <v>#REF!</v>
      </c>
      <c r="L148" s="86" t="e">
        <f>IF(ISBLANK('9. METAS'!#REF!),"",'9. METAS'!#REF!)</f>
        <v>#REF!</v>
      </c>
      <c r="M148" s="87" t="e">
        <f>IF(ISBLANK('9. METAS'!#REF!),"",'9. METAS'!#REF!)</f>
        <v>#REF!</v>
      </c>
      <c r="N148" s="97">
        <v>41</v>
      </c>
      <c r="O148" s="89"/>
      <c r="P148" s="89"/>
      <c r="Q148" s="90"/>
      <c r="R148" s="84" t="str">
        <f t="shared" si="16"/>
        <v>100%</v>
      </c>
      <c r="S148" s="85" t="str">
        <f t="shared" si="17"/>
        <v>100%</v>
      </c>
      <c r="T148" s="85" t="str">
        <f t="shared" si="18"/>
        <v>100%</v>
      </c>
      <c r="U148" s="108" t="str">
        <f t="shared" si="19"/>
        <v>100%</v>
      </c>
      <c r="V148" s="88" t="str">
        <f t="shared" si="20"/>
        <v>No Programado</v>
      </c>
      <c r="W148" s="85" t="str">
        <f t="shared" si="21"/>
        <v>No Programado</v>
      </c>
      <c r="X148" s="85" t="str">
        <f t="shared" si="22"/>
        <v>No Programado</v>
      </c>
      <c r="Y148" s="114" t="str">
        <f t="shared" si="23"/>
        <v>No Programado</v>
      </c>
      <c r="Z148" s="127"/>
      <c r="AA148" s="128"/>
      <c r="AB148" s="128"/>
      <c r="AC148" s="129"/>
    </row>
    <row r="149" spans="3:29" ht="17.25">
      <c r="C149" s="157" t="e">
        <f>IF(ISBLANK('5. Pp (3 años)'!#REF!),"",'5. Pp (3 años)'!#REF!)</f>
        <v>#REF!</v>
      </c>
      <c r="D149" s="68" t="e">
        <f>IF(ISBLANK('5. Pp (3 años)'!#REF!),"",'5. Pp (3 años)'!#REF!)</f>
        <v>#REF!</v>
      </c>
      <c r="E149" s="154" t="e">
        <f>IF(ISBLANK('5. Pp (3 años)'!#REF!),"",'5. Pp (3 años)'!#REF!)</f>
        <v>#REF!</v>
      </c>
      <c r="F149" s="154" t="e">
        <f>IF(ISBLANK('5. Pp (3 años)'!#REF!),"",'5. Pp (3 años)'!#REF!)</f>
        <v>#REF!</v>
      </c>
      <c r="G149" s="162" t="e">
        <f>IF(ISBLANK('5. Pp (3 años)'!#REF!),"",'5. Pp (3 años)'!#REF!)</f>
        <v>#REF!</v>
      </c>
      <c r="H149" s="54" t="e">
        <f>IF(ISBLANK('5. Pp (3 años)'!#REF!),"",'5. Pp (3 años)'!#REF!)</f>
        <v>#REF!</v>
      </c>
      <c r="I149" s="95" t="e">
        <f>IF(ISBLANK('9. METAS'!#REF!),"",'9. METAS'!#REF!)</f>
        <v>#REF!</v>
      </c>
      <c r="J149" s="96" t="e">
        <f>IF(ISBLANK('9. METAS'!#REF!),"",'9. METAS'!#REF!)</f>
        <v>#REF!</v>
      </c>
      <c r="K149" s="86" t="e">
        <f>IF(ISBLANK('9. METAS'!#REF!),"",'9. METAS'!#REF!)</f>
        <v>#REF!</v>
      </c>
      <c r="L149" s="86" t="e">
        <f>IF(ISBLANK('9. METAS'!#REF!),"",'9. METAS'!#REF!)</f>
        <v>#REF!</v>
      </c>
      <c r="M149" s="87" t="e">
        <f>IF(ISBLANK('9. METAS'!#REF!),"",'9. METAS'!#REF!)</f>
        <v>#REF!</v>
      </c>
      <c r="N149" s="97">
        <v>41</v>
      </c>
      <c r="O149" s="89"/>
      <c r="P149" s="89"/>
      <c r="Q149" s="90"/>
      <c r="R149" s="84" t="str">
        <f t="shared" si="16"/>
        <v>100%</v>
      </c>
      <c r="S149" s="85" t="str">
        <f t="shared" si="17"/>
        <v>100%</v>
      </c>
      <c r="T149" s="85" t="str">
        <f t="shared" si="18"/>
        <v>100%</v>
      </c>
      <c r="U149" s="108" t="str">
        <f t="shared" si="19"/>
        <v>100%</v>
      </c>
      <c r="V149" s="88" t="str">
        <f t="shared" si="20"/>
        <v>No Programado</v>
      </c>
      <c r="W149" s="85" t="str">
        <f t="shared" si="21"/>
        <v>No Programado</v>
      </c>
      <c r="X149" s="85" t="str">
        <f t="shared" si="22"/>
        <v>No Programado</v>
      </c>
      <c r="Y149" s="114" t="str">
        <f t="shared" si="23"/>
        <v>No Programado</v>
      </c>
      <c r="Z149" s="130"/>
      <c r="AA149" s="131"/>
      <c r="AB149" s="131"/>
      <c r="AC149" s="132"/>
    </row>
    <row r="150" spans="3:29" ht="17.25">
      <c r="C150" s="158" t="e">
        <f>IF(ISBLANK('5. Pp (3 años)'!#REF!),"",'5. Pp (3 años)'!#REF!)</f>
        <v>#REF!</v>
      </c>
      <c r="D150" s="68" t="e">
        <f>IF(ISBLANK('5. Pp (3 años)'!#REF!),"",'5. Pp (3 años)'!#REF!)</f>
        <v>#REF!</v>
      </c>
      <c r="E150" s="154" t="e">
        <f>IF(ISBLANK('5. Pp (3 años)'!#REF!),"",'5. Pp (3 años)'!#REF!)</f>
        <v>#REF!</v>
      </c>
      <c r="F150" s="154" t="e">
        <f>IF(ISBLANK('5. Pp (3 años)'!#REF!),"",'5. Pp (3 años)'!#REF!)</f>
        <v>#REF!</v>
      </c>
      <c r="G150" s="162" t="e">
        <f>IF(ISBLANK('5. Pp (3 años)'!#REF!),"",'5. Pp (3 años)'!#REF!)</f>
        <v>#REF!</v>
      </c>
      <c r="H150" s="54" t="e">
        <f>IF(ISBLANK('5. Pp (3 años)'!#REF!),"",'5. Pp (3 años)'!#REF!)</f>
        <v>#REF!</v>
      </c>
      <c r="I150" s="95" t="e">
        <f>IF(ISBLANK('9. METAS'!#REF!),"",'9. METAS'!#REF!)</f>
        <v>#REF!</v>
      </c>
      <c r="J150" s="96" t="e">
        <f>IF(ISBLANK('9. METAS'!#REF!),"",'9. METAS'!#REF!)</f>
        <v>#REF!</v>
      </c>
      <c r="K150" s="86" t="e">
        <f>IF(ISBLANK('9. METAS'!#REF!),"",'9. METAS'!#REF!)</f>
        <v>#REF!</v>
      </c>
      <c r="L150" s="86" t="e">
        <f>IF(ISBLANK('9. METAS'!#REF!),"",'9. METAS'!#REF!)</f>
        <v>#REF!</v>
      </c>
      <c r="M150" s="87" t="e">
        <f>IF(ISBLANK('9. METAS'!#REF!),"",'9. METAS'!#REF!)</f>
        <v>#REF!</v>
      </c>
      <c r="N150" s="97">
        <v>41</v>
      </c>
      <c r="O150" s="89"/>
      <c r="P150" s="89"/>
      <c r="Q150" s="90"/>
      <c r="R150" s="84" t="str">
        <f t="shared" si="16"/>
        <v>100%</v>
      </c>
      <c r="S150" s="85" t="str">
        <f t="shared" si="17"/>
        <v>100%</v>
      </c>
      <c r="T150" s="85" t="str">
        <f t="shared" si="18"/>
        <v>100%</v>
      </c>
      <c r="U150" s="108" t="str">
        <f t="shared" si="19"/>
        <v>100%</v>
      </c>
      <c r="V150" s="88" t="str">
        <f t="shared" si="20"/>
        <v>No Programado</v>
      </c>
      <c r="W150" s="85" t="str">
        <f t="shared" si="21"/>
        <v>No Programado</v>
      </c>
      <c r="X150" s="85" t="str">
        <f t="shared" si="22"/>
        <v>No Programado</v>
      </c>
      <c r="Y150" s="114" t="str">
        <f t="shared" si="23"/>
        <v>No Programado</v>
      </c>
      <c r="Z150" s="130"/>
      <c r="AA150" s="131"/>
      <c r="AB150" s="131"/>
      <c r="AC150" s="132"/>
    </row>
    <row r="151" spans="3:29" ht="17.25">
      <c r="C151" s="157" t="e">
        <f>IF(ISBLANK('5. Pp (3 años)'!#REF!),"",'5. Pp (3 años)'!#REF!)</f>
        <v>#REF!</v>
      </c>
      <c r="D151" s="68" t="e">
        <f>IF(ISBLANK('5. Pp (3 años)'!#REF!),"",'5. Pp (3 años)'!#REF!)</f>
        <v>#REF!</v>
      </c>
      <c r="E151" s="154" t="e">
        <f>IF(ISBLANK('5. Pp (3 años)'!#REF!),"",'5. Pp (3 años)'!#REF!)</f>
        <v>#REF!</v>
      </c>
      <c r="F151" s="154" t="e">
        <f>IF(ISBLANK('5. Pp (3 años)'!#REF!),"",'5. Pp (3 años)'!#REF!)</f>
        <v>#REF!</v>
      </c>
      <c r="G151" s="162" t="e">
        <f>IF(ISBLANK('5. Pp (3 años)'!#REF!),"",'5. Pp (3 años)'!#REF!)</f>
        <v>#REF!</v>
      </c>
      <c r="H151" s="54" t="e">
        <f>IF(ISBLANK('5. Pp (3 años)'!#REF!),"",'5. Pp (3 años)'!#REF!)</f>
        <v>#REF!</v>
      </c>
      <c r="I151" s="95" t="e">
        <f>IF(ISBLANK('9. METAS'!#REF!),"",'9. METAS'!#REF!)</f>
        <v>#REF!</v>
      </c>
      <c r="J151" s="96" t="e">
        <f>IF(ISBLANK('9. METAS'!#REF!),"",'9. METAS'!#REF!)</f>
        <v>#REF!</v>
      </c>
      <c r="K151" s="86" t="e">
        <f>IF(ISBLANK('9. METAS'!#REF!),"",'9. METAS'!#REF!)</f>
        <v>#REF!</v>
      </c>
      <c r="L151" s="86" t="e">
        <f>IF(ISBLANK('9. METAS'!#REF!),"",'9. METAS'!#REF!)</f>
        <v>#REF!</v>
      </c>
      <c r="M151" s="87" t="e">
        <f>IF(ISBLANK('9. METAS'!#REF!),"",'9. METAS'!#REF!)</f>
        <v>#REF!</v>
      </c>
      <c r="N151" s="97">
        <v>41</v>
      </c>
      <c r="O151" s="89"/>
      <c r="P151" s="89"/>
      <c r="Q151" s="90"/>
      <c r="R151" s="84" t="str">
        <f t="shared" si="16"/>
        <v>100%</v>
      </c>
      <c r="S151" s="85" t="str">
        <f t="shared" si="17"/>
        <v>100%</v>
      </c>
      <c r="T151" s="85" t="str">
        <f t="shared" si="18"/>
        <v>100%</v>
      </c>
      <c r="U151" s="108" t="str">
        <f t="shared" si="19"/>
        <v>100%</v>
      </c>
      <c r="V151" s="88" t="str">
        <f t="shared" si="20"/>
        <v>No Programado</v>
      </c>
      <c r="W151" s="85" t="str">
        <f t="shared" si="21"/>
        <v>No Programado</v>
      </c>
      <c r="X151" s="85" t="str">
        <f t="shared" si="22"/>
        <v>No Programado</v>
      </c>
      <c r="Y151" s="114" t="str">
        <f t="shared" si="23"/>
        <v>No Programado</v>
      </c>
      <c r="Z151" s="130"/>
      <c r="AA151" s="131"/>
      <c r="AB151" s="131"/>
      <c r="AC151" s="132"/>
    </row>
    <row r="152" spans="3:29" ht="17.25">
      <c r="C152" s="158" t="e">
        <f>IF(ISBLANK('5. Pp (3 años)'!#REF!),"",'5. Pp (3 años)'!#REF!)</f>
        <v>#REF!</v>
      </c>
      <c r="D152" s="68" t="e">
        <f>IF(ISBLANK('5. Pp (3 años)'!#REF!),"",'5. Pp (3 años)'!#REF!)</f>
        <v>#REF!</v>
      </c>
      <c r="E152" s="154" t="e">
        <f>IF(ISBLANK('5. Pp (3 años)'!#REF!),"",'5. Pp (3 años)'!#REF!)</f>
        <v>#REF!</v>
      </c>
      <c r="F152" s="154" t="e">
        <f>IF(ISBLANK('5. Pp (3 años)'!#REF!),"",'5. Pp (3 años)'!#REF!)</f>
        <v>#REF!</v>
      </c>
      <c r="G152" s="162" t="e">
        <f>IF(ISBLANK('5. Pp (3 años)'!#REF!),"",'5. Pp (3 años)'!#REF!)</f>
        <v>#REF!</v>
      </c>
      <c r="H152" s="54" t="e">
        <f>IF(ISBLANK('5. Pp (3 años)'!#REF!),"",'5. Pp (3 años)'!#REF!)</f>
        <v>#REF!</v>
      </c>
      <c r="I152" s="95" t="e">
        <f>IF(ISBLANK('9. METAS'!#REF!),"",'9. METAS'!#REF!)</f>
        <v>#REF!</v>
      </c>
      <c r="J152" s="96" t="e">
        <f>IF(ISBLANK('9. METAS'!#REF!),"",'9. METAS'!#REF!)</f>
        <v>#REF!</v>
      </c>
      <c r="K152" s="86" t="e">
        <f>IF(ISBLANK('9. METAS'!#REF!),"",'9. METAS'!#REF!)</f>
        <v>#REF!</v>
      </c>
      <c r="L152" s="86" t="e">
        <f>IF(ISBLANK('9. METAS'!#REF!),"",'9. METAS'!#REF!)</f>
        <v>#REF!</v>
      </c>
      <c r="M152" s="87" t="e">
        <f>IF(ISBLANK('9. METAS'!#REF!),"",'9. METAS'!#REF!)</f>
        <v>#REF!</v>
      </c>
      <c r="N152" s="97">
        <v>41</v>
      </c>
      <c r="O152" s="89"/>
      <c r="P152" s="89"/>
      <c r="Q152" s="90"/>
      <c r="R152" s="84" t="str">
        <f t="shared" si="16"/>
        <v>100%</v>
      </c>
      <c r="S152" s="85" t="str">
        <f t="shared" si="17"/>
        <v>100%</v>
      </c>
      <c r="T152" s="85" t="str">
        <f t="shared" si="18"/>
        <v>100%</v>
      </c>
      <c r="U152" s="108" t="str">
        <f t="shared" si="19"/>
        <v>100%</v>
      </c>
      <c r="V152" s="88" t="str">
        <f t="shared" si="20"/>
        <v>No Programado</v>
      </c>
      <c r="W152" s="85" t="str">
        <f t="shared" si="21"/>
        <v>No Programado</v>
      </c>
      <c r="X152" s="85" t="str">
        <f t="shared" si="22"/>
        <v>No Programado</v>
      </c>
      <c r="Y152" s="114" t="str">
        <f t="shared" si="23"/>
        <v>No Programado</v>
      </c>
      <c r="Z152" s="130"/>
      <c r="AA152" s="131"/>
      <c r="AB152" s="131"/>
      <c r="AC152" s="132"/>
    </row>
    <row r="153" spans="3:29" ht="17.25">
      <c r="C153" s="157" t="e">
        <f>IF(ISBLANK('5. Pp (3 años)'!#REF!),"",'5. Pp (3 años)'!#REF!)</f>
        <v>#REF!</v>
      </c>
      <c r="D153" s="68" t="e">
        <f>IF(ISBLANK('5. Pp (3 años)'!#REF!),"",'5. Pp (3 años)'!#REF!)</f>
        <v>#REF!</v>
      </c>
      <c r="E153" s="154" t="e">
        <f>IF(ISBLANK('5. Pp (3 años)'!#REF!),"",'5. Pp (3 años)'!#REF!)</f>
        <v>#REF!</v>
      </c>
      <c r="F153" s="154" t="e">
        <f>IF(ISBLANK('5. Pp (3 años)'!#REF!),"",'5. Pp (3 años)'!#REF!)</f>
        <v>#REF!</v>
      </c>
      <c r="G153" s="162" t="e">
        <f>IF(ISBLANK('5. Pp (3 años)'!#REF!),"",'5. Pp (3 años)'!#REF!)</f>
        <v>#REF!</v>
      </c>
      <c r="H153" s="54" t="e">
        <f>IF(ISBLANK('5. Pp (3 años)'!#REF!),"",'5. Pp (3 años)'!#REF!)</f>
        <v>#REF!</v>
      </c>
      <c r="I153" s="95" t="e">
        <f>IF(ISBLANK('9. METAS'!#REF!),"",'9. METAS'!#REF!)</f>
        <v>#REF!</v>
      </c>
      <c r="J153" s="96" t="e">
        <f>IF(ISBLANK('9. METAS'!#REF!),"",'9. METAS'!#REF!)</f>
        <v>#REF!</v>
      </c>
      <c r="K153" s="86" t="e">
        <f>IF(ISBLANK('9. METAS'!#REF!),"",'9. METAS'!#REF!)</f>
        <v>#REF!</v>
      </c>
      <c r="L153" s="86" t="e">
        <f>IF(ISBLANK('9. METAS'!#REF!),"",'9. METAS'!#REF!)</f>
        <v>#REF!</v>
      </c>
      <c r="M153" s="87" t="e">
        <f>IF(ISBLANK('9. METAS'!#REF!),"",'9. METAS'!#REF!)</f>
        <v>#REF!</v>
      </c>
      <c r="N153" s="97">
        <v>41</v>
      </c>
      <c r="O153" s="89"/>
      <c r="P153" s="89"/>
      <c r="Q153" s="90"/>
      <c r="R153" s="84" t="str">
        <f t="shared" si="16"/>
        <v>100%</v>
      </c>
      <c r="S153" s="85" t="str">
        <f t="shared" si="17"/>
        <v>100%</v>
      </c>
      <c r="T153" s="85" t="str">
        <f t="shared" si="18"/>
        <v>100%</v>
      </c>
      <c r="U153" s="108" t="str">
        <f t="shared" si="19"/>
        <v>100%</v>
      </c>
      <c r="V153" s="88" t="str">
        <f t="shared" si="20"/>
        <v>No Programado</v>
      </c>
      <c r="W153" s="85" t="str">
        <f t="shared" si="21"/>
        <v>No Programado</v>
      </c>
      <c r="X153" s="85" t="str">
        <f t="shared" si="22"/>
        <v>No Programado</v>
      </c>
      <c r="Y153" s="114" t="str">
        <f t="shared" si="23"/>
        <v>No Programado</v>
      </c>
      <c r="Z153" s="130"/>
      <c r="AA153" s="131"/>
      <c r="AB153" s="131"/>
      <c r="AC153" s="132"/>
    </row>
    <row r="154" spans="3:29" ht="17.25">
      <c r="C154" s="159" t="e">
        <f>IF(ISBLANK('5. Pp (3 años)'!#REF!),"",'5. Pp (3 años)'!#REF!)</f>
        <v>#REF!</v>
      </c>
      <c r="D154" s="47" t="e">
        <f>IF(ISBLANK('5. Pp (3 años)'!#REF!),"",'5. Pp (3 años)'!#REF!)</f>
        <v>#REF!</v>
      </c>
      <c r="E154" s="156" t="e">
        <f>IF(ISBLANK('5. Pp (3 años)'!#REF!),"",'5. Pp (3 años)'!#REF!)</f>
        <v>#REF!</v>
      </c>
      <c r="F154" s="156" t="e">
        <f>IF(ISBLANK('5. Pp (3 años)'!#REF!),"",'5. Pp (3 años)'!#REF!)</f>
        <v>#REF!</v>
      </c>
      <c r="G154" s="167" t="e">
        <f>IF(ISBLANK('5. Pp (3 años)'!#REF!),"",'5. Pp (3 años)'!#REF!)</f>
        <v>#REF!</v>
      </c>
      <c r="H154" s="53" t="e">
        <f>IF(ISBLANK('5. Pp (3 años)'!#REF!),"",'5. Pp (3 años)'!#REF!)</f>
        <v>#REF!</v>
      </c>
      <c r="I154" s="95" t="e">
        <f>IF(ISBLANK('9. METAS'!#REF!),"",'9. METAS'!#REF!)</f>
        <v>#REF!</v>
      </c>
      <c r="J154" s="96" t="e">
        <f>IF(ISBLANK('9. METAS'!#REF!),"",'9. METAS'!#REF!)</f>
        <v>#REF!</v>
      </c>
      <c r="K154" s="86" t="e">
        <f>IF(ISBLANK('9. METAS'!#REF!),"",'9. METAS'!#REF!)</f>
        <v>#REF!</v>
      </c>
      <c r="L154" s="86" t="e">
        <f>IF(ISBLANK('9. METAS'!#REF!),"",'9. METAS'!#REF!)</f>
        <v>#REF!</v>
      </c>
      <c r="M154" s="87" t="e">
        <f>IF(ISBLANK('9. METAS'!#REF!),"",'9. METAS'!#REF!)</f>
        <v>#REF!</v>
      </c>
      <c r="N154" s="97">
        <v>41</v>
      </c>
      <c r="O154" s="89"/>
      <c r="P154" s="89"/>
      <c r="Q154" s="90"/>
      <c r="R154" s="84" t="str">
        <f t="shared" si="16"/>
        <v>100%</v>
      </c>
      <c r="S154" s="85" t="str">
        <f t="shared" si="17"/>
        <v>100%</v>
      </c>
      <c r="T154" s="85" t="str">
        <f t="shared" si="18"/>
        <v>100%</v>
      </c>
      <c r="U154" s="108" t="str">
        <f t="shared" si="19"/>
        <v>100%</v>
      </c>
      <c r="V154" s="88" t="str">
        <f t="shared" si="20"/>
        <v>No Programado</v>
      </c>
      <c r="W154" s="85" t="str">
        <f t="shared" si="21"/>
        <v>No Programado</v>
      </c>
      <c r="X154" s="85" t="str">
        <f t="shared" si="22"/>
        <v>No Programado</v>
      </c>
      <c r="Y154" s="114" t="str">
        <f t="shared" si="23"/>
        <v>No Programado</v>
      </c>
      <c r="Z154" s="127"/>
      <c r="AA154" s="128"/>
      <c r="AB154" s="128"/>
      <c r="AC154" s="129"/>
    </row>
    <row r="155" spans="3:29" ht="17.25">
      <c r="C155" s="157" t="e">
        <f>IF(ISBLANK('5. Pp (3 años)'!#REF!),"",'5. Pp (3 años)'!#REF!)</f>
        <v>#REF!</v>
      </c>
      <c r="D155" s="68" t="e">
        <f>IF(ISBLANK('5. Pp (3 años)'!#REF!),"",'5. Pp (3 años)'!#REF!)</f>
        <v>#REF!</v>
      </c>
      <c r="E155" s="154" t="e">
        <f>IF(ISBLANK('5. Pp (3 años)'!#REF!),"",'5. Pp (3 años)'!#REF!)</f>
        <v>#REF!</v>
      </c>
      <c r="F155" s="154" t="e">
        <f>IF(ISBLANK('5. Pp (3 años)'!#REF!),"",'5. Pp (3 años)'!#REF!)</f>
        <v>#REF!</v>
      </c>
      <c r="G155" s="162" t="e">
        <f>IF(ISBLANK('5. Pp (3 años)'!#REF!),"",'5. Pp (3 años)'!#REF!)</f>
        <v>#REF!</v>
      </c>
      <c r="H155" s="54" t="e">
        <f>IF(ISBLANK('5. Pp (3 años)'!#REF!),"",'5. Pp (3 años)'!#REF!)</f>
        <v>#REF!</v>
      </c>
      <c r="I155" s="95" t="e">
        <f>IF(ISBLANK('9. METAS'!#REF!),"",'9. METAS'!#REF!)</f>
        <v>#REF!</v>
      </c>
      <c r="J155" s="96" t="e">
        <f>IF(ISBLANK('9. METAS'!#REF!),"",'9. METAS'!#REF!)</f>
        <v>#REF!</v>
      </c>
      <c r="K155" s="86" t="e">
        <f>IF(ISBLANK('9. METAS'!#REF!),"",'9. METAS'!#REF!)</f>
        <v>#REF!</v>
      </c>
      <c r="L155" s="86" t="e">
        <f>IF(ISBLANK('9. METAS'!#REF!),"",'9. METAS'!#REF!)</f>
        <v>#REF!</v>
      </c>
      <c r="M155" s="87" t="e">
        <f>IF(ISBLANK('9. METAS'!#REF!),"",'9. METAS'!#REF!)</f>
        <v>#REF!</v>
      </c>
      <c r="N155" s="97">
        <v>41</v>
      </c>
      <c r="O155" s="89"/>
      <c r="P155" s="89"/>
      <c r="Q155" s="90"/>
      <c r="R155" s="84" t="str">
        <f t="shared" si="16"/>
        <v>100%</v>
      </c>
      <c r="S155" s="85" t="str">
        <f t="shared" si="17"/>
        <v>100%</v>
      </c>
      <c r="T155" s="85" t="str">
        <f t="shared" si="18"/>
        <v>100%</v>
      </c>
      <c r="U155" s="108" t="str">
        <f t="shared" si="19"/>
        <v>100%</v>
      </c>
      <c r="V155" s="88" t="str">
        <f t="shared" si="20"/>
        <v>No Programado</v>
      </c>
      <c r="W155" s="85" t="str">
        <f t="shared" si="21"/>
        <v>No Programado</v>
      </c>
      <c r="X155" s="85" t="str">
        <f t="shared" si="22"/>
        <v>No Programado</v>
      </c>
      <c r="Y155" s="114" t="str">
        <f t="shared" si="23"/>
        <v>No Programado</v>
      </c>
      <c r="Z155" s="130"/>
      <c r="AA155" s="131"/>
      <c r="AB155" s="131"/>
      <c r="AC155" s="132"/>
    </row>
    <row r="156" spans="3:29" ht="17.25">
      <c r="C156" s="158" t="e">
        <f>IF(ISBLANK('5. Pp (3 años)'!#REF!),"",'5. Pp (3 años)'!#REF!)</f>
        <v>#REF!</v>
      </c>
      <c r="D156" s="68" t="e">
        <f>IF(ISBLANK('5. Pp (3 años)'!#REF!),"",'5. Pp (3 años)'!#REF!)</f>
        <v>#REF!</v>
      </c>
      <c r="E156" s="154" t="e">
        <f>IF(ISBLANK('5. Pp (3 años)'!#REF!),"",'5. Pp (3 años)'!#REF!)</f>
        <v>#REF!</v>
      </c>
      <c r="F156" s="154" t="e">
        <f>IF(ISBLANK('5. Pp (3 años)'!#REF!),"",'5. Pp (3 años)'!#REF!)</f>
        <v>#REF!</v>
      </c>
      <c r="G156" s="162" t="e">
        <f>IF(ISBLANK('5. Pp (3 años)'!#REF!),"",'5. Pp (3 años)'!#REF!)</f>
        <v>#REF!</v>
      </c>
      <c r="H156" s="54" t="e">
        <f>IF(ISBLANK('5. Pp (3 años)'!#REF!),"",'5. Pp (3 años)'!#REF!)</f>
        <v>#REF!</v>
      </c>
      <c r="I156" s="95" t="e">
        <f>IF(ISBLANK('9. METAS'!#REF!),"",'9. METAS'!#REF!)</f>
        <v>#REF!</v>
      </c>
      <c r="J156" s="96" t="e">
        <f>IF(ISBLANK('9. METAS'!#REF!),"",'9. METAS'!#REF!)</f>
        <v>#REF!</v>
      </c>
      <c r="K156" s="86" t="e">
        <f>IF(ISBLANK('9. METAS'!#REF!),"",'9. METAS'!#REF!)</f>
        <v>#REF!</v>
      </c>
      <c r="L156" s="86" t="e">
        <f>IF(ISBLANK('9. METAS'!#REF!),"",'9. METAS'!#REF!)</f>
        <v>#REF!</v>
      </c>
      <c r="M156" s="87" t="e">
        <f>IF(ISBLANK('9. METAS'!#REF!),"",'9. METAS'!#REF!)</f>
        <v>#REF!</v>
      </c>
      <c r="N156" s="97">
        <v>41</v>
      </c>
      <c r="O156" s="89"/>
      <c r="P156" s="89"/>
      <c r="Q156" s="90"/>
      <c r="R156" s="84" t="str">
        <f t="shared" si="16"/>
        <v>100%</v>
      </c>
      <c r="S156" s="85" t="str">
        <f t="shared" si="17"/>
        <v>100%</v>
      </c>
      <c r="T156" s="85" t="str">
        <f t="shared" si="18"/>
        <v>100%</v>
      </c>
      <c r="U156" s="108" t="str">
        <f t="shared" si="19"/>
        <v>100%</v>
      </c>
      <c r="V156" s="88" t="str">
        <f t="shared" si="20"/>
        <v>No Programado</v>
      </c>
      <c r="W156" s="85" t="str">
        <f t="shared" si="21"/>
        <v>No Programado</v>
      </c>
      <c r="X156" s="85" t="str">
        <f t="shared" si="22"/>
        <v>No Programado</v>
      </c>
      <c r="Y156" s="114" t="str">
        <f t="shared" si="23"/>
        <v>No Programado</v>
      </c>
      <c r="Z156" s="130"/>
      <c r="AA156" s="131"/>
      <c r="AB156" s="131"/>
      <c r="AC156" s="132"/>
    </row>
    <row r="157" spans="3:29" ht="17.25">
      <c r="C157" s="157" t="e">
        <f>IF(ISBLANK('5. Pp (3 años)'!#REF!),"",'5. Pp (3 años)'!#REF!)</f>
        <v>#REF!</v>
      </c>
      <c r="D157" s="68" t="e">
        <f>IF(ISBLANK('5. Pp (3 años)'!#REF!),"",'5. Pp (3 años)'!#REF!)</f>
        <v>#REF!</v>
      </c>
      <c r="E157" s="154" t="e">
        <f>IF(ISBLANK('5. Pp (3 años)'!#REF!),"",'5. Pp (3 años)'!#REF!)</f>
        <v>#REF!</v>
      </c>
      <c r="F157" s="154" t="e">
        <f>IF(ISBLANK('5. Pp (3 años)'!#REF!),"",'5. Pp (3 años)'!#REF!)</f>
        <v>#REF!</v>
      </c>
      <c r="G157" s="162" t="e">
        <f>IF(ISBLANK('5. Pp (3 años)'!#REF!),"",'5. Pp (3 años)'!#REF!)</f>
        <v>#REF!</v>
      </c>
      <c r="H157" s="54" t="e">
        <f>IF(ISBLANK('5. Pp (3 años)'!#REF!),"",'5. Pp (3 años)'!#REF!)</f>
        <v>#REF!</v>
      </c>
      <c r="I157" s="95" t="e">
        <f>IF(ISBLANK('9. METAS'!#REF!),"",'9. METAS'!#REF!)</f>
        <v>#REF!</v>
      </c>
      <c r="J157" s="96" t="e">
        <f>IF(ISBLANK('9. METAS'!#REF!),"",'9. METAS'!#REF!)</f>
        <v>#REF!</v>
      </c>
      <c r="K157" s="86" t="e">
        <f>IF(ISBLANK('9. METAS'!#REF!),"",'9. METAS'!#REF!)</f>
        <v>#REF!</v>
      </c>
      <c r="L157" s="86" t="e">
        <f>IF(ISBLANK('9. METAS'!#REF!),"",'9. METAS'!#REF!)</f>
        <v>#REF!</v>
      </c>
      <c r="M157" s="87" t="e">
        <f>IF(ISBLANK('9. METAS'!#REF!),"",'9. METAS'!#REF!)</f>
        <v>#REF!</v>
      </c>
      <c r="N157" s="97">
        <v>41</v>
      </c>
      <c r="O157" s="89"/>
      <c r="P157" s="89"/>
      <c r="Q157" s="90"/>
      <c r="R157" s="84" t="str">
        <f t="shared" si="16"/>
        <v>100%</v>
      </c>
      <c r="S157" s="85" t="str">
        <f t="shared" si="17"/>
        <v>100%</v>
      </c>
      <c r="T157" s="85" t="str">
        <f t="shared" si="18"/>
        <v>100%</v>
      </c>
      <c r="U157" s="108" t="str">
        <f t="shared" si="19"/>
        <v>100%</v>
      </c>
      <c r="V157" s="88" t="str">
        <f t="shared" si="20"/>
        <v>No Programado</v>
      </c>
      <c r="W157" s="85" t="str">
        <f t="shared" si="21"/>
        <v>No Programado</v>
      </c>
      <c r="X157" s="85" t="str">
        <f t="shared" si="22"/>
        <v>No Programado</v>
      </c>
      <c r="Y157" s="114" t="str">
        <f t="shared" si="23"/>
        <v>No Programado</v>
      </c>
      <c r="Z157" s="130"/>
      <c r="AA157" s="131"/>
      <c r="AB157" s="131"/>
      <c r="AC157" s="132"/>
    </row>
    <row r="158" spans="3:29" ht="17.25">
      <c r="C158" s="158" t="e">
        <f>IF(ISBLANK('5. Pp (3 años)'!#REF!),"",'5. Pp (3 años)'!#REF!)</f>
        <v>#REF!</v>
      </c>
      <c r="D158" s="68" t="e">
        <f>IF(ISBLANK('5. Pp (3 años)'!#REF!),"",'5. Pp (3 años)'!#REF!)</f>
        <v>#REF!</v>
      </c>
      <c r="E158" s="154" t="e">
        <f>IF(ISBLANK('5. Pp (3 años)'!#REF!),"",'5. Pp (3 años)'!#REF!)</f>
        <v>#REF!</v>
      </c>
      <c r="F158" s="154" t="e">
        <f>IF(ISBLANK('5. Pp (3 años)'!#REF!),"",'5. Pp (3 años)'!#REF!)</f>
        <v>#REF!</v>
      </c>
      <c r="G158" s="162" t="e">
        <f>IF(ISBLANK('5. Pp (3 años)'!#REF!),"",'5. Pp (3 años)'!#REF!)</f>
        <v>#REF!</v>
      </c>
      <c r="H158" s="54" t="e">
        <f>IF(ISBLANK('5. Pp (3 años)'!#REF!),"",'5. Pp (3 años)'!#REF!)</f>
        <v>#REF!</v>
      </c>
      <c r="I158" s="95" t="e">
        <f>IF(ISBLANK('9. METAS'!#REF!),"",'9. METAS'!#REF!)</f>
        <v>#REF!</v>
      </c>
      <c r="J158" s="96" t="e">
        <f>IF(ISBLANK('9. METAS'!#REF!),"",'9. METAS'!#REF!)</f>
        <v>#REF!</v>
      </c>
      <c r="K158" s="86" t="e">
        <f>IF(ISBLANK('9. METAS'!#REF!),"",'9. METAS'!#REF!)</f>
        <v>#REF!</v>
      </c>
      <c r="L158" s="86" t="e">
        <f>IF(ISBLANK('9. METAS'!#REF!),"",'9. METAS'!#REF!)</f>
        <v>#REF!</v>
      </c>
      <c r="M158" s="87" t="e">
        <f>IF(ISBLANK('9. METAS'!#REF!),"",'9. METAS'!#REF!)</f>
        <v>#REF!</v>
      </c>
      <c r="N158" s="97">
        <v>41</v>
      </c>
      <c r="O158" s="89"/>
      <c r="P158" s="89"/>
      <c r="Q158" s="90"/>
      <c r="R158" s="84" t="str">
        <f t="shared" si="16"/>
        <v>100%</v>
      </c>
      <c r="S158" s="85" t="str">
        <f t="shared" si="17"/>
        <v>100%</v>
      </c>
      <c r="T158" s="85" t="str">
        <f t="shared" si="18"/>
        <v>100%</v>
      </c>
      <c r="U158" s="108" t="str">
        <f t="shared" si="19"/>
        <v>100%</v>
      </c>
      <c r="V158" s="88" t="str">
        <f t="shared" si="20"/>
        <v>No Programado</v>
      </c>
      <c r="W158" s="85" t="str">
        <f t="shared" si="21"/>
        <v>No Programado</v>
      </c>
      <c r="X158" s="85" t="str">
        <f t="shared" si="22"/>
        <v>No Programado</v>
      </c>
      <c r="Y158" s="114" t="str">
        <f t="shared" si="23"/>
        <v>No Programado</v>
      </c>
      <c r="Z158" s="130"/>
      <c r="AA158" s="131"/>
      <c r="AB158" s="131"/>
      <c r="AC158" s="132"/>
    </row>
    <row r="159" spans="3:29" ht="17.25">
      <c r="C159" s="157" t="e">
        <f>IF(ISBLANK('5. Pp (3 años)'!#REF!),"",'5. Pp (3 años)'!#REF!)</f>
        <v>#REF!</v>
      </c>
      <c r="D159" s="68" t="e">
        <f>IF(ISBLANK('5. Pp (3 años)'!#REF!),"",'5. Pp (3 años)'!#REF!)</f>
        <v>#REF!</v>
      </c>
      <c r="E159" s="154" t="e">
        <f>IF(ISBLANK('5. Pp (3 años)'!#REF!),"",'5. Pp (3 años)'!#REF!)</f>
        <v>#REF!</v>
      </c>
      <c r="F159" s="154" t="e">
        <f>IF(ISBLANK('5. Pp (3 años)'!#REF!),"",'5. Pp (3 años)'!#REF!)</f>
        <v>#REF!</v>
      </c>
      <c r="G159" s="162" t="e">
        <f>IF(ISBLANK('5. Pp (3 años)'!#REF!),"",'5. Pp (3 años)'!#REF!)</f>
        <v>#REF!</v>
      </c>
      <c r="H159" s="54" t="e">
        <f>IF(ISBLANK('5. Pp (3 años)'!#REF!),"",'5. Pp (3 años)'!#REF!)</f>
        <v>#REF!</v>
      </c>
      <c r="I159" s="95" t="e">
        <f>IF(ISBLANK('9. METAS'!#REF!),"",'9. METAS'!#REF!)</f>
        <v>#REF!</v>
      </c>
      <c r="J159" s="96" t="e">
        <f>IF(ISBLANK('9. METAS'!#REF!),"",'9. METAS'!#REF!)</f>
        <v>#REF!</v>
      </c>
      <c r="K159" s="86" t="e">
        <f>IF(ISBLANK('9. METAS'!#REF!),"",'9. METAS'!#REF!)</f>
        <v>#REF!</v>
      </c>
      <c r="L159" s="86" t="e">
        <f>IF(ISBLANK('9. METAS'!#REF!),"",'9. METAS'!#REF!)</f>
        <v>#REF!</v>
      </c>
      <c r="M159" s="87" t="e">
        <f>IF(ISBLANK('9. METAS'!#REF!),"",'9. METAS'!#REF!)</f>
        <v>#REF!</v>
      </c>
      <c r="N159" s="97">
        <v>41</v>
      </c>
      <c r="O159" s="89"/>
      <c r="P159" s="89"/>
      <c r="Q159" s="90"/>
      <c r="R159" s="84" t="str">
        <f t="shared" si="16"/>
        <v>100%</v>
      </c>
      <c r="S159" s="85" t="str">
        <f t="shared" si="17"/>
        <v>100%</v>
      </c>
      <c r="T159" s="85" t="str">
        <f t="shared" si="18"/>
        <v>100%</v>
      </c>
      <c r="U159" s="108" t="str">
        <f t="shared" si="19"/>
        <v>100%</v>
      </c>
      <c r="V159" s="88" t="str">
        <f t="shared" si="20"/>
        <v>No Programado</v>
      </c>
      <c r="W159" s="85" t="str">
        <f t="shared" si="21"/>
        <v>No Programado</v>
      </c>
      <c r="X159" s="85" t="str">
        <f t="shared" si="22"/>
        <v>No Programado</v>
      </c>
      <c r="Y159" s="114" t="str">
        <f t="shared" si="23"/>
        <v>No Programado</v>
      </c>
      <c r="Z159" s="130"/>
      <c r="AA159" s="131"/>
      <c r="AB159" s="131"/>
      <c r="AC159" s="132"/>
    </row>
    <row r="160" spans="3:29" ht="17.25">
      <c r="C160" s="159" t="e">
        <f>IF(ISBLANK('5. Pp (3 años)'!#REF!),"",'5. Pp (3 años)'!#REF!)</f>
        <v>#REF!</v>
      </c>
      <c r="D160" s="47" t="e">
        <f>IF(ISBLANK('5. Pp (3 años)'!#REF!),"",'5. Pp (3 años)'!#REF!)</f>
        <v>#REF!</v>
      </c>
      <c r="E160" s="156" t="e">
        <f>IF(ISBLANK('5. Pp (3 años)'!#REF!),"",'5. Pp (3 años)'!#REF!)</f>
        <v>#REF!</v>
      </c>
      <c r="F160" s="156" t="e">
        <f>IF(ISBLANK('5. Pp (3 años)'!#REF!),"",'5. Pp (3 años)'!#REF!)</f>
        <v>#REF!</v>
      </c>
      <c r="G160" s="167" t="e">
        <f>IF(ISBLANK('5. Pp (3 años)'!#REF!),"",'5. Pp (3 años)'!#REF!)</f>
        <v>#REF!</v>
      </c>
      <c r="H160" s="53" t="e">
        <f>IF(ISBLANK('5. Pp (3 años)'!#REF!),"",'5. Pp (3 años)'!#REF!)</f>
        <v>#REF!</v>
      </c>
      <c r="I160" s="95" t="e">
        <f>IF(ISBLANK('9. METAS'!#REF!),"",'9. METAS'!#REF!)</f>
        <v>#REF!</v>
      </c>
      <c r="J160" s="96" t="e">
        <f>IF(ISBLANK('9. METAS'!#REF!),"",'9. METAS'!#REF!)</f>
        <v>#REF!</v>
      </c>
      <c r="K160" s="86" t="e">
        <f>IF(ISBLANK('9. METAS'!#REF!),"",'9. METAS'!#REF!)</f>
        <v>#REF!</v>
      </c>
      <c r="L160" s="86" t="e">
        <f>IF(ISBLANK('9. METAS'!#REF!),"",'9. METAS'!#REF!)</f>
        <v>#REF!</v>
      </c>
      <c r="M160" s="87" t="e">
        <f>IF(ISBLANK('9. METAS'!#REF!),"",'9. METAS'!#REF!)</f>
        <v>#REF!</v>
      </c>
      <c r="N160" s="97">
        <v>41</v>
      </c>
      <c r="O160" s="89"/>
      <c r="P160" s="89"/>
      <c r="Q160" s="90"/>
      <c r="R160" s="84" t="str">
        <f t="shared" si="16"/>
        <v>100%</v>
      </c>
      <c r="S160" s="85" t="str">
        <f t="shared" si="17"/>
        <v>100%</v>
      </c>
      <c r="T160" s="85" t="str">
        <f t="shared" si="18"/>
        <v>100%</v>
      </c>
      <c r="U160" s="108" t="str">
        <f t="shared" si="19"/>
        <v>100%</v>
      </c>
      <c r="V160" s="88" t="str">
        <f t="shared" si="20"/>
        <v>No Programado</v>
      </c>
      <c r="W160" s="85" t="str">
        <f t="shared" si="21"/>
        <v>No Programado</v>
      </c>
      <c r="X160" s="85" t="str">
        <f t="shared" si="22"/>
        <v>No Programado</v>
      </c>
      <c r="Y160" s="114" t="str">
        <f t="shared" si="23"/>
        <v>No Programado</v>
      </c>
      <c r="Z160" s="127"/>
      <c r="AA160" s="128"/>
      <c r="AB160" s="128"/>
      <c r="AC160" s="129"/>
    </row>
    <row r="161" spans="3:29" ht="17.25">
      <c r="C161" s="157" t="e">
        <f>IF(ISBLANK('5. Pp (3 años)'!#REF!),"",'5. Pp (3 años)'!#REF!)</f>
        <v>#REF!</v>
      </c>
      <c r="D161" s="68" t="e">
        <f>IF(ISBLANK('5. Pp (3 años)'!#REF!),"",'5. Pp (3 años)'!#REF!)</f>
        <v>#REF!</v>
      </c>
      <c r="E161" s="154" t="e">
        <f>IF(ISBLANK('5. Pp (3 años)'!#REF!),"",'5. Pp (3 años)'!#REF!)</f>
        <v>#REF!</v>
      </c>
      <c r="F161" s="154" t="e">
        <f>IF(ISBLANK('5. Pp (3 años)'!#REF!),"",'5. Pp (3 años)'!#REF!)</f>
        <v>#REF!</v>
      </c>
      <c r="G161" s="162" t="e">
        <f>IF(ISBLANK('5. Pp (3 años)'!#REF!),"",'5. Pp (3 años)'!#REF!)</f>
        <v>#REF!</v>
      </c>
      <c r="H161" s="54" t="e">
        <f>IF(ISBLANK('5. Pp (3 años)'!#REF!),"",'5. Pp (3 años)'!#REF!)</f>
        <v>#REF!</v>
      </c>
      <c r="I161" s="95" t="e">
        <f>IF(ISBLANK('9. METAS'!#REF!),"",'9. METAS'!#REF!)</f>
        <v>#REF!</v>
      </c>
      <c r="J161" s="96" t="e">
        <f>IF(ISBLANK('9. METAS'!#REF!),"",'9. METAS'!#REF!)</f>
        <v>#REF!</v>
      </c>
      <c r="K161" s="86" t="e">
        <f>IF(ISBLANK('9. METAS'!#REF!),"",'9. METAS'!#REF!)</f>
        <v>#REF!</v>
      </c>
      <c r="L161" s="86" t="e">
        <f>IF(ISBLANK('9. METAS'!#REF!),"",'9. METAS'!#REF!)</f>
        <v>#REF!</v>
      </c>
      <c r="M161" s="87" t="e">
        <f>IF(ISBLANK('9. METAS'!#REF!),"",'9. METAS'!#REF!)</f>
        <v>#REF!</v>
      </c>
      <c r="N161" s="97">
        <v>41</v>
      </c>
      <c r="O161" s="89"/>
      <c r="P161" s="89"/>
      <c r="Q161" s="90"/>
      <c r="R161" s="84" t="str">
        <f t="shared" si="16"/>
        <v>100%</v>
      </c>
      <c r="S161" s="85" t="str">
        <f t="shared" si="17"/>
        <v>100%</v>
      </c>
      <c r="T161" s="85" t="str">
        <f t="shared" si="18"/>
        <v>100%</v>
      </c>
      <c r="U161" s="108" t="str">
        <f t="shared" si="19"/>
        <v>100%</v>
      </c>
      <c r="V161" s="88" t="str">
        <f t="shared" si="20"/>
        <v>No Programado</v>
      </c>
      <c r="W161" s="85" t="str">
        <f t="shared" si="21"/>
        <v>No Programado</v>
      </c>
      <c r="X161" s="85" t="str">
        <f t="shared" si="22"/>
        <v>No Programado</v>
      </c>
      <c r="Y161" s="114" t="str">
        <f t="shared" si="23"/>
        <v>No Programado</v>
      </c>
      <c r="Z161" s="130"/>
      <c r="AA161" s="131"/>
      <c r="AB161" s="131"/>
      <c r="AC161" s="132"/>
    </row>
    <row r="162" spans="3:29" ht="17.25">
      <c r="C162" s="158" t="e">
        <f>IF(ISBLANK('5. Pp (3 años)'!#REF!),"",'5. Pp (3 años)'!#REF!)</f>
        <v>#REF!</v>
      </c>
      <c r="D162" s="68" t="e">
        <f>IF(ISBLANK('5. Pp (3 años)'!#REF!),"",'5. Pp (3 años)'!#REF!)</f>
        <v>#REF!</v>
      </c>
      <c r="E162" s="154" t="e">
        <f>IF(ISBLANK('5. Pp (3 años)'!#REF!),"",'5. Pp (3 años)'!#REF!)</f>
        <v>#REF!</v>
      </c>
      <c r="F162" s="154" t="e">
        <f>IF(ISBLANK('5. Pp (3 años)'!#REF!),"",'5. Pp (3 años)'!#REF!)</f>
        <v>#REF!</v>
      </c>
      <c r="G162" s="162" t="e">
        <f>IF(ISBLANK('5. Pp (3 años)'!#REF!),"",'5. Pp (3 años)'!#REF!)</f>
        <v>#REF!</v>
      </c>
      <c r="H162" s="54" t="e">
        <f>IF(ISBLANK('5. Pp (3 años)'!#REF!),"",'5. Pp (3 años)'!#REF!)</f>
        <v>#REF!</v>
      </c>
      <c r="I162" s="95" t="e">
        <f>IF(ISBLANK('9. METAS'!#REF!),"",'9. METAS'!#REF!)</f>
        <v>#REF!</v>
      </c>
      <c r="J162" s="96" t="e">
        <f>IF(ISBLANK('9. METAS'!#REF!),"",'9. METAS'!#REF!)</f>
        <v>#REF!</v>
      </c>
      <c r="K162" s="86" t="e">
        <f>IF(ISBLANK('9. METAS'!#REF!),"",'9. METAS'!#REF!)</f>
        <v>#REF!</v>
      </c>
      <c r="L162" s="86" t="e">
        <f>IF(ISBLANK('9. METAS'!#REF!),"",'9. METAS'!#REF!)</f>
        <v>#REF!</v>
      </c>
      <c r="M162" s="87" t="e">
        <f>IF(ISBLANK('9. METAS'!#REF!),"",'9. METAS'!#REF!)</f>
        <v>#REF!</v>
      </c>
      <c r="N162" s="97">
        <v>41</v>
      </c>
      <c r="O162" s="89"/>
      <c r="P162" s="89"/>
      <c r="Q162" s="90"/>
      <c r="R162" s="84" t="str">
        <f t="shared" si="16"/>
        <v>100%</v>
      </c>
      <c r="S162" s="85" t="str">
        <f t="shared" si="17"/>
        <v>100%</v>
      </c>
      <c r="T162" s="85" t="str">
        <f t="shared" si="18"/>
        <v>100%</v>
      </c>
      <c r="U162" s="108" t="str">
        <f t="shared" si="19"/>
        <v>100%</v>
      </c>
      <c r="V162" s="88" t="str">
        <f t="shared" si="20"/>
        <v>No Programado</v>
      </c>
      <c r="W162" s="85" t="str">
        <f t="shared" si="21"/>
        <v>No Programado</v>
      </c>
      <c r="X162" s="85" t="str">
        <f t="shared" si="22"/>
        <v>No Programado</v>
      </c>
      <c r="Y162" s="114" t="str">
        <f t="shared" si="23"/>
        <v>No Programado</v>
      </c>
      <c r="Z162" s="130"/>
      <c r="AA162" s="131"/>
      <c r="AB162" s="131"/>
      <c r="AC162" s="132"/>
    </row>
    <row r="163" spans="3:29" ht="17.25">
      <c r="C163" s="157" t="e">
        <f>IF(ISBLANK('5. Pp (3 años)'!#REF!),"",'5. Pp (3 años)'!#REF!)</f>
        <v>#REF!</v>
      </c>
      <c r="D163" s="68" t="e">
        <f>IF(ISBLANK('5. Pp (3 años)'!#REF!),"",'5. Pp (3 años)'!#REF!)</f>
        <v>#REF!</v>
      </c>
      <c r="E163" s="154" t="e">
        <f>IF(ISBLANK('5. Pp (3 años)'!#REF!),"",'5. Pp (3 años)'!#REF!)</f>
        <v>#REF!</v>
      </c>
      <c r="F163" s="154" t="e">
        <f>IF(ISBLANK('5. Pp (3 años)'!#REF!),"",'5. Pp (3 años)'!#REF!)</f>
        <v>#REF!</v>
      </c>
      <c r="G163" s="162" t="e">
        <f>IF(ISBLANK('5. Pp (3 años)'!#REF!),"",'5. Pp (3 años)'!#REF!)</f>
        <v>#REF!</v>
      </c>
      <c r="H163" s="54" t="e">
        <f>IF(ISBLANK('5. Pp (3 años)'!#REF!),"",'5. Pp (3 años)'!#REF!)</f>
        <v>#REF!</v>
      </c>
      <c r="I163" s="95" t="e">
        <f>IF(ISBLANK('9. METAS'!#REF!),"",'9. METAS'!#REF!)</f>
        <v>#REF!</v>
      </c>
      <c r="J163" s="96" t="e">
        <f>IF(ISBLANK('9. METAS'!#REF!),"",'9. METAS'!#REF!)</f>
        <v>#REF!</v>
      </c>
      <c r="K163" s="86" t="e">
        <f>IF(ISBLANK('9. METAS'!#REF!),"",'9. METAS'!#REF!)</f>
        <v>#REF!</v>
      </c>
      <c r="L163" s="86" t="e">
        <f>IF(ISBLANK('9. METAS'!#REF!),"",'9. METAS'!#REF!)</f>
        <v>#REF!</v>
      </c>
      <c r="M163" s="87" t="e">
        <f>IF(ISBLANK('9. METAS'!#REF!),"",'9. METAS'!#REF!)</f>
        <v>#REF!</v>
      </c>
      <c r="N163" s="97">
        <v>41</v>
      </c>
      <c r="O163" s="89"/>
      <c r="P163" s="89"/>
      <c r="Q163" s="90"/>
      <c r="R163" s="84" t="str">
        <f t="shared" si="16"/>
        <v>100%</v>
      </c>
      <c r="S163" s="85" t="str">
        <f t="shared" si="17"/>
        <v>100%</v>
      </c>
      <c r="T163" s="85" t="str">
        <f t="shared" si="18"/>
        <v>100%</v>
      </c>
      <c r="U163" s="108" t="str">
        <f t="shared" si="19"/>
        <v>100%</v>
      </c>
      <c r="V163" s="88" t="str">
        <f t="shared" si="20"/>
        <v>No Programado</v>
      </c>
      <c r="W163" s="85" t="str">
        <f t="shared" si="21"/>
        <v>No Programado</v>
      </c>
      <c r="X163" s="85" t="str">
        <f t="shared" si="22"/>
        <v>No Programado</v>
      </c>
      <c r="Y163" s="114" t="str">
        <f t="shared" si="23"/>
        <v>No Programado</v>
      </c>
      <c r="Z163" s="130"/>
      <c r="AA163" s="131"/>
      <c r="AB163" s="131"/>
      <c r="AC163" s="132"/>
    </row>
    <row r="164" spans="3:29" ht="17.25">
      <c r="C164" s="158" t="e">
        <f>IF(ISBLANK('5. Pp (3 años)'!#REF!),"",'5. Pp (3 años)'!#REF!)</f>
        <v>#REF!</v>
      </c>
      <c r="D164" s="68" t="e">
        <f>IF(ISBLANK('5. Pp (3 años)'!#REF!),"",'5. Pp (3 años)'!#REF!)</f>
        <v>#REF!</v>
      </c>
      <c r="E164" s="154" t="e">
        <f>IF(ISBLANK('5. Pp (3 años)'!#REF!),"",'5. Pp (3 años)'!#REF!)</f>
        <v>#REF!</v>
      </c>
      <c r="F164" s="154" t="e">
        <f>IF(ISBLANK('5. Pp (3 años)'!#REF!),"",'5. Pp (3 años)'!#REF!)</f>
        <v>#REF!</v>
      </c>
      <c r="G164" s="162" t="e">
        <f>IF(ISBLANK('5. Pp (3 años)'!#REF!),"",'5. Pp (3 años)'!#REF!)</f>
        <v>#REF!</v>
      </c>
      <c r="H164" s="54" t="e">
        <f>IF(ISBLANK('5. Pp (3 años)'!#REF!),"",'5. Pp (3 años)'!#REF!)</f>
        <v>#REF!</v>
      </c>
      <c r="I164" s="95" t="e">
        <f>IF(ISBLANK('9. METAS'!#REF!),"",'9. METAS'!#REF!)</f>
        <v>#REF!</v>
      </c>
      <c r="J164" s="96" t="e">
        <f>IF(ISBLANK('9. METAS'!#REF!),"",'9. METAS'!#REF!)</f>
        <v>#REF!</v>
      </c>
      <c r="K164" s="86" t="e">
        <f>IF(ISBLANK('9. METAS'!#REF!),"",'9. METAS'!#REF!)</f>
        <v>#REF!</v>
      </c>
      <c r="L164" s="86" t="e">
        <f>IF(ISBLANK('9. METAS'!#REF!),"",'9. METAS'!#REF!)</f>
        <v>#REF!</v>
      </c>
      <c r="M164" s="87" t="e">
        <f>IF(ISBLANK('9. METAS'!#REF!),"",'9. METAS'!#REF!)</f>
        <v>#REF!</v>
      </c>
      <c r="N164" s="97">
        <v>41</v>
      </c>
      <c r="O164" s="89"/>
      <c r="P164" s="89"/>
      <c r="Q164" s="90"/>
      <c r="R164" s="84" t="str">
        <f t="shared" si="16"/>
        <v>100%</v>
      </c>
      <c r="S164" s="85" t="str">
        <f t="shared" si="17"/>
        <v>100%</v>
      </c>
      <c r="T164" s="85" t="str">
        <f t="shared" si="18"/>
        <v>100%</v>
      </c>
      <c r="U164" s="108" t="str">
        <f t="shared" si="19"/>
        <v>100%</v>
      </c>
      <c r="V164" s="88" t="str">
        <f t="shared" si="20"/>
        <v>No Programado</v>
      </c>
      <c r="W164" s="85" t="str">
        <f t="shared" si="21"/>
        <v>No Programado</v>
      </c>
      <c r="X164" s="85" t="str">
        <f t="shared" si="22"/>
        <v>No Programado</v>
      </c>
      <c r="Y164" s="114" t="str">
        <f t="shared" si="23"/>
        <v>No Programado</v>
      </c>
      <c r="Z164" s="130"/>
      <c r="AA164" s="131"/>
      <c r="AB164" s="131"/>
      <c r="AC164" s="132"/>
    </row>
    <row r="165" spans="3:29" ht="17.25">
      <c r="C165" s="157" t="e">
        <f>IF(ISBLANK('5. Pp (3 años)'!#REF!),"",'5. Pp (3 años)'!#REF!)</f>
        <v>#REF!</v>
      </c>
      <c r="D165" s="68" t="e">
        <f>IF(ISBLANK('5. Pp (3 años)'!#REF!),"",'5. Pp (3 años)'!#REF!)</f>
        <v>#REF!</v>
      </c>
      <c r="E165" s="154" t="e">
        <f>IF(ISBLANK('5. Pp (3 años)'!#REF!),"",'5. Pp (3 años)'!#REF!)</f>
        <v>#REF!</v>
      </c>
      <c r="F165" s="154" t="e">
        <f>IF(ISBLANK('5. Pp (3 años)'!#REF!),"",'5. Pp (3 años)'!#REF!)</f>
        <v>#REF!</v>
      </c>
      <c r="G165" s="162" t="e">
        <f>IF(ISBLANK('5. Pp (3 años)'!#REF!),"",'5. Pp (3 años)'!#REF!)</f>
        <v>#REF!</v>
      </c>
      <c r="H165" s="54" t="e">
        <f>IF(ISBLANK('5. Pp (3 años)'!#REF!),"",'5. Pp (3 años)'!#REF!)</f>
        <v>#REF!</v>
      </c>
      <c r="I165" s="95" t="e">
        <f>IF(ISBLANK('9. METAS'!#REF!),"",'9. METAS'!#REF!)</f>
        <v>#REF!</v>
      </c>
      <c r="J165" s="96" t="e">
        <f>IF(ISBLANK('9. METAS'!#REF!),"",'9. METAS'!#REF!)</f>
        <v>#REF!</v>
      </c>
      <c r="K165" s="86" t="e">
        <f>IF(ISBLANK('9. METAS'!#REF!),"",'9. METAS'!#REF!)</f>
        <v>#REF!</v>
      </c>
      <c r="L165" s="86" t="e">
        <f>IF(ISBLANK('9. METAS'!#REF!),"",'9. METAS'!#REF!)</f>
        <v>#REF!</v>
      </c>
      <c r="M165" s="87" t="e">
        <f>IF(ISBLANK('9. METAS'!#REF!),"",'9. METAS'!#REF!)</f>
        <v>#REF!</v>
      </c>
      <c r="N165" s="97">
        <v>41</v>
      </c>
      <c r="O165" s="89"/>
      <c r="P165" s="89"/>
      <c r="Q165" s="90"/>
      <c r="R165" s="84" t="str">
        <f t="shared" si="16"/>
        <v>100%</v>
      </c>
      <c r="S165" s="85" t="str">
        <f t="shared" si="17"/>
        <v>100%</v>
      </c>
      <c r="T165" s="85" t="str">
        <f t="shared" si="18"/>
        <v>100%</v>
      </c>
      <c r="U165" s="108" t="str">
        <f t="shared" si="19"/>
        <v>100%</v>
      </c>
      <c r="V165" s="88" t="str">
        <f t="shared" si="20"/>
        <v>No Programado</v>
      </c>
      <c r="W165" s="85" t="str">
        <f t="shared" si="21"/>
        <v>No Programado</v>
      </c>
      <c r="X165" s="85" t="str">
        <f t="shared" si="22"/>
        <v>No Programado</v>
      </c>
      <c r="Y165" s="114" t="str">
        <f t="shared" si="23"/>
        <v>No Programado</v>
      </c>
      <c r="Z165" s="130"/>
      <c r="AA165" s="131"/>
      <c r="AB165" s="131"/>
      <c r="AC165" s="132"/>
    </row>
    <row r="166" spans="3:29" ht="17.25">
      <c r="C166" s="159" t="e">
        <f>IF(ISBLANK('5. Pp (3 años)'!#REF!),"",'5. Pp (3 años)'!#REF!)</f>
        <v>#REF!</v>
      </c>
      <c r="D166" s="47" t="e">
        <f>IF(ISBLANK('5. Pp (3 años)'!#REF!),"",'5. Pp (3 años)'!#REF!)</f>
        <v>#REF!</v>
      </c>
      <c r="E166" s="156" t="e">
        <f>IF(ISBLANK('5. Pp (3 años)'!#REF!),"",'5. Pp (3 años)'!#REF!)</f>
        <v>#REF!</v>
      </c>
      <c r="F166" s="156" t="e">
        <f>IF(ISBLANK('5. Pp (3 años)'!#REF!),"",'5. Pp (3 años)'!#REF!)</f>
        <v>#REF!</v>
      </c>
      <c r="G166" s="167" t="e">
        <f>IF(ISBLANK('5. Pp (3 años)'!#REF!),"",'5. Pp (3 años)'!#REF!)</f>
        <v>#REF!</v>
      </c>
      <c r="H166" s="53" t="e">
        <f>IF(ISBLANK('5. Pp (3 años)'!#REF!),"",'5. Pp (3 años)'!#REF!)</f>
        <v>#REF!</v>
      </c>
      <c r="I166" s="95" t="e">
        <f>IF(ISBLANK('9. METAS'!#REF!),"",'9. METAS'!#REF!)</f>
        <v>#REF!</v>
      </c>
      <c r="J166" s="96" t="e">
        <f>IF(ISBLANK('9. METAS'!#REF!),"",'9. METAS'!#REF!)</f>
        <v>#REF!</v>
      </c>
      <c r="K166" s="86" t="e">
        <f>IF(ISBLANK('9. METAS'!#REF!),"",'9. METAS'!#REF!)</f>
        <v>#REF!</v>
      </c>
      <c r="L166" s="86" t="e">
        <f>IF(ISBLANK('9. METAS'!#REF!),"",'9. METAS'!#REF!)</f>
        <v>#REF!</v>
      </c>
      <c r="M166" s="87" t="e">
        <f>IF(ISBLANK('9. METAS'!#REF!),"",'9. METAS'!#REF!)</f>
        <v>#REF!</v>
      </c>
      <c r="N166" s="97">
        <v>41</v>
      </c>
      <c r="O166" s="89"/>
      <c r="P166" s="89"/>
      <c r="Q166" s="90"/>
      <c r="R166" s="84" t="str">
        <f t="shared" si="16"/>
        <v>100%</v>
      </c>
      <c r="S166" s="85" t="str">
        <f t="shared" si="17"/>
        <v>100%</v>
      </c>
      <c r="T166" s="85" t="str">
        <f t="shared" si="18"/>
        <v>100%</v>
      </c>
      <c r="U166" s="108" t="str">
        <f t="shared" si="19"/>
        <v>100%</v>
      </c>
      <c r="V166" s="88" t="str">
        <f t="shared" si="20"/>
        <v>No Programado</v>
      </c>
      <c r="W166" s="85" t="str">
        <f t="shared" si="21"/>
        <v>No Programado</v>
      </c>
      <c r="X166" s="85" t="str">
        <f t="shared" si="22"/>
        <v>No Programado</v>
      </c>
      <c r="Y166" s="114" t="str">
        <f t="shared" si="23"/>
        <v>No Programado</v>
      </c>
      <c r="Z166" s="127"/>
      <c r="AA166" s="128"/>
      <c r="AB166" s="128"/>
      <c r="AC166" s="129"/>
    </row>
    <row r="167" spans="3:29" ht="17.25">
      <c r="C167" s="157" t="e">
        <f>IF(ISBLANK('5. Pp (3 años)'!#REF!),"",'5. Pp (3 años)'!#REF!)</f>
        <v>#REF!</v>
      </c>
      <c r="D167" s="68" t="e">
        <f>IF(ISBLANK('5. Pp (3 años)'!#REF!),"",'5. Pp (3 años)'!#REF!)</f>
        <v>#REF!</v>
      </c>
      <c r="E167" s="154" t="e">
        <f>IF(ISBLANK('5. Pp (3 años)'!#REF!),"",'5. Pp (3 años)'!#REF!)</f>
        <v>#REF!</v>
      </c>
      <c r="F167" s="154" t="e">
        <f>IF(ISBLANK('5. Pp (3 años)'!#REF!),"",'5. Pp (3 años)'!#REF!)</f>
        <v>#REF!</v>
      </c>
      <c r="G167" s="162" t="e">
        <f>IF(ISBLANK('5. Pp (3 años)'!#REF!),"",'5. Pp (3 años)'!#REF!)</f>
        <v>#REF!</v>
      </c>
      <c r="H167" s="54" t="e">
        <f>IF(ISBLANK('5. Pp (3 años)'!#REF!),"",'5. Pp (3 años)'!#REF!)</f>
        <v>#REF!</v>
      </c>
      <c r="I167" s="95" t="e">
        <f>IF(ISBLANK('9. METAS'!#REF!),"",'9. METAS'!#REF!)</f>
        <v>#REF!</v>
      </c>
      <c r="J167" s="96" t="e">
        <f>IF(ISBLANK('9. METAS'!#REF!),"",'9. METAS'!#REF!)</f>
        <v>#REF!</v>
      </c>
      <c r="K167" s="86" t="e">
        <f>IF(ISBLANK('9. METAS'!#REF!),"",'9. METAS'!#REF!)</f>
        <v>#REF!</v>
      </c>
      <c r="L167" s="86" t="e">
        <f>IF(ISBLANK('9. METAS'!#REF!),"",'9. METAS'!#REF!)</f>
        <v>#REF!</v>
      </c>
      <c r="M167" s="87" t="e">
        <f>IF(ISBLANK('9. METAS'!#REF!),"",'9. METAS'!#REF!)</f>
        <v>#REF!</v>
      </c>
      <c r="N167" s="97">
        <v>41</v>
      </c>
      <c r="O167" s="89"/>
      <c r="P167" s="89"/>
      <c r="Q167" s="90"/>
      <c r="R167" s="84" t="str">
        <f t="shared" si="16"/>
        <v>100%</v>
      </c>
      <c r="S167" s="85" t="str">
        <f t="shared" si="17"/>
        <v>100%</v>
      </c>
      <c r="T167" s="85" t="str">
        <f t="shared" si="18"/>
        <v>100%</v>
      </c>
      <c r="U167" s="108" t="str">
        <f t="shared" si="19"/>
        <v>100%</v>
      </c>
      <c r="V167" s="88" t="str">
        <f t="shared" si="20"/>
        <v>No Programado</v>
      </c>
      <c r="W167" s="85" t="str">
        <f t="shared" si="21"/>
        <v>No Programado</v>
      </c>
      <c r="X167" s="85" t="str">
        <f t="shared" si="22"/>
        <v>No Programado</v>
      </c>
      <c r="Y167" s="114" t="str">
        <f t="shared" si="23"/>
        <v>No Programado</v>
      </c>
      <c r="Z167" s="130"/>
      <c r="AA167" s="131"/>
      <c r="AB167" s="131"/>
      <c r="AC167" s="132"/>
    </row>
    <row r="168" spans="3:29" ht="17.25">
      <c r="C168" s="158" t="e">
        <f>IF(ISBLANK('5. Pp (3 años)'!#REF!),"",'5. Pp (3 años)'!#REF!)</f>
        <v>#REF!</v>
      </c>
      <c r="D168" s="68" t="e">
        <f>IF(ISBLANK('5. Pp (3 años)'!#REF!),"",'5. Pp (3 años)'!#REF!)</f>
        <v>#REF!</v>
      </c>
      <c r="E168" s="154" t="e">
        <f>IF(ISBLANK('5. Pp (3 años)'!#REF!),"",'5. Pp (3 años)'!#REF!)</f>
        <v>#REF!</v>
      </c>
      <c r="F168" s="154" t="e">
        <f>IF(ISBLANK('5. Pp (3 años)'!#REF!),"",'5. Pp (3 años)'!#REF!)</f>
        <v>#REF!</v>
      </c>
      <c r="G168" s="162" t="e">
        <f>IF(ISBLANK('5. Pp (3 años)'!#REF!),"",'5. Pp (3 años)'!#REF!)</f>
        <v>#REF!</v>
      </c>
      <c r="H168" s="54" t="e">
        <f>IF(ISBLANK('5. Pp (3 años)'!#REF!),"",'5. Pp (3 años)'!#REF!)</f>
        <v>#REF!</v>
      </c>
      <c r="I168" s="95" t="e">
        <f>IF(ISBLANK('9. METAS'!#REF!),"",'9. METAS'!#REF!)</f>
        <v>#REF!</v>
      </c>
      <c r="J168" s="96" t="e">
        <f>IF(ISBLANK('9. METAS'!#REF!),"",'9. METAS'!#REF!)</f>
        <v>#REF!</v>
      </c>
      <c r="K168" s="86" t="e">
        <f>IF(ISBLANK('9. METAS'!#REF!),"",'9. METAS'!#REF!)</f>
        <v>#REF!</v>
      </c>
      <c r="L168" s="86" t="e">
        <f>IF(ISBLANK('9. METAS'!#REF!),"",'9. METAS'!#REF!)</f>
        <v>#REF!</v>
      </c>
      <c r="M168" s="87" t="e">
        <f>IF(ISBLANK('9. METAS'!#REF!),"",'9. METAS'!#REF!)</f>
        <v>#REF!</v>
      </c>
      <c r="N168" s="97">
        <v>41</v>
      </c>
      <c r="O168" s="89"/>
      <c r="P168" s="89"/>
      <c r="Q168" s="90"/>
      <c r="R168" s="84" t="str">
        <f t="shared" si="16"/>
        <v>100%</v>
      </c>
      <c r="S168" s="85" t="str">
        <f t="shared" si="17"/>
        <v>100%</v>
      </c>
      <c r="T168" s="85" t="str">
        <f t="shared" si="18"/>
        <v>100%</v>
      </c>
      <c r="U168" s="108" t="str">
        <f t="shared" si="19"/>
        <v>100%</v>
      </c>
      <c r="V168" s="88" t="str">
        <f t="shared" si="20"/>
        <v>No Programado</v>
      </c>
      <c r="W168" s="85" t="str">
        <f t="shared" si="21"/>
        <v>No Programado</v>
      </c>
      <c r="X168" s="85" t="str">
        <f t="shared" si="22"/>
        <v>No Programado</v>
      </c>
      <c r="Y168" s="114" t="str">
        <f t="shared" si="23"/>
        <v>No Programado</v>
      </c>
      <c r="Z168" s="130"/>
      <c r="AA168" s="131"/>
      <c r="AB168" s="131"/>
      <c r="AC168" s="132"/>
    </row>
    <row r="169" spans="3:29" ht="17.25">
      <c r="C169" s="157" t="e">
        <f>IF(ISBLANK('5. Pp (3 años)'!#REF!),"",'5. Pp (3 años)'!#REF!)</f>
        <v>#REF!</v>
      </c>
      <c r="D169" s="68" t="e">
        <f>IF(ISBLANK('5. Pp (3 años)'!#REF!),"",'5. Pp (3 años)'!#REF!)</f>
        <v>#REF!</v>
      </c>
      <c r="E169" s="154" t="e">
        <f>IF(ISBLANK('5. Pp (3 años)'!#REF!),"",'5. Pp (3 años)'!#REF!)</f>
        <v>#REF!</v>
      </c>
      <c r="F169" s="154" t="e">
        <f>IF(ISBLANK('5. Pp (3 años)'!#REF!),"",'5. Pp (3 años)'!#REF!)</f>
        <v>#REF!</v>
      </c>
      <c r="G169" s="162" t="e">
        <f>IF(ISBLANK('5. Pp (3 años)'!#REF!),"",'5. Pp (3 años)'!#REF!)</f>
        <v>#REF!</v>
      </c>
      <c r="H169" s="54" t="e">
        <f>IF(ISBLANK('5. Pp (3 años)'!#REF!),"",'5. Pp (3 años)'!#REF!)</f>
        <v>#REF!</v>
      </c>
      <c r="I169" s="95" t="e">
        <f>IF(ISBLANK('9. METAS'!#REF!),"",'9. METAS'!#REF!)</f>
        <v>#REF!</v>
      </c>
      <c r="J169" s="96" t="e">
        <f>IF(ISBLANK('9. METAS'!#REF!),"",'9. METAS'!#REF!)</f>
        <v>#REF!</v>
      </c>
      <c r="K169" s="86" t="e">
        <f>IF(ISBLANK('9. METAS'!#REF!),"",'9. METAS'!#REF!)</f>
        <v>#REF!</v>
      </c>
      <c r="L169" s="86" t="e">
        <f>IF(ISBLANK('9. METAS'!#REF!),"",'9. METAS'!#REF!)</f>
        <v>#REF!</v>
      </c>
      <c r="M169" s="87" t="e">
        <f>IF(ISBLANK('9. METAS'!#REF!),"",'9. METAS'!#REF!)</f>
        <v>#REF!</v>
      </c>
      <c r="N169" s="97">
        <v>41</v>
      </c>
      <c r="O169" s="89"/>
      <c r="P169" s="89"/>
      <c r="Q169" s="90"/>
      <c r="R169" s="84" t="str">
        <f t="shared" si="16"/>
        <v>100%</v>
      </c>
      <c r="S169" s="85" t="str">
        <f t="shared" si="17"/>
        <v>100%</v>
      </c>
      <c r="T169" s="85" t="str">
        <f t="shared" si="18"/>
        <v>100%</v>
      </c>
      <c r="U169" s="108" t="str">
        <f t="shared" si="19"/>
        <v>100%</v>
      </c>
      <c r="V169" s="88" t="str">
        <f t="shared" si="20"/>
        <v>No Programado</v>
      </c>
      <c r="W169" s="85" t="str">
        <f t="shared" si="21"/>
        <v>No Programado</v>
      </c>
      <c r="X169" s="85" t="str">
        <f t="shared" si="22"/>
        <v>No Programado</v>
      </c>
      <c r="Y169" s="114" t="str">
        <f t="shared" si="23"/>
        <v>No Programado</v>
      </c>
      <c r="Z169" s="130"/>
      <c r="AA169" s="131"/>
      <c r="AB169" s="131"/>
      <c r="AC169" s="132"/>
    </row>
    <row r="170" spans="3:29" ht="17.25">
      <c r="C170" s="158" t="e">
        <f>IF(ISBLANK('5. Pp (3 años)'!#REF!),"",'5. Pp (3 años)'!#REF!)</f>
        <v>#REF!</v>
      </c>
      <c r="D170" s="68" t="e">
        <f>IF(ISBLANK('5. Pp (3 años)'!#REF!),"",'5. Pp (3 años)'!#REF!)</f>
        <v>#REF!</v>
      </c>
      <c r="E170" s="154" t="e">
        <f>IF(ISBLANK('5. Pp (3 años)'!#REF!),"",'5. Pp (3 años)'!#REF!)</f>
        <v>#REF!</v>
      </c>
      <c r="F170" s="154" t="e">
        <f>IF(ISBLANK('5. Pp (3 años)'!#REF!),"",'5. Pp (3 años)'!#REF!)</f>
        <v>#REF!</v>
      </c>
      <c r="G170" s="162" t="e">
        <f>IF(ISBLANK('5. Pp (3 años)'!#REF!),"",'5. Pp (3 años)'!#REF!)</f>
        <v>#REF!</v>
      </c>
      <c r="H170" s="54" t="e">
        <f>IF(ISBLANK('5. Pp (3 años)'!#REF!),"",'5. Pp (3 años)'!#REF!)</f>
        <v>#REF!</v>
      </c>
      <c r="I170" s="95" t="e">
        <f>IF(ISBLANK('9. METAS'!#REF!),"",'9. METAS'!#REF!)</f>
        <v>#REF!</v>
      </c>
      <c r="J170" s="96" t="e">
        <f>IF(ISBLANK('9. METAS'!#REF!),"",'9. METAS'!#REF!)</f>
        <v>#REF!</v>
      </c>
      <c r="K170" s="86" t="e">
        <f>IF(ISBLANK('9. METAS'!#REF!),"",'9. METAS'!#REF!)</f>
        <v>#REF!</v>
      </c>
      <c r="L170" s="86" t="e">
        <f>IF(ISBLANK('9. METAS'!#REF!),"",'9. METAS'!#REF!)</f>
        <v>#REF!</v>
      </c>
      <c r="M170" s="87" t="e">
        <f>IF(ISBLANK('9. METAS'!#REF!),"",'9. METAS'!#REF!)</f>
        <v>#REF!</v>
      </c>
      <c r="N170" s="97">
        <v>41</v>
      </c>
      <c r="O170" s="89"/>
      <c r="P170" s="89"/>
      <c r="Q170" s="90"/>
      <c r="R170" s="84" t="str">
        <f t="shared" si="16"/>
        <v>100%</v>
      </c>
      <c r="S170" s="85" t="str">
        <f t="shared" si="17"/>
        <v>100%</v>
      </c>
      <c r="T170" s="85" t="str">
        <f t="shared" si="18"/>
        <v>100%</v>
      </c>
      <c r="U170" s="108" t="str">
        <f t="shared" si="19"/>
        <v>100%</v>
      </c>
      <c r="V170" s="88" t="str">
        <f t="shared" si="20"/>
        <v>No Programado</v>
      </c>
      <c r="W170" s="85" t="str">
        <f t="shared" si="21"/>
        <v>No Programado</v>
      </c>
      <c r="X170" s="85" t="str">
        <f t="shared" si="22"/>
        <v>No Programado</v>
      </c>
      <c r="Y170" s="114" t="str">
        <f t="shared" si="23"/>
        <v>No Programado</v>
      </c>
      <c r="Z170" s="130"/>
      <c r="AA170" s="131"/>
      <c r="AB170" s="131"/>
      <c r="AC170" s="132"/>
    </row>
    <row r="171" spans="3:29" ht="17.25">
      <c r="C171" s="157" t="e">
        <f>IF(ISBLANK('5. Pp (3 años)'!#REF!),"",'5. Pp (3 años)'!#REF!)</f>
        <v>#REF!</v>
      </c>
      <c r="D171" s="68" t="e">
        <f>IF(ISBLANK('5. Pp (3 años)'!#REF!),"",'5. Pp (3 años)'!#REF!)</f>
        <v>#REF!</v>
      </c>
      <c r="E171" s="154" t="e">
        <f>IF(ISBLANK('5. Pp (3 años)'!#REF!),"",'5. Pp (3 años)'!#REF!)</f>
        <v>#REF!</v>
      </c>
      <c r="F171" s="154" t="e">
        <f>IF(ISBLANK('5. Pp (3 años)'!#REF!),"",'5. Pp (3 años)'!#REF!)</f>
        <v>#REF!</v>
      </c>
      <c r="G171" s="162" t="e">
        <f>IF(ISBLANK('5. Pp (3 años)'!#REF!),"",'5. Pp (3 años)'!#REF!)</f>
        <v>#REF!</v>
      </c>
      <c r="H171" s="54" t="e">
        <f>IF(ISBLANK('5. Pp (3 años)'!#REF!),"",'5. Pp (3 años)'!#REF!)</f>
        <v>#REF!</v>
      </c>
      <c r="I171" s="95" t="e">
        <f>IF(ISBLANK('9. METAS'!#REF!),"",'9. METAS'!#REF!)</f>
        <v>#REF!</v>
      </c>
      <c r="J171" s="96" t="e">
        <f>IF(ISBLANK('9. METAS'!#REF!),"",'9. METAS'!#REF!)</f>
        <v>#REF!</v>
      </c>
      <c r="K171" s="86" t="e">
        <f>IF(ISBLANK('9. METAS'!#REF!),"",'9. METAS'!#REF!)</f>
        <v>#REF!</v>
      </c>
      <c r="L171" s="86" t="e">
        <f>IF(ISBLANK('9. METAS'!#REF!),"",'9. METAS'!#REF!)</f>
        <v>#REF!</v>
      </c>
      <c r="M171" s="87" t="e">
        <f>IF(ISBLANK('9. METAS'!#REF!),"",'9. METAS'!#REF!)</f>
        <v>#REF!</v>
      </c>
      <c r="N171" s="97">
        <v>41</v>
      </c>
      <c r="O171" s="89"/>
      <c r="P171" s="89"/>
      <c r="Q171" s="90"/>
      <c r="R171" s="84" t="str">
        <f t="shared" si="16"/>
        <v>100%</v>
      </c>
      <c r="S171" s="85" t="str">
        <f t="shared" si="17"/>
        <v>100%</v>
      </c>
      <c r="T171" s="85" t="str">
        <f t="shared" si="18"/>
        <v>100%</v>
      </c>
      <c r="U171" s="108" t="str">
        <f t="shared" si="19"/>
        <v>100%</v>
      </c>
      <c r="V171" s="88" t="str">
        <f t="shared" si="20"/>
        <v>No Programado</v>
      </c>
      <c r="W171" s="85" t="str">
        <f t="shared" si="21"/>
        <v>No Programado</v>
      </c>
      <c r="X171" s="85" t="str">
        <f t="shared" si="22"/>
        <v>No Programado</v>
      </c>
      <c r="Y171" s="114" t="str">
        <f t="shared" si="23"/>
        <v>No Programado</v>
      </c>
      <c r="Z171" s="130"/>
      <c r="AA171" s="131"/>
      <c r="AB171" s="131"/>
      <c r="AC171" s="132"/>
    </row>
    <row r="172" spans="3:29" ht="17.25">
      <c r="C172" s="159" t="e">
        <f>IF(ISBLANK('5. Pp (3 años)'!#REF!),"",'5. Pp (3 años)'!#REF!)</f>
        <v>#REF!</v>
      </c>
      <c r="D172" s="47" t="e">
        <f>IF(ISBLANK('5. Pp (3 años)'!#REF!),"",'5. Pp (3 años)'!#REF!)</f>
        <v>#REF!</v>
      </c>
      <c r="E172" s="156" t="e">
        <f>IF(ISBLANK('5. Pp (3 años)'!#REF!),"",'5. Pp (3 años)'!#REF!)</f>
        <v>#REF!</v>
      </c>
      <c r="F172" s="156" t="e">
        <f>IF(ISBLANK('5. Pp (3 años)'!#REF!),"",'5. Pp (3 años)'!#REF!)</f>
        <v>#REF!</v>
      </c>
      <c r="G172" s="167" t="e">
        <f>IF(ISBLANK('5. Pp (3 años)'!#REF!),"",'5. Pp (3 años)'!#REF!)</f>
        <v>#REF!</v>
      </c>
      <c r="H172" s="53" t="e">
        <f>IF(ISBLANK('5. Pp (3 años)'!#REF!),"",'5. Pp (3 años)'!#REF!)</f>
        <v>#REF!</v>
      </c>
      <c r="I172" s="95" t="e">
        <f>IF(ISBLANK('9. METAS'!#REF!),"",'9. METAS'!#REF!)</f>
        <v>#REF!</v>
      </c>
      <c r="J172" s="96" t="e">
        <f>IF(ISBLANK('9. METAS'!#REF!),"",'9. METAS'!#REF!)</f>
        <v>#REF!</v>
      </c>
      <c r="K172" s="86" t="e">
        <f>IF(ISBLANK('9. METAS'!#REF!),"",'9. METAS'!#REF!)</f>
        <v>#REF!</v>
      </c>
      <c r="L172" s="86" t="e">
        <f>IF(ISBLANK('9. METAS'!#REF!),"",'9. METAS'!#REF!)</f>
        <v>#REF!</v>
      </c>
      <c r="M172" s="87" t="e">
        <f>IF(ISBLANK('9. METAS'!#REF!),"",'9. METAS'!#REF!)</f>
        <v>#REF!</v>
      </c>
      <c r="N172" s="97">
        <v>41</v>
      </c>
      <c r="O172" s="89"/>
      <c r="P172" s="89"/>
      <c r="Q172" s="90"/>
      <c r="R172" s="84" t="str">
        <f t="shared" si="16"/>
        <v>100%</v>
      </c>
      <c r="S172" s="85" t="str">
        <f t="shared" si="17"/>
        <v>100%</v>
      </c>
      <c r="T172" s="85" t="str">
        <f t="shared" si="18"/>
        <v>100%</v>
      </c>
      <c r="U172" s="108" t="str">
        <f t="shared" si="19"/>
        <v>100%</v>
      </c>
      <c r="V172" s="88" t="str">
        <f t="shared" si="20"/>
        <v>No Programado</v>
      </c>
      <c r="W172" s="85" t="str">
        <f t="shared" si="21"/>
        <v>No Programado</v>
      </c>
      <c r="X172" s="85" t="str">
        <f t="shared" si="22"/>
        <v>No Programado</v>
      </c>
      <c r="Y172" s="114" t="str">
        <f t="shared" si="23"/>
        <v>No Programado</v>
      </c>
      <c r="Z172" s="127"/>
      <c r="AA172" s="128"/>
      <c r="AB172" s="128"/>
      <c r="AC172" s="129"/>
    </row>
    <row r="173" spans="3:29" ht="17.25">
      <c r="C173" s="157" t="e">
        <f>IF(ISBLANK('5. Pp (3 años)'!#REF!),"",'5. Pp (3 años)'!#REF!)</f>
        <v>#REF!</v>
      </c>
      <c r="D173" s="68" t="e">
        <f>IF(ISBLANK('5. Pp (3 años)'!#REF!),"",'5. Pp (3 años)'!#REF!)</f>
        <v>#REF!</v>
      </c>
      <c r="E173" s="154" t="e">
        <f>IF(ISBLANK('5. Pp (3 años)'!#REF!),"",'5. Pp (3 años)'!#REF!)</f>
        <v>#REF!</v>
      </c>
      <c r="F173" s="154" t="e">
        <f>IF(ISBLANK('5. Pp (3 años)'!#REF!),"",'5. Pp (3 años)'!#REF!)</f>
        <v>#REF!</v>
      </c>
      <c r="G173" s="162" t="e">
        <f>IF(ISBLANK('5. Pp (3 años)'!#REF!),"",'5. Pp (3 años)'!#REF!)</f>
        <v>#REF!</v>
      </c>
      <c r="H173" s="54" t="e">
        <f>IF(ISBLANK('5. Pp (3 años)'!#REF!),"",'5. Pp (3 años)'!#REF!)</f>
        <v>#REF!</v>
      </c>
      <c r="I173" s="95" t="e">
        <f>IF(ISBLANK('9. METAS'!#REF!),"",'9. METAS'!#REF!)</f>
        <v>#REF!</v>
      </c>
      <c r="J173" s="96" t="e">
        <f>IF(ISBLANK('9. METAS'!#REF!),"",'9. METAS'!#REF!)</f>
        <v>#REF!</v>
      </c>
      <c r="K173" s="86" t="e">
        <f>IF(ISBLANK('9. METAS'!#REF!),"",'9. METAS'!#REF!)</f>
        <v>#REF!</v>
      </c>
      <c r="L173" s="86" t="e">
        <f>IF(ISBLANK('9. METAS'!#REF!),"",'9. METAS'!#REF!)</f>
        <v>#REF!</v>
      </c>
      <c r="M173" s="87" t="e">
        <f>IF(ISBLANK('9. METAS'!#REF!),"",'9. METAS'!#REF!)</f>
        <v>#REF!</v>
      </c>
      <c r="N173" s="97">
        <v>41</v>
      </c>
      <c r="O173" s="89"/>
      <c r="P173" s="89"/>
      <c r="Q173" s="90"/>
      <c r="R173" s="84" t="str">
        <f t="shared" si="16"/>
        <v>100%</v>
      </c>
      <c r="S173" s="85" t="str">
        <f t="shared" si="17"/>
        <v>100%</v>
      </c>
      <c r="T173" s="85" t="str">
        <f t="shared" si="18"/>
        <v>100%</v>
      </c>
      <c r="U173" s="108" t="str">
        <f t="shared" si="19"/>
        <v>100%</v>
      </c>
      <c r="V173" s="88" t="str">
        <f t="shared" si="20"/>
        <v>No Programado</v>
      </c>
      <c r="W173" s="85" t="str">
        <f t="shared" si="21"/>
        <v>No Programado</v>
      </c>
      <c r="X173" s="85" t="str">
        <f t="shared" si="22"/>
        <v>No Programado</v>
      </c>
      <c r="Y173" s="114" t="str">
        <f t="shared" si="23"/>
        <v>No Programado</v>
      </c>
      <c r="Z173" s="130"/>
      <c r="AA173" s="131"/>
      <c r="AB173" s="131"/>
      <c r="AC173" s="132"/>
    </row>
    <row r="174" spans="3:29" ht="17.25">
      <c r="C174" s="158" t="e">
        <f>IF(ISBLANK('5. Pp (3 años)'!#REF!),"",'5. Pp (3 años)'!#REF!)</f>
        <v>#REF!</v>
      </c>
      <c r="D174" s="68" t="e">
        <f>IF(ISBLANK('5. Pp (3 años)'!#REF!),"",'5. Pp (3 años)'!#REF!)</f>
        <v>#REF!</v>
      </c>
      <c r="E174" s="154" t="e">
        <f>IF(ISBLANK('5. Pp (3 años)'!#REF!),"",'5. Pp (3 años)'!#REF!)</f>
        <v>#REF!</v>
      </c>
      <c r="F174" s="154" t="e">
        <f>IF(ISBLANK('5. Pp (3 años)'!#REF!),"",'5. Pp (3 años)'!#REF!)</f>
        <v>#REF!</v>
      </c>
      <c r="G174" s="162" t="e">
        <f>IF(ISBLANK('5. Pp (3 años)'!#REF!),"",'5. Pp (3 años)'!#REF!)</f>
        <v>#REF!</v>
      </c>
      <c r="H174" s="54" t="e">
        <f>IF(ISBLANK('5. Pp (3 años)'!#REF!),"",'5. Pp (3 años)'!#REF!)</f>
        <v>#REF!</v>
      </c>
      <c r="I174" s="95" t="e">
        <f>IF(ISBLANK('9. METAS'!#REF!),"",'9. METAS'!#REF!)</f>
        <v>#REF!</v>
      </c>
      <c r="J174" s="96" t="e">
        <f>IF(ISBLANK('9. METAS'!#REF!),"",'9. METAS'!#REF!)</f>
        <v>#REF!</v>
      </c>
      <c r="K174" s="86" t="e">
        <f>IF(ISBLANK('9. METAS'!#REF!),"",'9. METAS'!#REF!)</f>
        <v>#REF!</v>
      </c>
      <c r="L174" s="86" t="e">
        <f>IF(ISBLANK('9. METAS'!#REF!),"",'9. METAS'!#REF!)</f>
        <v>#REF!</v>
      </c>
      <c r="M174" s="87" t="e">
        <f>IF(ISBLANK('9. METAS'!#REF!),"",'9. METAS'!#REF!)</f>
        <v>#REF!</v>
      </c>
      <c r="N174" s="97">
        <v>41</v>
      </c>
      <c r="O174" s="89"/>
      <c r="P174" s="89"/>
      <c r="Q174" s="90"/>
      <c r="R174" s="84" t="str">
        <f t="shared" si="16"/>
        <v>100%</v>
      </c>
      <c r="S174" s="85" t="str">
        <f t="shared" si="17"/>
        <v>100%</v>
      </c>
      <c r="T174" s="85" t="str">
        <f t="shared" si="18"/>
        <v>100%</v>
      </c>
      <c r="U174" s="108" t="str">
        <f t="shared" si="19"/>
        <v>100%</v>
      </c>
      <c r="V174" s="88" t="str">
        <f t="shared" si="20"/>
        <v>No Programado</v>
      </c>
      <c r="W174" s="85" t="str">
        <f t="shared" si="21"/>
        <v>No Programado</v>
      </c>
      <c r="X174" s="85" t="str">
        <f t="shared" si="22"/>
        <v>No Programado</v>
      </c>
      <c r="Y174" s="114" t="str">
        <f t="shared" si="23"/>
        <v>No Programado</v>
      </c>
      <c r="Z174" s="130"/>
      <c r="AA174" s="131"/>
      <c r="AB174" s="131"/>
      <c r="AC174" s="132"/>
    </row>
    <row r="175" spans="3:29" ht="17.25">
      <c r="C175" s="157" t="e">
        <f>IF(ISBLANK('5. Pp (3 años)'!#REF!),"",'5. Pp (3 años)'!#REF!)</f>
        <v>#REF!</v>
      </c>
      <c r="D175" s="68" t="e">
        <f>IF(ISBLANK('5. Pp (3 años)'!#REF!),"",'5. Pp (3 años)'!#REF!)</f>
        <v>#REF!</v>
      </c>
      <c r="E175" s="154" t="e">
        <f>IF(ISBLANK('5. Pp (3 años)'!#REF!),"",'5. Pp (3 años)'!#REF!)</f>
        <v>#REF!</v>
      </c>
      <c r="F175" s="154" t="e">
        <f>IF(ISBLANK('5. Pp (3 años)'!#REF!),"",'5. Pp (3 años)'!#REF!)</f>
        <v>#REF!</v>
      </c>
      <c r="G175" s="162" t="e">
        <f>IF(ISBLANK('5. Pp (3 años)'!#REF!),"",'5. Pp (3 años)'!#REF!)</f>
        <v>#REF!</v>
      </c>
      <c r="H175" s="54" t="e">
        <f>IF(ISBLANK('5. Pp (3 años)'!#REF!),"",'5. Pp (3 años)'!#REF!)</f>
        <v>#REF!</v>
      </c>
      <c r="I175" s="95" t="e">
        <f>IF(ISBLANK('9. METAS'!#REF!),"",'9. METAS'!#REF!)</f>
        <v>#REF!</v>
      </c>
      <c r="J175" s="96" t="e">
        <f>IF(ISBLANK('9. METAS'!#REF!),"",'9. METAS'!#REF!)</f>
        <v>#REF!</v>
      </c>
      <c r="K175" s="86" t="e">
        <f>IF(ISBLANK('9. METAS'!#REF!),"",'9. METAS'!#REF!)</f>
        <v>#REF!</v>
      </c>
      <c r="L175" s="86" t="e">
        <f>IF(ISBLANK('9. METAS'!#REF!),"",'9. METAS'!#REF!)</f>
        <v>#REF!</v>
      </c>
      <c r="M175" s="87" t="e">
        <f>IF(ISBLANK('9. METAS'!#REF!),"",'9. METAS'!#REF!)</f>
        <v>#REF!</v>
      </c>
      <c r="N175" s="97">
        <v>41</v>
      </c>
      <c r="O175" s="89"/>
      <c r="P175" s="89"/>
      <c r="Q175" s="90"/>
      <c r="R175" s="84" t="str">
        <f t="shared" si="16"/>
        <v>100%</v>
      </c>
      <c r="S175" s="85" t="str">
        <f t="shared" si="17"/>
        <v>100%</v>
      </c>
      <c r="T175" s="85" t="str">
        <f t="shared" si="18"/>
        <v>100%</v>
      </c>
      <c r="U175" s="108" t="str">
        <f t="shared" si="19"/>
        <v>100%</v>
      </c>
      <c r="V175" s="88" t="str">
        <f t="shared" si="20"/>
        <v>No Programado</v>
      </c>
      <c r="W175" s="85" t="str">
        <f t="shared" si="21"/>
        <v>No Programado</v>
      </c>
      <c r="X175" s="85" t="str">
        <f t="shared" si="22"/>
        <v>No Programado</v>
      </c>
      <c r="Y175" s="114" t="str">
        <f t="shared" si="23"/>
        <v>No Programado</v>
      </c>
      <c r="Z175" s="130"/>
      <c r="AA175" s="131"/>
      <c r="AB175" s="131"/>
      <c r="AC175" s="132"/>
    </row>
    <row r="176" spans="3:29" ht="17.25">
      <c r="C176" s="158" t="e">
        <f>IF(ISBLANK('5. Pp (3 años)'!#REF!),"",'5. Pp (3 años)'!#REF!)</f>
        <v>#REF!</v>
      </c>
      <c r="D176" s="68" t="e">
        <f>IF(ISBLANK('5. Pp (3 años)'!#REF!),"",'5. Pp (3 años)'!#REF!)</f>
        <v>#REF!</v>
      </c>
      <c r="E176" s="154" t="e">
        <f>IF(ISBLANK('5. Pp (3 años)'!#REF!),"",'5. Pp (3 años)'!#REF!)</f>
        <v>#REF!</v>
      </c>
      <c r="F176" s="154" t="e">
        <f>IF(ISBLANK('5. Pp (3 años)'!#REF!),"",'5. Pp (3 años)'!#REF!)</f>
        <v>#REF!</v>
      </c>
      <c r="G176" s="162" t="e">
        <f>IF(ISBLANK('5. Pp (3 años)'!#REF!),"",'5. Pp (3 años)'!#REF!)</f>
        <v>#REF!</v>
      </c>
      <c r="H176" s="54" t="e">
        <f>IF(ISBLANK('5. Pp (3 años)'!#REF!),"",'5. Pp (3 años)'!#REF!)</f>
        <v>#REF!</v>
      </c>
      <c r="I176" s="95" t="e">
        <f>IF(ISBLANK('9. METAS'!#REF!),"",'9. METAS'!#REF!)</f>
        <v>#REF!</v>
      </c>
      <c r="J176" s="96" t="e">
        <f>IF(ISBLANK('9. METAS'!#REF!),"",'9. METAS'!#REF!)</f>
        <v>#REF!</v>
      </c>
      <c r="K176" s="86" t="e">
        <f>IF(ISBLANK('9. METAS'!#REF!),"",'9. METAS'!#REF!)</f>
        <v>#REF!</v>
      </c>
      <c r="L176" s="86" t="e">
        <f>IF(ISBLANK('9. METAS'!#REF!),"",'9. METAS'!#REF!)</f>
        <v>#REF!</v>
      </c>
      <c r="M176" s="87" t="e">
        <f>IF(ISBLANK('9. METAS'!#REF!),"",'9. METAS'!#REF!)</f>
        <v>#REF!</v>
      </c>
      <c r="N176" s="97">
        <v>41</v>
      </c>
      <c r="O176" s="89"/>
      <c r="P176" s="89"/>
      <c r="Q176" s="90"/>
      <c r="R176" s="84" t="str">
        <f t="shared" si="16"/>
        <v>100%</v>
      </c>
      <c r="S176" s="85" t="str">
        <f t="shared" si="17"/>
        <v>100%</v>
      </c>
      <c r="T176" s="85" t="str">
        <f t="shared" si="18"/>
        <v>100%</v>
      </c>
      <c r="U176" s="108" t="str">
        <f t="shared" si="19"/>
        <v>100%</v>
      </c>
      <c r="V176" s="88" t="str">
        <f t="shared" si="20"/>
        <v>No Programado</v>
      </c>
      <c r="W176" s="85" t="str">
        <f t="shared" si="21"/>
        <v>No Programado</v>
      </c>
      <c r="X176" s="85" t="str">
        <f t="shared" si="22"/>
        <v>No Programado</v>
      </c>
      <c r="Y176" s="114" t="str">
        <f t="shared" si="23"/>
        <v>No Programado</v>
      </c>
      <c r="Z176" s="130"/>
      <c r="AA176" s="131"/>
      <c r="AB176" s="131"/>
      <c r="AC176" s="132"/>
    </row>
    <row r="177" spans="3:29" ht="17.25">
      <c r="C177" s="157" t="e">
        <f>IF(ISBLANK('5. Pp (3 años)'!#REF!),"",'5. Pp (3 años)'!#REF!)</f>
        <v>#REF!</v>
      </c>
      <c r="D177" s="68" t="e">
        <f>IF(ISBLANK('5. Pp (3 años)'!#REF!),"",'5. Pp (3 años)'!#REF!)</f>
        <v>#REF!</v>
      </c>
      <c r="E177" s="154" t="e">
        <f>IF(ISBLANK('5. Pp (3 años)'!#REF!),"",'5. Pp (3 años)'!#REF!)</f>
        <v>#REF!</v>
      </c>
      <c r="F177" s="154" t="e">
        <f>IF(ISBLANK('5. Pp (3 años)'!#REF!),"",'5. Pp (3 años)'!#REF!)</f>
        <v>#REF!</v>
      </c>
      <c r="G177" s="162" t="e">
        <f>IF(ISBLANK('5. Pp (3 años)'!#REF!),"",'5. Pp (3 años)'!#REF!)</f>
        <v>#REF!</v>
      </c>
      <c r="H177" s="54" t="e">
        <f>IF(ISBLANK('5. Pp (3 años)'!#REF!),"",'5. Pp (3 años)'!#REF!)</f>
        <v>#REF!</v>
      </c>
      <c r="I177" s="95" t="e">
        <f>IF(ISBLANK('9. METAS'!#REF!),"",'9. METAS'!#REF!)</f>
        <v>#REF!</v>
      </c>
      <c r="J177" s="96" t="e">
        <f>IF(ISBLANK('9. METAS'!#REF!),"",'9. METAS'!#REF!)</f>
        <v>#REF!</v>
      </c>
      <c r="K177" s="86" t="e">
        <f>IF(ISBLANK('9. METAS'!#REF!),"",'9. METAS'!#REF!)</f>
        <v>#REF!</v>
      </c>
      <c r="L177" s="86" t="e">
        <f>IF(ISBLANK('9. METAS'!#REF!),"",'9. METAS'!#REF!)</f>
        <v>#REF!</v>
      </c>
      <c r="M177" s="87" t="e">
        <f>IF(ISBLANK('9. METAS'!#REF!),"",'9. METAS'!#REF!)</f>
        <v>#REF!</v>
      </c>
      <c r="N177" s="97">
        <v>41</v>
      </c>
      <c r="O177" s="89"/>
      <c r="P177" s="89"/>
      <c r="Q177" s="90"/>
      <c r="R177" s="84" t="str">
        <f t="shared" si="16"/>
        <v>100%</v>
      </c>
      <c r="S177" s="85" t="str">
        <f t="shared" si="17"/>
        <v>100%</v>
      </c>
      <c r="T177" s="85" t="str">
        <f t="shared" si="18"/>
        <v>100%</v>
      </c>
      <c r="U177" s="108" t="str">
        <f t="shared" si="19"/>
        <v>100%</v>
      </c>
      <c r="V177" s="88" t="str">
        <f t="shared" si="20"/>
        <v>No Programado</v>
      </c>
      <c r="W177" s="85" t="str">
        <f t="shared" si="21"/>
        <v>No Programado</v>
      </c>
      <c r="X177" s="85" t="str">
        <f t="shared" si="22"/>
        <v>No Programado</v>
      </c>
      <c r="Y177" s="114" t="str">
        <f t="shared" si="23"/>
        <v>No Programado</v>
      </c>
      <c r="Z177" s="130"/>
      <c r="AA177" s="131"/>
      <c r="AB177" s="131"/>
      <c r="AC177" s="132"/>
    </row>
    <row r="178" spans="3:29" ht="17.25">
      <c r="C178" s="159" t="e">
        <f>IF(ISBLANK('5. Pp (3 años)'!#REF!),"",'5. Pp (3 años)'!#REF!)</f>
        <v>#REF!</v>
      </c>
      <c r="D178" s="47" t="e">
        <f>IF(ISBLANK('5. Pp (3 años)'!#REF!),"",'5. Pp (3 años)'!#REF!)</f>
        <v>#REF!</v>
      </c>
      <c r="E178" s="156" t="e">
        <f>IF(ISBLANK('5. Pp (3 años)'!#REF!),"",'5. Pp (3 años)'!#REF!)</f>
        <v>#REF!</v>
      </c>
      <c r="F178" s="156" t="e">
        <f>IF(ISBLANK('5. Pp (3 años)'!#REF!),"",'5. Pp (3 años)'!#REF!)</f>
        <v>#REF!</v>
      </c>
      <c r="G178" s="167" t="e">
        <f>IF(ISBLANK('5. Pp (3 años)'!#REF!),"",'5. Pp (3 años)'!#REF!)</f>
        <v>#REF!</v>
      </c>
      <c r="H178" s="53" t="e">
        <f>IF(ISBLANK('5. Pp (3 años)'!#REF!),"",'5. Pp (3 años)'!#REF!)</f>
        <v>#REF!</v>
      </c>
      <c r="I178" s="95" t="e">
        <f>IF(ISBLANK('9. METAS'!#REF!),"",'9. METAS'!#REF!)</f>
        <v>#REF!</v>
      </c>
      <c r="J178" s="96" t="e">
        <f>IF(ISBLANK('9. METAS'!#REF!),"",'9. METAS'!#REF!)</f>
        <v>#REF!</v>
      </c>
      <c r="K178" s="86" t="e">
        <f>IF(ISBLANK('9. METAS'!#REF!),"",'9. METAS'!#REF!)</f>
        <v>#REF!</v>
      </c>
      <c r="L178" s="86" t="e">
        <f>IF(ISBLANK('9. METAS'!#REF!),"",'9. METAS'!#REF!)</f>
        <v>#REF!</v>
      </c>
      <c r="M178" s="87" t="e">
        <f>IF(ISBLANK('9. METAS'!#REF!),"",'9. METAS'!#REF!)</f>
        <v>#REF!</v>
      </c>
      <c r="N178" s="97">
        <v>41</v>
      </c>
      <c r="O178" s="89"/>
      <c r="P178" s="89"/>
      <c r="Q178" s="90"/>
      <c r="R178" s="84" t="str">
        <f t="shared" si="16"/>
        <v>100%</v>
      </c>
      <c r="S178" s="85" t="str">
        <f t="shared" si="17"/>
        <v>100%</v>
      </c>
      <c r="T178" s="85" t="str">
        <f t="shared" si="18"/>
        <v>100%</v>
      </c>
      <c r="U178" s="108" t="str">
        <f t="shared" si="19"/>
        <v>100%</v>
      </c>
      <c r="V178" s="88" t="str">
        <f t="shared" si="20"/>
        <v>No Programado</v>
      </c>
      <c r="W178" s="85" t="str">
        <f t="shared" si="21"/>
        <v>No Programado</v>
      </c>
      <c r="X178" s="85" t="str">
        <f t="shared" si="22"/>
        <v>No Programado</v>
      </c>
      <c r="Y178" s="114" t="str">
        <f t="shared" si="23"/>
        <v>No Programado</v>
      </c>
      <c r="Z178" s="127"/>
      <c r="AA178" s="128"/>
      <c r="AB178" s="128"/>
      <c r="AC178" s="129"/>
    </row>
    <row r="179" spans="3:29" ht="17.25">
      <c r="C179" s="157" t="e">
        <f>IF(ISBLANK('5. Pp (3 años)'!#REF!),"",'5. Pp (3 años)'!#REF!)</f>
        <v>#REF!</v>
      </c>
      <c r="D179" s="68" t="e">
        <f>IF(ISBLANK('5. Pp (3 años)'!#REF!),"",'5. Pp (3 años)'!#REF!)</f>
        <v>#REF!</v>
      </c>
      <c r="E179" s="154" t="e">
        <f>IF(ISBLANK('5. Pp (3 años)'!#REF!),"",'5. Pp (3 años)'!#REF!)</f>
        <v>#REF!</v>
      </c>
      <c r="F179" s="154" t="e">
        <f>IF(ISBLANK('5. Pp (3 años)'!#REF!),"",'5. Pp (3 años)'!#REF!)</f>
        <v>#REF!</v>
      </c>
      <c r="G179" s="162" t="e">
        <f>IF(ISBLANK('5. Pp (3 años)'!#REF!),"",'5. Pp (3 años)'!#REF!)</f>
        <v>#REF!</v>
      </c>
      <c r="H179" s="54" t="e">
        <f>IF(ISBLANK('5. Pp (3 años)'!#REF!),"",'5. Pp (3 años)'!#REF!)</f>
        <v>#REF!</v>
      </c>
      <c r="I179" s="95" t="e">
        <f>IF(ISBLANK('9. METAS'!#REF!),"",'9. METAS'!#REF!)</f>
        <v>#REF!</v>
      </c>
      <c r="J179" s="96" t="e">
        <f>IF(ISBLANK('9. METAS'!#REF!),"",'9. METAS'!#REF!)</f>
        <v>#REF!</v>
      </c>
      <c r="K179" s="86" t="e">
        <f>IF(ISBLANK('9. METAS'!#REF!),"",'9. METAS'!#REF!)</f>
        <v>#REF!</v>
      </c>
      <c r="L179" s="86" t="e">
        <f>IF(ISBLANK('9. METAS'!#REF!),"",'9. METAS'!#REF!)</f>
        <v>#REF!</v>
      </c>
      <c r="M179" s="87" t="e">
        <f>IF(ISBLANK('9. METAS'!#REF!),"",'9. METAS'!#REF!)</f>
        <v>#REF!</v>
      </c>
      <c r="N179" s="97">
        <v>41</v>
      </c>
      <c r="O179" s="89"/>
      <c r="P179" s="89"/>
      <c r="Q179" s="90"/>
      <c r="R179" s="84" t="str">
        <f t="shared" si="16"/>
        <v>100%</v>
      </c>
      <c r="S179" s="85" t="str">
        <f t="shared" si="17"/>
        <v>100%</v>
      </c>
      <c r="T179" s="85" t="str">
        <f t="shared" si="18"/>
        <v>100%</v>
      </c>
      <c r="U179" s="108" t="str">
        <f t="shared" si="19"/>
        <v>100%</v>
      </c>
      <c r="V179" s="88" t="str">
        <f t="shared" si="20"/>
        <v>No Programado</v>
      </c>
      <c r="W179" s="85" t="str">
        <f t="shared" si="21"/>
        <v>No Programado</v>
      </c>
      <c r="X179" s="85" t="str">
        <f t="shared" si="22"/>
        <v>No Programado</v>
      </c>
      <c r="Y179" s="114" t="str">
        <f t="shared" si="23"/>
        <v>No Programado</v>
      </c>
      <c r="Z179" s="130"/>
      <c r="AA179" s="131"/>
      <c r="AB179" s="131"/>
      <c r="AC179" s="132"/>
    </row>
    <row r="180" spans="3:29" ht="17.25">
      <c r="C180" s="158" t="e">
        <f>IF(ISBLANK('5. Pp (3 años)'!#REF!),"",'5. Pp (3 años)'!#REF!)</f>
        <v>#REF!</v>
      </c>
      <c r="D180" s="68" t="e">
        <f>IF(ISBLANK('5. Pp (3 años)'!#REF!),"",'5. Pp (3 años)'!#REF!)</f>
        <v>#REF!</v>
      </c>
      <c r="E180" s="154" t="e">
        <f>IF(ISBLANK('5. Pp (3 años)'!#REF!),"",'5. Pp (3 años)'!#REF!)</f>
        <v>#REF!</v>
      </c>
      <c r="F180" s="154" t="e">
        <f>IF(ISBLANK('5. Pp (3 años)'!#REF!),"",'5. Pp (3 años)'!#REF!)</f>
        <v>#REF!</v>
      </c>
      <c r="G180" s="162" t="e">
        <f>IF(ISBLANK('5. Pp (3 años)'!#REF!),"",'5. Pp (3 años)'!#REF!)</f>
        <v>#REF!</v>
      </c>
      <c r="H180" s="54" t="e">
        <f>IF(ISBLANK('5. Pp (3 años)'!#REF!),"",'5. Pp (3 años)'!#REF!)</f>
        <v>#REF!</v>
      </c>
      <c r="I180" s="95" t="e">
        <f>IF(ISBLANK('9. METAS'!#REF!),"",'9. METAS'!#REF!)</f>
        <v>#REF!</v>
      </c>
      <c r="J180" s="96" t="e">
        <f>IF(ISBLANK('9. METAS'!#REF!),"",'9. METAS'!#REF!)</f>
        <v>#REF!</v>
      </c>
      <c r="K180" s="86" t="e">
        <f>IF(ISBLANK('9. METAS'!#REF!),"",'9. METAS'!#REF!)</f>
        <v>#REF!</v>
      </c>
      <c r="L180" s="86" t="e">
        <f>IF(ISBLANK('9. METAS'!#REF!),"",'9. METAS'!#REF!)</f>
        <v>#REF!</v>
      </c>
      <c r="M180" s="87" t="e">
        <f>IF(ISBLANK('9. METAS'!#REF!),"",'9. METAS'!#REF!)</f>
        <v>#REF!</v>
      </c>
      <c r="N180" s="97">
        <v>41</v>
      </c>
      <c r="O180" s="89"/>
      <c r="P180" s="89"/>
      <c r="Q180" s="90"/>
      <c r="R180" s="84" t="str">
        <f t="shared" si="16"/>
        <v>100%</v>
      </c>
      <c r="S180" s="85" t="str">
        <f t="shared" si="17"/>
        <v>100%</v>
      </c>
      <c r="T180" s="85" t="str">
        <f t="shared" si="18"/>
        <v>100%</v>
      </c>
      <c r="U180" s="108" t="str">
        <f t="shared" si="19"/>
        <v>100%</v>
      </c>
      <c r="V180" s="88" t="str">
        <f t="shared" si="20"/>
        <v>No Programado</v>
      </c>
      <c r="W180" s="85" t="str">
        <f t="shared" si="21"/>
        <v>No Programado</v>
      </c>
      <c r="X180" s="85" t="str">
        <f t="shared" si="22"/>
        <v>No Programado</v>
      </c>
      <c r="Y180" s="114" t="str">
        <f t="shared" si="23"/>
        <v>No Programado</v>
      </c>
      <c r="Z180" s="130"/>
      <c r="AA180" s="131"/>
      <c r="AB180" s="131"/>
      <c r="AC180" s="132"/>
    </row>
    <row r="181" spans="3:29" ht="17.25">
      <c r="C181" s="157" t="e">
        <f>IF(ISBLANK('5. Pp (3 años)'!#REF!),"",'5. Pp (3 años)'!#REF!)</f>
        <v>#REF!</v>
      </c>
      <c r="D181" s="68" t="e">
        <f>IF(ISBLANK('5. Pp (3 años)'!#REF!),"",'5. Pp (3 años)'!#REF!)</f>
        <v>#REF!</v>
      </c>
      <c r="E181" s="154" t="e">
        <f>IF(ISBLANK('5. Pp (3 años)'!#REF!),"",'5. Pp (3 años)'!#REF!)</f>
        <v>#REF!</v>
      </c>
      <c r="F181" s="154" t="e">
        <f>IF(ISBLANK('5. Pp (3 años)'!#REF!),"",'5. Pp (3 años)'!#REF!)</f>
        <v>#REF!</v>
      </c>
      <c r="G181" s="162" t="e">
        <f>IF(ISBLANK('5. Pp (3 años)'!#REF!),"",'5. Pp (3 años)'!#REF!)</f>
        <v>#REF!</v>
      </c>
      <c r="H181" s="54" t="e">
        <f>IF(ISBLANK('5. Pp (3 años)'!#REF!),"",'5. Pp (3 años)'!#REF!)</f>
        <v>#REF!</v>
      </c>
      <c r="I181" s="95" t="e">
        <f>IF(ISBLANK('9. METAS'!#REF!),"",'9. METAS'!#REF!)</f>
        <v>#REF!</v>
      </c>
      <c r="J181" s="96" t="e">
        <f>IF(ISBLANK('9. METAS'!#REF!),"",'9. METAS'!#REF!)</f>
        <v>#REF!</v>
      </c>
      <c r="K181" s="86" t="e">
        <f>IF(ISBLANK('9. METAS'!#REF!),"",'9. METAS'!#REF!)</f>
        <v>#REF!</v>
      </c>
      <c r="L181" s="86" t="e">
        <f>IF(ISBLANK('9. METAS'!#REF!),"",'9. METAS'!#REF!)</f>
        <v>#REF!</v>
      </c>
      <c r="M181" s="87" t="e">
        <f>IF(ISBLANK('9. METAS'!#REF!),"",'9. METAS'!#REF!)</f>
        <v>#REF!</v>
      </c>
      <c r="N181" s="97">
        <v>41</v>
      </c>
      <c r="O181" s="89"/>
      <c r="P181" s="89"/>
      <c r="Q181" s="90"/>
      <c r="R181" s="84" t="str">
        <f t="shared" si="16"/>
        <v>100%</v>
      </c>
      <c r="S181" s="85" t="str">
        <f t="shared" si="17"/>
        <v>100%</v>
      </c>
      <c r="T181" s="85" t="str">
        <f t="shared" si="18"/>
        <v>100%</v>
      </c>
      <c r="U181" s="108" t="str">
        <f t="shared" si="19"/>
        <v>100%</v>
      </c>
      <c r="V181" s="88" t="str">
        <f t="shared" si="20"/>
        <v>No Programado</v>
      </c>
      <c r="W181" s="85" t="str">
        <f t="shared" si="21"/>
        <v>No Programado</v>
      </c>
      <c r="X181" s="85" t="str">
        <f t="shared" si="22"/>
        <v>No Programado</v>
      </c>
      <c r="Y181" s="114" t="str">
        <f t="shared" si="23"/>
        <v>No Programado</v>
      </c>
      <c r="Z181" s="130"/>
      <c r="AA181" s="131"/>
      <c r="AB181" s="131"/>
      <c r="AC181" s="132"/>
    </row>
    <row r="182" spans="3:29" ht="17.25">
      <c r="C182" s="158" t="e">
        <f>IF(ISBLANK('5. Pp (3 años)'!#REF!),"",'5. Pp (3 años)'!#REF!)</f>
        <v>#REF!</v>
      </c>
      <c r="D182" s="68" t="e">
        <f>IF(ISBLANK('5. Pp (3 años)'!#REF!),"",'5. Pp (3 años)'!#REF!)</f>
        <v>#REF!</v>
      </c>
      <c r="E182" s="154" t="e">
        <f>IF(ISBLANK('5. Pp (3 años)'!#REF!),"",'5. Pp (3 años)'!#REF!)</f>
        <v>#REF!</v>
      </c>
      <c r="F182" s="154" t="e">
        <f>IF(ISBLANK('5. Pp (3 años)'!#REF!),"",'5. Pp (3 años)'!#REF!)</f>
        <v>#REF!</v>
      </c>
      <c r="G182" s="162" t="e">
        <f>IF(ISBLANK('5. Pp (3 años)'!#REF!),"",'5. Pp (3 años)'!#REF!)</f>
        <v>#REF!</v>
      </c>
      <c r="H182" s="54" t="e">
        <f>IF(ISBLANK('5. Pp (3 años)'!#REF!),"",'5. Pp (3 años)'!#REF!)</f>
        <v>#REF!</v>
      </c>
      <c r="I182" s="95" t="e">
        <f>IF(ISBLANK('9. METAS'!#REF!),"",'9. METAS'!#REF!)</f>
        <v>#REF!</v>
      </c>
      <c r="J182" s="96" t="e">
        <f>IF(ISBLANK('9. METAS'!#REF!),"",'9. METAS'!#REF!)</f>
        <v>#REF!</v>
      </c>
      <c r="K182" s="86" t="e">
        <f>IF(ISBLANK('9. METAS'!#REF!),"",'9. METAS'!#REF!)</f>
        <v>#REF!</v>
      </c>
      <c r="L182" s="86" t="e">
        <f>IF(ISBLANK('9. METAS'!#REF!),"",'9. METAS'!#REF!)</f>
        <v>#REF!</v>
      </c>
      <c r="M182" s="87" t="e">
        <f>IF(ISBLANK('9. METAS'!#REF!),"",'9. METAS'!#REF!)</f>
        <v>#REF!</v>
      </c>
      <c r="N182" s="97">
        <v>41</v>
      </c>
      <c r="O182" s="89"/>
      <c r="P182" s="89"/>
      <c r="Q182" s="90"/>
      <c r="R182" s="84" t="str">
        <f t="shared" si="16"/>
        <v>100%</v>
      </c>
      <c r="S182" s="85" t="str">
        <f t="shared" si="17"/>
        <v>100%</v>
      </c>
      <c r="T182" s="85" t="str">
        <f t="shared" si="18"/>
        <v>100%</v>
      </c>
      <c r="U182" s="108" t="str">
        <f t="shared" si="19"/>
        <v>100%</v>
      </c>
      <c r="V182" s="88" t="str">
        <f t="shared" si="20"/>
        <v>No Programado</v>
      </c>
      <c r="W182" s="85" t="str">
        <f t="shared" si="21"/>
        <v>No Programado</v>
      </c>
      <c r="X182" s="85" t="str">
        <f t="shared" si="22"/>
        <v>No Programado</v>
      </c>
      <c r="Y182" s="114" t="str">
        <f t="shared" si="23"/>
        <v>No Programado</v>
      </c>
      <c r="Z182" s="130"/>
      <c r="AA182" s="131"/>
      <c r="AB182" s="131"/>
      <c r="AC182" s="132"/>
    </row>
    <row r="183" spans="3:29" ht="17.25">
      <c r="C183" s="157" t="e">
        <f>IF(ISBLANK('5. Pp (3 años)'!#REF!),"",'5. Pp (3 años)'!#REF!)</f>
        <v>#REF!</v>
      </c>
      <c r="D183" s="68" t="e">
        <f>IF(ISBLANK('5. Pp (3 años)'!#REF!),"",'5. Pp (3 años)'!#REF!)</f>
        <v>#REF!</v>
      </c>
      <c r="E183" s="154" t="e">
        <f>IF(ISBLANK('5. Pp (3 años)'!#REF!),"",'5. Pp (3 años)'!#REF!)</f>
        <v>#REF!</v>
      </c>
      <c r="F183" s="154" t="e">
        <f>IF(ISBLANK('5. Pp (3 años)'!#REF!),"",'5. Pp (3 años)'!#REF!)</f>
        <v>#REF!</v>
      </c>
      <c r="G183" s="162" t="e">
        <f>IF(ISBLANK('5. Pp (3 años)'!#REF!),"",'5. Pp (3 años)'!#REF!)</f>
        <v>#REF!</v>
      </c>
      <c r="H183" s="54" t="e">
        <f>IF(ISBLANK('5. Pp (3 años)'!#REF!),"",'5. Pp (3 años)'!#REF!)</f>
        <v>#REF!</v>
      </c>
      <c r="I183" s="95" t="e">
        <f>IF(ISBLANK('9. METAS'!#REF!),"",'9. METAS'!#REF!)</f>
        <v>#REF!</v>
      </c>
      <c r="J183" s="96" t="e">
        <f>IF(ISBLANK('9. METAS'!#REF!),"",'9. METAS'!#REF!)</f>
        <v>#REF!</v>
      </c>
      <c r="K183" s="86" t="e">
        <f>IF(ISBLANK('9. METAS'!#REF!),"",'9. METAS'!#REF!)</f>
        <v>#REF!</v>
      </c>
      <c r="L183" s="86" t="e">
        <f>IF(ISBLANK('9. METAS'!#REF!),"",'9. METAS'!#REF!)</f>
        <v>#REF!</v>
      </c>
      <c r="M183" s="87" t="e">
        <f>IF(ISBLANK('9. METAS'!#REF!),"",'9. METAS'!#REF!)</f>
        <v>#REF!</v>
      </c>
      <c r="N183" s="97">
        <v>41</v>
      </c>
      <c r="O183" s="89"/>
      <c r="P183" s="89"/>
      <c r="Q183" s="90"/>
      <c r="R183" s="84" t="str">
        <f t="shared" si="16"/>
        <v>100%</v>
      </c>
      <c r="S183" s="85" t="str">
        <f t="shared" si="17"/>
        <v>100%</v>
      </c>
      <c r="T183" s="85" t="str">
        <f t="shared" si="18"/>
        <v>100%</v>
      </c>
      <c r="U183" s="108" t="str">
        <f t="shared" si="19"/>
        <v>100%</v>
      </c>
      <c r="V183" s="88" t="str">
        <f t="shared" si="20"/>
        <v>No Programado</v>
      </c>
      <c r="W183" s="85" t="str">
        <f t="shared" si="21"/>
        <v>No Programado</v>
      </c>
      <c r="X183" s="85" t="str">
        <f t="shared" si="22"/>
        <v>No Programado</v>
      </c>
      <c r="Y183" s="114" t="str">
        <f t="shared" si="23"/>
        <v>No Programado</v>
      </c>
      <c r="Z183" s="130"/>
      <c r="AA183" s="131"/>
      <c r="AB183" s="131"/>
      <c r="AC183" s="132"/>
    </row>
    <row r="184" spans="3:29" ht="17.25">
      <c r="C184" s="159" t="e">
        <f>IF(ISBLANK('5. Pp (3 años)'!#REF!),"",'5. Pp (3 años)'!#REF!)</f>
        <v>#REF!</v>
      </c>
      <c r="D184" s="47" t="e">
        <f>IF(ISBLANK('5. Pp (3 años)'!#REF!),"",'5. Pp (3 años)'!#REF!)</f>
        <v>#REF!</v>
      </c>
      <c r="E184" s="156" t="e">
        <f>IF(ISBLANK('5. Pp (3 años)'!#REF!),"",'5. Pp (3 años)'!#REF!)</f>
        <v>#REF!</v>
      </c>
      <c r="F184" s="156" t="e">
        <f>IF(ISBLANK('5. Pp (3 años)'!#REF!),"",'5. Pp (3 años)'!#REF!)</f>
        <v>#REF!</v>
      </c>
      <c r="G184" s="167" t="e">
        <f>IF(ISBLANK('5. Pp (3 años)'!#REF!),"",'5. Pp (3 años)'!#REF!)</f>
        <v>#REF!</v>
      </c>
      <c r="H184" s="53" t="e">
        <f>IF(ISBLANK('5. Pp (3 años)'!#REF!),"",'5. Pp (3 años)'!#REF!)</f>
        <v>#REF!</v>
      </c>
      <c r="I184" s="95" t="e">
        <f>IF(ISBLANK('9. METAS'!#REF!),"",'9. METAS'!#REF!)</f>
        <v>#REF!</v>
      </c>
      <c r="J184" s="96" t="e">
        <f>IF(ISBLANK('9. METAS'!#REF!),"",'9. METAS'!#REF!)</f>
        <v>#REF!</v>
      </c>
      <c r="K184" s="86" t="e">
        <f>IF(ISBLANK('9. METAS'!#REF!),"",'9. METAS'!#REF!)</f>
        <v>#REF!</v>
      </c>
      <c r="L184" s="86" t="e">
        <f>IF(ISBLANK('9. METAS'!#REF!),"",'9. METAS'!#REF!)</f>
        <v>#REF!</v>
      </c>
      <c r="M184" s="87" t="e">
        <f>IF(ISBLANK('9. METAS'!#REF!),"",'9. METAS'!#REF!)</f>
        <v>#REF!</v>
      </c>
      <c r="N184" s="97">
        <v>41</v>
      </c>
      <c r="O184" s="89"/>
      <c r="P184" s="89"/>
      <c r="Q184" s="90"/>
      <c r="R184" s="84" t="str">
        <f t="shared" si="16"/>
        <v>100%</v>
      </c>
      <c r="S184" s="85" t="str">
        <f t="shared" si="17"/>
        <v>100%</v>
      </c>
      <c r="T184" s="85" t="str">
        <f t="shared" si="18"/>
        <v>100%</v>
      </c>
      <c r="U184" s="108" t="str">
        <f t="shared" si="19"/>
        <v>100%</v>
      </c>
      <c r="V184" s="88" t="str">
        <f t="shared" si="20"/>
        <v>No Programado</v>
      </c>
      <c r="W184" s="85" t="str">
        <f t="shared" si="21"/>
        <v>No Programado</v>
      </c>
      <c r="X184" s="85" t="str">
        <f t="shared" si="22"/>
        <v>No Programado</v>
      </c>
      <c r="Y184" s="114" t="str">
        <f t="shared" si="23"/>
        <v>No Programado</v>
      </c>
      <c r="Z184" s="127"/>
      <c r="AA184" s="128"/>
      <c r="AB184" s="128"/>
      <c r="AC184" s="129"/>
    </row>
    <row r="185" spans="3:29" ht="17.25">
      <c r="C185" s="157" t="e">
        <f>IF(ISBLANK('5. Pp (3 años)'!#REF!),"",'5. Pp (3 años)'!#REF!)</f>
        <v>#REF!</v>
      </c>
      <c r="D185" s="68" t="e">
        <f>IF(ISBLANK('5. Pp (3 años)'!#REF!),"",'5. Pp (3 años)'!#REF!)</f>
        <v>#REF!</v>
      </c>
      <c r="E185" s="154" t="e">
        <f>IF(ISBLANK('5. Pp (3 años)'!#REF!),"",'5. Pp (3 años)'!#REF!)</f>
        <v>#REF!</v>
      </c>
      <c r="F185" s="154" t="e">
        <f>IF(ISBLANK('5. Pp (3 años)'!#REF!),"",'5. Pp (3 años)'!#REF!)</f>
        <v>#REF!</v>
      </c>
      <c r="G185" s="162" t="e">
        <f>IF(ISBLANK('5. Pp (3 años)'!#REF!),"",'5. Pp (3 años)'!#REF!)</f>
        <v>#REF!</v>
      </c>
      <c r="H185" s="54" t="e">
        <f>IF(ISBLANK('5. Pp (3 años)'!#REF!),"",'5. Pp (3 años)'!#REF!)</f>
        <v>#REF!</v>
      </c>
      <c r="I185" s="95" t="e">
        <f>IF(ISBLANK('9. METAS'!#REF!),"",'9. METAS'!#REF!)</f>
        <v>#REF!</v>
      </c>
      <c r="J185" s="96" t="e">
        <f>IF(ISBLANK('9. METAS'!#REF!),"",'9. METAS'!#REF!)</f>
        <v>#REF!</v>
      </c>
      <c r="K185" s="86" t="e">
        <f>IF(ISBLANK('9. METAS'!#REF!),"",'9. METAS'!#REF!)</f>
        <v>#REF!</v>
      </c>
      <c r="L185" s="86" t="e">
        <f>IF(ISBLANK('9. METAS'!#REF!),"",'9. METAS'!#REF!)</f>
        <v>#REF!</v>
      </c>
      <c r="M185" s="87" t="e">
        <f>IF(ISBLANK('9. METAS'!#REF!),"",'9. METAS'!#REF!)</f>
        <v>#REF!</v>
      </c>
      <c r="N185" s="97">
        <v>41</v>
      </c>
      <c r="O185" s="89"/>
      <c r="P185" s="89"/>
      <c r="Q185" s="90"/>
      <c r="R185" s="84" t="str">
        <f t="shared" ref="R185:R233" si="24">IFERROR((N185/J185),"100%")</f>
        <v>100%</v>
      </c>
      <c r="S185" s="85" t="str">
        <f t="shared" ref="S185:S233" si="25">IFERROR((O185/K185),"100%")</f>
        <v>100%</v>
      </c>
      <c r="T185" s="85" t="str">
        <f t="shared" ref="T185:T233" si="26">IFERROR((P185/L185),"100%")</f>
        <v>100%</v>
      </c>
      <c r="U185" s="108" t="str">
        <f t="shared" ref="U185:U233" si="27">IFERROR((Q185/M185),"100%")</f>
        <v>100%</v>
      </c>
      <c r="V185" s="88" t="str">
        <f t="shared" ref="V185:V233" si="28">IFERROR((N185/I185),"No Programado")</f>
        <v>No Programado</v>
      </c>
      <c r="W185" s="85" t="str">
        <f t="shared" ref="W185:W233" si="29">IFERROR((N185+O185)/I185, "No Programado")</f>
        <v>No Programado</v>
      </c>
      <c r="X185" s="85" t="str">
        <f t="shared" ref="X185:X233" si="30">IFERROR((O185+P185)/I185, "No Programado")</f>
        <v>No Programado</v>
      </c>
      <c r="Y185" s="114" t="str">
        <f t="shared" ref="Y185:Y233" si="31">IFERROR((P185+Q185)/I185, "No Programado")</f>
        <v>No Programado</v>
      </c>
      <c r="Z185" s="130"/>
      <c r="AA185" s="131"/>
      <c r="AB185" s="131"/>
      <c r="AC185" s="132"/>
    </row>
    <row r="186" spans="3:29" ht="17.25">
      <c r="C186" s="158" t="e">
        <f>IF(ISBLANK('5. Pp (3 años)'!#REF!),"",'5. Pp (3 años)'!#REF!)</f>
        <v>#REF!</v>
      </c>
      <c r="D186" s="68" t="e">
        <f>IF(ISBLANK('5. Pp (3 años)'!#REF!),"",'5. Pp (3 años)'!#REF!)</f>
        <v>#REF!</v>
      </c>
      <c r="E186" s="154" t="e">
        <f>IF(ISBLANK('5. Pp (3 años)'!#REF!),"",'5. Pp (3 años)'!#REF!)</f>
        <v>#REF!</v>
      </c>
      <c r="F186" s="154" t="e">
        <f>IF(ISBLANK('5. Pp (3 años)'!#REF!),"",'5. Pp (3 años)'!#REF!)</f>
        <v>#REF!</v>
      </c>
      <c r="G186" s="162" t="e">
        <f>IF(ISBLANK('5. Pp (3 años)'!#REF!),"",'5. Pp (3 años)'!#REF!)</f>
        <v>#REF!</v>
      </c>
      <c r="H186" s="54" t="e">
        <f>IF(ISBLANK('5. Pp (3 años)'!#REF!),"",'5. Pp (3 años)'!#REF!)</f>
        <v>#REF!</v>
      </c>
      <c r="I186" s="95" t="e">
        <f>IF(ISBLANK('9. METAS'!#REF!),"",'9. METAS'!#REF!)</f>
        <v>#REF!</v>
      </c>
      <c r="J186" s="96" t="e">
        <f>IF(ISBLANK('9. METAS'!#REF!),"",'9. METAS'!#REF!)</f>
        <v>#REF!</v>
      </c>
      <c r="K186" s="86" t="e">
        <f>IF(ISBLANK('9. METAS'!#REF!),"",'9. METAS'!#REF!)</f>
        <v>#REF!</v>
      </c>
      <c r="L186" s="86" t="e">
        <f>IF(ISBLANK('9. METAS'!#REF!),"",'9. METAS'!#REF!)</f>
        <v>#REF!</v>
      </c>
      <c r="M186" s="87" t="e">
        <f>IF(ISBLANK('9. METAS'!#REF!),"",'9. METAS'!#REF!)</f>
        <v>#REF!</v>
      </c>
      <c r="N186" s="97">
        <v>41</v>
      </c>
      <c r="O186" s="89"/>
      <c r="P186" s="89"/>
      <c r="Q186" s="90"/>
      <c r="R186" s="84" t="str">
        <f t="shared" si="24"/>
        <v>100%</v>
      </c>
      <c r="S186" s="85" t="str">
        <f t="shared" si="25"/>
        <v>100%</v>
      </c>
      <c r="T186" s="85" t="str">
        <f t="shared" si="26"/>
        <v>100%</v>
      </c>
      <c r="U186" s="108" t="str">
        <f t="shared" si="27"/>
        <v>100%</v>
      </c>
      <c r="V186" s="88" t="str">
        <f t="shared" si="28"/>
        <v>No Programado</v>
      </c>
      <c r="W186" s="85" t="str">
        <f t="shared" si="29"/>
        <v>No Programado</v>
      </c>
      <c r="X186" s="85" t="str">
        <f t="shared" si="30"/>
        <v>No Programado</v>
      </c>
      <c r="Y186" s="114" t="str">
        <f t="shared" si="31"/>
        <v>No Programado</v>
      </c>
      <c r="Z186" s="130"/>
      <c r="AA186" s="131"/>
      <c r="AB186" s="131"/>
      <c r="AC186" s="132"/>
    </row>
    <row r="187" spans="3:29" ht="17.25">
      <c r="C187" s="157" t="e">
        <f>IF(ISBLANK('5. Pp (3 años)'!#REF!),"",'5. Pp (3 años)'!#REF!)</f>
        <v>#REF!</v>
      </c>
      <c r="D187" s="68" t="e">
        <f>IF(ISBLANK('5. Pp (3 años)'!#REF!),"",'5. Pp (3 años)'!#REF!)</f>
        <v>#REF!</v>
      </c>
      <c r="E187" s="154" t="e">
        <f>IF(ISBLANK('5. Pp (3 años)'!#REF!),"",'5. Pp (3 años)'!#REF!)</f>
        <v>#REF!</v>
      </c>
      <c r="F187" s="154" t="e">
        <f>IF(ISBLANK('5. Pp (3 años)'!#REF!),"",'5. Pp (3 años)'!#REF!)</f>
        <v>#REF!</v>
      </c>
      <c r="G187" s="162" t="e">
        <f>IF(ISBLANK('5. Pp (3 años)'!#REF!),"",'5. Pp (3 años)'!#REF!)</f>
        <v>#REF!</v>
      </c>
      <c r="H187" s="54" t="e">
        <f>IF(ISBLANK('5. Pp (3 años)'!#REF!),"",'5. Pp (3 años)'!#REF!)</f>
        <v>#REF!</v>
      </c>
      <c r="I187" s="95" t="e">
        <f>IF(ISBLANK('9. METAS'!#REF!),"",'9. METAS'!#REF!)</f>
        <v>#REF!</v>
      </c>
      <c r="J187" s="96" t="e">
        <f>IF(ISBLANK('9. METAS'!#REF!),"",'9. METAS'!#REF!)</f>
        <v>#REF!</v>
      </c>
      <c r="K187" s="86" t="e">
        <f>IF(ISBLANK('9. METAS'!#REF!),"",'9. METAS'!#REF!)</f>
        <v>#REF!</v>
      </c>
      <c r="L187" s="86" t="e">
        <f>IF(ISBLANK('9. METAS'!#REF!),"",'9. METAS'!#REF!)</f>
        <v>#REF!</v>
      </c>
      <c r="M187" s="87" t="e">
        <f>IF(ISBLANK('9. METAS'!#REF!),"",'9. METAS'!#REF!)</f>
        <v>#REF!</v>
      </c>
      <c r="N187" s="97">
        <v>41</v>
      </c>
      <c r="O187" s="89"/>
      <c r="P187" s="89"/>
      <c r="Q187" s="90"/>
      <c r="R187" s="84" t="str">
        <f t="shared" si="24"/>
        <v>100%</v>
      </c>
      <c r="S187" s="85" t="str">
        <f t="shared" si="25"/>
        <v>100%</v>
      </c>
      <c r="T187" s="85" t="str">
        <f t="shared" si="26"/>
        <v>100%</v>
      </c>
      <c r="U187" s="108" t="str">
        <f t="shared" si="27"/>
        <v>100%</v>
      </c>
      <c r="V187" s="88" t="str">
        <f t="shared" si="28"/>
        <v>No Programado</v>
      </c>
      <c r="W187" s="85" t="str">
        <f t="shared" si="29"/>
        <v>No Programado</v>
      </c>
      <c r="X187" s="85" t="str">
        <f t="shared" si="30"/>
        <v>No Programado</v>
      </c>
      <c r="Y187" s="114" t="str">
        <f t="shared" si="31"/>
        <v>No Programado</v>
      </c>
      <c r="Z187" s="130"/>
      <c r="AA187" s="131"/>
      <c r="AB187" s="131"/>
      <c r="AC187" s="132"/>
    </row>
    <row r="188" spans="3:29" ht="17.25">
      <c r="C188" s="158" t="e">
        <f>IF(ISBLANK('5. Pp (3 años)'!#REF!),"",'5. Pp (3 años)'!#REF!)</f>
        <v>#REF!</v>
      </c>
      <c r="D188" s="68" t="e">
        <f>IF(ISBLANK('5. Pp (3 años)'!#REF!),"",'5. Pp (3 años)'!#REF!)</f>
        <v>#REF!</v>
      </c>
      <c r="E188" s="154" t="e">
        <f>IF(ISBLANK('5. Pp (3 años)'!#REF!),"",'5. Pp (3 años)'!#REF!)</f>
        <v>#REF!</v>
      </c>
      <c r="F188" s="154" t="e">
        <f>IF(ISBLANK('5. Pp (3 años)'!#REF!),"",'5. Pp (3 años)'!#REF!)</f>
        <v>#REF!</v>
      </c>
      <c r="G188" s="162" t="e">
        <f>IF(ISBLANK('5. Pp (3 años)'!#REF!),"",'5. Pp (3 años)'!#REF!)</f>
        <v>#REF!</v>
      </c>
      <c r="H188" s="54" t="e">
        <f>IF(ISBLANK('5. Pp (3 años)'!#REF!),"",'5. Pp (3 años)'!#REF!)</f>
        <v>#REF!</v>
      </c>
      <c r="I188" s="95" t="e">
        <f>IF(ISBLANK('9. METAS'!#REF!),"",'9. METAS'!#REF!)</f>
        <v>#REF!</v>
      </c>
      <c r="J188" s="96" t="e">
        <f>IF(ISBLANK('9. METAS'!#REF!),"",'9. METAS'!#REF!)</f>
        <v>#REF!</v>
      </c>
      <c r="K188" s="86" t="e">
        <f>IF(ISBLANK('9. METAS'!#REF!),"",'9. METAS'!#REF!)</f>
        <v>#REF!</v>
      </c>
      <c r="L188" s="86" t="e">
        <f>IF(ISBLANK('9. METAS'!#REF!),"",'9. METAS'!#REF!)</f>
        <v>#REF!</v>
      </c>
      <c r="M188" s="87" t="e">
        <f>IF(ISBLANK('9. METAS'!#REF!),"",'9. METAS'!#REF!)</f>
        <v>#REF!</v>
      </c>
      <c r="N188" s="97">
        <v>41</v>
      </c>
      <c r="O188" s="89"/>
      <c r="P188" s="89"/>
      <c r="Q188" s="90"/>
      <c r="R188" s="84" t="str">
        <f t="shared" si="24"/>
        <v>100%</v>
      </c>
      <c r="S188" s="85" t="str">
        <f t="shared" si="25"/>
        <v>100%</v>
      </c>
      <c r="T188" s="85" t="str">
        <f t="shared" si="26"/>
        <v>100%</v>
      </c>
      <c r="U188" s="108" t="str">
        <f t="shared" si="27"/>
        <v>100%</v>
      </c>
      <c r="V188" s="88" t="str">
        <f t="shared" si="28"/>
        <v>No Programado</v>
      </c>
      <c r="W188" s="85" t="str">
        <f t="shared" si="29"/>
        <v>No Programado</v>
      </c>
      <c r="X188" s="85" t="str">
        <f t="shared" si="30"/>
        <v>No Programado</v>
      </c>
      <c r="Y188" s="114" t="str">
        <f t="shared" si="31"/>
        <v>No Programado</v>
      </c>
      <c r="Z188" s="130"/>
      <c r="AA188" s="131"/>
      <c r="AB188" s="131"/>
      <c r="AC188" s="132"/>
    </row>
    <row r="189" spans="3:29" ht="17.25">
      <c r="C189" s="157" t="e">
        <f>IF(ISBLANK('5. Pp (3 años)'!#REF!),"",'5. Pp (3 años)'!#REF!)</f>
        <v>#REF!</v>
      </c>
      <c r="D189" s="68" t="e">
        <f>IF(ISBLANK('5. Pp (3 años)'!#REF!),"",'5. Pp (3 años)'!#REF!)</f>
        <v>#REF!</v>
      </c>
      <c r="E189" s="154" t="e">
        <f>IF(ISBLANK('5. Pp (3 años)'!#REF!),"",'5. Pp (3 años)'!#REF!)</f>
        <v>#REF!</v>
      </c>
      <c r="F189" s="154" t="e">
        <f>IF(ISBLANK('5. Pp (3 años)'!#REF!),"",'5. Pp (3 años)'!#REF!)</f>
        <v>#REF!</v>
      </c>
      <c r="G189" s="162" t="e">
        <f>IF(ISBLANK('5. Pp (3 años)'!#REF!),"",'5. Pp (3 años)'!#REF!)</f>
        <v>#REF!</v>
      </c>
      <c r="H189" s="54" t="e">
        <f>IF(ISBLANK('5. Pp (3 años)'!#REF!),"",'5. Pp (3 años)'!#REF!)</f>
        <v>#REF!</v>
      </c>
      <c r="I189" s="95" t="e">
        <f>IF(ISBLANK('9. METAS'!#REF!),"",'9. METAS'!#REF!)</f>
        <v>#REF!</v>
      </c>
      <c r="J189" s="96" t="e">
        <f>IF(ISBLANK('9. METAS'!#REF!),"",'9. METAS'!#REF!)</f>
        <v>#REF!</v>
      </c>
      <c r="K189" s="86" t="e">
        <f>IF(ISBLANK('9. METAS'!#REF!),"",'9. METAS'!#REF!)</f>
        <v>#REF!</v>
      </c>
      <c r="L189" s="86" t="e">
        <f>IF(ISBLANK('9. METAS'!#REF!),"",'9. METAS'!#REF!)</f>
        <v>#REF!</v>
      </c>
      <c r="M189" s="87" t="e">
        <f>IF(ISBLANK('9. METAS'!#REF!),"",'9. METAS'!#REF!)</f>
        <v>#REF!</v>
      </c>
      <c r="N189" s="97">
        <v>41</v>
      </c>
      <c r="O189" s="89"/>
      <c r="P189" s="89"/>
      <c r="Q189" s="90"/>
      <c r="R189" s="84" t="str">
        <f t="shared" si="24"/>
        <v>100%</v>
      </c>
      <c r="S189" s="85" t="str">
        <f t="shared" si="25"/>
        <v>100%</v>
      </c>
      <c r="T189" s="85" t="str">
        <f t="shared" si="26"/>
        <v>100%</v>
      </c>
      <c r="U189" s="108" t="str">
        <f t="shared" si="27"/>
        <v>100%</v>
      </c>
      <c r="V189" s="88" t="str">
        <f t="shared" si="28"/>
        <v>No Programado</v>
      </c>
      <c r="W189" s="85" t="str">
        <f t="shared" si="29"/>
        <v>No Programado</v>
      </c>
      <c r="X189" s="85" t="str">
        <f t="shared" si="30"/>
        <v>No Programado</v>
      </c>
      <c r="Y189" s="114" t="str">
        <f t="shared" si="31"/>
        <v>No Programado</v>
      </c>
      <c r="Z189" s="130"/>
      <c r="AA189" s="131"/>
      <c r="AB189" s="131"/>
      <c r="AC189" s="132"/>
    </row>
    <row r="190" spans="3:29" ht="17.25">
      <c r="C190" s="159" t="e">
        <f>IF(ISBLANK('5. Pp (3 años)'!#REF!),"",'5. Pp (3 años)'!#REF!)</f>
        <v>#REF!</v>
      </c>
      <c r="D190" s="47" t="e">
        <f>IF(ISBLANK('5. Pp (3 años)'!#REF!),"",'5. Pp (3 años)'!#REF!)</f>
        <v>#REF!</v>
      </c>
      <c r="E190" s="156" t="e">
        <f>IF(ISBLANK('5. Pp (3 años)'!#REF!),"",'5. Pp (3 años)'!#REF!)</f>
        <v>#REF!</v>
      </c>
      <c r="F190" s="156" t="e">
        <f>IF(ISBLANK('5. Pp (3 años)'!#REF!),"",'5. Pp (3 años)'!#REF!)</f>
        <v>#REF!</v>
      </c>
      <c r="G190" s="167" t="e">
        <f>IF(ISBLANK('5. Pp (3 años)'!#REF!),"",'5. Pp (3 años)'!#REF!)</f>
        <v>#REF!</v>
      </c>
      <c r="H190" s="53" t="e">
        <f>IF(ISBLANK('5. Pp (3 años)'!#REF!),"",'5. Pp (3 años)'!#REF!)</f>
        <v>#REF!</v>
      </c>
      <c r="I190" s="95" t="e">
        <f>IF(ISBLANK('9. METAS'!#REF!),"",'9. METAS'!#REF!)</f>
        <v>#REF!</v>
      </c>
      <c r="J190" s="96" t="e">
        <f>IF(ISBLANK('9. METAS'!#REF!),"",'9. METAS'!#REF!)</f>
        <v>#REF!</v>
      </c>
      <c r="K190" s="86" t="e">
        <f>IF(ISBLANK('9. METAS'!#REF!),"",'9. METAS'!#REF!)</f>
        <v>#REF!</v>
      </c>
      <c r="L190" s="86" t="e">
        <f>IF(ISBLANK('9. METAS'!#REF!),"",'9. METAS'!#REF!)</f>
        <v>#REF!</v>
      </c>
      <c r="M190" s="87" t="e">
        <f>IF(ISBLANK('9. METAS'!#REF!),"",'9. METAS'!#REF!)</f>
        <v>#REF!</v>
      </c>
      <c r="N190" s="97">
        <v>41</v>
      </c>
      <c r="O190" s="89"/>
      <c r="P190" s="89"/>
      <c r="Q190" s="90"/>
      <c r="R190" s="84" t="str">
        <f t="shared" si="24"/>
        <v>100%</v>
      </c>
      <c r="S190" s="85" t="str">
        <f t="shared" si="25"/>
        <v>100%</v>
      </c>
      <c r="T190" s="85" t="str">
        <f t="shared" si="26"/>
        <v>100%</v>
      </c>
      <c r="U190" s="108" t="str">
        <f t="shared" si="27"/>
        <v>100%</v>
      </c>
      <c r="V190" s="88" t="str">
        <f t="shared" si="28"/>
        <v>No Programado</v>
      </c>
      <c r="W190" s="85" t="str">
        <f t="shared" si="29"/>
        <v>No Programado</v>
      </c>
      <c r="X190" s="85" t="str">
        <f t="shared" si="30"/>
        <v>No Programado</v>
      </c>
      <c r="Y190" s="114" t="str">
        <f t="shared" si="31"/>
        <v>No Programado</v>
      </c>
      <c r="Z190" s="127"/>
      <c r="AA190" s="128"/>
      <c r="AB190" s="128"/>
      <c r="AC190" s="129"/>
    </row>
    <row r="191" spans="3:29" ht="17.25">
      <c r="C191" s="157" t="e">
        <f>IF(ISBLANK('5. Pp (3 años)'!#REF!),"",'5. Pp (3 años)'!#REF!)</f>
        <v>#REF!</v>
      </c>
      <c r="D191" s="68" t="e">
        <f>IF(ISBLANK('5. Pp (3 años)'!#REF!),"",'5. Pp (3 años)'!#REF!)</f>
        <v>#REF!</v>
      </c>
      <c r="E191" s="154" t="e">
        <f>IF(ISBLANK('5. Pp (3 años)'!#REF!),"",'5. Pp (3 años)'!#REF!)</f>
        <v>#REF!</v>
      </c>
      <c r="F191" s="154" t="e">
        <f>IF(ISBLANK('5. Pp (3 años)'!#REF!),"",'5. Pp (3 años)'!#REF!)</f>
        <v>#REF!</v>
      </c>
      <c r="G191" s="162" t="e">
        <f>IF(ISBLANK('5. Pp (3 años)'!#REF!),"",'5. Pp (3 años)'!#REF!)</f>
        <v>#REF!</v>
      </c>
      <c r="H191" s="54" t="e">
        <f>IF(ISBLANK('5. Pp (3 años)'!#REF!),"",'5. Pp (3 años)'!#REF!)</f>
        <v>#REF!</v>
      </c>
      <c r="I191" s="95" t="e">
        <f>IF(ISBLANK('9. METAS'!#REF!),"",'9. METAS'!#REF!)</f>
        <v>#REF!</v>
      </c>
      <c r="J191" s="96" t="e">
        <f>IF(ISBLANK('9. METAS'!#REF!),"",'9. METAS'!#REF!)</f>
        <v>#REF!</v>
      </c>
      <c r="K191" s="86" t="e">
        <f>IF(ISBLANK('9. METAS'!#REF!),"",'9. METAS'!#REF!)</f>
        <v>#REF!</v>
      </c>
      <c r="L191" s="86" t="e">
        <f>IF(ISBLANK('9. METAS'!#REF!),"",'9. METAS'!#REF!)</f>
        <v>#REF!</v>
      </c>
      <c r="M191" s="87" t="e">
        <f>IF(ISBLANK('9. METAS'!#REF!),"",'9. METAS'!#REF!)</f>
        <v>#REF!</v>
      </c>
      <c r="N191" s="97">
        <v>41</v>
      </c>
      <c r="O191" s="89"/>
      <c r="P191" s="89"/>
      <c r="Q191" s="90"/>
      <c r="R191" s="84" t="str">
        <f t="shared" si="24"/>
        <v>100%</v>
      </c>
      <c r="S191" s="85" t="str">
        <f t="shared" si="25"/>
        <v>100%</v>
      </c>
      <c r="T191" s="85" t="str">
        <f t="shared" si="26"/>
        <v>100%</v>
      </c>
      <c r="U191" s="108" t="str">
        <f t="shared" si="27"/>
        <v>100%</v>
      </c>
      <c r="V191" s="88" t="str">
        <f t="shared" si="28"/>
        <v>No Programado</v>
      </c>
      <c r="W191" s="85" t="str">
        <f t="shared" si="29"/>
        <v>No Programado</v>
      </c>
      <c r="X191" s="85" t="str">
        <f t="shared" si="30"/>
        <v>No Programado</v>
      </c>
      <c r="Y191" s="114" t="str">
        <f t="shared" si="31"/>
        <v>No Programado</v>
      </c>
      <c r="Z191" s="130"/>
      <c r="AA191" s="131"/>
      <c r="AB191" s="131"/>
      <c r="AC191" s="132"/>
    </row>
    <row r="192" spans="3:29" ht="17.25">
      <c r="C192" s="158" t="e">
        <f>IF(ISBLANK('5. Pp (3 años)'!#REF!),"",'5. Pp (3 años)'!#REF!)</f>
        <v>#REF!</v>
      </c>
      <c r="D192" s="68" t="e">
        <f>IF(ISBLANK('5. Pp (3 años)'!#REF!),"",'5. Pp (3 años)'!#REF!)</f>
        <v>#REF!</v>
      </c>
      <c r="E192" s="154" t="e">
        <f>IF(ISBLANK('5. Pp (3 años)'!#REF!),"",'5. Pp (3 años)'!#REF!)</f>
        <v>#REF!</v>
      </c>
      <c r="F192" s="154" t="e">
        <f>IF(ISBLANK('5. Pp (3 años)'!#REF!),"",'5. Pp (3 años)'!#REF!)</f>
        <v>#REF!</v>
      </c>
      <c r="G192" s="162" t="e">
        <f>IF(ISBLANK('5. Pp (3 años)'!#REF!),"",'5. Pp (3 años)'!#REF!)</f>
        <v>#REF!</v>
      </c>
      <c r="H192" s="54" t="e">
        <f>IF(ISBLANK('5. Pp (3 años)'!#REF!),"",'5. Pp (3 años)'!#REF!)</f>
        <v>#REF!</v>
      </c>
      <c r="I192" s="95" t="e">
        <f>IF(ISBLANK('9. METAS'!#REF!),"",'9. METAS'!#REF!)</f>
        <v>#REF!</v>
      </c>
      <c r="J192" s="96" t="e">
        <f>IF(ISBLANK('9. METAS'!#REF!),"",'9. METAS'!#REF!)</f>
        <v>#REF!</v>
      </c>
      <c r="K192" s="86" t="e">
        <f>IF(ISBLANK('9. METAS'!#REF!),"",'9. METAS'!#REF!)</f>
        <v>#REF!</v>
      </c>
      <c r="L192" s="86" t="e">
        <f>IF(ISBLANK('9. METAS'!#REF!),"",'9. METAS'!#REF!)</f>
        <v>#REF!</v>
      </c>
      <c r="M192" s="87" t="e">
        <f>IF(ISBLANK('9. METAS'!#REF!),"",'9. METAS'!#REF!)</f>
        <v>#REF!</v>
      </c>
      <c r="N192" s="97">
        <v>41</v>
      </c>
      <c r="O192" s="89"/>
      <c r="P192" s="89"/>
      <c r="Q192" s="90"/>
      <c r="R192" s="84" t="str">
        <f t="shared" si="24"/>
        <v>100%</v>
      </c>
      <c r="S192" s="85" t="str">
        <f t="shared" si="25"/>
        <v>100%</v>
      </c>
      <c r="T192" s="85" t="str">
        <f t="shared" si="26"/>
        <v>100%</v>
      </c>
      <c r="U192" s="108" t="str">
        <f t="shared" si="27"/>
        <v>100%</v>
      </c>
      <c r="V192" s="88" t="str">
        <f t="shared" si="28"/>
        <v>No Programado</v>
      </c>
      <c r="W192" s="85" t="str">
        <f t="shared" si="29"/>
        <v>No Programado</v>
      </c>
      <c r="X192" s="85" t="str">
        <f t="shared" si="30"/>
        <v>No Programado</v>
      </c>
      <c r="Y192" s="114" t="str">
        <f t="shared" si="31"/>
        <v>No Programado</v>
      </c>
      <c r="Z192" s="130"/>
      <c r="AA192" s="131"/>
      <c r="AB192" s="131"/>
      <c r="AC192" s="132"/>
    </row>
    <row r="193" spans="3:29" ht="17.25">
      <c r="C193" s="157" t="e">
        <f>IF(ISBLANK('5. Pp (3 años)'!#REF!),"",'5. Pp (3 años)'!#REF!)</f>
        <v>#REF!</v>
      </c>
      <c r="D193" s="68" t="e">
        <f>IF(ISBLANK('5. Pp (3 años)'!#REF!),"",'5. Pp (3 años)'!#REF!)</f>
        <v>#REF!</v>
      </c>
      <c r="E193" s="154" t="e">
        <f>IF(ISBLANK('5. Pp (3 años)'!#REF!),"",'5. Pp (3 años)'!#REF!)</f>
        <v>#REF!</v>
      </c>
      <c r="F193" s="154" t="e">
        <f>IF(ISBLANK('5. Pp (3 años)'!#REF!),"",'5. Pp (3 años)'!#REF!)</f>
        <v>#REF!</v>
      </c>
      <c r="G193" s="162" t="e">
        <f>IF(ISBLANK('5. Pp (3 años)'!#REF!),"",'5. Pp (3 años)'!#REF!)</f>
        <v>#REF!</v>
      </c>
      <c r="H193" s="54" t="e">
        <f>IF(ISBLANK('5. Pp (3 años)'!#REF!),"",'5. Pp (3 años)'!#REF!)</f>
        <v>#REF!</v>
      </c>
      <c r="I193" s="95" t="e">
        <f>IF(ISBLANK('9. METAS'!#REF!),"",'9. METAS'!#REF!)</f>
        <v>#REF!</v>
      </c>
      <c r="J193" s="96" t="e">
        <f>IF(ISBLANK('9. METAS'!#REF!),"",'9. METAS'!#REF!)</f>
        <v>#REF!</v>
      </c>
      <c r="K193" s="86" t="e">
        <f>IF(ISBLANK('9. METAS'!#REF!),"",'9. METAS'!#REF!)</f>
        <v>#REF!</v>
      </c>
      <c r="L193" s="86" t="e">
        <f>IF(ISBLANK('9. METAS'!#REF!),"",'9. METAS'!#REF!)</f>
        <v>#REF!</v>
      </c>
      <c r="M193" s="87" t="e">
        <f>IF(ISBLANK('9. METAS'!#REF!),"",'9. METAS'!#REF!)</f>
        <v>#REF!</v>
      </c>
      <c r="N193" s="97">
        <v>41</v>
      </c>
      <c r="O193" s="89"/>
      <c r="P193" s="89"/>
      <c r="Q193" s="90"/>
      <c r="R193" s="84" t="str">
        <f t="shared" si="24"/>
        <v>100%</v>
      </c>
      <c r="S193" s="85" t="str">
        <f t="shared" si="25"/>
        <v>100%</v>
      </c>
      <c r="T193" s="85" t="str">
        <f t="shared" si="26"/>
        <v>100%</v>
      </c>
      <c r="U193" s="108" t="str">
        <f t="shared" si="27"/>
        <v>100%</v>
      </c>
      <c r="V193" s="88" t="str">
        <f t="shared" si="28"/>
        <v>No Programado</v>
      </c>
      <c r="W193" s="85" t="str">
        <f t="shared" si="29"/>
        <v>No Programado</v>
      </c>
      <c r="X193" s="85" t="str">
        <f t="shared" si="30"/>
        <v>No Programado</v>
      </c>
      <c r="Y193" s="114" t="str">
        <f t="shared" si="31"/>
        <v>No Programado</v>
      </c>
      <c r="Z193" s="130"/>
      <c r="AA193" s="131"/>
      <c r="AB193" s="131"/>
      <c r="AC193" s="132"/>
    </row>
    <row r="194" spans="3:29" ht="17.25">
      <c r="C194" s="158" t="e">
        <f>IF(ISBLANK('5. Pp (3 años)'!#REF!),"",'5. Pp (3 años)'!#REF!)</f>
        <v>#REF!</v>
      </c>
      <c r="D194" s="68" t="e">
        <f>IF(ISBLANK('5. Pp (3 años)'!#REF!),"",'5. Pp (3 años)'!#REF!)</f>
        <v>#REF!</v>
      </c>
      <c r="E194" s="154" t="e">
        <f>IF(ISBLANK('5. Pp (3 años)'!#REF!),"",'5. Pp (3 años)'!#REF!)</f>
        <v>#REF!</v>
      </c>
      <c r="F194" s="154" t="e">
        <f>IF(ISBLANK('5. Pp (3 años)'!#REF!),"",'5. Pp (3 años)'!#REF!)</f>
        <v>#REF!</v>
      </c>
      <c r="G194" s="162" t="e">
        <f>IF(ISBLANK('5. Pp (3 años)'!#REF!),"",'5. Pp (3 años)'!#REF!)</f>
        <v>#REF!</v>
      </c>
      <c r="H194" s="54" t="e">
        <f>IF(ISBLANK('5. Pp (3 años)'!#REF!),"",'5. Pp (3 años)'!#REF!)</f>
        <v>#REF!</v>
      </c>
      <c r="I194" s="95" t="e">
        <f>IF(ISBLANK('9. METAS'!#REF!),"",'9. METAS'!#REF!)</f>
        <v>#REF!</v>
      </c>
      <c r="J194" s="96" t="e">
        <f>IF(ISBLANK('9. METAS'!#REF!),"",'9. METAS'!#REF!)</f>
        <v>#REF!</v>
      </c>
      <c r="K194" s="86" t="e">
        <f>IF(ISBLANK('9. METAS'!#REF!),"",'9. METAS'!#REF!)</f>
        <v>#REF!</v>
      </c>
      <c r="L194" s="86" t="e">
        <f>IF(ISBLANK('9. METAS'!#REF!),"",'9. METAS'!#REF!)</f>
        <v>#REF!</v>
      </c>
      <c r="M194" s="87" t="e">
        <f>IF(ISBLANK('9. METAS'!#REF!),"",'9. METAS'!#REF!)</f>
        <v>#REF!</v>
      </c>
      <c r="N194" s="97">
        <v>41</v>
      </c>
      <c r="O194" s="89"/>
      <c r="P194" s="89"/>
      <c r="Q194" s="90"/>
      <c r="R194" s="84" t="str">
        <f t="shared" si="24"/>
        <v>100%</v>
      </c>
      <c r="S194" s="85" t="str">
        <f t="shared" si="25"/>
        <v>100%</v>
      </c>
      <c r="T194" s="85" t="str">
        <f t="shared" si="26"/>
        <v>100%</v>
      </c>
      <c r="U194" s="108" t="str">
        <f t="shared" si="27"/>
        <v>100%</v>
      </c>
      <c r="V194" s="88" t="str">
        <f t="shared" si="28"/>
        <v>No Programado</v>
      </c>
      <c r="W194" s="85" t="str">
        <f t="shared" si="29"/>
        <v>No Programado</v>
      </c>
      <c r="X194" s="85" t="str">
        <f t="shared" si="30"/>
        <v>No Programado</v>
      </c>
      <c r="Y194" s="114" t="str">
        <f t="shared" si="31"/>
        <v>No Programado</v>
      </c>
      <c r="Z194" s="130"/>
      <c r="AA194" s="131"/>
      <c r="AB194" s="131"/>
      <c r="AC194" s="132"/>
    </row>
    <row r="195" spans="3:29" ht="17.25">
      <c r="C195" s="157" t="e">
        <f>IF(ISBLANK('5. Pp (3 años)'!#REF!),"",'5. Pp (3 años)'!#REF!)</f>
        <v>#REF!</v>
      </c>
      <c r="D195" s="68" t="e">
        <f>IF(ISBLANK('5. Pp (3 años)'!#REF!),"",'5. Pp (3 años)'!#REF!)</f>
        <v>#REF!</v>
      </c>
      <c r="E195" s="154" t="e">
        <f>IF(ISBLANK('5. Pp (3 años)'!#REF!),"",'5. Pp (3 años)'!#REF!)</f>
        <v>#REF!</v>
      </c>
      <c r="F195" s="154" t="e">
        <f>IF(ISBLANK('5. Pp (3 años)'!#REF!),"",'5. Pp (3 años)'!#REF!)</f>
        <v>#REF!</v>
      </c>
      <c r="G195" s="162" t="e">
        <f>IF(ISBLANK('5. Pp (3 años)'!#REF!),"",'5. Pp (3 años)'!#REF!)</f>
        <v>#REF!</v>
      </c>
      <c r="H195" s="54" t="e">
        <f>IF(ISBLANK('5. Pp (3 años)'!#REF!),"",'5. Pp (3 años)'!#REF!)</f>
        <v>#REF!</v>
      </c>
      <c r="I195" s="95" t="e">
        <f>IF(ISBLANK('9. METAS'!#REF!),"",'9. METAS'!#REF!)</f>
        <v>#REF!</v>
      </c>
      <c r="J195" s="96" t="e">
        <f>IF(ISBLANK('9. METAS'!#REF!),"",'9. METAS'!#REF!)</f>
        <v>#REF!</v>
      </c>
      <c r="K195" s="86" t="e">
        <f>IF(ISBLANK('9. METAS'!#REF!),"",'9. METAS'!#REF!)</f>
        <v>#REF!</v>
      </c>
      <c r="L195" s="86" t="e">
        <f>IF(ISBLANK('9. METAS'!#REF!),"",'9. METAS'!#REF!)</f>
        <v>#REF!</v>
      </c>
      <c r="M195" s="87" t="e">
        <f>IF(ISBLANK('9. METAS'!#REF!),"",'9. METAS'!#REF!)</f>
        <v>#REF!</v>
      </c>
      <c r="N195" s="97">
        <v>41</v>
      </c>
      <c r="O195" s="89"/>
      <c r="P195" s="89"/>
      <c r="Q195" s="90"/>
      <c r="R195" s="84" t="str">
        <f t="shared" si="24"/>
        <v>100%</v>
      </c>
      <c r="S195" s="85" t="str">
        <f t="shared" si="25"/>
        <v>100%</v>
      </c>
      <c r="T195" s="85" t="str">
        <f t="shared" si="26"/>
        <v>100%</v>
      </c>
      <c r="U195" s="108" t="str">
        <f t="shared" si="27"/>
        <v>100%</v>
      </c>
      <c r="V195" s="88" t="str">
        <f t="shared" si="28"/>
        <v>No Programado</v>
      </c>
      <c r="W195" s="85" t="str">
        <f t="shared" si="29"/>
        <v>No Programado</v>
      </c>
      <c r="X195" s="85" t="str">
        <f t="shared" si="30"/>
        <v>No Programado</v>
      </c>
      <c r="Y195" s="114" t="str">
        <f t="shared" si="31"/>
        <v>No Programado</v>
      </c>
      <c r="Z195" s="130"/>
      <c r="AA195" s="131"/>
      <c r="AB195" s="131"/>
      <c r="AC195" s="132"/>
    </row>
    <row r="196" spans="3:29" ht="17.25">
      <c r="C196" s="159" t="e">
        <f>IF(ISBLANK('5. Pp (3 años)'!#REF!),"",'5. Pp (3 años)'!#REF!)</f>
        <v>#REF!</v>
      </c>
      <c r="D196" s="47" t="e">
        <f>IF(ISBLANK('5. Pp (3 años)'!#REF!),"",'5. Pp (3 años)'!#REF!)</f>
        <v>#REF!</v>
      </c>
      <c r="E196" s="156" t="e">
        <f>IF(ISBLANK('5. Pp (3 años)'!#REF!),"",'5. Pp (3 años)'!#REF!)</f>
        <v>#REF!</v>
      </c>
      <c r="F196" s="156" t="e">
        <f>IF(ISBLANK('5. Pp (3 años)'!#REF!),"",'5. Pp (3 años)'!#REF!)</f>
        <v>#REF!</v>
      </c>
      <c r="G196" s="167" t="e">
        <f>IF(ISBLANK('5. Pp (3 años)'!#REF!),"",'5. Pp (3 años)'!#REF!)</f>
        <v>#REF!</v>
      </c>
      <c r="H196" s="53" t="e">
        <f>IF(ISBLANK('5. Pp (3 años)'!#REF!),"",'5. Pp (3 años)'!#REF!)</f>
        <v>#REF!</v>
      </c>
      <c r="I196" s="95" t="e">
        <f>IF(ISBLANK('9. METAS'!#REF!),"",'9. METAS'!#REF!)</f>
        <v>#REF!</v>
      </c>
      <c r="J196" s="96" t="e">
        <f>IF(ISBLANK('9. METAS'!#REF!),"",'9. METAS'!#REF!)</f>
        <v>#REF!</v>
      </c>
      <c r="K196" s="86" t="e">
        <f>IF(ISBLANK('9. METAS'!#REF!),"",'9. METAS'!#REF!)</f>
        <v>#REF!</v>
      </c>
      <c r="L196" s="86" t="e">
        <f>IF(ISBLANK('9. METAS'!#REF!),"",'9. METAS'!#REF!)</f>
        <v>#REF!</v>
      </c>
      <c r="M196" s="87" t="e">
        <f>IF(ISBLANK('9. METAS'!#REF!),"",'9. METAS'!#REF!)</f>
        <v>#REF!</v>
      </c>
      <c r="N196" s="97">
        <v>41</v>
      </c>
      <c r="O196" s="89"/>
      <c r="P196" s="89"/>
      <c r="Q196" s="90"/>
      <c r="R196" s="84" t="str">
        <f t="shared" si="24"/>
        <v>100%</v>
      </c>
      <c r="S196" s="85" t="str">
        <f t="shared" si="25"/>
        <v>100%</v>
      </c>
      <c r="T196" s="85" t="str">
        <f t="shared" si="26"/>
        <v>100%</v>
      </c>
      <c r="U196" s="108" t="str">
        <f t="shared" si="27"/>
        <v>100%</v>
      </c>
      <c r="V196" s="88" t="str">
        <f t="shared" si="28"/>
        <v>No Programado</v>
      </c>
      <c r="W196" s="85" t="str">
        <f t="shared" si="29"/>
        <v>No Programado</v>
      </c>
      <c r="X196" s="85" t="str">
        <f t="shared" si="30"/>
        <v>No Programado</v>
      </c>
      <c r="Y196" s="114" t="str">
        <f t="shared" si="31"/>
        <v>No Programado</v>
      </c>
      <c r="Z196" s="127"/>
      <c r="AA196" s="128"/>
      <c r="AB196" s="128"/>
      <c r="AC196" s="129"/>
    </row>
    <row r="197" spans="3:29" ht="17.25">
      <c r="C197" s="157" t="e">
        <f>IF(ISBLANK('5. Pp (3 años)'!#REF!),"",'5. Pp (3 años)'!#REF!)</f>
        <v>#REF!</v>
      </c>
      <c r="D197" s="68" t="e">
        <f>IF(ISBLANK('5. Pp (3 años)'!#REF!),"",'5. Pp (3 años)'!#REF!)</f>
        <v>#REF!</v>
      </c>
      <c r="E197" s="154" t="e">
        <f>IF(ISBLANK('5. Pp (3 años)'!#REF!),"",'5. Pp (3 años)'!#REF!)</f>
        <v>#REF!</v>
      </c>
      <c r="F197" s="154" t="e">
        <f>IF(ISBLANK('5. Pp (3 años)'!#REF!),"",'5. Pp (3 años)'!#REF!)</f>
        <v>#REF!</v>
      </c>
      <c r="G197" s="162" t="e">
        <f>IF(ISBLANK('5. Pp (3 años)'!#REF!),"",'5. Pp (3 años)'!#REF!)</f>
        <v>#REF!</v>
      </c>
      <c r="H197" s="54" t="e">
        <f>IF(ISBLANK('5. Pp (3 años)'!#REF!),"",'5. Pp (3 años)'!#REF!)</f>
        <v>#REF!</v>
      </c>
      <c r="I197" s="95" t="e">
        <f>IF(ISBLANK('9. METAS'!#REF!),"",'9. METAS'!#REF!)</f>
        <v>#REF!</v>
      </c>
      <c r="J197" s="96" t="e">
        <f>IF(ISBLANK('9. METAS'!#REF!),"",'9. METAS'!#REF!)</f>
        <v>#REF!</v>
      </c>
      <c r="K197" s="86" t="e">
        <f>IF(ISBLANK('9. METAS'!#REF!),"",'9. METAS'!#REF!)</f>
        <v>#REF!</v>
      </c>
      <c r="L197" s="86" t="e">
        <f>IF(ISBLANK('9. METAS'!#REF!),"",'9. METAS'!#REF!)</f>
        <v>#REF!</v>
      </c>
      <c r="M197" s="87" t="e">
        <f>IF(ISBLANK('9. METAS'!#REF!),"",'9. METAS'!#REF!)</f>
        <v>#REF!</v>
      </c>
      <c r="N197" s="97">
        <v>41</v>
      </c>
      <c r="O197" s="89"/>
      <c r="P197" s="89"/>
      <c r="Q197" s="90"/>
      <c r="R197" s="84" t="str">
        <f t="shared" si="24"/>
        <v>100%</v>
      </c>
      <c r="S197" s="85" t="str">
        <f t="shared" si="25"/>
        <v>100%</v>
      </c>
      <c r="T197" s="85" t="str">
        <f t="shared" si="26"/>
        <v>100%</v>
      </c>
      <c r="U197" s="108" t="str">
        <f t="shared" si="27"/>
        <v>100%</v>
      </c>
      <c r="V197" s="88" t="str">
        <f t="shared" si="28"/>
        <v>No Programado</v>
      </c>
      <c r="W197" s="85" t="str">
        <f t="shared" si="29"/>
        <v>No Programado</v>
      </c>
      <c r="X197" s="85" t="str">
        <f t="shared" si="30"/>
        <v>No Programado</v>
      </c>
      <c r="Y197" s="114" t="str">
        <f t="shared" si="31"/>
        <v>No Programado</v>
      </c>
      <c r="Z197" s="130"/>
      <c r="AA197" s="131"/>
      <c r="AB197" s="131"/>
      <c r="AC197" s="132"/>
    </row>
    <row r="198" spans="3:29" ht="17.25">
      <c r="C198" s="158" t="e">
        <f>IF(ISBLANK('5. Pp (3 años)'!#REF!),"",'5. Pp (3 años)'!#REF!)</f>
        <v>#REF!</v>
      </c>
      <c r="D198" s="68" t="e">
        <f>IF(ISBLANK('5. Pp (3 años)'!#REF!),"",'5. Pp (3 años)'!#REF!)</f>
        <v>#REF!</v>
      </c>
      <c r="E198" s="154" t="e">
        <f>IF(ISBLANK('5. Pp (3 años)'!#REF!),"",'5. Pp (3 años)'!#REF!)</f>
        <v>#REF!</v>
      </c>
      <c r="F198" s="154" t="e">
        <f>IF(ISBLANK('5. Pp (3 años)'!#REF!),"",'5. Pp (3 años)'!#REF!)</f>
        <v>#REF!</v>
      </c>
      <c r="G198" s="162" t="e">
        <f>IF(ISBLANK('5. Pp (3 años)'!#REF!),"",'5. Pp (3 años)'!#REF!)</f>
        <v>#REF!</v>
      </c>
      <c r="H198" s="54" t="e">
        <f>IF(ISBLANK('5. Pp (3 años)'!#REF!),"",'5. Pp (3 años)'!#REF!)</f>
        <v>#REF!</v>
      </c>
      <c r="I198" s="95" t="e">
        <f>IF(ISBLANK('9. METAS'!#REF!),"",'9. METAS'!#REF!)</f>
        <v>#REF!</v>
      </c>
      <c r="J198" s="96" t="e">
        <f>IF(ISBLANK('9. METAS'!#REF!),"",'9. METAS'!#REF!)</f>
        <v>#REF!</v>
      </c>
      <c r="K198" s="86" t="e">
        <f>IF(ISBLANK('9. METAS'!#REF!),"",'9. METAS'!#REF!)</f>
        <v>#REF!</v>
      </c>
      <c r="L198" s="86" t="e">
        <f>IF(ISBLANK('9. METAS'!#REF!),"",'9. METAS'!#REF!)</f>
        <v>#REF!</v>
      </c>
      <c r="M198" s="87" t="e">
        <f>IF(ISBLANK('9. METAS'!#REF!),"",'9. METAS'!#REF!)</f>
        <v>#REF!</v>
      </c>
      <c r="N198" s="97">
        <v>41</v>
      </c>
      <c r="O198" s="89"/>
      <c r="P198" s="89"/>
      <c r="Q198" s="90"/>
      <c r="R198" s="84" t="str">
        <f t="shared" si="24"/>
        <v>100%</v>
      </c>
      <c r="S198" s="85" t="str">
        <f t="shared" si="25"/>
        <v>100%</v>
      </c>
      <c r="T198" s="85" t="str">
        <f t="shared" si="26"/>
        <v>100%</v>
      </c>
      <c r="U198" s="108" t="str">
        <f t="shared" si="27"/>
        <v>100%</v>
      </c>
      <c r="V198" s="88" t="str">
        <f t="shared" si="28"/>
        <v>No Programado</v>
      </c>
      <c r="W198" s="85" t="str">
        <f t="shared" si="29"/>
        <v>No Programado</v>
      </c>
      <c r="X198" s="85" t="str">
        <f t="shared" si="30"/>
        <v>No Programado</v>
      </c>
      <c r="Y198" s="114" t="str">
        <f t="shared" si="31"/>
        <v>No Programado</v>
      </c>
      <c r="Z198" s="130"/>
      <c r="AA198" s="131"/>
      <c r="AB198" s="131"/>
      <c r="AC198" s="132"/>
    </row>
    <row r="199" spans="3:29" ht="17.25">
      <c r="C199" s="157" t="e">
        <f>IF(ISBLANK('5. Pp (3 años)'!#REF!),"",'5. Pp (3 años)'!#REF!)</f>
        <v>#REF!</v>
      </c>
      <c r="D199" s="68" t="e">
        <f>IF(ISBLANK('5. Pp (3 años)'!#REF!),"",'5. Pp (3 años)'!#REF!)</f>
        <v>#REF!</v>
      </c>
      <c r="E199" s="154" t="e">
        <f>IF(ISBLANK('5. Pp (3 años)'!#REF!),"",'5. Pp (3 años)'!#REF!)</f>
        <v>#REF!</v>
      </c>
      <c r="F199" s="154" t="e">
        <f>IF(ISBLANK('5. Pp (3 años)'!#REF!),"",'5. Pp (3 años)'!#REF!)</f>
        <v>#REF!</v>
      </c>
      <c r="G199" s="162" t="e">
        <f>IF(ISBLANK('5. Pp (3 años)'!#REF!),"",'5. Pp (3 años)'!#REF!)</f>
        <v>#REF!</v>
      </c>
      <c r="H199" s="54" t="e">
        <f>IF(ISBLANK('5. Pp (3 años)'!#REF!),"",'5. Pp (3 años)'!#REF!)</f>
        <v>#REF!</v>
      </c>
      <c r="I199" s="95" t="e">
        <f>IF(ISBLANK('9. METAS'!#REF!),"",'9. METAS'!#REF!)</f>
        <v>#REF!</v>
      </c>
      <c r="J199" s="96" t="e">
        <f>IF(ISBLANK('9. METAS'!#REF!),"",'9. METAS'!#REF!)</f>
        <v>#REF!</v>
      </c>
      <c r="K199" s="86" t="e">
        <f>IF(ISBLANK('9. METAS'!#REF!),"",'9. METAS'!#REF!)</f>
        <v>#REF!</v>
      </c>
      <c r="L199" s="86" t="e">
        <f>IF(ISBLANK('9. METAS'!#REF!),"",'9. METAS'!#REF!)</f>
        <v>#REF!</v>
      </c>
      <c r="M199" s="87" t="e">
        <f>IF(ISBLANK('9. METAS'!#REF!),"",'9. METAS'!#REF!)</f>
        <v>#REF!</v>
      </c>
      <c r="N199" s="97">
        <v>41</v>
      </c>
      <c r="O199" s="89"/>
      <c r="P199" s="89"/>
      <c r="Q199" s="90"/>
      <c r="R199" s="84" t="str">
        <f t="shared" si="24"/>
        <v>100%</v>
      </c>
      <c r="S199" s="85" t="str">
        <f t="shared" si="25"/>
        <v>100%</v>
      </c>
      <c r="T199" s="85" t="str">
        <f t="shared" si="26"/>
        <v>100%</v>
      </c>
      <c r="U199" s="108" t="str">
        <f t="shared" si="27"/>
        <v>100%</v>
      </c>
      <c r="V199" s="88" t="str">
        <f t="shared" si="28"/>
        <v>No Programado</v>
      </c>
      <c r="W199" s="85" t="str">
        <f t="shared" si="29"/>
        <v>No Programado</v>
      </c>
      <c r="X199" s="85" t="str">
        <f t="shared" si="30"/>
        <v>No Programado</v>
      </c>
      <c r="Y199" s="114" t="str">
        <f t="shared" si="31"/>
        <v>No Programado</v>
      </c>
      <c r="Z199" s="130"/>
      <c r="AA199" s="131"/>
      <c r="AB199" s="131"/>
      <c r="AC199" s="132"/>
    </row>
    <row r="200" spans="3:29" ht="17.25">
      <c r="C200" s="158" t="e">
        <f>IF(ISBLANK('5. Pp (3 años)'!#REF!),"",'5. Pp (3 años)'!#REF!)</f>
        <v>#REF!</v>
      </c>
      <c r="D200" s="68" t="e">
        <f>IF(ISBLANK('5. Pp (3 años)'!#REF!),"",'5. Pp (3 años)'!#REF!)</f>
        <v>#REF!</v>
      </c>
      <c r="E200" s="154" t="e">
        <f>IF(ISBLANK('5. Pp (3 años)'!#REF!),"",'5. Pp (3 años)'!#REF!)</f>
        <v>#REF!</v>
      </c>
      <c r="F200" s="154" t="e">
        <f>IF(ISBLANK('5. Pp (3 años)'!#REF!),"",'5. Pp (3 años)'!#REF!)</f>
        <v>#REF!</v>
      </c>
      <c r="G200" s="162" t="e">
        <f>IF(ISBLANK('5. Pp (3 años)'!#REF!),"",'5. Pp (3 años)'!#REF!)</f>
        <v>#REF!</v>
      </c>
      <c r="H200" s="54" t="e">
        <f>IF(ISBLANK('5. Pp (3 años)'!#REF!),"",'5. Pp (3 años)'!#REF!)</f>
        <v>#REF!</v>
      </c>
      <c r="I200" s="95" t="e">
        <f>IF(ISBLANK('9. METAS'!#REF!),"",'9. METAS'!#REF!)</f>
        <v>#REF!</v>
      </c>
      <c r="J200" s="96" t="e">
        <f>IF(ISBLANK('9. METAS'!#REF!),"",'9. METAS'!#REF!)</f>
        <v>#REF!</v>
      </c>
      <c r="K200" s="86" t="e">
        <f>IF(ISBLANK('9. METAS'!#REF!),"",'9. METAS'!#REF!)</f>
        <v>#REF!</v>
      </c>
      <c r="L200" s="86" t="e">
        <f>IF(ISBLANK('9. METAS'!#REF!),"",'9. METAS'!#REF!)</f>
        <v>#REF!</v>
      </c>
      <c r="M200" s="87" t="e">
        <f>IF(ISBLANK('9. METAS'!#REF!),"",'9. METAS'!#REF!)</f>
        <v>#REF!</v>
      </c>
      <c r="N200" s="97">
        <v>41</v>
      </c>
      <c r="O200" s="89"/>
      <c r="P200" s="89"/>
      <c r="Q200" s="90"/>
      <c r="R200" s="84" t="str">
        <f t="shared" si="24"/>
        <v>100%</v>
      </c>
      <c r="S200" s="85" t="str">
        <f t="shared" si="25"/>
        <v>100%</v>
      </c>
      <c r="T200" s="85" t="str">
        <f t="shared" si="26"/>
        <v>100%</v>
      </c>
      <c r="U200" s="108" t="str">
        <f t="shared" si="27"/>
        <v>100%</v>
      </c>
      <c r="V200" s="88" t="str">
        <f t="shared" si="28"/>
        <v>No Programado</v>
      </c>
      <c r="W200" s="85" t="str">
        <f t="shared" si="29"/>
        <v>No Programado</v>
      </c>
      <c r="X200" s="85" t="str">
        <f t="shared" si="30"/>
        <v>No Programado</v>
      </c>
      <c r="Y200" s="114" t="str">
        <f t="shared" si="31"/>
        <v>No Programado</v>
      </c>
      <c r="Z200" s="130"/>
      <c r="AA200" s="131"/>
      <c r="AB200" s="131"/>
      <c r="AC200" s="132"/>
    </row>
    <row r="201" spans="3:29" ht="17.25">
      <c r="C201" s="157" t="e">
        <f>IF(ISBLANK('5. Pp (3 años)'!#REF!),"",'5. Pp (3 años)'!#REF!)</f>
        <v>#REF!</v>
      </c>
      <c r="D201" s="68" t="e">
        <f>IF(ISBLANK('5. Pp (3 años)'!#REF!),"",'5. Pp (3 años)'!#REF!)</f>
        <v>#REF!</v>
      </c>
      <c r="E201" s="154" t="e">
        <f>IF(ISBLANK('5. Pp (3 años)'!#REF!),"",'5. Pp (3 años)'!#REF!)</f>
        <v>#REF!</v>
      </c>
      <c r="F201" s="154" t="e">
        <f>IF(ISBLANK('5. Pp (3 años)'!#REF!),"",'5. Pp (3 años)'!#REF!)</f>
        <v>#REF!</v>
      </c>
      <c r="G201" s="162" t="e">
        <f>IF(ISBLANK('5. Pp (3 años)'!#REF!),"",'5. Pp (3 años)'!#REF!)</f>
        <v>#REF!</v>
      </c>
      <c r="H201" s="54" t="e">
        <f>IF(ISBLANK('5. Pp (3 años)'!#REF!),"",'5. Pp (3 años)'!#REF!)</f>
        <v>#REF!</v>
      </c>
      <c r="I201" s="95" t="e">
        <f>IF(ISBLANK('9. METAS'!#REF!),"",'9. METAS'!#REF!)</f>
        <v>#REF!</v>
      </c>
      <c r="J201" s="96" t="e">
        <f>IF(ISBLANK('9. METAS'!#REF!),"",'9. METAS'!#REF!)</f>
        <v>#REF!</v>
      </c>
      <c r="K201" s="86" t="e">
        <f>IF(ISBLANK('9. METAS'!#REF!),"",'9. METAS'!#REF!)</f>
        <v>#REF!</v>
      </c>
      <c r="L201" s="86" t="e">
        <f>IF(ISBLANK('9. METAS'!#REF!),"",'9. METAS'!#REF!)</f>
        <v>#REF!</v>
      </c>
      <c r="M201" s="87" t="e">
        <f>IF(ISBLANK('9. METAS'!#REF!),"",'9. METAS'!#REF!)</f>
        <v>#REF!</v>
      </c>
      <c r="N201" s="97">
        <v>41</v>
      </c>
      <c r="O201" s="89"/>
      <c r="P201" s="89"/>
      <c r="Q201" s="90"/>
      <c r="R201" s="84" t="str">
        <f t="shared" si="24"/>
        <v>100%</v>
      </c>
      <c r="S201" s="85" t="str">
        <f t="shared" si="25"/>
        <v>100%</v>
      </c>
      <c r="T201" s="85" t="str">
        <f t="shared" si="26"/>
        <v>100%</v>
      </c>
      <c r="U201" s="108" t="str">
        <f t="shared" si="27"/>
        <v>100%</v>
      </c>
      <c r="V201" s="88" t="str">
        <f t="shared" si="28"/>
        <v>No Programado</v>
      </c>
      <c r="W201" s="85" t="str">
        <f t="shared" si="29"/>
        <v>No Programado</v>
      </c>
      <c r="X201" s="85" t="str">
        <f t="shared" si="30"/>
        <v>No Programado</v>
      </c>
      <c r="Y201" s="114" t="str">
        <f t="shared" si="31"/>
        <v>No Programado</v>
      </c>
      <c r="Z201" s="130"/>
      <c r="AA201" s="131"/>
      <c r="AB201" s="131"/>
      <c r="AC201" s="132"/>
    </row>
    <row r="202" spans="3:29" ht="17.25">
      <c r="C202" s="159" t="e">
        <f>IF(ISBLANK('5. Pp (3 años)'!#REF!),"",'5. Pp (3 años)'!#REF!)</f>
        <v>#REF!</v>
      </c>
      <c r="D202" s="47" t="e">
        <f>IF(ISBLANK('5. Pp (3 años)'!#REF!),"",'5. Pp (3 años)'!#REF!)</f>
        <v>#REF!</v>
      </c>
      <c r="E202" s="156" t="e">
        <f>IF(ISBLANK('5. Pp (3 años)'!#REF!),"",'5. Pp (3 años)'!#REF!)</f>
        <v>#REF!</v>
      </c>
      <c r="F202" s="156" t="e">
        <f>IF(ISBLANK('5. Pp (3 años)'!#REF!),"",'5. Pp (3 años)'!#REF!)</f>
        <v>#REF!</v>
      </c>
      <c r="G202" s="167" t="e">
        <f>IF(ISBLANK('5. Pp (3 años)'!#REF!),"",'5. Pp (3 años)'!#REF!)</f>
        <v>#REF!</v>
      </c>
      <c r="H202" s="53" t="e">
        <f>IF(ISBLANK('5. Pp (3 años)'!#REF!),"",'5. Pp (3 años)'!#REF!)</f>
        <v>#REF!</v>
      </c>
      <c r="I202" s="95" t="e">
        <f>IF(ISBLANK('9. METAS'!#REF!),"",'9. METAS'!#REF!)</f>
        <v>#REF!</v>
      </c>
      <c r="J202" s="96" t="e">
        <f>IF(ISBLANK('9. METAS'!#REF!),"",'9. METAS'!#REF!)</f>
        <v>#REF!</v>
      </c>
      <c r="K202" s="86" t="e">
        <f>IF(ISBLANK('9. METAS'!#REF!),"",'9. METAS'!#REF!)</f>
        <v>#REF!</v>
      </c>
      <c r="L202" s="86" t="e">
        <f>IF(ISBLANK('9. METAS'!#REF!),"",'9. METAS'!#REF!)</f>
        <v>#REF!</v>
      </c>
      <c r="M202" s="87" t="e">
        <f>IF(ISBLANK('9. METAS'!#REF!),"",'9. METAS'!#REF!)</f>
        <v>#REF!</v>
      </c>
      <c r="N202" s="97">
        <v>41</v>
      </c>
      <c r="O202" s="89"/>
      <c r="P202" s="89"/>
      <c r="Q202" s="90"/>
      <c r="R202" s="84" t="str">
        <f t="shared" si="24"/>
        <v>100%</v>
      </c>
      <c r="S202" s="85" t="str">
        <f t="shared" si="25"/>
        <v>100%</v>
      </c>
      <c r="T202" s="85" t="str">
        <f t="shared" si="26"/>
        <v>100%</v>
      </c>
      <c r="U202" s="108" t="str">
        <f t="shared" si="27"/>
        <v>100%</v>
      </c>
      <c r="V202" s="88" t="str">
        <f t="shared" si="28"/>
        <v>No Programado</v>
      </c>
      <c r="W202" s="85" t="str">
        <f t="shared" si="29"/>
        <v>No Programado</v>
      </c>
      <c r="X202" s="85" t="str">
        <f t="shared" si="30"/>
        <v>No Programado</v>
      </c>
      <c r="Y202" s="114" t="str">
        <f t="shared" si="31"/>
        <v>No Programado</v>
      </c>
      <c r="Z202" s="127"/>
      <c r="AA202" s="128"/>
      <c r="AB202" s="128"/>
      <c r="AC202" s="129"/>
    </row>
    <row r="203" spans="3:29" ht="17.25">
      <c r="C203" s="157" t="e">
        <f>IF(ISBLANK('5. Pp (3 años)'!#REF!),"",'5. Pp (3 años)'!#REF!)</f>
        <v>#REF!</v>
      </c>
      <c r="D203" s="68" t="e">
        <f>IF(ISBLANK('5. Pp (3 años)'!#REF!),"",'5. Pp (3 años)'!#REF!)</f>
        <v>#REF!</v>
      </c>
      <c r="E203" s="154" t="e">
        <f>IF(ISBLANK('5. Pp (3 años)'!#REF!),"",'5. Pp (3 años)'!#REF!)</f>
        <v>#REF!</v>
      </c>
      <c r="F203" s="154" t="e">
        <f>IF(ISBLANK('5. Pp (3 años)'!#REF!),"",'5. Pp (3 años)'!#REF!)</f>
        <v>#REF!</v>
      </c>
      <c r="G203" s="162" t="e">
        <f>IF(ISBLANK('5. Pp (3 años)'!#REF!),"",'5. Pp (3 años)'!#REF!)</f>
        <v>#REF!</v>
      </c>
      <c r="H203" s="54" t="e">
        <f>IF(ISBLANK('5. Pp (3 años)'!#REF!),"",'5. Pp (3 años)'!#REF!)</f>
        <v>#REF!</v>
      </c>
      <c r="I203" s="95" t="e">
        <f>IF(ISBLANK('9. METAS'!#REF!),"",'9. METAS'!#REF!)</f>
        <v>#REF!</v>
      </c>
      <c r="J203" s="96" t="e">
        <f>IF(ISBLANK('9. METAS'!#REF!),"",'9. METAS'!#REF!)</f>
        <v>#REF!</v>
      </c>
      <c r="K203" s="86" t="e">
        <f>IF(ISBLANK('9. METAS'!#REF!),"",'9. METAS'!#REF!)</f>
        <v>#REF!</v>
      </c>
      <c r="L203" s="86" t="e">
        <f>IF(ISBLANK('9. METAS'!#REF!),"",'9. METAS'!#REF!)</f>
        <v>#REF!</v>
      </c>
      <c r="M203" s="87" t="e">
        <f>IF(ISBLANK('9. METAS'!#REF!),"",'9. METAS'!#REF!)</f>
        <v>#REF!</v>
      </c>
      <c r="N203" s="97">
        <v>41</v>
      </c>
      <c r="O203" s="89"/>
      <c r="P203" s="89"/>
      <c r="Q203" s="90"/>
      <c r="R203" s="84" t="str">
        <f t="shared" si="24"/>
        <v>100%</v>
      </c>
      <c r="S203" s="85" t="str">
        <f t="shared" si="25"/>
        <v>100%</v>
      </c>
      <c r="T203" s="85" t="str">
        <f t="shared" si="26"/>
        <v>100%</v>
      </c>
      <c r="U203" s="108" t="str">
        <f t="shared" si="27"/>
        <v>100%</v>
      </c>
      <c r="V203" s="88" t="str">
        <f t="shared" si="28"/>
        <v>No Programado</v>
      </c>
      <c r="W203" s="85" t="str">
        <f t="shared" si="29"/>
        <v>No Programado</v>
      </c>
      <c r="X203" s="85" t="str">
        <f t="shared" si="30"/>
        <v>No Programado</v>
      </c>
      <c r="Y203" s="114" t="str">
        <f t="shared" si="31"/>
        <v>No Programado</v>
      </c>
      <c r="Z203" s="130"/>
      <c r="AA203" s="131"/>
      <c r="AB203" s="131"/>
      <c r="AC203" s="132"/>
    </row>
    <row r="204" spans="3:29" ht="17.25">
      <c r="C204" s="158" t="e">
        <f>IF(ISBLANK('5. Pp (3 años)'!#REF!),"",'5. Pp (3 años)'!#REF!)</f>
        <v>#REF!</v>
      </c>
      <c r="D204" s="68" t="e">
        <f>IF(ISBLANK('5. Pp (3 años)'!#REF!),"",'5. Pp (3 años)'!#REF!)</f>
        <v>#REF!</v>
      </c>
      <c r="E204" s="154" t="e">
        <f>IF(ISBLANK('5. Pp (3 años)'!#REF!),"",'5. Pp (3 años)'!#REF!)</f>
        <v>#REF!</v>
      </c>
      <c r="F204" s="154" t="e">
        <f>IF(ISBLANK('5. Pp (3 años)'!#REF!),"",'5. Pp (3 años)'!#REF!)</f>
        <v>#REF!</v>
      </c>
      <c r="G204" s="162" t="e">
        <f>IF(ISBLANK('5. Pp (3 años)'!#REF!),"",'5. Pp (3 años)'!#REF!)</f>
        <v>#REF!</v>
      </c>
      <c r="H204" s="54" t="e">
        <f>IF(ISBLANK('5. Pp (3 años)'!#REF!),"",'5. Pp (3 años)'!#REF!)</f>
        <v>#REF!</v>
      </c>
      <c r="I204" s="95" t="e">
        <f>IF(ISBLANK('9. METAS'!#REF!),"",'9. METAS'!#REF!)</f>
        <v>#REF!</v>
      </c>
      <c r="J204" s="96" t="e">
        <f>IF(ISBLANK('9. METAS'!#REF!),"",'9. METAS'!#REF!)</f>
        <v>#REF!</v>
      </c>
      <c r="K204" s="86" t="e">
        <f>IF(ISBLANK('9. METAS'!#REF!),"",'9. METAS'!#REF!)</f>
        <v>#REF!</v>
      </c>
      <c r="L204" s="86" t="e">
        <f>IF(ISBLANK('9. METAS'!#REF!),"",'9. METAS'!#REF!)</f>
        <v>#REF!</v>
      </c>
      <c r="M204" s="87" t="e">
        <f>IF(ISBLANK('9. METAS'!#REF!),"",'9. METAS'!#REF!)</f>
        <v>#REF!</v>
      </c>
      <c r="N204" s="97">
        <v>41</v>
      </c>
      <c r="O204" s="89"/>
      <c r="P204" s="89"/>
      <c r="Q204" s="90"/>
      <c r="R204" s="84" t="str">
        <f t="shared" si="24"/>
        <v>100%</v>
      </c>
      <c r="S204" s="85" t="str">
        <f t="shared" si="25"/>
        <v>100%</v>
      </c>
      <c r="T204" s="85" t="str">
        <f t="shared" si="26"/>
        <v>100%</v>
      </c>
      <c r="U204" s="108" t="str">
        <f t="shared" si="27"/>
        <v>100%</v>
      </c>
      <c r="V204" s="88" t="str">
        <f t="shared" si="28"/>
        <v>No Programado</v>
      </c>
      <c r="W204" s="85" t="str">
        <f t="shared" si="29"/>
        <v>No Programado</v>
      </c>
      <c r="X204" s="85" t="str">
        <f t="shared" si="30"/>
        <v>No Programado</v>
      </c>
      <c r="Y204" s="114" t="str">
        <f t="shared" si="31"/>
        <v>No Programado</v>
      </c>
      <c r="Z204" s="130"/>
      <c r="AA204" s="131"/>
      <c r="AB204" s="131"/>
      <c r="AC204" s="132"/>
    </row>
    <row r="205" spans="3:29" ht="17.25">
      <c r="C205" s="157" t="e">
        <f>IF(ISBLANK('5. Pp (3 años)'!#REF!),"",'5. Pp (3 años)'!#REF!)</f>
        <v>#REF!</v>
      </c>
      <c r="D205" s="68" t="e">
        <f>IF(ISBLANK('5. Pp (3 años)'!#REF!),"",'5. Pp (3 años)'!#REF!)</f>
        <v>#REF!</v>
      </c>
      <c r="E205" s="154" t="e">
        <f>IF(ISBLANK('5. Pp (3 años)'!#REF!),"",'5. Pp (3 años)'!#REF!)</f>
        <v>#REF!</v>
      </c>
      <c r="F205" s="154" t="e">
        <f>IF(ISBLANK('5. Pp (3 años)'!#REF!),"",'5. Pp (3 años)'!#REF!)</f>
        <v>#REF!</v>
      </c>
      <c r="G205" s="162" t="e">
        <f>IF(ISBLANK('5. Pp (3 años)'!#REF!),"",'5. Pp (3 años)'!#REF!)</f>
        <v>#REF!</v>
      </c>
      <c r="H205" s="54" t="e">
        <f>IF(ISBLANK('5. Pp (3 años)'!#REF!),"",'5. Pp (3 años)'!#REF!)</f>
        <v>#REF!</v>
      </c>
      <c r="I205" s="95" t="e">
        <f>IF(ISBLANK('9. METAS'!#REF!),"",'9. METAS'!#REF!)</f>
        <v>#REF!</v>
      </c>
      <c r="J205" s="96" t="e">
        <f>IF(ISBLANK('9. METAS'!#REF!),"",'9. METAS'!#REF!)</f>
        <v>#REF!</v>
      </c>
      <c r="K205" s="86" t="e">
        <f>IF(ISBLANK('9. METAS'!#REF!),"",'9. METAS'!#REF!)</f>
        <v>#REF!</v>
      </c>
      <c r="L205" s="86" t="e">
        <f>IF(ISBLANK('9. METAS'!#REF!),"",'9. METAS'!#REF!)</f>
        <v>#REF!</v>
      </c>
      <c r="M205" s="87" t="e">
        <f>IF(ISBLANK('9. METAS'!#REF!),"",'9. METAS'!#REF!)</f>
        <v>#REF!</v>
      </c>
      <c r="N205" s="97">
        <v>41</v>
      </c>
      <c r="O205" s="89"/>
      <c r="P205" s="89"/>
      <c r="Q205" s="90"/>
      <c r="R205" s="84" t="str">
        <f t="shared" si="24"/>
        <v>100%</v>
      </c>
      <c r="S205" s="85" t="str">
        <f t="shared" si="25"/>
        <v>100%</v>
      </c>
      <c r="T205" s="85" t="str">
        <f t="shared" si="26"/>
        <v>100%</v>
      </c>
      <c r="U205" s="108" t="str">
        <f t="shared" si="27"/>
        <v>100%</v>
      </c>
      <c r="V205" s="88" t="str">
        <f t="shared" si="28"/>
        <v>No Programado</v>
      </c>
      <c r="W205" s="85" t="str">
        <f t="shared" si="29"/>
        <v>No Programado</v>
      </c>
      <c r="X205" s="85" t="str">
        <f t="shared" si="30"/>
        <v>No Programado</v>
      </c>
      <c r="Y205" s="114" t="str">
        <f t="shared" si="31"/>
        <v>No Programado</v>
      </c>
      <c r="Z205" s="130"/>
      <c r="AA205" s="131"/>
      <c r="AB205" s="131"/>
      <c r="AC205" s="132"/>
    </row>
    <row r="206" spans="3:29" ht="17.25">
      <c r="C206" s="158" t="e">
        <f>IF(ISBLANK('5. Pp (3 años)'!#REF!),"",'5. Pp (3 años)'!#REF!)</f>
        <v>#REF!</v>
      </c>
      <c r="D206" s="68" t="e">
        <f>IF(ISBLANK('5. Pp (3 años)'!#REF!),"",'5. Pp (3 años)'!#REF!)</f>
        <v>#REF!</v>
      </c>
      <c r="E206" s="154" t="e">
        <f>IF(ISBLANK('5. Pp (3 años)'!#REF!),"",'5. Pp (3 años)'!#REF!)</f>
        <v>#REF!</v>
      </c>
      <c r="F206" s="154" t="e">
        <f>IF(ISBLANK('5. Pp (3 años)'!#REF!),"",'5. Pp (3 años)'!#REF!)</f>
        <v>#REF!</v>
      </c>
      <c r="G206" s="162" t="e">
        <f>IF(ISBLANK('5. Pp (3 años)'!#REF!),"",'5. Pp (3 años)'!#REF!)</f>
        <v>#REF!</v>
      </c>
      <c r="H206" s="54" t="e">
        <f>IF(ISBLANK('5. Pp (3 años)'!#REF!),"",'5. Pp (3 años)'!#REF!)</f>
        <v>#REF!</v>
      </c>
      <c r="I206" s="95" t="e">
        <f>IF(ISBLANK('9. METAS'!#REF!),"",'9. METAS'!#REF!)</f>
        <v>#REF!</v>
      </c>
      <c r="J206" s="96" t="e">
        <f>IF(ISBLANK('9. METAS'!#REF!),"",'9. METAS'!#REF!)</f>
        <v>#REF!</v>
      </c>
      <c r="K206" s="86" t="e">
        <f>IF(ISBLANK('9. METAS'!#REF!),"",'9. METAS'!#REF!)</f>
        <v>#REF!</v>
      </c>
      <c r="L206" s="86" t="e">
        <f>IF(ISBLANK('9. METAS'!#REF!),"",'9. METAS'!#REF!)</f>
        <v>#REF!</v>
      </c>
      <c r="M206" s="87" t="e">
        <f>IF(ISBLANK('9. METAS'!#REF!),"",'9. METAS'!#REF!)</f>
        <v>#REF!</v>
      </c>
      <c r="N206" s="97">
        <v>41</v>
      </c>
      <c r="O206" s="89"/>
      <c r="P206" s="89"/>
      <c r="Q206" s="90"/>
      <c r="R206" s="84" t="str">
        <f t="shared" si="24"/>
        <v>100%</v>
      </c>
      <c r="S206" s="85" t="str">
        <f t="shared" si="25"/>
        <v>100%</v>
      </c>
      <c r="T206" s="85" t="str">
        <f t="shared" si="26"/>
        <v>100%</v>
      </c>
      <c r="U206" s="108" t="str">
        <f t="shared" si="27"/>
        <v>100%</v>
      </c>
      <c r="V206" s="88" t="str">
        <f t="shared" si="28"/>
        <v>No Programado</v>
      </c>
      <c r="W206" s="85" t="str">
        <f t="shared" si="29"/>
        <v>No Programado</v>
      </c>
      <c r="X206" s="85" t="str">
        <f t="shared" si="30"/>
        <v>No Programado</v>
      </c>
      <c r="Y206" s="114" t="str">
        <f t="shared" si="31"/>
        <v>No Programado</v>
      </c>
      <c r="Z206" s="130"/>
      <c r="AA206" s="131"/>
      <c r="AB206" s="131"/>
      <c r="AC206" s="132"/>
    </row>
    <row r="207" spans="3:29" ht="17.25">
      <c r="C207" s="157" t="e">
        <f>IF(ISBLANK('5. Pp (3 años)'!#REF!),"",'5. Pp (3 años)'!#REF!)</f>
        <v>#REF!</v>
      </c>
      <c r="D207" s="68" t="e">
        <f>IF(ISBLANK('5. Pp (3 años)'!#REF!),"",'5. Pp (3 años)'!#REF!)</f>
        <v>#REF!</v>
      </c>
      <c r="E207" s="154" t="e">
        <f>IF(ISBLANK('5. Pp (3 años)'!#REF!),"",'5. Pp (3 años)'!#REF!)</f>
        <v>#REF!</v>
      </c>
      <c r="F207" s="154" t="e">
        <f>IF(ISBLANK('5. Pp (3 años)'!#REF!),"",'5. Pp (3 años)'!#REF!)</f>
        <v>#REF!</v>
      </c>
      <c r="G207" s="162" t="e">
        <f>IF(ISBLANK('5. Pp (3 años)'!#REF!),"",'5. Pp (3 años)'!#REF!)</f>
        <v>#REF!</v>
      </c>
      <c r="H207" s="54" t="e">
        <f>IF(ISBLANK('5. Pp (3 años)'!#REF!),"",'5. Pp (3 años)'!#REF!)</f>
        <v>#REF!</v>
      </c>
      <c r="I207" s="95" t="e">
        <f>IF(ISBLANK('9. METAS'!#REF!),"",'9. METAS'!#REF!)</f>
        <v>#REF!</v>
      </c>
      <c r="J207" s="96" t="e">
        <f>IF(ISBLANK('9. METAS'!#REF!),"",'9. METAS'!#REF!)</f>
        <v>#REF!</v>
      </c>
      <c r="K207" s="86" t="e">
        <f>IF(ISBLANK('9. METAS'!#REF!),"",'9. METAS'!#REF!)</f>
        <v>#REF!</v>
      </c>
      <c r="L207" s="86" t="e">
        <f>IF(ISBLANK('9. METAS'!#REF!),"",'9. METAS'!#REF!)</f>
        <v>#REF!</v>
      </c>
      <c r="M207" s="87" t="e">
        <f>IF(ISBLANK('9. METAS'!#REF!),"",'9. METAS'!#REF!)</f>
        <v>#REF!</v>
      </c>
      <c r="N207" s="97">
        <v>41</v>
      </c>
      <c r="O207" s="89"/>
      <c r="P207" s="89"/>
      <c r="Q207" s="90"/>
      <c r="R207" s="84" t="str">
        <f t="shared" si="24"/>
        <v>100%</v>
      </c>
      <c r="S207" s="85" t="str">
        <f t="shared" si="25"/>
        <v>100%</v>
      </c>
      <c r="T207" s="85" t="str">
        <f t="shared" si="26"/>
        <v>100%</v>
      </c>
      <c r="U207" s="108" t="str">
        <f t="shared" si="27"/>
        <v>100%</v>
      </c>
      <c r="V207" s="88" t="str">
        <f t="shared" si="28"/>
        <v>No Programado</v>
      </c>
      <c r="W207" s="85" t="str">
        <f t="shared" si="29"/>
        <v>No Programado</v>
      </c>
      <c r="X207" s="85" t="str">
        <f t="shared" si="30"/>
        <v>No Programado</v>
      </c>
      <c r="Y207" s="114" t="str">
        <f t="shared" si="31"/>
        <v>No Programado</v>
      </c>
      <c r="Z207" s="130"/>
      <c r="AA207" s="131"/>
      <c r="AB207" s="131"/>
      <c r="AC207" s="132"/>
    </row>
    <row r="208" spans="3:29" ht="17.25">
      <c r="C208" s="159" t="e">
        <f>IF(ISBLANK('5. Pp (3 años)'!#REF!),"",'5. Pp (3 años)'!#REF!)</f>
        <v>#REF!</v>
      </c>
      <c r="D208" s="47" t="e">
        <f>IF(ISBLANK('5. Pp (3 años)'!#REF!),"",'5. Pp (3 años)'!#REF!)</f>
        <v>#REF!</v>
      </c>
      <c r="E208" s="156" t="e">
        <f>IF(ISBLANK('5. Pp (3 años)'!#REF!),"",'5. Pp (3 años)'!#REF!)</f>
        <v>#REF!</v>
      </c>
      <c r="F208" s="156" t="e">
        <f>IF(ISBLANK('5. Pp (3 años)'!#REF!),"",'5. Pp (3 años)'!#REF!)</f>
        <v>#REF!</v>
      </c>
      <c r="G208" s="167" t="e">
        <f>IF(ISBLANK('5. Pp (3 años)'!#REF!),"",'5. Pp (3 años)'!#REF!)</f>
        <v>#REF!</v>
      </c>
      <c r="H208" s="53" t="e">
        <f>IF(ISBLANK('5. Pp (3 años)'!#REF!),"",'5. Pp (3 años)'!#REF!)</f>
        <v>#REF!</v>
      </c>
      <c r="I208" s="95" t="e">
        <f>IF(ISBLANK('9. METAS'!#REF!),"",'9. METAS'!#REF!)</f>
        <v>#REF!</v>
      </c>
      <c r="J208" s="96" t="e">
        <f>IF(ISBLANK('9. METAS'!#REF!),"",'9. METAS'!#REF!)</f>
        <v>#REF!</v>
      </c>
      <c r="K208" s="86" t="e">
        <f>IF(ISBLANK('9. METAS'!#REF!),"",'9. METAS'!#REF!)</f>
        <v>#REF!</v>
      </c>
      <c r="L208" s="86" t="e">
        <f>IF(ISBLANK('9. METAS'!#REF!),"",'9. METAS'!#REF!)</f>
        <v>#REF!</v>
      </c>
      <c r="M208" s="87" t="e">
        <f>IF(ISBLANK('9. METAS'!#REF!),"",'9. METAS'!#REF!)</f>
        <v>#REF!</v>
      </c>
      <c r="N208" s="97">
        <v>41</v>
      </c>
      <c r="O208" s="89"/>
      <c r="P208" s="89"/>
      <c r="Q208" s="90"/>
      <c r="R208" s="84" t="str">
        <f t="shared" si="24"/>
        <v>100%</v>
      </c>
      <c r="S208" s="85" t="str">
        <f t="shared" si="25"/>
        <v>100%</v>
      </c>
      <c r="T208" s="85" t="str">
        <f t="shared" si="26"/>
        <v>100%</v>
      </c>
      <c r="U208" s="108" t="str">
        <f t="shared" si="27"/>
        <v>100%</v>
      </c>
      <c r="V208" s="88" t="str">
        <f t="shared" si="28"/>
        <v>No Programado</v>
      </c>
      <c r="W208" s="85" t="str">
        <f t="shared" si="29"/>
        <v>No Programado</v>
      </c>
      <c r="X208" s="85" t="str">
        <f t="shared" si="30"/>
        <v>No Programado</v>
      </c>
      <c r="Y208" s="114" t="str">
        <f t="shared" si="31"/>
        <v>No Programado</v>
      </c>
      <c r="Z208" s="127"/>
      <c r="AA208" s="128"/>
      <c r="AB208" s="128"/>
      <c r="AC208" s="129"/>
    </row>
    <row r="209" spans="3:29" ht="17.25">
      <c r="C209" s="157" t="e">
        <f>IF(ISBLANK('5. Pp (3 años)'!#REF!),"",'5. Pp (3 años)'!#REF!)</f>
        <v>#REF!</v>
      </c>
      <c r="D209" s="68" t="e">
        <f>IF(ISBLANK('5. Pp (3 años)'!#REF!),"",'5. Pp (3 años)'!#REF!)</f>
        <v>#REF!</v>
      </c>
      <c r="E209" s="154" t="e">
        <f>IF(ISBLANK('5. Pp (3 años)'!#REF!),"",'5. Pp (3 años)'!#REF!)</f>
        <v>#REF!</v>
      </c>
      <c r="F209" s="154" t="e">
        <f>IF(ISBLANK('5. Pp (3 años)'!#REF!),"",'5. Pp (3 años)'!#REF!)</f>
        <v>#REF!</v>
      </c>
      <c r="G209" s="162" t="e">
        <f>IF(ISBLANK('5. Pp (3 años)'!#REF!),"",'5. Pp (3 años)'!#REF!)</f>
        <v>#REF!</v>
      </c>
      <c r="H209" s="54" t="e">
        <f>IF(ISBLANK('5. Pp (3 años)'!#REF!),"",'5. Pp (3 años)'!#REF!)</f>
        <v>#REF!</v>
      </c>
      <c r="I209" s="95" t="e">
        <f>IF(ISBLANK('9. METAS'!#REF!),"",'9. METAS'!#REF!)</f>
        <v>#REF!</v>
      </c>
      <c r="J209" s="96" t="e">
        <f>IF(ISBLANK('9. METAS'!#REF!),"",'9. METAS'!#REF!)</f>
        <v>#REF!</v>
      </c>
      <c r="K209" s="86" t="e">
        <f>IF(ISBLANK('9. METAS'!#REF!),"",'9. METAS'!#REF!)</f>
        <v>#REF!</v>
      </c>
      <c r="L209" s="86" t="e">
        <f>IF(ISBLANK('9. METAS'!#REF!),"",'9. METAS'!#REF!)</f>
        <v>#REF!</v>
      </c>
      <c r="M209" s="87" t="e">
        <f>IF(ISBLANK('9. METAS'!#REF!),"",'9. METAS'!#REF!)</f>
        <v>#REF!</v>
      </c>
      <c r="N209" s="97">
        <v>41</v>
      </c>
      <c r="O209" s="89"/>
      <c r="P209" s="89"/>
      <c r="Q209" s="90"/>
      <c r="R209" s="84" t="str">
        <f t="shared" si="24"/>
        <v>100%</v>
      </c>
      <c r="S209" s="85" t="str">
        <f t="shared" si="25"/>
        <v>100%</v>
      </c>
      <c r="T209" s="85" t="str">
        <f t="shared" si="26"/>
        <v>100%</v>
      </c>
      <c r="U209" s="108" t="str">
        <f t="shared" si="27"/>
        <v>100%</v>
      </c>
      <c r="V209" s="88" t="str">
        <f t="shared" si="28"/>
        <v>No Programado</v>
      </c>
      <c r="W209" s="85" t="str">
        <f t="shared" si="29"/>
        <v>No Programado</v>
      </c>
      <c r="X209" s="85" t="str">
        <f t="shared" si="30"/>
        <v>No Programado</v>
      </c>
      <c r="Y209" s="114" t="str">
        <f t="shared" si="31"/>
        <v>No Programado</v>
      </c>
      <c r="Z209" s="130"/>
      <c r="AA209" s="131"/>
      <c r="AB209" s="131"/>
      <c r="AC209" s="132"/>
    </row>
    <row r="210" spans="3:29" ht="17.25">
      <c r="C210" s="158" t="e">
        <f>IF(ISBLANK('5. Pp (3 años)'!#REF!),"",'5. Pp (3 años)'!#REF!)</f>
        <v>#REF!</v>
      </c>
      <c r="D210" s="68" t="e">
        <f>IF(ISBLANK('5. Pp (3 años)'!#REF!),"",'5. Pp (3 años)'!#REF!)</f>
        <v>#REF!</v>
      </c>
      <c r="E210" s="154" t="e">
        <f>IF(ISBLANK('5. Pp (3 años)'!#REF!),"",'5. Pp (3 años)'!#REF!)</f>
        <v>#REF!</v>
      </c>
      <c r="F210" s="154" t="e">
        <f>IF(ISBLANK('5. Pp (3 años)'!#REF!),"",'5. Pp (3 años)'!#REF!)</f>
        <v>#REF!</v>
      </c>
      <c r="G210" s="162" t="e">
        <f>IF(ISBLANK('5. Pp (3 años)'!#REF!),"",'5. Pp (3 años)'!#REF!)</f>
        <v>#REF!</v>
      </c>
      <c r="H210" s="54" t="e">
        <f>IF(ISBLANK('5. Pp (3 años)'!#REF!),"",'5. Pp (3 años)'!#REF!)</f>
        <v>#REF!</v>
      </c>
      <c r="I210" s="95" t="e">
        <f>IF(ISBLANK('9. METAS'!#REF!),"",'9. METAS'!#REF!)</f>
        <v>#REF!</v>
      </c>
      <c r="J210" s="96" t="e">
        <f>IF(ISBLANK('9. METAS'!#REF!),"",'9. METAS'!#REF!)</f>
        <v>#REF!</v>
      </c>
      <c r="K210" s="86" t="e">
        <f>IF(ISBLANK('9. METAS'!#REF!),"",'9. METAS'!#REF!)</f>
        <v>#REF!</v>
      </c>
      <c r="L210" s="86" t="e">
        <f>IF(ISBLANK('9. METAS'!#REF!),"",'9. METAS'!#REF!)</f>
        <v>#REF!</v>
      </c>
      <c r="M210" s="87" t="e">
        <f>IF(ISBLANK('9. METAS'!#REF!),"",'9. METAS'!#REF!)</f>
        <v>#REF!</v>
      </c>
      <c r="N210" s="97">
        <v>41</v>
      </c>
      <c r="O210" s="89"/>
      <c r="P210" s="89"/>
      <c r="Q210" s="90"/>
      <c r="R210" s="84" t="str">
        <f t="shared" si="24"/>
        <v>100%</v>
      </c>
      <c r="S210" s="85" t="str">
        <f t="shared" si="25"/>
        <v>100%</v>
      </c>
      <c r="T210" s="85" t="str">
        <f t="shared" si="26"/>
        <v>100%</v>
      </c>
      <c r="U210" s="108" t="str">
        <f t="shared" si="27"/>
        <v>100%</v>
      </c>
      <c r="V210" s="88" t="str">
        <f t="shared" si="28"/>
        <v>No Programado</v>
      </c>
      <c r="W210" s="85" t="str">
        <f t="shared" si="29"/>
        <v>No Programado</v>
      </c>
      <c r="X210" s="85" t="str">
        <f t="shared" si="30"/>
        <v>No Programado</v>
      </c>
      <c r="Y210" s="114" t="str">
        <f t="shared" si="31"/>
        <v>No Programado</v>
      </c>
      <c r="Z210" s="130"/>
      <c r="AA210" s="131"/>
      <c r="AB210" s="131"/>
      <c r="AC210" s="132"/>
    </row>
    <row r="211" spans="3:29" ht="17.25">
      <c r="C211" s="157" t="e">
        <f>IF(ISBLANK('5. Pp (3 años)'!#REF!),"",'5. Pp (3 años)'!#REF!)</f>
        <v>#REF!</v>
      </c>
      <c r="D211" s="68" t="e">
        <f>IF(ISBLANK('5. Pp (3 años)'!#REF!),"",'5. Pp (3 años)'!#REF!)</f>
        <v>#REF!</v>
      </c>
      <c r="E211" s="154" t="e">
        <f>IF(ISBLANK('5. Pp (3 años)'!#REF!),"",'5. Pp (3 años)'!#REF!)</f>
        <v>#REF!</v>
      </c>
      <c r="F211" s="154" t="e">
        <f>IF(ISBLANK('5. Pp (3 años)'!#REF!),"",'5. Pp (3 años)'!#REF!)</f>
        <v>#REF!</v>
      </c>
      <c r="G211" s="162" t="e">
        <f>IF(ISBLANK('5. Pp (3 años)'!#REF!),"",'5. Pp (3 años)'!#REF!)</f>
        <v>#REF!</v>
      </c>
      <c r="H211" s="54" t="e">
        <f>IF(ISBLANK('5. Pp (3 años)'!#REF!),"",'5. Pp (3 años)'!#REF!)</f>
        <v>#REF!</v>
      </c>
      <c r="I211" s="95" t="e">
        <f>IF(ISBLANK('9. METAS'!#REF!),"",'9. METAS'!#REF!)</f>
        <v>#REF!</v>
      </c>
      <c r="J211" s="96" t="e">
        <f>IF(ISBLANK('9. METAS'!#REF!),"",'9. METAS'!#REF!)</f>
        <v>#REF!</v>
      </c>
      <c r="K211" s="86" t="e">
        <f>IF(ISBLANK('9. METAS'!#REF!),"",'9. METAS'!#REF!)</f>
        <v>#REF!</v>
      </c>
      <c r="L211" s="86" t="e">
        <f>IF(ISBLANK('9. METAS'!#REF!),"",'9. METAS'!#REF!)</f>
        <v>#REF!</v>
      </c>
      <c r="M211" s="87" t="e">
        <f>IF(ISBLANK('9. METAS'!#REF!),"",'9. METAS'!#REF!)</f>
        <v>#REF!</v>
      </c>
      <c r="N211" s="97">
        <v>41</v>
      </c>
      <c r="O211" s="89"/>
      <c r="P211" s="89"/>
      <c r="Q211" s="90"/>
      <c r="R211" s="84" t="str">
        <f t="shared" si="24"/>
        <v>100%</v>
      </c>
      <c r="S211" s="85" t="str">
        <f t="shared" si="25"/>
        <v>100%</v>
      </c>
      <c r="T211" s="85" t="str">
        <f t="shared" si="26"/>
        <v>100%</v>
      </c>
      <c r="U211" s="108" t="str">
        <f t="shared" si="27"/>
        <v>100%</v>
      </c>
      <c r="V211" s="88" t="str">
        <f t="shared" si="28"/>
        <v>No Programado</v>
      </c>
      <c r="W211" s="85" t="str">
        <f t="shared" si="29"/>
        <v>No Programado</v>
      </c>
      <c r="X211" s="85" t="str">
        <f t="shared" si="30"/>
        <v>No Programado</v>
      </c>
      <c r="Y211" s="114" t="str">
        <f t="shared" si="31"/>
        <v>No Programado</v>
      </c>
      <c r="Z211" s="130"/>
      <c r="AA211" s="131"/>
      <c r="AB211" s="131"/>
      <c r="AC211" s="132"/>
    </row>
    <row r="212" spans="3:29" ht="17.25">
      <c r="C212" s="158" t="e">
        <f>IF(ISBLANK('5. Pp (3 años)'!#REF!),"",'5. Pp (3 años)'!#REF!)</f>
        <v>#REF!</v>
      </c>
      <c r="D212" s="68" t="e">
        <f>IF(ISBLANK('5. Pp (3 años)'!#REF!),"",'5. Pp (3 años)'!#REF!)</f>
        <v>#REF!</v>
      </c>
      <c r="E212" s="154" t="e">
        <f>IF(ISBLANK('5. Pp (3 años)'!#REF!),"",'5. Pp (3 años)'!#REF!)</f>
        <v>#REF!</v>
      </c>
      <c r="F212" s="154" t="e">
        <f>IF(ISBLANK('5. Pp (3 años)'!#REF!),"",'5. Pp (3 años)'!#REF!)</f>
        <v>#REF!</v>
      </c>
      <c r="G212" s="162" t="e">
        <f>IF(ISBLANK('5. Pp (3 años)'!#REF!),"",'5. Pp (3 años)'!#REF!)</f>
        <v>#REF!</v>
      </c>
      <c r="H212" s="54" t="e">
        <f>IF(ISBLANK('5. Pp (3 años)'!#REF!),"",'5. Pp (3 años)'!#REF!)</f>
        <v>#REF!</v>
      </c>
      <c r="I212" s="95" t="e">
        <f>IF(ISBLANK('9. METAS'!#REF!),"",'9. METAS'!#REF!)</f>
        <v>#REF!</v>
      </c>
      <c r="J212" s="96" t="e">
        <f>IF(ISBLANK('9. METAS'!#REF!),"",'9. METAS'!#REF!)</f>
        <v>#REF!</v>
      </c>
      <c r="K212" s="86" t="e">
        <f>IF(ISBLANK('9. METAS'!#REF!),"",'9. METAS'!#REF!)</f>
        <v>#REF!</v>
      </c>
      <c r="L212" s="86" t="e">
        <f>IF(ISBLANK('9. METAS'!#REF!),"",'9. METAS'!#REF!)</f>
        <v>#REF!</v>
      </c>
      <c r="M212" s="87" t="e">
        <f>IF(ISBLANK('9. METAS'!#REF!),"",'9. METAS'!#REF!)</f>
        <v>#REF!</v>
      </c>
      <c r="N212" s="97">
        <v>41</v>
      </c>
      <c r="O212" s="89"/>
      <c r="P212" s="89"/>
      <c r="Q212" s="90"/>
      <c r="R212" s="84" t="str">
        <f t="shared" si="24"/>
        <v>100%</v>
      </c>
      <c r="S212" s="85" t="str">
        <f t="shared" si="25"/>
        <v>100%</v>
      </c>
      <c r="T212" s="85" t="str">
        <f t="shared" si="26"/>
        <v>100%</v>
      </c>
      <c r="U212" s="108" t="str">
        <f t="shared" si="27"/>
        <v>100%</v>
      </c>
      <c r="V212" s="88" t="str">
        <f t="shared" si="28"/>
        <v>No Programado</v>
      </c>
      <c r="W212" s="85" t="str">
        <f t="shared" si="29"/>
        <v>No Programado</v>
      </c>
      <c r="X212" s="85" t="str">
        <f t="shared" si="30"/>
        <v>No Programado</v>
      </c>
      <c r="Y212" s="114" t="str">
        <f t="shared" si="31"/>
        <v>No Programado</v>
      </c>
      <c r="Z212" s="130"/>
      <c r="AA212" s="131"/>
      <c r="AB212" s="131"/>
      <c r="AC212" s="132"/>
    </row>
    <row r="213" spans="3:29" ht="17.25">
      <c r="C213" s="157" t="e">
        <f>IF(ISBLANK('5. Pp (3 años)'!#REF!),"",'5. Pp (3 años)'!#REF!)</f>
        <v>#REF!</v>
      </c>
      <c r="D213" s="68" t="e">
        <f>IF(ISBLANK('5. Pp (3 años)'!#REF!),"",'5. Pp (3 años)'!#REF!)</f>
        <v>#REF!</v>
      </c>
      <c r="E213" s="154" t="e">
        <f>IF(ISBLANK('5. Pp (3 años)'!#REF!),"",'5. Pp (3 años)'!#REF!)</f>
        <v>#REF!</v>
      </c>
      <c r="F213" s="154" t="e">
        <f>IF(ISBLANK('5. Pp (3 años)'!#REF!),"",'5. Pp (3 años)'!#REF!)</f>
        <v>#REF!</v>
      </c>
      <c r="G213" s="162" t="e">
        <f>IF(ISBLANK('5. Pp (3 años)'!#REF!),"",'5. Pp (3 años)'!#REF!)</f>
        <v>#REF!</v>
      </c>
      <c r="H213" s="54" t="e">
        <f>IF(ISBLANK('5. Pp (3 años)'!#REF!),"",'5. Pp (3 años)'!#REF!)</f>
        <v>#REF!</v>
      </c>
      <c r="I213" s="95" t="e">
        <f>IF(ISBLANK('9. METAS'!#REF!),"",'9. METAS'!#REF!)</f>
        <v>#REF!</v>
      </c>
      <c r="J213" s="96" t="e">
        <f>IF(ISBLANK('9. METAS'!#REF!),"",'9. METAS'!#REF!)</f>
        <v>#REF!</v>
      </c>
      <c r="K213" s="86" t="e">
        <f>IF(ISBLANK('9. METAS'!#REF!),"",'9. METAS'!#REF!)</f>
        <v>#REF!</v>
      </c>
      <c r="L213" s="86" t="e">
        <f>IF(ISBLANK('9. METAS'!#REF!),"",'9. METAS'!#REF!)</f>
        <v>#REF!</v>
      </c>
      <c r="M213" s="87" t="e">
        <f>IF(ISBLANK('9. METAS'!#REF!),"",'9. METAS'!#REF!)</f>
        <v>#REF!</v>
      </c>
      <c r="N213" s="97">
        <v>41</v>
      </c>
      <c r="O213" s="89"/>
      <c r="P213" s="89"/>
      <c r="Q213" s="90"/>
      <c r="R213" s="84" t="str">
        <f t="shared" si="24"/>
        <v>100%</v>
      </c>
      <c r="S213" s="85" t="str">
        <f t="shared" si="25"/>
        <v>100%</v>
      </c>
      <c r="T213" s="85" t="str">
        <f t="shared" si="26"/>
        <v>100%</v>
      </c>
      <c r="U213" s="108" t="str">
        <f t="shared" si="27"/>
        <v>100%</v>
      </c>
      <c r="V213" s="88" t="str">
        <f t="shared" si="28"/>
        <v>No Programado</v>
      </c>
      <c r="W213" s="85" t="str">
        <f t="shared" si="29"/>
        <v>No Programado</v>
      </c>
      <c r="X213" s="85" t="str">
        <f t="shared" si="30"/>
        <v>No Programado</v>
      </c>
      <c r="Y213" s="114" t="str">
        <f t="shared" si="31"/>
        <v>No Programado</v>
      </c>
      <c r="Z213" s="130"/>
      <c r="AA213" s="131"/>
      <c r="AB213" s="131"/>
      <c r="AC213" s="132"/>
    </row>
    <row r="214" spans="3:29" ht="17.25">
      <c r="C214" s="158" t="e">
        <f>IF(ISBLANK('5. Pp (3 años)'!#REF!),"",'5. Pp (3 años)'!#REF!)</f>
        <v>#REF!</v>
      </c>
      <c r="D214" s="68" t="e">
        <f>IF(ISBLANK('5. Pp (3 años)'!#REF!),"",'5. Pp (3 años)'!#REF!)</f>
        <v>#REF!</v>
      </c>
      <c r="E214" s="154" t="e">
        <f>IF(ISBLANK('5. Pp (3 años)'!#REF!),"",'5. Pp (3 años)'!#REF!)</f>
        <v>#REF!</v>
      </c>
      <c r="F214" s="154" t="e">
        <f>IF(ISBLANK('5. Pp (3 años)'!#REF!),"",'5. Pp (3 años)'!#REF!)</f>
        <v>#REF!</v>
      </c>
      <c r="G214" s="162" t="e">
        <f>IF(ISBLANK('5. Pp (3 años)'!#REF!),"",'5. Pp (3 años)'!#REF!)</f>
        <v>#REF!</v>
      </c>
      <c r="H214" s="54" t="e">
        <f>IF(ISBLANK('5. Pp (3 años)'!#REF!),"",'5. Pp (3 años)'!#REF!)</f>
        <v>#REF!</v>
      </c>
      <c r="I214" s="95" t="e">
        <f>IF(ISBLANK('9. METAS'!#REF!),"",'9. METAS'!#REF!)</f>
        <v>#REF!</v>
      </c>
      <c r="J214" s="96" t="e">
        <f>IF(ISBLANK('9. METAS'!#REF!),"",'9. METAS'!#REF!)</f>
        <v>#REF!</v>
      </c>
      <c r="K214" s="86" t="e">
        <f>IF(ISBLANK('9. METAS'!#REF!),"",'9. METAS'!#REF!)</f>
        <v>#REF!</v>
      </c>
      <c r="L214" s="86" t="e">
        <f>IF(ISBLANK('9. METAS'!#REF!),"",'9. METAS'!#REF!)</f>
        <v>#REF!</v>
      </c>
      <c r="M214" s="87" t="e">
        <f>IF(ISBLANK('9. METAS'!#REF!),"",'9. METAS'!#REF!)</f>
        <v>#REF!</v>
      </c>
      <c r="N214" s="97">
        <v>41</v>
      </c>
      <c r="O214" s="89"/>
      <c r="P214" s="89"/>
      <c r="Q214" s="90"/>
      <c r="R214" s="84" t="str">
        <f t="shared" si="24"/>
        <v>100%</v>
      </c>
      <c r="S214" s="85" t="str">
        <f t="shared" si="25"/>
        <v>100%</v>
      </c>
      <c r="T214" s="85" t="str">
        <f t="shared" si="26"/>
        <v>100%</v>
      </c>
      <c r="U214" s="108" t="str">
        <f t="shared" si="27"/>
        <v>100%</v>
      </c>
      <c r="V214" s="88" t="str">
        <f t="shared" si="28"/>
        <v>No Programado</v>
      </c>
      <c r="W214" s="85" t="str">
        <f t="shared" si="29"/>
        <v>No Programado</v>
      </c>
      <c r="X214" s="85" t="str">
        <f t="shared" si="30"/>
        <v>No Programado</v>
      </c>
      <c r="Y214" s="114" t="str">
        <f t="shared" si="31"/>
        <v>No Programado</v>
      </c>
      <c r="Z214" s="130"/>
      <c r="AA214" s="131"/>
      <c r="AB214" s="131"/>
      <c r="AC214" s="132"/>
    </row>
    <row r="215" spans="3:29" ht="17.25">
      <c r="C215" s="157" t="e">
        <f>IF(ISBLANK('5. Pp (3 años)'!#REF!),"",'5. Pp (3 años)'!#REF!)</f>
        <v>#REF!</v>
      </c>
      <c r="D215" s="68" t="e">
        <f>IF(ISBLANK('5. Pp (3 años)'!#REF!),"",'5. Pp (3 años)'!#REF!)</f>
        <v>#REF!</v>
      </c>
      <c r="E215" s="154" t="e">
        <f>IF(ISBLANK('5. Pp (3 años)'!#REF!),"",'5. Pp (3 años)'!#REF!)</f>
        <v>#REF!</v>
      </c>
      <c r="F215" s="154" t="e">
        <f>IF(ISBLANK('5. Pp (3 años)'!#REF!),"",'5. Pp (3 años)'!#REF!)</f>
        <v>#REF!</v>
      </c>
      <c r="G215" s="162" t="e">
        <f>IF(ISBLANK('5. Pp (3 años)'!#REF!),"",'5. Pp (3 años)'!#REF!)</f>
        <v>#REF!</v>
      </c>
      <c r="H215" s="54" t="e">
        <f>IF(ISBLANK('5. Pp (3 años)'!#REF!),"",'5. Pp (3 años)'!#REF!)</f>
        <v>#REF!</v>
      </c>
      <c r="I215" s="95" t="e">
        <f>IF(ISBLANK('9. METAS'!#REF!),"",'9. METAS'!#REF!)</f>
        <v>#REF!</v>
      </c>
      <c r="J215" s="96" t="e">
        <f>IF(ISBLANK('9. METAS'!#REF!),"",'9. METAS'!#REF!)</f>
        <v>#REF!</v>
      </c>
      <c r="K215" s="86" t="e">
        <f>IF(ISBLANK('9. METAS'!#REF!),"",'9. METAS'!#REF!)</f>
        <v>#REF!</v>
      </c>
      <c r="L215" s="86" t="e">
        <f>IF(ISBLANK('9. METAS'!#REF!),"",'9. METAS'!#REF!)</f>
        <v>#REF!</v>
      </c>
      <c r="M215" s="87" t="e">
        <f>IF(ISBLANK('9. METAS'!#REF!),"",'9. METAS'!#REF!)</f>
        <v>#REF!</v>
      </c>
      <c r="N215" s="97">
        <v>41</v>
      </c>
      <c r="O215" s="89"/>
      <c r="P215" s="89"/>
      <c r="Q215" s="90"/>
      <c r="R215" s="84" t="str">
        <f t="shared" si="24"/>
        <v>100%</v>
      </c>
      <c r="S215" s="85" t="str">
        <f t="shared" si="25"/>
        <v>100%</v>
      </c>
      <c r="T215" s="85" t="str">
        <f t="shared" si="26"/>
        <v>100%</v>
      </c>
      <c r="U215" s="108" t="str">
        <f t="shared" si="27"/>
        <v>100%</v>
      </c>
      <c r="V215" s="88" t="str">
        <f t="shared" si="28"/>
        <v>No Programado</v>
      </c>
      <c r="W215" s="85" t="str">
        <f t="shared" si="29"/>
        <v>No Programado</v>
      </c>
      <c r="X215" s="85" t="str">
        <f t="shared" si="30"/>
        <v>No Programado</v>
      </c>
      <c r="Y215" s="114" t="str">
        <f t="shared" si="31"/>
        <v>No Programado</v>
      </c>
      <c r="Z215" s="130"/>
      <c r="AA215" s="131"/>
      <c r="AB215" s="131"/>
      <c r="AC215" s="132"/>
    </row>
    <row r="216" spans="3:29" ht="17.25">
      <c r="C216" s="159" t="e">
        <f>IF(ISBLANK('5. Pp (3 años)'!#REF!),"",'5. Pp (3 años)'!#REF!)</f>
        <v>#REF!</v>
      </c>
      <c r="D216" s="47" t="e">
        <f>IF(ISBLANK('5. Pp (3 años)'!#REF!),"",'5. Pp (3 años)'!#REF!)</f>
        <v>#REF!</v>
      </c>
      <c r="E216" s="156" t="e">
        <f>IF(ISBLANK('5. Pp (3 años)'!#REF!),"",'5. Pp (3 años)'!#REF!)</f>
        <v>#REF!</v>
      </c>
      <c r="F216" s="156" t="e">
        <f>IF(ISBLANK('5. Pp (3 años)'!#REF!),"",'5. Pp (3 años)'!#REF!)</f>
        <v>#REF!</v>
      </c>
      <c r="G216" s="167" t="e">
        <f>IF(ISBLANK('5. Pp (3 años)'!#REF!),"",'5. Pp (3 años)'!#REF!)</f>
        <v>#REF!</v>
      </c>
      <c r="H216" s="53" t="e">
        <f>IF(ISBLANK('5. Pp (3 años)'!#REF!),"",'5. Pp (3 años)'!#REF!)</f>
        <v>#REF!</v>
      </c>
      <c r="I216" s="95" t="e">
        <f>IF(ISBLANK('9. METAS'!#REF!),"",'9. METAS'!#REF!)</f>
        <v>#REF!</v>
      </c>
      <c r="J216" s="96" t="e">
        <f>IF(ISBLANK('9. METAS'!#REF!),"",'9. METAS'!#REF!)</f>
        <v>#REF!</v>
      </c>
      <c r="K216" s="86" t="e">
        <f>IF(ISBLANK('9. METAS'!#REF!),"",'9. METAS'!#REF!)</f>
        <v>#REF!</v>
      </c>
      <c r="L216" s="86" t="e">
        <f>IF(ISBLANK('9. METAS'!#REF!),"",'9. METAS'!#REF!)</f>
        <v>#REF!</v>
      </c>
      <c r="M216" s="87" t="e">
        <f>IF(ISBLANK('9. METAS'!#REF!),"",'9. METAS'!#REF!)</f>
        <v>#REF!</v>
      </c>
      <c r="N216" s="97">
        <v>41</v>
      </c>
      <c r="O216" s="89"/>
      <c r="P216" s="89"/>
      <c r="Q216" s="90"/>
      <c r="R216" s="84" t="str">
        <f t="shared" si="24"/>
        <v>100%</v>
      </c>
      <c r="S216" s="85" t="str">
        <f t="shared" si="25"/>
        <v>100%</v>
      </c>
      <c r="T216" s="85" t="str">
        <f t="shared" si="26"/>
        <v>100%</v>
      </c>
      <c r="U216" s="108" t="str">
        <f t="shared" si="27"/>
        <v>100%</v>
      </c>
      <c r="V216" s="88" t="str">
        <f t="shared" si="28"/>
        <v>No Programado</v>
      </c>
      <c r="W216" s="85" t="str">
        <f t="shared" si="29"/>
        <v>No Programado</v>
      </c>
      <c r="X216" s="85" t="str">
        <f t="shared" si="30"/>
        <v>No Programado</v>
      </c>
      <c r="Y216" s="114" t="str">
        <f t="shared" si="31"/>
        <v>No Programado</v>
      </c>
      <c r="Z216" s="127"/>
      <c r="AA216" s="128"/>
      <c r="AB216" s="128"/>
      <c r="AC216" s="129"/>
    </row>
    <row r="217" spans="3:29" ht="17.25">
      <c r="C217" s="157" t="e">
        <f>IF(ISBLANK('5. Pp (3 años)'!#REF!),"",'5. Pp (3 años)'!#REF!)</f>
        <v>#REF!</v>
      </c>
      <c r="D217" s="68" t="e">
        <f>IF(ISBLANK('5. Pp (3 años)'!#REF!),"",'5. Pp (3 años)'!#REF!)</f>
        <v>#REF!</v>
      </c>
      <c r="E217" s="154" t="e">
        <f>IF(ISBLANK('5. Pp (3 años)'!#REF!),"",'5. Pp (3 años)'!#REF!)</f>
        <v>#REF!</v>
      </c>
      <c r="F217" s="154" t="e">
        <f>IF(ISBLANK('5. Pp (3 años)'!#REF!),"",'5. Pp (3 años)'!#REF!)</f>
        <v>#REF!</v>
      </c>
      <c r="G217" s="162" t="e">
        <f>IF(ISBLANK('5. Pp (3 años)'!#REF!),"",'5. Pp (3 años)'!#REF!)</f>
        <v>#REF!</v>
      </c>
      <c r="H217" s="54" t="e">
        <f>IF(ISBLANK('5. Pp (3 años)'!#REF!),"",'5. Pp (3 años)'!#REF!)</f>
        <v>#REF!</v>
      </c>
      <c r="I217" s="95" t="e">
        <f>IF(ISBLANK('9. METAS'!#REF!),"",'9. METAS'!#REF!)</f>
        <v>#REF!</v>
      </c>
      <c r="J217" s="96" t="e">
        <f>IF(ISBLANK('9. METAS'!#REF!),"",'9. METAS'!#REF!)</f>
        <v>#REF!</v>
      </c>
      <c r="K217" s="86" t="e">
        <f>IF(ISBLANK('9. METAS'!#REF!),"",'9. METAS'!#REF!)</f>
        <v>#REF!</v>
      </c>
      <c r="L217" s="86" t="e">
        <f>IF(ISBLANK('9. METAS'!#REF!),"",'9. METAS'!#REF!)</f>
        <v>#REF!</v>
      </c>
      <c r="M217" s="87" t="e">
        <f>IF(ISBLANK('9. METAS'!#REF!),"",'9. METAS'!#REF!)</f>
        <v>#REF!</v>
      </c>
      <c r="N217" s="97">
        <v>41</v>
      </c>
      <c r="O217" s="89"/>
      <c r="P217" s="89"/>
      <c r="Q217" s="90"/>
      <c r="R217" s="84" t="str">
        <f t="shared" si="24"/>
        <v>100%</v>
      </c>
      <c r="S217" s="85" t="str">
        <f t="shared" si="25"/>
        <v>100%</v>
      </c>
      <c r="T217" s="85" t="str">
        <f t="shared" si="26"/>
        <v>100%</v>
      </c>
      <c r="U217" s="108" t="str">
        <f t="shared" si="27"/>
        <v>100%</v>
      </c>
      <c r="V217" s="88" t="str">
        <f t="shared" si="28"/>
        <v>No Programado</v>
      </c>
      <c r="W217" s="85" t="str">
        <f t="shared" si="29"/>
        <v>No Programado</v>
      </c>
      <c r="X217" s="85" t="str">
        <f t="shared" si="30"/>
        <v>No Programado</v>
      </c>
      <c r="Y217" s="114" t="str">
        <f t="shared" si="31"/>
        <v>No Programado</v>
      </c>
      <c r="Z217" s="130"/>
      <c r="AA217" s="131"/>
      <c r="AB217" s="131"/>
      <c r="AC217" s="132"/>
    </row>
    <row r="218" spans="3:29" ht="17.25">
      <c r="C218" s="158" t="e">
        <f>IF(ISBLANK('5. Pp (3 años)'!#REF!),"",'5. Pp (3 años)'!#REF!)</f>
        <v>#REF!</v>
      </c>
      <c r="D218" s="68" t="e">
        <f>IF(ISBLANK('5. Pp (3 años)'!#REF!),"",'5. Pp (3 años)'!#REF!)</f>
        <v>#REF!</v>
      </c>
      <c r="E218" s="154" t="e">
        <f>IF(ISBLANK('5. Pp (3 años)'!#REF!),"",'5. Pp (3 años)'!#REF!)</f>
        <v>#REF!</v>
      </c>
      <c r="F218" s="154" t="e">
        <f>IF(ISBLANK('5. Pp (3 años)'!#REF!),"",'5. Pp (3 años)'!#REF!)</f>
        <v>#REF!</v>
      </c>
      <c r="G218" s="162" t="e">
        <f>IF(ISBLANK('5. Pp (3 años)'!#REF!),"",'5. Pp (3 años)'!#REF!)</f>
        <v>#REF!</v>
      </c>
      <c r="H218" s="54" t="e">
        <f>IF(ISBLANK('5. Pp (3 años)'!#REF!),"",'5. Pp (3 años)'!#REF!)</f>
        <v>#REF!</v>
      </c>
      <c r="I218" s="95" t="e">
        <f>IF(ISBLANK('9. METAS'!#REF!),"",'9. METAS'!#REF!)</f>
        <v>#REF!</v>
      </c>
      <c r="J218" s="96" t="e">
        <f>IF(ISBLANK('9. METAS'!#REF!),"",'9. METAS'!#REF!)</f>
        <v>#REF!</v>
      </c>
      <c r="K218" s="86" t="e">
        <f>IF(ISBLANK('9. METAS'!#REF!),"",'9. METAS'!#REF!)</f>
        <v>#REF!</v>
      </c>
      <c r="L218" s="86" t="e">
        <f>IF(ISBLANK('9. METAS'!#REF!),"",'9. METAS'!#REF!)</f>
        <v>#REF!</v>
      </c>
      <c r="M218" s="87" t="e">
        <f>IF(ISBLANK('9. METAS'!#REF!),"",'9. METAS'!#REF!)</f>
        <v>#REF!</v>
      </c>
      <c r="N218" s="97">
        <v>41</v>
      </c>
      <c r="O218" s="89"/>
      <c r="P218" s="89"/>
      <c r="Q218" s="90"/>
      <c r="R218" s="84" t="str">
        <f t="shared" si="24"/>
        <v>100%</v>
      </c>
      <c r="S218" s="85" t="str">
        <f t="shared" si="25"/>
        <v>100%</v>
      </c>
      <c r="T218" s="85" t="str">
        <f t="shared" si="26"/>
        <v>100%</v>
      </c>
      <c r="U218" s="108" t="str">
        <f t="shared" si="27"/>
        <v>100%</v>
      </c>
      <c r="V218" s="88" t="str">
        <f t="shared" si="28"/>
        <v>No Programado</v>
      </c>
      <c r="W218" s="85" t="str">
        <f t="shared" si="29"/>
        <v>No Programado</v>
      </c>
      <c r="X218" s="85" t="str">
        <f t="shared" si="30"/>
        <v>No Programado</v>
      </c>
      <c r="Y218" s="114" t="str">
        <f t="shared" si="31"/>
        <v>No Programado</v>
      </c>
      <c r="Z218" s="130"/>
      <c r="AA218" s="131"/>
      <c r="AB218" s="131"/>
      <c r="AC218" s="132"/>
    </row>
    <row r="219" spans="3:29" ht="17.25">
      <c r="C219" s="157" t="e">
        <f>IF(ISBLANK('5. Pp (3 años)'!#REF!),"",'5. Pp (3 años)'!#REF!)</f>
        <v>#REF!</v>
      </c>
      <c r="D219" s="68" t="e">
        <f>IF(ISBLANK('5. Pp (3 años)'!#REF!),"",'5. Pp (3 años)'!#REF!)</f>
        <v>#REF!</v>
      </c>
      <c r="E219" s="154" t="e">
        <f>IF(ISBLANK('5. Pp (3 años)'!#REF!),"",'5. Pp (3 años)'!#REF!)</f>
        <v>#REF!</v>
      </c>
      <c r="F219" s="154" t="e">
        <f>IF(ISBLANK('5. Pp (3 años)'!#REF!),"",'5. Pp (3 años)'!#REF!)</f>
        <v>#REF!</v>
      </c>
      <c r="G219" s="162" t="e">
        <f>IF(ISBLANK('5. Pp (3 años)'!#REF!),"",'5. Pp (3 años)'!#REF!)</f>
        <v>#REF!</v>
      </c>
      <c r="H219" s="54" t="e">
        <f>IF(ISBLANK('5. Pp (3 años)'!#REF!),"",'5. Pp (3 años)'!#REF!)</f>
        <v>#REF!</v>
      </c>
      <c r="I219" s="95" t="e">
        <f>IF(ISBLANK('9. METAS'!#REF!),"",'9. METAS'!#REF!)</f>
        <v>#REF!</v>
      </c>
      <c r="J219" s="96" t="e">
        <f>IF(ISBLANK('9. METAS'!#REF!),"",'9. METAS'!#REF!)</f>
        <v>#REF!</v>
      </c>
      <c r="K219" s="86" t="e">
        <f>IF(ISBLANK('9. METAS'!#REF!),"",'9. METAS'!#REF!)</f>
        <v>#REF!</v>
      </c>
      <c r="L219" s="86" t="e">
        <f>IF(ISBLANK('9. METAS'!#REF!),"",'9. METAS'!#REF!)</f>
        <v>#REF!</v>
      </c>
      <c r="M219" s="87" t="e">
        <f>IF(ISBLANK('9. METAS'!#REF!),"",'9. METAS'!#REF!)</f>
        <v>#REF!</v>
      </c>
      <c r="N219" s="97">
        <v>41</v>
      </c>
      <c r="O219" s="89"/>
      <c r="P219" s="89"/>
      <c r="Q219" s="90"/>
      <c r="R219" s="84" t="str">
        <f t="shared" si="24"/>
        <v>100%</v>
      </c>
      <c r="S219" s="85" t="str">
        <f t="shared" si="25"/>
        <v>100%</v>
      </c>
      <c r="T219" s="85" t="str">
        <f t="shared" si="26"/>
        <v>100%</v>
      </c>
      <c r="U219" s="108" t="str">
        <f t="shared" si="27"/>
        <v>100%</v>
      </c>
      <c r="V219" s="88" t="str">
        <f t="shared" si="28"/>
        <v>No Programado</v>
      </c>
      <c r="W219" s="85" t="str">
        <f t="shared" si="29"/>
        <v>No Programado</v>
      </c>
      <c r="X219" s="85" t="str">
        <f t="shared" si="30"/>
        <v>No Programado</v>
      </c>
      <c r="Y219" s="114" t="str">
        <f t="shared" si="31"/>
        <v>No Programado</v>
      </c>
      <c r="Z219" s="130"/>
      <c r="AA219" s="131"/>
      <c r="AB219" s="131"/>
      <c r="AC219" s="132"/>
    </row>
    <row r="220" spans="3:29" ht="17.25">
      <c r="C220" s="158" t="e">
        <f>IF(ISBLANK('5. Pp (3 años)'!#REF!),"",'5. Pp (3 años)'!#REF!)</f>
        <v>#REF!</v>
      </c>
      <c r="D220" s="68" t="e">
        <f>IF(ISBLANK('5. Pp (3 años)'!#REF!),"",'5. Pp (3 años)'!#REF!)</f>
        <v>#REF!</v>
      </c>
      <c r="E220" s="154" t="e">
        <f>IF(ISBLANK('5. Pp (3 años)'!#REF!),"",'5. Pp (3 años)'!#REF!)</f>
        <v>#REF!</v>
      </c>
      <c r="F220" s="154" t="e">
        <f>IF(ISBLANK('5. Pp (3 años)'!#REF!),"",'5. Pp (3 años)'!#REF!)</f>
        <v>#REF!</v>
      </c>
      <c r="G220" s="162" t="e">
        <f>IF(ISBLANK('5. Pp (3 años)'!#REF!),"",'5. Pp (3 años)'!#REF!)</f>
        <v>#REF!</v>
      </c>
      <c r="H220" s="54" t="e">
        <f>IF(ISBLANK('5. Pp (3 años)'!#REF!),"",'5. Pp (3 años)'!#REF!)</f>
        <v>#REF!</v>
      </c>
      <c r="I220" s="95" t="e">
        <f>IF(ISBLANK('9. METAS'!#REF!),"",'9. METAS'!#REF!)</f>
        <v>#REF!</v>
      </c>
      <c r="J220" s="96" t="e">
        <f>IF(ISBLANK('9. METAS'!#REF!),"",'9. METAS'!#REF!)</f>
        <v>#REF!</v>
      </c>
      <c r="K220" s="86" t="e">
        <f>IF(ISBLANK('9. METAS'!#REF!),"",'9. METAS'!#REF!)</f>
        <v>#REF!</v>
      </c>
      <c r="L220" s="86" t="e">
        <f>IF(ISBLANK('9. METAS'!#REF!),"",'9. METAS'!#REF!)</f>
        <v>#REF!</v>
      </c>
      <c r="M220" s="87" t="e">
        <f>IF(ISBLANK('9. METAS'!#REF!),"",'9. METAS'!#REF!)</f>
        <v>#REF!</v>
      </c>
      <c r="N220" s="97">
        <v>41</v>
      </c>
      <c r="O220" s="89"/>
      <c r="P220" s="89"/>
      <c r="Q220" s="90"/>
      <c r="R220" s="84" t="str">
        <f t="shared" si="24"/>
        <v>100%</v>
      </c>
      <c r="S220" s="85" t="str">
        <f t="shared" si="25"/>
        <v>100%</v>
      </c>
      <c r="T220" s="85" t="str">
        <f t="shared" si="26"/>
        <v>100%</v>
      </c>
      <c r="U220" s="108" t="str">
        <f t="shared" si="27"/>
        <v>100%</v>
      </c>
      <c r="V220" s="88" t="str">
        <f t="shared" si="28"/>
        <v>No Programado</v>
      </c>
      <c r="W220" s="85" t="str">
        <f t="shared" si="29"/>
        <v>No Programado</v>
      </c>
      <c r="X220" s="85" t="str">
        <f t="shared" si="30"/>
        <v>No Programado</v>
      </c>
      <c r="Y220" s="114" t="str">
        <f t="shared" si="31"/>
        <v>No Programado</v>
      </c>
      <c r="Z220" s="130"/>
      <c r="AA220" s="131"/>
      <c r="AB220" s="131"/>
      <c r="AC220" s="132"/>
    </row>
    <row r="221" spans="3:29" ht="17.25">
      <c r="C221" s="157" t="e">
        <f>IF(ISBLANK('5. Pp (3 años)'!#REF!),"",'5. Pp (3 años)'!#REF!)</f>
        <v>#REF!</v>
      </c>
      <c r="D221" s="68" t="e">
        <f>IF(ISBLANK('5. Pp (3 años)'!#REF!),"",'5. Pp (3 años)'!#REF!)</f>
        <v>#REF!</v>
      </c>
      <c r="E221" s="154" t="e">
        <f>IF(ISBLANK('5. Pp (3 años)'!#REF!),"",'5. Pp (3 años)'!#REF!)</f>
        <v>#REF!</v>
      </c>
      <c r="F221" s="154" t="e">
        <f>IF(ISBLANK('5. Pp (3 años)'!#REF!),"",'5. Pp (3 años)'!#REF!)</f>
        <v>#REF!</v>
      </c>
      <c r="G221" s="162" t="e">
        <f>IF(ISBLANK('5. Pp (3 años)'!#REF!),"",'5. Pp (3 años)'!#REF!)</f>
        <v>#REF!</v>
      </c>
      <c r="H221" s="54" t="e">
        <f>IF(ISBLANK('5. Pp (3 años)'!#REF!),"",'5. Pp (3 años)'!#REF!)</f>
        <v>#REF!</v>
      </c>
      <c r="I221" s="95" t="e">
        <f>IF(ISBLANK('9. METAS'!#REF!),"",'9. METAS'!#REF!)</f>
        <v>#REF!</v>
      </c>
      <c r="J221" s="96" t="e">
        <f>IF(ISBLANK('9. METAS'!#REF!),"",'9. METAS'!#REF!)</f>
        <v>#REF!</v>
      </c>
      <c r="K221" s="86" t="e">
        <f>IF(ISBLANK('9. METAS'!#REF!),"",'9. METAS'!#REF!)</f>
        <v>#REF!</v>
      </c>
      <c r="L221" s="86" t="e">
        <f>IF(ISBLANK('9. METAS'!#REF!),"",'9. METAS'!#REF!)</f>
        <v>#REF!</v>
      </c>
      <c r="M221" s="87" t="e">
        <f>IF(ISBLANK('9. METAS'!#REF!),"",'9. METAS'!#REF!)</f>
        <v>#REF!</v>
      </c>
      <c r="N221" s="97">
        <v>41</v>
      </c>
      <c r="O221" s="89"/>
      <c r="P221" s="89"/>
      <c r="Q221" s="90"/>
      <c r="R221" s="84" t="str">
        <f t="shared" si="24"/>
        <v>100%</v>
      </c>
      <c r="S221" s="85" t="str">
        <f t="shared" si="25"/>
        <v>100%</v>
      </c>
      <c r="T221" s="85" t="str">
        <f t="shared" si="26"/>
        <v>100%</v>
      </c>
      <c r="U221" s="108" t="str">
        <f t="shared" si="27"/>
        <v>100%</v>
      </c>
      <c r="V221" s="88" t="str">
        <f t="shared" si="28"/>
        <v>No Programado</v>
      </c>
      <c r="W221" s="85" t="str">
        <f t="shared" si="29"/>
        <v>No Programado</v>
      </c>
      <c r="X221" s="85" t="str">
        <f t="shared" si="30"/>
        <v>No Programado</v>
      </c>
      <c r="Y221" s="114" t="str">
        <f t="shared" si="31"/>
        <v>No Programado</v>
      </c>
      <c r="Z221" s="130"/>
      <c r="AA221" s="131"/>
      <c r="AB221" s="131"/>
      <c r="AC221" s="132"/>
    </row>
    <row r="222" spans="3:29" ht="17.25">
      <c r="C222" s="159" t="e">
        <f>IF(ISBLANK('5. Pp (3 años)'!#REF!),"",'5. Pp (3 años)'!#REF!)</f>
        <v>#REF!</v>
      </c>
      <c r="D222" s="47" t="e">
        <f>IF(ISBLANK('5. Pp (3 años)'!#REF!),"",'5. Pp (3 años)'!#REF!)</f>
        <v>#REF!</v>
      </c>
      <c r="E222" s="156" t="e">
        <f>IF(ISBLANK('5. Pp (3 años)'!#REF!),"",'5. Pp (3 años)'!#REF!)</f>
        <v>#REF!</v>
      </c>
      <c r="F222" s="156" t="e">
        <f>IF(ISBLANK('5. Pp (3 años)'!#REF!),"",'5. Pp (3 años)'!#REF!)</f>
        <v>#REF!</v>
      </c>
      <c r="G222" s="167" t="e">
        <f>IF(ISBLANK('5. Pp (3 años)'!#REF!),"",'5. Pp (3 años)'!#REF!)</f>
        <v>#REF!</v>
      </c>
      <c r="H222" s="53" t="e">
        <f>IF(ISBLANK('5. Pp (3 años)'!#REF!),"",'5. Pp (3 años)'!#REF!)</f>
        <v>#REF!</v>
      </c>
      <c r="I222" s="95" t="e">
        <f>IF(ISBLANK('9. METAS'!#REF!),"",'9. METAS'!#REF!)</f>
        <v>#REF!</v>
      </c>
      <c r="J222" s="96" t="e">
        <f>IF(ISBLANK('9. METAS'!#REF!),"",'9. METAS'!#REF!)</f>
        <v>#REF!</v>
      </c>
      <c r="K222" s="86" t="e">
        <f>IF(ISBLANK('9. METAS'!#REF!),"",'9. METAS'!#REF!)</f>
        <v>#REF!</v>
      </c>
      <c r="L222" s="86" t="e">
        <f>IF(ISBLANK('9. METAS'!#REF!),"",'9. METAS'!#REF!)</f>
        <v>#REF!</v>
      </c>
      <c r="M222" s="87" t="e">
        <f>IF(ISBLANK('9. METAS'!#REF!),"",'9. METAS'!#REF!)</f>
        <v>#REF!</v>
      </c>
      <c r="N222" s="97">
        <v>41</v>
      </c>
      <c r="O222" s="89"/>
      <c r="P222" s="89"/>
      <c r="Q222" s="90"/>
      <c r="R222" s="84" t="str">
        <f t="shared" si="24"/>
        <v>100%</v>
      </c>
      <c r="S222" s="85" t="str">
        <f t="shared" si="25"/>
        <v>100%</v>
      </c>
      <c r="T222" s="85" t="str">
        <f t="shared" si="26"/>
        <v>100%</v>
      </c>
      <c r="U222" s="108" t="str">
        <f t="shared" si="27"/>
        <v>100%</v>
      </c>
      <c r="V222" s="88" t="str">
        <f t="shared" si="28"/>
        <v>No Programado</v>
      </c>
      <c r="W222" s="85" t="str">
        <f t="shared" si="29"/>
        <v>No Programado</v>
      </c>
      <c r="X222" s="85" t="str">
        <f t="shared" si="30"/>
        <v>No Programado</v>
      </c>
      <c r="Y222" s="114" t="str">
        <f t="shared" si="31"/>
        <v>No Programado</v>
      </c>
      <c r="Z222" s="127"/>
      <c r="AA222" s="128"/>
      <c r="AB222" s="128"/>
      <c r="AC222" s="129"/>
    </row>
    <row r="223" spans="3:29" ht="17.25">
      <c r="C223" s="157" t="e">
        <f>IF(ISBLANK('5. Pp (3 años)'!#REF!),"",'5. Pp (3 años)'!#REF!)</f>
        <v>#REF!</v>
      </c>
      <c r="D223" s="68" t="e">
        <f>IF(ISBLANK('5. Pp (3 años)'!#REF!),"",'5. Pp (3 años)'!#REF!)</f>
        <v>#REF!</v>
      </c>
      <c r="E223" s="154" t="e">
        <f>IF(ISBLANK('5. Pp (3 años)'!#REF!),"",'5. Pp (3 años)'!#REF!)</f>
        <v>#REF!</v>
      </c>
      <c r="F223" s="154" t="e">
        <f>IF(ISBLANK('5. Pp (3 años)'!#REF!),"",'5. Pp (3 años)'!#REF!)</f>
        <v>#REF!</v>
      </c>
      <c r="G223" s="162" t="e">
        <f>IF(ISBLANK('5. Pp (3 años)'!#REF!),"",'5. Pp (3 años)'!#REF!)</f>
        <v>#REF!</v>
      </c>
      <c r="H223" s="54" t="e">
        <f>IF(ISBLANK('5. Pp (3 años)'!#REF!),"",'5. Pp (3 años)'!#REF!)</f>
        <v>#REF!</v>
      </c>
      <c r="I223" s="95" t="e">
        <f>IF(ISBLANK('9. METAS'!#REF!),"",'9. METAS'!#REF!)</f>
        <v>#REF!</v>
      </c>
      <c r="J223" s="96" t="e">
        <f>IF(ISBLANK('9. METAS'!#REF!),"",'9. METAS'!#REF!)</f>
        <v>#REF!</v>
      </c>
      <c r="K223" s="86" t="e">
        <f>IF(ISBLANK('9. METAS'!#REF!),"",'9. METAS'!#REF!)</f>
        <v>#REF!</v>
      </c>
      <c r="L223" s="86" t="e">
        <f>IF(ISBLANK('9. METAS'!#REF!),"",'9. METAS'!#REF!)</f>
        <v>#REF!</v>
      </c>
      <c r="M223" s="87" t="e">
        <f>IF(ISBLANK('9. METAS'!#REF!),"",'9. METAS'!#REF!)</f>
        <v>#REF!</v>
      </c>
      <c r="N223" s="97">
        <v>41</v>
      </c>
      <c r="O223" s="89"/>
      <c r="P223" s="89"/>
      <c r="Q223" s="90"/>
      <c r="R223" s="84" t="str">
        <f t="shared" si="24"/>
        <v>100%</v>
      </c>
      <c r="S223" s="85" t="str">
        <f t="shared" si="25"/>
        <v>100%</v>
      </c>
      <c r="T223" s="85" t="str">
        <f t="shared" si="26"/>
        <v>100%</v>
      </c>
      <c r="U223" s="108" t="str">
        <f t="shared" si="27"/>
        <v>100%</v>
      </c>
      <c r="V223" s="88" t="str">
        <f t="shared" si="28"/>
        <v>No Programado</v>
      </c>
      <c r="W223" s="85" t="str">
        <f t="shared" si="29"/>
        <v>No Programado</v>
      </c>
      <c r="X223" s="85" t="str">
        <f t="shared" si="30"/>
        <v>No Programado</v>
      </c>
      <c r="Y223" s="114" t="str">
        <f t="shared" si="31"/>
        <v>No Programado</v>
      </c>
      <c r="Z223" s="130"/>
      <c r="AA223" s="131"/>
      <c r="AB223" s="131"/>
      <c r="AC223" s="132"/>
    </row>
    <row r="224" spans="3:29" ht="17.25">
      <c r="C224" s="158" t="e">
        <f>IF(ISBLANK('5. Pp (3 años)'!#REF!),"",'5. Pp (3 años)'!#REF!)</f>
        <v>#REF!</v>
      </c>
      <c r="D224" s="68" t="e">
        <f>IF(ISBLANK('5. Pp (3 años)'!#REF!),"",'5. Pp (3 años)'!#REF!)</f>
        <v>#REF!</v>
      </c>
      <c r="E224" s="154" t="e">
        <f>IF(ISBLANK('5. Pp (3 años)'!#REF!),"",'5. Pp (3 años)'!#REF!)</f>
        <v>#REF!</v>
      </c>
      <c r="F224" s="154" t="e">
        <f>IF(ISBLANK('5. Pp (3 años)'!#REF!),"",'5. Pp (3 años)'!#REF!)</f>
        <v>#REF!</v>
      </c>
      <c r="G224" s="162" t="e">
        <f>IF(ISBLANK('5. Pp (3 años)'!#REF!),"",'5. Pp (3 años)'!#REF!)</f>
        <v>#REF!</v>
      </c>
      <c r="H224" s="54" t="e">
        <f>IF(ISBLANK('5. Pp (3 años)'!#REF!),"",'5. Pp (3 años)'!#REF!)</f>
        <v>#REF!</v>
      </c>
      <c r="I224" s="95" t="e">
        <f>IF(ISBLANK('9. METAS'!#REF!),"",'9. METAS'!#REF!)</f>
        <v>#REF!</v>
      </c>
      <c r="J224" s="96" t="e">
        <f>IF(ISBLANK('9. METAS'!#REF!),"",'9. METAS'!#REF!)</f>
        <v>#REF!</v>
      </c>
      <c r="K224" s="86" t="e">
        <f>IF(ISBLANK('9. METAS'!#REF!),"",'9. METAS'!#REF!)</f>
        <v>#REF!</v>
      </c>
      <c r="L224" s="86" t="e">
        <f>IF(ISBLANK('9. METAS'!#REF!),"",'9. METAS'!#REF!)</f>
        <v>#REF!</v>
      </c>
      <c r="M224" s="87" t="e">
        <f>IF(ISBLANK('9. METAS'!#REF!),"",'9. METAS'!#REF!)</f>
        <v>#REF!</v>
      </c>
      <c r="N224" s="97">
        <v>41</v>
      </c>
      <c r="O224" s="89"/>
      <c r="P224" s="89"/>
      <c r="Q224" s="90"/>
      <c r="R224" s="84" t="str">
        <f t="shared" si="24"/>
        <v>100%</v>
      </c>
      <c r="S224" s="85" t="str">
        <f t="shared" si="25"/>
        <v>100%</v>
      </c>
      <c r="T224" s="85" t="str">
        <f t="shared" si="26"/>
        <v>100%</v>
      </c>
      <c r="U224" s="108" t="str">
        <f t="shared" si="27"/>
        <v>100%</v>
      </c>
      <c r="V224" s="88" t="str">
        <f t="shared" si="28"/>
        <v>No Programado</v>
      </c>
      <c r="W224" s="85" t="str">
        <f t="shared" si="29"/>
        <v>No Programado</v>
      </c>
      <c r="X224" s="85" t="str">
        <f t="shared" si="30"/>
        <v>No Programado</v>
      </c>
      <c r="Y224" s="114" t="str">
        <f t="shared" si="31"/>
        <v>No Programado</v>
      </c>
      <c r="Z224" s="130"/>
      <c r="AA224" s="131"/>
      <c r="AB224" s="131"/>
      <c r="AC224" s="132"/>
    </row>
    <row r="225" spans="3:29" ht="17.25">
      <c r="C225" s="157" t="e">
        <f>IF(ISBLANK('5. Pp (3 años)'!#REF!),"",'5. Pp (3 años)'!#REF!)</f>
        <v>#REF!</v>
      </c>
      <c r="D225" s="68" t="e">
        <f>IF(ISBLANK('5. Pp (3 años)'!#REF!),"",'5. Pp (3 años)'!#REF!)</f>
        <v>#REF!</v>
      </c>
      <c r="E225" s="154" t="e">
        <f>IF(ISBLANK('5. Pp (3 años)'!#REF!),"",'5. Pp (3 años)'!#REF!)</f>
        <v>#REF!</v>
      </c>
      <c r="F225" s="154" t="e">
        <f>IF(ISBLANK('5. Pp (3 años)'!#REF!),"",'5. Pp (3 años)'!#REF!)</f>
        <v>#REF!</v>
      </c>
      <c r="G225" s="162" t="e">
        <f>IF(ISBLANK('5. Pp (3 años)'!#REF!),"",'5. Pp (3 años)'!#REF!)</f>
        <v>#REF!</v>
      </c>
      <c r="H225" s="54" t="e">
        <f>IF(ISBLANK('5. Pp (3 años)'!#REF!),"",'5. Pp (3 años)'!#REF!)</f>
        <v>#REF!</v>
      </c>
      <c r="I225" s="95" t="e">
        <f>IF(ISBLANK('9. METAS'!#REF!),"",'9. METAS'!#REF!)</f>
        <v>#REF!</v>
      </c>
      <c r="J225" s="96" t="e">
        <f>IF(ISBLANK('9. METAS'!#REF!),"",'9. METAS'!#REF!)</f>
        <v>#REF!</v>
      </c>
      <c r="K225" s="86" t="e">
        <f>IF(ISBLANK('9. METAS'!#REF!),"",'9. METAS'!#REF!)</f>
        <v>#REF!</v>
      </c>
      <c r="L225" s="86" t="e">
        <f>IF(ISBLANK('9. METAS'!#REF!),"",'9. METAS'!#REF!)</f>
        <v>#REF!</v>
      </c>
      <c r="M225" s="87" t="e">
        <f>IF(ISBLANK('9. METAS'!#REF!),"",'9. METAS'!#REF!)</f>
        <v>#REF!</v>
      </c>
      <c r="N225" s="97">
        <v>41</v>
      </c>
      <c r="O225" s="89"/>
      <c r="P225" s="89"/>
      <c r="Q225" s="90"/>
      <c r="R225" s="84" t="str">
        <f t="shared" si="24"/>
        <v>100%</v>
      </c>
      <c r="S225" s="85" t="str">
        <f t="shared" si="25"/>
        <v>100%</v>
      </c>
      <c r="T225" s="85" t="str">
        <f t="shared" si="26"/>
        <v>100%</v>
      </c>
      <c r="U225" s="108" t="str">
        <f t="shared" si="27"/>
        <v>100%</v>
      </c>
      <c r="V225" s="88" t="str">
        <f t="shared" si="28"/>
        <v>No Programado</v>
      </c>
      <c r="W225" s="85" t="str">
        <f t="shared" si="29"/>
        <v>No Programado</v>
      </c>
      <c r="X225" s="85" t="str">
        <f t="shared" si="30"/>
        <v>No Programado</v>
      </c>
      <c r="Y225" s="114" t="str">
        <f t="shared" si="31"/>
        <v>No Programado</v>
      </c>
      <c r="Z225" s="130"/>
      <c r="AA225" s="131"/>
      <c r="AB225" s="131"/>
      <c r="AC225" s="132"/>
    </row>
    <row r="226" spans="3:29" ht="17.25">
      <c r="C226" s="158" t="e">
        <f>IF(ISBLANK('5. Pp (3 años)'!#REF!),"",'5. Pp (3 años)'!#REF!)</f>
        <v>#REF!</v>
      </c>
      <c r="D226" s="68" t="e">
        <f>IF(ISBLANK('5. Pp (3 años)'!#REF!),"",'5. Pp (3 años)'!#REF!)</f>
        <v>#REF!</v>
      </c>
      <c r="E226" s="154" t="e">
        <f>IF(ISBLANK('5. Pp (3 años)'!#REF!),"",'5. Pp (3 años)'!#REF!)</f>
        <v>#REF!</v>
      </c>
      <c r="F226" s="154" t="e">
        <f>IF(ISBLANK('5. Pp (3 años)'!#REF!),"",'5. Pp (3 años)'!#REF!)</f>
        <v>#REF!</v>
      </c>
      <c r="G226" s="162" t="e">
        <f>IF(ISBLANK('5. Pp (3 años)'!#REF!),"",'5. Pp (3 años)'!#REF!)</f>
        <v>#REF!</v>
      </c>
      <c r="H226" s="54" t="e">
        <f>IF(ISBLANK('5. Pp (3 años)'!#REF!),"",'5. Pp (3 años)'!#REF!)</f>
        <v>#REF!</v>
      </c>
      <c r="I226" s="95" t="e">
        <f>IF(ISBLANK('9. METAS'!#REF!),"",'9. METAS'!#REF!)</f>
        <v>#REF!</v>
      </c>
      <c r="J226" s="96" t="e">
        <f>IF(ISBLANK('9. METAS'!#REF!),"",'9. METAS'!#REF!)</f>
        <v>#REF!</v>
      </c>
      <c r="K226" s="86" t="e">
        <f>IF(ISBLANK('9. METAS'!#REF!),"",'9. METAS'!#REF!)</f>
        <v>#REF!</v>
      </c>
      <c r="L226" s="86" t="e">
        <f>IF(ISBLANK('9. METAS'!#REF!),"",'9. METAS'!#REF!)</f>
        <v>#REF!</v>
      </c>
      <c r="M226" s="87" t="e">
        <f>IF(ISBLANK('9. METAS'!#REF!),"",'9. METAS'!#REF!)</f>
        <v>#REF!</v>
      </c>
      <c r="N226" s="97">
        <v>41</v>
      </c>
      <c r="O226" s="89"/>
      <c r="P226" s="89"/>
      <c r="Q226" s="90"/>
      <c r="R226" s="84" t="str">
        <f t="shared" si="24"/>
        <v>100%</v>
      </c>
      <c r="S226" s="85" t="str">
        <f t="shared" si="25"/>
        <v>100%</v>
      </c>
      <c r="T226" s="85" t="str">
        <f t="shared" si="26"/>
        <v>100%</v>
      </c>
      <c r="U226" s="108" t="str">
        <f t="shared" si="27"/>
        <v>100%</v>
      </c>
      <c r="V226" s="88" t="str">
        <f t="shared" si="28"/>
        <v>No Programado</v>
      </c>
      <c r="W226" s="85" t="str">
        <f t="shared" si="29"/>
        <v>No Programado</v>
      </c>
      <c r="X226" s="85" t="str">
        <f t="shared" si="30"/>
        <v>No Programado</v>
      </c>
      <c r="Y226" s="114" t="str">
        <f t="shared" si="31"/>
        <v>No Programado</v>
      </c>
      <c r="Z226" s="130"/>
      <c r="AA226" s="131"/>
      <c r="AB226" s="131"/>
      <c r="AC226" s="132"/>
    </row>
    <row r="227" spans="3:29" ht="17.25">
      <c r="C227" s="157" t="e">
        <f>IF(ISBLANK('5. Pp (3 años)'!#REF!),"",'5. Pp (3 años)'!#REF!)</f>
        <v>#REF!</v>
      </c>
      <c r="D227" s="68" t="e">
        <f>IF(ISBLANK('5. Pp (3 años)'!#REF!),"",'5. Pp (3 años)'!#REF!)</f>
        <v>#REF!</v>
      </c>
      <c r="E227" s="154" t="e">
        <f>IF(ISBLANK('5. Pp (3 años)'!#REF!),"",'5. Pp (3 años)'!#REF!)</f>
        <v>#REF!</v>
      </c>
      <c r="F227" s="154" t="e">
        <f>IF(ISBLANK('5. Pp (3 años)'!#REF!),"",'5. Pp (3 años)'!#REF!)</f>
        <v>#REF!</v>
      </c>
      <c r="G227" s="162" t="e">
        <f>IF(ISBLANK('5. Pp (3 años)'!#REF!),"",'5. Pp (3 años)'!#REF!)</f>
        <v>#REF!</v>
      </c>
      <c r="H227" s="54" t="e">
        <f>IF(ISBLANK('5. Pp (3 años)'!#REF!),"",'5. Pp (3 años)'!#REF!)</f>
        <v>#REF!</v>
      </c>
      <c r="I227" s="95" t="e">
        <f>IF(ISBLANK('9. METAS'!#REF!),"",'9. METAS'!#REF!)</f>
        <v>#REF!</v>
      </c>
      <c r="J227" s="96" t="e">
        <f>IF(ISBLANK('9. METAS'!#REF!),"",'9. METAS'!#REF!)</f>
        <v>#REF!</v>
      </c>
      <c r="K227" s="86" t="e">
        <f>IF(ISBLANK('9. METAS'!#REF!),"",'9. METAS'!#REF!)</f>
        <v>#REF!</v>
      </c>
      <c r="L227" s="86" t="e">
        <f>IF(ISBLANK('9. METAS'!#REF!),"",'9. METAS'!#REF!)</f>
        <v>#REF!</v>
      </c>
      <c r="M227" s="87" t="e">
        <f>IF(ISBLANK('9. METAS'!#REF!),"",'9. METAS'!#REF!)</f>
        <v>#REF!</v>
      </c>
      <c r="N227" s="97">
        <v>41</v>
      </c>
      <c r="O227" s="89"/>
      <c r="P227" s="89"/>
      <c r="Q227" s="90"/>
      <c r="R227" s="84" t="str">
        <f t="shared" si="24"/>
        <v>100%</v>
      </c>
      <c r="S227" s="85" t="str">
        <f t="shared" si="25"/>
        <v>100%</v>
      </c>
      <c r="T227" s="85" t="str">
        <f t="shared" si="26"/>
        <v>100%</v>
      </c>
      <c r="U227" s="108" t="str">
        <f t="shared" si="27"/>
        <v>100%</v>
      </c>
      <c r="V227" s="88" t="str">
        <f t="shared" si="28"/>
        <v>No Programado</v>
      </c>
      <c r="W227" s="85" t="str">
        <f t="shared" si="29"/>
        <v>No Programado</v>
      </c>
      <c r="X227" s="85" t="str">
        <f t="shared" si="30"/>
        <v>No Programado</v>
      </c>
      <c r="Y227" s="114" t="str">
        <f t="shared" si="31"/>
        <v>No Programado</v>
      </c>
      <c r="Z227" s="130"/>
      <c r="AA227" s="131"/>
      <c r="AB227" s="131"/>
      <c r="AC227" s="132"/>
    </row>
    <row r="228" spans="3:29" ht="17.25">
      <c r="C228" s="159" t="e">
        <f>IF(ISBLANK('5. Pp (3 años)'!#REF!),"",'5. Pp (3 años)'!#REF!)</f>
        <v>#REF!</v>
      </c>
      <c r="D228" s="47" t="e">
        <f>IF(ISBLANK('5. Pp (3 años)'!#REF!),"",'5. Pp (3 años)'!#REF!)</f>
        <v>#REF!</v>
      </c>
      <c r="E228" s="156" t="e">
        <f>IF(ISBLANK('5. Pp (3 años)'!#REF!),"",'5. Pp (3 años)'!#REF!)</f>
        <v>#REF!</v>
      </c>
      <c r="F228" s="156" t="e">
        <f>IF(ISBLANK('5. Pp (3 años)'!#REF!),"",'5. Pp (3 años)'!#REF!)</f>
        <v>#REF!</v>
      </c>
      <c r="G228" s="167" t="e">
        <f>IF(ISBLANK('5. Pp (3 años)'!#REF!),"",'5. Pp (3 años)'!#REF!)</f>
        <v>#REF!</v>
      </c>
      <c r="H228" s="53" t="e">
        <f>IF(ISBLANK('5. Pp (3 años)'!#REF!),"",'5. Pp (3 años)'!#REF!)</f>
        <v>#REF!</v>
      </c>
      <c r="I228" s="95" t="e">
        <f>IF(ISBLANK('9. METAS'!#REF!),"",'9. METAS'!#REF!)</f>
        <v>#REF!</v>
      </c>
      <c r="J228" s="96" t="e">
        <f>IF(ISBLANK('9. METAS'!#REF!),"",'9. METAS'!#REF!)</f>
        <v>#REF!</v>
      </c>
      <c r="K228" s="86" t="e">
        <f>IF(ISBLANK('9. METAS'!#REF!),"",'9. METAS'!#REF!)</f>
        <v>#REF!</v>
      </c>
      <c r="L228" s="86" t="e">
        <f>IF(ISBLANK('9. METAS'!#REF!),"",'9. METAS'!#REF!)</f>
        <v>#REF!</v>
      </c>
      <c r="M228" s="87" t="e">
        <f>IF(ISBLANK('9. METAS'!#REF!),"",'9. METAS'!#REF!)</f>
        <v>#REF!</v>
      </c>
      <c r="N228" s="97">
        <v>41</v>
      </c>
      <c r="O228" s="89"/>
      <c r="P228" s="89"/>
      <c r="Q228" s="90"/>
      <c r="R228" s="84" t="str">
        <f t="shared" si="24"/>
        <v>100%</v>
      </c>
      <c r="S228" s="85" t="str">
        <f t="shared" si="25"/>
        <v>100%</v>
      </c>
      <c r="T228" s="85" t="str">
        <f t="shared" si="26"/>
        <v>100%</v>
      </c>
      <c r="U228" s="108" t="str">
        <f t="shared" si="27"/>
        <v>100%</v>
      </c>
      <c r="V228" s="88" t="str">
        <f t="shared" si="28"/>
        <v>No Programado</v>
      </c>
      <c r="W228" s="85" t="str">
        <f t="shared" si="29"/>
        <v>No Programado</v>
      </c>
      <c r="X228" s="85" t="str">
        <f t="shared" si="30"/>
        <v>No Programado</v>
      </c>
      <c r="Y228" s="114" t="str">
        <f t="shared" si="31"/>
        <v>No Programado</v>
      </c>
      <c r="Z228" s="127"/>
      <c r="AA228" s="128"/>
      <c r="AB228" s="128"/>
      <c r="AC228" s="129"/>
    </row>
    <row r="229" spans="3:29" ht="17.25">
      <c r="C229" s="157" t="e">
        <f>IF(ISBLANK('5. Pp (3 años)'!#REF!),"",'5. Pp (3 años)'!#REF!)</f>
        <v>#REF!</v>
      </c>
      <c r="D229" s="68" t="e">
        <f>IF(ISBLANK('5. Pp (3 años)'!#REF!),"",'5. Pp (3 años)'!#REF!)</f>
        <v>#REF!</v>
      </c>
      <c r="E229" s="154" t="e">
        <f>IF(ISBLANK('5. Pp (3 años)'!#REF!),"",'5. Pp (3 años)'!#REF!)</f>
        <v>#REF!</v>
      </c>
      <c r="F229" s="154" t="e">
        <f>IF(ISBLANK('5. Pp (3 años)'!#REF!),"",'5. Pp (3 años)'!#REF!)</f>
        <v>#REF!</v>
      </c>
      <c r="G229" s="162" t="e">
        <f>IF(ISBLANK('5. Pp (3 años)'!#REF!),"",'5. Pp (3 años)'!#REF!)</f>
        <v>#REF!</v>
      </c>
      <c r="H229" s="54" t="e">
        <f>IF(ISBLANK('5. Pp (3 años)'!#REF!),"",'5. Pp (3 años)'!#REF!)</f>
        <v>#REF!</v>
      </c>
      <c r="I229" s="95" t="e">
        <f>IF(ISBLANK('9. METAS'!#REF!),"",'9. METAS'!#REF!)</f>
        <v>#REF!</v>
      </c>
      <c r="J229" s="96" t="e">
        <f>IF(ISBLANK('9. METAS'!#REF!),"",'9. METAS'!#REF!)</f>
        <v>#REF!</v>
      </c>
      <c r="K229" s="86" t="e">
        <f>IF(ISBLANK('9. METAS'!#REF!),"",'9. METAS'!#REF!)</f>
        <v>#REF!</v>
      </c>
      <c r="L229" s="86" t="e">
        <f>IF(ISBLANK('9. METAS'!#REF!),"",'9. METAS'!#REF!)</f>
        <v>#REF!</v>
      </c>
      <c r="M229" s="87" t="e">
        <f>IF(ISBLANK('9. METAS'!#REF!),"",'9. METAS'!#REF!)</f>
        <v>#REF!</v>
      </c>
      <c r="N229" s="97">
        <v>41</v>
      </c>
      <c r="O229" s="89"/>
      <c r="P229" s="89"/>
      <c r="Q229" s="90"/>
      <c r="R229" s="84" t="str">
        <f t="shared" si="24"/>
        <v>100%</v>
      </c>
      <c r="S229" s="85" t="str">
        <f t="shared" si="25"/>
        <v>100%</v>
      </c>
      <c r="T229" s="85" t="str">
        <f t="shared" si="26"/>
        <v>100%</v>
      </c>
      <c r="U229" s="108" t="str">
        <f t="shared" si="27"/>
        <v>100%</v>
      </c>
      <c r="V229" s="88" t="str">
        <f t="shared" si="28"/>
        <v>No Programado</v>
      </c>
      <c r="W229" s="85" t="str">
        <f t="shared" si="29"/>
        <v>No Programado</v>
      </c>
      <c r="X229" s="85" t="str">
        <f t="shared" si="30"/>
        <v>No Programado</v>
      </c>
      <c r="Y229" s="114" t="str">
        <f t="shared" si="31"/>
        <v>No Programado</v>
      </c>
      <c r="Z229" s="130"/>
      <c r="AA229" s="131"/>
      <c r="AB229" s="131"/>
      <c r="AC229" s="132"/>
    </row>
    <row r="230" spans="3:29" ht="17.25">
      <c r="C230" s="158" t="e">
        <f>IF(ISBLANK('5. Pp (3 años)'!#REF!),"",'5. Pp (3 años)'!#REF!)</f>
        <v>#REF!</v>
      </c>
      <c r="D230" s="68" t="e">
        <f>IF(ISBLANK('5. Pp (3 años)'!#REF!),"",'5. Pp (3 años)'!#REF!)</f>
        <v>#REF!</v>
      </c>
      <c r="E230" s="154" t="e">
        <f>IF(ISBLANK('5. Pp (3 años)'!#REF!),"",'5. Pp (3 años)'!#REF!)</f>
        <v>#REF!</v>
      </c>
      <c r="F230" s="154" t="e">
        <f>IF(ISBLANK('5. Pp (3 años)'!#REF!),"",'5. Pp (3 años)'!#REF!)</f>
        <v>#REF!</v>
      </c>
      <c r="G230" s="162" t="e">
        <f>IF(ISBLANK('5. Pp (3 años)'!#REF!),"",'5. Pp (3 años)'!#REF!)</f>
        <v>#REF!</v>
      </c>
      <c r="H230" s="54" t="e">
        <f>IF(ISBLANK('5. Pp (3 años)'!#REF!),"",'5. Pp (3 años)'!#REF!)</f>
        <v>#REF!</v>
      </c>
      <c r="I230" s="95" t="e">
        <f>IF(ISBLANK('9. METAS'!#REF!),"",'9. METAS'!#REF!)</f>
        <v>#REF!</v>
      </c>
      <c r="J230" s="96" t="e">
        <f>IF(ISBLANK('9. METAS'!#REF!),"",'9. METAS'!#REF!)</f>
        <v>#REF!</v>
      </c>
      <c r="K230" s="86" t="e">
        <f>IF(ISBLANK('9. METAS'!#REF!),"",'9. METAS'!#REF!)</f>
        <v>#REF!</v>
      </c>
      <c r="L230" s="86" t="e">
        <f>IF(ISBLANK('9. METAS'!#REF!),"",'9. METAS'!#REF!)</f>
        <v>#REF!</v>
      </c>
      <c r="M230" s="87" t="e">
        <f>IF(ISBLANK('9. METAS'!#REF!),"",'9. METAS'!#REF!)</f>
        <v>#REF!</v>
      </c>
      <c r="N230" s="97">
        <v>41</v>
      </c>
      <c r="O230" s="89"/>
      <c r="P230" s="89"/>
      <c r="Q230" s="90"/>
      <c r="R230" s="84" t="str">
        <f t="shared" si="24"/>
        <v>100%</v>
      </c>
      <c r="S230" s="85" t="str">
        <f t="shared" si="25"/>
        <v>100%</v>
      </c>
      <c r="T230" s="85" t="str">
        <f t="shared" si="26"/>
        <v>100%</v>
      </c>
      <c r="U230" s="108" t="str">
        <f t="shared" si="27"/>
        <v>100%</v>
      </c>
      <c r="V230" s="88" t="str">
        <f t="shared" si="28"/>
        <v>No Programado</v>
      </c>
      <c r="W230" s="85" t="str">
        <f t="shared" si="29"/>
        <v>No Programado</v>
      </c>
      <c r="X230" s="85" t="str">
        <f t="shared" si="30"/>
        <v>No Programado</v>
      </c>
      <c r="Y230" s="114" t="str">
        <f t="shared" si="31"/>
        <v>No Programado</v>
      </c>
      <c r="Z230" s="130"/>
      <c r="AA230" s="131"/>
      <c r="AB230" s="131"/>
      <c r="AC230" s="132"/>
    </row>
    <row r="231" spans="3:29" ht="17.25">
      <c r="C231" s="157" t="e">
        <f>IF(ISBLANK('5. Pp (3 años)'!#REF!),"",'5. Pp (3 años)'!#REF!)</f>
        <v>#REF!</v>
      </c>
      <c r="D231" s="68" t="e">
        <f>IF(ISBLANK('5. Pp (3 años)'!#REF!),"",'5. Pp (3 años)'!#REF!)</f>
        <v>#REF!</v>
      </c>
      <c r="E231" s="154" t="e">
        <f>IF(ISBLANK('5. Pp (3 años)'!#REF!),"",'5. Pp (3 años)'!#REF!)</f>
        <v>#REF!</v>
      </c>
      <c r="F231" s="154" t="e">
        <f>IF(ISBLANK('5. Pp (3 años)'!#REF!),"",'5. Pp (3 años)'!#REF!)</f>
        <v>#REF!</v>
      </c>
      <c r="G231" s="162" t="e">
        <f>IF(ISBLANK('5. Pp (3 años)'!#REF!),"",'5. Pp (3 años)'!#REF!)</f>
        <v>#REF!</v>
      </c>
      <c r="H231" s="54" t="e">
        <f>IF(ISBLANK('5. Pp (3 años)'!#REF!),"",'5. Pp (3 años)'!#REF!)</f>
        <v>#REF!</v>
      </c>
      <c r="I231" s="95" t="e">
        <f>IF(ISBLANK('9. METAS'!#REF!),"",'9. METAS'!#REF!)</f>
        <v>#REF!</v>
      </c>
      <c r="J231" s="96" t="e">
        <f>IF(ISBLANK('9. METAS'!#REF!),"",'9. METAS'!#REF!)</f>
        <v>#REF!</v>
      </c>
      <c r="K231" s="86" t="e">
        <f>IF(ISBLANK('9. METAS'!#REF!),"",'9. METAS'!#REF!)</f>
        <v>#REF!</v>
      </c>
      <c r="L231" s="86" t="e">
        <f>IF(ISBLANK('9. METAS'!#REF!),"",'9. METAS'!#REF!)</f>
        <v>#REF!</v>
      </c>
      <c r="M231" s="87" t="e">
        <f>IF(ISBLANK('9. METAS'!#REF!),"",'9. METAS'!#REF!)</f>
        <v>#REF!</v>
      </c>
      <c r="N231" s="97">
        <v>41</v>
      </c>
      <c r="O231" s="89"/>
      <c r="P231" s="89"/>
      <c r="Q231" s="90"/>
      <c r="R231" s="84" t="str">
        <f t="shared" si="24"/>
        <v>100%</v>
      </c>
      <c r="S231" s="85" t="str">
        <f t="shared" si="25"/>
        <v>100%</v>
      </c>
      <c r="T231" s="85" t="str">
        <f t="shared" si="26"/>
        <v>100%</v>
      </c>
      <c r="U231" s="108" t="str">
        <f t="shared" si="27"/>
        <v>100%</v>
      </c>
      <c r="V231" s="88" t="str">
        <f t="shared" si="28"/>
        <v>No Programado</v>
      </c>
      <c r="W231" s="85" t="str">
        <f t="shared" si="29"/>
        <v>No Programado</v>
      </c>
      <c r="X231" s="85" t="str">
        <f t="shared" si="30"/>
        <v>No Programado</v>
      </c>
      <c r="Y231" s="114" t="str">
        <f t="shared" si="31"/>
        <v>No Programado</v>
      </c>
      <c r="Z231" s="130"/>
      <c r="AA231" s="131"/>
      <c r="AB231" s="131"/>
      <c r="AC231" s="132"/>
    </row>
    <row r="232" spans="3:29" ht="17.25">
      <c r="C232" s="158" t="e">
        <f>IF(ISBLANK('5. Pp (3 años)'!#REF!),"",'5. Pp (3 años)'!#REF!)</f>
        <v>#REF!</v>
      </c>
      <c r="D232" s="68" t="e">
        <f>IF(ISBLANK('5. Pp (3 años)'!#REF!),"",'5. Pp (3 años)'!#REF!)</f>
        <v>#REF!</v>
      </c>
      <c r="E232" s="154" t="e">
        <f>IF(ISBLANK('5. Pp (3 años)'!#REF!),"",'5. Pp (3 años)'!#REF!)</f>
        <v>#REF!</v>
      </c>
      <c r="F232" s="154" t="e">
        <f>IF(ISBLANK('5. Pp (3 años)'!#REF!),"",'5. Pp (3 años)'!#REF!)</f>
        <v>#REF!</v>
      </c>
      <c r="G232" s="162" t="e">
        <f>IF(ISBLANK('5. Pp (3 años)'!#REF!),"",'5. Pp (3 años)'!#REF!)</f>
        <v>#REF!</v>
      </c>
      <c r="H232" s="54" t="e">
        <f>IF(ISBLANK('5. Pp (3 años)'!#REF!),"",'5. Pp (3 años)'!#REF!)</f>
        <v>#REF!</v>
      </c>
      <c r="I232" s="95" t="e">
        <f>IF(ISBLANK('9. METAS'!#REF!),"",'9. METAS'!#REF!)</f>
        <v>#REF!</v>
      </c>
      <c r="J232" s="96" t="e">
        <f>IF(ISBLANK('9. METAS'!#REF!),"",'9. METAS'!#REF!)</f>
        <v>#REF!</v>
      </c>
      <c r="K232" s="86" t="e">
        <f>IF(ISBLANK('9. METAS'!#REF!),"",'9. METAS'!#REF!)</f>
        <v>#REF!</v>
      </c>
      <c r="L232" s="86" t="e">
        <f>IF(ISBLANK('9. METAS'!#REF!),"",'9. METAS'!#REF!)</f>
        <v>#REF!</v>
      </c>
      <c r="M232" s="87" t="e">
        <f>IF(ISBLANK('9. METAS'!#REF!),"",'9. METAS'!#REF!)</f>
        <v>#REF!</v>
      </c>
      <c r="N232" s="97">
        <v>41</v>
      </c>
      <c r="O232" s="89"/>
      <c r="P232" s="89"/>
      <c r="Q232" s="90"/>
      <c r="R232" s="84" t="str">
        <f t="shared" si="24"/>
        <v>100%</v>
      </c>
      <c r="S232" s="85" t="str">
        <f t="shared" si="25"/>
        <v>100%</v>
      </c>
      <c r="T232" s="85" t="str">
        <f t="shared" si="26"/>
        <v>100%</v>
      </c>
      <c r="U232" s="108" t="str">
        <f t="shared" si="27"/>
        <v>100%</v>
      </c>
      <c r="V232" s="88" t="str">
        <f t="shared" si="28"/>
        <v>No Programado</v>
      </c>
      <c r="W232" s="85" t="str">
        <f t="shared" si="29"/>
        <v>No Programado</v>
      </c>
      <c r="X232" s="85" t="str">
        <f t="shared" si="30"/>
        <v>No Programado</v>
      </c>
      <c r="Y232" s="114" t="str">
        <f t="shared" si="31"/>
        <v>No Programado</v>
      </c>
      <c r="Z232" s="130"/>
      <c r="AA232" s="131"/>
      <c r="AB232" s="131"/>
      <c r="AC232" s="132"/>
    </row>
    <row r="233" spans="3:29" ht="17.25">
      <c r="C233" s="157" t="e">
        <f>IF(ISBLANK('5. Pp (3 años)'!#REF!),"",'5. Pp (3 años)'!#REF!)</f>
        <v>#REF!</v>
      </c>
      <c r="D233" s="68" t="e">
        <f>IF(ISBLANK('5. Pp (3 años)'!#REF!),"",'5. Pp (3 años)'!#REF!)</f>
        <v>#REF!</v>
      </c>
      <c r="E233" s="154" t="e">
        <f>IF(ISBLANK('5. Pp (3 años)'!#REF!),"",'5. Pp (3 años)'!#REF!)</f>
        <v>#REF!</v>
      </c>
      <c r="F233" s="154" t="e">
        <f>IF(ISBLANK('5. Pp (3 años)'!#REF!),"",'5. Pp (3 años)'!#REF!)</f>
        <v>#REF!</v>
      </c>
      <c r="G233" s="162" t="e">
        <f>IF(ISBLANK('5. Pp (3 años)'!#REF!),"",'5. Pp (3 años)'!#REF!)</f>
        <v>#REF!</v>
      </c>
      <c r="H233" s="54" t="e">
        <f>IF(ISBLANK('5. Pp (3 años)'!#REF!),"",'5. Pp (3 años)'!#REF!)</f>
        <v>#REF!</v>
      </c>
      <c r="I233" s="95" t="e">
        <f>IF(ISBLANK('9. METAS'!#REF!),"",'9. METAS'!#REF!)</f>
        <v>#REF!</v>
      </c>
      <c r="J233" s="96" t="e">
        <f>IF(ISBLANK('9. METAS'!#REF!),"",'9. METAS'!#REF!)</f>
        <v>#REF!</v>
      </c>
      <c r="K233" s="86" t="e">
        <f>IF(ISBLANK('9. METAS'!#REF!),"",'9. METAS'!#REF!)</f>
        <v>#REF!</v>
      </c>
      <c r="L233" s="86" t="e">
        <f>IF(ISBLANK('9. METAS'!#REF!),"",'9. METAS'!#REF!)</f>
        <v>#REF!</v>
      </c>
      <c r="M233" s="87" t="e">
        <f>IF(ISBLANK('9. METAS'!#REF!),"",'9. METAS'!#REF!)</f>
        <v>#REF!</v>
      </c>
      <c r="N233" s="97">
        <v>41</v>
      </c>
      <c r="O233" s="89"/>
      <c r="P233" s="89"/>
      <c r="Q233" s="90"/>
      <c r="R233" s="84" t="str">
        <f t="shared" si="24"/>
        <v>100%</v>
      </c>
      <c r="S233" s="85" t="str">
        <f t="shared" si="25"/>
        <v>100%</v>
      </c>
      <c r="T233" s="85" t="str">
        <f t="shared" si="26"/>
        <v>100%</v>
      </c>
      <c r="U233" s="108" t="str">
        <f t="shared" si="27"/>
        <v>100%</v>
      </c>
      <c r="V233" s="88" t="str">
        <f t="shared" si="28"/>
        <v>No Programado</v>
      </c>
      <c r="W233" s="85" t="str">
        <f t="shared" si="29"/>
        <v>No Programado</v>
      </c>
      <c r="X233" s="85" t="str">
        <f t="shared" si="30"/>
        <v>No Programado</v>
      </c>
      <c r="Y233" s="114" t="str">
        <f t="shared" si="31"/>
        <v>No Programado</v>
      </c>
      <c r="Z233" s="130"/>
      <c r="AA233" s="131"/>
      <c r="AB233" s="131"/>
      <c r="AC233" s="132"/>
    </row>
    <row r="234" spans="3:29" ht="17.25">
      <c r="C234" s="159" t="e">
        <f>IF(ISBLANK('5. Pp (3 años)'!#REF!),"",'5. Pp (3 años)'!#REF!)</f>
        <v>#REF!</v>
      </c>
      <c r="D234" s="47" t="e">
        <f>IF(ISBLANK('5. Pp (3 años)'!#REF!),"",'5. Pp (3 años)'!#REF!)</f>
        <v>#REF!</v>
      </c>
      <c r="E234" s="156" t="e">
        <f>IF(ISBLANK('5. Pp (3 años)'!#REF!),"",'5. Pp (3 años)'!#REF!)</f>
        <v>#REF!</v>
      </c>
      <c r="F234" s="156" t="e">
        <f>IF(ISBLANK('5. Pp (3 años)'!#REF!),"",'5. Pp (3 años)'!#REF!)</f>
        <v>#REF!</v>
      </c>
      <c r="G234" s="167" t="e">
        <f>IF(ISBLANK('5. Pp (3 años)'!#REF!),"",'5. Pp (3 años)'!#REF!)</f>
        <v>#REF!</v>
      </c>
      <c r="H234" s="53" t="e">
        <f>IF(ISBLANK('5. Pp (3 años)'!#REF!),"",'5. Pp (3 años)'!#REF!)</f>
        <v>#REF!</v>
      </c>
      <c r="I234" s="95" t="e">
        <f>IF(ISBLANK('9. METAS'!#REF!),"",'9. METAS'!#REF!)</f>
        <v>#REF!</v>
      </c>
      <c r="J234" s="96" t="e">
        <f>IF(ISBLANK('9. METAS'!#REF!),"",'9. METAS'!#REF!)</f>
        <v>#REF!</v>
      </c>
      <c r="K234" s="86" t="e">
        <f>IF(ISBLANK('9. METAS'!#REF!),"",'9. METAS'!#REF!)</f>
        <v>#REF!</v>
      </c>
      <c r="L234" s="86" t="e">
        <f>IF(ISBLANK('9. METAS'!#REF!),"",'9. METAS'!#REF!)</f>
        <v>#REF!</v>
      </c>
      <c r="M234" s="87" t="e">
        <f>IF(ISBLANK('9. METAS'!#REF!),"",'9. METAS'!#REF!)</f>
        <v>#REF!</v>
      </c>
      <c r="N234" s="97">
        <v>41</v>
      </c>
      <c r="O234" s="89"/>
      <c r="P234" s="89"/>
      <c r="Q234" s="90"/>
      <c r="R234" s="84" t="str">
        <f t="shared" ref="R234:R244" si="32">IFERROR((N234/J234),"100%")</f>
        <v>100%</v>
      </c>
      <c r="S234" s="85" t="str">
        <f t="shared" ref="S234:S244" si="33">IFERROR((O234/K234),"100%")</f>
        <v>100%</v>
      </c>
      <c r="T234" s="85" t="str">
        <f t="shared" ref="T234:T244" si="34">IFERROR((P234/L234),"100%")</f>
        <v>100%</v>
      </c>
      <c r="U234" s="108" t="str">
        <f t="shared" ref="U234:U244" si="35">IFERROR((Q234/M234),"100%")</f>
        <v>100%</v>
      </c>
      <c r="V234" s="88" t="str">
        <f t="shared" ref="V234:V244" si="36">IFERROR((N234/I234),"No Programado")</f>
        <v>No Programado</v>
      </c>
      <c r="W234" s="85" t="str">
        <f t="shared" ref="W234:W244" si="37">IFERROR((N234+O234)/I234, "No Programado")</f>
        <v>No Programado</v>
      </c>
      <c r="X234" s="85" t="str">
        <f t="shared" ref="X234:X244" si="38">IFERROR((O234+P234)/I234, "No Programado")</f>
        <v>No Programado</v>
      </c>
      <c r="Y234" s="114" t="str">
        <f t="shared" ref="Y234:Y244" si="39">IFERROR((P234+Q234)/I234, "No Programado")</f>
        <v>No Programado</v>
      </c>
      <c r="Z234" s="127"/>
      <c r="AA234" s="128"/>
      <c r="AB234" s="128"/>
      <c r="AC234" s="129"/>
    </row>
    <row r="235" spans="3:29" ht="17.25">
      <c r="C235" s="157" t="e">
        <f>IF(ISBLANK('5. Pp (3 años)'!#REF!),"",'5. Pp (3 años)'!#REF!)</f>
        <v>#REF!</v>
      </c>
      <c r="D235" s="68" t="e">
        <f>IF(ISBLANK('5. Pp (3 años)'!#REF!),"",'5. Pp (3 años)'!#REF!)</f>
        <v>#REF!</v>
      </c>
      <c r="E235" s="154" t="e">
        <f>IF(ISBLANK('5. Pp (3 años)'!#REF!),"",'5. Pp (3 años)'!#REF!)</f>
        <v>#REF!</v>
      </c>
      <c r="F235" s="154" t="e">
        <f>IF(ISBLANK('5. Pp (3 años)'!#REF!),"",'5. Pp (3 años)'!#REF!)</f>
        <v>#REF!</v>
      </c>
      <c r="G235" s="162" t="e">
        <f>IF(ISBLANK('5. Pp (3 años)'!#REF!),"",'5. Pp (3 años)'!#REF!)</f>
        <v>#REF!</v>
      </c>
      <c r="H235" s="54" t="e">
        <f>IF(ISBLANK('5. Pp (3 años)'!#REF!),"",'5. Pp (3 años)'!#REF!)</f>
        <v>#REF!</v>
      </c>
      <c r="I235" s="95" t="e">
        <f>IF(ISBLANK('9. METAS'!#REF!),"",'9. METAS'!#REF!)</f>
        <v>#REF!</v>
      </c>
      <c r="J235" s="96" t="e">
        <f>IF(ISBLANK('9. METAS'!#REF!),"",'9. METAS'!#REF!)</f>
        <v>#REF!</v>
      </c>
      <c r="K235" s="86" t="e">
        <f>IF(ISBLANK('9. METAS'!#REF!),"",'9. METAS'!#REF!)</f>
        <v>#REF!</v>
      </c>
      <c r="L235" s="86" t="e">
        <f>IF(ISBLANK('9. METAS'!#REF!),"",'9. METAS'!#REF!)</f>
        <v>#REF!</v>
      </c>
      <c r="M235" s="87" t="e">
        <f>IF(ISBLANK('9. METAS'!#REF!),"",'9. METAS'!#REF!)</f>
        <v>#REF!</v>
      </c>
      <c r="N235" s="97">
        <v>41</v>
      </c>
      <c r="O235" s="89"/>
      <c r="P235" s="89"/>
      <c r="Q235" s="90"/>
      <c r="R235" s="84" t="str">
        <f t="shared" si="32"/>
        <v>100%</v>
      </c>
      <c r="S235" s="85" t="str">
        <f t="shared" si="33"/>
        <v>100%</v>
      </c>
      <c r="T235" s="85" t="str">
        <f t="shared" si="34"/>
        <v>100%</v>
      </c>
      <c r="U235" s="108" t="str">
        <f t="shared" si="35"/>
        <v>100%</v>
      </c>
      <c r="V235" s="88" t="str">
        <f t="shared" si="36"/>
        <v>No Programado</v>
      </c>
      <c r="W235" s="85" t="str">
        <f t="shared" si="37"/>
        <v>No Programado</v>
      </c>
      <c r="X235" s="85" t="str">
        <f t="shared" si="38"/>
        <v>No Programado</v>
      </c>
      <c r="Y235" s="114" t="str">
        <f t="shared" si="39"/>
        <v>No Programado</v>
      </c>
      <c r="Z235" s="130"/>
      <c r="AA235" s="131"/>
      <c r="AB235" s="131"/>
      <c r="AC235" s="132"/>
    </row>
    <row r="236" spans="3:29" ht="17.25">
      <c r="C236" s="158" t="e">
        <f>IF(ISBLANK('5. Pp (3 años)'!#REF!),"",'5. Pp (3 años)'!#REF!)</f>
        <v>#REF!</v>
      </c>
      <c r="D236" s="68" t="e">
        <f>IF(ISBLANK('5. Pp (3 años)'!#REF!),"",'5. Pp (3 años)'!#REF!)</f>
        <v>#REF!</v>
      </c>
      <c r="E236" s="154" t="e">
        <f>IF(ISBLANK('5. Pp (3 años)'!#REF!),"",'5. Pp (3 años)'!#REF!)</f>
        <v>#REF!</v>
      </c>
      <c r="F236" s="154" t="e">
        <f>IF(ISBLANK('5. Pp (3 años)'!#REF!),"",'5. Pp (3 años)'!#REF!)</f>
        <v>#REF!</v>
      </c>
      <c r="G236" s="162" t="e">
        <f>IF(ISBLANK('5. Pp (3 años)'!#REF!),"",'5. Pp (3 años)'!#REF!)</f>
        <v>#REF!</v>
      </c>
      <c r="H236" s="54" t="e">
        <f>IF(ISBLANK('5. Pp (3 años)'!#REF!),"",'5. Pp (3 años)'!#REF!)</f>
        <v>#REF!</v>
      </c>
      <c r="I236" s="95" t="e">
        <f>IF(ISBLANK('9. METAS'!#REF!),"",'9. METAS'!#REF!)</f>
        <v>#REF!</v>
      </c>
      <c r="J236" s="96" t="e">
        <f>IF(ISBLANK('9. METAS'!#REF!),"",'9. METAS'!#REF!)</f>
        <v>#REF!</v>
      </c>
      <c r="K236" s="86" t="e">
        <f>IF(ISBLANK('9. METAS'!#REF!),"",'9. METAS'!#REF!)</f>
        <v>#REF!</v>
      </c>
      <c r="L236" s="86" t="e">
        <f>IF(ISBLANK('9. METAS'!#REF!),"",'9. METAS'!#REF!)</f>
        <v>#REF!</v>
      </c>
      <c r="M236" s="87" t="e">
        <f>IF(ISBLANK('9. METAS'!#REF!),"",'9. METAS'!#REF!)</f>
        <v>#REF!</v>
      </c>
      <c r="N236" s="97">
        <v>41</v>
      </c>
      <c r="O236" s="89"/>
      <c r="P236" s="89"/>
      <c r="Q236" s="90"/>
      <c r="R236" s="84" t="str">
        <f t="shared" si="32"/>
        <v>100%</v>
      </c>
      <c r="S236" s="85" t="str">
        <f t="shared" si="33"/>
        <v>100%</v>
      </c>
      <c r="T236" s="85" t="str">
        <f t="shared" si="34"/>
        <v>100%</v>
      </c>
      <c r="U236" s="108" t="str">
        <f t="shared" si="35"/>
        <v>100%</v>
      </c>
      <c r="V236" s="88" t="str">
        <f t="shared" si="36"/>
        <v>No Programado</v>
      </c>
      <c r="W236" s="85" t="str">
        <f t="shared" si="37"/>
        <v>No Programado</v>
      </c>
      <c r="X236" s="85" t="str">
        <f t="shared" si="38"/>
        <v>No Programado</v>
      </c>
      <c r="Y236" s="114" t="str">
        <f t="shared" si="39"/>
        <v>No Programado</v>
      </c>
      <c r="Z236" s="130"/>
      <c r="AA236" s="131"/>
      <c r="AB236" s="131"/>
      <c r="AC236" s="132"/>
    </row>
    <row r="237" spans="3:29" ht="17.25">
      <c r="C237" s="157" t="e">
        <f>IF(ISBLANK('5. Pp (3 años)'!#REF!),"",'5. Pp (3 años)'!#REF!)</f>
        <v>#REF!</v>
      </c>
      <c r="D237" s="68" t="e">
        <f>IF(ISBLANK('5. Pp (3 años)'!#REF!),"",'5. Pp (3 años)'!#REF!)</f>
        <v>#REF!</v>
      </c>
      <c r="E237" s="154" t="e">
        <f>IF(ISBLANK('5. Pp (3 años)'!#REF!),"",'5. Pp (3 años)'!#REF!)</f>
        <v>#REF!</v>
      </c>
      <c r="F237" s="154" t="e">
        <f>IF(ISBLANK('5. Pp (3 años)'!#REF!),"",'5. Pp (3 años)'!#REF!)</f>
        <v>#REF!</v>
      </c>
      <c r="G237" s="162" t="e">
        <f>IF(ISBLANK('5. Pp (3 años)'!#REF!),"",'5. Pp (3 años)'!#REF!)</f>
        <v>#REF!</v>
      </c>
      <c r="H237" s="54" t="e">
        <f>IF(ISBLANK('5. Pp (3 años)'!#REF!),"",'5. Pp (3 años)'!#REF!)</f>
        <v>#REF!</v>
      </c>
      <c r="I237" s="95" t="e">
        <f>IF(ISBLANK('9. METAS'!#REF!),"",'9. METAS'!#REF!)</f>
        <v>#REF!</v>
      </c>
      <c r="J237" s="96" t="e">
        <f>IF(ISBLANK('9. METAS'!#REF!),"",'9. METAS'!#REF!)</f>
        <v>#REF!</v>
      </c>
      <c r="K237" s="86" t="e">
        <f>IF(ISBLANK('9. METAS'!#REF!),"",'9. METAS'!#REF!)</f>
        <v>#REF!</v>
      </c>
      <c r="L237" s="86" t="e">
        <f>IF(ISBLANK('9. METAS'!#REF!),"",'9. METAS'!#REF!)</f>
        <v>#REF!</v>
      </c>
      <c r="M237" s="87" t="e">
        <f>IF(ISBLANK('9. METAS'!#REF!),"",'9. METAS'!#REF!)</f>
        <v>#REF!</v>
      </c>
      <c r="N237" s="97">
        <v>41</v>
      </c>
      <c r="O237" s="89"/>
      <c r="P237" s="89"/>
      <c r="Q237" s="90"/>
      <c r="R237" s="84" t="str">
        <f t="shared" si="32"/>
        <v>100%</v>
      </c>
      <c r="S237" s="85" t="str">
        <f t="shared" si="33"/>
        <v>100%</v>
      </c>
      <c r="T237" s="85" t="str">
        <f t="shared" si="34"/>
        <v>100%</v>
      </c>
      <c r="U237" s="108" t="str">
        <f t="shared" si="35"/>
        <v>100%</v>
      </c>
      <c r="V237" s="88" t="str">
        <f t="shared" si="36"/>
        <v>No Programado</v>
      </c>
      <c r="W237" s="85" t="str">
        <f t="shared" si="37"/>
        <v>No Programado</v>
      </c>
      <c r="X237" s="85" t="str">
        <f t="shared" si="38"/>
        <v>No Programado</v>
      </c>
      <c r="Y237" s="114" t="str">
        <f t="shared" si="39"/>
        <v>No Programado</v>
      </c>
      <c r="Z237" s="130"/>
      <c r="AA237" s="131"/>
      <c r="AB237" s="131"/>
      <c r="AC237" s="132"/>
    </row>
    <row r="238" spans="3:29" ht="17.25">
      <c r="C238" s="158" t="e">
        <f>IF(ISBLANK('5. Pp (3 años)'!#REF!),"",'5. Pp (3 años)'!#REF!)</f>
        <v>#REF!</v>
      </c>
      <c r="D238" s="68" t="e">
        <f>IF(ISBLANK('5. Pp (3 años)'!#REF!),"",'5. Pp (3 años)'!#REF!)</f>
        <v>#REF!</v>
      </c>
      <c r="E238" s="154" t="e">
        <f>IF(ISBLANK('5. Pp (3 años)'!#REF!),"",'5. Pp (3 años)'!#REF!)</f>
        <v>#REF!</v>
      </c>
      <c r="F238" s="154" t="e">
        <f>IF(ISBLANK('5. Pp (3 años)'!#REF!),"",'5. Pp (3 años)'!#REF!)</f>
        <v>#REF!</v>
      </c>
      <c r="G238" s="162" t="e">
        <f>IF(ISBLANK('5. Pp (3 años)'!#REF!),"",'5. Pp (3 años)'!#REF!)</f>
        <v>#REF!</v>
      </c>
      <c r="H238" s="54" t="e">
        <f>IF(ISBLANK('5. Pp (3 años)'!#REF!),"",'5. Pp (3 años)'!#REF!)</f>
        <v>#REF!</v>
      </c>
      <c r="I238" s="95" t="e">
        <f>IF(ISBLANK('9. METAS'!#REF!),"",'9. METAS'!#REF!)</f>
        <v>#REF!</v>
      </c>
      <c r="J238" s="96" t="e">
        <f>IF(ISBLANK('9. METAS'!#REF!),"",'9. METAS'!#REF!)</f>
        <v>#REF!</v>
      </c>
      <c r="K238" s="86" t="e">
        <f>IF(ISBLANK('9. METAS'!#REF!),"",'9. METAS'!#REF!)</f>
        <v>#REF!</v>
      </c>
      <c r="L238" s="86" t="e">
        <f>IF(ISBLANK('9. METAS'!#REF!),"",'9. METAS'!#REF!)</f>
        <v>#REF!</v>
      </c>
      <c r="M238" s="87" t="e">
        <f>IF(ISBLANK('9. METAS'!#REF!),"",'9. METAS'!#REF!)</f>
        <v>#REF!</v>
      </c>
      <c r="N238" s="97">
        <v>41</v>
      </c>
      <c r="O238" s="89"/>
      <c r="P238" s="89"/>
      <c r="Q238" s="90"/>
      <c r="R238" s="84" t="str">
        <f t="shared" si="32"/>
        <v>100%</v>
      </c>
      <c r="S238" s="85" t="str">
        <f t="shared" si="33"/>
        <v>100%</v>
      </c>
      <c r="T238" s="85" t="str">
        <f t="shared" si="34"/>
        <v>100%</v>
      </c>
      <c r="U238" s="108" t="str">
        <f t="shared" si="35"/>
        <v>100%</v>
      </c>
      <c r="V238" s="88" t="str">
        <f t="shared" si="36"/>
        <v>No Programado</v>
      </c>
      <c r="W238" s="85" t="str">
        <f t="shared" si="37"/>
        <v>No Programado</v>
      </c>
      <c r="X238" s="85" t="str">
        <f t="shared" si="38"/>
        <v>No Programado</v>
      </c>
      <c r="Y238" s="114" t="str">
        <f t="shared" si="39"/>
        <v>No Programado</v>
      </c>
      <c r="Z238" s="130"/>
      <c r="AA238" s="131"/>
      <c r="AB238" s="131"/>
      <c r="AC238" s="132"/>
    </row>
    <row r="239" spans="3:29" ht="17.25">
      <c r="C239" s="157" t="e">
        <f>IF(ISBLANK('5. Pp (3 años)'!#REF!),"",'5. Pp (3 años)'!#REF!)</f>
        <v>#REF!</v>
      </c>
      <c r="D239" s="68" t="e">
        <f>IF(ISBLANK('5. Pp (3 años)'!#REF!),"",'5. Pp (3 años)'!#REF!)</f>
        <v>#REF!</v>
      </c>
      <c r="E239" s="154" t="e">
        <f>IF(ISBLANK('5. Pp (3 años)'!#REF!),"",'5. Pp (3 años)'!#REF!)</f>
        <v>#REF!</v>
      </c>
      <c r="F239" s="154" t="e">
        <f>IF(ISBLANK('5. Pp (3 años)'!#REF!),"",'5. Pp (3 años)'!#REF!)</f>
        <v>#REF!</v>
      </c>
      <c r="G239" s="162" t="e">
        <f>IF(ISBLANK('5. Pp (3 años)'!#REF!),"",'5. Pp (3 años)'!#REF!)</f>
        <v>#REF!</v>
      </c>
      <c r="H239" s="54" t="e">
        <f>IF(ISBLANK('5. Pp (3 años)'!#REF!),"",'5. Pp (3 años)'!#REF!)</f>
        <v>#REF!</v>
      </c>
      <c r="I239" s="95" t="e">
        <f>IF(ISBLANK('9. METAS'!#REF!),"",'9. METAS'!#REF!)</f>
        <v>#REF!</v>
      </c>
      <c r="J239" s="96" t="e">
        <f>IF(ISBLANK('9. METAS'!#REF!),"",'9. METAS'!#REF!)</f>
        <v>#REF!</v>
      </c>
      <c r="K239" s="86" t="e">
        <f>IF(ISBLANK('9. METAS'!#REF!),"",'9. METAS'!#REF!)</f>
        <v>#REF!</v>
      </c>
      <c r="L239" s="86" t="e">
        <f>IF(ISBLANK('9. METAS'!#REF!),"",'9. METAS'!#REF!)</f>
        <v>#REF!</v>
      </c>
      <c r="M239" s="87" t="e">
        <f>IF(ISBLANK('9. METAS'!#REF!),"",'9. METAS'!#REF!)</f>
        <v>#REF!</v>
      </c>
      <c r="N239" s="97">
        <v>41</v>
      </c>
      <c r="O239" s="89"/>
      <c r="P239" s="89"/>
      <c r="Q239" s="90"/>
      <c r="R239" s="84" t="str">
        <f t="shared" si="32"/>
        <v>100%</v>
      </c>
      <c r="S239" s="85" t="str">
        <f t="shared" si="33"/>
        <v>100%</v>
      </c>
      <c r="T239" s="85" t="str">
        <f t="shared" si="34"/>
        <v>100%</v>
      </c>
      <c r="U239" s="108" t="str">
        <f t="shared" si="35"/>
        <v>100%</v>
      </c>
      <c r="V239" s="88" t="str">
        <f t="shared" si="36"/>
        <v>No Programado</v>
      </c>
      <c r="W239" s="85" t="str">
        <f t="shared" si="37"/>
        <v>No Programado</v>
      </c>
      <c r="X239" s="85" t="str">
        <f t="shared" si="38"/>
        <v>No Programado</v>
      </c>
      <c r="Y239" s="114" t="str">
        <f t="shared" si="39"/>
        <v>No Programado</v>
      </c>
      <c r="Z239" s="130"/>
      <c r="AA239" s="131"/>
      <c r="AB239" s="131"/>
      <c r="AC239" s="132"/>
    </row>
    <row r="240" spans="3:29" ht="17.25">
      <c r="C240" s="158" t="e">
        <f>IF(ISBLANK('5. Pp (3 años)'!#REF!),"",'5. Pp (3 años)'!#REF!)</f>
        <v>#REF!</v>
      </c>
      <c r="D240" s="68" t="e">
        <f>IF(ISBLANK('5. Pp (3 años)'!#REF!),"",'5. Pp (3 años)'!#REF!)</f>
        <v>#REF!</v>
      </c>
      <c r="E240" s="154" t="e">
        <f>IF(ISBLANK('5. Pp (3 años)'!#REF!),"",'5. Pp (3 años)'!#REF!)</f>
        <v>#REF!</v>
      </c>
      <c r="F240" s="154" t="e">
        <f>IF(ISBLANK('5. Pp (3 años)'!#REF!),"",'5. Pp (3 años)'!#REF!)</f>
        <v>#REF!</v>
      </c>
      <c r="G240" s="162" t="e">
        <f>IF(ISBLANK('5. Pp (3 años)'!#REF!),"",'5. Pp (3 años)'!#REF!)</f>
        <v>#REF!</v>
      </c>
      <c r="H240" s="54" t="e">
        <f>IF(ISBLANK('5. Pp (3 años)'!#REF!),"",'5. Pp (3 años)'!#REF!)</f>
        <v>#REF!</v>
      </c>
      <c r="I240" s="95" t="e">
        <f>IF(ISBLANK('9. METAS'!#REF!),"",'9. METAS'!#REF!)</f>
        <v>#REF!</v>
      </c>
      <c r="J240" s="96" t="e">
        <f>IF(ISBLANK('9. METAS'!#REF!),"",'9. METAS'!#REF!)</f>
        <v>#REF!</v>
      </c>
      <c r="K240" s="86" t="e">
        <f>IF(ISBLANK('9. METAS'!#REF!),"",'9. METAS'!#REF!)</f>
        <v>#REF!</v>
      </c>
      <c r="L240" s="86" t="e">
        <f>IF(ISBLANK('9. METAS'!#REF!),"",'9. METAS'!#REF!)</f>
        <v>#REF!</v>
      </c>
      <c r="M240" s="87" t="e">
        <f>IF(ISBLANK('9. METAS'!#REF!),"",'9. METAS'!#REF!)</f>
        <v>#REF!</v>
      </c>
      <c r="N240" s="97">
        <v>41</v>
      </c>
      <c r="O240" s="89"/>
      <c r="P240" s="89"/>
      <c r="Q240" s="90"/>
      <c r="R240" s="84" t="str">
        <f t="shared" si="32"/>
        <v>100%</v>
      </c>
      <c r="S240" s="85" t="str">
        <f t="shared" si="33"/>
        <v>100%</v>
      </c>
      <c r="T240" s="85" t="str">
        <f t="shared" si="34"/>
        <v>100%</v>
      </c>
      <c r="U240" s="108" t="str">
        <f t="shared" si="35"/>
        <v>100%</v>
      </c>
      <c r="V240" s="88" t="str">
        <f t="shared" si="36"/>
        <v>No Programado</v>
      </c>
      <c r="W240" s="85" t="str">
        <f t="shared" si="37"/>
        <v>No Programado</v>
      </c>
      <c r="X240" s="85" t="str">
        <f t="shared" si="38"/>
        <v>No Programado</v>
      </c>
      <c r="Y240" s="114" t="str">
        <f t="shared" si="39"/>
        <v>No Programado</v>
      </c>
      <c r="Z240" s="130"/>
      <c r="AA240" s="131"/>
      <c r="AB240" s="131"/>
      <c r="AC240" s="132"/>
    </row>
    <row r="241" spans="3:29" ht="17.25">
      <c r="C241" s="157" t="e">
        <f>IF(ISBLANK('5. Pp (3 años)'!#REF!),"",'5. Pp (3 años)'!#REF!)</f>
        <v>#REF!</v>
      </c>
      <c r="D241" s="68" t="e">
        <f>IF(ISBLANK('5. Pp (3 años)'!#REF!),"",'5. Pp (3 años)'!#REF!)</f>
        <v>#REF!</v>
      </c>
      <c r="E241" s="154" t="e">
        <f>IF(ISBLANK('5. Pp (3 años)'!#REF!),"",'5. Pp (3 años)'!#REF!)</f>
        <v>#REF!</v>
      </c>
      <c r="F241" s="154" t="e">
        <f>IF(ISBLANK('5. Pp (3 años)'!#REF!),"",'5. Pp (3 años)'!#REF!)</f>
        <v>#REF!</v>
      </c>
      <c r="G241" s="162" t="e">
        <f>IF(ISBLANK('5. Pp (3 años)'!#REF!),"",'5. Pp (3 años)'!#REF!)</f>
        <v>#REF!</v>
      </c>
      <c r="H241" s="54" t="e">
        <f>IF(ISBLANK('5. Pp (3 años)'!#REF!),"",'5. Pp (3 años)'!#REF!)</f>
        <v>#REF!</v>
      </c>
      <c r="I241" s="95" t="e">
        <f>IF(ISBLANK('9. METAS'!#REF!),"",'9. METAS'!#REF!)</f>
        <v>#REF!</v>
      </c>
      <c r="J241" s="96" t="e">
        <f>IF(ISBLANK('9. METAS'!#REF!),"",'9. METAS'!#REF!)</f>
        <v>#REF!</v>
      </c>
      <c r="K241" s="86" t="e">
        <f>IF(ISBLANK('9. METAS'!#REF!),"",'9. METAS'!#REF!)</f>
        <v>#REF!</v>
      </c>
      <c r="L241" s="86" t="e">
        <f>IF(ISBLANK('9. METAS'!#REF!),"",'9. METAS'!#REF!)</f>
        <v>#REF!</v>
      </c>
      <c r="M241" s="87" t="e">
        <f>IF(ISBLANK('9. METAS'!#REF!),"",'9. METAS'!#REF!)</f>
        <v>#REF!</v>
      </c>
      <c r="N241" s="97">
        <v>41</v>
      </c>
      <c r="O241" s="89"/>
      <c r="P241" s="89"/>
      <c r="Q241" s="90"/>
      <c r="R241" s="84" t="str">
        <f t="shared" si="32"/>
        <v>100%</v>
      </c>
      <c r="S241" s="85" t="str">
        <f t="shared" si="33"/>
        <v>100%</v>
      </c>
      <c r="T241" s="85" t="str">
        <f t="shared" si="34"/>
        <v>100%</v>
      </c>
      <c r="U241" s="108" t="str">
        <f t="shared" si="35"/>
        <v>100%</v>
      </c>
      <c r="V241" s="88" t="str">
        <f t="shared" si="36"/>
        <v>No Programado</v>
      </c>
      <c r="W241" s="85" t="str">
        <f t="shared" si="37"/>
        <v>No Programado</v>
      </c>
      <c r="X241" s="85" t="str">
        <f t="shared" si="38"/>
        <v>No Programado</v>
      </c>
      <c r="Y241" s="114" t="str">
        <f t="shared" si="39"/>
        <v>No Programado</v>
      </c>
      <c r="Z241" s="130"/>
      <c r="AA241" s="131"/>
      <c r="AB241" s="131"/>
      <c r="AC241" s="132"/>
    </row>
    <row r="242" spans="3:29" ht="17.25">
      <c r="C242" s="158" t="e">
        <f>IF(ISBLANK('5. Pp (3 años)'!#REF!),"",'5. Pp (3 años)'!#REF!)</f>
        <v>#REF!</v>
      </c>
      <c r="D242" s="68" t="e">
        <f>IF(ISBLANK('5. Pp (3 años)'!#REF!),"",'5. Pp (3 años)'!#REF!)</f>
        <v>#REF!</v>
      </c>
      <c r="E242" s="154" t="e">
        <f>IF(ISBLANK('5. Pp (3 años)'!#REF!),"",'5. Pp (3 años)'!#REF!)</f>
        <v>#REF!</v>
      </c>
      <c r="F242" s="154" t="e">
        <f>IF(ISBLANK('5. Pp (3 años)'!#REF!),"",'5. Pp (3 años)'!#REF!)</f>
        <v>#REF!</v>
      </c>
      <c r="G242" s="162" t="e">
        <f>IF(ISBLANK('5. Pp (3 años)'!#REF!),"",'5. Pp (3 años)'!#REF!)</f>
        <v>#REF!</v>
      </c>
      <c r="H242" s="54" t="e">
        <f>IF(ISBLANK('5. Pp (3 años)'!#REF!),"",'5. Pp (3 años)'!#REF!)</f>
        <v>#REF!</v>
      </c>
      <c r="I242" s="95" t="e">
        <f>IF(ISBLANK('9. METAS'!#REF!),"",'9. METAS'!#REF!)</f>
        <v>#REF!</v>
      </c>
      <c r="J242" s="96" t="e">
        <f>IF(ISBLANK('9. METAS'!#REF!),"",'9. METAS'!#REF!)</f>
        <v>#REF!</v>
      </c>
      <c r="K242" s="86" t="e">
        <f>IF(ISBLANK('9. METAS'!#REF!),"",'9. METAS'!#REF!)</f>
        <v>#REF!</v>
      </c>
      <c r="L242" s="86" t="e">
        <f>IF(ISBLANK('9. METAS'!#REF!),"",'9. METAS'!#REF!)</f>
        <v>#REF!</v>
      </c>
      <c r="M242" s="87" t="e">
        <f>IF(ISBLANK('9. METAS'!#REF!),"",'9. METAS'!#REF!)</f>
        <v>#REF!</v>
      </c>
      <c r="N242" s="97">
        <v>41</v>
      </c>
      <c r="O242" s="89"/>
      <c r="P242" s="89"/>
      <c r="Q242" s="90"/>
      <c r="R242" s="84" t="str">
        <f t="shared" si="32"/>
        <v>100%</v>
      </c>
      <c r="S242" s="85" t="str">
        <f t="shared" si="33"/>
        <v>100%</v>
      </c>
      <c r="T242" s="85" t="str">
        <f t="shared" si="34"/>
        <v>100%</v>
      </c>
      <c r="U242" s="108" t="str">
        <f t="shared" si="35"/>
        <v>100%</v>
      </c>
      <c r="V242" s="88" t="str">
        <f t="shared" si="36"/>
        <v>No Programado</v>
      </c>
      <c r="W242" s="85" t="str">
        <f t="shared" si="37"/>
        <v>No Programado</v>
      </c>
      <c r="X242" s="85" t="str">
        <f t="shared" si="38"/>
        <v>No Programado</v>
      </c>
      <c r="Y242" s="114" t="str">
        <f t="shared" si="39"/>
        <v>No Programado</v>
      </c>
      <c r="Z242" s="130"/>
      <c r="AA242" s="131"/>
      <c r="AB242" s="131"/>
      <c r="AC242" s="132"/>
    </row>
    <row r="243" spans="3:29" ht="17.25">
      <c r="C243" s="157" t="e">
        <f>IF(ISBLANK('5. Pp (3 años)'!#REF!),"",'5. Pp (3 años)'!#REF!)</f>
        <v>#REF!</v>
      </c>
      <c r="D243" s="68" t="e">
        <f>IF(ISBLANK('5. Pp (3 años)'!#REF!),"",'5. Pp (3 años)'!#REF!)</f>
        <v>#REF!</v>
      </c>
      <c r="E243" s="154" t="e">
        <f>IF(ISBLANK('5. Pp (3 años)'!#REF!),"",'5. Pp (3 años)'!#REF!)</f>
        <v>#REF!</v>
      </c>
      <c r="F243" s="154" t="e">
        <f>IF(ISBLANK('5. Pp (3 años)'!#REF!),"",'5. Pp (3 años)'!#REF!)</f>
        <v>#REF!</v>
      </c>
      <c r="G243" s="162" t="e">
        <f>IF(ISBLANK('5. Pp (3 años)'!#REF!),"",'5. Pp (3 años)'!#REF!)</f>
        <v>#REF!</v>
      </c>
      <c r="H243" s="54" t="e">
        <f>IF(ISBLANK('5. Pp (3 años)'!#REF!),"",'5. Pp (3 años)'!#REF!)</f>
        <v>#REF!</v>
      </c>
      <c r="I243" s="95" t="e">
        <f>IF(ISBLANK('9. METAS'!#REF!),"",'9. METAS'!#REF!)</f>
        <v>#REF!</v>
      </c>
      <c r="J243" s="96" t="e">
        <f>IF(ISBLANK('9. METAS'!#REF!),"",'9. METAS'!#REF!)</f>
        <v>#REF!</v>
      </c>
      <c r="K243" s="86" t="e">
        <f>IF(ISBLANK('9. METAS'!#REF!),"",'9. METAS'!#REF!)</f>
        <v>#REF!</v>
      </c>
      <c r="L243" s="86" t="e">
        <f>IF(ISBLANK('9. METAS'!#REF!),"",'9. METAS'!#REF!)</f>
        <v>#REF!</v>
      </c>
      <c r="M243" s="87" t="e">
        <f>IF(ISBLANK('9. METAS'!#REF!),"",'9. METAS'!#REF!)</f>
        <v>#REF!</v>
      </c>
      <c r="N243" s="97">
        <v>41</v>
      </c>
      <c r="O243" s="89"/>
      <c r="P243" s="89"/>
      <c r="Q243" s="90"/>
      <c r="R243" s="84" t="str">
        <f t="shared" si="32"/>
        <v>100%</v>
      </c>
      <c r="S243" s="85" t="str">
        <f t="shared" si="33"/>
        <v>100%</v>
      </c>
      <c r="T243" s="85" t="str">
        <f t="shared" si="34"/>
        <v>100%</v>
      </c>
      <c r="U243" s="108" t="str">
        <f t="shared" si="35"/>
        <v>100%</v>
      </c>
      <c r="V243" s="88" t="str">
        <f t="shared" si="36"/>
        <v>No Programado</v>
      </c>
      <c r="W243" s="85" t="str">
        <f t="shared" si="37"/>
        <v>No Programado</v>
      </c>
      <c r="X243" s="85" t="str">
        <f t="shared" si="38"/>
        <v>No Programado</v>
      </c>
      <c r="Y243" s="114" t="str">
        <f t="shared" si="39"/>
        <v>No Programado</v>
      </c>
      <c r="Z243" s="130"/>
      <c r="AA243" s="131"/>
      <c r="AB243" s="131"/>
      <c r="AC243" s="132"/>
    </row>
    <row r="244" spans="3:29" ht="18" thickBot="1">
      <c r="C244" s="181" t="e">
        <f>IF(ISBLANK('5. Pp (3 años)'!#REF!),"",'5. Pp (3 años)'!#REF!)</f>
        <v>#REF!</v>
      </c>
      <c r="D244" s="182" t="e">
        <f>IF(ISBLANK('5. Pp (3 años)'!#REF!),"",'5. Pp (3 años)'!#REF!)</f>
        <v>#REF!</v>
      </c>
      <c r="E244" s="155" t="e">
        <f>IF(ISBLANK('5. Pp (3 años)'!#REF!),"",'5. Pp (3 años)'!#REF!)</f>
        <v>#REF!</v>
      </c>
      <c r="F244" s="155" t="e">
        <f>IF(ISBLANK('5. Pp (3 años)'!#REF!),"",'5. Pp (3 años)'!#REF!)</f>
        <v>#REF!</v>
      </c>
      <c r="G244" s="183" t="e">
        <f>IF(ISBLANK('5. Pp (3 años)'!#REF!),"",'5. Pp (3 años)'!#REF!)</f>
        <v>#REF!</v>
      </c>
      <c r="H244" s="57" t="e">
        <f>IF(ISBLANK('5. Pp (3 años)'!#REF!),"",'5. Pp (3 años)'!#REF!)</f>
        <v>#REF!</v>
      </c>
      <c r="I244" s="184" t="e">
        <f>IF(ISBLANK('9. METAS'!#REF!),"",'9. METAS'!#REF!)</f>
        <v>#REF!</v>
      </c>
      <c r="J244" s="98" t="e">
        <f>IF(ISBLANK('9. METAS'!#REF!),"",'9. METAS'!#REF!)</f>
        <v>#REF!</v>
      </c>
      <c r="K244" s="99" t="e">
        <f>IF(ISBLANK('9. METAS'!#REF!),"",'9. METAS'!#REF!)</f>
        <v>#REF!</v>
      </c>
      <c r="L244" s="99" t="e">
        <f>IF(ISBLANK('9. METAS'!#REF!),"",'9. METAS'!#REF!)</f>
        <v>#REF!</v>
      </c>
      <c r="M244" s="100" t="e">
        <f>IF(ISBLANK('9. METAS'!#REF!),"",'9. METAS'!#REF!)</f>
        <v>#REF!</v>
      </c>
      <c r="N244" s="101">
        <v>10</v>
      </c>
      <c r="O244" s="91"/>
      <c r="P244" s="91"/>
      <c r="Q244" s="92"/>
      <c r="R244" s="109" t="str">
        <f t="shared" si="32"/>
        <v>100%</v>
      </c>
      <c r="S244" s="110" t="str">
        <f t="shared" si="33"/>
        <v>100%</v>
      </c>
      <c r="T244" s="110" t="str">
        <f t="shared" si="34"/>
        <v>100%</v>
      </c>
      <c r="U244" s="111" t="str">
        <f t="shared" si="35"/>
        <v>100%</v>
      </c>
      <c r="V244" s="112" t="str">
        <f t="shared" si="36"/>
        <v>No Programado</v>
      </c>
      <c r="W244" s="110" t="str">
        <f t="shared" si="37"/>
        <v>No Programado</v>
      </c>
      <c r="X244" s="110" t="str">
        <f t="shared" si="38"/>
        <v>No Programado</v>
      </c>
      <c r="Y244" s="115" t="str">
        <f t="shared" si="39"/>
        <v>No Programado</v>
      </c>
      <c r="Z244" s="133"/>
      <c r="AA244" s="134"/>
      <c r="AB244" s="134"/>
      <c r="AC244" s="135"/>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7:M7"/>
    <mergeCell ref="C12:H12"/>
    <mergeCell ref="E5:N6"/>
    <mergeCell ref="I11:Y11"/>
    <mergeCell ref="I12:M12"/>
    <mergeCell ref="N12:Q12"/>
    <mergeCell ref="R12:U12"/>
    <mergeCell ref="V12:Y12"/>
    <mergeCell ref="E8:N8"/>
    <mergeCell ref="E9:N9"/>
  </mergeCells>
  <conditionalFormatting sqref="J14:M244">
    <cfRule type="containsBlanks" dxfId="35" priority="7">
      <formula>LEN(TRIM(J14))=0</formula>
    </cfRule>
  </conditionalFormatting>
  <conditionalFormatting sqref="N14:Q244">
    <cfRule type="containsBlanks" dxfId="34" priority="8">
      <formula>LEN(TRIM(N14))=0</formula>
    </cfRule>
  </conditionalFormatting>
  <conditionalFormatting sqref="R14:U244">
    <cfRule type="cellIs" dxfId="33" priority="15" stopIfTrue="1" operator="equal">
      <formula>"100%"</formula>
    </cfRule>
    <cfRule type="cellIs" dxfId="32" priority="16" stopIfTrue="1" operator="lessThan">
      <formula>0.5</formula>
    </cfRule>
    <cfRule type="cellIs" dxfId="31" priority="17" stopIfTrue="1" operator="between">
      <formula>0.5</formula>
      <formula>0.7</formula>
    </cfRule>
    <cfRule type="cellIs" dxfId="30" priority="18" stopIfTrue="1" operator="between">
      <formula>0.7</formula>
      <formula>1.2</formula>
    </cfRule>
    <cfRule type="cellIs" dxfId="29" priority="19" stopIfTrue="1" operator="greaterThanOrEqual">
      <formula>1.2</formula>
    </cfRule>
    <cfRule type="containsBlanks" dxfId="28" priority="20"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102"/>
  <sheetViews>
    <sheetView tabSelected="1" view="pageBreakPreview" topLeftCell="A74" zoomScale="60" zoomScaleNormal="60" workbookViewId="0">
      <selection activeCell="E77" sqref="E77"/>
    </sheetView>
  </sheetViews>
  <sheetFormatPr baseColWidth="10" defaultColWidth="11.375" defaultRowHeight="15"/>
  <cols>
    <col min="1" max="1" width="11.375" style="25"/>
    <col min="2" max="2" width="18.25" style="25" customWidth="1"/>
    <col min="3" max="3" width="24" style="1" customWidth="1"/>
    <col min="4" max="4" width="18.375" style="1" customWidth="1"/>
    <col min="5" max="5" width="53.75" style="25" customWidth="1"/>
    <col min="6" max="6" width="33.75" style="25" customWidth="1"/>
    <col min="7" max="7" width="33.75" style="1" customWidth="1"/>
    <col min="8" max="8" width="34.875" style="28" customWidth="1"/>
    <col min="9" max="9" width="12.875" style="1" customWidth="1"/>
    <col min="10" max="11" width="11.625" style="1" customWidth="1"/>
    <col min="12" max="13" width="11.625" style="25" customWidth="1"/>
    <col min="14" max="14" width="27" style="25" customWidth="1"/>
    <col min="15" max="17" width="11.125" style="25" hidden="1" customWidth="1"/>
    <col min="18" max="18" width="33.75" style="25" customWidth="1"/>
    <col min="19" max="21" width="11" style="25" hidden="1" customWidth="1"/>
    <col min="22" max="22" width="39" style="25" customWidth="1"/>
    <col min="23" max="25" width="16.375" style="25" hidden="1" customWidth="1"/>
    <col min="26" max="26" width="54.625" style="28" customWidth="1"/>
    <col min="27" max="29" width="36.75" style="25" hidden="1" customWidth="1"/>
    <col min="30" max="16384" width="11.375" style="25"/>
  </cols>
  <sheetData>
    <row r="4" spans="3:29" ht="15.75" thickBot="1"/>
    <row r="5" spans="3:29" ht="26.25" customHeight="1">
      <c r="C5" s="41"/>
      <c r="D5" s="77"/>
      <c r="E5" s="676" t="s">
        <v>99</v>
      </c>
      <c r="F5" s="676"/>
      <c r="G5" s="676"/>
      <c r="H5" s="676"/>
      <c r="I5" s="676"/>
      <c r="J5" s="676"/>
      <c r="K5" s="676"/>
      <c r="L5" s="676"/>
      <c r="M5" s="676"/>
      <c r="N5" s="676"/>
      <c r="O5" s="676"/>
      <c r="P5" s="676"/>
      <c r="Q5" s="676"/>
      <c r="R5" s="676"/>
      <c r="S5" s="676"/>
      <c r="T5" s="676"/>
      <c r="U5" s="676"/>
      <c r="V5" s="676"/>
      <c r="W5" s="676"/>
      <c r="X5" s="676"/>
      <c r="Y5" s="676"/>
      <c r="Z5" s="676"/>
      <c r="AA5" s="676"/>
      <c r="AB5" s="676"/>
      <c r="AC5" s="677"/>
    </row>
    <row r="6" spans="3:29" ht="26.25" customHeight="1">
      <c r="C6" s="42"/>
      <c r="E6" s="678"/>
      <c r="F6" s="678"/>
      <c r="G6" s="678"/>
      <c r="H6" s="678"/>
      <c r="I6" s="678"/>
      <c r="J6" s="678"/>
      <c r="K6" s="678"/>
      <c r="L6" s="678"/>
      <c r="M6" s="678"/>
      <c r="N6" s="678"/>
      <c r="O6" s="678"/>
      <c r="P6" s="678"/>
      <c r="Q6" s="678"/>
      <c r="R6" s="678"/>
      <c r="S6" s="678"/>
      <c r="T6" s="678"/>
      <c r="U6" s="678"/>
      <c r="V6" s="678"/>
      <c r="W6" s="678"/>
      <c r="X6" s="678"/>
      <c r="Y6" s="678"/>
      <c r="Z6" s="678"/>
      <c r="AA6" s="678"/>
      <c r="AB6" s="678"/>
      <c r="AC6" s="679"/>
    </row>
    <row r="7" spans="3:29" ht="26.25" customHeight="1">
      <c r="C7" s="42"/>
      <c r="E7" s="678" t="s">
        <v>160</v>
      </c>
      <c r="F7" s="678"/>
      <c r="G7" s="678"/>
      <c r="H7" s="678"/>
      <c r="I7" s="678"/>
      <c r="J7" s="678"/>
      <c r="K7" s="678"/>
      <c r="L7" s="678"/>
      <c r="M7" s="678"/>
      <c r="N7" s="678"/>
      <c r="O7" s="678"/>
      <c r="P7" s="678"/>
      <c r="Q7" s="678"/>
      <c r="R7" s="678"/>
      <c r="S7" s="678"/>
      <c r="T7" s="678"/>
      <c r="U7" s="678"/>
      <c r="V7" s="678"/>
      <c r="W7" s="678"/>
      <c r="X7" s="678"/>
      <c r="Y7" s="678"/>
      <c r="Z7" s="678"/>
      <c r="AA7" s="678"/>
      <c r="AB7" s="678"/>
      <c r="AC7" s="679"/>
    </row>
    <row r="8" spans="3:29" ht="26.25" customHeight="1">
      <c r="C8" s="42"/>
      <c r="E8" s="678" t="str">
        <f>IF(ISBLANK('5. Pp (3 años)'!C6),"",'5. Pp (3 años)'!C6)</f>
        <v>E-PPA 2.2  PROGRAMA DE INFRAESTRUCTURA BÁSICA URBANA, MEJORAMIENTO DE IMAGEN, SERVICIOS PÚBLICOS Y OBRAS PÚBLICAS DIGNAS, SUSTENTABLES E INCLUSIVAS.</v>
      </c>
      <c r="F8" s="678"/>
      <c r="G8" s="678"/>
      <c r="H8" s="678"/>
      <c r="I8" s="678"/>
      <c r="J8" s="678"/>
      <c r="K8" s="678"/>
      <c r="L8" s="678"/>
      <c r="M8" s="678"/>
      <c r="N8" s="678"/>
      <c r="O8" s="678"/>
      <c r="P8" s="678"/>
      <c r="Q8" s="678"/>
      <c r="R8" s="678"/>
      <c r="S8" s="678"/>
      <c r="T8" s="678"/>
      <c r="U8" s="678"/>
      <c r="V8" s="678"/>
      <c r="W8" s="678"/>
      <c r="X8" s="678"/>
      <c r="Y8" s="678"/>
      <c r="Z8" s="678"/>
      <c r="AA8" s="678"/>
      <c r="AB8" s="678"/>
      <c r="AC8" s="679"/>
    </row>
    <row r="9" spans="3:29" ht="26.25" customHeight="1">
      <c r="C9" s="42"/>
      <c r="E9" s="678" t="str">
        <f>IF(ISBLANK('5. Pp (3 años)'!C7),"",'5. Pp (3 años)'!C7)</f>
        <v>SECRETARÍA MUNICIPAL DE OBRAS PÚBLICAS Y SERVICIOS</v>
      </c>
      <c r="F9" s="678"/>
      <c r="G9" s="678"/>
      <c r="H9" s="678"/>
      <c r="I9" s="678"/>
      <c r="J9" s="678"/>
      <c r="K9" s="678"/>
      <c r="L9" s="678"/>
      <c r="M9" s="678"/>
      <c r="N9" s="678"/>
      <c r="O9" s="678"/>
      <c r="P9" s="678"/>
      <c r="Q9" s="678"/>
      <c r="R9" s="678"/>
      <c r="S9" s="678"/>
      <c r="T9" s="678"/>
      <c r="U9" s="678"/>
      <c r="V9" s="678"/>
      <c r="W9" s="678"/>
      <c r="X9" s="678"/>
      <c r="Y9" s="678"/>
      <c r="Z9" s="678"/>
      <c r="AA9" s="678"/>
      <c r="AB9" s="678"/>
      <c r="AC9" s="679"/>
    </row>
    <row r="10" spans="3:29" ht="15.75" thickBot="1">
      <c r="C10" s="42"/>
      <c r="I10" s="58"/>
      <c r="J10" s="58"/>
      <c r="K10" s="58"/>
      <c r="L10" s="33"/>
      <c r="M10" s="33"/>
      <c r="N10" s="33"/>
      <c r="O10" s="33"/>
      <c r="P10" s="33"/>
      <c r="Q10" s="33"/>
      <c r="R10" s="33"/>
      <c r="S10" s="33"/>
      <c r="T10" s="33"/>
      <c r="U10" s="33"/>
      <c r="V10" s="33"/>
      <c r="W10" s="33"/>
      <c r="X10" s="33"/>
      <c r="Y10" s="33"/>
      <c r="AC10" s="31"/>
    </row>
    <row r="11" spans="3:29" ht="27" thickBot="1">
      <c r="C11" s="79"/>
      <c r="D11" s="80"/>
      <c r="E11" s="80"/>
      <c r="F11" s="80"/>
      <c r="G11" s="93"/>
      <c r="H11" s="386"/>
      <c r="I11" s="739" t="s">
        <v>100</v>
      </c>
      <c r="J11" s="739"/>
      <c r="K11" s="739"/>
      <c r="L11" s="739"/>
      <c r="M11" s="739"/>
      <c r="N11" s="739"/>
      <c r="O11" s="739"/>
      <c r="P11" s="739"/>
      <c r="Q11" s="739"/>
      <c r="R11" s="739"/>
      <c r="S11" s="739"/>
      <c r="T11" s="739"/>
      <c r="U11" s="739"/>
      <c r="V11" s="739"/>
      <c r="W11" s="739"/>
      <c r="X11" s="739"/>
      <c r="Y11" s="740"/>
      <c r="Z11" s="454"/>
      <c r="AC11" s="31"/>
    </row>
    <row r="12" spans="3:29" ht="54.75" customHeight="1" thickBot="1">
      <c r="C12" s="734" t="s">
        <v>0</v>
      </c>
      <c r="D12" s="735"/>
      <c r="E12" s="735"/>
      <c r="F12" s="735"/>
      <c r="G12" s="735"/>
      <c r="H12" s="735"/>
      <c r="I12" s="736" t="s">
        <v>101</v>
      </c>
      <c r="J12" s="736"/>
      <c r="K12" s="736"/>
      <c r="L12" s="736"/>
      <c r="M12" s="736"/>
      <c r="N12" s="736" t="s">
        <v>102</v>
      </c>
      <c r="O12" s="736"/>
      <c r="P12" s="736"/>
      <c r="Q12" s="736"/>
      <c r="R12" s="737" t="s">
        <v>103</v>
      </c>
      <c r="S12" s="737"/>
      <c r="T12" s="737"/>
      <c r="U12" s="737"/>
      <c r="V12" s="737" t="s">
        <v>104</v>
      </c>
      <c r="W12" s="737"/>
      <c r="X12" s="737"/>
      <c r="Y12" s="738"/>
      <c r="Z12" s="455"/>
      <c r="AA12" s="165"/>
      <c r="AB12" s="165"/>
      <c r="AC12" s="166"/>
    </row>
    <row r="13" spans="3:29" ht="63.75" thickBot="1">
      <c r="C13" s="228" t="s">
        <v>82</v>
      </c>
      <c r="D13" s="229" t="s">
        <v>43</v>
      </c>
      <c r="E13" s="229" t="s">
        <v>44</v>
      </c>
      <c r="F13" s="229" t="s">
        <v>0</v>
      </c>
      <c r="G13" s="229" t="s">
        <v>84</v>
      </c>
      <c r="H13" s="387" t="s">
        <v>83</v>
      </c>
      <c r="I13" s="215" t="s">
        <v>90</v>
      </c>
      <c r="J13" s="216" t="s">
        <v>91</v>
      </c>
      <c r="K13" s="217" t="s">
        <v>92</v>
      </c>
      <c r="L13" s="218" t="s">
        <v>93</v>
      </c>
      <c r="M13" s="219" t="s">
        <v>94</v>
      </c>
      <c r="N13" s="216" t="s">
        <v>91</v>
      </c>
      <c r="O13" s="208" t="s">
        <v>92</v>
      </c>
      <c r="P13" s="209" t="s">
        <v>93</v>
      </c>
      <c r="Q13" s="210" t="s">
        <v>94</v>
      </c>
      <c r="R13" s="216" t="s">
        <v>91</v>
      </c>
      <c r="S13" s="220" t="s">
        <v>92</v>
      </c>
      <c r="T13" s="218" t="s">
        <v>93</v>
      </c>
      <c r="U13" s="221" t="s">
        <v>94</v>
      </c>
      <c r="V13" s="218" t="s">
        <v>91</v>
      </c>
      <c r="W13" s="220" t="s">
        <v>92</v>
      </c>
      <c r="X13" s="218" t="s">
        <v>93</v>
      </c>
      <c r="Y13" s="222" t="s">
        <v>94</v>
      </c>
      <c r="Z13" s="551" t="s">
        <v>105</v>
      </c>
      <c r="AA13" s="223" t="s">
        <v>106</v>
      </c>
      <c r="AB13" s="223" t="s">
        <v>107</v>
      </c>
      <c r="AC13" s="223" t="s">
        <v>108</v>
      </c>
    </row>
    <row r="14" spans="3:29" ht="225">
      <c r="C14" s="44" t="str">
        <f>IF(ISBLANK('5. Pp (3 años)'!B45),"",'5. Pp (3 años)'!B45)</f>
        <v>Dirección de Planeación Municipal</v>
      </c>
      <c r="D14" s="160" t="str">
        <f>IF(ISBLANK('5. Pp (3 años)'!C45),"",'5. Pp (3 años)'!C45)</f>
        <v>Fin</v>
      </c>
      <c r="E14" s="152"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152" t="str">
        <f>IF(ISBLANK('5. Pp (3 años)'!E45),"",'5. Pp (3 años)'!E45)</f>
        <v>I_MED_AM_DES_SOS: Índice de Medio Ambiente y Desarrollo Sostenible.</v>
      </c>
      <c r="G14" s="161" t="str">
        <f>IF(ISBLANK('5. Pp (3 años)'!H45),"",'5. Pp (3 años)'!H45)</f>
        <v>Trianual</v>
      </c>
      <c r="H14" s="388" t="str">
        <f>IF(ISBLANK('5. Pp (3 años)'!J45),"",'5. Pp (3 años)'!J45)</f>
        <v xml:space="preserve">UNIDAD DE MEDIDA DEL INDICADOR: 
Porcentaje
</v>
      </c>
      <c r="I14" s="535">
        <f>IF(ISBLANK('9. METAS'!L22),"",'9. METAS'!L22)</f>
        <v>60</v>
      </c>
      <c r="J14" s="536">
        <f>IF(ISBLANK('9. METAS'!R22),"",'9. METAS'!R22)</f>
        <v>10</v>
      </c>
      <c r="K14" s="537">
        <f>IF(ISBLANK('9. METAS'!S22),"",'9. METAS'!S22)</f>
        <v>15</v>
      </c>
      <c r="L14" s="537">
        <f>IF(ISBLANK('9. METAS'!T22),"",'9. METAS'!T22)</f>
        <v>20</v>
      </c>
      <c r="M14" s="538">
        <f>IF(ISBLANK('9. METAS'!U22),"",'9. METAS'!U22)</f>
        <v>15</v>
      </c>
      <c r="N14" s="543">
        <v>6.0699999999999997E-2</v>
      </c>
      <c r="O14" s="537">
        <v>57</v>
      </c>
      <c r="P14" s="537">
        <v>7</v>
      </c>
      <c r="Q14" s="538">
        <v>9</v>
      </c>
      <c r="R14" s="539">
        <f>IFERROR((N14/J14),"100%")</f>
        <v>6.0699999999999999E-3</v>
      </c>
      <c r="S14" s="540">
        <f>IFERROR((O14/K14),"100%")</f>
        <v>3.8</v>
      </c>
      <c r="T14" s="540">
        <f>IFERROR((P14/L14),"100%")</f>
        <v>0.35</v>
      </c>
      <c r="U14" s="541">
        <f>IFERROR((Q14/M14),"100%")</f>
        <v>0.6</v>
      </c>
      <c r="V14" s="542">
        <f>IFERROR((N14/I14),"No Programado")</f>
        <v>1.0116666666666666E-3</v>
      </c>
      <c r="W14" s="85">
        <f>IFERROR((N14+O14)/I14, "No Programado")</f>
        <v>0.95101166666666659</v>
      </c>
      <c r="X14" s="85">
        <f>IFERROR((O14+P14)/I14, "No Programado")</f>
        <v>1.0666666666666667</v>
      </c>
      <c r="Y14" s="114">
        <f>IFERROR((P14+Q14)/I14, "No Programado")</f>
        <v>0.26666666666666666</v>
      </c>
      <c r="Z14" s="463" t="s">
        <v>1148</v>
      </c>
      <c r="AA14" s="412"/>
      <c r="AB14" s="412"/>
      <c r="AC14" s="413"/>
    </row>
    <row r="15" spans="3:29" s="94" customFormat="1" ht="174" customHeight="1">
      <c r="C15" s="656" t="str">
        <f>IF(ISBLANK('5. Pp (3 años)'!B46),"",'5. Pp (3 años)'!B46)</f>
        <v>Secretaría Municipal de Obras Públicas y Servicios</v>
      </c>
      <c r="D15" s="732" t="str">
        <f>IF(ISBLANK('5. Pp (3 años)'!C46),"",'5. Pp (3 años)'!C46)</f>
        <v>Propósito</v>
      </c>
      <c r="E15" s="732"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F15" s="230" t="str">
        <f>IF(ISBLANK('5. Pp (3 años)'!E46),"",'5. Pp (3 años)'!E46)</f>
        <v xml:space="preserve">
POPR: porcentaje de obras publicas realizadas.</v>
      </c>
      <c r="G15" s="231" t="str">
        <f>IF(ISBLANK('5. Pp (3 años)'!H46),"",'5. Pp (3 años)'!H46)</f>
        <v>Trimestral</v>
      </c>
      <c r="H15" s="389" t="str">
        <f>IF(ISBLANK('5. Pp (3 años)'!J46),"",'5. Pp (3 años)'!J46)</f>
        <v>Unidad de medida del indicador: 
Porcentaje. 
Unidad de medida:
Obras.</v>
      </c>
      <c r="I15" s="95">
        <f>IF(ISBLANK('9. METAS'!L21),"",'9. METAS'!L21)</f>
        <v>61</v>
      </c>
      <c r="J15" s="96">
        <f>IF(ISBLANK('9. METAS'!R21),"",'9. METAS'!R21)</f>
        <v>4</v>
      </c>
      <c r="K15" s="86">
        <f>IF(ISBLANK('9. METAS'!S21),"",'9. METAS'!S21)</f>
        <v>31</v>
      </c>
      <c r="L15" s="86">
        <f>IF(ISBLANK('9. METAS'!T21),"",'9. METAS'!T21)</f>
        <v>20</v>
      </c>
      <c r="M15" s="87">
        <f>IF(ISBLANK('9. METAS'!U21),"",'9. METAS'!U21)</f>
        <v>6</v>
      </c>
      <c r="N15" s="97">
        <v>7</v>
      </c>
      <c r="O15" s="169"/>
      <c r="P15" s="169"/>
      <c r="Q15" s="170"/>
      <c r="R15" s="172">
        <f t="shared" ref="R15:U75" si="0">IFERROR((N15/J15),"100%")</f>
        <v>1.75</v>
      </c>
      <c r="S15" s="173">
        <f t="shared" si="0"/>
        <v>0</v>
      </c>
      <c r="T15" s="173">
        <f t="shared" si="0"/>
        <v>0</v>
      </c>
      <c r="U15" s="174">
        <f t="shared" si="0"/>
        <v>0</v>
      </c>
      <c r="V15" s="88">
        <f t="shared" ref="V15:V75" si="1">IFERROR((N15/I15),"No Programado")</f>
        <v>0.11475409836065574</v>
      </c>
      <c r="W15" s="85">
        <f t="shared" ref="W15:W75" si="2">IFERROR((N15+O15)/I15, "No Programado")</f>
        <v>0.11475409836065574</v>
      </c>
      <c r="X15" s="85">
        <f t="shared" ref="X15:X75" si="3">IFERROR((O15+P15)/I15, "No Programado")</f>
        <v>0</v>
      </c>
      <c r="Y15" s="114">
        <f t="shared" ref="Y15:Y75" si="4">IFERROR((P15+Q15)/I15, "No Programado")</f>
        <v>0</v>
      </c>
      <c r="Z15" s="464" t="s">
        <v>1107</v>
      </c>
      <c r="AA15" s="409"/>
      <c r="AB15" s="410"/>
      <c r="AC15" s="411"/>
    </row>
    <row r="16" spans="3:29" s="94" customFormat="1" ht="144.75" customHeight="1">
      <c r="C16" s="657"/>
      <c r="D16" s="733"/>
      <c r="E16" s="733"/>
      <c r="F16" s="230" t="str">
        <f>IF(ISBLANK('5. Pp (3 años)'!E47),"",'5. Pp (3 años)'!E47)</f>
        <v>PPI: Porcentaje de programas Implementados.</v>
      </c>
      <c r="G16" s="231" t="str">
        <f>IF(ISBLANK('5. Pp (3 años)'!H47),"",'5. Pp (3 años)'!H47)</f>
        <v>Trimestral</v>
      </c>
      <c r="H16" s="389" t="str">
        <f>IF(ISBLANK('5. Pp (3 años)'!J47),"",'5. Pp (3 años)'!J47)</f>
        <v>Unidad de medida del indicador: 
Porcentaje. 
Unidad de medida:
Programas.</v>
      </c>
      <c r="I16" s="95">
        <f>IF(ISBLANK('9. METAS'!L22),"",'9. METAS'!L22)</f>
        <v>60</v>
      </c>
      <c r="J16" s="96">
        <f>IF(ISBLANK('9. METAS'!R22),"",'9. METAS'!R22)</f>
        <v>10</v>
      </c>
      <c r="K16" s="86">
        <f>IF(ISBLANK('9. METAS'!S22),"",'9. METAS'!S22)</f>
        <v>15</v>
      </c>
      <c r="L16" s="86">
        <f>IF(ISBLANK('9. METAS'!T22),"",'9. METAS'!T22)</f>
        <v>20</v>
      </c>
      <c r="M16" s="87">
        <f>IF(ISBLANK('9. METAS'!U22),"",'9. METAS'!U22)</f>
        <v>15</v>
      </c>
      <c r="N16" s="97">
        <v>10</v>
      </c>
      <c r="O16" s="169"/>
      <c r="P16" s="169"/>
      <c r="Q16" s="170"/>
      <c r="R16" s="172">
        <f t="shared" si="0"/>
        <v>1</v>
      </c>
      <c r="S16" s="173">
        <f t="shared" si="0"/>
        <v>0</v>
      </c>
      <c r="T16" s="173">
        <f t="shared" si="0"/>
        <v>0</v>
      </c>
      <c r="U16" s="174">
        <f t="shared" si="0"/>
        <v>0</v>
      </c>
      <c r="V16" s="88">
        <f t="shared" si="1"/>
        <v>0.16666666666666666</v>
      </c>
      <c r="W16" s="85">
        <f t="shared" si="2"/>
        <v>0.16666666666666666</v>
      </c>
      <c r="X16" s="85">
        <f t="shared" si="3"/>
        <v>0</v>
      </c>
      <c r="Y16" s="114">
        <f t="shared" si="4"/>
        <v>0</v>
      </c>
      <c r="Z16" s="464" t="s">
        <v>1108</v>
      </c>
      <c r="AA16" s="409"/>
      <c r="AB16" s="410"/>
      <c r="AC16" s="411"/>
    </row>
    <row r="17" spans="3:29" ht="136.5" customHeight="1">
      <c r="C17" s="233" t="str">
        <f>IF(ISBLANK('5. Pp (3 años)'!B48),"",'5. Pp (3 años)'!B48)</f>
        <v>Secretaría Municipal de Obras Públicas y Servicios</v>
      </c>
      <c r="D17" s="234" t="str">
        <f>IF(ISBLANK('5. Pp (3 años)'!C48),"",'5. Pp (3 años)'!C48)</f>
        <v>Componente</v>
      </c>
      <c r="E17" s="235" t="str">
        <f>IF(ISBLANK('5. Pp (3 años)'!D48),"",'5. Pp (3 años)'!D48)</f>
        <v>2.2.1.1.1  Recorrido para supervisión de obra y servicios públicos.</v>
      </c>
      <c r="F17" s="235" t="str">
        <f>IF(ISBLANK('5. Pp (3 años)'!E48),"",'5. Pp (3 años)'!E48)</f>
        <v>POSPS: Porcentaje de Obra y Servicios Públicos  supervisados.</v>
      </c>
      <c r="G17" s="236" t="str">
        <f>IF(ISBLANK('5. Pp (3 años)'!H48),"",'5. Pp (3 años)'!H48)</f>
        <v>Trimestral</v>
      </c>
      <c r="H17" s="390" t="str">
        <f>IF(ISBLANK('5. Pp (3 años)'!J48),"",'5. Pp (3 años)'!J48)</f>
        <v xml:space="preserve">Unidad de medida del indicador: Porcentaje.
Unidad de medida:
Obra y Servicios. </v>
      </c>
      <c r="I17" s="95">
        <f>IF(ISBLANK('9. METAS'!L23),"",'9. METAS'!L23)</f>
        <v>30</v>
      </c>
      <c r="J17" s="96">
        <f>IF(ISBLANK('9. METAS'!R23),"",'9. METAS'!R23)</f>
        <v>7</v>
      </c>
      <c r="K17" s="86">
        <f>IF(ISBLANK('9. METAS'!S23),"",'9. METAS'!S23)</f>
        <v>7</v>
      </c>
      <c r="L17" s="86">
        <f>IF(ISBLANK('9. METAS'!T23),"",'9. METAS'!T23)</f>
        <v>8</v>
      </c>
      <c r="M17" s="87">
        <f>IF(ISBLANK('9. METAS'!U23),"",'9. METAS'!U23)</f>
        <v>8</v>
      </c>
      <c r="N17" s="97">
        <v>7</v>
      </c>
      <c r="O17" s="224"/>
      <c r="P17" s="224"/>
      <c r="Q17" s="225"/>
      <c r="R17" s="84">
        <f t="shared" si="0"/>
        <v>1</v>
      </c>
      <c r="S17" s="85">
        <f t="shared" si="0"/>
        <v>0</v>
      </c>
      <c r="T17" s="85">
        <f t="shared" si="0"/>
        <v>0</v>
      </c>
      <c r="U17" s="108">
        <f t="shared" si="0"/>
        <v>0</v>
      </c>
      <c r="V17" s="88">
        <f t="shared" si="1"/>
        <v>0.23333333333333334</v>
      </c>
      <c r="W17" s="85">
        <f t="shared" si="2"/>
        <v>0.23333333333333334</v>
      </c>
      <c r="X17" s="85">
        <f t="shared" si="3"/>
        <v>0</v>
      </c>
      <c r="Y17" s="114">
        <f t="shared" si="4"/>
        <v>0</v>
      </c>
      <c r="Z17" s="464" t="s">
        <v>1100</v>
      </c>
      <c r="AA17" s="409"/>
      <c r="AB17" s="226"/>
      <c r="AC17" s="227"/>
    </row>
    <row r="18" spans="3:29" ht="136.5" customHeight="1">
      <c r="C18" s="158" t="str">
        <f>IF(ISBLANK('5. Pp (3 años)'!B49),"",'5. Pp (3 años)'!B49)</f>
        <v>Secretaría Municipal de Obras Públicas y Servicios</v>
      </c>
      <c r="D18" s="68" t="str">
        <f>IF(ISBLANK('5. Pp (3 años)'!C49),"",'5. Pp (3 años)'!C49)</f>
        <v>Actividad</v>
      </c>
      <c r="E18" s="154" t="str">
        <f>IF(ISBLANK('5. Pp (3 años)'!D49),"",'5. Pp (3 años)'!D49)</f>
        <v>2.2.1.1.1.1 Implementación de estrategias en la planeación presupuestaria de actividades administrativas y operativas.</v>
      </c>
      <c r="F18" s="154" t="str">
        <f>IF(ISBLANK('5. Pp (3 años)'!E49),"",'5. Pp (3 años)'!E49)</f>
        <v>PAAO: Porcentaje de Actividades Administrativas y de Operatividad realizadas.</v>
      </c>
      <c r="G18" s="162" t="str">
        <f>IF(ISBLANK('5. Pp (3 años)'!H49),"",'5. Pp (3 años)'!H49)</f>
        <v>Trimestral</v>
      </c>
      <c r="H18" s="391" t="str">
        <f>IF(ISBLANK('5. Pp (3 años)'!J49),"",'5. Pp (3 años)'!J49)</f>
        <v xml:space="preserve">Unidad de medida del indicador: 
Porcentaje.
Unidad de medida:
Actividades. </v>
      </c>
      <c r="I18" s="95">
        <f>IF(ISBLANK('9. METAS'!L24),"",'9. METAS'!L24)</f>
        <v>40</v>
      </c>
      <c r="J18" s="96">
        <f>IF(ISBLANK('9. METAS'!R24),"",'9. METAS'!R24)</f>
        <v>10</v>
      </c>
      <c r="K18" s="86">
        <f>IF(ISBLANK('9. METAS'!S24),"",'9. METAS'!S24)</f>
        <v>10</v>
      </c>
      <c r="L18" s="86">
        <f>IF(ISBLANK('9. METAS'!T24),"",'9. METAS'!T24)</f>
        <v>10</v>
      </c>
      <c r="M18" s="87">
        <f>IF(ISBLANK('9. METAS'!U24),"",'9. METAS'!U24)</f>
        <v>10</v>
      </c>
      <c r="N18" s="97">
        <v>10</v>
      </c>
      <c r="O18" s="89"/>
      <c r="P18" s="89"/>
      <c r="Q18" s="90"/>
      <c r="R18" s="84">
        <f t="shared" si="0"/>
        <v>1</v>
      </c>
      <c r="S18" s="85">
        <f t="shared" si="0"/>
        <v>0</v>
      </c>
      <c r="T18" s="85">
        <f t="shared" si="0"/>
        <v>0</v>
      </c>
      <c r="U18" s="108">
        <f t="shared" si="0"/>
        <v>0</v>
      </c>
      <c r="V18" s="88">
        <f t="shared" si="1"/>
        <v>0.25</v>
      </c>
      <c r="W18" s="85">
        <f t="shared" si="2"/>
        <v>0.25</v>
      </c>
      <c r="X18" s="85">
        <f t="shared" si="3"/>
        <v>0</v>
      </c>
      <c r="Y18" s="114">
        <f t="shared" si="4"/>
        <v>0</v>
      </c>
      <c r="Z18" s="464" t="s">
        <v>1101</v>
      </c>
      <c r="AA18" s="409"/>
      <c r="AB18" s="226"/>
      <c r="AC18" s="227"/>
    </row>
    <row r="19" spans="3:29" ht="186.75" customHeight="1">
      <c r="C19" s="158" t="str">
        <f>IF(ISBLANK('5. Pp (3 años)'!B50),"",'5. Pp (3 años)'!B50)</f>
        <v>Secretaría Municipal de Obras Públicas y Servicios</v>
      </c>
      <c r="D19" s="68" t="str">
        <f>IF(ISBLANK('5. Pp (3 años)'!C50),"",'5. Pp (3 años)'!C50)</f>
        <v>Actividad</v>
      </c>
      <c r="E19" s="154" t="str">
        <f>IF(ISBLANK('5. Pp (3 años)'!D50),"",'5. Pp (3 años)'!D50)</f>
        <v>2.2.1.1.1.2  Entrega de Obra Pública en coordinación con las dependencias municipales.</v>
      </c>
      <c r="F19" s="154" t="str">
        <f>IF(ISBLANK('5. Pp (3 años)'!E50),"",'5. Pp (3 años)'!E50)</f>
        <v>POPE: Porcentaje de Obra Pública entregada.</v>
      </c>
      <c r="G19" s="162" t="str">
        <f>IF(ISBLANK('5. Pp (3 años)'!H50),"",'5. Pp (3 años)'!H50)</f>
        <v>Trimestral</v>
      </c>
      <c r="H19" s="391" t="str">
        <f>IF(ISBLANK('5. Pp (3 años)'!J50),"",'5. Pp (3 años)'!J50)</f>
        <v xml:space="preserve">Unidad de medida del indicador: 
Porcentaje.
Unidad de medida:
Obra Pública. </v>
      </c>
      <c r="I19" s="95">
        <f>IF(ISBLANK('9. METAS'!L25),"",'9. METAS'!L25)</f>
        <v>10</v>
      </c>
      <c r="J19" s="96">
        <f>IF(ISBLANK('9. METAS'!R25),"",'9. METAS'!R25)</f>
        <v>2</v>
      </c>
      <c r="K19" s="86">
        <f>IF(ISBLANK('9. METAS'!S25),"",'9. METAS'!S25)</f>
        <v>3</v>
      </c>
      <c r="L19" s="86">
        <f>IF(ISBLANK('9. METAS'!T25),"",'9. METAS'!T25)</f>
        <v>3</v>
      </c>
      <c r="M19" s="87">
        <f>IF(ISBLANK('9. METAS'!U25),"",'9. METAS'!U25)</f>
        <v>2</v>
      </c>
      <c r="N19" s="97">
        <v>4</v>
      </c>
      <c r="O19" s="89"/>
      <c r="P19" s="89"/>
      <c r="Q19" s="90"/>
      <c r="R19" s="84">
        <f t="shared" si="0"/>
        <v>2</v>
      </c>
      <c r="S19" s="85">
        <f t="shared" si="0"/>
        <v>0</v>
      </c>
      <c r="T19" s="85">
        <f t="shared" si="0"/>
        <v>0</v>
      </c>
      <c r="U19" s="108">
        <f t="shared" si="0"/>
        <v>0</v>
      </c>
      <c r="V19" s="88">
        <f t="shared" si="1"/>
        <v>0.4</v>
      </c>
      <c r="W19" s="85">
        <f t="shared" si="2"/>
        <v>0.4</v>
      </c>
      <c r="X19" s="85">
        <f t="shared" si="3"/>
        <v>0</v>
      </c>
      <c r="Y19" s="114">
        <f t="shared" si="4"/>
        <v>0</v>
      </c>
      <c r="Z19" s="464" t="s">
        <v>1102</v>
      </c>
      <c r="AA19" s="409"/>
      <c r="AB19" s="226"/>
      <c r="AC19" s="227"/>
    </row>
    <row r="20" spans="3:29" ht="131.25" customHeight="1">
      <c r="C20" s="158" t="str">
        <f>IF(ISBLANK('5. Pp (3 años)'!B51),"",'5. Pp (3 años)'!B51)</f>
        <v>Secretaría Municipal de Obras Públicas y Servicios</v>
      </c>
      <c r="D20" s="68" t="str">
        <f>IF(ISBLANK('5. Pp (3 años)'!C51),"",'5. Pp (3 años)'!C51)</f>
        <v>Actividad</v>
      </c>
      <c r="E20" s="154" t="str">
        <f>IF(ISBLANK('5. Pp (3 años)'!D51),"",'5. Pp (3 años)'!D51)</f>
        <v>2.2.1.1.1.3 Representación y Asistencia a actividades programadas con dependencias gubernamentales (CAPA, CFE) y  sector privado.</v>
      </c>
      <c r="F20" s="154" t="str">
        <f>IF(ISBLANK('5. Pp (3 años)'!E51),"",'5. Pp (3 años)'!E51)</f>
        <v>PAAP: Porcentaje de asistencia a actividades programadas.</v>
      </c>
      <c r="G20" s="162" t="str">
        <f>IF(ISBLANK('5. Pp (3 años)'!H51),"",'5. Pp (3 años)'!H51)</f>
        <v>Trimestral</v>
      </c>
      <c r="H20" s="391" t="str">
        <f>IF(ISBLANK('5. Pp (3 años)'!J51),"",'5. Pp (3 años)'!J51)</f>
        <v xml:space="preserve">Unidad de medida del indicador: 
Porcentaje.
Unidad de medida:
Actividades.
</v>
      </c>
      <c r="I20" s="95">
        <f>IF(ISBLANK('9. METAS'!L26),"",'9. METAS'!L26)</f>
        <v>5</v>
      </c>
      <c r="J20" s="96">
        <f>IF(ISBLANK('9. METAS'!R26),"",'9. METAS'!R26)</f>
        <v>1</v>
      </c>
      <c r="K20" s="86">
        <f>IF(ISBLANK('9. METAS'!S26),"",'9. METAS'!S26)</f>
        <v>2</v>
      </c>
      <c r="L20" s="86">
        <f>IF(ISBLANK('9. METAS'!T26),"",'9. METAS'!T26)</f>
        <v>1</v>
      </c>
      <c r="M20" s="87">
        <f>IF(ISBLANK('9. METAS'!U26),"",'9. METAS'!U26)</f>
        <v>1</v>
      </c>
      <c r="N20" s="97">
        <v>2</v>
      </c>
      <c r="O20" s="89"/>
      <c r="P20" s="89"/>
      <c r="Q20" s="90"/>
      <c r="R20" s="84">
        <f t="shared" si="0"/>
        <v>2</v>
      </c>
      <c r="S20" s="85">
        <f t="shared" si="0"/>
        <v>0</v>
      </c>
      <c r="T20" s="85">
        <f t="shared" si="0"/>
        <v>0</v>
      </c>
      <c r="U20" s="108">
        <f t="shared" si="0"/>
        <v>0</v>
      </c>
      <c r="V20" s="88">
        <f t="shared" si="1"/>
        <v>0.4</v>
      </c>
      <c r="W20" s="85">
        <f t="shared" si="2"/>
        <v>0.4</v>
      </c>
      <c r="X20" s="85">
        <f t="shared" si="3"/>
        <v>0</v>
      </c>
      <c r="Y20" s="114">
        <f t="shared" si="4"/>
        <v>0</v>
      </c>
      <c r="Z20" s="464" t="s">
        <v>1109</v>
      </c>
      <c r="AA20" s="409"/>
      <c r="AB20" s="226"/>
      <c r="AC20" s="227"/>
    </row>
    <row r="21" spans="3:29" ht="175.5" customHeight="1">
      <c r="C21" s="648" t="str">
        <f>IF(ISBLANK('5. Pp (3 años)'!B52),"",'5. Pp (3 años)'!B52)</f>
        <v>Secretaría Municipal de Obras Públicas y Servicios</v>
      </c>
      <c r="D21" s="727" t="str">
        <f>IF(ISBLANK('5. Pp (3 años)'!C52),"",'5. Pp (3 años)'!C52)</f>
        <v>Actividad</v>
      </c>
      <c r="E21" s="653" t="str">
        <f>IF(ISBLANK('5. Pp (3 años)'!D52),"",'5. Pp (3 años)'!D52)</f>
        <v>2.2.1.1.1.4 Atención a las solicitudes ciudadanas para el mantenimiento de la infraestructura urbana y para la creación de la obra pública municipal.</v>
      </c>
      <c r="F21" s="154" t="str">
        <f>IF(ISBLANK('5. Pp (3 años)'!E52),"",'5. Pp (3 años)'!E52)</f>
        <v>PSCA: Porcentaje de Solicitudes Ciudadanas Atendidas.</v>
      </c>
      <c r="G21" s="162" t="str">
        <f>IF(ISBLANK('5. Pp (3 años)'!H52),"",'5. Pp (3 años)'!H52)</f>
        <v>Trimestral</v>
      </c>
      <c r="H21" s="391" t="str">
        <f>IF(ISBLANK('5. Pp (3 años)'!J52),"",'5. Pp (3 años)'!J52)</f>
        <v xml:space="preserve">Unidad de medida del indicador:  
Porcentaje.
Unidad de medida:
Solicitudes. </v>
      </c>
      <c r="I21" s="95">
        <f>IF(ISBLANK('9. METAS'!L27),"",'9. METAS'!L27)</f>
        <v>250</v>
      </c>
      <c r="J21" s="96">
        <f>IF(ISBLANK('9. METAS'!R27),"",'9. METAS'!R27)</f>
        <v>60</v>
      </c>
      <c r="K21" s="86">
        <f>IF(ISBLANK('9. METAS'!S27),"",'9. METAS'!S27)</f>
        <v>70</v>
      </c>
      <c r="L21" s="86">
        <f>IF(ISBLANK('9. METAS'!T27),"",'9. METAS'!T27)</f>
        <v>60</v>
      </c>
      <c r="M21" s="87">
        <f>IF(ISBLANK('9. METAS'!U27),"",'9. METAS'!U27)</f>
        <v>60</v>
      </c>
      <c r="N21" s="97">
        <v>19</v>
      </c>
      <c r="O21" s="89"/>
      <c r="P21" s="89"/>
      <c r="Q21" s="90"/>
      <c r="R21" s="84">
        <f t="shared" si="0"/>
        <v>0.31666666666666665</v>
      </c>
      <c r="S21" s="85">
        <f t="shared" si="0"/>
        <v>0</v>
      </c>
      <c r="T21" s="85">
        <f t="shared" si="0"/>
        <v>0</v>
      </c>
      <c r="U21" s="108">
        <f t="shared" si="0"/>
        <v>0</v>
      </c>
      <c r="V21" s="88">
        <f t="shared" si="1"/>
        <v>7.5999999999999998E-2</v>
      </c>
      <c r="W21" s="85">
        <f t="shared" si="2"/>
        <v>7.5999999999999998E-2</v>
      </c>
      <c r="X21" s="85">
        <f t="shared" si="3"/>
        <v>0</v>
      </c>
      <c r="Y21" s="114">
        <f t="shared" si="4"/>
        <v>0</v>
      </c>
      <c r="Z21" s="464" t="s">
        <v>1110</v>
      </c>
      <c r="AA21" s="409"/>
      <c r="AB21" s="226"/>
      <c r="AC21" s="227"/>
    </row>
    <row r="22" spans="3:29" ht="159.75" customHeight="1">
      <c r="C22" s="649"/>
      <c r="D22" s="728"/>
      <c r="E22" s="655"/>
      <c r="F22" s="154" t="str">
        <f>IF(ISBLANK('5. Pp (3 años)'!E53),"",'5. Pp (3 años)'!E53)</f>
        <v>PSCC: Porcentaje de Solicitudes Ciudadanas Canalizadas.</v>
      </c>
      <c r="G22" s="162" t="str">
        <f>IF(ISBLANK('5. Pp (3 años)'!H53),"",'5. Pp (3 años)'!H53)</f>
        <v>Trimestral</v>
      </c>
      <c r="H22" s="391" t="str">
        <f>IF(ISBLANK('5. Pp (3 años)'!J53),"",'5. Pp (3 años)'!J53)</f>
        <v xml:space="preserve">Unidad de medida del indicador: 
Porcentaje.
Unidad de medida:
Solicitudes. </v>
      </c>
      <c r="I22" s="95">
        <f>IF(ISBLANK('9. METAS'!L28),"",'9. METAS'!L28)</f>
        <v>250</v>
      </c>
      <c r="J22" s="96">
        <f>IF(ISBLANK('9. METAS'!R28),"",'9. METAS'!R28)</f>
        <v>60</v>
      </c>
      <c r="K22" s="86">
        <f>IF(ISBLANK('9. METAS'!S28),"",'9. METAS'!S28)</f>
        <v>70</v>
      </c>
      <c r="L22" s="86">
        <f>IF(ISBLANK('9. METAS'!T28),"",'9. METAS'!T28)</f>
        <v>60</v>
      </c>
      <c r="M22" s="87">
        <f>IF(ISBLANK('9. METAS'!U28),"",'9. METAS'!U28)</f>
        <v>60</v>
      </c>
      <c r="N22" s="97">
        <v>19</v>
      </c>
      <c r="O22" s="89"/>
      <c r="P22" s="89"/>
      <c r="Q22" s="90"/>
      <c r="R22" s="84">
        <f t="shared" si="0"/>
        <v>0.31666666666666665</v>
      </c>
      <c r="S22" s="85">
        <f t="shared" si="0"/>
        <v>0</v>
      </c>
      <c r="T22" s="85">
        <f t="shared" si="0"/>
        <v>0</v>
      </c>
      <c r="U22" s="108">
        <f t="shared" si="0"/>
        <v>0</v>
      </c>
      <c r="V22" s="88">
        <f t="shared" si="1"/>
        <v>7.5999999999999998E-2</v>
      </c>
      <c r="W22" s="85">
        <f t="shared" si="2"/>
        <v>7.5999999999999998E-2</v>
      </c>
      <c r="X22" s="85">
        <f t="shared" si="3"/>
        <v>0</v>
      </c>
      <c r="Y22" s="114">
        <f t="shared" si="4"/>
        <v>0</v>
      </c>
      <c r="Z22" s="464" t="s">
        <v>1111</v>
      </c>
      <c r="AA22" s="409"/>
      <c r="AB22" s="226"/>
      <c r="AC22" s="227"/>
    </row>
    <row r="23" spans="3:29" ht="159.75" customHeight="1">
      <c r="C23" s="158" t="str">
        <f>IF(ISBLANK('5. Pp (3 años)'!B54),"",'5. Pp (3 años)'!B54)</f>
        <v>Secretaría Municipal de Obras Públicas y Servicios</v>
      </c>
      <c r="D23" s="68" t="str">
        <f>IF(ISBLANK('5. Pp (3 años)'!C54),"",'5. Pp (3 años)'!C54)</f>
        <v>Actividad</v>
      </c>
      <c r="E23" s="154" t="str">
        <f>IF(ISBLANK('5. Pp (3 años)'!D54),"",'5. Pp (3 años)'!D54)</f>
        <v>2.2.1.1.1.5 Autorización de Permisos de obra privada en vía pública.</v>
      </c>
      <c r="F23" s="154" t="str">
        <f>IF(ISBLANK('5. Pp (3 años)'!E54),"",'5. Pp (3 años)'!E54)</f>
        <v>PPOPA: Porcentaje de Permisos de Obra Privada autorizados.</v>
      </c>
      <c r="G23" s="162" t="str">
        <f>IF(ISBLANK('5. Pp (3 años)'!H54),"",'5. Pp (3 años)'!H54)</f>
        <v>Trimestral</v>
      </c>
      <c r="H23" s="391" t="str">
        <f>IF(ISBLANK('5. Pp (3 años)'!J54),"",'5. Pp (3 años)'!J54)</f>
        <v>Unidad de medida del indicador: 
Porcentaje. 
Unidad de medida:
Permisos.</v>
      </c>
      <c r="I23" s="95">
        <f>IF(ISBLANK('9. METAS'!L29),"",'9. METAS'!L29)</f>
        <v>220</v>
      </c>
      <c r="J23" s="96">
        <f>IF(ISBLANK('9. METAS'!R29),"",'9. METAS'!R29)</f>
        <v>55</v>
      </c>
      <c r="K23" s="86">
        <f>IF(ISBLANK('9. METAS'!S29),"",'9. METAS'!S29)</f>
        <v>55</v>
      </c>
      <c r="L23" s="86">
        <f>IF(ISBLANK('9. METAS'!T29),"",'9. METAS'!T29)</f>
        <v>55</v>
      </c>
      <c r="M23" s="87">
        <f>IF(ISBLANK('9. METAS'!U29),"",'9. METAS'!U29)</f>
        <v>55</v>
      </c>
      <c r="N23" s="97">
        <v>17</v>
      </c>
      <c r="O23" s="89"/>
      <c r="P23" s="89"/>
      <c r="Q23" s="90"/>
      <c r="R23" s="84">
        <f t="shared" si="0"/>
        <v>0.30909090909090908</v>
      </c>
      <c r="S23" s="85">
        <f t="shared" si="0"/>
        <v>0</v>
      </c>
      <c r="T23" s="85">
        <f t="shared" si="0"/>
        <v>0</v>
      </c>
      <c r="U23" s="108">
        <f t="shared" si="0"/>
        <v>0</v>
      </c>
      <c r="V23" s="88">
        <f t="shared" si="1"/>
        <v>7.7272727272727271E-2</v>
      </c>
      <c r="W23" s="85">
        <f t="shared" si="2"/>
        <v>7.7272727272727271E-2</v>
      </c>
      <c r="X23" s="85">
        <f t="shared" si="3"/>
        <v>0</v>
      </c>
      <c r="Y23" s="114">
        <f t="shared" si="4"/>
        <v>0</v>
      </c>
      <c r="Z23" s="464" t="s">
        <v>1112</v>
      </c>
      <c r="AA23" s="409"/>
      <c r="AB23" s="226"/>
      <c r="AC23" s="227"/>
    </row>
    <row r="24" spans="3:29" ht="170.25" customHeight="1">
      <c r="C24" s="158" t="str">
        <f>IF(ISBLANK('5. Pp (3 años)'!B55),"",'5. Pp (3 años)'!B55)</f>
        <v>Secretaría Municipal de Obras Públicas y Servicios</v>
      </c>
      <c r="D24" s="68" t="str">
        <f>IF(ISBLANK('5. Pp (3 años)'!C55),"",'5. Pp (3 años)'!C55)</f>
        <v>Actividad</v>
      </c>
      <c r="E24" s="154" t="str">
        <f>IF(ISBLANK('5. Pp (3 años)'!D55),"",'5. Pp (3 años)'!D55)</f>
        <v xml:space="preserve">2.2.1.1.1.6  Recepción e Integracion de Resolución  de recursos de revisión, desahogo de pruebas y alegatos en  audiencias. </v>
      </c>
      <c r="F24" s="154" t="str">
        <f>IF(ISBLANK('5. Pp (3 años)'!E55),"",'5. Pp (3 años)'!E55)</f>
        <v>PEI: Porcentaje de expedientes Integrados</v>
      </c>
      <c r="G24" s="162" t="str">
        <f>IF(ISBLANK('5. Pp (3 años)'!H55),"",'5. Pp (3 años)'!H55)</f>
        <v>Trimestral</v>
      </c>
      <c r="H24" s="391" t="str">
        <f>IF(ISBLANK('5. Pp (3 años)'!J55),"",'5. Pp (3 años)'!J55)</f>
        <v>Unidad de medida del indicador: 
 Porcentaje 
Unidad de medida:
Expedientes</v>
      </c>
      <c r="I24" s="95">
        <f>IF(ISBLANK('9. METAS'!L30),"",'9. METAS'!L30)</f>
        <v>20</v>
      </c>
      <c r="J24" s="96">
        <f>IF(ISBLANK('9. METAS'!R30),"",'9. METAS'!R30)</f>
        <v>5</v>
      </c>
      <c r="K24" s="86">
        <f>IF(ISBLANK('9. METAS'!S30),"",'9. METAS'!S30)</f>
        <v>5</v>
      </c>
      <c r="L24" s="86">
        <f>IF(ISBLANK('9. METAS'!T30),"",'9. METAS'!T30)</f>
        <v>5</v>
      </c>
      <c r="M24" s="87">
        <f>IF(ISBLANK('9. METAS'!U30),"",'9. METAS'!U30)</f>
        <v>5</v>
      </c>
      <c r="N24" s="97">
        <v>4</v>
      </c>
      <c r="O24" s="89"/>
      <c r="P24" s="89"/>
      <c r="Q24" s="90"/>
      <c r="R24" s="84">
        <f t="shared" si="0"/>
        <v>0.8</v>
      </c>
      <c r="S24" s="85">
        <f t="shared" si="0"/>
        <v>0</v>
      </c>
      <c r="T24" s="85">
        <f t="shared" si="0"/>
        <v>0</v>
      </c>
      <c r="U24" s="108">
        <f t="shared" si="0"/>
        <v>0</v>
      </c>
      <c r="V24" s="88">
        <f t="shared" si="1"/>
        <v>0.2</v>
      </c>
      <c r="W24" s="85">
        <f t="shared" si="2"/>
        <v>0.2</v>
      </c>
      <c r="X24" s="85">
        <f t="shared" si="3"/>
        <v>0</v>
      </c>
      <c r="Y24" s="114">
        <f t="shared" si="4"/>
        <v>0</v>
      </c>
      <c r="Z24" s="464" t="s">
        <v>1113</v>
      </c>
      <c r="AA24" s="409"/>
      <c r="AB24" s="226"/>
      <c r="AC24" s="227"/>
    </row>
    <row r="25" spans="3:29" ht="170.25" customHeight="1">
      <c r="C25" s="158" t="str">
        <f>IF(ISBLANK('5. Pp (3 años)'!B56),"",'5. Pp (3 años)'!B56)</f>
        <v>Secretaría Municipal de Obras Públicas y Servicios</v>
      </c>
      <c r="D25" s="68" t="str">
        <f>IF(ISBLANK('5. Pp (3 años)'!C56),"",'5. Pp (3 años)'!C56)</f>
        <v>Actividad</v>
      </c>
      <c r="E25" s="154" t="str">
        <f>IF(ISBLANK('5. Pp (3 años)'!D56),"",'5. Pp (3 años)'!D56)</f>
        <v xml:space="preserve">2.2.1.1.1.7 Realización del mantenimiento de las instalaciones de la coordinación administrativa, equipos utilitarios y herramientas. </v>
      </c>
      <c r="F25" s="154" t="str">
        <f>IF(ISBLANK('5. Pp (3 años)'!E56),"",'5. Pp (3 años)'!E56)</f>
        <v>PSMR: Porcentaje de solicitudes de mantenimiento realizadas.</v>
      </c>
      <c r="G25" s="162" t="str">
        <f>IF(ISBLANK('5. Pp (3 años)'!H56),"",'5. Pp (3 años)'!H56)</f>
        <v>Trimestral</v>
      </c>
      <c r="H25" s="391" t="str">
        <f>IF(ISBLANK('5. Pp (3 años)'!J56),"",'5. Pp (3 años)'!J56)</f>
        <v>Unidad de medida del indicador: 
Porcentaje. 
Unidad de medida:
Solicitudes.</v>
      </c>
      <c r="I25" s="95">
        <f>IF(ISBLANK('9. METAS'!L31),"",'9. METAS'!L31)</f>
        <v>30</v>
      </c>
      <c r="J25" s="96">
        <f>IF(ISBLANK('9. METAS'!R31),"",'9. METAS'!R31)</f>
        <v>8</v>
      </c>
      <c r="K25" s="86">
        <f>IF(ISBLANK('9. METAS'!S31),"",'9. METAS'!S31)</f>
        <v>8</v>
      </c>
      <c r="L25" s="86">
        <f>IF(ISBLANK('9. METAS'!T31),"",'9. METAS'!T31)</f>
        <v>7</v>
      </c>
      <c r="M25" s="87">
        <f>IF(ISBLANK('9. METAS'!U31),"",'9. METAS'!U31)</f>
        <v>7</v>
      </c>
      <c r="N25" s="97">
        <v>8</v>
      </c>
      <c r="O25" s="89"/>
      <c r="P25" s="89"/>
      <c r="Q25" s="90"/>
      <c r="R25" s="84">
        <f t="shared" si="0"/>
        <v>1</v>
      </c>
      <c r="S25" s="85">
        <f t="shared" si="0"/>
        <v>0</v>
      </c>
      <c r="T25" s="85">
        <f t="shared" si="0"/>
        <v>0</v>
      </c>
      <c r="U25" s="108">
        <f t="shared" si="0"/>
        <v>0</v>
      </c>
      <c r="V25" s="88">
        <f t="shared" si="1"/>
        <v>0.26666666666666666</v>
      </c>
      <c r="W25" s="85">
        <f t="shared" si="2"/>
        <v>0.26666666666666666</v>
      </c>
      <c r="X25" s="85">
        <f t="shared" si="3"/>
        <v>0</v>
      </c>
      <c r="Y25" s="114">
        <f t="shared" si="4"/>
        <v>0</v>
      </c>
      <c r="Z25" s="464" t="s">
        <v>1103</v>
      </c>
      <c r="AA25" s="409"/>
      <c r="AB25" s="226"/>
      <c r="AC25" s="227"/>
    </row>
    <row r="26" spans="3:29" ht="174.75" customHeight="1">
      <c r="C26" s="158" t="str">
        <f>IF(ISBLANK('5. Pp (3 años)'!B57),"",'5. Pp (3 años)'!B57)</f>
        <v>Secretaría Municipal de Obras Públicas y Servicios</v>
      </c>
      <c r="D26" s="68" t="str">
        <f>IF(ISBLANK('5. Pp (3 años)'!C57),"",'5. Pp (3 años)'!C57)</f>
        <v>Actividad</v>
      </c>
      <c r="E26" s="154" t="str">
        <f>IF(ISBLANK('5. Pp (3 años)'!D57),"",'5. Pp (3 años)'!D57)</f>
        <v xml:space="preserve">2.2.1.1.1.8 Difusión de actividades de los servicios públicos y entrega de obra pública. </v>
      </c>
      <c r="F26" s="154" t="str">
        <f>IF(ISBLANK('5. Pp (3 años)'!E57),"",'5. Pp (3 años)'!E57)</f>
        <v>PASOPD: Porcentaje de actividades de servicios y obra pública difundidas</v>
      </c>
      <c r="G26" s="162" t="str">
        <f>IF(ISBLANK('5. Pp (3 años)'!H57),"",'5. Pp (3 años)'!H57)</f>
        <v>Trimestral</v>
      </c>
      <c r="H26" s="391" t="str">
        <f>IF(ISBLANK('5. Pp (3 años)'!J57),"",'5. Pp (3 años)'!J57)</f>
        <v>Unidad de medida del indicador: 
Porcentaje. 
Unidad de medida:
Actividades Difundidas.</v>
      </c>
      <c r="I26" s="95">
        <f>IF(ISBLANK('9. METAS'!L32),"",'9. METAS'!L32)</f>
        <v>1500</v>
      </c>
      <c r="J26" s="96">
        <f>IF(ISBLANK('9. METAS'!R32),"",'9. METAS'!R32)</f>
        <v>375</v>
      </c>
      <c r="K26" s="86">
        <f>IF(ISBLANK('9. METAS'!S32),"",'9. METAS'!S32)</f>
        <v>375</v>
      </c>
      <c r="L26" s="86">
        <f>IF(ISBLANK('9. METAS'!T32),"",'9. METAS'!T32)</f>
        <v>375</v>
      </c>
      <c r="M26" s="87">
        <f>IF(ISBLANK('9. METAS'!U32),"",'9. METAS'!U32)</f>
        <v>375</v>
      </c>
      <c r="N26" s="97">
        <v>217</v>
      </c>
      <c r="O26" s="89"/>
      <c r="P26" s="89"/>
      <c r="Q26" s="90"/>
      <c r="R26" s="84">
        <f t="shared" si="0"/>
        <v>0.57866666666666666</v>
      </c>
      <c r="S26" s="85">
        <f t="shared" si="0"/>
        <v>0</v>
      </c>
      <c r="T26" s="85">
        <f t="shared" si="0"/>
        <v>0</v>
      </c>
      <c r="U26" s="108">
        <f t="shared" si="0"/>
        <v>0</v>
      </c>
      <c r="V26" s="88">
        <f t="shared" si="1"/>
        <v>0.14466666666666667</v>
      </c>
      <c r="W26" s="85">
        <f t="shared" si="2"/>
        <v>0.14466666666666667</v>
      </c>
      <c r="X26" s="85">
        <f t="shared" si="3"/>
        <v>0</v>
      </c>
      <c r="Y26" s="114">
        <f t="shared" si="4"/>
        <v>0</v>
      </c>
      <c r="Z26" s="464" t="s">
        <v>1104</v>
      </c>
      <c r="AA26" s="409"/>
      <c r="AB26" s="226"/>
      <c r="AC26" s="227"/>
    </row>
    <row r="27" spans="3:29" ht="109.5" customHeight="1">
      <c r="C27" s="233" t="str">
        <f>IF(ISBLANK('5. Pp (3 años)'!B58),"",'5. Pp (3 años)'!B58)</f>
        <v>Dirección General de Servicios Públicos</v>
      </c>
      <c r="D27" s="234" t="str">
        <f>IF(ISBLANK('5. Pp (3 años)'!C58),"",'5. Pp (3 años)'!C58)</f>
        <v xml:space="preserve">Componente  </v>
      </c>
      <c r="E27" s="235" t="str">
        <f>IF(ISBLANK('5. Pp (3 años)'!D58),"",'5. Pp (3 años)'!D58)</f>
        <v>2.2.1.1.2 Servicios de mantenimiento y conservación a la infraestructura urbana del municipio realizados.</v>
      </c>
      <c r="F27" s="235" t="str">
        <f>IF(ISBLANK('5. Pp (3 años)'!E58),"",'5. Pp (3 años)'!E58)</f>
        <v>PASRP: Porcentaje de programas de servicios públicos realizados.</v>
      </c>
      <c r="G27" s="236" t="str">
        <f>IF(ISBLANK('5. Pp (3 años)'!H58),"",'5. Pp (3 años)'!H58)</f>
        <v>Trimestral</v>
      </c>
      <c r="H27" s="390" t="str">
        <f>IF(ISBLANK('5. Pp (3 años)'!J58),"",'5. Pp (3 años)'!J58)</f>
        <v xml:space="preserve">Unidad de medida del indicador: 
Porcentaje.
Unidad de medida:
Programas. </v>
      </c>
      <c r="I27" s="95">
        <f>IF(ISBLANK('9. METAS'!L33),"",'9. METAS'!L33)</f>
        <v>29</v>
      </c>
      <c r="J27" s="96">
        <f>IF(ISBLANK('9. METAS'!R33),"",'9. METAS'!R33)</f>
        <v>6</v>
      </c>
      <c r="K27" s="86">
        <f>IF(ISBLANK('9. METAS'!S33),"",'9. METAS'!S33)</f>
        <v>6</v>
      </c>
      <c r="L27" s="86">
        <f>IF(ISBLANK('9. METAS'!T33),"",'9. METAS'!T33)</f>
        <v>8</v>
      </c>
      <c r="M27" s="87">
        <f>IF(ISBLANK('9. METAS'!U33),"",'9. METAS'!U33)</f>
        <v>9</v>
      </c>
      <c r="N27" s="97">
        <v>6</v>
      </c>
      <c r="O27" s="224"/>
      <c r="P27" s="224"/>
      <c r="Q27" s="225"/>
      <c r="R27" s="84">
        <f t="shared" si="0"/>
        <v>1</v>
      </c>
      <c r="S27" s="85">
        <f t="shared" si="0"/>
        <v>0</v>
      </c>
      <c r="T27" s="85">
        <f t="shared" si="0"/>
        <v>0</v>
      </c>
      <c r="U27" s="108">
        <f t="shared" si="0"/>
        <v>0</v>
      </c>
      <c r="V27" s="88">
        <f t="shared" si="1"/>
        <v>0.20689655172413793</v>
      </c>
      <c r="W27" s="85">
        <f t="shared" si="2"/>
        <v>0.20689655172413793</v>
      </c>
      <c r="X27" s="85">
        <f t="shared" si="3"/>
        <v>0</v>
      </c>
      <c r="Y27" s="114">
        <f t="shared" si="4"/>
        <v>0</v>
      </c>
      <c r="Z27" s="464" t="s">
        <v>1095</v>
      </c>
      <c r="AA27" s="409"/>
      <c r="AB27" s="226"/>
      <c r="AC27" s="227"/>
    </row>
    <row r="28" spans="3:29" ht="103.5">
      <c r="C28" s="158" t="str">
        <f>IF(ISBLANK('5. Pp (3 años)'!B59),"",'5. Pp (3 años)'!B59)</f>
        <v>Dirección General de Servicios Públicos</v>
      </c>
      <c r="D28" s="68" t="str">
        <f>IF(ISBLANK('5. Pp (3 años)'!C59),"",'5. Pp (3 años)'!C59)</f>
        <v>Actividad</v>
      </c>
      <c r="E28" s="154" t="str">
        <f>IF(ISBLANK('5. Pp (3 años)'!D59),"",'5. Pp (3 años)'!D59)</f>
        <v xml:space="preserve">2.2.1.1.2.1 Ejecución de programas, acciones y medidas  para la operación y buen funcionamiento de los servicios públicos. </v>
      </c>
      <c r="F28" s="154" t="str">
        <f>IF(ISBLANK('5. Pp (3 años)'!E59),"",'5. Pp (3 años)'!E59)</f>
        <v>PARSP:Porcentaje de actividades realizadas de servicios públicos.</v>
      </c>
      <c r="G28" s="162" t="str">
        <f>IF(ISBLANK('5. Pp (3 años)'!H59),"",'5. Pp (3 años)'!H59)</f>
        <v>Trimestral</v>
      </c>
      <c r="H28" s="391" t="str">
        <f>IF(ISBLANK('5. Pp (3 años)'!J59),"",'5. Pp (3 años)'!J59)</f>
        <v xml:space="preserve">Unidad de medida del indicador: 
Porcentaje. 
Unidad de medida:
Actividades. 
</v>
      </c>
      <c r="I28" s="95">
        <f>IF(ISBLANK('9. METAS'!L34),"",'9. METAS'!L34)</f>
        <v>121</v>
      </c>
      <c r="J28" s="96">
        <f>IF(ISBLANK('9. METAS'!R34),"",'9. METAS'!R34)</f>
        <v>26</v>
      </c>
      <c r="K28" s="86">
        <f>IF(ISBLANK('9. METAS'!S34),"",'9. METAS'!S34)</f>
        <v>30</v>
      </c>
      <c r="L28" s="86">
        <f>IF(ISBLANK('9. METAS'!T34),"",'9. METAS'!T34)</f>
        <v>32</v>
      </c>
      <c r="M28" s="87">
        <f>IF(ISBLANK('9. METAS'!U34),"",'9. METAS'!U34)</f>
        <v>33</v>
      </c>
      <c r="N28" s="97">
        <v>25</v>
      </c>
      <c r="O28" s="89"/>
      <c r="P28" s="89"/>
      <c r="Q28" s="90"/>
      <c r="R28" s="84">
        <f t="shared" si="0"/>
        <v>0.96153846153846156</v>
      </c>
      <c r="S28" s="85">
        <f t="shared" si="0"/>
        <v>0</v>
      </c>
      <c r="T28" s="85">
        <f t="shared" si="0"/>
        <v>0</v>
      </c>
      <c r="U28" s="108">
        <f t="shared" si="0"/>
        <v>0</v>
      </c>
      <c r="V28" s="88">
        <f t="shared" si="1"/>
        <v>0.20661157024793389</v>
      </c>
      <c r="W28" s="85">
        <f t="shared" si="2"/>
        <v>0.20661157024793389</v>
      </c>
      <c r="X28" s="85">
        <f t="shared" si="3"/>
        <v>0</v>
      </c>
      <c r="Y28" s="114">
        <f t="shared" si="4"/>
        <v>0</v>
      </c>
      <c r="Z28" s="464" t="s">
        <v>1096</v>
      </c>
      <c r="AA28" s="409"/>
      <c r="AB28" s="226"/>
      <c r="AC28" s="227"/>
    </row>
    <row r="29" spans="3:29" ht="103.5">
      <c r="C29" s="158" t="str">
        <f>IF(ISBLANK('5. Pp (3 años)'!B60),"",'5. Pp (3 años)'!B60)</f>
        <v>Dirección General de Servicios Públicos</v>
      </c>
      <c r="D29" s="68" t="str">
        <f>IF(ISBLANK('5. Pp (3 años)'!C60),"",'5. Pp (3 años)'!C60)</f>
        <v>Actividad</v>
      </c>
      <c r="E29" s="154" t="str">
        <f>IF(ISBLANK('5. Pp (3 años)'!D60),"",'5. Pp (3 años)'!D60)</f>
        <v xml:space="preserve">2.2.1.1.2.2 Tramitación de recursos necesarios para la operación y buen funcionamiento de los programas de servicios públicos. </v>
      </c>
      <c r="F29" s="154" t="str">
        <f>IF(ISBLANK('5. Pp (3 años)'!E60),"",'5. Pp (3 años)'!E60)</f>
        <v xml:space="preserve">PTRN: Porcentaje de trámites de recursos necesarios. </v>
      </c>
      <c r="G29" s="162" t="str">
        <f>IF(ISBLANK('5. Pp (3 años)'!H60),"",'5. Pp (3 años)'!H60)</f>
        <v>Trimestral</v>
      </c>
      <c r="H29" s="391" t="str">
        <f>IF(ISBLANK('5. Pp (3 años)'!J60),"",'5. Pp (3 años)'!J60)</f>
        <v xml:space="preserve">Unidad de medida del indicador: 
Porcentaje.                         
Unidad de medida:  
Tramites.
</v>
      </c>
      <c r="I29" s="95">
        <f>IF(ISBLANK('9. METAS'!L35),"",'9. METAS'!L35)</f>
        <v>73</v>
      </c>
      <c r="J29" s="96">
        <f>IF(ISBLANK('9. METAS'!R35),"",'9. METAS'!R35)</f>
        <v>14</v>
      </c>
      <c r="K29" s="86">
        <f>IF(ISBLANK('9. METAS'!S35),"",'9. METAS'!S35)</f>
        <v>17</v>
      </c>
      <c r="L29" s="86">
        <f>IF(ISBLANK('9. METAS'!T35),"",'9. METAS'!T35)</f>
        <v>19</v>
      </c>
      <c r="M29" s="87">
        <f>IF(ISBLANK('9. METAS'!U35),"",'9. METAS'!U35)</f>
        <v>23</v>
      </c>
      <c r="N29" s="97">
        <v>12</v>
      </c>
      <c r="O29" s="89"/>
      <c r="P29" s="89"/>
      <c r="Q29" s="90"/>
      <c r="R29" s="84">
        <f t="shared" si="0"/>
        <v>0.8571428571428571</v>
      </c>
      <c r="S29" s="85">
        <f t="shared" si="0"/>
        <v>0</v>
      </c>
      <c r="T29" s="85">
        <f t="shared" si="0"/>
        <v>0</v>
      </c>
      <c r="U29" s="108">
        <f t="shared" si="0"/>
        <v>0</v>
      </c>
      <c r="V29" s="88">
        <f t="shared" si="1"/>
        <v>0.16438356164383561</v>
      </c>
      <c r="W29" s="85">
        <f t="shared" si="2"/>
        <v>0.16438356164383561</v>
      </c>
      <c r="X29" s="85">
        <f t="shared" si="3"/>
        <v>0</v>
      </c>
      <c r="Y29" s="114">
        <f t="shared" si="4"/>
        <v>0</v>
      </c>
      <c r="Z29" s="464" t="s">
        <v>1097</v>
      </c>
      <c r="AA29" s="409"/>
      <c r="AB29" s="226"/>
      <c r="AC29" s="227"/>
    </row>
    <row r="30" spans="3:29" ht="103.5">
      <c r="C30" s="158" t="str">
        <f>IF(ISBLANK('5. Pp (3 años)'!B61),"",'5. Pp (3 años)'!B61)</f>
        <v>Dirección General de Servicios Públicos</v>
      </c>
      <c r="D30" s="68" t="str">
        <f>IF(ISBLANK('5. Pp (3 años)'!C61),"",'5. Pp (3 años)'!C61)</f>
        <v>Actividad</v>
      </c>
      <c r="E30" s="154" t="str">
        <f>IF(ISBLANK('5. Pp (3 años)'!D61),"",'5. Pp (3 años)'!D61)</f>
        <v xml:space="preserve">2.2.1.1.2.3 Atención a las solicitudes de ciudadanas mediante reporta y aporta. </v>
      </c>
      <c r="F30" s="154" t="str">
        <f>IF(ISBLANK('5. Pp (3 años)'!E61),"",'5. Pp (3 años)'!E61)</f>
        <v>PSCA: Porcentaje de solicitudes ciudadanas atendidas.</v>
      </c>
      <c r="G30" s="162" t="str">
        <f>IF(ISBLANK('5. Pp (3 años)'!H61),"",'5. Pp (3 años)'!H61)</f>
        <v>Trimestral</v>
      </c>
      <c r="H30" s="391" t="str">
        <f>IF(ISBLANK('5. Pp (3 años)'!J61),"",'5. Pp (3 años)'!J61)</f>
        <v xml:space="preserve">Unidad de medida del indicador: 
Porcentaje.                                                
Unidad de medida:
Solicitudes. 
</v>
      </c>
      <c r="I30" s="95">
        <f>IF(ISBLANK('9. METAS'!L36),"",'9. METAS'!L36)</f>
        <v>4826</v>
      </c>
      <c r="J30" s="96">
        <f>IF(ISBLANK('9. METAS'!R36),"",'9. METAS'!R36)</f>
        <v>1150</v>
      </c>
      <c r="K30" s="86">
        <f>IF(ISBLANK('9. METAS'!S36),"",'9. METAS'!S36)</f>
        <v>1200</v>
      </c>
      <c r="L30" s="86">
        <f>IF(ISBLANK('9. METAS'!T36),"",'9. METAS'!T36)</f>
        <v>1220</v>
      </c>
      <c r="M30" s="87">
        <f>IF(ISBLANK('9. METAS'!U36),"",'9. METAS'!U36)</f>
        <v>1256</v>
      </c>
      <c r="N30" s="97">
        <v>1026</v>
      </c>
      <c r="O30" s="89"/>
      <c r="P30" s="89"/>
      <c r="Q30" s="90"/>
      <c r="R30" s="84">
        <f t="shared" si="0"/>
        <v>0.89217391304347826</v>
      </c>
      <c r="S30" s="85">
        <f t="shared" si="0"/>
        <v>0</v>
      </c>
      <c r="T30" s="85">
        <f t="shared" si="0"/>
        <v>0</v>
      </c>
      <c r="U30" s="108">
        <f t="shared" si="0"/>
        <v>0</v>
      </c>
      <c r="V30" s="88">
        <f t="shared" si="1"/>
        <v>0.2125984251968504</v>
      </c>
      <c r="W30" s="85">
        <f t="shared" si="2"/>
        <v>0.2125984251968504</v>
      </c>
      <c r="X30" s="85">
        <f t="shared" si="3"/>
        <v>0</v>
      </c>
      <c r="Y30" s="114">
        <f t="shared" si="4"/>
        <v>0</v>
      </c>
      <c r="Z30" s="464" t="s">
        <v>1098</v>
      </c>
      <c r="AA30" s="409"/>
      <c r="AB30" s="226"/>
      <c r="AC30" s="227"/>
    </row>
    <row r="31" spans="3:29" ht="103.5">
      <c r="C31" s="158" t="str">
        <f>IF(ISBLANK('5. Pp (3 años)'!B62),"",'5. Pp (3 años)'!B62)</f>
        <v>Dirección General de Servicios Públicos</v>
      </c>
      <c r="D31" s="68" t="str">
        <f>IF(ISBLANK('5. Pp (3 años)'!C62),"",'5. Pp (3 años)'!C62)</f>
        <v>Actividad</v>
      </c>
      <c r="E31" s="154" t="str">
        <f>IF(ISBLANK('5. Pp (3 años)'!D62),"",'5. Pp (3 años)'!D62)</f>
        <v>2.2.1.1.2.4 inspección de establecimientos que cumplen con las normativas establecidas en el regalmento de la Dirección de Servicios Públicos.</v>
      </c>
      <c r="F31" s="154" t="str">
        <f>IF(ISBLANK('5. Pp (3 años)'!E62),"",'5. Pp (3 años)'!E62)</f>
        <v xml:space="preserve">PEI: Porcentaje de establecimientos supervisados. </v>
      </c>
      <c r="G31" s="162" t="str">
        <f>IF(ISBLANK('5. Pp (3 años)'!H62),"",'5. Pp (3 años)'!H62)</f>
        <v>Trimestral</v>
      </c>
      <c r="H31" s="391" t="str">
        <f>IF(ISBLANK('5. Pp (3 años)'!J62),"",'5. Pp (3 años)'!J62)</f>
        <v xml:space="preserve">Unidad de medida del indicador: 
Porcentaje.                                            
Unidad de medida:
Establecimientos.
</v>
      </c>
      <c r="I31" s="95">
        <f>IF(ISBLANK('9. METAS'!L37),"",'9. METAS'!L37)</f>
        <v>726</v>
      </c>
      <c r="J31" s="96">
        <f>IF(ISBLANK('9. METAS'!R37),"",'9. METAS'!R37)</f>
        <v>160</v>
      </c>
      <c r="K31" s="86">
        <f>IF(ISBLANK('9. METAS'!S37),"",'9. METAS'!S37)</f>
        <v>175</v>
      </c>
      <c r="L31" s="86">
        <f>IF(ISBLANK('9. METAS'!T37),"",'9. METAS'!T37)</f>
        <v>191</v>
      </c>
      <c r="M31" s="87">
        <f>IF(ISBLANK('9. METAS'!U37),"",'9. METAS'!U37)</f>
        <v>200</v>
      </c>
      <c r="N31" s="97">
        <v>148</v>
      </c>
      <c r="O31" s="89"/>
      <c r="P31" s="89"/>
      <c r="Q31" s="90"/>
      <c r="R31" s="84">
        <f t="shared" si="0"/>
        <v>0.92500000000000004</v>
      </c>
      <c r="S31" s="85">
        <f t="shared" si="0"/>
        <v>0</v>
      </c>
      <c r="T31" s="85">
        <f t="shared" si="0"/>
        <v>0</v>
      </c>
      <c r="U31" s="108">
        <f t="shared" si="0"/>
        <v>0</v>
      </c>
      <c r="V31" s="88">
        <f t="shared" si="1"/>
        <v>0.20385674931129477</v>
      </c>
      <c r="W31" s="85">
        <f t="shared" si="2"/>
        <v>0.20385674931129477</v>
      </c>
      <c r="X31" s="85">
        <f t="shared" si="3"/>
        <v>0</v>
      </c>
      <c r="Y31" s="114">
        <f t="shared" si="4"/>
        <v>0</v>
      </c>
      <c r="Z31" s="464" t="s">
        <v>1099</v>
      </c>
      <c r="AA31" s="409"/>
      <c r="AB31" s="238"/>
      <c r="AC31" s="239"/>
    </row>
    <row r="32" spans="3:29" ht="86.25">
      <c r="C32" s="233" t="str">
        <f>IF(ISBLANK('5. Pp (3 años)'!B63),"",'5. Pp (3 años)'!B63)</f>
        <v>Dirección de Alumbrado Público</v>
      </c>
      <c r="D32" s="234" t="str">
        <f>IF(ISBLANK('5. Pp (3 años)'!C63),"",'5. Pp (3 años)'!C63)</f>
        <v>Componente</v>
      </c>
      <c r="E32" s="235" t="str">
        <f>IF(ISBLANK('5. Pp (3 años)'!D63),"",'5. Pp (3 años)'!D63)</f>
        <v>2.2.1.1.3: Sistema de Alumbrado Público del Municipal  rehabilitado.  (ReparacIón de luminarias y postes)</v>
      </c>
      <c r="F32" s="235" t="str">
        <f>IF(ISBLANK('5. Pp (3 años)'!E63),"",'5. Pp (3 años)'!E63)</f>
        <v>PAPR: Porcentaje del Alumbrado Público Rehabilitado.</v>
      </c>
      <c r="G32" s="236" t="str">
        <f>IF(ISBLANK('5. Pp (3 años)'!H63),"",'5. Pp (3 años)'!H63)</f>
        <v>Trimestral</v>
      </c>
      <c r="H32" s="390" t="str">
        <f>IF(ISBLANK('5. Pp (3 años)'!J63),"",'5. Pp (3 años)'!J63)</f>
        <v>UNIDAD DE MEDIDA DEL INDICADOR:
Porcentaje. 
UNIDAD DE MEDIDA DE LAS VARIABLES:
Luminarias.</v>
      </c>
      <c r="I32" s="95">
        <f>IF(ISBLANK('9. METAS'!L38),"",'9. METAS'!L38)</f>
        <v>10252</v>
      </c>
      <c r="J32" s="96">
        <f>IF(ISBLANK('9. METAS'!R38),"",'9. METAS'!R38)</f>
        <v>2455</v>
      </c>
      <c r="K32" s="86">
        <f>IF(ISBLANK('9. METAS'!S38),"",'9. METAS'!S38)</f>
        <v>2592</v>
      </c>
      <c r="L32" s="86">
        <f>IF(ISBLANK('9. METAS'!T38),"",'9. METAS'!T38)</f>
        <v>2740</v>
      </c>
      <c r="M32" s="87">
        <f>IF(ISBLANK('9. METAS'!U38),"",'9. METAS'!U38)</f>
        <v>2465</v>
      </c>
      <c r="N32" s="97">
        <v>2216</v>
      </c>
      <c r="O32" s="224"/>
      <c r="P32" s="224"/>
      <c r="Q32" s="225"/>
      <c r="R32" s="84">
        <f t="shared" si="0"/>
        <v>0.90264765784114054</v>
      </c>
      <c r="S32" s="85">
        <f t="shared" si="0"/>
        <v>0</v>
      </c>
      <c r="T32" s="85">
        <f t="shared" si="0"/>
        <v>0</v>
      </c>
      <c r="U32" s="108">
        <f t="shared" si="0"/>
        <v>0</v>
      </c>
      <c r="V32" s="88">
        <f t="shared" si="1"/>
        <v>0.21615294576667968</v>
      </c>
      <c r="W32" s="85">
        <f t="shared" si="2"/>
        <v>0.21615294576667968</v>
      </c>
      <c r="X32" s="85">
        <f t="shared" si="3"/>
        <v>0</v>
      </c>
      <c r="Y32" s="114">
        <f t="shared" si="4"/>
        <v>0</v>
      </c>
      <c r="Z32" s="464" t="s">
        <v>619</v>
      </c>
      <c r="AA32" s="409"/>
      <c r="AB32" s="131"/>
      <c r="AC32" s="132"/>
    </row>
    <row r="33" spans="3:29" ht="86.25">
      <c r="C33" s="158" t="str">
        <f>IF(ISBLANK('5. Pp (3 años)'!B64),"",'5. Pp (3 años)'!B64)</f>
        <v>Dirección de Alumbrado Público</v>
      </c>
      <c r="D33" s="68" t="str">
        <f>IF(ISBLANK('5. Pp (3 años)'!C64),"",'5. Pp (3 años)'!C64)</f>
        <v>Actividad</v>
      </c>
      <c r="E33" s="154" t="str">
        <f>IF(ISBLANK('5. Pp (3 años)'!D64),"",'5. Pp (3 años)'!D64)</f>
        <v xml:space="preserve">2.2.1.1.3.1 Supervisión del sistema de Alumbrado Público a  la empresa Optima Energía </v>
      </c>
      <c r="F33" s="154" t="str">
        <f>IF(ISBLANK('5. Pp (3 años)'!E64),"",'5. Pp (3 años)'!E64)</f>
        <v>PSAPR: Porcentaje de supervisiones del sistema de alumbrado público realizadas.</v>
      </c>
      <c r="G33" s="162" t="str">
        <f>IF(ISBLANK('5. Pp (3 años)'!H64),"",'5. Pp (3 años)'!H64)</f>
        <v>Trimestral</v>
      </c>
      <c r="H33" s="391" t="str">
        <f>IF(ISBLANK('5. Pp (3 años)'!J64),"",'5. Pp (3 años)'!J64)</f>
        <v>UNIDAD DE MEDIDA DEL INDICADOR:  
Porcentaje.                                            
UNIDAD DE MEDIDA DE LA VARIABLE:
Reportes.</v>
      </c>
      <c r="I33" s="95">
        <f>IF(ISBLANK('9. METAS'!L39),"",'9. METAS'!L39)</f>
        <v>9726</v>
      </c>
      <c r="J33" s="96">
        <f>IF(ISBLANK('9. METAS'!R39),"",'9. METAS'!R39)</f>
        <v>2347</v>
      </c>
      <c r="K33" s="86">
        <f>IF(ISBLANK('9. METAS'!S39),"",'9. METAS'!S39)</f>
        <v>2649</v>
      </c>
      <c r="L33" s="86">
        <f>IF(ISBLANK('9. METAS'!T39),"",'9. METAS'!T39)</f>
        <v>2385</v>
      </c>
      <c r="M33" s="87">
        <f>IF(ISBLANK('9. METAS'!U39),"",'9. METAS'!U39)</f>
        <v>2345</v>
      </c>
      <c r="N33" s="97">
        <v>2076</v>
      </c>
      <c r="O33" s="89"/>
      <c r="P33" s="89"/>
      <c r="Q33" s="90"/>
      <c r="R33" s="84">
        <f t="shared" si="0"/>
        <v>0.88453344695355773</v>
      </c>
      <c r="S33" s="85">
        <f t="shared" si="0"/>
        <v>0</v>
      </c>
      <c r="T33" s="85">
        <f t="shared" si="0"/>
        <v>0</v>
      </c>
      <c r="U33" s="108">
        <f t="shared" si="0"/>
        <v>0</v>
      </c>
      <c r="V33" s="88">
        <f t="shared" si="1"/>
        <v>0.21344848858729179</v>
      </c>
      <c r="W33" s="85">
        <f t="shared" si="2"/>
        <v>0.21344848858729179</v>
      </c>
      <c r="X33" s="85">
        <f t="shared" si="3"/>
        <v>0</v>
      </c>
      <c r="Y33" s="114">
        <f t="shared" si="4"/>
        <v>0</v>
      </c>
      <c r="Z33" s="464" t="s">
        <v>620</v>
      </c>
      <c r="AA33" s="409"/>
      <c r="AB33" s="131"/>
      <c r="AC33" s="132"/>
    </row>
    <row r="34" spans="3:29" ht="86.25">
      <c r="C34" s="158" t="str">
        <f>IF(ISBLANK('5. Pp (3 años)'!B65),"",'5. Pp (3 años)'!B65)</f>
        <v>Dirección de Alumbrado Público</v>
      </c>
      <c r="D34" s="68" t="str">
        <f>IF(ISBLANK('5. Pp (3 años)'!C65),"",'5. Pp (3 años)'!C65)</f>
        <v>Actividad</v>
      </c>
      <c r="E34" s="154" t="str">
        <f>IF(ISBLANK('5. Pp (3 años)'!D65),"",'5. Pp (3 años)'!D65)</f>
        <v>2.2.1.1.3.2  Mantenimiento del sistema de Alumbrado Público no concesionado.</v>
      </c>
      <c r="F34" s="154" t="str">
        <f>IF(ISBLANK('5. Pp (3 años)'!E65),"",'5. Pp (3 años)'!E65)</f>
        <v>PRCA:  Porcentaje de Reportes ciudadanos del sistema de alumbrado público atendidos no concesionados</v>
      </c>
      <c r="G34" s="162" t="str">
        <f>IF(ISBLANK('5. Pp (3 años)'!H65),"",'5. Pp (3 años)'!H65)</f>
        <v>Trimestral</v>
      </c>
      <c r="H34" s="391" t="str">
        <f>IF(ISBLANK('5. Pp (3 años)'!J65),"",'5. Pp (3 años)'!J65)</f>
        <v>UNIDAD DE MEDIDA DEL INDICADOR:  
Porcentaje.                                            
UNIDAD DE MEDIDA DE LA VARIABLE:
Supervisión.</v>
      </c>
      <c r="I34" s="95">
        <f>IF(ISBLANK('9. METAS'!L40),"",'9. METAS'!L40)</f>
        <v>660</v>
      </c>
      <c r="J34" s="96">
        <f>IF(ISBLANK('9. METAS'!R40),"",'9. METAS'!R40)</f>
        <v>165</v>
      </c>
      <c r="K34" s="86">
        <f>IF(ISBLANK('9. METAS'!S40),"",'9. METAS'!S40)</f>
        <v>165</v>
      </c>
      <c r="L34" s="86">
        <f>IF(ISBLANK('9. METAS'!T40),"",'9. METAS'!T40)</f>
        <v>165</v>
      </c>
      <c r="M34" s="87">
        <f>IF(ISBLANK('9. METAS'!U40),"",'9. METAS'!U40)</f>
        <v>165</v>
      </c>
      <c r="N34" s="97">
        <v>112</v>
      </c>
      <c r="O34" s="89"/>
      <c r="P34" s="89"/>
      <c r="Q34" s="90"/>
      <c r="R34" s="84">
        <f t="shared" si="0"/>
        <v>0.67878787878787883</v>
      </c>
      <c r="S34" s="85">
        <f t="shared" si="0"/>
        <v>0</v>
      </c>
      <c r="T34" s="85">
        <f t="shared" si="0"/>
        <v>0</v>
      </c>
      <c r="U34" s="108">
        <f t="shared" si="0"/>
        <v>0</v>
      </c>
      <c r="V34" s="88">
        <f t="shared" si="1"/>
        <v>0.16969696969696971</v>
      </c>
      <c r="W34" s="85">
        <f t="shared" si="2"/>
        <v>0.16969696969696971</v>
      </c>
      <c r="X34" s="85">
        <f t="shared" si="3"/>
        <v>0</v>
      </c>
      <c r="Y34" s="114">
        <f t="shared" si="4"/>
        <v>0</v>
      </c>
      <c r="Z34" s="464" t="s">
        <v>621</v>
      </c>
      <c r="AA34" s="131"/>
      <c r="AB34" s="131"/>
      <c r="AC34" s="132"/>
    </row>
    <row r="35" spans="3:29" ht="86.25">
      <c r="C35" s="158" t="str">
        <f>IF(ISBLANK('5. Pp (3 años)'!B66),"",'5. Pp (3 años)'!B66)</f>
        <v>Dirección de Alumbrado Público</v>
      </c>
      <c r="D35" s="68" t="str">
        <f>IF(ISBLANK('5. Pp (3 años)'!C66),"",'5. Pp (3 años)'!C66)</f>
        <v>Actividad</v>
      </c>
      <c r="E35" s="154" t="str">
        <f>IF(ISBLANK('5. Pp (3 años)'!D66),"",'5. Pp (3 años)'!D66)</f>
        <v>2.2.1.1.3.3 Censo del sistema de alumbrado público del Municipio de Benito Juárez.</v>
      </c>
      <c r="F35" s="154" t="str">
        <f>IF(ISBLANK('5. Pp (3 años)'!E66),"",'5. Pp (3 años)'!E66)</f>
        <v>PLSAR: Porcentaje de luminarias del sistema de alumbrado público realizado.</v>
      </c>
      <c r="G35" s="162" t="str">
        <f>IF(ISBLANK('5. Pp (3 años)'!H66),"",'5. Pp (3 años)'!H66)</f>
        <v>Trimestral</v>
      </c>
      <c r="H35" s="391" t="str">
        <f>IF(ISBLANK('5. Pp (3 años)'!J66),"",'5. Pp (3 años)'!J66)</f>
        <v>UNIDAD DE MEDIDA DEL INDICADOR:  
Porcentaje.                                            
UNIDAD DE MEDIDA DE LA VARIABLE:
luminaria.</v>
      </c>
      <c r="I35" s="95">
        <f>IF(ISBLANK('9. METAS'!L41),"",'9. METAS'!L41)</f>
        <v>72538</v>
      </c>
      <c r="J35" s="96">
        <f>IF(ISBLANK('9. METAS'!R41),"",'9. METAS'!R41)</f>
        <v>16850</v>
      </c>
      <c r="K35" s="86">
        <f>IF(ISBLANK('9. METAS'!S41),"",'9. METAS'!S41)</f>
        <v>18877</v>
      </c>
      <c r="L35" s="86">
        <f>IF(ISBLANK('9. METAS'!T41),"",'9. METAS'!T41)</f>
        <v>18876</v>
      </c>
      <c r="M35" s="87">
        <f>IF(ISBLANK('9. METAS'!U41),"",'9. METAS'!U41)</f>
        <v>18136</v>
      </c>
      <c r="N35" s="97">
        <v>18910</v>
      </c>
      <c r="O35" s="89"/>
      <c r="P35" s="89"/>
      <c r="Q35" s="90"/>
      <c r="R35" s="84">
        <f t="shared" si="0"/>
        <v>1.1222551928783382</v>
      </c>
      <c r="S35" s="85">
        <f t="shared" si="0"/>
        <v>0</v>
      </c>
      <c r="T35" s="85">
        <f t="shared" si="0"/>
        <v>0</v>
      </c>
      <c r="U35" s="108">
        <f t="shared" si="0"/>
        <v>0</v>
      </c>
      <c r="V35" s="88">
        <f t="shared" si="1"/>
        <v>0.26069094819267141</v>
      </c>
      <c r="W35" s="85">
        <f t="shared" si="2"/>
        <v>0.26069094819267141</v>
      </c>
      <c r="X35" s="85">
        <f t="shared" si="3"/>
        <v>0</v>
      </c>
      <c r="Y35" s="114">
        <f t="shared" si="4"/>
        <v>0</v>
      </c>
      <c r="Z35" s="464" t="s">
        <v>622</v>
      </c>
      <c r="AA35" s="131"/>
      <c r="AB35" s="131"/>
      <c r="AC35" s="132"/>
    </row>
    <row r="36" spans="3:29" ht="86.25">
      <c r="C36" s="158" t="str">
        <f>IF(ISBLANK('5. Pp (3 años)'!B67),"",'5. Pp (3 años)'!B67)</f>
        <v>Dirección de Alumbrado Público</v>
      </c>
      <c r="D36" s="68" t="str">
        <f>IF(ISBLANK('5. Pp (3 años)'!C67),"",'5. Pp (3 años)'!C67)</f>
        <v>Actividad</v>
      </c>
      <c r="E36" s="154" t="str">
        <f>IF(ISBLANK('5. Pp (3 años)'!D67),"",'5. Pp (3 años)'!D67)</f>
        <v>2.2.1.1.3.4 Verificación del sistema de alumbrado público, que cumpla con  las  especificaciones establecidas, para la Entrega y Recepción de fraccionamientos nuevos en el Municipio de Benito Juárez.</v>
      </c>
      <c r="F36" s="154" t="str">
        <f>IF(ISBLANK('5. Pp (3 años)'!E67),"",'5. Pp (3 años)'!E67)</f>
        <v>PAPEF: Porcentaje de alumbrado público entregado en fraccionamientos.</v>
      </c>
      <c r="G36" s="162" t="str">
        <f>IF(ISBLANK('5. Pp (3 años)'!H67),"",'5. Pp (3 años)'!H67)</f>
        <v>Trimestral</v>
      </c>
      <c r="H36" s="391" t="str">
        <f>IF(ISBLANK('5. Pp (3 años)'!J67),"",'5. Pp (3 años)'!J67)</f>
        <v>UNIDAD DE MEDIDA DEL INDICADOR:  
Porcentaje.                                            
UNIDAD DE MEDIDA DE LA VARIABLE:
Alumbrado.</v>
      </c>
      <c r="I36" s="95">
        <f>IF(ISBLANK('9. METAS'!L42),"",'9. METAS'!L42)</f>
        <v>108</v>
      </c>
      <c r="J36" s="96">
        <f>IF(ISBLANK('9. METAS'!R42),"",'9. METAS'!R42)</f>
        <v>26</v>
      </c>
      <c r="K36" s="86">
        <f>IF(ISBLANK('9. METAS'!S42),"",'9. METAS'!S42)</f>
        <v>28</v>
      </c>
      <c r="L36" s="86">
        <f>IF(ISBLANK('9. METAS'!T42),"",'9. METAS'!T42)</f>
        <v>28</v>
      </c>
      <c r="M36" s="87">
        <f>IF(ISBLANK('9. METAS'!U42),"",'9. METAS'!U42)</f>
        <v>26</v>
      </c>
      <c r="N36" s="97">
        <v>26</v>
      </c>
      <c r="O36" s="89"/>
      <c r="P36" s="89"/>
      <c r="Q36" s="90"/>
      <c r="R36" s="84">
        <f t="shared" si="0"/>
        <v>1</v>
      </c>
      <c r="S36" s="85">
        <f t="shared" si="0"/>
        <v>0</v>
      </c>
      <c r="T36" s="85">
        <f t="shared" si="0"/>
        <v>0</v>
      </c>
      <c r="U36" s="108">
        <f t="shared" si="0"/>
        <v>0</v>
      </c>
      <c r="V36" s="88">
        <f t="shared" si="1"/>
        <v>0.24074074074074073</v>
      </c>
      <c r="W36" s="85">
        <f t="shared" si="2"/>
        <v>0.24074074074074073</v>
      </c>
      <c r="X36" s="85">
        <f t="shared" si="3"/>
        <v>0</v>
      </c>
      <c r="Y36" s="114">
        <f t="shared" si="4"/>
        <v>0</v>
      </c>
      <c r="Z36" s="464" t="s">
        <v>623</v>
      </c>
      <c r="AA36" s="131"/>
      <c r="AB36" s="131"/>
      <c r="AC36" s="132"/>
    </row>
    <row r="37" spans="3:29" ht="86.25">
      <c r="C37" s="158" t="str">
        <f>IF(ISBLANK('5. Pp (3 años)'!B68),"",'5. Pp (3 años)'!B68)</f>
        <v>Dirección de Alumbrado Público</v>
      </c>
      <c r="D37" s="68" t="str">
        <f>IF(ISBLANK('5. Pp (3 años)'!C68),"",'5. Pp (3 años)'!C68)</f>
        <v>Actividad</v>
      </c>
      <c r="E37" s="154" t="str">
        <f>IF(ISBLANK('5. Pp (3 años)'!D68),"",'5. Pp (3 años)'!D68)</f>
        <v>2.2.1.1.3.5 Proyección de infraestructura eléctrica en el Municipio de Benito Juárez.</v>
      </c>
      <c r="F37" s="154" t="str">
        <f>IF(ISBLANK('5. Pp (3 años)'!E68),"",'5. Pp (3 años)'!E68)</f>
        <v>PIEP: Porcentaje de infraestructura eléctrica Proyectada.</v>
      </c>
      <c r="G37" s="162" t="str">
        <f>IF(ISBLANK('5. Pp (3 años)'!H68),"",'5. Pp (3 años)'!H68)</f>
        <v>Trimestral</v>
      </c>
      <c r="H37" s="391" t="str">
        <f>IF(ISBLANK('5. Pp (3 años)'!J68),"",'5. Pp (3 años)'!J68)</f>
        <v>UNIDAD DE MEDIDA DEL INDICADOR:  
Porcentaje.                                            
UNIDAD DE MEDIDA DE LA VARIABLE:
Proyección de Infraestructura.</v>
      </c>
      <c r="I37" s="95">
        <f>IF(ISBLANK('9. METAS'!L43),"",'9. METAS'!L43)</f>
        <v>42</v>
      </c>
      <c r="J37" s="96">
        <f>IF(ISBLANK('9. METAS'!R43),"",'9. METAS'!R43)</f>
        <v>10</v>
      </c>
      <c r="K37" s="86">
        <f>IF(ISBLANK('9. METAS'!S43),"",'9. METAS'!S43)</f>
        <v>11</v>
      </c>
      <c r="L37" s="86">
        <f>IF(ISBLANK('9. METAS'!T43),"",'9. METAS'!T43)</f>
        <v>11</v>
      </c>
      <c r="M37" s="87">
        <f>IF(ISBLANK('9. METAS'!U43),"",'9. METAS'!U43)</f>
        <v>10</v>
      </c>
      <c r="N37" s="97">
        <v>10</v>
      </c>
      <c r="O37" s="89"/>
      <c r="P37" s="89"/>
      <c r="Q37" s="90"/>
      <c r="R37" s="84">
        <f t="shared" si="0"/>
        <v>1</v>
      </c>
      <c r="S37" s="85">
        <f t="shared" si="0"/>
        <v>0</v>
      </c>
      <c r="T37" s="85">
        <f t="shared" si="0"/>
        <v>0</v>
      </c>
      <c r="U37" s="108">
        <f t="shared" si="0"/>
        <v>0</v>
      </c>
      <c r="V37" s="88">
        <f t="shared" si="1"/>
        <v>0.23809523809523808</v>
      </c>
      <c r="W37" s="85">
        <f t="shared" si="2"/>
        <v>0.23809523809523808</v>
      </c>
      <c r="X37" s="85">
        <f t="shared" si="3"/>
        <v>0</v>
      </c>
      <c r="Y37" s="114">
        <f t="shared" si="4"/>
        <v>0</v>
      </c>
      <c r="Z37" s="464" t="s">
        <v>624</v>
      </c>
      <c r="AA37" s="131"/>
      <c r="AB37" s="131"/>
      <c r="AC37" s="132"/>
    </row>
    <row r="38" spans="3:29" ht="103.5">
      <c r="C38" s="644" t="str">
        <f>IF(ISBLANK('5. Pp (3 años)'!B69),"",'5. Pp (3 años)'!B69)</f>
        <v xml:space="preserve">Direccion de Bacheo y Pipas  </v>
      </c>
      <c r="D38" s="646" t="str">
        <f>IF(ISBLANK('5. Pp (3 años)'!C69),"",'5. Pp (3 años)'!C69)</f>
        <v>Componente</v>
      </c>
      <c r="E38" s="729" t="str">
        <f>IF(ISBLANK('5. Pp (3 años)'!D69),"",'5. Pp (3 años)'!D69)</f>
        <v xml:space="preserve">2.2 Bacheo de vialidades y suministro de agua potable proporcionados. </v>
      </c>
      <c r="F38" s="235" t="str">
        <f>IF(ISBLANK('5. Pp (3 años)'!E69),"",'5. Pp (3 años)'!E69)</f>
        <v>PM2VB: Porcentaje de m2 de vialidades bacheadas.</v>
      </c>
      <c r="G38" s="236" t="str">
        <f>IF(ISBLANK('5. Pp (3 años)'!H69),"",'5. Pp (3 años)'!H69)</f>
        <v>Trimestral</v>
      </c>
      <c r="H38" s="390" t="str">
        <f>IF(ISBLANK('5. Pp (3 años)'!J69),"",'5. Pp (3 años)'!J69)</f>
        <v xml:space="preserve">UNIDAD DE MEDIDA DEL  INDICADOR: 
Porcentaje. 
UNIDAD DE MEDIDAD DE LAS VARIABLES:
M2 de vialidades. </v>
      </c>
      <c r="I38" s="95">
        <f>IF(ISBLANK('9. METAS'!L44),"",'9. METAS'!L44)</f>
        <v>184594</v>
      </c>
      <c r="J38" s="96">
        <f>IF(ISBLANK('9. METAS'!R44),"",'9. METAS'!R44)</f>
        <v>46149</v>
      </c>
      <c r="K38" s="86">
        <f>IF(ISBLANK('9. METAS'!S44),"",'9. METAS'!S44)</f>
        <v>46149</v>
      </c>
      <c r="L38" s="86">
        <f>IF(ISBLANK('9. METAS'!T44),"",'9. METAS'!T44)</f>
        <v>46149</v>
      </c>
      <c r="M38" s="87">
        <f>IF(ISBLANK('9. METAS'!U44),"",'9. METAS'!U44)</f>
        <v>46148</v>
      </c>
      <c r="N38" s="97">
        <v>6741.57</v>
      </c>
      <c r="O38" s="224"/>
      <c r="P38" s="224"/>
      <c r="Q38" s="225"/>
      <c r="R38" s="84">
        <f t="shared" si="0"/>
        <v>0.14608268868231164</v>
      </c>
      <c r="S38" s="85">
        <f t="shared" si="0"/>
        <v>0</v>
      </c>
      <c r="T38" s="85">
        <f t="shared" si="0"/>
        <v>0</v>
      </c>
      <c r="U38" s="108">
        <f t="shared" si="0"/>
        <v>0</v>
      </c>
      <c r="V38" s="88">
        <f t="shared" si="1"/>
        <v>3.6521067857026773E-2</v>
      </c>
      <c r="W38" s="85">
        <f t="shared" si="2"/>
        <v>3.6521067857026773E-2</v>
      </c>
      <c r="X38" s="85">
        <f t="shared" si="3"/>
        <v>0</v>
      </c>
      <c r="Y38" s="114">
        <f t="shared" si="4"/>
        <v>0</v>
      </c>
      <c r="Z38" s="464" t="s">
        <v>636</v>
      </c>
      <c r="AA38" s="131"/>
      <c r="AB38" s="131"/>
      <c r="AC38" s="132"/>
    </row>
    <row r="39" spans="3:29" ht="120.75">
      <c r="C39" s="645"/>
      <c r="D39" s="647"/>
      <c r="E39" s="730"/>
      <c r="F39" s="235" t="str">
        <f>IF(ISBLANK('5. Pp (3 años)'!E70),"",'5. Pp (3 años)'!E70)</f>
        <v>PLAPP: Porcentaje de Litros de Agua Potable Proporcionada.</v>
      </c>
      <c r="G39" s="236" t="str">
        <f>IF(ISBLANK('5. Pp (3 años)'!H70),"",'5. Pp (3 años)'!H70)</f>
        <v>Trimestral</v>
      </c>
      <c r="H39" s="390" t="str">
        <f>IF(ISBLANK('5. Pp (3 años)'!J70),"",'5. Pp (3 años)'!J70)</f>
        <v>UUNIDAD DE MEDIDA DEL INDICADOR:
Porcentaje.               
UNIDAD DE MEDIDAD DE LAS VARIABLES:
Litros de agua potable.</v>
      </c>
      <c r="I39" s="95">
        <f>IF(ISBLANK('9. METAS'!L45),"",'9. METAS'!L45)</f>
        <v>6051392</v>
      </c>
      <c r="J39" s="96">
        <f>IF(ISBLANK('9. METAS'!R45),"",'9. METAS'!R45)</f>
        <v>1512848</v>
      </c>
      <c r="K39" s="86">
        <f>IF(ISBLANK('9. METAS'!S45),"",'9. METAS'!S45)</f>
        <v>1512848</v>
      </c>
      <c r="L39" s="86">
        <f>IF(ISBLANK('9. METAS'!T45),"",'9. METAS'!T45)</f>
        <v>1512848</v>
      </c>
      <c r="M39" s="87">
        <f>IF(ISBLANK('9. METAS'!U45),"",'9. METAS'!U45)</f>
        <v>1512848</v>
      </c>
      <c r="N39" s="97">
        <v>5360000</v>
      </c>
      <c r="O39" s="89"/>
      <c r="P39" s="89"/>
      <c r="Q39" s="90"/>
      <c r="R39" s="84">
        <f t="shared" si="0"/>
        <v>3.5429864731949277</v>
      </c>
      <c r="S39" s="85">
        <f t="shared" si="0"/>
        <v>0</v>
      </c>
      <c r="T39" s="85">
        <f t="shared" si="0"/>
        <v>0</v>
      </c>
      <c r="U39" s="108">
        <f t="shared" si="0"/>
        <v>0</v>
      </c>
      <c r="V39" s="88">
        <f t="shared" si="1"/>
        <v>0.88574661829873191</v>
      </c>
      <c r="W39" s="85">
        <f t="shared" si="2"/>
        <v>0.88574661829873191</v>
      </c>
      <c r="X39" s="85">
        <f t="shared" si="3"/>
        <v>0</v>
      </c>
      <c r="Y39" s="114">
        <f t="shared" si="4"/>
        <v>0</v>
      </c>
      <c r="Z39" s="464" t="s">
        <v>637</v>
      </c>
      <c r="AA39" s="131"/>
      <c r="AB39" s="131"/>
      <c r="AC39" s="132"/>
    </row>
    <row r="40" spans="3:29" ht="103.5">
      <c r="C40" s="158" t="str">
        <f>IF(ISBLANK('5. Pp (3 años)'!B71),"",'5. Pp (3 años)'!B71)</f>
        <v xml:space="preserve">Direccion de Bacheo y Pipas   </v>
      </c>
      <c r="D40" s="68" t="str">
        <f>IF(ISBLANK('5. Pp (3 años)'!C71),"",'5. Pp (3 años)'!C71)</f>
        <v>Actividad</v>
      </c>
      <c r="E40" s="154" t="str">
        <f>IF(ISBLANK('5. Pp (3 años)'!D71),"",'5. Pp (3 años)'!D71)</f>
        <v>2.2 Atención a las solicitudes de servicio recepcionados mediante llamadas telefonicas y redes sociales concluidas.</v>
      </c>
      <c r="F40" s="154" t="str">
        <f>IF(ISBLANK('5. Pp (3 años)'!E71),"",'5. Pp (3 años)'!E71)</f>
        <v>PSSA: Porcentaje de solicitudes de servicio Atendidas.</v>
      </c>
      <c r="G40" s="162" t="str">
        <f>IF(ISBLANK('5. Pp (3 años)'!H71),"",'5. Pp (3 años)'!H71)</f>
        <v>Trimestral</v>
      </c>
      <c r="H40" s="391" t="str">
        <f>IF(ISBLANK('5. Pp (3 años)'!J71),"",'5. Pp (3 años)'!J71)</f>
        <v>UNIDAD DE MEDIDA DEL INDICADOR:
Porcentaje. 
UNIDAD DE MEDIDAD DE LAS  VARIABLES: 
Solicitudes.</v>
      </c>
      <c r="I40" s="95">
        <f>IF(ISBLANK('9. METAS'!L46),"",'9. METAS'!L46)</f>
        <v>620</v>
      </c>
      <c r="J40" s="96">
        <f>IF(ISBLANK('9. METAS'!R46),"",'9. METAS'!R46)</f>
        <v>155</v>
      </c>
      <c r="K40" s="86">
        <f>IF(ISBLANK('9. METAS'!S46),"",'9. METAS'!S46)</f>
        <v>155</v>
      </c>
      <c r="L40" s="86">
        <f>IF(ISBLANK('9. METAS'!T46),"",'9. METAS'!T46)</f>
        <v>155</v>
      </c>
      <c r="M40" s="87">
        <f>IF(ISBLANK('9. METAS'!U46),"",'9. METAS'!U46)</f>
        <v>155</v>
      </c>
      <c r="N40" s="97">
        <v>22</v>
      </c>
      <c r="O40" s="89"/>
      <c r="P40" s="89"/>
      <c r="Q40" s="90"/>
      <c r="R40" s="84">
        <f t="shared" si="0"/>
        <v>0.14193548387096774</v>
      </c>
      <c r="S40" s="85">
        <f t="shared" si="0"/>
        <v>0</v>
      </c>
      <c r="T40" s="85">
        <f t="shared" si="0"/>
        <v>0</v>
      </c>
      <c r="U40" s="108">
        <f t="shared" si="0"/>
        <v>0</v>
      </c>
      <c r="V40" s="88">
        <f t="shared" si="1"/>
        <v>3.5483870967741936E-2</v>
      </c>
      <c r="W40" s="85">
        <f t="shared" si="2"/>
        <v>3.5483870967741936E-2</v>
      </c>
      <c r="X40" s="85">
        <f t="shared" si="3"/>
        <v>0</v>
      </c>
      <c r="Y40" s="114">
        <f t="shared" si="4"/>
        <v>0</v>
      </c>
      <c r="Z40" s="464" t="s">
        <v>638</v>
      </c>
      <c r="AA40" s="131"/>
      <c r="AB40" s="131"/>
      <c r="AC40" s="132"/>
    </row>
    <row r="41" spans="3:29" ht="103.5">
      <c r="C41" s="158" t="str">
        <f>IF(ISBLANK('5. Pp (3 años)'!B72),"",'5. Pp (3 años)'!B72)</f>
        <v xml:space="preserve">Direccion de Bacheo y Pipas  </v>
      </c>
      <c r="D41" s="68" t="str">
        <f>IF(ISBLANK('5. Pp (3 años)'!C72),"",'5. Pp (3 años)'!C72)</f>
        <v>Actividad</v>
      </c>
      <c r="E41" s="154" t="str">
        <f>IF(ISBLANK('5. Pp (3 años)'!D72),"",'5. Pp (3 años)'!D72)</f>
        <v>2.2 Recepción de obras de vialidades.</v>
      </c>
      <c r="F41" s="154" t="str">
        <f>IF(ISBLANK('5. Pp (3 años)'!E72),"",'5. Pp (3 años)'!E72)</f>
        <v>PROV: Porcentaje de Recepción de Obras de vialidades.</v>
      </c>
      <c r="G41" s="162" t="str">
        <f>IF(ISBLANK('5. Pp (3 años)'!H72),"",'5. Pp (3 años)'!H72)</f>
        <v>Trimestral</v>
      </c>
      <c r="H41" s="391" t="str">
        <f>IF(ISBLANK('5. Pp (3 años)'!J72),"",'5. Pp (3 años)'!J72)</f>
        <v>UNIDAD DE MEDIDA DEL INDICADOR: 
Porcentaje. 
UNIDAD DE MEDIDAD DE LAS   VARIABLES:
Obras.</v>
      </c>
      <c r="I41" s="95">
        <f>IF(ISBLANK('9. METAS'!L47),"",'9. METAS'!L47)</f>
        <v>4</v>
      </c>
      <c r="J41" s="96">
        <f>IF(ISBLANK('9. METAS'!R47),"",'9. METAS'!R47)</f>
        <v>1</v>
      </c>
      <c r="K41" s="86">
        <f>IF(ISBLANK('9. METAS'!S47),"",'9. METAS'!S47)</f>
        <v>1</v>
      </c>
      <c r="L41" s="86">
        <f>IF(ISBLANK('9. METAS'!T47),"",'9. METAS'!T47)</f>
        <v>1</v>
      </c>
      <c r="M41" s="87">
        <f>IF(ISBLANK('9. METAS'!U47),"",'9. METAS'!U47)</f>
        <v>1</v>
      </c>
      <c r="N41" s="97">
        <v>0</v>
      </c>
      <c r="O41" s="89"/>
      <c r="P41" s="89"/>
      <c r="Q41" s="90"/>
      <c r="R41" s="84">
        <f t="shared" si="0"/>
        <v>0</v>
      </c>
      <c r="S41" s="85">
        <f t="shared" si="0"/>
        <v>0</v>
      </c>
      <c r="T41" s="85">
        <f t="shared" si="0"/>
        <v>0</v>
      </c>
      <c r="U41" s="108">
        <f t="shared" si="0"/>
        <v>0</v>
      </c>
      <c r="V41" s="88">
        <f t="shared" si="1"/>
        <v>0</v>
      </c>
      <c r="W41" s="85">
        <f t="shared" si="2"/>
        <v>0</v>
      </c>
      <c r="X41" s="85">
        <f t="shared" si="3"/>
        <v>0</v>
      </c>
      <c r="Y41" s="114">
        <f t="shared" si="4"/>
        <v>0</v>
      </c>
      <c r="Z41" s="464" t="s">
        <v>639</v>
      </c>
      <c r="AA41" s="131"/>
      <c r="AB41" s="131"/>
      <c r="AC41" s="132"/>
    </row>
    <row r="42" spans="3:29" ht="132.75" customHeight="1">
      <c r="C42" s="648" t="str">
        <f>IF(ISBLANK('5. Pp (3 años)'!B73),"",'5. Pp (3 años)'!B73)</f>
        <v xml:space="preserve">Direccion de Bacheo y Pipas    </v>
      </c>
      <c r="D42" s="727" t="str">
        <f>IF(ISBLANK('5. Pp (3 años)'!C73),"",'5. Pp (3 años)'!C73)</f>
        <v>Actividad</v>
      </c>
      <c r="E42" s="727" t="str">
        <f>IF(ISBLANK('5. Pp (3 años)'!D73),"",'5. Pp (3 años)'!D73)</f>
        <v xml:space="preserve">2.2 Implementación del mantenimiento preventivo y correctivo del parque vehicular, parque de maquinaria y equipo menor.  </v>
      </c>
      <c r="F42" s="154" t="str">
        <f>IF(ISBLANK('5. Pp (3 años)'!E73),"",'5. Pp (3 años)'!E73)</f>
        <v>PVO: Porcentaje de Vehículos Operando.</v>
      </c>
      <c r="G42" s="162" t="str">
        <f>IF(ISBLANK('5. Pp (3 años)'!H73),"",'5. Pp (3 años)'!H73)</f>
        <v>Trimestral</v>
      </c>
      <c r="H42" s="391" t="str">
        <f>IF(ISBLANK('5. Pp (3 años)'!J73),"",'5. Pp (3 años)'!J73)</f>
        <v xml:space="preserve">UNIDAD DE MEDIDA DEL INDICADOR:
Porcentaje.
UNIDAD DE MEDIDAD DE LAS VARIABLES:
Vehículos.
</v>
      </c>
      <c r="I42" s="95">
        <f>IF(ISBLANK('9. METAS'!L48),"",'9. METAS'!L48)</f>
        <v>6</v>
      </c>
      <c r="J42" s="96">
        <f>IF(ISBLANK('9. METAS'!R48),"",'9. METAS'!R48)</f>
        <v>2</v>
      </c>
      <c r="K42" s="86">
        <f>IF(ISBLANK('9. METAS'!S48),"",'9. METAS'!S48)</f>
        <v>1</v>
      </c>
      <c r="L42" s="86">
        <f>IF(ISBLANK('9. METAS'!T48),"",'9. METAS'!T48)</f>
        <v>2</v>
      </c>
      <c r="M42" s="87">
        <f>IF(ISBLANK('9. METAS'!U48),"",'9. METAS'!U48)</f>
        <v>1</v>
      </c>
      <c r="N42" s="97">
        <v>1</v>
      </c>
      <c r="O42" s="89"/>
      <c r="P42" s="89"/>
      <c r="Q42" s="90"/>
      <c r="R42" s="84">
        <f t="shared" si="0"/>
        <v>0.5</v>
      </c>
      <c r="S42" s="85">
        <f t="shared" si="0"/>
        <v>0</v>
      </c>
      <c r="T42" s="85">
        <f t="shared" si="0"/>
        <v>0</v>
      </c>
      <c r="U42" s="108">
        <f t="shared" si="0"/>
        <v>0</v>
      </c>
      <c r="V42" s="88">
        <f t="shared" si="1"/>
        <v>0.16666666666666666</v>
      </c>
      <c r="W42" s="85">
        <f t="shared" si="2"/>
        <v>0.16666666666666666</v>
      </c>
      <c r="X42" s="85">
        <f t="shared" si="3"/>
        <v>0</v>
      </c>
      <c r="Y42" s="114">
        <f t="shared" si="4"/>
        <v>0</v>
      </c>
      <c r="Z42" s="464" t="s">
        <v>640</v>
      </c>
      <c r="AA42" s="131"/>
      <c r="AB42" s="131"/>
      <c r="AC42" s="132"/>
    </row>
    <row r="43" spans="3:29" ht="132.75" customHeight="1">
      <c r="C43" s="652"/>
      <c r="D43" s="731"/>
      <c r="E43" s="731"/>
      <c r="F43" s="154" t="str">
        <f>IF(ISBLANK('5. Pp (3 años)'!E74),"",'5. Pp (3 años)'!E74)</f>
        <v>PPMO: Porcentaje del Parque de Maquinaria Operando.</v>
      </c>
      <c r="G43" s="162" t="str">
        <f>IF(ISBLANK('5. Pp (3 años)'!H74),"",'5. Pp (3 años)'!H74)</f>
        <v>Trimestral</v>
      </c>
      <c r="H43" s="391" t="str">
        <f>IF(ISBLANK('5. Pp (3 años)'!J74),"",'5. Pp (3 años)'!J74)</f>
        <v xml:space="preserve">UNIDAD DE MEDIDA DEL INDICADOR: 
Porcentaje 
UNIDAD DE MEDIDAD DE LAS VARIABLES:
Maquinaria </v>
      </c>
      <c r="I43" s="95">
        <f>IF(ISBLANK('9. METAS'!L49),"",'9. METAS'!L49)</f>
        <v>4</v>
      </c>
      <c r="J43" s="96">
        <f>IF(ISBLANK('9. METAS'!R49),"",'9. METAS'!R49)</f>
        <v>1</v>
      </c>
      <c r="K43" s="86">
        <f>IF(ISBLANK('9. METAS'!S49),"",'9. METAS'!S49)</f>
        <v>1</v>
      </c>
      <c r="L43" s="86">
        <f>IF(ISBLANK('9. METAS'!T49),"",'9. METAS'!T49)</f>
        <v>1</v>
      </c>
      <c r="M43" s="87">
        <f>IF(ISBLANK('9. METAS'!U49),"",'9. METAS'!U49)</f>
        <v>1</v>
      </c>
      <c r="N43" s="97">
        <v>1</v>
      </c>
      <c r="O43" s="89"/>
      <c r="P43" s="89"/>
      <c r="Q43" s="90"/>
      <c r="R43" s="84">
        <f t="shared" si="0"/>
        <v>1</v>
      </c>
      <c r="S43" s="85">
        <f t="shared" si="0"/>
        <v>0</v>
      </c>
      <c r="T43" s="85">
        <f t="shared" si="0"/>
        <v>0</v>
      </c>
      <c r="U43" s="108">
        <f t="shared" si="0"/>
        <v>0</v>
      </c>
      <c r="V43" s="88">
        <f t="shared" si="1"/>
        <v>0.25</v>
      </c>
      <c r="W43" s="85">
        <f t="shared" si="2"/>
        <v>0.25</v>
      </c>
      <c r="X43" s="85">
        <f t="shared" si="3"/>
        <v>0</v>
      </c>
      <c r="Y43" s="114">
        <f t="shared" si="4"/>
        <v>0</v>
      </c>
      <c r="Z43" s="464" t="s">
        <v>641</v>
      </c>
      <c r="AA43" s="131"/>
      <c r="AB43" s="131"/>
      <c r="AC43" s="132"/>
    </row>
    <row r="44" spans="3:29" ht="132.75" customHeight="1">
      <c r="C44" s="649"/>
      <c r="D44" s="728"/>
      <c r="E44" s="728"/>
      <c r="F44" s="154" t="str">
        <f>IF(ISBLANK('5. Pp (3 años)'!E75),"",'5. Pp (3 años)'!E75)</f>
        <v>PEMO: Porcentaje de Equipo Menor Operando.</v>
      </c>
      <c r="G44" s="162" t="str">
        <f>IF(ISBLANK('5. Pp (3 años)'!H75),"",'5. Pp (3 años)'!H75)</f>
        <v>Trimestral</v>
      </c>
      <c r="H44" s="391" t="str">
        <f>IF(ISBLANK('5. Pp (3 años)'!J75),"",'5. Pp (3 años)'!J75)</f>
        <v>UNIDAD DE MEDIDA DEL INDICADOR:
Porcentaje.
UNIDAD DE MEDIDAD DE LAS VARIABLES:
Equipo menor.</v>
      </c>
      <c r="I44" s="95">
        <f>IF(ISBLANK('9. METAS'!L50),"",'9. METAS'!L50)</f>
        <v>9</v>
      </c>
      <c r="J44" s="96">
        <f>IF(ISBLANK('9. METAS'!R50),"",'9. METAS'!R50)</f>
        <v>2</v>
      </c>
      <c r="K44" s="86">
        <f>IF(ISBLANK('9. METAS'!S50),"",'9. METAS'!S50)</f>
        <v>3</v>
      </c>
      <c r="L44" s="86">
        <f>IF(ISBLANK('9. METAS'!T50),"",'9. METAS'!T50)</f>
        <v>2</v>
      </c>
      <c r="M44" s="87">
        <f>IF(ISBLANK('9. METAS'!U50),"",'9. METAS'!U50)</f>
        <v>2</v>
      </c>
      <c r="N44" s="97">
        <v>1</v>
      </c>
      <c r="O44" s="224"/>
      <c r="P44" s="224"/>
      <c r="Q44" s="225"/>
      <c r="R44" s="84">
        <f t="shared" si="0"/>
        <v>0.5</v>
      </c>
      <c r="S44" s="85">
        <f t="shared" si="0"/>
        <v>0</v>
      </c>
      <c r="T44" s="85">
        <f t="shared" si="0"/>
        <v>0</v>
      </c>
      <c r="U44" s="108">
        <f t="shared" si="0"/>
        <v>0</v>
      </c>
      <c r="V44" s="88">
        <f t="shared" si="1"/>
        <v>0.1111111111111111</v>
      </c>
      <c r="W44" s="85">
        <f t="shared" si="2"/>
        <v>0.1111111111111111</v>
      </c>
      <c r="X44" s="85">
        <f t="shared" si="3"/>
        <v>0</v>
      </c>
      <c r="Y44" s="114">
        <f t="shared" si="4"/>
        <v>0</v>
      </c>
      <c r="Z44" s="464" t="s">
        <v>642</v>
      </c>
      <c r="AA44" s="131"/>
      <c r="AB44" s="131"/>
      <c r="AC44" s="132"/>
    </row>
    <row r="45" spans="3:29" ht="103.5">
      <c r="C45" s="158" t="str">
        <f>IF(ISBLANK('5. Pp (3 años)'!B76),"",'5. Pp (3 años)'!B76)</f>
        <v xml:space="preserve">Direccion de Bacheo y Pipas  </v>
      </c>
      <c r="D45" s="68" t="str">
        <f>IF(ISBLANK('5. Pp (3 años)'!C76),"",'5. Pp (3 años)'!C76)</f>
        <v>Actividad</v>
      </c>
      <c r="E45" s="154" t="str">
        <f>IF(ISBLANK('5. Pp (3 años)'!D76),"",'5. Pp (3 años)'!D76)</f>
        <v xml:space="preserve">2.2 Mantenimiento de las  instalaciones, optimizando el buen funcionamiento para el cumplimiento de las prestaciones del servicio. </v>
      </c>
      <c r="F45" s="154" t="str">
        <f>IF(ISBLANK('5. Pp (3 años)'!E76),"",'5. Pp (3 años)'!E76)</f>
        <v>PAMID: Porcentaje de actividades de Mantenimiento de las Instalaciones Deterioradas.</v>
      </c>
      <c r="G45" s="162" t="str">
        <f>IF(ISBLANK('5. Pp (3 años)'!H76),"",'5. Pp (3 años)'!H76)</f>
        <v>Trimestral</v>
      </c>
      <c r="H45" s="391" t="str">
        <f>IF(ISBLANK('5. Pp (3 años)'!J76),"",'5. Pp (3 años)'!J76)</f>
        <v>UNIDAD DE MEDIDA DEL INDICADOR: 
Porcentaje. 
UNIDAD DE MEDIDAD DE LAS VARIABLES: 
Mantenimiento.</v>
      </c>
      <c r="I45" s="95">
        <f>IF(ISBLANK('9. METAS'!L51),"",'9. METAS'!L51)</f>
        <v>4</v>
      </c>
      <c r="J45" s="96">
        <f>IF(ISBLANK('9. METAS'!R51),"",'9. METAS'!R51)</f>
        <v>2</v>
      </c>
      <c r="K45" s="86">
        <f>IF(ISBLANK('9. METAS'!S51),"",'9. METAS'!S51)</f>
        <v>2</v>
      </c>
      <c r="L45" s="86">
        <f>IF(ISBLANK('9. METAS'!T51),"",'9. METAS'!T51)</f>
        <v>2</v>
      </c>
      <c r="M45" s="87">
        <f>IF(ISBLANK('9. METAS'!U51),"",'9. METAS'!U51)</f>
        <v>2</v>
      </c>
      <c r="N45" s="97">
        <v>0</v>
      </c>
      <c r="O45" s="89"/>
      <c r="P45" s="89"/>
      <c r="Q45" s="90"/>
      <c r="R45" s="84">
        <f t="shared" si="0"/>
        <v>0</v>
      </c>
      <c r="S45" s="85">
        <f t="shared" si="0"/>
        <v>0</v>
      </c>
      <c r="T45" s="85">
        <f t="shared" si="0"/>
        <v>0</v>
      </c>
      <c r="U45" s="108">
        <f t="shared" si="0"/>
        <v>0</v>
      </c>
      <c r="V45" s="88">
        <f t="shared" si="1"/>
        <v>0</v>
      </c>
      <c r="W45" s="85">
        <f t="shared" si="2"/>
        <v>0</v>
      </c>
      <c r="X45" s="85">
        <f t="shared" si="3"/>
        <v>0</v>
      </c>
      <c r="Y45" s="114">
        <f t="shared" si="4"/>
        <v>0</v>
      </c>
      <c r="Z45" s="464" t="s">
        <v>643</v>
      </c>
      <c r="AA45" s="131"/>
      <c r="AB45" s="131"/>
      <c r="AC45" s="132"/>
    </row>
    <row r="46" spans="3:29" ht="168" customHeight="1">
      <c r="C46" s="644" t="str">
        <f>IF(ISBLANK('5. Pp (3 años)'!B77),"",'5. Pp (3 años)'!B77)</f>
        <v>Dirección de Pozos y Limpieza de Playas</v>
      </c>
      <c r="D46" s="646" t="str">
        <f>IF(ISBLANK('5. Pp (3 años)'!C77),"",'5. Pp (3 años)'!C77)</f>
        <v>Componente</v>
      </c>
      <c r="E46" s="646" t="str">
        <f>IF(ISBLANK('5. Pp (3 años)'!D77),"",'5. Pp (3 años)'!D77)</f>
        <v xml:space="preserve">2.2.1.1.5  Mantenimiento de pozos pluviales y limpieza de los accesos a playas públicas realizado. </v>
      </c>
      <c r="F46" s="235" t="str">
        <f>IF(ISBLANK('5. Pp (3 años)'!E77),"",'5. Pp (3 años)'!E77)</f>
        <v xml:space="preserve">PMPPR: Porcentaje del mantenimiento de los pozos pluviales realizado. </v>
      </c>
      <c r="G46" s="236" t="str">
        <f>IF(ISBLANK('5. Pp (3 años)'!H77),"",'5. Pp (3 años)'!H77)</f>
        <v>Trimestral</v>
      </c>
      <c r="H46" s="390" t="str">
        <f>IF(ISBLANK('5. Pp (3 años)'!J77),"",'5. Pp (3 años)'!J77)</f>
        <v>UNIDAD DE MEDIDA:  
Porcentaje. 
UNIDAD DE MEDIDA DE LAS VARIABLES:
Pozos.</v>
      </c>
      <c r="I46" s="95">
        <f>IF(ISBLANK('9. METAS'!L52),"",'9. METAS'!L52)</f>
        <v>2655</v>
      </c>
      <c r="J46" s="96">
        <f>IF(ISBLANK('9. METAS'!R52),"",'9. METAS'!R52)</f>
        <v>672</v>
      </c>
      <c r="K46" s="86">
        <f>IF(ISBLANK('9. METAS'!S52),"",'9. METAS'!S52)</f>
        <v>651</v>
      </c>
      <c r="L46" s="86">
        <f>IF(ISBLANK('9. METAS'!T52),"",'9. METAS'!T52)</f>
        <v>661</v>
      </c>
      <c r="M46" s="87">
        <f>IF(ISBLANK('9. METAS'!U52),"",'9. METAS'!U52)</f>
        <v>671</v>
      </c>
      <c r="N46" s="97">
        <v>672</v>
      </c>
      <c r="O46" s="224"/>
      <c r="P46" s="224"/>
      <c r="Q46" s="225"/>
      <c r="R46" s="84">
        <f t="shared" si="0"/>
        <v>1</v>
      </c>
      <c r="S46" s="85">
        <f t="shared" si="0"/>
        <v>0</v>
      </c>
      <c r="T46" s="85">
        <f t="shared" si="0"/>
        <v>0</v>
      </c>
      <c r="U46" s="108">
        <f t="shared" si="0"/>
        <v>0</v>
      </c>
      <c r="V46" s="88">
        <f t="shared" si="1"/>
        <v>0.25310734463276835</v>
      </c>
      <c r="W46" s="85">
        <f t="shared" si="2"/>
        <v>0.25310734463276835</v>
      </c>
      <c r="X46" s="85">
        <f t="shared" si="3"/>
        <v>0</v>
      </c>
      <c r="Y46" s="114">
        <f t="shared" si="4"/>
        <v>0</v>
      </c>
      <c r="Z46" s="464" t="s">
        <v>721</v>
      </c>
      <c r="AA46" s="131"/>
      <c r="AB46" s="131"/>
      <c r="AC46" s="132"/>
    </row>
    <row r="47" spans="3:29" ht="175.5" customHeight="1">
      <c r="C47" s="645"/>
      <c r="D47" s="647"/>
      <c r="E47" s="647"/>
      <c r="F47" s="235" t="str">
        <f>IF(ISBLANK('5. Pp (3 años)'!E78),"",'5. Pp (3 años)'!E78)</f>
        <v>PMCPLR: Porcentaje de metros cuadrados de playas limpias realizado.</v>
      </c>
      <c r="G47" s="236" t="str">
        <f>IF(ISBLANK('5. Pp (3 años)'!H78),"",'5. Pp (3 años)'!H78)</f>
        <v>Trimestral</v>
      </c>
      <c r="H47" s="390" t="str">
        <f>IF(ISBLANK('5. Pp (3 años)'!J78),"",'5. Pp (3 años)'!J78)</f>
        <v>UNIDAD DE MEDIDA:  
Porcentaje.   
UNIDAD DE MEDIDA DE LAS VARIABLES: 
Metros cuadrados.</v>
      </c>
      <c r="I47" s="95">
        <f>IF(ISBLANK('9. METAS'!L53),"",'9. METAS'!L53)</f>
        <v>18500000</v>
      </c>
      <c r="J47" s="96">
        <f>IF(ISBLANK('9. METAS'!R53),"",'9. METAS'!R53)</f>
        <v>4500000</v>
      </c>
      <c r="K47" s="86">
        <f>IF(ISBLANK('9. METAS'!S53),"",'9. METAS'!S53)</f>
        <v>4200000</v>
      </c>
      <c r="L47" s="86">
        <f>IF(ISBLANK('9. METAS'!T53),"",'9. METAS'!T53)</f>
        <v>4300000</v>
      </c>
      <c r="M47" s="87">
        <f>IF(ISBLANK('9. METAS'!U53),"",'9. METAS'!U53)</f>
        <v>5500000</v>
      </c>
      <c r="N47" s="97">
        <v>4537192</v>
      </c>
      <c r="O47" s="89"/>
      <c r="P47" s="89"/>
      <c r="Q47" s="90"/>
      <c r="R47" s="84">
        <f t="shared" si="0"/>
        <v>1.008264888888889</v>
      </c>
      <c r="S47" s="85">
        <f t="shared" si="0"/>
        <v>0</v>
      </c>
      <c r="T47" s="85">
        <f t="shared" si="0"/>
        <v>0</v>
      </c>
      <c r="U47" s="108">
        <f t="shared" si="0"/>
        <v>0</v>
      </c>
      <c r="V47" s="88">
        <f t="shared" si="1"/>
        <v>0.24525362162162162</v>
      </c>
      <c r="W47" s="85">
        <f t="shared" si="2"/>
        <v>0.24525362162162162</v>
      </c>
      <c r="X47" s="85">
        <f t="shared" si="3"/>
        <v>0</v>
      </c>
      <c r="Y47" s="114">
        <f t="shared" si="4"/>
        <v>0</v>
      </c>
      <c r="Z47" s="464" t="s">
        <v>722</v>
      </c>
      <c r="AA47" s="131"/>
      <c r="AB47" s="131"/>
      <c r="AC47" s="132"/>
    </row>
    <row r="48" spans="3:29" ht="175.5" customHeight="1">
      <c r="C48" s="158" t="str">
        <f>IF(ISBLANK('5. Pp (3 años)'!B79),"",'5. Pp (3 años)'!B79)</f>
        <v>Dirección de Pozos y Limpieza de Playas</v>
      </c>
      <c r="D48" s="68" t="str">
        <f>IF(ISBLANK('5. Pp (3 años)'!C79),"",'5. Pp (3 años)'!C79)</f>
        <v>Actividad</v>
      </c>
      <c r="E48" s="154" t="str">
        <f>IF(ISBLANK('5. Pp (3 años)'!D79),"",'5. Pp (3 años)'!D79)</f>
        <v>2.2.1.1.5.1 Restauración de  los pozos pluviales.</v>
      </c>
      <c r="F48" s="154" t="str">
        <f>IF(ISBLANK('5. Pp (3 años)'!E79),"",'5. Pp (3 años)'!E79)</f>
        <v>PPPR: Porcentaje de los pozos pluviales restaurados.</v>
      </c>
      <c r="G48" s="162" t="str">
        <f>IF(ISBLANK('5. Pp (3 años)'!H79),"",'5. Pp (3 años)'!H79)</f>
        <v>Trimestral</v>
      </c>
      <c r="H48" s="391" t="str">
        <f>IF(ISBLANK('5. Pp (3 años)'!J79),"",'5. Pp (3 años)'!J79)</f>
        <v>UNIDAD DE MEDIDA:
Porcentaje. 
UNIDAD DE MEDIDA DE LAS VARIABLES: 
Pozos pluviales.</v>
      </c>
      <c r="I48" s="95">
        <f>IF(ISBLANK('9. METAS'!L54),"",'9. METAS'!L54)</f>
        <v>175</v>
      </c>
      <c r="J48" s="96">
        <f>IF(ISBLANK('9. METAS'!R54),"",'9. METAS'!R54)</f>
        <v>63</v>
      </c>
      <c r="K48" s="86">
        <f>IF(ISBLANK('9. METAS'!S54),"",'9. METAS'!S54)</f>
        <v>39</v>
      </c>
      <c r="L48" s="86">
        <f>IF(ISBLANK('9. METAS'!T54),"",'9. METAS'!T54)</f>
        <v>38</v>
      </c>
      <c r="M48" s="87">
        <f>IF(ISBLANK('9. METAS'!U54),"",'9. METAS'!U54)</f>
        <v>35</v>
      </c>
      <c r="N48" s="97">
        <v>63</v>
      </c>
      <c r="O48" s="89"/>
      <c r="P48" s="89"/>
      <c r="Q48" s="90"/>
      <c r="R48" s="84">
        <f t="shared" si="0"/>
        <v>1</v>
      </c>
      <c r="S48" s="85">
        <f t="shared" si="0"/>
        <v>0</v>
      </c>
      <c r="T48" s="85">
        <f t="shared" si="0"/>
        <v>0</v>
      </c>
      <c r="U48" s="108">
        <f t="shared" si="0"/>
        <v>0</v>
      </c>
      <c r="V48" s="88">
        <f t="shared" si="1"/>
        <v>0.36</v>
      </c>
      <c r="W48" s="85">
        <f t="shared" si="2"/>
        <v>0.36</v>
      </c>
      <c r="X48" s="85">
        <f t="shared" si="3"/>
        <v>0</v>
      </c>
      <c r="Y48" s="114">
        <f t="shared" si="4"/>
        <v>0</v>
      </c>
      <c r="Z48" s="464" t="s">
        <v>723</v>
      </c>
      <c r="AA48" s="131"/>
      <c r="AB48" s="131"/>
      <c r="AC48" s="132"/>
    </row>
    <row r="49" spans="3:29" ht="159" customHeight="1">
      <c r="C49" s="648" t="str">
        <f>IF(ISBLANK('5. Pp (3 años)'!B80),"",'5. Pp (3 años)'!B80)</f>
        <v>Dirección de Pozos y Limpieza de Playas</v>
      </c>
      <c r="D49" s="727" t="str">
        <f>IF(ISBLANK('5. Pp (3 años)'!C80),"",'5. Pp (3 años)'!C80)</f>
        <v>Actividad</v>
      </c>
      <c r="E49" s="727" t="str">
        <f>IF(ISBLANK('5. Pp (3 años)'!D80),"",'5. Pp (3 años)'!D80)</f>
        <v>2.2.1.1.5.2 Realización de servicio de la limpieza del sistema pluvial.</v>
      </c>
      <c r="F49" s="154" t="str">
        <f>IF(ISBLANK('5. Pp (3 años)'!E80),"",'5. Pp (3 años)'!E80)</f>
        <v xml:space="preserve">PSLSDP: Porcentaje de servicio de limpieza del sistema  pluvial. </v>
      </c>
      <c r="G49" s="162" t="str">
        <f>IF(ISBLANK('5. Pp (3 años)'!H80),"",'5. Pp (3 años)'!H80)</f>
        <v>Trimestral</v>
      </c>
      <c r="H49" s="391" t="str">
        <f>IF(ISBLANK('5. Pp (3 años)'!J80),"",'5. Pp (3 años)'!J80)</f>
        <v>UNIDAD DE   MEDIDA: 
Porcentaje 
UNIDAD DE MEDIDA DE LAS   VARIABLES:  
Servicios</v>
      </c>
      <c r="I49" s="95">
        <f>IF(ISBLANK('9. METAS'!L55),"",'9. METAS'!L55)</f>
        <v>26000</v>
      </c>
      <c r="J49" s="96">
        <f>IF(ISBLANK('9. METAS'!R55),"",'9. METAS'!R55)</f>
        <v>2300</v>
      </c>
      <c r="K49" s="86">
        <f>IF(ISBLANK('9. METAS'!S55),"",'9. METAS'!S55)</f>
        <v>7900</v>
      </c>
      <c r="L49" s="86">
        <f>IF(ISBLANK('9. METAS'!T55),"",'9. METAS'!T55)</f>
        <v>7900</v>
      </c>
      <c r="M49" s="87">
        <f>IF(ISBLANK('9. METAS'!U55),"",'9. METAS'!U55)</f>
        <v>7900</v>
      </c>
      <c r="N49" s="97">
        <v>2302</v>
      </c>
      <c r="O49" s="89"/>
      <c r="P49" s="89"/>
      <c r="Q49" s="90"/>
      <c r="R49" s="84">
        <f t="shared" si="0"/>
        <v>1.0008695652173913</v>
      </c>
      <c r="S49" s="85">
        <f t="shared" si="0"/>
        <v>0</v>
      </c>
      <c r="T49" s="85">
        <f t="shared" si="0"/>
        <v>0</v>
      </c>
      <c r="U49" s="108">
        <f t="shared" si="0"/>
        <v>0</v>
      </c>
      <c r="V49" s="88">
        <f t="shared" si="1"/>
        <v>8.8538461538461538E-2</v>
      </c>
      <c r="W49" s="85">
        <f t="shared" si="2"/>
        <v>8.8538461538461538E-2</v>
      </c>
      <c r="X49" s="85">
        <f t="shared" si="3"/>
        <v>0</v>
      </c>
      <c r="Y49" s="114">
        <f t="shared" si="4"/>
        <v>0</v>
      </c>
      <c r="Z49" s="464" t="s">
        <v>724</v>
      </c>
      <c r="AA49" s="131"/>
      <c r="AB49" s="131"/>
      <c r="AC49" s="132"/>
    </row>
    <row r="50" spans="3:29" ht="168.75" customHeight="1">
      <c r="C50" s="649"/>
      <c r="D50" s="728"/>
      <c r="E50" s="728"/>
      <c r="F50" s="154" t="str">
        <f>IF(ISBLANK('5. Pp (3 años)'!E81),"",'5. Pp (3 años)'!E81)</f>
        <v>PMMLIP: Porcentaje de mantenimiento de metros lineales de interconexión de pozos realizados.</v>
      </c>
      <c r="G50" s="162" t="str">
        <f>IF(ISBLANK('5. Pp (3 años)'!H81),"",'5. Pp (3 años)'!H81)</f>
        <v>Trimestral</v>
      </c>
      <c r="H50" s="391" t="str">
        <f>IF(ISBLANK('5. Pp (3 años)'!J81),"",'5. Pp (3 años)'!J81)</f>
        <v>UNIDAD DE MEDIDA:
Porcentaje.
UNIDAD DE MEDIDA DE LAS VARIABLES:
Metros lineales.</v>
      </c>
      <c r="I50" s="95">
        <f>IF(ISBLANK('9. METAS'!L56),"",'9. METAS'!L56)</f>
        <v>4840</v>
      </c>
      <c r="J50" s="96">
        <f>IF(ISBLANK('9. METAS'!R56),"",'9. METAS'!R56)</f>
        <v>1350</v>
      </c>
      <c r="K50" s="86">
        <f>IF(ISBLANK('9. METAS'!S56),"",'9. METAS'!S56)</f>
        <v>1190</v>
      </c>
      <c r="L50" s="86">
        <f>IF(ISBLANK('9. METAS'!T56),"",'9. METAS'!T56)</f>
        <v>1150</v>
      </c>
      <c r="M50" s="87">
        <f>IF(ISBLANK('9. METAS'!U56),"",'9. METAS'!U56)</f>
        <v>1150</v>
      </c>
      <c r="N50" s="97">
        <v>1350</v>
      </c>
      <c r="O50" s="224"/>
      <c r="P50" s="224"/>
      <c r="Q50" s="225"/>
      <c r="R50" s="84">
        <f t="shared" si="0"/>
        <v>1</v>
      </c>
      <c r="S50" s="85">
        <f t="shared" si="0"/>
        <v>0</v>
      </c>
      <c r="T50" s="85">
        <f t="shared" si="0"/>
        <v>0</v>
      </c>
      <c r="U50" s="108">
        <f t="shared" si="0"/>
        <v>0</v>
      </c>
      <c r="V50" s="88">
        <f t="shared" si="1"/>
        <v>0.27892561983471076</v>
      </c>
      <c r="W50" s="85">
        <f t="shared" si="2"/>
        <v>0.27892561983471076</v>
      </c>
      <c r="X50" s="85">
        <f t="shared" si="3"/>
        <v>0</v>
      </c>
      <c r="Y50" s="114">
        <f t="shared" si="4"/>
        <v>0</v>
      </c>
      <c r="Z50" s="464" t="s">
        <v>725</v>
      </c>
      <c r="AA50" s="131"/>
      <c r="AB50" s="131"/>
      <c r="AC50" s="132"/>
    </row>
    <row r="51" spans="3:29" ht="177.75" customHeight="1">
      <c r="C51" s="648" t="str">
        <f>IF(ISBLANK('5. Pp (3 años)'!B82),"",'5. Pp (3 años)'!B82)</f>
        <v>Dirección de Pozos y Limpieza de Playas</v>
      </c>
      <c r="D51" s="727" t="str">
        <f>IF(ISBLANK('5. Pp (3 años)'!C82),"",'5. Pp (3 años)'!C82)</f>
        <v>Actividad</v>
      </c>
      <c r="E51" s="727" t="str">
        <f>IF(ISBLANK('5. Pp (3 años)'!D82),"",'5. Pp (3 años)'!D82)</f>
        <v>2.2.1.1.5.3 Realización de servicio de limpieza de los accesos a playas públicas.</v>
      </c>
      <c r="F51" s="154" t="str">
        <f>IF(ISBLANK('5. Pp (3 años)'!E82),"",'5. Pp (3 años)'!E82)</f>
        <v xml:space="preserve">PKBRAPP: Porcentaje de Kilos de basura recolectado de los accesos a las playas públicas. </v>
      </c>
      <c r="G51" s="162" t="str">
        <f>IF(ISBLANK('5. Pp (3 años)'!H82),"",'5. Pp (3 años)'!H82)</f>
        <v>Trimestral</v>
      </c>
      <c r="H51" s="391" t="str">
        <f>IF(ISBLANK('5. Pp (3 años)'!J82),"",'5. Pp (3 años)'!J82)</f>
        <v>UNIDAD DE MEDIDA: 
Porcentaje. 
UNIDAD DE MEDIDA DE LAS VARIABLES: 
Kgs de basura recolectada.</v>
      </c>
      <c r="I51" s="95">
        <f>IF(ISBLANK('9. METAS'!L57),"",'9. METAS'!L57)</f>
        <v>500000</v>
      </c>
      <c r="J51" s="96">
        <f>IF(ISBLANK('9. METAS'!R57),"",'9. METAS'!R57)</f>
        <v>131500</v>
      </c>
      <c r="K51" s="86">
        <f>IF(ISBLANK('9. METAS'!S57),"",'9. METAS'!S57)</f>
        <v>120500</v>
      </c>
      <c r="L51" s="86">
        <f>IF(ISBLANK('9. METAS'!T57),"",'9. METAS'!T57)</f>
        <v>124000</v>
      </c>
      <c r="M51" s="87">
        <f>IF(ISBLANK('9. METAS'!U57),"",'9. METAS'!U57)</f>
        <v>124000</v>
      </c>
      <c r="N51" s="97">
        <v>131530</v>
      </c>
      <c r="O51" s="89"/>
      <c r="P51" s="89"/>
      <c r="Q51" s="90"/>
      <c r="R51" s="84">
        <f t="shared" si="0"/>
        <v>1.0002281368821293</v>
      </c>
      <c r="S51" s="85">
        <f t="shared" si="0"/>
        <v>0</v>
      </c>
      <c r="T51" s="85">
        <f t="shared" si="0"/>
        <v>0</v>
      </c>
      <c r="U51" s="108">
        <f t="shared" si="0"/>
        <v>0</v>
      </c>
      <c r="V51" s="88">
        <f t="shared" si="1"/>
        <v>0.26306000000000002</v>
      </c>
      <c r="W51" s="85">
        <f t="shared" si="2"/>
        <v>0.26306000000000002</v>
      </c>
      <c r="X51" s="85">
        <f t="shared" si="3"/>
        <v>0</v>
      </c>
      <c r="Y51" s="114">
        <f t="shared" si="4"/>
        <v>0</v>
      </c>
      <c r="Z51" s="464" t="s">
        <v>726</v>
      </c>
      <c r="AA51" s="131"/>
      <c r="AB51" s="131"/>
      <c r="AC51" s="132"/>
    </row>
    <row r="52" spans="3:29" ht="203.25" customHeight="1">
      <c r="C52" s="649"/>
      <c r="D52" s="728"/>
      <c r="E52" s="728"/>
      <c r="F52" s="154" t="str">
        <f>IF(ISBLANK('5. Pp (3 años)'!E83),"",'5. Pp (3 años)'!E83)</f>
        <v xml:space="preserve">PMCSPMRAPP: Porcentaje de metros cubicos de sargazo y pasto marino retirado de los accesos a las playas públicas. </v>
      </c>
      <c r="G52" s="162" t="str">
        <f>IF(ISBLANK('5. Pp (3 años)'!H83),"",'5. Pp (3 años)'!H83)</f>
        <v>Trimestral</v>
      </c>
      <c r="H52" s="391" t="str">
        <f>IF(ISBLANK('5. Pp (3 años)'!J83),"",'5. Pp (3 años)'!J83)</f>
        <v>UNIDAD DE MEDIDA:  
Porcentaje.  
UNIDAD DE MEDIDA DE LAS VARIABLES: 
Metros cubicos de sargazo y pasto marino.</v>
      </c>
      <c r="I52" s="95">
        <f>IF(ISBLANK('9. METAS'!L58),"",'9. METAS'!L58)</f>
        <v>20900</v>
      </c>
      <c r="J52" s="96">
        <f>IF(ISBLANK('9. METAS'!R58),"",'9. METAS'!R58)</f>
        <v>5100</v>
      </c>
      <c r="K52" s="86">
        <f>IF(ISBLANK('9. METAS'!S58),"",'9. METAS'!S58)</f>
        <v>5300</v>
      </c>
      <c r="L52" s="86">
        <f>IF(ISBLANK('9. METAS'!T58),"",'9. METAS'!T58)</f>
        <v>5200</v>
      </c>
      <c r="M52" s="87">
        <f>IF(ISBLANK('9. METAS'!U58),"",'9. METAS'!U58)</f>
        <v>5300</v>
      </c>
      <c r="N52" s="97">
        <v>5116.92</v>
      </c>
      <c r="O52" s="89"/>
      <c r="P52" s="89"/>
      <c r="Q52" s="90"/>
      <c r="R52" s="84">
        <f t="shared" si="0"/>
        <v>1.0033176470588236</v>
      </c>
      <c r="S52" s="85">
        <f t="shared" si="0"/>
        <v>0</v>
      </c>
      <c r="T52" s="85">
        <f t="shared" si="0"/>
        <v>0</v>
      </c>
      <c r="U52" s="108">
        <f t="shared" si="0"/>
        <v>0</v>
      </c>
      <c r="V52" s="88">
        <f t="shared" si="1"/>
        <v>0.24482870813397128</v>
      </c>
      <c r="W52" s="85">
        <f t="shared" si="2"/>
        <v>0.24482870813397128</v>
      </c>
      <c r="X52" s="85">
        <f t="shared" si="3"/>
        <v>0</v>
      </c>
      <c r="Y52" s="114">
        <f t="shared" si="4"/>
        <v>0</v>
      </c>
      <c r="Z52" s="464" t="s">
        <v>727</v>
      </c>
      <c r="AA52" s="131"/>
      <c r="AB52" s="131"/>
      <c r="AC52" s="132"/>
    </row>
    <row r="53" spans="3:29" ht="192" customHeight="1">
      <c r="C53" s="158" t="str">
        <f>IF(ISBLANK('5. Pp (3 años)'!B84),"",'5. Pp (3 años)'!B84)</f>
        <v>Dirección de Pozos y Limpieza de Playas</v>
      </c>
      <c r="D53" s="68" t="str">
        <f>IF(ISBLANK('5. Pp (3 años)'!C84),"",'5. Pp (3 años)'!C84)</f>
        <v>Actividad</v>
      </c>
      <c r="E53" s="154" t="str">
        <f>IF(ISBLANK('5. Pp (3 años)'!D84),"",'5. Pp (3 años)'!D84)</f>
        <v xml:space="preserve"> 2.2.1.1.5.4 Implementación del mantenimiento de parque vehicular, equipo menor y maquinaria pesada.</v>
      </c>
      <c r="F53" s="154" t="str">
        <f>IF(ISBLANK('5. Pp (3 años)'!E84),"",'5. Pp (3 años)'!E84)</f>
        <v>PMPVEMMP: Porcentaje de mantenimiento de parque vehicular, equipo menor y maquinaria pesada de la Dirección de pozos y Limpieza de playas.</v>
      </c>
      <c r="G53" s="162" t="str">
        <f>IF(ISBLANK('5. Pp (3 años)'!H84),"",'5. Pp (3 años)'!H84)</f>
        <v>Trimestral</v>
      </c>
      <c r="H53" s="391" t="str">
        <f>IF(ISBLANK('5. Pp (3 años)'!J84),"",'5. Pp (3 años)'!J84)</f>
        <v>UNIDAD DE MEDIDA:  
Porcentaje.  
UNIDAD DE MEDIDA DE LAS VARIABLES: 
Mantenimientos.</v>
      </c>
      <c r="I53" s="95">
        <f>IF(ISBLANK('9. METAS'!L59),"",'9. METAS'!L59)</f>
        <v>35</v>
      </c>
      <c r="J53" s="96">
        <f>IF(ISBLANK('9. METAS'!R59),"",'9. METAS'!R59)</f>
        <v>7</v>
      </c>
      <c r="K53" s="86">
        <f>IF(ISBLANK('9. METAS'!S59),"",'9. METAS'!S59)</f>
        <v>10</v>
      </c>
      <c r="L53" s="86">
        <f>IF(ISBLANK('9. METAS'!T59),"",'9. METAS'!T59)</f>
        <v>9</v>
      </c>
      <c r="M53" s="87">
        <f>IF(ISBLANK('9. METAS'!U59),"",'9. METAS'!U59)</f>
        <v>9</v>
      </c>
      <c r="N53" s="97">
        <v>7</v>
      </c>
      <c r="O53" s="89"/>
      <c r="P53" s="89"/>
      <c r="Q53" s="90"/>
      <c r="R53" s="84">
        <f t="shared" si="0"/>
        <v>1</v>
      </c>
      <c r="S53" s="85">
        <f t="shared" si="0"/>
        <v>0</v>
      </c>
      <c r="T53" s="85">
        <f t="shared" si="0"/>
        <v>0</v>
      </c>
      <c r="U53" s="108">
        <f t="shared" si="0"/>
        <v>0</v>
      </c>
      <c r="V53" s="88">
        <f t="shared" si="1"/>
        <v>0.2</v>
      </c>
      <c r="W53" s="85">
        <f t="shared" si="2"/>
        <v>0.2</v>
      </c>
      <c r="X53" s="85">
        <f t="shared" si="3"/>
        <v>0</v>
      </c>
      <c r="Y53" s="114">
        <f t="shared" si="4"/>
        <v>0</v>
      </c>
      <c r="Z53" s="464" t="s">
        <v>728</v>
      </c>
      <c r="AA53" s="131"/>
      <c r="AB53" s="131"/>
      <c r="AC53" s="132"/>
    </row>
    <row r="54" spans="3:29" ht="117" customHeight="1">
      <c r="C54" s="233" t="str">
        <f>IF(ISBLANK('5. Pp (3 años)'!B85),"",'5. Pp (3 años)'!B85)</f>
        <v>Dirección de Parques y Áreas Jardinadas</v>
      </c>
      <c r="D54" s="234" t="str">
        <f>IF(ISBLANK('5. Pp (3 años)'!C85),"",'5. Pp (3 años)'!C85)</f>
        <v>Componente</v>
      </c>
      <c r="E54" s="235" t="str">
        <f>IF(ISBLANK('5. Pp (3 años)'!D85),"",'5. Pp (3 años)'!D85)</f>
        <v>2.2.1.1.6  Mantenimiento de la Infraestructura de parques y jardines del municipio de Benito Juárez atendido.</v>
      </c>
      <c r="F54" s="235" t="str">
        <f>IF(ISBLANK('5. Pp (3 años)'!E85),"",'5. Pp (3 años)'!E85)</f>
        <v>PSMIPJR: Porcentaje servicios de mantenimiento a la infraestructura de parques y jardines realizados.</v>
      </c>
      <c r="G54" s="236" t="str">
        <f>IF(ISBLANK('5. Pp (3 años)'!H85),"",'5. Pp (3 años)'!H85)</f>
        <v>Trimestral</v>
      </c>
      <c r="H54" s="390" t="str">
        <f>IF(ISBLANK('5. Pp (3 años)'!J85),"",'5. Pp (3 años)'!J85)</f>
        <v xml:space="preserve">UNIDAD DE MEDIDA DEL INDICADOR: Porcentaje
UNIDAD DE MEDIDA DE LAS VARIABLES: Servicios
</v>
      </c>
      <c r="I54" s="95">
        <f>IF(ISBLANK('9. METAS'!L60),"",'9. METAS'!L60)</f>
        <v>120</v>
      </c>
      <c r="J54" s="96">
        <f>IF(ISBLANK('9. METAS'!R60),"",'9. METAS'!R60)</f>
        <v>30</v>
      </c>
      <c r="K54" s="86">
        <f>IF(ISBLANK('9. METAS'!S60),"",'9. METAS'!S60)</f>
        <v>35</v>
      </c>
      <c r="L54" s="86">
        <f>IF(ISBLANK('9. METAS'!T60),"",'9. METAS'!T60)</f>
        <v>30</v>
      </c>
      <c r="M54" s="87">
        <f>IF(ISBLANK('9. METAS'!U60),"",'9. METAS'!U60)</f>
        <v>25</v>
      </c>
      <c r="N54" s="97">
        <v>0</v>
      </c>
      <c r="O54" s="224"/>
      <c r="P54" s="224"/>
      <c r="Q54" s="225"/>
      <c r="R54" s="84">
        <f t="shared" si="0"/>
        <v>0</v>
      </c>
      <c r="S54" s="85">
        <f t="shared" si="0"/>
        <v>0</v>
      </c>
      <c r="T54" s="85">
        <f t="shared" si="0"/>
        <v>0</v>
      </c>
      <c r="U54" s="108">
        <f t="shared" si="0"/>
        <v>0</v>
      </c>
      <c r="V54" s="88">
        <f t="shared" si="1"/>
        <v>0</v>
      </c>
      <c r="W54" s="85">
        <f t="shared" si="2"/>
        <v>0</v>
      </c>
      <c r="X54" s="85">
        <f t="shared" si="3"/>
        <v>0</v>
      </c>
      <c r="Y54" s="114">
        <f t="shared" si="4"/>
        <v>0</v>
      </c>
      <c r="Z54" s="464" t="s">
        <v>740</v>
      </c>
      <c r="AA54" s="131"/>
      <c r="AB54" s="131"/>
      <c r="AC54" s="132"/>
    </row>
    <row r="55" spans="3:29" ht="103.5">
      <c r="C55" s="158" t="str">
        <f>IF(ISBLANK('5. Pp (3 años)'!B86),"",'5. Pp (3 años)'!B86)</f>
        <v>Dirección de Parques y Áreas Jardinadas</v>
      </c>
      <c r="D55" s="68" t="str">
        <f>IF(ISBLANK('5. Pp (3 años)'!C86),"",'5. Pp (3 años)'!C86)</f>
        <v>Actividad</v>
      </c>
      <c r="E55" s="154" t="str">
        <f>IF(ISBLANK('5. Pp (3 años)'!D86),"",'5. Pp (3 años)'!D86)</f>
        <v>2.2.1.1.6.1 Realización de servicios de limpieza a espacios públicos y parques.</v>
      </c>
      <c r="F55" s="154" t="str">
        <f>IF(ISBLANK('5. Pp (3 años)'!E86),"",'5. Pp (3 años)'!E86)</f>
        <v>PSLPEPR: Porcentaje de  servicios de limpieza a parques y espacios públicos realizados.</v>
      </c>
      <c r="G55" s="162" t="str">
        <f>IF(ISBLANK('5. Pp (3 años)'!H86),"",'5. Pp (3 años)'!H86)</f>
        <v>Trimestral</v>
      </c>
      <c r="H55" s="391" t="str">
        <f>IF(ISBLANK('5. Pp (3 años)'!J86),"",'5. Pp (3 años)'!J86)</f>
        <v>UNIDAD DE MEDIDA DEL INDICADOR:
Porcentaje
UNIDAD DE MEDIDA DE LA VARIABLES:
Servicios</v>
      </c>
      <c r="I55" s="95">
        <f>IF(ISBLANK('9. METAS'!L61),"",'9. METAS'!L61)</f>
        <v>2400</v>
      </c>
      <c r="J55" s="96">
        <f>IF(ISBLANK('9. METAS'!R61),"",'9. METAS'!R61)</f>
        <v>590</v>
      </c>
      <c r="K55" s="86">
        <f>IF(ISBLANK('9. METAS'!S61),"",'9. METAS'!S61)</f>
        <v>620</v>
      </c>
      <c r="L55" s="86">
        <f>IF(ISBLANK('9. METAS'!T61),"",'9. METAS'!T61)</f>
        <v>595</v>
      </c>
      <c r="M55" s="87">
        <f>IF(ISBLANK('9. METAS'!U61),"",'9. METAS'!U61)</f>
        <v>595</v>
      </c>
      <c r="N55" s="97">
        <v>597</v>
      </c>
      <c r="O55" s="89"/>
      <c r="P55" s="89"/>
      <c r="Q55" s="90"/>
      <c r="R55" s="84">
        <f t="shared" si="0"/>
        <v>1.0118644067796609</v>
      </c>
      <c r="S55" s="85">
        <f t="shared" si="0"/>
        <v>0</v>
      </c>
      <c r="T55" s="85">
        <f t="shared" si="0"/>
        <v>0</v>
      </c>
      <c r="U55" s="108">
        <f t="shared" si="0"/>
        <v>0</v>
      </c>
      <c r="V55" s="88">
        <f t="shared" si="1"/>
        <v>0.24875</v>
      </c>
      <c r="W55" s="85">
        <f t="shared" si="2"/>
        <v>0.24875</v>
      </c>
      <c r="X55" s="85">
        <f t="shared" si="3"/>
        <v>0</v>
      </c>
      <c r="Y55" s="114">
        <f t="shared" si="4"/>
        <v>0</v>
      </c>
      <c r="Z55" s="464" t="s">
        <v>741</v>
      </c>
      <c r="AA55" s="131"/>
      <c r="AB55" s="131"/>
      <c r="AC55" s="132"/>
    </row>
    <row r="56" spans="3:29" ht="103.5">
      <c r="C56" s="158" t="str">
        <f>IF(ISBLANK('5. Pp (3 años)'!B87),"",'5. Pp (3 años)'!B87)</f>
        <v>Dirección de Parques y Áreas Jardinadas</v>
      </c>
      <c r="D56" s="68" t="str">
        <f>IF(ISBLANK('5. Pp (3 años)'!C87),"",'5. Pp (3 años)'!C87)</f>
        <v>Actividad</v>
      </c>
      <c r="E56" s="154" t="str">
        <f>IF(ISBLANK('5. Pp (3 años)'!D87),"",'5. Pp (3 años)'!D87)</f>
        <v xml:space="preserve">2.2.1.1.6.3 Realización del programa en acondicionamiento, equipamiento y pintado de fuentes y monumentos. </v>
      </c>
      <c r="F56" s="154" t="str">
        <f>IF(ISBLANK('5. Pp (3 años)'!E87),"",'5. Pp (3 años)'!E87)</f>
        <v xml:space="preserve">PAAEPFM: Porcentaje de avance en acondicionamiento, equipamiento y pintado de fuentes y monumentos.  </v>
      </c>
      <c r="G56" s="162" t="str">
        <f>IF(ISBLANK('5. Pp (3 años)'!H87),"",'5. Pp (3 años)'!H87)</f>
        <v>Trimestral</v>
      </c>
      <c r="H56" s="391" t="str">
        <f>IF(ISBLANK('5. Pp (3 años)'!J87),"",'5. Pp (3 años)'!J87)</f>
        <v>UNIDAD DE MEDIDA DEL INDICADOR:
Porcentaje
UNIDAD DE MEDIDA DE LA VARIABLES: 
Fuentes y Monumentos</v>
      </c>
      <c r="I56" s="95">
        <f>IF(ISBLANK('9. METAS'!L62),"",'9. METAS'!L62)</f>
        <v>9</v>
      </c>
      <c r="J56" s="96">
        <f>IF(ISBLANK('9. METAS'!R62),"",'9. METAS'!R62)</f>
        <v>3</v>
      </c>
      <c r="K56" s="86">
        <f>IF(ISBLANK('9. METAS'!S62),"",'9. METAS'!S62)</f>
        <v>2</v>
      </c>
      <c r="L56" s="86">
        <f>IF(ISBLANK('9. METAS'!T62),"",'9. METAS'!T62)</f>
        <v>2</v>
      </c>
      <c r="M56" s="87">
        <f>IF(ISBLANK('9. METAS'!U62),"",'9. METAS'!U62)</f>
        <v>2</v>
      </c>
      <c r="N56" s="97">
        <v>0</v>
      </c>
      <c r="O56" s="89"/>
      <c r="P56" s="89"/>
      <c r="Q56" s="90"/>
      <c r="R56" s="84">
        <f t="shared" si="0"/>
        <v>0</v>
      </c>
      <c r="S56" s="85">
        <f t="shared" si="0"/>
        <v>0</v>
      </c>
      <c r="T56" s="85">
        <f t="shared" si="0"/>
        <v>0</v>
      </c>
      <c r="U56" s="108">
        <f t="shared" si="0"/>
        <v>0</v>
      </c>
      <c r="V56" s="88">
        <f t="shared" si="1"/>
        <v>0</v>
      </c>
      <c r="W56" s="85">
        <f t="shared" si="2"/>
        <v>0</v>
      </c>
      <c r="X56" s="85">
        <f t="shared" si="3"/>
        <v>0</v>
      </c>
      <c r="Y56" s="114">
        <f t="shared" si="4"/>
        <v>0</v>
      </c>
      <c r="Z56" s="464" t="s">
        <v>742</v>
      </c>
      <c r="AA56" s="131"/>
      <c r="AB56" s="131"/>
      <c r="AC56" s="132"/>
    </row>
    <row r="57" spans="3:29" ht="103.5">
      <c r="C57" s="158" t="str">
        <f>IF(ISBLANK('5. Pp (3 años)'!B88),"",'5. Pp (3 años)'!B88)</f>
        <v>Dirección de Parques y Áreas Jardinadas</v>
      </c>
      <c r="D57" s="68" t="str">
        <f>IF(ISBLANK('5. Pp (3 años)'!C88),"",'5. Pp (3 años)'!C88)</f>
        <v>Actividad</v>
      </c>
      <c r="E57" s="154" t="str">
        <f>IF(ISBLANK('5. Pp (3 años)'!D88),"",'5. Pp (3 años)'!D88)</f>
        <v>2.2.1.1.6.4 Restauración de juegos infantiles y aparatos de ejercicio beneficiando a la población del municipio de Benito Juárez.</v>
      </c>
      <c r="F57" s="154" t="str">
        <f>IF(ISBLANK('5. Pp (3 años)'!E88),"",'5. Pp (3 años)'!E88)</f>
        <v>PJIAER: Porcentaje de juegos infantiles y aparatos de ejercitadores restaurados.</v>
      </c>
      <c r="G57" s="162" t="str">
        <f>IF(ISBLANK('5. Pp (3 años)'!H88),"",'5. Pp (3 años)'!H88)</f>
        <v>Trimestral</v>
      </c>
      <c r="H57" s="391" t="str">
        <f>IF(ISBLANK('5. Pp (3 años)'!J88),"",'5. Pp (3 años)'!J88)</f>
        <v>UNIDAD DE MEDIDA DEL INDICADOR:
Porcentaje 
UNIDAD DE MEDIDA DE LA  VARIABLES: 
Juegos y  Ejercitadores</v>
      </c>
      <c r="I57" s="95">
        <f>IF(ISBLANK('9. METAS'!L63),"",'9. METAS'!L63)</f>
        <v>1250</v>
      </c>
      <c r="J57" s="96">
        <f>IF(ISBLANK('9. METAS'!R63),"",'9. METAS'!R63)</f>
        <v>300</v>
      </c>
      <c r="K57" s="86">
        <f>IF(ISBLANK('9. METAS'!S63),"",'9. METAS'!S63)</f>
        <v>350</v>
      </c>
      <c r="L57" s="86">
        <f>IF(ISBLANK('9. METAS'!T63),"",'9. METAS'!T63)</f>
        <v>300</v>
      </c>
      <c r="M57" s="87">
        <f>IF(ISBLANK('9. METAS'!U63),"",'9. METAS'!U63)</f>
        <v>300</v>
      </c>
      <c r="N57" s="97">
        <v>101</v>
      </c>
      <c r="O57" s="89"/>
      <c r="P57" s="89"/>
      <c r="Q57" s="90"/>
      <c r="R57" s="84">
        <f t="shared" si="0"/>
        <v>0.33666666666666667</v>
      </c>
      <c r="S57" s="85">
        <f t="shared" si="0"/>
        <v>0</v>
      </c>
      <c r="T57" s="85">
        <f t="shared" si="0"/>
        <v>0</v>
      </c>
      <c r="U57" s="108">
        <f t="shared" si="0"/>
        <v>0</v>
      </c>
      <c r="V57" s="88">
        <f t="shared" si="1"/>
        <v>8.0799999999999997E-2</v>
      </c>
      <c r="W57" s="85">
        <f t="shared" si="2"/>
        <v>8.0799999999999997E-2</v>
      </c>
      <c r="X57" s="85">
        <f t="shared" si="3"/>
        <v>0</v>
      </c>
      <c r="Y57" s="114">
        <f t="shared" si="4"/>
        <v>0</v>
      </c>
      <c r="Z57" s="464" t="s">
        <v>743</v>
      </c>
      <c r="AA57" s="131"/>
      <c r="AB57" s="131"/>
      <c r="AC57" s="132"/>
    </row>
    <row r="58" spans="3:29" ht="103.5">
      <c r="C58" s="158" t="str">
        <f>IF(ISBLANK('5. Pp (3 años)'!B89),"",'5. Pp (3 años)'!B89)</f>
        <v>Dirección de Parques y Áreas Jardinadas</v>
      </c>
      <c r="D58" s="68" t="str">
        <f>IF(ISBLANK('5. Pp (3 años)'!C89),"",'5. Pp (3 años)'!C89)</f>
        <v>Actividad</v>
      </c>
      <c r="E58" s="154" t="str">
        <f>IF(ISBLANK('5. Pp (3 años)'!D89),"",'5. Pp (3 años)'!D89)</f>
        <v>2.2.1.1.6.5 Realización del mantenimiento preventivo y correctivo del parque vehicular.</v>
      </c>
      <c r="F58" s="154" t="str">
        <f>IF(ISBLANK('5. Pp (3 años)'!E89),"",'5. Pp (3 años)'!E89)</f>
        <v>PMPV: Porcentaje de mantenimiento del parque vehicular.</v>
      </c>
      <c r="G58" s="162" t="str">
        <f>IF(ISBLANK('5. Pp (3 años)'!H89),"",'5. Pp (3 años)'!H89)</f>
        <v>Trimestral</v>
      </c>
      <c r="H58" s="391" t="str">
        <f>IF(ISBLANK('5. Pp (3 años)'!J89),"",'5. Pp (3 años)'!J89)</f>
        <v xml:space="preserve">UNIDAD DE MEDIDA DEL INDICADOR:
Porcentaje 
UNIDAD DE MEDIDA DE LA VARIABLES:
Servicios </v>
      </c>
      <c r="I58" s="95">
        <f>IF(ISBLANK('9. METAS'!L64),"",'9. METAS'!L64)</f>
        <v>28</v>
      </c>
      <c r="J58" s="96">
        <f>IF(ISBLANK('9. METAS'!R64),"",'9. METAS'!R64)</f>
        <v>7</v>
      </c>
      <c r="K58" s="86">
        <f>IF(ISBLANK('9. METAS'!S64),"",'9. METAS'!S64)</f>
        <v>7</v>
      </c>
      <c r="L58" s="86">
        <f>IF(ISBLANK('9. METAS'!T64),"",'9. METAS'!T64)</f>
        <v>7</v>
      </c>
      <c r="M58" s="87">
        <f>IF(ISBLANK('9. METAS'!U64),"",'9. METAS'!U64)</f>
        <v>7</v>
      </c>
      <c r="N58" s="97">
        <v>6</v>
      </c>
      <c r="O58" s="89"/>
      <c r="P58" s="89"/>
      <c r="Q58" s="90"/>
      <c r="R58" s="84">
        <f t="shared" si="0"/>
        <v>0.8571428571428571</v>
      </c>
      <c r="S58" s="85">
        <f t="shared" si="0"/>
        <v>0</v>
      </c>
      <c r="T58" s="85">
        <f t="shared" si="0"/>
        <v>0</v>
      </c>
      <c r="U58" s="108">
        <f t="shared" si="0"/>
        <v>0</v>
      </c>
      <c r="V58" s="88">
        <f t="shared" si="1"/>
        <v>0.21428571428571427</v>
      </c>
      <c r="W58" s="85">
        <f t="shared" si="2"/>
        <v>0.21428571428571427</v>
      </c>
      <c r="X58" s="85">
        <f t="shared" si="3"/>
        <v>0</v>
      </c>
      <c r="Y58" s="114">
        <f t="shared" si="4"/>
        <v>0</v>
      </c>
      <c r="Z58" s="464" t="s">
        <v>744</v>
      </c>
      <c r="AA58" s="131"/>
      <c r="AB58" s="131"/>
      <c r="AC58" s="132"/>
    </row>
    <row r="59" spans="3:29" ht="103.5">
      <c r="C59" s="158" t="str">
        <f>IF(ISBLANK('5. Pp (3 años)'!B90),"",'5. Pp (3 años)'!B90)</f>
        <v>Dirección de Parques y Áreas Jardinadas</v>
      </c>
      <c r="D59" s="68" t="str">
        <f>IF(ISBLANK('5. Pp (3 años)'!C90),"",'5. Pp (3 años)'!C90)</f>
        <v>Actividad</v>
      </c>
      <c r="E59" s="154" t="str">
        <f>IF(ISBLANK('5. Pp (3 años)'!D90),"",'5. Pp (3 años)'!D90)</f>
        <v>2.2.1.1.6.6 Realización del mantenimiento preventivo y correctivo de maquinaria menor.</v>
      </c>
      <c r="F59" s="154" t="str">
        <f>IF(ISBLANK('5. Pp (3 años)'!E90),"",'5. Pp (3 años)'!E90)</f>
        <v xml:space="preserve">PMMM: Porcentaje de mantenimiento a maquinaria menor. </v>
      </c>
      <c r="G59" s="162" t="str">
        <f>IF(ISBLANK('5. Pp (3 años)'!H90),"",'5. Pp (3 años)'!H90)</f>
        <v>Trimestral</v>
      </c>
      <c r="H59" s="391" t="str">
        <f>IF(ISBLANK('5. Pp (3 años)'!J90),"",'5. Pp (3 años)'!J90)</f>
        <v>UNIDAD DE MEDIDA DEL INDICADOR:
Porcentaje
UNIDAD DE MEDIDA DE LA    VARIABLES:
Servicios</v>
      </c>
      <c r="I59" s="95">
        <f>IF(ISBLANK('9. METAS'!L65),"",'9. METAS'!L65)</f>
        <v>250</v>
      </c>
      <c r="J59" s="96">
        <f>IF(ISBLANK('9. METAS'!R65),"",'9. METAS'!R65)</f>
        <v>60</v>
      </c>
      <c r="K59" s="86">
        <f>IF(ISBLANK('9. METAS'!S65),"",'9. METAS'!S65)</f>
        <v>70</v>
      </c>
      <c r="L59" s="86">
        <f>IF(ISBLANK('9. METAS'!T65),"",'9. METAS'!T65)</f>
        <v>60</v>
      </c>
      <c r="M59" s="87">
        <f>IF(ISBLANK('9. METAS'!U65),"",'9. METAS'!U65)</f>
        <v>60</v>
      </c>
      <c r="N59" s="97">
        <v>56</v>
      </c>
      <c r="O59" s="89"/>
      <c r="P59" s="89"/>
      <c r="Q59" s="90"/>
      <c r="R59" s="84">
        <f t="shared" si="0"/>
        <v>0.93333333333333335</v>
      </c>
      <c r="S59" s="85">
        <f t="shared" si="0"/>
        <v>0</v>
      </c>
      <c r="T59" s="85">
        <f t="shared" si="0"/>
        <v>0</v>
      </c>
      <c r="U59" s="108">
        <f t="shared" si="0"/>
        <v>0</v>
      </c>
      <c r="V59" s="88">
        <f t="shared" si="1"/>
        <v>0.224</v>
      </c>
      <c r="W59" s="85">
        <f t="shared" si="2"/>
        <v>0.224</v>
      </c>
      <c r="X59" s="85">
        <f t="shared" si="3"/>
        <v>0</v>
      </c>
      <c r="Y59" s="114">
        <f t="shared" si="4"/>
        <v>0</v>
      </c>
      <c r="Z59" s="464" t="s">
        <v>745</v>
      </c>
      <c r="AA59" s="131"/>
      <c r="AB59" s="131"/>
      <c r="AC59" s="132"/>
    </row>
    <row r="60" spans="3:29" ht="86.25">
      <c r="C60" s="158" t="str">
        <f>IF(ISBLANK('5. Pp (3 años)'!B91),"",'5. Pp (3 años)'!B91)</f>
        <v>Dirección de Parques y Áreas Jardinadas</v>
      </c>
      <c r="D60" s="68" t="str">
        <f>IF(ISBLANK('5. Pp (3 años)'!C91),"",'5. Pp (3 años)'!C91)</f>
        <v>Actividad</v>
      </c>
      <c r="E60" s="154" t="str">
        <f>IF(ISBLANK('5. Pp (3 años)'!D91),"",'5. Pp (3 años)'!D91)</f>
        <v>2.2.1.1.6.7 Reparación de guarniciones en áreas de espacios publicos.</v>
      </c>
      <c r="F60" s="154" t="str">
        <f>IF(ISBLANK('5. Pp (3 años)'!E91),"",'5. Pp (3 años)'!E91)</f>
        <v>PMLRG: Porcentaje de metros lineales de reparación en guarniciones.</v>
      </c>
      <c r="G60" s="162" t="str">
        <f>IF(ISBLANK('5. Pp (3 años)'!H91),"",'5. Pp (3 años)'!H91)</f>
        <v>Trimestral</v>
      </c>
      <c r="H60" s="391" t="str">
        <f>IF(ISBLANK('5. Pp (3 años)'!J91),"",'5. Pp (3 años)'!J91)</f>
        <v>UNIDAD DE MEDIDA DEL INDICADOR: 
Porcentaje 
UNIDAD DE MEDIDA DE LA VARIABLE:
Metros Lineales</v>
      </c>
      <c r="I60" s="95">
        <f>IF(ISBLANK('9. METAS'!L66),"",'9. METAS'!L66)</f>
        <v>80</v>
      </c>
      <c r="J60" s="96">
        <f>IF(ISBLANK('9. METAS'!R66),"",'9. METAS'!R66)</f>
        <v>20</v>
      </c>
      <c r="K60" s="86">
        <f>IF(ISBLANK('9. METAS'!S66),"",'9. METAS'!S66)</f>
        <v>25</v>
      </c>
      <c r="L60" s="86">
        <f>IF(ISBLANK('9. METAS'!T66),"",'9. METAS'!T66)</f>
        <v>15</v>
      </c>
      <c r="M60" s="87">
        <f>IF(ISBLANK('9. METAS'!U66),"",'9. METAS'!U66)</f>
        <v>20</v>
      </c>
      <c r="N60" s="97">
        <v>0</v>
      </c>
      <c r="O60" s="89"/>
      <c r="P60" s="89"/>
      <c r="Q60" s="90"/>
      <c r="R60" s="84">
        <f t="shared" si="0"/>
        <v>0</v>
      </c>
      <c r="S60" s="85">
        <f t="shared" si="0"/>
        <v>0</v>
      </c>
      <c r="T60" s="85">
        <f t="shared" si="0"/>
        <v>0</v>
      </c>
      <c r="U60" s="108">
        <f t="shared" si="0"/>
        <v>0</v>
      </c>
      <c r="V60" s="88">
        <f t="shared" si="1"/>
        <v>0</v>
      </c>
      <c r="W60" s="85">
        <f t="shared" si="2"/>
        <v>0</v>
      </c>
      <c r="X60" s="85">
        <f t="shared" si="3"/>
        <v>0</v>
      </c>
      <c r="Y60" s="114">
        <f t="shared" si="4"/>
        <v>0</v>
      </c>
      <c r="Z60" s="464" t="s">
        <v>746</v>
      </c>
      <c r="AA60" s="131"/>
      <c r="AB60" s="131"/>
      <c r="AC60" s="132"/>
    </row>
    <row r="61" spans="3:29" ht="130.5" customHeight="1">
      <c r="C61" s="158" t="str">
        <f>IF(ISBLANK('5. Pp (3 años)'!B92),"",'5. Pp (3 años)'!B92)</f>
        <v>Dirección de Parques y Áreas Jardinadas</v>
      </c>
      <c r="D61" s="68" t="str">
        <f>IF(ISBLANK('5. Pp (3 años)'!C92),"",'5. Pp (3 años)'!C92)</f>
        <v>Actividad</v>
      </c>
      <c r="E61" s="154" t="str">
        <f>IF(ISBLANK('5. Pp (3 años)'!D92),"",'5. Pp (3 años)'!D92)</f>
        <v>2.2.1.1.6.8 Reparación de estructuras de concreto en áreas de espacios publicos.</v>
      </c>
      <c r="F61" s="154" t="str">
        <f>IF(ISBLANK('5. Pp (3 años)'!E92),"",'5. Pp (3 años)'!E92)</f>
        <v>PMCREC: Porcentaje de metros cuadrados de reparacion de estructuras de concreto.</v>
      </c>
      <c r="G61" s="162" t="str">
        <f>IF(ISBLANK('5. Pp (3 años)'!H92),"",'5. Pp (3 años)'!H92)</f>
        <v>Trimestral</v>
      </c>
      <c r="H61" s="391" t="str">
        <f>IF(ISBLANK('5. Pp (3 años)'!J92),"",'5. Pp (3 años)'!J92)</f>
        <v>UNIDAD DE MEDIDA DEL INDICADOR:
Porcentaje 
UNIDAD DE MEDIDA DE LA VARIABLE:
Metros Cuadrados</v>
      </c>
      <c r="I61" s="95">
        <f>IF(ISBLANK('9. METAS'!L67),"",'9. METAS'!L67)</f>
        <v>180</v>
      </c>
      <c r="J61" s="96">
        <f>IF(ISBLANK('9. METAS'!R67),"",'9. METAS'!R67)</f>
        <v>50</v>
      </c>
      <c r="K61" s="86">
        <f>IF(ISBLANK('9. METAS'!S67),"",'9. METAS'!S67)</f>
        <v>60</v>
      </c>
      <c r="L61" s="86">
        <f>IF(ISBLANK('9. METAS'!T67),"",'9. METAS'!T67)</f>
        <v>20</v>
      </c>
      <c r="M61" s="87">
        <f>IF(ISBLANK('9. METAS'!U67),"",'9. METAS'!U67)</f>
        <v>50</v>
      </c>
      <c r="N61" s="97">
        <v>120</v>
      </c>
      <c r="O61" s="89"/>
      <c r="P61" s="89"/>
      <c r="Q61" s="90"/>
      <c r="R61" s="84">
        <f t="shared" si="0"/>
        <v>2.4</v>
      </c>
      <c r="S61" s="85">
        <f t="shared" si="0"/>
        <v>0</v>
      </c>
      <c r="T61" s="85">
        <f t="shared" si="0"/>
        <v>0</v>
      </c>
      <c r="U61" s="108">
        <f t="shared" si="0"/>
        <v>0</v>
      </c>
      <c r="V61" s="88">
        <f t="shared" si="1"/>
        <v>0.66666666666666663</v>
      </c>
      <c r="W61" s="85">
        <f t="shared" si="2"/>
        <v>0.66666666666666663</v>
      </c>
      <c r="X61" s="85">
        <f t="shared" si="3"/>
        <v>0</v>
      </c>
      <c r="Y61" s="114">
        <f t="shared" si="4"/>
        <v>0</v>
      </c>
      <c r="Z61" s="464" t="s">
        <v>747</v>
      </c>
      <c r="AA61" s="131"/>
      <c r="AB61" s="131"/>
      <c r="AC61" s="132"/>
    </row>
    <row r="62" spans="3:29" ht="86.25">
      <c r="C62" s="233" t="str">
        <f>IF(ISBLANK('5. Pp (3 años)'!B93),"",'5. Pp (3 años)'!B93)</f>
        <v>Dirección de Atención a Demandas Emergentes</v>
      </c>
      <c r="D62" s="234" t="str">
        <f>IF(ISBLANK('5. Pp (3 años)'!C93),"",'5. Pp (3 años)'!C93)</f>
        <v>Componente</v>
      </c>
      <c r="E62" s="235" t="str">
        <f>IF(ISBLANK('5. Pp (3 años)'!D93),"",'5. Pp (3 años)'!D93)</f>
        <v>2.2.1.1.7 Demandas Emergentes Atendidas.</v>
      </c>
      <c r="F62" s="235" t="str">
        <f>IF(ISBLANK('5. Pp (3 años)'!E93),"",'5. Pp (3 años)'!E93)</f>
        <v>PDEA: Porcentaje de demandas emergentes atendidas.</v>
      </c>
      <c r="G62" s="236" t="str">
        <f>IF(ISBLANK('5. Pp (3 años)'!H93),"",'5. Pp (3 años)'!H93)</f>
        <v>Trimestral</v>
      </c>
      <c r="H62" s="390" t="str">
        <f>IF(ISBLANK('5. Pp (3 años)'!J93),"",'5. Pp (3 años)'!J93)</f>
        <v>UNIDAD DE MEDIDA DEL INDICADOR:
Porcentaje.
UNIDAD DE MEDIDA DE LAS VARIABLES:
Actividades.</v>
      </c>
      <c r="I62" s="95">
        <f>IF(ISBLANK('9. METAS'!L68),"",'9. METAS'!L68)</f>
        <v>3839</v>
      </c>
      <c r="J62" s="96">
        <f>IF(ISBLANK('9. METAS'!R68),"",'9. METAS'!R68)</f>
        <v>959</v>
      </c>
      <c r="K62" s="86">
        <f>IF(ISBLANK('9. METAS'!S68),"",'9. METAS'!S68)</f>
        <v>959</v>
      </c>
      <c r="L62" s="86">
        <f>IF(ISBLANK('9. METAS'!T68),"",'9. METAS'!T68)</f>
        <v>959</v>
      </c>
      <c r="M62" s="87">
        <f>IF(ISBLANK('9. METAS'!U68),"",'9. METAS'!U68)</f>
        <v>959</v>
      </c>
      <c r="N62" s="97">
        <v>4484</v>
      </c>
      <c r="O62" s="224"/>
      <c r="P62" s="224"/>
      <c r="Q62" s="225"/>
      <c r="R62" s="84">
        <f t="shared" si="0"/>
        <v>4.6757038581856101</v>
      </c>
      <c r="S62" s="85">
        <f t="shared" si="0"/>
        <v>0</v>
      </c>
      <c r="T62" s="85">
        <f t="shared" si="0"/>
        <v>0</v>
      </c>
      <c r="U62" s="108">
        <f t="shared" si="0"/>
        <v>0</v>
      </c>
      <c r="V62" s="88">
        <f t="shared" si="1"/>
        <v>1.1680125032560562</v>
      </c>
      <c r="W62" s="85">
        <f t="shared" si="2"/>
        <v>1.1680125032560562</v>
      </c>
      <c r="X62" s="85">
        <f t="shared" si="3"/>
        <v>0</v>
      </c>
      <c r="Y62" s="114">
        <f t="shared" si="4"/>
        <v>0</v>
      </c>
      <c r="Z62" s="464" t="s">
        <v>1114</v>
      </c>
      <c r="AA62" s="131"/>
      <c r="AB62" s="131"/>
      <c r="AC62" s="132"/>
    </row>
    <row r="63" spans="3:29" ht="86.25">
      <c r="C63" s="158" t="str">
        <f>IF(ISBLANK('5. Pp (3 años)'!B94),"",'5. Pp (3 años)'!B94)</f>
        <v>Dirección de Atención a Demandas Emergentes</v>
      </c>
      <c r="D63" s="68" t="str">
        <f>IF(ISBLANK('5. Pp (3 años)'!C94),"",'5. Pp (3 años)'!C94)</f>
        <v>Actividad</v>
      </c>
      <c r="E63" s="154" t="str">
        <f>IF(ISBLANK('5. Pp (3 años)'!D94),"",'5. Pp (3 años)'!D94)</f>
        <v>2.2.1.1.7.1 Gestión de recursos administrativos de contratos y arrendamientos de la Dirección de Atención a Demandas Emergentes.</v>
      </c>
      <c r="F63" s="154" t="str">
        <f>IF(ISBLANK('5. Pp (3 años)'!E94),"",'5. Pp (3 años)'!E94)</f>
        <v>PRAG: Porcentaje de Recursos  Administrativos de contratos y arrendamientos Gestionados.</v>
      </c>
      <c r="G63" s="162" t="str">
        <f>IF(ISBLANK('5. Pp (3 años)'!H94),"",'5. Pp (3 años)'!H94)</f>
        <v>Trimestral</v>
      </c>
      <c r="H63" s="391" t="str">
        <f>IF(ISBLANK('5. Pp (3 años)'!J94),"",'5. Pp (3 años)'!J94)</f>
        <v>UNIDAD DE MEDIDA DEL INDICADOR:
Porcentaje.
UNIDAD DE MEDIDA DE LAS VARIABLES:
Recursos Administrativos.</v>
      </c>
      <c r="I63" s="95">
        <f>IF(ISBLANK('9. METAS'!L69),"",'9. METAS'!L69)</f>
        <v>88</v>
      </c>
      <c r="J63" s="96">
        <f>IF(ISBLANK('9. METAS'!R69),"",'9. METAS'!R69)</f>
        <v>22</v>
      </c>
      <c r="K63" s="86">
        <f>IF(ISBLANK('9. METAS'!S69),"",'9. METAS'!S69)</f>
        <v>22</v>
      </c>
      <c r="L63" s="86">
        <f>IF(ISBLANK('9. METAS'!T69),"",'9. METAS'!T69)</f>
        <v>22</v>
      </c>
      <c r="M63" s="87">
        <f>IF(ISBLANK('9. METAS'!U69),"",'9. METAS'!U69)</f>
        <v>22</v>
      </c>
      <c r="N63" s="97">
        <v>17</v>
      </c>
      <c r="O63" s="89"/>
      <c r="P63" s="89"/>
      <c r="Q63" s="90"/>
      <c r="R63" s="84">
        <f t="shared" si="0"/>
        <v>0.77272727272727271</v>
      </c>
      <c r="S63" s="85">
        <f t="shared" si="0"/>
        <v>0</v>
      </c>
      <c r="T63" s="85">
        <f t="shared" si="0"/>
        <v>0</v>
      </c>
      <c r="U63" s="108">
        <f t="shared" si="0"/>
        <v>0</v>
      </c>
      <c r="V63" s="88">
        <f t="shared" si="1"/>
        <v>0.19318181818181818</v>
      </c>
      <c r="W63" s="85">
        <f t="shared" si="2"/>
        <v>0.19318181818181818</v>
      </c>
      <c r="X63" s="85">
        <f t="shared" si="3"/>
        <v>0</v>
      </c>
      <c r="Y63" s="114">
        <f t="shared" si="4"/>
        <v>0</v>
      </c>
      <c r="Z63" s="464" t="s">
        <v>1115</v>
      </c>
      <c r="AA63" s="131"/>
      <c r="AB63" s="131"/>
      <c r="AC63" s="132"/>
    </row>
    <row r="64" spans="3:29" ht="136.5" customHeight="1">
      <c r="C64" s="158" t="str">
        <f>IF(ISBLANK('5. Pp (3 años)'!B95),"",'5. Pp (3 años)'!B95)</f>
        <v>Dirección de Atención a Demandas Emergentes</v>
      </c>
      <c r="D64" s="68" t="str">
        <f>IF(ISBLANK('5. Pp (3 años)'!C95),"",'5. Pp (3 años)'!C95)</f>
        <v>Actividad</v>
      </c>
      <c r="E64" s="154" t="str">
        <f>IF(ISBLANK('5. Pp (3 años)'!D95),"",'5. Pp (3 años)'!D95)</f>
        <v>2.2.1.1.7.2  Realizar el Barrido y  limpieza  de calles y avenidas de la ciudad.</v>
      </c>
      <c r="F64" s="154" t="str">
        <f>IF(ISBLANK('5. Pp (3 años)'!E95),"",'5. Pp (3 años)'!E95)</f>
        <v>PKLCAL: Porcentaje de Kilomestros Lineales de Calles y Avenidas Limpios.</v>
      </c>
      <c r="G64" s="162" t="str">
        <f>IF(ISBLANK('5. Pp (3 años)'!H95),"",'5. Pp (3 años)'!H95)</f>
        <v>Trimestral</v>
      </c>
      <c r="H64" s="391" t="str">
        <f>IF(ISBLANK('5. Pp (3 años)'!J95),"",'5. Pp (3 años)'!J95)</f>
        <v>UNIDAD DE MEDIDA DEL INDICADOR:
Porcentaje
UNIDAD DE MEDIDA DE LAS VARIABLES:
Kilómetros Lineales</v>
      </c>
      <c r="I64" s="95">
        <f>IF(ISBLANK('9. METAS'!L70),"",'9. METAS'!L70)</f>
        <v>14000</v>
      </c>
      <c r="J64" s="96">
        <f>IF(ISBLANK('9. METAS'!R70),"",'9. METAS'!R70)</f>
        <v>3500</v>
      </c>
      <c r="K64" s="86">
        <f>IF(ISBLANK('9. METAS'!S70),"",'9. METAS'!S70)</f>
        <v>3500</v>
      </c>
      <c r="L64" s="86">
        <f>IF(ISBLANK('9. METAS'!T70),"",'9. METAS'!T70)</f>
        <v>3500</v>
      </c>
      <c r="M64" s="87">
        <f>IF(ISBLANK('9. METAS'!U70),"",'9. METAS'!U70)</f>
        <v>3500</v>
      </c>
      <c r="N64" s="97">
        <v>2695.84</v>
      </c>
      <c r="O64" s="89"/>
      <c r="P64" s="89"/>
      <c r="Q64" s="90"/>
      <c r="R64" s="84">
        <f t="shared" si="0"/>
        <v>0.77024000000000004</v>
      </c>
      <c r="S64" s="85">
        <f t="shared" si="0"/>
        <v>0</v>
      </c>
      <c r="T64" s="85">
        <f t="shared" si="0"/>
        <v>0</v>
      </c>
      <c r="U64" s="108">
        <f t="shared" si="0"/>
        <v>0</v>
      </c>
      <c r="V64" s="88">
        <f t="shared" si="1"/>
        <v>0.19256000000000001</v>
      </c>
      <c r="W64" s="85">
        <f t="shared" si="2"/>
        <v>0.19256000000000001</v>
      </c>
      <c r="X64" s="85">
        <f t="shared" si="3"/>
        <v>0</v>
      </c>
      <c r="Y64" s="114">
        <f t="shared" si="4"/>
        <v>0</v>
      </c>
      <c r="Z64" s="464" t="s">
        <v>1116</v>
      </c>
      <c r="AA64" s="131"/>
      <c r="AB64" s="131"/>
      <c r="AC64" s="132"/>
    </row>
    <row r="65" spans="3:29" ht="138.75" customHeight="1">
      <c r="C65" s="158" t="str">
        <f>IF(ISBLANK('5. Pp (3 años)'!B96),"",'5. Pp (3 años)'!B96)</f>
        <v>Dirección de Atención a Demandas Emergentes</v>
      </c>
      <c r="D65" s="68" t="str">
        <f>IF(ISBLANK('5. Pp (3 años)'!C96),"",'5. Pp (3 años)'!C96)</f>
        <v>Actividad</v>
      </c>
      <c r="E65" s="154" t="str">
        <f>IF(ISBLANK('5. Pp (3 años)'!D96),"",'5. Pp (3 años)'!D96)</f>
        <v>2.2.1.1.7.3 Realizar el Chapeo, poda, deshierbe, desgajo en áreas verdes y áreas comunes.</v>
      </c>
      <c r="F65" s="154" t="str">
        <f>IF(ISBLANK('5. Pp (3 años)'!E96),"",'5. Pp (3 años)'!E96)</f>
        <v>PMCAVACA: Porcentaje de Metros Cuadrados de Áreas Verdes y Áreas Comunes Atendidos.</v>
      </c>
      <c r="G65" s="162" t="str">
        <f>IF(ISBLANK('5. Pp (3 años)'!H96),"",'5. Pp (3 años)'!H96)</f>
        <v>Trimestral</v>
      </c>
      <c r="H65" s="391" t="str">
        <f>IF(ISBLANK('5. Pp (3 años)'!J96),"",'5. Pp (3 años)'!J96)</f>
        <v>UNIDAD DE MEDIDA DEL INDICADOR:
Porcentaje.
UNIDAD DE MEDIDA DE LAS VARIABLES:
Metros Cuadrados.</v>
      </c>
      <c r="I65" s="95">
        <f>IF(ISBLANK('9. METAS'!L71),"",'9. METAS'!L71)</f>
        <v>6000000</v>
      </c>
      <c r="J65" s="96">
        <f>IF(ISBLANK('9. METAS'!R71),"",'9. METAS'!R71)</f>
        <v>1500000</v>
      </c>
      <c r="K65" s="86">
        <f>IF(ISBLANK('9. METAS'!S71),"",'9. METAS'!S71)</f>
        <v>1500000</v>
      </c>
      <c r="L65" s="86">
        <f>IF(ISBLANK('9. METAS'!T71),"",'9. METAS'!T71)</f>
        <v>1500000</v>
      </c>
      <c r="M65" s="87">
        <f>IF(ISBLANK('9. METAS'!U71),"",'9. METAS'!U71)</f>
        <v>1500000</v>
      </c>
      <c r="N65" s="97">
        <v>944530</v>
      </c>
      <c r="O65" s="89"/>
      <c r="P65" s="89"/>
      <c r="Q65" s="90"/>
      <c r="R65" s="84">
        <f t="shared" si="0"/>
        <v>0.62968666666666662</v>
      </c>
      <c r="S65" s="85">
        <f t="shared" si="0"/>
        <v>0</v>
      </c>
      <c r="T65" s="85">
        <f t="shared" si="0"/>
        <v>0</v>
      </c>
      <c r="U65" s="108">
        <f t="shared" si="0"/>
        <v>0</v>
      </c>
      <c r="V65" s="88">
        <f t="shared" si="1"/>
        <v>0.15742166666666665</v>
      </c>
      <c r="W65" s="85">
        <f t="shared" si="2"/>
        <v>0.15742166666666665</v>
      </c>
      <c r="X65" s="85">
        <f t="shared" si="3"/>
        <v>0</v>
      </c>
      <c r="Y65" s="114">
        <f t="shared" si="4"/>
        <v>0</v>
      </c>
      <c r="Z65" s="464" t="s">
        <v>1117</v>
      </c>
      <c r="AA65" s="131"/>
      <c r="AB65" s="131"/>
      <c r="AC65" s="132"/>
    </row>
    <row r="66" spans="3:29" ht="175.5" customHeight="1">
      <c r="C66" s="158" t="str">
        <f>IF(ISBLANK('5. Pp (3 años)'!B97),"",'5. Pp (3 años)'!B97)</f>
        <v>Dirección de Atención a Demandas Emergentes</v>
      </c>
      <c r="D66" s="68" t="str">
        <f>IF(ISBLANK('5. Pp (3 años)'!C97),"",'5. Pp (3 años)'!C97)</f>
        <v>Actividad</v>
      </c>
      <c r="E66" s="154" t="str">
        <f>IF(ISBLANK('5. Pp (3 años)'!D97),"",'5. Pp (3 años)'!D97)</f>
        <v>2.2.1.1.7.4 Retiro de los desechos sólidos y vegetales de basureros clandestinos.</v>
      </c>
      <c r="F66" s="154" t="str">
        <f>IF(ISBLANK('5. Pp (3 años)'!E97),"",'5. Pp (3 años)'!E97)</f>
        <v>PTRDSVBC: Porcentaje de Tonelaje de Retiro de Desechos Sólidos y Vegetales de Basureros Clandestinos.</v>
      </c>
      <c r="G66" s="162" t="str">
        <f>IF(ISBLANK('5. Pp (3 años)'!H97),"",'5. Pp (3 años)'!H97)</f>
        <v>Trimestral</v>
      </c>
      <c r="H66" s="391" t="str">
        <f>IF(ISBLANK('5. Pp (3 años)'!J97),"",'5. Pp (3 años)'!J97)</f>
        <v>UNIDAD DE MEDIDA DEL INDICADOR:
Porcentaje.
UNIDAD DE MEDIDA DEToneladas.</v>
      </c>
      <c r="I66" s="95">
        <f>IF(ISBLANK('9. METAS'!L72),"",'9. METAS'!L72)</f>
        <v>10000</v>
      </c>
      <c r="J66" s="96">
        <f>IF(ISBLANK('9. METAS'!R72),"",'9. METAS'!R72)</f>
        <v>2500</v>
      </c>
      <c r="K66" s="86">
        <f>IF(ISBLANK('9. METAS'!S72),"",'9. METAS'!S72)</f>
        <v>2500</v>
      </c>
      <c r="L66" s="86">
        <f>IF(ISBLANK('9. METAS'!T72),"",'9. METAS'!T72)</f>
        <v>2500</v>
      </c>
      <c r="M66" s="87">
        <f>IF(ISBLANK('9. METAS'!U72),"",'9. METAS'!U72)</f>
        <v>2500</v>
      </c>
      <c r="N66" s="97">
        <v>1286.1300000000001</v>
      </c>
      <c r="O66" s="89"/>
      <c r="P66" s="89"/>
      <c r="Q66" s="90"/>
      <c r="R66" s="84">
        <f t="shared" si="0"/>
        <v>0.51445200000000002</v>
      </c>
      <c r="S66" s="85">
        <f t="shared" si="0"/>
        <v>0</v>
      </c>
      <c r="T66" s="85">
        <f t="shared" si="0"/>
        <v>0</v>
      </c>
      <c r="U66" s="108">
        <f t="shared" si="0"/>
        <v>0</v>
      </c>
      <c r="V66" s="88">
        <f t="shared" si="1"/>
        <v>0.12861300000000001</v>
      </c>
      <c r="W66" s="85">
        <f t="shared" si="2"/>
        <v>0.12861300000000001</v>
      </c>
      <c r="X66" s="85">
        <f t="shared" si="3"/>
        <v>0</v>
      </c>
      <c r="Y66" s="114">
        <f t="shared" si="4"/>
        <v>0</v>
      </c>
      <c r="Z66" s="464" t="s">
        <v>1118</v>
      </c>
      <c r="AA66" s="131"/>
      <c r="AB66" s="131"/>
      <c r="AC66" s="132"/>
    </row>
    <row r="67" spans="3:29" ht="141.75" customHeight="1">
      <c r="C67" s="158" t="str">
        <f>IF(ISBLANK('5. Pp (3 años)'!B98),"",'5. Pp (3 años)'!B98)</f>
        <v>Dirección de Atención a Demandas Emergentes</v>
      </c>
      <c r="D67" s="68" t="str">
        <f>IF(ISBLANK('5. Pp (3 años)'!C98),"",'5. Pp (3 años)'!C98)</f>
        <v>Actividad</v>
      </c>
      <c r="E67" s="154" t="str">
        <f>IF(ISBLANK('5. Pp (3 años)'!D98),"",'5. Pp (3 años)'!D98)</f>
        <v>2.2.1.1.7.5 Rescate de espacios públicos.</v>
      </c>
      <c r="F67" s="154" t="str">
        <f>IF(ISBLANK('5. Pp (3 años)'!E98),"",'5. Pp (3 años)'!E98)</f>
        <v>PEPR: Porcentaje de Espacios Públicos Rescatados.</v>
      </c>
      <c r="G67" s="162" t="str">
        <f>IF(ISBLANK('5. Pp (3 años)'!H98),"",'5. Pp (3 años)'!H98)</f>
        <v>Trimestral</v>
      </c>
      <c r="H67" s="391" t="str">
        <f>IF(ISBLANK('5. Pp (3 años)'!J98),"",'5. Pp (3 años)'!J98)</f>
        <v>UNIDAD DE MEDIDA DEL INDICADOR:
Porcentaje.
UNIDAD DE MEDIDA DE LAS VARIABLES:
Espacios Públicos.</v>
      </c>
      <c r="I67" s="95">
        <f>IF(ISBLANK('9. METAS'!L73),"",'9. METAS'!L73)</f>
        <v>320</v>
      </c>
      <c r="J67" s="96">
        <f>IF(ISBLANK('9. METAS'!R73),"",'9. METAS'!R73)</f>
        <v>80</v>
      </c>
      <c r="K67" s="86">
        <f>IF(ISBLANK('9. METAS'!S73),"",'9. METAS'!S73)</f>
        <v>80</v>
      </c>
      <c r="L67" s="86">
        <f>IF(ISBLANK('9. METAS'!T73),"",'9. METAS'!T73)</f>
        <v>80</v>
      </c>
      <c r="M67" s="87">
        <f>IF(ISBLANK('9. METAS'!U73),"",'9. METAS'!U73)</f>
        <v>80</v>
      </c>
      <c r="N67" s="97">
        <v>23</v>
      </c>
      <c r="O67" s="89"/>
      <c r="P67" s="89"/>
      <c r="Q67" s="90"/>
      <c r="R67" s="84">
        <f t="shared" si="0"/>
        <v>0.28749999999999998</v>
      </c>
      <c r="S67" s="85">
        <f t="shared" si="0"/>
        <v>0</v>
      </c>
      <c r="T67" s="85">
        <f t="shared" si="0"/>
        <v>0</v>
      </c>
      <c r="U67" s="108">
        <f t="shared" si="0"/>
        <v>0</v>
      </c>
      <c r="V67" s="88">
        <f t="shared" si="1"/>
        <v>7.1874999999999994E-2</v>
      </c>
      <c r="W67" s="85">
        <f t="shared" si="2"/>
        <v>7.1874999999999994E-2</v>
      </c>
      <c r="X67" s="85">
        <f t="shared" si="3"/>
        <v>0</v>
      </c>
      <c r="Y67" s="114">
        <f t="shared" si="4"/>
        <v>0</v>
      </c>
      <c r="Z67" s="464" t="s">
        <v>1119</v>
      </c>
      <c r="AA67" s="131"/>
      <c r="AB67" s="131"/>
      <c r="AC67" s="132"/>
    </row>
    <row r="68" spans="3:29" ht="149.25" customHeight="1">
      <c r="C68" s="158" t="str">
        <f>IF(ISBLANK('5. Pp (3 años)'!B99),"",'5. Pp (3 años)'!B99)</f>
        <v>Dirección de Atención a Demandas Emergentes</v>
      </c>
      <c r="D68" s="68" t="str">
        <f>IF(ISBLANK('5. Pp (3 años)'!C99),"",'5. Pp (3 años)'!C99)</f>
        <v>Actividad</v>
      </c>
      <c r="E68" s="154" t="str">
        <f>IF(ISBLANK('5. Pp (3 años)'!D99),"",'5. Pp (3 años)'!D99)</f>
        <v>2.2.1.1.7.6 Rastreo de terracerías para vialidades en zonas irregulares.</v>
      </c>
      <c r="F68" s="154" t="str">
        <f>IF(ISBLANK('5. Pp (3 años)'!E99),"",'5. Pp (3 años)'!E99)</f>
        <v>PMCTVR: Porcentaje de Metros Cuadrados deTerracerias para Vialidades Rastreados.</v>
      </c>
      <c r="G68" s="162" t="str">
        <f>IF(ISBLANK('5. Pp (3 años)'!H99),"",'5. Pp (3 años)'!H99)</f>
        <v>Trimestral</v>
      </c>
      <c r="H68" s="391" t="str">
        <f>IF(ISBLANK('5. Pp (3 años)'!J99),"",'5. Pp (3 años)'!J99)</f>
        <v>UNIDAD DE MEDIDA DEL INDICADOR: 
Porcentaje.
UNIDAD DE MEDIDA DE LAS VARIABLES: 
M2 de Terraceria.</v>
      </c>
      <c r="I68" s="95">
        <f>IF(ISBLANK('9. METAS'!L74),"",'9. METAS'!L74)</f>
        <v>400000</v>
      </c>
      <c r="J68" s="96">
        <f>IF(ISBLANK('9. METAS'!R74),"",'9. METAS'!R74)</f>
        <v>100000</v>
      </c>
      <c r="K68" s="86">
        <f>IF(ISBLANK('9. METAS'!S74),"",'9. METAS'!S74)</f>
        <v>100000</v>
      </c>
      <c r="L68" s="86">
        <f>IF(ISBLANK('9. METAS'!T74),"",'9. METAS'!T74)</f>
        <v>100000</v>
      </c>
      <c r="M68" s="87">
        <f>IF(ISBLANK('9. METAS'!U74),"",'9. METAS'!U74)</f>
        <v>100000</v>
      </c>
      <c r="N68" s="97">
        <v>67750</v>
      </c>
      <c r="O68" s="89"/>
      <c r="P68" s="89"/>
      <c r="Q68" s="90"/>
      <c r="R68" s="84">
        <f t="shared" si="0"/>
        <v>0.67749999999999999</v>
      </c>
      <c r="S68" s="85">
        <f t="shared" si="0"/>
        <v>0</v>
      </c>
      <c r="T68" s="85">
        <f t="shared" si="0"/>
        <v>0</v>
      </c>
      <c r="U68" s="108">
        <f t="shared" si="0"/>
        <v>0</v>
      </c>
      <c r="V68" s="88">
        <f t="shared" si="1"/>
        <v>0.169375</v>
      </c>
      <c r="W68" s="85">
        <f t="shared" si="2"/>
        <v>0.169375</v>
      </c>
      <c r="X68" s="85">
        <f t="shared" si="3"/>
        <v>0</v>
      </c>
      <c r="Y68" s="114">
        <f t="shared" si="4"/>
        <v>0</v>
      </c>
      <c r="Z68" s="464" t="s">
        <v>1120</v>
      </c>
      <c r="AA68" s="131"/>
      <c r="AB68" s="131"/>
      <c r="AC68" s="132"/>
    </row>
    <row r="69" spans="3:29" ht="103.5">
      <c r="C69" s="158" t="str">
        <f>IF(ISBLANK('5. Pp (3 años)'!B100),"",'5. Pp (3 años)'!B100)</f>
        <v>Dirección de Atención a Demandas Emergentes</v>
      </c>
      <c r="D69" s="68" t="str">
        <f>IF(ISBLANK('5. Pp (3 años)'!C100),"",'5. Pp (3 años)'!C100)</f>
        <v>Actividad</v>
      </c>
      <c r="E69" s="154" t="str">
        <f>IF(ISBLANK('5. Pp (3 años)'!D100),"",'5. Pp (3 años)'!D100)</f>
        <v>2.2.1.1.7.7 Mantenimiento de parque vehicular.</v>
      </c>
      <c r="F69" s="154" t="str">
        <f>IF(ISBLANK('5. Pp (3 años)'!E100),"",'5. Pp (3 años)'!E100)</f>
        <v>PPVA: Porcentaje de Parque Vehicular Atendidos.</v>
      </c>
      <c r="G69" s="162" t="str">
        <f>IF(ISBLANK('5. Pp (3 años)'!H100),"",'5. Pp (3 años)'!H100)</f>
        <v>Trimestral</v>
      </c>
      <c r="H69" s="391" t="str">
        <f>IF(ISBLANK('5. Pp (3 años)'!J100),"",'5. Pp (3 años)'!J100)</f>
        <v>UNIDAD DE MEDIDA DEL INDICADOR: 
Porcentaje.
UNIDAD DE MEDIDA DE LAS VARIABLES: 
Vehículos.</v>
      </c>
      <c r="I69" s="95">
        <f>IF(ISBLANK('9. METAS'!L75),"",'9. METAS'!L75)</f>
        <v>72.599999999999994</v>
      </c>
      <c r="J69" s="96">
        <f>IF(ISBLANK('9. METAS'!R75),"",'9. METAS'!R75)</f>
        <v>18</v>
      </c>
      <c r="K69" s="86">
        <f>IF(ISBLANK('9. METAS'!S75),"",'9. METAS'!S75)</f>
        <v>19</v>
      </c>
      <c r="L69" s="86">
        <f>IF(ISBLANK('9. METAS'!T75),"",'9. METAS'!T75)</f>
        <v>18</v>
      </c>
      <c r="M69" s="87">
        <f>IF(ISBLANK('9. METAS'!U75),"",'9. METAS'!U75)</f>
        <v>18</v>
      </c>
      <c r="N69" s="97">
        <v>14</v>
      </c>
      <c r="O69" s="89"/>
      <c r="P69" s="89"/>
      <c r="Q69" s="90"/>
      <c r="R69" s="84">
        <f t="shared" si="0"/>
        <v>0.77777777777777779</v>
      </c>
      <c r="S69" s="85">
        <f t="shared" si="0"/>
        <v>0</v>
      </c>
      <c r="T69" s="85">
        <f t="shared" si="0"/>
        <v>0</v>
      </c>
      <c r="U69" s="108">
        <f t="shared" si="0"/>
        <v>0</v>
      </c>
      <c r="V69" s="88">
        <f t="shared" si="1"/>
        <v>0.1928374655647383</v>
      </c>
      <c r="W69" s="85">
        <f t="shared" si="2"/>
        <v>0.1928374655647383</v>
      </c>
      <c r="X69" s="85">
        <f t="shared" si="3"/>
        <v>0</v>
      </c>
      <c r="Y69" s="114">
        <f t="shared" si="4"/>
        <v>0</v>
      </c>
      <c r="Z69" s="464" t="s">
        <v>1121</v>
      </c>
      <c r="AA69" s="131"/>
      <c r="AB69" s="131"/>
      <c r="AC69" s="132"/>
    </row>
    <row r="70" spans="3:29" ht="135" customHeight="1">
      <c r="C70" s="158" t="str">
        <f>IF(ISBLANK('5. Pp (3 años)'!B101),"",'5. Pp (3 años)'!B101)</f>
        <v>Dirección de Atención a Demandas Emergentes</v>
      </c>
      <c r="D70" s="68" t="str">
        <f>IF(ISBLANK('5. Pp (3 años)'!C101),"",'5. Pp (3 años)'!C101)</f>
        <v>Actividad</v>
      </c>
      <c r="E70" s="154" t="str">
        <f>IF(ISBLANK('5. Pp (3 años)'!D101),"",'5. Pp (3 años)'!D101)</f>
        <v>2.2.1.1.7.8  Mantenimiento de maquinaria pesada.</v>
      </c>
      <c r="F70" s="154" t="str">
        <f>IF(ISBLANK('5. Pp (3 años)'!E101),"",'5. Pp (3 años)'!E101)</f>
        <v>PMPA: Porcentaje de Maquinaria Pesada Atendidos.</v>
      </c>
      <c r="G70" s="162" t="str">
        <f>IF(ISBLANK('5. Pp (3 años)'!H101),"",'5. Pp (3 años)'!H101)</f>
        <v>Trimestral</v>
      </c>
      <c r="H70" s="391" t="str">
        <f>IF(ISBLANK('5. Pp (3 años)'!J101),"",'5. Pp (3 años)'!J101)</f>
        <v>UNIDAD DE MEDIDA DEL INDICADOR: 
Porcentaje.
UNIDAD DE MEDIDA DE LAS VARIABLES: 
Maquinaria Pesada.</v>
      </c>
      <c r="I70" s="95">
        <f>IF(ISBLANK('9. METAS'!L76),"",'9. METAS'!L76)</f>
        <v>31.46</v>
      </c>
      <c r="J70" s="96">
        <f>IF(ISBLANK('9. METAS'!R76),"",'9. METAS'!R76)</f>
        <v>7</v>
      </c>
      <c r="K70" s="86">
        <f>IF(ISBLANK('9. METAS'!S76),"",'9. METAS'!S76)</f>
        <v>8</v>
      </c>
      <c r="L70" s="86">
        <f>IF(ISBLANK('9. METAS'!T76),"",'9. METAS'!T76)</f>
        <v>8</v>
      </c>
      <c r="M70" s="87">
        <f>IF(ISBLANK('9. METAS'!U76),"",'9. METAS'!U76)</f>
        <v>8</v>
      </c>
      <c r="N70" s="97">
        <v>5</v>
      </c>
      <c r="O70" s="89"/>
      <c r="P70" s="89"/>
      <c r="Q70" s="90"/>
      <c r="R70" s="84">
        <f t="shared" si="0"/>
        <v>0.7142857142857143</v>
      </c>
      <c r="S70" s="85">
        <f t="shared" si="0"/>
        <v>0</v>
      </c>
      <c r="T70" s="85">
        <f t="shared" si="0"/>
        <v>0</v>
      </c>
      <c r="U70" s="108">
        <f t="shared" si="0"/>
        <v>0</v>
      </c>
      <c r="V70" s="88">
        <f t="shared" si="1"/>
        <v>0.15893197711379528</v>
      </c>
      <c r="W70" s="85">
        <f t="shared" si="2"/>
        <v>0.15893197711379528</v>
      </c>
      <c r="X70" s="85">
        <f t="shared" si="3"/>
        <v>0</v>
      </c>
      <c r="Y70" s="114">
        <f t="shared" si="4"/>
        <v>0</v>
      </c>
      <c r="Z70" s="464" t="s">
        <v>1122</v>
      </c>
      <c r="AA70" s="131"/>
      <c r="AB70" s="131"/>
      <c r="AC70" s="132"/>
    </row>
    <row r="71" spans="3:29" ht="140.25" customHeight="1">
      <c r="C71" s="158" t="str">
        <f>IF(ISBLANK('5. Pp (3 años)'!B102),"",'5. Pp (3 años)'!B102)</f>
        <v>Dirección de Atención a Demandas Emergentes</v>
      </c>
      <c r="D71" s="68" t="str">
        <f>IF(ISBLANK('5. Pp (3 años)'!C102),"",'5. Pp (3 años)'!C102)</f>
        <v>Actividad</v>
      </c>
      <c r="E71" s="154" t="str">
        <f>IF(ISBLANK('5. Pp (3 años)'!D102),"",'5. Pp (3 años)'!D102)</f>
        <v>2.2.1.1.7.9 Mantenimiento de equipo menor.</v>
      </c>
      <c r="F71" s="154" t="str">
        <f>IF(ISBLANK('5. Pp (3 años)'!E102),"",'5. Pp (3 años)'!E102)</f>
        <v>PEMA: Porcentaje de  Equipo Menor Atendido.</v>
      </c>
      <c r="G71" s="162" t="str">
        <f>IF(ISBLANK('5. Pp (3 años)'!H102),"",'5. Pp (3 años)'!H102)</f>
        <v>Trimestral</v>
      </c>
      <c r="H71" s="391" t="str">
        <f>IF(ISBLANK('5. Pp (3 años)'!J102),"",'5. Pp (3 años)'!J102)</f>
        <v>UNIDAD DE MEDIDA DEL INDICADOR: 
Porcentaje.
UNIDAD DE MEDIDA DE LAS VARIABLES:  
Equipo Menor.</v>
      </c>
      <c r="I71" s="95">
        <f>IF(ISBLANK('9. METAS'!L77),"",'9. METAS'!L77)</f>
        <v>320</v>
      </c>
      <c r="J71" s="96">
        <f>IF(ISBLANK('9. METAS'!R77),"",'9. METAS'!R77)</f>
        <v>80</v>
      </c>
      <c r="K71" s="86">
        <f>IF(ISBLANK('9. METAS'!S77),"",'9. METAS'!S77)</f>
        <v>80</v>
      </c>
      <c r="L71" s="86">
        <f>IF(ISBLANK('9. METAS'!T77),"",'9. METAS'!T77)</f>
        <v>80</v>
      </c>
      <c r="M71" s="87">
        <f>IF(ISBLANK('9. METAS'!U77),"",'9. METAS'!U77)</f>
        <v>80</v>
      </c>
      <c r="N71" s="97">
        <v>38</v>
      </c>
      <c r="O71" s="89"/>
      <c r="P71" s="89"/>
      <c r="Q71" s="90"/>
      <c r="R71" s="84">
        <f t="shared" si="0"/>
        <v>0.47499999999999998</v>
      </c>
      <c r="S71" s="85">
        <f t="shared" si="0"/>
        <v>0</v>
      </c>
      <c r="T71" s="85">
        <f t="shared" si="0"/>
        <v>0</v>
      </c>
      <c r="U71" s="108">
        <f t="shared" si="0"/>
        <v>0</v>
      </c>
      <c r="V71" s="88">
        <f t="shared" si="1"/>
        <v>0.11874999999999999</v>
      </c>
      <c r="W71" s="85">
        <f t="shared" si="2"/>
        <v>0.11874999999999999</v>
      </c>
      <c r="X71" s="85">
        <f t="shared" si="3"/>
        <v>0</v>
      </c>
      <c r="Y71" s="114">
        <f t="shared" si="4"/>
        <v>0</v>
      </c>
      <c r="Z71" s="464" t="s">
        <v>1123</v>
      </c>
      <c r="AA71" s="131"/>
      <c r="AB71" s="131"/>
      <c r="AC71" s="132"/>
    </row>
    <row r="72" spans="3:29" ht="168" customHeight="1">
      <c r="C72" s="233" t="str">
        <f>IF(ISBLANK('5. Pp (3 años)'!B103),"",'5. Pp (3 años)'!B103)</f>
        <v>Direcciòn de Supervisiòn de Sistema de Limpia</v>
      </c>
      <c r="D72" s="234" t="str">
        <f>IF(ISBLANK('5. Pp (3 años)'!C103),"",'5. Pp (3 años)'!C103)</f>
        <v xml:space="preserve">Componente
</v>
      </c>
      <c r="E72" s="235" t="str">
        <f>IF(ISBLANK('5. Pp (3 años)'!D103),"",'5. Pp (3 años)'!D103)</f>
        <v>2.2.1.1.8 Recolección, manejo integral y disposición final de residuos sólidos supervisados.</v>
      </c>
      <c r="F72" s="235" t="str">
        <f>IF(ISBLANK('5. Pp (3 años)'!E103),"",'5. Pp (3 años)'!E103)</f>
        <v>PSR: Porcentaje de supervisiones realizadas.</v>
      </c>
      <c r="G72" s="236" t="str">
        <f>IF(ISBLANK('5. Pp (3 años)'!H103),"",'5. Pp (3 años)'!H103)</f>
        <v>Trimestral</v>
      </c>
      <c r="H72" s="390" t="str">
        <f>IF(ISBLANK('5. Pp (3 años)'!J103),"",'5. Pp (3 años)'!J103)</f>
        <v xml:space="preserve">UNIDAD DE MEDIDA DEL INDICADOR:
Porcentaje
UNIDAD DE MEDIDA DE LAS VARIABLES:
Supervisiones
</v>
      </c>
      <c r="I72" s="95">
        <f>IF(ISBLANK('9. METAS'!L78),"",'9. METAS'!L78)</f>
        <v>5000</v>
      </c>
      <c r="J72" s="96" t="str">
        <f>IF(ISBLANK('9. METAS'!R78),"",'9. METAS'!R78)</f>
        <v>1250</v>
      </c>
      <c r="K72" s="86" t="str">
        <f>IF(ISBLANK('9. METAS'!S78),"",'9. METAS'!S78)</f>
        <v>1250</v>
      </c>
      <c r="L72" s="86" t="str">
        <f>IF(ISBLANK('9. METAS'!T78),"",'9. METAS'!T78)</f>
        <v>1250</v>
      </c>
      <c r="M72" s="87" t="str">
        <f>IF(ISBLANK('9. METAS'!U78),"",'9. METAS'!U78)</f>
        <v>1250</v>
      </c>
      <c r="N72" s="97">
        <v>1100</v>
      </c>
      <c r="O72" s="224"/>
      <c r="P72" s="224"/>
      <c r="Q72" s="225"/>
      <c r="R72" s="84">
        <f t="shared" si="0"/>
        <v>0.88</v>
      </c>
      <c r="S72" s="85">
        <f t="shared" si="0"/>
        <v>0</v>
      </c>
      <c r="T72" s="85">
        <f t="shared" si="0"/>
        <v>0</v>
      </c>
      <c r="U72" s="108">
        <f t="shared" si="0"/>
        <v>0</v>
      </c>
      <c r="V72" s="88">
        <f t="shared" si="1"/>
        <v>0.22</v>
      </c>
      <c r="W72" s="85">
        <f t="shared" si="2"/>
        <v>0.22</v>
      </c>
      <c r="X72" s="85">
        <f t="shared" si="3"/>
        <v>0</v>
      </c>
      <c r="Y72" s="114">
        <f t="shared" si="4"/>
        <v>0</v>
      </c>
      <c r="Z72" s="464" t="s">
        <v>934</v>
      </c>
      <c r="AA72" s="131"/>
      <c r="AB72" s="131"/>
      <c r="AC72" s="132"/>
    </row>
    <row r="73" spans="3:29" ht="167.25" customHeight="1">
      <c r="C73" s="158" t="str">
        <f>IF(ISBLANK('5. Pp (3 años)'!B104),"",'5. Pp (3 años)'!B104)</f>
        <v>Direcciòn de Supervisiòn de Sistema de Limpia</v>
      </c>
      <c r="D73" s="68" t="str">
        <f>IF(ISBLANK('5. Pp (3 años)'!C104),"",'5. Pp (3 años)'!C104)</f>
        <v>Actividad</v>
      </c>
      <c r="E73" s="154" t="str">
        <f>IF(ISBLANK('5. Pp (3 años)'!D104),"",'5. Pp (3 años)'!D104)</f>
        <v>2.2.1.1.8.1  Evaluación y seguimiento de los resultados de las encuestas aplicadas a la población para identificar los aspectos susceptibles de mejora del servicio prestado por SIRESOL y Servicios Públicos Municipales .</v>
      </c>
      <c r="F73" s="154" t="str">
        <f>IF(ISBLANK('5. Pp (3 años)'!E104),"",'5. Pp (3 años)'!E104)</f>
        <v>PER: Porcentaje de encuestas realizadas.</v>
      </c>
      <c r="G73" s="162" t="str">
        <f>IF(ISBLANK('5. Pp (3 años)'!H104),"",'5. Pp (3 años)'!H104)</f>
        <v>Trimestral</v>
      </c>
      <c r="H73" s="391" t="str">
        <f>IF(ISBLANK('5. Pp (3 años)'!J104),"",'5. Pp (3 años)'!J104)</f>
        <v xml:space="preserve">UNIDAD DE MEDIDA DEL INDICADOR:
Porcentaje.
UNIDAD DE MEDIDA DE LAS VARIABLES:
Encuestas. </v>
      </c>
      <c r="I73" s="95" t="str">
        <f>IF(ISBLANK('9. METAS'!L79),"",'9. METAS'!L79)</f>
        <v>18600</v>
      </c>
      <c r="J73" s="96" t="str">
        <f>IF(ISBLANK('9. METAS'!R79),"",'9. METAS'!R79)</f>
        <v>4650</v>
      </c>
      <c r="K73" s="86">
        <f>IF(ISBLANK('9. METAS'!S79),"",'9. METAS'!S79)</f>
        <v>4650</v>
      </c>
      <c r="L73" s="86" t="str">
        <f>IF(ISBLANK('9. METAS'!T79),"",'9. METAS'!T79)</f>
        <v>4650</v>
      </c>
      <c r="M73" s="87" t="str">
        <f>IF(ISBLANK('9. METAS'!U79),"",'9. METAS'!U79)</f>
        <v>4650</v>
      </c>
      <c r="N73" s="97">
        <v>4425</v>
      </c>
      <c r="O73" s="89"/>
      <c r="P73" s="89"/>
      <c r="Q73" s="90"/>
      <c r="R73" s="84">
        <f t="shared" si="0"/>
        <v>0.95161290322580649</v>
      </c>
      <c r="S73" s="85">
        <f t="shared" si="0"/>
        <v>0</v>
      </c>
      <c r="T73" s="85">
        <f t="shared" si="0"/>
        <v>0</v>
      </c>
      <c r="U73" s="108">
        <f t="shared" si="0"/>
        <v>0</v>
      </c>
      <c r="V73" s="88">
        <f t="shared" si="1"/>
        <v>0.23790322580645162</v>
      </c>
      <c r="W73" s="85">
        <f t="shared" si="2"/>
        <v>0.23790322580645162</v>
      </c>
      <c r="X73" s="85">
        <f t="shared" si="3"/>
        <v>0</v>
      </c>
      <c r="Y73" s="114">
        <f t="shared" si="4"/>
        <v>0</v>
      </c>
      <c r="Z73" s="464" t="s">
        <v>935</v>
      </c>
      <c r="AA73" s="131"/>
      <c r="AB73" s="131"/>
      <c r="AC73" s="132"/>
    </row>
    <row r="74" spans="3:29" ht="177" customHeight="1">
      <c r="C74" s="158" t="str">
        <f>IF(ISBLANK('5. Pp (3 años)'!B105),"",'5. Pp (3 años)'!B105)</f>
        <v>Direcciòn de Supervisiòn de Sistema de Limpia</v>
      </c>
      <c r="D74" s="68" t="str">
        <f>IF(ISBLANK('5. Pp (3 años)'!C105),"",'5. Pp (3 años)'!C105)</f>
        <v>Actividad</v>
      </c>
      <c r="E74" s="154" t="str">
        <f>IF(ISBLANK('5. Pp (3 años)'!D105),"",'5. Pp (3 años)'!D105)</f>
        <v>2.2.1.1.8.2 Supervisión constante y eficiente de las rutas diarias del servicio prestado por SIRESOL.</v>
      </c>
      <c r="F74" s="154" t="str">
        <f>IF(ISBLANK('5. Pp (3 años)'!E105),"",'5. Pp (3 años)'!E105)</f>
        <v>PSRRRS: Porcentaje de supervisión de las rutas de recoleccion de residuos sólidos.</v>
      </c>
      <c r="G74" s="162" t="str">
        <f>IF(ISBLANK('5. Pp (3 años)'!H105),"",'5. Pp (3 años)'!H105)</f>
        <v>Trimestral</v>
      </c>
      <c r="H74" s="391" t="str">
        <f>IF(ISBLANK('5. Pp (3 años)'!J105),"",'5. Pp (3 años)'!J105)</f>
        <v>UNIDAD DE MEDIDA DEL INDICADOR:
Porcentaje
UNIDAD DE MEDIDA DE LAS VARIABLES:
Rutas</v>
      </c>
      <c r="I74" s="95" t="str">
        <f>IF(ISBLANK('9. METAS'!L80),"",'9. METAS'!L80)</f>
        <v>4600</v>
      </c>
      <c r="J74" s="96" t="str">
        <f>IF(ISBLANK('9. METAS'!R80),"",'9. METAS'!R80)</f>
        <v>1150</v>
      </c>
      <c r="K74" s="86" t="str">
        <f>IF(ISBLANK('9. METAS'!S80),"",'9. METAS'!S80)</f>
        <v>1150</v>
      </c>
      <c r="L74" s="86" t="str">
        <f>IF(ISBLANK('9. METAS'!T80),"",'9. METAS'!T80)</f>
        <v>1150</v>
      </c>
      <c r="M74" s="87" t="str">
        <f>IF(ISBLANK('9. METAS'!U80),"",'9. METAS'!U80)</f>
        <v>1150</v>
      </c>
      <c r="N74" s="97">
        <v>1152</v>
      </c>
      <c r="O74" s="89"/>
      <c r="P74" s="89"/>
      <c r="Q74" s="90"/>
      <c r="R74" s="84">
        <f t="shared" si="0"/>
        <v>1.0017391304347827</v>
      </c>
      <c r="S74" s="85">
        <f t="shared" si="0"/>
        <v>0</v>
      </c>
      <c r="T74" s="85">
        <f t="shared" si="0"/>
        <v>0</v>
      </c>
      <c r="U74" s="108">
        <f t="shared" si="0"/>
        <v>0</v>
      </c>
      <c r="V74" s="88">
        <f t="shared" si="1"/>
        <v>0.25043478260869567</v>
      </c>
      <c r="W74" s="85">
        <f t="shared" si="2"/>
        <v>0.25043478260869567</v>
      </c>
      <c r="X74" s="85">
        <f t="shared" si="3"/>
        <v>0</v>
      </c>
      <c r="Y74" s="114">
        <f t="shared" si="4"/>
        <v>0</v>
      </c>
      <c r="Z74" s="464" t="s">
        <v>936</v>
      </c>
      <c r="AA74" s="131"/>
      <c r="AB74" s="131"/>
      <c r="AC74" s="132"/>
    </row>
    <row r="75" spans="3:29" ht="168.75" customHeight="1">
      <c r="C75" s="158" t="str">
        <f>IF(ISBLANK('5. Pp (3 años)'!B106),"",'5. Pp (3 años)'!B106)</f>
        <v>Direcciòn de Supervisiòn de Sistema de Limpia</v>
      </c>
      <c r="D75" s="68" t="str">
        <f>IF(ISBLANK('5. Pp (3 años)'!C106),"",'5. Pp (3 años)'!C106)</f>
        <v>Actividad</v>
      </c>
      <c r="E75" s="154" t="str">
        <f>IF(ISBLANK('5. Pp (3 años)'!D106),"",'5. Pp (3 años)'!D106)</f>
        <v>2.2.1.1.8.3  Supervisión de la disposición final de los residuos sólidos.</v>
      </c>
      <c r="F75" s="154" t="str">
        <f>IF(ISBLANK('5. Pp (3 años)'!E106),"",'5. Pp (3 años)'!E106)</f>
        <v>PTRDF: Porcentaje de tonelaje de residuos que recibe el sitio de disposición final</v>
      </c>
      <c r="G75" s="162" t="str">
        <f>IF(ISBLANK('5. Pp (3 años)'!H106),"",'5. Pp (3 años)'!H106)</f>
        <v>Trimestral</v>
      </c>
      <c r="H75" s="391" t="str">
        <f>IF(ISBLANK('5. Pp (3 años)'!J106),"",'5. Pp (3 años)'!J106)</f>
        <v xml:space="preserve">UNIDAD DE MEDIDA DEL INDICADOR:
Porcentaje
UNIDAD DE MEDIDA DE LAS VARIABLES:
Tonelaje. </v>
      </c>
      <c r="I75" s="95">
        <f>IF(ISBLANK('9. METAS'!L81),"",'9. METAS'!L81)</f>
        <v>380000</v>
      </c>
      <c r="J75" s="96">
        <f>IF(ISBLANK('9. METAS'!R81),"",'9. METAS'!R81)</f>
        <v>95000</v>
      </c>
      <c r="K75" s="86">
        <f>IF(ISBLANK('9. METAS'!S81),"",'9. METAS'!S81)</f>
        <v>95000</v>
      </c>
      <c r="L75" s="86">
        <f>IF(ISBLANK('9. METAS'!T81),"",'9. METAS'!T81)</f>
        <v>95000</v>
      </c>
      <c r="M75" s="87">
        <f>IF(ISBLANK('9. METAS'!U81),"",'9. METAS'!U81)</f>
        <v>95000</v>
      </c>
      <c r="N75" s="97">
        <v>92370.35</v>
      </c>
      <c r="O75" s="89"/>
      <c r="P75" s="89"/>
      <c r="Q75" s="90"/>
      <c r="R75" s="84">
        <f t="shared" si="0"/>
        <v>0.97231947368421057</v>
      </c>
      <c r="S75" s="85">
        <f t="shared" si="0"/>
        <v>0</v>
      </c>
      <c r="T75" s="85">
        <f t="shared" si="0"/>
        <v>0</v>
      </c>
      <c r="U75" s="108">
        <f t="shared" ref="U75:U101" si="5">IFERROR((Q75/M75),"100%")</f>
        <v>0</v>
      </c>
      <c r="V75" s="88">
        <f t="shared" si="1"/>
        <v>0.24307986842105264</v>
      </c>
      <c r="W75" s="85">
        <f t="shared" si="2"/>
        <v>0.24307986842105264</v>
      </c>
      <c r="X75" s="85">
        <f t="shared" si="3"/>
        <v>0</v>
      </c>
      <c r="Y75" s="114">
        <f t="shared" si="4"/>
        <v>0</v>
      </c>
      <c r="Z75" s="464" t="s">
        <v>937</v>
      </c>
      <c r="AA75" s="131"/>
      <c r="AB75" s="131"/>
      <c r="AC75" s="132"/>
    </row>
    <row r="76" spans="3:29" ht="166.5" customHeight="1">
      <c r="C76" s="158" t="str">
        <f>IF(ISBLANK('5. Pp (3 años)'!B107),"",'5. Pp (3 años)'!B107)</f>
        <v>Direcciòn de Supervisiòn de Sistema de Limpia</v>
      </c>
      <c r="D76" s="68" t="str">
        <f>IF(ISBLANK('5. Pp (3 años)'!C107),"",'5. Pp (3 años)'!C107)</f>
        <v>Actividad</v>
      </c>
      <c r="E76" s="154" t="str">
        <f>IF(ISBLANK('5. Pp (3 años)'!D107),"",'5. Pp (3 años)'!D107)</f>
        <v>2.2.1.1.8.4 Supervisión de basureros clandestinos, ejecutando la eliminación de manera oportuna.</v>
      </c>
      <c r="F76" s="154" t="str">
        <f>IF(ISBLANK('5. Pp (3 años)'!E107),"",'5. Pp (3 años)'!E107)</f>
        <v>PBCSE: Porcentaje de basureros clandestinos supervisados y eliminados.</v>
      </c>
      <c r="G76" s="162" t="str">
        <f>IF(ISBLANK('5. Pp (3 años)'!H107),"",'5. Pp (3 años)'!H107)</f>
        <v>Trimestral</v>
      </c>
      <c r="H76" s="391" t="str">
        <f>IF(ISBLANK('5. Pp (3 años)'!J107),"",'5. Pp (3 años)'!J107)</f>
        <v>UNIDAD DE MEDIDA DEL INDICADOR:
Porcentaje
UNIDAD DE MEDIDA DE LAS VARIABLES:
Supervisiones</v>
      </c>
      <c r="I76" s="95">
        <f>IF(ISBLANK('9. METAS'!L82),"",'9. METAS'!L82)</f>
        <v>140</v>
      </c>
      <c r="J76" s="96">
        <f>IF(ISBLANK('9. METAS'!R82),"",'9. METAS'!R82)</f>
        <v>35</v>
      </c>
      <c r="K76" s="86">
        <f>IF(ISBLANK('9. METAS'!S82),"",'9. METAS'!S82)</f>
        <v>35</v>
      </c>
      <c r="L76" s="86">
        <f>IF(ISBLANK('9. METAS'!T82),"",'9. METAS'!T82)</f>
        <v>35</v>
      </c>
      <c r="M76" s="87">
        <f>IF(ISBLANK('9. METAS'!U82),"",'9. METAS'!U82)</f>
        <v>35</v>
      </c>
      <c r="N76" s="97">
        <v>23</v>
      </c>
      <c r="O76" s="89"/>
      <c r="P76" s="89"/>
      <c r="Q76" s="90"/>
      <c r="R76" s="84">
        <f t="shared" ref="R76:T101" si="6">IFERROR((N76/J76),"100%")</f>
        <v>0.65714285714285714</v>
      </c>
      <c r="S76" s="85">
        <f t="shared" si="6"/>
        <v>0</v>
      </c>
      <c r="T76" s="85">
        <f t="shared" si="6"/>
        <v>0</v>
      </c>
      <c r="U76" s="108">
        <f t="shared" si="5"/>
        <v>0</v>
      </c>
      <c r="V76" s="88">
        <f t="shared" ref="V76:V101" si="7">IFERROR((N76/I76),"No Programado")</f>
        <v>0.16428571428571428</v>
      </c>
      <c r="W76" s="85">
        <f t="shared" ref="W76:W101" si="8">IFERROR((N76+O76)/I76, "No Programado")</f>
        <v>0.16428571428571428</v>
      </c>
      <c r="X76" s="85">
        <f t="shared" ref="X76:X101" si="9">IFERROR((O76+P76)/I76, "No Programado")</f>
        <v>0</v>
      </c>
      <c r="Y76" s="114">
        <f t="shared" ref="Y76:Y101" si="10">IFERROR((P76+Q76)/I76, "No Programado")</f>
        <v>0</v>
      </c>
      <c r="Z76" s="464" t="s">
        <v>938</v>
      </c>
      <c r="AA76" s="131"/>
      <c r="AB76" s="131"/>
      <c r="AC76" s="132"/>
    </row>
    <row r="77" spans="3:29" ht="188.25" customHeight="1">
      <c r="C77" s="158" t="str">
        <f>IF(ISBLANK('5. Pp (3 años)'!B108),"",'5. Pp (3 años)'!B108)</f>
        <v>Direcciòn de Supervisiòn de Sistema de Limpia</v>
      </c>
      <c r="D77" s="68" t="str">
        <f>IF(ISBLANK('5. Pp (3 años)'!C108),"",'5. Pp (3 años)'!C108)</f>
        <v>Actividad</v>
      </c>
      <c r="E77" s="154" t="str">
        <f>IF(ISBLANK('5. Pp (3 años)'!D108),"",'5. Pp (3 años)'!D108)</f>
        <v xml:space="preserve">2.2.1.1.8.5 Mantenimiento preventivo del parque vehicular. </v>
      </c>
      <c r="F77" s="154" t="str">
        <f>IF(ISBLANK('5. Pp (3 años)'!E108),"",'5. Pp (3 años)'!E108)</f>
        <v>PVR: Porcentaje de vehículos reparados.</v>
      </c>
      <c r="G77" s="162" t="str">
        <f>IF(ISBLANK('5. Pp (3 años)'!H108),"",'5. Pp (3 años)'!H108)</f>
        <v>Trimestral</v>
      </c>
      <c r="H77" s="391" t="str">
        <f>IF(ISBLANK('5. Pp (3 años)'!J108),"",'5. Pp (3 años)'!J108)</f>
        <v>UNIDAD DE MEDIDA DEL INDICADOR:
Porcentaje
UNIDAD DE MEDIDA DE LAS VARIABLES:
Mantenimiento</v>
      </c>
      <c r="I77" s="95">
        <f>IF(ISBLANK('9. METAS'!L83),"",'9. METAS'!L83)</f>
        <v>20</v>
      </c>
      <c r="J77" s="96">
        <f>IF(ISBLANK('9. METAS'!R83),"",'9. METAS'!R83)</f>
        <v>5</v>
      </c>
      <c r="K77" s="86">
        <f>IF(ISBLANK('9. METAS'!S83),"",'9. METAS'!S83)</f>
        <v>5</v>
      </c>
      <c r="L77" s="86">
        <f>IF(ISBLANK('9. METAS'!T83),"",'9. METAS'!T83)</f>
        <v>5</v>
      </c>
      <c r="M77" s="87">
        <f>IF(ISBLANK('9. METAS'!U83),"",'9. METAS'!U83)</f>
        <v>5</v>
      </c>
      <c r="N77" s="97">
        <v>3</v>
      </c>
      <c r="O77" s="89"/>
      <c r="P77" s="89"/>
      <c r="Q77" s="90"/>
      <c r="R77" s="84">
        <f t="shared" si="6"/>
        <v>0.6</v>
      </c>
      <c r="S77" s="85">
        <f t="shared" si="6"/>
        <v>0</v>
      </c>
      <c r="T77" s="85">
        <f t="shared" si="6"/>
        <v>0</v>
      </c>
      <c r="U77" s="108">
        <f t="shared" si="5"/>
        <v>0</v>
      </c>
      <c r="V77" s="88">
        <f t="shared" si="7"/>
        <v>0.15</v>
      </c>
      <c r="W77" s="85">
        <f t="shared" si="8"/>
        <v>0.15</v>
      </c>
      <c r="X77" s="85">
        <f t="shared" si="9"/>
        <v>0</v>
      </c>
      <c r="Y77" s="114">
        <f t="shared" si="10"/>
        <v>0</v>
      </c>
      <c r="Z77" s="464" t="s">
        <v>939</v>
      </c>
      <c r="AA77" s="131"/>
      <c r="AB77" s="131"/>
      <c r="AC77" s="132"/>
    </row>
    <row r="78" spans="3:29" ht="192.75" customHeight="1">
      <c r="C78" s="158" t="str">
        <f>IF(ISBLANK('5. Pp (3 años)'!B109),"",'5. Pp (3 años)'!B109)</f>
        <v>Direcciòn de Supervisiòn de Sistema de Limpia</v>
      </c>
      <c r="D78" s="68" t="str">
        <f>IF(ISBLANK('5. Pp (3 años)'!C109),"",'5. Pp (3 años)'!C109)</f>
        <v>Actividad</v>
      </c>
      <c r="E78" s="154" t="str">
        <f>IF(ISBLANK('5. Pp (3 años)'!D109),"",'5. Pp (3 años)'!D109)</f>
        <v>2.2.1.1.8.6 Retiro constante y eficiente de objetos obsoletos a través del operativo integral de descacharrización</v>
      </c>
      <c r="F78" s="154" t="str">
        <f>IF(ISBLANK('5. Pp (3 años)'!E109),"",'5. Pp (3 años)'!E109)</f>
        <v>PTD: Porcentaje de Tonelaje de Descacharrización</v>
      </c>
      <c r="G78" s="162" t="str">
        <f>IF(ISBLANK('5. Pp (3 años)'!H109),"",'5. Pp (3 años)'!H109)</f>
        <v>Trimestral</v>
      </c>
      <c r="H78" s="391" t="str">
        <f>IF(ISBLANK('5. Pp (3 años)'!J109),"",'5. Pp (3 años)'!J109)</f>
        <v xml:space="preserve">UNIDAD DE MEDIDA DEL INDICADOR:
Porcentaje
UNIDAD DE MEDIDA DE LAS VARIABLES:
Tonelaje. </v>
      </c>
      <c r="I78" s="95">
        <f>IF(ISBLANK('9. METAS'!L84),"",'9. METAS'!L84)</f>
        <v>210</v>
      </c>
      <c r="J78" s="96">
        <f>IF(ISBLANK('9. METAS'!R84),"",'9. METAS'!R84)</f>
        <v>52.5</v>
      </c>
      <c r="K78" s="86">
        <f>IF(ISBLANK('9. METAS'!S84),"",'9. METAS'!S84)</f>
        <v>52.5</v>
      </c>
      <c r="L78" s="86">
        <f>IF(ISBLANK('9. METAS'!T84),"",'9. METAS'!T84)</f>
        <v>52.5</v>
      </c>
      <c r="M78" s="87">
        <f>IF(ISBLANK('9. METAS'!U84),"",'9. METAS'!U84)</f>
        <v>52.5</v>
      </c>
      <c r="N78" s="97">
        <v>52</v>
      </c>
      <c r="O78" s="89"/>
      <c r="P78" s="89"/>
      <c r="Q78" s="90"/>
      <c r="R78" s="84">
        <f t="shared" ref="R78" si="11">IFERROR((N78/J78),"100%")</f>
        <v>0.99047619047619051</v>
      </c>
      <c r="S78" s="85">
        <f t="shared" ref="S78" si="12">IFERROR((O78/K78),"100%")</f>
        <v>0</v>
      </c>
      <c r="T78" s="85">
        <f t="shared" ref="T78" si="13">IFERROR((P78/L78),"100%")</f>
        <v>0</v>
      </c>
      <c r="U78" s="108">
        <f t="shared" ref="U78" si="14">IFERROR((Q78/M78),"100%")</f>
        <v>0</v>
      </c>
      <c r="V78" s="88">
        <f t="shared" ref="V78" si="15">IFERROR((N78/I78),"No Programado")</f>
        <v>0.24761904761904763</v>
      </c>
      <c r="W78" s="85">
        <f t="shared" ref="W78" si="16">IFERROR((N78+O78)/I78, "No Programado")</f>
        <v>0.24761904761904763</v>
      </c>
      <c r="X78" s="85">
        <f t="shared" ref="X78" si="17">IFERROR((O78+P78)/I78, "No Programado")</f>
        <v>0</v>
      </c>
      <c r="Y78" s="114">
        <f t="shared" ref="Y78" si="18">IFERROR((P78+Q78)/I78, "No Programado")</f>
        <v>0</v>
      </c>
      <c r="Z78" s="464" t="s">
        <v>940</v>
      </c>
      <c r="AA78" s="131"/>
      <c r="AB78" s="131"/>
      <c r="AC78" s="132"/>
    </row>
    <row r="79" spans="3:29" ht="103.5">
      <c r="C79" s="233" t="str">
        <f>IF(ISBLANK('5. Pp (3 años)'!B110),"",'5. Pp (3 años)'!B110)</f>
        <v>Dirección de Taller Municipal</v>
      </c>
      <c r="D79" s="234" t="str">
        <f>IF(ISBLANK('5. Pp (3 años)'!C110),"",'5. Pp (3 años)'!C110)</f>
        <v xml:space="preserve">Componente
</v>
      </c>
      <c r="E79" s="235" t="str">
        <f>IF(ISBLANK('5. Pp (3 años)'!D110),"",'5. Pp (3 años)'!D110)</f>
        <v>2.1.1.1.9 Mantenimiento a los vehículos adscritos a la Secretaría Municipal de Obras Públicas y Servicios.</v>
      </c>
      <c r="F79" s="235"/>
      <c r="G79" s="236" t="str">
        <f>IF(ISBLANK('5. Pp (3 años)'!H110),"",'5. Pp (3 años)'!H110)</f>
        <v>Trimestral</v>
      </c>
      <c r="H79" s="390" t="str">
        <f>IF(ISBLANK('5. Pp (3 años)'!J110),"",'5. Pp (3 años)'!J110)</f>
        <v xml:space="preserve">UNIDAD DE MEDIDA DEL INDICADOR:
Porcentaje.
UNIDAD DE MEDIDA DE LAS VARIABLES:
Servicios Mecánicos
</v>
      </c>
      <c r="I79" s="95">
        <f>IF(ISBLANK('9. METAS'!L85),"",'9. METAS'!L85)</f>
        <v>1100</v>
      </c>
      <c r="J79" s="96">
        <f>IF(ISBLANK('9. METAS'!R85),"",'9. METAS'!R85)</f>
        <v>275</v>
      </c>
      <c r="K79" s="86">
        <f>IF(ISBLANK('9. METAS'!S85),"",'9. METAS'!S85)</f>
        <v>275</v>
      </c>
      <c r="L79" s="86">
        <f>IF(ISBLANK('9. METAS'!T85),"",'9. METAS'!T85)</f>
        <v>275</v>
      </c>
      <c r="M79" s="87">
        <f>IF(ISBLANK('9. METAS'!U85),"",'9. METAS'!U85)</f>
        <v>275</v>
      </c>
      <c r="N79" s="97">
        <v>276</v>
      </c>
      <c r="O79" s="224"/>
      <c r="P79" s="224"/>
      <c r="Q79" s="225"/>
      <c r="R79" s="84">
        <f t="shared" si="6"/>
        <v>1.0036363636363637</v>
      </c>
      <c r="S79" s="85">
        <f t="shared" si="6"/>
        <v>0</v>
      </c>
      <c r="T79" s="85">
        <f t="shared" si="6"/>
        <v>0</v>
      </c>
      <c r="U79" s="108">
        <f t="shared" si="5"/>
        <v>0</v>
      </c>
      <c r="V79" s="88">
        <f t="shared" si="7"/>
        <v>0.25090909090909091</v>
      </c>
      <c r="W79" s="85">
        <f t="shared" si="8"/>
        <v>0.25090909090909091</v>
      </c>
      <c r="X79" s="85">
        <f t="shared" si="9"/>
        <v>0</v>
      </c>
      <c r="Y79" s="114">
        <f t="shared" si="10"/>
        <v>0</v>
      </c>
      <c r="Z79" s="464" t="s">
        <v>941</v>
      </c>
      <c r="AA79" s="462"/>
      <c r="AB79" s="131"/>
      <c r="AC79" s="132"/>
    </row>
    <row r="80" spans="3:29" ht="86.25">
      <c r="C80" s="158" t="str">
        <f>IF(ISBLANK('5. Pp (3 años)'!B111),"",'5. Pp (3 años)'!B111)</f>
        <v>DirecciónTaller Municipal</v>
      </c>
      <c r="D80" s="68" t="str">
        <f>IF(ISBLANK('5. Pp (3 años)'!C111),"",'5. Pp (3 años)'!C111)</f>
        <v>Actividad</v>
      </c>
      <c r="E80" s="154" t="str">
        <f>IF(ISBLANK('5. Pp (3 años)'!D111),"",'5. Pp (3 años)'!D111)</f>
        <v>2.1.1.1.9.1 Proporción del servicio mecánico del parque vehicular.</v>
      </c>
      <c r="F80" s="154" t="str">
        <f>IF(ISBLANK('5. Pp (3 años)'!E111),"",'5. Pp (3 años)'!E111)</f>
        <v>PSMP: Porcentaje de servicio mecánico proporcionado.</v>
      </c>
      <c r="G80" s="162" t="str">
        <f>IF(ISBLANK('5. Pp (3 años)'!H111),"",'5. Pp (3 años)'!H111)</f>
        <v>Trimestral</v>
      </c>
      <c r="H80" s="391" t="str">
        <f>IF(ISBLANK('5. Pp (3 años)'!J111),"",'5. Pp (3 años)'!J111)</f>
        <v>UNIDAD DE MEDIDA DEL INDICADOR:
Porcentaje.
UNIDAD DE MEDIDA DE LAS VARIABLES:
Servicios Mecánicos</v>
      </c>
      <c r="I80" s="95">
        <f>IF(ISBLANK('9. METAS'!L86),"",'9. METAS'!L86)</f>
        <v>1320</v>
      </c>
      <c r="J80" s="96">
        <f>IF(ISBLANK('9. METAS'!R86),"",'9. METAS'!R86)</f>
        <v>330</v>
      </c>
      <c r="K80" s="86">
        <f>IF(ISBLANK('9. METAS'!S86),"",'9. METAS'!S86)</f>
        <v>330</v>
      </c>
      <c r="L80" s="86">
        <f>IF(ISBLANK('9. METAS'!T86),"",'9. METAS'!T86)</f>
        <v>330</v>
      </c>
      <c r="M80" s="87">
        <f>IF(ISBLANK('9. METAS'!U86),"",'9. METAS'!U86)</f>
        <v>330</v>
      </c>
      <c r="N80" s="97">
        <v>271</v>
      </c>
      <c r="O80" s="89"/>
      <c r="P80" s="89"/>
      <c r="Q80" s="90"/>
      <c r="R80" s="84">
        <f t="shared" si="6"/>
        <v>0.82121212121212117</v>
      </c>
      <c r="S80" s="85">
        <f t="shared" si="6"/>
        <v>0</v>
      </c>
      <c r="T80" s="85">
        <f t="shared" si="6"/>
        <v>0</v>
      </c>
      <c r="U80" s="108">
        <f t="shared" si="5"/>
        <v>0</v>
      </c>
      <c r="V80" s="88">
        <f t="shared" si="7"/>
        <v>0.20530303030303029</v>
      </c>
      <c r="W80" s="85">
        <f t="shared" si="8"/>
        <v>0.20530303030303029</v>
      </c>
      <c r="X80" s="85">
        <f t="shared" si="9"/>
        <v>0</v>
      </c>
      <c r="Y80" s="114">
        <f t="shared" si="10"/>
        <v>0</v>
      </c>
      <c r="Z80" s="464" t="s">
        <v>942</v>
      </c>
      <c r="AA80" s="462"/>
      <c r="AB80" s="131"/>
      <c r="AC80" s="132"/>
    </row>
    <row r="81" spans="3:29" ht="135.75" customHeight="1">
      <c r="C81" s="158" t="str">
        <f>IF(ISBLANK('5. Pp (3 años)'!B112),"",'5. Pp (3 años)'!B112)</f>
        <v>DirecciónTaller Municipal</v>
      </c>
      <c r="D81" s="68" t="str">
        <f>IF(ISBLANK('5. Pp (3 años)'!C112),"",'5. Pp (3 años)'!C112)</f>
        <v>Actividad</v>
      </c>
      <c r="E81" s="154" t="str">
        <f>IF(ISBLANK('5. Pp (3 años)'!D112),"",'5. Pp (3 años)'!D112)</f>
        <v>2.1.1.1.9.2 Reparación y mantenimiento  general al parque vehicular del  H. Ayuntamiento de Benito Juárez.</v>
      </c>
      <c r="F81" s="154" t="str">
        <f>IF(ISBLANK('5. Pp (3 años)'!E112),"",'5. Pp (3 años)'!E112)</f>
        <v>PSMP: Porcentaje de servicio mecánico proporcionado.</v>
      </c>
      <c r="G81" s="162" t="str">
        <f>IF(ISBLANK('5. Pp (3 años)'!H112),"",'5. Pp (3 años)'!H112)</f>
        <v>Trimestral</v>
      </c>
      <c r="H81" s="391" t="str">
        <f>IF(ISBLANK('5. Pp (3 años)'!J112),"",'5. Pp (3 años)'!J112)</f>
        <v>UNIDAD DE MEDIDA DEL INDICADOR:
Porcentaje.
UNIDAD DE MEDIDA DE LAS VARIABLES:
Ordenes de Servicio</v>
      </c>
      <c r="I81" s="95">
        <f>IF(ISBLANK('9. METAS'!L87),"",'9. METAS'!L87)</f>
        <v>792</v>
      </c>
      <c r="J81" s="96">
        <f>IF(ISBLANK('9. METAS'!R87),"",'9. METAS'!R87)</f>
        <v>198</v>
      </c>
      <c r="K81" s="86">
        <f>IF(ISBLANK('9. METAS'!S87),"",'9. METAS'!S87)</f>
        <v>198</v>
      </c>
      <c r="L81" s="86">
        <f>IF(ISBLANK('9. METAS'!T87),"",'9. METAS'!T87)</f>
        <v>198</v>
      </c>
      <c r="M81" s="87">
        <f>IF(ISBLANK('9. METAS'!U87),"",'9. METAS'!U87)</f>
        <v>198</v>
      </c>
      <c r="N81" s="97">
        <v>218</v>
      </c>
      <c r="O81" s="89"/>
      <c r="P81" s="89"/>
      <c r="Q81" s="90"/>
      <c r="R81" s="84">
        <f t="shared" si="6"/>
        <v>1.101010101010101</v>
      </c>
      <c r="S81" s="85">
        <f t="shared" si="6"/>
        <v>0</v>
      </c>
      <c r="T81" s="85">
        <f t="shared" si="6"/>
        <v>0</v>
      </c>
      <c r="U81" s="108">
        <f t="shared" si="5"/>
        <v>0</v>
      </c>
      <c r="V81" s="88">
        <f t="shared" si="7"/>
        <v>0.27525252525252525</v>
      </c>
      <c r="W81" s="85">
        <f t="shared" si="8"/>
        <v>0.27525252525252525</v>
      </c>
      <c r="X81" s="85">
        <f t="shared" si="9"/>
        <v>0</v>
      </c>
      <c r="Y81" s="114">
        <f t="shared" si="10"/>
        <v>0</v>
      </c>
      <c r="Z81" s="464" t="s">
        <v>943</v>
      </c>
      <c r="AA81" s="462"/>
      <c r="AB81" s="131"/>
      <c r="AC81" s="132"/>
    </row>
    <row r="82" spans="3:29" ht="135.75" customHeight="1">
      <c r="C82" s="158" t="str">
        <f>IF(ISBLANK('5. Pp (3 años)'!B113),"",'5. Pp (3 años)'!B113)</f>
        <v>DirecciónTaller Municipal</v>
      </c>
      <c r="D82" s="68" t="str">
        <f>IF(ISBLANK('5. Pp (3 años)'!C113),"",'5. Pp (3 años)'!C113)</f>
        <v>Actividad</v>
      </c>
      <c r="E82" s="154" t="str">
        <f>IF(ISBLANK('5. Pp (3 años)'!D113),"",'5. Pp (3 años)'!D113)</f>
        <v xml:space="preserve">2.1.1.1.9.3  Mantenimiento de las  instalaciones de la Dirección del Taller Municipal para el buen funcionamiento en el cumplimiento de la prestación del servicio. </v>
      </c>
      <c r="F82" s="154" t="str">
        <f>IF(ISBLANK('5. Pp (3 años)'!E113),"",'5. Pp (3 años)'!E113)</f>
        <v>PSMITOD: Porcentaje de servicios de  mantenimiento de las instalaciones del taller y oficinas deterioradas.</v>
      </c>
      <c r="G82" s="162" t="str">
        <f>IF(ISBLANK('5. Pp (3 años)'!H113),"",'5. Pp (3 años)'!H113)</f>
        <v>Trimestral</v>
      </c>
      <c r="H82" s="391" t="str">
        <f>IF(ISBLANK('5. Pp (3 años)'!J113),"",'5. Pp (3 años)'!J113)</f>
        <v>UNIDAD DE MEDIDA DEL INDICADOR:
Porcentaje.
UNIDAD DE MEDIDA DE LAS VARIABLES:
Servicio de Mantenimiento.</v>
      </c>
      <c r="I82" s="95">
        <f>IF(ISBLANK('9. METAS'!L88),"",'9. METAS'!L88)</f>
        <v>132</v>
      </c>
      <c r="J82" s="96">
        <f>IF(ISBLANK('9. METAS'!R88),"",'9. METAS'!R88)</f>
        <v>33</v>
      </c>
      <c r="K82" s="86">
        <f>IF(ISBLANK('9. METAS'!S88),"",'9. METAS'!S88)</f>
        <v>33</v>
      </c>
      <c r="L82" s="86">
        <f>IF(ISBLANK('9. METAS'!T88),"",'9. METAS'!T88)</f>
        <v>33</v>
      </c>
      <c r="M82" s="87">
        <f>IF(ISBLANK('9. METAS'!U88),"",'9. METAS'!U88)</f>
        <v>33</v>
      </c>
      <c r="N82" s="97">
        <v>12</v>
      </c>
      <c r="O82" s="89"/>
      <c r="P82" s="89"/>
      <c r="Q82" s="90"/>
      <c r="R82" s="84">
        <f t="shared" si="6"/>
        <v>0.36363636363636365</v>
      </c>
      <c r="S82" s="85">
        <f t="shared" si="6"/>
        <v>0</v>
      </c>
      <c r="T82" s="85">
        <f t="shared" si="6"/>
        <v>0</v>
      </c>
      <c r="U82" s="108">
        <f t="shared" si="5"/>
        <v>0</v>
      </c>
      <c r="V82" s="88">
        <f t="shared" si="7"/>
        <v>9.0909090909090912E-2</v>
      </c>
      <c r="W82" s="85">
        <f t="shared" si="8"/>
        <v>9.0909090909090912E-2</v>
      </c>
      <c r="X82" s="85">
        <f t="shared" si="9"/>
        <v>0</v>
      </c>
      <c r="Y82" s="114">
        <f t="shared" si="10"/>
        <v>0</v>
      </c>
      <c r="Z82" s="464" t="s">
        <v>944</v>
      </c>
      <c r="AA82" s="462"/>
      <c r="AB82" s="131"/>
      <c r="AC82" s="132"/>
    </row>
    <row r="83" spans="3:29" ht="135.75" customHeight="1">
      <c r="C83" s="233" t="str">
        <f>IF(ISBLANK('5. Pp (3 años)'!B114),"",'5. Pp (3 años)'!B114)</f>
        <v>Dirección General de Obras Pública</v>
      </c>
      <c r="D83" s="234" t="str">
        <f>IF(ISBLANK('5. Pp (3 años)'!C114),"",'5. Pp (3 años)'!C114)</f>
        <v>Componente</v>
      </c>
      <c r="E83" s="235" t="str">
        <f>IF(ISBLANK('5. Pp (3 años)'!D114),"",'5. Pp (3 años)'!D114)</f>
        <v>2.1.1.1.10 Programa de infraestructura básica urbana, mejoramiento de imagen y obras públicas, sustentables e inclusivas ejercidos por la Direccion General de Obras Públicas.</v>
      </c>
      <c r="F83" s="235" t="str">
        <f>IF(ISBLANK('5. Pp (3 años)'!E114),"",'5. Pp (3 años)'!E114)</f>
        <v>POE: Porcentaje de Obras Ejercidas</v>
      </c>
      <c r="G83" s="236" t="str">
        <f>IF(ISBLANK('5. Pp (3 años)'!H114),"",'5. Pp (3 años)'!H114)</f>
        <v>Trimestral</v>
      </c>
      <c r="H83" s="390" t="str">
        <f>IF(ISBLANK('5. Pp (3 años)'!J114),"",'5. Pp (3 años)'!J114)</f>
        <v>UNIDAD DE MEDIDA DEL INDICADOR: 
Porcentaje
UNIDAD DE MEDIDA DE LAS VARIABLES:
Obras</v>
      </c>
      <c r="I83" s="95">
        <f>IF(ISBLANK('9. METAS'!L89),"",'9. METAS'!L89)</f>
        <v>61</v>
      </c>
      <c r="J83" s="96">
        <f>IF(ISBLANK('9. METAS'!R89),"",'9. METAS'!R89)</f>
        <v>4</v>
      </c>
      <c r="K83" s="86">
        <f>IF(ISBLANK('9. METAS'!S89),"",'9. METAS'!S89)</f>
        <v>31</v>
      </c>
      <c r="L83" s="86">
        <f>IF(ISBLANK('9. METAS'!T89),"",'9. METAS'!T89)</f>
        <v>20</v>
      </c>
      <c r="M83" s="87">
        <f>IF(ISBLANK('9. METAS'!U89),"",'9. METAS'!U89)</f>
        <v>6</v>
      </c>
      <c r="N83" s="97">
        <v>7</v>
      </c>
      <c r="O83" s="224"/>
      <c r="P83" s="224"/>
      <c r="Q83" s="225"/>
      <c r="R83" s="84">
        <f t="shared" si="6"/>
        <v>1.75</v>
      </c>
      <c r="S83" s="85">
        <f t="shared" si="6"/>
        <v>0</v>
      </c>
      <c r="T83" s="85">
        <f t="shared" si="6"/>
        <v>0</v>
      </c>
      <c r="U83" s="108">
        <f t="shared" si="5"/>
        <v>0</v>
      </c>
      <c r="V83" s="88">
        <f t="shared" si="7"/>
        <v>0.11475409836065574</v>
      </c>
      <c r="W83" s="85">
        <f t="shared" si="8"/>
        <v>0.11475409836065574</v>
      </c>
      <c r="X83" s="85">
        <f t="shared" si="9"/>
        <v>0</v>
      </c>
      <c r="Y83" s="114">
        <f t="shared" si="10"/>
        <v>0</v>
      </c>
      <c r="Z83" s="464" t="s">
        <v>1077</v>
      </c>
      <c r="AA83" s="131"/>
      <c r="AB83" s="131"/>
      <c r="AC83" s="132"/>
    </row>
    <row r="84" spans="3:29" ht="135.75" customHeight="1">
      <c r="C84" s="158" t="str">
        <f>IF(ISBLANK('5. Pp (3 años)'!B115),"",'5. Pp (3 años)'!B115)</f>
        <v>Dirección General de Obras Pública</v>
      </c>
      <c r="D84" s="68" t="str">
        <f>IF(ISBLANK('5. Pp (3 años)'!C115),"",'5. Pp (3 años)'!C115)</f>
        <v>Actividad</v>
      </c>
      <c r="E84" s="154" t="str">
        <f>IF(ISBLANK('5. Pp (3 años)'!D115),"",'5. Pp (3 años)'!D115)</f>
        <v>2.1.1.1.10.1  Obras de urbanización para una óptima movilidad urbana motorizada y no motorizada, con un enfoque sustentable, inclusiva y de mejoramiento de imagen urbana.</v>
      </c>
      <c r="F84" s="154" t="str">
        <f>IF(ISBLANK('5. Pp (3 años)'!E115),"",'5. Pp (3 años)'!E115)</f>
        <v xml:space="preserve">POU: Porcentaje de Obras de Urbanización </v>
      </c>
      <c r="G84" s="162" t="str">
        <f>IF(ISBLANK('5. Pp (3 años)'!H115),"",'5. Pp (3 años)'!H115)</f>
        <v>Trimestral</v>
      </c>
      <c r="H84" s="391" t="str">
        <f>IF(ISBLANK('5. Pp (3 años)'!J115),"",'5. Pp (3 años)'!J115)</f>
        <v>UNIDAD DE MEDIDA DEL INDICADOR: 
Porcentaje
UNIDAD DE MEDIDA DE LAS VARIABLES:
Obras</v>
      </c>
      <c r="I84" s="95">
        <f>IF(ISBLANK('9. METAS'!L90),"",'9. METAS'!L90)</f>
        <v>34</v>
      </c>
      <c r="J84" s="96">
        <f>IF(ISBLANK('9. METAS'!R90),"",'9. METAS'!R90)</f>
        <v>2</v>
      </c>
      <c r="K84" s="86">
        <f>IF(ISBLANK('9. METAS'!S90),"",'9. METAS'!S90)</f>
        <v>19</v>
      </c>
      <c r="L84" s="86">
        <f>IF(ISBLANK('9. METAS'!T90),"",'9. METAS'!T90)</f>
        <v>10</v>
      </c>
      <c r="M84" s="87">
        <f>IF(ISBLANK('9. METAS'!U90),"",'9. METAS'!U90)</f>
        <v>3</v>
      </c>
      <c r="N84" s="97">
        <v>4</v>
      </c>
      <c r="O84" s="89"/>
      <c r="P84" s="89"/>
      <c r="Q84" s="90"/>
      <c r="R84" s="84">
        <f t="shared" si="6"/>
        <v>2</v>
      </c>
      <c r="S84" s="85">
        <f t="shared" si="6"/>
        <v>0</v>
      </c>
      <c r="T84" s="85">
        <f t="shared" si="6"/>
        <v>0</v>
      </c>
      <c r="U84" s="108">
        <f t="shared" si="5"/>
        <v>0</v>
      </c>
      <c r="V84" s="88">
        <f t="shared" si="7"/>
        <v>0.11764705882352941</v>
      </c>
      <c r="W84" s="85">
        <f t="shared" si="8"/>
        <v>0.11764705882352941</v>
      </c>
      <c r="X84" s="85">
        <f t="shared" si="9"/>
        <v>0</v>
      </c>
      <c r="Y84" s="114">
        <f t="shared" si="10"/>
        <v>0</v>
      </c>
      <c r="Z84" s="464" t="s">
        <v>1078</v>
      </c>
      <c r="AA84" s="131"/>
      <c r="AB84" s="131"/>
      <c r="AC84" s="132"/>
    </row>
    <row r="85" spans="3:29" ht="135.75" customHeight="1">
      <c r="C85" s="158" t="str">
        <f>IF(ISBLANK('5. Pp (3 años)'!B116),"",'5. Pp (3 años)'!B116)</f>
        <v>Dirección General de Obras Pública</v>
      </c>
      <c r="D85" s="68" t="str">
        <f>IF(ISBLANK('5. Pp (3 años)'!C116),"",'5. Pp (3 años)'!C116)</f>
        <v>Actividad</v>
      </c>
      <c r="E85" s="154" t="str">
        <f>IF(ISBLANK('5. Pp (3 años)'!D116),"",'5. Pp (3 años)'!D116)</f>
        <v>2.1.1.1.10.2  Obras para servicios básicos, inclusivos y sustentables en zonas de atención prioritarias del Municipio .</v>
      </c>
      <c r="F85" s="154" t="str">
        <f>IF(ISBLANK('5. Pp (3 años)'!E116),"",'5. Pp (3 años)'!E116)</f>
        <v>POSB: Porcentaje de obras para servicios básicos.</v>
      </c>
      <c r="G85" s="162" t="str">
        <f>IF(ISBLANK('5. Pp (3 años)'!H116),"",'5. Pp (3 años)'!H116)</f>
        <v>Trimestral</v>
      </c>
      <c r="H85" s="391" t="str">
        <f>IF(ISBLANK('5. Pp (3 años)'!J116),"",'5. Pp (3 años)'!J116)</f>
        <v>UNIDAD DE MEDIDA DEL INDICADOR: 
Porcentaje
UNIDAD DE MEDIDA DE LAS VARIABLES:
Obras</v>
      </c>
      <c r="I85" s="95">
        <f>IF(ISBLANK('9. METAS'!L91),"",'9. METAS'!L91)</f>
        <v>20</v>
      </c>
      <c r="J85" s="96">
        <f>IF(ISBLANK('9. METAS'!R91),"",'9. METAS'!R91)</f>
        <v>2</v>
      </c>
      <c r="K85" s="86">
        <f>IF(ISBLANK('9. METAS'!S91),"",'9. METAS'!S91)</f>
        <v>9</v>
      </c>
      <c r="L85" s="86">
        <f>IF(ISBLANK('9. METAS'!T91),"",'9. METAS'!T91)</f>
        <v>7</v>
      </c>
      <c r="M85" s="87">
        <f>IF(ISBLANK('9. METAS'!U91),"",'9. METAS'!U91)</f>
        <v>2</v>
      </c>
      <c r="N85" s="97">
        <v>1</v>
      </c>
      <c r="O85" s="89"/>
      <c r="P85" s="89"/>
      <c r="Q85" s="90"/>
      <c r="R85" s="84">
        <f t="shared" si="6"/>
        <v>0.5</v>
      </c>
      <c r="S85" s="85">
        <f t="shared" si="6"/>
        <v>0</v>
      </c>
      <c r="T85" s="85">
        <f t="shared" si="6"/>
        <v>0</v>
      </c>
      <c r="U85" s="108">
        <f t="shared" si="5"/>
        <v>0</v>
      </c>
      <c r="V85" s="88">
        <f t="shared" si="7"/>
        <v>0.05</v>
      </c>
      <c r="W85" s="85">
        <f t="shared" si="8"/>
        <v>0.05</v>
      </c>
      <c r="X85" s="85">
        <f t="shared" si="9"/>
        <v>0</v>
      </c>
      <c r="Y85" s="114">
        <f t="shared" si="10"/>
        <v>0</v>
      </c>
      <c r="Z85" s="464" t="s">
        <v>1079</v>
      </c>
      <c r="AA85" s="131"/>
      <c r="AB85" s="131"/>
      <c r="AC85" s="132"/>
    </row>
    <row r="86" spans="3:29" ht="135.75" customHeight="1">
      <c r="C86" s="158" t="str">
        <f>IF(ISBLANK('5. Pp (3 años)'!B117),"",'5. Pp (3 años)'!B117)</f>
        <v>Dirección General de Obras Pública</v>
      </c>
      <c r="D86" s="68" t="str">
        <f>IF(ISBLANK('5. Pp (3 años)'!C117),"",'5. Pp (3 años)'!C117)</f>
        <v>Actividad</v>
      </c>
      <c r="E86" s="154"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F86" s="154" t="str">
        <f>IF(ISBLANK('5. Pp (3 años)'!E117),"",'5. Pp (3 años)'!E117)</f>
        <v>POMIEP: Porcentaje de Obras de Mejoramiento Integral de Espacios Públicos.</v>
      </c>
      <c r="G86" s="162" t="str">
        <f>IF(ISBLANK('5. Pp (3 años)'!H117),"",'5. Pp (3 años)'!H117)</f>
        <v>Trimestral</v>
      </c>
      <c r="H86" s="391" t="str">
        <f>IF(ISBLANK('5. Pp (3 años)'!J117),"",'5. Pp (3 años)'!J117)</f>
        <v>UNIDAD DE MEDIDA DEL INDICADOR: 
Porcentaje
UNIDAD DE MEDIDA DE LAS VARIABLES: 
Obras</v>
      </c>
      <c r="I86" s="95">
        <f>IF(ISBLANK('9. METAS'!L92),"",'9. METAS'!L92)</f>
        <v>5</v>
      </c>
      <c r="J86" s="96">
        <f>IF(ISBLANK('9. METAS'!R92),"",'9. METAS'!R92)</f>
        <v>0</v>
      </c>
      <c r="K86" s="86">
        <f>IF(ISBLANK('9. METAS'!S92),"",'9. METAS'!S92)</f>
        <v>2</v>
      </c>
      <c r="L86" s="86">
        <f>IF(ISBLANK('9. METAS'!T92),"",'9. METAS'!T92)</f>
        <v>2</v>
      </c>
      <c r="M86" s="87">
        <f>IF(ISBLANK('9. METAS'!U92),"",'9. METAS'!U92)</f>
        <v>1</v>
      </c>
      <c r="N86" s="97">
        <v>1</v>
      </c>
      <c r="O86" s="89"/>
      <c r="P86" s="89"/>
      <c r="Q86" s="90"/>
      <c r="R86" s="84" t="str">
        <f t="shared" si="6"/>
        <v>100%</v>
      </c>
      <c r="S86" s="85">
        <f t="shared" si="6"/>
        <v>0</v>
      </c>
      <c r="T86" s="85">
        <f t="shared" si="6"/>
        <v>0</v>
      </c>
      <c r="U86" s="108">
        <f t="shared" si="5"/>
        <v>0</v>
      </c>
      <c r="V86" s="88">
        <f t="shared" si="7"/>
        <v>0.2</v>
      </c>
      <c r="W86" s="85">
        <f t="shared" si="8"/>
        <v>0.2</v>
      </c>
      <c r="X86" s="85">
        <f t="shared" si="9"/>
        <v>0</v>
      </c>
      <c r="Y86" s="114">
        <f t="shared" si="10"/>
        <v>0</v>
      </c>
      <c r="Z86" s="464" t="s">
        <v>1080</v>
      </c>
      <c r="AA86" s="131"/>
      <c r="AB86" s="131"/>
      <c r="AC86" s="132"/>
    </row>
    <row r="87" spans="3:29" ht="135.75" customHeight="1">
      <c r="C87" s="158" t="str">
        <f>IF(ISBLANK('5. Pp (3 años)'!B118),"",'5. Pp (3 años)'!B118)</f>
        <v>Dirección General de Obras Pública</v>
      </c>
      <c r="D87" s="68" t="str">
        <f>IF(ISBLANK('5. Pp (3 años)'!C118),"",'5. Pp (3 años)'!C118)</f>
        <v>Actividad</v>
      </c>
      <c r="E87" s="154" t="str">
        <f>IF(ISBLANK('5. Pp (3 años)'!D118),"",'5. Pp (3 años)'!D118)</f>
        <v xml:space="preserve">2.1.1.1.10.4 Obras en inmuebles públicos municipales que contribuyen a la mejora continua de la atención a la ciudadanía del Municipio de Benito Juarez. </v>
      </c>
      <c r="F87" s="154" t="str">
        <f>IF(ISBLANK('5. Pp (3 años)'!E118),"",'5. Pp (3 años)'!E118)</f>
        <v>POIPM: Porcentaje de Obras en Inmuebles Públicos Municipales.</v>
      </c>
      <c r="G87" s="162" t="str">
        <f>IF(ISBLANK('5. Pp (3 años)'!H118),"",'5. Pp (3 años)'!H118)</f>
        <v>Trimestral</v>
      </c>
      <c r="H87" s="391" t="str">
        <f>IF(ISBLANK('5. Pp (3 años)'!J118),"",'5. Pp (3 años)'!J118)</f>
        <v>UNIDAD DE MEDIDA DEL INDICADOR: 
Porcentaje
UNIDAD DE MEDIDA DE LAS VARIABLES: 
Obras</v>
      </c>
      <c r="I87" s="95">
        <f>IF(ISBLANK('9. METAS'!L93),"",'9. METAS'!L93)</f>
        <v>2</v>
      </c>
      <c r="J87" s="96">
        <f>IF(ISBLANK('9. METAS'!R93),"",'9. METAS'!R93)</f>
        <v>0</v>
      </c>
      <c r="K87" s="86">
        <f>IF(ISBLANK('9. METAS'!S93),"",'9. METAS'!S93)</f>
        <v>1</v>
      </c>
      <c r="L87" s="86">
        <f>IF(ISBLANK('9. METAS'!T93),"",'9. METAS'!T93)</f>
        <v>1</v>
      </c>
      <c r="M87" s="87">
        <f>IF(ISBLANK('9. METAS'!U93),"",'9. METAS'!U93)</f>
        <v>0</v>
      </c>
      <c r="N87" s="97">
        <v>1</v>
      </c>
      <c r="O87" s="89"/>
      <c r="P87" s="89"/>
      <c r="Q87" s="90"/>
      <c r="R87" s="84" t="str">
        <f t="shared" si="6"/>
        <v>100%</v>
      </c>
      <c r="S87" s="85">
        <f t="shared" si="6"/>
        <v>0</v>
      </c>
      <c r="T87" s="85">
        <f t="shared" si="6"/>
        <v>0</v>
      </c>
      <c r="U87" s="108" t="str">
        <f t="shared" si="5"/>
        <v>100%</v>
      </c>
      <c r="V87" s="88">
        <f t="shared" si="7"/>
        <v>0.5</v>
      </c>
      <c r="W87" s="85">
        <f t="shared" si="8"/>
        <v>0.5</v>
      </c>
      <c r="X87" s="85">
        <f t="shared" si="9"/>
        <v>0</v>
      </c>
      <c r="Y87" s="114">
        <f t="shared" si="10"/>
        <v>0</v>
      </c>
      <c r="Z87" s="464" t="s">
        <v>1081</v>
      </c>
      <c r="AA87" s="131"/>
      <c r="AB87" s="131"/>
      <c r="AC87" s="132"/>
    </row>
    <row r="88" spans="3:29" ht="103.5">
      <c r="C88" s="158" t="str">
        <f>IF(ISBLANK('5. Pp (3 años)'!B119),"",'5. Pp (3 años)'!B119)</f>
        <v>Dirección General de Obras Pública</v>
      </c>
      <c r="D88" s="68" t="str">
        <f>IF(ISBLANK('5. Pp (3 años)'!C119),"",'5. Pp (3 años)'!C119)</f>
        <v>Actividad</v>
      </c>
      <c r="E88" s="154" t="str">
        <f>IF(ISBLANK('5. Pp (3 años)'!D119),"",'5. Pp (3 años)'!D119)</f>
        <v>2.1.1.1.10.5  Gestion de Reparaciones y Mantenimiento del Parque Vehicular.</v>
      </c>
      <c r="F88" s="154" t="str">
        <f>IF(ISBLANK('5. Pp (3 años)'!E119),"",'5. Pp (3 años)'!E119)</f>
        <v>PRMPV: Porcentaje de Reparación y Mantenimiento al parque vehicular</v>
      </c>
      <c r="G88" s="162" t="str">
        <f>IF(ISBLANK('5. Pp (3 años)'!H119),"",'5. Pp (3 años)'!H119)</f>
        <v>Trimestral</v>
      </c>
      <c r="H88" s="391" t="str">
        <f>IF(ISBLANK('5. Pp (3 años)'!J119),"",'5. Pp (3 años)'!J119)</f>
        <v>UNIDAD DE MEDIDA DEL INDICADOR: 
Porcentaje
UNIDAD DE MEDIDA DE LAS VARIABLES:
Dictamenes</v>
      </c>
      <c r="I88" s="95">
        <f>IF(ISBLANK('9. METAS'!L94),"",'9. METAS'!L94)</f>
        <v>59</v>
      </c>
      <c r="J88" s="96">
        <f>IF(ISBLANK('9. METAS'!R94),"",'9. METAS'!R94)</f>
        <v>11</v>
      </c>
      <c r="K88" s="86">
        <f>IF(ISBLANK('9. METAS'!S94),"",'9. METAS'!S94)</f>
        <v>16</v>
      </c>
      <c r="L88" s="86">
        <f>IF(ISBLANK('9. METAS'!T94),"",'9. METAS'!T94)</f>
        <v>17</v>
      </c>
      <c r="M88" s="87">
        <f>IF(ISBLANK('9. METAS'!U94),"",'9. METAS'!U94)</f>
        <v>15</v>
      </c>
      <c r="N88" s="97">
        <v>2</v>
      </c>
      <c r="O88" s="89"/>
      <c r="P88" s="89"/>
      <c r="Q88" s="90"/>
      <c r="R88" s="84">
        <f t="shared" si="6"/>
        <v>0.18181818181818182</v>
      </c>
      <c r="S88" s="85">
        <f t="shared" si="6"/>
        <v>0</v>
      </c>
      <c r="T88" s="85">
        <f t="shared" si="6"/>
        <v>0</v>
      </c>
      <c r="U88" s="108">
        <f t="shared" si="5"/>
        <v>0</v>
      </c>
      <c r="V88" s="88">
        <f t="shared" si="7"/>
        <v>3.3898305084745763E-2</v>
      </c>
      <c r="W88" s="85">
        <f t="shared" si="8"/>
        <v>3.3898305084745763E-2</v>
      </c>
      <c r="X88" s="85">
        <f t="shared" si="9"/>
        <v>0</v>
      </c>
      <c r="Y88" s="114">
        <f t="shared" si="10"/>
        <v>0</v>
      </c>
      <c r="Z88" s="464" t="s">
        <v>1082</v>
      </c>
      <c r="AA88" s="131"/>
      <c r="AB88" s="131"/>
      <c r="AC88" s="132"/>
    </row>
    <row r="89" spans="3:29" ht="153.75" customHeight="1">
      <c r="C89" s="158" t="str">
        <f>IF(ISBLANK('5. Pp (3 años)'!B120),"",'5. Pp (3 años)'!B120)</f>
        <v>Dirección General de Obras Pública</v>
      </c>
      <c r="D89" s="68" t="str">
        <f>IF(ISBLANK('5. Pp (3 años)'!C120),"",'5. Pp (3 años)'!C120)</f>
        <v>Actividad</v>
      </c>
      <c r="E89" s="154" t="str">
        <f>IF(ISBLANK('5. Pp (3 años)'!D120),"",'5. Pp (3 años)'!D120)</f>
        <v>2.1.1.1.10.6 Gestion para el pago de arrendamiento de las Oficinas Laborales que ocupan la Dirección General y  las Direcciones de Area</v>
      </c>
      <c r="F89" s="154" t="str">
        <f>IF(ISBLANK('5. Pp (3 años)'!E120),"",'5. Pp (3 años)'!E120)</f>
        <v>PGPA: Porcentaje de Gestión del pago del Arrendamiento de Oficinas Laborables</v>
      </c>
      <c r="G89" s="162" t="str">
        <f>IF(ISBLANK('5. Pp (3 años)'!H120),"",'5. Pp (3 años)'!H120)</f>
        <v>Trimestral</v>
      </c>
      <c r="H89" s="391" t="str">
        <f>IF(ISBLANK('5. Pp (3 años)'!J120),"",'5. Pp (3 años)'!J120)</f>
        <v>UNIDAD DE MEDIDA DEL INDICADOR: 
Porcentaje
UNIDAD DE MEDIDA DE LAS VARIABLES: 
gestion</v>
      </c>
      <c r="I89" s="95">
        <f>IF(ISBLANK('9. METAS'!L95),"",'9. METAS'!L95)</f>
        <v>84</v>
      </c>
      <c r="J89" s="96">
        <f>IF(ISBLANK('9. METAS'!R95),"",'9. METAS'!R95)</f>
        <v>21</v>
      </c>
      <c r="K89" s="86">
        <f>IF(ISBLANK('9. METAS'!S95),"",'9. METAS'!S95)</f>
        <v>21</v>
      </c>
      <c r="L89" s="86">
        <f>IF(ISBLANK('9. METAS'!T95),"",'9. METAS'!T95)</f>
        <v>21</v>
      </c>
      <c r="M89" s="87">
        <f>IF(ISBLANK('9. METAS'!U95),"",'9. METAS'!U95)</f>
        <v>21</v>
      </c>
      <c r="N89" s="97">
        <v>21</v>
      </c>
      <c r="O89" s="89"/>
      <c r="P89" s="89"/>
      <c r="Q89" s="90"/>
      <c r="R89" s="84">
        <f t="shared" si="6"/>
        <v>1</v>
      </c>
      <c r="S89" s="85">
        <f t="shared" si="6"/>
        <v>0</v>
      </c>
      <c r="T89" s="85">
        <f t="shared" si="6"/>
        <v>0</v>
      </c>
      <c r="U89" s="108">
        <f t="shared" si="5"/>
        <v>0</v>
      </c>
      <c r="V89" s="88">
        <f t="shared" si="7"/>
        <v>0.25</v>
      </c>
      <c r="W89" s="85">
        <f t="shared" si="8"/>
        <v>0.25</v>
      </c>
      <c r="X89" s="85">
        <f t="shared" si="9"/>
        <v>0</v>
      </c>
      <c r="Y89" s="114">
        <f t="shared" si="10"/>
        <v>0</v>
      </c>
      <c r="Z89" s="464" t="s">
        <v>1083</v>
      </c>
      <c r="AA89" s="131"/>
      <c r="AB89" s="131"/>
      <c r="AC89" s="132"/>
    </row>
    <row r="90" spans="3:29" ht="153.75" customHeight="1">
      <c r="C90" s="158" t="str">
        <f>IF(ISBLANK('5. Pp (3 años)'!B121),"",'5. Pp (3 años)'!B121)</f>
        <v>Dirección General de Obras Pública</v>
      </c>
      <c r="D90" s="68" t="str">
        <f>IF(ISBLANK('5. Pp (3 años)'!C121),"",'5. Pp (3 años)'!C121)</f>
        <v>Actividad</v>
      </c>
      <c r="E90" s="154" t="str">
        <f>IF(ISBLANK('5. Pp (3 años)'!D121),"",'5. Pp (3 años)'!D121)</f>
        <v>2.1.1.1.10.7 Supervisión de obra en la via pública para verificar cumplimiento de los permisos otorgados a particulares y la ciudadania del Municipio de Benito Juárez</v>
      </c>
      <c r="F90" s="154" t="str">
        <f>IF(ISBLANK('5. Pp (3 años)'!E121),"",'5. Pp (3 años)'!E121)</f>
        <v>PSOVP: Porcentaje de supervición de obra en la via pública</v>
      </c>
      <c r="G90" s="162" t="str">
        <f>IF(ISBLANK('5. Pp (3 años)'!H121),"",'5. Pp (3 años)'!H121)</f>
        <v>Trimestral</v>
      </c>
      <c r="H90" s="391" t="str">
        <f>IF(ISBLANK('5. Pp (3 años)'!J121),"",'5. Pp (3 años)'!J121)</f>
        <v>UNIDAD DE MEDIDA DEL INDICADOR: 
Porcentaje
UNIDAD DE MEDIDA DE LAS VARIABLES: 
Superviciones</v>
      </c>
      <c r="I90" s="95">
        <f>IF(ISBLANK('9. METAS'!L96),"",'9. METAS'!L96)</f>
        <v>44</v>
      </c>
      <c r="J90" s="96">
        <f>IF(ISBLANK('9. METAS'!R96),"",'9. METAS'!R96)</f>
        <v>0</v>
      </c>
      <c r="K90" s="86">
        <f>IF(ISBLANK('9. METAS'!S96),"",'9. METAS'!S96)</f>
        <v>5</v>
      </c>
      <c r="L90" s="86">
        <f>IF(ISBLANK('9. METAS'!T96),"",'9. METAS'!T96)</f>
        <v>27</v>
      </c>
      <c r="M90" s="87">
        <f>IF(ISBLANK('9. METAS'!U96),"",'9. METAS'!U96)</f>
        <v>12</v>
      </c>
      <c r="N90" s="97">
        <v>13</v>
      </c>
      <c r="O90" s="89"/>
      <c r="P90" s="89"/>
      <c r="Q90" s="90"/>
      <c r="R90" s="84" t="str">
        <f t="shared" si="6"/>
        <v>100%</v>
      </c>
      <c r="S90" s="85">
        <f t="shared" si="6"/>
        <v>0</v>
      </c>
      <c r="T90" s="85">
        <f t="shared" si="6"/>
        <v>0</v>
      </c>
      <c r="U90" s="108">
        <f t="shared" si="5"/>
        <v>0</v>
      </c>
      <c r="V90" s="88">
        <f t="shared" si="7"/>
        <v>0.29545454545454547</v>
      </c>
      <c r="W90" s="85">
        <f t="shared" si="8"/>
        <v>0.29545454545454547</v>
      </c>
      <c r="X90" s="85">
        <f t="shared" si="9"/>
        <v>0</v>
      </c>
      <c r="Y90" s="114">
        <f t="shared" si="10"/>
        <v>0</v>
      </c>
      <c r="Z90" s="464" t="s">
        <v>1084</v>
      </c>
      <c r="AA90" s="131"/>
      <c r="AB90" s="131"/>
      <c r="AC90" s="132"/>
    </row>
    <row r="91" spans="3:29" ht="153.75" customHeight="1">
      <c r="C91" s="233" t="str">
        <f>IF(ISBLANK('5. Pp (3 años)'!B122),"",'5. Pp (3 años)'!B122)</f>
        <v>Dirección de Proyectos</v>
      </c>
      <c r="D91" s="234" t="str">
        <f>IF(ISBLANK('5. Pp (3 años)'!C122),"",'5. Pp (3 años)'!C122)</f>
        <v>Componente</v>
      </c>
      <c r="E91" s="235" t="str">
        <f>IF(ISBLANK('5. Pp (3 años)'!D122),"",'5. Pp (3 años)'!D122)</f>
        <v>2.1.1.1.11  Expedientes técnicos que se  integran a la gestión de los recursos públicos en materia de obra pública.</v>
      </c>
      <c r="F91" s="235" t="str">
        <f>IF(ISBLANK('5. Pp (3 años)'!E122),"",'5. Pp (3 años)'!E122)</f>
        <v>PETO: Porcentaje de Expedientes Técnicos de Obra.</v>
      </c>
      <c r="G91" s="236" t="str">
        <f>IF(ISBLANK('5. Pp (3 años)'!H122),"",'5. Pp (3 años)'!H122)</f>
        <v>Trimestral</v>
      </c>
      <c r="H91" s="390" t="str">
        <f>IF(ISBLANK('5. Pp (3 años)'!J122),"",'5. Pp (3 años)'!J122)</f>
        <v xml:space="preserve">UNIDAD DE MEDIDA DEL INDICADOR: 
Porcentaje
UNIDAD DE MEDIDA DE LAS VARIABLES: 
Experientes Técnicos de Obra </v>
      </c>
      <c r="I91" s="95">
        <f>IF(ISBLANK('9. METAS'!L97),"",'9. METAS'!L97)</f>
        <v>61</v>
      </c>
      <c r="J91" s="96">
        <f>IF(ISBLANK('9. METAS'!R97),"",'9. METAS'!R97)</f>
        <v>32</v>
      </c>
      <c r="K91" s="86">
        <f>IF(ISBLANK('9. METAS'!S97),"",'9. METAS'!S97)</f>
        <v>17</v>
      </c>
      <c r="L91" s="86">
        <f>IF(ISBLANK('9. METAS'!T97),"",'9. METAS'!T97)</f>
        <v>9</v>
      </c>
      <c r="M91" s="87">
        <f>IF(ISBLANK('9. METAS'!U97),"",'9. METAS'!U97)</f>
        <v>3</v>
      </c>
      <c r="N91" s="97">
        <v>17</v>
      </c>
      <c r="O91" s="224"/>
      <c r="P91" s="224"/>
      <c r="Q91" s="225"/>
      <c r="R91" s="84">
        <f t="shared" si="6"/>
        <v>0.53125</v>
      </c>
      <c r="S91" s="85">
        <f t="shared" si="6"/>
        <v>0</v>
      </c>
      <c r="T91" s="85">
        <f t="shared" si="6"/>
        <v>0</v>
      </c>
      <c r="U91" s="108">
        <f t="shared" si="5"/>
        <v>0</v>
      </c>
      <c r="V91" s="88">
        <f t="shared" si="7"/>
        <v>0.27868852459016391</v>
      </c>
      <c r="W91" s="85">
        <f t="shared" si="8"/>
        <v>0.27868852459016391</v>
      </c>
      <c r="X91" s="85">
        <f t="shared" si="9"/>
        <v>0</v>
      </c>
      <c r="Y91" s="114">
        <f t="shared" si="10"/>
        <v>0</v>
      </c>
      <c r="Z91" s="464" t="s">
        <v>1085</v>
      </c>
      <c r="AA91" s="131"/>
      <c r="AB91" s="131"/>
      <c r="AC91" s="132"/>
    </row>
    <row r="92" spans="3:29" ht="153.75" customHeight="1">
      <c r="C92" s="158" t="str">
        <f>IF(ISBLANK('5. Pp (3 años)'!B123),"",'5. Pp (3 años)'!B123)</f>
        <v>Dirección de Proyectos</v>
      </c>
      <c r="D92" s="68" t="str">
        <f>IF(ISBLANK('5. Pp (3 años)'!C123),"",'5. Pp (3 años)'!C123)</f>
        <v>Actividad</v>
      </c>
      <c r="E92" s="154"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F92" s="154" t="str">
        <f>IF(ISBLANK('5. Pp (3 años)'!E123),"",'5. Pp (3 años)'!E123)</f>
        <v>PGTMIA: Porcentaje Gestion de Tramites en Materia de Impacto Ambiental para los Expedientes Técnicos Elaborados.</v>
      </c>
      <c r="G92" s="162" t="str">
        <f>IF(ISBLANK('5. Pp (3 años)'!H123),"",'5. Pp (3 años)'!H123)</f>
        <v>Trimestral</v>
      </c>
      <c r="H92" s="391" t="str">
        <f>IF(ISBLANK('5. Pp (3 años)'!J123),"",'5. Pp (3 años)'!J123)</f>
        <v>UNIDAD DE MEDIDA DEL INDICADOR: 
Porcentaje
UNIDAD DE MEDIDA DE LAS VARIABLES: 
Tramites en Materia de Impacto Ambiental</v>
      </c>
      <c r="I92" s="95">
        <f>IF(ISBLANK('9. METAS'!L98),"",'9. METAS'!L98)</f>
        <v>37</v>
      </c>
      <c r="J92" s="96">
        <f>IF(ISBLANK('9. METAS'!R98),"",'9. METAS'!R98)</f>
        <v>15</v>
      </c>
      <c r="K92" s="86">
        <f>IF(ISBLANK('9. METAS'!S98),"",'9. METAS'!S98)</f>
        <v>12</v>
      </c>
      <c r="L92" s="86">
        <f>IF(ISBLANK('9. METAS'!T98),"",'9. METAS'!T98)</f>
        <v>8</v>
      </c>
      <c r="M92" s="87">
        <f>IF(ISBLANK('9. METAS'!U98),"",'9. METAS'!U98)</f>
        <v>2</v>
      </c>
      <c r="N92" s="97">
        <v>0</v>
      </c>
      <c r="O92" s="89"/>
      <c r="P92" s="89"/>
      <c r="Q92" s="90"/>
      <c r="R92" s="84">
        <f t="shared" si="6"/>
        <v>0</v>
      </c>
      <c r="S92" s="85">
        <f t="shared" si="6"/>
        <v>0</v>
      </c>
      <c r="T92" s="85">
        <f t="shared" si="6"/>
        <v>0</v>
      </c>
      <c r="U92" s="108">
        <f t="shared" si="5"/>
        <v>0</v>
      </c>
      <c r="V92" s="88">
        <f t="shared" si="7"/>
        <v>0</v>
      </c>
      <c r="W92" s="85">
        <f t="shared" si="8"/>
        <v>0</v>
      </c>
      <c r="X92" s="85">
        <f t="shared" si="9"/>
        <v>0</v>
      </c>
      <c r="Y92" s="114">
        <f t="shared" si="10"/>
        <v>0</v>
      </c>
      <c r="Z92" s="464" t="s">
        <v>1086</v>
      </c>
      <c r="AA92" s="131"/>
      <c r="AB92" s="131"/>
      <c r="AC92" s="132"/>
    </row>
    <row r="93" spans="3:29" ht="153.75" customHeight="1">
      <c r="C93" s="158" t="str">
        <f>IF(ISBLANK('5. Pp (3 años)'!B124),"",'5. Pp (3 años)'!B124)</f>
        <v>Dirección de Proyectos</v>
      </c>
      <c r="D93" s="68" t="str">
        <f>IF(ISBLANK('5. Pp (3 años)'!C124),"",'5. Pp (3 años)'!C124)</f>
        <v>Actividad</v>
      </c>
      <c r="E93" s="154"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F93" s="154" t="str">
        <f>IF(ISBLANK('5. Pp (3 años)'!E124),"",'5. Pp (3 años)'!E124)</f>
        <v>PGTFS: Porcentaje Gestion de Tramites de Factibilidad de Servicios para los Expedientes Técnicos Elaborados.</v>
      </c>
      <c r="G93" s="162" t="str">
        <f>IF(ISBLANK('5. Pp (3 años)'!H124),"",'5. Pp (3 años)'!H124)</f>
        <v>Trimestral</v>
      </c>
      <c r="H93" s="391" t="str">
        <f>IF(ISBLANK('5. Pp (3 años)'!J124),"",'5. Pp (3 años)'!J124)</f>
        <v>UNIDAD DE MEDIDA DEL INDICADOR: 
Porcentaje
UNIDAD DE MEDIDA DE LAS VARIABLES: 
Tramites de Factibilidad de Servicios</v>
      </c>
      <c r="I93" s="95">
        <f>IF(ISBLANK('9. METAS'!L99),"",'9. METAS'!L99)</f>
        <v>18</v>
      </c>
      <c r="J93" s="96">
        <f>IF(ISBLANK('9. METAS'!R99),"",'9. METAS'!R99)</f>
        <v>4</v>
      </c>
      <c r="K93" s="86">
        <f>IF(ISBLANK('9. METAS'!S99),"",'9. METAS'!S99)</f>
        <v>3</v>
      </c>
      <c r="L93" s="86">
        <f>IF(ISBLANK('9. METAS'!T99),"",'9. METAS'!T99)</f>
        <v>10</v>
      </c>
      <c r="M93" s="87">
        <f>IF(ISBLANK('9. METAS'!U99),"",'9. METAS'!U99)</f>
        <v>1</v>
      </c>
      <c r="N93" s="97">
        <v>3</v>
      </c>
      <c r="O93" s="89"/>
      <c r="P93" s="89"/>
      <c r="Q93" s="90"/>
      <c r="R93" s="84">
        <f t="shared" si="6"/>
        <v>0.75</v>
      </c>
      <c r="S93" s="85">
        <f t="shared" si="6"/>
        <v>0</v>
      </c>
      <c r="T93" s="85">
        <f t="shared" si="6"/>
        <v>0</v>
      </c>
      <c r="U93" s="108">
        <f t="shared" si="5"/>
        <v>0</v>
      </c>
      <c r="V93" s="88">
        <f t="shared" si="7"/>
        <v>0.16666666666666666</v>
      </c>
      <c r="W93" s="85">
        <f t="shared" si="8"/>
        <v>0.16666666666666666</v>
      </c>
      <c r="X93" s="85">
        <f t="shared" si="9"/>
        <v>0</v>
      </c>
      <c r="Y93" s="114">
        <f t="shared" si="10"/>
        <v>0</v>
      </c>
      <c r="Z93" s="464" t="s">
        <v>1087</v>
      </c>
      <c r="AA93" s="131"/>
      <c r="AB93" s="131"/>
      <c r="AC93" s="132"/>
    </row>
    <row r="94" spans="3:29" ht="153.75" customHeight="1">
      <c r="C94" s="158" t="str">
        <f>IF(ISBLANK('5. Pp (3 años)'!B125),"",'5. Pp (3 años)'!B125)</f>
        <v>Dirección de Proyectos</v>
      </c>
      <c r="D94" s="68" t="str">
        <f>IF(ISBLANK('5. Pp (3 años)'!C125),"",'5. Pp (3 años)'!C125)</f>
        <v>Actividad</v>
      </c>
      <c r="E94" s="154" t="str">
        <f>IF(ISBLANK('5. Pp (3 años)'!D125),"",'5. Pp (3 años)'!D125)</f>
        <v>2.1.1.1.11.3 Gestion de Licencias de Construcción ante la Dirección General de Desarrollo Urbano de las Obras proyectadas.</v>
      </c>
      <c r="F94" s="154" t="str">
        <f>IF(ISBLANK('5. Pp (3 años)'!E125),"",'5. Pp (3 años)'!E125)</f>
        <v>PGLC: Porcentaje Gestión de Licencias de Construccion para los Expedientes Técnicos Elaborados.</v>
      </c>
      <c r="G94" s="162" t="str">
        <f>IF(ISBLANK('5. Pp (3 años)'!H125),"",'5. Pp (3 años)'!H125)</f>
        <v>Trimestral</v>
      </c>
      <c r="H94" s="391" t="str">
        <f>IF(ISBLANK('5. Pp (3 años)'!J125),"",'5. Pp (3 años)'!J125)</f>
        <v>UNIDAD DE MEDIDA DEL INDICADOR: 
Porcentaje
UNIDAD DE MEDIDA DE LAS VARIABLES: 
Gestiones de Licencias de Construccion</v>
      </c>
      <c r="I94" s="95">
        <f>IF(ISBLANK('9. METAS'!L100),"",'9. METAS'!L100)</f>
        <v>61</v>
      </c>
      <c r="J94" s="96">
        <f>IF(ISBLANK('9. METAS'!R100),"",'9. METAS'!R100)</f>
        <v>32</v>
      </c>
      <c r="K94" s="86">
        <f>IF(ISBLANK('9. METAS'!S100),"",'9. METAS'!S100)</f>
        <v>17</v>
      </c>
      <c r="L94" s="86">
        <f>IF(ISBLANK('9. METAS'!T100),"",'9. METAS'!T100)</f>
        <v>9</v>
      </c>
      <c r="M94" s="87">
        <f>IF(ISBLANK('9. METAS'!U100),"",'9. METAS'!U100)</f>
        <v>3</v>
      </c>
      <c r="N94" s="97">
        <v>14</v>
      </c>
      <c r="O94" s="89"/>
      <c r="P94" s="89"/>
      <c r="Q94" s="90"/>
      <c r="R94" s="84">
        <f t="shared" si="6"/>
        <v>0.4375</v>
      </c>
      <c r="S94" s="85">
        <f t="shared" si="6"/>
        <v>0</v>
      </c>
      <c r="T94" s="85">
        <f t="shared" si="6"/>
        <v>0</v>
      </c>
      <c r="U94" s="108">
        <f t="shared" si="5"/>
        <v>0</v>
      </c>
      <c r="V94" s="88">
        <f t="shared" si="7"/>
        <v>0.22950819672131148</v>
      </c>
      <c r="W94" s="85">
        <f t="shared" si="8"/>
        <v>0.22950819672131148</v>
      </c>
      <c r="X94" s="85">
        <f t="shared" si="9"/>
        <v>0</v>
      </c>
      <c r="Y94" s="114">
        <f t="shared" si="10"/>
        <v>0</v>
      </c>
      <c r="Z94" s="464" t="s">
        <v>1088</v>
      </c>
      <c r="AA94" s="131"/>
      <c r="AB94" s="131"/>
      <c r="AC94" s="132"/>
    </row>
    <row r="95" spans="3:29" ht="153.75" customHeight="1">
      <c r="C95" s="158" t="str">
        <f>IF(ISBLANK('5. Pp (3 años)'!B126),"",'5. Pp (3 años)'!B126)</f>
        <v>Dirección de Proyectos</v>
      </c>
      <c r="D95" s="68" t="str">
        <f>IF(ISBLANK('5. Pp (3 años)'!C126),"",'5. Pp (3 años)'!C126)</f>
        <v>Actividad</v>
      </c>
      <c r="E95" s="154" t="str">
        <f>IF(ISBLANK('5. Pp (3 años)'!D126),"",'5. Pp (3 años)'!D126)</f>
        <v>2.1.1.1.11.4 Proyectos para obra pública o servicios relacionados con la misma</v>
      </c>
      <c r="F95" s="154" t="str">
        <f>IF(ISBLANK('5. Pp (3 años)'!E126),"",'5. Pp (3 años)'!E126)</f>
        <v>PPE: Porcentaje proyectos elaborados.</v>
      </c>
      <c r="G95" s="162" t="str">
        <f>IF(ISBLANK('5. Pp (3 años)'!H126),"",'5. Pp (3 años)'!H126)</f>
        <v>Trimestral</v>
      </c>
      <c r="H95" s="391" t="str">
        <f>IF(ISBLANK('5. Pp (3 años)'!J126),"",'5. Pp (3 años)'!J126)</f>
        <v>UNIDAD DE MEDIDA DEL INDICADOR: 
Porcentaje
UNIDAD DE MEDIDA DE LAS VARIABLES: 
Proyectos</v>
      </c>
      <c r="I95" s="95">
        <f>IF(ISBLANK('9. METAS'!L101),"",'9. METAS'!L101)</f>
        <v>78</v>
      </c>
      <c r="J95" s="96">
        <f>IF(ISBLANK('9. METAS'!R101),"",'9. METAS'!R101)</f>
        <v>31</v>
      </c>
      <c r="K95" s="86">
        <f>IF(ISBLANK('9. METAS'!S101),"",'9. METAS'!S101)</f>
        <v>19</v>
      </c>
      <c r="L95" s="86">
        <f>IF(ISBLANK('9. METAS'!T101),"",'9. METAS'!T101)</f>
        <v>17</v>
      </c>
      <c r="M95" s="87">
        <f>IF(ISBLANK('9. METAS'!U101),"",'9. METAS'!U101)</f>
        <v>11</v>
      </c>
      <c r="N95" s="97">
        <v>42</v>
      </c>
      <c r="O95" s="89"/>
      <c r="P95" s="89"/>
      <c r="Q95" s="90"/>
      <c r="R95" s="84">
        <f t="shared" si="6"/>
        <v>1.3548387096774193</v>
      </c>
      <c r="S95" s="85">
        <f t="shared" si="6"/>
        <v>0</v>
      </c>
      <c r="T95" s="85">
        <f t="shared" si="6"/>
        <v>0</v>
      </c>
      <c r="U95" s="108">
        <f t="shared" si="5"/>
        <v>0</v>
      </c>
      <c r="V95" s="88">
        <f t="shared" si="7"/>
        <v>0.53846153846153844</v>
      </c>
      <c r="W95" s="85">
        <f t="shared" si="8"/>
        <v>0.53846153846153844</v>
      </c>
      <c r="X95" s="85">
        <f t="shared" si="9"/>
        <v>0</v>
      </c>
      <c r="Y95" s="114">
        <f t="shared" si="10"/>
        <v>0</v>
      </c>
      <c r="Z95" s="464" t="s">
        <v>1089</v>
      </c>
      <c r="AA95" s="131"/>
      <c r="AB95" s="131"/>
      <c r="AC95" s="132"/>
    </row>
    <row r="96" spans="3:29" ht="179.25" customHeight="1">
      <c r="C96" s="233" t="str">
        <f>IF(ISBLANK('5. Pp (3 años)'!B127),"",'5. Pp (3 años)'!B127)</f>
        <v>Dirección de Licitaciones y Contratos</v>
      </c>
      <c r="D96" s="234" t="str">
        <f>IF(ISBLANK('5. Pp (3 años)'!C127),"",'5. Pp (3 años)'!C127)</f>
        <v>Componente</v>
      </c>
      <c r="E96" s="235" t="str">
        <f>IF(ISBLANK('5. Pp (3 años)'!D127),"",'5. Pp (3 años)'!D127)</f>
        <v>2.1.1.1.12 Contratos de obra pública o servicios relacionados con las mismas</v>
      </c>
      <c r="F96" s="235" t="str">
        <f>IF(ISBLANK('5. Pp (3 años)'!E127),"",'5. Pp (3 años)'!E127)</f>
        <v>PCA:  Porcentaje de contratos de obra publica adjudicados</v>
      </c>
      <c r="G96" s="236" t="str">
        <f>IF(ISBLANK('5. Pp (3 años)'!H127),"",'5. Pp (3 años)'!H127)</f>
        <v>Trimestral</v>
      </c>
      <c r="H96" s="390" t="str">
        <f>IF(ISBLANK('5. Pp (3 años)'!J127),"",'5. Pp (3 años)'!J127)</f>
        <v>UNIDAD DE MEDIDA DEL INDICADOR: 
Porcentaje
UNIDAD DE MEDIDA DE LAS VARIABLES: 
Contratos de Obra Publica</v>
      </c>
      <c r="I96" s="95">
        <f>IF(ISBLANK('9. METAS'!L102),"",'9. METAS'!L102)</f>
        <v>61</v>
      </c>
      <c r="J96" s="96">
        <f>IF(ISBLANK('9. METAS'!R102),"",'9. METAS'!R102)</f>
        <v>4</v>
      </c>
      <c r="K96" s="86">
        <f>IF(ISBLANK('9. METAS'!S102),"",'9. METAS'!S102)</f>
        <v>31</v>
      </c>
      <c r="L96" s="86">
        <f>IF(ISBLANK('9. METAS'!T102),"",'9. METAS'!T102)</f>
        <v>20</v>
      </c>
      <c r="M96" s="87">
        <f>IF(ISBLANK('9. METAS'!U102),"",'9. METAS'!U102)</f>
        <v>6</v>
      </c>
      <c r="N96" s="97">
        <v>1</v>
      </c>
      <c r="O96" s="224"/>
      <c r="P96" s="224"/>
      <c r="Q96" s="225"/>
      <c r="R96" s="84">
        <f t="shared" si="6"/>
        <v>0.25</v>
      </c>
      <c r="S96" s="85">
        <f t="shared" si="6"/>
        <v>0</v>
      </c>
      <c r="T96" s="85">
        <f t="shared" si="6"/>
        <v>0</v>
      </c>
      <c r="U96" s="108">
        <f t="shared" si="5"/>
        <v>0</v>
      </c>
      <c r="V96" s="88">
        <f t="shared" si="7"/>
        <v>1.6393442622950821E-2</v>
      </c>
      <c r="W96" s="85">
        <f t="shared" si="8"/>
        <v>1.6393442622950821E-2</v>
      </c>
      <c r="X96" s="85">
        <f t="shared" si="9"/>
        <v>0</v>
      </c>
      <c r="Y96" s="114">
        <f t="shared" si="10"/>
        <v>0</v>
      </c>
      <c r="Z96" s="464" t="s">
        <v>1090</v>
      </c>
      <c r="AA96" s="131"/>
      <c r="AB96" s="131"/>
      <c r="AC96" s="132"/>
    </row>
    <row r="97" spans="3:29" ht="179.25" customHeight="1">
      <c r="C97" s="158" t="str">
        <f>IF(ISBLANK('5. Pp (3 años)'!B128),"",'5. Pp (3 años)'!B128)</f>
        <v>Dirección de Licitaciones y Contratos</v>
      </c>
      <c r="D97" s="68" t="str">
        <f>IF(ISBLANK('5. Pp (3 años)'!C128),"",'5. Pp (3 años)'!C128)</f>
        <v>Actividad</v>
      </c>
      <c r="E97" s="154" t="str">
        <f>IF(ISBLANK('5. Pp (3 años)'!D128),"",'5. Pp (3 años)'!D128)</f>
        <v>2.1.1.1.12.1 Procedimientos de Convocatoria para la licitación de Obra Publica en beneficio de los benitojuarences</v>
      </c>
      <c r="F97" s="154" t="str">
        <f>IF(ISBLANK('5. Pp (3 años)'!E128),"",'5. Pp (3 años)'!E128)</f>
        <v>PPCLP: Porcentaje  de los Procedimientos de Convocatoria para la licitación de Obra Publica en beneficio de los benitojuarences</v>
      </c>
      <c r="G97" s="162" t="str">
        <f>IF(ISBLANK('5. Pp (3 años)'!H128),"",'5. Pp (3 años)'!H128)</f>
        <v>Trimestral</v>
      </c>
      <c r="H97" s="391" t="str">
        <f>IF(ISBLANK('5. Pp (3 años)'!J128),"",'5. Pp (3 años)'!J128)</f>
        <v xml:space="preserve">UNIDAD DE MEDIDA DEL INDICADOR:
 Porcentaje
UNIDAD DE MEDIDA DE LAS VARIABLES: 
 Procedimientos de Convocatoria para la Licitación de Obra Pública </v>
      </c>
      <c r="I97" s="95">
        <f>IF(ISBLANK('9. METAS'!L103),"",'9. METAS'!L103)</f>
        <v>45.185185185185183</v>
      </c>
      <c r="J97" s="96">
        <f>IF(ISBLANK('9. METAS'!R103),"",'9. METAS'!R103)</f>
        <v>2.9629629629629628</v>
      </c>
      <c r="K97" s="86">
        <f>IF(ISBLANK('9. METAS'!S103),"",'9. METAS'!S103)</f>
        <v>22.962962962962962</v>
      </c>
      <c r="L97" s="86">
        <f>IF(ISBLANK('9. METAS'!T103),"",'9. METAS'!T103)</f>
        <v>14.814814814814813</v>
      </c>
      <c r="M97" s="87">
        <f>IF(ISBLANK('9. METAS'!U103),"",'9. METAS'!U103)</f>
        <v>4</v>
      </c>
      <c r="N97" s="97">
        <v>0</v>
      </c>
      <c r="O97" s="89"/>
      <c r="P97" s="89"/>
      <c r="Q97" s="90"/>
      <c r="R97" s="84">
        <f t="shared" si="6"/>
        <v>0</v>
      </c>
      <c r="S97" s="85">
        <f t="shared" si="6"/>
        <v>0</v>
      </c>
      <c r="T97" s="85">
        <f t="shared" si="6"/>
        <v>0</v>
      </c>
      <c r="U97" s="108">
        <f t="shared" si="5"/>
        <v>0</v>
      </c>
      <c r="V97" s="88">
        <f t="shared" si="7"/>
        <v>0</v>
      </c>
      <c r="W97" s="85">
        <f t="shared" si="8"/>
        <v>0</v>
      </c>
      <c r="X97" s="85">
        <f t="shared" si="9"/>
        <v>0</v>
      </c>
      <c r="Y97" s="114">
        <f t="shared" si="10"/>
        <v>0</v>
      </c>
      <c r="Z97" s="464" t="s">
        <v>1091</v>
      </c>
      <c r="AA97" s="131"/>
      <c r="AB97" s="131"/>
      <c r="AC97" s="132"/>
    </row>
    <row r="98" spans="3:29" ht="103.5">
      <c r="C98" s="233" t="str">
        <f>IF(ISBLANK('5. Pp (3 años)'!B129),"",'5. Pp (3 años)'!B129)</f>
        <v>Dirección de Construcción</v>
      </c>
      <c r="D98" s="234" t="str">
        <f>IF(ISBLANK('5. Pp (3 años)'!C129),"",'5. Pp (3 años)'!C129)</f>
        <v>Componente</v>
      </c>
      <c r="E98" s="235" t="str">
        <f>IF(ISBLANK('5. Pp (3 años)'!D129),"",'5. Pp (3 años)'!D129)</f>
        <v>2.1.1.1.13  Supervición y verifcacion de los alcances técnicos estipulados en los contratos de obra pública.</v>
      </c>
      <c r="F98" s="235" t="str">
        <f>IF(ISBLANK('5. Pp (3 años)'!E129),"",'5. Pp (3 años)'!E129)</f>
        <v xml:space="preserve">POPE: Porcentaje de obras públicas en ejecución </v>
      </c>
      <c r="G98" s="236" t="str">
        <f>IF(ISBLANK('5. Pp (3 años)'!H129),"",'5. Pp (3 años)'!H129)</f>
        <v>Trimestral</v>
      </c>
      <c r="H98" s="390" t="str">
        <f>IF(ISBLANK('5. Pp (3 años)'!J129),"",'5. Pp (3 años)'!J129)</f>
        <v>UNIDAD DE MEDIDA DEL INDICADOR: 
Porcentaje
UNIDAD DE MEDIDA DE LAS VARIABLES: 
obras en ejecución</v>
      </c>
      <c r="I98" s="95">
        <f>IF(ISBLANK('9. METAS'!L104),"",'9. METAS'!L104)</f>
        <v>61</v>
      </c>
      <c r="J98" s="96">
        <f>IF(ISBLANK('9. METAS'!R104),"",'9. METAS'!R104)</f>
        <v>4</v>
      </c>
      <c r="K98" s="86">
        <f>IF(ISBLANK('9. METAS'!S104),"",'9. METAS'!S104)</f>
        <v>31</v>
      </c>
      <c r="L98" s="86">
        <f>IF(ISBLANK('9. METAS'!T104),"",'9. METAS'!T104)</f>
        <v>20</v>
      </c>
      <c r="M98" s="87">
        <f>IF(ISBLANK('9. METAS'!U104),"",'9. METAS'!U104)</f>
        <v>6</v>
      </c>
      <c r="N98" s="97">
        <v>7</v>
      </c>
      <c r="O98" s="224"/>
      <c r="P98" s="224"/>
      <c r="Q98" s="225"/>
      <c r="R98" s="84">
        <f t="shared" si="6"/>
        <v>1.75</v>
      </c>
      <c r="S98" s="85">
        <f t="shared" si="6"/>
        <v>0</v>
      </c>
      <c r="T98" s="85">
        <f t="shared" si="6"/>
        <v>0</v>
      </c>
      <c r="U98" s="108">
        <f t="shared" si="5"/>
        <v>0</v>
      </c>
      <c r="V98" s="88">
        <f t="shared" si="7"/>
        <v>0.11475409836065574</v>
      </c>
      <c r="W98" s="85">
        <f t="shared" si="8"/>
        <v>0.11475409836065574</v>
      </c>
      <c r="X98" s="85">
        <f t="shared" si="9"/>
        <v>0</v>
      </c>
      <c r="Y98" s="114">
        <f t="shared" si="10"/>
        <v>0</v>
      </c>
      <c r="Z98" s="464" t="s">
        <v>1077</v>
      </c>
      <c r="AA98" s="131"/>
      <c r="AB98" s="131"/>
      <c r="AC98" s="132"/>
    </row>
    <row r="99" spans="3:29" ht="103.5">
      <c r="C99" s="158" t="str">
        <f>IF(ISBLANK('5. Pp (3 años)'!B130),"",'5. Pp (3 años)'!B130)</f>
        <v>Dirección de Construcción</v>
      </c>
      <c r="D99" s="68" t="str">
        <f>IF(ISBLANK('5. Pp (3 años)'!C130),"",'5. Pp (3 años)'!C130)</f>
        <v>Actividad</v>
      </c>
      <c r="E99" s="154" t="str">
        <f>IF(ISBLANK('5. Pp (3 años)'!D130),"",'5. Pp (3 años)'!D130)</f>
        <v xml:space="preserve">2.1.1.1.13.1 Supervisión  de la ejecución de la obra pública de acuerdo al programa de  avance fisico de la obra. </v>
      </c>
      <c r="F99" s="154" t="str">
        <f>IF(ISBLANK('5. Pp (3 años)'!E130),"",'5. Pp (3 años)'!E130)</f>
        <v>PISAF: Porcentaje de informes de supervisión de avance físico de las obras publicas en ejecucion</v>
      </c>
      <c r="G99" s="162" t="str">
        <f>IF(ISBLANK('5. Pp (3 años)'!H130),"",'5. Pp (3 años)'!H130)</f>
        <v>Trimestral</v>
      </c>
      <c r="H99" s="391" t="str">
        <f>IF(ISBLANK('5. Pp (3 años)'!J130),"",'5. Pp (3 años)'!J130)</f>
        <v>UNIDAD DE MEDIDA DEL INDICADOR: 
Porcentaje
UNIDAD DE MEDIDA DE LAS VARIABLES: 
Informes de avance fisico de obra.</v>
      </c>
      <c r="I99" s="95">
        <f>IF(ISBLANK('9. METAS'!L105),"",'9. METAS'!L105)</f>
        <v>223</v>
      </c>
      <c r="J99" s="96">
        <f>IF(ISBLANK('9. METAS'!R105),"",'9. METAS'!R105)</f>
        <v>1</v>
      </c>
      <c r="K99" s="86">
        <f>IF(ISBLANK('9. METAS'!S105),"",'9. METAS'!S105)</f>
        <v>18</v>
      </c>
      <c r="L99" s="86">
        <f>IF(ISBLANK('9. METAS'!T105),"",'9. METAS'!T105)</f>
        <v>80</v>
      </c>
      <c r="M99" s="87">
        <f>IF(ISBLANK('9. METAS'!U105),"",'9. METAS'!U105)</f>
        <v>124</v>
      </c>
      <c r="N99" s="97">
        <v>2</v>
      </c>
      <c r="O99" s="89"/>
      <c r="P99" s="89"/>
      <c r="Q99" s="90"/>
      <c r="R99" s="84">
        <f t="shared" si="6"/>
        <v>2</v>
      </c>
      <c r="S99" s="85">
        <f t="shared" si="6"/>
        <v>0</v>
      </c>
      <c r="T99" s="85">
        <f t="shared" si="6"/>
        <v>0</v>
      </c>
      <c r="U99" s="108">
        <f t="shared" si="5"/>
        <v>0</v>
      </c>
      <c r="V99" s="88">
        <f t="shared" si="7"/>
        <v>8.9686098654708519E-3</v>
      </c>
      <c r="W99" s="85">
        <f t="shared" si="8"/>
        <v>8.9686098654708519E-3</v>
      </c>
      <c r="X99" s="85">
        <f t="shared" si="9"/>
        <v>0</v>
      </c>
      <c r="Y99" s="114">
        <f t="shared" si="10"/>
        <v>0</v>
      </c>
      <c r="Z99" s="464" t="s">
        <v>1092</v>
      </c>
      <c r="AA99" s="131"/>
      <c r="AB99" s="131"/>
      <c r="AC99" s="132"/>
    </row>
    <row r="100" spans="3:29" ht="120.75">
      <c r="C100" s="233" t="str">
        <f>IF(ISBLANK('5. Pp (3 años)'!B131),"",'5. Pp (3 años)'!B131)</f>
        <v>Dirección de Control y Seguimiento de Obra</v>
      </c>
      <c r="D100" s="234" t="str">
        <f>IF(ISBLANK('5. Pp (3 años)'!C131),"",'5. Pp (3 años)'!C131)</f>
        <v>Componente</v>
      </c>
      <c r="E100" s="235" t="str">
        <f>IF(ISBLANK('5. Pp (3 años)'!D131),"",'5. Pp (3 años)'!D131)</f>
        <v xml:space="preserve">2.1.1.1.14  Obras públicas comprometidas, devengadas y pagadas. </v>
      </c>
      <c r="F100" s="235" t="str">
        <f>IF(ISBLANK('5. Pp (3 años)'!E131),"",'5. Pp (3 años)'!E131)</f>
        <v>PDOPC: Porcentaje de devengos de la obra pública comprometida.</v>
      </c>
      <c r="G100" s="236" t="str">
        <f>IF(ISBLANK('5. Pp (3 años)'!H131),"",'5. Pp (3 años)'!H131)</f>
        <v>Trimestral</v>
      </c>
      <c r="H100" s="390" t="str">
        <f>IF(ISBLANK('5. Pp (3 años)'!J131),"",'5. Pp (3 años)'!J131)</f>
        <v>UNIDAD DE MEDIDA DEL INDICADOR: 
Porcentaje
UNIDAD DE MEDIDA DE LAS VARIABLES: 
Devengos de la obra pública comprometida.</v>
      </c>
      <c r="I100" s="95">
        <f>IF(ISBLANK('9. METAS'!L106),"",'9. METAS'!L106)</f>
        <v>61</v>
      </c>
      <c r="J100" s="96">
        <f>IF(ISBLANK('9. METAS'!R106),"",'9. METAS'!R106)</f>
        <v>4</v>
      </c>
      <c r="K100" s="86">
        <f>IF(ISBLANK('9. METAS'!S106),"",'9. METAS'!S106)</f>
        <v>31</v>
      </c>
      <c r="L100" s="86">
        <f>IF(ISBLANK('9. METAS'!T106),"",'9. METAS'!T106)</f>
        <v>20</v>
      </c>
      <c r="M100" s="87">
        <f>IF(ISBLANK('9. METAS'!U106),"",'9. METAS'!U106)</f>
        <v>6</v>
      </c>
      <c r="N100" s="97">
        <v>6</v>
      </c>
      <c r="O100" s="224"/>
      <c r="P100" s="224"/>
      <c r="Q100" s="225"/>
      <c r="R100" s="84">
        <f t="shared" si="6"/>
        <v>1.5</v>
      </c>
      <c r="S100" s="85">
        <f t="shared" si="6"/>
        <v>0</v>
      </c>
      <c r="T100" s="85">
        <f t="shared" si="6"/>
        <v>0</v>
      </c>
      <c r="U100" s="108">
        <f t="shared" si="5"/>
        <v>0</v>
      </c>
      <c r="V100" s="88">
        <f t="shared" si="7"/>
        <v>9.8360655737704916E-2</v>
      </c>
      <c r="W100" s="85">
        <f t="shared" si="8"/>
        <v>9.8360655737704916E-2</v>
      </c>
      <c r="X100" s="85">
        <f t="shared" si="9"/>
        <v>0</v>
      </c>
      <c r="Y100" s="114">
        <f t="shared" si="10"/>
        <v>0</v>
      </c>
      <c r="Z100" s="464" t="s">
        <v>1093</v>
      </c>
      <c r="AA100" s="131"/>
      <c r="AB100" s="131"/>
      <c r="AC100" s="132"/>
    </row>
    <row r="101" spans="3:29" ht="104.25" thickBot="1">
      <c r="C101" s="392" t="str">
        <f>IF(ISBLANK('5. Pp (3 años)'!B132),"",'5. Pp (3 años)'!B132)</f>
        <v>Dirección de Control y Seguimiento de Obra</v>
      </c>
      <c r="D101" s="393" t="str">
        <f>IF(ISBLANK('5. Pp (3 años)'!C132),"",'5. Pp (3 años)'!C132)</f>
        <v>Actividad</v>
      </c>
      <c r="E101" s="374" t="str">
        <f>IF(ISBLANK('5. Pp (3 años)'!D132),"",'5. Pp (3 años)'!D132)</f>
        <v xml:space="preserve">2.1.1.14.1 Gestión del avance financiero de las obras publicas 
 </v>
      </c>
      <c r="F101" s="374" t="str">
        <f>IF(ISBLANK('5. Pp (3 años)'!E132),"",'5. Pp (3 años)'!E132)</f>
        <v>PPOPD: Porcentaje del pagado de la obra pública devengada.</v>
      </c>
      <c r="G101" s="394" t="str">
        <f>IF(ISBLANK('5. Pp (3 años)'!H132),"",'5. Pp (3 años)'!H132)</f>
        <v>Trimestral</v>
      </c>
      <c r="H101" s="395" t="str">
        <f>IF(ISBLANK('5. Pp (3 años)'!J132),"",'5. Pp (3 años)'!J132)</f>
        <v>UNIDAD DE MEDIDA DEL INDICADOR:
 Porcentaje
UNIDAD DE MEDIDA DE LAS VARIABLES: 
Pagado de la obra pública</v>
      </c>
      <c r="I101" s="396">
        <f>IF(ISBLANK('9. METAS'!L107),"",'9. METAS'!L107)</f>
        <v>223</v>
      </c>
      <c r="J101" s="397">
        <f>IF(ISBLANK('9. METAS'!R107),"",'9. METAS'!R107)</f>
        <v>1</v>
      </c>
      <c r="K101" s="398">
        <f>IF(ISBLANK('9. METAS'!S107),"",'9. METAS'!S107)</f>
        <v>18</v>
      </c>
      <c r="L101" s="398">
        <f>IF(ISBLANK('9. METAS'!T107),"",'9. METAS'!T107)</f>
        <v>80</v>
      </c>
      <c r="M101" s="399">
        <f>IF(ISBLANK('9. METAS'!U107),"",'9. METAS'!U107)</f>
        <v>124</v>
      </c>
      <c r="N101" s="101">
        <v>0</v>
      </c>
      <c r="O101" s="400"/>
      <c r="P101" s="400"/>
      <c r="Q101" s="401"/>
      <c r="R101" s="402">
        <f t="shared" si="6"/>
        <v>0</v>
      </c>
      <c r="S101" s="403">
        <f t="shared" si="6"/>
        <v>0</v>
      </c>
      <c r="T101" s="403">
        <f t="shared" si="6"/>
        <v>0</v>
      </c>
      <c r="U101" s="404">
        <f t="shared" si="5"/>
        <v>0</v>
      </c>
      <c r="V101" s="405">
        <f t="shared" si="7"/>
        <v>0</v>
      </c>
      <c r="W101" s="403">
        <f t="shared" si="8"/>
        <v>0</v>
      </c>
      <c r="X101" s="403">
        <f t="shared" si="9"/>
        <v>0</v>
      </c>
      <c r="Y101" s="406">
        <f t="shared" si="10"/>
        <v>0</v>
      </c>
      <c r="Z101" s="486" t="s">
        <v>1094</v>
      </c>
      <c r="AA101" s="407"/>
      <c r="AB101" s="407"/>
      <c r="AC101" s="408"/>
    </row>
    <row r="102" spans="3:29" ht="15.75" thickTop="1"/>
  </sheetData>
  <protectedRanges>
    <protectedRange algorithmName="SHA-512" hashValue="VSDpUfYaSu2o1GNz/dNG0/zdAR2SyjQ4x4E+I/O817AEKyLH+9hkU426TeaW1NebwBiHlEu/vd5f18TkOfpfxw==" saltValue="bop94IANOsb3/TmZjo7hbg==" spinCount="100000" sqref="Z16:Z26 AA79:AC101 AB14:AC78 Z14:AA15 Z27:AA78" name="JUSTIFICACION"/>
    <protectedRange algorithmName="SHA-512" hashValue="PyDnLAnXuexsOqi8KJHCKzcUAp86toIIEBW+RCNRBEQ8pkfZ5Xs8mBFFyPh/CfoZjuwvxP0ysfkxAiPWYIa8EQ==" saltValue="DjMvsJDE8TVyQBko9VSiZA==" spinCount="100000" sqref="N14:Q14 N62:Q78 O79:Q101 N16:Q26 O15:Q15 O27:Q61" name="META ALCANZADA"/>
    <protectedRange algorithmName="SHA-512" hashValue="PyDnLAnXuexsOqi8KJHCKzcUAp86toIIEBW+RCNRBEQ8pkfZ5Xs8mBFFyPh/CfoZjuwvxP0ysfkxAiPWYIa8EQ==" saltValue="DjMvsJDE8TVyQBko9VSiZA==" spinCount="100000" sqref="N32:N37" name="META ALCANZADA_1"/>
    <protectedRange algorithmName="SHA-512" hashValue="PyDnLAnXuexsOqi8KJHCKzcUAp86toIIEBW+RCNRBEQ8pkfZ5Xs8mBFFyPh/CfoZjuwvxP0ysfkxAiPWYIa8EQ==" saltValue="DjMvsJDE8TVyQBko9VSiZA==" spinCount="100000" sqref="N38:N45" name="META ALCANZADA_2"/>
    <protectedRange algorithmName="SHA-512" hashValue="PyDnLAnXuexsOqi8KJHCKzcUAp86toIIEBW+RCNRBEQ8pkfZ5Xs8mBFFyPh/CfoZjuwvxP0ysfkxAiPWYIa8EQ==" saltValue="DjMvsJDE8TVyQBko9VSiZA==" spinCount="100000" sqref="N46:N53" name="META ALCANZADA_3"/>
    <protectedRange algorithmName="SHA-512" hashValue="PyDnLAnXuexsOqi8KJHCKzcUAp86toIIEBW+RCNRBEQ8pkfZ5Xs8mBFFyPh/CfoZjuwvxP0ysfkxAiPWYIa8EQ==" saltValue="DjMvsJDE8TVyQBko9VSiZA==" spinCount="100000" sqref="N54:N61" name="META ALCANZADA_4"/>
    <protectedRange algorithmName="SHA-512" hashValue="PyDnLAnXuexsOqi8KJHCKzcUAp86toIIEBW+RCNRBEQ8pkfZ5Xs8mBFFyPh/CfoZjuwvxP0ysfkxAiPWYIa8EQ==" saltValue="DjMvsJDE8TVyQBko9VSiZA==" spinCount="100000" sqref="N79:N82" name="META ALCANZADA_7"/>
    <protectedRange algorithmName="SHA-512" hashValue="VSDpUfYaSu2o1GNz/dNG0/zdAR2SyjQ4x4E+I/O817AEKyLH+9hkU426TeaW1NebwBiHlEu/vd5f18TkOfpfxw==" saltValue="bop94IANOsb3/TmZjo7hbg==" spinCount="100000" sqref="Z79:Z82" name="JUSTIFICACION_2"/>
    <protectedRange algorithmName="SHA-512" hashValue="PyDnLAnXuexsOqi8KJHCKzcUAp86toIIEBW+RCNRBEQ8pkfZ5Xs8mBFFyPh/CfoZjuwvxP0ysfkxAiPWYIa8EQ==" saltValue="DjMvsJDE8TVyQBko9VSiZA==" spinCount="100000" sqref="N83:N101 N15" name="META ALCANZADA_5"/>
    <protectedRange algorithmName="SHA-512" hashValue="VSDpUfYaSu2o1GNz/dNG0/zdAR2SyjQ4x4E+I/O817AEKyLH+9hkU426TeaW1NebwBiHlEu/vd5f18TkOfpfxw==" saltValue="bop94IANOsb3/TmZjo7hbg==" spinCount="100000" sqref="Z83:Z101" name="JUSTIFICACION_1"/>
    <protectedRange algorithmName="SHA-512" hashValue="PyDnLAnXuexsOqi8KJHCKzcUAp86toIIEBW+RCNRBEQ8pkfZ5Xs8mBFFyPh/CfoZjuwvxP0ysfkxAiPWYIa8EQ==" saltValue="DjMvsJDE8TVyQBko9VSiZA==" spinCount="100000" sqref="N27:N31" name="META ALCANZADA_6"/>
  </protectedRanges>
  <autoFilter ref="C13:AC101" xr:uid="{C07FFF0F-6140-454C-AE91-3AE11CF8980C}"/>
  <mergeCells count="31">
    <mergeCell ref="I11:Y11"/>
    <mergeCell ref="E7:AC7"/>
    <mergeCell ref="E5:AC6"/>
    <mergeCell ref="E8:AC8"/>
    <mergeCell ref="E9:AC9"/>
    <mergeCell ref="C12:H12"/>
    <mergeCell ref="I12:M12"/>
    <mergeCell ref="N12:Q12"/>
    <mergeCell ref="R12:U12"/>
    <mergeCell ref="V12:Y12"/>
    <mergeCell ref="C15:C16"/>
    <mergeCell ref="D15:D16"/>
    <mergeCell ref="E15:E16"/>
    <mergeCell ref="C21:C22"/>
    <mergeCell ref="D21:D22"/>
    <mergeCell ref="E21:E22"/>
    <mergeCell ref="C38:C39"/>
    <mergeCell ref="D38:D39"/>
    <mergeCell ref="E38:E39"/>
    <mergeCell ref="C42:C44"/>
    <mergeCell ref="D42:D44"/>
    <mergeCell ref="E42:E44"/>
    <mergeCell ref="C51:C52"/>
    <mergeCell ref="D51:D52"/>
    <mergeCell ref="E51:E52"/>
    <mergeCell ref="C46:C47"/>
    <mergeCell ref="D46:D47"/>
    <mergeCell ref="E46:E47"/>
    <mergeCell ref="C49:C50"/>
    <mergeCell ref="D49:D50"/>
    <mergeCell ref="E49:E50"/>
  </mergeCells>
  <conditionalFormatting sqref="J14:M101">
    <cfRule type="containsBlanks" dxfId="27" priority="20">
      <formula>LEN(TRIM(J14))=0</formula>
    </cfRule>
  </conditionalFormatting>
  <conditionalFormatting sqref="N14:Q101">
    <cfRule type="containsBlanks" dxfId="26" priority="1">
      <formula>LEN(TRIM(N14))=0</formula>
    </cfRule>
  </conditionalFormatting>
  <conditionalFormatting sqref="R14:U101">
    <cfRule type="cellIs" dxfId="25" priority="22" stopIfTrue="1" operator="equal">
      <formula>"100%"</formula>
    </cfRule>
    <cfRule type="cellIs" dxfId="24" priority="23" stopIfTrue="1" operator="lessThan">
      <formula>0.5</formula>
    </cfRule>
    <cfRule type="cellIs" dxfId="23" priority="24" stopIfTrue="1" operator="between">
      <formula>0.5</formula>
      <formula>0.7</formula>
    </cfRule>
    <cfRule type="cellIs" dxfId="22" priority="25" stopIfTrue="1" operator="between">
      <formula>0.7</formula>
      <formula>1.2</formula>
    </cfRule>
    <cfRule type="cellIs" dxfId="21" priority="26" stopIfTrue="1" operator="greaterThanOrEqual">
      <formula>1.2</formula>
    </cfRule>
    <cfRule type="containsBlanks" dxfId="20" priority="27" stopIfTrue="1">
      <formula>LEN(TRIM(R14))=0</formula>
    </cfRule>
  </conditionalFormatting>
  <printOptions horizontalCentered="1"/>
  <pageMargins left="0.25" right="0.25" top="0.75" bottom="0.75" header="0.3" footer="0.3"/>
  <pageSetup paperSize="5" scale="36"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3370-7BD9-46CF-943A-B4044CCBDA45}">
  <sheetPr codeName="Hoja13"/>
  <dimension ref="C4:AC244"/>
  <sheetViews>
    <sheetView topLeftCell="F1" zoomScale="53" zoomScaleNormal="53" workbookViewId="0">
      <selection activeCell="N13" sqref="N13:Q13"/>
    </sheetView>
  </sheetViews>
  <sheetFormatPr baseColWidth="10" defaultColWidth="11.375" defaultRowHeight="15"/>
  <cols>
    <col min="1" max="2" width="11.375" style="25"/>
    <col min="3" max="3" width="24" style="1" customWidth="1"/>
    <col min="4" max="4" width="18.375" style="1" customWidth="1"/>
    <col min="5" max="5" width="53.75" style="25" customWidth="1"/>
    <col min="6" max="6" width="33.75" style="25" customWidth="1"/>
    <col min="7" max="7" width="33.75" style="1" customWidth="1"/>
    <col min="8" max="8" width="34.875" style="25" customWidth="1"/>
    <col min="9" max="9" width="9.375" style="1" bestFit="1" customWidth="1"/>
    <col min="10" max="11" width="10" style="1" customWidth="1"/>
    <col min="12" max="12" width="10" style="25" customWidth="1"/>
    <col min="13" max="13" width="17.75" style="25" bestFit="1" customWidth="1"/>
    <col min="14" max="17" width="11.125" style="25" customWidth="1"/>
    <col min="18" max="21" width="11" style="25" customWidth="1"/>
    <col min="22" max="25" width="16.375" style="25" customWidth="1"/>
    <col min="26" max="29" width="36.75" style="25" customWidth="1"/>
    <col min="30" max="16384" width="11.375" style="25"/>
  </cols>
  <sheetData>
    <row r="4" spans="3:29" ht="15.75" thickBot="1"/>
    <row r="5" spans="3:29" ht="30.75" customHeight="1">
      <c r="C5" s="41"/>
      <c r="D5" s="77"/>
      <c r="E5" s="716" t="s">
        <v>109</v>
      </c>
      <c r="F5" s="716"/>
      <c r="G5" s="716"/>
      <c r="H5" s="716"/>
      <c r="I5" s="716"/>
      <c r="J5" s="716"/>
      <c r="K5" s="716"/>
      <c r="L5" s="716"/>
      <c r="M5" s="716"/>
      <c r="N5" s="716"/>
      <c r="O5" s="137"/>
      <c r="P5" s="137"/>
      <c r="Q5" s="137"/>
      <c r="R5" s="137"/>
      <c r="S5" s="137"/>
      <c r="T5" s="137"/>
      <c r="U5" s="137"/>
      <c r="V5" s="137"/>
      <c r="W5" s="137"/>
      <c r="X5" s="137"/>
      <c r="Y5" s="137"/>
      <c r="Z5" s="29"/>
      <c r="AA5" s="29"/>
      <c r="AB5" s="29"/>
      <c r="AC5" s="30"/>
    </row>
    <row r="6" spans="3:29" ht="30.75" customHeight="1">
      <c r="C6" s="42"/>
      <c r="E6" s="712"/>
      <c r="F6" s="712"/>
      <c r="G6" s="712"/>
      <c r="H6" s="712"/>
      <c r="I6" s="712"/>
      <c r="J6" s="712"/>
      <c r="K6" s="712"/>
      <c r="L6" s="712"/>
      <c r="M6" s="712"/>
      <c r="N6" s="712"/>
      <c r="O6" s="138"/>
      <c r="P6" s="138"/>
      <c r="Q6" s="138"/>
      <c r="R6" s="138"/>
      <c r="S6" s="138"/>
      <c r="T6" s="138"/>
      <c r="U6" s="138"/>
      <c r="V6" s="138"/>
      <c r="W6" s="138"/>
      <c r="X6" s="138"/>
      <c r="Y6" s="138"/>
      <c r="AC6" s="31"/>
    </row>
    <row r="7" spans="3:29" ht="26.25" customHeight="1">
      <c r="C7" s="42"/>
      <c r="E7" s="712" t="s">
        <v>59</v>
      </c>
      <c r="F7" s="712"/>
      <c r="G7" s="712"/>
      <c r="H7" s="712"/>
      <c r="I7" s="712"/>
      <c r="J7" s="712"/>
      <c r="K7" s="712"/>
      <c r="L7" s="712"/>
      <c r="M7" s="712"/>
      <c r="N7" s="136"/>
      <c r="O7" s="138"/>
      <c r="P7" s="138"/>
      <c r="Q7" s="138"/>
      <c r="R7" s="138"/>
      <c r="S7" s="138"/>
      <c r="T7" s="138"/>
      <c r="U7" s="138"/>
      <c r="V7" s="138"/>
      <c r="W7" s="138"/>
      <c r="X7" s="138"/>
      <c r="Y7" s="138"/>
      <c r="AC7" s="31"/>
    </row>
    <row r="8" spans="3:29" ht="26.25">
      <c r="C8" s="42"/>
      <c r="E8" s="712" t="s">
        <v>60</v>
      </c>
      <c r="F8" s="712"/>
      <c r="G8" s="712"/>
      <c r="H8" s="712"/>
      <c r="I8" s="712"/>
      <c r="J8" s="712"/>
      <c r="K8" s="712"/>
      <c r="L8" s="712"/>
      <c r="M8" s="712"/>
      <c r="N8" s="712"/>
      <c r="O8" s="32"/>
      <c r="P8" s="32"/>
      <c r="Q8" s="32"/>
      <c r="R8" s="32"/>
      <c r="AC8" s="31"/>
    </row>
    <row r="9" spans="3:29" ht="26.25">
      <c r="C9" s="42"/>
      <c r="E9" s="712" t="s">
        <v>70</v>
      </c>
      <c r="F9" s="712"/>
      <c r="G9" s="712"/>
      <c r="H9" s="712"/>
      <c r="I9" s="712"/>
      <c r="J9" s="712"/>
      <c r="K9" s="712"/>
      <c r="L9" s="712"/>
      <c r="M9" s="712"/>
      <c r="N9" s="712"/>
      <c r="AC9" s="31"/>
    </row>
    <row r="10" spans="3:29" ht="15.75" thickBot="1">
      <c r="C10" s="42"/>
      <c r="I10" s="58"/>
      <c r="J10" s="58"/>
      <c r="K10" s="58"/>
      <c r="L10" s="33"/>
      <c r="M10" s="33"/>
      <c r="N10" s="33"/>
      <c r="O10" s="33"/>
      <c r="P10" s="33"/>
      <c r="Q10" s="33"/>
      <c r="R10" s="33"/>
      <c r="S10" s="33"/>
      <c r="T10" s="33"/>
      <c r="U10" s="33"/>
      <c r="V10" s="33"/>
      <c r="W10" s="33"/>
      <c r="X10" s="33"/>
      <c r="Y10" s="33"/>
      <c r="AC10" s="31"/>
    </row>
    <row r="11" spans="3:29" ht="27" customHeight="1" thickBot="1">
      <c r="C11" s="79"/>
      <c r="D11" s="80"/>
      <c r="E11" s="80"/>
      <c r="F11" s="80"/>
      <c r="G11" s="93"/>
      <c r="H11" s="80"/>
      <c r="I11" s="717" t="s">
        <v>110</v>
      </c>
      <c r="J11" s="718"/>
      <c r="K11" s="718"/>
      <c r="L11" s="718"/>
      <c r="M11" s="718"/>
      <c r="N11" s="719"/>
      <c r="O11" s="719"/>
      <c r="P11" s="719"/>
      <c r="Q11" s="719"/>
      <c r="R11" s="718"/>
      <c r="S11" s="718"/>
      <c r="T11" s="718"/>
      <c r="U11" s="718"/>
      <c r="V11" s="718"/>
      <c r="W11" s="718"/>
      <c r="X11" s="718"/>
      <c r="Y11" s="718"/>
      <c r="Z11" s="163"/>
      <c r="AC11" s="31"/>
    </row>
    <row r="12" spans="3:29" ht="19.5" customHeight="1" thickBot="1">
      <c r="C12" s="713" t="s">
        <v>0</v>
      </c>
      <c r="D12" s="714"/>
      <c r="E12" s="714"/>
      <c r="F12" s="714"/>
      <c r="G12" s="714"/>
      <c r="H12" s="715"/>
      <c r="I12" s="720" t="s">
        <v>111</v>
      </c>
      <c r="J12" s="721"/>
      <c r="K12" s="721"/>
      <c r="L12" s="721"/>
      <c r="M12" s="721"/>
      <c r="N12" s="722" t="s">
        <v>112</v>
      </c>
      <c r="O12" s="723"/>
      <c r="P12" s="723"/>
      <c r="Q12" s="724"/>
      <c r="R12" s="725" t="s">
        <v>113</v>
      </c>
      <c r="S12" s="725"/>
      <c r="T12" s="725"/>
      <c r="U12" s="726"/>
      <c r="V12" s="725" t="s">
        <v>114</v>
      </c>
      <c r="W12" s="725"/>
      <c r="X12" s="725"/>
      <c r="Y12" s="725"/>
      <c r="Z12" s="164"/>
      <c r="AA12" s="165"/>
      <c r="AB12" s="165"/>
      <c r="AC12" s="166"/>
    </row>
    <row r="13" spans="3:29" ht="63.75" thickBot="1">
      <c r="C13" s="81" t="s">
        <v>82</v>
      </c>
      <c r="D13" s="82" t="s">
        <v>43</v>
      </c>
      <c r="E13" s="82" t="s">
        <v>44</v>
      </c>
      <c r="F13" s="82" t="s">
        <v>0</v>
      </c>
      <c r="G13" s="82" t="s">
        <v>84</v>
      </c>
      <c r="H13" s="83" t="s">
        <v>83</v>
      </c>
      <c r="I13" s="175" t="s">
        <v>90</v>
      </c>
      <c r="J13" s="102" t="s">
        <v>91</v>
      </c>
      <c r="K13" s="103" t="s">
        <v>92</v>
      </c>
      <c r="L13" s="104" t="s">
        <v>93</v>
      </c>
      <c r="M13" s="105" t="s">
        <v>94</v>
      </c>
      <c r="N13" s="207" t="s">
        <v>91</v>
      </c>
      <c r="O13" s="208" t="s">
        <v>92</v>
      </c>
      <c r="P13" s="209" t="s">
        <v>93</v>
      </c>
      <c r="Q13" s="210" t="s">
        <v>94</v>
      </c>
      <c r="R13" s="102" t="s">
        <v>91</v>
      </c>
      <c r="S13" s="106" t="s">
        <v>92</v>
      </c>
      <c r="T13" s="104" t="s">
        <v>93</v>
      </c>
      <c r="U13" s="107" t="s">
        <v>94</v>
      </c>
      <c r="V13" s="104" t="s">
        <v>91</v>
      </c>
      <c r="W13" s="106" t="s">
        <v>92</v>
      </c>
      <c r="X13" s="104" t="s">
        <v>93</v>
      </c>
      <c r="Y13" s="113" t="s">
        <v>94</v>
      </c>
      <c r="Z13" s="206" t="s">
        <v>115</v>
      </c>
      <c r="AA13" s="206" t="s">
        <v>116</v>
      </c>
      <c r="AB13" s="206" t="s">
        <v>117</v>
      </c>
      <c r="AC13" s="206" t="s">
        <v>118</v>
      </c>
    </row>
    <row r="14" spans="3:29" ht="103.5">
      <c r="C14" s="44" t="str">
        <f>IF(ISBLANK('5. Pp (3 años)'!B45),"",'5. Pp (3 años)'!B45)</f>
        <v>Dirección de Planeación Municipal</v>
      </c>
      <c r="D14" s="160" t="str">
        <f>IF(ISBLANK('5. Pp (3 años)'!C45),"",'5. Pp (3 años)'!C45)</f>
        <v>Fin</v>
      </c>
      <c r="E14" s="152" t="str">
        <f>IF(ISBLANK('5. Pp (3 años)'!D45),"",'5. Pp (3 años)'!D45)</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F14" s="152" t="str">
        <f>IF(ISBLANK('5. Pp (3 años)'!E45),"",'5. Pp (3 años)'!E45)</f>
        <v>I_MED_AM_DES_SOS: Índice de Medio Ambiente y Desarrollo Sostenible.</v>
      </c>
      <c r="G14" s="161" t="str">
        <f>IF(ISBLANK('5. Pp (3 años)'!H45),"",'5. Pp (3 años)'!H45)</f>
        <v>Trianual</v>
      </c>
      <c r="H14" s="56" t="str">
        <f>IF(ISBLANK('5. Pp (3 años)'!J45),"",'5. Pp (3 años)'!J45)</f>
        <v xml:space="preserve">UNIDAD DE MEDIDA DEL INDICADOR: 
Porcentaje
</v>
      </c>
      <c r="I14" s="95">
        <f>IF(ISBLANK('9. METAS'!M20),"",'9. METAS'!M20)</f>
        <v>0</v>
      </c>
      <c r="J14" s="96">
        <f>IF(ISBLANK('9. METAS'!V20),"",'9. METAS'!V20)</f>
        <v>0</v>
      </c>
      <c r="K14" s="86">
        <f>IF(ISBLANK('9. METAS'!W20),"",'9. METAS'!W20)</f>
        <v>0</v>
      </c>
      <c r="L14" s="86">
        <f>IF(ISBLANK('9. METAS'!X20),"",'9. METAS'!X20)</f>
        <v>0</v>
      </c>
      <c r="M14" s="87">
        <f>IF(ISBLANK('9. METAS'!Y20),"",'9. METAS'!Y20)</f>
        <v>0</v>
      </c>
      <c r="N14" s="96">
        <v>9</v>
      </c>
      <c r="O14" s="86">
        <v>8</v>
      </c>
      <c r="P14" s="86">
        <v>7</v>
      </c>
      <c r="Q14" s="87">
        <v>6</v>
      </c>
      <c r="R14" s="84" t="str">
        <f>IFERROR((N14/J14),"100%")</f>
        <v>100%</v>
      </c>
      <c r="S14" s="85" t="str">
        <f>IFERROR((O14/K14),"100%")</f>
        <v>100%</v>
      </c>
      <c r="T14" s="85" t="str">
        <f>IFERROR((P14/L14),"100%")</f>
        <v>100%</v>
      </c>
      <c r="U14" s="108" t="str">
        <f>IFERROR((Q14/M14),"100%")</f>
        <v>100%</v>
      </c>
      <c r="V14" s="88" t="str">
        <f>IFERROR((N14/I14),"No Programado")</f>
        <v>No Programado</v>
      </c>
      <c r="W14" s="85" t="str">
        <f>IFERROR((N14+O14)/I14, "No Programado")</f>
        <v>No Programado</v>
      </c>
      <c r="X14" s="85" t="str">
        <f>IFERROR((O14+P14)/I14, "No Programado")</f>
        <v>No Programado</v>
      </c>
      <c r="Y14" s="114" t="str">
        <f>IFERROR((P14+Q14)/I14, "No Programado")</f>
        <v>No Programado</v>
      </c>
      <c r="Z14" s="176"/>
      <c r="AA14" s="177"/>
      <c r="AB14" s="177"/>
      <c r="AC14" s="178"/>
    </row>
    <row r="15" spans="3:29" s="94" customFormat="1" ht="86.25">
      <c r="C15" s="78" t="str">
        <f>IF(ISBLANK('5. Pp (3 años)'!B46),"",'5. Pp (3 años)'!B46)</f>
        <v>Secretaría Municipal de Obras Públicas y Servicios</v>
      </c>
      <c r="D15" s="45" t="str">
        <f>IF(ISBLANK('5. Pp (3 años)'!C46),"",'5. Pp (3 años)'!C46)</f>
        <v>Propósito</v>
      </c>
      <c r="E15" s="141" t="str">
        <f>IF(ISBLANK('5. Pp (3 años)'!D46),"",'5. Pp (3 años)'!D46)</f>
        <v>2.2.1.1  La población del Municipio de Benito Juárez reciben servicios públicos eficientes a través de la implementación de programas encaminados al mantenimiento  de la infraestructura urbana  y la creación de obra pública.</v>
      </c>
      <c r="F15" s="141" t="str">
        <f>IF(ISBLANK('5. Pp (3 años)'!E46),"",'5. Pp (3 años)'!E46)</f>
        <v xml:space="preserve">
POPR: porcentaje de obras publicas realizadas.</v>
      </c>
      <c r="G15" s="171" t="str">
        <f>IF(ISBLANK('5. Pp (3 años)'!H46),"",'5. Pp (3 años)'!H46)</f>
        <v>Trimestral</v>
      </c>
      <c r="H15" s="55" t="str">
        <f>IF(ISBLANK('5. Pp (3 años)'!J46),"",'5. Pp (3 años)'!J46)</f>
        <v>Unidad de medida del indicador: 
Porcentaje. 
Unidad de medida:
Obras.</v>
      </c>
      <c r="I15" s="95">
        <f>IF(ISBLANK('9. METAS'!M21),"",'9. METAS'!M21)</f>
        <v>67</v>
      </c>
      <c r="J15" s="96">
        <f>IF(ISBLANK('9. METAS'!V21),"",'9. METAS'!V21)</f>
        <v>10</v>
      </c>
      <c r="K15" s="86">
        <f>IF(ISBLANK('9. METAS'!W21),"",'9. METAS'!W21)</f>
        <v>22</v>
      </c>
      <c r="L15" s="86">
        <f>IF(ISBLANK('9. METAS'!X21),"",'9. METAS'!X21)</f>
        <v>20</v>
      </c>
      <c r="M15" s="87">
        <f>IF(ISBLANK('9. METAS'!Y21),"",'9. METAS'!Y21)</f>
        <v>15</v>
      </c>
      <c r="N15" s="168"/>
      <c r="O15" s="169"/>
      <c r="P15" s="169"/>
      <c r="Q15" s="170"/>
      <c r="R15" s="172">
        <f t="shared" ref="R15:U78" si="0">IFERROR((N15/J15),"100%")</f>
        <v>0</v>
      </c>
      <c r="S15" s="173">
        <f t="shared" si="0"/>
        <v>0</v>
      </c>
      <c r="T15" s="173">
        <f t="shared" si="0"/>
        <v>0</v>
      </c>
      <c r="U15" s="174">
        <f t="shared" si="0"/>
        <v>0</v>
      </c>
      <c r="V15" s="88">
        <f t="shared" ref="V15:V78" si="1">IFERROR((N15/I15),"No Programado")</f>
        <v>0</v>
      </c>
      <c r="W15" s="85">
        <f t="shared" ref="W15:W78" si="2">IFERROR((N15+O15)/I15, "No Programado")</f>
        <v>0</v>
      </c>
      <c r="X15" s="85">
        <f t="shared" ref="X15:X78" si="3">IFERROR((O15+P15)/I15, "No Programado")</f>
        <v>0</v>
      </c>
      <c r="Y15" s="114">
        <f t="shared" ref="Y15:Y78" si="4">IFERROR((P15+Q15)/I15, "No Programado")</f>
        <v>0</v>
      </c>
      <c r="Z15" s="180"/>
      <c r="AA15" s="179"/>
      <c r="AB15" s="116"/>
      <c r="AC15" s="117"/>
    </row>
    <row r="16" spans="3:29" ht="86.25">
      <c r="C16" s="159" t="str">
        <f>IF(ISBLANK('5. Pp (3 años)'!B47),"",'5. Pp (3 años)'!B47)</f>
        <v/>
      </c>
      <c r="D16" s="47" t="str">
        <f>IF(ISBLANK('5. Pp (3 años)'!C47),"",'5. Pp (3 años)'!C47)</f>
        <v/>
      </c>
      <c r="E16" s="156" t="str">
        <f>IF(ISBLANK('5. Pp (3 años)'!D47),"",'5. Pp (3 años)'!D47)</f>
        <v/>
      </c>
      <c r="F16" s="156" t="str">
        <f>IF(ISBLANK('5. Pp (3 años)'!E47),"",'5. Pp (3 años)'!E47)</f>
        <v>PPI: Porcentaje de programas Implementados.</v>
      </c>
      <c r="G16" s="167" t="str">
        <f>IF(ISBLANK('5. Pp (3 años)'!H47),"",'5. Pp (3 años)'!H47)</f>
        <v>Trimestral</v>
      </c>
      <c r="H16" s="53" t="str">
        <f>IF(ISBLANK('5. Pp (3 años)'!J47),"",'5. Pp (3 años)'!J47)</f>
        <v>Unidad de medida del indicador: 
Porcentaje. 
Unidad de medida:
Programas.</v>
      </c>
      <c r="I16" s="95">
        <f>IF(ISBLANK('9. METAS'!M22),"",'9. METAS'!M22)</f>
        <v>40</v>
      </c>
      <c r="J16" s="96">
        <f>IF(ISBLANK('9. METAS'!V22),"",'9. METAS'!V22)</f>
        <v>10</v>
      </c>
      <c r="K16" s="86">
        <f>IF(ISBLANK('9. METAS'!W22),"",'9. METAS'!W22)</f>
        <v>10</v>
      </c>
      <c r="L16" s="86">
        <f>IF(ISBLANK('9. METAS'!X22),"",'9. METAS'!X22)</f>
        <v>10</v>
      </c>
      <c r="M16" s="87">
        <f>IF(ISBLANK('9. METAS'!Y22),"",'9. METAS'!Y22)</f>
        <v>10</v>
      </c>
      <c r="N16" s="97"/>
      <c r="O16" s="89"/>
      <c r="P16" s="89"/>
      <c r="Q16" s="90"/>
      <c r="R16" s="84">
        <f t="shared" si="0"/>
        <v>0</v>
      </c>
      <c r="S16" s="85">
        <f t="shared" si="0"/>
        <v>0</v>
      </c>
      <c r="T16" s="85">
        <f t="shared" si="0"/>
        <v>0</v>
      </c>
      <c r="U16" s="108">
        <f t="shared" si="0"/>
        <v>0</v>
      </c>
      <c r="V16" s="88">
        <f t="shared" si="1"/>
        <v>0</v>
      </c>
      <c r="W16" s="85">
        <f t="shared" si="2"/>
        <v>0</v>
      </c>
      <c r="X16" s="85">
        <f t="shared" si="3"/>
        <v>0</v>
      </c>
      <c r="Y16" s="114">
        <f t="shared" si="4"/>
        <v>0</v>
      </c>
      <c r="Z16" s="118"/>
      <c r="AA16" s="119"/>
      <c r="AB16" s="119"/>
      <c r="AC16" s="120"/>
    </row>
    <row r="17" spans="3:29" ht="86.25">
      <c r="C17" s="157" t="str">
        <f>IF(ISBLANK('5. Pp (3 años)'!B48),"",'5. Pp (3 años)'!B48)</f>
        <v>Secretaría Municipal de Obras Públicas y Servicios</v>
      </c>
      <c r="D17" s="68" t="str">
        <f>IF(ISBLANK('5. Pp (3 años)'!C48),"",'5. Pp (3 años)'!C48)</f>
        <v>Componente</v>
      </c>
      <c r="E17" s="154" t="str">
        <f>IF(ISBLANK('5. Pp (3 años)'!D48),"",'5. Pp (3 años)'!D48)</f>
        <v>2.2.1.1.1  Recorrido para supervisión de obra y servicios públicos.</v>
      </c>
      <c r="F17" s="154" t="str">
        <f>IF(ISBLANK('5. Pp (3 años)'!E48),"",'5. Pp (3 años)'!E48)</f>
        <v>POSPS: Porcentaje de Obra y Servicios Públicos  supervisados.</v>
      </c>
      <c r="G17" s="162" t="str">
        <f>IF(ISBLANK('5. Pp (3 años)'!H48),"",'5. Pp (3 años)'!H48)</f>
        <v>Trimestral</v>
      </c>
      <c r="H17" s="54" t="str">
        <f>IF(ISBLANK('5. Pp (3 años)'!J48),"",'5. Pp (3 años)'!J48)</f>
        <v xml:space="preserve">Unidad de medida del indicador: Porcentaje.
Unidad de medida:
Obra y Servicios. </v>
      </c>
      <c r="I17" s="95">
        <f>IF(ISBLANK('9. METAS'!M23),"",'9. METAS'!M23)</f>
        <v>40</v>
      </c>
      <c r="J17" s="96">
        <f>IF(ISBLANK('9. METAS'!V23),"",'9. METAS'!V23)</f>
        <v>8</v>
      </c>
      <c r="K17" s="86">
        <f>IF(ISBLANK('9. METAS'!W23),"",'9. METAS'!W23)</f>
        <v>12</v>
      </c>
      <c r="L17" s="86">
        <f>IF(ISBLANK('9. METAS'!X23),"",'9. METAS'!X23)</f>
        <v>12</v>
      </c>
      <c r="M17" s="87">
        <f>IF(ISBLANK('9. METAS'!Y23),"",'9. METAS'!Y23)</f>
        <v>8</v>
      </c>
      <c r="N17" s="97"/>
      <c r="O17" s="89"/>
      <c r="P17" s="89"/>
      <c r="Q17" s="90"/>
      <c r="R17" s="84">
        <f t="shared" si="0"/>
        <v>0</v>
      </c>
      <c r="S17" s="85">
        <f t="shared" si="0"/>
        <v>0</v>
      </c>
      <c r="T17" s="85">
        <f t="shared" si="0"/>
        <v>0</v>
      </c>
      <c r="U17" s="108">
        <f t="shared" si="0"/>
        <v>0</v>
      </c>
      <c r="V17" s="88">
        <f t="shared" si="1"/>
        <v>0</v>
      </c>
      <c r="W17" s="85">
        <f t="shared" si="2"/>
        <v>0</v>
      </c>
      <c r="X17" s="85">
        <f t="shared" si="3"/>
        <v>0</v>
      </c>
      <c r="Y17" s="114">
        <f t="shared" si="4"/>
        <v>0</v>
      </c>
      <c r="Z17" s="121"/>
      <c r="AA17" s="122"/>
      <c r="AB17" s="122"/>
      <c r="AC17" s="123"/>
    </row>
    <row r="18" spans="3:29" ht="86.25">
      <c r="C18" s="158" t="str">
        <f>IF(ISBLANK('5. Pp (3 años)'!B49),"",'5. Pp (3 años)'!B49)</f>
        <v>Secretaría Municipal de Obras Públicas y Servicios</v>
      </c>
      <c r="D18" s="68" t="str">
        <f>IF(ISBLANK('5. Pp (3 años)'!C49),"",'5. Pp (3 años)'!C49)</f>
        <v>Actividad</v>
      </c>
      <c r="E18" s="154" t="str">
        <f>IF(ISBLANK('5. Pp (3 años)'!D49),"",'5. Pp (3 años)'!D49)</f>
        <v>2.2.1.1.1.1 Implementación de estrategias en la planeación presupuestaria de actividades administrativas y operativas.</v>
      </c>
      <c r="F18" s="154" t="str">
        <f>IF(ISBLANK('5. Pp (3 años)'!E49),"",'5. Pp (3 años)'!E49)</f>
        <v>PAAO: Porcentaje de Actividades Administrativas y de Operatividad realizadas.</v>
      </c>
      <c r="G18" s="162" t="str">
        <f>IF(ISBLANK('5. Pp (3 años)'!H49),"",'5. Pp (3 años)'!H49)</f>
        <v>Trimestral</v>
      </c>
      <c r="H18" s="54" t="str">
        <f>IF(ISBLANK('5. Pp (3 años)'!J49),"",'5. Pp (3 años)'!J49)</f>
        <v xml:space="preserve">Unidad de medida del indicador: 
Porcentaje.
Unidad de medida:
Actividades. </v>
      </c>
      <c r="I18" s="95">
        <f>IF(ISBLANK('9. METAS'!M24),"",'9. METAS'!M24)</f>
        <v>40</v>
      </c>
      <c r="J18" s="96">
        <f>IF(ISBLANK('9. METAS'!V24),"",'9. METAS'!V24)</f>
        <v>10</v>
      </c>
      <c r="K18" s="86">
        <f>IF(ISBLANK('9. METAS'!W24),"",'9. METAS'!W24)</f>
        <v>10</v>
      </c>
      <c r="L18" s="86">
        <f>IF(ISBLANK('9. METAS'!X24),"",'9. METAS'!X24)</f>
        <v>10</v>
      </c>
      <c r="M18" s="87">
        <f>IF(ISBLANK('9. METAS'!Y24),"",'9. METAS'!Y24)</f>
        <v>10</v>
      </c>
      <c r="N18" s="97"/>
      <c r="O18" s="89"/>
      <c r="P18" s="89"/>
      <c r="Q18" s="90"/>
      <c r="R18" s="84">
        <f t="shared" si="0"/>
        <v>0</v>
      </c>
      <c r="S18" s="85">
        <f t="shared" si="0"/>
        <v>0</v>
      </c>
      <c r="T18" s="85">
        <f t="shared" si="0"/>
        <v>0</v>
      </c>
      <c r="U18" s="108">
        <f t="shared" si="0"/>
        <v>0</v>
      </c>
      <c r="V18" s="88">
        <f t="shared" si="1"/>
        <v>0</v>
      </c>
      <c r="W18" s="85">
        <f t="shared" si="2"/>
        <v>0</v>
      </c>
      <c r="X18" s="85">
        <f t="shared" si="3"/>
        <v>0</v>
      </c>
      <c r="Y18" s="114">
        <f t="shared" si="4"/>
        <v>0</v>
      </c>
      <c r="Z18" s="118"/>
      <c r="AA18" s="119"/>
      <c r="AB18" s="119"/>
      <c r="AC18" s="120"/>
    </row>
    <row r="19" spans="3:29" ht="86.25">
      <c r="C19" s="157" t="str">
        <f>IF(ISBLANK('5. Pp (3 años)'!B50),"",'5. Pp (3 años)'!B50)</f>
        <v>Secretaría Municipal de Obras Públicas y Servicios</v>
      </c>
      <c r="D19" s="68" t="str">
        <f>IF(ISBLANK('5. Pp (3 años)'!C50),"",'5. Pp (3 años)'!C50)</f>
        <v>Actividad</v>
      </c>
      <c r="E19" s="154" t="str">
        <f>IF(ISBLANK('5. Pp (3 años)'!D50),"",'5. Pp (3 años)'!D50)</f>
        <v>2.2.1.1.1.2  Entrega de Obra Pública en coordinación con las dependencias municipales.</v>
      </c>
      <c r="F19" s="154" t="str">
        <f>IF(ISBLANK('5. Pp (3 años)'!E50),"",'5. Pp (3 años)'!E50)</f>
        <v>POPE: Porcentaje de Obra Pública entregada.</v>
      </c>
      <c r="G19" s="162" t="str">
        <f>IF(ISBLANK('5. Pp (3 años)'!H50),"",'5. Pp (3 años)'!H50)</f>
        <v>Trimestral</v>
      </c>
      <c r="H19" s="54" t="str">
        <f>IF(ISBLANK('5. Pp (3 años)'!J50),"",'5. Pp (3 años)'!J50)</f>
        <v xml:space="preserve">Unidad de medida del indicador: 
Porcentaje.
Unidad de medida:
Obra Pública. </v>
      </c>
      <c r="I19" s="95">
        <f>IF(ISBLANK('9. METAS'!M25),"",'9. METAS'!M25)</f>
        <v>10</v>
      </c>
      <c r="J19" s="96">
        <f>IF(ISBLANK('9. METAS'!V25),"",'9. METAS'!V25)</f>
        <v>2</v>
      </c>
      <c r="K19" s="86">
        <f>IF(ISBLANK('9. METAS'!W25),"",'9. METAS'!W25)</f>
        <v>2</v>
      </c>
      <c r="L19" s="86">
        <f>IF(ISBLANK('9. METAS'!X25),"",'9. METAS'!X25)</f>
        <v>3</v>
      </c>
      <c r="M19" s="87">
        <f>IF(ISBLANK('9. METAS'!Y25),"",'9. METAS'!Y25)</f>
        <v>3</v>
      </c>
      <c r="N19" s="97"/>
      <c r="O19" s="89"/>
      <c r="P19" s="89"/>
      <c r="Q19" s="90"/>
      <c r="R19" s="84">
        <f t="shared" si="0"/>
        <v>0</v>
      </c>
      <c r="S19" s="85">
        <f t="shared" si="0"/>
        <v>0</v>
      </c>
      <c r="T19" s="85">
        <f t="shared" si="0"/>
        <v>0</v>
      </c>
      <c r="U19" s="108">
        <f t="shared" si="0"/>
        <v>0</v>
      </c>
      <c r="V19" s="88">
        <f t="shared" si="1"/>
        <v>0</v>
      </c>
      <c r="W19" s="85">
        <f t="shared" si="2"/>
        <v>0</v>
      </c>
      <c r="X19" s="85">
        <f t="shared" si="3"/>
        <v>0</v>
      </c>
      <c r="Y19" s="114">
        <f t="shared" si="4"/>
        <v>0</v>
      </c>
      <c r="Z19" s="121"/>
      <c r="AA19" s="122"/>
      <c r="AB19" s="122"/>
      <c r="AC19" s="123"/>
    </row>
    <row r="20" spans="3:29" ht="103.5">
      <c r="C20" s="158" t="str">
        <f>IF(ISBLANK('5. Pp (3 años)'!B51),"",'5. Pp (3 años)'!B51)</f>
        <v>Secretaría Municipal de Obras Públicas y Servicios</v>
      </c>
      <c r="D20" s="68" t="str">
        <f>IF(ISBLANK('5. Pp (3 años)'!C51),"",'5. Pp (3 años)'!C51)</f>
        <v>Actividad</v>
      </c>
      <c r="E20" s="154" t="str">
        <f>IF(ISBLANK('5. Pp (3 años)'!D51),"",'5. Pp (3 años)'!D51)</f>
        <v>2.2.1.1.1.3 Representación y Asistencia a actividades programadas con dependencias gubernamentales (CAPA, CFE) y  sector privado.</v>
      </c>
      <c r="F20" s="154" t="str">
        <f>IF(ISBLANK('5. Pp (3 años)'!E51),"",'5. Pp (3 años)'!E51)</f>
        <v>PAAP: Porcentaje de asistencia a actividades programadas.</v>
      </c>
      <c r="G20" s="162" t="str">
        <f>IF(ISBLANK('5. Pp (3 años)'!H51),"",'5. Pp (3 años)'!H51)</f>
        <v>Trimestral</v>
      </c>
      <c r="H20" s="54" t="str">
        <f>IF(ISBLANK('5. Pp (3 años)'!J51),"",'5. Pp (3 años)'!J51)</f>
        <v xml:space="preserve">Unidad de medida del indicador: 
Porcentaje.
Unidad de medida:
Actividades.
</v>
      </c>
      <c r="I20" s="95">
        <f>IF(ISBLANK('9. METAS'!M26),"",'9. METAS'!M26)</f>
        <v>5</v>
      </c>
      <c r="J20" s="96">
        <f>IF(ISBLANK('9. METAS'!V26),"",'9. METAS'!V26)</f>
        <v>1</v>
      </c>
      <c r="K20" s="86">
        <f>IF(ISBLANK('9. METAS'!W26),"",'9. METAS'!W26)</f>
        <v>2</v>
      </c>
      <c r="L20" s="86">
        <f>IF(ISBLANK('9. METAS'!X26),"",'9. METAS'!X26)</f>
        <v>1</v>
      </c>
      <c r="M20" s="87">
        <f>IF(ISBLANK('9. METAS'!Y26),"",'9. METAS'!Y26)</f>
        <v>1</v>
      </c>
      <c r="N20" s="97"/>
      <c r="O20" s="89"/>
      <c r="P20" s="89"/>
      <c r="Q20" s="90"/>
      <c r="R20" s="84">
        <f t="shared" si="0"/>
        <v>0</v>
      </c>
      <c r="S20" s="85">
        <f t="shared" si="0"/>
        <v>0</v>
      </c>
      <c r="T20" s="85">
        <f t="shared" si="0"/>
        <v>0</v>
      </c>
      <c r="U20" s="108">
        <f t="shared" si="0"/>
        <v>0</v>
      </c>
      <c r="V20" s="88">
        <f t="shared" si="1"/>
        <v>0</v>
      </c>
      <c r="W20" s="85">
        <f t="shared" si="2"/>
        <v>0</v>
      </c>
      <c r="X20" s="85">
        <f t="shared" si="3"/>
        <v>0</v>
      </c>
      <c r="Y20" s="114">
        <f t="shared" si="4"/>
        <v>0</v>
      </c>
      <c r="Z20" s="121"/>
      <c r="AA20" s="122"/>
      <c r="AB20" s="122"/>
      <c r="AC20" s="123"/>
    </row>
    <row r="21" spans="3:29" ht="86.25">
      <c r="C21" s="157" t="str">
        <f>IF(ISBLANK('5. Pp (3 años)'!B52),"",'5. Pp (3 años)'!B52)</f>
        <v>Secretaría Municipal de Obras Públicas y Servicios</v>
      </c>
      <c r="D21" s="68" t="str">
        <f>IF(ISBLANK('5. Pp (3 años)'!C52),"",'5. Pp (3 años)'!C52)</f>
        <v>Actividad</v>
      </c>
      <c r="E21" s="154" t="str">
        <f>IF(ISBLANK('5. Pp (3 años)'!D52),"",'5. Pp (3 años)'!D52)</f>
        <v>2.2.1.1.1.4 Atención a las solicitudes ciudadanas para el mantenimiento de la infraestructura urbana y para la creación de la obra pública municipal.</v>
      </c>
      <c r="F21" s="154" t="str">
        <f>IF(ISBLANK('5. Pp (3 años)'!E52),"",'5. Pp (3 años)'!E52)</f>
        <v>PSCA: Porcentaje de Solicitudes Ciudadanas Atendidas.</v>
      </c>
      <c r="G21" s="162" t="str">
        <f>IF(ISBLANK('5. Pp (3 años)'!H52),"",'5. Pp (3 años)'!H52)</f>
        <v>Trimestral</v>
      </c>
      <c r="H21" s="54" t="str">
        <f>IF(ISBLANK('5. Pp (3 años)'!J52),"",'5. Pp (3 años)'!J52)</f>
        <v xml:space="preserve">Unidad de medida del indicador:  
Porcentaje.
Unidad de medida:
Solicitudes. </v>
      </c>
      <c r="I21" s="95">
        <f>IF(ISBLANK('9. METAS'!M27),"",'9. METAS'!M27)</f>
        <v>250</v>
      </c>
      <c r="J21" s="96">
        <f>IF(ISBLANK('9. METAS'!V27),"",'9. METAS'!V27)</f>
        <v>60</v>
      </c>
      <c r="K21" s="86">
        <f>IF(ISBLANK('9. METAS'!W27),"",'9. METAS'!W27)</f>
        <v>70</v>
      </c>
      <c r="L21" s="86">
        <f>IF(ISBLANK('9. METAS'!X27),"",'9. METAS'!X27)</f>
        <v>60</v>
      </c>
      <c r="M21" s="87">
        <f>IF(ISBLANK('9. METAS'!Y27),"",'9. METAS'!Y27)</f>
        <v>60</v>
      </c>
      <c r="N21" s="97"/>
      <c r="O21" s="89"/>
      <c r="P21" s="89"/>
      <c r="Q21" s="90"/>
      <c r="R21" s="84">
        <f t="shared" si="0"/>
        <v>0</v>
      </c>
      <c r="S21" s="85">
        <f t="shared" si="0"/>
        <v>0</v>
      </c>
      <c r="T21" s="85">
        <f t="shared" si="0"/>
        <v>0</v>
      </c>
      <c r="U21" s="108">
        <f t="shared" si="0"/>
        <v>0</v>
      </c>
      <c r="V21" s="88">
        <f t="shared" si="1"/>
        <v>0</v>
      </c>
      <c r="W21" s="85">
        <f t="shared" si="2"/>
        <v>0</v>
      </c>
      <c r="X21" s="85">
        <f t="shared" si="3"/>
        <v>0</v>
      </c>
      <c r="Y21" s="114">
        <f t="shared" si="4"/>
        <v>0</v>
      </c>
      <c r="Z21" s="121"/>
      <c r="AA21" s="122"/>
      <c r="AB21" s="122"/>
      <c r="AC21" s="123"/>
    </row>
    <row r="22" spans="3:29" ht="86.25">
      <c r="C22" s="159" t="str">
        <f>IF(ISBLANK('5. Pp (3 años)'!B53),"",'5. Pp (3 años)'!B53)</f>
        <v/>
      </c>
      <c r="D22" s="47" t="str">
        <f>IF(ISBLANK('5. Pp (3 años)'!C53),"",'5. Pp (3 años)'!C53)</f>
        <v/>
      </c>
      <c r="E22" s="156" t="str">
        <f>IF(ISBLANK('5. Pp (3 años)'!D53),"",'5. Pp (3 años)'!D53)</f>
        <v/>
      </c>
      <c r="F22" s="156" t="str">
        <f>IF(ISBLANK('5. Pp (3 años)'!E53),"",'5. Pp (3 años)'!E53)</f>
        <v>PSCC: Porcentaje de Solicitudes Ciudadanas Canalizadas.</v>
      </c>
      <c r="G22" s="167" t="str">
        <f>IF(ISBLANK('5. Pp (3 años)'!H53),"",'5. Pp (3 años)'!H53)</f>
        <v>Trimestral</v>
      </c>
      <c r="H22" s="53" t="str">
        <f>IF(ISBLANK('5. Pp (3 años)'!J53),"",'5. Pp (3 años)'!J53)</f>
        <v xml:space="preserve">Unidad de medida del indicador: 
Porcentaje.
Unidad de medida:
Solicitudes. </v>
      </c>
      <c r="I22" s="95" t="e">
        <f>IF(ISBLANK('9. METAS'!#REF!),"",'9. METAS'!#REF!)</f>
        <v>#REF!</v>
      </c>
      <c r="J22" s="96" t="e">
        <f>IF(ISBLANK('9. METAS'!#REF!),"",'9. METAS'!#REF!)</f>
        <v>#REF!</v>
      </c>
      <c r="K22" s="86" t="e">
        <f>IF(ISBLANK('9. METAS'!#REF!),"",'9. METAS'!#REF!)</f>
        <v>#REF!</v>
      </c>
      <c r="L22" s="86" t="e">
        <f>IF(ISBLANK('9. METAS'!#REF!),"",'9. METAS'!#REF!)</f>
        <v>#REF!</v>
      </c>
      <c r="M22" s="87" t="e">
        <f>IF(ISBLANK('9. METAS'!#REF!),"",'9. METAS'!#REF!)</f>
        <v>#REF!</v>
      </c>
      <c r="N22" s="97"/>
      <c r="O22" s="89"/>
      <c r="P22" s="89"/>
      <c r="Q22" s="90"/>
      <c r="R22" s="84" t="str">
        <f t="shared" si="0"/>
        <v>100%</v>
      </c>
      <c r="S22" s="85" t="str">
        <f t="shared" si="0"/>
        <v>100%</v>
      </c>
      <c r="T22" s="85" t="str">
        <f t="shared" si="0"/>
        <v>100%</v>
      </c>
      <c r="U22" s="108" t="str">
        <f t="shared" si="0"/>
        <v>100%</v>
      </c>
      <c r="V22" s="88" t="str">
        <f t="shared" si="1"/>
        <v>No Programado</v>
      </c>
      <c r="W22" s="85" t="str">
        <f t="shared" si="2"/>
        <v>No Programado</v>
      </c>
      <c r="X22" s="85" t="str">
        <f t="shared" si="3"/>
        <v>No Programado</v>
      </c>
      <c r="Y22" s="114" t="str">
        <f t="shared" si="4"/>
        <v>No Programado</v>
      </c>
      <c r="Z22" s="118"/>
      <c r="AA22" s="119"/>
      <c r="AB22" s="119"/>
      <c r="AC22" s="120"/>
    </row>
    <row r="23" spans="3:29" ht="86.25">
      <c r="C23" s="157" t="str">
        <f>IF(ISBLANK('5. Pp (3 años)'!B54),"",'5. Pp (3 años)'!B54)</f>
        <v>Secretaría Municipal de Obras Públicas y Servicios</v>
      </c>
      <c r="D23" s="68" t="str">
        <f>IF(ISBLANK('5. Pp (3 años)'!C54),"",'5. Pp (3 años)'!C54)</f>
        <v>Actividad</v>
      </c>
      <c r="E23" s="154" t="str">
        <f>IF(ISBLANK('5. Pp (3 años)'!D54),"",'5. Pp (3 años)'!D54)</f>
        <v>2.2.1.1.1.5 Autorización de Permisos de obra privada en vía pública.</v>
      </c>
      <c r="F23" s="154" t="str">
        <f>IF(ISBLANK('5. Pp (3 años)'!E54),"",'5. Pp (3 años)'!E54)</f>
        <v>PPOPA: Porcentaje de Permisos de Obra Privada autorizados.</v>
      </c>
      <c r="G23" s="162" t="str">
        <f>IF(ISBLANK('5. Pp (3 años)'!H54),"",'5. Pp (3 años)'!H54)</f>
        <v>Trimestral</v>
      </c>
      <c r="H23" s="54" t="str">
        <f>IF(ISBLANK('5. Pp (3 años)'!J54),"",'5. Pp (3 años)'!J54)</f>
        <v>Unidad de medida del indicador: 
Porcentaje. 
Unidad de medida:
Permisos.</v>
      </c>
      <c r="I23" s="95" t="e">
        <f>IF(ISBLANK('9. METAS'!#REF!),"",'9. METAS'!#REF!)</f>
        <v>#REF!</v>
      </c>
      <c r="J23" s="96" t="e">
        <f>IF(ISBLANK('9. METAS'!#REF!),"",'9. METAS'!#REF!)</f>
        <v>#REF!</v>
      </c>
      <c r="K23" s="86" t="e">
        <f>IF(ISBLANK('9. METAS'!#REF!),"",'9. METAS'!#REF!)</f>
        <v>#REF!</v>
      </c>
      <c r="L23" s="86" t="e">
        <f>IF(ISBLANK('9. METAS'!#REF!),"",'9. METAS'!#REF!)</f>
        <v>#REF!</v>
      </c>
      <c r="M23" s="87" t="e">
        <f>IF(ISBLANK('9. METAS'!#REF!),"",'9. METAS'!#REF!)</f>
        <v>#REF!</v>
      </c>
      <c r="N23" s="97"/>
      <c r="O23" s="89"/>
      <c r="P23" s="89"/>
      <c r="Q23" s="90"/>
      <c r="R23" s="84" t="str">
        <f t="shared" si="0"/>
        <v>100%</v>
      </c>
      <c r="S23" s="85" t="str">
        <f t="shared" si="0"/>
        <v>100%</v>
      </c>
      <c r="T23" s="85" t="str">
        <f t="shared" si="0"/>
        <v>100%</v>
      </c>
      <c r="U23" s="108" t="str">
        <f t="shared" si="0"/>
        <v>100%</v>
      </c>
      <c r="V23" s="88" t="str">
        <f t="shared" si="1"/>
        <v>No Programado</v>
      </c>
      <c r="W23" s="85" t="str">
        <f t="shared" si="2"/>
        <v>No Programado</v>
      </c>
      <c r="X23" s="85" t="str">
        <f t="shared" si="3"/>
        <v>No Programado</v>
      </c>
      <c r="Y23" s="114" t="str">
        <f t="shared" si="4"/>
        <v>No Programado</v>
      </c>
      <c r="Z23" s="121"/>
      <c r="AA23" s="122"/>
      <c r="AB23" s="122"/>
      <c r="AC23" s="123"/>
    </row>
    <row r="24" spans="3:29" ht="86.25">
      <c r="C24" s="158" t="str">
        <f>IF(ISBLANK('5. Pp (3 años)'!B55),"",'5. Pp (3 años)'!B55)</f>
        <v>Secretaría Municipal de Obras Públicas y Servicios</v>
      </c>
      <c r="D24" s="68" t="str">
        <f>IF(ISBLANK('5. Pp (3 años)'!C55),"",'5. Pp (3 años)'!C55)</f>
        <v>Actividad</v>
      </c>
      <c r="E24" s="154" t="str">
        <f>IF(ISBLANK('5. Pp (3 años)'!D55),"",'5. Pp (3 años)'!D55)</f>
        <v xml:space="preserve">2.2.1.1.1.6  Recepción e Integracion de Resolución  de recursos de revisión, desahogo de pruebas y alegatos en  audiencias. </v>
      </c>
      <c r="F24" s="154" t="str">
        <f>IF(ISBLANK('5. Pp (3 años)'!E55),"",'5. Pp (3 años)'!E55)</f>
        <v>PEI: Porcentaje de expedientes Integrados</v>
      </c>
      <c r="G24" s="162" t="str">
        <f>IF(ISBLANK('5. Pp (3 años)'!H55),"",'5. Pp (3 años)'!H55)</f>
        <v>Trimestral</v>
      </c>
      <c r="H24" s="54" t="str">
        <f>IF(ISBLANK('5. Pp (3 años)'!J55),"",'5. Pp (3 años)'!J55)</f>
        <v>Unidad de medida del indicador: 
 Porcentaje 
Unidad de medida:
Expedientes</v>
      </c>
      <c r="I24" s="95" t="e">
        <f>IF(ISBLANK('9. METAS'!#REF!),"",'9. METAS'!#REF!)</f>
        <v>#REF!</v>
      </c>
      <c r="J24" s="96" t="e">
        <f>IF(ISBLANK('9. METAS'!#REF!),"",'9. METAS'!#REF!)</f>
        <v>#REF!</v>
      </c>
      <c r="K24" s="86" t="e">
        <f>IF(ISBLANK('9. METAS'!#REF!),"",'9. METAS'!#REF!)</f>
        <v>#REF!</v>
      </c>
      <c r="L24" s="86" t="e">
        <f>IF(ISBLANK('9. METAS'!#REF!),"",'9. METAS'!#REF!)</f>
        <v>#REF!</v>
      </c>
      <c r="M24" s="87" t="e">
        <f>IF(ISBLANK('9. METAS'!#REF!),"",'9. METAS'!#REF!)</f>
        <v>#REF!</v>
      </c>
      <c r="N24" s="97"/>
      <c r="O24" s="89"/>
      <c r="P24" s="89"/>
      <c r="Q24" s="90"/>
      <c r="R24" s="84" t="str">
        <f t="shared" si="0"/>
        <v>100%</v>
      </c>
      <c r="S24" s="85" t="str">
        <f t="shared" si="0"/>
        <v>100%</v>
      </c>
      <c r="T24" s="85" t="str">
        <f t="shared" si="0"/>
        <v>100%</v>
      </c>
      <c r="U24" s="108" t="str">
        <f t="shared" si="0"/>
        <v>100%</v>
      </c>
      <c r="V24" s="88" t="str">
        <f t="shared" si="1"/>
        <v>No Programado</v>
      </c>
      <c r="W24" s="85" t="str">
        <f t="shared" si="2"/>
        <v>No Programado</v>
      </c>
      <c r="X24" s="85" t="str">
        <f t="shared" si="3"/>
        <v>No Programado</v>
      </c>
      <c r="Y24" s="114" t="str">
        <f t="shared" si="4"/>
        <v>No Programado</v>
      </c>
      <c r="Z24" s="118"/>
      <c r="AA24" s="119"/>
      <c r="AB24" s="119"/>
      <c r="AC24" s="120"/>
    </row>
    <row r="25" spans="3:29" ht="86.25">
      <c r="C25" s="157" t="str">
        <f>IF(ISBLANK('5. Pp (3 años)'!B56),"",'5. Pp (3 años)'!B56)</f>
        <v>Secretaría Municipal de Obras Públicas y Servicios</v>
      </c>
      <c r="D25" s="68" t="str">
        <f>IF(ISBLANK('5. Pp (3 años)'!C56),"",'5. Pp (3 años)'!C56)</f>
        <v>Actividad</v>
      </c>
      <c r="E25" s="154" t="str">
        <f>IF(ISBLANK('5. Pp (3 años)'!D56),"",'5. Pp (3 años)'!D56)</f>
        <v xml:space="preserve">2.2.1.1.1.7 Realización del mantenimiento de las instalaciones de la coordinación administrativa, equipos utilitarios y herramientas. </v>
      </c>
      <c r="F25" s="154" t="str">
        <f>IF(ISBLANK('5. Pp (3 años)'!E56),"",'5. Pp (3 años)'!E56)</f>
        <v>PSMR: Porcentaje de solicitudes de mantenimiento realizadas.</v>
      </c>
      <c r="G25" s="162" t="str">
        <f>IF(ISBLANK('5. Pp (3 años)'!H56),"",'5. Pp (3 años)'!H56)</f>
        <v>Trimestral</v>
      </c>
      <c r="H25" s="54" t="str">
        <f>IF(ISBLANK('5. Pp (3 años)'!J56),"",'5. Pp (3 años)'!J56)</f>
        <v>Unidad de medida del indicador: 
Porcentaje. 
Unidad de medida:
Solicitudes.</v>
      </c>
      <c r="I25" s="95" t="e">
        <f>IF(ISBLANK('9. METAS'!#REF!),"",'9. METAS'!#REF!)</f>
        <v>#REF!</v>
      </c>
      <c r="J25" s="96" t="e">
        <f>IF(ISBLANK('9. METAS'!#REF!),"",'9. METAS'!#REF!)</f>
        <v>#REF!</v>
      </c>
      <c r="K25" s="86" t="e">
        <f>IF(ISBLANK('9. METAS'!#REF!),"",'9. METAS'!#REF!)</f>
        <v>#REF!</v>
      </c>
      <c r="L25" s="86" t="e">
        <f>IF(ISBLANK('9. METAS'!#REF!),"",'9. METAS'!#REF!)</f>
        <v>#REF!</v>
      </c>
      <c r="M25" s="87" t="e">
        <f>IF(ISBLANK('9. METAS'!#REF!),"",'9. METAS'!#REF!)</f>
        <v>#REF!</v>
      </c>
      <c r="N25" s="97"/>
      <c r="O25" s="89"/>
      <c r="P25" s="89"/>
      <c r="Q25" s="90"/>
      <c r="R25" s="84" t="str">
        <f t="shared" si="0"/>
        <v>100%</v>
      </c>
      <c r="S25" s="85" t="str">
        <f t="shared" si="0"/>
        <v>100%</v>
      </c>
      <c r="T25" s="85" t="str">
        <f t="shared" si="0"/>
        <v>100%</v>
      </c>
      <c r="U25" s="108" t="str">
        <f t="shared" si="0"/>
        <v>100%</v>
      </c>
      <c r="V25" s="88" t="str">
        <f t="shared" si="1"/>
        <v>No Programado</v>
      </c>
      <c r="W25" s="85" t="str">
        <f t="shared" si="2"/>
        <v>No Programado</v>
      </c>
      <c r="X25" s="85" t="str">
        <f t="shared" si="3"/>
        <v>No Programado</v>
      </c>
      <c r="Y25" s="114" t="str">
        <f t="shared" si="4"/>
        <v>No Programado</v>
      </c>
      <c r="Z25" s="121"/>
      <c r="AA25" s="122"/>
      <c r="AB25" s="122"/>
      <c r="AC25" s="123"/>
    </row>
    <row r="26" spans="3:29" ht="86.25">
      <c r="C26" s="158" t="str">
        <f>IF(ISBLANK('5. Pp (3 años)'!B57),"",'5. Pp (3 años)'!B57)</f>
        <v>Secretaría Municipal de Obras Públicas y Servicios</v>
      </c>
      <c r="D26" s="68" t="str">
        <f>IF(ISBLANK('5. Pp (3 años)'!C57),"",'5. Pp (3 años)'!C57)</f>
        <v>Actividad</v>
      </c>
      <c r="E26" s="154" t="str">
        <f>IF(ISBLANK('5. Pp (3 años)'!D57),"",'5. Pp (3 años)'!D57)</f>
        <v xml:space="preserve">2.2.1.1.1.8 Difusión de actividades de los servicios públicos y entrega de obra pública. </v>
      </c>
      <c r="F26" s="154" t="str">
        <f>IF(ISBLANK('5. Pp (3 años)'!E57),"",'5. Pp (3 años)'!E57)</f>
        <v>PASOPD: Porcentaje de actividades de servicios y obra pública difundidas</v>
      </c>
      <c r="G26" s="162" t="str">
        <f>IF(ISBLANK('5. Pp (3 años)'!H57),"",'5. Pp (3 años)'!H57)</f>
        <v>Trimestral</v>
      </c>
      <c r="H26" s="54" t="str">
        <f>IF(ISBLANK('5. Pp (3 años)'!J57),"",'5. Pp (3 años)'!J57)</f>
        <v>Unidad de medida del indicador: 
Porcentaje. 
Unidad de medida:
Actividades Difundidas.</v>
      </c>
      <c r="I26" s="95" t="e">
        <f>IF(ISBLANK('9. METAS'!#REF!),"",'9. METAS'!#REF!)</f>
        <v>#REF!</v>
      </c>
      <c r="J26" s="96" t="e">
        <f>IF(ISBLANK('9. METAS'!#REF!),"",'9. METAS'!#REF!)</f>
        <v>#REF!</v>
      </c>
      <c r="K26" s="86" t="e">
        <f>IF(ISBLANK('9. METAS'!#REF!),"",'9. METAS'!#REF!)</f>
        <v>#REF!</v>
      </c>
      <c r="L26" s="86" t="e">
        <f>IF(ISBLANK('9. METAS'!#REF!),"",'9. METAS'!#REF!)</f>
        <v>#REF!</v>
      </c>
      <c r="M26" s="87" t="e">
        <f>IF(ISBLANK('9. METAS'!#REF!),"",'9. METAS'!#REF!)</f>
        <v>#REF!</v>
      </c>
      <c r="N26" s="97"/>
      <c r="O26" s="89"/>
      <c r="P26" s="89"/>
      <c r="Q26" s="90"/>
      <c r="R26" s="84" t="str">
        <f t="shared" si="0"/>
        <v>100%</v>
      </c>
      <c r="S26" s="85" t="str">
        <f t="shared" si="0"/>
        <v>100%</v>
      </c>
      <c r="T26" s="85" t="str">
        <f t="shared" si="0"/>
        <v>100%</v>
      </c>
      <c r="U26" s="108" t="str">
        <f t="shared" si="0"/>
        <v>100%</v>
      </c>
      <c r="V26" s="88" t="str">
        <f t="shared" si="1"/>
        <v>No Programado</v>
      </c>
      <c r="W26" s="85" t="str">
        <f t="shared" si="2"/>
        <v>No Programado</v>
      </c>
      <c r="X26" s="85" t="str">
        <f t="shared" si="3"/>
        <v>No Programado</v>
      </c>
      <c r="Y26" s="114" t="str">
        <f t="shared" si="4"/>
        <v>No Programado</v>
      </c>
      <c r="Z26" s="118"/>
      <c r="AA26" s="119"/>
      <c r="AB26" s="119"/>
      <c r="AC26" s="120"/>
    </row>
    <row r="27" spans="3:29" ht="86.25">
      <c r="C27" s="157" t="str">
        <f>IF(ISBLANK('5. Pp (3 años)'!B58),"",'5. Pp (3 años)'!B58)</f>
        <v>Dirección General de Servicios Públicos</v>
      </c>
      <c r="D27" s="68" t="str">
        <f>IF(ISBLANK('5. Pp (3 años)'!C58),"",'5. Pp (3 años)'!C58)</f>
        <v xml:space="preserve">Componente  </v>
      </c>
      <c r="E27" s="154" t="str">
        <f>IF(ISBLANK('5. Pp (3 años)'!D58),"",'5. Pp (3 años)'!D58)</f>
        <v>2.2.1.1.2 Servicios de mantenimiento y conservación a la infraestructura urbana del municipio realizados.</v>
      </c>
      <c r="F27" s="154" t="str">
        <f>IF(ISBLANK('5. Pp (3 años)'!E58),"",'5. Pp (3 años)'!E58)</f>
        <v>PASRP: Porcentaje de programas de servicios públicos realizados.</v>
      </c>
      <c r="G27" s="162" t="str">
        <f>IF(ISBLANK('5. Pp (3 años)'!H58),"",'5. Pp (3 años)'!H58)</f>
        <v>Trimestral</v>
      </c>
      <c r="H27" s="54" t="str">
        <f>IF(ISBLANK('5. Pp (3 años)'!J58),"",'5. Pp (3 años)'!J58)</f>
        <v xml:space="preserve">Unidad de medida del indicador: 
Porcentaje.
Unidad de medida:
Programas. </v>
      </c>
      <c r="I27" s="95">
        <f>IF(ISBLANK('9. METAS'!M33),"",'9. METAS'!M33)</f>
        <v>32</v>
      </c>
      <c r="J27" s="96">
        <f>IF(ISBLANK('9. METAS'!V33),"",'9. METAS'!V33)</f>
        <v>6</v>
      </c>
      <c r="K27" s="86">
        <f>IF(ISBLANK('9. METAS'!W33),"",'9. METAS'!W33)</f>
        <v>7</v>
      </c>
      <c r="L27" s="86">
        <f>IF(ISBLANK('9. METAS'!X33),"",'9. METAS'!X33)</f>
        <v>9</v>
      </c>
      <c r="M27" s="87">
        <f>IF(ISBLANK('9. METAS'!Y33),"",'9. METAS'!Y33)</f>
        <v>10</v>
      </c>
      <c r="N27" s="97"/>
      <c r="O27" s="89"/>
      <c r="P27" s="89"/>
      <c r="Q27" s="90"/>
      <c r="R27" s="84">
        <f t="shared" si="0"/>
        <v>0</v>
      </c>
      <c r="S27" s="85">
        <f t="shared" si="0"/>
        <v>0</v>
      </c>
      <c r="T27" s="85">
        <f t="shared" si="0"/>
        <v>0</v>
      </c>
      <c r="U27" s="108">
        <f t="shared" si="0"/>
        <v>0</v>
      </c>
      <c r="V27" s="88">
        <f t="shared" si="1"/>
        <v>0</v>
      </c>
      <c r="W27" s="85">
        <f t="shared" si="2"/>
        <v>0</v>
      </c>
      <c r="X27" s="85">
        <f t="shared" si="3"/>
        <v>0</v>
      </c>
      <c r="Y27" s="114">
        <f t="shared" si="4"/>
        <v>0</v>
      </c>
      <c r="Z27" s="121"/>
      <c r="AA27" s="122"/>
      <c r="AB27" s="122"/>
      <c r="AC27" s="123"/>
    </row>
    <row r="28" spans="3:29" ht="103.5">
      <c r="C28" s="159" t="str">
        <f>IF(ISBLANK('5. Pp (3 años)'!B59),"",'5. Pp (3 años)'!B59)</f>
        <v>Dirección General de Servicios Públicos</v>
      </c>
      <c r="D28" s="47" t="str">
        <f>IF(ISBLANK('5. Pp (3 años)'!C59),"",'5. Pp (3 años)'!C59)</f>
        <v>Actividad</v>
      </c>
      <c r="E28" s="156" t="str">
        <f>IF(ISBLANK('5. Pp (3 años)'!D59),"",'5. Pp (3 años)'!D59)</f>
        <v xml:space="preserve">2.2.1.1.2.1 Ejecución de programas, acciones y medidas  para la operación y buen funcionamiento de los servicios públicos. </v>
      </c>
      <c r="F28" s="156" t="str">
        <f>IF(ISBLANK('5. Pp (3 años)'!E59),"",'5. Pp (3 años)'!E59)</f>
        <v>PARSP:Porcentaje de actividades realizadas de servicios públicos.</v>
      </c>
      <c r="G28" s="167" t="str">
        <f>IF(ISBLANK('5. Pp (3 años)'!H59),"",'5. Pp (3 años)'!H59)</f>
        <v>Trimestral</v>
      </c>
      <c r="H28" s="53" t="str">
        <f>IF(ISBLANK('5. Pp (3 años)'!J59),"",'5. Pp (3 años)'!J59)</f>
        <v xml:space="preserve">Unidad de medida del indicador: 
Porcentaje. 
Unidad de medida:
Actividades. 
</v>
      </c>
      <c r="I28" s="95">
        <f>IF(ISBLANK('9. METAS'!M34),"",'9. METAS'!M34)</f>
        <v>133</v>
      </c>
      <c r="J28" s="96">
        <f>IF(ISBLANK('9. METAS'!V34),"",'9. METAS'!V34)</f>
        <v>29</v>
      </c>
      <c r="K28" s="86">
        <f>IF(ISBLANK('9. METAS'!W34),"",'9. METAS'!W34)</f>
        <v>32</v>
      </c>
      <c r="L28" s="86">
        <f>IF(ISBLANK('9. METAS'!X34),"",'9. METAS'!X34)</f>
        <v>35</v>
      </c>
      <c r="M28" s="87">
        <f>IF(ISBLANK('9. METAS'!Y34),"",'9. METAS'!Y34)</f>
        <v>37</v>
      </c>
      <c r="N28" s="97"/>
      <c r="O28" s="89"/>
      <c r="P28" s="89"/>
      <c r="Q28" s="90"/>
      <c r="R28" s="84">
        <f t="shared" si="0"/>
        <v>0</v>
      </c>
      <c r="S28" s="85">
        <f t="shared" si="0"/>
        <v>0</v>
      </c>
      <c r="T28" s="85">
        <f t="shared" si="0"/>
        <v>0</v>
      </c>
      <c r="U28" s="108">
        <f t="shared" si="0"/>
        <v>0</v>
      </c>
      <c r="V28" s="88">
        <f t="shared" si="1"/>
        <v>0</v>
      </c>
      <c r="W28" s="85">
        <f t="shared" si="2"/>
        <v>0</v>
      </c>
      <c r="X28" s="85">
        <f t="shared" si="3"/>
        <v>0</v>
      </c>
      <c r="Y28" s="114">
        <f t="shared" si="4"/>
        <v>0</v>
      </c>
      <c r="Z28" s="118"/>
      <c r="AA28" s="119"/>
      <c r="AB28" s="119"/>
      <c r="AC28" s="120"/>
    </row>
    <row r="29" spans="3:29" ht="103.5">
      <c r="C29" s="157" t="str">
        <f>IF(ISBLANK('5. Pp (3 años)'!B60),"",'5. Pp (3 años)'!B60)</f>
        <v>Dirección General de Servicios Públicos</v>
      </c>
      <c r="D29" s="68" t="str">
        <f>IF(ISBLANK('5. Pp (3 años)'!C60),"",'5. Pp (3 años)'!C60)</f>
        <v>Actividad</v>
      </c>
      <c r="E29" s="154" t="str">
        <f>IF(ISBLANK('5. Pp (3 años)'!D60),"",'5. Pp (3 años)'!D60)</f>
        <v xml:space="preserve">2.2.1.1.2.2 Tramitación de recursos necesarios para la operación y buen funcionamiento de los programas de servicios públicos. </v>
      </c>
      <c r="F29" s="154" t="str">
        <f>IF(ISBLANK('5. Pp (3 años)'!E60),"",'5. Pp (3 años)'!E60)</f>
        <v xml:space="preserve">PTRN: Porcentaje de trámites de recursos necesarios. </v>
      </c>
      <c r="G29" s="162" t="str">
        <f>IF(ISBLANK('5. Pp (3 años)'!H60),"",'5. Pp (3 años)'!H60)</f>
        <v>Trimestral</v>
      </c>
      <c r="H29" s="54" t="str">
        <f>IF(ISBLANK('5. Pp (3 años)'!J60),"",'5. Pp (3 años)'!J60)</f>
        <v xml:space="preserve">Unidad de medida del indicador: 
Porcentaje.                         
Unidad de medida:  
Tramites.
</v>
      </c>
      <c r="I29" s="95">
        <f>IF(ISBLANK('9. METAS'!M35),"",'9. METAS'!M35)</f>
        <v>80</v>
      </c>
      <c r="J29" s="96">
        <f>IF(ISBLANK('9. METAS'!V35),"",'9. METAS'!V35)</f>
        <v>16</v>
      </c>
      <c r="K29" s="86">
        <f>IF(ISBLANK('9. METAS'!W35),"",'9. METAS'!W35)</f>
        <v>18</v>
      </c>
      <c r="L29" s="86">
        <f>IF(ISBLANK('9. METAS'!X35),"",'9. METAS'!X35)</f>
        <v>21</v>
      </c>
      <c r="M29" s="87">
        <f>IF(ISBLANK('9. METAS'!Y35),"",'9. METAS'!Y35)</f>
        <v>25</v>
      </c>
      <c r="N29" s="97"/>
      <c r="O29" s="89"/>
      <c r="P29" s="89"/>
      <c r="Q29" s="90"/>
      <c r="R29" s="84">
        <f t="shared" si="0"/>
        <v>0</v>
      </c>
      <c r="S29" s="85">
        <f t="shared" si="0"/>
        <v>0</v>
      </c>
      <c r="T29" s="85">
        <f t="shared" si="0"/>
        <v>0</v>
      </c>
      <c r="U29" s="108">
        <f t="shared" si="0"/>
        <v>0</v>
      </c>
      <c r="V29" s="88">
        <f t="shared" si="1"/>
        <v>0</v>
      </c>
      <c r="W29" s="85">
        <f t="shared" si="2"/>
        <v>0</v>
      </c>
      <c r="X29" s="85">
        <f t="shared" si="3"/>
        <v>0</v>
      </c>
      <c r="Y29" s="114">
        <f t="shared" si="4"/>
        <v>0</v>
      </c>
      <c r="Z29" s="118"/>
      <c r="AA29" s="119"/>
      <c r="AB29" s="119"/>
      <c r="AC29" s="120"/>
    </row>
    <row r="30" spans="3:29" ht="103.5">
      <c r="C30" s="158" t="str">
        <f>IF(ISBLANK('5. Pp (3 años)'!B61),"",'5. Pp (3 años)'!B61)</f>
        <v>Dirección General de Servicios Públicos</v>
      </c>
      <c r="D30" s="68" t="str">
        <f>IF(ISBLANK('5. Pp (3 años)'!C61),"",'5. Pp (3 años)'!C61)</f>
        <v>Actividad</v>
      </c>
      <c r="E30" s="154" t="str">
        <f>IF(ISBLANK('5. Pp (3 años)'!D61),"",'5. Pp (3 años)'!D61)</f>
        <v xml:space="preserve">2.2.1.1.2.3 Atención a las solicitudes de ciudadanas mediante reporta y aporta. </v>
      </c>
      <c r="F30" s="154" t="str">
        <f>IF(ISBLANK('5. Pp (3 años)'!E61),"",'5. Pp (3 años)'!E61)</f>
        <v>PSCA: Porcentaje de solicitudes ciudadanas atendidas.</v>
      </c>
      <c r="G30" s="162" t="str">
        <f>IF(ISBLANK('5. Pp (3 años)'!H61),"",'5. Pp (3 años)'!H61)</f>
        <v>Trimestral</v>
      </c>
      <c r="H30" s="54" t="str">
        <f>IF(ISBLANK('5. Pp (3 años)'!J61),"",'5. Pp (3 años)'!J61)</f>
        <v xml:space="preserve">Unidad de medida del indicador: 
Porcentaje.                                                
Unidad de medida:
Solicitudes. 
</v>
      </c>
      <c r="I30" s="95">
        <f>IF(ISBLANK('9. METAS'!M36),"",'9. METAS'!M36)</f>
        <v>5309</v>
      </c>
      <c r="J30" s="96">
        <f>IF(ISBLANK('9. METAS'!V36),"",'9. METAS'!V36)</f>
        <v>1260</v>
      </c>
      <c r="K30" s="86">
        <f>IF(ISBLANK('9. METAS'!W36),"",'9. METAS'!W36)</f>
        <v>1310</v>
      </c>
      <c r="L30" s="86">
        <f>IF(ISBLANK('9. METAS'!X36),"",'9. METAS'!X36)</f>
        <v>1330</v>
      </c>
      <c r="M30" s="87">
        <f>IF(ISBLANK('9. METAS'!Y36),"",'9. METAS'!Y36)</f>
        <v>1409</v>
      </c>
      <c r="N30" s="97"/>
      <c r="O30" s="89"/>
      <c r="P30" s="89"/>
      <c r="Q30" s="90"/>
      <c r="R30" s="84">
        <f t="shared" si="0"/>
        <v>0</v>
      </c>
      <c r="S30" s="85">
        <f t="shared" si="0"/>
        <v>0</v>
      </c>
      <c r="T30" s="85">
        <f t="shared" si="0"/>
        <v>0</v>
      </c>
      <c r="U30" s="108">
        <f t="shared" si="0"/>
        <v>0</v>
      </c>
      <c r="V30" s="88">
        <f t="shared" si="1"/>
        <v>0</v>
      </c>
      <c r="W30" s="85">
        <f t="shared" si="2"/>
        <v>0</v>
      </c>
      <c r="X30" s="85">
        <f t="shared" si="3"/>
        <v>0</v>
      </c>
      <c r="Y30" s="114">
        <f t="shared" si="4"/>
        <v>0</v>
      </c>
      <c r="Z30" s="121"/>
      <c r="AA30" s="122"/>
      <c r="AB30" s="122"/>
      <c r="AC30" s="123"/>
    </row>
    <row r="31" spans="3:29" ht="103.5">
      <c r="C31" s="157" t="str">
        <f>IF(ISBLANK('5. Pp (3 años)'!B62),"",'5. Pp (3 años)'!B62)</f>
        <v>Dirección General de Servicios Públicos</v>
      </c>
      <c r="D31" s="68" t="str">
        <f>IF(ISBLANK('5. Pp (3 años)'!C62),"",'5. Pp (3 años)'!C62)</f>
        <v>Actividad</v>
      </c>
      <c r="E31" s="154" t="str">
        <f>IF(ISBLANK('5. Pp (3 años)'!D62),"",'5. Pp (3 años)'!D62)</f>
        <v>2.2.1.1.2.4 inspección de establecimientos que cumplen con las normativas establecidas en el regalmento de la Dirección de Servicios Públicos.</v>
      </c>
      <c r="F31" s="154" t="str">
        <f>IF(ISBLANK('5. Pp (3 años)'!E62),"",'5. Pp (3 años)'!E62)</f>
        <v xml:space="preserve">PEI: Porcentaje de establecimientos supervisados. </v>
      </c>
      <c r="G31" s="162" t="str">
        <f>IF(ISBLANK('5. Pp (3 años)'!H62),"",'5. Pp (3 años)'!H62)</f>
        <v>Trimestral</v>
      </c>
      <c r="H31" s="54" t="str">
        <f>IF(ISBLANK('5. Pp (3 años)'!J62),"",'5. Pp (3 años)'!J62)</f>
        <v xml:space="preserve">Unidad de medida del indicador: 
Porcentaje.                                            
Unidad de medida:
Establecimientos.
</v>
      </c>
      <c r="I31" s="95">
        <f>IF(ISBLANK('9. METAS'!M37),"",'9. METAS'!M37)</f>
        <v>799</v>
      </c>
      <c r="J31" s="96">
        <f>IF(ISBLANK('9. METAS'!V37),"",'9. METAS'!V37)</f>
        <v>185</v>
      </c>
      <c r="K31" s="86">
        <f>IF(ISBLANK('9. METAS'!W37),"",'9. METAS'!W37)</f>
        <v>193</v>
      </c>
      <c r="L31" s="86">
        <f>IF(ISBLANK('9. METAS'!X37),"",'9. METAS'!X37)</f>
        <v>201</v>
      </c>
      <c r="M31" s="87">
        <f>IF(ISBLANK('9. METAS'!Y37),"",'9. METAS'!Y37)</f>
        <v>220</v>
      </c>
      <c r="N31" s="97"/>
      <c r="O31" s="89"/>
      <c r="P31" s="89"/>
      <c r="Q31" s="90"/>
      <c r="R31" s="84">
        <f t="shared" si="0"/>
        <v>0</v>
      </c>
      <c r="S31" s="85">
        <f t="shared" si="0"/>
        <v>0</v>
      </c>
      <c r="T31" s="85">
        <f t="shared" si="0"/>
        <v>0</v>
      </c>
      <c r="U31" s="108">
        <f t="shared" si="0"/>
        <v>0</v>
      </c>
      <c r="V31" s="88">
        <f t="shared" si="1"/>
        <v>0</v>
      </c>
      <c r="W31" s="85">
        <f t="shared" si="2"/>
        <v>0</v>
      </c>
      <c r="X31" s="85">
        <f t="shared" si="3"/>
        <v>0</v>
      </c>
      <c r="Y31" s="114">
        <f t="shared" si="4"/>
        <v>0</v>
      </c>
      <c r="Z31" s="124"/>
      <c r="AA31" s="125"/>
      <c r="AB31" s="125"/>
      <c r="AC31" s="126"/>
    </row>
    <row r="32" spans="3:29" ht="86.25">
      <c r="C32" s="158" t="str">
        <f>IF(ISBLANK('5. Pp (3 años)'!B63),"",'5. Pp (3 años)'!B63)</f>
        <v>Dirección de Alumbrado Público</v>
      </c>
      <c r="D32" s="68" t="str">
        <f>IF(ISBLANK('5. Pp (3 años)'!C63),"",'5. Pp (3 años)'!C63)</f>
        <v>Componente</v>
      </c>
      <c r="E32" s="154" t="str">
        <f>IF(ISBLANK('5. Pp (3 años)'!D63),"",'5. Pp (3 años)'!D63)</f>
        <v>2.2.1.1.3: Sistema de Alumbrado Público del Municipal  rehabilitado.  (ReparacIón de luminarias y postes)</v>
      </c>
      <c r="F32" s="154" t="str">
        <f>IF(ISBLANK('5. Pp (3 años)'!E63),"",'5. Pp (3 años)'!E63)</f>
        <v>PAPR: Porcentaje del Alumbrado Público Rehabilitado.</v>
      </c>
      <c r="G32" s="162" t="str">
        <f>IF(ISBLANK('5. Pp (3 años)'!H63),"",'5. Pp (3 años)'!H63)</f>
        <v>Trimestral</v>
      </c>
      <c r="H32" s="54" t="str">
        <f>IF(ISBLANK('5. Pp (3 años)'!J63),"",'5. Pp (3 años)'!J63)</f>
        <v>UNIDAD DE MEDIDA DEL INDICADOR:
Porcentaje. 
UNIDAD DE MEDIDA DE LAS VARIABLES:
Luminarias.</v>
      </c>
      <c r="I32" s="95">
        <f>IF(ISBLANK('9. METAS'!M38),"",'9. METAS'!M38)</f>
        <v>10937</v>
      </c>
      <c r="J32" s="96">
        <f>IF(ISBLANK('9. METAS'!V38),"",'9. METAS'!V38)</f>
        <v>2576</v>
      </c>
      <c r="K32" s="86">
        <f>IF(ISBLANK('9. METAS'!W38),"",'9. METAS'!W38)</f>
        <v>2865</v>
      </c>
      <c r="L32" s="86">
        <f>IF(ISBLANK('9. METAS'!X38),"",'9. METAS'!X38)</f>
        <v>2920</v>
      </c>
      <c r="M32" s="87">
        <f>IF(ISBLANK('9. METAS'!Y38),"",'9. METAS'!Y38)</f>
        <v>2576</v>
      </c>
      <c r="N32" s="97"/>
      <c r="O32" s="89"/>
      <c r="P32" s="89"/>
      <c r="Q32" s="90"/>
      <c r="R32" s="84">
        <f t="shared" si="0"/>
        <v>0</v>
      </c>
      <c r="S32" s="85">
        <f t="shared" si="0"/>
        <v>0</v>
      </c>
      <c r="T32" s="85">
        <f t="shared" si="0"/>
        <v>0</v>
      </c>
      <c r="U32" s="108">
        <f t="shared" si="0"/>
        <v>0</v>
      </c>
      <c r="V32" s="88">
        <f t="shared" si="1"/>
        <v>0</v>
      </c>
      <c r="W32" s="85">
        <f t="shared" si="2"/>
        <v>0</v>
      </c>
      <c r="X32" s="85">
        <f t="shared" si="3"/>
        <v>0</v>
      </c>
      <c r="Y32" s="114">
        <f t="shared" si="4"/>
        <v>0</v>
      </c>
      <c r="Z32" s="121"/>
      <c r="AA32" s="122"/>
      <c r="AB32" s="122"/>
      <c r="AC32" s="123"/>
    </row>
    <row r="33" spans="3:29" ht="86.25">
      <c r="C33" s="157" t="str">
        <f>IF(ISBLANK('5. Pp (3 años)'!B64),"",'5. Pp (3 años)'!B64)</f>
        <v>Dirección de Alumbrado Público</v>
      </c>
      <c r="D33" s="68" t="str">
        <f>IF(ISBLANK('5. Pp (3 años)'!C64),"",'5. Pp (3 años)'!C64)</f>
        <v>Actividad</v>
      </c>
      <c r="E33" s="154" t="str">
        <f>IF(ISBLANK('5. Pp (3 años)'!D64),"",'5. Pp (3 años)'!D64)</f>
        <v xml:space="preserve">2.2.1.1.3.1 Supervisión del sistema de Alumbrado Público a  la empresa Optima Energía </v>
      </c>
      <c r="F33" s="154" t="str">
        <f>IF(ISBLANK('5. Pp (3 años)'!E64),"",'5. Pp (3 años)'!E64)</f>
        <v>PSAPR: Porcentaje de supervisiones del sistema de alumbrado público realizadas.</v>
      </c>
      <c r="G33" s="162" t="str">
        <f>IF(ISBLANK('5. Pp (3 años)'!H64),"",'5. Pp (3 años)'!H64)</f>
        <v>Trimestral</v>
      </c>
      <c r="H33" s="54" t="str">
        <f>IF(ISBLANK('5. Pp (3 años)'!J64),"",'5. Pp (3 años)'!J64)</f>
        <v>UNIDAD DE MEDIDA DEL INDICADOR:  
Porcentaje.                                            
UNIDAD DE MEDIDA DE LA VARIABLE:
Reportes.</v>
      </c>
      <c r="I33" s="95">
        <f>IF(ISBLANK('9. METAS'!M39),"",'9. METAS'!M39)</f>
        <v>10071</v>
      </c>
      <c r="J33" s="96">
        <f>IF(ISBLANK('9. METAS'!V39),"",'9. METAS'!V39)</f>
        <v>2487</v>
      </c>
      <c r="K33" s="86">
        <f>IF(ISBLANK('9. METAS'!W39),"",'9. METAS'!W39)</f>
        <v>2781</v>
      </c>
      <c r="L33" s="86">
        <f>IF(ISBLANK('9. METAS'!X39),"",'9. METAS'!X39)</f>
        <v>2404</v>
      </c>
      <c r="M33" s="87">
        <f>IF(ISBLANK('9. METAS'!Y39),"",'9. METAS'!Y39)</f>
        <v>2399</v>
      </c>
      <c r="N33" s="97"/>
      <c r="O33" s="89"/>
      <c r="P33" s="89"/>
      <c r="Q33" s="90"/>
      <c r="R33" s="84">
        <f t="shared" si="0"/>
        <v>0</v>
      </c>
      <c r="S33" s="85">
        <f t="shared" si="0"/>
        <v>0</v>
      </c>
      <c r="T33" s="85">
        <f t="shared" si="0"/>
        <v>0</v>
      </c>
      <c r="U33" s="108">
        <f t="shared" si="0"/>
        <v>0</v>
      </c>
      <c r="V33" s="88">
        <f t="shared" si="1"/>
        <v>0</v>
      </c>
      <c r="W33" s="85">
        <f t="shared" si="2"/>
        <v>0</v>
      </c>
      <c r="X33" s="85">
        <f t="shared" si="3"/>
        <v>0</v>
      </c>
      <c r="Y33" s="114">
        <f t="shared" si="4"/>
        <v>0</v>
      </c>
      <c r="Z33" s="127"/>
      <c r="AA33" s="128"/>
      <c r="AB33" s="128"/>
      <c r="AC33" s="129"/>
    </row>
    <row r="34" spans="3:29" ht="86.25">
      <c r="C34" s="159" t="str">
        <f>IF(ISBLANK('5. Pp (3 años)'!B65),"",'5. Pp (3 años)'!B65)</f>
        <v>Dirección de Alumbrado Público</v>
      </c>
      <c r="D34" s="47" t="str">
        <f>IF(ISBLANK('5. Pp (3 años)'!C65),"",'5. Pp (3 años)'!C65)</f>
        <v>Actividad</v>
      </c>
      <c r="E34" s="156" t="str">
        <f>IF(ISBLANK('5. Pp (3 años)'!D65),"",'5. Pp (3 años)'!D65)</f>
        <v>2.2.1.1.3.2  Mantenimiento del sistema de Alumbrado Público no concesionado.</v>
      </c>
      <c r="F34" s="156" t="str">
        <f>IF(ISBLANK('5. Pp (3 años)'!E65),"",'5. Pp (3 años)'!E65)</f>
        <v>PRCA:  Porcentaje de Reportes ciudadanos del sistema de alumbrado público atendidos no concesionados</v>
      </c>
      <c r="G34" s="167" t="str">
        <f>IF(ISBLANK('5. Pp (3 años)'!H65),"",'5. Pp (3 años)'!H65)</f>
        <v>Trimestral</v>
      </c>
      <c r="H34" s="53" t="str">
        <f>IF(ISBLANK('5. Pp (3 años)'!J65),"",'5. Pp (3 años)'!J65)</f>
        <v>UNIDAD DE MEDIDA DEL INDICADOR:  
Porcentaje.                                            
UNIDAD DE MEDIDA DE LA VARIABLE:
Supervisión.</v>
      </c>
      <c r="I34" s="95">
        <f>IF(ISBLANK('9. METAS'!M40),"",'9. METAS'!M40)</f>
        <v>696</v>
      </c>
      <c r="J34" s="96">
        <f>IF(ISBLANK('9. METAS'!V40),"",'9. METAS'!V40)</f>
        <v>174</v>
      </c>
      <c r="K34" s="86">
        <f>IF(ISBLANK('9. METAS'!W40),"",'9. METAS'!W40)</f>
        <v>174</v>
      </c>
      <c r="L34" s="86">
        <f>IF(ISBLANK('9. METAS'!X40),"",'9. METAS'!X40)</f>
        <v>174</v>
      </c>
      <c r="M34" s="87">
        <f>IF(ISBLANK('9. METAS'!Y40),"",'9. METAS'!Y40)</f>
        <v>174</v>
      </c>
      <c r="N34" s="97"/>
      <c r="O34" s="89"/>
      <c r="P34" s="89"/>
      <c r="Q34" s="90"/>
      <c r="R34" s="84">
        <f t="shared" si="0"/>
        <v>0</v>
      </c>
      <c r="S34" s="85">
        <f t="shared" si="0"/>
        <v>0</v>
      </c>
      <c r="T34" s="85">
        <f t="shared" si="0"/>
        <v>0</v>
      </c>
      <c r="U34" s="108">
        <f t="shared" si="0"/>
        <v>0</v>
      </c>
      <c r="V34" s="88">
        <f t="shared" si="1"/>
        <v>0</v>
      </c>
      <c r="W34" s="85">
        <f t="shared" si="2"/>
        <v>0</v>
      </c>
      <c r="X34" s="85">
        <f t="shared" si="3"/>
        <v>0</v>
      </c>
      <c r="Y34" s="114">
        <f t="shared" si="4"/>
        <v>0</v>
      </c>
      <c r="Z34" s="127"/>
      <c r="AA34" s="128"/>
      <c r="AB34" s="128"/>
      <c r="AC34" s="129"/>
    </row>
    <row r="35" spans="3:29" ht="86.25">
      <c r="C35" s="157" t="str">
        <f>IF(ISBLANK('5. Pp (3 años)'!B66),"",'5. Pp (3 años)'!B66)</f>
        <v>Dirección de Alumbrado Público</v>
      </c>
      <c r="D35" s="68" t="str">
        <f>IF(ISBLANK('5. Pp (3 años)'!C66),"",'5. Pp (3 años)'!C66)</f>
        <v>Actividad</v>
      </c>
      <c r="E35" s="154" t="str">
        <f>IF(ISBLANK('5. Pp (3 años)'!D66),"",'5. Pp (3 años)'!D66)</f>
        <v>2.2.1.1.3.3 Censo del sistema de alumbrado público del Municipio de Benito Juárez.</v>
      </c>
      <c r="F35" s="154" t="str">
        <f>IF(ISBLANK('5. Pp (3 años)'!E66),"",'5. Pp (3 años)'!E66)</f>
        <v>PLSAR: Porcentaje de luminarias del sistema de alumbrado público realizado.</v>
      </c>
      <c r="G35" s="162" t="str">
        <f>IF(ISBLANK('5. Pp (3 años)'!H66),"",'5. Pp (3 años)'!H66)</f>
        <v>Trimestral</v>
      </c>
      <c r="H35" s="54" t="str">
        <f>IF(ISBLANK('5. Pp (3 años)'!J66),"",'5. Pp (3 años)'!J66)</f>
        <v>UNIDAD DE MEDIDA DEL INDICADOR:  
Porcentaje.                                            
UNIDAD DE MEDIDA DE LA VARIABLE:
luminaria.</v>
      </c>
      <c r="I35" s="95">
        <f>IF(ISBLANK('9. METAS'!M41),"",'9. METAS'!M41)</f>
        <v>72828</v>
      </c>
      <c r="J35" s="96">
        <f>IF(ISBLANK('9. METAS'!V41),"",'9. METAS'!V41)</f>
        <v>16900</v>
      </c>
      <c r="K35" s="86">
        <f>IF(ISBLANK('9. METAS'!W41),"",'9. METAS'!W41)</f>
        <v>18853</v>
      </c>
      <c r="L35" s="86">
        <f>IF(ISBLANK('9. METAS'!X41),"",'9. METAS'!X41)</f>
        <v>18853</v>
      </c>
      <c r="M35" s="87">
        <f>IF(ISBLANK('9. METAS'!Y41),"",'9. METAS'!Y41)</f>
        <v>18222</v>
      </c>
      <c r="N35" s="97"/>
      <c r="O35" s="89"/>
      <c r="P35" s="89"/>
      <c r="Q35" s="90"/>
      <c r="R35" s="84">
        <f t="shared" si="0"/>
        <v>0</v>
      </c>
      <c r="S35" s="85">
        <f t="shared" si="0"/>
        <v>0</v>
      </c>
      <c r="T35" s="85">
        <f t="shared" si="0"/>
        <v>0</v>
      </c>
      <c r="U35" s="108">
        <f t="shared" si="0"/>
        <v>0</v>
      </c>
      <c r="V35" s="88">
        <f t="shared" si="1"/>
        <v>0</v>
      </c>
      <c r="W35" s="85">
        <f t="shared" si="2"/>
        <v>0</v>
      </c>
      <c r="X35" s="85">
        <f t="shared" si="3"/>
        <v>0</v>
      </c>
      <c r="Y35" s="114">
        <f t="shared" si="4"/>
        <v>0</v>
      </c>
      <c r="Z35" s="130"/>
      <c r="AA35" s="131"/>
      <c r="AB35" s="131"/>
      <c r="AC35" s="132"/>
    </row>
    <row r="36" spans="3:29" ht="86.25">
      <c r="C36" s="158" t="str">
        <f>IF(ISBLANK('5. Pp (3 años)'!B67),"",'5. Pp (3 años)'!B67)</f>
        <v>Dirección de Alumbrado Público</v>
      </c>
      <c r="D36" s="68" t="str">
        <f>IF(ISBLANK('5. Pp (3 años)'!C67),"",'5. Pp (3 años)'!C67)</f>
        <v>Actividad</v>
      </c>
      <c r="E36" s="154" t="str">
        <f>IF(ISBLANK('5. Pp (3 años)'!D67),"",'5. Pp (3 años)'!D67)</f>
        <v>2.2.1.1.3.4 Verificación del sistema de alumbrado público, que cumpla con  las  especificaciones establecidas, para la Entrega y Recepción de fraccionamientos nuevos en el Municipio de Benito Juárez.</v>
      </c>
      <c r="F36" s="154" t="str">
        <f>IF(ISBLANK('5. Pp (3 años)'!E67),"",'5. Pp (3 años)'!E67)</f>
        <v>PAPEF: Porcentaje de alumbrado público entregado en fraccionamientos.</v>
      </c>
      <c r="G36" s="162" t="str">
        <f>IF(ISBLANK('5. Pp (3 años)'!H67),"",'5. Pp (3 años)'!H67)</f>
        <v>Trimestral</v>
      </c>
      <c r="H36" s="54" t="str">
        <f>IF(ISBLANK('5. Pp (3 años)'!J67),"",'5. Pp (3 años)'!J67)</f>
        <v>UNIDAD DE MEDIDA DEL INDICADOR:  
Porcentaje.                                            
UNIDAD DE MEDIDA DE LA VARIABLE:
Alumbrado.</v>
      </c>
      <c r="I36" s="95">
        <f>IF(ISBLANK('9. METAS'!M42),"",'9. METAS'!M42)</f>
        <v>110</v>
      </c>
      <c r="J36" s="96">
        <f>IF(ISBLANK('9. METAS'!V42),"",'9. METAS'!V42)</f>
        <v>27</v>
      </c>
      <c r="K36" s="86">
        <f>IF(ISBLANK('9. METAS'!W42),"",'9. METAS'!W42)</f>
        <v>29</v>
      </c>
      <c r="L36" s="86">
        <f>IF(ISBLANK('9. METAS'!X42),"",'9. METAS'!X42)</f>
        <v>28</v>
      </c>
      <c r="M36" s="87">
        <f>IF(ISBLANK('9. METAS'!Y42),"",'9. METAS'!Y42)</f>
        <v>26</v>
      </c>
      <c r="N36" s="97"/>
      <c r="O36" s="89"/>
      <c r="P36" s="89"/>
      <c r="Q36" s="90"/>
      <c r="R36" s="84">
        <f t="shared" si="0"/>
        <v>0</v>
      </c>
      <c r="S36" s="85">
        <f t="shared" si="0"/>
        <v>0</v>
      </c>
      <c r="T36" s="85">
        <f t="shared" si="0"/>
        <v>0</v>
      </c>
      <c r="U36" s="108">
        <f t="shared" si="0"/>
        <v>0</v>
      </c>
      <c r="V36" s="88">
        <f t="shared" si="1"/>
        <v>0</v>
      </c>
      <c r="W36" s="85">
        <f t="shared" si="2"/>
        <v>0</v>
      </c>
      <c r="X36" s="85">
        <f t="shared" si="3"/>
        <v>0</v>
      </c>
      <c r="Y36" s="114">
        <f t="shared" si="4"/>
        <v>0</v>
      </c>
      <c r="Z36" s="127"/>
      <c r="AA36" s="128"/>
      <c r="AB36" s="128"/>
      <c r="AC36" s="129"/>
    </row>
    <row r="37" spans="3:29" ht="86.25">
      <c r="C37" s="157" t="str">
        <f>IF(ISBLANK('5. Pp (3 años)'!B68),"",'5. Pp (3 años)'!B68)</f>
        <v>Dirección de Alumbrado Público</v>
      </c>
      <c r="D37" s="68" t="str">
        <f>IF(ISBLANK('5. Pp (3 años)'!C68),"",'5. Pp (3 años)'!C68)</f>
        <v>Actividad</v>
      </c>
      <c r="E37" s="154" t="str">
        <f>IF(ISBLANK('5. Pp (3 años)'!D68),"",'5. Pp (3 años)'!D68)</f>
        <v>2.2.1.1.3.5 Proyección de infraestructura eléctrica en el Municipio de Benito Juárez.</v>
      </c>
      <c r="F37" s="154" t="str">
        <f>IF(ISBLANK('5. Pp (3 años)'!E68),"",'5. Pp (3 años)'!E68)</f>
        <v>PIEP: Porcentaje de infraestructura eléctrica Proyectada.</v>
      </c>
      <c r="G37" s="162" t="str">
        <f>IF(ISBLANK('5. Pp (3 años)'!H68),"",'5. Pp (3 años)'!H68)</f>
        <v>Trimestral</v>
      </c>
      <c r="H37" s="54" t="str">
        <f>IF(ISBLANK('5. Pp (3 años)'!J68),"",'5. Pp (3 años)'!J68)</f>
        <v>UNIDAD DE MEDIDA DEL INDICADOR:  
Porcentaje.                                            
UNIDAD DE MEDIDA DE LA VARIABLE:
Proyección de Infraestructura.</v>
      </c>
      <c r="I37" s="95">
        <f>IF(ISBLANK('9. METAS'!M43),"",'9. METAS'!M43)</f>
        <v>46</v>
      </c>
      <c r="J37" s="96">
        <f>IF(ISBLANK('9. METAS'!V43),"",'9. METAS'!V43)</f>
        <v>11</v>
      </c>
      <c r="K37" s="86">
        <f>IF(ISBLANK('9. METAS'!W43),"",'9. METAS'!W43)</f>
        <v>12</v>
      </c>
      <c r="L37" s="86">
        <f>IF(ISBLANK('9. METAS'!X43),"",'9. METAS'!X43)</f>
        <v>12</v>
      </c>
      <c r="M37" s="87">
        <f>IF(ISBLANK('9. METAS'!Y43),"",'9. METAS'!Y43)</f>
        <v>11</v>
      </c>
      <c r="N37" s="97"/>
      <c r="O37" s="89"/>
      <c r="P37" s="89"/>
      <c r="Q37" s="90"/>
      <c r="R37" s="84">
        <f t="shared" si="0"/>
        <v>0</v>
      </c>
      <c r="S37" s="85">
        <f t="shared" si="0"/>
        <v>0</v>
      </c>
      <c r="T37" s="85">
        <f t="shared" si="0"/>
        <v>0</v>
      </c>
      <c r="U37" s="108">
        <f t="shared" si="0"/>
        <v>0</v>
      </c>
      <c r="V37" s="88">
        <f t="shared" si="1"/>
        <v>0</v>
      </c>
      <c r="W37" s="85">
        <f t="shared" si="2"/>
        <v>0</v>
      </c>
      <c r="X37" s="85">
        <f t="shared" si="3"/>
        <v>0</v>
      </c>
      <c r="Y37" s="114">
        <f t="shared" si="4"/>
        <v>0</v>
      </c>
      <c r="Z37" s="130"/>
      <c r="AA37" s="131"/>
      <c r="AB37" s="131"/>
      <c r="AC37" s="132"/>
    </row>
    <row r="38" spans="3:29" ht="17.25">
      <c r="C38" s="158" t="e">
        <f>IF(ISBLANK('5. Pp (3 años)'!#REF!),"",'5. Pp (3 años)'!#REF!)</f>
        <v>#REF!</v>
      </c>
      <c r="D38" s="68" t="e">
        <f>IF(ISBLANK('5. Pp (3 años)'!#REF!),"",'5. Pp (3 años)'!#REF!)</f>
        <v>#REF!</v>
      </c>
      <c r="E38" s="154" t="e">
        <f>IF(ISBLANK('5. Pp (3 años)'!#REF!),"",'5. Pp (3 años)'!#REF!)</f>
        <v>#REF!</v>
      </c>
      <c r="F38" s="154" t="e">
        <f>IF(ISBLANK('5. Pp (3 años)'!#REF!),"",'5. Pp (3 años)'!#REF!)</f>
        <v>#REF!</v>
      </c>
      <c r="G38" s="162" t="e">
        <f>IF(ISBLANK('5. Pp (3 años)'!#REF!),"",'5. Pp (3 años)'!#REF!)</f>
        <v>#REF!</v>
      </c>
      <c r="H38" s="54" t="e">
        <f>IF(ISBLANK('5. Pp (3 años)'!#REF!),"",'5. Pp (3 años)'!#REF!)</f>
        <v>#REF!</v>
      </c>
      <c r="I38" s="95" t="e">
        <f>IF(ISBLANK('9. METAS'!#REF!),"",'9. METAS'!#REF!)</f>
        <v>#REF!</v>
      </c>
      <c r="J38" s="96" t="e">
        <f>IF(ISBLANK('9. METAS'!#REF!),"",'9. METAS'!#REF!)</f>
        <v>#REF!</v>
      </c>
      <c r="K38" s="86" t="e">
        <f>IF(ISBLANK('9. METAS'!#REF!),"",'9. METAS'!#REF!)</f>
        <v>#REF!</v>
      </c>
      <c r="L38" s="86" t="e">
        <f>IF(ISBLANK('9. METAS'!#REF!),"",'9. METAS'!#REF!)</f>
        <v>#REF!</v>
      </c>
      <c r="M38" s="87" t="e">
        <f>IF(ISBLANK('9. METAS'!#REF!),"",'9. METAS'!#REF!)</f>
        <v>#REF!</v>
      </c>
      <c r="N38" s="97"/>
      <c r="O38" s="89"/>
      <c r="P38" s="89"/>
      <c r="Q38" s="90"/>
      <c r="R38" s="84" t="str">
        <f t="shared" si="0"/>
        <v>100%</v>
      </c>
      <c r="S38" s="85" t="str">
        <f t="shared" si="0"/>
        <v>100%</v>
      </c>
      <c r="T38" s="85" t="str">
        <f t="shared" si="0"/>
        <v>100%</v>
      </c>
      <c r="U38" s="108" t="str">
        <f t="shared" si="0"/>
        <v>100%</v>
      </c>
      <c r="V38" s="88" t="str">
        <f t="shared" si="1"/>
        <v>No Programado</v>
      </c>
      <c r="W38" s="85" t="str">
        <f t="shared" si="2"/>
        <v>No Programado</v>
      </c>
      <c r="X38" s="85" t="str">
        <f t="shared" si="3"/>
        <v>No Programado</v>
      </c>
      <c r="Y38" s="114" t="str">
        <f t="shared" si="4"/>
        <v>No Programado</v>
      </c>
      <c r="Z38" s="127"/>
      <c r="AA38" s="128"/>
      <c r="AB38" s="128"/>
      <c r="AC38" s="129"/>
    </row>
    <row r="39" spans="3:29" ht="17.25">
      <c r="C39" s="157" t="e">
        <f>IF(ISBLANK('5. Pp (3 años)'!#REF!),"",'5. Pp (3 años)'!#REF!)</f>
        <v>#REF!</v>
      </c>
      <c r="D39" s="68" t="e">
        <f>IF(ISBLANK('5. Pp (3 años)'!#REF!),"",'5. Pp (3 años)'!#REF!)</f>
        <v>#REF!</v>
      </c>
      <c r="E39" s="154" t="e">
        <f>IF(ISBLANK('5. Pp (3 años)'!#REF!),"",'5. Pp (3 años)'!#REF!)</f>
        <v>#REF!</v>
      </c>
      <c r="F39" s="154" t="e">
        <f>IF(ISBLANK('5. Pp (3 años)'!#REF!),"",'5. Pp (3 años)'!#REF!)</f>
        <v>#REF!</v>
      </c>
      <c r="G39" s="162" t="e">
        <f>IF(ISBLANK('5. Pp (3 años)'!#REF!),"",'5. Pp (3 años)'!#REF!)</f>
        <v>#REF!</v>
      </c>
      <c r="H39" s="54" t="e">
        <f>IF(ISBLANK('5. Pp (3 años)'!#REF!),"",'5. Pp (3 años)'!#REF!)</f>
        <v>#REF!</v>
      </c>
      <c r="I39" s="95" t="e">
        <f>IF(ISBLANK('9. METAS'!#REF!),"",'9. METAS'!#REF!)</f>
        <v>#REF!</v>
      </c>
      <c r="J39" s="96" t="e">
        <f>IF(ISBLANK('9. METAS'!#REF!),"",'9. METAS'!#REF!)</f>
        <v>#REF!</v>
      </c>
      <c r="K39" s="86" t="e">
        <f>IF(ISBLANK('9. METAS'!#REF!),"",'9. METAS'!#REF!)</f>
        <v>#REF!</v>
      </c>
      <c r="L39" s="86" t="e">
        <f>IF(ISBLANK('9. METAS'!#REF!),"",'9. METAS'!#REF!)</f>
        <v>#REF!</v>
      </c>
      <c r="M39" s="87" t="e">
        <f>IF(ISBLANK('9. METAS'!#REF!),"",'9. METAS'!#REF!)</f>
        <v>#REF!</v>
      </c>
      <c r="N39" s="97"/>
      <c r="O39" s="89"/>
      <c r="P39" s="89"/>
      <c r="Q39" s="90"/>
      <c r="R39" s="84" t="str">
        <f t="shared" si="0"/>
        <v>100%</v>
      </c>
      <c r="S39" s="85" t="str">
        <f t="shared" si="0"/>
        <v>100%</v>
      </c>
      <c r="T39" s="85" t="str">
        <f t="shared" si="0"/>
        <v>100%</v>
      </c>
      <c r="U39" s="108" t="str">
        <f t="shared" si="0"/>
        <v>100%</v>
      </c>
      <c r="V39" s="88" t="str">
        <f t="shared" si="1"/>
        <v>No Programado</v>
      </c>
      <c r="W39" s="85" t="str">
        <f t="shared" si="2"/>
        <v>No Programado</v>
      </c>
      <c r="X39" s="85" t="str">
        <f t="shared" si="3"/>
        <v>No Programado</v>
      </c>
      <c r="Y39" s="114" t="str">
        <f t="shared" si="4"/>
        <v>No Programado</v>
      </c>
      <c r="Z39" s="130"/>
      <c r="AA39" s="131"/>
      <c r="AB39" s="131"/>
      <c r="AC39" s="132"/>
    </row>
    <row r="40" spans="3:29" ht="103.5">
      <c r="C40" s="159" t="str">
        <f>IF(ISBLANK('5. Pp (3 años)'!B69),"",'5. Pp (3 años)'!B69)</f>
        <v xml:space="preserve">Direccion de Bacheo y Pipas  </v>
      </c>
      <c r="D40" s="47" t="str">
        <f>IF(ISBLANK('5. Pp (3 años)'!C69),"",'5. Pp (3 años)'!C69)</f>
        <v>Componente</v>
      </c>
      <c r="E40" s="156" t="str">
        <f>IF(ISBLANK('5. Pp (3 años)'!D69),"",'5. Pp (3 años)'!D69)</f>
        <v xml:space="preserve">2.2 Bacheo de vialidades y suministro de agua potable proporcionados. </v>
      </c>
      <c r="F40" s="156" t="str">
        <f>IF(ISBLANK('5. Pp (3 años)'!E69),"",'5. Pp (3 años)'!E69)</f>
        <v>PM2VB: Porcentaje de m2 de vialidades bacheadas.</v>
      </c>
      <c r="G40" s="167" t="str">
        <f>IF(ISBLANK('5. Pp (3 años)'!H69),"",'5. Pp (3 años)'!H69)</f>
        <v>Trimestral</v>
      </c>
      <c r="H40" s="53" t="str">
        <f>IF(ISBLANK('5. Pp (3 años)'!J69),"",'5. Pp (3 años)'!J69)</f>
        <v xml:space="preserve">UNIDAD DE MEDIDA DEL  INDICADOR: 
Porcentaje. 
UNIDAD DE MEDIDAD DE LAS VARIABLES:
M2 de vialidades. </v>
      </c>
      <c r="I40" s="95">
        <f>IF(ISBLANK('9. METAS'!M44),"",'9. METAS'!M44)</f>
        <v>185494</v>
      </c>
      <c r="J40" s="96">
        <f>IF(ISBLANK('9. METAS'!V44),"",'9. METAS'!V44)</f>
        <v>46374</v>
      </c>
      <c r="K40" s="86">
        <f>IF(ISBLANK('9. METAS'!W44),"",'9. METAS'!W44)</f>
        <v>46373</v>
      </c>
      <c r="L40" s="86">
        <f>IF(ISBLANK('9. METAS'!X44),"",'9. METAS'!X44)</f>
        <v>46374</v>
      </c>
      <c r="M40" s="87">
        <f>IF(ISBLANK('9. METAS'!Y44),"",'9. METAS'!Y44)</f>
        <v>46373</v>
      </c>
      <c r="N40" s="97"/>
      <c r="O40" s="89"/>
      <c r="P40" s="89"/>
      <c r="Q40" s="90"/>
      <c r="R40" s="84">
        <f t="shared" si="0"/>
        <v>0</v>
      </c>
      <c r="S40" s="85">
        <f t="shared" si="0"/>
        <v>0</v>
      </c>
      <c r="T40" s="85">
        <f t="shared" si="0"/>
        <v>0</v>
      </c>
      <c r="U40" s="108">
        <f t="shared" si="0"/>
        <v>0</v>
      </c>
      <c r="V40" s="88">
        <f t="shared" si="1"/>
        <v>0</v>
      </c>
      <c r="W40" s="85">
        <f t="shared" si="2"/>
        <v>0</v>
      </c>
      <c r="X40" s="85">
        <f t="shared" si="3"/>
        <v>0</v>
      </c>
      <c r="Y40" s="114">
        <f t="shared" si="4"/>
        <v>0</v>
      </c>
      <c r="Z40" s="127"/>
      <c r="AA40" s="128"/>
      <c r="AB40" s="128"/>
      <c r="AC40" s="129"/>
    </row>
    <row r="41" spans="3:29" ht="120.75">
      <c r="C41" s="157" t="str">
        <f>IF(ISBLANK('5. Pp (3 años)'!B70),"",'5. Pp (3 años)'!B70)</f>
        <v/>
      </c>
      <c r="D41" s="68" t="str">
        <f>IF(ISBLANK('5. Pp (3 años)'!C70),"",'5. Pp (3 años)'!C70)</f>
        <v/>
      </c>
      <c r="E41" s="154" t="str">
        <f>IF(ISBLANK('5. Pp (3 años)'!D70),"",'5. Pp (3 años)'!D70)</f>
        <v/>
      </c>
      <c r="F41" s="154" t="str">
        <f>IF(ISBLANK('5. Pp (3 años)'!E70),"",'5. Pp (3 años)'!E70)</f>
        <v>PLAPP: Porcentaje de Litros de Agua Potable Proporcionada.</v>
      </c>
      <c r="G41" s="162" t="str">
        <f>IF(ISBLANK('5. Pp (3 años)'!H70),"",'5. Pp (3 años)'!H70)</f>
        <v>Trimestral</v>
      </c>
      <c r="H41" s="54" t="str">
        <f>IF(ISBLANK('5. Pp (3 años)'!J70),"",'5. Pp (3 años)'!J70)</f>
        <v>UUNIDAD DE MEDIDA DEL INDICADOR:
Porcentaje.               
UNIDAD DE MEDIDAD DE LAS VARIABLES:
Litros de agua potable.</v>
      </c>
      <c r="I41" s="95">
        <f>IF(ISBLANK('9. METAS'!M45),"",'9. METAS'!M45)</f>
        <v>6656531</v>
      </c>
      <c r="J41" s="96">
        <f>IF(ISBLANK('9. METAS'!V45),"",'9. METAS'!V45)</f>
        <v>1664133</v>
      </c>
      <c r="K41" s="86">
        <f>IF(ISBLANK('9. METAS'!W45),"",'9. METAS'!W45)</f>
        <v>1664133</v>
      </c>
      <c r="L41" s="86">
        <f>IF(ISBLANK('9. METAS'!X45),"",'9. METAS'!X45)</f>
        <v>1664133</v>
      </c>
      <c r="M41" s="87">
        <f>IF(ISBLANK('9. METAS'!Y45),"",'9. METAS'!Y45)</f>
        <v>1664132</v>
      </c>
      <c r="N41" s="97"/>
      <c r="O41" s="89"/>
      <c r="P41" s="89"/>
      <c r="Q41" s="90"/>
      <c r="R41" s="84">
        <f t="shared" si="0"/>
        <v>0</v>
      </c>
      <c r="S41" s="85">
        <f t="shared" si="0"/>
        <v>0</v>
      </c>
      <c r="T41" s="85">
        <f t="shared" si="0"/>
        <v>0</v>
      </c>
      <c r="U41" s="108">
        <f t="shared" si="0"/>
        <v>0</v>
      </c>
      <c r="V41" s="88">
        <f t="shared" si="1"/>
        <v>0</v>
      </c>
      <c r="W41" s="85">
        <f t="shared" si="2"/>
        <v>0</v>
      </c>
      <c r="X41" s="85">
        <f t="shared" si="3"/>
        <v>0</v>
      </c>
      <c r="Y41" s="114">
        <f t="shared" si="4"/>
        <v>0</v>
      </c>
      <c r="Z41" s="127"/>
      <c r="AA41" s="128"/>
      <c r="AB41" s="128"/>
      <c r="AC41" s="129"/>
    </row>
    <row r="42" spans="3:29" ht="103.5">
      <c r="C42" s="158" t="str">
        <f>IF(ISBLANK('5. Pp (3 años)'!B71),"",'5. Pp (3 años)'!B71)</f>
        <v xml:space="preserve">Direccion de Bacheo y Pipas   </v>
      </c>
      <c r="D42" s="68" t="str">
        <f>IF(ISBLANK('5. Pp (3 años)'!C71),"",'5. Pp (3 años)'!C71)</f>
        <v>Actividad</v>
      </c>
      <c r="E42" s="154" t="str">
        <f>IF(ISBLANK('5. Pp (3 años)'!D71),"",'5. Pp (3 años)'!D71)</f>
        <v>2.2 Atención a las solicitudes de servicio recepcionados mediante llamadas telefonicas y redes sociales concluidas.</v>
      </c>
      <c r="F42" s="154" t="str">
        <f>IF(ISBLANK('5. Pp (3 años)'!E71),"",'5. Pp (3 años)'!E71)</f>
        <v>PSSA: Porcentaje de solicitudes de servicio Atendidas.</v>
      </c>
      <c r="G42" s="162" t="str">
        <f>IF(ISBLANK('5. Pp (3 años)'!H71),"",'5. Pp (3 años)'!H71)</f>
        <v>Trimestral</v>
      </c>
      <c r="H42" s="54" t="str">
        <f>IF(ISBLANK('5. Pp (3 años)'!J71),"",'5. Pp (3 años)'!J71)</f>
        <v>UNIDAD DE MEDIDA DEL INDICADOR:
Porcentaje. 
UNIDAD DE MEDIDAD DE LAS  VARIABLES: 
Solicitudes.</v>
      </c>
      <c r="I42" s="95">
        <f>IF(ISBLANK('9. METAS'!M46),"",'9. METAS'!M46)</f>
        <v>620</v>
      </c>
      <c r="J42" s="96">
        <f>IF(ISBLANK('9. METAS'!V46),"",'9. METAS'!V46)</f>
        <v>155</v>
      </c>
      <c r="K42" s="86">
        <f>IF(ISBLANK('9. METAS'!W46),"",'9. METAS'!W46)</f>
        <v>155</v>
      </c>
      <c r="L42" s="86">
        <f>IF(ISBLANK('9. METAS'!X46),"",'9. METAS'!X46)</f>
        <v>155</v>
      </c>
      <c r="M42" s="87">
        <f>IF(ISBLANK('9. METAS'!Y46),"",'9. METAS'!Y46)</f>
        <v>155</v>
      </c>
      <c r="N42" s="97"/>
      <c r="O42" s="89"/>
      <c r="P42" s="89"/>
      <c r="Q42" s="90"/>
      <c r="R42" s="84">
        <f t="shared" si="0"/>
        <v>0</v>
      </c>
      <c r="S42" s="85">
        <f t="shared" si="0"/>
        <v>0</v>
      </c>
      <c r="T42" s="85">
        <f t="shared" si="0"/>
        <v>0</v>
      </c>
      <c r="U42" s="108">
        <f t="shared" si="0"/>
        <v>0</v>
      </c>
      <c r="V42" s="88">
        <f t="shared" si="1"/>
        <v>0</v>
      </c>
      <c r="W42" s="85">
        <f t="shared" si="2"/>
        <v>0</v>
      </c>
      <c r="X42" s="85">
        <f t="shared" si="3"/>
        <v>0</v>
      </c>
      <c r="Y42" s="114">
        <f t="shared" si="4"/>
        <v>0</v>
      </c>
      <c r="Z42" s="130"/>
      <c r="AA42" s="131"/>
      <c r="AB42" s="131"/>
      <c r="AC42" s="132"/>
    </row>
    <row r="43" spans="3:29" ht="103.5">
      <c r="C43" s="157" t="str">
        <f>IF(ISBLANK('5. Pp (3 años)'!B72),"",'5. Pp (3 años)'!B72)</f>
        <v xml:space="preserve">Direccion de Bacheo y Pipas  </v>
      </c>
      <c r="D43" s="68" t="str">
        <f>IF(ISBLANK('5. Pp (3 años)'!C72),"",'5. Pp (3 años)'!C72)</f>
        <v>Actividad</v>
      </c>
      <c r="E43" s="154" t="str">
        <f>IF(ISBLANK('5. Pp (3 años)'!D72),"",'5. Pp (3 años)'!D72)</f>
        <v>2.2 Recepción de obras de vialidades.</v>
      </c>
      <c r="F43" s="154" t="str">
        <f>IF(ISBLANK('5. Pp (3 años)'!E72),"",'5. Pp (3 años)'!E72)</f>
        <v>PROV: Porcentaje de Recepción de Obras de vialidades.</v>
      </c>
      <c r="G43" s="162" t="str">
        <f>IF(ISBLANK('5. Pp (3 años)'!H72),"",'5. Pp (3 años)'!H72)</f>
        <v>Trimestral</v>
      </c>
      <c r="H43" s="54" t="str">
        <f>IF(ISBLANK('5. Pp (3 años)'!J72),"",'5. Pp (3 años)'!J72)</f>
        <v>UNIDAD DE MEDIDA DEL INDICADOR: 
Porcentaje. 
UNIDAD DE MEDIDAD DE LAS   VARIABLES:
Obras.</v>
      </c>
      <c r="I43" s="95">
        <f>IF(ISBLANK('9. METAS'!M47),"",'9. METAS'!M47)</f>
        <v>4</v>
      </c>
      <c r="J43" s="96">
        <f>IF(ISBLANK('9. METAS'!V47),"",'9. METAS'!V47)</f>
        <v>1</v>
      </c>
      <c r="K43" s="86">
        <f>IF(ISBLANK('9. METAS'!W47),"",'9. METAS'!W47)</f>
        <v>1</v>
      </c>
      <c r="L43" s="86">
        <f>IF(ISBLANK('9. METAS'!X47),"",'9. METAS'!X47)</f>
        <v>1</v>
      </c>
      <c r="M43" s="87">
        <f>IF(ISBLANK('9. METAS'!Y47),"",'9. METAS'!Y47)</f>
        <v>1</v>
      </c>
      <c r="N43" s="97"/>
      <c r="O43" s="89"/>
      <c r="P43" s="89"/>
      <c r="Q43" s="90"/>
      <c r="R43" s="84">
        <f t="shared" si="0"/>
        <v>0</v>
      </c>
      <c r="S43" s="85">
        <f t="shared" si="0"/>
        <v>0</v>
      </c>
      <c r="T43" s="85">
        <f t="shared" si="0"/>
        <v>0</v>
      </c>
      <c r="U43" s="108">
        <f t="shared" si="0"/>
        <v>0</v>
      </c>
      <c r="V43" s="88">
        <f t="shared" si="1"/>
        <v>0</v>
      </c>
      <c r="W43" s="85">
        <f t="shared" si="2"/>
        <v>0</v>
      </c>
      <c r="X43" s="85">
        <f t="shared" si="3"/>
        <v>0</v>
      </c>
      <c r="Y43" s="114">
        <f t="shared" si="4"/>
        <v>0</v>
      </c>
      <c r="Z43" s="130"/>
      <c r="AA43" s="131"/>
      <c r="AB43" s="131"/>
      <c r="AC43" s="132"/>
    </row>
    <row r="44" spans="3:29" ht="120.75">
      <c r="C44" s="158" t="str">
        <f>IF(ISBLANK('5. Pp (3 años)'!B73),"",'5. Pp (3 años)'!B73)</f>
        <v xml:space="preserve">Direccion de Bacheo y Pipas    </v>
      </c>
      <c r="D44" s="68" t="str">
        <f>IF(ISBLANK('5. Pp (3 años)'!C73),"",'5. Pp (3 años)'!C73)</f>
        <v>Actividad</v>
      </c>
      <c r="E44" s="154" t="str">
        <f>IF(ISBLANK('5. Pp (3 años)'!D73),"",'5. Pp (3 años)'!D73)</f>
        <v xml:space="preserve">2.2 Implementación del mantenimiento preventivo y correctivo del parque vehicular, parque de maquinaria y equipo menor.  </v>
      </c>
      <c r="F44" s="154" t="str">
        <f>IF(ISBLANK('5. Pp (3 años)'!E73),"",'5. Pp (3 años)'!E73)</f>
        <v>PVO: Porcentaje de Vehículos Operando.</v>
      </c>
      <c r="G44" s="162" t="str">
        <f>IF(ISBLANK('5. Pp (3 años)'!H73),"",'5. Pp (3 años)'!H73)</f>
        <v>Trimestral</v>
      </c>
      <c r="H44" s="54" t="str">
        <f>IF(ISBLANK('5. Pp (3 años)'!J73),"",'5. Pp (3 años)'!J73)</f>
        <v xml:space="preserve">UNIDAD DE MEDIDA DEL INDICADOR:
Porcentaje.
UNIDAD DE MEDIDAD DE LAS VARIABLES:
Vehículos.
</v>
      </c>
      <c r="I44" s="95">
        <f>IF(ISBLANK('9. METAS'!M48),"",'9. METAS'!M48)</f>
        <v>6</v>
      </c>
      <c r="J44" s="96">
        <f>IF(ISBLANK('9. METAS'!V48),"",'9. METAS'!V48)</f>
        <v>1</v>
      </c>
      <c r="K44" s="86">
        <f>IF(ISBLANK('9. METAS'!W48),"",'9. METAS'!W48)</f>
        <v>2</v>
      </c>
      <c r="L44" s="86">
        <f>IF(ISBLANK('9. METAS'!X48),"",'9. METAS'!X48)</f>
        <v>2</v>
      </c>
      <c r="M44" s="87">
        <f>IF(ISBLANK('9. METAS'!Y48),"",'9. METAS'!Y48)</f>
        <v>1</v>
      </c>
      <c r="N44" s="97"/>
      <c r="O44" s="89"/>
      <c r="P44" s="89"/>
      <c r="Q44" s="90"/>
      <c r="R44" s="84">
        <f t="shared" si="0"/>
        <v>0</v>
      </c>
      <c r="S44" s="85">
        <f t="shared" si="0"/>
        <v>0</v>
      </c>
      <c r="T44" s="85">
        <f t="shared" si="0"/>
        <v>0</v>
      </c>
      <c r="U44" s="108">
        <f t="shared" si="0"/>
        <v>0</v>
      </c>
      <c r="V44" s="88">
        <f t="shared" si="1"/>
        <v>0</v>
      </c>
      <c r="W44" s="85">
        <f t="shared" si="2"/>
        <v>0</v>
      </c>
      <c r="X44" s="85">
        <f t="shared" si="3"/>
        <v>0</v>
      </c>
      <c r="Y44" s="114">
        <f t="shared" si="4"/>
        <v>0</v>
      </c>
      <c r="Z44" s="127"/>
      <c r="AA44" s="128"/>
      <c r="AB44" s="128"/>
      <c r="AC44" s="129"/>
    </row>
    <row r="45" spans="3:29" ht="103.5">
      <c r="C45" s="157" t="str">
        <f>IF(ISBLANK('5. Pp (3 años)'!B74),"",'5. Pp (3 años)'!B74)</f>
        <v/>
      </c>
      <c r="D45" s="68" t="str">
        <f>IF(ISBLANK('5. Pp (3 años)'!C74),"",'5. Pp (3 años)'!C74)</f>
        <v/>
      </c>
      <c r="E45" s="154" t="str">
        <f>IF(ISBLANK('5. Pp (3 años)'!D74),"",'5. Pp (3 años)'!D74)</f>
        <v/>
      </c>
      <c r="F45" s="154" t="str">
        <f>IF(ISBLANK('5. Pp (3 años)'!E74),"",'5. Pp (3 años)'!E74)</f>
        <v>PPMO: Porcentaje del Parque de Maquinaria Operando.</v>
      </c>
      <c r="G45" s="162" t="str">
        <f>IF(ISBLANK('5. Pp (3 años)'!H74),"",'5. Pp (3 años)'!H74)</f>
        <v>Trimestral</v>
      </c>
      <c r="H45" s="54" t="str">
        <f>IF(ISBLANK('5. Pp (3 años)'!J74),"",'5. Pp (3 años)'!J74)</f>
        <v xml:space="preserve">UNIDAD DE MEDIDA DEL INDICADOR: 
Porcentaje 
UNIDAD DE MEDIDAD DE LAS VARIABLES:
Maquinaria </v>
      </c>
      <c r="I45" s="95">
        <f>IF(ISBLANK('9. METAS'!M49),"",'9. METAS'!M49)</f>
        <v>4</v>
      </c>
      <c r="J45" s="96">
        <f>IF(ISBLANK('9. METAS'!V49),"",'9. METAS'!V49)</f>
        <v>1</v>
      </c>
      <c r="K45" s="86">
        <f>IF(ISBLANK('9. METAS'!W49),"",'9. METAS'!W49)</f>
        <v>1</v>
      </c>
      <c r="L45" s="86">
        <f>IF(ISBLANK('9. METAS'!X49),"",'9. METAS'!X49)</f>
        <v>1</v>
      </c>
      <c r="M45" s="87">
        <f>IF(ISBLANK('9. METAS'!Y49),"",'9. METAS'!Y49)</f>
        <v>1</v>
      </c>
      <c r="N45" s="97"/>
      <c r="O45" s="89"/>
      <c r="P45" s="89"/>
      <c r="Q45" s="90"/>
      <c r="R45" s="84">
        <f t="shared" si="0"/>
        <v>0</v>
      </c>
      <c r="S45" s="85">
        <f t="shared" si="0"/>
        <v>0</v>
      </c>
      <c r="T45" s="85">
        <f t="shared" si="0"/>
        <v>0</v>
      </c>
      <c r="U45" s="108">
        <f t="shared" si="0"/>
        <v>0</v>
      </c>
      <c r="V45" s="88">
        <f t="shared" si="1"/>
        <v>0</v>
      </c>
      <c r="W45" s="85">
        <f t="shared" si="2"/>
        <v>0</v>
      </c>
      <c r="X45" s="85">
        <f t="shared" si="3"/>
        <v>0</v>
      </c>
      <c r="Y45" s="114">
        <f t="shared" si="4"/>
        <v>0</v>
      </c>
      <c r="Z45" s="130"/>
      <c r="AA45" s="131"/>
      <c r="AB45" s="131"/>
      <c r="AC45" s="132"/>
    </row>
    <row r="46" spans="3:29" ht="103.5">
      <c r="C46" s="159" t="str">
        <f>IF(ISBLANK('5. Pp (3 años)'!B75),"",'5. Pp (3 años)'!B75)</f>
        <v/>
      </c>
      <c r="D46" s="47" t="str">
        <f>IF(ISBLANK('5. Pp (3 años)'!C75),"",'5. Pp (3 años)'!C75)</f>
        <v/>
      </c>
      <c r="E46" s="156" t="str">
        <f>IF(ISBLANK('5. Pp (3 años)'!D75),"",'5. Pp (3 años)'!D75)</f>
        <v/>
      </c>
      <c r="F46" s="156" t="str">
        <f>IF(ISBLANK('5. Pp (3 años)'!E75),"",'5. Pp (3 años)'!E75)</f>
        <v>PEMO: Porcentaje de Equipo Menor Operando.</v>
      </c>
      <c r="G46" s="167" t="str">
        <f>IF(ISBLANK('5. Pp (3 años)'!H75),"",'5. Pp (3 años)'!H75)</f>
        <v>Trimestral</v>
      </c>
      <c r="H46" s="53" t="str">
        <f>IF(ISBLANK('5. Pp (3 años)'!J75),"",'5. Pp (3 años)'!J75)</f>
        <v>UNIDAD DE MEDIDA DEL INDICADOR:
Porcentaje.
UNIDAD DE MEDIDAD DE LAS VARIABLES:
Equipo menor.</v>
      </c>
      <c r="I46" s="95">
        <f>IF(ISBLANK('9. METAS'!M50),"",'9. METAS'!M50)</f>
        <v>9</v>
      </c>
      <c r="J46" s="96">
        <f>IF(ISBLANK('9. METAS'!V50),"",'9. METAS'!V50)</f>
        <v>2</v>
      </c>
      <c r="K46" s="86">
        <f>IF(ISBLANK('9. METAS'!W50),"",'9. METAS'!W50)</f>
        <v>2</v>
      </c>
      <c r="L46" s="86">
        <f>IF(ISBLANK('9. METAS'!X50),"",'9. METAS'!X50)</f>
        <v>3</v>
      </c>
      <c r="M46" s="87">
        <f>IF(ISBLANK('9. METAS'!Y50),"",'9. METAS'!Y50)</f>
        <v>2</v>
      </c>
      <c r="N46" s="97"/>
      <c r="O46" s="89"/>
      <c r="P46" s="89"/>
      <c r="Q46" s="90"/>
      <c r="R46" s="84">
        <f t="shared" si="0"/>
        <v>0</v>
      </c>
      <c r="S46" s="85">
        <f t="shared" si="0"/>
        <v>0</v>
      </c>
      <c r="T46" s="85">
        <f t="shared" si="0"/>
        <v>0</v>
      </c>
      <c r="U46" s="108">
        <f t="shared" si="0"/>
        <v>0</v>
      </c>
      <c r="V46" s="88">
        <f t="shared" si="1"/>
        <v>0</v>
      </c>
      <c r="W46" s="85">
        <f t="shared" si="2"/>
        <v>0</v>
      </c>
      <c r="X46" s="85">
        <f t="shared" si="3"/>
        <v>0</v>
      </c>
      <c r="Y46" s="114">
        <f t="shared" si="4"/>
        <v>0</v>
      </c>
      <c r="Z46" s="127"/>
      <c r="AA46" s="128"/>
      <c r="AB46" s="128"/>
      <c r="AC46" s="129"/>
    </row>
    <row r="47" spans="3:29" ht="103.5">
      <c r="C47" s="157" t="str">
        <f>IF(ISBLANK('5. Pp (3 años)'!B76),"",'5. Pp (3 años)'!B76)</f>
        <v xml:space="preserve">Direccion de Bacheo y Pipas  </v>
      </c>
      <c r="D47" s="68" t="str">
        <f>IF(ISBLANK('5. Pp (3 años)'!C76),"",'5. Pp (3 años)'!C76)</f>
        <v>Actividad</v>
      </c>
      <c r="E47" s="154" t="str">
        <f>IF(ISBLANK('5. Pp (3 años)'!D76),"",'5. Pp (3 años)'!D76)</f>
        <v xml:space="preserve">2.2 Mantenimiento de las  instalaciones, optimizando el buen funcionamiento para el cumplimiento de las prestaciones del servicio. </v>
      </c>
      <c r="F47" s="154" t="str">
        <f>IF(ISBLANK('5. Pp (3 años)'!E76),"",'5. Pp (3 años)'!E76)</f>
        <v>PAMID: Porcentaje de actividades de Mantenimiento de las Instalaciones Deterioradas.</v>
      </c>
      <c r="G47" s="162" t="str">
        <f>IF(ISBLANK('5. Pp (3 años)'!H76),"",'5. Pp (3 años)'!H76)</f>
        <v>Trimestral</v>
      </c>
      <c r="H47" s="54" t="str">
        <f>IF(ISBLANK('5. Pp (3 años)'!J76),"",'5. Pp (3 años)'!J76)</f>
        <v>UNIDAD DE MEDIDA DEL INDICADOR: 
Porcentaje. 
UNIDAD DE MEDIDAD DE LAS VARIABLES: 
Mantenimiento.</v>
      </c>
      <c r="I47" s="95">
        <f>IF(ISBLANK('9. METAS'!M51),"",'9. METAS'!M51)</f>
        <v>4</v>
      </c>
      <c r="J47" s="96">
        <f>IF(ISBLANK('9. METAS'!V51),"",'9. METAS'!V51)</f>
        <v>2</v>
      </c>
      <c r="K47" s="86">
        <f>IF(ISBLANK('9. METAS'!W51),"",'9. METAS'!W51)</f>
        <v>2</v>
      </c>
      <c r="L47" s="86">
        <f>IF(ISBLANK('9. METAS'!X51),"",'9. METAS'!X51)</f>
        <v>2</v>
      </c>
      <c r="M47" s="87">
        <f>IF(ISBLANK('9. METAS'!Y51),"",'9. METAS'!Y51)</f>
        <v>2</v>
      </c>
      <c r="N47" s="97"/>
      <c r="O47" s="89"/>
      <c r="P47" s="89"/>
      <c r="Q47" s="90"/>
      <c r="R47" s="84">
        <f t="shared" si="0"/>
        <v>0</v>
      </c>
      <c r="S47" s="85">
        <f t="shared" si="0"/>
        <v>0</v>
      </c>
      <c r="T47" s="85">
        <f t="shared" si="0"/>
        <v>0</v>
      </c>
      <c r="U47" s="108">
        <f t="shared" si="0"/>
        <v>0</v>
      </c>
      <c r="V47" s="88">
        <f t="shared" si="1"/>
        <v>0</v>
      </c>
      <c r="W47" s="85">
        <f t="shared" si="2"/>
        <v>0</v>
      </c>
      <c r="X47" s="85">
        <f t="shared" si="3"/>
        <v>0</v>
      </c>
      <c r="Y47" s="114">
        <f t="shared" si="4"/>
        <v>0</v>
      </c>
      <c r="Z47" s="130"/>
      <c r="AA47" s="131"/>
      <c r="AB47" s="131"/>
      <c r="AC47" s="132"/>
    </row>
    <row r="48" spans="3:29" ht="103.5">
      <c r="C48" s="158" t="str">
        <f>IF(ISBLANK('5. Pp (3 años)'!B77),"",'5. Pp (3 años)'!B77)</f>
        <v>Dirección de Pozos y Limpieza de Playas</v>
      </c>
      <c r="D48" s="68" t="str">
        <f>IF(ISBLANK('5. Pp (3 años)'!C77),"",'5. Pp (3 años)'!C77)</f>
        <v>Componente</v>
      </c>
      <c r="E48" s="154" t="str">
        <f>IF(ISBLANK('5. Pp (3 años)'!D77),"",'5. Pp (3 años)'!D77)</f>
        <v xml:space="preserve">2.2.1.1.5  Mantenimiento de pozos pluviales y limpieza de los accesos a playas públicas realizado. </v>
      </c>
      <c r="F48" s="154" t="str">
        <f>IF(ISBLANK('5. Pp (3 años)'!E77),"",'5. Pp (3 años)'!E77)</f>
        <v xml:space="preserve">PMPPR: Porcentaje del mantenimiento de los pozos pluviales realizado. </v>
      </c>
      <c r="G48" s="162" t="str">
        <f>IF(ISBLANK('5. Pp (3 años)'!H77),"",'5. Pp (3 años)'!H77)</f>
        <v>Trimestral</v>
      </c>
      <c r="H48" s="54" t="str">
        <f>IF(ISBLANK('5. Pp (3 años)'!J77),"",'5. Pp (3 años)'!J77)</f>
        <v>UNIDAD DE MEDIDA:  
Porcentaje. 
UNIDAD DE MEDIDA DE LAS VARIABLES:
Pozos.</v>
      </c>
      <c r="I48" s="95">
        <f>IF(ISBLANK('9. METAS'!M52),"",'9. METAS'!M52)</f>
        <v>2695</v>
      </c>
      <c r="J48" s="96">
        <f>IF(ISBLANK('9. METAS'!V52),"",'9. METAS'!V52)</f>
        <v>630</v>
      </c>
      <c r="K48" s="86">
        <f>IF(ISBLANK('9. METAS'!W52),"",'9. METAS'!W52)</f>
        <v>695</v>
      </c>
      <c r="L48" s="86">
        <f>IF(ISBLANK('9. METAS'!X52),"",'9. METAS'!X52)</f>
        <v>680</v>
      </c>
      <c r="M48" s="87">
        <f>IF(ISBLANK('9. METAS'!Y52),"",'9. METAS'!Y52)</f>
        <v>690</v>
      </c>
      <c r="N48" s="97"/>
      <c r="O48" s="89"/>
      <c r="P48" s="89"/>
      <c r="Q48" s="90"/>
      <c r="R48" s="84">
        <f t="shared" si="0"/>
        <v>0</v>
      </c>
      <c r="S48" s="85">
        <f t="shared" si="0"/>
        <v>0</v>
      </c>
      <c r="T48" s="85">
        <f t="shared" si="0"/>
        <v>0</v>
      </c>
      <c r="U48" s="108">
        <f t="shared" si="0"/>
        <v>0</v>
      </c>
      <c r="V48" s="88">
        <f t="shared" si="1"/>
        <v>0</v>
      </c>
      <c r="W48" s="85">
        <f t="shared" si="2"/>
        <v>0</v>
      </c>
      <c r="X48" s="85">
        <f t="shared" si="3"/>
        <v>0</v>
      </c>
      <c r="Y48" s="114">
        <f t="shared" si="4"/>
        <v>0</v>
      </c>
      <c r="Z48" s="127"/>
      <c r="AA48" s="128"/>
      <c r="AB48" s="128"/>
      <c r="AC48" s="129"/>
    </row>
    <row r="49" spans="3:29" ht="103.5">
      <c r="C49" s="157" t="str">
        <f>IF(ISBLANK('5. Pp (3 años)'!B78),"",'5. Pp (3 años)'!B78)</f>
        <v/>
      </c>
      <c r="D49" s="68" t="str">
        <f>IF(ISBLANK('5. Pp (3 años)'!C78),"",'5. Pp (3 años)'!C78)</f>
        <v/>
      </c>
      <c r="E49" s="154" t="str">
        <f>IF(ISBLANK('5. Pp (3 años)'!D78),"",'5. Pp (3 años)'!D78)</f>
        <v/>
      </c>
      <c r="F49" s="154" t="str">
        <f>IF(ISBLANK('5. Pp (3 años)'!E78),"",'5. Pp (3 años)'!E78)</f>
        <v>PMCPLR: Porcentaje de metros cuadrados de playas limpias realizado.</v>
      </c>
      <c r="G49" s="162" t="str">
        <f>IF(ISBLANK('5. Pp (3 años)'!H78),"",'5. Pp (3 años)'!H78)</f>
        <v>Trimestral</v>
      </c>
      <c r="H49" s="54" t="str">
        <f>IF(ISBLANK('5. Pp (3 años)'!J78),"",'5. Pp (3 años)'!J78)</f>
        <v>UNIDAD DE MEDIDA:  
Porcentaje.   
UNIDAD DE MEDIDA DE LAS VARIABLES: 
Metros cuadrados.</v>
      </c>
      <c r="I49" s="95">
        <f>IF(ISBLANK('9. METAS'!M53),"",'9. METAS'!M53)</f>
        <v>19500000</v>
      </c>
      <c r="J49" s="96">
        <f>IF(ISBLANK('9. METAS'!V53),"",'9. METAS'!V53)</f>
        <v>4750000</v>
      </c>
      <c r="K49" s="86">
        <f>IF(ISBLANK('9. METAS'!W53),"",'9. METAS'!W53)</f>
        <v>4850000</v>
      </c>
      <c r="L49" s="86">
        <f>IF(ISBLANK('9. METAS'!X53),"",'9. METAS'!X53)</f>
        <v>4900000</v>
      </c>
      <c r="M49" s="87">
        <f>IF(ISBLANK('9. METAS'!Y53),"",'9. METAS'!Y53)</f>
        <v>5000000</v>
      </c>
      <c r="N49" s="97"/>
      <c r="O49" s="89"/>
      <c r="P49" s="89"/>
      <c r="Q49" s="90"/>
      <c r="R49" s="84">
        <f t="shared" si="0"/>
        <v>0</v>
      </c>
      <c r="S49" s="85">
        <f t="shared" si="0"/>
        <v>0</v>
      </c>
      <c r="T49" s="85">
        <f t="shared" si="0"/>
        <v>0</v>
      </c>
      <c r="U49" s="108">
        <f t="shared" si="0"/>
        <v>0</v>
      </c>
      <c r="V49" s="88">
        <f t="shared" si="1"/>
        <v>0</v>
      </c>
      <c r="W49" s="85">
        <f t="shared" si="2"/>
        <v>0</v>
      </c>
      <c r="X49" s="85">
        <f t="shared" si="3"/>
        <v>0</v>
      </c>
      <c r="Y49" s="114">
        <f t="shared" si="4"/>
        <v>0</v>
      </c>
      <c r="Z49" s="130"/>
      <c r="AA49" s="131"/>
      <c r="AB49" s="131"/>
      <c r="AC49" s="132"/>
    </row>
    <row r="50" spans="3:29" ht="103.5">
      <c r="C50" s="158" t="str">
        <f>IF(ISBLANK('5. Pp (3 años)'!B79),"",'5. Pp (3 años)'!B79)</f>
        <v>Dirección de Pozos y Limpieza de Playas</v>
      </c>
      <c r="D50" s="68" t="str">
        <f>IF(ISBLANK('5. Pp (3 años)'!C79),"",'5. Pp (3 años)'!C79)</f>
        <v>Actividad</v>
      </c>
      <c r="E50" s="154" t="str">
        <f>IF(ISBLANK('5. Pp (3 años)'!D79),"",'5. Pp (3 años)'!D79)</f>
        <v>2.2.1.1.5.1 Restauración de  los pozos pluviales.</v>
      </c>
      <c r="F50" s="154" t="str">
        <f>IF(ISBLANK('5. Pp (3 años)'!E79),"",'5. Pp (3 años)'!E79)</f>
        <v>PPPR: Porcentaje de los pozos pluviales restaurados.</v>
      </c>
      <c r="G50" s="162" t="str">
        <f>IF(ISBLANK('5. Pp (3 años)'!H79),"",'5. Pp (3 años)'!H79)</f>
        <v>Trimestral</v>
      </c>
      <c r="H50" s="54" t="str">
        <f>IF(ISBLANK('5. Pp (3 años)'!J79),"",'5. Pp (3 años)'!J79)</f>
        <v>UNIDAD DE MEDIDA:
Porcentaje. 
UNIDAD DE MEDIDA DE LAS VARIABLES: 
Pozos pluviales.</v>
      </c>
      <c r="I50" s="95">
        <f>IF(ISBLANK('9. METAS'!M54),"",'9. METAS'!M54)</f>
        <v>200</v>
      </c>
      <c r="J50" s="96">
        <f>IF(ISBLANK('9. METAS'!V54),"",'9. METAS'!V54)</f>
        <v>44</v>
      </c>
      <c r="K50" s="86">
        <f>IF(ISBLANK('9. METAS'!W54),"",'9. METAS'!W54)</f>
        <v>47</v>
      </c>
      <c r="L50" s="86">
        <f>IF(ISBLANK('9. METAS'!X54),"",'9. METAS'!X54)</f>
        <v>53</v>
      </c>
      <c r="M50" s="87">
        <f>IF(ISBLANK('9. METAS'!Y54),"",'9. METAS'!Y54)</f>
        <v>56</v>
      </c>
      <c r="N50" s="97"/>
      <c r="O50" s="89"/>
      <c r="P50" s="89"/>
      <c r="Q50" s="90"/>
      <c r="R50" s="84">
        <f t="shared" si="0"/>
        <v>0</v>
      </c>
      <c r="S50" s="85">
        <f t="shared" si="0"/>
        <v>0</v>
      </c>
      <c r="T50" s="85">
        <f t="shared" si="0"/>
        <v>0</v>
      </c>
      <c r="U50" s="108">
        <f t="shared" si="0"/>
        <v>0</v>
      </c>
      <c r="V50" s="88">
        <f t="shared" si="1"/>
        <v>0</v>
      </c>
      <c r="W50" s="85">
        <f t="shared" si="2"/>
        <v>0</v>
      </c>
      <c r="X50" s="85">
        <f t="shared" si="3"/>
        <v>0</v>
      </c>
      <c r="Y50" s="114">
        <f t="shared" si="4"/>
        <v>0</v>
      </c>
      <c r="Z50" s="130"/>
      <c r="AA50" s="131"/>
      <c r="AB50" s="131"/>
      <c r="AC50" s="132"/>
    </row>
    <row r="51" spans="3:29" ht="103.5">
      <c r="C51" s="157" t="str">
        <f>IF(ISBLANK('5. Pp (3 años)'!B80),"",'5. Pp (3 años)'!B80)</f>
        <v>Dirección de Pozos y Limpieza de Playas</v>
      </c>
      <c r="D51" s="68" t="str">
        <f>IF(ISBLANK('5. Pp (3 años)'!C80),"",'5. Pp (3 años)'!C80)</f>
        <v>Actividad</v>
      </c>
      <c r="E51" s="154" t="str">
        <f>IF(ISBLANK('5. Pp (3 años)'!D80),"",'5. Pp (3 años)'!D80)</f>
        <v>2.2.1.1.5.2 Realización de servicio de la limpieza del sistema pluvial.</v>
      </c>
      <c r="F51" s="154" t="str">
        <f>IF(ISBLANK('5. Pp (3 años)'!E80),"",'5. Pp (3 años)'!E80)</f>
        <v xml:space="preserve">PSLSDP: Porcentaje de servicio de limpieza del sistema  pluvial. </v>
      </c>
      <c r="G51" s="162" t="str">
        <f>IF(ISBLANK('5. Pp (3 años)'!H80),"",'5. Pp (3 años)'!H80)</f>
        <v>Trimestral</v>
      </c>
      <c r="H51" s="54" t="str">
        <f>IF(ISBLANK('5. Pp (3 años)'!J80),"",'5. Pp (3 años)'!J80)</f>
        <v>UNIDAD DE   MEDIDA: 
Porcentaje 
UNIDAD DE MEDIDA DE LAS   VARIABLES:  
Servicios</v>
      </c>
      <c r="I51" s="95">
        <f>IF(ISBLANK('9. METAS'!M55),"",'9. METAS'!M55)</f>
        <v>22000</v>
      </c>
      <c r="J51" s="96">
        <f>IF(ISBLANK('9. METAS'!V55),"",'9. METAS'!V55)</f>
        <v>5200</v>
      </c>
      <c r="K51" s="86">
        <f>IF(ISBLANK('9. METAS'!W55),"",'9. METAS'!W55)</f>
        <v>5600</v>
      </c>
      <c r="L51" s="86">
        <f>IF(ISBLANK('9. METAS'!X55),"",'9. METAS'!X55)</f>
        <v>5700</v>
      </c>
      <c r="M51" s="87">
        <f>IF(ISBLANK('9. METAS'!Y55),"",'9. METAS'!Y55)</f>
        <v>5500</v>
      </c>
      <c r="N51" s="97"/>
      <c r="O51" s="89"/>
      <c r="P51" s="89"/>
      <c r="Q51" s="90"/>
      <c r="R51" s="84">
        <f t="shared" si="0"/>
        <v>0</v>
      </c>
      <c r="S51" s="85">
        <f t="shared" si="0"/>
        <v>0</v>
      </c>
      <c r="T51" s="85">
        <f t="shared" si="0"/>
        <v>0</v>
      </c>
      <c r="U51" s="108">
        <f t="shared" si="0"/>
        <v>0</v>
      </c>
      <c r="V51" s="88">
        <f t="shared" si="1"/>
        <v>0</v>
      </c>
      <c r="W51" s="85">
        <f t="shared" si="2"/>
        <v>0</v>
      </c>
      <c r="X51" s="85">
        <f t="shared" si="3"/>
        <v>0</v>
      </c>
      <c r="Y51" s="114">
        <f t="shared" si="4"/>
        <v>0</v>
      </c>
      <c r="Z51" s="127"/>
      <c r="AA51" s="128"/>
      <c r="AB51" s="128"/>
      <c r="AC51" s="129"/>
    </row>
    <row r="52" spans="3:29" ht="86.25">
      <c r="C52" s="159" t="str">
        <f>IF(ISBLANK('5. Pp (3 años)'!B81),"",'5. Pp (3 años)'!B81)</f>
        <v/>
      </c>
      <c r="D52" s="47" t="str">
        <f>IF(ISBLANK('5. Pp (3 años)'!C81),"",'5. Pp (3 años)'!C81)</f>
        <v/>
      </c>
      <c r="E52" s="156" t="str">
        <f>IF(ISBLANK('5. Pp (3 años)'!D81),"",'5. Pp (3 años)'!D81)</f>
        <v/>
      </c>
      <c r="F52" s="156" t="str">
        <f>IF(ISBLANK('5. Pp (3 años)'!E81),"",'5. Pp (3 años)'!E81)</f>
        <v>PMMLIP: Porcentaje de mantenimiento de metros lineales de interconexión de pozos realizados.</v>
      </c>
      <c r="G52" s="167" t="str">
        <f>IF(ISBLANK('5. Pp (3 años)'!H81),"",'5. Pp (3 años)'!H81)</f>
        <v>Trimestral</v>
      </c>
      <c r="H52" s="53" t="str">
        <f>IF(ISBLANK('5. Pp (3 años)'!J81),"",'5. Pp (3 años)'!J81)</f>
        <v>UNIDAD DE MEDIDA:
Porcentaje.
UNIDAD DE MEDIDA DE LAS VARIABLES:
Metros lineales.</v>
      </c>
      <c r="I52" s="95">
        <f>IF(ISBLANK('9. METAS'!M56),"",'9. METAS'!M56)</f>
        <v>5050</v>
      </c>
      <c r="J52" s="96">
        <f>IF(ISBLANK('9. METAS'!V56),"",'9. METAS'!V56)</f>
        <v>1175</v>
      </c>
      <c r="K52" s="86">
        <f>IF(ISBLANK('9. METAS'!W56),"",'9. METAS'!W56)</f>
        <v>1275</v>
      </c>
      <c r="L52" s="86">
        <f>IF(ISBLANK('9. METAS'!X56),"",'9. METAS'!X56)</f>
        <v>1350</v>
      </c>
      <c r="M52" s="87">
        <f>IF(ISBLANK('9. METAS'!Y56),"",'9. METAS'!Y56)</f>
        <v>1250</v>
      </c>
      <c r="N52" s="97"/>
      <c r="O52" s="89"/>
      <c r="P52" s="89"/>
      <c r="Q52" s="90"/>
      <c r="R52" s="84">
        <f t="shared" si="0"/>
        <v>0</v>
      </c>
      <c r="S52" s="85">
        <f t="shared" si="0"/>
        <v>0</v>
      </c>
      <c r="T52" s="85">
        <f t="shared" si="0"/>
        <v>0</v>
      </c>
      <c r="U52" s="108">
        <f t="shared" si="0"/>
        <v>0</v>
      </c>
      <c r="V52" s="88">
        <f t="shared" si="1"/>
        <v>0</v>
      </c>
      <c r="W52" s="85">
        <f t="shared" si="2"/>
        <v>0</v>
      </c>
      <c r="X52" s="85">
        <f t="shared" si="3"/>
        <v>0</v>
      </c>
      <c r="Y52" s="114">
        <f t="shared" si="4"/>
        <v>0</v>
      </c>
      <c r="Z52" s="127"/>
      <c r="AA52" s="128"/>
      <c r="AB52" s="128"/>
      <c r="AC52" s="129"/>
    </row>
    <row r="53" spans="3:29" ht="103.5">
      <c r="C53" s="157" t="str">
        <f>IF(ISBLANK('5. Pp (3 años)'!B82),"",'5. Pp (3 años)'!B82)</f>
        <v>Dirección de Pozos y Limpieza de Playas</v>
      </c>
      <c r="D53" s="68" t="str">
        <f>IF(ISBLANK('5. Pp (3 años)'!C82),"",'5. Pp (3 años)'!C82)</f>
        <v>Actividad</v>
      </c>
      <c r="E53" s="154" t="str">
        <f>IF(ISBLANK('5. Pp (3 años)'!D82),"",'5. Pp (3 años)'!D82)</f>
        <v>2.2.1.1.5.3 Realización de servicio de limpieza de los accesos a playas públicas.</v>
      </c>
      <c r="F53" s="154" t="str">
        <f>IF(ISBLANK('5. Pp (3 años)'!E82),"",'5. Pp (3 años)'!E82)</f>
        <v xml:space="preserve">PKBRAPP: Porcentaje de Kilos de basura recolectado de los accesos a las playas públicas. </v>
      </c>
      <c r="G53" s="162" t="str">
        <f>IF(ISBLANK('5. Pp (3 años)'!H82),"",'5. Pp (3 años)'!H82)</f>
        <v>Trimestral</v>
      </c>
      <c r="H53" s="54" t="str">
        <f>IF(ISBLANK('5. Pp (3 años)'!J82),"",'5. Pp (3 años)'!J82)</f>
        <v>UNIDAD DE MEDIDA: 
Porcentaje. 
UNIDAD DE MEDIDA DE LAS VARIABLES: 
Kgs de basura recolectada.</v>
      </c>
      <c r="I53" s="95">
        <f>IF(ISBLANK('9. METAS'!M57),"",'9. METAS'!M57)</f>
        <v>519000</v>
      </c>
      <c r="J53" s="96">
        <f>IF(ISBLANK('9. METAS'!V57),"",'9. METAS'!V57)</f>
        <v>114000</v>
      </c>
      <c r="K53" s="86">
        <f>IF(ISBLANK('9. METAS'!W57),"",'9. METAS'!W57)</f>
        <v>130000</v>
      </c>
      <c r="L53" s="86">
        <f>IF(ISBLANK('9. METAS'!X57),"",'9. METAS'!X57)</f>
        <v>145000</v>
      </c>
      <c r="M53" s="87">
        <f>IF(ISBLANK('9. METAS'!Y57),"",'9. METAS'!Y57)</f>
        <v>130000</v>
      </c>
      <c r="N53" s="97"/>
      <c r="O53" s="89"/>
      <c r="P53" s="89"/>
      <c r="Q53" s="90"/>
      <c r="R53" s="84">
        <f t="shared" si="0"/>
        <v>0</v>
      </c>
      <c r="S53" s="85">
        <f t="shared" si="0"/>
        <v>0</v>
      </c>
      <c r="T53" s="85">
        <f t="shared" si="0"/>
        <v>0</v>
      </c>
      <c r="U53" s="108">
        <f t="shared" si="0"/>
        <v>0</v>
      </c>
      <c r="V53" s="88">
        <f t="shared" si="1"/>
        <v>0</v>
      </c>
      <c r="W53" s="85">
        <f t="shared" si="2"/>
        <v>0</v>
      </c>
      <c r="X53" s="85">
        <f t="shared" si="3"/>
        <v>0</v>
      </c>
      <c r="Y53" s="114">
        <f t="shared" si="4"/>
        <v>0</v>
      </c>
      <c r="Z53" s="127"/>
      <c r="AA53" s="128"/>
      <c r="AB53" s="128"/>
      <c r="AC53" s="129"/>
    </row>
    <row r="54" spans="3:29" ht="120.75">
      <c r="C54" s="158" t="str">
        <f>IF(ISBLANK('5. Pp (3 años)'!B83),"",'5. Pp (3 años)'!B83)</f>
        <v/>
      </c>
      <c r="D54" s="68" t="str">
        <f>IF(ISBLANK('5. Pp (3 años)'!C83),"",'5. Pp (3 años)'!C83)</f>
        <v/>
      </c>
      <c r="E54" s="154" t="str">
        <f>IF(ISBLANK('5. Pp (3 años)'!D83),"",'5. Pp (3 años)'!D83)</f>
        <v/>
      </c>
      <c r="F54" s="154" t="str">
        <f>IF(ISBLANK('5. Pp (3 años)'!E83),"",'5. Pp (3 años)'!E83)</f>
        <v xml:space="preserve">PMCSPMRAPP: Porcentaje de metros cubicos de sargazo y pasto marino retirado de los accesos a las playas públicas. </v>
      </c>
      <c r="G54" s="162" t="str">
        <f>IF(ISBLANK('5. Pp (3 años)'!H83),"",'5. Pp (3 años)'!H83)</f>
        <v>Trimestral</v>
      </c>
      <c r="H54" s="54" t="str">
        <f>IF(ISBLANK('5. Pp (3 años)'!J83),"",'5. Pp (3 años)'!J83)</f>
        <v>UNIDAD DE MEDIDA:  
Porcentaje.  
UNIDAD DE MEDIDA DE LAS VARIABLES: 
Metros cubicos de sargazo y pasto marino.</v>
      </c>
      <c r="I54" s="95">
        <f>IF(ISBLANK('9. METAS'!M58),"",'9. METAS'!M58)</f>
        <v>17300</v>
      </c>
      <c r="J54" s="96">
        <f>IF(ISBLANK('9. METAS'!V58),"",'9. METAS'!V58)</f>
        <v>4100</v>
      </c>
      <c r="K54" s="86">
        <f>IF(ISBLANK('9. METAS'!W58),"",'9. METAS'!W58)</f>
        <v>4600</v>
      </c>
      <c r="L54" s="86">
        <f>IF(ISBLANK('9. METAS'!X58),"",'9. METAS'!X58)</f>
        <v>4400</v>
      </c>
      <c r="M54" s="87">
        <f>IF(ISBLANK('9. METAS'!Y58),"",'9. METAS'!Y58)</f>
        <v>4200</v>
      </c>
      <c r="N54" s="97"/>
      <c r="O54" s="89"/>
      <c r="P54" s="89"/>
      <c r="Q54" s="90"/>
      <c r="R54" s="84">
        <f t="shared" si="0"/>
        <v>0</v>
      </c>
      <c r="S54" s="85">
        <f t="shared" si="0"/>
        <v>0</v>
      </c>
      <c r="T54" s="85">
        <f t="shared" si="0"/>
        <v>0</v>
      </c>
      <c r="U54" s="108">
        <f t="shared" si="0"/>
        <v>0</v>
      </c>
      <c r="V54" s="88">
        <f t="shared" si="1"/>
        <v>0</v>
      </c>
      <c r="W54" s="85">
        <f t="shared" si="2"/>
        <v>0</v>
      </c>
      <c r="X54" s="85">
        <f t="shared" si="3"/>
        <v>0</v>
      </c>
      <c r="Y54" s="114">
        <f t="shared" si="4"/>
        <v>0</v>
      </c>
      <c r="Z54" s="130"/>
      <c r="AA54" s="131"/>
      <c r="AB54" s="131"/>
      <c r="AC54" s="132"/>
    </row>
    <row r="55" spans="3:29" ht="103.5">
      <c r="C55" s="157" t="str">
        <f>IF(ISBLANK('5. Pp (3 años)'!B84),"",'5. Pp (3 años)'!B84)</f>
        <v>Dirección de Pozos y Limpieza de Playas</v>
      </c>
      <c r="D55" s="68" t="str">
        <f>IF(ISBLANK('5. Pp (3 años)'!C84),"",'5. Pp (3 años)'!C84)</f>
        <v>Actividad</v>
      </c>
      <c r="E55" s="154" t="str">
        <f>IF(ISBLANK('5. Pp (3 años)'!D84),"",'5. Pp (3 años)'!D84)</f>
        <v xml:space="preserve"> 2.2.1.1.5.4 Implementación del mantenimiento de parque vehicular, equipo menor y maquinaria pesada.</v>
      </c>
      <c r="F55" s="154" t="str">
        <f>IF(ISBLANK('5. Pp (3 años)'!E84),"",'5. Pp (3 años)'!E84)</f>
        <v>PMPVEMMP: Porcentaje de mantenimiento de parque vehicular, equipo menor y maquinaria pesada de la Dirección de pozos y Limpieza de playas.</v>
      </c>
      <c r="G55" s="162" t="str">
        <f>IF(ISBLANK('5. Pp (3 años)'!H84),"",'5. Pp (3 años)'!H84)</f>
        <v>Trimestral</v>
      </c>
      <c r="H55" s="54" t="str">
        <f>IF(ISBLANK('5. Pp (3 años)'!J84),"",'5. Pp (3 años)'!J84)</f>
        <v>UNIDAD DE MEDIDA:  
Porcentaje.  
UNIDAD DE MEDIDA DE LAS VARIABLES: 
Mantenimientos.</v>
      </c>
      <c r="I55" s="95">
        <f>IF(ISBLANK('9. METAS'!M59),"",'9. METAS'!M59)</f>
        <v>35</v>
      </c>
      <c r="J55" s="96">
        <f>IF(ISBLANK('9. METAS'!V59),"",'9. METAS'!V59)</f>
        <v>7</v>
      </c>
      <c r="K55" s="86">
        <f>IF(ISBLANK('9. METAS'!W59),"",'9. METAS'!W59)</f>
        <v>10</v>
      </c>
      <c r="L55" s="86">
        <f>IF(ISBLANK('9. METAS'!X59),"",'9. METAS'!X59)</f>
        <v>9</v>
      </c>
      <c r="M55" s="87">
        <f>IF(ISBLANK('9. METAS'!Y59),"",'9. METAS'!Y59)</f>
        <v>9</v>
      </c>
      <c r="N55" s="97"/>
      <c r="O55" s="89"/>
      <c r="P55" s="89"/>
      <c r="Q55" s="90"/>
      <c r="R55" s="84">
        <f t="shared" si="0"/>
        <v>0</v>
      </c>
      <c r="S55" s="85">
        <f t="shared" si="0"/>
        <v>0</v>
      </c>
      <c r="T55" s="85">
        <f t="shared" si="0"/>
        <v>0</v>
      </c>
      <c r="U55" s="108">
        <f t="shared" si="0"/>
        <v>0</v>
      </c>
      <c r="V55" s="88">
        <f t="shared" si="1"/>
        <v>0</v>
      </c>
      <c r="W55" s="85">
        <f t="shared" si="2"/>
        <v>0</v>
      </c>
      <c r="X55" s="85">
        <f t="shared" si="3"/>
        <v>0</v>
      </c>
      <c r="Y55" s="114">
        <f t="shared" si="4"/>
        <v>0</v>
      </c>
      <c r="Z55" s="130"/>
      <c r="AA55" s="131"/>
      <c r="AB55" s="131"/>
      <c r="AC55" s="132"/>
    </row>
    <row r="56" spans="3:29" ht="103.5">
      <c r="C56" s="158" t="str">
        <f>IF(ISBLANK('5. Pp (3 años)'!B85),"",'5. Pp (3 años)'!B85)</f>
        <v>Dirección de Parques y Áreas Jardinadas</v>
      </c>
      <c r="D56" s="68" t="str">
        <f>IF(ISBLANK('5. Pp (3 años)'!C85),"",'5. Pp (3 años)'!C85)</f>
        <v>Componente</v>
      </c>
      <c r="E56" s="154" t="str">
        <f>IF(ISBLANK('5. Pp (3 años)'!D85),"",'5. Pp (3 años)'!D85)</f>
        <v>2.2.1.1.6  Mantenimiento de la Infraestructura de parques y jardines del municipio de Benito Juárez atendido.</v>
      </c>
      <c r="F56" s="154" t="str">
        <f>IF(ISBLANK('5. Pp (3 años)'!E85),"",'5. Pp (3 años)'!E85)</f>
        <v>PSMIPJR: Porcentaje servicios de mantenimiento a la infraestructura de parques y jardines realizados.</v>
      </c>
      <c r="G56" s="162" t="str">
        <f>IF(ISBLANK('5. Pp (3 años)'!H85),"",'5. Pp (3 años)'!H85)</f>
        <v>Trimestral</v>
      </c>
      <c r="H56" s="54" t="str">
        <f>IF(ISBLANK('5. Pp (3 años)'!J85),"",'5. Pp (3 años)'!J85)</f>
        <v xml:space="preserve">UNIDAD DE MEDIDA DEL INDICADOR: Porcentaje
UNIDAD DE MEDIDA DE LAS VARIABLES: Servicios
</v>
      </c>
      <c r="I56" s="95">
        <f>IF(ISBLANK('9. METAS'!M60),"",'9. METAS'!M60)</f>
        <v>125</v>
      </c>
      <c r="J56" s="96">
        <f>IF(ISBLANK('9. METAS'!V60),"",'9. METAS'!V60)</f>
        <v>35</v>
      </c>
      <c r="K56" s="86">
        <f>IF(ISBLANK('9. METAS'!W60),"",'9. METAS'!W60)</f>
        <v>30</v>
      </c>
      <c r="L56" s="86">
        <f>IF(ISBLANK('9. METAS'!X60),"",'9. METAS'!X60)</f>
        <v>30</v>
      </c>
      <c r="M56" s="87">
        <f>IF(ISBLANK('9. METAS'!Y60),"",'9. METAS'!Y60)</f>
        <v>30</v>
      </c>
      <c r="N56" s="97"/>
      <c r="O56" s="89"/>
      <c r="P56" s="89"/>
      <c r="Q56" s="90"/>
      <c r="R56" s="84">
        <f t="shared" si="0"/>
        <v>0</v>
      </c>
      <c r="S56" s="85">
        <f t="shared" si="0"/>
        <v>0</v>
      </c>
      <c r="T56" s="85">
        <f t="shared" si="0"/>
        <v>0</v>
      </c>
      <c r="U56" s="108">
        <f t="shared" si="0"/>
        <v>0</v>
      </c>
      <c r="V56" s="88">
        <f t="shared" si="1"/>
        <v>0</v>
      </c>
      <c r="W56" s="85">
        <f t="shared" si="2"/>
        <v>0</v>
      </c>
      <c r="X56" s="85">
        <f t="shared" si="3"/>
        <v>0</v>
      </c>
      <c r="Y56" s="114">
        <f t="shared" si="4"/>
        <v>0</v>
      </c>
      <c r="Z56" s="127"/>
      <c r="AA56" s="128"/>
      <c r="AB56" s="128"/>
      <c r="AC56" s="129"/>
    </row>
    <row r="57" spans="3:29" ht="103.5">
      <c r="C57" s="157" t="str">
        <f>IF(ISBLANK('5. Pp (3 años)'!B86),"",'5. Pp (3 años)'!B86)</f>
        <v>Dirección de Parques y Áreas Jardinadas</v>
      </c>
      <c r="D57" s="68" t="str">
        <f>IF(ISBLANK('5. Pp (3 años)'!C86),"",'5. Pp (3 años)'!C86)</f>
        <v>Actividad</v>
      </c>
      <c r="E57" s="154" t="str">
        <f>IF(ISBLANK('5. Pp (3 años)'!D86),"",'5. Pp (3 años)'!D86)</f>
        <v>2.2.1.1.6.1 Realización de servicios de limpieza a espacios públicos y parques.</v>
      </c>
      <c r="F57" s="154" t="str">
        <f>IF(ISBLANK('5. Pp (3 años)'!E86),"",'5. Pp (3 años)'!E86)</f>
        <v>PSLPEPR: Porcentaje de  servicios de limpieza a parques y espacios públicos realizados.</v>
      </c>
      <c r="G57" s="162" t="str">
        <f>IF(ISBLANK('5. Pp (3 años)'!H86),"",'5. Pp (3 años)'!H86)</f>
        <v>Trimestral</v>
      </c>
      <c r="H57" s="54" t="str">
        <f>IF(ISBLANK('5. Pp (3 años)'!J86),"",'5. Pp (3 años)'!J86)</f>
        <v>UNIDAD DE MEDIDA DEL INDICADOR:
Porcentaje
UNIDAD DE MEDIDA DE LA VARIABLES:
Servicios</v>
      </c>
      <c r="I57" s="95">
        <f>IF(ISBLANK('9. METAS'!M61),"",'9. METAS'!M61)</f>
        <v>2420</v>
      </c>
      <c r="J57" s="96">
        <f>IF(ISBLANK('9. METAS'!V61),"",'9. METAS'!V61)</f>
        <v>610</v>
      </c>
      <c r="K57" s="86">
        <f>IF(ISBLANK('9. METAS'!W61),"",'9. METAS'!W61)</f>
        <v>610</v>
      </c>
      <c r="L57" s="86">
        <f>IF(ISBLANK('9. METAS'!X61),"",'9. METAS'!X61)</f>
        <v>600</v>
      </c>
      <c r="M57" s="87">
        <f>IF(ISBLANK('9. METAS'!Y61),"",'9. METAS'!Y61)</f>
        <v>600</v>
      </c>
      <c r="N57" s="97"/>
      <c r="O57" s="89"/>
      <c r="P57" s="89"/>
      <c r="Q57" s="90"/>
      <c r="R57" s="84">
        <f t="shared" si="0"/>
        <v>0</v>
      </c>
      <c r="S57" s="85">
        <f t="shared" si="0"/>
        <v>0</v>
      </c>
      <c r="T57" s="85">
        <f t="shared" si="0"/>
        <v>0</v>
      </c>
      <c r="U57" s="108">
        <f t="shared" si="0"/>
        <v>0</v>
      </c>
      <c r="V57" s="88">
        <f t="shared" si="1"/>
        <v>0</v>
      </c>
      <c r="W57" s="85">
        <f t="shared" si="2"/>
        <v>0</v>
      </c>
      <c r="X57" s="85">
        <f t="shared" si="3"/>
        <v>0</v>
      </c>
      <c r="Y57" s="114">
        <f t="shared" si="4"/>
        <v>0</v>
      </c>
      <c r="Z57" s="130"/>
      <c r="AA57" s="131"/>
      <c r="AB57" s="131"/>
      <c r="AC57" s="132"/>
    </row>
    <row r="58" spans="3:29" ht="103.5">
      <c r="C58" s="159" t="str">
        <f>IF(ISBLANK('5. Pp (3 años)'!B87),"",'5. Pp (3 años)'!B87)</f>
        <v>Dirección de Parques y Áreas Jardinadas</v>
      </c>
      <c r="D58" s="47" t="str">
        <f>IF(ISBLANK('5. Pp (3 años)'!C87),"",'5. Pp (3 años)'!C87)</f>
        <v>Actividad</v>
      </c>
      <c r="E58" s="156" t="str">
        <f>IF(ISBLANK('5. Pp (3 años)'!D87),"",'5. Pp (3 años)'!D87)</f>
        <v xml:space="preserve">2.2.1.1.6.3 Realización del programa en acondicionamiento, equipamiento y pintado de fuentes y monumentos. </v>
      </c>
      <c r="F58" s="156" t="str">
        <f>IF(ISBLANK('5. Pp (3 años)'!E87),"",'5. Pp (3 años)'!E87)</f>
        <v xml:space="preserve">PAAEPFM: Porcentaje de avance en acondicionamiento, equipamiento y pintado de fuentes y monumentos.  </v>
      </c>
      <c r="G58" s="167" t="str">
        <f>IF(ISBLANK('5. Pp (3 años)'!H87),"",'5. Pp (3 años)'!H87)</f>
        <v>Trimestral</v>
      </c>
      <c r="H58" s="53" t="str">
        <f>IF(ISBLANK('5. Pp (3 años)'!J87),"",'5. Pp (3 años)'!J87)</f>
        <v>UNIDAD DE MEDIDA DEL INDICADOR:
Porcentaje
UNIDAD DE MEDIDA DE LA VARIABLES: 
Fuentes y Monumentos</v>
      </c>
      <c r="I58" s="95">
        <f>IF(ISBLANK('9. METAS'!M62),"",'9. METAS'!M62)</f>
        <v>10</v>
      </c>
      <c r="J58" s="96">
        <f>IF(ISBLANK('9. METAS'!V62),"",'9. METAS'!V62)</f>
        <v>3</v>
      </c>
      <c r="K58" s="86">
        <f>IF(ISBLANK('9. METAS'!W62),"",'9. METAS'!W62)</f>
        <v>3</v>
      </c>
      <c r="L58" s="86">
        <f>IF(ISBLANK('9. METAS'!X62),"",'9. METAS'!X62)</f>
        <v>2</v>
      </c>
      <c r="M58" s="87">
        <f>IF(ISBLANK('9. METAS'!Y62),"",'9. METAS'!Y62)</f>
        <v>2</v>
      </c>
      <c r="N58" s="97"/>
      <c r="O58" s="89"/>
      <c r="P58" s="89"/>
      <c r="Q58" s="90"/>
      <c r="R58" s="84">
        <f t="shared" si="0"/>
        <v>0</v>
      </c>
      <c r="S58" s="85">
        <f t="shared" si="0"/>
        <v>0</v>
      </c>
      <c r="T58" s="85">
        <f t="shared" si="0"/>
        <v>0</v>
      </c>
      <c r="U58" s="108">
        <f t="shared" si="0"/>
        <v>0</v>
      </c>
      <c r="V58" s="88">
        <f t="shared" si="1"/>
        <v>0</v>
      </c>
      <c r="W58" s="85">
        <f t="shared" si="2"/>
        <v>0</v>
      </c>
      <c r="X58" s="85">
        <f t="shared" si="3"/>
        <v>0</v>
      </c>
      <c r="Y58" s="114">
        <f t="shared" si="4"/>
        <v>0</v>
      </c>
      <c r="Z58" s="127"/>
      <c r="AA58" s="128"/>
      <c r="AB58" s="128"/>
      <c r="AC58" s="129"/>
    </row>
    <row r="59" spans="3:29" ht="103.5">
      <c r="C59" s="157" t="str">
        <f>IF(ISBLANK('5. Pp (3 años)'!B88),"",'5. Pp (3 años)'!B88)</f>
        <v>Dirección de Parques y Áreas Jardinadas</v>
      </c>
      <c r="D59" s="68" t="str">
        <f>IF(ISBLANK('5. Pp (3 años)'!C88),"",'5. Pp (3 años)'!C88)</f>
        <v>Actividad</v>
      </c>
      <c r="E59" s="154" t="str">
        <f>IF(ISBLANK('5. Pp (3 años)'!D88),"",'5. Pp (3 años)'!D88)</f>
        <v>2.2.1.1.6.4 Restauración de juegos infantiles y aparatos de ejercicio beneficiando a la población del municipio de Benito Juárez.</v>
      </c>
      <c r="F59" s="154" t="str">
        <f>IF(ISBLANK('5. Pp (3 años)'!E88),"",'5. Pp (3 años)'!E88)</f>
        <v>PJIAER: Porcentaje de juegos infantiles y aparatos de ejercitadores restaurados.</v>
      </c>
      <c r="G59" s="162" t="str">
        <f>IF(ISBLANK('5. Pp (3 años)'!H88),"",'5. Pp (3 años)'!H88)</f>
        <v>Trimestral</v>
      </c>
      <c r="H59" s="54" t="str">
        <f>IF(ISBLANK('5. Pp (3 años)'!J88),"",'5. Pp (3 años)'!J88)</f>
        <v>UNIDAD DE MEDIDA DEL INDICADOR:
Porcentaje 
UNIDAD DE MEDIDA DE LA  VARIABLES: 
Juegos y  Ejercitadores</v>
      </c>
      <c r="I59" s="95">
        <f>IF(ISBLANK('9. METAS'!M63),"",'9. METAS'!M63)</f>
        <v>1300</v>
      </c>
      <c r="J59" s="96">
        <f>IF(ISBLANK('9. METAS'!V63),"",'9. METAS'!V63)</f>
        <v>350</v>
      </c>
      <c r="K59" s="86">
        <f>IF(ISBLANK('9. METAS'!W63),"",'9. METAS'!W63)</f>
        <v>350</v>
      </c>
      <c r="L59" s="86">
        <f>IF(ISBLANK('9. METAS'!X63),"",'9. METAS'!X63)</f>
        <v>300</v>
      </c>
      <c r="M59" s="87">
        <f>IF(ISBLANK('9. METAS'!Y63),"",'9. METAS'!Y63)</f>
        <v>300</v>
      </c>
      <c r="N59" s="97"/>
      <c r="O59" s="89"/>
      <c r="P59" s="89"/>
      <c r="Q59" s="90"/>
      <c r="R59" s="84">
        <f t="shared" si="0"/>
        <v>0</v>
      </c>
      <c r="S59" s="85">
        <f t="shared" si="0"/>
        <v>0</v>
      </c>
      <c r="T59" s="85">
        <f t="shared" si="0"/>
        <v>0</v>
      </c>
      <c r="U59" s="108">
        <f t="shared" si="0"/>
        <v>0</v>
      </c>
      <c r="V59" s="88">
        <f t="shared" si="1"/>
        <v>0</v>
      </c>
      <c r="W59" s="85">
        <f t="shared" si="2"/>
        <v>0</v>
      </c>
      <c r="X59" s="85">
        <f t="shared" si="3"/>
        <v>0</v>
      </c>
      <c r="Y59" s="114">
        <f t="shared" si="4"/>
        <v>0</v>
      </c>
      <c r="Z59" s="130"/>
      <c r="AA59" s="131"/>
      <c r="AB59" s="131"/>
      <c r="AC59" s="132"/>
    </row>
    <row r="60" spans="3:29" ht="103.5">
      <c r="C60" s="158" t="str">
        <f>IF(ISBLANK('5. Pp (3 años)'!B89),"",'5. Pp (3 años)'!B89)</f>
        <v>Dirección de Parques y Áreas Jardinadas</v>
      </c>
      <c r="D60" s="68" t="str">
        <f>IF(ISBLANK('5. Pp (3 años)'!C89),"",'5. Pp (3 años)'!C89)</f>
        <v>Actividad</v>
      </c>
      <c r="E60" s="154" t="str">
        <f>IF(ISBLANK('5. Pp (3 años)'!D89),"",'5. Pp (3 años)'!D89)</f>
        <v>2.2.1.1.6.5 Realización del mantenimiento preventivo y correctivo del parque vehicular.</v>
      </c>
      <c r="F60" s="154" t="str">
        <f>IF(ISBLANK('5. Pp (3 años)'!E89),"",'5. Pp (3 años)'!E89)</f>
        <v>PMPV: Porcentaje de mantenimiento del parque vehicular.</v>
      </c>
      <c r="G60" s="162" t="str">
        <f>IF(ISBLANK('5. Pp (3 años)'!H89),"",'5. Pp (3 años)'!H89)</f>
        <v>Trimestral</v>
      </c>
      <c r="H60" s="54" t="str">
        <f>IF(ISBLANK('5. Pp (3 años)'!J89),"",'5. Pp (3 años)'!J89)</f>
        <v xml:space="preserve">UNIDAD DE MEDIDA DEL INDICADOR:
Porcentaje 
UNIDAD DE MEDIDA DE LA VARIABLES:
Servicios </v>
      </c>
      <c r="I60" s="95">
        <f>IF(ISBLANK('9. METAS'!M64),"",'9. METAS'!M64)</f>
        <v>29</v>
      </c>
      <c r="J60" s="96">
        <f>IF(ISBLANK('9. METAS'!V64),"",'9. METAS'!V64)</f>
        <v>7</v>
      </c>
      <c r="K60" s="86">
        <f>IF(ISBLANK('9. METAS'!W64),"",'9. METAS'!W64)</f>
        <v>8</v>
      </c>
      <c r="L60" s="86">
        <f>IF(ISBLANK('9. METAS'!X64),"",'9. METAS'!X64)</f>
        <v>7</v>
      </c>
      <c r="M60" s="87">
        <f>IF(ISBLANK('9. METAS'!Y64),"",'9. METAS'!Y64)</f>
        <v>7</v>
      </c>
      <c r="N60" s="97"/>
      <c r="O60" s="89"/>
      <c r="P60" s="89"/>
      <c r="Q60" s="90"/>
      <c r="R60" s="84">
        <f t="shared" si="0"/>
        <v>0</v>
      </c>
      <c r="S60" s="85">
        <f t="shared" si="0"/>
        <v>0</v>
      </c>
      <c r="T60" s="85">
        <f t="shared" si="0"/>
        <v>0</v>
      </c>
      <c r="U60" s="108">
        <f t="shared" si="0"/>
        <v>0</v>
      </c>
      <c r="V60" s="88">
        <f t="shared" si="1"/>
        <v>0</v>
      </c>
      <c r="W60" s="85">
        <f t="shared" si="2"/>
        <v>0</v>
      </c>
      <c r="X60" s="85">
        <f t="shared" si="3"/>
        <v>0</v>
      </c>
      <c r="Y60" s="114">
        <f t="shared" si="4"/>
        <v>0</v>
      </c>
      <c r="Z60" s="127"/>
      <c r="AA60" s="128"/>
      <c r="AB60" s="128"/>
      <c r="AC60" s="129"/>
    </row>
    <row r="61" spans="3:29" ht="103.5">
      <c r="C61" s="157" t="str">
        <f>IF(ISBLANK('5. Pp (3 años)'!B90),"",'5. Pp (3 años)'!B90)</f>
        <v>Dirección de Parques y Áreas Jardinadas</v>
      </c>
      <c r="D61" s="68" t="str">
        <f>IF(ISBLANK('5. Pp (3 años)'!C90),"",'5. Pp (3 años)'!C90)</f>
        <v>Actividad</v>
      </c>
      <c r="E61" s="154" t="str">
        <f>IF(ISBLANK('5. Pp (3 años)'!D90),"",'5. Pp (3 años)'!D90)</f>
        <v>2.2.1.1.6.6 Realización del mantenimiento preventivo y correctivo de maquinaria menor.</v>
      </c>
      <c r="F61" s="154" t="str">
        <f>IF(ISBLANK('5. Pp (3 años)'!E90),"",'5. Pp (3 años)'!E90)</f>
        <v xml:space="preserve">PMMM: Porcentaje de mantenimiento a maquinaria menor. </v>
      </c>
      <c r="G61" s="162" t="str">
        <f>IF(ISBLANK('5. Pp (3 años)'!H90),"",'5. Pp (3 años)'!H90)</f>
        <v>Trimestral</v>
      </c>
      <c r="H61" s="54" t="str">
        <f>IF(ISBLANK('5. Pp (3 años)'!J90),"",'5. Pp (3 años)'!J90)</f>
        <v>UNIDAD DE MEDIDA DEL INDICADOR:
Porcentaje
UNIDAD DE MEDIDA DE LA    VARIABLES:
Servicios</v>
      </c>
      <c r="I61" s="95">
        <f>IF(ISBLANK('9. METAS'!M65),"",'9. METAS'!M65)</f>
        <v>265</v>
      </c>
      <c r="J61" s="96">
        <f>IF(ISBLANK('9. METAS'!V65),"",'9. METAS'!V65)</f>
        <v>70</v>
      </c>
      <c r="K61" s="86">
        <f>IF(ISBLANK('9. METAS'!W65),"",'9. METAS'!W65)</f>
        <v>65</v>
      </c>
      <c r="L61" s="86">
        <f>IF(ISBLANK('9. METAS'!X65),"",'9. METAS'!X65)</f>
        <v>65</v>
      </c>
      <c r="M61" s="87">
        <f>IF(ISBLANK('9. METAS'!Y65),"",'9. METAS'!Y65)</f>
        <v>65</v>
      </c>
      <c r="N61" s="97"/>
      <c r="O61" s="89"/>
      <c r="P61" s="89"/>
      <c r="Q61" s="90"/>
      <c r="R61" s="84">
        <f t="shared" si="0"/>
        <v>0</v>
      </c>
      <c r="S61" s="85">
        <f t="shared" si="0"/>
        <v>0</v>
      </c>
      <c r="T61" s="85">
        <f t="shared" si="0"/>
        <v>0</v>
      </c>
      <c r="U61" s="108">
        <f t="shared" si="0"/>
        <v>0</v>
      </c>
      <c r="V61" s="88">
        <f t="shared" si="1"/>
        <v>0</v>
      </c>
      <c r="W61" s="85">
        <f t="shared" si="2"/>
        <v>0</v>
      </c>
      <c r="X61" s="85">
        <f t="shared" si="3"/>
        <v>0</v>
      </c>
      <c r="Y61" s="114">
        <f t="shared" si="4"/>
        <v>0</v>
      </c>
      <c r="Z61" s="130"/>
      <c r="AA61" s="131"/>
      <c r="AB61" s="131"/>
      <c r="AC61" s="132"/>
    </row>
    <row r="62" spans="3:29" ht="86.25">
      <c r="C62" s="158" t="str">
        <f>IF(ISBLANK('5. Pp (3 años)'!B91),"",'5. Pp (3 años)'!B91)</f>
        <v>Dirección de Parques y Áreas Jardinadas</v>
      </c>
      <c r="D62" s="68" t="str">
        <f>IF(ISBLANK('5. Pp (3 años)'!C91),"",'5. Pp (3 años)'!C91)</f>
        <v>Actividad</v>
      </c>
      <c r="E62" s="154" t="str">
        <f>IF(ISBLANK('5. Pp (3 años)'!D91),"",'5. Pp (3 años)'!D91)</f>
        <v>2.2.1.1.6.7 Reparación de guarniciones en áreas de espacios publicos.</v>
      </c>
      <c r="F62" s="154" t="str">
        <f>IF(ISBLANK('5. Pp (3 años)'!E91),"",'5. Pp (3 años)'!E91)</f>
        <v>PMLRG: Porcentaje de metros lineales de reparación en guarniciones.</v>
      </c>
      <c r="G62" s="162" t="str">
        <f>IF(ISBLANK('5. Pp (3 años)'!H91),"",'5. Pp (3 años)'!H91)</f>
        <v>Trimestral</v>
      </c>
      <c r="H62" s="54" t="str">
        <f>IF(ISBLANK('5. Pp (3 años)'!J91),"",'5. Pp (3 años)'!J91)</f>
        <v>UNIDAD DE MEDIDA DEL INDICADOR: 
Porcentaje 
UNIDAD DE MEDIDA DE LA VARIABLE:
Metros Lineales</v>
      </c>
      <c r="I62" s="95">
        <f>IF(ISBLANK('9. METAS'!M66),"",'9. METAS'!M66)</f>
        <v>90</v>
      </c>
      <c r="J62" s="96">
        <f>IF(ISBLANK('9. METAS'!V66),"",'9. METAS'!V66)</f>
        <v>30</v>
      </c>
      <c r="K62" s="86">
        <f>IF(ISBLANK('9. METAS'!W66),"",'9. METAS'!W66)</f>
        <v>25</v>
      </c>
      <c r="L62" s="86">
        <f>IF(ISBLANK('9. METAS'!X66),"",'9. METAS'!X66)</f>
        <v>15</v>
      </c>
      <c r="M62" s="87">
        <f>IF(ISBLANK('9. METAS'!Y66),"",'9. METAS'!Y66)</f>
        <v>20</v>
      </c>
      <c r="N62" s="97"/>
      <c r="O62" s="89"/>
      <c r="P62" s="89"/>
      <c r="Q62" s="90"/>
      <c r="R62" s="84">
        <f t="shared" si="0"/>
        <v>0</v>
      </c>
      <c r="S62" s="85">
        <f t="shared" si="0"/>
        <v>0</v>
      </c>
      <c r="T62" s="85">
        <f t="shared" si="0"/>
        <v>0</v>
      </c>
      <c r="U62" s="108">
        <f t="shared" si="0"/>
        <v>0</v>
      </c>
      <c r="V62" s="88">
        <f t="shared" si="1"/>
        <v>0</v>
      </c>
      <c r="W62" s="85">
        <f t="shared" si="2"/>
        <v>0</v>
      </c>
      <c r="X62" s="85">
        <f t="shared" si="3"/>
        <v>0</v>
      </c>
      <c r="Y62" s="114">
        <f t="shared" si="4"/>
        <v>0</v>
      </c>
      <c r="Z62" s="127"/>
      <c r="AA62" s="128"/>
      <c r="AB62" s="128"/>
      <c r="AC62" s="129"/>
    </row>
    <row r="63" spans="3:29" ht="86.25">
      <c r="C63" s="157" t="str">
        <f>IF(ISBLANK('5. Pp (3 años)'!B92),"",'5. Pp (3 años)'!B92)</f>
        <v>Dirección de Parques y Áreas Jardinadas</v>
      </c>
      <c r="D63" s="68" t="str">
        <f>IF(ISBLANK('5. Pp (3 años)'!C92),"",'5. Pp (3 años)'!C92)</f>
        <v>Actividad</v>
      </c>
      <c r="E63" s="154" t="str">
        <f>IF(ISBLANK('5. Pp (3 años)'!D92),"",'5. Pp (3 años)'!D92)</f>
        <v>2.2.1.1.6.8 Reparación de estructuras de concreto en áreas de espacios publicos.</v>
      </c>
      <c r="F63" s="154" t="str">
        <f>IF(ISBLANK('5. Pp (3 años)'!E92),"",'5. Pp (3 años)'!E92)</f>
        <v>PMCREC: Porcentaje de metros cuadrados de reparacion de estructuras de concreto.</v>
      </c>
      <c r="G63" s="162" t="str">
        <f>IF(ISBLANK('5. Pp (3 años)'!H92),"",'5. Pp (3 años)'!H92)</f>
        <v>Trimestral</v>
      </c>
      <c r="H63" s="54" t="str">
        <f>IF(ISBLANK('5. Pp (3 años)'!J92),"",'5. Pp (3 años)'!J92)</f>
        <v>UNIDAD DE MEDIDA DEL INDICADOR:
Porcentaje 
UNIDAD DE MEDIDA DE LA VARIABLE:
Metros Cuadrados</v>
      </c>
      <c r="I63" s="95">
        <f>IF(ISBLANK('9. METAS'!M67),"",'9. METAS'!M67)</f>
        <v>190</v>
      </c>
      <c r="J63" s="96">
        <f>IF(ISBLANK('9. METAS'!V67),"",'9. METAS'!V67)</f>
        <v>60</v>
      </c>
      <c r="K63" s="86">
        <f>IF(ISBLANK('9. METAS'!W67),"",'9. METAS'!W67)</f>
        <v>60</v>
      </c>
      <c r="L63" s="86">
        <f>IF(ISBLANK('9. METAS'!X67),"",'9. METAS'!X67)</f>
        <v>20</v>
      </c>
      <c r="M63" s="87">
        <f>IF(ISBLANK('9. METAS'!Y67),"",'9. METAS'!Y67)</f>
        <v>50</v>
      </c>
      <c r="N63" s="97"/>
      <c r="O63" s="89"/>
      <c r="P63" s="89"/>
      <c r="Q63" s="90"/>
      <c r="R63" s="84">
        <f t="shared" si="0"/>
        <v>0</v>
      </c>
      <c r="S63" s="85">
        <f t="shared" si="0"/>
        <v>0</v>
      </c>
      <c r="T63" s="85">
        <f t="shared" si="0"/>
        <v>0</v>
      </c>
      <c r="U63" s="108">
        <f t="shared" si="0"/>
        <v>0</v>
      </c>
      <c r="V63" s="88">
        <f t="shared" si="1"/>
        <v>0</v>
      </c>
      <c r="W63" s="85">
        <f t="shared" si="2"/>
        <v>0</v>
      </c>
      <c r="X63" s="85">
        <f t="shared" si="3"/>
        <v>0</v>
      </c>
      <c r="Y63" s="114">
        <f t="shared" si="4"/>
        <v>0</v>
      </c>
      <c r="Z63" s="130"/>
      <c r="AA63" s="131"/>
      <c r="AB63" s="131"/>
      <c r="AC63" s="132"/>
    </row>
    <row r="64" spans="3:29" ht="17.25">
      <c r="C64" s="159" t="e">
        <f>IF(ISBLANK('5. Pp (3 años)'!#REF!),"",'5. Pp (3 años)'!#REF!)</f>
        <v>#REF!</v>
      </c>
      <c r="D64" s="47" t="e">
        <f>IF(ISBLANK('5. Pp (3 años)'!#REF!),"",'5. Pp (3 años)'!#REF!)</f>
        <v>#REF!</v>
      </c>
      <c r="E64" s="156" t="e">
        <f>IF(ISBLANK('5. Pp (3 años)'!#REF!),"",'5. Pp (3 años)'!#REF!)</f>
        <v>#REF!</v>
      </c>
      <c r="F64" s="156" t="e">
        <f>IF(ISBLANK('5. Pp (3 años)'!#REF!),"",'5. Pp (3 años)'!#REF!)</f>
        <v>#REF!</v>
      </c>
      <c r="G64" s="167" t="e">
        <f>IF(ISBLANK('5. Pp (3 años)'!#REF!),"",'5. Pp (3 años)'!#REF!)</f>
        <v>#REF!</v>
      </c>
      <c r="H64" s="53" t="e">
        <f>IF(ISBLANK('5. Pp (3 años)'!#REF!),"",'5. Pp (3 años)'!#REF!)</f>
        <v>#REF!</v>
      </c>
      <c r="I64" s="95" t="e">
        <f>IF(ISBLANK('9. METAS'!#REF!),"",'9. METAS'!#REF!)</f>
        <v>#REF!</v>
      </c>
      <c r="J64" s="96" t="e">
        <f>IF(ISBLANK('9. METAS'!#REF!),"",'9. METAS'!#REF!)</f>
        <v>#REF!</v>
      </c>
      <c r="K64" s="86" t="e">
        <f>IF(ISBLANK('9. METAS'!#REF!),"",'9. METAS'!#REF!)</f>
        <v>#REF!</v>
      </c>
      <c r="L64" s="86" t="e">
        <f>IF(ISBLANK('9. METAS'!#REF!),"",'9. METAS'!#REF!)</f>
        <v>#REF!</v>
      </c>
      <c r="M64" s="87" t="e">
        <f>IF(ISBLANK('9. METAS'!#REF!),"",'9. METAS'!#REF!)</f>
        <v>#REF!</v>
      </c>
      <c r="N64" s="97"/>
      <c r="O64" s="89"/>
      <c r="P64" s="89"/>
      <c r="Q64" s="90"/>
      <c r="R64" s="84" t="str">
        <f t="shared" si="0"/>
        <v>100%</v>
      </c>
      <c r="S64" s="85" t="str">
        <f t="shared" si="0"/>
        <v>100%</v>
      </c>
      <c r="T64" s="85" t="str">
        <f t="shared" si="0"/>
        <v>100%</v>
      </c>
      <c r="U64" s="108" t="str">
        <f t="shared" si="0"/>
        <v>100%</v>
      </c>
      <c r="V64" s="88" t="str">
        <f t="shared" si="1"/>
        <v>No Programado</v>
      </c>
      <c r="W64" s="85" t="str">
        <f t="shared" si="2"/>
        <v>No Programado</v>
      </c>
      <c r="X64" s="85" t="str">
        <f t="shared" si="3"/>
        <v>No Programado</v>
      </c>
      <c r="Y64" s="114" t="str">
        <f t="shared" si="4"/>
        <v>No Programado</v>
      </c>
      <c r="Z64" s="127"/>
      <c r="AA64" s="128"/>
      <c r="AB64" s="128"/>
      <c r="AC64" s="129"/>
    </row>
    <row r="65" spans="3:29" ht="86.25">
      <c r="C65" s="157" t="str">
        <f>IF(ISBLANK('5. Pp (3 años)'!B93),"",'5. Pp (3 años)'!B93)</f>
        <v>Dirección de Atención a Demandas Emergentes</v>
      </c>
      <c r="D65" s="68" t="str">
        <f>IF(ISBLANK('5. Pp (3 años)'!C93),"",'5. Pp (3 años)'!C93)</f>
        <v>Componente</v>
      </c>
      <c r="E65" s="154" t="str">
        <f>IF(ISBLANK('5. Pp (3 años)'!D93),"",'5. Pp (3 años)'!D93)</f>
        <v>2.2.1.1.7 Demandas Emergentes Atendidas.</v>
      </c>
      <c r="F65" s="154" t="str">
        <f>IF(ISBLANK('5. Pp (3 años)'!E93),"",'5. Pp (3 años)'!E93)</f>
        <v>PDEA: Porcentaje de demandas emergentes atendidas.</v>
      </c>
      <c r="G65" s="162" t="str">
        <f>IF(ISBLANK('5. Pp (3 años)'!H93),"",'5. Pp (3 años)'!H93)</f>
        <v>Trimestral</v>
      </c>
      <c r="H65" s="54" t="str">
        <f>IF(ISBLANK('5. Pp (3 años)'!J93),"",'5. Pp (3 años)'!J93)</f>
        <v>UNIDAD DE MEDIDA DEL INDICADOR:
Porcentaje.
UNIDAD DE MEDIDA DE LAS VARIABLES:
Actividades.</v>
      </c>
      <c r="I65" s="95">
        <f>IF(ISBLANK('9. METAS'!M68),"",'9. METAS'!M68)</f>
        <v>5639</v>
      </c>
      <c r="J65" s="96">
        <f>IF(ISBLANK('9. METAS'!V68),"",'9. METAS'!V68)</f>
        <v>1409</v>
      </c>
      <c r="K65" s="86">
        <f>IF(ISBLANK('9. METAS'!W68),"",'9. METAS'!W68)</f>
        <v>1409</v>
      </c>
      <c r="L65" s="86">
        <f>IF(ISBLANK('9. METAS'!X68),"",'9. METAS'!X68)</f>
        <v>1409</v>
      </c>
      <c r="M65" s="87">
        <f>IF(ISBLANK('9. METAS'!Y68),"",'9. METAS'!Y68)</f>
        <v>1409</v>
      </c>
      <c r="N65" s="97"/>
      <c r="O65" s="89"/>
      <c r="P65" s="89"/>
      <c r="Q65" s="90"/>
      <c r="R65" s="84">
        <f t="shared" si="0"/>
        <v>0</v>
      </c>
      <c r="S65" s="85">
        <f t="shared" si="0"/>
        <v>0</v>
      </c>
      <c r="T65" s="85">
        <f t="shared" si="0"/>
        <v>0</v>
      </c>
      <c r="U65" s="108">
        <f t="shared" si="0"/>
        <v>0</v>
      </c>
      <c r="V65" s="88">
        <f t="shared" si="1"/>
        <v>0</v>
      </c>
      <c r="W65" s="85">
        <f t="shared" si="2"/>
        <v>0</v>
      </c>
      <c r="X65" s="85">
        <f t="shared" si="3"/>
        <v>0</v>
      </c>
      <c r="Y65" s="114">
        <f t="shared" si="4"/>
        <v>0</v>
      </c>
      <c r="Z65" s="127"/>
      <c r="AA65" s="128"/>
      <c r="AB65" s="128"/>
      <c r="AC65" s="129"/>
    </row>
    <row r="66" spans="3:29" ht="86.25">
      <c r="C66" s="158" t="str">
        <f>IF(ISBLANK('5. Pp (3 años)'!B94),"",'5. Pp (3 años)'!B94)</f>
        <v>Dirección de Atención a Demandas Emergentes</v>
      </c>
      <c r="D66" s="68" t="str">
        <f>IF(ISBLANK('5. Pp (3 años)'!C94),"",'5. Pp (3 años)'!C94)</f>
        <v>Actividad</v>
      </c>
      <c r="E66" s="154" t="str">
        <f>IF(ISBLANK('5. Pp (3 años)'!D94),"",'5. Pp (3 años)'!D94)</f>
        <v>2.2.1.1.7.1 Gestión de recursos administrativos de contratos y arrendamientos de la Dirección de Atención a Demandas Emergentes.</v>
      </c>
      <c r="F66" s="154" t="str">
        <f>IF(ISBLANK('5. Pp (3 años)'!E94),"",'5. Pp (3 años)'!E94)</f>
        <v>PRAG: Porcentaje de Recursos  Administrativos de contratos y arrendamientos Gestionados.</v>
      </c>
      <c r="G66" s="162" t="str">
        <f>IF(ISBLANK('5. Pp (3 años)'!H94),"",'5. Pp (3 años)'!H94)</f>
        <v>Trimestral</v>
      </c>
      <c r="H66" s="54" t="str">
        <f>IF(ISBLANK('5. Pp (3 años)'!J94),"",'5. Pp (3 años)'!J94)</f>
        <v>UNIDAD DE MEDIDA DEL INDICADOR:
Porcentaje.
UNIDAD DE MEDIDA DE LAS VARIABLES:
Recursos Administrativos.</v>
      </c>
      <c r="I66" s="95">
        <f>IF(ISBLANK('9. METAS'!M69),"",'9. METAS'!M69)</f>
        <v>92</v>
      </c>
      <c r="J66" s="96">
        <f>IF(ISBLANK('9. METAS'!V69),"",'9. METAS'!V69)</f>
        <v>23</v>
      </c>
      <c r="K66" s="86">
        <f>IF(ISBLANK('9. METAS'!W69),"",'9. METAS'!W69)</f>
        <v>23</v>
      </c>
      <c r="L66" s="86">
        <f>IF(ISBLANK('9. METAS'!X69),"",'9. METAS'!X69)</f>
        <v>23</v>
      </c>
      <c r="M66" s="87">
        <f>IF(ISBLANK('9. METAS'!Y69),"",'9. METAS'!Y69)</f>
        <v>23</v>
      </c>
      <c r="N66" s="97"/>
      <c r="O66" s="89"/>
      <c r="P66" s="89"/>
      <c r="Q66" s="90"/>
      <c r="R66" s="84">
        <f t="shared" si="0"/>
        <v>0</v>
      </c>
      <c r="S66" s="85">
        <f t="shared" si="0"/>
        <v>0</v>
      </c>
      <c r="T66" s="85">
        <f t="shared" si="0"/>
        <v>0</v>
      </c>
      <c r="U66" s="108">
        <f t="shared" si="0"/>
        <v>0</v>
      </c>
      <c r="V66" s="88">
        <f t="shared" si="1"/>
        <v>0</v>
      </c>
      <c r="W66" s="85">
        <f t="shared" si="2"/>
        <v>0</v>
      </c>
      <c r="X66" s="85">
        <f t="shared" si="3"/>
        <v>0</v>
      </c>
      <c r="Y66" s="114">
        <f t="shared" si="4"/>
        <v>0</v>
      </c>
      <c r="Z66" s="130"/>
      <c r="AA66" s="131"/>
      <c r="AB66" s="131"/>
      <c r="AC66" s="132"/>
    </row>
    <row r="67" spans="3:29" ht="86.25">
      <c r="C67" s="157" t="str">
        <f>IF(ISBLANK('5. Pp (3 años)'!B95),"",'5. Pp (3 años)'!B95)</f>
        <v>Dirección de Atención a Demandas Emergentes</v>
      </c>
      <c r="D67" s="68" t="str">
        <f>IF(ISBLANK('5. Pp (3 años)'!C95),"",'5. Pp (3 años)'!C95)</f>
        <v>Actividad</v>
      </c>
      <c r="E67" s="154" t="str">
        <f>IF(ISBLANK('5. Pp (3 años)'!D95),"",'5. Pp (3 años)'!D95)</f>
        <v>2.2.1.1.7.2  Realizar el Barrido y  limpieza  de calles y avenidas de la ciudad.</v>
      </c>
      <c r="F67" s="154" t="str">
        <f>IF(ISBLANK('5. Pp (3 años)'!E95),"",'5. Pp (3 años)'!E95)</f>
        <v>PKLCAL: Porcentaje de Kilomestros Lineales de Calles y Avenidas Limpios.</v>
      </c>
      <c r="G67" s="162" t="str">
        <f>IF(ISBLANK('5. Pp (3 años)'!H95),"",'5. Pp (3 años)'!H95)</f>
        <v>Trimestral</v>
      </c>
      <c r="H67" s="54" t="str">
        <f>IF(ISBLANK('5. Pp (3 años)'!J95),"",'5. Pp (3 años)'!J95)</f>
        <v>UNIDAD DE MEDIDA DEL INDICADOR:
Porcentaje
UNIDAD DE MEDIDA DE LAS VARIABLES:
Kilómetros Lineales</v>
      </c>
      <c r="I67" s="95">
        <f>IF(ISBLANK('9. METAS'!M70),"",'9. METAS'!M70)</f>
        <v>14200</v>
      </c>
      <c r="J67" s="96">
        <f>IF(ISBLANK('9. METAS'!V70),"",'9. METAS'!V70)</f>
        <v>3550</v>
      </c>
      <c r="K67" s="86">
        <f>IF(ISBLANK('9. METAS'!W70),"",'9. METAS'!W70)</f>
        <v>3550</v>
      </c>
      <c r="L67" s="86">
        <f>IF(ISBLANK('9. METAS'!X70),"",'9. METAS'!X70)</f>
        <v>3550</v>
      </c>
      <c r="M67" s="87">
        <f>IF(ISBLANK('9. METAS'!Y70),"",'9. METAS'!Y70)</f>
        <v>3550</v>
      </c>
      <c r="N67" s="97"/>
      <c r="O67" s="89"/>
      <c r="P67" s="89"/>
      <c r="Q67" s="90"/>
      <c r="R67" s="84">
        <f t="shared" si="0"/>
        <v>0</v>
      </c>
      <c r="S67" s="85">
        <f t="shared" si="0"/>
        <v>0</v>
      </c>
      <c r="T67" s="85">
        <f t="shared" si="0"/>
        <v>0</v>
      </c>
      <c r="U67" s="108">
        <f t="shared" si="0"/>
        <v>0</v>
      </c>
      <c r="V67" s="88">
        <f t="shared" si="1"/>
        <v>0</v>
      </c>
      <c r="W67" s="85">
        <f t="shared" si="2"/>
        <v>0</v>
      </c>
      <c r="X67" s="85">
        <f t="shared" si="3"/>
        <v>0</v>
      </c>
      <c r="Y67" s="114">
        <f t="shared" si="4"/>
        <v>0</v>
      </c>
      <c r="Z67" s="127"/>
      <c r="AA67" s="128"/>
      <c r="AB67" s="128"/>
      <c r="AC67" s="129"/>
    </row>
    <row r="68" spans="3:29" ht="103.5">
      <c r="C68" s="158" t="str">
        <f>IF(ISBLANK('5. Pp (3 años)'!B96),"",'5. Pp (3 años)'!B96)</f>
        <v>Dirección de Atención a Demandas Emergentes</v>
      </c>
      <c r="D68" s="68" t="str">
        <f>IF(ISBLANK('5. Pp (3 años)'!C96),"",'5. Pp (3 años)'!C96)</f>
        <v>Actividad</v>
      </c>
      <c r="E68" s="154" t="str">
        <f>IF(ISBLANK('5. Pp (3 años)'!D96),"",'5. Pp (3 años)'!D96)</f>
        <v>2.2.1.1.7.3 Realizar el Chapeo, poda, deshierbe, desgajo en áreas verdes y áreas comunes.</v>
      </c>
      <c r="F68" s="154" t="str">
        <f>IF(ISBLANK('5. Pp (3 años)'!E96),"",'5. Pp (3 años)'!E96)</f>
        <v>PMCAVACA: Porcentaje de Metros Cuadrados de Áreas Verdes y Áreas Comunes Atendidos.</v>
      </c>
      <c r="G68" s="162" t="str">
        <f>IF(ISBLANK('5. Pp (3 años)'!H96),"",'5. Pp (3 años)'!H96)</f>
        <v>Trimestral</v>
      </c>
      <c r="H68" s="54" t="str">
        <f>IF(ISBLANK('5. Pp (3 años)'!J96),"",'5. Pp (3 años)'!J96)</f>
        <v>UNIDAD DE MEDIDA DEL INDICADOR:
Porcentaje.
UNIDAD DE MEDIDA DE LAS VARIABLES:
Metros Cuadrados.</v>
      </c>
      <c r="I68" s="95">
        <f>IF(ISBLANK('9. METAS'!M71),"",'9. METAS'!M71)</f>
        <v>6100000</v>
      </c>
      <c r="J68" s="96">
        <f>IF(ISBLANK('9. METAS'!V71),"",'9. METAS'!V71)</f>
        <v>1525000</v>
      </c>
      <c r="K68" s="86">
        <f>IF(ISBLANK('9. METAS'!W71),"",'9. METAS'!W71)</f>
        <v>1525000</v>
      </c>
      <c r="L68" s="86">
        <f>IF(ISBLANK('9. METAS'!X71),"",'9. METAS'!X71)</f>
        <v>1525000</v>
      </c>
      <c r="M68" s="87">
        <f>IF(ISBLANK('9. METAS'!Y71),"",'9. METAS'!Y71)</f>
        <v>1525000</v>
      </c>
      <c r="N68" s="97"/>
      <c r="O68" s="89"/>
      <c r="P68" s="89"/>
      <c r="Q68" s="90"/>
      <c r="R68" s="84">
        <f t="shared" si="0"/>
        <v>0</v>
      </c>
      <c r="S68" s="85">
        <f t="shared" si="0"/>
        <v>0</v>
      </c>
      <c r="T68" s="85">
        <f t="shared" si="0"/>
        <v>0</v>
      </c>
      <c r="U68" s="108">
        <f t="shared" si="0"/>
        <v>0</v>
      </c>
      <c r="V68" s="88">
        <f t="shared" si="1"/>
        <v>0</v>
      </c>
      <c r="W68" s="85">
        <f t="shared" si="2"/>
        <v>0</v>
      </c>
      <c r="X68" s="85">
        <f t="shared" si="3"/>
        <v>0</v>
      </c>
      <c r="Y68" s="114">
        <f t="shared" si="4"/>
        <v>0</v>
      </c>
      <c r="Z68" s="130"/>
      <c r="AA68" s="131"/>
      <c r="AB68" s="131"/>
      <c r="AC68" s="132"/>
    </row>
    <row r="69" spans="3:29" ht="69">
      <c r="C69" s="157" t="str">
        <f>IF(ISBLANK('5. Pp (3 años)'!B97),"",'5. Pp (3 años)'!B97)</f>
        <v>Dirección de Atención a Demandas Emergentes</v>
      </c>
      <c r="D69" s="68" t="str">
        <f>IF(ISBLANK('5. Pp (3 años)'!C97),"",'5. Pp (3 años)'!C97)</f>
        <v>Actividad</v>
      </c>
      <c r="E69" s="154" t="str">
        <f>IF(ISBLANK('5. Pp (3 años)'!D97),"",'5. Pp (3 años)'!D97)</f>
        <v>2.2.1.1.7.4 Retiro de los desechos sólidos y vegetales de basureros clandestinos.</v>
      </c>
      <c r="F69" s="154" t="str">
        <f>IF(ISBLANK('5. Pp (3 años)'!E97),"",'5. Pp (3 años)'!E97)</f>
        <v>PTRDSVBC: Porcentaje de Tonelaje de Retiro de Desechos Sólidos y Vegetales de Basureros Clandestinos.</v>
      </c>
      <c r="G69" s="162" t="str">
        <f>IF(ISBLANK('5. Pp (3 años)'!H97),"",'5. Pp (3 años)'!H97)</f>
        <v>Trimestral</v>
      </c>
      <c r="H69" s="54" t="str">
        <f>IF(ISBLANK('5. Pp (3 años)'!J97),"",'5. Pp (3 años)'!J97)</f>
        <v>UNIDAD DE MEDIDA DEL INDICADOR:
Porcentaje.
UNIDAD DE MEDIDA DEToneladas.</v>
      </c>
      <c r="I69" s="95">
        <f>IF(ISBLANK('9. METAS'!M72),"",'9. METAS'!M72)</f>
        <v>11000</v>
      </c>
      <c r="J69" s="96">
        <f>IF(ISBLANK('9. METAS'!V72),"",'9. METAS'!V72)</f>
        <v>2750</v>
      </c>
      <c r="K69" s="86">
        <f>IF(ISBLANK('9. METAS'!W72),"",'9. METAS'!W72)</f>
        <v>2750</v>
      </c>
      <c r="L69" s="86">
        <f>IF(ISBLANK('9. METAS'!X72),"",'9. METAS'!X72)</f>
        <v>2750</v>
      </c>
      <c r="M69" s="87">
        <f>IF(ISBLANK('9. METAS'!Y72),"",'9. METAS'!Y72)</f>
        <v>2750</v>
      </c>
      <c r="N69" s="97"/>
      <c r="O69" s="89"/>
      <c r="P69" s="89"/>
      <c r="Q69" s="90"/>
      <c r="R69" s="84">
        <f t="shared" si="0"/>
        <v>0</v>
      </c>
      <c r="S69" s="85">
        <f t="shared" si="0"/>
        <v>0</v>
      </c>
      <c r="T69" s="85">
        <f t="shared" si="0"/>
        <v>0</v>
      </c>
      <c r="U69" s="108">
        <f t="shared" si="0"/>
        <v>0</v>
      </c>
      <c r="V69" s="88">
        <f t="shared" si="1"/>
        <v>0</v>
      </c>
      <c r="W69" s="85">
        <f t="shared" si="2"/>
        <v>0</v>
      </c>
      <c r="X69" s="85">
        <f t="shared" si="3"/>
        <v>0</v>
      </c>
      <c r="Y69" s="114">
        <f t="shared" si="4"/>
        <v>0</v>
      </c>
      <c r="Z69" s="130"/>
      <c r="AA69" s="131"/>
      <c r="AB69" s="131"/>
      <c r="AC69" s="132"/>
    </row>
    <row r="70" spans="3:29" ht="86.25">
      <c r="C70" s="159" t="str">
        <f>IF(ISBLANK('5. Pp (3 años)'!B98),"",'5. Pp (3 años)'!B98)</f>
        <v>Dirección de Atención a Demandas Emergentes</v>
      </c>
      <c r="D70" s="47" t="str">
        <f>IF(ISBLANK('5. Pp (3 años)'!C98),"",'5. Pp (3 años)'!C98)</f>
        <v>Actividad</v>
      </c>
      <c r="E70" s="156" t="str">
        <f>IF(ISBLANK('5. Pp (3 años)'!D98),"",'5. Pp (3 años)'!D98)</f>
        <v>2.2.1.1.7.5 Rescate de espacios públicos.</v>
      </c>
      <c r="F70" s="156" t="str">
        <f>IF(ISBLANK('5. Pp (3 años)'!E98),"",'5. Pp (3 años)'!E98)</f>
        <v>PEPR: Porcentaje de Espacios Públicos Rescatados.</v>
      </c>
      <c r="G70" s="167" t="str">
        <f>IF(ISBLANK('5. Pp (3 años)'!H98),"",'5. Pp (3 años)'!H98)</f>
        <v>Trimestral</v>
      </c>
      <c r="H70" s="53" t="str">
        <f>IF(ISBLANK('5. Pp (3 años)'!J98),"",'5. Pp (3 años)'!J98)</f>
        <v>UNIDAD DE MEDIDA DEL INDICADOR:
Porcentaje.
UNIDAD DE MEDIDA DE LAS VARIABLES:
Espacios Públicos.</v>
      </c>
      <c r="I70" s="95">
        <f>IF(ISBLANK('9. METAS'!M73),"",'9. METAS'!M73)</f>
        <v>330</v>
      </c>
      <c r="J70" s="96">
        <f>IF(ISBLANK('9. METAS'!V73),"",'9. METAS'!V73)</f>
        <v>82.5</v>
      </c>
      <c r="K70" s="86">
        <f>IF(ISBLANK('9. METAS'!W73),"",'9. METAS'!W73)</f>
        <v>82.5</v>
      </c>
      <c r="L70" s="86">
        <f>IF(ISBLANK('9. METAS'!X73),"",'9. METAS'!X73)</f>
        <v>82.5</v>
      </c>
      <c r="M70" s="87">
        <f>IF(ISBLANK('9. METAS'!Y73),"",'9. METAS'!Y73)</f>
        <v>82.5</v>
      </c>
      <c r="N70" s="97"/>
      <c r="O70" s="89"/>
      <c r="P70" s="89"/>
      <c r="Q70" s="90"/>
      <c r="R70" s="84">
        <f t="shared" si="0"/>
        <v>0</v>
      </c>
      <c r="S70" s="85">
        <f t="shared" si="0"/>
        <v>0</v>
      </c>
      <c r="T70" s="85">
        <f t="shared" si="0"/>
        <v>0</v>
      </c>
      <c r="U70" s="108">
        <f t="shared" si="0"/>
        <v>0</v>
      </c>
      <c r="V70" s="88">
        <f t="shared" si="1"/>
        <v>0</v>
      </c>
      <c r="W70" s="85">
        <f t="shared" si="2"/>
        <v>0</v>
      </c>
      <c r="X70" s="85">
        <f t="shared" si="3"/>
        <v>0</v>
      </c>
      <c r="Y70" s="114">
        <f t="shared" si="4"/>
        <v>0</v>
      </c>
      <c r="Z70" s="127"/>
      <c r="AA70" s="128"/>
      <c r="AB70" s="128"/>
      <c r="AC70" s="129"/>
    </row>
    <row r="71" spans="3:29" ht="103.5">
      <c r="C71" s="157" t="str">
        <f>IF(ISBLANK('5. Pp (3 años)'!B99),"",'5. Pp (3 años)'!B99)</f>
        <v>Dirección de Atención a Demandas Emergentes</v>
      </c>
      <c r="D71" s="68" t="str">
        <f>IF(ISBLANK('5. Pp (3 años)'!C99),"",'5. Pp (3 años)'!C99)</f>
        <v>Actividad</v>
      </c>
      <c r="E71" s="154" t="str">
        <f>IF(ISBLANK('5. Pp (3 años)'!D99),"",'5. Pp (3 años)'!D99)</f>
        <v>2.2.1.1.7.6 Rastreo de terracerías para vialidades en zonas irregulares.</v>
      </c>
      <c r="F71" s="154" t="str">
        <f>IF(ISBLANK('5. Pp (3 años)'!E99),"",'5. Pp (3 años)'!E99)</f>
        <v>PMCTVR: Porcentaje de Metros Cuadrados deTerracerias para Vialidades Rastreados.</v>
      </c>
      <c r="G71" s="162" t="str">
        <f>IF(ISBLANK('5. Pp (3 años)'!H99),"",'5. Pp (3 años)'!H99)</f>
        <v>Trimestral</v>
      </c>
      <c r="H71" s="54" t="str">
        <f>IF(ISBLANK('5. Pp (3 años)'!J99),"",'5. Pp (3 años)'!J99)</f>
        <v>UNIDAD DE MEDIDA DEL INDICADOR: 
Porcentaje.
UNIDAD DE MEDIDA DE LAS VARIABLES: 
M2 de Terraceria.</v>
      </c>
      <c r="I71" s="95">
        <f>IF(ISBLANK('9. METAS'!M74),"",'9. METAS'!M74)</f>
        <v>480000</v>
      </c>
      <c r="J71" s="96">
        <f>IF(ISBLANK('9. METAS'!V74),"",'9. METAS'!V74)</f>
        <v>120000</v>
      </c>
      <c r="K71" s="86">
        <f>IF(ISBLANK('9. METAS'!W74),"",'9. METAS'!W74)</f>
        <v>120000</v>
      </c>
      <c r="L71" s="86">
        <f>IF(ISBLANK('9. METAS'!X74),"",'9. METAS'!X74)</f>
        <v>120000</v>
      </c>
      <c r="M71" s="87">
        <f>IF(ISBLANK('9. METAS'!Y74),"",'9. METAS'!Y74)</f>
        <v>120000</v>
      </c>
      <c r="N71" s="97"/>
      <c r="O71" s="89"/>
      <c r="P71" s="89"/>
      <c r="Q71" s="90"/>
      <c r="R71" s="84">
        <f t="shared" si="0"/>
        <v>0</v>
      </c>
      <c r="S71" s="85">
        <f t="shared" si="0"/>
        <v>0</v>
      </c>
      <c r="T71" s="85">
        <f t="shared" si="0"/>
        <v>0</v>
      </c>
      <c r="U71" s="108">
        <f t="shared" si="0"/>
        <v>0</v>
      </c>
      <c r="V71" s="88">
        <f t="shared" si="1"/>
        <v>0</v>
      </c>
      <c r="W71" s="85">
        <f t="shared" si="2"/>
        <v>0</v>
      </c>
      <c r="X71" s="85">
        <f t="shared" si="3"/>
        <v>0</v>
      </c>
      <c r="Y71" s="114">
        <f t="shared" si="4"/>
        <v>0</v>
      </c>
      <c r="Z71" s="130"/>
      <c r="AA71" s="131"/>
      <c r="AB71" s="131"/>
      <c r="AC71" s="132"/>
    </row>
    <row r="72" spans="3:29" ht="103.5">
      <c r="C72" s="158" t="str">
        <f>IF(ISBLANK('5. Pp (3 años)'!B100),"",'5. Pp (3 años)'!B100)</f>
        <v>Dirección de Atención a Demandas Emergentes</v>
      </c>
      <c r="D72" s="68" t="str">
        <f>IF(ISBLANK('5. Pp (3 años)'!C100),"",'5. Pp (3 años)'!C100)</f>
        <v>Actividad</v>
      </c>
      <c r="E72" s="154" t="str">
        <f>IF(ISBLANK('5. Pp (3 años)'!D100),"",'5. Pp (3 años)'!D100)</f>
        <v>2.2.1.1.7.7 Mantenimiento de parque vehicular.</v>
      </c>
      <c r="F72" s="154" t="str">
        <f>IF(ISBLANK('5. Pp (3 años)'!E100),"",'5. Pp (3 años)'!E100)</f>
        <v>PPVA: Porcentaje de Parque Vehicular Atendidos.</v>
      </c>
      <c r="G72" s="162" t="str">
        <f>IF(ISBLANK('5. Pp (3 años)'!H100),"",'5. Pp (3 años)'!H100)</f>
        <v>Trimestral</v>
      </c>
      <c r="H72" s="54" t="str">
        <f>IF(ISBLANK('5. Pp (3 años)'!J100),"",'5. Pp (3 años)'!J100)</f>
        <v>UNIDAD DE MEDIDA DEL INDICADOR: 
Porcentaje.
UNIDAD DE MEDIDA DE LAS VARIABLES: 
Vehículos.</v>
      </c>
      <c r="I72" s="95">
        <f>IF(ISBLANK('9. METAS'!M75),"",'9. METAS'!M75)</f>
        <v>79.86</v>
      </c>
      <c r="J72" s="96">
        <f>IF(ISBLANK('9. METAS'!V75),"",'9. METAS'!V75)</f>
        <v>19.965</v>
      </c>
      <c r="K72" s="86">
        <f>IF(ISBLANK('9. METAS'!W75),"",'9. METAS'!W75)</f>
        <v>19.965</v>
      </c>
      <c r="L72" s="86">
        <f>IF(ISBLANK('9. METAS'!X75),"",'9. METAS'!X75)</f>
        <v>19.965</v>
      </c>
      <c r="M72" s="87">
        <f>IF(ISBLANK('9. METAS'!Y75),"",'9. METAS'!Y75)</f>
        <v>19.965</v>
      </c>
      <c r="N72" s="97"/>
      <c r="O72" s="89"/>
      <c r="P72" s="89"/>
      <c r="Q72" s="90"/>
      <c r="R72" s="84">
        <f t="shared" si="0"/>
        <v>0</v>
      </c>
      <c r="S72" s="85">
        <f t="shared" si="0"/>
        <v>0</v>
      </c>
      <c r="T72" s="85">
        <f t="shared" si="0"/>
        <v>0</v>
      </c>
      <c r="U72" s="108">
        <f t="shared" si="0"/>
        <v>0</v>
      </c>
      <c r="V72" s="88">
        <f t="shared" si="1"/>
        <v>0</v>
      </c>
      <c r="W72" s="85">
        <f t="shared" si="2"/>
        <v>0</v>
      </c>
      <c r="X72" s="85">
        <f t="shared" si="3"/>
        <v>0</v>
      </c>
      <c r="Y72" s="114">
        <f t="shared" si="4"/>
        <v>0</v>
      </c>
      <c r="Z72" s="127"/>
      <c r="AA72" s="128"/>
      <c r="AB72" s="128"/>
      <c r="AC72" s="129"/>
    </row>
    <row r="73" spans="3:29" ht="103.5">
      <c r="C73" s="157" t="str">
        <f>IF(ISBLANK('5. Pp (3 años)'!B101),"",'5. Pp (3 años)'!B101)</f>
        <v>Dirección de Atención a Demandas Emergentes</v>
      </c>
      <c r="D73" s="68" t="str">
        <f>IF(ISBLANK('5. Pp (3 años)'!C101),"",'5. Pp (3 años)'!C101)</f>
        <v>Actividad</v>
      </c>
      <c r="E73" s="154" t="str">
        <f>IF(ISBLANK('5. Pp (3 años)'!D101),"",'5. Pp (3 años)'!D101)</f>
        <v>2.2.1.1.7.8  Mantenimiento de maquinaria pesada.</v>
      </c>
      <c r="F73" s="154" t="str">
        <f>IF(ISBLANK('5. Pp (3 años)'!E101),"",'5. Pp (3 años)'!E101)</f>
        <v>PMPA: Porcentaje de Maquinaria Pesada Atendidos.</v>
      </c>
      <c r="G73" s="162" t="str">
        <f>IF(ISBLANK('5. Pp (3 años)'!H101),"",'5. Pp (3 años)'!H101)</f>
        <v>Trimestral</v>
      </c>
      <c r="H73" s="54" t="str">
        <f>IF(ISBLANK('5. Pp (3 años)'!J101),"",'5. Pp (3 años)'!J101)</f>
        <v>UNIDAD DE MEDIDA DEL INDICADOR: 
Porcentaje.
UNIDAD DE MEDIDA DE LAS VARIABLES: 
Maquinaria Pesada.</v>
      </c>
      <c r="I73" s="95">
        <f>IF(ISBLANK('9. METAS'!M76),"",'9. METAS'!M76)</f>
        <v>34.606000000000002</v>
      </c>
      <c r="J73" s="96">
        <f>IF(ISBLANK('9. METAS'!V76),"",'9. METAS'!V76)</f>
        <v>8.6515000000000004</v>
      </c>
      <c r="K73" s="86">
        <f>IF(ISBLANK('9. METAS'!W76),"",'9. METAS'!W76)</f>
        <v>8.6515000000000004</v>
      </c>
      <c r="L73" s="86">
        <f>IF(ISBLANK('9. METAS'!X76),"",'9. METAS'!X76)</f>
        <v>8.6515000000000004</v>
      </c>
      <c r="M73" s="87">
        <f>IF(ISBLANK('9. METAS'!Y76),"",'9. METAS'!Y76)</f>
        <v>8.6515000000000004</v>
      </c>
      <c r="N73" s="97"/>
      <c r="O73" s="89"/>
      <c r="P73" s="89"/>
      <c r="Q73" s="90"/>
      <c r="R73" s="84">
        <f t="shared" si="0"/>
        <v>0</v>
      </c>
      <c r="S73" s="85">
        <f t="shared" si="0"/>
        <v>0</v>
      </c>
      <c r="T73" s="85">
        <f t="shared" si="0"/>
        <v>0</v>
      </c>
      <c r="U73" s="108">
        <f t="shared" si="0"/>
        <v>0</v>
      </c>
      <c r="V73" s="88">
        <f t="shared" si="1"/>
        <v>0</v>
      </c>
      <c r="W73" s="85">
        <f t="shared" si="2"/>
        <v>0</v>
      </c>
      <c r="X73" s="85">
        <f t="shared" si="3"/>
        <v>0</v>
      </c>
      <c r="Y73" s="114">
        <f t="shared" si="4"/>
        <v>0</v>
      </c>
      <c r="Z73" s="130"/>
      <c r="AA73" s="131"/>
      <c r="AB73" s="131"/>
      <c r="AC73" s="132"/>
    </row>
    <row r="74" spans="3:29" ht="103.5">
      <c r="C74" s="158" t="str">
        <f>IF(ISBLANK('5. Pp (3 años)'!B102),"",'5. Pp (3 años)'!B102)</f>
        <v>Dirección de Atención a Demandas Emergentes</v>
      </c>
      <c r="D74" s="68" t="str">
        <f>IF(ISBLANK('5. Pp (3 años)'!C102),"",'5. Pp (3 años)'!C102)</f>
        <v>Actividad</v>
      </c>
      <c r="E74" s="154" t="str">
        <f>IF(ISBLANK('5. Pp (3 años)'!D102),"",'5. Pp (3 años)'!D102)</f>
        <v>2.2.1.1.7.9 Mantenimiento de equipo menor.</v>
      </c>
      <c r="F74" s="154" t="str">
        <f>IF(ISBLANK('5. Pp (3 años)'!E102),"",'5. Pp (3 años)'!E102)</f>
        <v>PEMA: Porcentaje de  Equipo Menor Atendido.</v>
      </c>
      <c r="G74" s="162" t="str">
        <f>IF(ISBLANK('5. Pp (3 años)'!H102),"",'5. Pp (3 años)'!H102)</f>
        <v>Trimestral</v>
      </c>
      <c r="H74" s="54" t="str">
        <f>IF(ISBLANK('5. Pp (3 años)'!J102),"",'5. Pp (3 años)'!J102)</f>
        <v>UNIDAD DE MEDIDA DEL INDICADOR: 
Porcentaje.
UNIDAD DE MEDIDA DE LAS VARIABLES:  
Equipo Menor.</v>
      </c>
      <c r="I74" s="95">
        <f>IF(ISBLANK('9. METAS'!M77),"",'9. METAS'!M77)</f>
        <v>239.58</v>
      </c>
      <c r="J74" s="96">
        <f>IF(ISBLANK('9. METAS'!V77),"",'9. METAS'!V77)</f>
        <v>59.895000000000003</v>
      </c>
      <c r="K74" s="86">
        <f>IF(ISBLANK('9. METAS'!W77),"",'9. METAS'!W77)</f>
        <v>59.895000000000003</v>
      </c>
      <c r="L74" s="86">
        <f>IF(ISBLANK('9. METAS'!X77),"",'9. METAS'!X77)</f>
        <v>59.895000000000003</v>
      </c>
      <c r="M74" s="87">
        <f>IF(ISBLANK('9. METAS'!Y77),"",'9. METAS'!Y77)</f>
        <v>59.895000000000003</v>
      </c>
      <c r="N74" s="97"/>
      <c r="O74" s="89"/>
      <c r="P74" s="89"/>
      <c r="Q74" s="90"/>
      <c r="R74" s="84">
        <f t="shared" si="0"/>
        <v>0</v>
      </c>
      <c r="S74" s="85">
        <f t="shared" si="0"/>
        <v>0</v>
      </c>
      <c r="T74" s="85">
        <f t="shared" si="0"/>
        <v>0</v>
      </c>
      <c r="U74" s="108">
        <f t="shared" si="0"/>
        <v>0</v>
      </c>
      <c r="V74" s="88">
        <f t="shared" si="1"/>
        <v>0</v>
      </c>
      <c r="W74" s="85">
        <f t="shared" si="2"/>
        <v>0</v>
      </c>
      <c r="X74" s="85">
        <f t="shared" si="3"/>
        <v>0</v>
      </c>
      <c r="Y74" s="114">
        <f t="shared" si="4"/>
        <v>0</v>
      </c>
      <c r="Z74" s="127"/>
      <c r="AA74" s="128"/>
      <c r="AB74" s="128"/>
      <c r="AC74" s="129"/>
    </row>
    <row r="75" spans="3:29" ht="103.5">
      <c r="C75" s="157" t="str">
        <f>IF(ISBLANK('5. Pp (3 años)'!B103),"",'5. Pp (3 años)'!B103)</f>
        <v>Direcciòn de Supervisiòn de Sistema de Limpia</v>
      </c>
      <c r="D75" s="68" t="str">
        <f>IF(ISBLANK('5. Pp (3 años)'!C103),"",'5. Pp (3 años)'!C103)</f>
        <v xml:space="preserve">Componente
</v>
      </c>
      <c r="E75" s="154" t="str">
        <f>IF(ISBLANK('5. Pp (3 años)'!D103),"",'5. Pp (3 años)'!D103)</f>
        <v>2.2.1.1.8 Recolección, manejo integral y disposición final de residuos sólidos supervisados.</v>
      </c>
      <c r="F75" s="154" t="str">
        <f>IF(ISBLANK('5. Pp (3 años)'!E103),"",'5. Pp (3 años)'!E103)</f>
        <v>PSR: Porcentaje de supervisiones realizadas.</v>
      </c>
      <c r="G75" s="162" t="str">
        <f>IF(ISBLANK('5. Pp (3 años)'!H103),"",'5. Pp (3 años)'!H103)</f>
        <v>Trimestral</v>
      </c>
      <c r="H75" s="54" t="str">
        <f>IF(ISBLANK('5. Pp (3 años)'!J103),"",'5. Pp (3 años)'!J103)</f>
        <v xml:space="preserve">UNIDAD DE MEDIDA DEL INDICADOR:
Porcentaje
UNIDAD DE MEDIDA DE LAS VARIABLES:
Supervisiones
</v>
      </c>
      <c r="I75" s="95">
        <f>IF(ISBLANK('9. METAS'!M78),"",'9. METAS'!M78)</f>
        <v>5100</v>
      </c>
      <c r="J75" s="96" t="str">
        <f>IF(ISBLANK('9. METAS'!V78),"",'9. METAS'!V78)</f>
        <v>1275</v>
      </c>
      <c r="K75" s="86" t="str">
        <f>IF(ISBLANK('9. METAS'!W78),"",'9. METAS'!W78)</f>
        <v>1275</v>
      </c>
      <c r="L75" s="86" t="str">
        <f>IF(ISBLANK('9. METAS'!X78),"",'9. METAS'!X78)</f>
        <v>1275</v>
      </c>
      <c r="M75" s="87" t="str">
        <f>IF(ISBLANK('9. METAS'!Y78),"",'9. METAS'!Y78)</f>
        <v>1275</v>
      </c>
      <c r="N75" s="97"/>
      <c r="O75" s="89"/>
      <c r="P75" s="89"/>
      <c r="Q75" s="90"/>
      <c r="R75" s="84">
        <f t="shared" si="0"/>
        <v>0</v>
      </c>
      <c r="S75" s="85">
        <f t="shared" si="0"/>
        <v>0</v>
      </c>
      <c r="T75" s="85">
        <f t="shared" si="0"/>
        <v>0</v>
      </c>
      <c r="U75" s="108">
        <f t="shared" si="0"/>
        <v>0</v>
      </c>
      <c r="V75" s="88">
        <f t="shared" si="1"/>
        <v>0</v>
      </c>
      <c r="W75" s="85">
        <f t="shared" si="2"/>
        <v>0</v>
      </c>
      <c r="X75" s="85">
        <f t="shared" si="3"/>
        <v>0</v>
      </c>
      <c r="Y75" s="114">
        <f t="shared" si="4"/>
        <v>0</v>
      </c>
      <c r="Z75" s="130"/>
      <c r="AA75" s="131"/>
      <c r="AB75" s="131"/>
      <c r="AC75" s="132"/>
    </row>
    <row r="76" spans="3:29" ht="86.25">
      <c r="C76" s="159" t="str">
        <f>IF(ISBLANK('5. Pp (3 años)'!B104),"",'5. Pp (3 años)'!B104)</f>
        <v>Direcciòn de Supervisiòn de Sistema de Limpia</v>
      </c>
      <c r="D76" s="47" t="str">
        <f>IF(ISBLANK('5. Pp (3 años)'!C104),"",'5. Pp (3 años)'!C104)</f>
        <v>Actividad</v>
      </c>
      <c r="E76" s="156" t="str">
        <f>IF(ISBLANK('5. Pp (3 años)'!D104),"",'5. Pp (3 años)'!D104)</f>
        <v>2.2.1.1.8.1  Evaluación y seguimiento de los resultados de las encuestas aplicadas a la población para identificar los aspectos susceptibles de mejora del servicio prestado por SIRESOL y Servicios Públicos Municipales .</v>
      </c>
      <c r="F76" s="156" t="str">
        <f>IF(ISBLANK('5. Pp (3 años)'!E104),"",'5. Pp (3 años)'!E104)</f>
        <v>PER: Porcentaje de encuestas realizadas.</v>
      </c>
      <c r="G76" s="167" t="str">
        <f>IF(ISBLANK('5. Pp (3 años)'!H104),"",'5. Pp (3 años)'!H104)</f>
        <v>Trimestral</v>
      </c>
      <c r="H76" s="53" t="str">
        <f>IF(ISBLANK('5. Pp (3 años)'!J104),"",'5. Pp (3 años)'!J104)</f>
        <v xml:space="preserve">UNIDAD DE MEDIDA DEL INDICADOR:
Porcentaje.
UNIDAD DE MEDIDA DE LAS VARIABLES:
Encuestas. </v>
      </c>
      <c r="I76" s="95" t="str">
        <f>IF(ISBLANK('9. METAS'!M79),"",'9. METAS'!M79)</f>
        <v>18600</v>
      </c>
      <c r="J76" s="96" t="str">
        <f>IF(ISBLANK('9. METAS'!V79),"",'9. METAS'!V79)</f>
        <v>4650</v>
      </c>
      <c r="K76" s="86" t="str">
        <f>IF(ISBLANK('9. METAS'!W79),"",'9. METAS'!W79)</f>
        <v>4650</v>
      </c>
      <c r="L76" s="86" t="str">
        <f>IF(ISBLANK('9. METAS'!X79),"",'9. METAS'!X79)</f>
        <v>4650</v>
      </c>
      <c r="M76" s="87" t="str">
        <f>IF(ISBLANK('9. METAS'!Y79),"",'9. METAS'!Y79)</f>
        <v>4650</v>
      </c>
      <c r="N76" s="97"/>
      <c r="O76" s="89"/>
      <c r="P76" s="89"/>
      <c r="Q76" s="90"/>
      <c r="R76" s="84">
        <f t="shared" si="0"/>
        <v>0</v>
      </c>
      <c r="S76" s="85">
        <f t="shared" si="0"/>
        <v>0</v>
      </c>
      <c r="T76" s="85">
        <f t="shared" si="0"/>
        <v>0</v>
      </c>
      <c r="U76" s="108">
        <f t="shared" si="0"/>
        <v>0</v>
      </c>
      <c r="V76" s="88">
        <f t="shared" si="1"/>
        <v>0</v>
      </c>
      <c r="W76" s="85">
        <f t="shared" si="2"/>
        <v>0</v>
      </c>
      <c r="X76" s="85">
        <f t="shared" si="3"/>
        <v>0</v>
      </c>
      <c r="Y76" s="114">
        <f t="shared" si="4"/>
        <v>0</v>
      </c>
      <c r="Z76" s="127"/>
      <c r="AA76" s="128"/>
      <c r="AB76" s="128"/>
      <c r="AC76" s="129"/>
    </row>
    <row r="77" spans="3:29" ht="86.25">
      <c r="C77" s="157" t="str">
        <f>IF(ISBLANK('5. Pp (3 años)'!B105),"",'5. Pp (3 años)'!B105)</f>
        <v>Direcciòn de Supervisiòn de Sistema de Limpia</v>
      </c>
      <c r="D77" s="68" t="str">
        <f>IF(ISBLANK('5. Pp (3 años)'!C105),"",'5. Pp (3 años)'!C105)</f>
        <v>Actividad</v>
      </c>
      <c r="E77" s="154" t="str">
        <f>IF(ISBLANK('5. Pp (3 años)'!D105),"",'5. Pp (3 años)'!D105)</f>
        <v>2.2.1.1.8.2 Supervisión constante y eficiente de las rutas diarias del servicio prestado por SIRESOL.</v>
      </c>
      <c r="F77" s="154" t="str">
        <f>IF(ISBLANK('5. Pp (3 años)'!E105),"",'5. Pp (3 años)'!E105)</f>
        <v>PSRRRS: Porcentaje de supervisión de las rutas de recoleccion de residuos sólidos.</v>
      </c>
      <c r="G77" s="162" t="str">
        <f>IF(ISBLANK('5. Pp (3 años)'!H105),"",'5. Pp (3 años)'!H105)</f>
        <v>Trimestral</v>
      </c>
      <c r="H77" s="54" t="str">
        <f>IF(ISBLANK('5. Pp (3 años)'!J105),"",'5. Pp (3 años)'!J105)</f>
        <v>UNIDAD DE MEDIDA DEL INDICADOR:
Porcentaje
UNIDAD DE MEDIDA DE LAS VARIABLES:
Rutas</v>
      </c>
      <c r="I77" s="95" t="str">
        <f>IF(ISBLANK('9. METAS'!M80),"",'9. METAS'!M80)</f>
        <v>4600</v>
      </c>
      <c r="J77" s="96" t="str">
        <f>IF(ISBLANK('9. METAS'!V80),"",'9. METAS'!V80)</f>
        <v>1150</v>
      </c>
      <c r="K77" s="86" t="str">
        <f>IF(ISBLANK('9. METAS'!W80),"",'9. METAS'!W80)</f>
        <v>1150</v>
      </c>
      <c r="L77" s="86" t="str">
        <f>IF(ISBLANK('9. METAS'!X80),"",'9. METAS'!X80)</f>
        <v>1150</v>
      </c>
      <c r="M77" s="87" t="str">
        <f>IF(ISBLANK('9. METAS'!Y80),"",'9. METAS'!Y80)</f>
        <v>1150</v>
      </c>
      <c r="N77" s="97"/>
      <c r="O77" s="89"/>
      <c r="P77" s="89"/>
      <c r="Q77" s="90"/>
      <c r="R77" s="84">
        <f t="shared" si="0"/>
        <v>0</v>
      </c>
      <c r="S77" s="85">
        <f t="shared" si="0"/>
        <v>0</v>
      </c>
      <c r="T77" s="85">
        <f t="shared" si="0"/>
        <v>0</v>
      </c>
      <c r="U77" s="108">
        <f t="shared" si="0"/>
        <v>0</v>
      </c>
      <c r="V77" s="88">
        <f t="shared" si="1"/>
        <v>0</v>
      </c>
      <c r="W77" s="85">
        <f t="shared" si="2"/>
        <v>0</v>
      </c>
      <c r="X77" s="85">
        <f t="shared" si="3"/>
        <v>0</v>
      </c>
      <c r="Y77" s="114">
        <f t="shared" si="4"/>
        <v>0</v>
      </c>
      <c r="Z77" s="127"/>
      <c r="AA77" s="128"/>
      <c r="AB77" s="128"/>
      <c r="AC77" s="129"/>
    </row>
    <row r="78" spans="3:29" ht="86.25">
      <c r="C78" s="158" t="str">
        <f>IF(ISBLANK('5. Pp (3 años)'!B106),"",'5. Pp (3 años)'!B106)</f>
        <v>Direcciòn de Supervisiòn de Sistema de Limpia</v>
      </c>
      <c r="D78" s="68" t="str">
        <f>IF(ISBLANK('5. Pp (3 años)'!C106),"",'5. Pp (3 años)'!C106)</f>
        <v>Actividad</v>
      </c>
      <c r="E78" s="154" t="str">
        <f>IF(ISBLANK('5. Pp (3 años)'!D106),"",'5. Pp (3 años)'!D106)</f>
        <v>2.2.1.1.8.3  Supervisión de la disposición final de los residuos sólidos.</v>
      </c>
      <c r="F78" s="154" t="str">
        <f>IF(ISBLANK('5. Pp (3 años)'!E106),"",'5. Pp (3 años)'!E106)</f>
        <v>PTRDF: Porcentaje de tonelaje de residuos que recibe el sitio de disposición final</v>
      </c>
      <c r="G78" s="162" t="str">
        <f>IF(ISBLANK('5. Pp (3 años)'!H106),"",'5. Pp (3 años)'!H106)</f>
        <v>Trimestral</v>
      </c>
      <c r="H78" s="54" t="str">
        <f>IF(ISBLANK('5. Pp (3 años)'!J106),"",'5. Pp (3 años)'!J106)</f>
        <v xml:space="preserve">UNIDAD DE MEDIDA DEL INDICADOR:
Porcentaje
UNIDAD DE MEDIDA DE LAS VARIABLES:
Tonelaje. </v>
      </c>
      <c r="I78" s="95">
        <f>IF(ISBLANK('9. METAS'!M81),"",'9. METAS'!M81)</f>
        <v>380000</v>
      </c>
      <c r="J78" s="96">
        <f>IF(ISBLANK('9. METAS'!V81),"",'9. METAS'!V81)</f>
        <v>95000</v>
      </c>
      <c r="K78" s="86">
        <f>IF(ISBLANK('9. METAS'!W81),"",'9. METAS'!W81)</f>
        <v>95000</v>
      </c>
      <c r="L78" s="86">
        <f>IF(ISBLANK('9. METAS'!X81),"",'9. METAS'!X81)</f>
        <v>95000</v>
      </c>
      <c r="M78" s="87">
        <f>IF(ISBLANK('9. METAS'!Y81),"",'9. METAS'!Y81)</f>
        <v>95000</v>
      </c>
      <c r="N78" s="97"/>
      <c r="O78" s="89"/>
      <c r="P78" s="89"/>
      <c r="Q78" s="90"/>
      <c r="R78" s="84">
        <f t="shared" si="0"/>
        <v>0</v>
      </c>
      <c r="S78" s="85">
        <f t="shared" si="0"/>
        <v>0</v>
      </c>
      <c r="T78" s="85">
        <f t="shared" si="0"/>
        <v>0</v>
      </c>
      <c r="U78" s="108">
        <f t="shared" ref="U78:U141" si="5">IFERROR((Q78/M78),"100%")</f>
        <v>0</v>
      </c>
      <c r="V78" s="88">
        <f t="shared" si="1"/>
        <v>0</v>
      </c>
      <c r="W78" s="85">
        <f t="shared" si="2"/>
        <v>0</v>
      </c>
      <c r="X78" s="85">
        <f t="shared" si="3"/>
        <v>0</v>
      </c>
      <c r="Y78" s="114">
        <f t="shared" si="4"/>
        <v>0</v>
      </c>
      <c r="Z78" s="130"/>
      <c r="AA78" s="131"/>
      <c r="AB78" s="131"/>
      <c r="AC78" s="132"/>
    </row>
    <row r="79" spans="3:29" ht="86.25">
      <c r="C79" s="157" t="str">
        <f>IF(ISBLANK('5. Pp (3 años)'!B107),"",'5. Pp (3 años)'!B107)</f>
        <v>Direcciòn de Supervisiòn de Sistema de Limpia</v>
      </c>
      <c r="D79" s="68" t="str">
        <f>IF(ISBLANK('5. Pp (3 años)'!C107),"",'5. Pp (3 años)'!C107)</f>
        <v>Actividad</v>
      </c>
      <c r="E79" s="154" t="str">
        <f>IF(ISBLANK('5. Pp (3 años)'!D107),"",'5. Pp (3 años)'!D107)</f>
        <v>2.2.1.1.8.4 Supervisión de basureros clandestinos, ejecutando la eliminación de manera oportuna.</v>
      </c>
      <c r="F79" s="154" t="str">
        <f>IF(ISBLANK('5. Pp (3 años)'!E107),"",'5. Pp (3 años)'!E107)</f>
        <v>PBCSE: Porcentaje de basureros clandestinos supervisados y eliminados.</v>
      </c>
      <c r="G79" s="162" t="str">
        <f>IF(ISBLANK('5. Pp (3 años)'!H107),"",'5. Pp (3 años)'!H107)</f>
        <v>Trimestral</v>
      </c>
      <c r="H79" s="54" t="str">
        <f>IF(ISBLANK('5. Pp (3 años)'!J107),"",'5. Pp (3 años)'!J107)</f>
        <v>UNIDAD DE MEDIDA DEL INDICADOR:
Porcentaje
UNIDAD DE MEDIDA DE LAS VARIABLES:
Supervisiones</v>
      </c>
      <c r="I79" s="95">
        <f>IF(ISBLANK('9. METAS'!M82),"",'9. METAS'!M82)</f>
        <v>144</v>
      </c>
      <c r="J79" s="96">
        <f>IF(ISBLANK('9. METAS'!V82),"",'9. METAS'!V82)</f>
        <v>36</v>
      </c>
      <c r="K79" s="86">
        <f>IF(ISBLANK('9. METAS'!W82),"",'9. METAS'!W82)</f>
        <v>36</v>
      </c>
      <c r="L79" s="86">
        <f>IF(ISBLANK('9. METAS'!X82),"",'9. METAS'!X82)</f>
        <v>36</v>
      </c>
      <c r="M79" s="87">
        <f>IF(ISBLANK('9. METAS'!Y82),"",'9. METAS'!Y82)</f>
        <v>36</v>
      </c>
      <c r="N79" s="97"/>
      <c r="O79" s="89"/>
      <c r="P79" s="89"/>
      <c r="Q79" s="90"/>
      <c r="R79" s="84">
        <f t="shared" ref="R79:U158" si="6">IFERROR((N79/J79),"100%")</f>
        <v>0</v>
      </c>
      <c r="S79" s="85">
        <f t="shared" si="6"/>
        <v>0</v>
      </c>
      <c r="T79" s="85">
        <f t="shared" si="6"/>
        <v>0</v>
      </c>
      <c r="U79" s="108">
        <f t="shared" si="5"/>
        <v>0</v>
      </c>
      <c r="V79" s="88">
        <f t="shared" ref="V79:V142" si="7">IFERROR((N79/I79),"No Programado")</f>
        <v>0</v>
      </c>
      <c r="W79" s="85">
        <f t="shared" ref="W79:W142" si="8">IFERROR((N79+O79)/I79, "No Programado")</f>
        <v>0</v>
      </c>
      <c r="X79" s="85">
        <f t="shared" ref="X79:X142" si="9">IFERROR((O79+P79)/I79, "No Programado")</f>
        <v>0</v>
      </c>
      <c r="Y79" s="114">
        <f t="shared" ref="Y79:Y142" si="10">IFERROR((P79+Q79)/I79, "No Programado")</f>
        <v>0</v>
      </c>
      <c r="Z79" s="130"/>
      <c r="AA79" s="131"/>
      <c r="AB79" s="131"/>
      <c r="AC79" s="132"/>
    </row>
    <row r="80" spans="3:29" ht="86.25">
      <c r="C80" s="158" t="str">
        <f>IF(ISBLANK('5. Pp (3 años)'!B108),"",'5. Pp (3 años)'!B108)</f>
        <v>Direcciòn de Supervisiòn de Sistema de Limpia</v>
      </c>
      <c r="D80" s="68" t="str">
        <f>IF(ISBLANK('5. Pp (3 años)'!C108),"",'5. Pp (3 años)'!C108)</f>
        <v>Actividad</v>
      </c>
      <c r="E80" s="154" t="str">
        <f>IF(ISBLANK('5. Pp (3 años)'!D108),"",'5. Pp (3 años)'!D108)</f>
        <v xml:space="preserve">2.2.1.1.8.5 Mantenimiento preventivo del parque vehicular. </v>
      </c>
      <c r="F80" s="154" t="str">
        <f>IF(ISBLANK('5. Pp (3 años)'!E108),"",'5. Pp (3 años)'!E108)</f>
        <v>PVR: Porcentaje de vehículos reparados.</v>
      </c>
      <c r="G80" s="162" t="str">
        <f>IF(ISBLANK('5. Pp (3 años)'!H108),"",'5. Pp (3 años)'!H108)</f>
        <v>Trimestral</v>
      </c>
      <c r="H80" s="54" t="str">
        <f>IF(ISBLANK('5. Pp (3 años)'!J108),"",'5. Pp (3 años)'!J108)</f>
        <v>UNIDAD DE MEDIDA DEL INDICADOR:
Porcentaje
UNIDAD DE MEDIDA DE LAS VARIABLES:
Mantenimiento</v>
      </c>
      <c r="I80" s="95">
        <f>IF(ISBLANK('9. METAS'!M83),"",'9. METAS'!M83)</f>
        <v>24</v>
      </c>
      <c r="J80" s="96">
        <f>IF(ISBLANK('9. METAS'!V83),"",'9. METAS'!V83)</f>
        <v>6</v>
      </c>
      <c r="K80" s="86">
        <f>IF(ISBLANK('9. METAS'!W83),"",'9. METAS'!W83)</f>
        <v>6</v>
      </c>
      <c r="L80" s="86">
        <f>IF(ISBLANK('9. METAS'!X83),"",'9. METAS'!X83)</f>
        <v>6</v>
      </c>
      <c r="M80" s="87">
        <f>IF(ISBLANK('9. METAS'!Y83),"",'9. METAS'!Y83)</f>
        <v>6</v>
      </c>
      <c r="N80" s="97"/>
      <c r="O80" s="89"/>
      <c r="P80" s="89"/>
      <c r="Q80" s="90"/>
      <c r="R80" s="84">
        <f t="shared" si="6"/>
        <v>0</v>
      </c>
      <c r="S80" s="85">
        <f t="shared" si="6"/>
        <v>0</v>
      </c>
      <c r="T80" s="85">
        <f t="shared" si="6"/>
        <v>0</v>
      </c>
      <c r="U80" s="108">
        <f t="shared" si="5"/>
        <v>0</v>
      </c>
      <c r="V80" s="88">
        <f t="shared" si="7"/>
        <v>0</v>
      </c>
      <c r="W80" s="85">
        <f t="shared" si="8"/>
        <v>0</v>
      </c>
      <c r="X80" s="85">
        <f t="shared" si="9"/>
        <v>0</v>
      </c>
      <c r="Y80" s="114">
        <f t="shared" si="10"/>
        <v>0</v>
      </c>
      <c r="Z80" s="127"/>
      <c r="AA80" s="128"/>
      <c r="AB80" s="128"/>
      <c r="AC80" s="129"/>
    </row>
    <row r="81" spans="3:29" ht="103.5">
      <c r="C81" s="157" t="str">
        <f>IF(ISBLANK('5. Pp (3 años)'!B110),"",'5. Pp (3 años)'!B110)</f>
        <v>Dirección de Taller Municipal</v>
      </c>
      <c r="D81" s="68" t="str">
        <f>IF(ISBLANK('5. Pp (3 años)'!C110),"",'5. Pp (3 años)'!C110)</f>
        <v xml:space="preserve">Componente
</v>
      </c>
      <c r="E81" s="154" t="str">
        <f>IF(ISBLANK('5. Pp (3 años)'!D110),"",'5. Pp (3 años)'!D110)</f>
        <v>2.1.1.1.9 Mantenimiento a los vehículos adscritos a la Secretaría Municipal de Obras Públicas y Servicios.</v>
      </c>
      <c r="F81" s="154" t="str">
        <f>IF(ISBLANK('5. Pp (3 años)'!E110),"",'5. Pp (3 años)'!E110)</f>
        <v>PVR: Porcentaje de vehículos reparados.</v>
      </c>
      <c r="G81" s="162" t="str">
        <f>IF(ISBLANK('5. Pp (3 años)'!H110),"",'5. Pp (3 años)'!H110)</f>
        <v>Trimestral</v>
      </c>
      <c r="H81" s="54" t="str">
        <f>IF(ISBLANK('5. Pp (3 años)'!J110),"",'5. Pp (3 años)'!J110)</f>
        <v xml:space="preserve">UNIDAD DE MEDIDA DEL INDICADOR:
Porcentaje.
UNIDAD DE MEDIDA DE LAS VARIABLES:
Servicios Mecánicos
</v>
      </c>
      <c r="I81" s="95">
        <f>IF(ISBLANK('9. METAS'!M85),"",'9. METAS'!M85)</f>
        <v>1100</v>
      </c>
      <c r="J81" s="96">
        <f>IF(ISBLANK('9. METAS'!V85),"",'9. METAS'!V85)</f>
        <v>275</v>
      </c>
      <c r="K81" s="86">
        <f>IF(ISBLANK('9. METAS'!W85),"",'9. METAS'!W85)</f>
        <v>275</v>
      </c>
      <c r="L81" s="86">
        <f>IF(ISBLANK('9. METAS'!X85),"",'9. METAS'!X85)</f>
        <v>275</v>
      </c>
      <c r="M81" s="87">
        <f>IF(ISBLANK('9. METAS'!Y85),"",'9. METAS'!Y85)</f>
        <v>275</v>
      </c>
      <c r="N81" s="97"/>
      <c r="O81" s="89"/>
      <c r="P81" s="89"/>
      <c r="Q81" s="90"/>
      <c r="R81" s="84">
        <f t="shared" si="6"/>
        <v>0</v>
      </c>
      <c r="S81" s="85">
        <f t="shared" si="6"/>
        <v>0</v>
      </c>
      <c r="T81" s="85">
        <f t="shared" si="6"/>
        <v>0</v>
      </c>
      <c r="U81" s="108">
        <f t="shared" si="5"/>
        <v>0</v>
      </c>
      <c r="V81" s="88">
        <f t="shared" si="7"/>
        <v>0</v>
      </c>
      <c r="W81" s="85">
        <f t="shared" si="8"/>
        <v>0</v>
      </c>
      <c r="X81" s="85">
        <f t="shared" si="9"/>
        <v>0</v>
      </c>
      <c r="Y81" s="114">
        <f t="shared" si="10"/>
        <v>0</v>
      </c>
      <c r="Z81" s="130"/>
      <c r="AA81" s="131"/>
      <c r="AB81" s="131"/>
      <c r="AC81" s="132"/>
    </row>
    <row r="82" spans="3:29" ht="86.25">
      <c r="C82" s="159" t="str">
        <f>IF(ISBLANK('5. Pp (3 años)'!B111),"",'5. Pp (3 años)'!B111)</f>
        <v>DirecciónTaller Municipal</v>
      </c>
      <c r="D82" s="47" t="str">
        <f>IF(ISBLANK('5. Pp (3 años)'!C111),"",'5. Pp (3 años)'!C111)</f>
        <v>Actividad</v>
      </c>
      <c r="E82" s="156" t="str">
        <f>IF(ISBLANK('5. Pp (3 años)'!D111),"",'5. Pp (3 años)'!D111)</f>
        <v>2.1.1.1.9.1 Proporción del servicio mecánico del parque vehicular.</v>
      </c>
      <c r="F82" s="156" t="str">
        <f>IF(ISBLANK('5. Pp (3 años)'!E111),"",'5. Pp (3 años)'!E111)</f>
        <v>PSMP: Porcentaje de servicio mecánico proporcionado.</v>
      </c>
      <c r="G82" s="167" t="str">
        <f>IF(ISBLANK('5. Pp (3 años)'!H111),"",'5. Pp (3 años)'!H111)</f>
        <v>Trimestral</v>
      </c>
      <c r="H82" s="53" t="str">
        <f>IF(ISBLANK('5. Pp (3 años)'!J111),"",'5. Pp (3 años)'!J111)</f>
        <v>UNIDAD DE MEDIDA DEL INDICADOR:
Porcentaje.
UNIDAD DE MEDIDA DE LAS VARIABLES:
Servicios Mecánicos</v>
      </c>
      <c r="I82" s="95">
        <f>IF(ISBLANK('9. METAS'!M86),"",'9. METAS'!M86)</f>
        <v>1320</v>
      </c>
      <c r="J82" s="96">
        <f>IF(ISBLANK('9. METAS'!V86),"",'9. METAS'!V86)</f>
        <v>330</v>
      </c>
      <c r="K82" s="86">
        <f>IF(ISBLANK('9. METAS'!W86),"",'9. METAS'!W86)</f>
        <v>330</v>
      </c>
      <c r="L82" s="86">
        <f>IF(ISBLANK('9. METAS'!X86),"",'9. METAS'!X86)</f>
        <v>330</v>
      </c>
      <c r="M82" s="87">
        <f>IF(ISBLANK('9. METAS'!Y86),"",'9. METAS'!Y86)</f>
        <v>330</v>
      </c>
      <c r="N82" s="97"/>
      <c r="O82" s="89"/>
      <c r="P82" s="89"/>
      <c r="Q82" s="90"/>
      <c r="R82" s="84">
        <f t="shared" si="6"/>
        <v>0</v>
      </c>
      <c r="S82" s="85">
        <f t="shared" si="6"/>
        <v>0</v>
      </c>
      <c r="T82" s="85">
        <f t="shared" si="6"/>
        <v>0</v>
      </c>
      <c r="U82" s="108">
        <f t="shared" si="5"/>
        <v>0</v>
      </c>
      <c r="V82" s="88">
        <f t="shared" si="7"/>
        <v>0</v>
      </c>
      <c r="W82" s="85">
        <f t="shared" si="8"/>
        <v>0</v>
      </c>
      <c r="X82" s="85">
        <f t="shared" si="9"/>
        <v>0</v>
      </c>
      <c r="Y82" s="114">
        <f t="shared" si="10"/>
        <v>0</v>
      </c>
      <c r="Z82" s="127"/>
      <c r="AA82" s="128"/>
      <c r="AB82" s="128"/>
      <c r="AC82" s="129"/>
    </row>
    <row r="83" spans="3:29" ht="86.25">
      <c r="C83" s="157" t="str">
        <f>IF(ISBLANK('5. Pp (3 años)'!B112),"",'5. Pp (3 años)'!B112)</f>
        <v>DirecciónTaller Municipal</v>
      </c>
      <c r="D83" s="68" t="str">
        <f>IF(ISBLANK('5. Pp (3 años)'!C112),"",'5. Pp (3 años)'!C112)</f>
        <v>Actividad</v>
      </c>
      <c r="E83" s="154" t="str">
        <f>IF(ISBLANK('5. Pp (3 años)'!D112),"",'5. Pp (3 años)'!D112)</f>
        <v>2.1.1.1.9.2 Reparación y mantenimiento  general al parque vehicular del  H. Ayuntamiento de Benito Juárez.</v>
      </c>
      <c r="F83" s="154" t="str">
        <f>IF(ISBLANK('5. Pp (3 años)'!E112),"",'5. Pp (3 años)'!E112)</f>
        <v>PSMP: Porcentaje de servicio mecánico proporcionado.</v>
      </c>
      <c r="G83" s="162" t="str">
        <f>IF(ISBLANK('5. Pp (3 años)'!H112),"",'5. Pp (3 años)'!H112)</f>
        <v>Trimestral</v>
      </c>
      <c r="H83" s="54" t="str">
        <f>IF(ISBLANK('5. Pp (3 años)'!J112),"",'5. Pp (3 años)'!J112)</f>
        <v>UNIDAD DE MEDIDA DEL INDICADOR:
Porcentaje.
UNIDAD DE MEDIDA DE LAS VARIABLES:
Ordenes de Servicio</v>
      </c>
      <c r="I83" s="95">
        <f>IF(ISBLANK('9. METAS'!M87),"",'9. METAS'!M87)</f>
        <v>792</v>
      </c>
      <c r="J83" s="96">
        <f>IF(ISBLANK('9. METAS'!V87),"",'9. METAS'!V87)</f>
        <v>198</v>
      </c>
      <c r="K83" s="86">
        <f>IF(ISBLANK('9. METAS'!W87),"",'9. METAS'!W87)</f>
        <v>98</v>
      </c>
      <c r="L83" s="86">
        <f>IF(ISBLANK('9. METAS'!X87),"",'9. METAS'!X87)</f>
        <v>198</v>
      </c>
      <c r="M83" s="87">
        <f>IF(ISBLANK('9. METAS'!Y87),"",'9. METAS'!Y87)</f>
        <v>198</v>
      </c>
      <c r="N83" s="97"/>
      <c r="O83" s="89"/>
      <c r="P83" s="89"/>
      <c r="Q83" s="90"/>
      <c r="R83" s="84">
        <f t="shared" si="6"/>
        <v>0</v>
      </c>
      <c r="S83" s="85">
        <f t="shared" si="6"/>
        <v>0</v>
      </c>
      <c r="T83" s="85">
        <f t="shared" si="6"/>
        <v>0</v>
      </c>
      <c r="U83" s="108">
        <f t="shared" si="5"/>
        <v>0</v>
      </c>
      <c r="V83" s="88">
        <f t="shared" si="7"/>
        <v>0</v>
      </c>
      <c r="W83" s="85">
        <f t="shared" si="8"/>
        <v>0</v>
      </c>
      <c r="X83" s="85">
        <f t="shared" si="9"/>
        <v>0</v>
      </c>
      <c r="Y83" s="114">
        <f t="shared" si="10"/>
        <v>0</v>
      </c>
      <c r="Z83" s="127"/>
      <c r="AA83" s="128"/>
      <c r="AB83" s="128"/>
      <c r="AC83" s="129"/>
    </row>
    <row r="84" spans="3:29" ht="86.25">
      <c r="C84" s="158" t="str">
        <f>IF(ISBLANK('5. Pp (3 años)'!B113),"",'5. Pp (3 años)'!B113)</f>
        <v>DirecciónTaller Municipal</v>
      </c>
      <c r="D84" s="68" t="str">
        <f>IF(ISBLANK('5. Pp (3 años)'!C113),"",'5. Pp (3 años)'!C113)</f>
        <v>Actividad</v>
      </c>
      <c r="E84" s="154" t="str">
        <f>IF(ISBLANK('5. Pp (3 años)'!D113),"",'5. Pp (3 años)'!D113)</f>
        <v xml:space="preserve">2.1.1.1.9.3  Mantenimiento de las  instalaciones de la Dirección del Taller Municipal para el buen funcionamiento en el cumplimiento de la prestación del servicio. </v>
      </c>
      <c r="F84" s="154" t="str">
        <f>IF(ISBLANK('5. Pp (3 años)'!E113),"",'5. Pp (3 años)'!E113)</f>
        <v>PSMITOD: Porcentaje de servicios de  mantenimiento de las instalaciones del taller y oficinas deterioradas.</v>
      </c>
      <c r="G84" s="162" t="str">
        <f>IF(ISBLANK('5. Pp (3 años)'!H113),"",'5. Pp (3 años)'!H113)</f>
        <v>Trimestral</v>
      </c>
      <c r="H84" s="54" t="str">
        <f>IF(ISBLANK('5. Pp (3 años)'!J113),"",'5. Pp (3 años)'!J113)</f>
        <v>UNIDAD DE MEDIDA DEL INDICADOR:
Porcentaje.
UNIDAD DE MEDIDA DE LAS VARIABLES:
Servicio de Mantenimiento.</v>
      </c>
      <c r="I84" s="95">
        <f>IF(ISBLANK('9. METAS'!M88),"",'9. METAS'!M88)</f>
        <v>132</v>
      </c>
      <c r="J84" s="96">
        <f>IF(ISBLANK('9. METAS'!V88),"",'9. METAS'!V88)</f>
        <v>33</v>
      </c>
      <c r="K84" s="86">
        <f>IF(ISBLANK('9. METAS'!W88),"",'9. METAS'!W88)</f>
        <v>33</v>
      </c>
      <c r="L84" s="86">
        <f>IF(ISBLANK('9. METAS'!X88),"",'9. METAS'!X88)</f>
        <v>33</v>
      </c>
      <c r="M84" s="87">
        <f>IF(ISBLANK('9. METAS'!Y88),"",'9. METAS'!Y88)</f>
        <v>33</v>
      </c>
      <c r="N84" s="97"/>
      <c r="O84" s="89"/>
      <c r="P84" s="89"/>
      <c r="Q84" s="90"/>
      <c r="R84" s="84">
        <f t="shared" si="6"/>
        <v>0</v>
      </c>
      <c r="S84" s="85">
        <f t="shared" si="6"/>
        <v>0</v>
      </c>
      <c r="T84" s="85">
        <f t="shared" si="6"/>
        <v>0</v>
      </c>
      <c r="U84" s="108">
        <f t="shared" si="5"/>
        <v>0</v>
      </c>
      <c r="V84" s="88">
        <f t="shared" si="7"/>
        <v>0</v>
      </c>
      <c r="W84" s="85">
        <f t="shared" si="8"/>
        <v>0</v>
      </c>
      <c r="X84" s="85">
        <f t="shared" si="9"/>
        <v>0</v>
      </c>
      <c r="Y84" s="114">
        <f t="shared" si="10"/>
        <v>0</v>
      </c>
      <c r="Z84" s="130"/>
      <c r="AA84" s="131"/>
      <c r="AB84" s="131"/>
      <c r="AC84" s="132"/>
    </row>
    <row r="85" spans="3:29" ht="103.5">
      <c r="C85" s="157" t="str">
        <f>IF(ISBLANK('5. Pp (3 años)'!B114),"",'5. Pp (3 años)'!B114)</f>
        <v>Dirección General de Obras Pública</v>
      </c>
      <c r="D85" s="68" t="str">
        <f>IF(ISBLANK('5. Pp (3 años)'!C114),"",'5. Pp (3 años)'!C114)</f>
        <v>Componente</v>
      </c>
      <c r="E85" s="154" t="str">
        <f>IF(ISBLANK('5. Pp (3 años)'!D114),"",'5. Pp (3 años)'!D114)</f>
        <v>2.1.1.1.10 Programa de infraestructura básica urbana, mejoramiento de imagen y obras públicas, sustentables e inclusivas ejercidos por la Direccion General de Obras Públicas.</v>
      </c>
      <c r="F85" s="154" t="str">
        <f>IF(ISBLANK('5. Pp (3 años)'!E114),"",'5. Pp (3 años)'!E114)</f>
        <v>POE: Porcentaje de Obras Ejercidas</v>
      </c>
      <c r="G85" s="162" t="str">
        <f>IF(ISBLANK('5. Pp (3 años)'!H114),"",'5. Pp (3 años)'!H114)</f>
        <v>Trimestral</v>
      </c>
      <c r="H85" s="54" t="str">
        <f>IF(ISBLANK('5. Pp (3 años)'!J114),"",'5. Pp (3 años)'!J114)</f>
        <v>UNIDAD DE MEDIDA DEL INDICADOR: 
Porcentaje
UNIDAD DE MEDIDA DE LAS VARIABLES:
Obras</v>
      </c>
      <c r="I85" s="95">
        <f>IF(ISBLANK('9. METAS'!M89),"",'9. METAS'!M89)</f>
        <v>67</v>
      </c>
      <c r="J85" s="96">
        <f>IF(ISBLANK('9. METAS'!V89),"",'9. METAS'!V89)</f>
        <v>10</v>
      </c>
      <c r="K85" s="86">
        <f>IF(ISBLANK('9. METAS'!W89),"",'9. METAS'!W89)</f>
        <v>22</v>
      </c>
      <c r="L85" s="86">
        <f>IF(ISBLANK('9. METAS'!X89),"",'9. METAS'!X89)</f>
        <v>20</v>
      </c>
      <c r="M85" s="87">
        <f>IF(ISBLANK('9. METAS'!Y89),"",'9. METAS'!Y89)</f>
        <v>15</v>
      </c>
      <c r="N85" s="97"/>
      <c r="O85" s="89"/>
      <c r="P85" s="89"/>
      <c r="Q85" s="90"/>
      <c r="R85" s="84">
        <f t="shared" si="6"/>
        <v>0</v>
      </c>
      <c r="S85" s="85">
        <f t="shared" si="6"/>
        <v>0</v>
      </c>
      <c r="T85" s="85">
        <f t="shared" si="6"/>
        <v>0</v>
      </c>
      <c r="U85" s="108">
        <f t="shared" si="5"/>
        <v>0</v>
      </c>
      <c r="V85" s="88">
        <f t="shared" si="7"/>
        <v>0</v>
      </c>
      <c r="W85" s="85">
        <f t="shared" si="8"/>
        <v>0</v>
      </c>
      <c r="X85" s="85">
        <f t="shared" si="9"/>
        <v>0</v>
      </c>
      <c r="Y85" s="114">
        <f t="shared" si="10"/>
        <v>0</v>
      </c>
      <c r="Z85" s="127"/>
      <c r="AA85" s="128"/>
      <c r="AB85" s="128"/>
      <c r="AC85" s="129"/>
    </row>
    <row r="86" spans="3:29" ht="103.5">
      <c r="C86" s="158" t="str">
        <f>IF(ISBLANK('5. Pp (3 años)'!B115),"",'5. Pp (3 años)'!B115)</f>
        <v>Dirección General de Obras Pública</v>
      </c>
      <c r="D86" s="68" t="str">
        <f>IF(ISBLANK('5. Pp (3 años)'!C115),"",'5. Pp (3 años)'!C115)</f>
        <v>Actividad</v>
      </c>
      <c r="E86" s="154" t="str">
        <f>IF(ISBLANK('5. Pp (3 años)'!D115),"",'5. Pp (3 años)'!D115)</f>
        <v>2.1.1.1.10.1  Obras de urbanización para una óptima movilidad urbana motorizada y no motorizada, con un enfoque sustentable, inclusiva y de mejoramiento de imagen urbana.</v>
      </c>
      <c r="F86" s="154" t="str">
        <f>IF(ISBLANK('5. Pp (3 años)'!E115),"",'5. Pp (3 años)'!E115)</f>
        <v xml:space="preserve">POU: Porcentaje de Obras de Urbanización </v>
      </c>
      <c r="G86" s="162" t="str">
        <f>IF(ISBLANK('5. Pp (3 años)'!H115),"",'5. Pp (3 años)'!H115)</f>
        <v>Trimestral</v>
      </c>
      <c r="H86" s="54" t="str">
        <f>IF(ISBLANK('5. Pp (3 años)'!J115),"",'5. Pp (3 años)'!J115)</f>
        <v>UNIDAD DE MEDIDA DEL INDICADOR: 
Porcentaje
UNIDAD DE MEDIDA DE LAS VARIABLES:
Obras</v>
      </c>
      <c r="I86" s="95">
        <f>IF(ISBLANK('9. METAS'!M90),"",'9. METAS'!M90)</f>
        <v>39</v>
      </c>
      <c r="J86" s="96">
        <f>IF(ISBLANK('9. METAS'!V90),"",'9. METAS'!V90)</f>
        <v>8</v>
      </c>
      <c r="K86" s="86">
        <f>IF(ISBLANK('9. METAS'!W90),"",'9. METAS'!W90)</f>
        <v>13</v>
      </c>
      <c r="L86" s="86">
        <f>IF(ISBLANK('9. METAS'!X90),"",'9. METAS'!X90)</f>
        <v>11</v>
      </c>
      <c r="M86" s="87">
        <f>IF(ISBLANK('9. METAS'!Y90),"",'9. METAS'!Y90)</f>
        <v>7</v>
      </c>
      <c r="N86" s="97"/>
      <c r="O86" s="89"/>
      <c r="P86" s="89"/>
      <c r="Q86" s="90"/>
      <c r="R86" s="84">
        <f t="shared" si="6"/>
        <v>0</v>
      </c>
      <c r="S86" s="85">
        <f t="shared" si="6"/>
        <v>0</v>
      </c>
      <c r="T86" s="85">
        <f t="shared" si="6"/>
        <v>0</v>
      </c>
      <c r="U86" s="108">
        <f t="shared" si="5"/>
        <v>0</v>
      </c>
      <c r="V86" s="88">
        <f t="shared" si="7"/>
        <v>0</v>
      </c>
      <c r="W86" s="85">
        <f t="shared" si="8"/>
        <v>0</v>
      </c>
      <c r="X86" s="85">
        <f t="shared" si="9"/>
        <v>0</v>
      </c>
      <c r="Y86" s="114">
        <f t="shared" si="10"/>
        <v>0</v>
      </c>
      <c r="Z86" s="130"/>
      <c r="AA86" s="131"/>
      <c r="AB86" s="131"/>
      <c r="AC86" s="132"/>
    </row>
    <row r="87" spans="3:29" ht="103.5">
      <c r="C87" s="157" t="str">
        <f>IF(ISBLANK('5. Pp (3 años)'!B116),"",'5. Pp (3 años)'!B116)</f>
        <v>Dirección General de Obras Pública</v>
      </c>
      <c r="D87" s="68" t="str">
        <f>IF(ISBLANK('5. Pp (3 años)'!C116),"",'5. Pp (3 años)'!C116)</f>
        <v>Actividad</v>
      </c>
      <c r="E87" s="154" t="str">
        <f>IF(ISBLANK('5. Pp (3 años)'!D116),"",'5. Pp (3 años)'!D116)</f>
        <v>2.1.1.1.10.2  Obras para servicios básicos, inclusivos y sustentables en zonas de atención prioritarias del Municipio .</v>
      </c>
      <c r="F87" s="154" t="str">
        <f>IF(ISBLANK('5. Pp (3 años)'!E116),"",'5. Pp (3 años)'!E116)</f>
        <v>POSB: Porcentaje de obras para servicios básicos.</v>
      </c>
      <c r="G87" s="162" t="str">
        <f>IF(ISBLANK('5. Pp (3 años)'!H116),"",'5. Pp (3 años)'!H116)</f>
        <v>Trimestral</v>
      </c>
      <c r="H87" s="54" t="str">
        <f>IF(ISBLANK('5. Pp (3 años)'!J116),"",'5. Pp (3 años)'!J116)</f>
        <v>UNIDAD DE MEDIDA DEL INDICADOR: 
Porcentaje
UNIDAD DE MEDIDA DE LAS VARIABLES:
Obras</v>
      </c>
      <c r="I87" s="95">
        <f>IF(ISBLANK('9. METAS'!M91),"",'9. METAS'!M91)</f>
        <v>21</v>
      </c>
      <c r="J87" s="96">
        <f>IF(ISBLANK('9. METAS'!V91),"",'9. METAS'!V91)</f>
        <v>2</v>
      </c>
      <c r="K87" s="86">
        <f>IF(ISBLANK('9. METAS'!W91),"",'9. METAS'!W91)</f>
        <v>7</v>
      </c>
      <c r="L87" s="86">
        <f>IF(ISBLANK('9. METAS'!X91),"",'9. METAS'!X91)</f>
        <v>6</v>
      </c>
      <c r="M87" s="87">
        <f>IF(ISBLANK('9. METAS'!Y91),"",'9. METAS'!Y91)</f>
        <v>6</v>
      </c>
      <c r="N87" s="97"/>
      <c r="O87" s="89"/>
      <c r="P87" s="89"/>
      <c r="Q87" s="90"/>
      <c r="R87" s="84">
        <f t="shared" si="6"/>
        <v>0</v>
      </c>
      <c r="S87" s="85">
        <f t="shared" si="6"/>
        <v>0</v>
      </c>
      <c r="T87" s="85">
        <f t="shared" si="6"/>
        <v>0</v>
      </c>
      <c r="U87" s="108">
        <f t="shared" si="5"/>
        <v>0</v>
      </c>
      <c r="V87" s="88">
        <f t="shared" si="7"/>
        <v>0</v>
      </c>
      <c r="W87" s="85">
        <f t="shared" si="8"/>
        <v>0</v>
      </c>
      <c r="X87" s="85">
        <f t="shared" si="9"/>
        <v>0</v>
      </c>
      <c r="Y87" s="114">
        <f t="shared" si="10"/>
        <v>0</v>
      </c>
      <c r="Z87" s="127"/>
      <c r="AA87" s="128"/>
      <c r="AB87" s="128"/>
      <c r="AC87" s="129"/>
    </row>
    <row r="88" spans="3:29" ht="103.5">
      <c r="C88" s="159" t="str">
        <f>IF(ISBLANK('5. Pp (3 años)'!B117),"",'5. Pp (3 años)'!B117)</f>
        <v>Dirección General de Obras Pública</v>
      </c>
      <c r="D88" s="47" t="str">
        <f>IF(ISBLANK('5. Pp (3 años)'!C117),"",'5. Pp (3 años)'!C117)</f>
        <v>Actividad</v>
      </c>
      <c r="E88" s="156" t="str">
        <f>IF(ISBLANK('5. Pp (3 años)'!D117),"",'5. Pp (3 años)'!D117)</f>
        <v>2.1.1.1.10.3 Obras para mejoramiento integral de espacios públicos; recreativos, obras de fomento al deporte y al entorno de la infraestructura educativa para impulsar el desarrollo integral de la juventud en el Municipio de Benito Juárez.</v>
      </c>
      <c r="F88" s="156" t="str">
        <f>IF(ISBLANK('5. Pp (3 años)'!E117),"",'5. Pp (3 años)'!E117)</f>
        <v>POMIEP: Porcentaje de Obras de Mejoramiento Integral de Espacios Públicos.</v>
      </c>
      <c r="G88" s="167" t="str">
        <f>IF(ISBLANK('5. Pp (3 años)'!H117),"",'5. Pp (3 años)'!H117)</f>
        <v>Trimestral</v>
      </c>
      <c r="H88" s="53" t="str">
        <f>IF(ISBLANK('5. Pp (3 años)'!J117),"",'5. Pp (3 años)'!J117)</f>
        <v>UNIDAD DE MEDIDA DEL INDICADOR: 
Porcentaje
UNIDAD DE MEDIDA DE LAS VARIABLES: 
Obras</v>
      </c>
      <c r="I88" s="95">
        <f>IF(ISBLANK('9. METAS'!M92),"",'9. METAS'!M92)</f>
        <v>4</v>
      </c>
      <c r="J88" s="96">
        <f>IF(ISBLANK('9. METAS'!V92),"",'9. METAS'!V92)</f>
        <v>0</v>
      </c>
      <c r="K88" s="86">
        <f>IF(ISBLANK('9. METAS'!W92),"",'9. METAS'!W92)</f>
        <v>1</v>
      </c>
      <c r="L88" s="86">
        <f>IF(ISBLANK('9. METAS'!X92),"",'9. METAS'!X92)</f>
        <v>2</v>
      </c>
      <c r="M88" s="87">
        <f>IF(ISBLANK('9. METAS'!Y92),"",'9. METAS'!Y92)</f>
        <v>1</v>
      </c>
      <c r="N88" s="97"/>
      <c r="O88" s="89"/>
      <c r="P88" s="89"/>
      <c r="Q88" s="90"/>
      <c r="R88" s="84" t="str">
        <f t="shared" si="6"/>
        <v>100%</v>
      </c>
      <c r="S88" s="85">
        <f t="shared" si="6"/>
        <v>0</v>
      </c>
      <c r="T88" s="85">
        <f t="shared" si="6"/>
        <v>0</v>
      </c>
      <c r="U88" s="108">
        <f t="shared" si="5"/>
        <v>0</v>
      </c>
      <c r="V88" s="88">
        <f t="shared" si="7"/>
        <v>0</v>
      </c>
      <c r="W88" s="85">
        <f t="shared" si="8"/>
        <v>0</v>
      </c>
      <c r="X88" s="85">
        <f t="shared" si="9"/>
        <v>0</v>
      </c>
      <c r="Y88" s="114">
        <f t="shared" si="10"/>
        <v>0</v>
      </c>
      <c r="Z88" s="127"/>
      <c r="AA88" s="128"/>
      <c r="AB88" s="128"/>
      <c r="AC88" s="129"/>
    </row>
    <row r="89" spans="3:29" ht="103.5">
      <c r="C89" s="157" t="str">
        <f>IF(ISBLANK('5. Pp (3 años)'!B118),"",'5. Pp (3 años)'!B118)</f>
        <v>Dirección General de Obras Pública</v>
      </c>
      <c r="D89" s="68" t="str">
        <f>IF(ISBLANK('5. Pp (3 años)'!C118),"",'5. Pp (3 años)'!C118)</f>
        <v>Actividad</v>
      </c>
      <c r="E89" s="154" t="str">
        <f>IF(ISBLANK('5. Pp (3 años)'!D118),"",'5. Pp (3 años)'!D118)</f>
        <v xml:space="preserve">2.1.1.1.10.4 Obras en inmuebles públicos municipales que contribuyen a la mejora continua de la atención a la ciudadanía del Municipio de Benito Juarez. </v>
      </c>
      <c r="F89" s="154" t="str">
        <f>IF(ISBLANK('5. Pp (3 años)'!E118),"",'5. Pp (3 años)'!E118)</f>
        <v>POIPM: Porcentaje de Obras en Inmuebles Públicos Municipales.</v>
      </c>
      <c r="G89" s="162" t="str">
        <f>IF(ISBLANK('5. Pp (3 años)'!H118),"",'5. Pp (3 años)'!H118)</f>
        <v>Trimestral</v>
      </c>
      <c r="H89" s="54" t="str">
        <f>IF(ISBLANK('5. Pp (3 años)'!J118),"",'5. Pp (3 años)'!J118)</f>
        <v>UNIDAD DE MEDIDA DEL INDICADOR: 
Porcentaje
UNIDAD DE MEDIDA DE LAS VARIABLES: 
Obras</v>
      </c>
      <c r="I89" s="95">
        <f>IF(ISBLANK('9. METAS'!M93),"",'9. METAS'!M93)</f>
        <v>3</v>
      </c>
      <c r="J89" s="96">
        <f>IF(ISBLANK('9. METAS'!V93),"",'9. METAS'!V93)</f>
        <v>0</v>
      </c>
      <c r="K89" s="86">
        <f>IF(ISBLANK('9. METAS'!W93),"",'9. METAS'!W93)</f>
        <v>1</v>
      </c>
      <c r="L89" s="86">
        <f>IF(ISBLANK('9. METAS'!X93),"",'9. METAS'!X93)</f>
        <v>1</v>
      </c>
      <c r="M89" s="87">
        <f>IF(ISBLANK('9. METAS'!Y93),"",'9. METAS'!Y93)</f>
        <v>1</v>
      </c>
      <c r="N89" s="97"/>
      <c r="O89" s="89"/>
      <c r="P89" s="89"/>
      <c r="Q89" s="90"/>
      <c r="R89" s="84" t="str">
        <f t="shared" si="6"/>
        <v>100%</v>
      </c>
      <c r="S89" s="85">
        <f t="shared" si="6"/>
        <v>0</v>
      </c>
      <c r="T89" s="85">
        <f t="shared" si="6"/>
        <v>0</v>
      </c>
      <c r="U89" s="108">
        <f t="shared" si="5"/>
        <v>0</v>
      </c>
      <c r="V89" s="88">
        <f t="shared" si="7"/>
        <v>0</v>
      </c>
      <c r="W89" s="85">
        <f t="shared" si="8"/>
        <v>0</v>
      </c>
      <c r="X89" s="85">
        <f t="shared" si="9"/>
        <v>0</v>
      </c>
      <c r="Y89" s="114">
        <f t="shared" si="10"/>
        <v>0</v>
      </c>
      <c r="Z89" s="127"/>
      <c r="AA89" s="128"/>
      <c r="AB89" s="128"/>
      <c r="AC89" s="129"/>
    </row>
    <row r="90" spans="3:29" ht="103.5">
      <c r="C90" s="158" t="str">
        <f>IF(ISBLANK('5. Pp (3 años)'!B119),"",'5. Pp (3 años)'!B119)</f>
        <v>Dirección General de Obras Pública</v>
      </c>
      <c r="D90" s="68" t="str">
        <f>IF(ISBLANK('5. Pp (3 años)'!C119),"",'5. Pp (3 años)'!C119)</f>
        <v>Actividad</v>
      </c>
      <c r="E90" s="154" t="str">
        <f>IF(ISBLANK('5. Pp (3 años)'!D119),"",'5. Pp (3 años)'!D119)</f>
        <v>2.1.1.1.10.5  Gestion de Reparaciones y Mantenimiento del Parque Vehicular.</v>
      </c>
      <c r="F90" s="154" t="str">
        <f>IF(ISBLANK('5. Pp (3 años)'!E119),"",'5. Pp (3 años)'!E119)</f>
        <v>PRMPV: Porcentaje de Reparación y Mantenimiento al parque vehicular</v>
      </c>
      <c r="G90" s="162" t="str">
        <f>IF(ISBLANK('5. Pp (3 años)'!H119),"",'5. Pp (3 años)'!H119)</f>
        <v>Trimestral</v>
      </c>
      <c r="H90" s="54" t="str">
        <f>IF(ISBLANK('5. Pp (3 años)'!J119),"",'5. Pp (3 años)'!J119)</f>
        <v>UNIDAD DE MEDIDA DEL INDICADOR: 
Porcentaje
UNIDAD DE MEDIDA DE LAS VARIABLES:
Dictamenes</v>
      </c>
      <c r="I90" s="95">
        <f>IF(ISBLANK('9. METAS'!M94),"",'9. METAS'!M94)</f>
        <v>64</v>
      </c>
      <c r="J90" s="96">
        <f>IF(ISBLANK('9. METAS'!V94),"",'9. METAS'!V94)</f>
        <v>11</v>
      </c>
      <c r="K90" s="86">
        <f>IF(ISBLANK('9. METAS'!W94),"",'9. METAS'!W94)</f>
        <v>13</v>
      </c>
      <c r="L90" s="86">
        <f>IF(ISBLANK('9. METAS'!X94),"",'9. METAS'!X94)</f>
        <v>17</v>
      </c>
      <c r="M90" s="87">
        <f>IF(ISBLANK('9. METAS'!Y94),"",'9. METAS'!Y94)</f>
        <v>23</v>
      </c>
      <c r="N90" s="97"/>
      <c r="O90" s="89"/>
      <c r="P90" s="89"/>
      <c r="Q90" s="90"/>
      <c r="R90" s="84">
        <f t="shared" si="6"/>
        <v>0</v>
      </c>
      <c r="S90" s="85">
        <f t="shared" si="6"/>
        <v>0</v>
      </c>
      <c r="T90" s="85">
        <f t="shared" si="6"/>
        <v>0</v>
      </c>
      <c r="U90" s="108">
        <f t="shared" si="5"/>
        <v>0</v>
      </c>
      <c r="V90" s="88">
        <f t="shared" si="7"/>
        <v>0</v>
      </c>
      <c r="W90" s="85">
        <f t="shared" si="8"/>
        <v>0</v>
      </c>
      <c r="X90" s="85">
        <f t="shared" si="9"/>
        <v>0</v>
      </c>
      <c r="Y90" s="114">
        <f t="shared" si="10"/>
        <v>0</v>
      </c>
      <c r="Z90" s="130"/>
      <c r="AA90" s="131"/>
      <c r="AB90" s="131"/>
      <c r="AC90" s="132"/>
    </row>
    <row r="91" spans="3:29" ht="103.5">
      <c r="C91" s="157" t="str">
        <f>IF(ISBLANK('5. Pp (3 años)'!B120),"",'5. Pp (3 años)'!B120)</f>
        <v>Dirección General de Obras Pública</v>
      </c>
      <c r="D91" s="68" t="str">
        <f>IF(ISBLANK('5. Pp (3 años)'!C120),"",'5. Pp (3 años)'!C120)</f>
        <v>Actividad</v>
      </c>
      <c r="E91" s="154" t="str">
        <f>IF(ISBLANK('5. Pp (3 años)'!D120),"",'5. Pp (3 años)'!D120)</f>
        <v>2.1.1.1.10.6 Gestion para el pago de arrendamiento de las Oficinas Laborales que ocupan la Dirección General y  las Direcciones de Area</v>
      </c>
      <c r="F91" s="154" t="str">
        <f>IF(ISBLANK('5. Pp (3 años)'!E120),"",'5. Pp (3 años)'!E120)</f>
        <v>PGPA: Porcentaje de Gestión del pago del Arrendamiento de Oficinas Laborables</v>
      </c>
      <c r="G91" s="162" t="str">
        <f>IF(ISBLANK('5. Pp (3 años)'!H120),"",'5. Pp (3 años)'!H120)</f>
        <v>Trimestral</v>
      </c>
      <c r="H91" s="54" t="str">
        <f>IF(ISBLANK('5. Pp (3 años)'!J120),"",'5. Pp (3 años)'!J120)</f>
        <v>UNIDAD DE MEDIDA DEL INDICADOR: 
Porcentaje
UNIDAD DE MEDIDA DE LAS VARIABLES: 
gestion</v>
      </c>
      <c r="I91" s="95">
        <f>IF(ISBLANK('9. METAS'!M95),"",'9. METAS'!M95)</f>
        <v>84</v>
      </c>
      <c r="J91" s="96">
        <f>IF(ISBLANK('9. METAS'!V95),"",'9. METAS'!V95)</f>
        <v>21</v>
      </c>
      <c r="K91" s="86">
        <f>IF(ISBLANK('9. METAS'!W95),"",'9. METAS'!W95)</f>
        <v>21</v>
      </c>
      <c r="L91" s="86">
        <f>IF(ISBLANK('9. METAS'!X95),"",'9. METAS'!X95)</f>
        <v>21</v>
      </c>
      <c r="M91" s="87">
        <f>IF(ISBLANK('9. METAS'!Y95),"",'9. METAS'!Y95)</f>
        <v>21</v>
      </c>
      <c r="N91" s="97"/>
      <c r="O91" s="89"/>
      <c r="P91" s="89"/>
      <c r="Q91" s="90"/>
      <c r="R91" s="84">
        <f t="shared" si="6"/>
        <v>0</v>
      </c>
      <c r="S91" s="85">
        <f t="shared" si="6"/>
        <v>0</v>
      </c>
      <c r="T91" s="85">
        <f t="shared" si="6"/>
        <v>0</v>
      </c>
      <c r="U91" s="108">
        <f t="shared" si="5"/>
        <v>0</v>
      </c>
      <c r="V91" s="88">
        <f t="shared" si="7"/>
        <v>0</v>
      </c>
      <c r="W91" s="85">
        <f t="shared" si="8"/>
        <v>0</v>
      </c>
      <c r="X91" s="85">
        <f t="shared" si="9"/>
        <v>0</v>
      </c>
      <c r="Y91" s="114">
        <f t="shared" si="10"/>
        <v>0</v>
      </c>
      <c r="Z91" s="130"/>
      <c r="AA91" s="131"/>
      <c r="AB91" s="131"/>
      <c r="AC91" s="132"/>
    </row>
    <row r="92" spans="3:29" ht="103.5">
      <c r="C92" s="158" t="str">
        <f>IF(ISBLANK('5. Pp (3 años)'!B121),"",'5. Pp (3 años)'!B121)</f>
        <v>Dirección General de Obras Pública</v>
      </c>
      <c r="D92" s="68" t="str">
        <f>IF(ISBLANK('5. Pp (3 años)'!C121),"",'5. Pp (3 años)'!C121)</f>
        <v>Actividad</v>
      </c>
      <c r="E92" s="154" t="str">
        <f>IF(ISBLANK('5. Pp (3 años)'!D121),"",'5. Pp (3 años)'!D121)</f>
        <v>2.1.1.1.10.7 Supervisión de obra en la via pública para verificar cumplimiento de los permisos otorgados a particulares y la ciudadania del Municipio de Benito Juárez</v>
      </c>
      <c r="F92" s="154" t="str">
        <f>IF(ISBLANK('5. Pp (3 años)'!E121),"",'5. Pp (3 años)'!E121)</f>
        <v>PSOVP: Porcentaje de supervición de obra en la via pública</v>
      </c>
      <c r="G92" s="162" t="str">
        <f>IF(ISBLANK('5. Pp (3 años)'!H121),"",'5. Pp (3 años)'!H121)</f>
        <v>Trimestral</v>
      </c>
      <c r="H92" s="54" t="str">
        <f>IF(ISBLANK('5. Pp (3 años)'!J121),"",'5. Pp (3 años)'!J121)</f>
        <v>UNIDAD DE MEDIDA DEL INDICADOR: 
Porcentaje
UNIDAD DE MEDIDA DE LAS VARIABLES: 
Superviciones</v>
      </c>
      <c r="I92" s="95">
        <f>IF(ISBLANK('9. METAS'!M96),"",'9. METAS'!M96)</f>
        <v>48</v>
      </c>
      <c r="J92" s="96">
        <f>IF(ISBLANK('9. METAS'!V96),"",'9. METAS'!V96)</f>
        <v>0</v>
      </c>
      <c r="K92" s="86">
        <f>IF(ISBLANK('9. METAS'!W96),"",'9. METAS'!W96)</f>
        <v>5</v>
      </c>
      <c r="L92" s="86">
        <f>IF(ISBLANK('9. METAS'!X96),"",'9. METAS'!X96)</f>
        <v>29</v>
      </c>
      <c r="M92" s="87">
        <f>IF(ISBLANK('9. METAS'!Y96),"",'9. METAS'!Y96)</f>
        <v>14</v>
      </c>
      <c r="N92" s="97"/>
      <c r="O92" s="89"/>
      <c r="P92" s="89"/>
      <c r="Q92" s="90"/>
      <c r="R92" s="84" t="str">
        <f t="shared" si="6"/>
        <v>100%</v>
      </c>
      <c r="S92" s="85">
        <f t="shared" si="6"/>
        <v>0</v>
      </c>
      <c r="T92" s="85">
        <f t="shared" si="6"/>
        <v>0</v>
      </c>
      <c r="U92" s="108">
        <f t="shared" si="5"/>
        <v>0</v>
      </c>
      <c r="V92" s="88">
        <f t="shared" si="7"/>
        <v>0</v>
      </c>
      <c r="W92" s="85">
        <f t="shared" si="8"/>
        <v>0</v>
      </c>
      <c r="X92" s="85">
        <f t="shared" si="9"/>
        <v>0</v>
      </c>
      <c r="Y92" s="114">
        <f t="shared" si="10"/>
        <v>0</v>
      </c>
      <c r="Z92" s="127"/>
      <c r="AA92" s="128"/>
      <c r="AB92" s="128"/>
      <c r="AC92" s="129"/>
    </row>
    <row r="93" spans="3:29" ht="103.5">
      <c r="C93" s="157" t="str">
        <f>IF(ISBLANK('5. Pp (3 años)'!B122),"",'5. Pp (3 años)'!B122)</f>
        <v>Dirección de Proyectos</v>
      </c>
      <c r="D93" s="68" t="str">
        <f>IF(ISBLANK('5. Pp (3 años)'!C122),"",'5. Pp (3 años)'!C122)</f>
        <v>Componente</v>
      </c>
      <c r="E93" s="154" t="str">
        <f>IF(ISBLANK('5. Pp (3 años)'!D122),"",'5. Pp (3 años)'!D122)</f>
        <v>2.1.1.1.11  Expedientes técnicos que se  integran a la gestión de los recursos públicos en materia de obra pública.</v>
      </c>
      <c r="F93" s="154" t="str">
        <f>IF(ISBLANK('5. Pp (3 años)'!E122),"",'5. Pp (3 años)'!E122)</f>
        <v>PETO: Porcentaje de Expedientes Técnicos de Obra.</v>
      </c>
      <c r="G93" s="162" t="str">
        <f>IF(ISBLANK('5. Pp (3 años)'!H122),"",'5. Pp (3 años)'!H122)</f>
        <v>Trimestral</v>
      </c>
      <c r="H93" s="54" t="str">
        <f>IF(ISBLANK('5. Pp (3 años)'!J122),"",'5. Pp (3 años)'!J122)</f>
        <v xml:space="preserve">UNIDAD DE MEDIDA DEL INDICADOR: 
Porcentaje
UNIDAD DE MEDIDA DE LAS VARIABLES: 
Experientes Técnicos de Obra </v>
      </c>
      <c r="I93" s="95">
        <f>IF(ISBLANK('9. METAS'!M97),"",'9. METAS'!M97)</f>
        <v>67</v>
      </c>
      <c r="J93" s="96">
        <f>IF(ISBLANK('9. METAS'!V97),"",'9. METAS'!V97)</f>
        <v>33</v>
      </c>
      <c r="K93" s="86">
        <f>IF(ISBLANK('9. METAS'!W97),"",'9. METAS'!W97)</f>
        <v>19</v>
      </c>
      <c r="L93" s="86">
        <f>IF(ISBLANK('9. METAS'!X97),"",'9. METAS'!X97)</f>
        <v>12</v>
      </c>
      <c r="M93" s="87">
        <f>IF(ISBLANK('9. METAS'!Y97),"",'9. METAS'!Y97)</f>
        <v>3</v>
      </c>
      <c r="N93" s="97"/>
      <c r="O93" s="89"/>
      <c r="P93" s="89"/>
      <c r="Q93" s="90"/>
      <c r="R93" s="84">
        <f t="shared" si="6"/>
        <v>0</v>
      </c>
      <c r="S93" s="85">
        <f t="shared" si="6"/>
        <v>0</v>
      </c>
      <c r="T93" s="85">
        <f t="shared" si="6"/>
        <v>0</v>
      </c>
      <c r="U93" s="108">
        <f t="shared" si="5"/>
        <v>0</v>
      </c>
      <c r="V93" s="88">
        <f t="shared" si="7"/>
        <v>0</v>
      </c>
      <c r="W93" s="85">
        <f t="shared" si="8"/>
        <v>0</v>
      </c>
      <c r="X93" s="85">
        <f t="shared" si="9"/>
        <v>0</v>
      </c>
      <c r="Y93" s="114">
        <f t="shared" si="10"/>
        <v>0</v>
      </c>
      <c r="Z93" s="130"/>
      <c r="AA93" s="131"/>
      <c r="AB93" s="131"/>
      <c r="AC93" s="132"/>
    </row>
    <row r="94" spans="3:29" ht="120.75">
      <c r="C94" s="159" t="str">
        <f>IF(ISBLANK('5. Pp (3 años)'!B123),"",'5. Pp (3 años)'!B123)</f>
        <v>Dirección de Proyectos</v>
      </c>
      <c r="D94" s="47" t="str">
        <f>IF(ISBLANK('5. Pp (3 años)'!C123),"",'5. Pp (3 años)'!C123)</f>
        <v>Actividad</v>
      </c>
      <c r="E94" s="156" t="str">
        <f>IF(ISBLANK('5. Pp (3 años)'!D123),"",'5. Pp (3 años)'!D123)</f>
        <v>2.1.1.1.11.1 Gestión de Tramites en Materia de Impacto Ambiental ante la Secretaria Municipal de Ecologia y Desarrollo Urbano, Secretaria de Medio Ambiente del Estado de Quintana Roo y la Secretaría de Medio Ambiente y Recursos Naturales, de las Obras proyectadas.</v>
      </c>
      <c r="F94" s="156" t="str">
        <f>IF(ISBLANK('5. Pp (3 años)'!E123),"",'5. Pp (3 años)'!E123)</f>
        <v>PGTMIA: Porcentaje Gestion de Tramites en Materia de Impacto Ambiental para los Expedientes Técnicos Elaborados.</v>
      </c>
      <c r="G94" s="167" t="str">
        <f>IF(ISBLANK('5. Pp (3 años)'!H123),"",'5. Pp (3 años)'!H123)</f>
        <v>Trimestral</v>
      </c>
      <c r="H94" s="53" t="str">
        <f>IF(ISBLANK('5. Pp (3 años)'!J123),"",'5. Pp (3 años)'!J123)</f>
        <v>UNIDAD DE MEDIDA DEL INDICADOR: 
Porcentaje
UNIDAD DE MEDIDA DE LAS VARIABLES: 
Tramites en Materia de Impacto Ambiental</v>
      </c>
      <c r="I94" s="95">
        <f>IF(ISBLANK('9. METAS'!M98),"",'9. METAS'!M98)</f>
        <v>39</v>
      </c>
      <c r="J94" s="96">
        <f>IF(ISBLANK('9. METAS'!V98),"",'9. METAS'!V98)</f>
        <v>16</v>
      </c>
      <c r="K94" s="86">
        <f>IF(ISBLANK('9. METAS'!W98),"",'9. METAS'!W98)</f>
        <v>15</v>
      </c>
      <c r="L94" s="86">
        <f>IF(ISBLANK('9. METAS'!X98),"",'9. METAS'!X98)</f>
        <v>7</v>
      </c>
      <c r="M94" s="87">
        <f>IF(ISBLANK('9. METAS'!Y98),"",'9. METAS'!Y98)</f>
        <v>1</v>
      </c>
      <c r="N94" s="97"/>
      <c r="O94" s="89"/>
      <c r="P94" s="89"/>
      <c r="Q94" s="90"/>
      <c r="R94" s="84">
        <f t="shared" si="6"/>
        <v>0</v>
      </c>
      <c r="S94" s="85">
        <f t="shared" si="6"/>
        <v>0</v>
      </c>
      <c r="T94" s="85">
        <f t="shared" si="6"/>
        <v>0</v>
      </c>
      <c r="U94" s="108">
        <f t="shared" si="5"/>
        <v>0</v>
      </c>
      <c r="V94" s="88">
        <f t="shared" si="7"/>
        <v>0</v>
      </c>
      <c r="W94" s="85">
        <f t="shared" si="8"/>
        <v>0</v>
      </c>
      <c r="X94" s="85">
        <f t="shared" si="9"/>
        <v>0</v>
      </c>
      <c r="Y94" s="114">
        <f t="shared" si="10"/>
        <v>0</v>
      </c>
      <c r="Z94" s="127"/>
      <c r="AA94" s="128"/>
      <c r="AB94" s="128"/>
      <c r="AC94" s="129"/>
    </row>
    <row r="95" spans="3:29" ht="103.5">
      <c r="C95" s="157" t="str">
        <f>IF(ISBLANK('5. Pp (3 años)'!B124),"",'5. Pp (3 años)'!B124)</f>
        <v>Dirección de Proyectos</v>
      </c>
      <c r="D95" s="68" t="str">
        <f>IF(ISBLANK('5. Pp (3 años)'!C124),"",'5. Pp (3 años)'!C124)</f>
        <v>Actividad</v>
      </c>
      <c r="E95" s="154" t="str">
        <f>IF(ISBLANK('5. Pp (3 años)'!D124),"",'5. Pp (3 años)'!D124)</f>
        <v>2.1.1.1.11.2 Gestion de Tramites de Factibilidad de Servicios ante la Comision de Agua Potable y Alcantarillado del Estado de Quintana Roo, Aguakan, la Comision Nacional del Agua y la Comision Federal de Electricidad,  de las Obras proyectadas.</v>
      </c>
      <c r="F95" s="154" t="str">
        <f>IF(ISBLANK('5. Pp (3 años)'!E124),"",'5. Pp (3 años)'!E124)</f>
        <v>PGTFS: Porcentaje Gestion de Tramites de Factibilidad de Servicios para los Expedientes Técnicos Elaborados.</v>
      </c>
      <c r="G95" s="162" t="str">
        <f>IF(ISBLANK('5. Pp (3 años)'!H124),"",'5. Pp (3 años)'!H124)</f>
        <v>Trimestral</v>
      </c>
      <c r="H95" s="54" t="str">
        <f>IF(ISBLANK('5. Pp (3 años)'!J124),"",'5. Pp (3 años)'!J124)</f>
        <v>UNIDAD DE MEDIDA DEL INDICADOR: 
Porcentaje
UNIDAD DE MEDIDA DE LAS VARIABLES: 
Tramites de Factibilidad de Servicios</v>
      </c>
      <c r="I95" s="95">
        <f>IF(ISBLANK('9. METAS'!M99),"",'9. METAS'!M99)</f>
        <v>21</v>
      </c>
      <c r="J95" s="96">
        <f>IF(ISBLANK('9. METAS'!V99),"",'9. METAS'!V99)</f>
        <v>5</v>
      </c>
      <c r="K95" s="86">
        <f>IF(ISBLANK('9. METAS'!W99),"",'9. METAS'!W99)</f>
        <v>12</v>
      </c>
      <c r="L95" s="86">
        <f>IF(ISBLANK('9. METAS'!X99),"",'9. METAS'!X99)</f>
        <v>4</v>
      </c>
      <c r="M95" s="87">
        <f>IF(ISBLANK('9. METAS'!Y99),"",'9. METAS'!Y99)</f>
        <v>0</v>
      </c>
      <c r="N95" s="97"/>
      <c r="O95" s="89"/>
      <c r="P95" s="89"/>
      <c r="Q95" s="90"/>
      <c r="R95" s="84">
        <f t="shared" si="6"/>
        <v>0</v>
      </c>
      <c r="S95" s="85">
        <f t="shared" si="6"/>
        <v>0</v>
      </c>
      <c r="T95" s="85">
        <f t="shared" si="6"/>
        <v>0</v>
      </c>
      <c r="U95" s="108" t="str">
        <f t="shared" si="5"/>
        <v>100%</v>
      </c>
      <c r="V95" s="88">
        <f t="shared" si="7"/>
        <v>0</v>
      </c>
      <c r="W95" s="85">
        <f t="shared" si="8"/>
        <v>0</v>
      </c>
      <c r="X95" s="85">
        <f t="shared" si="9"/>
        <v>0</v>
      </c>
      <c r="Y95" s="114">
        <f t="shared" si="10"/>
        <v>0</v>
      </c>
      <c r="Z95" s="127"/>
      <c r="AA95" s="128"/>
      <c r="AB95" s="128"/>
      <c r="AC95" s="129"/>
    </row>
    <row r="96" spans="3:29" ht="120.75">
      <c r="C96" s="158" t="str">
        <f>IF(ISBLANK('5. Pp (3 años)'!B125),"",'5. Pp (3 años)'!B125)</f>
        <v>Dirección de Proyectos</v>
      </c>
      <c r="D96" s="68" t="str">
        <f>IF(ISBLANK('5. Pp (3 años)'!C125),"",'5. Pp (3 años)'!C125)</f>
        <v>Actividad</v>
      </c>
      <c r="E96" s="154" t="str">
        <f>IF(ISBLANK('5. Pp (3 años)'!D125),"",'5. Pp (3 años)'!D125)</f>
        <v>2.1.1.1.11.3 Gestion de Licencias de Construcción ante la Dirección General de Desarrollo Urbano de las Obras proyectadas.</v>
      </c>
      <c r="F96" s="154" t="str">
        <f>IF(ISBLANK('5. Pp (3 años)'!E125),"",'5. Pp (3 años)'!E125)</f>
        <v>PGLC: Porcentaje Gestión de Licencias de Construccion para los Expedientes Técnicos Elaborados.</v>
      </c>
      <c r="G96" s="162" t="str">
        <f>IF(ISBLANK('5. Pp (3 años)'!H125),"",'5. Pp (3 años)'!H125)</f>
        <v>Trimestral</v>
      </c>
      <c r="H96" s="54" t="str">
        <f>IF(ISBLANK('5. Pp (3 años)'!J125),"",'5. Pp (3 años)'!J125)</f>
        <v>UNIDAD DE MEDIDA DEL INDICADOR: 
Porcentaje
UNIDAD DE MEDIDA DE LAS VARIABLES: 
Gestiones de Licencias de Construccion</v>
      </c>
      <c r="I96" s="95">
        <f>IF(ISBLANK('9. METAS'!M100),"",'9. METAS'!M100)</f>
        <v>67</v>
      </c>
      <c r="J96" s="96">
        <f>IF(ISBLANK('9. METAS'!V100),"",'9. METAS'!V100)</f>
        <v>33</v>
      </c>
      <c r="K96" s="86">
        <f>IF(ISBLANK('9. METAS'!W100),"",'9. METAS'!W100)</f>
        <v>19</v>
      </c>
      <c r="L96" s="86">
        <f>IF(ISBLANK('9. METAS'!X100),"",'9. METAS'!X100)</f>
        <v>12</v>
      </c>
      <c r="M96" s="87">
        <f>IF(ISBLANK('9. METAS'!Y100),"",'9. METAS'!Y100)</f>
        <v>3</v>
      </c>
      <c r="N96" s="97"/>
      <c r="O96" s="89"/>
      <c r="P96" s="89"/>
      <c r="Q96" s="90"/>
      <c r="R96" s="84">
        <f t="shared" si="6"/>
        <v>0</v>
      </c>
      <c r="S96" s="85">
        <f t="shared" si="6"/>
        <v>0</v>
      </c>
      <c r="T96" s="85">
        <f t="shared" si="6"/>
        <v>0</v>
      </c>
      <c r="U96" s="108">
        <f t="shared" si="5"/>
        <v>0</v>
      </c>
      <c r="V96" s="88">
        <f t="shared" si="7"/>
        <v>0</v>
      </c>
      <c r="W96" s="85">
        <f t="shared" si="8"/>
        <v>0</v>
      </c>
      <c r="X96" s="85">
        <f t="shared" si="9"/>
        <v>0</v>
      </c>
      <c r="Y96" s="114">
        <f t="shared" si="10"/>
        <v>0</v>
      </c>
      <c r="Z96" s="130"/>
      <c r="AA96" s="131"/>
      <c r="AB96" s="131"/>
      <c r="AC96" s="132"/>
    </row>
    <row r="97" spans="3:29" ht="103.5">
      <c r="C97" s="157" t="str">
        <f>IF(ISBLANK('5. Pp (3 años)'!B126),"",'5. Pp (3 años)'!B126)</f>
        <v>Dirección de Proyectos</v>
      </c>
      <c r="D97" s="68" t="str">
        <f>IF(ISBLANK('5. Pp (3 años)'!C126),"",'5. Pp (3 años)'!C126)</f>
        <v>Actividad</v>
      </c>
      <c r="E97" s="154" t="str">
        <f>IF(ISBLANK('5. Pp (3 años)'!D126),"",'5. Pp (3 años)'!D126)</f>
        <v>2.1.1.1.11.4 Proyectos para obra pública o servicios relacionados con la misma</v>
      </c>
      <c r="F97" s="154" t="str">
        <f>IF(ISBLANK('5. Pp (3 años)'!E126),"",'5. Pp (3 años)'!E126)</f>
        <v>PPE: Porcentaje proyectos elaborados.</v>
      </c>
      <c r="G97" s="162" t="str">
        <f>IF(ISBLANK('5. Pp (3 años)'!H126),"",'5. Pp (3 años)'!H126)</f>
        <v>Trimestral</v>
      </c>
      <c r="H97" s="54" t="str">
        <f>IF(ISBLANK('5. Pp (3 años)'!J126),"",'5. Pp (3 años)'!J126)</f>
        <v>UNIDAD DE MEDIDA DEL INDICADOR: 
Porcentaje
UNIDAD DE MEDIDA DE LAS VARIABLES: 
Proyectos</v>
      </c>
      <c r="I97" s="95">
        <f>IF(ISBLANK('9. METAS'!M101),"",'9. METAS'!M101)</f>
        <v>86</v>
      </c>
      <c r="J97" s="96">
        <f>IF(ISBLANK('9. METAS'!V101),"",'9. METAS'!V101)</f>
        <v>22</v>
      </c>
      <c r="K97" s="86">
        <f>IF(ISBLANK('9. METAS'!W101),"",'9. METAS'!W101)</f>
        <v>32</v>
      </c>
      <c r="L97" s="86">
        <f>IF(ISBLANK('9. METAS'!X101),"",'9. METAS'!X101)</f>
        <v>18</v>
      </c>
      <c r="M97" s="87">
        <f>IF(ISBLANK('9. METAS'!Y101),"",'9. METAS'!Y101)</f>
        <v>14</v>
      </c>
      <c r="N97" s="97"/>
      <c r="O97" s="89"/>
      <c r="P97" s="89"/>
      <c r="Q97" s="90"/>
      <c r="R97" s="84">
        <f t="shared" si="6"/>
        <v>0</v>
      </c>
      <c r="S97" s="85">
        <f t="shared" si="6"/>
        <v>0</v>
      </c>
      <c r="T97" s="85">
        <f t="shared" si="6"/>
        <v>0</v>
      </c>
      <c r="U97" s="108">
        <f t="shared" si="5"/>
        <v>0</v>
      </c>
      <c r="V97" s="88">
        <f t="shared" si="7"/>
        <v>0</v>
      </c>
      <c r="W97" s="85">
        <f t="shared" si="8"/>
        <v>0</v>
      </c>
      <c r="X97" s="85">
        <f t="shared" si="9"/>
        <v>0</v>
      </c>
      <c r="Y97" s="114">
        <f t="shared" si="10"/>
        <v>0</v>
      </c>
      <c r="Z97" s="130"/>
      <c r="AA97" s="131"/>
      <c r="AB97" s="131"/>
      <c r="AC97" s="132"/>
    </row>
    <row r="98" spans="3:29" ht="103.5">
      <c r="C98" s="158" t="str">
        <f>IF(ISBLANK('5. Pp (3 años)'!B127),"",'5. Pp (3 años)'!B127)</f>
        <v>Dirección de Licitaciones y Contratos</v>
      </c>
      <c r="D98" s="68" t="str">
        <f>IF(ISBLANK('5. Pp (3 años)'!C127),"",'5. Pp (3 años)'!C127)</f>
        <v>Componente</v>
      </c>
      <c r="E98" s="154" t="str">
        <f>IF(ISBLANK('5. Pp (3 años)'!D127),"",'5. Pp (3 años)'!D127)</f>
        <v>2.1.1.1.12 Contratos de obra pública o servicios relacionados con las mismas</v>
      </c>
      <c r="F98" s="154" t="str">
        <f>IF(ISBLANK('5. Pp (3 años)'!E127),"",'5. Pp (3 años)'!E127)</f>
        <v>PCA:  Porcentaje de contratos de obra publica adjudicados</v>
      </c>
      <c r="G98" s="162" t="str">
        <f>IF(ISBLANK('5. Pp (3 años)'!H127),"",'5. Pp (3 años)'!H127)</f>
        <v>Trimestral</v>
      </c>
      <c r="H98" s="54" t="str">
        <f>IF(ISBLANK('5. Pp (3 años)'!J127),"",'5. Pp (3 años)'!J127)</f>
        <v>UNIDAD DE MEDIDA DEL INDICADOR: 
Porcentaje
UNIDAD DE MEDIDA DE LAS VARIABLES: 
Contratos de Obra Publica</v>
      </c>
      <c r="I98" s="95">
        <f>IF(ISBLANK('9. METAS'!M102),"",'9. METAS'!M102)</f>
        <v>67</v>
      </c>
      <c r="J98" s="96">
        <f>IF(ISBLANK('9. METAS'!V102),"",'9. METAS'!V102)</f>
        <v>10</v>
      </c>
      <c r="K98" s="86">
        <f>IF(ISBLANK('9. METAS'!W102),"",'9. METAS'!W102)</f>
        <v>22</v>
      </c>
      <c r="L98" s="86">
        <f>IF(ISBLANK('9. METAS'!X102),"",'9. METAS'!X102)</f>
        <v>20</v>
      </c>
      <c r="M98" s="87">
        <f>IF(ISBLANK('9. METAS'!Y102),"",'9. METAS'!Y102)</f>
        <v>15</v>
      </c>
      <c r="N98" s="97"/>
      <c r="O98" s="89"/>
      <c r="P98" s="89"/>
      <c r="Q98" s="90"/>
      <c r="R98" s="84">
        <f t="shared" si="6"/>
        <v>0</v>
      </c>
      <c r="S98" s="85">
        <f t="shared" si="6"/>
        <v>0</v>
      </c>
      <c r="T98" s="85">
        <f t="shared" si="6"/>
        <v>0</v>
      </c>
      <c r="U98" s="108">
        <f t="shared" si="5"/>
        <v>0</v>
      </c>
      <c r="V98" s="88">
        <f t="shared" si="7"/>
        <v>0</v>
      </c>
      <c r="W98" s="85">
        <f t="shared" si="8"/>
        <v>0</v>
      </c>
      <c r="X98" s="85">
        <f t="shared" si="9"/>
        <v>0</v>
      </c>
      <c r="Y98" s="114">
        <f t="shared" si="10"/>
        <v>0</v>
      </c>
      <c r="Z98" s="127"/>
      <c r="AA98" s="128"/>
      <c r="AB98" s="128"/>
      <c r="AC98" s="129"/>
    </row>
    <row r="99" spans="3:29" ht="120.75">
      <c r="C99" s="157" t="str">
        <f>IF(ISBLANK('5. Pp (3 años)'!B128),"",'5. Pp (3 años)'!B128)</f>
        <v>Dirección de Licitaciones y Contratos</v>
      </c>
      <c r="D99" s="68" t="str">
        <f>IF(ISBLANK('5. Pp (3 años)'!C128),"",'5. Pp (3 años)'!C128)</f>
        <v>Actividad</v>
      </c>
      <c r="E99" s="154" t="str">
        <f>IF(ISBLANK('5. Pp (3 años)'!D128),"",'5. Pp (3 años)'!D128)</f>
        <v>2.1.1.1.12.1 Procedimientos de Convocatoria para la licitación de Obra Publica en beneficio de los benitojuarences</v>
      </c>
      <c r="F99" s="154" t="str">
        <f>IF(ISBLANK('5. Pp (3 años)'!E128),"",'5. Pp (3 años)'!E128)</f>
        <v>PPCLP: Porcentaje  de los Procedimientos de Convocatoria para la licitación de Obra Publica en beneficio de los benitojuarences</v>
      </c>
      <c r="G99" s="162" t="str">
        <f>IF(ISBLANK('5. Pp (3 años)'!H128),"",'5. Pp (3 años)'!H128)</f>
        <v>Trimestral</v>
      </c>
      <c r="H99" s="54" t="str">
        <f>IF(ISBLANK('5. Pp (3 años)'!J128),"",'5. Pp (3 años)'!J128)</f>
        <v xml:space="preserve">UNIDAD DE MEDIDA DEL INDICADOR:
 Porcentaje
UNIDAD DE MEDIDA DE LAS VARIABLES: 
 Procedimientos de Convocatoria para la Licitación de Obra Pública </v>
      </c>
      <c r="I99" s="95">
        <f>IF(ISBLANK('9. METAS'!M103),"",'9. METAS'!M103)</f>
        <v>49</v>
      </c>
      <c r="J99" s="96">
        <f>IF(ISBLANK('9. METAS'!V103),"",'9. METAS'!V103)</f>
        <v>7.4074074074074066</v>
      </c>
      <c r="K99" s="86">
        <f>IF(ISBLANK('9. METAS'!W103),"",'9. METAS'!W103)</f>
        <v>16.296296296296294</v>
      </c>
      <c r="L99" s="86">
        <f>IF(ISBLANK('9. METAS'!X103),"",'9. METAS'!X103)</f>
        <v>14.814814814814813</v>
      </c>
      <c r="M99" s="87">
        <f>IF(ISBLANK('9. METAS'!Y103),"",'9. METAS'!Y103)</f>
        <v>11.111111111111111</v>
      </c>
      <c r="N99" s="97"/>
      <c r="O99" s="89"/>
      <c r="P99" s="89"/>
      <c r="Q99" s="90"/>
      <c r="R99" s="84">
        <f t="shared" si="6"/>
        <v>0</v>
      </c>
      <c r="S99" s="85">
        <f t="shared" si="6"/>
        <v>0</v>
      </c>
      <c r="T99" s="85">
        <f t="shared" si="6"/>
        <v>0</v>
      </c>
      <c r="U99" s="108">
        <f t="shared" si="5"/>
        <v>0</v>
      </c>
      <c r="V99" s="88">
        <f t="shared" si="7"/>
        <v>0</v>
      </c>
      <c r="W99" s="85">
        <f t="shared" si="8"/>
        <v>0</v>
      </c>
      <c r="X99" s="85">
        <f t="shared" si="9"/>
        <v>0</v>
      </c>
      <c r="Y99" s="114">
        <f t="shared" si="10"/>
        <v>0</v>
      </c>
      <c r="Z99" s="130"/>
      <c r="AA99" s="131"/>
      <c r="AB99" s="131"/>
      <c r="AC99" s="132"/>
    </row>
    <row r="100" spans="3:29" ht="103.5">
      <c r="C100" s="159" t="str">
        <f>IF(ISBLANK('5. Pp (3 años)'!B129),"",'5. Pp (3 años)'!B129)</f>
        <v>Dirección de Construcción</v>
      </c>
      <c r="D100" s="47" t="str">
        <f>IF(ISBLANK('5. Pp (3 años)'!C129),"",'5. Pp (3 años)'!C129)</f>
        <v>Componente</v>
      </c>
      <c r="E100" s="156" t="str">
        <f>IF(ISBLANK('5. Pp (3 años)'!D129),"",'5. Pp (3 años)'!D129)</f>
        <v>2.1.1.1.13  Supervición y verifcacion de los alcances técnicos estipulados en los contratos de obra pública.</v>
      </c>
      <c r="F100" s="156" t="str">
        <f>IF(ISBLANK('5. Pp (3 años)'!E129),"",'5. Pp (3 años)'!E129)</f>
        <v xml:space="preserve">POPE: Porcentaje de obras públicas en ejecución </v>
      </c>
      <c r="G100" s="167" t="str">
        <f>IF(ISBLANK('5. Pp (3 años)'!H129),"",'5. Pp (3 años)'!H129)</f>
        <v>Trimestral</v>
      </c>
      <c r="H100" s="53" t="str">
        <f>IF(ISBLANK('5. Pp (3 años)'!J129),"",'5. Pp (3 años)'!J129)</f>
        <v>UNIDAD DE MEDIDA DEL INDICADOR: 
Porcentaje
UNIDAD DE MEDIDA DE LAS VARIABLES: 
obras en ejecución</v>
      </c>
      <c r="I100" s="95">
        <f>IF(ISBLANK('9. METAS'!M104),"",'9. METAS'!M104)</f>
        <v>67</v>
      </c>
      <c r="J100" s="96">
        <f>IF(ISBLANK('9. METAS'!V104),"",'9. METAS'!V104)</f>
        <v>10</v>
      </c>
      <c r="K100" s="86">
        <f>IF(ISBLANK('9. METAS'!W104),"",'9. METAS'!W104)</f>
        <v>22</v>
      </c>
      <c r="L100" s="86">
        <f>IF(ISBLANK('9. METAS'!X104),"",'9. METAS'!X104)</f>
        <v>20</v>
      </c>
      <c r="M100" s="87">
        <f>IF(ISBLANK('9. METAS'!Y104),"",'9. METAS'!Y104)</f>
        <v>15</v>
      </c>
      <c r="N100" s="97"/>
      <c r="O100" s="89"/>
      <c r="P100" s="89"/>
      <c r="Q100" s="90"/>
      <c r="R100" s="84">
        <f t="shared" si="6"/>
        <v>0</v>
      </c>
      <c r="S100" s="85">
        <f t="shared" si="6"/>
        <v>0</v>
      </c>
      <c r="T100" s="85">
        <f t="shared" si="6"/>
        <v>0</v>
      </c>
      <c r="U100" s="108">
        <f t="shared" si="5"/>
        <v>0</v>
      </c>
      <c r="V100" s="88">
        <f t="shared" si="7"/>
        <v>0</v>
      </c>
      <c r="W100" s="85">
        <f t="shared" si="8"/>
        <v>0</v>
      </c>
      <c r="X100" s="85">
        <f t="shared" si="9"/>
        <v>0</v>
      </c>
      <c r="Y100" s="114">
        <f t="shared" si="10"/>
        <v>0</v>
      </c>
      <c r="Z100" s="127"/>
      <c r="AA100" s="128"/>
      <c r="AB100" s="128"/>
      <c r="AC100" s="129"/>
    </row>
    <row r="101" spans="3:29" ht="103.5">
      <c r="C101" s="157" t="str">
        <f>IF(ISBLANK('5. Pp (3 años)'!B130),"",'5. Pp (3 años)'!B130)</f>
        <v>Dirección de Construcción</v>
      </c>
      <c r="D101" s="68" t="str">
        <f>IF(ISBLANK('5. Pp (3 años)'!C130),"",'5. Pp (3 años)'!C130)</f>
        <v>Actividad</v>
      </c>
      <c r="E101" s="154" t="str">
        <f>IF(ISBLANK('5. Pp (3 años)'!D130),"",'5. Pp (3 años)'!D130)</f>
        <v xml:space="preserve">2.1.1.1.13.1 Supervisión  de la ejecución de la obra pública de acuerdo al programa de  avance fisico de la obra. </v>
      </c>
      <c r="F101" s="154" t="str">
        <f>IF(ISBLANK('5. Pp (3 años)'!E130),"",'5. Pp (3 años)'!E130)</f>
        <v>PISAF: Porcentaje de informes de supervisión de avance físico de las obras publicas en ejecucion</v>
      </c>
      <c r="G101" s="162" t="str">
        <f>IF(ISBLANK('5. Pp (3 años)'!H130),"",'5. Pp (3 años)'!H130)</f>
        <v>Trimestral</v>
      </c>
      <c r="H101" s="54" t="str">
        <f>IF(ISBLANK('5. Pp (3 años)'!J130),"",'5. Pp (3 años)'!J130)</f>
        <v>UNIDAD DE MEDIDA DEL INDICADOR: 
Porcentaje
UNIDAD DE MEDIDA DE LAS VARIABLES: 
Informes de avance fisico de obra.</v>
      </c>
      <c r="I101" s="95">
        <f>IF(ISBLANK('9. METAS'!M105),"",'9. METAS'!M105)</f>
        <v>258</v>
      </c>
      <c r="J101" s="96">
        <f>IF(ISBLANK('9. METAS'!V105),"",'9. METAS'!V105)</f>
        <v>2</v>
      </c>
      <c r="K101" s="86">
        <f>IF(ISBLANK('9. METAS'!W105),"",'9. METAS'!W105)</f>
        <v>66</v>
      </c>
      <c r="L101" s="86">
        <f>IF(ISBLANK('9. METAS'!X105),"",'9. METAS'!X105)</f>
        <v>80</v>
      </c>
      <c r="M101" s="87">
        <f>IF(ISBLANK('9. METAS'!Y105),"",'9. METAS'!Y105)</f>
        <v>110</v>
      </c>
      <c r="N101" s="97"/>
      <c r="O101" s="89"/>
      <c r="P101" s="89"/>
      <c r="Q101" s="90"/>
      <c r="R101" s="84">
        <f t="shared" si="6"/>
        <v>0</v>
      </c>
      <c r="S101" s="85">
        <f t="shared" si="6"/>
        <v>0</v>
      </c>
      <c r="T101" s="85">
        <f t="shared" si="6"/>
        <v>0</v>
      </c>
      <c r="U101" s="108">
        <f t="shared" si="5"/>
        <v>0</v>
      </c>
      <c r="V101" s="88">
        <f t="shared" si="7"/>
        <v>0</v>
      </c>
      <c r="W101" s="85">
        <f t="shared" si="8"/>
        <v>0</v>
      </c>
      <c r="X101" s="85">
        <f t="shared" si="9"/>
        <v>0</v>
      </c>
      <c r="Y101" s="114">
        <f t="shared" si="10"/>
        <v>0</v>
      </c>
      <c r="Z101" s="130"/>
      <c r="AA101" s="131"/>
      <c r="AB101" s="131"/>
      <c r="AC101" s="132"/>
    </row>
    <row r="102" spans="3:29" ht="120.75">
      <c r="C102" s="158" t="str">
        <f>IF(ISBLANK('5. Pp (3 años)'!B131),"",'5. Pp (3 años)'!B131)</f>
        <v>Dirección de Control y Seguimiento de Obra</v>
      </c>
      <c r="D102" s="68" t="str">
        <f>IF(ISBLANK('5. Pp (3 años)'!C131),"",'5. Pp (3 años)'!C131)</f>
        <v>Componente</v>
      </c>
      <c r="E102" s="154" t="str">
        <f>IF(ISBLANK('5. Pp (3 años)'!D131),"",'5. Pp (3 años)'!D131)</f>
        <v xml:space="preserve">2.1.1.1.14  Obras públicas comprometidas, devengadas y pagadas. </v>
      </c>
      <c r="F102" s="154" t="str">
        <f>IF(ISBLANK('5. Pp (3 años)'!E131),"",'5. Pp (3 años)'!E131)</f>
        <v>PDOPC: Porcentaje de devengos de la obra pública comprometida.</v>
      </c>
      <c r="G102" s="162" t="str">
        <f>IF(ISBLANK('5. Pp (3 años)'!H131),"",'5. Pp (3 años)'!H131)</f>
        <v>Trimestral</v>
      </c>
      <c r="H102" s="54" t="str">
        <f>IF(ISBLANK('5. Pp (3 años)'!J131),"",'5. Pp (3 años)'!J131)</f>
        <v>UNIDAD DE MEDIDA DEL INDICADOR: 
Porcentaje
UNIDAD DE MEDIDA DE LAS VARIABLES: 
Devengos de la obra pública comprometida.</v>
      </c>
      <c r="I102" s="95">
        <f>IF(ISBLANK('9. METAS'!M106),"",'9. METAS'!M106)</f>
        <v>67</v>
      </c>
      <c r="J102" s="96">
        <f>IF(ISBLANK('9. METAS'!V106),"",'9. METAS'!V106)</f>
        <v>10</v>
      </c>
      <c r="K102" s="86">
        <f>IF(ISBLANK('9. METAS'!W106),"",'9. METAS'!W106)</f>
        <v>22</v>
      </c>
      <c r="L102" s="86">
        <f>IF(ISBLANK('9. METAS'!X106),"",'9. METAS'!X106)</f>
        <v>20</v>
      </c>
      <c r="M102" s="87">
        <f>IF(ISBLANK('9. METAS'!Y106),"",'9. METAS'!Y106)</f>
        <v>15</v>
      </c>
      <c r="N102" s="97"/>
      <c r="O102" s="89"/>
      <c r="P102" s="89"/>
      <c r="Q102" s="90"/>
      <c r="R102" s="84">
        <f t="shared" si="6"/>
        <v>0</v>
      </c>
      <c r="S102" s="85">
        <f t="shared" si="6"/>
        <v>0</v>
      </c>
      <c r="T102" s="85">
        <f t="shared" si="6"/>
        <v>0</v>
      </c>
      <c r="U102" s="108">
        <f t="shared" si="5"/>
        <v>0</v>
      </c>
      <c r="V102" s="88">
        <f t="shared" si="7"/>
        <v>0</v>
      </c>
      <c r="W102" s="85">
        <f t="shared" si="8"/>
        <v>0</v>
      </c>
      <c r="X102" s="85">
        <f t="shared" si="9"/>
        <v>0</v>
      </c>
      <c r="Y102" s="114">
        <f t="shared" si="10"/>
        <v>0</v>
      </c>
      <c r="Z102" s="130"/>
      <c r="AA102" s="131"/>
      <c r="AB102" s="131"/>
      <c r="AC102" s="132"/>
    </row>
    <row r="103" spans="3:29" ht="103.5">
      <c r="C103" s="157" t="str">
        <f>IF(ISBLANK('5. Pp (3 años)'!B132),"",'5. Pp (3 años)'!B132)</f>
        <v>Dirección de Control y Seguimiento de Obra</v>
      </c>
      <c r="D103" s="68" t="str">
        <f>IF(ISBLANK('5. Pp (3 años)'!C132),"",'5. Pp (3 años)'!C132)</f>
        <v>Actividad</v>
      </c>
      <c r="E103" s="154" t="str">
        <f>IF(ISBLANK('5. Pp (3 años)'!D132),"",'5. Pp (3 años)'!D132)</f>
        <v xml:space="preserve">2.1.1.14.1 Gestión del avance financiero de las obras publicas 
 </v>
      </c>
      <c r="F103" s="154" t="str">
        <f>IF(ISBLANK('5. Pp (3 años)'!E132),"",'5. Pp (3 años)'!E132)</f>
        <v>PPOPD: Porcentaje del pagado de la obra pública devengada.</v>
      </c>
      <c r="G103" s="162" t="str">
        <f>IF(ISBLANK('5. Pp (3 años)'!H132),"",'5. Pp (3 años)'!H132)</f>
        <v>Trimestral</v>
      </c>
      <c r="H103" s="54" t="str">
        <f>IF(ISBLANK('5. Pp (3 años)'!J132),"",'5. Pp (3 años)'!J132)</f>
        <v>UNIDAD DE MEDIDA DEL INDICADOR:
 Porcentaje
UNIDAD DE MEDIDA DE LAS VARIABLES: 
Pagado de la obra pública</v>
      </c>
      <c r="I103" s="95">
        <f>IF(ISBLANK('9. METAS'!M107),"",'9. METAS'!M107)</f>
        <v>258</v>
      </c>
      <c r="J103" s="96">
        <f>IF(ISBLANK('9. METAS'!V107),"",'9. METAS'!V107)</f>
        <v>2</v>
      </c>
      <c r="K103" s="86">
        <f>IF(ISBLANK('9. METAS'!W107),"",'9. METAS'!W107)</f>
        <v>66</v>
      </c>
      <c r="L103" s="86">
        <f>IF(ISBLANK('9. METAS'!X107),"",'9. METAS'!X107)</f>
        <v>80</v>
      </c>
      <c r="M103" s="87">
        <f>IF(ISBLANK('9. METAS'!Y107),"",'9. METAS'!Y107)</f>
        <v>110</v>
      </c>
      <c r="N103" s="97"/>
      <c r="O103" s="89"/>
      <c r="P103" s="89"/>
      <c r="Q103" s="90"/>
      <c r="R103" s="84">
        <f t="shared" si="6"/>
        <v>0</v>
      </c>
      <c r="S103" s="85">
        <f t="shared" si="6"/>
        <v>0</v>
      </c>
      <c r="T103" s="85">
        <f t="shared" si="6"/>
        <v>0</v>
      </c>
      <c r="U103" s="108">
        <f t="shared" si="5"/>
        <v>0</v>
      </c>
      <c r="V103" s="88">
        <f t="shared" si="7"/>
        <v>0</v>
      </c>
      <c r="W103" s="85">
        <f t="shared" si="8"/>
        <v>0</v>
      </c>
      <c r="X103" s="85">
        <f t="shared" si="9"/>
        <v>0</v>
      </c>
      <c r="Y103" s="114">
        <f t="shared" si="10"/>
        <v>0</v>
      </c>
      <c r="Z103" s="130"/>
      <c r="AA103" s="131"/>
      <c r="AB103" s="131"/>
      <c r="AC103" s="132"/>
    </row>
    <row r="104" spans="3:29" ht="17.25">
      <c r="C104" s="158" t="e">
        <f>IF(ISBLANK('5. Pp (3 años)'!#REF!),"",'5. Pp (3 años)'!#REF!)</f>
        <v>#REF!</v>
      </c>
      <c r="D104" s="68" t="e">
        <f>IF(ISBLANK('5. Pp (3 años)'!#REF!),"",'5. Pp (3 años)'!#REF!)</f>
        <v>#REF!</v>
      </c>
      <c r="E104" s="154" t="e">
        <f>IF(ISBLANK('5. Pp (3 años)'!#REF!),"",'5. Pp (3 años)'!#REF!)</f>
        <v>#REF!</v>
      </c>
      <c r="F104" s="154" t="e">
        <f>IF(ISBLANK('5. Pp (3 años)'!#REF!),"",'5. Pp (3 años)'!#REF!)</f>
        <v>#REF!</v>
      </c>
      <c r="G104" s="162" t="e">
        <f>IF(ISBLANK('5. Pp (3 años)'!#REF!),"",'5. Pp (3 años)'!#REF!)</f>
        <v>#REF!</v>
      </c>
      <c r="H104" s="54" t="e">
        <f>IF(ISBLANK('5. Pp (3 años)'!#REF!),"",'5. Pp (3 años)'!#REF!)</f>
        <v>#REF!</v>
      </c>
      <c r="I104" s="95" t="e">
        <f>IF(ISBLANK('9. METAS'!#REF!),"",'9. METAS'!#REF!)</f>
        <v>#REF!</v>
      </c>
      <c r="J104" s="96" t="e">
        <f>IF(ISBLANK('9. METAS'!#REF!),"",'9. METAS'!#REF!)</f>
        <v>#REF!</v>
      </c>
      <c r="K104" s="86" t="e">
        <f>IF(ISBLANK('9. METAS'!#REF!),"",'9. METAS'!#REF!)</f>
        <v>#REF!</v>
      </c>
      <c r="L104" s="86" t="e">
        <f>IF(ISBLANK('9. METAS'!#REF!),"",'9. METAS'!#REF!)</f>
        <v>#REF!</v>
      </c>
      <c r="M104" s="87" t="e">
        <f>IF(ISBLANK('9. METAS'!#REF!),"",'9. METAS'!#REF!)</f>
        <v>#REF!</v>
      </c>
      <c r="N104" s="97"/>
      <c r="O104" s="89"/>
      <c r="P104" s="89"/>
      <c r="Q104" s="90"/>
      <c r="R104" s="84" t="str">
        <f t="shared" si="6"/>
        <v>100%</v>
      </c>
      <c r="S104" s="85" t="str">
        <f t="shared" si="6"/>
        <v>100%</v>
      </c>
      <c r="T104" s="85" t="str">
        <f t="shared" si="6"/>
        <v>100%</v>
      </c>
      <c r="U104" s="108" t="str">
        <f t="shared" si="5"/>
        <v>100%</v>
      </c>
      <c r="V104" s="88" t="str">
        <f t="shared" si="7"/>
        <v>No Programado</v>
      </c>
      <c r="W104" s="85" t="str">
        <f t="shared" si="8"/>
        <v>No Programado</v>
      </c>
      <c r="X104" s="85" t="str">
        <f t="shared" si="9"/>
        <v>No Programado</v>
      </c>
      <c r="Y104" s="114" t="str">
        <f t="shared" si="10"/>
        <v>No Programado</v>
      </c>
      <c r="Z104" s="130"/>
      <c r="AA104" s="131"/>
      <c r="AB104" s="131"/>
      <c r="AC104" s="132"/>
    </row>
    <row r="105" spans="3:29" ht="17.25">
      <c r="C105" s="157" t="e">
        <f>IF(ISBLANK('5. Pp (3 años)'!#REF!),"",'5. Pp (3 años)'!#REF!)</f>
        <v>#REF!</v>
      </c>
      <c r="D105" s="68" t="e">
        <f>IF(ISBLANK('5. Pp (3 años)'!#REF!),"",'5. Pp (3 años)'!#REF!)</f>
        <v>#REF!</v>
      </c>
      <c r="E105" s="154" t="e">
        <f>IF(ISBLANK('5. Pp (3 años)'!#REF!),"",'5. Pp (3 años)'!#REF!)</f>
        <v>#REF!</v>
      </c>
      <c r="F105" s="154" t="e">
        <f>IF(ISBLANK('5. Pp (3 años)'!#REF!),"",'5. Pp (3 años)'!#REF!)</f>
        <v>#REF!</v>
      </c>
      <c r="G105" s="162" t="e">
        <f>IF(ISBLANK('5. Pp (3 años)'!#REF!),"",'5. Pp (3 años)'!#REF!)</f>
        <v>#REF!</v>
      </c>
      <c r="H105" s="54" t="e">
        <f>IF(ISBLANK('5. Pp (3 años)'!#REF!),"",'5. Pp (3 años)'!#REF!)</f>
        <v>#REF!</v>
      </c>
      <c r="I105" s="95" t="e">
        <f>IF(ISBLANK('9. METAS'!#REF!),"",'9. METAS'!#REF!)</f>
        <v>#REF!</v>
      </c>
      <c r="J105" s="96" t="e">
        <f>IF(ISBLANK('9. METAS'!#REF!),"",'9. METAS'!#REF!)</f>
        <v>#REF!</v>
      </c>
      <c r="K105" s="86" t="e">
        <f>IF(ISBLANK('9. METAS'!#REF!),"",'9. METAS'!#REF!)</f>
        <v>#REF!</v>
      </c>
      <c r="L105" s="86" t="e">
        <f>IF(ISBLANK('9. METAS'!#REF!),"",'9. METAS'!#REF!)</f>
        <v>#REF!</v>
      </c>
      <c r="M105" s="87" t="e">
        <f>IF(ISBLANK('9. METAS'!#REF!),"",'9. METAS'!#REF!)</f>
        <v>#REF!</v>
      </c>
      <c r="N105" s="97"/>
      <c r="O105" s="89"/>
      <c r="P105" s="89"/>
      <c r="Q105" s="90"/>
      <c r="R105" s="84" t="str">
        <f t="shared" si="6"/>
        <v>100%</v>
      </c>
      <c r="S105" s="85" t="str">
        <f t="shared" si="6"/>
        <v>100%</v>
      </c>
      <c r="T105" s="85" t="str">
        <f t="shared" si="6"/>
        <v>100%</v>
      </c>
      <c r="U105" s="108" t="str">
        <f t="shared" si="5"/>
        <v>100%</v>
      </c>
      <c r="V105" s="88" t="str">
        <f t="shared" si="7"/>
        <v>No Programado</v>
      </c>
      <c r="W105" s="85" t="str">
        <f t="shared" si="8"/>
        <v>No Programado</v>
      </c>
      <c r="X105" s="85" t="str">
        <f t="shared" si="9"/>
        <v>No Programado</v>
      </c>
      <c r="Y105" s="114" t="str">
        <f t="shared" si="10"/>
        <v>No Programado</v>
      </c>
      <c r="Z105" s="130"/>
      <c r="AA105" s="131"/>
      <c r="AB105" s="131"/>
      <c r="AC105" s="132"/>
    </row>
    <row r="106" spans="3:29" ht="17.25">
      <c r="C106" s="159" t="e">
        <f>IF(ISBLANK('5. Pp (3 años)'!#REF!),"",'5. Pp (3 años)'!#REF!)</f>
        <v>#REF!</v>
      </c>
      <c r="D106" s="47" t="e">
        <f>IF(ISBLANK('5. Pp (3 años)'!#REF!),"",'5. Pp (3 años)'!#REF!)</f>
        <v>#REF!</v>
      </c>
      <c r="E106" s="156" t="e">
        <f>IF(ISBLANK('5. Pp (3 años)'!#REF!),"",'5. Pp (3 años)'!#REF!)</f>
        <v>#REF!</v>
      </c>
      <c r="F106" s="156" t="e">
        <f>IF(ISBLANK('5. Pp (3 años)'!#REF!),"",'5. Pp (3 años)'!#REF!)</f>
        <v>#REF!</v>
      </c>
      <c r="G106" s="167" t="e">
        <f>IF(ISBLANK('5. Pp (3 años)'!#REF!),"",'5. Pp (3 años)'!#REF!)</f>
        <v>#REF!</v>
      </c>
      <c r="H106" s="53" t="e">
        <f>IF(ISBLANK('5. Pp (3 años)'!#REF!),"",'5. Pp (3 años)'!#REF!)</f>
        <v>#REF!</v>
      </c>
      <c r="I106" s="95" t="e">
        <f>IF(ISBLANK('9. METAS'!#REF!),"",'9. METAS'!#REF!)</f>
        <v>#REF!</v>
      </c>
      <c r="J106" s="96" t="e">
        <f>IF(ISBLANK('9. METAS'!#REF!),"",'9. METAS'!#REF!)</f>
        <v>#REF!</v>
      </c>
      <c r="K106" s="86" t="e">
        <f>IF(ISBLANK('9. METAS'!#REF!),"",'9. METAS'!#REF!)</f>
        <v>#REF!</v>
      </c>
      <c r="L106" s="86" t="e">
        <f>IF(ISBLANK('9. METAS'!#REF!),"",'9. METAS'!#REF!)</f>
        <v>#REF!</v>
      </c>
      <c r="M106" s="87" t="e">
        <f>IF(ISBLANK('9. METAS'!#REF!),"",'9. METAS'!#REF!)</f>
        <v>#REF!</v>
      </c>
      <c r="N106" s="97"/>
      <c r="O106" s="89"/>
      <c r="P106" s="89"/>
      <c r="Q106" s="90"/>
      <c r="R106" s="84" t="str">
        <f t="shared" si="6"/>
        <v>100%</v>
      </c>
      <c r="S106" s="85" t="str">
        <f t="shared" si="6"/>
        <v>100%</v>
      </c>
      <c r="T106" s="85" t="str">
        <f t="shared" si="6"/>
        <v>100%</v>
      </c>
      <c r="U106" s="108" t="str">
        <f t="shared" si="5"/>
        <v>100%</v>
      </c>
      <c r="V106" s="88" t="str">
        <f t="shared" si="7"/>
        <v>No Programado</v>
      </c>
      <c r="W106" s="85" t="str">
        <f t="shared" si="8"/>
        <v>No Programado</v>
      </c>
      <c r="X106" s="85" t="str">
        <f t="shared" si="9"/>
        <v>No Programado</v>
      </c>
      <c r="Y106" s="114" t="str">
        <f t="shared" si="10"/>
        <v>No Programado</v>
      </c>
      <c r="Z106" s="127"/>
      <c r="AA106" s="128"/>
      <c r="AB106" s="128"/>
      <c r="AC106" s="129"/>
    </row>
    <row r="107" spans="3:29" ht="17.25">
      <c r="C107" s="157" t="e">
        <f>IF(ISBLANK('5. Pp (3 años)'!#REF!),"",'5. Pp (3 años)'!#REF!)</f>
        <v>#REF!</v>
      </c>
      <c r="D107" s="68" t="e">
        <f>IF(ISBLANK('5. Pp (3 años)'!#REF!),"",'5. Pp (3 años)'!#REF!)</f>
        <v>#REF!</v>
      </c>
      <c r="E107" s="154" t="e">
        <f>IF(ISBLANK('5. Pp (3 años)'!#REF!),"",'5. Pp (3 años)'!#REF!)</f>
        <v>#REF!</v>
      </c>
      <c r="F107" s="154" t="e">
        <f>IF(ISBLANK('5. Pp (3 años)'!#REF!),"",'5. Pp (3 años)'!#REF!)</f>
        <v>#REF!</v>
      </c>
      <c r="G107" s="162" t="e">
        <f>IF(ISBLANK('5. Pp (3 años)'!#REF!),"",'5. Pp (3 años)'!#REF!)</f>
        <v>#REF!</v>
      </c>
      <c r="H107" s="54" t="e">
        <f>IF(ISBLANK('5. Pp (3 años)'!#REF!),"",'5. Pp (3 años)'!#REF!)</f>
        <v>#REF!</v>
      </c>
      <c r="I107" s="95" t="e">
        <f>IF(ISBLANK('9. METAS'!#REF!),"",'9. METAS'!#REF!)</f>
        <v>#REF!</v>
      </c>
      <c r="J107" s="96" t="e">
        <f>IF(ISBLANK('9. METAS'!#REF!),"",'9. METAS'!#REF!)</f>
        <v>#REF!</v>
      </c>
      <c r="K107" s="86" t="e">
        <f>IF(ISBLANK('9. METAS'!#REF!),"",'9. METAS'!#REF!)</f>
        <v>#REF!</v>
      </c>
      <c r="L107" s="86" t="e">
        <f>IF(ISBLANK('9. METAS'!#REF!),"",'9. METAS'!#REF!)</f>
        <v>#REF!</v>
      </c>
      <c r="M107" s="87" t="e">
        <f>IF(ISBLANK('9. METAS'!#REF!),"",'9. METAS'!#REF!)</f>
        <v>#REF!</v>
      </c>
      <c r="N107" s="97"/>
      <c r="O107" s="89"/>
      <c r="P107" s="89"/>
      <c r="Q107" s="90"/>
      <c r="R107" s="84" t="str">
        <f t="shared" si="6"/>
        <v>100%</v>
      </c>
      <c r="S107" s="85" t="str">
        <f t="shared" si="6"/>
        <v>100%</v>
      </c>
      <c r="T107" s="85" t="str">
        <f t="shared" si="6"/>
        <v>100%</v>
      </c>
      <c r="U107" s="108" t="str">
        <f t="shared" si="5"/>
        <v>100%</v>
      </c>
      <c r="V107" s="88" t="str">
        <f t="shared" si="7"/>
        <v>No Programado</v>
      </c>
      <c r="W107" s="85" t="str">
        <f t="shared" si="8"/>
        <v>No Programado</v>
      </c>
      <c r="X107" s="85" t="str">
        <f t="shared" si="9"/>
        <v>No Programado</v>
      </c>
      <c r="Y107" s="114" t="str">
        <f t="shared" si="10"/>
        <v>No Programado</v>
      </c>
      <c r="Z107" s="130"/>
      <c r="AA107" s="131"/>
      <c r="AB107" s="131"/>
      <c r="AC107" s="132"/>
    </row>
    <row r="108" spans="3:29" ht="17.25">
      <c r="C108" s="158" t="e">
        <f>IF(ISBLANK('5. Pp (3 años)'!#REF!),"",'5. Pp (3 años)'!#REF!)</f>
        <v>#REF!</v>
      </c>
      <c r="D108" s="68" t="e">
        <f>IF(ISBLANK('5. Pp (3 años)'!#REF!),"",'5. Pp (3 años)'!#REF!)</f>
        <v>#REF!</v>
      </c>
      <c r="E108" s="154" t="e">
        <f>IF(ISBLANK('5. Pp (3 años)'!#REF!),"",'5. Pp (3 años)'!#REF!)</f>
        <v>#REF!</v>
      </c>
      <c r="F108" s="154" t="e">
        <f>IF(ISBLANK('5. Pp (3 años)'!#REF!),"",'5. Pp (3 años)'!#REF!)</f>
        <v>#REF!</v>
      </c>
      <c r="G108" s="162" t="e">
        <f>IF(ISBLANK('5. Pp (3 años)'!#REF!),"",'5. Pp (3 años)'!#REF!)</f>
        <v>#REF!</v>
      </c>
      <c r="H108" s="54" t="e">
        <f>IF(ISBLANK('5. Pp (3 años)'!#REF!),"",'5. Pp (3 años)'!#REF!)</f>
        <v>#REF!</v>
      </c>
      <c r="I108" s="95" t="e">
        <f>IF(ISBLANK('9. METAS'!#REF!),"",'9. METAS'!#REF!)</f>
        <v>#REF!</v>
      </c>
      <c r="J108" s="96" t="e">
        <f>IF(ISBLANK('9. METAS'!#REF!),"",'9. METAS'!#REF!)</f>
        <v>#REF!</v>
      </c>
      <c r="K108" s="86" t="e">
        <f>IF(ISBLANK('9. METAS'!#REF!),"",'9. METAS'!#REF!)</f>
        <v>#REF!</v>
      </c>
      <c r="L108" s="86" t="e">
        <f>IF(ISBLANK('9. METAS'!#REF!),"",'9. METAS'!#REF!)</f>
        <v>#REF!</v>
      </c>
      <c r="M108" s="87" t="e">
        <f>IF(ISBLANK('9. METAS'!#REF!),"",'9. METAS'!#REF!)</f>
        <v>#REF!</v>
      </c>
      <c r="N108" s="97"/>
      <c r="O108" s="89"/>
      <c r="P108" s="89"/>
      <c r="Q108" s="90"/>
      <c r="R108" s="84" t="str">
        <f t="shared" si="6"/>
        <v>100%</v>
      </c>
      <c r="S108" s="85" t="str">
        <f t="shared" si="6"/>
        <v>100%</v>
      </c>
      <c r="T108" s="85" t="str">
        <f t="shared" si="6"/>
        <v>100%</v>
      </c>
      <c r="U108" s="108" t="str">
        <f t="shared" si="5"/>
        <v>100%</v>
      </c>
      <c r="V108" s="88" t="str">
        <f t="shared" si="7"/>
        <v>No Programado</v>
      </c>
      <c r="W108" s="85" t="str">
        <f t="shared" si="8"/>
        <v>No Programado</v>
      </c>
      <c r="X108" s="85" t="str">
        <f t="shared" si="9"/>
        <v>No Programado</v>
      </c>
      <c r="Y108" s="114" t="str">
        <f t="shared" si="10"/>
        <v>No Programado</v>
      </c>
      <c r="Z108" s="130"/>
      <c r="AA108" s="131"/>
      <c r="AB108" s="131"/>
      <c r="AC108" s="132"/>
    </row>
    <row r="109" spans="3:29" ht="17.25">
      <c r="C109" s="157" t="e">
        <f>IF(ISBLANK('5. Pp (3 años)'!#REF!),"",'5. Pp (3 años)'!#REF!)</f>
        <v>#REF!</v>
      </c>
      <c r="D109" s="68" t="e">
        <f>IF(ISBLANK('5. Pp (3 años)'!#REF!),"",'5. Pp (3 años)'!#REF!)</f>
        <v>#REF!</v>
      </c>
      <c r="E109" s="154" t="e">
        <f>IF(ISBLANK('5. Pp (3 años)'!#REF!),"",'5. Pp (3 años)'!#REF!)</f>
        <v>#REF!</v>
      </c>
      <c r="F109" s="154" t="e">
        <f>IF(ISBLANK('5. Pp (3 años)'!#REF!),"",'5. Pp (3 años)'!#REF!)</f>
        <v>#REF!</v>
      </c>
      <c r="G109" s="162" t="e">
        <f>IF(ISBLANK('5. Pp (3 años)'!#REF!),"",'5. Pp (3 años)'!#REF!)</f>
        <v>#REF!</v>
      </c>
      <c r="H109" s="54" t="e">
        <f>IF(ISBLANK('5. Pp (3 años)'!#REF!),"",'5. Pp (3 años)'!#REF!)</f>
        <v>#REF!</v>
      </c>
      <c r="I109" s="95" t="e">
        <f>IF(ISBLANK('9. METAS'!#REF!),"",'9. METAS'!#REF!)</f>
        <v>#REF!</v>
      </c>
      <c r="J109" s="96" t="e">
        <f>IF(ISBLANK('9. METAS'!#REF!),"",'9. METAS'!#REF!)</f>
        <v>#REF!</v>
      </c>
      <c r="K109" s="86" t="e">
        <f>IF(ISBLANK('9. METAS'!#REF!),"",'9. METAS'!#REF!)</f>
        <v>#REF!</v>
      </c>
      <c r="L109" s="86" t="e">
        <f>IF(ISBLANK('9. METAS'!#REF!),"",'9. METAS'!#REF!)</f>
        <v>#REF!</v>
      </c>
      <c r="M109" s="87" t="e">
        <f>IF(ISBLANK('9. METAS'!#REF!),"",'9. METAS'!#REF!)</f>
        <v>#REF!</v>
      </c>
      <c r="N109" s="97"/>
      <c r="O109" s="89"/>
      <c r="P109" s="89"/>
      <c r="Q109" s="90"/>
      <c r="R109" s="84" t="str">
        <f t="shared" si="6"/>
        <v>100%</v>
      </c>
      <c r="S109" s="85" t="str">
        <f t="shared" si="6"/>
        <v>100%</v>
      </c>
      <c r="T109" s="85" t="str">
        <f t="shared" si="6"/>
        <v>100%</v>
      </c>
      <c r="U109" s="108" t="str">
        <f t="shared" si="5"/>
        <v>100%</v>
      </c>
      <c r="V109" s="88" t="str">
        <f t="shared" si="7"/>
        <v>No Programado</v>
      </c>
      <c r="W109" s="85" t="str">
        <f t="shared" si="8"/>
        <v>No Programado</v>
      </c>
      <c r="X109" s="85" t="str">
        <f t="shared" si="9"/>
        <v>No Programado</v>
      </c>
      <c r="Y109" s="114" t="str">
        <f t="shared" si="10"/>
        <v>No Programado</v>
      </c>
      <c r="Z109" s="130"/>
      <c r="AA109" s="131"/>
      <c r="AB109" s="131"/>
      <c r="AC109" s="132"/>
    </row>
    <row r="110" spans="3:29" ht="17.25">
      <c r="C110" s="158" t="e">
        <f>IF(ISBLANK('5. Pp (3 años)'!#REF!),"",'5. Pp (3 años)'!#REF!)</f>
        <v>#REF!</v>
      </c>
      <c r="D110" s="68" t="e">
        <f>IF(ISBLANK('5. Pp (3 años)'!#REF!),"",'5. Pp (3 años)'!#REF!)</f>
        <v>#REF!</v>
      </c>
      <c r="E110" s="154" t="e">
        <f>IF(ISBLANK('5. Pp (3 años)'!#REF!),"",'5. Pp (3 años)'!#REF!)</f>
        <v>#REF!</v>
      </c>
      <c r="F110" s="154" t="e">
        <f>IF(ISBLANK('5. Pp (3 años)'!#REF!),"",'5. Pp (3 años)'!#REF!)</f>
        <v>#REF!</v>
      </c>
      <c r="G110" s="162" t="e">
        <f>IF(ISBLANK('5. Pp (3 años)'!#REF!),"",'5. Pp (3 años)'!#REF!)</f>
        <v>#REF!</v>
      </c>
      <c r="H110" s="54" t="e">
        <f>IF(ISBLANK('5. Pp (3 años)'!#REF!),"",'5. Pp (3 años)'!#REF!)</f>
        <v>#REF!</v>
      </c>
      <c r="I110" s="95" t="e">
        <f>IF(ISBLANK('9. METAS'!#REF!),"",'9. METAS'!#REF!)</f>
        <v>#REF!</v>
      </c>
      <c r="J110" s="96" t="e">
        <f>IF(ISBLANK('9. METAS'!#REF!),"",'9. METAS'!#REF!)</f>
        <v>#REF!</v>
      </c>
      <c r="K110" s="86" t="e">
        <f>IF(ISBLANK('9. METAS'!#REF!),"",'9. METAS'!#REF!)</f>
        <v>#REF!</v>
      </c>
      <c r="L110" s="86" t="e">
        <f>IF(ISBLANK('9. METAS'!#REF!),"",'9. METAS'!#REF!)</f>
        <v>#REF!</v>
      </c>
      <c r="M110" s="87" t="e">
        <f>IF(ISBLANK('9. METAS'!#REF!),"",'9. METAS'!#REF!)</f>
        <v>#REF!</v>
      </c>
      <c r="N110" s="97"/>
      <c r="O110" s="89"/>
      <c r="P110" s="89"/>
      <c r="Q110" s="90"/>
      <c r="R110" s="84" t="str">
        <f t="shared" si="6"/>
        <v>100%</v>
      </c>
      <c r="S110" s="85" t="str">
        <f t="shared" si="6"/>
        <v>100%</v>
      </c>
      <c r="T110" s="85" t="str">
        <f t="shared" si="6"/>
        <v>100%</v>
      </c>
      <c r="U110" s="108" t="str">
        <f t="shared" si="5"/>
        <v>100%</v>
      </c>
      <c r="V110" s="88" t="str">
        <f t="shared" si="7"/>
        <v>No Programado</v>
      </c>
      <c r="W110" s="85" t="str">
        <f t="shared" si="8"/>
        <v>No Programado</v>
      </c>
      <c r="X110" s="85" t="str">
        <f t="shared" si="9"/>
        <v>No Programado</v>
      </c>
      <c r="Y110" s="114" t="str">
        <f t="shared" si="10"/>
        <v>No Programado</v>
      </c>
      <c r="Z110" s="127"/>
      <c r="AA110" s="128"/>
      <c r="AB110" s="128"/>
      <c r="AC110" s="129"/>
    </row>
    <row r="111" spans="3:29" ht="17.25">
      <c r="C111" s="157" t="e">
        <f>IF(ISBLANK('5. Pp (3 años)'!#REF!),"",'5. Pp (3 años)'!#REF!)</f>
        <v>#REF!</v>
      </c>
      <c r="D111" s="68" t="e">
        <f>IF(ISBLANK('5. Pp (3 años)'!#REF!),"",'5. Pp (3 años)'!#REF!)</f>
        <v>#REF!</v>
      </c>
      <c r="E111" s="154" t="e">
        <f>IF(ISBLANK('5. Pp (3 años)'!#REF!),"",'5. Pp (3 años)'!#REF!)</f>
        <v>#REF!</v>
      </c>
      <c r="F111" s="154" t="e">
        <f>IF(ISBLANK('5. Pp (3 años)'!#REF!),"",'5. Pp (3 años)'!#REF!)</f>
        <v>#REF!</v>
      </c>
      <c r="G111" s="162" t="e">
        <f>IF(ISBLANK('5. Pp (3 años)'!#REF!),"",'5. Pp (3 años)'!#REF!)</f>
        <v>#REF!</v>
      </c>
      <c r="H111" s="54" t="e">
        <f>IF(ISBLANK('5. Pp (3 años)'!#REF!),"",'5. Pp (3 años)'!#REF!)</f>
        <v>#REF!</v>
      </c>
      <c r="I111" s="95" t="e">
        <f>IF(ISBLANK('9. METAS'!#REF!),"",'9. METAS'!#REF!)</f>
        <v>#REF!</v>
      </c>
      <c r="J111" s="96" t="e">
        <f>IF(ISBLANK('9. METAS'!#REF!),"",'9. METAS'!#REF!)</f>
        <v>#REF!</v>
      </c>
      <c r="K111" s="86" t="e">
        <f>IF(ISBLANK('9. METAS'!#REF!),"",'9. METAS'!#REF!)</f>
        <v>#REF!</v>
      </c>
      <c r="L111" s="86" t="e">
        <f>IF(ISBLANK('9. METAS'!#REF!),"",'9. METAS'!#REF!)</f>
        <v>#REF!</v>
      </c>
      <c r="M111" s="87" t="e">
        <f>IF(ISBLANK('9. METAS'!#REF!),"",'9. METAS'!#REF!)</f>
        <v>#REF!</v>
      </c>
      <c r="N111" s="97"/>
      <c r="O111" s="89"/>
      <c r="P111" s="89"/>
      <c r="Q111" s="90"/>
      <c r="R111" s="84" t="str">
        <f t="shared" si="6"/>
        <v>100%</v>
      </c>
      <c r="S111" s="85" t="str">
        <f t="shared" si="6"/>
        <v>100%</v>
      </c>
      <c r="T111" s="85" t="str">
        <f t="shared" si="6"/>
        <v>100%</v>
      </c>
      <c r="U111" s="108" t="str">
        <f t="shared" si="5"/>
        <v>100%</v>
      </c>
      <c r="V111" s="88" t="str">
        <f t="shared" si="7"/>
        <v>No Programado</v>
      </c>
      <c r="W111" s="85" t="str">
        <f t="shared" si="8"/>
        <v>No Programado</v>
      </c>
      <c r="X111" s="85" t="str">
        <f t="shared" si="9"/>
        <v>No Programado</v>
      </c>
      <c r="Y111" s="114" t="str">
        <f t="shared" si="10"/>
        <v>No Programado</v>
      </c>
      <c r="Z111" s="130"/>
      <c r="AA111" s="131"/>
      <c r="AB111" s="131"/>
      <c r="AC111" s="132"/>
    </row>
    <row r="112" spans="3:29" ht="17.25">
      <c r="C112" s="159" t="e">
        <f>IF(ISBLANK('5. Pp (3 años)'!#REF!),"",'5. Pp (3 años)'!#REF!)</f>
        <v>#REF!</v>
      </c>
      <c r="D112" s="47" t="e">
        <f>IF(ISBLANK('5. Pp (3 años)'!#REF!),"",'5. Pp (3 años)'!#REF!)</f>
        <v>#REF!</v>
      </c>
      <c r="E112" s="156" t="e">
        <f>IF(ISBLANK('5. Pp (3 años)'!#REF!),"",'5. Pp (3 años)'!#REF!)</f>
        <v>#REF!</v>
      </c>
      <c r="F112" s="156" t="e">
        <f>IF(ISBLANK('5. Pp (3 años)'!#REF!),"",'5. Pp (3 años)'!#REF!)</f>
        <v>#REF!</v>
      </c>
      <c r="G112" s="167" t="e">
        <f>IF(ISBLANK('5. Pp (3 años)'!#REF!),"",'5. Pp (3 años)'!#REF!)</f>
        <v>#REF!</v>
      </c>
      <c r="H112" s="53" t="e">
        <f>IF(ISBLANK('5. Pp (3 años)'!#REF!),"",'5. Pp (3 años)'!#REF!)</f>
        <v>#REF!</v>
      </c>
      <c r="I112" s="95" t="e">
        <f>IF(ISBLANK('9. METAS'!#REF!),"",'9. METAS'!#REF!)</f>
        <v>#REF!</v>
      </c>
      <c r="J112" s="96" t="e">
        <f>IF(ISBLANK('9. METAS'!#REF!),"",'9. METAS'!#REF!)</f>
        <v>#REF!</v>
      </c>
      <c r="K112" s="86" t="e">
        <f>IF(ISBLANK('9. METAS'!#REF!),"",'9. METAS'!#REF!)</f>
        <v>#REF!</v>
      </c>
      <c r="L112" s="86" t="e">
        <f>IF(ISBLANK('9. METAS'!#REF!),"",'9. METAS'!#REF!)</f>
        <v>#REF!</v>
      </c>
      <c r="M112" s="87" t="e">
        <f>IF(ISBLANK('9. METAS'!#REF!),"",'9. METAS'!#REF!)</f>
        <v>#REF!</v>
      </c>
      <c r="N112" s="97"/>
      <c r="O112" s="89"/>
      <c r="P112" s="89"/>
      <c r="Q112" s="90"/>
      <c r="R112" s="84" t="str">
        <f t="shared" si="6"/>
        <v>100%</v>
      </c>
      <c r="S112" s="85" t="str">
        <f t="shared" si="6"/>
        <v>100%</v>
      </c>
      <c r="T112" s="85" t="str">
        <f t="shared" si="6"/>
        <v>100%</v>
      </c>
      <c r="U112" s="108" t="str">
        <f t="shared" si="5"/>
        <v>100%</v>
      </c>
      <c r="V112" s="88" t="str">
        <f t="shared" si="7"/>
        <v>No Programado</v>
      </c>
      <c r="W112" s="85" t="str">
        <f t="shared" si="8"/>
        <v>No Programado</v>
      </c>
      <c r="X112" s="85" t="str">
        <f t="shared" si="9"/>
        <v>No Programado</v>
      </c>
      <c r="Y112" s="114" t="str">
        <f t="shared" si="10"/>
        <v>No Programado</v>
      </c>
      <c r="Z112" s="127"/>
      <c r="AA112" s="128"/>
      <c r="AB112" s="128"/>
      <c r="AC112" s="129"/>
    </row>
    <row r="113" spans="3:29" ht="17.25">
      <c r="C113" s="157" t="e">
        <f>IF(ISBLANK('5. Pp (3 años)'!#REF!),"",'5. Pp (3 años)'!#REF!)</f>
        <v>#REF!</v>
      </c>
      <c r="D113" s="68" t="e">
        <f>IF(ISBLANK('5. Pp (3 años)'!#REF!),"",'5. Pp (3 años)'!#REF!)</f>
        <v>#REF!</v>
      </c>
      <c r="E113" s="154" t="e">
        <f>IF(ISBLANK('5. Pp (3 años)'!#REF!),"",'5. Pp (3 años)'!#REF!)</f>
        <v>#REF!</v>
      </c>
      <c r="F113" s="154" t="e">
        <f>IF(ISBLANK('5. Pp (3 años)'!#REF!),"",'5. Pp (3 años)'!#REF!)</f>
        <v>#REF!</v>
      </c>
      <c r="G113" s="162" t="e">
        <f>IF(ISBLANK('5. Pp (3 años)'!#REF!),"",'5. Pp (3 años)'!#REF!)</f>
        <v>#REF!</v>
      </c>
      <c r="H113" s="54" t="e">
        <f>IF(ISBLANK('5. Pp (3 años)'!#REF!),"",'5. Pp (3 años)'!#REF!)</f>
        <v>#REF!</v>
      </c>
      <c r="I113" s="95" t="e">
        <f>IF(ISBLANK('9. METAS'!#REF!),"",'9. METAS'!#REF!)</f>
        <v>#REF!</v>
      </c>
      <c r="J113" s="96" t="e">
        <f>IF(ISBLANK('9. METAS'!#REF!),"",'9. METAS'!#REF!)</f>
        <v>#REF!</v>
      </c>
      <c r="K113" s="86" t="e">
        <f>IF(ISBLANK('9. METAS'!#REF!),"",'9. METAS'!#REF!)</f>
        <v>#REF!</v>
      </c>
      <c r="L113" s="86" t="e">
        <f>IF(ISBLANK('9. METAS'!#REF!),"",'9. METAS'!#REF!)</f>
        <v>#REF!</v>
      </c>
      <c r="M113" s="87" t="e">
        <f>IF(ISBLANK('9. METAS'!#REF!),"",'9. METAS'!#REF!)</f>
        <v>#REF!</v>
      </c>
      <c r="N113" s="97"/>
      <c r="O113" s="89"/>
      <c r="P113" s="89"/>
      <c r="Q113" s="90"/>
      <c r="R113" s="84" t="str">
        <f t="shared" si="6"/>
        <v>100%</v>
      </c>
      <c r="S113" s="85" t="str">
        <f t="shared" si="6"/>
        <v>100%</v>
      </c>
      <c r="T113" s="85" t="str">
        <f t="shared" si="6"/>
        <v>100%</v>
      </c>
      <c r="U113" s="108" t="str">
        <f t="shared" si="5"/>
        <v>100%</v>
      </c>
      <c r="V113" s="88" t="str">
        <f t="shared" si="7"/>
        <v>No Programado</v>
      </c>
      <c r="W113" s="85" t="str">
        <f t="shared" si="8"/>
        <v>No Programado</v>
      </c>
      <c r="X113" s="85" t="str">
        <f t="shared" si="9"/>
        <v>No Programado</v>
      </c>
      <c r="Y113" s="114" t="str">
        <f t="shared" si="10"/>
        <v>No Programado</v>
      </c>
      <c r="Z113" s="130"/>
      <c r="AA113" s="131"/>
      <c r="AB113" s="131"/>
      <c r="AC113" s="132"/>
    </row>
    <row r="114" spans="3:29" ht="17.25">
      <c r="C114" s="158" t="e">
        <f>IF(ISBLANK('5. Pp (3 años)'!#REF!),"",'5. Pp (3 años)'!#REF!)</f>
        <v>#REF!</v>
      </c>
      <c r="D114" s="68" t="e">
        <f>IF(ISBLANK('5. Pp (3 años)'!#REF!),"",'5. Pp (3 años)'!#REF!)</f>
        <v>#REF!</v>
      </c>
      <c r="E114" s="154" t="e">
        <f>IF(ISBLANK('5. Pp (3 años)'!#REF!),"",'5. Pp (3 años)'!#REF!)</f>
        <v>#REF!</v>
      </c>
      <c r="F114" s="154" t="e">
        <f>IF(ISBLANK('5. Pp (3 años)'!#REF!),"",'5. Pp (3 años)'!#REF!)</f>
        <v>#REF!</v>
      </c>
      <c r="G114" s="162" t="e">
        <f>IF(ISBLANK('5. Pp (3 años)'!#REF!),"",'5. Pp (3 años)'!#REF!)</f>
        <v>#REF!</v>
      </c>
      <c r="H114" s="54" t="e">
        <f>IF(ISBLANK('5. Pp (3 años)'!#REF!),"",'5. Pp (3 años)'!#REF!)</f>
        <v>#REF!</v>
      </c>
      <c r="I114" s="95" t="e">
        <f>IF(ISBLANK('9. METAS'!#REF!),"",'9. METAS'!#REF!)</f>
        <v>#REF!</v>
      </c>
      <c r="J114" s="96" t="e">
        <f>IF(ISBLANK('9. METAS'!#REF!),"",'9. METAS'!#REF!)</f>
        <v>#REF!</v>
      </c>
      <c r="K114" s="86" t="e">
        <f>IF(ISBLANK('9. METAS'!#REF!),"",'9. METAS'!#REF!)</f>
        <v>#REF!</v>
      </c>
      <c r="L114" s="86" t="e">
        <f>IF(ISBLANK('9. METAS'!#REF!),"",'9. METAS'!#REF!)</f>
        <v>#REF!</v>
      </c>
      <c r="M114" s="87" t="e">
        <f>IF(ISBLANK('9. METAS'!#REF!),"",'9. METAS'!#REF!)</f>
        <v>#REF!</v>
      </c>
      <c r="N114" s="97"/>
      <c r="O114" s="89"/>
      <c r="P114" s="89"/>
      <c r="Q114" s="90"/>
      <c r="R114" s="84" t="str">
        <f t="shared" si="6"/>
        <v>100%</v>
      </c>
      <c r="S114" s="85" t="str">
        <f t="shared" si="6"/>
        <v>100%</v>
      </c>
      <c r="T114" s="85" t="str">
        <f t="shared" si="6"/>
        <v>100%</v>
      </c>
      <c r="U114" s="108" t="str">
        <f t="shared" si="5"/>
        <v>100%</v>
      </c>
      <c r="V114" s="88" t="str">
        <f t="shared" si="7"/>
        <v>No Programado</v>
      </c>
      <c r="W114" s="85" t="str">
        <f t="shared" si="8"/>
        <v>No Programado</v>
      </c>
      <c r="X114" s="85" t="str">
        <f t="shared" si="9"/>
        <v>No Programado</v>
      </c>
      <c r="Y114" s="114" t="str">
        <f t="shared" si="10"/>
        <v>No Programado</v>
      </c>
      <c r="Z114" s="130"/>
      <c r="AA114" s="131"/>
      <c r="AB114" s="131"/>
      <c r="AC114" s="132"/>
    </row>
    <row r="115" spans="3:29" ht="17.25">
      <c r="C115" s="157" t="e">
        <f>IF(ISBLANK('5. Pp (3 años)'!#REF!),"",'5. Pp (3 años)'!#REF!)</f>
        <v>#REF!</v>
      </c>
      <c r="D115" s="68" t="e">
        <f>IF(ISBLANK('5. Pp (3 años)'!#REF!),"",'5. Pp (3 años)'!#REF!)</f>
        <v>#REF!</v>
      </c>
      <c r="E115" s="154" t="e">
        <f>IF(ISBLANK('5. Pp (3 años)'!#REF!),"",'5. Pp (3 años)'!#REF!)</f>
        <v>#REF!</v>
      </c>
      <c r="F115" s="154" t="e">
        <f>IF(ISBLANK('5. Pp (3 años)'!#REF!),"",'5. Pp (3 años)'!#REF!)</f>
        <v>#REF!</v>
      </c>
      <c r="G115" s="162" t="e">
        <f>IF(ISBLANK('5. Pp (3 años)'!#REF!),"",'5. Pp (3 años)'!#REF!)</f>
        <v>#REF!</v>
      </c>
      <c r="H115" s="54" t="e">
        <f>IF(ISBLANK('5. Pp (3 años)'!#REF!),"",'5. Pp (3 años)'!#REF!)</f>
        <v>#REF!</v>
      </c>
      <c r="I115" s="95" t="e">
        <f>IF(ISBLANK('9. METAS'!#REF!),"",'9. METAS'!#REF!)</f>
        <v>#REF!</v>
      </c>
      <c r="J115" s="96" t="e">
        <f>IF(ISBLANK('9. METAS'!#REF!),"",'9. METAS'!#REF!)</f>
        <v>#REF!</v>
      </c>
      <c r="K115" s="86" t="e">
        <f>IF(ISBLANK('9. METAS'!#REF!),"",'9. METAS'!#REF!)</f>
        <v>#REF!</v>
      </c>
      <c r="L115" s="86" t="e">
        <f>IF(ISBLANK('9. METAS'!#REF!),"",'9. METAS'!#REF!)</f>
        <v>#REF!</v>
      </c>
      <c r="M115" s="87" t="e">
        <f>IF(ISBLANK('9. METAS'!#REF!),"",'9. METAS'!#REF!)</f>
        <v>#REF!</v>
      </c>
      <c r="N115" s="97"/>
      <c r="O115" s="89"/>
      <c r="P115" s="89"/>
      <c r="Q115" s="90"/>
      <c r="R115" s="84" t="str">
        <f t="shared" si="6"/>
        <v>100%</v>
      </c>
      <c r="S115" s="85" t="str">
        <f t="shared" si="6"/>
        <v>100%</v>
      </c>
      <c r="T115" s="85" t="str">
        <f t="shared" si="6"/>
        <v>100%</v>
      </c>
      <c r="U115" s="108" t="str">
        <f t="shared" si="5"/>
        <v>100%</v>
      </c>
      <c r="V115" s="88" t="str">
        <f t="shared" si="7"/>
        <v>No Programado</v>
      </c>
      <c r="W115" s="85" t="str">
        <f t="shared" si="8"/>
        <v>No Programado</v>
      </c>
      <c r="X115" s="85" t="str">
        <f t="shared" si="9"/>
        <v>No Programado</v>
      </c>
      <c r="Y115" s="114" t="str">
        <f t="shared" si="10"/>
        <v>No Programado</v>
      </c>
      <c r="Z115" s="130"/>
      <c r="AA115" s="131"/>
      <c r="AB115" s="131"/>
      <c r="AC115" s="132"/>
    </row>
    <row r="116" spans="3:29" ht="17.25">
      <c r="C116" s="158" t="e">
        <f>IF(ISBLANK('5. Pp (3 años)'!#REF!),"",'5. Pp (3 años)'!#REF!)</f>
        <v>#REF!</v>
      </c>
      <c r="D116" s="68" t="e">
        <f>IF(ISBLANK('5. Pp (3 años)'!#REF!),"",'5. Pp (3 años)'!#REF!)</f>
        <v>#REF!</v>
      </c>
      <c r="E116" s="154" t="e">
        <f>IF(ISBLANK('5. Pp (3 años)'!#REF!),"",'5. Pp (3 años)'!#REF!)</f>
        <v>#REF!</v>
      </c>
      <c r="F116" s="154" t="e">
        <f>IF(ISBLANK('5. Pp (3 años)'!#REF!),"",'5. Pp (3 años)'!#REF!)</f>
        <v>#REF!</v>
      </c>
      <c r="G116" s="162" t="e">
        <f>IF(ISBLANK('5. Pp (3 años)'!#REF!),"",'5. Pp (3 años)'!#REF!)</f>
        <v>#REF!</v>
      </c>
      <c r="H116" s="54" t="e">
        <f>IF(ISBLANK('5. Pp (3 años)'!#REF!),"",'5. Pp (3 años)'!#REF!)</f>
        <v>#REF!</v>
      </c>
      <c r="I116" s="95" t="e">
        <f>IF(ISBLANK('9. METAS'!#REF!),"",'9. METAS'!#REF!)</f>
        <v>#REF!</v>
      </c>
      <c r="J116" s="96" t="e">
        <f>IF(ISBLANK('9. METAS'!#REF!),"",'9. METAS'!#REF!)</f>
        <v>#REF!</v>
      </c>
      <c r="K116" s="86" t="e">
        <f>IF(ISBLANK('9. METAS'!#REF!),"",'9. METAS'!#REF!)</f>
        <v>#REF!</v>
      </c>
      <c r="L116" s="86" t="e">
        <f>IF(ISBLANK('9. METAS'!#REF!),"",'9. METAS'!#REF!)</f>
        <v>#REF!</v>
      </c>
      <c r="M116" s="87" t="e">
        <f>IF(ISBLANK('9. METAS'!#REF!),"",'9. METAS'!#REF!)</f>
        <v>#REF!</v>
      </c>
      <c r="N116" s="97"/>
      <c r="O116" s="89"/>
      <c r="P116" s="89"/>
      <c r="Q116" s="90"/>
      <c r="R116" s="84" t="str">
        <f t="shared" si="6"/>
        <v>100%</v>
      </c>
      <c r="S116" s="85" t="str">
        <f t="shared" si="6"/>
        <v>100%</v>
      </c>
      <c r="T116" s="85" t="str">
        <f t="shared" si="6"/>
        <v>100%</v>
      </c>
      <c r="U116" s="108" t="str">
        <f t="shared" si="5"/>
        <v>100%</v>
      </c>
      <c r="V116" s="88" t="str">
        <f t="shared" si="7"/>
        <v>No Programado</v>
      </c>
      <c r="W116" s="85" t="str">
        <f t="shared" si="8"/>
        <v>No Programado</v>
      </c>
      <c r="X116" s="85" t="str">
        <f t="shared" si="9"/>
        <v>No Programado</v>
      </c>
      <c r="Y116" s="114" t="str">
        <f t="shared" si="10"/>
        <v>No Programado</v>
      </c>
      <c r="Z116" s="127"/>
      <c r="AA116" s="128"/>
      <c r="AB116" s="128"/>
      <c r="AC116" s="129"/>
    </row>
    <row r="117" spans="3:29" ht="17.25">
      <c r="C117" s="157" t="e">
        <f>IF(ISBLANK('5. Pp (3 años)'!#REF!),"",'5. Pp (3 años)'!#REF!)</f>
        <v>#REF!</v>
      </c>
      <c r="D117" s="68" t="e">
        <f>IF(ISBLANK('5. Pp (3 años)'!#REF!),"",'5. Pp (3 años)'!#REF!)</f>
        <v>#REF!</v>
      </c>
      <c r="E117" s="154" t="e">
        <f>IF(ISBLANK('5. Pp (3 años)'!#REF!),"",'5. Pp (3 años)'!#REF!)</f>
        <v>#REF!</v>
      </c>
      <c r="F117" s="154" t="e">
        <f>IF(ISBLANK('5. Pp (3 años)'!#REF!),"",'5. Pp (3 años)'!#REF!)</f>
        <v>#REF!</v>
      </c>
      <c r="G117" s="162" t="e">
        <f>IF(ISBLANK('5. Pp (3 años)'!#REF!),"",'5. Pp (3 años)'!#REF!)</f>
        <v>#REF!</v>
      </c>
      <c r="H117" s="54" t="e">
        <f>IF(ISBLANK('5. Pp (3 años)'!#REF!),"",'5. Pp (3 años)'!#REF!)</f>
        <v>#REF!</v>
      </c>
      <c r="I117" s="95" t="e">
        <f>IF(ISBLANK('9. METAS'!#REF!),"",'9. METAS'!#REF!)</f>
        <v>#REF!</v>
      </c>
      <c r="J117" s="96" t="e">
        <f>IF(ISBLANK('9. METAS'!#REF!),"",'9. METAS'!#REF!)</f>
        <v>#REF!</v>
      </c>
      <c r="K117" s="86" t="e">
        <f>IF(ISBLANK('9. METAS'!#REF!),"",'9. METAS'!#REF!)</f>
        <v>#REF!</v>
      </c>
      <c r="L117" s="86" t="e">
        <f>IF(ISBLANK('9. METAS'!#REF!),"",'9. METAS'!#REF!)</f>
        <v>#REF!</v>
      </c>
      <c r="M117" s="87" t="e">
        <f>IF(ISBLANK('9. METAS'!#REF!),"",'9. METAS'!#REF!)</f>
        <v>#REF!</v>
      </c>
      <c r="N117" s="97"/>
      <c r="O117" s="89"/>
      <c r="P117" s="89"/>
      <c r="Q117" s="90"/>
      <c r="R117" s="84" t="str">
        <f t="shared" si="6"/>
        <v>100%</v>
      </c>
      <c r="S117" s="85" t="str">
        <f t="shared" si="6"/>
        <v>100%</v>
      </c>
      <c r="T117" s="85" t="str">
        <f t="shared" si="6"/>
        <v>100%</v>
      </c>
      <c r="U117" s="108" t="str">
        <f t="shared" si="5"/>
        <v>100%</v>
      </c>
      <c r="V117" s="88" t="str">
        <f t="shared" si="7"/>
        <v>No Programado</v>
      </c>
      <c r="W117" s="85" t="str">
        <f t="shared" si="8"/>
        <v>No Programado</v>
      </c>
      <c r="X117" s="85" t="str">
        <f t="shared" si="9"/>
        <v>No Programado</v>
      </c>
      <c r="Y117" s="114" t="str">
        <f t="shared" si="10"/>
        <v>No Programado</v>
      </c>
      <c r="Z117" s="130"/>
      <c r="AA117" s="131"/>
      <c r="AB117" s="131"/>
      <c r="AC117" s="132"/>
    </row>
    <row r="118" spans="3:29" ht="17.25">
      <c r="C118" s="159" t="e">
        <f>IF(ISBLANK('5. Pp (3 años)'!#REF!),"",'5. Pp (3 años)'!#REF!)</f>
        <v>#REF!</v>
      </c>
      <c r="D118" s="47" t="e">
        <f>IF(ISBLANK('5. Pp (3 años)'!#REF!),"",'5. Pp (3 años)'!#REF!)</f>
        <v>#REF!</v>
      </c>
      <c r="E118" s="156" t="e">
        <f>IF(ISBLANK('5. Pp (3 años)'!#REF!),"",'5. Pp (3 años)'!#REF!)</f>
        <v>#REF!</v>
      </c>
      <c r="F118" s="156" t="e">
        <f>IF(ISBLANK('5. Pp (3 años)'!#REF!),"",'5. Pp (3 años)'!#REF!)</f>
        <v>#REF!</v>
      </c>
      <c r="G118" s="167" t="e">
        <f>IF(ISBLANK('5. Pp (3 años)'!#REF!),"",'5. Pp (3 años)'!#REF!)</f>
        <v>#REF!</v>
      </c>
      <c r="H118" s="53" t="e">
        <f>IF(ISBLANK('5. Pp (3 años)'!#REF!),"",'5. Pp (3 años)'!#REF!)</f>
        <v>#REF!</v>
      </c>
      <c r="I118" s="95" t="e">
        <f>IF(ISBLANK('9. METAS'!#REF!),"",'9. METAS'!#REF!)</f>
        <v>#REF!</v>
      </c>
      <c r="J118" s="96" t="e">
        <f>IF(ISBLANK('9. METAS'!#REF!),"",'9. METAS'!#REF!)</f>
        <v>#REF!</v>
      </c>
      <c r="K118" s="86" t="e">
        <f>IF(ISBLANK('9. METAS'!#REF!),"",'9. METAS'!#REF!)</f>
        <v>#REF!</v>
      </c>
      <c r="L118" s="86" t="e">
        <f>IF(ISBLANK('9. METAS'!#REF!),"",'9. METAS'!#REF!)</f>
        <v>#REF!</v>
      </c>
      <c r="M118" s="87" t="e">
        <f>IF(ISBLANK('9. METAS'!#REF!),"",'9. METAS'!#REF!)</f>
        <v>#REF!</v>
      </c>
      <c r="N118" s="97"/>
      <c r="O118" s="89"/>
      <c r="P118" s="89"/>
      <c r="Q118" s="90"/>
      <c r="R118" s="84" t="str">
        <f t="shared" si="6"/>
        <v>100%</v>
      </c>
      <c r="S118" s="85" t="str">
        <f t="shared" si="6"/>
        <v>100%</v>
      </c>
      <c r="T118" s="85" t="str">
        <f t="shared" si="6"/>
        <v>100%</v>
      </c>
      <c r="U118" s="108" t="str">
        <f t="shared" si="5"/>
        <v>100%</v>
      </c>
      <c r="V118" s="88" t="str">
        <f t="shared" si="7"/>
        <v>No Programado</v>
      </c>
      <c r="W118" s="85" t="str">
        <f t="shared" si="8"/>
        <v>No Programado</v>
      </c>
      <c r="X118" s="85" t="str">
        <f t="shared" si="9"/>
        <v>No Programado</v>
      </c>
      <c r="Y118" s="114" t="str">
        <f t="shared" si="10"/>
        <v>No Programado</v>
      </c>
      <c r="Z118" s="127"/>
      <c r="AA118" s="128"/>
      <c r="AB118" s="128"/>
      <c r="AC118" s="129"/>
    </row>
    <row r="119" spans="3:29" ht="17.25">
      <c r="C119" s="157" t="e">
        <f>IF(ISBLANK('5. Pp (3 años)'!#REF!),"",'5. Pp (3 años)'!#REF!)</f>
        <v>#REF!</v>
      </c>
      <c r="D119" s="68" t="e">
        <f>IF(ISBLANK('5. Pp (3 años)'!#REF!),"",'5. Pp (3 años)'!#REF!)</f>
        <v>#REF!</v>
      </c>
      <c r="E119" s="154" t="e">
        <f>IF(ISBLANK('5. Pp (3 años)'!#REF!),"",'5. Pp (3 años)'!#REF!)</f>
        <v>#REF!</v>
      </c>
      <c r="F119" s="154" t="e">
        <f>IF(ISBLANK('5. Pp (3 años)'!#REF!),"",'5. Pp (3 años)'!#REF!)</f>
        <v>#REF!</v>
      </c>
      <c r="G119" s="162" t="e">
        <f>IF(ISBLANK('5. Pp (3 años)'!#REF!),"",'5. Pp (3 años)'!#REF!)</f>
        <v>#REF!</v>
      </c>
      <c r="H119" s="54" t="e">
        <f>IF(ISBLANK('5. Pp (3 años)'!#REF!),"",'5. Pp (3 años)'!#REF!)</f>
        <v>#REF!</v>
      </c>
      <c r="I119" s="95" t="e">
        <f>IF(ISBLANK('9. METAS'!#REF!),"",'9. METAS'!#REF!)</f>
        <v>#REF!</v>
      </c>
      <c r="J119" s="96" t="e">
        <f>IF(ISBLANK('9. METAS'!#REF!),"",'9. METAS'!#REF!)</f>
        <v>#REF!</v>
      </c>
      <c r="K119" s="86" t="e">
        <f>IF(ISBLANK('9. METAS'!#REF!),"",'9. METAS'!#REF!)</f>
        <v>#REF!</v>
      </c>
      <c r="L119" s="86" t="e">
        <f>IF(ISBLANK('9. METAS'!#REF!),"",'9. METAS'!#REF!)</f>
        <v>#REF!</v>
      </c>
      <c r="M119" s="87" t="e">
        <f>IF(ISBLANK('9. METAS'!#REF!),"",'9. METAS'!#REF!)</f>
        <v>#REF!</v>
      </c>
      <c r="N119" s="97"/>
      <c r="O119" s="89"/>
      <c r="P119" s="89"/>
      <c r="Q119" s="90"/>
      <c r="R119" s="84" t="str">
        <f t="shared" si="6"/>
        <v>100%</v>
      </c>
      <c r="S119" s="85" t="str">
        <f t="shared" si="6"/>
        <v>100%</v>
      </c>
      <c r="T119" s="85" t="str">
        <f t="shared" si="6"/>
        <v>100%</v>
      </c>
      <c r="U119" s="108" t="str">
        <f t="shared" si="5"/>
        <v>100%</v>
      </c>
      <c r="V119" s="88" t="str">
        <f t="shared" si="7"/>
        <v>No Programado</v>
      </c>
      <c r="W119" s="85" t="str">
        <f t="shared" si="8"/>
        <v>No Programado</v>
      </c>
      <c r="X119" s="85" t="str">
        <f t="shared" si="9"/>
        <v>No Programado</v>
      </c>
      <c r="Y119" s="114" t="str">
        <f t="shared" si="10"/>
        <v>No Programado</v>
      </c>
      <c r="Z119" s="130"/>
      <c r="AA119" s="131"/>
      <c r="AB119" s="131"/>
      <c r="AC119" s="132"/>
    </row>
    <row r="120" spans="3:29" ht="17.25">
      <c r="C120" s="158" t="e">
        <f>IF(ISBLANK('5. Pp (3 años)'!#REF!),"",'5. Pp (3 años)'!#REF!)</f>
        <v>#REF!</v>
      </c>
      <c r="D120" s="68" t="e">
        <f>IF(ISBLANK('5. Pp (3 años)'!#REF!),"",'5. Pp (3 años)'!#REF!)</f>
        <v>#REF!</v>
      </c>
      <c r="E120" s="154" t="e">
        <f>IF(ISBLANK('5. Pp (3 años)'!#REF!),"",'5. Pp (3 años)'!#REF!)</f>
        <v>#REF!</v>
      </c>
      <c r="F120" s="154" t="e">
        <f>IF(ISBLANK('5. Pp (3 años)'!#REF!),"",'5. Pp (3 años)'!#REF!)</f>
        <v>#REF!</v>
      </c>
      <c r="G120" s="162" t="e">
        <f>IF(ISBLANK('5. Pp (3 años)'!#REF!),"",'5. Pp (3 años)'!#REF!)</f>
        <v>#REF!</v>
      </c>
      <c r="H120" s="54" t="e">
        <f>IF(ISBLANK('5. Pp (3 años)'!#REF!),"",'5. Pp (3 años)'!#REF!)</f>
        <v>#REF!</v>
      </c>
      <c r="I120" s="95" t="e">
        <f>IF(ISBLANK('9. METAS'!#REF!),"",'9. METAS'!#REF!)</f>
        <v>#REF!</v>
      </c>
      <c r="J120" s="96" t="e">
        <f>IF(ISBLANK('9. METAS'!#REF!),"",'9. METAS'!#REF!)</f>
        <v>#REF!</v>
      </c>
      <c r="K120" s="86" t="e">
        <f>IF(ISBLANK('9. METAS'!#REF!),"",'9. METAS'!#REF!)</f>
        <v>#REF!</v>
      </c>
      <c r="L120" s="86" t="e">
        <f>IF(ISBLANK('9. METAS'!#REF!),"",'9. METAS'!#REF!)</f>
        <v>#REF!</v>
      </c>
      <c r="M120" s="87" t="e">
        <f>IF(ISBLANK('9. METAS'!#REF!),"",'9. METAS'!#REF!)</f>
        <v>#REF!</v>
      </c>
      <c r="N120" s="97"/>
      <c r="O120" s="89"/>
      <c r="P120" s="89"/>
      <c r="Q120" s="90"/>
      <c r="R120" s="84" t="str">
        <f t="shared" si="6"/>
        <v>100%</v>
      </c>
      <c r="S120" s="85" t="str">
        <f t="shared" si="6"/>
        <v>100%</v>
      </c>
      <c r="T120" s="85" t="str">
        <f t="shared" si="6"/>
        <v>100%</v>
      </c>
      <c r="U120" s="108" t="str">
        <f t="shared" si="5"/>
        <v>100%</v>
      </c>
      <c r="V120" s="88" t="str">
        <f t="shared" si="7"/>
        <v>No Programado</v>
      </c>
      <c r="W120" s="85" t="str">
        <f t="shared" si="8"/>
        <v>No Programado</v>
      </c>
      <c r="X120" s="85" t="str">
        <f t="shared" si="9"/>
        <v>No Programado</v>
      </c>
      <c r="Y120" s="114" t="str">
        <f t="shared" si="10"/>
        <v>No Programado</v>
      </c>
      <c r="Z120" s="130"/>
      <c r="AA120" s="131"/>
      <c r="AB120" s="131"/>
      <c r="AC120" s="132"/>
    </row>
    <row r="121" spans="3:29" ht="17.25">
      <c r="C121" s="157" t="e">
        <f>IF(ISBLANK('5. Pp (3 años)'!#REF!),"",'5. Pp (3 años)'!#REF!)</f>
        <v>#REF!</v>
      </c>
      <c r="D121" s="68" t="e">
        <f>IF(ISBLANK('5. Pp (3 años)'!#REF!),"",'5. Pp (3 años)'!#REF!)</f>
        <v>#REF!</v>
      </c>
      <c r="E121" s="154" t="e">
        <f>IF(ISBLANK('5. Pp (3 años)'!#REF!),"",'5. Pp (3 años)'!#REF!)</f>
        <v>#REF!</v>
      </c>
      <c r="F121" s="154" t="e">
        <f>IF(ISBLANK('5. Pp (3 años)'!#REF!),"",'5. Pp (3 años)'!#REF!)</f>
        <v>#REF!</v>
      </c>
      <c r="G121" s="162" t="e">
        <f>IF(ISBLANK('5. Pp (3 años)'!#REF!),"",'5. Pp (3 años)'!#REF!)</f>
        <v>#REF!</v>
      </c>
      <c r="H121" s="54" t="e">
        <f>IF(ISBLANK('5. Pp (3 años)'!#REF!),"",'5. Pp (3 años)'!#REF!)</f>
        <v>#REF!</v>
      </c>
      <c r="I121" s="95" t="e">
        <f>IF(ISBLANK('9. METAS'!#REF!),"",'9. METAS'!#REF!)</f>
        <v>#REF!</v>
      </c>
      <c r="J121" s="96" t="e">
        <f>IF(ISBLANK('9. METAS'!#REF!),"",'9. METAS'!#REF!)</f>
        <v>#REF!</v>
      </c>
      <c r="K121" s="86" t="e">
        <f>IF(ISBLANK('9. METAS'!#REF!),"",'9. METAS'!#REF!)</f>
        <v>#REF!</v>
      </c>
      <c r="L121" s="86" t="e">
        <f>IF(ISBLANK('9. METAS'!#REF!),"",'9. METAS'!#REF!)</f>
        <v>#REF!</v>
      </c>
      <c r="M121" s="87" t="e">
        <f>IF(ISBLANK('9. METAS'!#REF!),"",'9. METAS'!#REF!)</f>
        <v>#REF!</v>
      </c>
      <c r="N121" s="97"/>
      <c r="O121" s="89"/>
      <c r="P121" s="89"/>
      <c r="Q121" s="90"/>
      <c r="R121" s="84" t="str">
        <f t="shared" si="6"/>
        <v>100%</v>
      </c>
      <c r="S121" s="85" t="str">
        <f t="shared" si="6"/>
        <v>100%</v>
      </c>
      <c r="T121" s="85" t="str">
        <f t="shared" si="6"/>
        <v>100%</v>
      </c>
      <c r="U121" s="108" t="str">
        <f t="shared" si="5"/>
        <v>100%</v>
      </c>
      <c r="V121" s="88" t="str">
        <f t="shared" si="7"/>
        <v>No Programado</v>
      </c>
      <c r="W121" s="85" t="str">
        <f t="shared" si="8"/>
        <v>No Programado</v>
      </c>
      <c r="X121" s="85" t="str">
        <f t="shared" si="9"/>
        <v>No Programado</v>
      </c>
      <c r="Y121" s="114" t="str">
        <f t="shared" si="10"/>
        <v>No Programado</v>
      </c>
      <c r="Z121" s="130"/>
      <c r="AA121" s="131"/>
      <c r="AB121" s="131"/>
      <c r="AC121" s="132"/>
    </row>
    <row r="122" spans="3:29" ht="17.25">
      <c r="C122" s="158" t="e">
        <f>IF(ISBLANK('5. Pp (3 años)'!#REF!),"",'5. Pp (3 años)'!#REF!)</f>
        <v>#REF!</v>
      </c>
      <c r="D122" s="68" t="e">
        <f>IF(ISBLANK('5. Pp (3 años)'!#REF!),"",'5. Pp (3 años)'!#REF!)</f>
        <v>#REF!</v>
      </c>
      <c r="E122" s="154" t="e">
        <f>IF(ISBLANK('5. Pp (3 años)'!#REF!),"",'5. Pp (3 años)'!#REF!)</f>
        <v>#REF!</v>
      </c>
      <c r="F122" s="154" t="e">
        <f>IF(ISBLANK('5. Pp (3 años)'!#REF!),"",'5. Pp (3 años)'!#REF!)</f>
        <v>#REF!</v>
      </c>
      <c r="G122" s="162" t="e">
        <f>IF(ISBLANK('5. Pp (3 años)'!#REF!),"",'5. Pp (3 años)'!#REF!)</f>
        <v>#REF!</v>
      </c>
      <c r="H122" s="54" t="e">
        <f>IF(ISBLANK('5. Pp (3 años)'!#REF!),"",'5. Pp (3 años)'!#REF!)</f>
        <v>#REF!</v>
      </c>
      <c r="I122" s="95" t="e">
        <f>IF(ISBLANK('9. METAS'!#REF!),"",'9. METAS'!#REF!)</f>
        <v>#REF!</v>
      </c>
      <c r="J122" s="96" t="e">
        <f>IF(ISBLANK('9. METAS'!#REF!),"",'9. METAS'!#REF!)</f>
        <v>#REF!</v>
      </c>
      <c r="K122" s="86" t="e">
        <f>IF(ISBLANK('9. METAS'!#REF!),"",'9. METAS'!#REF!)</f>
        <v>#REF!</v>
      </c>
      <c r="L122" s="86" t="e">
        <f>IF(ISBLANK('9. METAS'!#REF!),"",'9. METAS'!#REF!)</f>
        <v>#REF!</v>
      </c>
      <c r="M122" s="87" t="e">
        <f>IF(ISBLANK('9. METAS'!#REF!),"",'9. METAS'!#REF!)</f>
        <v>#REF!</v>
      </c>
      <c r="N122" s="97"/>
      <c r="O122" s="89"/>
      <c r="P122" s="89"/>
      <c r="Q122" s="90"/>
      <c r="R122" s="84" t="str">
        <f t="shared" si="6"/>
        <v>100%</v>
      </c>
      <c r="S122" s="85" t="str">
        <f t="shared" si="6"/>
        <v>100%</v>
      </c>
      <c r="T122" s="85" t="str">
        <f t="shared" si="6"/>
        <v>100%</v>
      </c>
      <c r="U122" s="108" t="str">
        <f t="shared" si="5"/>
        <v>100%</v>
      </c>
      <c r="V122" s="88" t="str">
        <f t="shared" si="7"/>
        <v>No Programado</v>
      </c>
      <c r="W122" s="85" t="str">
        <f t="shared" si="8"/>
        <v>No Programado</v>
      </c>
      <c r="X122" s="85" t="str">
        <f t="shared" si="9"/>
        <v>No Programado</v>
      </c>
      <c r="Y122" s="114" t="str">
        <f t="shared" si="10"/>
        <v>No Programado</v>
      </c>
      <c r="Z122" s="130"/>
      <c r="AA122" s="131"/>
      <c r="AB122" s="131"/>
      <c r="AC122" s="132"/>
    </row>
    <row r="123" spans="3:29" ht="17.25">
      <c r="C123" s="157" t="e">
        <f>IF(ISBLANK('5. Pp (3 años)'!#REF!),"",'5. Pp (3 años)'!#REF!)</f>
        <v>#REF!</v>
      </c>
      <c r="D123" s="68" t="e">
        <f>IF(ISBLANK('5. Pp (3 años)'!#REF!),"",'5. Pp (3 años)'!#REF!)</f>
        <v>#REF!</v>
      </c>
      <c r="E123" s="154" t="e">
        <f>IF(ISBLANK('5. Pp (3 años)'!#REF!),"",'5. Pp (3 años)'!#REF!)</f>
        <v>#REF!</v>
      </c>
      <c r="F123" s="154" t="e">
        <f>IF(ISBLANK('5. Pp (3 años)'!#REF!),"",'5. Pp (3 años)'!#REF!)</f>
        <v>#REF!</v>
      </c>
      <c r="G123" s="162" t="e">
        <f>IF(ISBLANK('5. Pp (3 años)'!#REF!),"",'5. Pp (3 años)'!#REF!)</f>
        <v>#REF!</v>
      </c>
      <c r="H123" s="54" t="e">
        <f>IF(ISBLANK('5. Pp (3 años)'!#REF!),"",'5. Pp (3 años)'!#REF!)</f>
        <v>#REF!</v>
      </c>
      <c r="I123" s="95" t="e">
        <f>IF(ISBLANK('9. METAS'!#REF!),"",'9. METAS'!#REF!)</f>
        <v>#REF!</v>
      </c>
      <c r="J123" s="96" t="e">
        <f>IF(ISBLANK('9. METAS'!#REF!),"",'9. METAS'!#REF!)</f>
        <v>#REF!</v>
      </c>
      <c r="K123" s="86" t="e">
        <f>IF(ISBLANK('9. METAS'!#REF!),"",'9. METAS'!#REF!)</f>
        <v>#REF!</v>
      </c>
      <c r="L123" s="86" t="e">
        <f>IF(ISBLANK('9. METAS'!#REF!),"",'9. METAS'!#REF!)</f>
        <v>#REF!</v>
      </c>
      <c r="M123" s="87" t="e">
        <f>IF(ISBLANK('9. METAS'!#REF!),"",'9. METAS'!#REF!)</f>
        <v>#REF!</v>
      </c>
      <c r="N123" s="97"/>
      <c r="O123" s="89"/>
      <c r="P123" s="89"/>
      <c r="Q123" s="90"/>
      <c r="R123" s="84" t="str">
        <f t="shared" si="6"/>
        <v>100%</v>
      </c>
      <c r="S123" s="85" t="str">
        <f t="shared" si="6"/>
        <v>100%</v>
      </c>
      <c r="T123" s="85" t="str">
        <f t="shared" si="6"/>
        <v>100%</v>
      </c>
      <c r="U123" s="108" t="str">
        <f t="shared" si="5"/>
        <v>100%</v>
      </c>
      <c r="V123" s="88" t="str">
        <f t="shared" si="7"/>
        <v>No Programado</v>
      </c>
      <c r="W123" s="85" t="str">
        <f t="shared" si="8"/>
        <v>No Programado</v>
      </c>
      <c r="X123" s="85" t="str">
        <f t="shared" si="9"/>
        <v>No Programado</v>
      </c>
      <c r="Y123" s="114" t="str">
        <f t="shared" si="10"/>
        <v>No Programado</v>
      </c>
      <c r="Z123" s="130"/>
      <c r="AA123" s="131"/>
      <c r="AB123" s="131"/>
      <c r="AC123" s="132"/>
    </row>
    <row r="124" spans="3:29" ht="17.25">
      <c r="C124" s="159" t="e">
        <f>IF(ISBLANK('5. Pp (3 años)'!#REF!),"",'5. Pp (3 años)'!#REF!)</f>
        <v>#REF!</v>
      </c>
      <c r="D124" s="47" t="e">
        <f>IF(ISBLANK('5. Pp (3 años)'!#REF!),"",'5. Pp (3 años)'!#REF!)</f>
        <v>#REF!</v>
      </c>
      <c r="E124" s="156" t="e">
        <f>IF(ISBLANK('5. Pp (3 años)'!#REF!),"",'5. Pp (3 años)'!#REF!)</f>
        <v>#REF!</v>
      </c>
      <c r="F124" s="156" t="e">
        <f>IF(ISBLANK('5. Pp (3 años)'!#REF!),"",'5. Pp (3 años)'!#REF!)</f>
        <v>#REF!</v>
      </c>
      <c r="G124" s="167" t="e">
        <f>IF(ISBLANK('5. Pp (3 años)'!#REF!),"",'5. Pp (3 años)'!#REF!)</f>
        <v>#REF!</v>
      </c>
      <c r="H124" s="53" t="e">
        <f>IF(ISBLANK('5. Pp (3 años)'!#REF!),"",'5. Pp (3 años)'!#REF!)</f>
        <v>#REF!</v>
      </c>
      <c r="I124" s="95" t="e">
        <f>IF(ISBLANK('9. METAS'!#REF!),"",'9. METAS'!#REF!)</f>
        <v>#REF!</v>
      </c>
      <c r="J124" s="96" t="e">
        <f>IF(ISBLANK('9. METAS'!#REF!),"",'9. METAS'!#REF!)</f>
        <v>#REF!</v>
      </c>
      <c r="K124" s="86" t="e">
        <f>IF(ISBLANK('9. METAS'!#REF!),"",'9. METAS'!#REF!)</f>
        <v>#REF!</v>
      </c>
      <c r="L124" s="86" t="e">
        <f>IF(ISBLANK('9. METAS'!#REF!),"",'9. METAS'!#REF!)</f>
        <v>#REF!</v>
      </c>
      <c r="M124" s="87" t="e">
        <f>IF(ISBLANK('9. METAS'!#REF!),"",'9. METAS'!#REF!)</f>
        <v>#REF!</v>
      </c>
      <c r="N124" s="97"/>
      <c r="O124" s="89"/>
      <c r="P124" s="89"/>
      <c r="Q124" s="90"/>
      <c r="R124" s="84" t="str">
        <f t="shared" si="6"/>
        <v>100%</v>
      </c>
      <c r="S124" s="85" t="str">
        <f t="shared" si="6"/>
        <v>100%</v>
      </c>
      <c r="T124" s="85" t="str">
        <f t="shared" si="6"/>
        <v>100%</v>
      </c>
      <c r="U124" s="108" t="str">
        <f t="shared" si="5"/>
        <v>100%</v>
      </c>
      <c r="V124" s="88" t="str">
        <f t="shared" si="7"/>
        <v>No Programado</v>
      </c>
      <c r="W124" s="85" t="str">
        <f t="shared" si="8"/>
        <v>No Programado</v>
      </c>
      <c r="X124" s="85" t="str">
        <f t="shared" si="9"/>
        <v>No Programado</v>
      </c>
      <c r="Y124" s="114" t="str">
        <f t="shared" si="10"/>
        <v>No Programado</v>
      </c>
      <c r="Z124" s="127"/>
      <c r="AA124" s="128"/>
      <c r="AB124" s="128"/>
      <c r="AC124" s="129"/>
    </row>
    <row r="125" spans="3:29" ht="17.25">
      <c r="C125" s="157" t="e">
        <f>IF(ISBLANK('5. Pp (3 años)'!#REF!),"",'5. Pp (3 años)'!#REF!)</f>
        <v>#REF!</v>
      </c>
      <c r="D125" s="68" t="e">
        <f>IF(ISBLANK('5. Pp (3 años)'!#REF!),"",'5. Pp (3 años)'!#REF!)</f>
        <v>#REF!</v>
      </c>
      <c r="E125" s="154" t="e">
        <f>IF(ISBLANK('5. Pp (3 años)'!#REF!),"",'5. Pp (3 años)'!#REF!)</f>
        <v>#REF!</v>
      </c>
      <c r="F125" s="154" t="e">
        <f>IF(ISBLANK('5. Pp (3 años)'!#REF!),"",'5. Pp (3 años)'!#REF!)</f>
        <v>#REF!</v>
      </c>
      <c r="G125" s="162" t="e">
        <f>IF(ISBLANK('5. Pp (3 años)'!#REF!),"",'5. Pp (3 años)'!#REF!)</f>
        <v>#REF!</v>
      </c>
      <c r="H125" s="54" t="e">
        <f>IF(ISBLANK('5. Pp (3 años)'!#REF!),"",'5. Pp (3 años)'!#REF!)</f>
        <v>#REF!</v>
      </c>
      <c r="I125" s="95" t="e">
        <f>IF(ISBLANK('9. METAS'!#REF!),"",'9. METAS'!#REF!)</f>
        <v>#REF!</v>
      </c>
      <c r="J125" s="96" t="e">
        <f>IF(ISBLANK('9. METAS'!#REF!),"",'9. METAS'!#REF!)</f>
        <v>#REF!</v>
      </c>
      <c r="K125" s="86" t="e">
        <f>IF(ISBLANK('9. METAS'!#REF!),"",'9. METAS'!#REF!)</f>
        <v>#REF!</v>
      </c>
      <c r="L125" s="86" t="e">
        <f>IF(ISBLANK('9. METAS'!#REF!),"",'9. METAS'!#REF!)</f>
        <v>#REF!</v>
      </c>
      <c r="M125" s="87" t="e">
        <f>IF(ISBLANK('9. METAS'!#REF!),"",'9. METAS'!#REF!)</f>
        <v>#REF!</v>
      </c>
      <c r="N125" s="97"/>
      <c r="O125" s="89"/>
      <c r="P125" s="89"/>
      <c r="Q125" s="90"/>
      <c r="R125" s="84" t="str">
        <f t="shared" si="6"/>
        <v>100%</v>
      </c>
      <c r="S125" s="85" t="str">
        <f t="shared" si="6"/>
        <v>100%</v>
      </c>
      <c r="T125" s="85" t="str">
        <f t="shared" si="6"/>
        <v>100%</v>
      </c>
      <c r="U125" s="108" t="str">
        <f t="shared" si="5"/>
        <v>100%</v>
      </c>
      <c r="V125" s="88" t="str">
        <f t="shared" si="7"/>
        <v>No Programado</v>
      </c>
      <c r="W125" s="85" t="str">
        <f t="shared" si="8"/>
        <v>No Programado</v>
      </c>
      <c r="X125" s="85" t="str">
        <f t="shared" si="9"/>
        <v>No Programado</v>
      </c>
      <c r="Y125" s="114" t="str">
        <f t="shared" si="10"/>
        <v>No Programado</v>
      </c>
      <c r="Z125" s="130"/>
      <c r="AA125" s="131"/>
      <c r="AB125" s="131"/>
      <c r="AC125" s="132"/>
    </row>
    <row r="126" spans="3:29" ht="17.25">
      <c r="C126" s="158" t="e">
        <f>IF(ISBLANK('5. Pp (3 años)'!#REF!),"",'5. Pp (3 años)'!#REF!)</f>
        <v>#REF!</v>
      </c>
      <c r="D126" s="68" t="e">
        <f>IF(ISBLANK('5. Pp (3 años)'!#REF!),"",'5. Pp (3 años)'!#REF!)</f>
        <v>#REF!</v>
      </c>
      <c r="E126" s="154" t="e">
        <f>IF(ISBLANK('5. Pp (3 años)'!#REF!),"",'5. Pp (3 años)'!#REF!)</f>
        <v>#REF!</v>
      </c>
      <c r="F126" s="154" t="e">
        <f>IF(ISBLANK('5. Pp (3 años)'!#REF!),"",'5. Pp (3 años)'!#REF!)</f>
        <v>#REF!</v>
      </c>
      <c r="G126" s="162" t="e">
        <f>IF(ISBLANK('5. Pp (3 años)'!#REF!),"",'5. Pp (3 años)'!#REF!)</f>
        <v>#REF!</v>
      </c>
      <c r="H126" s="54" t="e">
        <f>IF(ISBLANK('5. Pp (3 años)'!#REF!),"",'5. Pp (3 años)'!#REF!)</f>
        <v>#REF!</v>
      </c>
      <c r="I126" s="95" t="e">
        <f>IF(ISBLANK('9. METAS'!#REF!),"",'9. METAS'!#REF!)</f>
        <v>#REF!</v>
      </c>
      <c r="J126" s="96" t="e">
        <f>IF(ISBLANK('9. METAS'!#REF!),"",'9. METAS'!#REF!)</f>
        <v>#REF!</v>
      </c>
      <c r="K126" s="86" t="e">
        <f>IF(ISBLANK('9. METAS'!#REF!),"",'9. METAS'!#REF!)</f>
        <v>#REF!</v>
      </c>
      <c r="L126" s="86" t="e">
        <f>IF(ISBLANK('9. METAS'!#REF!),"",'9. METAS'!#REF!)</f>
        <v>#REF!</v>
      </c>
      <c r="M126" s="87" t="e">
        <f>IF(ISBLANK('9. METAS'!#REF!),"",'9. METAS'!#REF!)</f>
        <v>#REF!</v>
      </c>
      <c r="N126" s="97"/>
      <c r="O126" s="89"/>
      <c r="P126" s="89"/>
      <c r="Q126" s="90"/>
      <c r="R126" s="84" t="str">
        <f t="shared" si="6"/>
        <v>100%</v>
      </c>
      <c r="S126" s="85" t="str">
        <f t="shared" si="6"/>
        <v>100%</v>
      </c>
      <c r="T126" s="85" t="str">
        <f t="shared" si="6"/>
        <v>100%</v>
      </c>
      <c r="U126" s="108" t="str">
        <f t="shared" si="5"/>
        <v>100%</v>
      </c>
      <c r="V126" s="88" t="str">
        <f t="shared" si="7"/>
        <v>No Programado</v>
      </c>
      <c r="W126" s="85" t="str">
        <f t="shared" si="8"/>
        <v>No Programado</v>
      </c>
      <c r="X126" s="85" t="str">
        <f t="shared" si="9"/>
        <v>No Programado</v>
      </c>
      <c r="Y126" s="114" t="str">
        <f t="shared" si="10"/>
        <v>No Programado</v>
      </c>
      <c r="Z126" s="130"/>
      <c r="AA126" s="131"/>
      <c r="AB126" s="131"/>
      <c r="AC126" s="132"/>
    </row>
    <row r="127" spans="3:29" ht="17.25">
      <c r="C127" s="157" t="e">
        <f>IF(ISBLANK('5. Pp (3 años)'!#REF!),"",'5. Pp (3 años)'!#REF!)</f>
        <v>#REF!</v>
      </c>
      <c r="D127" s="68" t="e">
        <f>IF(ISBLANK('5. Pp (3 años)'!#REF!),"",'5. Pp (3 años)'!#REF!)</f>
        <v>#REF!</v>
      </c>
      <c r="E127" s="154" t="e">
        <f>IF(ISBLANK('5. Pp (3 años)'!#REF!),"",'5. Pp (3 años)'!#REF!)</f>
        <v>#REF!</v>
      </c>
      <c r="F127" s="154" t="e">
        <f>IF(ISBLANK('5. Pp (3 años)'!#REF!),"",'5. Pp (3 años)'!#REF!)</f>
        <v>#REF!</v>
      </c>
      <c r="G127" s="162" t="e">
        <f>IF(ISBLANK('5. Pp (3 años)'!#REF!),"",'5. Pp (3 años)'!#REF!)</f>
        <v>#REF!</v>
      </c>
      <c r="H127" s="54" t="e">
        <f>IF(ISBLANK('5. Pp (3 años)'!#REF!),"",'5. Pp (3 años)'!#REF!)</f>
        <v>#REF!</v>
      </c>
      <c r="I127" s="95" t="e">
        <f>IF(ISBLANK('9. METAS'!#REF!),"",'9. METAS'!#REF!)</f>
        <v>#REF!</v>
      </c>
      <c r="J127" s="96" t="e">
        <f>IF(ISBLANK('9. METAS'!#REF!),"",'9. METAS'!#REF!)</f>
        <v>#REF!</v>
      </c>
      <c r="K127" s="86" t="e">
        <f>IF(ISBLANK('9. METAS'!#REF!),"",'9. METAS'!#REF!)</f>
        <v>#REF!</v>
      </c>
      <c r="L127" s="86" t="e">
        <f>IF(ISBLANK('9. METAS'!#REF!),"",'9. METAS'!#REF!)</f>
        <v>#REF!</v>
      </c>
      <c r="M127" s="87" t="e">
        <f>IF(ISBLANK('9. METAS'!#REF!),"",'9. METAS'!#REF!)</f>
        <v>#REF!</v>
      </c>
      <c r="N127" s="97"/>
      <c r="O127" s="89"/>
      <c r="P127" s="89"/>
      <c r="Q127" s="90"/>
      <c r="R127" s="84" t="str">
        <f t="shared" si="6"/>
        <v>100%</v>
      </c>
      <c r="S127" s="85" t="str">
        <f t="shared" si="6"/>
        <v>100%</v>
      </c>
      <c r="T127" s="85" t="str">
        <f t="shared" si="6"/>
        <v>100%</v>
      </c>
      <c r="U127" s="108" t="str">
        <f t="shared" si="5"/>
        <v>100%</v>
      </c>
      <c r="V127" s="88" t="str">
        <f t="shared" si="7"/>
        <v>No Programado</v>
      </c>
      <c r="W127" s="85" t="str">
        <f t="shared" si="8"/>
        <v>No Programado</v>
      </c>
      <c r="X127" s="85" t="str">
        <f t="shared" si="9"/>
        <v>No Programado</v>
      </c>
      <c r="Y127" s="114" t="str">
        <f t="shared" si="10"/>
        <v>No Programado</v>
      </c>
      <c r="Z127" s="130"/>
      <c r="AA127" s="131"/>
      <c r="AB127" s="131"/>
      <c r="AC127" s="132"/>
    </row>
    <row r="128" spans="3:29" ht="17.25">
      <c r="C128" s="158" t="e">
        <f>IF(ISBLANK('5. Pp (3 años)'!#REF!),"",'5. Pp (3 años)'!#REF!)</f>
        <v>#REF!</v>
      </c>
      <c r="D128" s="68" t="e">
        <f>IF(ISBLANK('5. Pp (3 años)'!#REF!),"",'5. Pp (3 años)'!#REF!)</f>
        <v>#REF!</v>
      </c>
      <c r="E128" s="154" t="e">
        <f>IF(ISBLANK('5. Pp (3 años)'!#REF!),"",'5. Pp (3 años)'!#REF!)</f>
        <v>#REF!</v>
      </c>
      <c r="F128" s="154" t="e">
        <f>IF(ISBLANK('5. Pp (3 años)'!#REF!),"",'5. Pp (3 años)'!#REF!)</f>
        <v>#REF!</v>
      </c>
      <c r="G128" s="162" t="e">
        <f>IF(ISBLANK('5. Pp (3 años)'!#REF!),"",'5. Pp (3 años)'!#REF!)</f>
        <v>#REF!</v>
      </c>
      <c r="H128" s="54" t="e">
        <f>IF(ISBLANK('5. Pp (3 años)'!#REF!),"",'5. Pp (3 años)'!#REF!)</f>
        <v>#REF!</v>
      </c>
      <c r="I128" s="95" t="e">
        <f>IF(ISBLANK('9. METAS'!#REF!),"",'9. METAS'!#REF!)</f>
        <v>#REF!</v>
      </c>
      <c r="J128" s="96" t="e">
        <f>IF(ISBLANK('9. METAS'!#REF!),"",'9. METAS'!#REF!)</f>
        <v>#REF!</v>
      </c>
      <c r="K128" s="86" t="e">
        <f>IF(ISBLANK('9. METAS'!#REF!),"",'9. METAS'!#REF!)</f>
        <v>#REF!</v>
      </c>
      <c r="L128" s="86" t="e">
        <f>IF(ISBLANK('9. METAS'!#REF!),"",'9. METAS'!#REF!)</f>
        <v>#REF!</v>
      </c>
      <c r="M128" s="87" t="e">
        <f>IF(ISBLANK('9. METAS'!#REF!),"",'9. METAS'!#REF!)</f>
        <v>#REF!</v>
      </c>
      <c r="N128" s="97"/>
      <c r="O128" s="89"/>
      <c r="P128" s="89"/>
      <c r="Q128" s="90"/>
      <c r="R128" s="84" t="str">
        <f t="shared" si="6"/>
        <v>100%</v>
      </c>
      <c r="S128" s="85" t="str">
        <f t="shared" si="6"/>
        <v>100%</v>
      </c>
      <c r="T128" s="85" t="str">
        <f t="shared" si="6"/>
        <v>100%</v>
      </c>
      <c r="U128" s="108" t="str">
        <f t="shared" si="5"/>
        <v>100%</v>
      </c>
      <c r="V128" s="88" t="str">
        <f t="shared" si="7"/>
        <v>No Programado</v>
      </c>
      <c r="W128" s="85" t="str">
        <f t="shared" si="8"/>
        <v>No Programado</v>
      </c>
      <c r="X128" s="85" t="str">
        <f t="shared" si="9"/>
        <v>No Programado</v>
      </c>
      <c r="Y128" s="114" t="str">
        <f t="shared" si="10"/>
        <v>No Programado</v>
      </c>
      <c r="Z128" s="130"/>
      <c r="AA128" s="131"/>
      <c r="AB128" s="131"/>
      <c r="AC128" s="132"/>
    </row>
    <row r="129" spans="3:29" ht="17.25">
      <c r="C129" s="157" t="e">
        <f>IF(ISBLANK('5. Pp (3 años)'!#REF!),"",'5. Pp (3 años)'!#REF!)</f>
        <v>#REF!</v>
      </c>
      <c r="D129" s="68" t="e">
        <f>IF(ISBLANK('5. Pp (3 años)'!#REF!),"",'5. Pp (3 años)'!#REF!)</f>
        <v>#REF!</v>
      </c>
      <c r="E129" s="154" t="e">
        <f>IF(ISBLANK('5. Pp (3 años)'!#REF!),"",'5. Pp (3 años)'!#REF!)</f>
        <v>#REF!</v>
      </c>
      <c r="F129" s="154" t="e">
        <f>IF(ISBLANK('5. Pp (3 años)'!#REF!),"",'5. Pp (3 años)'!#REF!)</f>
        <v>#REF!</v>
      </c>
      <c r="G129" s="162" t="e">
        <f>IF(ISBLANK('5. Pp (3 años)'!#REF!),"",'5. Pp (3 años)'!#REF!)</f>
        <v>#REF!</v>
      </c>
      <c r="H129" s="54" t="e">
        <f>IF(ISBLANK('5. Pp (3 años)'!#REF!),"",'5. Pp (3 años)'!#REF!)</f>
        <v>#REF!</v>
      </c>
      <c r="I129" s="95" t="e">
        <f>IF(ISBLANK('9. METAS'!#REF!),"",'9. METAS'!#REF!)</f>
        <v>#REF!</v>
      </c>
      <c r="J129" s="96" t="e">
        <f>IF(ISBLANK('9. METAS'!#REF!),"",'9. METAS'!#REF!)</f>
        <v>#REF!</v>
      </c>
      <c r="K129" s="86" t="e">
        <f>IF(ISBLANK('9. METAS'!#REF!),"",'9. METAS'!#REF!)</f>
        <v>#REF!</v>
      </c>
      <c r="L129" s="86" t="e">
        <f>IF(ISBLANK('9. METAS'!#REF!),"",'9. METAS'!#REF!)</f>
        <v>#REF!</v>
      </c>
      <c r="M129" s="87" t="e">
        <f>IF(ISBLANK('9. METAS'!#REF!),"",'9. METAS'!#REF!)</f>
        <v>#REF!</v>
      </c>
      <c r="N129" s="97"/>
      <c r="O129" s="89"/>
      <c r="P129" s="89"/>
      <c r="Q129" s="90"/>
      <c r="R129" s="84" t="str">
        <f t="shared" si="6"/>
        <v>100%</v>
      </c>
      <c r="S129" s="85" t="str">
        <f t="shared" si="6"/>
        <v>100%</v>
      </c>
      <c r="T129" s="85" t="str">
        <f t="shared" si="6"/>
        <v>100%</v>
      </c>
      <c r="U129" s="108" t="str">
        <f t="shared" si="5"/>
        <v>100%</v>
      </c>
      <c r="V129" s="88" t="str">
        <f t="shared" si="7"/>
        <v>No Programado</v>
      </c>
      <c r="W129" s="85" t="str">
        <f t="shared" si="8"/>
        <v>No Programado</v>
      </c>
      <c r="X129" s="85" t="str">
        <f t="shared" si="9"/>
        <v>No Programado</v>
      </c>
      <c r="Y129" s="114" t="str">
        <f t="shared" si="10"/>
        <v>No Programado</v>
      </c>
      <c r="Z129" s="130"/>
      <c r="AA129" s="131"/>
      <c r="AB129" s="131"/>
      <c r="AC129" s="132"/>
    </row>
    <row r="130" spans="3:29" ht="17.25">
      <c r="C130" s="159" t="e">
        <f>IF(ISBLANK('5. Pp (3 años)'!#REF!),"",'5. Pp (3 años)'!#REF!)</f>
        <v>#REF!</v>
      </c>
      <c r="D130" s="47" t="e">
        <f>IF(ISBLANK('5. Pp (3 años)'!#REF!),"",'5. Pp (3 años)'!#REF!)</f>
        <v>#REF!</v>
      </c>
      <c r="E130" s="156" t="e">
        <f>IF(ISBLANK('5. Pp (3 años)'!#REF!),"",'5. Pp (3 años)'!#REF!)</f>
        <v>#REF!</v>
      </c>
      <c r="F130" s="156" t="e">
        <f>IF(ISBLANK('5. Pp (3 años)'!#REF!),"",'5. Pp (3 años)'!#REF!)</f>
        <v>#REF!</v>
      </c>
      <c r="G130" s="167" t="e">
        <f>IF(ISBLANK('5. Pp (3 años)'!#REF!),"",'5. Pp (3 años)'!#REF!)</f>
        <v>#REF!</v>
      </c>
      <c r="H130" s="53" t="e">
        <f>IF(ISBLANK('5. Pp (3 años)'!#REF!),"",'5. Pp (3 años)'!#REF!)</f>
        <v>#REF!</v>
      </c>
      <c r="I130" s="95" t="e">
        <f>IF(ISBLANK('9. METAS'!#REF!),"",'9. METAS'!#REF!)</f>
        <v>#REF!</v>
      </c>
      <c r="J130" s="96" t="e">
        <f>IF(ISBLANK('9. METAS'!#REF!),"",'9. METAS'!#REF!)</f>
        <v>#REF!</v>
      </c>
      <c r="K130" s="86" t="e">
        <f>IF(ISBLANK('9. METAS'!#REF!),"",'9. METAS'!#REF!)</f>
        <v>#REF!</v>
      </c>
      <c r="L130" s="86" t="e">
        <f>IF(ISBLANK('9. METAS'!#REF!),"",'9. METAS'!#REF!)</f>
        <v>#REF!</v>
      </c>
      <c r="M130" s="87" t="e">
        <f>IF(ISBLANK('9. METAS'!#REF!),"",'9. METAS'!#REF!)</f>
        <v>#REF!</v>
      </c>
      <c r="N130" s="97"/>
      <c r="O130" s="89"/>
      <c r="P130" s="89"/>
      <c r="Q130" s="90"/>
      <c r="R130" s="84" t="str">
        <f t="shared" si="6"/>
        <v>100%</v>
      </c>
      <c r="S130" s="85" t="str">
        <f t="shared" si="6"/>
        <v>100%</v>
      </c>
      <c r="T130" s="85" t="str">
        <f t="shared" si="6"/>
        <v>100%</v>
      </c>
      <c r="U130" s="108" t="str">
        <f t="shared" si="5"/>
        <v>100%</v>
      </c>
      <c r="V130" s="88" t="str">
        <f t="shared" si="7"/>
        <v>No Programado</v>
      </c>
      <c r="W130" s="85" t="str">
        <f t="shared" si="8"/>
        <v>No Programado</v>
      </c>
      <c r="X130" s="85" t="str">
        <f t="shared" si="9"/>
        <v>No Programado</v>
      </c>
      <c r="Y130" s="114" t="str">
        <f t="shared" si="10"/>
        <v>No Programado</v>
      </c>
      <c r="Z130" s="127"/>
      <c r="AA130" s="128"/>
      <c r="AB130" s="128"/>
      <c r="AC130" s="129"/>
    </row>
    <row r="131" spans="3:29" ht="17.25">
      <c r="C131" s="157" t="e">
        <f>IF(ISBLANK('5. Pp (3 años)'!#REF!),"",'5. Pp (3 años)'!#REF!)</f>
        <v>#REF!</v>
      </c>
      <c r="D131" s="68" t="e">
        <f>IF(ISBLANK('5. Pp (3 años)'!#REF!),"",'5. Pp (3 años)'!#REF!)</f>
        <v>#REF!</v>
      </c>
      <c r="E131" s="154" t="e">
        <f>IF(ISBLANK('5. Pp (3 años)'!#REF!),"",'5. Pp (3 años)'!#REF!)</f>
        <v>#REF!</v>
      </c>
      <c r="F131" s="154" t="e">
        <f>IF(ISBLANK('5. Pp (3 años)'!#REF!),"",'5. Pp (3 años)'!#REF!)</f>
        <v>#REF!</v>
      </c>
      <c r="G131" s="162" t="e">
        <f>IF(ISBLANK('5. Pp (3 años)'!#REF!),"",'5. Pp (3 años)'!#REF!)</f>
        <v>#REF!</v>
      </c>
      <c r="H131" s="54" t="e">
        <f>IF(ISBLANK('5. Pp (3 años)'!#REF!),"",'5. Pp (3 años)'!#REF!)</f>
        <v>#REF!</v>
      </c>
      <c r="I131" s="95" t="e">
        <f>IF(ISBLANK('9. METAS'!#REF!),"",'9. METAS'!#REF!)</f>
        <v>#REF!</v>
      </c>
      <c r="J131" s="96" t="e">
        <f>IF(ISBLANK('9. METAS'!#REF!),"",'9. METAS'!#REF!)</f>
        <v>#REF!</v>
      </c>
      <c r="K131" s="86" t="e">
        <f>IF(ISBLANK('9. METAS'!#REF!),"",'9. METAS'!#REF!)</f>
        <v>#REF!</v>
      </c>
      <c r="L131" s="86" t="e">
        <f>IF(ISBLANK('9. METAS'!#REF!),"",'9. METAS'!#REF!)</f>
        <v>#REF!</v>
      </c>
      <c r="M131" s="87" t="e">
        <f>IF(ISBLANK('9. METAS'!#REF!),"",'9. METAS'!#REF!)</f>
        <v>#REF!</v>
      </c>
      <c r="N131" s="97"/>
      <c r="O131" s="89"/>
      <c r="P131" s="89"/>
      <c r="Q131" s="90"/>
      <c r="R131" s="84" t="str">
        <f t="shared" si="6"/>
        <v>100%</v>
      </c>
      <c r="S131" s="85" t="str">
        <f t="shared" si="6"/>
        <v>100%</v>
      </c>
      <c r="T131" s="85" t="str">
        <f t="shared" si="6"/>
        <v>100%</v>
      </c>
      <c r="U131" s="108" t="str">
        <f t="shared" si="5"/>
        <v>100%</v>
      </c>
      <c r="V131" s="88" t="str">
        <f t="shared" si="7"/>
        <v>No Programado</v>
      </c>
      <c r="W131" s="85" t="str">
        <f t="shared" si="8"/>
        <v>No Programado</v>
      </c>
      <c r="X131" s="85" t="str">
        <f t="shared" si="9"/>
        <v>No Programado</v>
      </c>
      <c r="Y131" s="114" t="str">
        <f t="shared" si="10"/>
        <v>No Programado</v>
      </c>
      <c r="Z131" s="130"/>
      <c r="AA131" s="131"/>
      <c r="AB131" s="131"/>
      <c r="AC131" s="132"/>
    </row>
    <row r="132" spans="3:29" ht="17.25">
      <c r="C132" s="158" t="e">
        <f>IF(ISBLANK('5. Pp (3 años)'!#REF!),"",'5. Pp (3 años)'!#REF!)</f>
        <v>#REF!</v>
      </c>
      <c r="D132" s="68" t="e">
        <f>IF(ISBLANK('5. Pp (3 años)'!#REF!),"",'5. Pp (3 años)'!#REF!)</f>
        <v>#REF!</v>
      </c>
      <c r="E132" s="154" t="e">
        <f>IF(ISBLANK('5. Pp (3 años)'!#REF!),"",'5. Pp (3 años)'!#REF!)</f>
        <v>#REF!</v>
      </c>
      <c r="F132" s="154" t="e">
        <f>IF(ISBLANK('5. Pp (3 años)'!#REF!),"",'5. Pp (3 años)'!#REF!)</f>
        <v>#REF!</v>
      </c>
      <c r="G132" s="162" t="e">
        <f>IF(ISBLANK('5. Pp (3 años)'!#REF!),"",'5. Pp (3 años)'!#REF!)</f>
        <v>#REF!</v>
      </c>
      <c r="H132" s="54" t="e">
        <f>IF(ISBLANK('5. Pp (3 años)'!#REF!),"",'5. Pp (3 años)'!#REF!)</f>
        <v>#REF!</v>
      </c>
      <c r="I132" s="95" t="e">
        <f>IF(ISBLANK('9. METAS'!#REF!),"",'9. METAS'!#REF!)</f>
        <v>#REF!</v>
      </c>
      <c r="J132" s="96" t="e">
        <f>IF(ISBLANK('9. METAS'!#REF!),"",'9. METAS'!#REF!)</f>
        <v>#REF!</v>
      </c>
      <c r="K132" s="86" t="e">
        <f>IF(ISBLANK('9. METAS'!#REF!),"",'9. METAS'!#REF!)</f>
        <v>#REF!</v>
      </c>
      <c r="L132" s="86" t="e">
        <f>IF(ISBLANK('9. METAS'!#REF!),"",'9. METAS'!#REF!)</f>
        <v>#REF!</v>
      </c>
      <c r="M132" s="87" t="e">
        <f>IF(ISBLANK('9. METAS'!#REF!),"",'9. METAS'!#REF!)</f>
        <v>#REF!</v>
      </c>
      <c r="N132" s="97"/>
      <c r="O132" s="89"/>
      <c r="P132" s="89"/>
      <c r="Q132" s="90"/>
      <c r="R132" s="84" t="str">
        <f t="shared" si="6"/>
        <v>100%</v>
      </c>
      <c r="S132" s="85" t="str">
        <f t="shared" si="6"/>
        <v>100%</v>
      </c>
      <c r="T132" s="85" t="str">
        <f t="shared" si="6"/>
        <v>100%</v>
      </c>
      <c r="U132" s="108" t="str">
        <f t="shared" si="5"/>
        <v>100%</v>
      </c>
      <c r="V132" s="88" t="str">
        <f t="shared" si="7"/>
        <v>No Programado</v>
      </c>
      <c r="W132" s="85" t="str">
        <f t="shared" si="8"/>
        <v>No Programado</v>
      </c>
      <c r="X132" s="85" t="str">
        <f t="shared" si="9"/>
        <v>No Programado</v>
      </c>
      <c r="Y132" s="114" t="str">
        <f t="shared" si="10"/>
        <v>No Programado</v>
      </c>
      <c r="Z132" s="130"/>
      <c r="AA132" s="131"/>
      <c r="AB132" s="131"/>
      <c r="AC132" s="132"/>
    </row>
    <row r="133" spans="3:29" ht="17.25">
      <c r="C133" s="157" t="e">
        <f>IF(ISBLANK('5. Pp (3 años)'!#REF!),"",'5. Pp (3 años)'!#REF!)</f>
        <v>#REF!</v>
      </c>
      <c r="D133" s="68" t="e">
        <f>IF(ISBLANK('5. Pp (3 años)'!#REF!),"",'5. Pp (3 años)'!#REF!)</f>
        <v>#REF!</v>
      </c>
      <c r="E133" s="154" t="e">
        <f>IF(ISBLANK('5. Pp (3 años)'!#REF!),"",'5. Pp (3 años)'!#REF!)</f>
        <v>#REF!</v>
      </c>
      <c r="F133" s="154" t="e">
        <f>IF(ISBLANK('5. Pp (3 años)'!#REF!),"",'5. Pp (3 años)'!#REF!)</f>
        <v>#REF!</v>
      </c>
      <c r="G133" s="162" t="e">
        <f>IF(ISBLANK('5. Pp (3 años)'!#REF!),"",'5. Pp (3 años)'!#REF!)</f>
        <v>#REF!</v>
      </c>
      <c r="H133" s="54" t="e">
        <f>IF(ISBLANK('5. Pp (3 años)'!#REF!),"",'5. Pp (3 años)'!#REF!)</f>
        <v>#REF!</v>
      </c>
      <c r="I133" s="95" t="e">
        <f>IF(ISBLANK('9. METAS'!#REF!),"",'9. METAS'!#REF!)</f>
        <v>#REF!</v>
      </c>
      <c r="J133" s="96" t="e">
        <f>IF(ISBLANK('9. METAS'!#REF!),"",'9. METAS'!#REF!)</f>
        <v>#REF!</v>
      </c>
      <c r="K133" s="86" t="e">
        <f>IF(ISBLANK('9. METAS'!#REF!),"",'9. METAS'!#REF!)</f>
        <v>#REF!</v>
      </c>
      <c r="L133" s="86" t="e">
        <f>IF(ISBLANK('9. METAS'!#REF!),"",'9. METAS'!#REF!)</f>
        <v>#REF!</v>
      </c>
      <c r="M133" s="87" t="e">
        <f>IF(ISBLANK('9. METAS'!#REF!),"",'9. METAS'!#REF!)</f>
        <v>#REF!</v>
      </c>
      <c r="N133" s="97"/>
      <c r="O133" s="89"/>
      <c r="P133" s="89"/>
      <c r="Q133" s="90"/>
      <c r="R133" s="84" t="str">
        <f t="shared" si="6"/>
        <v>100%</v>
      </c>
      <c r="S133" s="85" t="str">
        <f t="shared" si="6"/>
        <v>100%</v>
      </c>
      <c r="T133" s="85" t="str">
        <f t="shared" si="6"/>
        <v>100%</v>
      </c>
      <c r="U133" s="108" t="str">
        <f t="shared" si="5"/>
        <v>100%</v>
      </c>
      <c r="V133" s="88" t="str">
        <f t="shared" si="7"/>
        <v>No Programado</v>
      </c>
      <c r="W133" s="85" t="str">
        <f t="shared" si="8"/>
        <v>No Programado</v>
      </c>
      <c r="X133" s="85" t="str">
        <f t="shared" si="9"/>
        <v>No Programado</v>
      </c>
      <c r="Y133" s="114" t="str">
        <f t="shared" si="10"/>
        <v>No Programado</v>
      </c>
      <c r="Z133" s="130"/>
      <c r="AA133" s="131"/>
      <c r="AB133" s="131"/>
      <c r="AC133" s="132"/>
    </row>
    <row r="134" spans="3:29" ht="17.25">
      <c r="C134" s="158" t="e">
        <f>IF(ISBLANK('5. Pp (3 años)'!#REF!),"",'5. Pp (3 años)'!#REF!)</f>
        <v>#REF!</v>
      </c>
      <c r="D134" s="68" t="e">
        <f>IF(ISBLANK('5. Pp (3 años)'!#REF!),"",'5. Pp (3 años)'!#REF!)</f>
        <v>#REF!</v>
      </c>
      <c r="E134" s="154" t="e">
        <f>IF(ISBLANK('5. Pp (3 años)'!#REF!),"",'5. Pp (3 años)'!#REF!)</f>
        <v>#REF!</v>
      </c>
      <c r="F134" s="154" t="e">
        <f>IF(ISBLANK('5. Pp (3 años)'!#REF!),"",'5. Pp (3 años)'!#REF!)</f>
        <v>#REF!</v>
      </c>
      <c r="G134" s="162" t="e">
        <f>IF(ISBLANK('5. Pp (3 años)'!#REF!),"",'5. Pp (3 años)'!#REF!)</f>
        <v>#REF!</v>
      </c>
      <c r="H134" s="54" t="e">
        <f>IF(ISBLANK('5. Pp (3 años)'!#REF!),"",'5. Pp (3 años)'!#REF!)</f>
        <v>#REF!</v>
      </c>
      <c r="I134" s="95" t="e">
        <f>IF(ISBLANK('9. METAS'!#REF!),"",'9. METAS'!#REF!)</f>
        <v>#REF!</v>
      </c>
      <c r="J134" s="96" t="e">
        <f>IF(ISBLANK('9. METAS'!#REF!),"",'9. METAS'!#REF!)</f>
        <v>#REF!</v>
      </c>
      <c r="K134" s="86" t="e">
        <f>IF(ISBLANK('9. METAS'!#REF!),"",'9. METAS'!#REF!)</f>
        <v>#REF!</v>
      </c>
      <c r="L134" s="86" t="e">
        <f>IF(ISBLANK('9. METAS'!#REF!),"",'9. METAS'!#REF!)</f>
        <v>#REF!</v>
      </c>
      <c r="M134" s="87" t="e">
        <f>IF(ISBLANK('9. METAS'!#REF!),"",'9. METAS'!#REF!)</f>
        <v>#REF!</v>
      </c>
      <c r="N134" s="97"/>
      <c r="O134" s="89"/>
      <c r="P134" s="89"/>
      <c r="Q134" s="90"/>
      <c r="R134" s="84" t="str">
        <f t="shared" si="6"/>
        <v>100%</v>
      </c>
      <c r="S134" s="85" t="str">
        <f t="shared" si="6"/>
        <v>100%</v>
      </c>
      <c r="T134" s="85" t="str">
        <f t="shared" si="6"/>
        <v>100%</v>
      </c>
      <c r="U134" s="108" t="str">
        <f t="shared" si="5"/>
        <v>100%</v>
      </c>
      <c r="V134" s="88" t="str">
        <f t="shared" si="7"/>
        <v>No Programado</v>
      </c>
      <c r="W134" s="85" t="str">
        <f t="shared" si="8"/>
        <v>No Programado</v>
      </c>
      <c r="X134" s="85" t="str">
        <f t="shared" si="9"/>
        <v>No Programado</v>
      </c>
      <c r="Y134" s="114" t="str">
        <f t="shared" si="10"/>
        <v>No Programado</v>
      </c>
      <c r="Z134" s="130"/>
      <c r="AA134" s="131"/>
      <c r="AB134" s="131"/>
      <c r="AC134" s="132"/>
    </row>
    <row r="135" spans="3:29" ht="17.25">
      <c r="C135" s="157" t="e">
        <f>IF(ISBLANK('5. Pp (3 años)'!#REF!),"",'5. Pp (3 años)'!#REF!)</f>
        <v>#REF!</v>
      </c>
      <c r="D135" s="68" t="e">
        <f>IF(ISBLANK('5. Pp (3 años)'!#REF!),"",'5. Pp (3 años)'!#REF!)</f>
        <v>#REF!</v>
      </c>
      <c r="E135" s="154" t="e">
        <f>IF(ISBLANK('5. Pp (3 años)'!#REF!),"",'5. Pp (3 años)'!#REF!)</f>
        <v>#REF!</v>
      </c>
      <c r="F135" s="154" t="e">
        <f>IF(ISBLANK('5. Pp (3 años)'!#REF!),"",'5. Pp (3 años)'!#REF!)</f>
        <v>#REF!</v>
      </c>
      <c r="G135" s="162" t="e">
        <f>IF(ISBLANK('5. Pp (3 años)'!#REF!),"",'5. Pp (3 años)'!#REF!)</f>
        <v>#REF!</v>
      </c>
      <c r="H135" s="54" t="e">
        <f>IF(ISBLANK('5. Pp (3 años)'!#REF!),"",'5. Pp (3 años)'!#REF!)</f>
        <v>#REF!</v>
      </c>
      <c r="I135" s="95" t="e">
        <f>IF(ISBLANK('9. METAS'!#REF!),"",'9. METAS'!#REF!)</f>
        <v>#REF!</v>
      </c>
      <c r="J135" s="96" t="e">
        <f>IF(ISBLANK('9. METAS'!#REF!),"",'9. METAS'!#REF!)</f>
        <v>#REF!</v>
      </c>
      <c r="K135" s="86" t="e">
        <f>IF(ISBLANK('9. METAS'!#REF!),"",'9. METAS'!#REF!)</f>
        <v>#REF!</v>
      </c>
      <c r="L135" s="86" t="e">
        <f>IF(ISBLANK('9. METAS'!#REF!),"",'9. METAS'!#REF!)</f>
        <v>#REF!</v>
      </c>
      <c r="M135" s="87" t="e">
        <f>IF(ISBLANK('9. METAS'!#REF!),"",'9. METAS'!#REF!)</f>
        <v>#REF!</v>
      </c>
      <c r="N135" s="97"/>
      <c r="O135" s="89"/>
      <c r="P135" s="89"/>
      <c r="Q135" s="90"/>
      <c r="R135" s="84" t="str">
        <f t="shared" si="6"/>
        <v>100%</v>
      </c>
      <c r="S135" s="85" t="str">
        <f t="shared" si="6"/>
        <v>100%</v>
      </c>
      <c r="T135" s="85" t="str">
        <f t="shared" si="6"/>
        <v>100%</v>
      </c>
      <c r="U135" s="108" t="str">
        <f t="shared" si="5"/>
        <v>100%</v>
      </c>
      <c r="V135" s="88" t="str">
        <f t="shared" si="7"/>
        <v>No Programado</v>
      </c>
      <c r="W135" s="85" t="str">
        <f t="shared" si="8"/>
        <v>No Programado</v>
      </c>
      <c r="X135" s="85" t="str">
        <f t="shared" si="9"/>
        <v>No Programado</v>
      </c>
      <c r="Y135" s="114" t="str">
        <f t="shared" si="10"/>
        <v>No Programado</v>
      </c>
      <c r="Z135" s="130"/>
      <c r="AA135" s="131"/>
      <c r="AB135" s="131"/>
      <c r="AC135" s="132"/>
    </row>
    <row r="136" spans="3:29" ht="17.25">
      <c r="C136" s="159" t="e">
        <f>IF(ISBLANK('5. Pp (3 años)'!#REF!),"",'5. Pp (3 años)'!#REF!)</f>
        <v>#REF!</v>
      </c>
      <c r="D136" s="47" t="e">
        <f>IF(ISBLANK('5. Pp (3 años)'!#REF!),"",'5. Pp (3 años)'!#REF!)</f>
        <v>#REF!</v>
      </c>
      <c r="E136" s="156" t="e">
        <f>IF(ISBLANK('5. Pp (3 años)'!#REF!),"",'5. Pp (3 años)'!#REF!)</f>
        <v>#REF!</v>
      </c>
      <c r="F136" s="156" t="e">
        <f>IF(ISBLANK('5. Pp (3 años)'!#REF!),"",'5. Pp (3 años)'!#REF!)</f>
        <v>#REF!</v>
      </c>
      <c r="G136" s="167" t="e">
        <f>IF(ISBLANK('5. Pp (3 años)'!#REF!),"",'5. Pp (3 años)'!#REF!)</f>
        <v>#REF!</v>
      </c>
      <c r="H136" s="53" t="e">
        <f>IF(ISBLANK('5. Pp (3 años)'!#REF!),"",'5. Pp (3 años)'!#REF!)</f>
        <v>#REF!</v>
      </c>
      <c r="I136" s="95" t="e">
        <f>IF(ISBLANK('9. METAS'!#REF!),"",'9. METAS'!#REF!)</f>
        <v>#REF!</v>
      </c>
      <c r="J136" s="96" t="e">
        <f>IF(ISBLANK('9. METAS'!#REF!),"",'9. METAS'!#REF!)</f>
        <v>#REF!</v>
      </c>
      <c r="K136" s="86" t="e">
        <f>IF(ISBLANK('9. METAS'!#REF!),"",'9. METAS'!#REF!)</f>
        <v>#REF!</v>
      </c>
      <c r="L136" s="86" t="e">
        <f>IF(ISBLANK('9. METAS'!#REF!),"",'9. METAS'!#REF!)</f>
        <v>#REF!</v>
      </c>
      <c r="M136" s="87" t="e">
        <f>IF(ISBLANK('9. METAS'!#REF!),"",'9. METAS'!#REF!)</f>
        <v>#REF!</v>
      </c>
      <c r="N136" s="97"/>
      <c r="O136" s="89"/>
      <c r="P136" s="89"/>
      <c r="Q136" s="90"/>
      <c r="R136" s="84" t="str">
        <f t="shared" si="6"/>
        <v>100%</v>
      </c>
      <c r="S136" s="85" t="str">
        <f t="shared" si="6"/>
        <v>100%</v>
      </c>
      <c r="T136" s="85" t="str">
        <f t="shared" si="6"/>
        <v>100%</v>
      </c>
      <c r="U136" s="108" t="str">
        <f t="shared" si="5"/>
        <v>100%</v>
      </c>
      <c r="V136" s="88" t="str">
        <f t="shared" si="7"/>
        <v>No Programado</v>
      </c>
      <c r="W136" s="85" t="str">
        <f t="shared" si="8"/>
        <v>No Programado</v>
      </c>
      <c r="X136" s="85" t="str">
        <f t="shared" si="9"/>
        <v>No Programado</v>
      </c>
      <c r="Y136" s="114" t="str">
        <f t="shared" si="10"/>
        <v>No Programado</v>
      </c>
      <c r="Z136" s="127"/>
      <c r="AA136" s="128"/>
      <c r="AB136" s="128"/>
      <c r="AC136" s="129"/>
    </row>
    <row r="137" spans="3:29" ht="17.25">
      <c r="C137" s="157" t="e">
        <f>IF(ISBLANK('5. Pp (3 años)'!#REF!),"",'5. Pp (3 años)'!#REF!)</f>
        <v>#REF!</v>
      </c>
      <c r="D137" s="68" t="e">
        <f>IF(ISBLANK('5. Pp (3 años)'!#REF!),"",'5. Pp (3 años)'!#REF!)</f>
        <v>#REF!</v>
      </c>
      <c r="E137" s="154" t="e">
        <f>IF(ISBLANK('5. Pp (3 años)'!#REF!),"",'5. Pp (3 años)'!#REF!)</f>
        <v>#REF!</v>
      </c>
      <c r="F137" s="154" t="e">
        <f>IF(ISBLANK('5. Pp (3 años)'!#REF!),"",'5. Pp (3 años)'!#REF!)</f>
        <v>#REF!</v>
      </c>
      <c r="G137" s="162" t="e">
        <f>IF(ISBLANK('5. Pp (3 años)'!#REF!),"",'5. Pp (3 años)'!#REF!)</f>
        <v>#REF!</v>
      </c>
      <c r="H137" s="54" t="e">
        <f>IF(ISBLANK('5. Pp (3 años)'!#REF!),"",'5. Pp (3 años)'!#REF!)</f>
        <v>#REF!</v>
      </c>
      <c r="I137" s="95" t="e">
        <f>IF(ISBLANK('9. METAS'!#REF!),"",'9. METAS'!#REF!)</f>
        <v>#REF!</v>
      </c>
      <c r="J137" s="96" t="e">
        <f>IF(ISBLANK('9. METAS'!#REF!),"",'9. METAS'!#REF!)</f>
        <v>#REF!</v>
      </c>
      <c r="K137" s="86" t="e">
        <f>IF(ISBLANK('9. METAS'!#REF!),"",'9. METAS'!#REF!)</f>
        <v>#REF!</v>
      </c>
      <c r="L137" s="86" t="e">
        <f>IF(ISBLANK('9. METAS'!#REF!),"",'9. METAS'!#REF!)</f>
        <v>#REF!</v>
      </c>
      <c r="M137" s="87" t="e">
        <f>IF(ISBLANK('9. METAS'!#REF!),"",'9. METAS'!#REF!)</f>
        <v>#REF!</v>
      </c>
      <c r="N137" s="97"/>
      <c r="O137" s="89"/>
      <c r="P137" s="89"/>
      <c r="Q137" s="90"/>
      <c r="R137" s="84" t="str">
        <f t="shared" si="6"/>
        <v>100%</v>
      </c>
      <c r="S137" s="85" t="str">
        <f t="shared" si="6"/>
        <v>100%</v>
      </c>
      <c r="T137" s="85" t="str">
        <f t="shared" si="6"/>
        <v>100%</v>
      </c>
      <c r="U137" s="108" t="str">
        <f t="shared" si="5"/>
        <v>100%</v>
      </c>
      <c r="V137" s="88" t="str">
        <f t="shared" si="7"/>
        <v>No Programado</v>
      </c>
      <c r="W137" s="85" t="str">
        <f t="shared" si="8"/>
        <v>No Programado</v>
      </c>
      <c r="X137" s="85" t="str">
        <f t="shared" si="9"/>
        <v>No Programado</v>
      </c>
      <c r="Y137" s="114" t="str">
        <f t="shared" si="10"/>
        <v>No Programado</v>
      </c>
      <c r="Z137" s="130"/>
      <c r="AA137" s="131"/>
      <c r="AB137" s="131"/>
      <c r="AC137" s="132"/>
    </row>
    <row r="138" spans="3:29" ht="17.25">
      <c r="C138" s="158" t="e">
        <f>IF(ISBLANK('5. Pp (3 años)'!#REF!),"",'5. Pp (3 años)'!#REF!)</f>
        <v>#REF!</v>
      </c>
      <c r="D138" s="68" t="e">
        <f>IF(ISBLANK('5. Pp (3 años)'!#REF!),"",'5. Pp (3 años)'!#REF!)</f>
        <v>#REF!</v>
      </c>
      <c r="E138" s="154" t="e">
        <f>IF(ISBLANK('5. Pp (3 años)'!#REF!),"",'5. Pp (3 años)'!#REF!)</f>
        <v>#REF!</v>
      </c>
      <c r="F138" s="154" t="e">
        <f>IF(ISBLANK('5. Pp (3 años)'!#REF!),"",'5. Pp (3 años)'!#REF!)</f>
        <v>#REF!</v>
      </c>
      <c r="G138" s="162" t="e">
        <f>IF(ISBLANK('5. Pp (3 años)'!#REF!),"",'5. Pp (3 años)'!#REF!)</f>
        <v>#REF!</v>
      </c>
      <c r="H138" s="54" t="e">
        <f>IF(ISBLANK('5. Pp (3 años)'!#REF!),"",'5. Pp (3 años)'!#REF!)</f>
        <v>#REF!</v>
      </c>
      <c r="I138" s="95" t="e">
        <f>IF(ISBLANK('9. METAS'!#REF!),"",'9. METAS'!#REF!)</f>
        <v>#REF!</v>
      </c>
      <c r="J138" s="96" t="e">
        <f>IF(ISBLANK('9. METAS'!#REF!),"",'9. METAS'!#REF!)</f>
        <v>#REF!</v>
      </c>
      <c r="K138" s="86" t="e">
        <f>IF(ISBLANK('9. METAS'!#REF!),"",'9. METAS'!#REF!)</f>
        <v>#REF!</v>
      </c>
      <c r="L138" s="86" t="e">
        <f>IF(ISBLANK('9. METAS'!#REF!),"",'9. METAS'!#REF!)</f>
        <v>#REF!</v>
      </c>
      <c r="M138" s="87" t="e">
        <f>IF(ISBLANK('9. METAS'!#REF!),"",'9. METAS'!#REF!)</f>
        <v>#REF!</v>
      </c>
      <c r="N138" s="97"/>
      <c r="O138" s="89"/>
      <c r="P138" s="89"/>
      <c r="Q138" s="90"/>
      <c r="R138" s="84" t="str">
        <f t="shared" si="6"/>
        <v>100%</v>
      </c>
      <c r="S138" s="85" t="str">
        <f t="shared" si="6"/>
        <v>100%</v>
      </c>
      <c r="T138" s="85" t="str">
        <f t="shared" si="6"/>
        <v>100%</v>
      </c>
      <c r="U138" s="108" t="str">
        <f t="shared" si="5"/>
        <v>100%</v>
      </c>
      <c r="V138" s="88" t="str">
        <f t="shared" si="7"/>
        <v>No Programado</v>
      </c>
      <c r="W138" s="85" t="str">
        <f t="shared" si="8"/>
        <v>No Programado</v>
      </c>
      <c r="X138" s="85" t="str">
        <f t="shared" si="9"/>
        <v>No Programado</v>
      </c>
      <c r="Y138" s="114" t="str">
        <f t="shared" si="10"/>
        <v>No Programado</v>
      </c>
      <c r="Z138" s="130"/>
      <c r="AA138" s="131"/>
      <c r="AB138" s="131"/>
      <c r="AC138" s="132"/>
    </row>
    <row r="139" spans="3:29" ht="17.25">
      <c r="C139" s="157" t="e">
        <f>IF(ISBLANK('5. Pp (3 años)'!#REF!),"",'5. Pp (3 años)'!#REF!)</f>
        <v>#REF!</v>
      </c>
      <c r="D139" s="68" t="e">
        <f>IF(ISBLANK('5. Pp (3 años)'!#REF!),"",'5. Pp (3 años)'!#REF!)</f>
        <v>#REF!</v>
      </c>
      <c r="E139" s="154" t="e">
        <f>IF(ISBLANK('5. Pp (3 años)'!#REF!),"",'5. Pp (3 años)'!#REF!)</f>
        <v>#REF!</v>
      </c>
      <c r="F139" s="154" t="e">
        <f>IF(ISBLANK('5. Pp (3 años)'!#REF!),"",'5. Pp (3 años)'!#REF!)</f>
        <v>#REF!</v>
      </c>
      <c r="G139" s="162" t="e">
        <f>IF(ISBLANK('5. Pp (3 años)'!#REF!),"",'5. Pp (3 años)'!#REF!)</f>
        <v>#REF!</v>
      </c>
      <c r="H139" s="54" t="e">
        <f>IF(ISBLANK('5. Pp (3 años)'!#REF!),"",'5. Pp (3 años)'!#REF!)</f>
        <v>#REF!</v>
      </c>
      <c r="I139" s="95" t="e">
        <f>IF(ISBLANK('9. METAS'!#REF!),"",'9. METAS'!#REF!)</f>
        <v>#REF!</v>
      </c>
      <c r="J139" s="96" t="e">
        <f>IF(ISBLANK('9. METAS'!#REF!),"",'9. METAS'!#REF!)</f>
        <v>#REF!</v>
      </c>
      <c r="K139" s="86" t="e">
        <f>IF(ISBLANK('9. METAS'!#REF!),"",'9. METAS'!#REF!)</f>
        <v>#REF!</v>
      </c>
      <c r="L139" s="86" t="e">
        <f>IF(ISBLANK('9. METAS'!#REF!),"",'9. METAS'!#REF!)</f>
        <v>#REF!</v>
      </c>
      <c r="M139" s="87" t="e">
        <f>IF(ISBLANK('9. METAS'!#REF!),"",'9. METAS'!#REF!)</f>
        <v>#REF!</v>
      </c>
      <c r="N139" s="97"/>
      <c r="O139" s="89"/>
      <c r="P139" s="89"/>
      <c r="Q139" s="90"/>
      <c r="R139" s="84" t="str">
        <f t="shared" si="6"/>
        <v>100%</v>
      </c>
      <c r="S139" s="85" t="str">
        <f t="shared" si="6"/>
        <v>100%</v>
      </c>
      <c r="T139" s="85" t="str">
        <f t="shared" si="6"/>
        <v>100%</v>
      </c>
      <c r="U139" s="108" t="str">
        <f t="shared" si="5"/>
        <v>100%</v>
      </c>
      <c r="V139" s="88" t="str">
        <f t="shared" si="7"/>
        <v>No Programado</v>
      </c>
      <c r="W139" s="85" t="str">
        <f t="shared" si="8"/>
        <v>No Programado</v>
      </c>
      <c r="X139" s="85" t="str">
        <f t="shared" si="9"/>
        <v>No Programado</v>
      </c>
      <c r="Y139" s="114" t="str">
        <f t="shared" si="10"/>
        <v>No Programado</v>
      </c>
      <c r="Z139" s="130"/>
      <c r="AA139" s="131"/>
      <c r="AB139" s="131"/>
      <c r="AC139" s="132"/>
    </row>
    <row r="140" spans="3:29" ht="17.25">
      <c r="C140" s="158" t="e">
        <f>IF(ISBLANK('5. Pp (3 años)'!#REF!),"",'5. Pp (3 años)'!#REF!)</f>
        <v>#REF!</v>
      </c>
      <c r="D140" s="68" t="e">
        <f>IF(ISBLANK('5. Pp (3 años)'!#REF!),"",'5. Pp (3 años)'!#REF!)</f>
        <v>#REF!</v>
      </c>
      <c r="E140" s="154" t="e">
        <f>IF(ISBLANK('5. Pp (3 años)'!#REF!),"",'5. Pp (3 años)'!#REF!)</f>
        <v>#REF!</v>
      </c>
      <c r="F140" s="154" t="e">
        <f>IF(ISBLANK('5. Pp (3 años)'!#REF!),"",'5. Pp (3 años)'!#REF!)</f>
        <v>#REF!</v>
      </c>
      <c r="G140" s="162" t="e">
        <f>IF(ISBLANK('5. Pp (3 años)'!#REF!),"",'5. Pp (3 años)'!#REF!)</f>
        <v>#REF!</v>
      </c>
      <c r="H140" s="54" t="e">
        <f>IF(ISBLANK('5. Pp (3 años)'!#REF!),"",'5. Pp (3 años)'!#REF!)</f>
        <v>#REF!</v>
      </c>
      <c r="I140" s="95" t="e">
        <f>IF(ISBLANK('9. METAS'!#REF!),"",'9. METAS'!#REF!)</f>
        <v>#REF!</v>
      </c>
      <c r="J140" s="96" t="e">
        <f>IF(ISBLANK('9. METAS'!#REF!),"",'9. METAS'!#REF!)</f>
        <v>#REF!</v>
      </c>
      <c r="K140" s="86" t="e">
        <f>IF(ISBLANK('9. METAS'!#REF!),"",'9. METAS'!#REF!)</f>
        <v>#REF!</v>
      </c>
      <c r="L140" s="86" t="e">
        <f>IF(ISBLANK('9. METAS'!#REF!),"",'9. METAS'!#REF!)</f>
        <v>#REF!</v>
      </c>
      <c r="M140" s="87" t="e">
        <f>IF(ISBLANK('9. METAS'!#REF!),"",'9. METAS'!#REF!)</f>
        <v>#REF!</v>
      </c>
      <c r="N140" s="97"/>
      <c r="O140" s="89"/>
      <c r="P140" s="89"/>
      <c r="Q140" s="90"/>
      <c r="R140" s="84" t="str">
        <f t="shared" si="6"/>
        <v>100%</v>
      </c>
      <c r="S140" s="85" t="str">
        <f t="shared" si="6"/>
        <v>100%</v>
      </c>
      <c r="T140" s="85" t="str">
        <f t="shared" si="6"/>
        <v>100%</v>
      </c>
      <c r="U140" s="108" t="str">
        <f t="shared" si="5"/>
        <v>100%</v>
      </c>
      <c r="V140" s="88" t="str">
        <f t="shared" si="7"/>
        <v>No Programado</v>
      </c>
      <c r="W140" s="85" t="str">
        <f t="shared" si="8"/>
        <v>No Programado</v>
      </c>
      <c r="X140" s="85" t="str">
        <f t="shared" si="9"/>
        <v>No Programado</v>
      </c>
      <c r="Y140" s="114" t="str">
        <f t="shared" si="10"/>
        <v>No Programado</v>
      </c>
      <c r="Z140" s="130"/>
      <c r="AA140" s="131"/>
      <c r="AB140" s="131"/>
      <c r="AC140" s="132"/>
    </row>
    <row r="141" spans="3:29" ht="17.25">
      <c r="C141" s="157" t="e">
        <f>IF(ISBLANK('5. Pp (3 años)'!#REF!),"",'5. Pp (3 años)'!#REF!)</f>
        <v>#REF!</v>
      </c>
      <c r="D141" s="68" t="e">
        <f>IF(ISBLANK('5. Pp (3 años)'!#REF!),"",'5. Pp (3 años)'!#REF!)</f>
        <v>#REF!</v>
      </c>
      <c r="E141" s="154" t="e">
        <f>IF(ISBLANK('5. Pp (3 años)'!#REF!),"",'5. Pp (3 años)'!#REF!)</f>
        <v>#REF!</v>
      </c>
      <c r="F141" s="154" t="e">
        <f>IF(ISBLANK('5. Pp (3 años)'!#REF!),"",'5. Pp (3 años)'!#REF!)</f>
        <v>#REF!</v>
      </c>
      <c r="G141" s="162" t="e">
        <f>IF(ISBLANK('5. Pp (3 años)'!#REF!),"",'5. Pp (3 años)'!#REF!)</f>
        <v>#REF!</v>
      </c>
      <c r="H141" s="54" t="e">
        <f>IF(ISBLANK('5. Pp (3 años)'!#REF!),"",'5. Pp (3 años)'!#REF!)</f>
        <v>#REF!</v>
      </c>
      <c r="I141" s="95" t="e">
        <f>IF(ISBLANK('9. METAS'!#REF!),"",'9. METAS'!#REF!)</f>
        <v>#REF!</v>
      </c>
      <c r="J141" s="96" t="e">
        <f>IF(ISBLANK('9. METAS'!#REF!),"",'9. METAS'!#REF!)</f>
        <v>#REF!</v>
      </c>
      <c r="K141" s="86" t="e">
        <f>IF(ISBLANK('9. METAS'!#REF!),"",'9. METAS'!#REF!)</f>
        <v>#REF!</v>
      </c>
      <c r="L141" s="86" t="e">
        <f>IF(ISBLANK('9. METAS'!#REF!),"",'9. METAS'!#REF!)</f>
        <v>#REF!</v>
      </c>
      <c r="M141" s="87" t="e">
        <f>IF(ISBLANK('9. METAS'!#REF!),"",'9. METAS'!#REF!)</f>
        <v>#REF!</v>
      </c>
      <c r="N141" s="97"/>
      <c r="O141" s="89"/>
      <c r="P141" s="89"/>
      <c r="Q141" s="90"/>
      <c r="R141" s="84" t="str">
        <f t="shared" si="6"/>
        <v>100%</v>
      </c>
      <c r="S141" s="85" t="str">
        <f t="shared" si="6"/>
        <v>100%</v>
      </c>
      <c r="T141" s="85" t="str">
        <f t="shared" si="6"/>
        <v>100%</v>
      </c>
      <c r="U141" s="108" t="str">
        <f t="shared" si="5"/>
        <v>100%</v>
      </c>
      <c r="V141" s="88" t="str">
        <f t="shared" si="7"/>
        <v>No Programado</v>
      </c>
      <c r="W141" s="85" t="str">
        <f t="shared" si="8"/>
        <v>No Programado</v>
      </c>
      <c r="X141" s="85" t="str">
        <f t="shared" si="9"/>
        <v>No Programado</v>
      </c>
      <c r="Y141" s="114" t="str">
        <f t="shared" si="10"/>
        <v>No Programado</v>
      </c>
      <c r="Z141" s="130"/>
      <c r="AA141" s="131"/>
      <c r="AB141" s="131"/>
      <c r="AC141" s="132"/>
    </row>
    <row r="142" spans="3:29" ht="17.25">
      <c r="C142" s="159" t="e">
        <f>IF(ISBLANK('5. Pp (3 años)'!#REF!),"",'5. Pp (3 años)'!#REF!)</f>
        <v>#REF!</v>
      </c>
      <c r="D142" s="47" t="e">
        <f>IF(ISBLANK('5. Pp (3 años)'!#REF!),"",'5. Pp (3 años)'!#REF!)</f>
        <v>#REF!</v>
      </c>
      <c r="E142" s="156" t="e">
        <f>IF(ISBLANK('5. Pp (3 años)'!#REF!),"",'5. Pp (3 años)'!#REF!)</f>
        <v>#REF!</v>
      </c>
      <c r="F142" s="156" t="e">
        <f>IF(ISBLANK('5. Pp (3 años)'!#REF!),"",'5. Pp (3 años)'!#REF!)</f>
        <v>#REF!</v>
      </c>
      <c r="G142" s="167" t="e">
        <f>IF(ISBLANK('5. Pp (3 años)'!#REF!),"",'5. Pp (3 años)'!#REF!)</f>
        <v>#REF!</v>
      </c>
      <c r="H142" s="53" t="e">
        <f>IF(ISBLANK('5. Pp (3 años)'!#REF!),"",'5. Pp (3 años)'!#REF!)</f>
        <v>#REF!</v>
      </c>
      <c r="I142" s="95" t="e">
        <f>IF(ISBLANK('9. METAS'!#REF!),"",'9. METAS'!#REF!)</f>
        <v>#REF!</v>
      </c>
      <c r="J142" s="96" t="e">
        <f>IF(ISBLANK('9. METAS'!#REF!),"",'9. METAS'!#REF!)</f>
        <v>#REF!</v>
      </c>
      <c r="K142" s="86" t="e">
        <f>IF(ISBLANK('9. METAS'!#REF!),"",'9. METAS'!#REF!)</f>
        <v>#REF!</v>
      </c>
      <c r="L142" s="86" t="e">
        <f>IF(ISBLANK('9. METAS'!#REF!),"",'9. METAS'!#REF!)</f>
        <v>#REF!</v>
      </c>
      <c r="M142" s="87" t="e">
        <f>IF(ISBLANK('9. METAS'!#REF!),"",'9. METAS'!#REF!)</f>
        <v>#REF!</v>
      </c>
      <c r="N142" s="97"/>
      <c r="O142" s="89"/>
      <c r="P142" s="89"/>
      <c r="Q142" s="90"/>
      <c r="R142" s="84" t="str">
        <f t="shared" si="6"/>
        <v>100%</v>
      </c>
      <c r="S142" s="85" t="str">
        <f t="shared" si="6"/>
        <v>100%</v>
      </c>
      <c r="T142" s="85" t="str">
        <f t="shared" si="6"/>
        <v>100%</v>
      </c>
      <c r="U142" s="108" t="str">
        <f t="shared" si="6"/>
        <v>100%</v>
      </c>
      <c r="V142" s="88" t="str">
        <f t="shared" si="7"/>
        <v>No Programado</v>
      </c>
      <c r="W142" s="85" t="str">
        <f t="shared" si="8"/>
        <v>No Programado</v>
      </c>
      <c r="X142" s="85" t="str">
        <f t="shared" si="9"/>
        <v>No Programado</v>
      </c>
      <c r="Y142" s="114" t="str">
        <f t="shared" si="10"/>
        <v>No Programado</v>
      </c>
      <c r="Z142" s="127"/>
      <c r="AA142" s="128"/>
      <c r="AB142" s="128"/>
      <c r="AC142" s="129"/>
    </row>
    <row r="143" spans="3:29" ht="17.25">
      <c r="C143" s="157" t="e">
        <f>IF(ISBLANK('5. Pp (3 años)'!#REF!),"",'5. Pp (3 años)'!#REF!)</f>
        <v>#REF!</v>
      </c>
      <c r="D143" s="68" t="e">
        <f>IF(ISBLANK('5. Pp (3 años)'!#REF!),"",'5. Pp (3 años)'!#REF!)</f>
        <v>#REF!</v>
      </c>
      <c r="E143" s="154" t="e">
        <f>IF(ISBLANK('5. Pp (3 años)'!#REF!),"",'5. Pp (3 años)'!#REF!)</f>
        <v>#REF!</v>
      </c>
      <c r="F143" s="154" t="e">
        <f>IF(ISBLANK('5. Pp (3 años)'!#REF!),"",'5. Pp (3 años)'!#REF!)</f>
        <v>#REF!</v>
      </c>
      <c r="G143" s="162" t="e">
        <f>IF(ISBLANK('5. Pp (3 años)'!#REF!),"",'5. Pp (3 años)'!#REF!)</f>
        <v>#REF!</v>
      </c>
      <c r="H143" s="54" t="e">
        <f>IF(ISBLANK('5. Pp (3 años)'!#REF!),"",'5. Pp (3 años)'!#REF!)</f>
        <v>#REF!</v>
      </c>
      <c r="I143" s="95" t="e">
        <f>IF(ISBLANK('9. METAS'!#REF!),"",'9. METAS'!#REF!)</f>
        <v>#REF!</v>
      </c>
      <c r="J143" s="96" t="e">
        <f>IF(ISBLANK('9. METAS'!#REF!),"",'9. METAS'!#REF!)</f>
        <v>#REF!</v>
      </c>
      <c r="K143" s="86" t="e">
        <f>IF(ISBLANK('9. METAS'!#REF!),"",'9. METAS'!#REF!)</f>
        <v>#REF!</v>
      </c>
      <c r="L143" s="86" t="e">
        <f>IF(ISBLANK('9. METAS'!#REF!),"",'9. METAS'!#REF!)</f>
        <v>#REF!</v>
      </c>
      <c r="M143" s="87" t="e">
        <f>IF(ISBLANK('9. METAS'!#REF!),"",'9. METAS'!#REF!)</f>
        <v>#REF!</v>
      </c>
      <c r="N143" s="97"/>
      <c r="O143" s="89"/>
      <c r="P143" s="89"/>
      <c r="Q143" s="90"/>
      <c r="R143" s="84" t="str">
        <f t="shared" si="6"/>
        <v>100%</v>
      </c>
      <c r="S143" s="85" t="str">
        <f t="shared" si="6"/>
        <v>100%</v>
      </c>
      <c r="T143" s="85" t="str">
        <f t="shared" si="6"/>
        <v>100%</v>
      </c>
      <c r="U143" s="108" t="str">
        <f t="shared" si="6"/>
        <v>100%</v>
      </c>
      <c r="V143" s="88" t="str">
        <f t="shared" ref="V143:V206" si="11">IFERROR((N143/I143),"No Programado")</f>
        <v>No Programado</v>
      </c>
      <c r="W143" s="85" t="str">
        <f t="shared" ref="W143:W206" si="12">IFERROR((N143+O143)/I143, "No Programado")</f>
        <v>No Programado</v>
      </c>
      <c r="X143" s="85" t="str">
        <f t="shared" ref="X143:X206" si="13">IFERROR((O143+P143)/I143, "No Programado")</f>
        <v>No Programado</v>
      </c>
      <c r="Y143" s="114" t="str">
        <f t="shared" ref="Y143:Y206" si="14">IFERROR((P143+Q143)/I143, "No Programado")</f>
        <v>No Programado</v>
      </c>
      <c r="Z143" s="130"/>
      <c r="AA143" s="131"/>
      <c r="AB143" s="131"/>
      <c r="AC143" s="132"/>
    </row>
    <row r="144" spans="3:29" ht="17.25">
      <c r="C144" s="158" t="e">
        <f>IF(ISBLANK('5. Pp (3 años)'!#REF!),"",'5. Pp (3 años)'!#REF!)</f>
        <v>#REF!</v>
      </c>
      <c r="D144" s="68" t="e">
        <f>IF(ISBLANK('5. Pp (3 años)'!#REF!),"",'5. Pp (3 años)'!#REF!)</f>
        <v>#REF!</v>
      </c>
      <c r="E144" s="154" t="e">
        <f>IF(ISBLANK('5. Pp (3 años)'!#REF!),"",'5. Pp (3 años)'!#REF!)</f>
        <v>#REF!</v>
      </c>
      <c r="F144" s="154" t="e">
        <f>IF(ISBLANK('5. Pp (3 años)'!#REF!),"",'5. Pp (3 años)'!#REF!)</f>
        <v>#REF!</v>
      </c>
      <c r="G144" s="162" t="e">
        <f>IF(ISBLANK('5. Pp (3 años)'!#REF!),"",'5. Pp (3 años)'!#REF!)</f>
        <v>#REF!</v>
      </c>
      <c r="H144" s="54" t="e">
        <f>IF(ISBLANK('5. Pp (3 años)'!#REF!),"",'5. Pp (3 años)'!#REF!)</f>
        <v>#REF!</v>
      </c>
      <c r="I144" s="95" t="e">
        <f>IF(ISBLANK('9. METAS'!#REF!),"",'9. METAS'!#REF!)</f>
        <v>#REF!</v>
      </c>
      <c r="J144" s="96" t="e">
        <f>IF(ISBLANK('9. METAS'!#REF!),"",'9. METAS'!#REF!)</f>
        <v>#REF!</v>
      </c>
      <c r="K144" s="86" t="e">
        <f>IF(ISBLANK('9. METAS'!#REF!),"",'9. METAS'!#REF!)</f>
        <v>#REF!</v>
      </c>
      <c r="L144" s="86" t="e">
        <f>IF(ISBLANK('9. METAS'!#REF!),"",'9. METAS'!#REF!)</f>
        <v>#REF!</v>
      </c>
      <c r="M144" s="87" t="e">
        <f>IF(ISBLANK('9. METAS'!#REF!),"",'9. METAS'!#REF!)</f>
        <v>#REF!</v>
      </c>
      <c r="N144" s="97"/>
      <c r="O144" s="89"/>
      <c r="P144" s="89"/>
      <c r="Q144" s="90"/>
      <c r="R144" s="84" t="str">
        <f t="shared" si="6"/>
        <v>100%</v>
      </c>
      <c r="S144" s="85" t="str">
        <f t="shared" si="6"/>
        <v>100%</v>
      </c>
      <c r="T144" s="85" t="str">
        <f t="shared" si="6"/>
        <v>100%</v>
      </c>
      <c r="U144" s="108" t="str">
        <f t="shared" si="6"/>
        <v>100%</v>
      </c>
      <c r="V144" s="88" t="str">
        <f t="shared" si="11"/>
        <v>No Programado</v>
      </c>
      <c r="W144" s="85" t="str">
        <f t="shared" si="12"/>
        <v>No Programado</v>
      </c>
      <c r="X144" s="85" t="str">
        <f t="shared" si="13"/>
        <v>No Programado</v>
      </c>
      <c r="Y144" s="114" t="str">
        <f t="shared" si="14"/>
        <v>No Programado</v>
      </c>
      <c r="Z144" s="130"/>
      <c r="AA144" s="131"/>
      <c r="AB144" s="131"/>
      <c r="AC144" s="132"/>
    </row>
    <row r="145" spans="3:29" ht="17.25">
      <c r="C145" s="157" t="e">
        <f>IF(ISBLANK('5. Pp (3 años)'!#REF!),"",'5. Pp (3 años)'!#REF!)</f>
        <v>#REF!</v>
      </c>
      <c r="D145" s="68" t="e">
        <f>IF(ISBLANK('5. Pp (3 años)'!#REF!),"",'5. Pp (3 años)'!#REF!)</f>
        <v>#REF!</v>
      </c>
      <c r="E145" s="154" t="e">
        <f>IF(ISBLANK('5. Pp (3 años)'!#REF!),"",'5. Pp (3 años)'!#REF!)</f>
        <v>#REF!</v>
      </c>
      <c r="F145" s="154" t="e">
        <f>IF(ISBLANK('5. Pp (3 años)'!#REF!),"",'5. Pp (3 años)'!#REF!)</f>
        <v>#REF!</v>
      </c>
      <c r="G145" s="162" t="e">
        <f>IF(ISBLANK('5. Pp (3 años)'!#REF!),"",'5. Pp (3 años)'!#REF!)</f>
        <v>#REF!</v>
      </c>
      <c r="H145" s="54" t="e">
        <f>IF(ISBLANK('5. Pp (3 años)'!#REF!),"",'5. Pp (3 años)'!#REF!)</f>
        <v>#REF!</v>
      </c>
      <c r="I145" s="95" t="e">
        <f>IF(ISBLANK('9. METAS'!#REF!),"",'9. METAS'!#REF!)</f>
        <v>#REF!</v>
      </c>
      <c r="J145" s="96" t="e">
        <f>IF(ISBLANK('9. METAS'!#REF!),"",'9. METAS'!#REF!)</f>
        <v>#REF!</v>
      </c>
      <c r="K145" s="86" t="e">
        <f>IF(ISBLANK('9. METAS'!#REF!),"",'9. METAS'!#REF!)</f>
        <v>#REF!</v>
      </c>
      <c r="L145" s="86" t="e">
        <f>IF(ISBLANK('9. METAS'!#REF!),"",'9. METAS'!#REF!)</f>
        <v>#REF!</v>
      </c>
      <c r="M145" s="87" t="e">
        <f>IF(ISBLANK('9. METAS'!#REF!),"",'9. METAS'!#REF!)</f>
        <v>#REF!</v>
      </c>
      <c r="N145" s="97"/>
      <c r="O145" s="89"/>
      <c r="P145" s="89"/>
      <c r="Q145" s="90"/>
      <c r="R145" s="84" t="str">
        <f t="shared" si="6"/>
        <v>100%</v>
      </c>
      <c r="S145" s="85" t="str">
        <f t="shared" si="6"/>
        <v>100%</v>
      </c>
      <c r="T145" s="85" t="str">
        <f t="shared" si="6"/>
        <v>100%</v>
      </c>
      <c r="U145" s="108" t="str">
        <f t="shared" si="6"/>
        <v>100%</v>
      </c>
      <c r="V145" s="88" t="str">
        <f t="shared" si="11"/>
        <v>No Programado</v>
      </c>
      <c r="W145" s="85" t="str">
        <f t="shared" si="12"/>
        <v>No Programado</v>
      </c>
      <c r="X145" s="85" t="str">
        <f t="shared" si="13"/>
        <v>No Programado</v>
      </c>
      <c r="Y145" s="114" t="str">
        <f t="shared" si="14"/>
        <v>No Programado</v>
      </c>
      <c r="Z145" s="130"/>
      <c r="AA145" s="131"/>
      <c r="AB145" s="131"/>
      <c r="AC145" s="132"/>
    </row>
    <row r="146" spans="3:29" ht="17.25">
      <c r="C146" s="158" t="e">
        <f>IF(ISBLANK('5. Pp (3 años)'!#REF!),"",'5. Pp (3 años)'!#REF!)</f>
        <v>#REF!</v>
      </c>
      <c r="D146" s="68" t="e">
        <f>IF(ISBLANK('5. Pp (3 años)'!#REF!),"",'5. Pp (3 años)'!#REF!)</f>
        <v>#REF!</v>
      </c>
      <c r="E146" s="154" t="e">
        <f>IF(ISBLANK('5. Pp (3 años)'!#REF!),"",'5. Pp (3 años)'!#REF!)</f>
        <v>#REF!</v>
      </c>
      <c r="F146" s="154" t="e">
        <f>IF(ISBLANK('5. Pp (3 años)'!#REF!),"",'5. Pp (3 años)'!#REF!)</f>
        <v>#REF!</v>
      </c>
      <c r="G146" s="162" t="e">
        <f>IF(ISBLANK('5. Pp (3 años)'!#REF!),"",'5. Pp (3 años)'!#REF!)</f>
        <v>#REF!</v>
      </c>
      <c r="H146" s="54" t="e">
        <f>IF(ISBLANK('5. Pp (3 años)'!#REF!),"",'5. Pp (3 años)'!#REF!)</f>
        <v>#REF!</v>
      </c>
      <c r="I146" s="95" t="e">
        <f>IF(ISBLANK('9. METAS'!#REF!),"",'9. METAS'!#REF!)</f>
        <v>#REF!</v>
      </c>
      <c r="J146" s="96" t="e">
        <f>IF(ISBLANK('9. METAS'!#REF!),"",'9. METAS'!#REF!)</f>
        <v>#REF!</v>
      </c>
      <c r="K146" s="86" t="e">
        <f>IF(ISBLANK('9. METAS'!#REF!),"",'9. METAS'!#REF!)</f>
        <v>#REF!</v>
      </c>
      <c r="L146" s="86" t="e">
        <f>IF(ISBLANK('9. METAS'!#REF!),"",'9. METAS'!#REF!)</f>
        <v>#REF!</v>
      </c>
      <c r="M146" s="87" t="e">
        <f>IF(ISBLANK('9. METAS'!#REF!),"",'9. METAS'!#REF!)</f>
        <v>#REF!</v>
      </c>
      <c r="N146" s="97"/>
      <c r="O146" s="89"/>
      <c r="P146" s="89"/>
      <c r="Q146" s="90"/>
      <c r="R146" s="84" t="str">
        <f t="shared" si="6"/>
        <v>100%</v>
      </c>
      <c r="S146" s="85" t="str">
        <f t="shared" si="6"/>
        <v>100%</v>
      </c>
      <c r="T146" s="85" t="str">
        <f t="shared" si="6"/>
        <v>100%</v>
      </c>
      <c r="U146" s="108" t="str">
        <f t="shared" si="6"/>
        <v>100%</v>
      </c>
      <c r="V146" s="88" t="str">
        <f t="shared" si="11"/>
        <v>No Programado</v>
      </c>
      <c r="W146" s="85" t="str">
        <f t="shared" si="12"/>
        <v>No Programado</v>
      </c>
      <c r="X146" s="85" t="str">
        <f t="shared" si="13"/>
        <v>No Programado</v>
      </c>
      <c r="Y146" s="114" t="str">
        <f t="shared" si="14"/>
        <v>No Programado</v>
      </c>
      <c r="Z146" s="130"/>
      <c r="AA146" s="131"/>
      <c r="AB146" s="131"/>
      <c r="AC146" s="132"/>
    </row>
    <row r="147" spans="3:29" ht="17.25">
      <c r="C147" s="157" t="e">
        <f>IF(ISBLANK('5. Pp (3 años)'!#REF!),"",'5. Pp (3 años)'!#REF!)</f>
        <v>#REF!</v>
      </c>
      <c r="D147" s="68" t="e">
        <f>IF(ISBLANK('5. Pp (3 años)'!#REF!),"",'5. Pp (3 años)'!#REF!)</f>
        <v>#REF!</v>
      </c>
      <c r="E147" s="154" t="e">
        <f>IF(ISBLANK('5. Pp (3 años)'!#REF!),"",'5. Pp (3 años)'!#REF!)</f>
        <v>#REF!</v>
      </c>
      <c r="F147" s="154" t="e">
        <f>IF(ISBLANK('5. Pp (3 años)'!#REF!),"",'5. Pp (3 años)'!#REF!)</f>
        <v>#REF!</v>
      </c>
      <c r="G147" s="162" t="e">
        <f>IF(ISBLANK('5. Pp (3 años)'!#REF!),"",'5. Pp (3 años)'!#REF!)</f>
        <v>#REF!</v>
      </c>
      <c r="H147" s="54" t="e">
        <f>IF(ISBLANK('5. Pp (3 años)'!#REF!),"",'5. Pp (3 años)'!#REF!)</f>
        <v>#REF!</v>
      </c>
      <c r="I147" s="95" t="e">
        <f>IF(ISBLANK('9. METAS'!#REF!),"",'9. METAS'!#REF!)</f>
        <v>#REF!</v>
      </c>
      <c r="J147" s="96" t="e">
        <f>IF(ISBLANK('9. METAS'!#REF!),"",'9. METAS'!#REF!)</f>
        <v>#REF!</v>
      </c>
      <c r="K147" s="86" t="e">
        <f>IF(ISBLANK('9. METAS'!#REF!),"",'9. METAS'!#REF!)</f>
        <v>#REF!</v>
      </c>
      <c r="L147" s="86" t="e">
        <f>IF(ISBLANK('9. METAS'!#REF!),"",'9. METAS'!#REF!)</f>
        <v>#REF!</v>
      </c>
      <c r="M147" s="87" t="e">
        <f>IF(ISBLANK('9. METAS'!#REF!),"",'9. METAS'!#REF!)</f>
        <v>#REF!</v>
      </c>
      <c r="N147" s="97"/>
      <c r="O147" s="89"/>
      <c r="P147" s="89"/>
      <c r="Q147" s="90"/>
      <c r="R147" s="84" t="str">
        <f t="shared" si="6"/>
        <v>100%</v>
      </c>
      <c r="S147" s="85" t="str">
        <f t="shared" si="6"/>
        <v>100%</v>
      </c>
      <c r="T147" s="85" t="str">
        <f t="shared" si="6"/>
        <v>100%</v>
      </c>
      <c r="U147" s="108" t="str">
        <f t="shared" si="6"/>
        <v>100%</v>
      </c>
      <c r="V147" s="88" t="str">
        <f t="shared" si="11"/>
        <v>No Programado</v>
      </c>
      <c r="W147" s="85" t="str">
        <f t="shared" si="12"/>
        <v>No Programado</v>
      </c>
      <c r="X147" s="85" t="str">
        <f t="shared" si="13"/>
        <v>No Programado</v>
      </c>
      <c r="Y147" s="114" t="str">
        <f t="shared" si="14"/>
        <v>No Programado</v>
      </c>
      <c r="Z147" s="130"/>
      <c r="AA147" s="131"/>
      <c r="AB147" s="131"/>
      <c r="AC147" s="132"/>
    </row>
    <row r="148" spans="3:29" ht="17.25">
      <c r="C148" s="159" t="e">
        <f>IF(ISBLANK('5. Pp (3 años)'!#REF!),"",'5. Pp (3 años)'!#REF!)</f>
        <v>#REF!</v>
      </c>
      <c r="D148" s="47" t="e">
        <f>IF(ISBLANK('5. Pp (3 años)'!#REF!),"",'5. Pp (3 años)'!#REF!)</f>
        <v>#REF!</v>
      </c>
      <c r="E148" s="156" t="e">
        <f>IF(ISBLANK('5. Pp (3 años)'!#REF!),"",'5. Pp (3 años)'!#REF!)</f>
        <v>#REF!</v>
      </c>
      <c r="F148" s="156" t="e">
        <f>IF(ISBLANK('5. Pp (3 años)'!#REF!),"",'5. Pp (3 años)'!#REF!)</f>
        <v>#REF!</v>
      </c>
      <c r="G148" s="167" t="e">
        <f>IF(ISBLANK('5. Pp (3 años)'!#REF!),"",'5. Pp (3 años)'!#REF!)</f>
        <v>#REF!</v>
      </c>
      <c r="H148" s="53" t="e">
        <f>IF(ISBLANK('5. Pp (3 años)'!#REF!),"",'5. Pp (3 años)'!#REF!)</f>
        <v>#REF!</v>
      </c>
      <c r="I148" s="95" t="e">
        <f>IF(ISBLANK('9. METAS'!#REF!),"",'9. METAS'!#REF!)</f>
        <v>#REF!</v>
      </c>
      <c r="J148" s="96" t="e">
        <f>IF(ISBLANK('9. METAS'!#REF!),"",'9. METAS'!#REF!)</f>
        <v>#REF!</v>
      </c>
      <c r="K148" s="86" t="e">
        <f>IF(ISBLANK('9. METAS'!#REF!),"",'9. METAS'!#REF!)</f>
        <v>#REF!</v>
      </c>
      <c r="L148" s="86" t="e">
        <f>IF(ISBLANK('9. METAS'!#REF!),"",'9. METAS'!#REF!)</f>
        <v>#REF!</v>
      </c>
      <c r="M148" s="87" t="e">
        <f>IF(ISBLANK('9. METAS'!#REF!),"",'9. METAS'!#REF!)</f>
        <v>#REF!</v>
      </c>
      <c r="N148" s="97"/>
      <c r="O148" s="89"/>
      <c r="P148" s="89"/>
      <c r="Q148" s="90"/>
      <c r="R148" s="84" t="str">
        <f t="shared" si="6"/>
        <v>100%</v>
      </c>
      <c r="S148" s="85" t="str">
        <f t="shared" si="6"/>
        <v>100%</v>
      </c>
      <c r="T148" s="85" t="str">
        <f t="shared" si="6"/>
        <v>100%</v>
      </c>
      <c r="U148" s="108" t="str">
        <f t="shared" si="6"/>
        <v>100%</v>
      </c>
      <c r="V148" s="88" t="str">
        <f t="shared" si="11"/>
        <v>No Programado</v>
      </c>
      <c r="W148" s="85" t="str">
        <f t="shared" si="12"/>
        <v>No Programado</v>
      </c>
      <c r="X148" s="85" t="str">
        <f t="shared" si="13"/>
        <v>No Programado</v>
      </c>
      <c r="Y148" s="114" t="str">
        <f t="shared" si="14"/>
        <v>No Programado</v>
      </c>
      <c r="Z148" s="127"/>
      <c r="AA148" s="128"/>
      <c r="AB148" s="128"/>
      <c r="AC148" s="129"/>
    </row>
    <row r="149" spans="3:29" ht="17.25">
      <c r="C149" s="157" t="e">
        <f>IF(ISBLANK('5. Pp (3 años)'!#REF!),"",'5. Pp (3 años)'!#REF!)</f>
        <v>#REF!</v>
      </c>
      <c r="D149" s="68" t="e">
        <f>IF(ISBLANK('5. Pp (3 años)'!#REF!),"",'5. Pp (3 años)'!#REF!)</f>
        <v>#REF!</v>
      </c>
      <c r="E149" s="154" t="e">
        <f>IF(ISBLANK('5. Pp (3 años)'!#REF!),"",'5. Pp (3 años)'!#REF!)</f>
        <v>#REF!</v>
      </c>
      <c r="F149" s="154" t="e">
        <f>IF(ISBLANK('5. Pp (3 años)'!#REF!),"",'5. Pp (3 años)'!#REF!)</f>
        <v>#REF!</v>
      </c>
      <c r="G149" s="162" t="e">
        <f>IF(ISBLANK('5. Pp (3 años)'!#REF!),"",'5. Pp (3 años)'!#REF!)</f>
        <v>#REF!</v>
      </c>
      <c r="H149" s="54" t="e">
        <f>IF(ISBLANK('5. Pp (3 años)'!#REF!),"",'5. Pp (3 años)'!#REF!)</f>
        <v>#REF!</v>
      </c>
      <c r="I149" s="95" t="e">
        <f>IF(ISBLANK('9. METAS'!#REF!),"",'9. METAS'!#REF!)</f>
        <v>#REF!</v>
      </c>
      <c r="J149" s="96" t="e">
        <f>IF(ISBLANK('9. METAS'!#REF!),"",'9. METAS'!#REF!)</f>
        <v>#REF!</v>
      </c>
      <c r="K149" s="86" t="e">
        <f>IF(ISBLANK('9. METAS'!#REF!),"",'9. METAS'!#REF!)</f>
        <v>#REF!</v>
      </c>
      <c r="L149" s="86" t="e">
        <f>IF(ISBLANK('9. METAS'!#REF!),"",'9. METAS'!#REF!)</f>
        <v>#REF!</v>
      </c>
      <c r="M149" s="87" t="e">
        <f>IF(ISBLANK('9. METAS'!#REF!),"",'9. METAS'!#REF!)</f>
        <v>#REF!</v>
      </c>
      <c r="N149" s="97"/>
      <c r="O149" s="89"/>
      <c r="P149" s="89"/>
      <c r="Q149" s="90"/>
      <c r="R149" s="84" t="str">
        <f t="shared" si="6"/>
        <v>100%</v>
      </c>
      <c r="S149" s="85" t="str">
        <f t="shared" si="6"/>
        <v>100%</v>
      </c>
      <c r="T149" s="85" t="str">
        <f t="shared" si="6"/>
        <v>100%</v>
      </c>
      <c r="U149" s="108" t="str">
        <f t="shared" si="6"/>
        <v>100%</v>
      </c>
      <c r="V149" s="88" t="str">
        <f t="shared" si="11"/>
        <v>No Programado</v>
      </c>
      <c r="W149" s="85" t="str">
        <f t="shared" si="12"/>
        <v>No Programado</v>
      </c>
      <c r="X149" s="85" t="str">
        <f t="shared" si="13"/>
        <v>No Programado</v>
      </c>
      <c r="Y149" s="114" t="str">
        <f t="shared" si="14"/>
        <v>No Programado</v>
      </c>
      <c r="Z149" s="130"/>
      <c r="AA149" s="131"/>
      <c r="AB149" s="131"/>
      <c r="AC149" s="132"/>
    </row>
    <row r="150" spans="3:29" ht="17.25">
      <c r="C150" s="158" t="e">
        <f>IF(ISBLANK('5. Pp (3 años)'!#REF!),"",'5. Pp (3 años)'!#REF!)</f>
        <v>#REF!</v>
      </c>
      <c r="D150" s="68" t="e">
        <f>IF(ISBLANK('5. Pp (3 años)'!#REF!),"",'5. Pp (3 años)'!#REF!)</f>
        <v>#REF!</v>
      </c>
      <c r="E150" s="154" t="e">
        <f>IF(ISBLANK('5. Pp (3 años)'!#REF!),"",'5. Pp (3 años)'!#REF!)</f>
        <v>#REF!</v>
      </c>
      <c r="F150" s="154" t="e">
        <f>IF(ISBLANK('5. Pp (3 años)'!#REF!),"",'5. Pp (3 años)'!#REF!)</f>
        <v>#REF!</v>
      </c>
      <c r="G150" s="162" t="e">
        <f>IF(ISBLANK('5. Pp (3 años)'!#REF!),"",'5. Pp (3 años)'!#REF!)</f>
        <v>#REF!</v>
      </c>
      <c r="H150" s="54" t="e">
        <f>IF(ISBLANK('5. Pp (3 años)'!#REF!),"",'5. Pp (3 años)'!#REF!)</f>
        <v>#REF!</v>
      </c>
      <c r="I150" s="95" t="e">
        <f>IF(ISBLANK('9. METAS'!#REF!),"",'9. METAS'!#REF!)</f>
        <v>#REF!</v>
      </c>
      <c r="J150" s="96" t="e">
        <f>IF(ISBLANK('9. METAS'!#REF!),"",'9. METAS'!#REF!)</f>
        <v>#REF!</v>
      </c>
      <c r="K150" s="86" t="e">
        <f>IF(ISBLANK('9. METAS'!#REF!),"",'9. METAS'!#REF!)</f>
        <v>#REF!</v>
      </c>
      <c r="L150" s="86" t="e">
        <f>IF(ISBLANK('9. METAS'!#REF!),"",'9. METAS'!#REF!)</f>
        <v>#REF!</v>
      </c>
      <c r="M150" s="87" t="e">
        <f>IF(ISBLANK('9. METAS'!#REF!),"",'9. METAS'!#REF!)</f>
        <v>#REF!</v>
      </c>
      <c r="N150" s="97"/>
      <c r="O150" s="89"/>
      <c r="P150" s="89"/>
      <c r="Q150" s="90"/>
      <c r="R150" s="84" t="str">
        <f t="shared" si="6"/>
        <v>100%</v>
      </c>
      <c r="S150" s="85" t="str">
        <f t="shared" si="6"/>
        <v>100%</v>
      </c>
      <c r="T150" s="85" t="str">
        <f t="shared" si="6"/>
        <v>100%</v>
      </c>
      <c r="U150" s="108" t="str">
        <f t="shared" si="6"/>
        <v>100%</v>
      </c>
      <c r="V150" s="88" t="str">
        <f t="shared" si="11"/>
        <v>No Programado</v>
      </c>
      <c r="W150" s="85" t="str">
        <f t="shared" si="12"/>
        <v>No Programado</v>
      </c>
      <c r="X150" s="85" t="str">
        <f t="shared" si="13"/>
        <v>No Programado</v>
      </c>
      <c r="Y150" s="114" t="str">
        <f t="shared" si="14"/>
        <v>No Programado</v>
      </c>
      <c r="Z150" s="130"/>
      <c r="AA150" s="131"/>
      <c r="AB150" s="131"/>
      <c r="AC150" s="132"/>
    </row>
    <row r="151" spans="3:29" ht="17.25">
      <c r="C151" s="157" t="e">
        <f>IF(ISBLANK('5. Pp (3 años)'!#REF!),"",'5. Pp (3 años)'!#REF!)</f>
        <v>#REF!</v>
      </c>
      <c r="D151" s="68" t="e">
        <f>IF(ISBLANK('5. Pp (3 años)'!#REF!),"",'5. Pp (3 años)'!#REF!)</f>
        <v>#REF!</v>
      </c>
      <c r="E151" s="154" t="e">
        <f>IF(ISBLANK('5. Pp (3 años)'!#REF!),"",'5. Pp (3 años)'!#REF!)</f>
        <v>#REF!</v>
      </c>
      <c r="F151" s="154" t="e">
        <f>IF(ISBLANK('5. Pp (3 años)'!#REF!),"",'5. Pp (3 años)'!#REF!)</f>
        <v>#REF!</v>
      </c>
      <c r="G151" s="162" t="e">
        <f>IF(ISBLANK('5. Pp (3 años)'!#REF!),"",'5. Pp (3 años)'!#REF!)</f>
        <v>#REF!</v>
      </c>
      <c r="H151" s="54" t="e">
        <f>IF(ISBLANK('5. Pp (3 años)'!#REF!),"",'5. Pp (3 años)'!#REF!)</f>
        <v>#REF!</v>
      </c>
      <c r="I151" s="95" t="e">
        <f>IF(ISBLANK('9. METAS'!#REF!),"",'9. METAS'!#REF!)</f>
        <v>#REF!</v>
      </c>
      <c r="J151" s="96" t="e">
        <f>IF(ISBLANK('9. METAS'!#REF!),"",'9. METAS'!#REF!)</f>
        <v>#REF!</v>
      </c>
      <c r="K151" s="86" t="e">
        <f>IF(ISBLANK('9. METAS'!#REF!),"",'9. METAS'!#REF!)</f>
        <v>#REF!</v>
      </c>
      <c r="L151" s="86" t="e">
        <f>IF(ISBLANK('9. METAS'!#REF!),"",'9. METAS'!#REF!)</f>
        <v>#REF!</v>
      </c>
      <c r="M151" s="87" t="e">
        <f>IF(ISBLANK('9. METAS'!#REF!),"",'9. METAS'!#REF!)</f>
        <v>#REF!</v>
      </c>
      <c r="N151" s="97"/>
      <c r="O151" s="89"/>
      <c r="P151" s="89"/>
      <c r="Q151" s="90"/>
      <c r="R151" s="84" t="str">
        <f t="shared" si="6"/>
        <v>100%</v>
      </c>
      <c r="S151" s="85" t="str">
        <f t="shared" si="6"/>
        <v>100%</v>
      </c>
      <c r="T151" s="85" t="str">
        <f t="shared" si="6"/>
        <v>100%</v>
      </c>
      <c r="U151" s="108" t="str">
        <f t="shared" si="6"/>
        <v>100%</v>
      </c>
      <c r="V151" s="88" t="str">
        <f t="shared" si="11"/>
        <v>No Programado</v>
      </c>
      <c r="W151" s="85" t="str">
        <f t="shared" si="12"/>
        <v>No Programado</v>
      </c>
      <c r="X151" s="85" t="str">
        <f t="shared" si="13"/>
        <v>No Programado</v>
      </c>
      <c r="Y151" s="114" t="str">
        <f t="shared" si="14"/>
        <v>No Programado</v>
      </c>
      <c r="Z151" s="130"/>
      <c r="AA151" s="131"/>
      <c r="AB151" s="131"/>
      <c r="AC151" s="132"/>
    </row>
    <row r="152" spans="3:29" ht="17.25">
      <c r="C152" s="158" t="e">
        <f>IF(ISBLANK('5. Pp (3 años)'!#REF!),"",'5. Pp (3 años)'!#REF!)</f>
        <v>#REF!</v>
      </c>
      <c r="D152" s="68" t="e">
        <f>IF(ISBLANK('5. Pp (3 años)'!#REF!),"",'5. Pp (3 años)'!#REF!)</f>
        <v>#REF!</v>
      </c>
      <c r="E152" s="154" t="e">
        <f>IF(ISBLANK('5. Pp (3 años)'!#REF!),"",'5. Pp (3 años)'!#REF!)</f>
        <v>#REF!</v>
      </c>
      <c r="F152" s="154" t="e">
        <f>IF(ISBLANK('5. Pp (3 años)'!#REF!),"",'5. Pp (3 años)'!#REF!)</f>
        <v>#REF!</v>
      </c>
      <c r="G152" s="162" t="e">
        <f>IF(ISBLANK('5. Pp (3 años)'!#REF!),"",'5. Pp (3 años)'!#REF!)</f>
        <v>#REF!</v>
      </c>
      <c r="H152" s="54" t="e">
        <f>IF(ISBLANK('5. Pp (3 años)'!#REF!),"",'5. Pp (3 años)'!#REF!)</f>
        <v>#REF!</v>
      </c>
      <c r="I152" s="95" t="e">
        <f>IF(ISBLANK('9. METAS'!#REF!),"",'9. METAS'!#REF!)</f>
        <v>#REF!</v>
      </c>
      <c r="J152" s="96" t="e">
        <f>IF(ISBLANK('9. METAS'!#REF!),"",'9. METAS'!#REF!)</f>
        <v>#REF!</v>
      </c>
      <c r="K152" s="86" t="e">
        <f>IF(ISBLANK('9. METAS'!#REF!),"",'9. METAS'!#REF!)</f>
        <v>#REF!</v>
      </c>
      <c r="L152" s="86" t="e">
        <f>IF(ISBLANK('9. METAS'!#REF!),"",'9. METAS'!#REF!)</f>
        <v>#REF!</v>
      </c>
      <c r="M152" s="87" t="e">
        <f>IF(ISBLANK('9. METAS'!#REF!),"",'9. METAS'!#REF!)</f>
        <v>#REF!</v>
      </c>
      <c r="N152" s="97"/>
      <c r="O152" s="89"/>
      <c r="P152" s="89"/>
      <c r="Q152" s="90"/>
      <c r="R152" s="84" t="str">
        <f t="shared" si="6"/>
        <v>100%</v>
      </c>
      <c r="S152" s="85" t="str">
        <f t="shared" si="6"/>
        <v>100%</v>
      </c>
      <c r="T152" s="85" t="str">
        <f t="shared" si="6"/>
        <v>100%</v>
      </c>
      <c r="U152" s="108" t="str">
        <f t="shared" si="6"/>
        <v>100%</v>
      </c>
      <c r="V152" s="88" t="str">
        <f t="shared" si="11"/>
        <v>No Programado</v>
      </c>
      <c r="W152" s="85" t="str">
        <f t="shared" si="12"/>
        <v>No Programado</v>
      </c>
      <c r="X152" s="85" t="str">
        <f t="shared" si="13"/>
        <v>No Programado</v>
      </c>
      <c r="Y152" s="114" t="str">
        <f t="shared" si="14"/>
        <v>No Programado</v>
      </c>
      <c r="Z152" s="130"/>
      <c r="AA152" s="131"/>
      <c r="AB152" s="131"/>
      <c r="AC152" s="132"/>
    </row>
    <row r="153" spans="3:29" ht="17.25">
      <c r="C153" s="157" t="e">
        <f>IF(ISBLANK('5. Pp (3 años)'!#REF!),"",'5. Pp (3 años)'!#REF!)</f>
        <v>#REF!</v>
      </c>
      <c r="D153" s="68" t="e">
        <f>IF(ISBLANK('5. Pp (3 años)'!#REF!),"",'5. Pp (3 años)'!#REF!)</f>
        <v>#REF!</v>
      </c>
      <c r="E153" s="154" t="e">
        <f>IF(ISBLANK('5. Pp (3 años)'!#REF!),"",'5. Pp (3 años)'!#REF!)</f>
        <v>#REF!</v>
      </c>
      <c r="F153" s="154" t="e">
        <f>IF(ISBLANK('5. Pp (3 años)'!#REF!),"",'5. Pp (3 años)'!#REF!)</f>
        <v>#REF!</v>
      </c>
      <c r="G153" s="162" t="e">
        <f>IF(ISBLANK('5. Pp (3 años)'!#REF!),"",'5. Pp (3 años)'!#REF!)</f>
        <v>#REF!</v>
      </c>
      <c r="H153" s="54" t="e">
        <f>IF(ISBLANK('5. Pp (3 años)'!#REF!),"",'5. Pp (3 años)'!#REF!)</f>
        <v>#REF!</v>
      </c>
      <c r="I153" s="95" t="e">
        <f>IF(ISBLANK('9. METAS'!#REF!),"",'9. METAS'!#REF!)</f>
        <v>#REF!</v>
      </c>
      <c r="J153" s="96" t="e">
        <f>IF(ISBLANK('9. METAS'!#REF!),"",'9. METAS'!#REF!)</f>
        <v>#REF!</v>
      </c>
      <c r="K153" s="86" t="e">
        <f>IF(ISBLANK('9. METAS'!#REF!),"",'9. METAS'!#REF!)</f>
        <v>#REF!</v>
      </c>
      <c r="L153" s="86" t="e">
        <f>IF(ISBLANK('9. METAS'!#REF!),"",'9. METAS'!#REF!)</f>
        <v>#REF!</v>
      </c>
      <c r="M153" s="87" t="e">
        <f>IF(ISBLANK('9. METAS'!#REF!),"",'9. METAS'!#REF!)</f>
        <v>#REF!</v>
      </c>
      <c r="N153" s="97"/>
      <c r="O153" s="89"/>
      <c r="P153" s="89"/>
      <c r="Q153" s="90"/>
      <c r="R153" s="84" t="str">
        <f t="shared" si="6"/>
        <v>100%</v>
      </c>
      <c r="S153" s="85" t="str">
        <f t="shared" si="6"/>
        <v>100%</v>
      </c>
      <c r="T153" s="85" t="str">
        <f t="shared" si="6"/>
        <v>100%</v>
      </c>
      <c r="U153" s="108" t="str">
        <f t="shared" si="6"/>
        <v>100%</v>
      </c>
      <c r="V153" s="88" t="str">
        <f t="shared" si="11"/>
        <v>No Programado</v>
      </c>
      <c r="W153" s="85" t="str">
        <f t="shared" si="12"/>
        <v>No Programado</v>
      </c>
      <c r="X153" s="85" t="str">
        <f t="shared" si="13"/>
        <v>No Programado</v>
      </c>
      <c r="Y153" s="114" t="str">
        <f t="shared" si="14"/>
        <v>No Programado</v>
      </c>
      <c r="Z153" s="130"/>
      <c r="AA153" s="131"/>
      <c r="AB153" s="131"/>
      <c r="AC153" s="132"/>
    </row>
    <row r="154" spans="3:29" ht="17.25">
      <c r="C154" s="159" t="e">
        <f>IF(ISBLANK('5. Pp (3 años)'!#REF!),"",'5. Pp (3 años)'!#REF!)</f>
        <v>#REF!</v>
      </c>
      <c r="D154" s="47" t="e">
        <f>IF(ISBLANK('5. Pp (3 años)'!#REF!),"",'5. Pp (3 años)'!#REF!)</f>
        <v>#REF!</v>
      </c>
      <c r="E154" s="156" t="e">
        <f>IF(ISBLANK('5. Pp (3 años)'!#REF!),"",'5. Pp (3 años)'!#REF!)</f>
        <v>#REF!</v>
      </c>
      <c r="F154" s="156" t="e">
        <f>IF(ISBLANK('5. Pp (3 años)'!#REF!),"",'5. Pp (3 años)'!#REF!)</f>
        <v>#REF!</v>
      </c>
      <c r="G154" s="167" t="e">
        <f>IF(ISBLANK('5. Pp (3 años)'!#REF!),"",'5. Pp (3 años)'!#REF!)</f>
        <v>#REF!</v>
      </c>
      <c r="H154" s="53" t="e">
        <f>IF(ISBLANK('5. Pp (3 años)'!#REF!),"",'5. Pp (3 años)'!#REF!)</f>
        <v>#REF!</v>
      </c>
      <c r="I154" s="95" t="e">
        <f>IF(ISBLANK('9. METAS'!#REF!),"",'9. METAS'!#REF!)</f>
        <v>#REF!</v>
      </c>
      <c r="J154" s="96" t="e">
        <f>IF(ISBLANK('9. METAS'!#REF!),"",'9. METAS'!#REF!)</f>
        <v>#REF!</v>
      </c>
      <c r="K154" s="86" t="e">
        <f>IF(ISBLANK('9. METAS'!#REF!),"",'9. METAS'!#REF!)</f>
        <v>#REF!</v>
      </c>
      <c r="L154" s="86" t="e">
        <f>IF(ISBLANK('9. METAS'!#REF!),"",'9. METAS'!#REF!)</f>
        <v>#REF!</v>
      </c>
      <c r="M154" s="87" t="e">
        <f>IF(ISBLANK('9. METAS'!#REF!),"",'9. METAS'!#REF!)</f>
        <v>#REF!</v>
      </c>
      <c r="N154" s="97"/>
      <c r="O154" s="89"/>
      <c r="P154" s="89"/>
      <c r="Q154" s="90"/>
      <c r="R154" s="84" t="str">
        <f t="shared" si="6"/>
        <v>100%</v>
      </c>
      <c r="S154" s="85" t="str">
        <f t="shared" si="6"/>
        <v>100%</v>
      </c>
      <c r="T154" s="85" t="str">
        <f t="shared" si="6"/>
        <v>100%</v>
      </c>
      <c r="U154" s="108" t="str">
        <f t="shared" si="6"/>
        <v>100%</v>
      </c>
      <c r="V154" s="88" t="str">
        <f t="shared" si="11"/>
        <v>No Programado</v>
      </c>
      <c r="W154" s="85" t="str">
        <f t="shared" si="12"/>
        <v>No Programado</v>
      </c>
      <c r="X154" s="85" t="str">
        <f t="shared" si="13"/>
        <v>No Programado</v>
      </c>
      <c r="Y154" s="114" t="str">
        <f t="shared" si="14"/>
        <v>No Programado</v>
      </c>
      <c r="Z154" s="127"/>
      <c r="AA154" s="128"/>
      <c r="AB154" s="128"/>
      <c r="AC154" s="129"/>
    </row>
    <row r="155" spans="3:29" ht="17.25">
      <c r="C155" s="157" t="e">
        <f>IF(ISBLANK('5. Pp (3 años)'!#REF!),"",'5. Pp (3 años)'!#REF!)</f>
        <v>#REF!</v>
      </c>
      <c r="D155" s="68" t="e">
        <f>IF(ISBLANK('5. Pp (3 años)'!#REF!),"",'5. Pp (3 años)'!#REF!)</f>
        <v>#REF!</v>
      </c>
      <c r="E155" s="154" t="e">
        <f>IF(ISBLANK('5. Pp (3 años)'!#REF!),"",'5. Pp (3 años)'!#REF!)</f>
        <v>#REF!</v>
      </c>
      <c r="F155" s="154" t="e">
        <f>IF(ISBLANK('5. Pp (3 años)'!#REF!),"",'5. Pp (3 años)'!#REF!)</f>
        <v>#REF!</v>
      </c>
      <c r="G155" s="162" t="e">
        <f>IF(ISBLANK('5. Pp (3 años)'!#REF!),"",'5. Pp (3 años)'!#REF!)</f>
        <v>#REF!</v>
      </c>
      <c r="H155" s="54" t="e">
        <f>IF(ISBLANK('5. Pp (3 años)'!#REF!),"",'5. Pp (3 años)'!#REF!)</f>
        <v>#REF!</v>
      </c>
      <c r="I155" s="95" t="e">
        <f>IF(ISBLANK('9. METAS'!#REF!),"",'9. METAS'!#REF!)</f>
        <v>#REF!</v>
      </c>
      <c r="J155" s="96" t="e">
        <f>IF(ISBLANK('9. METAS'!#REF!),"",'9. METAS'!#REF!)</f>
        <v>#REF!</v>
      </c>
      <c r="K155" s="86" t="e">
        <f>IF(ISBLANK('9. METAS'!#REF!),"",'9. METAS'!#REF!)</f>
        <v>#REF!</v>
      </c>
      <c r="L155" s="86" t="e">
        <f>IF(ISBLANK('9. METAS'!#REF!),"",'9. METAS'!#REF!)</f>
        <v>#REF!</v>
      </c>
      <c r="M155" s="87" t="e">
        <f>IF(ISBLANK('9. METAS'!#REF!),"",'9. METAS'!#REF!)</f>
        <v>#REF!</v>
      </c>
      <c r="N155" s="97"/>
      <c r="O155" s="89"/>
      <c r="P155" s="89"/>
      <c r="Q155" s="90"/>
      <c r="R155" s="84" t="str">
        <f t="shared" si="6"/>
        <v>100%</v>
      </c>
      <c r="S155" s="85" t="str">
        <f t="shared" si="6"/>
        <v>100%</v>
      </c>
      <c r="T155" s="85" t="str">
        <f t="shared" si="6"/>
        <v>100%</v>
      </c>
      <c r="U155" s="108" t="str">
        <f t="shared" si="6"/>
        <v>100%</v>
      </c>
      <c r="V155" s="88" t="str">
        <f t="shared" si="11"/>
        <v>No Programado</v>
      </c>
      <c r="W155" s="85" t="str">
        <f t="shared" si="12"/>
        <v>No Programado</v>
      </c>
      <c r="X155" s="85" t="str">
        <f t="shared" si="13"/>
        <v>No Programado</v>
      </c>
      <c r="Y155" s="114" t="str">
        <f t="shared" si="14"/>
        <v>No Programado</v>
      </c>
      <c r="Z155" s="130"/>
      <c r="AA155" s="131"/>
      <c r="AB155" s="131"/>
      <c r="AC155" s="132"/>
    </row>
    <row r="156" spans="3:29" ht="17.25">
      <c r="C156" s="158" t="e">
        <f>IF(ISBLANK('5. Pp (3 años)'!#REF!),"",'5. Pp (3 años)'!#REF!)</f>
        <v>#REF!</v>
      </c>
      <c r="D156" s="68" t="e">
        <f>IF(ISBLANK('5. Pp (3 años)'!#REF!),"",'5. Pp (3 años)'!#REF!)</f>
        <v>#REF!</v>
      </c>
      <c r="E156" s="154" t="e">
        <f>IF(ISBLANK('5. Pp (3 años)'!#REF!),"",'5. Pp (3 años)'!#REF!)</f>
        <v>#REF!</v>
      </c>
      <c r="F156" s="154" t="e">
        <f>IF(ISBLANK('5. Pp (3 años)'!#REF!),"",'5. Pp (3 años)'!#REF!)</f>
        <v>#REF!</v>
      </c>
      <c r="G156" s="162" t="e">
        <f>IF(ISBLANK('5. Pp (3 años)'!#REF!),"",'5. Pp (3 años)'!#REF!)</f>
        <v>#REF!</v>
      </c>
      <c r="H156" s="54" t="e">
        <f>IF(ISBLANK('5. Pp (3 años)'!#REF!),"",'5. Pp (3 años)'!#REF!)</f>
        <v>#REF!</v>
      </c>
      <c r="I156" s="95" t="e">
        <f>IF(ISBLANK('9. METAS'!#REF!),"",'9. METAS'!#REF!)</f>
        <v>#REF!</v>
      </c>
      <c r="J156" s="96" t="e">
        <f>IF(ISBLANK('9. METAS'!#REF!),"",'9. METAS'!#REF!)</f>
        <v>#REF!</v>
      </c>
      <c r="K156" s="86" t="e">
        <f>IF(ISBLANK('9. METAS'!#REF!),"",'9. METAS'!#REF!)</f>
        <v>#REF!</v>
      </c>
      <c r="L156" s="86" t="e">
        <f>IF(ISBLANK('9. METAS'!#REF!),"",'9. METAS'!#REF!)</f>
        <v>#REF!</v>
      </c>
      <c r="M156" s="87" t="e">
        <f>IF(ISBLANK('9. METAS'!#REF!),"",'9. METAS'!#REF!)</f>
        <v>#REF!</v>
      </c>
      <c r="N156" s="97"/>
      <c r="O156" s="89"/>
      <c r="P156" s="89"/>
      <c r="Q156" s="90"/>
      <c r="R156" s="84" t="str">
        <f t="shared" si="6"/>
        <v>100%</v>
      </c>
      <c r="S156" s="85" t="str">
        <f t="shared" si="6"/>
        <v>100%</v>
      </c>
      <c r="T156" s="85" t="str">
        <f t="shared" si="6"/>
        <v>100%</v>
      </c>
      <c r="U156" s="108" t="str">
        <f t="shared" si="6"/>
        <v>100%</v>
      </c>
      <c r="V156" s="88" t="str">
        <f t="shared" si="11"/>
        <v>No Programado</v>
      </c>
      <c r="W156" s="85" t="str">
        <f t="shared" si="12"/>
        <v>No Programado</v>
      </c>
      <c r="X156" s="85" t="str">
        <f t="shared" si="13"/>
        <v>No Programado</v>
      </c>
      <c r="Y156" s="114" t="str">
        <f t="shared" si="14"/>
        <v>No Programado</v>
      </c>
      <c r="Z156" s="130"/>
      <c r="AA156" s="131"/>
      <c r="AB156" s="131"/>
      <c r="AC156" s="132"/>
    </row>
    <row r="157" spans="3:29" ht="17.25">
      <c r="C157" s="157" t="e">
        <f>IF(ISBLANK('5. Pp (3 años)'!#REF!),"",'5. Pp (3 años)'!#REF!)</f>
        <v>#REF!</v>
      </c>
      <c r="D157" s="68" t="e">
        <f>IF(ISBLANK('5. Pp (3 años)'!#REF!),"",'5. Pp (3 años)'!#REF!)</f>
        <v>#REF!</v>
      </c>
      <c r="E157" s="154" t="e">
        <f>IF(ISBLANK('5. Pp (3 años)'!#REF!),"",'5. Pp (3 años)'!#REF!)</f>
        <v>#REF!</v>
      </c>
      <c r="F157" s="154" t="e">
        <f>IF(ISBLANK('5. Pp (3 años)'!#REF!),"",'5. Pp (3 años)'!#REF!)</f>
        <v>#REF!</v>
      </c>
      <c r="G157" s="162" t="e">
        <f>IF(ISBLANK('5. Pp (3 años)'!#REF!),"",'5. Pp (3 años)'!#REF!)</f>
        <v>#REF!</v>
      </c>
      <c r="H157" s="54" t="e">
        <f>IF(ISBLANK('5. Pp (3 años)'!#REF!),"",'5. Pp (3 años)'!#REF!)</f>
        <v>#REF!</v>
      </c>
      <c r="I157" s="95" t="e">
        <f>IF(ISBLANK('9. METAS'!#REF!),"",'9. METAS'!#REF!)</f>
        <v>#REF!</v>
      </c>
      <c r="J157" s="96" t="e">
        <f>IF(ISBLANK('9. METAS'!#REF!),"",'9. METAS'!#REF!)</f>
        <v>#REF!</v>
      </c>
      <c r="K157" s="86" t="e">
        <f>IF(ISBLANK('9. METAS'!#REF!),"",'9. METAS'!#REF!)</f>
        <v>#REF!</v>
      </c>
      <c r="L157" s="86" t="e">
        <f>IF(ISBLANK('9. METAS'!#REF!),"",'9. METAS'!#REF!)</f>
        <v>#REF!</v>
      </c>
      <c r="M157" s="87" t="e">
        <f>IF(ISBLANK('9. METAS'!#REF!),"",'9. METAS'!#REF!)</f>
        <v>#REF!</v>
      </c>
      <c r="N157" s="97"/>
      <c r="O157" s="89"/>
      <c r="P157" s="89"/>
      <c r="Q157" s="90"/>
      <c r="R157" s="84" t="str">
        <f t="shared" si="6"/>
        <v>100%</v>
      </c>
      <c r="S157" s="85" t="str">
        <f t="shared" si="6"/>
        <v>100%</v>
      </c>
      <c r="T157" s="85" t="str">
        <f t="shared" si="6"/>
        <v>100%</v>
      </c>
      <c r="U157" s="108" t="str">
        <f t="shared" si="6"/>
        <v>100%</v>
      </c>
      <c r="V157" s="88" t="str">
        <f t="shared" si="11"/>
        <v>No Programado</v>
      </c>
      <c r="W157" s="85" t="str">
        <f t="shared" si="12"/>
        <v>No Programado</v>
      </c>
      <c r="X157" s="85" t="str">
        <f t="shared" si="13"/>
        <v>No Programado</v>
      </c>
      <c r="Y157" s="114" t="str">
        <f t="shared" si="14"/>
        <v>No Programado</v>
      </c>
      <c r="Z157" s="130"/>
      <c r="AA157" s="131"/>
      <c r="AB157" s="131"/>
      <c r="AC157" s="132"/>
    </row>
    <row r="158" spans="3:29" ht="17.25">
      <c r="C158" s="158" t="e">
        <f>IF(ISBLANK('5. Pp (3 años)'!#REF!),"",'5. Pp (3 años)'!#REF!)</f>
        <v>#REF!</v>
      </c>
      <c r="D158" s="68" t="e">
        <f>IF(ISBLANK('5. Pp (3 años)'!#REF!),"",'5. Pp (3 años)'!#REF!)</f>
        <v>#REF!</v>
      </c>
      <c r="E158" s="154" t="e">
        <f>IF(ISBLANK('5. Pp (3 años)'!#REF!),"",'5. Pp (3 años)'!#REF!)</f>
        <v>#REF!</v>
      </c>
      <c r="F158" s="154" t="e">
        <f>IF(ISBLANK('5. Pp (3 años)'!#REF!),"",'5. Pp (3 años)'!#REF!)</f>
        <v>#REF!</v>
      </c>
      <c r="G158" s="162" t="e">
        <f>IF(ISBLANK('5. Pp (3 años)'!#REF!),"",'5. Pp (3 años)'!#REF!)</f>
        <v>#REF!</v>
      </c>
      <c r="H158" s="54" t="e">
        <f>IF(ISBLANK('5. Pp (3 años)'!#REF!),"",'5. Pp (3 años)'!#REF!)</f>
        <v>#REF!</v>
      </c>
      <c r="I158" s="95" t="e">
        <f>IF(ISBLANK('9. METAS'!#REF!),"",'9. METAS'!#REF!)</f>
        <v>#REF!</v>
      </c>
      <c r="J158" s="96" t="e">
        <f>IF(ISBLANK('9. METAS'!#REF!),"",'9. METAS'!#REF!)</f>
        <v>#REF!</v>
      </c>
      <c r="K158" s="86" t="e">
        <f>IF(ISBLANK('9. METAS'!#REF!),"",'9. METAS'!#REF!)</f>
        <v>#REF!</v>
      </c>
      <c r="L158" s="86" t="e">
        <f>IF(ISBLANK('9. METAS'!#REF!),"",'9. METAS'!#REF!)</f>
        <v>#REF!</v>
      </c>
      <c r="M158" s="87" t="e">
        <f>IF(ISBLANK('9. METAS'!#REF!),"",'9. METAS'!#REF!)</f>
        <v>#REF!</v>
      </c>
      <c r="N158" s="97"/>
      <c r="O158" s="89"/>
      <c r="P158" s="89"/>
      <c r="Q158" s="90"/>
      <c r="R158" s="84" t="str">
        <f t="shared" si="6"/>
        <v>100%</v>
      </c>
      <c r="S158" s="85" t="str">
        <f t="shared" si="6"/>
        <v>100%</v>
      </c>
      <c r="T158" s="85" t="str">
        <f t="shared" ref="T158:U221" si="15">IFERROR((P158/L158),"100%")</f>
        <v>100%</v>
      </c>
      <c r="U158" s="108" t="str">
        <f t="shared" si="15"/>
        <v>100%</v>
      </c>
      <c r="V158" s="88" t="str">
        <f t="shared" si="11"/>
        <v>No Programado</v>
      </c>
      <c r="W158" s="85" t="str">
        <f t="shared" si="12"/>
        <v>No Programado</v>
      </c>
      <c r="X158" s="85" t="str">
        <f t="shared" si="13"/>
        <v>No Programado</v>
      </c>
      <c r="Y158" s="114" t="str">
        <f t="shared" si="14"/>
        <v>No Programado</v>
      </c>
      <c r="Z158" s="130"/>
      <c r="AA158" s="131"/>
      <c r="AB158" s="131"/>
      <c r="AC158" s="132"/>
    </row>
    <row r="159" spans="3:29" ht="17.25">
      <c r="C159" s="157" t="e">
        <f>IF(ISBLANK('5. Pp (3 años)'!#REF!),"",'5. Pp (3 años)'!#REF!)</f>
        <v>#REF!</v>
      </c>
      <c r="D159" s="68" t="e">
        <f>IF(ISBLANK('5. Pp (3 años)'!#REF!),"",'5. Pp (3 años)'!#REF!)</f>
        <v>#REF!</v>
      </c>
      <c r="E159" s="154" t="e">
        <f>IF(ISBLANK('5. Pp (3 años)'!#REF!),"",'5. Pp (3 años)'!#REF!)</f>
        <v>#REF!</v>
      </c>
      <c r="F159" s="154" t="e">
        <f>IF(ISBLANK('5. Pp (3 años)'!#REF!),"",'5. Pp (3 años)'!#REF!)</f>
        <v>#REF!</v>
      </c>
      <c r="G159" s="162" t="e">
        <f>IF(ISBLANK('5. Pp (3 años)'!#REF!),"",'5. Pp (3 años)'!#REF!)</f>
        <v>#REF!</v>
      </c>
      <c r="H159" s="54" t="e">
        <f>IF(ISBLANK('5. Pp (3 años)'!#REF!),"",'5. Pp (3 años)'!#REF!)</f>
        <v>#REF!</v>
      </c>
      <c r="I159" s="95" t="e">
        <f>IF(ISBLANK('9. METAS'!#REF!),"",'9. METAS'!#REF!)</f>
        <v>#REF!</v>
      </c>
      <c r="J159" s="96" t="e">
        <f>IF(ISBLANK('9. METAS'!#REF!),"",'9. METAS'!#REF!)</f>
        <v>#REF!</v>
      </c>
      <c r="K159" s="86" t="e">
        <f>IF(ISBLANK('9. METAS'!#REF!),"",'9. METAS'!#REF!)</f>
        <v>#REF!</v>
      </c>
      <c r="L159" s="86" t="e">
        <f>IF(ISBLANK('9. METAS'!#REF!),"",'9. METAS'!#REF!)</f>
        <v>#REF!</v>
      </c>
      <c r="M159" s="87" t="e">
        <f>IF(ISBLANK('9. METAS'!#REF!),"",'9. METAS'!#REF!)</f>
        <v>#REF!</v>
      </c>
      <c r="N159" s="97"/>
      <c r="O159" s="89"/>
      <c r="P159" s="89"/>
      <c r="Q159" s="90"/>
      <c r="R159" s="84" t="str">
        <f t="shared" ref="R159:U222" si="16">IFERROR((N159/J159),"100%")</f>
        <v>100%</v>
      </c>
      <c r="S159" s="85" t="str">
        <f t="shared" si="16"/>
        <v>100%</v>
      </c>
      <c r="T159" s="85" t="str">
        <f t="shared" si="15"/>
        <v>100%</v>
      </c>
      <c r="U159" s="108" t="str">
        <f t="shared" si="15"/>
        <v>100%</v>
      </c>
      <c r="V159" s="88" t="str">
        <f t="shared" si="11"/>
        <v>No Programado</v>
      </c>
      <c r="W159" s="85" t="str">
        <f t="shared" si="12"/>
        <v>No Programado</v>
      </c>
      <c r="X159" s="85" t="str">
        <f t="shared" si="13"/>
        <v>No Programado</v>
      </c>
      <c r="Y159" s="114" t="str">
        <f t="shared" si="14"/>
        <v>No Programado</v>
      </c>
      <c r="Z159" s="130"/>
      <c r="AA159" s="131"/>
      <c r="AB159" s="131"/>
      <c r="AC159" s="132"/>
    </row>
    <row r="160" spans="3:29" ht="17.25">
      <c r="C160" s="159" t="e">
        <f>IF(ISBLANK('5. Pp (3 años)'!#REF!),"",'5. Pp (3 años)'!#REF!)</f>
        <v>#REF!</v>
      </c>
      <c r="D160" s="47" t="e">
        <f>IF(ISBLANK('5. Pp (3 años)'!#REF!),"",'5. Pp (3 años)'!#REF!)</f>
        <v>#REF!</v>
      </c>
      <c r="E160" s="156" t="e">
        <f>IF(ISBLANK('5. Pp (3 años)'!#REF!),"",'5. Pp (3 años)'!#REF!)</f>
        <v>#REF!</v>
      </c>
      <c r="F160" s="156" t="e">
        <f>IF(ISBLANK('5. Pp (3 años)'!#REF!),"",'5. Pp (3 años)'!#REF!)</f>
        <v>#REF!</v>
      </c>
      <c r="G160" s="167" t="e">
        <f>IF(ISBLANK('5. Pp (3 años)'!#REF!),"",'5. Pp (3 años)'!#REF!)</f>
        <v>#REF!</v>
      </c>
      <c r="H160" s="53" t="e">
        <f>IF(ISBLANK('5. Pp (3 años)'!#REF!),"",'5. Pp (3 años)'!#REF!)</f>
        <v>#REF!</v>
      </c>
      <c r="I160" s="95" t="e">
        <f>IF(ISBLANK('9. METAS'!#REF!),"",'9. METAS'!#REF!)</f>
        <v>#REF!</v>
      </c>
      <c r="J160" s="96" t="e">
        <f>IF(ISBLANK('9. METAS'!#REF!),"",'9. METAS'!#REF!)</f>
        <v>#REF!</v>
      </c>
      <c r="K160" s="86" t="e">
        <f>IF(ISBLANK('9. METAS'!#REF!),"",'9. METAS'!#REF!)</f>
        <v>#REF!</v>
      </c>
      <c r="L160" s="86" t="e">
        <f>IF(ISBLANK('9. METAS'!#REF!),"",'9. METAS'!#REF!)</f>
        <v>#REF!</v>
      </c>
      <c r="M160" s="87" t="e">
        <f>IF(ISBLANK('9. METAS'!#REF!),"",'9. METAS'!#REF!)</f>
        <v>#REF!</v>
      </c>
      <c r="N160" s="97"/>
      <c r="O160" s="89"/>
      <c r="P160" s="89"/>
      <c r="Q160" s="90"/>
      <c r="R160" s="84" t="str">
        <f t="shared" si="16"/>
        <v>100%</v>
      </c>
      <c r="S160" s="85" t="str">
        <f t="shared" si="16"/>
        <v>100%</v>
      </c>
      <c r="T160" s="85" t="str">
        <f t="shared" si="15"/>
        <v>100%</v>
      </c>
      <c r="U160" s="108" t="str">
        <f t="shared" si="15"/>
        <v>100%</v>
      </c>
      <c r="V160" s="88" t="str">
        <f t="shared" si="11"/>
        <v>No Programado</v>
      </c>
      <c r="W160" s="85" t="str">
        <f t="shared" si="12"/>
        <v>No Programado</v>
      </c>
      <c r="X160" s="85" t="str">
        <f t="shared" si="13"/>
        <v>No Programado</v>
      </c>
      <c r="Y160" s="114" t="str">
        <f t="shared" si="14"/>
        <v>No Programado</v>
      </c>
      <c r="Z160" s="127"/>
      <c r="AA160" s="128"/>
      <c r="AB160" s="128"/>
      <c r="AC160" s="129"/>
    </row>
    <row r="161" spans="3:29" ht="17.25">
      <c r="C161" s="157" t="e">
        <f>IF(ISBLANK('5. Pp (3 años)'!#REF!),"",'5. Pp (3 años)'!#REF!)</f>
        <v>#REF!</v>
      </c>
      <c r="D161" s="68" t="e">
        <f>IF(ISBLANK('5. Pp (3 años)'!#REF!),"",'5. Pp (3 años)'!#REF!)</f>
        <v>#REF!</v>
      </c>
      <c r="E161" s="154" t="e">
        <f>IF(ISBLANK('5. Pp (3 años)'!#REF!),"",'5. Pp (3 años)'!#REF!)</f>
        <v>#REF!</v>
      </c>
      <c r="F161" s="154" t="e">
        <f>IF(ISBLANK('5. Pp (3 años)'!#REF!),"",'5. Pp (3 años)'!#REF!)</f>
        <v>#REF!</v>
      </c>
      <c r="G161" s="162" t="e">
        <f>IF(ISBLANK('5. Pp (3 años)'!#REF!),"",'5. Pp (3 años)'!#REF!)</f>
        <v>#REF!</v>
      </c>
      <c r="H161" s="54" t="e">
        <f>IF(ISBLANK('5. Pp (3 años)'!#REF!),"",'5. Pp (3 años)'!#REF!)</f>
        <v>#REF!</v>
      </c>
      <c r="I161" s="95" t="e">
        <f>IF(ISBLANK('9. METAS'!#REF!),"",'9. METAS'!#REF!)</f>
        <v>#REF!</v>
      </c>
      <c r="J161" s="96" t="e">
        <f>IF(ISBLANK('9. METAS'!#REF!),"",'9. METAS'!#REF!)</f>
        <v>#REF!</v>
      </c>
      <c r="K161" s="86" t="e">
        <f>IF(ISBLANK('9. METAS'!#REF!),"",'9. METAS'!#REF!)</f>
        <v>#REF!</v>
      </c>
      <c r="L161" s="86" t="e">
        <f>IF(ISBLANK('9. METAS'!#REF!),"",'9. METAS'!#REF!)</f>
        <v>#REF!</v>
      </c>
      <c r="M161" s="87" t="e">
        <f>IF(ISBLANK('9. METAS'!#REF!),"",'9. METAS'!#REF!)</f>
        <v>#REF!</v>
      </c>
      <c r="N161" s="97"/>
      <c r="O161" s="89"/>
      <c r="P161" s="89"/>
      <c r="Q161" s="90"/>
      <c r="R161" s="84" t="str">
        <f t="shared" si="16"/>
        <v>100%</v>
      </c>
      <c r="S161" s="85" t="str">
        <f t="shared" si="16"/>
        <v>100%</v>
      </c>
      <c r="T161" s="85" t="str">
        <f t="shared" si="15"/>
        <v>100%</v>
      </c>
      <c r="U161" s="108" t="str">
        <f t="shared" si="15"/>
        <v>100%</v>
      </c>
      <c r="V161" s="88" t="str">
        <f t="shared" si="11"/>
        <v>No Programado</v>
      </c>
      <c r="W161" s="85" t="str">
        <f t="shared" si="12"/>
        <v>No Programado</v>
      </c>
      <c r="X161" s="85" t="str">
        <f t="shared" si="13"/>
        <v>No Programado</v>
      </c>
      <c r="Y161" s="114" t="str">
        <f t="shared" si="14"/>
        <v>No Programado</v>
      </c>
      <c r="Z161" s="130"/>
      <c r="AA161" s="131"/>
      <c r="AB161" s="131"/>
      <c r="AC161" s="132"/>
    </row>
    <row r="162" spans="3:29" ht="17.25">
      <c r="C162" s="158" t="e">
        <f>IF(ISBLANK('5. Pp (3 años)'!#REF!),"",'5. Pp (3 años)'!#REF!)</f>
        <v>#REF!</v>
      </c>
      <c r="D162" s="68" t="e">
        <f>IF(ISBLANK('5. Pp (3 años)'!#REF!),"",'5. Pp (3 años)'!#REF!)</f>
        <v>#REF!</v>
      </c>
      <c r="E162" s="154" t="e">
        <f>IF(ISBLANK('5. Pp (3 años)'!#REF!),"",'5. Pp (3 años)'!#REF!)</f>
        <v>#REF!</v>
      </c>
      <c r="F162" s="154" t="e">
        <f>IF(ISBLANK('5. Pp (3 años)'!#REF!),"",'5. Pp (3 años)'!#REF!)</f>
        <v>#REF!</v>
      </c>
      <c r="G162" s="162" t="e">
        <f>IF(ISBLANK('5. Pp (3 años)'!#REF!),"",'5. Pp (3 años)'!#REF!)</f>
        <v>#REF!</v>
      </c>
      <c r="H162" s="54" t="e">
        <f>IF(ISBLANK('5. Pp (3 años)'!#REF!),"",'5. Pp (3 años)'!#REF!)</f>
        <v>#REF!</v>
      </c>
      <c r="I162" s="95" t="e">
        <f>IF(ISBLANK('9. METAS'!#REF!),"",'9. METAS'!#REF!)</f>
        <v>#REF!</v>
      </c>
      <c r="J162" s="96" t="e">
        <f>IF(ISBLANK('9. METAS'!#REF!),"",'9. METAS'!#REF!)</f>
        <v>#REF!</v>
      </c>
      <c r="K162" s="86" t="e">
        <f>IF(ISBLANK('9. METAS'!#REF!),"",'9. METAS'!#REF!)</f>
        <v>#REF!</v>
      </c>
      <c r="L162" s="86" t="e">
        <f>IF(ISBLANK('9. METAS'!#REF!),"",'9. METAS'!#REF!)</f>
        <v>#REF!</v>
      </c>
      <c r="M162" s="87" t="e">
        <f>IF(ISBLANK('9. METAS'!#REF!),"",'9. METAS'!#REF!)</f>
        <v>#REF!</v>
      </c>
      <c r="N162" s="97"/>
      <c r="O162" s="89"/>
      <c r="P162" s="89"/>
      <c r="Q162" s="90"/>
      <c r="R162" s="84" t="str">
        <f t="shared" si="16"/>
        <v>100%</v>
      </c>
      <c r="S162" s="85" t="str">
        <f t="shared" si="16"/>
        <v>100%</v>
      </c>
      <c r="T162" s="85" t="str">
        <f t="shared" si="15"/>
        <v>100%</v>
      </c>
      <c r="U162" s="108" t="str">
        <f t="shared" si="15"/>
        <v>100%</v>
      </c>
      <c r="V162" s="88" t="str">
        <f t="shared" si="11"/>
        <v>No Programado</v>
      </c>
      <c r="W162" s="85" t="str">
        <f t="shared" si="12"/>
        <v>No Programado</v>
      </c>
      <c r="X162" s="85" t="str">
        <f t="shared" si="13"/>
        <v>No Programado</v>
      </c>
      <c r="Y162" s="114" t="str">
        <f t="shared" si="14"/>
        <v>No Programado</v>
      </c>
      <c r="Z162" s="130"/>
      <c r="AA162" s="131"/>
      <c r="AB162" s="131"/>
      <c r="AC162" s="132"/>
    </row>
    <row r="163" spans="3:29" ht="17.25">
      <c r="C163" s="157" t="e">
        <f>IF(ISBLANK('5. Pp (3 años)'!#REF!),"",'5. Pp (3 años)'!#REF!)</f>
        <v>#REF!</v>
      </c>
      <c r="D163" s="68" t="e">
        <f>IF(ISBLANK('5. Pp (3 años)'!#REF!),"",'5. Pp (3 años)'!#REF!)</f>
        <v>#REF!</v>
      </c>
      <c r="E163" s="154" t="e">
        <f>IF(ISBLANK('5. Pp (3 años)'!#REF!),"",'5. Pp (3 años)'!#REF!)</f>
        <v>#REF!</v>
      </c>
      <c r="F163" s="154" t="e">
        <f>IF(ISBLANK('5. Pp (3 años)'!#REF!),"",'5. Pp (3 años)'!#REF!)</f>
        <v>#REF!</v>
      </c>
      <c r="G163" s="162" t="e">
        <f>IF(ISBLANK('5. Pp (3 años)'!#REF!),"",'5. Pp (3 años)'!#REF!)</f>
        <v>#REF!</v>
      </c>
      <c r="H163" s="54" t="e">
        <f>IF(ISBLANK('5. Pp (3 años)'!#REF!),"",'5. Pp (3 años)'!#REF!)</f>
        <v>#REF!</v>
      </c>
      <c r="I163" s="95" t="e">
        <f>IF(ISBLANK('9. METAS'!#REF!),"",'9. METAS'!#REF!)</f>
        <v>#REF!</v>
      </c>
      <c r="J163" s="96" t="e">
        <f>IF(ISBLANK('9. METAS'!#REF!),"",'9. METAS'!#REF!)</f>
        <v>#REF!</v>
      </c>
      <c r="K163" s="86" t="e">
        <f>IF(ISBLANK('9. METAS'!#REF!),"",'9. METAS'!#REF!)</f>
        <v>#REF!</v>
      </c>
      <c r="L163" s="86" t="e">
        <f>IF(ISBLANK('9. METAS'!#REF!),"",'9. METAS'!#REF!)</f>
        <v>#REF!</v>
      </c>
      <c r="M163" s="87" t="e">
        <f>IF(ISBLANK('9. METAS'!#REF!),"",'9. METAS'!#REF!)</f>
        <v>#REF!</v>
      </c>
      <c r="N163" s="97"/>
      <c r="O163" s="89"/>
      <c r="P163" s="89"/>
      <c r="Q163" s="90"/>
      <c r="R163" s="84" t="str">
        <f t="shared" si="16"/>
        <v>100%</v>
      </c>
      <c r="S163" s="85" t="str">
        <f t="shared" si="16"/>
        <v>100%</v>
      </c>
      <c r="T163" s="85" t="str">
        <f t="shared" si="15"/>
        <v>100%</v>
      </c>
      <c r="U163" s="108" t="str">
        <f t="shared" si="15"/>
        <v>100%</v>
      </c>
      <c r="V163" s="88" t="str">
        <f t="shared" si="11"/>
        <v>No Programado</v>
      </c>
      <c r="W163" s="85" t="str">
        <f t="shared" si="12"/>
        <v>No Programado</v>
      </c>
      <c r="X163" s="85" t="str">
        <f t="shared" si="13"/>
        <v>No Programado</v>
      </c>
      <c r="Y163" s="114" t="str">
        <f t="shared" si="14"/>
        <v>No Programado</v>
      </c>
      <c r="Z163" s="130"/>
      <c r="AA163" s="131"/>
      <c r="AB163" s="131"/>
      <c r="AC163" s="132"/>
    </row>
    <row r="164" spans="3:29" ht="17.25">
      <c r="C164" s="158" t="e">
        <f>IF(ISBLANK('5. Pp (3 años)'!#REF!),"",'5. Pp (3 años)'!#REF!)</f>
        <v>#REF!</v>
      </c>
      <c r="D164" s="68" t="e">
        <f>IF(ISBLANK('5. Pp (3 años)'!#REF!),"",'5. Pp (3 años)'!#REF!)</f>
        <v>#REF!</v>
      </c>
      <c r="E164" s="154" t="e">
        <f>IF(ISBLANK('5. Pp (3 años)'!#REF!),"",'5. Pp (3 años)'!#REF!)</f>
        <v>#REF!</v>
      </c>
      <c r="F164" s="154" t="e">
        <f>IF(ISBLANK('5. Pp (3 años)'!#REF!),"",'5. Pp (3 años)'!#REF!)</f>
        <v>#REF!</v>
      </c>
      <c r="G164" s="162" t="e">
        <f>IF(ISBLANK('5. Pp (3 años)'!#REF!),"",'5. Pp (3 años)'!#REF!)</f>
        <v>#REF!</v>
      </c>
      <c r="H164" s="54" t="e">
        <f>IF(ISBLANK('5. Pp (3 años)'!#REF!),"",'5. Pp (3 años)'!#REF!)</f>
        <v>#REF!</v>
      </c>
      <c r="I164" s="95" t="e">
        <f>IF(ISBLANK('9. METAS'!#REF!),"",'9. METAS'!#REF!)</f>
        <v>#REF!</v>
      </c>
      <c r="J164" s="96" t="e">
        <f>IF(ISBLANK('9. METAS'!#REF!),"",'9. METAS'!#REF!)</f>
        <v>#REF!</v>
      </c>
      <c r="K164" s="86" t="e">
        <f>IF(ISBLANK('9. METAS'!#REF!),"",'9. METAS'!#REF!)</f>
        <v>#REF!</v>
      </c>
      <c r="L164" s="86" t="e">
        <f>IF(ISBLANK('9. METAS'!#REF!),"",'9. METAS'!#REF!)</f>
        <v>#REF!</v>
      </c>
      <c r="M164" s="87" t="e">
        <f>IF(ISBLANK('9. METAS'!#REF!),"",'9. METAS'!#REF!)</f>
        <v>#REF!</v>
      </c>
      <c r="N164" s="97"/>
      <c r="O164" s="89"/>
      <c r="P164" s="89"/>
      <c r="Q164" s="90"/>
      <c r="R164" s="84" t="str">
        <f t="shared" si="16"/>
        <v>100%</v>
      </c>
      <c r="S164" s="85" t="str">
        <f t="shared" si="16"/>
        <v>100%</v>
      </c>
      <c r="T164" s="85" t="str">
        <f t="shared" si="15"/>
        <v>100%</v>
      </c>
      <c r="U164" s="108" t="str">
        <f t="shared" si="15"/>
        <v>100%</v>
      </c>
      <c r="V164" s="88" t="str">
        <f t="shared" si="11"/>
        <v>No Programado</v>
      </c>
      <c r="W164" s="85" t="str">
        <f t="shared" si="12"/>
        <v>No Programado</v>
      </c>
      <c r="X164" s="85" t="str">
        <f t="shared" si="13"/>
        <v>No Programado</v>
      </c>
      <c r="Y164" s="114" t="str">
        <f t="shared" si="14"/>
        <v>No Programado</v>
      </c>
      <c r="Z164" s="130"/>
      <c r="AA164" s="131"/>
      <c r="AB164" s="131"/>
      <c r="AC164" s="132"/>
    </row>
    <row r="165" spans="3:29" ht="17.25">
      <c r="C165" s="157" t="e">
        <f>IF(ISBLANK('5. Pp (3 años)'!#REF!),"",'5. Pp (3 años)'!#REF!)</f>
        <v>#REF!</v>
      </c>
      <c r="D165" s="68" t="e">
        <f>IF(ISBLANK('5. Pp (3 años)'!#REF!),"",'5. Pp (3 años)'!#REF!)</f>
        <v>#REF!</v>
      </c>
      <c r="E165" s="154" t="e">
        <f>IF(ISBLANK('5. Pp (3 años)'!#REF!),"",'5. Pp (3 años)'!#REF!)</f>
        <v>#REF!</v>
      </c>
      <c r="F165" s="154" t="e">
        <f>IF(ISBLANK('5. Pp (3 años)'!#REF!),"",'5. Pp (3 años)'!#REF!)</f>
        <v>#REF!</v>
      </c>
      <c r="G165" s="162" t="e">
        <f>IF(ISBLANK('5. Pp (3 años)'!#REF!),"",'5. Pp (3 años)'!#REF!)</f>
        <v>#REF!</v>
      </c>
      <c r="H165" s="54" t="e">
        <f>IF(ISBLANK('5. Pp (3 años)'!#REF!),"",'5. Pp (3 años)'!#REF!)</f>
        <v>#REF!</v>
      </c>
      <c r="I165" s="95" t="e">
        <f>IF(ISBLANK('9. METAS'!#REF!),"",'9. METAS'!#REF!)</f>
        <v>#REF!</v>
      </c>
      <c r="J165" s="96" t="e">
        <f>IF(ISBLANK('9. METAS'!#REF!),"",'9. METAS'!#REF!)</f>
        <v>#REF!</v>
      </c>
      <c r="K165" s="86" t="e">
        <f>IF(ISBLANK('9. METAS'!#REF!),"",'9. METAS'!#REF!)</f>
        <v>#REF!</v>
      </c>
      <c r="L165" s="86" t="e">
        <f>IF(ISBLANK('9. METAS'!#REF!),"",'9. METAS'!#REF!)</f>
        <v>#REF!</v>
      </c>
      <c r="M165" s="87" t="e">
        <f>IF(ISBLANK('9. METAS'!#REF!),"",'9. METAS'!#REF!)</f>
        <v>#REF!</v>
      </c>
      <c r="N165" s="97"/>
      <c r="O165" s="89"/>
      <c r="P165" s="89"/>
      <c r="Q165" s="90"/>
      <c r="R165" s="84" t="str">
        <f t="shared" si="16"/>
        <v>100%</v>
      </c>
      <c r="S165" s="85" t="str">
        <f t="shared" si="16"/>
        <v>100%</v>
      </c>
      <c r="T165" s="85" t="str">
        <f t="shared" si="15"/>
        <v>100%</v>
      </c>
      <c r="U165" s="108" t="str">
        <f t="shared" si="15"/>
        <v>100%</v>
      </c>
      <c r="V165" s="88" t="str">
        <f t="shared" si="11"/>
        <v>No Programado</v>
      </c>
      <c r="W165" s="85" t="str">
        <f t="shared" si="12"/>
        <v>No Programado</v>
      </c>
      <c r="X165" s="85" t="str">
        <f t="shared" si="13"/>
        <v>No Programado</v>
      </c>
      <c r="Y165" s="114" t="str">
        <f t="shared" si="14"/>
        <v>No Programado</v>
      </c>
      <c r="Z165" s="130"/>
      <c r="AA165" s="131"/>
      <c r="AB165" s="131"/>
      <c r="AC165" s="132"/>
    </row>
    <row r="166" spans="3:29" ht="17.25">
      <c r="C166" s="159" t="e">
        <f>IF(ISBLANK('5. Pp (3 años)'!#REF!),"",'5. Pp (3 años)'!#REF!)</f>
        <v>#REF!</v>
      </c>
      <c r="D166" s="47" t="e">
        <f>IF(ISBLANK('5. Pp (3 años)'!#REF!),"",'5. Pp (3 años)'!#REF!)</f>
        <v>#REF!</v>
      </c>
      <c r="E166" s="156" t="e">
        <f>IF(ISBLANK('5. Pp (3 años)'!#REF!),"",'5. Pp (3 años)'!#REF!)</f>
        <v>#REF!</v>
      </c>
      <c r="F166" s="156" t="e">
        <f>IF(ISBLANK('5. Pp (3 años)'!#REF!),"",'5. Pp (3 años)'!#REF!)</f>
        <v>#REF!</v>
      </c>
      <c r="G166" s="167" t="e">
        <f>IF(ISBLANK('5. Pp (3 años)'!#REF!),"",'5. Pp (3 años)'!#REF!)</f>
        <v>#REF!</v>
      </c>
      <c r="H166" s="53" t="e">
        <f>IF(ISBLANK('5. Pp (3 años)'!#REF!),"",'5. Pp (3 años)'!#REF!)</f>
        <v>#REF!</v>
      </c>
      <c r="I166" s="95" t="e">
        <f>IF(ISBLANK('9. METAS'!#REF!),"",'9. METAS'!#REF!)</f>
        <v>#REF!</v>
      </c>
      <c r="J166" s="96" t="e">
        <f>IF(ISBLANK('9. METAS'!#REF!),"",'9. METAS'!#REF!)</f>
        <v>#REF!</v>
      </c>
      <c r="K166" s="86" t="e">
        <f>IF(ISBLANK('9. METAS'!#REF!),"",'9. METAS'!#REF!)</f>
        <v>#REF!</v>
      </c>
      <c r="L166" s="86" t="e">
        <f>IF(ISBLANK('9. METAS'!#REF!),"",'9. METAS'!#REF!)</f>
        <v>#REF!</v>
      </c>
      <c r="M166" s="87" t="e">
        <f>IF(ISBLANK('9. METAS'!#REF!),"",'9. METAS'!#REF!)</f>
        <v>#REF!</v>
      </c>
      <c r="N166" s="97"/>
      <c r="O166" s="89"/>
      <c r="P166" s="89"/>
      <c r="Q166" s="90"/>
      <c r="R166" s="84" t="str">
        <f t="shared" si="16"/>
        <v>100%</v>
      </c>
      <c r="S166" s="85" t="str">
        <f t="shared" si="16"/>
        <v>100%</v>
      </c>
      <c r="T166" s="85" t="str">
        <f t="shared" si="15"/>
        <v>100%</v>
      </c>
      <c r="U166" s="108" t="str">
        <f t="shared" si="15"/>
        <v>100%</v>
      </c>
      <c r="V166" s="88" t="str">
        <f t="shared" si="11"/>
        <v>No Programado</v>
      </c>
      <c r="W166" s="85" t="str">
        <f t="shared" si="12"/>
        <v>No Programado</v>
      </c>
      <c r="X166" s="85" t="str">
        <f t="shared" si="13"/>
        <v>No Programado</v>
      </c>
      <c r="Y166" s="114" t="str">
        <f t="shared" si="14"/>
        <v>No Programado</v>
      </c>
      <c r="Z166" s="127"/>
      <c r="AA166" s="128"/>
      <c r="AB166" s="128"/>
      <c r="AC166" s="129"/>
    </row>
    <row r="167" spans="3:29" ht="17.25">
      <c r="C167" s="157" t="e">
        <f>IF(ISBLANK('5. Pp (3 años)'!#REF!),"",'5. Pp (3 años)'!#REF!)</f>
        <v>#REF!</v>
      </c>
      <c r="D167" s="68" t="e">
        <f>IF(ISBLANK('5. Pp (3 años)'!#REF!),"",'5. Pp (3 años)'!#REF!)</f>
        <v>#REF!</v>
      </c>
      <c r="E167" s="154" t="e">
        <f>IF(ISBLANK('5. Pp (3 años)'!#REF!),"",'5. Pp (3 años)'!#REF!)</f>
        <v>#REF!</v>
      </c>
      <c r="F167" s="154" t="e">
        <f>IF(ISBLANK('5. Pp (3 años)'!#REF!),"",'5. Pp (3 años)'!#REF!)</f>
        <v>#REF!</v>
      </c>
      <c r="G167" s="162" t="e">
        <f>IF(ISBLANK('5. Pp (3 años)'!#REF!),"",'5. Pp (3 años)'!#REF!)</f>
        <v>#REF!</v>
      </c>
      <c r="H167" s="54" t="e">
        <f>IF(ISBLANK('5. Pp (3 años)'!#REF!),"",'5. Pp (3 años)'!#REF!)</f>
        <v>#REF!</v>
      </c>
      <c r="I167" s="95" t="e">
        <f>IF(ISBLANK('9. METAS'!#REF!),"",'9. METAS'!#REF!)</f>
        <v>#REF!</v>
      </c>
      <c r="J167" s="96" t="e">
        <f>IF(ISBLANK('9. METAS'!#REF!),"",'9. METAS'!#REF!)</f>
        <v>#REF!</v>
      </c>
      <c r="K167" s="86" t="e">
        <f>IF(ISBLANK('9. METAS'!#REF!),"",'9. METAS'!#REF!)</f>
        <v>#REF!</v>
      </c>
      <c r="L167" s="86" t="e">
        <f>IF(ISBLANK('9. METAS'!#REF!),"",'9. METAS'!#REF!)</f>
        <v>#REF!</v>
      </c>
      <c r="M167" s="87" t="e">
        <f>IF(ISBLANK('9. METAS'!#REF!),"",'9. METAS'!#REF!)</f>
        <v>#REF!</v>
      </c>
      <c r="N167" s="97"/>
      <c r="O167" s="89"/>
      <c r="P167" s="89"/>
      <c r="Q167" s="90"/>
      <c r="R167" s="84" t="str">
        <f t="shared" si="16"/>
        <v>100%</v>
      </c>
      <c r="S167" s="85" t="str">
        <f t="shared" si="16"/>
        <v>100%</v>
      </c>
      <c r="T167" s="85" t="str">
        <f t="shared" si="15"/>
        <v>100%</v>
      </c>
      <c r="U167" s="108" t="str">
        <f t="shared" si="15"/>
        <v>100%</v>
      </c>
      <c r="V167" s="88" t="str">
        <f t="shared" si="11"/>
        <v>No Programado</v>
      </c>
      <c r="W167" s="85" t="str">
        <f t="shared" si="12"/>
        <v>No Programado</v>
      </c>
      <c r="X167" s="85" t="str">
        <f t="shared" si="13"/>
        <v>No Programado</v>
      </c>
      <c r="Y167" s="114" t="str">
        <f t="shared" si="14"/>
        <v>No Programado</v>
      </c>
      <c r="Z167" s="130"/>
      <c r="AA167" s="131"/>
      <c r="AB167" s="131"/>
      <c r="AC167" s="132"/>
    </row>
    <row r="168" spans="3:29" ht="17.25">
      <c r="C168" s="158" t="e">
        <f>IF(ISBLANK('5. Pp (3 años)'!#REF!),"",'5. Pp (3 años)'!#REF!)</f>
        <v>#REF!</v>
      </c>
      <c r="D168" s="68" t="e">
        <f>IF(ISBLANK('5. Pp (3 años)'!#REF!),"",'5. Pp (3 años)'!#REF!)</f>
        <v>#REF!</v>
      </c>
      <c r="E168" s="154" t="e">
        <f>IF(ISBLANK('5. Pp (3 años)'!#REF!),"",'5. Pp (3 años)'!#REF!)</f>
        <v>#REF!</v>
      </c>
      <c r="F168" s="154" t="e">
        <f>IF(ISBLANK('5. Pp (3 años)'!#REF!),"",'5. Pp (3 años)'!#REF!)</f>
        <v>#REF!</v>
      </c>
      <c r="G168" s="162" t="e">
        <f>IF(ISBLANK('5. Pp (3 años)'!#REF!),"",'5. Pp (3 años)'!#REF!)</f>
        <v>#REF!</v>
      </c>
      <c r="H168" s="54" t="e">
        <f>IF(ISBLANK('5. Pp (3 años)'!#REF!),"",'5. Pp (3 años)'!#REF!)</f>
        <v>#REF!</v>
      </c>
      <c r="I168" s="95" t="e">
        <f>IF(ISBLANK('9. METAS'!#REF!),"",'9. METAS'!#REF!)</f>
        <v>#REF!</v>
      </c>
      <c r="J168" s="96" t="e">
        <f>IF(ISBLANK('9. METAS'!#REF!),"",'9. METAS'!#REF!)</f>
        <v>#REF!</v>
      </c>
      <c r="K168" s="86" t="e">
        <f>IF(ISBLANK('9. METAS'!#REF!),"",'9. METAS'!#REF!)</f>
        <v>#REF!</v>
      </c>
      <c r="L168" s="86" t="e">
        <f>IF(ISBLANK('9. METAS'!#REF!),"",'9. METAS'!#REF!)</f>
        <v>#REF!</v>
      </c>
      <c r="M168" s="87" t="e">
        <f>IF(ISBLANK('9. METAS'!#REF!),"",'9. METAS'!#REF!)</f>
        <v>#REF!</v>
      </c>
      <c r="N168" s="97"/>
      <c r="O168" s="89"/>
      <c r="P168" s="89"/>
      <c r="Q168" s="90"/>
      <c r="R168" s="84" t="str">
        <f t="shared" si="16"/>
        <v>100%</v>
      </c>
      <c r="S168" s="85" t="str">
        <f t="shared" si="16"/>
        <v>100%</v>
      </c>
      <c r="T168" s="85" t="str">
        <f t="shared" si="15"/>
        <v>100%</v>
      </c>
      <c r="U168" s="108" t="str">
        <f t="shared" si="15"/>
        <v>100%</v>
      </c>
      <c r="V168" s="88" t="str">
        <f t="shared" si="11"/>
        <v>No Programado</v>
      </c>
      <c r="W168" s="85" t="str">
        <f t="shared" si="12"/>
        <v>No Programado</v>
      </c>
      <c r="X168" s="85" t="str">
        <f t="shared" si="13"/>
        <v>No Programado</v>
      </c>
      <c r="Y168" s="114" t="str">
        <f t="shared" si="14"/>
        <v>No Programado</v>
      </c>
      <c r="Z168" s="130"/>
      <c r="AA168" s="131"/>
      <c r="AB168" s="131"/>
      <c r="AC168" s="132"/>
    </row>
    <row r="169" spans="3:29" ht="17.25">
      <c r="C169" s="157" t="e">
        <f>IF(ISBLANK('5. Pp (3 años)'!#REF!),"",'5. Pp (3 años)'!#REF!)</f>
        <v>#REF!</v>
      </c>
      <c r="D169" s="68" t="e">
        <f>IF(ISBLANK('5. Pp (3 años)'!#REF!),"",'5. Pp (3 años)'!#REF!)</f>
        <v>#REF!</v>
      </c>
      <c r="E169" s="154" t="e">
        <f>IF(ISBLANK('5. Pp (3 años)'!#REF!),"",'5. Pp (3 años)'!#REF!)</f>
        <v>#REF!</v>
      </c>
      <c r="F169" s="154" t="e">
        <f>IF(ISBLANK('5. Pp (3 años)'!#REF!),"",'5. Pp (3 años)'!#REF!)</f>
        <v>#REF!</v>
      </c>
      <c r="G169" s="162" t="e">
        <f>IF(ISBLANK('5. Pp (3 años)'!#REF!),"",'5. Pp (3 años)'!#REF!)</f>
        <v>#REF!</v>
      </c>
      <c r="H169" s="54" t="e">
        <f>IF(ISBLANK('5. Pp (3 años)'!#REF!),"",'5. Pp (3 años)'!#REF!)</f>
        <v>#REF!</v>
      </c>
      <c r="I169" s="95" t="e">
        <f>IF(ISBLANK('9. METAS'!#REF!),"",'9. METAS'!#REF!)</f>
        <v>#REF!</v>
      </c>
      <c r="J169" s="96" t="e">
        <f>IF(ISBLANK('9. METAS'!#REF!),"",'9. METAS'!#REF!)</f>
        <v>#REF!</v>
      </c>
      <c r="K169" s="86" t="e">
        <f>IF(ISBLANK('9. METAS'!#REF!),"",'9. METAS'!#REF!)</f>
        <v>#REF!</v>
      </c>
      <c r="L169" s="86" t="e">
        <f>IF(ISBLANK('9. METAS'!#REF!),"",'9. METAS'!#REF!)</f>
        <v>#REF!</v>
      </c>
      <c r="M169" s="87" t="e">
        <f>IF(ISBLANK('9. METAS'!#REF!),"",'9. METAS'!#REF!)</f>
        <v>#REF!</v>
      </c>
      <c r="N169" s="97"/>
      <c r="O169" s="89"/>
      <c r="P169" s="89"/>
      <c r="Q169" s="90"/>
      <c r="R169" s="84" t="str">
        <f t="shared" si="16"/>
        <v>100%</v>
      </c>
      <c r="S169" s="85" t="str">
        <f t="shared" si="16"/>
        <v>100%</v>
      </c>
      <c r="T169" s="85" t="str">
        <f t="shared" si="15"/>
        <v>100%</v>
      </c>
      <c r="U169" s="108" t="str">
        <f t="shared" si="15"/>
        <v>100%</v>
      </c>
      <c r="V169" s="88" t="str">
        <f t="shared" si="11"/>
        <v>No Programado</v>
      </c>
      <c r="W169" s="85" t="str">
        <f t="shared" si="12"/>
        <v>No Programado</v>
      </c>
      <c r="X169" s="85" t="str">
        <f t="shared" si="13"/>
        <v>No Programado</v>
      </c>
      <c r="Y169" s="114" t="str">
        <f t="shared" si="14"/>
        <v>No Programado</v>
      </c>
      <c r="Z169" s="130"/>
      <c r="AA169" s="131"/>
      <c r="AB169" s="131"/>
      <c r="AC169" s="132"/>
    </row>
    <row r="170" spans="3:29" ht="17.25">
      <c r="C170" s="158" t="e">
        <f>IF(ISBLANK('5. Pp (3 años)'!#REF!),"",'5. Pp (3 años)'!#REF!)</f>
        <v>#REF!</v>
      </c>
      <c r="D170" s="68" t="e">
        <f>IF(ISBLANK('5. Pp (3 años)'!#REF!),"",'5. Pp (3 años)'!#REF!)</f>
        <v>#REF!</v>
      </c>
      <c r="E170" s="154" t="e">
        <f>IF(ISBLANK('5. Pp (3 años)'!#REF!),"",'5. Pp (3 años)'!#REF!)</f>
        <v>#REF!</v>
      </c>
      <c r="F170" s="154" t="e">
        <f>IF(ISBLANK('5. Pp (3 años)'!#REF!),"",'5. Pp (3 años)'!#REF!)</f>
        <v>#REF!</v>
      </c>
      <c r="G170" s="162" t="e">
        <f>IF(ISBLANK('5. Pp (3 años)'!#REF!),"",'5. Pp (3 años)'!#REF!)</f>
        <v>#REF!</v>
      </c>
      <c r="H170" s="54" t="e">
        <f>IF(ISBLANK('5. Pp (3 años)'!#REF!),"",'5. Pp (3 años)'!#REF!)</f>
        <v>#REF!</v>
      </c>
      <c r="I170" s="95" t="e">
        <f>IF(ISBLANK('9. METAS'!#REF!),"",'9. METAS'!#REF!)</f>
        <v>#REF!</v>
      </c>
      <c r="J170" s="96" t="e">
        <f>IF(ISBLANK('9. METAS'!#REF!),"",'9. METAS'!#REF!)</f>
        <v>#REF!</v>
      </c>
      <c r="K170" s="86" t="e">
        <f>IF(ISBLANK('9. METAS'!#REF!),"",'9. METAS'!#REF!)</f>
        <v>#REF!</v>
      </c>
      <c r="L170" s="86" t="e">
        <f>IF(ISBLANK('9. METAS'!#REF!),"",'9. METAS'!#REF!)</f>
        <v>#REF!</v>
      </c>
      <c r="M170" s="87" t="e">
        <f>IF(ISBLANK('9. METAS'!#REF!),"",'9. METAS'!#REF!)</f>
        <v>#REF!</v>
      </c>
      <c r="N170" s="97"/>
      <c r="O170" s="89"/>
      <c r="P170" s="89"/>
      <c r="Q170" s="90"/>
      <c r="R170" s="84" t="str">
        <f t="shared" si="16"/>
        <v>100%</v>
      </c>
      <c r="S170" s="85" t="str">
        <f t="shared" si="16"/>
        <v>100%</v>
      </c>
      <c r="T170" s="85" t="str">
        <f t="shared" si="15"/>
        <v>100%</v>
      </c>
      <c r="U170" s="108" t="str">
        <f t="shared" si="15"/>
        <v>100%</v>
      </c>
      <c r="V170" s="88" t="str">
        <f t="shared" si="11"/>
        <v>No Programado</v>
      </c>
      <c r="W170" s="85" t="str">
        <f t="shared" si="12"/>
        <v>No Programado</v>
      </c>
      <c r="X170" s="85" t="str">
        <f t="shared" si="13"/>
        <v>No Programado</v>
      </c>
      <c r="Y170" s="114" t="str">
        <f t="shared" si="14"/>
        <v>No Programado</v>
      </c>
      <c r="Z170" s="130"/>
      <c r="AA170" s="131"/>
      <c r="AB170" s="131"/>
      <c r="AC170" s="132"/>
    </row>
    <row r="171" spans="3:29" ht="17.25">
      <c r="C171" s="157" t="e">
        <f>IF(ISBLANK('5. Pp (3 años)'!#REF!),"",'5. Pp (3 años)'!#REF!)</f>
        <v>#REF!</v>
      </c>
      <c r="D171" s="68" t="e">
        <f>IF(ISBLANK('5. Pp (3 años)'!#REF!),"",'5. Pp (3 años)'!#REF!)</f>
        <v>#REF!</v>
      </c>
      <c r="E171" s="154" t="e">
        <f>IF(ISBLANK('5. Pp (3 años)'!#REF!),"",'5. Pp (3 años)'!#REF!)</f>
        <v>#REF!</v>
      </c>
      <c r="F171" s="154" t="e">
        <f>IF(ISBLANK('5. Pp (3 años)'!#REF!),"",'5. Pp (3 años)'!#REF!)</f>
        <v>#REF!</v>
      </c>
      <c r="G171" s="162" t="e">
        <f>IF(ISBLANK('5. Pp (3 años)'!#REF!),"",'5. Pp (3 años)'!#REF!)</f>
        <v>#REF!</v>
      </c>
      <c r="H171" s="54" t="e">
        <f>IF(ISBLANK('5. Pp (3 años)'!#REF!),"",'5. Pp (3 años)'!#REF!)</f>
        <v>#REF!</v>
      </c>
      <c r="I171" s="95" t="e">
        <f>IF(ISBLANK('9. METAS'!#REF!),"",'9. METAS'!#REF!)</f>
        <v>#REF!</v>
      </c>
      <c r="J171" s="96" t="e">
        <f>IF(ISBLANK('9. METAS'!#REF!),"",'9. METAS'!#REF!)</f>
        <v>#REF!</v>
      </c>
      <c r="K171" s="86" t="e">
        <f>IF(ISBLANK('9. METAS'!#REF!),"",'9. METAS'!#REF!)</f>
        <v>#REF!</v>
      </c>
      <c r="L171" s="86" t="e">
        <f>IF(ISBLANK('9. METAS'!#REF!),"",'9. METAS'!#REF!)</f>
        <v>#REF!</v>
      </c>
      <c r="M171" s="87" t="e">
        <f>IF(ISBLANK('9. METAS'!#REF!),"",'9. METAS'!#REF!)</f>
        <v>#REF!</v>
      </c>
      <c r="N171" s="97"/>
      <c r="O171" s="89"/>
      <c r="P171" s="89"/>
      <c r="Q171" s="90"/>
      <c r="R171" s="84" t="str">
        <f t="shared" si="16"/>
        <v>100%</v>
      </c>
      <c r="S171" s="85" t="str">
        <f t="shared" si="16"/>
        <v>100%</v>
      </c>
      <c r="T171" s="85" t="str">
        <f t="shared" si="15"/>
        <v>100%</v>
      </c>
      <c r="U171" s="108" t="str">
        <f t="shared" si="15"/>
        <v>100%</v>
      </c>
      <c r="V171" s="88" t="str">
        <f t="shared" si="11"/>
        <v>No Programado</v>
      </c>
      <c r="W171" s="85" t="str">
        <f t="shared" si="12"/>
        <v>No Programado</v>
      </c>
      <c r="X171" s="85" t="str">
        <f t="shared" si="13"/>
        <v>No Programado</v>
      </c>
      <c r="Y171" s="114" t="str">
        <f t="shared" si="14"/>
        <v>No Programado</v>
      </c>
      <c r="Z171" s="130"/>
      <c r="AA171" s="131"/>
      <c r="AB171" s="131"/>
      <c r="AC171" s="132"/>
    </row>
    <row r="172" spans="3:29" ht="17.25">
      <c r="C172" s="159" t="e">
        <f>IF(ISBLANK('5. Pp (3 años)'!#REF!),"",'5. Pp (3 años)'!#REF!)</f>
        <v>#REF!</v>
      </c>
      <c r="D172" s="47" t="e">
        <f>IF(ISBLANK('5. Pp (3 años)'!#REF!),"",'5. Pp (3 años)'!#REF!)</f>
        <v>#REF!</v>
      </c>
      <c r="E172" s="156" t="e">
        <f>IF(ISBLANK('5. Pp (3 años)'!#REF!),"",'5. Pp (3 años)'!#REF!)</f>
        <v>#REF!</v>
      </c>
      <c r="F172" s="156" t="e">
        <f>IF(ISBLANK('5. Pp (3 años)'!#REF!),"",'5. Pp (3 años)'!#REF!)</f>
        <v>#REF!</v>
      </c>
      <c r="G172" s="167" t="e">
        <f>IF(ISBLANK('5. Pp (3 años)'!#REF!),"",'5. Pp (3 años)'!#REF!)</f>
        <v>#REF!</v>
      </c>
      <c r="H172" s="53" t="e">
        <f>IF(ISBLANK('5. Pp (3 años)'!#REF!),"",'5. Pp (3 años)'!#REF!)</f>
        <v>#REF!</v>
      </c>
      <c r="I172" s="95" t="e">
        <f>IF(ISBLANK('9. METAS'!#REF!),"",'9. METAS'!#REF!)</f>
        <v>#REF!</v>
      </c>
      <c r="J172" s="96" t="e">
        <f>IF(ISBLANK('9. METAS'!#REF!),"",'9. METAS'!#REF!)</f>
        <v>#REF!</v>
      </c>
      <c r="K172" s="86" t="e">
        <f>IF(ISBLANK('9. METAS'!#REF!),"",'9. METAS'!#REF!)</f>
        <v>#REF!</v>
      </c>
      <c r="L172" s="86" t="e">
        <f>IF(ISBLANK('9. METAS'!#REF!),"",'9. METAS'!#REF!)</f>
        <v>#REF!</v>
      </c>
      <c r="M172" s="87" t="e">
        <f>IF(ISBLANK('9. METAS'!#REF!),"",'9. METAS'!#REF!)</f>
        <v>#REF!</v>
      </c>
      <c r="N172" s="97"/>
      <c r="O172" s="89"/>
      <c r="P172" s="89"/>
      <c r="Q172" s="90"/>
      <c r="R172" s="84" t="str">
        <f t="shared" si="16"/>
        <v>100%</v>
      </c>
      <c r="S172" s="85" t="str">
        <f t="shared" si="16"/>
        <v>100%</v>
      </c>
      <c r="T172" s="85" t="str">
        <f t="shared" si="15"/>
        <v>100%</v>
      </c>
      <c r="U172" s="108" t="str">
        <f t="shared" si="15"/>
        <v>100%</v>
      </c>
      <c r="V172" s="88" t="str">
        <f t="shared" si="11"/>
        <v>No Programado</v>
      </c>
      <c r="W172" s="85" t="str">
        <f t="shared" si="12"/>
        <v>No Programado</v>
      </c>
      <c r="X172" s="85" t="str">
        <f t="shared" si="13"/>
        <v>No Programado</v>
      </c>
      <c r="Y172" s="114" t="str">
        <f t="shared" si="14"/>
        <v>No Programado</v>
      </c>
      <c r="Z172" s="127"/>
      <c r="AA172" s="128"/>
      <c r="AB172" s="128"/>
      <c r="AC172" s="129"/>
    </row>
    <row r="173" spans="3:29" ht="17.25">
      <c r="C173" s="157" t="e">
        <f>IF(ISBLANK('5. Pp (3 años)'!#REF!),"",'5. Pp (3 años)'!#REF!)</f>
        <v>#REF!</v>
      </c>
      <c r="D173" s="68" t="e">
        <f>IF(ISBLANK('5. Pp (3 años)'!#REF!),"",'5. Pp (3 años)'!#REF!)</f>
        <v>#REF!</v>
      </c>
      <c r="E173" s="154" t="e">
        <f>IF(ISBLANK('5. Pp (3 años)'!#REF!),"",'5. Pp (3 años)'!#REF!)</f>
        <v>#REF!</v>
      </c>
      <c r="F173" s="154" t="e">
        <f>IF(ISBLANK('5. Pp (3 años)'!#REF!),"",'5. Pp (3 años)'!#REF!)</f>
        <v>#REF!</v>
      </c>
      <c r="G173" s="162" t="e">
        <f>IF(ISBLANK('5. Pp (3 años)'!#REF!),"",'5. Pp (3 años)'!#REF!)</f>
        <v>#REF!</v>
      </c>
      <c r="H173" s="54" t="e">
        <f>IF(ISBLANK('5. Pp (3 años)'!#REF!),"",'5. Pp (3 años)'!#REF!)</f>
        <v>#REF!</v>
      </c>
      <c r="I173" s="95" t="e">
        <f>IF(ISBLANK('9. METAS'!#REF!),"",'9. METAS'!#REF!)</f>
        <v>#REF!</v>
      </c>
      <c r="J173" s="96" t="e">
        <f>IF(ISBLANK('9. METAS'!#REF!),"",'9. METAS'!#REF!)</f>
        <v>#REF!</v>
      </c>
      <c r="K173" s="86" t="e">
        <f>IF(ISBLANK('9. METAS'!#REF!),"",'9. METAS'!#REF!)</f>
        <v>#REF!</v>
      </c>
      <c r="L173" s="86" t="e">
        <f>IF(ISBLANK('9. METAS'!#REF!),"",'9. METAS'!#REF!)</f>
        <v>#REF!</v>
      </c>
      <c r="M173" s="87" t="e">
        <f>IF(ISBLANK('9. METAS'!#REF!),"",'9. METAS'!#REF!)</f>
        <v>#REF!</v>
      </c>
      <c r="N173" s="97"/>
      <c r="O173" s="89"/>
      <c r="P173" s="89"/>
      <c r="Q173" s="90"/>
      <c r="R173" s="84" t="str">
        <f t="shared" si="16"/>
        <v>100%</v>
      </c>
      <c r="S173" s="85" t="str">
        <f t="shared" si="16"/>
        <v>100%</v>
      </c>
      <c r="T173" s="85" t="str">
        <f t="shared" si="15"/>
        <v>100%</v>
      </c>
      <c r="U173" s="108" t="str">
        <f t="shared" si="15"/>
        <v>100%</v>
      </c>
      <c r="V173" s="88" t="str">
        <f t="shared" si="11"/>
        <v>No Programado</v>
      </c>
      <c r="W173" s="85" t="str">
        <f t="shared" si="12"/>
        <v>No Programado</v>
      </c>
      <c r="X173" s="85" t="str">
        <f t="shared" si="13"/>
        <v>No Programado</v>
      </c>
      <c r="Y173" s="114" t="str">
        <f t="shared" si="14"/>
        <v>No Programado</v>
      </c>
      <c r="Z173" s="130"/>
      <c r="AA173" s="131"/>
      <c r="AB173" s="131"/>
      <c r="AC173" s="132"/>
    </row>
    <row r="174" spans="3:29" ht="17.25">
      <c r="C174" s="158" t="e">
        <f>IF(ISBLANK('5. Pp (3 años)'!#REF!),"",'5. Pp (3 años)'!#REF!)</f>
        <v>#REF!</v>
      </c>
      <c r="D174" s="68" t="e">
        <f>IF(ISBLANK('5. Pp (3 años)'!#REF!),"",'5. Pp (3 años)'!#REF!)</f>
        <v>#REF!</v>
      </c>
      <c r="E174" s="154" t="e">
        <f>IF(ISBLANK('5. Pp (3 años)'!#REF!),"",'5. Pp (3 años)'!#REF!)</f>
        <v>#REF!</v>
      </c>
      <c r="F174" s="154" t="e">
        <f>IF(ISBLANK('5. Pp (3 años)'!#REF!),"",'5. Pp (3 años)'!#REF!)</f>
        <v>#REF!</v>
      </c>
      <c r="G174" s="162" t="e">
        <f>IF(ISBLANK('5. Pp (3 años)'!#REF!),"",'5. Pp (3 años)'!#REF!)</f>
        <v>#REF!</v>
      </c>
      <c r="H174" s="54" t="e">
        <f>IF(ISBLANK('5. Pp (3 años)'!#REF!),"",'5. Pp (3 años)'!#REF!)</f>
        <v>#REF!</v>
      </c>
      <c r="I174" s="95" t="e">
        <f>IF(ISBLANK('9. METAS'!#REF!),"",'9. METAS'!#REF!)</f>
        <v>#REF!</v>
      </c>
      <c r="J174" s="96" t="e">
        <f>IF(ISBLANK('9. METAS'!#REF!),"",'9. METAS'!#REF!)</f>
        <v>#REF!</v>
      </c>
      <c r="K174" s="86" t="e">
        <f>IF(ISBLANK('9. METAS'!#REF!),"",'9. METAS'!#REF!)</f>
        <v>#REF!</v>
      </c>
      <c r="L174" s="86" t="e">
        <f>IF(ISBLANK('9. METAS'!#REF!),"",'9. METAS'!#REF!)</f>
        <v>#REF!</v>
      </c>
      <c r="M174" s="87" t="e">
        <f>IF(ISBLANK('9. METAS'!#REF!),"",'9. METAS'!#REF!)</f>
        <v>#REF!</v>
      </c>
      <c r="N174" s="97"/>
      <c r="O174" s="89"/>
      <c r="P174" s="89"/>
      <c r="Q174" s="90"/>
      <c r="R174" s="84" t="str">
        <f t="shared" si="16"/>
        <v>100%</v>
      </c>
      <c r="S174" s="85" t="str">
        <f t="shared" si="16"/>
        <v>100%</v>
      </c>
      <c r="T174" s="85" t="str">
        <f t="shared" si="15"/>
        <v>100%</v>
      </c>
      <c r="U174" s="108" t="str">
        <f t="shared" si="15"/>
        <v>100%</v>
      </c>
      <c r="V174" s="88" t="str">
        <f t="shared" si="11"/>
        <v>No Programado</v>
      </c>
      <c r="W174" s="85" t="str">
        <f t="shared" si="12"/>
        <v>No Programado</v>
      </c>
      <c r="X174" s="85" t="str">
        <f t="shared" si="13"/>
        <v>No Programado</v>
      </c>
      <c r="Y174" s="114" t="str">
        <f t="shared" si="14"/>
        <v>No Programado</v>
      </c>
      <c r="Z174" s="130"/>
      <c r="AA174" s="131"/>
      <c r="AB174" s="131"/>
      <c r="AC174" s="132"/>
    </row>
    <row r="175" spans="3:29" ht="17.25">
      <c r="C175" s="157" t="e">
        <f>IF(ISBLANK('5. Pp (3 años)'!#REF!),"",'5. Pp (3 años)'!#REF!)</f>
        <v>#REF!</v>
      </c>
      <c r="D175" s="68" t="e">
        <f>IF(ISBLANK('5. Pp (3 años)'!#REF!),"",'5. Pp (3 años)'!#REF!)</f>
        <v>#REF!</v>
      </c>
      <c r="E175" s="154" t="e">
        <f>IF(ISBLANK('5. Pp (3 años)'!#REF!),"",'5. Pp (3 años)'!#REF!)</f>
        <v>#REF!</v>
      </c>
      <c r="F175" s="154" t="e">
        <f>IF(ISBLANK('5. Pp (3 años)'!#REF!),"",'5. Pp (3 años)'!#REF!)</f>
        <v>#REF!</v>
      </c>
      <c r="G175" s="162" t="e">
        <f>IF(ISBLANK('5. Pp (3 años)'!#REF!),"",'5. Pp (3 años)'!#REF!)</f>
        <v>#REF!</v>
      </c>
      <c r="H175" s="54" t="e">
        <f>IF(ISBLANK('5. Pp (3 años)'!#REF!),"",'5. Pp (3 años)'!#REF!)</f>
        <v>#REF!</v>
      </c>
      <c r="I175" s="95" t="e">
        <f>IF(ISBLANK('9. METAS'!#REF!),"",'9. METAS'!#REF!)</f>
        <v>#REF!</v>
      </c>
      <c r="J175" s="96" t="e">
        <f>IF(ISBLANK('9. METAS'!#REF!),"",'9. METAS'!#REF!)</f>
        <v>#REF!</v>
      </c>
      <c r="K175" s="86" t="e">
        <f>IF(ISBLANK('9. METAS'!#REF!),"",'9. METAS'!#REF!)</f>
        <v>#REF!</v>
      </c>
      <c r="L175" s="86" t="e">
        <f>IF(ISBLANK('9. METAS'!#REF!),"",'9. METAS'!#REF!)</f>
        <v>#REF!</v>
      </c>
      <c r="M175" s="87" t="e">
        <f>IF(ISBLANK('9. METAS'!#REF!),"",'9. METAS'!#REF!)</f>
        <v>#REF!</v>
      </c>
      <c r="N175" s="97"/>
      <c r="O175" s="89"/>
      <c r="P175" s="89"/>
      <c r="Q175" s="90"/>
      <c r="R175" s="84" t="str">
        <f t="shared" si="16"/>
        <v>100%</v>
      </c>
      <c r="S175" s="85" t="str">
        <f t="shared" si="16"/>
        <v>100%</v>
      </c>
      <c r="T175" s="85" t="str">
        <f t="shared" si="15"/>
        <v>100%</v>
      </c>
      <c r="U175" s="108" t="str">
        <f t="shared" si="15"/>
        <v>100%</v>
      </c>
      <c r="V175" s="88" t="str">
        <f t="shared" si="11"/>
        <v>No Programado</v>
      </c>
      <c r="W175" s="85" t="str">
        <f t="shared" si="12"/>
        <v>No Programado</v>
      </c>
      <c r="X175" s="85" t="str">
        <f t="shared" si="13"/>
        <v>No Programado</v>
      </c>
      <c r="Y175" s="114" t="str">
        <f t="shared" si="14"/>
        <v>No Programado</v>
      </c>
      <c r="Z175" s="130"/>
      <c r="AA175" s="131"/>
      <c r="AB175" s="131"/>
      <c r="AC175" s="132"/>
    </row>
    <row r="176" spans="3:29" ht="17.25">
      <c r="C176" s="158" t="e">
        <f>IF(ISBLANK('5. Pp (3 años)'!#REF!),"",'5. Pp (3 años)'!#REF!)</f>
        <v>#REF!</v>
      </c>
      <c r="D176" s="68" t="e">
        <f>IF(ISBLANK('5. Pp (3 años)'!#REF!),"",'5. Pp (3 años)'!#REF!)</f>
        <v>#REF!</v>
      </c>
      <c r="E176" s="154" t="e">
        <f>IF(ISBLANK('5. Pp (3 años)'!#REF!),"",'5. Pp (3 años)'!#REF!)</f>
        <v>#REF!</v>
      </c>
      <c r="F176" s="154" t="e">
        <f>IF(ISBLANK('5. Pp (3 años)'!#REF!),"",'5. Pp (3 años)'!#REF!)</f>
        <v>#REF!</v>
      </c>
      <c r="G176" s="162" t="e">
        <f>IF(ISBLANK('5. Pp (3 años)'!#REF!),"",'5. Pp (3 años)'!#REF!)</f>
        <v>#REF!</v>
      </c>
      <c r="H176" s="54" t="e">
        <f>IF(ISBLANK('5. Pp (3 años)'!#REF!),"",'5. Pp (3 años)'!#REF!)</f>
        <v>#REF!</v>
      </c>
      <c r="I176" s="95" t="e">
        <f>IF(ISBLANK('9. METAS'!#REF!),"",'9. METAS'!#REF!)</f>
        <v>#REF!</v>
      </c>
      <c r="J176" s="96" t="e">
        <f>IF(ISBLANK('9. METAS'!#REF!),"",'9. METAS'!#REF!)</f>
        <v>#REF!</v>
      </c>
      <c r="K176" s="86" t="e">
        <f>IF(ISBLANK('9. METAS'!#REF!),"",'9. METAS'!#REF!)</f>
        <v>#REF!</v>
      </c>
      <c r="L176" s="86" t="e">
        <f>IF(ISBLANK('9. METAS'!#REF!),"",'9. METAS'!#REF!)</f>
        <v>#REF!</v>
      </c>
      <c r="M176" s="87" t="e">
        <f>IF(ISBLANK('9. METAS'!#REF!),"",'9. METAS'!#REF!)</f>
        <v>#REF!</v>
      </c>
      <c r="N176" s="97"/>
      <c r="O176" s="89"/>
      <c r="P176" s="89"/>
      <c r="Q176" s="90"/>
      <c r="R176" s="84" t="str">
        <f t="shared" si="16"/>
        <v>100%</v>
      </c>
      <c r="S176" s="85" t="str">
        <f t="shared" si="16"/>
        <v>100%</v>
      </c>
      <c r="T176" s="85" t="str">
        <f t="shared" si="15"/>
        <v>100%</v>
      </c>
      <c r="U176" s="108" t="str">
        <f t="shared" si="15"/>
        <v>100%</v>
      </c>
      <c r="V176" s="88" t="str">
        <f t="shared" si="11"/>
        <v>No Programado</v>
      </c>
      <c r="W176" s="85" t="str">
        <f t="shared" si="12"/>
        <v>No Programado</v>
      </c>
      <c r="X176" s="85" t="str">
        <f t="shared" si="13"/>
        <v>No Programado</v>
      </c>
      <c r="Y176" s="114" t="str">
        <f t="shared" si="14"/>
        <v>No Programado</v>
      </c>
      <c r="Z176" s="130"/>
      <c r="AA176" s="131"/>
      <c r="AB176" s="131"/>
      <c r="AC176" s="132"/>
    </row>
    <row r="177" spans="3:29" ht="17.25">
      <c r="C177" s="157" t="e">
        <f>IF(ISBLANK('5. Pp (3 años)'!#REF!),"",'5. Pp (3 años)'!#REF!)</f>
        <v>#REF!</v>
      </c>
      <c r="D177" s="68" t="e">
        <f>IF(ISBLANK('5. Pp (3 años)'!#REF!),"",'5. Pp (3 años)'!#REF!)</f>
        <v>#REF!</v>
      </c>
      <c r="E177" s="154" t="e">
        <f>IF(ISBLANK('5. Pp (3 años)'!#REF!),"",'5. Pp (3 años)'!#REF!)</f>
        <v>#REF!</v>
      </c>
      <c r="F177" s="154" t="e">
        <f>IF(ISBLANK('5. Pp (3 años)'!#REF!),"",'5. Pp (3 años)'!#REF!)</f>
        <v>#REF!</v>
      </c>
      <c r="G177" s="162" t="e">
        <f>IF(ISBLANK('5. Pp (3 años)'!#REF!),"",'5. Pp (3 años)'!#REF!)</f>
        <v>#REF!</v>
      </c>
      <c r="H177" s="54" t="e">
        <f>IF(ISBLANK('5. Pp (3 años)'!#REF!),"",'5. Pp (3 años)'!#REF!)</f>
        <v>#REF!</v>
      </c>
      <c r="I177" s="95" t="e">
        <f>IF(ISBLANK('9. METAS'!#REF!),"",'9. METAS'!#REF!)</f>
        <v>#REF!</v>
      </c>
      <c r="J177" s="96" t="e">
        <f>IF(ISBLANK('9. METAS'!#REF!),"",'9. METAS'!#REF!)</f>
        <v>#REF!</v>
      </c>
      <c r="K177" s="86" t="e">
        <f>IF(ISBLANK('9. METAS'!#REF!),"",'9. METAS'!#REF!)</f>
        <v>#REF!</v>
      </c>
      <c r="L177" s="86" t="e">
        <f>IF(ISBLANK('9. METAS'!#REF!),"",'9. METAS'!#REF!)</f>
        <v>#REF!</v>
      </c>
      <c r="M177" s="87" t="e">
        <f>IF(ISBLANK('9. METAS'!#REF!),"",'9. METAS'!#REF!)</f>
        <v>#REF!</v>
      </c>
      <c r="N177" s="97"/>
      <c r="O177" s="89"/>
      <c r="P177" s="89"/>
      <c r="Q177" s="90"/>
      <c r="R177" s="84" t="str">
        <f t="shared" si="16"/>
        <v>100%</v>
      </c>
      <c r="S177" s="85" t="str">
        <f t="shared" si="16"/>
        <v>100%</v>
      </c>
      <c r="T177" s="85" t="str">
        <f t="shared" si="15"/>
        <v>100%</v>
      </c>
      <c r="U177" s="108" t="str">
        <f t="shared" si="15"/>
        <v>100%</v>
      </c>
      <c r="V177" s="88" t="str">
        <f t="shared" si="11"/>
        <v>No Programado</v>
      </c>
      <c r="W177" s="85" t="str">
        <f t="shared" si="12"/>
        <v>No Programado</v>
      </c>
      <c r="X177" s="85" t="str">
        <f t="shared" si="13"/>
        <v>No Programado</v>
      </c>
      <c r="Y177" s="114" t="str">
        <f t="shared" si="14"/>
        <v>No Programado</v>
      </c>
      <c r="Z177" s="130"/>
      <c r="AA177" s="131"/>
      <c r="AB177" s="131"/>
      <c r="AC177" s="132"/>
    </row>
    <row r="178" spans="3:29" ht="17.25">
      <c r="C178" s="159" t="e">
        <f>IF(ISBLANK('5. Pp (3 años)'!#REF!),"",'5. Pp (3 años)'!#REF!)</f>
        <v>#REF!</v>
      </c>
      <c r="D178" s="47" t="e">
        <f>IF(ISBLANK('5. Pp (3 años)'!#REF!),"",'5. Pp (3 años)'!#REF!)</f>
        <v>#REF!</v>
      </c>
      <c r="E178" s="156" t="e">
        <f>IF(ISBLANK('5. Pp (3 años)'!#REF!),"",'5. Pp (3 años)'!#REF!)</f>
        <v>#REF!</v>
      </c>
      <c r="F178" s="156" t="e">
        <f>IF(ISBLANK('5. Pp (3 años)'!#REF!),"",'5. Pp (3 años)'!#REF!)</f>
        <v>#REF!</v>
      </c>
      <c r="G178" s="167" t="e">
        <f>IF(ISBLANK('5. Pp (3 años)'!#REF!),"",'5. Pp (3 años)'!#REF!)</f>
        <v>#REF!</v>
      </c>
      <c r="H178" s="53" t="e">
        <f>IF(ISBLANK('5. Pp (3 años)'!#REF!),"",'5. Pp (3 años)'!#REF!)</f>
        <v>#REF!</v>
      </c>
      <c r="I178" s="95" t="e">
        <f>IF(ISBLANK('9. METAS'!#REF!),"",'9. METAS'!#REF!)</f>
        <v>#REF!</v>
      </c>
      <c r="J178" s="96" t="e">
        <f>IF(ISBLANK('9. METAS'!#REF!),"",'9. METAS'!#REF!)</f>
        <v>#REF!</v>
      </c>
      <c r="K178" s="86" t="e">
        <f>IF(ISBLANK('9. METAS'!#REF!),"",'9. METAS'!#REF!)</f>
        <v>#REF!</v>
      </c>
      <c r="L178" s="86" t="e">
        <f>IF(ISBLANK('9. METAS'!#REF!),"",'9. METAS'!#REF!)</f>
        <v>#REF!</v>
      </c>
      <c r="M178" s="87" t="e">
        <f>IF(ISBLANK('9. METAS'!#REF!),"",'9. METAS'!#REF!)</f>
        <v>#REF!</v>
      </c>
      <c r="N178" s="97"/>
      <c r="O178" s="89"/>
      <c r="P178" s="89"/>
      <c r="Q178" s="90"/>
      <c r="R178" s="84" t="str">
        <f t="shared" si="16"/>
        <v>100%</v>
      </c>
      <c r="S178" s="85" t="str">
        <f t="shared" si="16"/>
        <v>100%</v>
      </c>
      <c r="T178" s="85" t="str">
        <f t="shared" si="15"/>
        <v>100%</v>
      </c>
      <c r="U178" s="108" t="str">
        <f t="shared" si="15"/>
        <v>100%</v>
      </c>
      <c r="V178" s="88" t="str">
        <f t="shared" si="11"/>
        <v>No Programado</v>
      </c>
      <c r="W178" s="85" t="str">
        <f t="shared" si="12"/>
        <v>No Programado</v>
      </c>
      <c r="X178" s="85" t="str">
        <f t="shared" si="13"/>
        <v>No Programado</v>
      </c>
      <c r="Y178" s="114" t="str">
        <f t="shared" si="14"/>
        <v>No Programado</v>
      </c>
      <c r="Z178" s="127"/>
      <c r="AA178" s="128"/>
      <c r="AB178" s="128"/>
      <c r="AC178" s="129"/>
    </row>
    <row r="179" spans="3:29" ht="17.25">
      <c r="C179" s="157" t="e">
        <f>IF(ISBLANK('5. Pp (3 años)'!#REF!),"",'5. Pp (3 años)'!#REF!)</f>
        <v>#REF!</v>
      </c>
      <c r="D179" s="68" t="e">
        <f>IF(ISBLANK('5. Pp (3 años)'!#REF!),"",'5. Pp (3 años)'!#REF!)</f>
        <v>#REF!</v>
      </c>
      <c r="E179" s="154" t="e">
        <f>IF(ISBLANK('5. Pp (3 años)'!#REF!),"",'5. Pp (3 años)'!#REF!)</f>
        <v>#REF!</v>
      </c>
      <c r="F179" s="154" t="e">
        <f>IF(ISBLANK('5. Pp (3 años)'!#REF!),"",'5. Pp (3 años)'!#REF!)</f>
        <v>#REF!</v>
      </c>
      <c r="G179" s="162" t="e">
        <f>IF(ISBLANK('5. Pp (3 años)'!#REF!),"",'5. Pp (3 años)'!#REF!)</f>
        <v>#REF!</v>
      </c>
      <c r="H179" s="54" t="e">
        <f>IF(ISBLANK('5. Pp (3 años)'!#REF!),"",'5. Pp (3 años)'!#REF!)</f>
        <v>#REF!</v>
      </c>
      <c r="I179" s="95" t="e">
        <f>IF(ISBLANK('9. METAS'!#REF!),"",'9. METAS'!#REF!)</f>
        <v>#REF!</v>
      </c>
      <c r="J179" s="96" t="e">
        <f>IF(ISBLANK('9. METAS'!#REF!),"",'9. METAS'!#REF!)</f>
        <v>#REF!</v>
      </c>
      <c r="K179" s="86" t="e">
        <f>IF(ISBLANK('9. METAS'!#REF!),"",'9. METAS'!#REF!)</f>
        <v>#REF!</v>
      </c>
      <c r="L179" s="86" t="e">
        <f>IF(ISBLANK('9. METAS'!#REF!),"",'9. METAS'!#REF!)</f>
        <v>#REF!</v>
      </c>
      <c r="M179" s="87" t="e">
        <f>IF(ISBLANK('9. METAS'!#REF!),"",'9. METAS'!#REF!)</f>
        <v>#REF!</v>
      </c>
      <c r="N179" s="97"/>
      <c r="O179" s="89"/>
      <c r="P179" s="89"/>
      <c r="Q179" s="90"/>
      <c r="R179" s="84" t="str">
        <f t="shared" si="16"/>
        <v>100%</v>
      </c>
      <c r="S179" s="85" t="str">
        <f t="shared" si="16"/>
        <v>100%</v>
      </c>
      <c r="T179" s="85" t="str">
        <f t="shared" si="15"/>
        <v>100%</v>
      </c>
      <c r="U179" s="108" t="str">
        <f t="shared" si="15"/>
        <v>100%</v>
      </c>
      <c r="V179" s="88" t="str">
        <f t="shared" si="11"/>
        <v>No Programado</v>
      </c>
      <c r="W179" s="85" t="str">
        <f t="shared" si="12"/>
        <v>No Programado</v>
      </c>
      <c r="X179" s="85" t="str">
        <f t="shared" si="13"/>
        <v>No Programado</v>
      </c>
      <c r="Y179" s="114" t="str">
        <f t="shared" si="14"/>
        <v>No Programado</v>
      </c>
      <c r="Z179" s="130"/>
      <c r="AA179" s="131"/>
      <c r="AB179" s="131"/>
      <c r="AC179" s="132"/>
    </row>
    <row r="180" spans="3:29" ht="17.25">
      <c r="C180" s="158" t="e">
        <f>IF(ISBLANK('5. Pp (3 años)'!#REF!),"",'5. Pp (3 años)'!#REF!)</f>
        <v>#REF!</v>
      </c>
      <c r="D180" s="68" t="e">
        <f>IF(ISBLANK('5. Pp (3 años)'!#REF!),"",'5. Pp (3 años)'!#REF!)</f>
        <v>#REF!</v>
      </c>
      <c r="E180" s="154" t="e">
        <f>IF(ISBLANK('5. Pp (3 años)'!#REF!),"",'5. Pp (3 años)'!#REF!)</f>
        <v>#REF!</v>
      </c>
      <c r="F180" s="154" t="e">
        <f>IF(ISBLANK('5. Pp (3 años)'!#REF!),"",'5. Pp (3 años)'!#REF!)</f>
        <v>#REF!</v>
      </c>
      <c r="G180" s="162" t="e">
        <f>IF(ISBLANK('5. Pp (3 años)'!#REF!),"",'5. Pp (3 años)'!#REF!)</f>
        <v>#REF!</v>
      </c>
      <c r="H180" s="54" t="e">
        <f>IF(ISBLANK('5. Pp (3 años)'!#REF!),"",'5. Pp (3 años)'!#REF!)</f>
        <v>#REF!</v>
      </c>
      <c r="I180" s="95" t="e">
        <f>IF(ISBLANK('9. METAS'!#REF!),"",'9. METAS'!#REF!)</f>
        <v>#REF!</v>
      </c>
      <c r="J180" s="96" t="e">
        <f>IF(ISBLANK('9. METAS'!#REF!),"",'9. METAS'!#REF!)</f>
        <v>#REF!</v>
      </c>
      <c r="K180" s="86" t="e">
        <f>IF(ISBLANK('9. METAS'!#REF!),"",'9. METAS'!#REF!)</f>
        <v>#REF!</v>
      </c>
      <c r="L180" s="86" t="e">
        <f>IF(ISBLANK('9. METAS'!#REF!),"",'9. METAS'!#REF!)</f>
        <v>#REF!</v>
      </c>
      <c r="M180" s="87" t="e">
        <f>IF(ISBLANK('9. METAS'!#REF!),"",'9. METAS'!#REF!)</f>
        <v>#REF!</v>
      </c>
      <c r="N180" s="97"/>
      <c r="O180" s="89"/>
      <c r="P180" s="89"/>
      <c r="Q180" s="90"/>
      <c r="R180" s="84" t="str">
        <f t="shared" si="16"/>
        <v>100%</v>
      </c>
      <c r="S180" s="85" t="str">
        <f t="shared" si="16"/>
        <v>100%</v>
      </c>
      <c r="T180" s="85" t="str">
        <f t="shared" si="15"/>
        <v>100%</v>
      </c>
      <c r="U180" s="108" t="str">
        <f t="shared" si="15"/>
        <v>100%</v>
      </c>
      <c r="V180" s="88" t="str">
        <f t="shared" si="11"/>
        <v>No Programado</v>
      </c>
      <c r="W180" s="85" t="str">
        <f t="shared" si="12"/>
        <v>No Programado</v>
      </c>
      <c r="X180" s="85" t="str">
        <f t="shared" si="13"/>
        <v>No Programado</v>
      </c>
      <c r="Y180" s="114" t="str">
        <f t="shared" si="14"/>
        <v>No Programado</v>
      </c>
      <c r="Z180" s="130"/>
      <c r="AA180" s="131"/>
      <c r="AB180" s="131"/>
      <c r="AC180" s="132"/>
    </row>
    <row r="181" spans="3:29" ht="17.25">
      <c r="C181" s="157" t="e">
        <f>IF(ISBLANK('5. Pp (3 años)'!#REF!),"",'5. Pp (3 años)'!#REF!)</f>
        <v>#REF!</v>
      </c>
      <c r="D181" s="68" t="e">
        <f>IF(ISBLANK('5. Pp (3 años)'!#REF!),"",'5. Pp (3 años)'!#REF!)</f>
        <v>#REF!</v>
      </c>
      <c r="E181" s="154" t="e">
        <f>IF(ISBLANK('5. Pp (3 años)'!#REF!),"",'5. Pp (3 años)'!#REF!)</f>
        <v>#REF!</v>
      </c>
      <c r="F181" s="154" t="e">
        <f>IF(ISBLANK('5. Pp (3 años)'!#REF!),"",'5. Pp (3 años)'!#REF!)</f>
        <v>#REF!</v>
      </c>
      <c r="G181" s="162" t="e">
        <f>IF(ISBLANK('5. Pp (3 años)'!#REF!),"",'5. Pp (3 años)'!#REF!)</f>
        <v>#REF!</v>
      </c>
      <c r="H181" s="54" t="e">
        <f>IF(ISBLANK('5. Pp (3 años)'!#REF!),"",'5. Pp (3 años)'!#REF!)</f>
        <v>#REF!</v>
      </c>
      <c r="I181" s="95" t="e">
        <f>IF(ISBLANK('9. METAS'!#REF!),"",'9. METAS'!#REF!)</f>
        <v>#REF!</v>
      </c>
      <c r="J181" s="96" t="e">
        <f>IF(ISBLANK('9. METAS'!#REF!),"",'9. METAS'!#REF!)</f>
        <v>#REF!</v>
      </c>
      <c r="K181" s="86" t="e">
        <f>IF(ISBLANK('9. METAS'!#REF!),"",'9. METAS'!#REF!)</f>
        <v>#REF!</v>
      </c>
      <c r="L181" s="86" t="e">
        <f>IF(ISBLANK('9. METAS'!#REF!),"",'9. METAS'!#REF!)</f>
        <v>#REF!</v>
      </c>
      <c r="M181" s="87" t="e">
        <f>IF(ISBLANK('9. METAS'!#REF!),"",'9. METAS'!#REF!)</f>
        <v>#REF!</v>
      </c>
      <c r="N181" s="97"/>
      <c r="O181" s="89"/>
      <c r="P181" s="89"/>
      <c r="Q181" s="90"/>
      <c r="R181" s="84" t="str">
        <f t="shared" si="16"/>
        <v>100%</v>
      </c>
      <c r="S181" s="85" t="str">
        <f t="shared" si="16"/>
        <v>100%</v>
      </c>
      <c r="T181" s="85" t="str">
        <f t="shared" si="15"/>
        <v>100%</v>
      </c>
      <c r="U181" s="108" t="str">
        <f t="shared" si="15"/>
        <v>100%</v>
      </c>
      <c r="V181" s="88" t="str">
        <f t="shared" si="11"/>
        <v>No Programado</v>
      </c>
      <c r="W181" s="85" t="str">
        <f t="shared" si="12"/>
        <v>No Programado</v>
      </c>
      <c r="X181" s="85" t="str">
        <f t="shared" si="13"/>
        <v>No Programado</v>
      </c>
      <c r="Y181" s="114" t="str">
        <f t="shared" si="14"/>
        <v>No Programado</v>
      </c>
      <c r="Z181" s="130"/>
      <c r="AA181" s="131"/>
      <c r="AB181" s="131"/>
      <c r="AC181" s="132"/>
    </row>
    <row r="182" spans="3:29" ht="17.25">
      <c r="C182" s="158" t="e">
        <f>IF(ISBLANK('5. Pp (3 años)'!#REF!),"",'5. Pp (3 años)'!#REF!)</f>
        <v>#REF!</v>
      </c>
      <c r="D182" s="68" t="e">
        <f>IF(ISBLANK('5. Pp (3 años)'!#REF!),"",'5. Pp (3 años)'!#REF!)</f>
        <v>#REF!</v>
      </c>
      <c r="E182" s="154" t="e">
        <f>IF(ISBLANK('5. Pp (3 años)'!#REF!),"",'5. Pp (3 años)'!#REF!)</f>
        <v>#REF!</v>
      </c>
      <c r="F182" s="154" t="e">
        <f>IF(ISBLANK('5. Pp (3 años)'!#REF!),"",'5. Pp (3 años)'!#REF!)</f>
        <v>#REF!</v>
      </c>
      <c r="G182" s="162" t="e">
        <f>IF(ISBLANK('5. Pp (3 años)'!#REF!),"",'5. Pp (3 años)'!#REF!)</f>
        <v>#REF!</v>
      </c>
      <c r="H182" s="54" t="e">
        <f>IF(ISBLANK('5. Pp (3 años)'!#REF!),"",'5. Pp (3 años)'!#REF!)</f>
        <v>#REF!</v>
      </c>
      <c r="I182" s="95" t="e">
        <f>IF(ISBLANK('9. METAS'!#REF!),"",'9. METAS'!#REF!)</f>
        <v>#REF!</v>
      </c>
      <c r="J182" s="96" t="e">
        <f>IF(ISBLANK('9. METAS'!#REF!),"",'9. METAS'!#REF!)</f>
        <v>#REF!</v>
      </c>
      <c r="K182" s="86" t="e">
        <f>IF(ISBLANK('9. METAS'!#REF!),"",'9. METAS'!#REF!)</f>
        <v>#REF!</v>
      </c>
      <c r="L182" s="86" t="e">
        <f>IF(ISBLANK('9. METAS'!#REF!),"",'9. METAS'!#REF!)</f>
        <v>#REF!</v>
      </c>
      <c r="M182" s="87" t="e">
        <f>IF(ISBLANK('9. METAS'!#REF!),"",'9. METAS'!#REF!)</f>
        <v>#REF!</v>
      </c>
      <c r="N182" s="97"/>
      <c r="O182" s="89"/>
      <c r="P182" s="89"/>
      <c r="Q182" s="90"/>
      <c r="R182" s="84" t="str">
        <f t="shared" si="16"/>
        <v>100%</v>
      </c>
      <c r="S182" s="85" t="str">
        <f t="shared" si="16"/>
        <v>100%</v>
      </c>
      <c r="T182" s="85" t="str">
        <f t="shared" si="15"/>
        <v>100%</v>
      </c>
      <c r="U182" s="108" t="str">
        <f t="shared" si="15"/>
        <v>100%</v>
      </c>
      <c r="V182" s="88" t="str">
        <f t="shared" si="11"/>
        <v>No Programado</v>
      </c>
      <c r="W182" s="85" t="str">
        <f t="shared" si="12"/>
        <v>No Programado</v>
      </c>
      <c r="X182" s="85" t="str">
        <f t="shared" si="13"/>
        <v>No Programado</v>
      </c>
      <c r="Y182" s="114" t="str">
        <f t="shared" si="14"/>
        <v>No Programado</v>
      </c>
      <c r="Z182" s="130"/>
      <c r="AA182" s="131"/>
      <c r="AB182" s="131"/>
      <c r="AC182" s="132"/>
    </row>
    <row r="183" spans="3:29" ht="17.25">
      <c r="C183" s="157" t="e">
        <f>IF(ISBLANK('5. Pp (3 años)'!#REF!),"",'5. Pp (3 años)'!#REF!)</f>
        <v>#REF!</v>
      </c>
      <c r="D183" s="68" t="e">
        <f>IF(ISBLANK('5. Pp (3 años)'!#REF!),"",'5. Pp (3 años)'!#REF!)</f>
        <v>#REF!</v>
      </c>
      <c r="E183" s="154" t="e">
        <f>IF(ISBLANK('5. Pp (3 años)'!#REF!),"",'5. Pp (3 años)'!#REF!)</f>
        <v>#REF!</v>
      </c>
      <c r="F183" s="154" t="e">
        <f>IF(ISBLANK('5. Pp (3 años)'!#REF!),"",'5. Pp (3 años)'!#REF!)</f>
        <v>#REF!</v>
      </c>
      <c r="G183" s="162" t="e">
        <f>IF(ISBLANK('5. Pp (3 años)'!#REF!),"",'5. Pp (3 años)'!#REF!)</f>
        <v>#REF!</v>
      </c>
      <c r="H183" s="54" t="e">
        <f>IF(ISBLANK('5. Pp (3 años)'!#REF!),"",'5. Pp (3 años)'!#REF!)</f>
        <v>#REF!</v>
      </c>
      <c r="I183" s="95" t="e">
        <f>IF(ISBLANK('9. METAS'!#REF!),"",'9. METAS'!#REF!)</f>
        <v>#REF!</v>
      </c>
      <c r="J183" s="96" t="e">
        <f>IF(ISBLANK('9. METAS'!#REF!),"",'9. METAS'!#REF!)</f>
        <v>#REF!</v>
      </c>
      <c r="K183" s="86" t="e">
        <f>IF(ISBLANK('9. METAS'!#REF!),"",'9. METAS'!#REF!)</f>
        <v>#REF!</v>
      </c>
      <c r="L183" s="86" t="e">
        <f>IF(ISBLANK('9. METAS'!#REF!),"",'9. METAS'!#REF!)</f>
        <v>#REF!</v>
      </c>
      <c r="M183" s="87" t="e">
        <f>IF(ISBLANK('9. METAS'!#REF!),"",'9. METAS'!#REF!)</f>
        <v>#REF!</v>
      </c>
      <c r="N183" s="97"/>
      <c r="O183" s="89"/>
      <c r="P183" s="89"/>
      <c r="Q183" s="90"/>
      <c r="R183" s="84" t="str">
        <f t="shared" si="16"/>
        <v>100%</v>
      </c>
      <c r="S183" s="85" t="str">
        <f t="shared" si="16"/>
        <v>100%</v>
      </c>
      <c r="T183" s="85" t="str">
        <f t="shared" si="15"/>
        <v>100%</v>
      </c>
      <c r="U183" s="108" t="str">
        <f t="shared" si="15"/>
        <v>100%</v>
      </c>
      <c r="V183" s="88" t="str">
        <f t="shared" si="11"/>
        <v>No Programado</v>
      </c>
      <c r="W183" s="85" t="str">
        <f t="shared" si="12"/>
        <v>No Programado</v>
      </c>
      <c r="X183" s="85" t="str">
        <f t="shared" si="13"/>
        <v>No Programado</v>
      </c>
      <c r="Y183" s="114" t="str">
        <f t="shared" si="14"/>
        <v>No Programado</v>
      </c>
      <c r="Z183" s="130"/>
      <c r="AA183" s="131"/>
      <c r="AB183" s="131"/>
      <c r="AC183" s="132"/>
    </row>
    <row r="184" spans="3:29" ht="17.25">
      <c r="C184" s="159" t="e">
        <f>IF(ISBLANK('5. Pp (3 años)'!#REF!),"",'5. Pp (3 años)'!#REF!)</f>
        <v>#REF!</v>
      </c>
      <c r="D184" s="47" t="e">
        <f>IF(ISBLANK('5. Pp (3 años)'!#REF!),"",'5. Pp (3 años)'!#REF!)</f>
        <v>#REF!</v>
      </c>
      <c r="E184" s="156" t="e">
        <f>IF(ISBLANK('5. Pp (3 años)'!#REF!),"",'5. Pp (3 años)'!#REF!)</f>
        <v>#REF!</v>
      </c>
      <c r="F184" s="156" t="e">
        <f>IF(ISBLANK('5. Pp (3 años)'!#REF!),"",'5. Pp (3 años)'!#REF!)</f>
        <v>#REF!</v>
      </c>
      <c r="G184" s="167" t="e">
        <f>IF(ISBLANK('5. Pp (3 años)'!#REF!),"",'5. Pp (3 años)'!#REF!)</f>
        <v>#REF!</v>
      </c>
      <c r="H184" s="53" t="e">
        <f>IF(ISBLANK('5. Pp (3 años)'!#REF!),"",'5. Pp (3 años)'!#REF!)</f>
        <v>#REF!</v>
      </c>
      <c r="I184" s="95" t="e">
        <f>IF(ISBLANK('9. METAS'!#REF!),"",'9. METAS'!#REF!)</f>
        <v>#REF!</v>
      </c>
      <c r="J184" s="96" t="e">
        <f>IF(ISBLANK('9. METAS'!#REF!),"",'9. METAS'!#REF!)</f>
        <v>#REF!</v>
      </c>
      <c r="K184" s="86" t="e">
        <f>IF(ISBLANK('9. METAS'!#REF!),"",'9. METAS'!#REF!)</f>
        <v>#REF!</v>
      </c>
      <c r="L184" s="86" t="e">
        <f>IF(ISBLANK('9. METAS'!#REF!),"",'9. METAS'!#REF!)</f>
        <v>#REF!</v>
      </c>
      <c r="M184" s="87" t="e">
        <f>IF(ISBLANK('9. METAS'!#REF!),"",'9. METAS'!#REF!)</f>
        <v>#REF!</v>
      </c>
      <c r="N184" s="97"/>
      <c r="O184" s="89"/>
      <c r="P184" s="89"/>
      <c r="Q184" s="90"/>
      <c r="R184" s="84" t="str">
        <f t="shared" si="16"/>
        <v>100%</v>
      </c>
      <c r="S184" s="85" t="str">
        <f t="shared" si="16"/>
        <v>100%</v>
      </c>
      <c r="T184" s="85" t="str">
        <f t="shared" si="15"/>
        <v>100%</v>
      </c>
      <c r="U184" s="108" t="str">
        <f t="shared" si="15"/>
        <v>100%</v>
      </c>
      <c r="V184" s="88" t="str">
        <f t="shared" si="11"/>
        <v>No Programado</v>
      </c>
      <c r="W184" s="85" t="str">
        <f t="shared" si="12"/>
        <v>No Programado</v>
      </c>
      <c r="X184" s="85" t="str">
        <f t="shared" si="13"/>
        <v>No Programado</v>
      </c>
      <c r="Y184" s="114" t="str">
        <f t="shared" si="14"/>
        <v>No Programado</v>
      </c>
      <c r="Z184" s="127"/>
      <c r="AA184" s="128"/>
      <c r="AB184" s="128"/>
      <c r="AC184" s="129"/>
    </row>
    <row r="185" spans="3:29" ht="17.25">
      <c r="C185" s="157" t="e">
        <f>IF(ISBLANK('5. Pp (3 años)'!#REF!),"",'5. Pp (3 años)'!#REF!)</f>
        <v>#REF!</v>
      </c>
      <c r="D185" s="68" t="e">
        <f>IF(ISBLANK('5. Pp (3 años)'!#REF!),"",'5. Pp (3 años)'!#REF!)</f>
        <v>#REF!</v>
      </c>
      <c r="E185" s="154" t="e">
        <f>IF(ISBLANK('5. Pp (3 años)'!#REF!),"",'5. Pp (3 años)'!#REF!)</f>
        <v>#REF!</v>
      </c>
      <c r="F185" s="154" t="e">
        <f>IF(ISBLANK('5. Pp (3 años)'!#REF!),"",'5. Pp (3 años)'!#REF!)</f>
        <v>#REF!</v>
      </c>
      <c r="G185" s="162" t="e">
        <f>IF(ISBLANK('5. Pp (3 años)'!#REF!),"",'5. Pp (3 años)'!#REF!)</f>
        <v>#REF!</v>
      </c>
      <c r="H185" s="54" t="e">
        <f>IF(ISBLANK('5. Pp (3 años)'!#REF!),"",'5. Pp (3 años)'!#REF!)</f>
        <v>#REF!</v>
      </c>
      <c r="I185" s="95" t="e">
        <f>IF(ISBLANK('9. METAS'!#REF!),"",'9. METAS'!#REF!)</f>
        <v>#REF!</v>
      </c>
      <c r="J185" s="96" t="e">
        <f>IF(ISBLANK('9. METAS'!#REF!),"",'9. METAS'!#REF!)</f>
        <v>#REF!</v>
      </c>
      <c r="K185" s="86" t="e">
        <f>IF(ISBLANK('9. METAS'!#REF!),"",'9. METAS'!#REF!)</f>
        <v>#REF!</v>
      </c>
      <c r="L185" s="86" t="e">
        <f>IF(ISBLANK('9. METAS'!#REF!),"",'9. METAS'!#REF!)</f>
        <v>#REF!</v>
      </c>
      <c r="M185" s="87" t="e">
        <f>IF(ISBLANK('9. METAS'!#REF!),"",'9. METAS'!#REF!)</f>
        <v>#REF!</v>
      </c>
      <c r="N185" s="97"/>
      <c r="O185" s="89"/>
      <c r="P185" s="89"/>
      <c r="Q185" s="90"/>
      <c r="R185" s="84" t="str">
        <f t="shared" si="16"/>
        <v>100%</v>
      </c>
      <c r="S185" s="85" t="str">
        <f t="shared" si="16"/>
        <v>100%</v>
      </c>
      <c r="T185" s="85" t="str">
        <f t="shared" si="15"/>
        <v>100%</v>
      </c>
      <c r="U185" s="108" t="str">
        <f t="shared" si="15"/>
        <v>100%</v>
      </c>
      <c r="V185" s="88" t="str">
        <f t="shared" si="11"/>
        <v>No Programado</v>
      </c>
      <c r="W185" s="85" t="str">
        <f t="shared" si="12"/>
        <v>No Programado</v>
      </c>
      <c r="X185" s="85" t="str">
        <f t="shared" si="13"/>
        <v>No Programado</v>
      </c>
      <c r="Y185" s="114" t="str">
        <f t="shared" si="14"/>
        <v>No Programado</v>
      </c>
      <c r="Z185" s="130"/>
      <c r="AA185" s="131"/>
      <c r="AB185" s="131"/>
      <c r="AC185" s="132"/>
    </row>
    <row r="186" spans="3:29" ht="17.25">
      <c r="C186" s="158" t="e">
        <f>IF(ISBLANK('5. Pp (3 años)'!#REF!),"",'5. Pp (3 años)'!#REF!)</f>
        <v>#REF!</v>
      </c>
      <c r="D186" s="68" t="e">
        <f>IF(ISBLANK('5. Pp (3 años)'!#REF!),"",'5. Pp (3 años)'!#REF!)</f>
        <v>#REF!</v>
      </c>
      <c r="E186" s="154" t="e">
        <f>IF(ISBLANK('5. Pp (3 años)'!#REF!),"",'5. Pp (3 años)'!#REF!)</f>
        <v>#REF!</v>
      </c>
      <c r="F186" s="154" t="e">
        <f>IF(ISBLANK('5. Pp (3 años)'!#REF!),"",'5. Pp (3 años)'!#REF!)</f>
        <v>#REF!</v>
      </c>
      <c r="G186" s="162" t="e">
        <f>IF(ISBLANK('5. Pp (3 años)'!#REF!),"",'5. Pp (3 años)'!#REF!)</f>
        <v>#REF!</v>
      </c>
      <c r="H186" s="54" t="e">
        <f>IF(ISBLANK('5. Pp (3 años)'!#REF!),"",'5. Pp (3 años)'!#REF!)</f>
        <v>#REF!</v>
      </c>
      <c r="I186" s="95" t="e">
        <f>IF(ISBLANK('9. METAS'!#REF!),"",'9. METAS'!#REF!)</f>
        <v>#REF!</v>
      </c>
      <c r="J186" s="96" t="e">
        <f>IF(ISBLANK('9. METAS'!#REF!),"",'9. METAS'!#REF!)</f>
        <v>#REF!</v>
      </c>
      <c r="K186" s="86" t="e">
        <f>IF(ISBLANK('9. METAS'!#REF!),"",'9. METAS'!#REF!)</f>
        <v>#REF!</v>
      </c>
      <c r="L186" s="86" t="e">
        <f>IF(ISBLANK('9. METAS'!#REF!),"",'9. METAS'!#REF!)</f>
        <v>#REF!</v>
      </c>
      <c r="M186" s="87" t="e">
        <f>IF(ISBLANK('9. METAS'!#REF!),"",'9. METAS'!#REF!)</f>
        <v>#REF!</v>
      </c>
      <c r="N186" s="97"/>
      <c r="O186" s="89"/>
      <c r="P186" s="89"/>
      <c r="Q186" s="90"/>
      <c r="R186" s="84" t="str">
        <f t="shared" si="16"/>
        <v>100%</v>
      </c>
      <c r="S186" s="85" t="str">
        <f t="shared" si="16"/>
        <v>100%</v>
      </c>
      <c r="T186" s="85" t="str">
        <f t="shared" si="15"/>
        <v>100%</v>
      </c>
      <c r="U186" s="108" t="str">
        <f t="shared" si="15"/>
        <v>100%</v>
      </c>
      <c r="V186" s="88" t="str">
        <f t="shared" si="11"/>
        <v>No Programado</v>
      </c>
      <c r="W186" s="85" t="str">
        <f t="shared" si="12"/>
        <v>No Programado</v>
      </c>
      <c r="X186" s="85" t="str">
        <f t="shared" si="13"/>
        <v>No Programado</v>
      </c>
      <c r="Y186" s="114" t="str">
        <f t="shared" si="14"/>
        <v>No Programado</v>
      </c>
      <c r="Z186" s="130"/>
      <c r="AA186" s="131"/>
      <c r="AB186" s="131"/>
      <c r="AC186" s="132"/>
    </row>
    <row r="187" spans="3:29" ht="17.25">
      <c r="C187" s="157" t="e">
        <f>IF(ISBLANK('5. Pp (3 años)'!#REF!),"",'5. Pp (3 años)'!#REF!)</f>
        <v>#REF!</v>
      </c>
      <c r="D187" s="68" t="e">
        <f>IF(ISBLANK('5. Pp (3 años)'!#REF!),"",'5. Pp (3 años)'!#REF!)</f>
        <v>#REF!</v>
      </c>
      <c r="E187" s="154" t="e">
        <f>IF(ISBLANK('5. Pp (3 años)'!#REF!),"",'5. Pp (3 años)'!#REF!)</f>
        <v>#REF!</v>
      </c>
      <c r="F187" s="154" t="e">
        <f>IF(ISBLANK('5. Pp (3 años)'!#REF!),"",'5. Pp (3 años)'!#REF!)</f>
        <v>#REF!</v>
      </c>
      <c r="G187" s="162" t="e">
        <f>IF(ISBLANK('5. Pp (3 años)'!#REF!),"",'5. Pp (3 años)'!#REF!)</f>
        <v>#REF!</v>
      </c>
      <c r="H187" s="54" t="e">
        <f>IF(ISBLANK('5. Pp (3 años)'!#REF!),"",'5. Pp (3 años)'!#REF!)</f>
        <v>#REF!</v>
      </c>
      <c r="I187" s="95" t="e">
        <f>IF(ISBLANK('9. METAS'!#REF!),"",'9. METAS'!#REF!)</f>
        <v>#REF!</v>
      </c>
      <c r="J187" s="96" t="e">
        <f>IF(ISBLANK('9. METAS'!#REF!),"",'9. METAS'!#REF!)</f>
        <v>#REF!</v>
      </c>
      <c r="K187" s="86" t="e">
        <f>IF(ISBLANK('9. METAS'!#REF!),"",'9. METAS'!#REF!)</f>
        <v>#REF!</v>
      </c>
      <c r="L187" s="86" t="e">
        <f>IF(ISBLANK('9. METAS'!#REF!),"",'9. METAS'!#REF!)</f>
        <v>#REF!</v>
      </c>
      <c r="M187" s="87" t="e">
        <f>IF(ISBLANK('9. METAS'!#REF!),"",'9. METAS'!#REF!)</f>
        <v>#REF!</v>
      </c>
      <c r="N187" s="97"/>
      <c r="O187" s="89"/>
      <c r="P187" s="89"/>
      <c r="Q187" s="90"/>
      <c r="R187" s="84" t="str">
        <f t="shared" si="16"/>
        <v>100%</v>
      </c>
      <c r="S187" s="85" t="str">
        <f t="shared" si="16"/>
        <v>100%</v>
      </c>
      <c r="T187" s="85" t="str">
        <f t="shared" si="15"/>
        <v>100%</v>
      </c>
      <c r="U187" s="108" t="str">
        <f t="shared" si="15"/>
        <v>100%</v>
      </c>
      <c r="V187" s="88" t="str">
        <f t="shared" si="11"/>
        <v>No Programado</v>
      </c>
      <c r="W187" s="85" t="str">
        <f t="shared" si="12"/>
        <v>No Programado</v>
      </c>
      <c r="X187" s="85" t="str">
        <f t="shared" si="13"/>
        <v>No Programado</v>
      </c>
      <c r="Y187" s="114" t="str">
        <f t="shared" si="14"/>
        <v>No Programado</v>
      </c>
      <c r="Z187" s="130"/>
      <c r="AA187" s="131"/>
      <c r="AB187" s="131"/>
      <c r="AC187" s="132"/>
    </row>
    <row r="188" spans="3:29" ht="17.25">
      <c r="C188" s="158" t="e">
        <f>IF(ISBLANK('5. Pp (3 años)'!#REF!),"",'5. Pp (3 años)'!#REF!)</f>
        <v>#REF!</v>
      </c>
      <c r="D188" s="68" t="e">
        <f>IF(ISBLANK('5. Pp (3 años)'!#REF!),"",'5. Pp (3 años)'!#REF!)</f>
        <v>#REF!</v>
      </c>
      <c r="E188" s="154" t="e">
        <f>IF(ISBLANK('5. Pp (3 años)'!#REF!),"",'5. Pp (3 años)'!#REF!)</f>
        <v>#REF!</v>
      </c>
      <c r="F188" s="154" t="e">
        <f>IF(ISBLANK('5. Pp (3 años)'!#REF!),"",'5. Pp (3 años)'!#REF!)</f>
        <v>#REF!</v>
      </c>
      <c r="G188" s="162" t="e">
        <f>IF(ISBLANK('5. Pp (3 años)'!#REF!),"",'5. Pp (3 años)'!#REF!)</f>
        <v>#REF!</v>
      </c>
      <c r="H188" s="54" t="e">
        <f>IF(ISBLANK('5. Pp (3 años)'!#REF!),"",'5. Pp (3 años)'!#REF!)</f>
        <v>#REF!</v>
      </c>
      <c r="I188" s="95" t="e">
        <f>IF(ISBLANK('9. METAS'!#REF!),"",'9. METAS'!#REF!)</f>
        <v>#REF!</v>
      </c>
      <c r="J188" s="96" t="e">
        <f>IF(ISBLANK('9. METAS'!#REF!),"",'9. METAS'!#REF!)</f>
        <v>#REF!</v>
      </c>
      <c r="K188" s="86" t="e">
        <f>IF(ISBLANK('9. METAS'!#REF!),"",'9. METAS'!#REF!)</f>
        <v>#REF!</v>
      </c>
      <c r="L188" s="86" t="e">
        <f>IF(ISBLANK('9. METAS'!#REF!),"",'9. METAS'!#REF!)</f>
        <v>#REF!</v>
      </c>
      <c r="M188" s="87" t="e">
        <f>IF(ISBLANK('9. METAS'!#REF!),"",'9. METAS'!#REF!)</f>
        <v>#REF!</v>
      </c>
      <c r="N188" s="97"/>
      <c r="O188" s="89"/>
      <c r="P188" s="89"/>
      <c r="Q188" s="90"/>
      <c r="R188" s="84" t="str">
        <f t="shared" si="16"/>
        <v>100%</v>
      </c>
      <c r="S188" s="85" t="str">
        <f t="shared" si="16"/>
        <v>100%</v>
      </c>
      <c r="T188" s="85" t="str">
        <f t="shared" si="15"/>
        <v>100%</v>
      </c>
      <c r="U188" s="108" t="str">
        <f t="shared" si="15"/>
        <v>100%</v>
      </c>
      <c r="V188" s="88" t="str">
        <f t="shared" si="11"/>
        <v>No Programado</v>
      </c>
      <c r="W188" s="85" t="str">
        <f t="shared" si="12"/>
        <v>No Programado</v>
      </c>
      <c r="X188" s="85" t="str">
        <f t="shared" si="13"/>
        <v>No Programado</v>
      </c>
      <c r="Y188" s="114" t="str">
        <f t="shared" si="14"/>
        <v>No Programado</v>
      </c>
      <c r="Z188" s="130"/>
      <c r="AA188" s="131"/>
      <c r="AB188" s="131"/>
      <c r="AC188" s="132"/>
    </row>
    <row r="189" spans="3:29" ht="17.25">
      <c r="C189" s="157" t="e">
        <f>IF(ISBLANK('5. Pp (3 años)'!#REF!),"",'5. Pp (3 años)'!#REF!)</f>
        <v>#REF!</v>
      </c>
      <c r="D189" s="68" t="e">
        <f>IF(ISBLANK('5. Pp (3 años)'!#REF!),"",'5. Pp (3 años)'!#REF!)</f>
        <v>#REF!</v>
      </c>
      <c r="E189" s="154" t="e">
        <f>IF(ISBLANK('5. Pp (3 años)'!#REF!),"",'5. Pp (3 años)'!#REF!)</f>
        <v>#REF!</v>
      </c>
      <c r="F189" s="154" t="e">
        <f>IF(ISBLANK('5. Pp (3 años)'!#REF!),"",'5. Pp (3 años)'!#REF!)</f>
        <v>#REF!</v>
      </c>
      <c r="G189" s="162" t="e">
        <f>IF(ISBLANK('5. Pp (3 años)'!#REF!),"",'5. Pp (3 años)'!#REF!)</f>
        <v>#REF!</v>
      </c>
      <c r="H189" s="54" t="e">
        <f>IF(ISBLANK('5. Pp (3 años)'!#REF!),"",'5. Pp (3 años)'!#REF!)</f>
        <v>#REF!</v>
      </c>
      <c r="I189" s="95" t="e">
        <f>IF(ISBLANK('9. METAS'!#REF!),"",'9. METAS'!#REF!)</f>
        <v>#REF!</v>
      </c>
      <c r="J189" s="96" t="e">
        <f>IF(ISBLANK('9. METAS'!#REF!),"",'9. METAS'!#REF!)</f>
        <v>#REF!</v>
      </c>
      <c r="K189" s="86" t="e">
        <f>IF(ISBLANK('9. METAS'!#REF!),"",'9. METAS'!#REF!)</f>
        <v>#REF!</v>
      </c>
      <c r="L189" s="86" t="e">
        <f>IF(ISBLANK('9. METAS'!#REF!),"",'9. METAS'!#REF!)</f>
        <v>#REF!</v>
      </c>
      <c r="M189" s="87" t="e">
        <f>IF(ISBLANK('9. METAS'!#REF!),"",'9. METAS'!#REF!)</f>
        <v>#REF!</v>
      </c>
      <c r="N189" s="97"/>
      <c r="O189" s="89"/>
      <c r="P189" s="89"/>
      <c r="Q189" s="90"/>
      <c r="R189" s="84" t="str">
        <f t="shared" si="16"/>
        <v>100%</v>
      </c>
      <c r="S189" s="85" t="str">
        <f t="shared" si="16"/>
        <v>100%</v>
      </c>
      <c r="T189" s="85" t="str">
        <f t="shared" si="15"/>
        <v>100%</v>
      </c>
      <c r="U189" s="108" t="str">
        <f t="shared" si="15"/>
        <v>100%</v>
      </c>
      <c r="V189" s="88" t="str">
        <f t="shared" si="11"/>
        <v>No Programado</v>
      </c>
      <c r="W189" s="85" t="str">
        <f t="shared" si="12"/>
        <v>No Programado</v>
      </c>
      <c r="X189" s="85" t="str">
        <f t="shared" si="13"/>
        <v>No Programado</v>
      </c>
      <c r="Y189" s="114" t="str">
        <f t="shared" si="14"/>
        <v>No Programado</v>
      </c>
      <c r="Z189" s="130"/>
      <c r="AA189" s="131"/>
      <c r="AB189" s="131"/>
      <c r="AC189" s="132"/>
    </row>
    <row r="190" spans="3:29" ht="17.25">
      <c r="C190" s="159" t="e">
        <f>IF(ISBLANK('5. Pp (3 años)'!#REF!),"",'5. Pp (3 años)'!#REF!)</f>
        <v>#REF!</v>
      </c>
      <c r="D190" s="47" t="e">
        <f>IF(ISBLANK('5. Pp (3 años)'!#REF!),"",'5. Pp (3 años)'!#REF!)</f>
        <v>#REF!</v>
      </c>
      <c r="E190" s="156" t="e">
        <f>IF(ISBLANK('5. Pp (3 años)'!#REF!),"",'5. Pp (3 años)'!#REF!)</f>
        <v>#REF!</v>
      </c>
      <c r="F190" s="156" t="e">
        <f>IF(ISBLANK('5. Pp (3 años)'!#REF!),"",'5. Pp (3 años)'!#REF!)</f>
        <v>#REF!</v>
      </c>
      <c r="G190" s="167" t="e">
        <f>IF(ISBLANK('5. Pp (3 años)'!#REF!),"",'5. Pp (3 años)'!#REF!)</f>
        <v>#REF!</v>
      </c>
      <c r="H190" s="53" t="e">
        <f>IF(ISBLANK('5. Pp (3 años)'!#REF!),"",'5. Pp (3 años)'!#REF!)</f>
        <v>#REF!</v>
      </c>
      <c r="I190" s="95" t="e">
        <f>IF(ISBLANK('9. METAS'!#REF!),"",'9. METAS'!#REF!)</f>
        <v>#REF!</v>
      </c>
      <c r="J190" s="96" t="e">
        <f>IF(ISBLANK('9. METAS'!#REF!),"",'9. METAS'!#REF!)</f>
        <v>#REF!</v>
      </c>
      <c r="K190" s="86" t="e">
        <f>IF(ISBLANK('9. METAS'!#REF!),"",'9. METAS'!#REF!)</f>
        <v>#REF!</v>
      </c>
      <c r="L190" s="86" t="e">
        <f>IF(ISBLANK('9. METAS'!#REF!),"",'9. METAS'!#REF!)</f>
        <v>#REF!</v>
      </c>
      <c r="M190" s="87" t="e">
        <f>IF(ISBLANK('9. METAS'!#REF!),"",'9. METAS'!#REF!)</f>
        <v>#REF!</v>
      </c>
      <c r="N190" s="97"/>
      <c r="O190" s="89"/>
      <c r="P190" s="89"/>
      <c r="Q190" s="90"/>
      <c r="R190" s="84" t="str">
        <f t="shared" si="16"/>
        <v>100%</v>
      </c>
      <c r="S190" s="85" t="str">
        <f t="shared" si="16"/>
        <v>100%</v>
      </c>
      <c r="T190" s="85" t="str">
        <f t="shared" si="15"/>
        <v>100%</v>
      </c>
      <c r="U190" s="108" t="str">
        <f t="shared" si="15"/>
        <v>100%</v>
      </c>
      <c r="V190" s="88" t="str">
        <f t="shared" si="11"/>
        <v>No Programado</v>
      </c>
      <c r="W190" s="85" t="str">
        <f t="shared" si="12"/>
        <v>No Programado</v>
      </c>
      <c r="X190" s="85" t="str">
        <f t="shared" si="13"/>
        <v>No Programado</v>
      </c>
      <c r="Y190" s="114" t="str">
        <f t="shared" si="14"/>
        <v>No Programado</v>
      </c>
      <c r="Z190" s="127"/>
      <c r="AA190" s="128"/>
      <c r="AB190" s="128"/>
      <c r="AC190" s="129"/>
    </row>
    <row r="191" spans="3:29" ht="17.25">
      <c r="C191" s="157" t="e">
        <f>IF(ISBLANK('5. Pp (3 años)'!#REF!),"",'5. Pp (3 años)'!#REF!)</f>
        <v>#REF!</v>
      </c>
      <c r="D191" s="68" t="e">
        <f>IF(ISBLANK('5. Pp (3 años)'!#REF!),"",'5. Pp (3 años)'!#REF!)</f>
        <v>#REF!</v>
      </c>
      <c r="E191" s="154" t="e">
        <f>IF(ISBLANK('5. Pp (3 años)'!#REF!),"",'5. Pp (3 años)'!#REF!)</f>
        <v>#REF!</v>
      </c>
      <c r="F191" s="154" t="e">
        <f>IF(ISBLANK('5. Pp (3 años)'!#REF!),"",'5. Pp (3 años)'!#REF!)</f>
        <v>#REF!</v>
      </c>
      <c r="G191" s="162" t="e">
        <f>IF(ISBLANK('5. Pp (3 años)'!#REF!),"",'5. Pp (3 años)'!#REF!)</f>
        <v>#REF!</v>
      </c>
      <c r="H191" s="54" t="e">
        <f>IF(ISBLANK('5. Pp (3 años)'!#REF!),"",'5. Pp (3 años)'!#REF!)</f>
        <v>#REF!</v>
      </c>
      <c r="I191" s="95" t="e">
        <f>IF(ISBLANK('9. METAS'!#REF!),"",'9. METAS'!#REF!)</f>
        <v>#REF!</v>
      </c>
      <c r="J191" s="96" t="e">
        <f>IF(ISBLANK('9. METAS'!#REF!),"",'9. METAS'!#REF!)</f>
        <v>#REF!</v>
      </c>
      <c r="K191" s="86" t="e">
        <f>IF(ISBLANK('9. METAS'!#REF!),"",'9. METAS'!#REF!)</f>
        <v>#REF!</v>
      </c>
      <c r="L191" s="86" t="e">
        <f>IF(ISBLANK('9. METAS'!#REF!),"",'9. METAS'!#REF!)</f>
        <v>#REF!</v>
      </c>
      <c r="M191" s="87" t="e">
        <f>IF(ISBLANK('9. METAS'!#REF!),"",'9. METAS'!#REF!)</f>
        <v>#REF!</v>
      </c>
      <c r="N191" s="97"/>
      <c r="O191" s="89"/>
      <c r="P191" s="89"/>
      <c r="Q191" s="90"/>
      <c r="R191" s="84" t="str">
        <f t="shared" si="16"/>
        <v>100%</v>
      </c>
      <c r="S191" s="85" t="str">
        <f t="shared" si="16"/>
        <v>100%</v>
      </c>
      <c r="T191" s="85" t="str">
        <f t="shared" si="15"/>
        <v>100%</v>
      </c>
      <c r="U191" s="108" t="str">
        <f t="shared" si="15"/>
        <v>100%</v>
      </c>
      <c r="V191" s="88" t="str">
        <f t="shared" si="11"/>
        <v>No Programado</v>
      </c>
      <c r="W191" s="85" t="str">
        <f t="shared" si="12"/>
        <v>No Programado</v>
      </c>
      <c r="X191" s="85" t="str">
        <f t="shared" si="13"/>
        <v>No Programado</v>
      </c>
      <c r="Y191" s="114" t="str">
        <f t="shared" si="14"/>
        <v>No Programado</v>
      </c>
      <c r="Z191" s="130"/>
      <c r="AA191" s="131"/>
      <c r="AB191" s="131"/>
      <c r="AC191" s="132"/>
    </row>
    <row r="192" spans="3:29" ht="17.25">
      <c r="C192" s="158" t="e">
        <f>IF(ISBLANK('5. Pp (3 años)'!#REF!),"",'5. Pp (3 años)'!#REF!)</f>
        <v>#REF!</v>
      </c>
      <c r="D192" s="68" t="e">
        <f>IF(ISBLANK('5. Pp (3 años)'!#REF!),"",'5. Pp (3 años)'!#REF!)</f>
        <v>#REF!</v>
      </c>
      <c r="E192" s="154" t="e">
        <f>IF(ISBLANK('5. Pp (3 años)'!#REF!),"",'5. Pp (3 años)'!#REF!)</f>
        <v>#REF!</v>
      </c>
      <c r="F192" s="154" t="e">
        <f>IF(ISBLANK('5. Pp (3 años)'!#REF!),"",'5. Pp (3 años)'!#REF!)</f>
        <v>#REF!</v>
      </c>
      <c r="G192" s="162" t="e">
        <f>IF(ISBLANK('5. Pp (3 años)'!#REF!),"",'5. Pp (3 años)'!#REF!)</f>
        <v>#REF!</v>
      </c>
      <c r="H192" s="54" t="e">
        <f>IF(ISBLANK('5. Pp (3 años)'!#REF!),"",'5. Pp (3 años)'!#REF!)</f>
        <v>#REF!</v>
      </c>
      <c r="I192" s="95" t="e">
        <f>IF(ISBLANK('9. METAS'!#REF!),"",'9. METAS'!#REF!)</f>
        <v>#REF!</v>
      </c>
      <c r="J192" s="96" t="e">
        <f>IF(ISBLANK('9. METAS'!#REF!),"",'9. METAS'!#REF!)</f>
        <v>#REF!</v>
      </c>
      <c r="K192" s="86" t="e">
        <f>IF(ISBLANK('9. METAS'!#REF!),"",'9. METAS'!#REF!)</f>
        <v>#REF!</v>
      </c>
      <c r="L192" s="86" t="e">
        <f>IF(ISBLANK('9. METAS'!#REF!),"",'9. METAS'!#REF!)</f>
        <v>#REF!</v>
      </c>
      <c r="M192" s="87" t="e">
        <f>IF(ISBLANK('9. METAS'!#REF!),"",'9. METAS'!#REF!)</f>
        <v>#REF!</v>
      </c>
      <c r="N192" s="97"/>
      <c r="O192" s="89"/>
      <c r="P192" s="89"/>
      <c r="Q192" s="90"/>
      <c r="R192" s="84" t="str">
        <f t="shared" si="16"/>
        <v>100%</v>
      </c>
      <c r="S192" s="85" t="str">
        <f t="shared" si="16"/>
        <v>100%</v>
      </c>
      <c r="T192" s="85" t="str">
        <f t="shared" si="15"/>
        <v>100%</v>
      </c>
      <c r="U192" s="108" t="str">
        <f t="shared" si="15"/>
        <v>100%</v>
      </c>
      <c r="V192" s="88" t="str">
        <f t="shared" si="11"/>
        <v>No Programado</v>
      </c>
      <c r="W192" s="85" t="str">
        <f t="shared" si="12"/>
        <v>No Programado</v>
      </c>
      <c r="X192" s="85" t="str">
        <f t="shared" si="13"/>
        <v>No Programado</v>
      </c>
      <c r="Y192" s="114" t="str">
        <f t="shared" si="14"/>
        <v>No Programado</v>
      </c>
      <c r="Z192" s="130"/>
      <c r="AA192" s="131"/>
      <c r="AB192" s="131"/>
      <c r="AC192" s="132"/>
    </row>
    <row r="193" spans="3:29" ht="17.25">
      <c r="C193" s="157" t="e">
        <f>IF(ISBLANK('5. Pp (3 años)'!#REF!),"",'5. Pp (3 años)'!#REF!)</f>
        <v>#REF!</v>
      </c>
      <c r="D193" s="68" t="e">
        <f>IF(ISBLANK('5. Pp (3 años)'!#REF!),"",'5. Pp (3 años)'!#REF!)</f>
        <v>#REF!</v>
      </c>
      <c r="E193" s="154" t="e">
        <f>IF(ISBLANK('5. Pp (3 años)'!#REF!),"",'5. Pp (3 años)'!#REF!)</f>
        <v>#REF!</v>
      </c>
      <c r="F193" s="154" t="e">
        <f>IF(ISBLANK('5. Pp (3 años)'!#REF!),"",'5. Pp (3 años)'!#REF!)</f>
        <v>#REF!</v>
      </c>
      <c r="G193" s="162" t="e">
        <f>IF(ISBLANK('5. Pp (3 años)'!#REF!),"",'5. Pp (3 años)'!#REF!)</f>
        <v>#REF!</v>
      </c>
      <c r="H193" s="54" t="e">
        <f>IF(ISBLANK('5. Pp (3 años)'!#REF!),"",'5. Pp (3 años)'!#REF!)</f>
        <v>#REF!</v>
      </c>
      <c r="I193" s="95" t="e">
        <f>IF(ISBLANK('9. METAS'!#REF!),"",'9. METAS'!#REF!)</f>
        <v>#REF!</v>
      </c>
      <c r="J193" s="96" t="e">
        <f>IF(ISBLANK('9. METAS'!#REF!),"",'9. METAS'!#REF!)</f>
        <v>#REF!</v>
      </c>
      <c r="K193" s="86" t="e">
        <f>IF(ISBLANK('9. METAS'!#REF!),"",'9. METAS'!#REF!)</f>
        <v>#REF!</v>
      </c>
      <c r="L193" s="86" t="e">
        <f>IF(ISBLANK('9. METAS'!#REF!),"",'9. METAS'!#REF!)</f>
        <v>#REF!</v>
      </c>
      <c r="M193" s="87" t="e">
        <f>IF(ISBLANK('9. METAS'!#REF!),"",'9. METAS'!#REF!)</f>
        <v>#REF!</v>
      </c>
      <c r="N193" s="97"/>
      <c r="O193" s="89"/>
      <c r="P193" s="89"/>
      <c r="Q193" s="90"/>
      <c r="R193" s="84" t="str">
        <f t="shared" si="16"/>
        <v>100%</v>
      </c>
      <c r="S193" s="85" t="str">
        <f t="shared" si="16"/>
        <v>100%</v>
      </c>
      <c r="T193" s="85" t="str">
        <f t="shared" si="15"/>
        <v>100%</v>
      </c>
      <c r="U193" s="108" t="str">
        <f t="shared" si="15"/>
        <v>100%</v>
      </c>
      <c r="V193" s="88" t="str">
        <f t="shared" si="11"/>
        <v>No Programado</v>
      </c>
      <c r="W193" s="85" t="str">
        <f t="shared" si="12"/>
        <v>No Programado</v>
      </c>
      <c r="X193" s="85" t="str">
        <f t="shared" si="13"/>
        <v>No Programado</v>
      </c>
      <c r="Y193" s="114" t="str">
        <f t="shared" si="14"/>
        <v>No Programado</v>
      </c>
      <c r="Z193" s="130"/>
      <c r="AA193" s="131"/>
      <c r="AB193" s="131"/>
      <c r="AC193" s="132"/>
    </row>
    <row r="194" spans="3:29" ht="17.25">
      <c r="C194" s="158" t="e">
        <f>IF(ISBLANK('5. Pp (3 años)'!#REF!),"",'5. Pp (3 años)'!#REF!)</f>
        <v>#REF!</v>
      </c>
      <c r="D194" s="68" t="e">
        <f>IF(ISBLANK('5. Pp (3 años)'!#REF!),"",'5. Pp (3 años)'!#REF!)</f>
        <v>#REF!</v>
      </c>
      <c r="E194" s="154" t="e">
        <f>IF(ISBLANK('5. Pp (3 años)'!#REF!),"",'5. Pp (3 años)'!#REF!)</f>
        <v>#REF!</v>
      </c>
      <c r="F194" s="154" t="e">
        <f>IF(ISBLANK('5. Pp (3 años)'!#REF!),"",'5. Pp (3 años)'!#REF!)</f>
        <v>#REF!</v>
      </c>
      <c r="G194" s="162" t="e">
        <f>IF(ISBLANK('5. Pp (3 años)'!#REF!),"",'5. Pp (3 años)'!#REF!)</f>
        <v>#REF!</v>
      </c>
      <c r="H194" s="54" t="e">
        <f>IF(ISBLANK('5. Pp (3 años)'!#REF!),"",'5. Pp (3 años)'!#REF!)</f>
        <v>#REF!</v>
      </c>
      <c r="I194" s="95" t="e">
        <f>IF(ISBLANK('9. METAS'!#REF!),"",'9. METAS'!#REF!)</f>
        <v>#REF!</v>
      </c>
      <c r="J194" s="96" t="e">
        <f>IF(ISBLANK('9. METAS'!#REF!),"",'9. METAS'!#REF!)</f>
        <v>#REF!</v>
      </c>
      <c r="K194" s="86" t="e">
        <f>IF(ISBLANK('9. METAS'!#REF!),"",'9. METAS'!#REF!)</f>
        <v>#REF!</v>
      </c>
      <c r="L194" s="86" t="e">
        <f>IF(ISBLANK('9. METAS'!#REF!),"",'9. METAS'!#REF!)</f>
        <v>#REF!</v>
      </c>
      <c r="M194" s="87" t="e">
        <f>IF(ISBLANK('9. METAS'!#REF!),"",'9. METAS'!#REF!)</f>
        <v>#REF!</v>
      </c>
      <c r="N194" s="97"/>
      <c r="O194" s="89"/>
      <c r="P194" s="89"/>
      <c r="Q194" s="90"/>
      <c r="R194" s="84" t="str">
        <f t="shared" si="16"/>
        <v>100%</v>
      </c>
      <c r="S194" s="85" t="str">
        <f t="shared" si="16"/>
        <v>100%</v>
      </c>
      <c r="T194" s="85" t="str">
        <f t="shared" si="15"/>
        <v>100%</v>
      </c>
      <c r="U194" s="108" t="str">
        <f t="shared" si="15"/>
        <v>100%</v>
      </c>
      <c r="V194" s="88" t="str">
        <f t="shared" si="11"/>
        <v>No Programado</v>
      </c>
      <c r="W194" s="85" t="str">
        <f t="shared" si="12"/>
        <v>No Programado</v>
      </c>
      <c r="X194" s="85" t="str">
        <f t="shared" si="13"/>
        <v>No Programado</v>
      </c>
      <c r="Y194" s="114" t="str">
        <f t="shared" si="14"/>
        <v>No Programado</v>
      </c>
      <c r="Z194" s="130"/>
      <c r="AA194" s="131"/>
      <c r="AB194" s="131"/>
      <c r="AC194" s="132"/>
    </row>
    <row r="195" spans="3:29" ht="17.25">
      <c r="C195" s="157" t="e">
        <f>IF(ISBLANK('5. Pp (3 años)'!#REF!),"",'5. Pp (3 años)'!#REF!)</f>
        <v>#REF!</v>
      </c>
      <c r="D195" s="68" t="e">
        <f>IF(ISBLANK('5. Pp (3 años)'!#REF!),"",'5. Pp (3 años)'!#REF!)</f>
        <v>#REF!</v>
      </c>
      <c r="E195" s="154" t="e">
        <f>IF(ISBLANK('5. Pp (3 años)'!#REF!),"",'5. Pp (3 años)'!#REF!)</f>
        <v>#REF!</v>
      </c>
      <c r="F195" s="154" t="e">
        <f>IF(ISBLANK('5. Pp (3 años)'!#REF!),"",'5. Pp (3 años)'!#REF!)</f>
        <v>#REF!</v>
      </c>
      <c r="G195" s="162" t="e">
        <f>IF(ISBLANK('5. Pp (3 años)'!#REF!),"",'5. Pp (3 años)'!#REF!)</f>
        <v>#REF!</v>
      </c>
      <c r="H195" s="54" t="e">
        <f>IF(ISBLANK('5. Pp (3 años)'!#REF!),"",'5. Pp (3 años)'!#REF!)</f>
        <v>#REF!</v>
      </c>
      <c r="I195" s="95" t="e">
        <f>IF(ISBLANK('9. METAS'!#REF!),"",'9. METAS'!#REF!)</f>
        <v>#REF!</v>
      </c>
      <c r="J195" s="96" t="e">
        <f>IF(ISBLANK('9. METAS'!#REF!),"",'9. METAS'!#REF!)</f>
        <v>#REF!</v>
      </c>
      <c r="K195" s="86" t="e">
        <f>IF(ISBLANK('9. METAS'!#REF!),"",'9. METAS'!#REF!)</f>
        <v>#REF!</v>
      </c>
      <c r="L195" s="86" t="e">
        <f>IF(ISBLANK('9. METAS'!#REF!),"",'9. METAS'!#REF!)</f>
        <v>#REF!</v>
      </c>
      <c r="M195" s="87" t="e">
        <f>IF(ISBLANK('9. METAS'!#REF!),"",'9. METAS'!#REF!)</f>
        <v>#REF!</v>
      </c>
      <c r="N195" s="97"/>
      <c r="O195" s="89"/>
      <c r="P195" s="89"/>
      <c r="Q195" s="90"/>
      <c r="R195" s="84" t="str">
        <f t="shared" si="16"/>
        <v>100%</v>
      </c>
      <c r="S195" s="85" t="str">
        <f t="shared" si="16"/>
        <v>100%</v>
      </c>
      <c r="T195" s="85" t="str">
        <f t="shared" si="15"/>
        <v>100%</v>
      </c>
      <c r="U195" s="108" t="str">
        <f t="shared" si="15"/>
        <v>100%</v>
      </c>
      <c r="V195" s="88" t="str">
        <f t="shared" si="11"/>
        <v>No Programado</v>
      </c>
      <c r="W195" s="85" t="str">
        <f t="shared" si="12"/>
        <v>No Programado</v>
      </c>
      <c r="X195" s="85" t="str">
        <f t="shared" si="13"/>
        <v>No Programado</v>
      </c>
      <c r="Y195" s="114" t="str">
        <f t="shared" si="14"/>
        <v>No Programado</v>
      </c>
      <c r="Z195" s="130"/>
      <c r="AA195" s="131"/>
      <c r="AB195" s="131"/>
      <c r="AC195" s="132"/>
    </row>
    <row r="196" spans="3:29" ht="17.25">
      <c r="C196" s="159" t="e">
        <f>IF(ISBLANK('5. Pp (3 años)'!#REF!),"",'5. Pp (3 años)'!#REF!)</f>
        <v>#REF!</v>
      </c>
      <c r="D196" s="47" t="e">
        <f>IF(ISBLANK('5. Pp (3 años)'!#REF!),"",'5. Pp (3 años)'!#REF!)</f>
        <v>#REF!</v>
      </c>
      <c r="E196" s="156" t="e">
        <f>IF(ISBLANK('5. Pp (3 años)'!#REF!),"",'5. Pp (3 años)'!#REF!)</f>
        <v>#REF!</v>
      </c>
      <c r="F196" s="156" t="e">
        <f>IF(ISBLANK('5. Pp (3 años)'!#REF!),"",'5. Pp (3 años)'!#REF!)</f>
        <v>#REF!</v>
      </c>
      <c r="G196" s="167" t="e">
        <f>IF(ISBLANK('5. Pp (3 años)'!#REF!),"",'5. Pp (3 años)'!#REF!)</f>
        <v>#REF!</v>
      </c>
      <c r="H196" s="53" t="e">
        <f>IF(ISBLANK('5. Pp (3 años)'!#REF!),"",'5. Pp (3 años)'!#REF!)</f>
        <v>#REF!</v>
      </c>
      <c r="I196" s="95" t="e">
        <f>IF(ISBLANK('9. METAS'!#REF!),"",'9. METAS'!#REF!)</f>
        <v>#REF!</v>
      </c>
      <c r="J196" s="96" t="e">
        <f>IF(ISBLANK('9. METAS'!#REF!),"",'9. METAS'!#REF!)</f>
        <v>#REF!</v>
      </c>
      <c r="K196" s="86" t="e">
        <f>IF(ISBLANK('9. METAS'!#REF!),"",'9. METAS'!#REF!)</f>
        <v>#REF!</v>
      </c>
      <c r="L196" s="86" t="e">
        <f>IF(ISBLANK('9. METAS'!#REF!),"",'9. METAS'!#REF!)</f>
        <v>#REF!</v>
      </c>
      <c r="M196" s="87" t="e">
        <f>IF(ISBLANK('9. METAS'!#REF!),"",'9. METAS'!#REF!)</f>
        <v>#REF!</v>
      </c>
      <c r="N196" s="97"/>
      <c r="O196" s="89"/>
      <c r="P196" s="89"/>
      <c r="Q196" s="90"/>
      <c r="R196" s="84" t="str">
        <f t="shared" si="16"/>
        <v>100%</v>
      </c>
      <c r="S196" s="85" t="str">
        <f t="shared" si="16"/>
        <v>100%</v>
      </c>
      <c r="T196" s="85" t="str">
        <f t="shared" si="15"/>
        <v>100%</v>
      </c>
      <c r="U196" s="108" t="str">
        <f t="shared" si="15"/>
        <v>100%</v>
      </c>
      <c r="V196" s="88" t="str">
        <f t="shared" si="11"/>
        <v>No Programado</v>
      </c>
      <c r="W196" s="85" t="str">
        <f t="shared" si="12"/>
        <v>No Programado</v>
      </c>
      <c r="X196" s="85" t="str">
        <f t="shared" si="13"/>
        <v>No Programado</v>
      </c>
      <c r="Y196" s="114" t="str">
        <f t="shared" si="14"/>
        <v>No Programado</v>
      </c>
      <c r="Z196" s="127"/>
      <c r="AA196" s="128"/>
      <c r="AB196" s="128"/>
      <c r="AC196" s="129"/>
    </row>
    <row r="197" spans="3:29" ht="17.25">
      <c r="C197" s="157" t="e">
        <f>IF(ISBLANK('5. Pp (3 años)'!#REF!),"",'5. Pp (3 años)'!#REF!)</f>
        <v>#REF!</v>
      </c>
      <c r="D197" s="68" t="e">
        <f>IF(ISBLANK('5. Pp (3 años)'!#REF!),"",'5. Pp (3 años)'!#REF!)</f>
        <v>#REF!</v>
      </c>
      <c r="E197" s="154" t="e">
        <f>IF(ISBLANK('5. Pp (3 años)'!#REF!),"",'5. Pp (3 años)'!#REF!)</f>
        <v>#REF!</v>
      </c>
      <c r="F197" s="154" t="e">
        <f>IF(ISBLANK('5. Pp (3 años)'!#REF!),"",'5. Pp (3 años)'!#REF!)</f>
        <v>#REF!</v>
      </c>
      <c r="G197" s="162" t="e">
        <f>IF(ISBLANK('5. Pp (3 años)'!#REF!),"",'5. Pp (3 años)'!#REF!)</f>
        <v>#REF!</v>
      </c>
      <c r="H197" s="54" t="e">
        <f>IF(ISBLANK('5. Pp (3 años)'!#REF!),"",'5. Pp (3 años)'!#REF!)</f>
        <v>#REF!</v>
      </c>
      <c r="I197" s="95" t="e">
        <f>IF(ISBLANK('9. METAS'!#REF!),"",'9. METAS'!#REF!)</f>
        <v>#REF!</v>
      </c>
      <c r="J197" s="96" t="e">
        <f>IF(ISBLANK('9. METAS'!#REF!),"",'9. METAS'!#REF!)</f>
        <v>#REF!</v>
      </c>
      <c r="K197" s="86" t="e">
        <f>IF(ISBLANK('9. METAS'!#REF!),"",'9. METAS'!#REF!)</f>
        <v>#REF!</v>
      </c>
      <c r="L197" s="86" t="e">
        <f>IF(ISBLANK('9. METAS'!#REF!),"",'9. METAS'!#REF!)</f>
        <v>#REF!</v>
      </c>
      <c r="M197" s="87" t="e">
        <f>IF(ISBLANK('9. METAS'!#REF!),"",'9. METAS'!#REF!)</f>
        <v>#REF!</v>
      </c>
      <c r="N197" s="97"/>
      <c r="O197" s="89"/>
      <c r="P197" s="89"/>
      <c r="Q197" s="90"/>
      <c r="R197" s="84" t="str">
        <f t="shared" si="16"/>
        <v>100%</v>
      </c>
      <c r="S197" s="85" t="str">
        <f t="shared" si="16"/>
        <v>100%</v>
      </c>
      <c r="T197" s="85" t="str">
        <f t="shared" si="15"/>
        <v>100%</v>
      </c>
      <c r="U197" s="108" t="str">
        <f t="shared" si="15"/>
        <v>100%</v>
      </c>
      <c r="V197" s="88" t="str">
        <f t="shared" si="11"/>
        <v>No Programado</v>
      </c>
      <c r="W197" s="85" t="str">
        <f t="shared" si="12"/>
        <v>No Programado</v>
      </c>
      <c r="X197" s="85" t="str">
        <f t="shared" si="13"/>
        <v>No Programado</v>
      </c>
      <c r="Y197" s="114" t="str">
        <f t="shared" si="14"/>
        <v>No Programado</v>
      </c>
      <c r="Z197" s="130"/>
      <c r="AA197" s="131"/>
      <c r="AB197" s="131"/>
      <c r="AC197" s="132"/>
    </row>
    <row r="198" spans="3:29" ht="17.25">
      <c r="C198" s="158" t="e">
        <f>IF(ISBLANK('5. Pp (3 años)'!#REF!),"",'5. Pp (3 años)'!#REF!)</f>
        <v>#REF!</v>
      </c>
      <c r="D198" s="68" t="e">
        <f>IF(ISBLANK('5. Pp (3 años)'!#REF!),"",'5. Pp (3 años)'!#REF!)</f>
        <v>#REF!</v>
      </c>
      <c r="E198" s="154" t="e">
        <f>IF(ISBLANK('5. Pp (3 años)'!#REF!),"",'5. Pp (3 años)'!#REF!)</f>
        <v>#REF!</v>
      </c>
      <c r="F198" s="154" t="e">
        <f>IF(ISBLANK('5. Pp (3 años)'!#REF!),"",'5. Pp (3 años)'!#REF!)</f>
        <v>#REF!</v>
      </c>
      <c r="G198" s="162" t="e">
        <f>IF(ISBLANK('5. Pp (3 años)'!#REF!),"",'5. Pp (3 años)'!#REF!)</f>
        <v>#REF!</v>
      </c>
      <c r="H198" s="54" t="e">
        <f>IF(ISBLANK('5. Pp (3 años)'!#REF!),"",'5. Pp (3 años)'!#REF!)</f>
        <v>#REF!</v>
      </c>
      <c r="I198" s="95" t="e">
        <f>IF(ISBLANK('9. METAS'!#REF!),"",'9. METAS'!#REF!)</f>
        <v>#REF!</v>
      </c>
      <c r="J198" s="96" t="e">
        <f>IF(ISBLANK('9. METAS'!#REF!),"",'9. METAS'!#REF!)</f>
        <v>#REF!</v>
      </c>
      <c r="K198" s="86" t="e">
        <f>IF(ISBLANK('9. METAS'!#REF!),"",'9. METAS'!#REF!)</f>
        <v>#REF!</v>
      </c>
      <c r="L198" s="86" t="e">
        <f>IF(ISBLANK('9. METAS'!#REF!),"",'9. METAS'!#REF!)</f>
        <v>#REF!</v>
      </c>
      <c r="M198" s="87" t="e">
        <f>IF(ISBLANK('9. METAS'!#REF!),"",'9. METAS'!#REF!)</f>
        <v>#REF!</v>
      </c>
      <c r="N198" s="97"/>
      <c r="O198" s="89"/>
      <c r="P198" s="89"/>
      <c r="Q198" s="90"/>
      <c r="R198" s="84" t="str">
        <f t="shared" si="16"/>
        <v>100%</v>
      </c>
      <c r="S198" s="85" t="str">
        <f t="shared" si="16"/>
        <v>100%</v>
      </c>
      <c r="T198" s="85" t="str">
        <f t="shared" si="15"/>
        <v>100%</v>
      </c>
      <c r="U198" s="108" t="str">
        <f t="shared" si="15"/>
        <v>100%</v>
      </c>
      <c r="V198" s="88" t="str">
        <f t="shared" si="11"/>
        <v>No Programado</v>
      </c>
      <c r="W198" s="85" t="str">
        <f t="shared" si="12"/>
        <v>No Programado</v>
      </c>
      <c r="X198" s="85" t="str">
        <f t="shared" si="13"/>
        <v>No Programado</v>
      </c>
      <c r="Y198" s="114" t="str">
        <f t="shared" si="14"/>
        <v>No Programado</v>
      </c>
      <c r="Z198" s="130"/>
      <c r="AA198" s="131"/>
      <c r="AB198" s="131"/>
      <c r="AC198" s="132"/>
    </row>
    <row r="199" spans="3:29" ht="17.25">
      <c r="C199" s="157" t="e">
        <f>IF(ISBLANK('5. Pp (3 años)'!#REF!),"",'5. Pp (3 años)'!#REF!)</f>
        <v>#REF!</v>
      </c>
      <c r="D199" s="68" t="e">
        <f>IF(ISBLANK('5. Pp (3 años)'!#REF!),"",'5. Pp (3 años)'!#REF!)</f>
        <v>#REF!</v>
      </c>
      <c r="E199" s="154" t="e">
        <f>IF(ISBLANK('5. Pp (3 años)'!#REF!),"",'5. Pp (3 años)'!#REF!)</f>
        <v>#REF!</v>
      </c>
      <c r="F199" s="154" t="e">
        <f>IF(ISBLANK('5. Pp (3 años)'!#REF!),"",'5. Pp (3 años)'!#REF!)</f>
        <v>#REF!</v>
      </c>
      <c r="G199" s="162" t="e">
        <f>IF(ISBLANK('5. Pp (3 años)'!#REF!),"",'5. Pp (3 años)'!#REF!)</f>
        <v>#REF!</v>
      </c>
      <c r="H199" s="54" t="e">
        <f>IF(ISBLANK('5. Pp (3 años)'!#REF!),"",'5. Pp (3 años)'!#REF!)</f>
        <v>#REF!</v>
      </c>
      <c r="I199" s="95" t="e">
        <f>IF(ISBLANK('9. METAS'!#REF!),"",'9. METAS'!#REF!)</f>
        <v>#REF!</v>
      </c>
      <c r="J199" s="96" t="e">
        <f>IF(ISBLANK('9. METAS'!#REF!),"",'9. METAS'!#REF!)</f>
        <v>#REF!</v>
      </c>
      <c r="K199" s="86" t="e">
        <f>IF(ISBLANK('9. METAS'!#REF!),"",'9. METAS'!#REF!)</f>
        <v>#REF!</v>
      </c>
      <c r="L199" s="86" t="e">
        <f>IF(ISBLANK('9. METAS'!#REF!),"",'9. METAS'!#REF!)</f>
        <v>#REF!</v>
      </c>
      <c r="M199" s="87" t="e">
        <f>IF(ISBLANK('9. METAS'!#REF!),"",'9. METAS'!#REF!)</f>
        <v>#REF!</v>
      </c>
      <c r="N199" s="97"/>
      <c r="O199" s="89"/>
      <c r="P199" s="89"/>
      <c r="Q199" s="90"/>
      <c r="R199" s="84" t="str">
        <f t="shared" si="16"/>
        <v>100%</v>
      </c>
      <c r="S199" s="85" t="str">
        <f t="shared" si="16"/>
        <v>100%</v>
      </c>
      <c r="T199" s="85" t="str">
        <f t="shared" si="15"/>
        <v>100%</v>
      </c>
      <c r="U199" s="108" t="str">
        <f t="shared" si="15"/>
        <v>100%</v>
      </c>
      <c r="V199" s="88" t="str">
        <f t="shared" si="11"/>
        <v>No Programado</v>
      </c>
      <c r="W199" s="85" t="str">
        <f t="shared" si="12"/>
        <v>No Programado</v>
      </c>
      <c r="X199" s="85" t="str">
        <f t="shared" si="13"/>
        <v>No Programado</v>
      </c>
      <c r="Y199" s="114" t="str">
        <f t="shared" si="14"/>
        <v>No Programado</v>
      </c>
      <c r="Z199" s="130"/>
      <c r="AA199" s="131"/>
      <c r="AB199" s="131"/>
      <c r="AC199" s="132"/>
    </row>
    <row r="200" spans="3:29" ht="17.25">
      <c r="C200" s="158" t="e">
        <f>IF(ISBLANK('5. Pp (3 años)'!#REF!),"",'5. Pp (3 años)'!#REF!)</f>
        <v>#REF!</v>
      </c>
      <c r="D200" s="68" t="e">
        <f>IF(ISBLANK('5. Pp (3 años)'!#REF!),"",'5. Pp (3 años)'!#REF!)</f>
        <v>#REF!</v>
      </c>
      <c r="E200" s="154" t="e">
        <f>IF(ISBLANK('5. Pp (3 años)'!#REF!),"",'5. Pp (3 años)'!#REF!)</f>
        <v>#REF!</v>
      </c>
      <c r="F200" s="154" t="e">
        <f>IF(ISBLANK('5. Pp (3 años)'!#REF!),"",'5. Pp (3 años)'!#REF!)</f>
        <v>#REF!</v>
      </c>
      <c r="G200" s="162" t="e">
        <f>IF(ISBLANK('5. Pp (3 años)'!#REF!),"",'5. Pp (3 años)'!#REF!)</f>
        <v>#REF!</v>
      </c>
      <c r="H200" s="54" t="e">
        <f>IF(ISBLANK('5. Pp (3 años)'!#REF!),"",'5. Pp (3 años)'!#REF!)</f>
        <v>#REF!</v>
      </c>
      <c r="I200" s="95" t="e">
        <f>IF(ISBLANK('9. METAS'!#REF!),"",'9. METAS'!#REF!)</f>
        <v>#REF!</v>
      </c>
      <c r="J200" s="96" t="e">
        <f>IF(ISBLANK('9. METAS'!#REF!),"",'9. METAS'!#REF!)</f>
        <v>#REF!</v>
      </c>
      <c r="K200" s="86" t="e">
        <f>IF(ISBLANK('9. METAS'!#REF!),"",'9. METAS'!#REF!)</f>
        <v>#REF!</v>
      </c>
      <c r="L200" s="86" t="e">
        <f>IF(ISBLANK('9. METAS'!#REF!),"",'9. METAS'!#REF!)</f>
        <v>#REF!</v>
      </c>
      <c r="M200" s="87" t="e">
        <f>IF(ISBLANK('9. METAS'!#REF!),"",'9. METAS'!#REF!)</f>
        <v>#REF!</v>
      </c>
      <c r="N200" s="97"/>
      <c r="O200" s="89"/>
      <c r="P200" s="89"/>
      <c r="Q200" s="90"/>
      <c r="R200" s="84" t="str">
        <f t="shared" si="16"/>
        <v>100%</v>
      </c>
      <c r="S200" s="85" t="str">
        <f t="shared" si="16"/>
        <v>100%</v>
      </c>
      <c r="T200" s="85" t="str">
        <f t="shared" si="15"/>
        <v>100%</v>
      </c>
      <c r="U200" s="108" t="str">
        <f t="shared" si="15"/>
        <v>100%</v>
      </c>
      <c r="V200" s="88" t="str">
        <f t="shared" si="11"/>
        <v>No Programado</v>
      </c>
      <c r="W200" s="85" t="str">
        <f t="shared" si="12"/>
        <v>No Programado</v>
      </c>
      <c r="X200" s="85" t="str">
        <f t="shared" si="13"/>
        <v>No Programado</v>
      </c>
      <c r="Y200" s="114" t="str">
        <f t="shared" si="14"/>
        <v>No Programado</v>
      </c>
      <c r="Z200" s="130"/>
      <c r="AA200" s="131"/>
      <c r="AB200" s="131"/>
      <c r="AC200" s="132"/>
    </row>
    <row r="201" spans="3:29" ht="17.25">
      <c r="C201" s="157" t="e">
        <f>IF(ISBLANK('5. Pp (3 años)'!#REF!),"",'5. Pp (3 años)'!#REF!)</f>
        <v>#REF!</v>
      </c>
      <c r="D201" s="68" t="e">
        <f>IF(ISBLANK('5. Pp (3 años)'!#REF!),"",'5. Pp (3 años)'!#REF!)</f>
        <v>#REF!</v>
      </c>
      <c r="E201" s="154" t="e">
        <f>IF(ISBLANK('5. Pp (3 años)'!#REF!),"",'5. Pp (3 años)'!#REF!)</f>
        <v>#REF!</v>
      </c>
      <c r="F201" s="154" t="e">
        <f>IF(ISBLANK('5. Pp (3 años)'!#REF!),"",'5. Pp (3 años)'!#REF!)</f>
        <v>#REF!</v>
      </c>
      <c r="G201" s="162" t="e">
        <f>IF(ISBLANK('5. Pp (3 años)'!#REF!),"",'5. Pp (3 años)'!#REF!)</f>
        <v>#REF!</v>
      </c>
      <c r="H201" s="54" t="e">
        <f>IF(ISBLANK('5. Pp (3 años)'!#REF!),"",'5. Pp (3 años)'!#REF!)</f>
        <v>#REF!</v>
      </c>
      <c r="I201" s="95" t="e">
        <f>IF(ISBLANK('9. METAS'!#REF!),"",'9. METAS'!#REF!)</f>
        <v>#REF!</v>
      </c>
      <c r="J201" s="96" t="e">
        <f>IF(ISBLANK('9. METAS'!#REF!),"",'9. METAS'!#REF!)</f>
        <v>#REF!</v>
      </c>
      <c r="K201" s="86" t="e">
        <f>IF(ISBLANK('9. METAS'!#REF!),"",'9. METAS'!#REF!)</f>
        <v>#REF!</v>
      </c>
      <c r="L201" s="86" t="e">
        <f>IF(ISBLANK('9. METAS'!#REF!),"",'9. METAS'!#REF!)</f>
        <v>#REF!</v>
      </c>
      <c r="M201" s="87" t="e">
        <f>IF(ISBLANK('9. METAS'!#REF!),"",'9. METAS'!#REF!)</f>
        <v>#REF!</v>
      </c>
      <c r="N201" s="97"/>
      <c r="O201" s="89"/>
      <c r="P201" s="89"/>
      <c r="Q201" s="90"/>
      <c r="R201" s="84" t="str">
        <f t="shared" si="16"/>
        <v>100%</v>
      </c>
      <c r="S201" s="85" t="str">
        <f t="shared" si="16"/>
        <v>100%</v>
      </c>
      <c r="T201" s="85" t="str">
        <f t="shared" si="15"/>
        <v>100%</v>
      </c>
      <c r="U201" s="108" t="str">
        <f t="shared" si="15"/>
        <v>100%</v>
      </c>
      <c r="V201" s="88" t="str">
        <f t="shared" si="11"/>
        <v>No Programado</v>
      </c>
      <c r="W201" s="85" t="str">
        <f t="shared" si="12"/>
        <v>No Programado</v>
      </c>
      <c r="X201" s="85" t="str">
        <f t="shared" si="13"/>
        <v>No Programado</v>
      </c>
      <c r="Y201" s="114" t="str">
        <f t="shared" si="14"/>
        <v>No Programado</v>
      </c>
      <c r="Z201" s="130"/>
      <c r="AA201" s="131"/>
      <c r="AB201" s="131"/>
      <c r="AC201" s="132"/>
    </row>
    <row r="202" spans="3:29" ht="17.25">
      <c r="C202" s="159" t="e">
        <f>IF(ISBLANK('5. Pp (3 años)'!#REF!),"",'5. Pp (3 años)'!#REF!)</f>
        <v>#REF!</v>
      </c>
      <c r="D202" s="47" t="e">
        <f>IF(ISBLANK('5. Pp (3 años)'!#REF!),"",'5. Pp (3 años)'!#REF!)</f>
        <v>#REF!</v>
      </c>
      <c r="E202" s="156" t="e">
        <f>IF(ISBLANK('5. Pp (3 años)'!#REF!),"",'5. Pp (3 años)'!#REF!)</f>
        <v>#REF!</v>
      </c>
      <c r="F202" s="156" t="e">
        <f>IF(ISBLANK('5. Pp (3 años)'!#REF!),"",'5. Pp (3 años)'!#REF!)</f>
        <v>#REF!</v>
      </c>
      <c r="G202" s="167" t="e">
        <f>IF(ISBLANK('5. Pp (3 años)'!#REF!),"",'5. Pp (3 años)'!#REF!)</f>
        <v>#REF!</v>
      </c>
      <c r="H202" s="53" t="e">
        <f>IF(ISBLANK('5. Pp (3 años)'!#REF!),"",'5. Pp (3 años)'!#REF!)</f>
        <v>#REF!</v>
      </c>
      <c r="I202" s="95" t="e">
        <f>IF(ISBLANK('9. METAS'!#REF!),"",'9. METAS'!#REF!)</f>
        <v>#REF!</v>
      </c>
      <c r="J202" s="96" t="e">
        <f>IF(ISBLANK('9. METAS'!#REF!),"",'9. METAS'!#REF!)</f>
        <v>#REF!</v>
      </c>
      <c r="K202" s="86" t="e">
        <f>IF(ISBLANK('9. METAS'!#REF!),"",'9. METAS'!#REF!)</f>
        <v>#REF!</v>
      </c>
      <c r="L202" s="86" t="e">
        <f>IF(ISBLANK('9. METAS'!#REF!),"",'9. METAS'!#REF!)</f>
        <v>#REF!</v>
      </c>
      <c r="M202" s="87" t="e">
        <f>IF(ISBLANK('9. METAS'!#REF!),"",'9. METAS'!#REF!)</f>
        <v>#REF!</v>
      </c>
      <c r="N202" s="97"/>
      <c r="O202" s="89"/>
      <c r="P202" s="89"/>
      <c r="Q202" s="90"/>
      <c r="R202" s="84" t="str">
        <f t="shared" si="16"/>
        <v>100%</v>
      </c>
      <c r="S202" s="85" t="str">
        <f t="shared" si="16"/>
        <v>100%</v>
      </c>
      <c r="T202" s="85" t="str">
        <f t="shared" si="15"/>
        <v>100%</v>
      </c>
      <c r="U202" s="108" t="str">
        <f t="shared" si="15"/>
        <v>100%</v>
      </c>
      <c r="V202" s="88" t="str">
        <f t="shared" si="11"/>
        <v>No Programado</v>
      </c>
      <c r="W202" s="85" t="str">
        <f t="shared" si="12"/>
        <v>No Programado</v>
      </c>
      <c r="X202" s="85" t="str">
        <f t="shared" si="13"/>
        <v>No Programado</v>
      </c>
      <c r="Y202" s="114" t="str">
        <f t="shared" si="14"/>
        <v>No Programado</v>
      </c>
      <c r="Z202" s="127"/>
      <c r="AA202" s="128"/>
      <c r="AB202" s="128"/>
      <c r="AC202" s="129"/>
    </row>
    <row r="203" spans="3:29" ht="17.25">
      <c r="C203" s="157" t="e">
        <f>IF(ISBLANK('5. Pp (3 años)'!#REF!),"",'5. Pp (3 años)'!#REF!)</f>
        <v>#REF!</v>
      </c>
      <c r="D203" s="68" t="e">
        <f>IF(ISBLANK('5. Pp (3 años)'!#REF!),"",'5. Pp (3 años)'!#REF!)</f>
        <v>#REF!</v>
      </c>
      <c r="E203" s="154" t="e">
        <f>IF(ISBLANK('5. Pp (3 años)'!#REF!),"",'5. Pp (3 años)'!#REF!)</f>
        <v>#REF!</v>
      </c>
      <c r="F203" s="154" t="e">
        <f>IF(ISBLANK('5. Pp (3 años)'!#REF!),"",'5. Pp (3 años)'!#REF!)</f>
        <v>#REF!</v>
      </c>
      <c r="G203" s="162" t="e">
        <f>IF(ISBLANK('5. Pp (3 años)'!#REF!),"",'5. Pp (3 años)'!#REF!)</f>
        <v>#REF!</v>
      </c>
      <c r="H203" s="54" t="e">
        <f>IF(ISBLANK('5. Pp (3 años)'!#REF!),"",'5. Pp (3 años)'!#REF!)</f>
        <v>#REF!</v>
      </c>
      <c r="I203" s="95" t="e">
        <f>IF(ISBLANK('9. METAS'!#REF!),"",'9. METAS'!#REF!)</f>
        <v>#REF!</v>
      </c>
      <c r="J203" s="96" t="e">
        <f>IF(ISBLANK('9. METAS'!#REF!),"",'9. METAS'!#REF!)</f>
        <v>#REF!</v>
      </c>
      <c r="K203" s="86" t="e">
        <f>IF(ISBLANK('9. METAS'!#REF!),"",'9. METAS'!#REF!)</f>
        <v>#REF!</v>
      </c>
      <c r="L203" s="86" t="e">
        <f>IF(ISBLANK('9. METAS'!#REF!),"",'9. METAS'!#REF!)</f>
        <v>#REF!</v>
      </c>
      <c r="M203" s="87" t="e">
        <f>IF(ISBLANK('9. METAS'!#REF!),"",'9. METAS'!#REF!)</f>
        <v>#REF!</v>
      </c>
      <c r="N203" s="97"/>
      <c r="O203" s="89"/>
      <c r="P203" s="89"/>
      <c r="Q203" s="90"/>
      <c r="R203" s="84" t="str">
        <f t="shared" si="16"/>
        <v>100%</v>
      </c>
      <c r="S203" s="85" t="str">
        <f t="shared" si="16"/>
        <v>100%</v>
      </c>
      <c r="T203" s="85" t="str">
        <f t="shared" si="15"/>
        <v>100%</v>
      </c>
      <c r="U203" s="108" t="str">
        <f t="shared" si="15"/>
        <v>100%</v>
      </c>
      <c r="V203" s="88" t="str">
        <f t="shared" si="11"/>
        <v>No Programado</v>
      </c>
      <c r="W203" s="85" t="str">
        <f t="shared" si="12"/>
        <v>No Programado</v>
      </c>
      <c r="X203" s="85" t="str">
        <f t="shared" si="13"/>
        <v>No Programado</v>
      </c>
      <c r="Y203" s="114" t="str">
        <f t="shared" si="14"/>
        <v>No Programado</v>
      </c>
      <c r="Z203" s="130"/>
      <c r="AA203" s="131"/>
      <c r="AB203" s="131"/>
      <c r="AC203" s="132"/>
    </row>
    <row r="204" spans="3:29" ht="17.25">
      <c r="C204" s="158" t="e">
        <f>IF(ISBLANK('5. Pp (3 años)'!#REF!),"",'5. Pp (3 años)'!#REF!)</f>
        <v>#REF!</v>
      </c>
      <c r="D204" s="68" t="e">
        <f>IF(ISBLANK('5. Pp (3 años)'!#REF!),"",'5. Pp (3 años)'!#REF!)</f>
        <v>#REF!</v>
      </c>
      <c r="E204" s="154" t="e">
        <f>IF(ISBLANK('5. Pp (3 años)'!#REF!),"",'5. Pp (3 años)'!#REF!)</f>
        <v>#REF!</v>
      </c>
      <c r="F204" s="154" t="e">
        <f>IF(ISBLANK('5. Pp (3 años)'!#REF!),"",'5. Pp (3 años)'!#REF!)</f>
        <v>#REF!</v>
      </c>
      <c r="G204" s="162" t="e">
        <f>IF(ISBLANK('5. Pp (3 años)'!#REF!),"",'5. Pp (3 años)'!#REF!)</f>
        <v>#REF!</v>
      </c>
      <c r="H204" s="54" t="e">
        <f>IF(ISBLANK('5. Pp (3 años)'!#REF!),"",'5. Pp (3 años)'!#REF!)</f>
        <v>#REF!</v>
      </c>
      <c r="I204" s="95" t="e">
        <f>IF(ISBLANK('9. METAS'!#REF!),"",'9. METAS'!#REF!)</f>
        <v>#REF!</v>
      </c>
      <c r="J204" s="96" t="e">
        <f>IF(ISBLANK('9. METAS'!#REF!),"",'9. METAS'!#REF!)</f>
        <v>#REF!</v>
      </c>
      <c r="K204" s="86" t="e">
        <f>IF(ISBLANK('9. METAS'!#REF!),"",'9. METAS'!#REF!)</f>
        <v>#REF!</v>
      </c>
      <c r="L204" s="86" t="e">
        <f>IF(ISBLANK('9. METAS'!#REF!),"",'9. METAS'!#REF!)</f>
        <v>#REF!</v>
      </c>
      <c r="M204" s="87" t="e">
        <f>IF(ISBLANK('9. METAS'!#REF!),"",'9. METAS'!#REF!)</f>
        <v>#REF!</v>
      </c>
      <c r="N204" s="97"/>
      <c r="O204" s="89"/>
      <c r="P204" s="89"/>
      <c r="Q204" s="90"/>
      <c r="R204" s="84" t="str">
        <f t="shared" si="16"/>
        <v>100%</v>
      </c>
      <c r="S204" s="85" t="str">
        <f t="shared" si="16"/>
        <v>100%</v>
      </c>
      <c r="T204" s="85" t="str">
        <f t="shared" si="15"/>
        <v>100%</v>
      </c>
      <c r="U204" s="108" t="str">
        <f t="shared" si="15"/>
        <v>100%</v>
      </c>
      <c r="V204" s="88" t="str">
        <f t="shared" si="11"/>
        <v>No Programado</v>
      </c>
      <c r="W204" s="85" t="str">
        <f t="shared" si="12"/>
        <v>No Programado</v>
      </c>
      <c r="X204" s="85" t="str">
        <f t="shared" si="13"/>
        <v>No Programado</v>
      </c>
      <c r="Y204" s="114" t="str">
        <f t="shared" si="14"/>
        <v>No Programado</v>
      </c>
      <c r="Z204" s="130"/>
      <c r="AA204" s="131"/>
      <c r="AB204" s="131"/>
      <c r="AC204" s="132"/>
    </row>
    <row r="205" spans="3:29" ht="17.25">
      <c r="C205" s="157" t="e">
        <f>IF(ISBLANK('5. Pp (3 años)'!#REF!),"",'5. Pp (3 años)'!#REF!)</f>
        <v>#REF!</v>
      </c>
      <c r="D205" s="68" t="e">
        <f>IF(ISBLANK('5. Pp (3 años)'!#REF!),"",'5. Pp (3 años)'!#REF!)</f>
        <v>#REF!</v>
      </c>
      <c r="E205" s="154" t="e">
        <f>IF(ISBLANK('5. Pp (3 años)'!#REF!),"",'5. Pp (3 años)'!#REF!)</f>
        <v>#REF!</v>
      </c>
      <c r="F205" s="154" t="e">
        <f>IF(ISBLANK('5. Pp (3 años)'!#REF!),"",'5. Pp (3 años)'!#REF!)</f>
        <v>#REF!</v>
      </c>
      <c r="G205" s="162" t="e">
        <f>IF(ISBLANK('5. Pp (3 años)'!#REF!),"",'5. Pp (3 años)'!#REF!)</f>
        <v>#REF!</v>
      </c>
      <c r="H205" s="54" t="e">
        <f>IF(ISBLANK('5. Pp (3 años)'!#REF!),"",'5. Pp (3 años)'!#REF!)</f>
        <v>#REF!</v>
      </c>
      <c r="I205" s="95" t="e">
        <f>IF(ISBLANK('9. METAS'!#REF!),"",'9. METAS'!#REF!)</f>
        <v>#REF!</v>
      </c>
      <c r="J205" s="96" t="e">
        <f>IF(ISBLANK('9. METAS'!#REF!),"",'9. METAS'!#REF!)</f>
        <v>#REF!</v>
      </c>
      <c r="K205" s="86" t="e">
        <f>IF(ISBLANK('9. METAS'!#REF!),"",'9. METAS'!#REF!)</f>
        <v>#REF!</v>
      </c>
      <c r="L205" s="86" t="e">
        <f>IF(ISBLANK('9. METAS'!#REF!),"",'9. METAS'!#REF!)</f>
        <v>#REF!</v>
      </c>
      <c r="M205" s="87" t="e">
        <f>IF(ISBLANK('9. METAS'!#REF!),"",'9. METAS'!#REF!)</f>
        <v>#REF!</v>
      </c>
      <c r="N205" s="97"/>
      <c r="O205" s="89"/>
      <c r="P205" s="89"/>
      <c r="Q205" s="90"/>
      <c r="R205" s="84" t="str">
        <f t="shared" si="16"/>
        <v>100%</v>
      </c>
      <c r="S205" s="85" t="str">
        <f t="shared" si="16"/>
        <v>100%</v>
      </c>
      <c r="T205" s="85" t="str">
        <f t="shared" si="15"/>
        <v>100%</v>
      </c>
      <c r="U205" s="108" t="str">
        <f t="shared" si="15"/>
        <v>100%</v>
      </c>
      <c r="V205" s="88" t="str">
        <f t="shared" si="11"/>
        <v>No Programado</v>
      </c>
      <c r="W205" s="85" t="str">
        <f t="shared" si="12"/>
        <v>No Programado</v>
      </c>
      <c r="X205" s="85" t="str">
        <f t="shared" si="13"/>
        <v>No Programado</v>
      </c>
      <c r="Y205" s="114" t="str">
        <f t="shared" si="14"/>
        <v>No Programado</v>
      </c>
      <c r="Z205" s="130"/>
      <c r="AA205" s="131"/>
      <c r="AB205" s="131"/>
      <c r="AC205" s="132"/>
    </row>
    <row r="206" spans="3:29" ht="17.25">
      <c r="C206" s="158" t="e">
        <f>IF(ISBLANK('5. Pp (3 años)'!#REF!),"",'5. Pp (3 años)'!#REF!)</f>
        <v>#REF!</v>
      </c>
      <c r="D206" s="68" t="e">
        <f>IF(ISBLANK('5. Pp (3 años)'!#REF!),"",'5. Pp (3 años)'!#REF!)</f>
        <v>#REF!</v>
      </c>
      <c r="E206" s="154" t="e">
        <f>IF(ISBLANK('5. Pp (3 años)'!#REF!),"",'5. Pp (3 años)'!#REF!)</f>
        <v>#REF!</v>
      </c>
      <c r="F206" s="154" t="e">
        <f>IF(ISBLANK('5. Pp (3 años)'!#REF!),"",'5. Pp (3 años)'!#REF!)</f>
        <v>#REF!</v>
      </c>
      <c r="G206" s="162" t="e">
        <f>IF(ISBLANK('5. Pp (3 años)'!#REF!),"",'5. Pp (3 años)'!#REF!)</f>
        <v>#REF!</v>
      </c>
      <c r="H206" s="54" t="e">
        <f>IF(ISBLANK('5. Pp (3 años)'!#REF!),"",'5. Pp (3 años)'!#REF!)</f>
        <v>#REF!</v>
      </c>
      <c r="I206" s="95" t="e">
        <f>IF(ISBLANK('9. METAS'!#REF!),"",'9. METAS'!#REF!)</f>
        <v>#REF!</v>
      </c>
      <c r="J206" s="96" t="e">
        <f>IF(ISBLANK('9. METAS'!#REF!),"",'9. METAS'!#REF!)</f>
        <v>#REF!</v>
      </c>
      <c r="K206" s="86" t="e">
        <f>IF(ISBLANK('9. METAS'!#REF!),"",'9. METAS'!#REF!)</f>
        <v>#REF!</v>
      </c>
      <c r="L206" s="86" t="e">
        <f>IF(ISBLANK('9. METAS'!#REF!),"",'9. METAS'!#REF!)</f>
        <v>#REF!</v>
      </c>
      <c r="M206" s="87" t="e">
        <f>IF(ISBLANK('9. METAS'!#REF!),"",'9. METAS'!#REF!)</f>
        <v>#REF!</v>
      </c>
      <c r="N206" s="97"/>
      <c r="O206" s="89"/>
      <c r="P206" s="89"/>
      <c r="Q206" s="90"/>
      <c r="R206" s="84" t="str">
        <f t="shared" si="16"/>
        <v>100%</v>
      </c>
      <c r="S206" s="85" t="str">
        <f t="shared" si="16"/>
        <v>100%</v>
      </c>
      <c r="T206" s="85" t="str">
        <f t="shared" si="15"/>
        <v>100%</v>
      </c>
      <c r="U206" s="108" t="str">
        <f t="shared" si="15"/>
        <v>100%</v>
      </c>
      <c r="V206" s="88" t="str">
        <f t="shared" si="11"/>
        <v>No Programado</v>
      </c>
      <c r="W206" s="85" t="str">
        <f t="shared" si="12"/>
        <v>No Programado</v>
      </c>
      <c r="X206" s="85" t="str">
        <f t="shared" si="13"/>
        <v>No Programado</v>
      </c>
      <c r="Y206" s="114" t="str">
        <f t="shared" si="14"/>
        <v>No Programado</v>
      </c>
      <c r="Z206" s="130"/>
      <c r="AA206" s="131"/>
      <c r="AB206" s="131"/>
      <c r="AC206" s="132"/>
    </row>
    <row r="207" spans="3:29" ht="17.25">
      <c r="C207" s="157" t="e">
        <f>IF(ISBLANK('5. Pp (3 años)'!#REF!),"",'5. Pp (3 años)'!#REF!)</f>
        <v>#REF!</v>
      </c>
      <c r="D207" s="68" t="e">
        <f>IF(ISBLANK('5. Pp (3 años)'!#REF!),"",'5. Pp (3 años)'!#REF!)</f>
        <v>#REF!</v>
      </c>
      <c r="E207" s="154" t="e">
        <f>IF(ISBLANK('5. Pp (3 años)'!#REF!),"",'5. Pp (3 años)'!#REF!)</f>
        <v>#REF!</v>
      </c>
      <c r="F207" s="154" t="e">
        <f>IF(ISBLANK('5. Pp (3 años)'!#REF!),"",'5. Pp (3 años)'!#REF!)</f>
        <v>#REF!</v>
      </c>
      <c r="G207" s="162" t="e">
        <f>IF(ISBLANK('5. Pp (3 años)'!#REF!),"",'5. Pp (3 años)'!#REF!)</f>
        <v>#REF!</v>
      </c>
      <c r="H207" s="54" t="e">
        <f>IF(ISBLANK('5. Pp (3 años)'!#REF!),"",'5. Pp (3 años)'!#REF!)</f>
        <v>#REF!</v>
      </c>
      <c r="I207" s="95" t="e">
        <f>IF(ISBLANK('9. METAS'!#REF!),"",'9. METAS'!#REF!)</f>
        <v>#REF!</v>
      </c>
      <c r="J207" s="96" t="e">
        <f>IF(ISBLANK('9. METAS'!#REF!),"",'9. METAS'!#REF!)</f>
        <v>#REF!</v>
      </c>
      <c r="K207" s="86" t="e">
        <f>IF(ISBLANK('9. METAS'!#REF!),"",'9. METAS'!#REF!)</f>
        <v>#REF!</v>
      </c>
      <c r="L207" s="86" t="e">
        <f>IF(ISBLANK('9. METAS'!#REF!),"",'9. METAS'!#REF!)</f>
        <v>#REF!</v>
      </c>
      <c r="M207" s="87" t="e">
        <f>IF(ISBLANK('9. METAS'!#REF!),"",'9. METAS'!#REF!)</f>
        <v>#REF!</v>
      </c>
      <c r="N207" s="97"/>
      <c r="O207" s="89"/>
      <c r="P207" s="89"/>
      <c r="Q207" s="90"/>
      <c r="R207" s="84" t="str">
        <f t="shared" si="16"/>
        <v>100%</v>
      </c>
      <c r="S207" s="85" t="str">
        <f t="shared" si="16"/>
        <v>100%</v>
      </c>
      <c r="T207" s="85" t="str">
        <f t="shared" si="15"/>
        <v>100%</v>
      </c>
      <c r="U207" s="108" t="str">
        <f t="shared" si="15"/>
        <v>100%</v>
      </c>
      <c r="V207" s="88" t="str">
        <f t="shared" ref="V207:V244" si="17">IFERROR((N207/I207),"No Programado")</f>
        <v>No Programado</v>
      </c>
      <c r="W207" s="85" t="str">
        <f t="shared" ref="W207:W244" si="18">IFERROR((N207+O207)/I207, "No Programado")</f>
        <v>No Programado</v>
      </c>
      <c r="X207" s="85" t="str">
        <f t="shared" ref="X207:X244" si="19">IFERROR((O207+P207)/I207, "No Programado")</f>
        <v>No Programado</v>
      </c>
      <c r="Y207" s="114" t="str">
        <f t="shared" ref="Y207:Y244" si="20">IFERROR((P207+Q207)/I207, "No Programado")</f>
        <v>No Programado</v>
      </c>
      <c r="Z207" s="130"/>
      <c r="AA207" s="131"/>
      <c r="AB207" s="131"/>
      <c r="AC207" s="132"/>
    </row>
    <row r="208" spans="3:29" ht="17.25">
      <c r="C208" s="159" t="e">
        <f>IF(ISBLANK('5. Pp (3 años)'!#REF!),"",'5. Pp (3 años)'!#REF!)</f>
        <v>#REF!</v>
      </c>
      <c r="D208" s="47" t="e">
        <f>IF(ISBLANK('5. Pp (3 años)'!#REF!),"",'5. Pp (3 años)'!#REF!)</f>
        <v>#REF!</v>
      </c>
      <c r="E208" s="156" t="e">
        <f>IF(ISBLANK('5. Pp (3 años)'!#REF!),"",'5. Pp (3 años)'!#REF!)</f>
        <v>#REF!</v>
      </c>
      <c r="F208" s="156" t="e">
        <f>IF(ISBLANK('5. Pp (3 años)'!#REF!),"",'5. Pp (3 años)'!#REF!)</f>
        <v>#REF!</v>
      </c>
      <c r="G208" s="167" t="e">
        <f>IF(ISBLANK('5. Pp (3 años)'!#REF!),"",'5. Pp (3 años)'!#REF!)</f>
        <v>#REF!</v>
      </c>
      <c r="H208" s="53" t="e">
        <f>IF(ISBLANK('5. Pp (3 años)'!#REF!),"",'5. Pp (3 años)'!#REF!)</f>
        <v>#REF!</v>
      </c>
      <c r="I208" s="95" t="e">
        <f>IF(ISBLANK('9. METAS'!#REF!),"",'9. METAS'!#REF!)</f>
        <v>#REF!</v>
      </c>
      <c r="J208" s="96" t="e">
        <f>IF(ISBLANK('9. METAS'!#REF!),"",'9. METAS'!#REF!)</f>
        <v>#REF!</v>
      </c>
      <c r="K208" s="86" t="e">
        <f>IF(ISBLANK('9. METAS'!#REF!),"",'9. METAS'!#REF!)</f>
        <v>#REF!</v>
      </c>
      <c r="L208" s="86" t="e">
        <f>IF(ISBLANK('9. METAS'!#REF!),"",'9. METAS'!#REF!)</f>
        <v>#REF!</v>
      </c>
      <c r="M208" s="87" t="e">
        <f>IF(ISBLANK('9. METAS'!#REF!),"",'9. METAS'!#REF!)</f>
        <v>#REF!</v>
      </c>
      <c r="N208" s="97"/>
      <c r="O208" s="89"/>
      <c r="P208" s="89"/>
      <c r="Q208" s="90"/>
      <c r="R208" s="84" t="str">
        <f t="shared" si="16"/>
        <v>100%</v>
      </c>
      <c r="S208" s="85" t="str">
        <f t="shared" si="16"/>
        <v>100%</v>
      </c>
      <c r="T208" s="85" t="str">
        <f t="shared" si="15"/>
        <v>100%</v>
      </c>
      <c r="U208" s="108" t="str">
        <f t="shared" si="15"/>
        <v>100%</v>
      </c>
      <c r="V208" s="88" t="str">
        <f t="shared" si="17"/>
        <v>No Programado</v>
      </c>
      <c r="W208" s="85" t="str">
        <f t="shared" si="18"/>
        <v>No Programado</v>
      </c>
      <c r="X208" s="85" t="str">
        <f t="shared" si="19"/>
        <v>No Programado</v>
      </c>
      <c r="Y208" s="114" t="str">
        <f t="shared" si="20"/>
        <v>No Programado</v>
      </c>
      <c r="Z208" s="127"/>
      <c r="AA208" s="128"/>
      <c r="AB208" s="128"/>
      <c r="AC208" s="129"/>
    </row>
    <row r="209" spans="3:29" ht="17.25">
      <c r="C209" s="157" t="e">
        <f>IF(ISBLANK('5. Pp (3 años)'!#REF!),"",'5. Pp (3 años)'!#REF!)</f>
        <v>#REF!</v>
      </c>
      <c r="D209" s="68" t="e">
        <f>IF(ISBLANK('5. Pp (3 años)'!#REF!),"",'5. Pp (3 años)'!#REF!)</f>
        <v>#REF!</v>
      </c>
      <c r="E209" s="154" t="e">
        <f>IF(ISBLANK('5. Pp (3 años)'!#REF!),"",'5. Pp (3 años)'!#REF!)</f>
        <v>#REF!</v>
      </c>
      <c r="F209" s="154" t="e">
        <f>IF(ISBLANK('5. Pp (3 años)'!#REF!),"",'5. Pp (3 años)'!#REF!)</f>
        <v>#REF!</v>
      </c>
      <c r="G209" s="162" t="e">
        <f>IF(ISBLANK('5. Pp (3 años)'!#REF!),"",'5. Pp (3 años)'!#REF!)</f>
        <v>#REF!</v>
      </c>
      <c r="H209" s="54" t="e">
        <f>IF(ISBLANK('5. Pp (3 años)'!#REF!),"",'5. Pp (3 años)'!#REF!)</f>
        <v>#REF!</v>
      </c>
      <c r="I209" s="95" t="e">
        <f>IF(ISBLANK('9. METAS'!#REF!),"",'9. METAS'!#REF!)</f>
        <v>#REF!</v>
      </c>
      <c r="J209" s="96" t="e">
        <f>IF(ISBLANK('9. METAS'!#REF!),"",'9. METAS'!#REF!)</f>
        <v>#REF!</v>
      </c>
      <c r="K209" s="86" t="e">
        <f>IF(ISBLANK('9. METAS'!#REF!),"",'9. METAS'!#REF!)</f>
        <v>#REF!</v>
      </c>
      <c r="L209" s="86" t="e">
        <f>IF(ISBLANK('9. METAS'!#REF!),"",'9. METAS'!#REF!)</f>
        <v>#REF!</v>
      </c>
      <c r="M209" s="87" t="e">
        <f>IF(ISBLANK('9. METAS'!#REF!),"",'9. METAS'!#REF!)</f>
        <v>#REF!</v>
      </c>
      <c r="N209" s="97"/>
      <c r="O209" s="89"/>
      <c r="P209" s="89"/>
      <c r="Q209" s="90"/>
      <c r="R209" s="84" t="str">
        <f t="shared" si="16"/>
        <v>100%</v>
      </c>
      <c r="S209" s="85" t="str">
        <f t="shared" si="16"/>
        <v>100%</v>
      </c>
      <c r="T209" s="85" t="str">
        <f t="shared" si="15"/>
        <v>100%</v>
      </c>
      <c r="U209" s="108" t="str">
        <f t="shared" si="15"/>
        <v>100%</v>
      </c>
      <c r="V209" s="88" t="str">
        <f t="shared" si="17"/>
        <v>No Programado</v>
      </c>
      <c r="W209" s="85" t="str">
        <f t="shared" si="18"/>
        <v>No Programado</v>
      </c>
      <c r="X209" s="85" t="str">
        <f t="shared" si="19"/>
        <v>No Programado</v>
      </c>
      <c r="Y209" s="114" t="str">
        <f t="shared" si="20"/>
        <v>No Programado</v>
      </c>
      <c r="Z209" s="130"/>
      <c r="AA209" s="131"/>
      <c r="AB209" s="131"/>
      <c r="AC209" s="132"/>
    </row>
    <row r="210" spans="3:29" ht="17.25">
      <c r="C210" s="158" t="e">
        <f>IF(ISBLANK('5. Pp (3 años)'!#REF!),"",'5. Pp (3 años)'!#REF!)</f>
        <v>#REF!</v>
      </c>
      <c r="D210" s="68" t="e">
        <f>IF(ISBLANK('5. Pp (3 años)'!#REF!),"",'5. Pp (3 años)'!#REF!)</f>
        <v>#REF!</v>
      </c>
      <c r="E210" s="154" t="e">
        <f>IF(ISBLANK('5. Pp (3 años)'!#REF!),"",'5. Pp (3 años)'!#REF!)</f>
        <v>#REF!</v>
      </c>
      <c r="F210" s="154" t="e">
        <f>IF(ISBLANK('5. Pp (3 años)'!#REF!),"",'5. Pp (3 años)'!#REF!)</f>
        <v>#REF!</v>
      </c>
      <c r="G210" s="162" t="e">
        <f>IF(ISBLANK('5. Pp (3 años)'!#REF!),"",'5. Pp (3 años)'!#REF!)</f>
        <v>#REF!</v>
      </c>
      <c r="H210" s="54" t="e">
        <f>IF(ISBLANK('5. Pp (3 años)'!#REF!),"",'5. Pp (3 años)'!#REF!)</f>
        <v>#REF!</v>
      </c>
      <c r="I210" s="95" t="e">
        <f>IF(ISBLANK('9. METAS'!#REF!),"",'9. METAS'!#REF!)</f>
        <v>#REF!</v>
      </c>
      <c r="J210" s="96" t="e">
        <f>IF(ISBLANK('9. METAS'!#REF!),"",'9. METAS'!#REF!)</f>
        <v>#REF!</v>
      </c>
      <c r="K210" s="86" t="e">
        <f>IF(ISBLANK('9. METAS'!#REF!),"",'9. METAS'!#REF!)</f>
        <v>#REF!</v>
      </c>
      <c r="L210" s="86" t="e">
        <f>IF(ISBLANK('9. METAS'!#REF!),"",'9. METAS'!#REF!)</f>
        <v>#REF!</v>
      </c>
      <c r="M210" s="87" t="e">
        <f>IF(ISBLANK('9. METAS'!#REF!),"",'9. METAS'!#REF!)</f>
        <v>#REF!</v>
      </c>
      <c r="N210" s="97"/>
      <c r="O210" s="89"/>
      <c r="P210" s="89"/>
      <c r="Q210" s="90"/>
      <c r="R210" s="84" t="str">
        <f t="shared" si="16"/>
        <v>100%</v>
      </c>
      <c r="S210" s="85" t="str">
        <f t="shared" si="16"/>
        <v>100%</v>
      </c>
      <c r="T210" s="85" t="str">
        <f t="shared" si="15"/>
        <v>100%</v>
      </c>
      <c r="U210" s="108" t="str">
        <f t="shared" si="15"/>
        <v>100%</v>
      </c>
      <c r="V210" s="88" t="str">
        <f t="shared" si="17"/>
        <v>No Programado</v>
      </c>
      <c r="W210" s="85" t="str">
        <f t="shared" si="18"/>
        <v>No Programado</v>
      </c>
      <c r="X210" s="85" t="str">
        <f t="shared" si="19"/>
        <v>No Programado</v>
      </c>
      <c r="Y210" s="114" t="str">
        <f t="shared" si="20"/>
        <v>No Programado</v>
      </c>
      <c r="Z210" s="130"/>
      <c r="AA210" s="131"/>
      <c r="AB210" s="131"/>
      <c r="AC210" s="132"/>
    </row>
    <row r="211" spans="3:29" ht="17.25">
      <c r="C211" s="157" t="e">
        <f>IF(ISBLANK('5. Pp (3 años)'!#REF!),"",'5. Pp (3 años)'!#REF!)</f>
        <v>#REF!</v>
      </c>
      <c r="D211" s="68" t="e">
        <f>IF(ISBLANK('5. Pp (3 años)'!#REF!),"",'5. Pp (3 años)'!#REF!)</f>
        <v>#REF!</v>
      </c>
      <c r="E211" s="154" t="e">
        <f>IF(ISBLANK('5. Pp (3 años)'!#REF!),"",'5. Pp (3 años)'!#REF!)</f>
        <v>#REF!</v>
      </c>
      <c r="F211" s="154" t="e">
        <f>IF(ISBLANK('5. Pp (3 años)'!#REF!),"",'5. Pp (3 años)'!#REF!)</f>
        <v>#REF!</v>
      </c>
      <c r="G211" s="162" t="e">
        <f>IF(ISBLANK('5. Pp (3 años)'!#REF!),"",'5. Pp (3 años)'!#REF!)</f>
        <v>#REF!</v>
      </c>
      <c r="H211" s="54" t="e">
        <f>IF(ISBLANK('5. Pp (3 años)'!#REF!),"",'5. Pp (3 años)'!#REF!)</f>
        <v>#REF!</v>
      </c>
      <c r="I211" s="95" t="e">
        <f>IF(ISBLANK('9. METAS'!#REF!),"",'9. METAS'!#REF!)</f>
        <v>#REF!</v>
      </c>
      <c r="J211" s="96" t="e">
        <f>IF(ISBLANK('9. METAS'!#REF!),"",'9. METAS'!#REF!)</f>
        <v>#REF!</v>
      </c>
      <c r="K211" s="86" t="e">
        <f>IF(ISBLANK('9. METAS'!#REF!),"",'9. METAS'!#REF!)</f>
        <v>#REF!</v>
      </c>
      <c r="L211" s="86" t="e">
        <f>IF(ISBLANK('9. METAS'!#REF!),"",'9. METAS'!#REF!)</f>
        <v>#REF!</v>
      </c>
      <c r="M211" s="87" t="e">
        <f>IF(ISBLANK('9. METAS'!#REF!),"",'9. METAS'!#REF!)</f>
        <v>#REF!</v>
      </c>
      <c r="N211" s="97"/>
      <c r="O211" s="89"/>
      <c r="P211" s="89"/>
      <c r="Q211" s="90"/>
      <c r="R211" s="84" t="str">
        <f t="shared" si="16"/>
        <v>100%</v>
      </c>
      <c r="S211" s="85" t="str">
        <f t="shared" si="16"/>
        <v>100%</v>
      </c>
      <c r="T211" s="85" t="str">
        <f t="shared" si="15"/>
        <v>100%</v>
      </c>
      <c r="U211" s="108" t="str">
        <f t="shared" si="15"/>
        <v>100%</v>
      </c>
      <c r="V211" s="88" t="str">
        <f t="shared" si="17"/>
        <v>No Programado</v>
      </c>
      <c r="W211" s="85" t="str">
        <f t="shared" si="18"/>
        <v>No Programado</v>
      </c>
      <c r="X211" s="85" t="str">
        <f t="shared" si="19"/>
        <v>No Programado</v>
      </c>
      <c r="Y211" s="114" t="str">
        <f t="shared" si="20"/>
        <v>No Programado</v>
      </c>
      <c r="Z211" s="130"/>
      <c r="AA211" s="131"/>
      <c r="AB211" s="131"/>
      <c r="AC211" s="132"/>
    </row>
    <row r="212" spans="3:29" ht="17.25">
      <c r="C212" s="158" t="e">
        <f>IF(ISBLANK('5. Pp (3 años)'!#REF!),"",'5. Pp (3 años)'!#REF!)</f>
        <v>#REF!</v>
      </c>
      <c r="D212" s="68" t="e">
        <f>IF(ISBLANK('5. Pp (3 años)'!#REF!),"",'5. Pp (3 años)'!#REF!)</f>
        <v>#REF!</v>
      </c>
      <c r="E212" s="154" t="e">
        <f>IF(ISBLANK('5. Pp (3 años)'!#REF!),"",'5. Pp (3 años)'!#REF!)</f>
        <v>#REF!</v>
      </c>
      <c r="F212" s="154" t="e">
        <f>IF(ISBLANK('5. Pp (3 años)'!#REF!),"",'5. Pp (3 años)'!#REF!)</f>
        <v>#REF!</v>
      </c>
      <c r="G212" s="162" t="e">
        <f>IF(ISBLANK('5. Pp (3 años)'!#REF!),"",'5. Pp (3 años)'!#REF!)</f>
        <v>#REF!</v>
      </c>
      <c r="H212" s="54" t="e">
        <f>IF(ISBLANK('5. Pp (3 años)'!#REF!),"",'5. Pp (3 años)'!#REF!)</f>
        <v>#REF!</v>
      </c>
      <c r="I212" s="95" t="e">
        <f>IF(ISBLANK('9. METAS'!#REF!),"",'9. METAS'!#REF!)</f>
        <v>#REF!</v>
      </c>
      <c r="J212" s="96" t="e">
        <f>IF(ISBLANK('9. METAS'!#REF!),"",'9. METAS'!#REF!)</f>
        <v>#REF!</v>
      </c>
      <c r="K212" s="86" t="e">
        <f>IF(ISBLANK('9. METAS'!#REF!),"",'9. METAS'!#REF!)</f>
        <v>#REF!</v>
      </c>
      <c r="L212" s="86" t="e">
        <f>IF(ISBLANK('9. METAS'!#REF!),"",'9. METAS'!#REF!)</f>
        <v>#REF!</v>
      </c>
      <c r="M212" s="87" t="e">
        <f>IF(ISBLANK('9. METAS'!#REF!),"",'9. METAS'!#REF!)</f>
        <v>#REF!</v>
      </c>
      <c r="N212" s="97"/>
      <c r="O212" s="89"/>
      <c r="P212" s="89"/>
      <c r="Q212" s="90"/>
      <c r="R212" s="84" t="str">
        <f t="shared" si="16"/>
        <v>100%</v>
      </c>
      <c r="S212" s="85" t="str">
        <f t="shared" si="16"/>
        <v>100%</v>
      </c>
      <c r="T212" s="85" t="str">
        <f t="shared" si="15"/>
        <v>100%</v>
      </c>
      <c r="U212" s="108" t="str">
        <f t="shared" si="15"/>
        <v>100%</v>
      </c>
      <c r="V212" s="88" t="str">
        <f t="shared" si="17"/>
        <v>No Programado</v>
      </c>
      <c r="W212" s="85" t="str">
        <f t="shared" si="18"/>
        <v>No Programado</v>
      </c>
      <c r="X212" s="85" t="str">
        <f t="shared" si="19"/>
        <v>No Programado</v>
      </c>
      <c r="Y212" s="114" t="str">
        <f t="shared" si="20"/>
        <v>No Programado</v>
      </c>
      <c r="Z212" s="130"/>
      <c r="AA212" s="131"/>
      <c r="AB212" s="131"/>
      <c r="AC212" s="132"/>
    </row>
    <row r="213" spans="3:29" ht="17.25">
      <c r="C213" s="157" t="e">
        <f>IF(ISBLANK('5. Pp (3 años)'!#REF!),"",'5. Pp (3 años)'!#REF!)</f>
        <v>#REF!</v>
      </c>
      <c r="D213" s="68" t="e">
        <f>IF(ISBLANK('5. Pp (3 años)'!#REF!),"",'5. Pp (3 años)'!#REF!)</f>
        <v>#REF!</v>
      </c>
      <c r="E213" s="154" t="e">
        <f>IF(ISBLANK('5. Pp (3 años)'!#REF!),"",'5. Pp (3 años)'!#REF!)</f>
        <v>#REF!</v>
      </c>
      <c r="F213" s="154" t="e">
        <f>IF(ISBLANK('5. Pp (3 años)'!#REF!),"",'5. Pp (3 años)'!#REF!)</f>
        <v>#REF!</v>
      </c>
      <c r="G213" s="162" t="e">
        <f>IF(ISBLANK('5. Pp (3 años)'!#REF!),"",'5. Pp (3 años)'!#REF!)</f>
        <v>#REF!</v>
      </c>
      <c r="H213" s="54" t="e">
        <f>IF(ISBLANK('5. Pp (3 años)'!#REF!),"",'5. Pp (3 años)'!#REF!)</f>
        <v>#REF!</v>
      </c>
      <c r="I213" s="95" t="e">
        <f>IF(ISBLANK('9. METAS'!#REF!),"",'9. METAS'!#REF!)</f>
        <v>#REF!</v>
      </c>
      <c r="J213" s="96" t="e">
        <f>IF(ISBLANK('9. METAS'!#REF!),"",'9. METAS'!#REF!)</f>
        <v>#REF!</v>
      </c>
      <c r="K213" s="86" t="e">
        <f>IF(ISBLANK('9. METAS'!#REF!),"",'9. METAS'!#REF!)</f>
        <v>#REF!</v>
      </c>
      <c r="L213" s="86" t="e">
        <f>IF(ISBLANK('9. METAS'!#REF!),"",'9. METAS'!#REF!)</f>
        <v>#REF!</v>
      </c>
      <c r="M213" s="87" t="e">
        <f>IF(ISBLANK('9. METAS'!#REF!),"",'9. METAS'!#REF!)</f>
        <v>#REF!</v>
      </c>
      <c r="N213" s="97"/>
      <c r="O213" s="89"/>
      <c r="P213" s="89"/>
      <c r="Q213" s="90"/>
      <c r="R213" s="84" t="str">
        <f t="shared" si="16"/>
        <v>100%</v>
      </c>
      <c r="S213" s="85" t="str">
        <f t="shared" si="16"/>
        <v>100%</v>
      </c>
      <c r="T213" s="85" t="str">
        <f t="shared" si="15"/>
        <v>100%</v>
      </c>
      <c r="U213" s="108" t="str">
        <f t="shared" si="15"/>
        <v>100%</v>
      </c>
      <c r="V213" s="88" t="str">
        <f t="shared" si="17"/>
        <v>No Programado</v>
      </c>
      <c r="W213" s="85" t="str">
        <f t="shared" si="18"/>
        <v>No Programado</v>
      </c>
      <c r="X213" s="85" t="str">
        <f t="shared" si="19"/>
        <v>No Programado</v>
      </c>
      <c r="Y213" s="114" t="str">
        <f t="shared" si="20"/>
        <v>No Programado</v>
      </c>
      <c r="Z213" s="130"/>
      <c r="AA213" s="131"/>
      <c r="AB213" s="131"/>
      <c r="AC213" s="132"/>
    </row>
    <row r="214" spans="3:29" ht="17.25">
      <c r="C214" s="158" t="e">
        <f>IF(ISBLANK('5. Pp (3 años)'!#REF!),"",'5. Pp (3 años)'!#REF!)</f>
        <v>#REF!</v>
      </c>
      <c r="D214" s="68" t="e">
        <f>IF(ISBLANK('5. Pp (3 años)'!#REF!),"",'5. Pp (3 años)'!#REF!)</f>
        <v>#REF!</v>
      </c>
      <c r="E214" s="154" t="e">
        <f>IF(ISBLANK('5. Pp (3 años)'!#REF!),"",'5. Pp (3 años)'!#REF!)</f>
        <v>#REF!</v>
      </c>
      <c r="F214" s="154" t="e">
        <f>IF(ISBLANK('5. Pp (3 años)'!#REF!),"",'5. Pp (3 años)'!#REF!)</f>
        <v>#REF!</v>
      </c>
      <c r="G214" s="162" t="e">
        <f>IF(ISBLANK('5. Pp (3 años)'!#REF!),"",'5. Pp (3 años)'!#REF!)</f>
        <v>#REF!</v>
      </c>
      <c r="H214" s="54" t="e">
        <f>IF(ISBLANK('5. Pp (3 años)'!#REF!),"",'5. Pp (3 años)'!#REF!)</f>
        <v>#REF!</v>
      </c>
      <c r="I214" s="95" t="e">
        <f>IF(ISBLANK('9. METAS'!#REF!),"",'9. METAS'!#REF!)</f>
        <v>#REF!</v>
      </c>
      <c r="J214" s="96" t="e">
        <f>IF(ISBLANK('9. METAS'!#REF!),"",'9. METAS'!#REF!)</f>
        <v>#REF!</v>
      </c>
      <c r="K214" s="86" t="e">
        <f>IF(ISBLANK('9. METAS'!#REF!),"",'9. METAS'!#REF!)</f>
        <v>#REF!</v>
      </c>
      <c r="L214" s="86" t="e">
        <f>IF(ISBLANK('9. METAS'!#REF!),"",'9. METAS'!#REF!)</f>
        <v>#REF!</v>
      </c>
      <c r="M214" s="87" t="e">
        <f>IF(ISBLANK('9. METAS'!#REF!),"",'9. METAS'!#REF!)</f>
        <v>#REF!</v>
      </c>
      <c r="N214" s="97"/>
      <c r="O214" s="89"/>
      <c r="P214" s="89"/>
      <c r="Q214" s="90"/>
      <c r="R214" s="84" t="str">
        <f t="shared" si="16"/>
        <v>100%</v>
      </c>
      <c r="S214" s="85" t="str">
        <f t="shared" si="16"/>
        <v>100%</v>
      </c>
      <c r="T214" s="85" t="str">
        <f t="shared" si="15"/>
        <v>100%</v>
      </c>
      <c r="U214" s="108" t="str">
        <f t="shared" si="15"/>
        <v>100%</v>
      </c>
      <c r="V214" s="88" t="str">
        <f t="shared" si="17"/>
        <v>No Programado</v>
      </c>
      <c r="W214" s="85" t="str">
        <f t="shared" si="18"/>
        <v>No Programado</v>
      </c>
      <c r="X214" s="85" t="str">
        <f t="shared" si="19"/>
        <v>No Programado</v>
      </c>
      <c r="Y214" s="114" t="str">
        <f t="shared" si="20"/>
        <v>No Programado</v>
      </c>
      <c r="Z214" s="130"/>
      <c r="AA214" s="131"/>
      <c r="AB214" s="131"/>
      <c r="AC214" s="132"/>
    </row>
    <row r="215" spans="3:29" ht="17.25">
      <c r="C215" s="157" t="e">
        <f>IF(ISBLANK('5. Pp (3 años)'!#REF!),"",'5. Pp (3 años)'!#REF!)</f>
        <v>#REF!</v>
      </c>
      <c r="D215" s="68" t="e">
        <f>IF(ISBLANK('5. Pp (3 años)'!#REF!),"",'5. Pp (3 años)'!#REF!)</f>
        <v>#REF!</v>
      </c>
      <c r="E215" s="154" t="e">
        <f>IF(ISBLANK('5. Pp (3 años)'!#REF!),"",'5. Pp (3 años)'!#REF!)</f>
        <v>#REF!</v>
      </c>
      <c r="F215" s="154" t="e">
        <f>IF(ISBLANK('5. Pp (3 años)'!#REF!),"",'5. Pp (3 años)'!#REF!)</f>
        <v>#REF!</v>
      </c>
      <c r="G215" s="162" t="e">
        <f>IF(ISBLANK('5. Pp (3 años)'!#REF!),"",'5. Pp (3 años)'!#REF!)</f>
        <v>#REF!</v>
      </c>
      <c r="H215" s="54" t="e">
        <f>IF(ISBLANK('5. Pp (3 años)'!#REF!),"",'5. Pp (3 años)'!#REF!)</f>
        <v>#REF!</v>
      </c>
      <c r="I215" s="95" t="e">
        <f>IF(ISBLANK('9. METAS'!#REF!),"",'9. METAS'!#REF!)</f>
        <v>#REF!</v>
      </c>
      <c r="J215" s="96" t="e">
        <f>IF(ISBLANK('9. METAS'!#REF!),"",'9. METAS'!#REF!)</f>
        <v>#REF!</v>
      </c>
      <c r="K215" s="86" t="e">
        <f>IF(ISBLANK('9. METAS'!#REF!),"",'9. METAS'!#REF!)</f>
        <v>#REF!</v>
      </c>
      <c r="L215" s="86" t="e">
        <f>IF(ISBLANK('9. METAS'!#REF!),"",'9. METAS'!#REF!)</f>
        <v>#REF!</v>
      </c>
      <c r="M215" s="87" t="e">
        <f>IF(ISBLANK('9. METAS'!#REF!),"",'9. METAS'!#REF!)</f>
        <v>#REF!</v>
      </c>
      <c r="N215" s="97"/>
      <c r="O215" s="89"/>
      <c r="P215" s="89"/>
      <c r="Q215" s="90"/>
      <c r="R215" s="84" t="str">
        <f t="shared" si="16"/>
        <v>100%</v>
      </c>
      <c r="S215" s="85" t="str">
        <f t="shared" si="16"/>
        <v>100%</v>
      </c>
      <c r="T215" s="85" t="str">
        <f t="shared" si="15"/>
        <v>100%</v>
      </c>
      <c r="U215" s="108" t="str">
        <f t="shared" si="15"/>
        <v>100%</v>
      </c>
      <c r="V215" s="88" t="str">
        <f t="shared" si="17"/>
        <v>No Programado</v>
      </c>
      <c r="W215" s="85" t="str">
        <f t="shared" si="18"/>
        <v>No Programado</v>
      </c>
      <c r="X215" s="85" t="str">
        <f t="shared" si="19"/>
        <v>No Programado</v>
      </c>
      <c r="Y215" s="114" t="str">
        <f t="shared" si="20"/>
        <v>No Programado</v>
      </c>
      <c r="Z215" s="130"/>
      <c r="AA215" s="131"/>
      <c r="AB215" s="131"/>
      <c r="AC215" s="132"/>
    </row>
    <row r="216" spans="3:29" ht="17.25">
      <c r="C216" s="159" t="e">
        <f>IF(ISBLANK('5. Pp (3 años)'!#REF!),"",'5. Pp (3 años)'!#REF!)</f>
        <v>#REF!</v>
      </c>
      <c r="D216" s="47" t="e">
        <f>IF(ISBLANK('5. Pp (3 años)'!#REF!),"",'5. Pp (3 años)'!#REF!)</f>
        <v>#REF!</v>
      </c>
      <c r="E216" s="156" t="e">
        <f>IF(ISBLANK('5. Pp (3 años)'!#REF!),"",'5. Pp (3 años)'!#REF!)</f>
        <v>#REF!</v>
      </c>
      <c r="F216" s="156" t="e">
        <f>IF(ISBLANK('5. Pp (3 años)'!#REF!),"",'5. Pp (3 años)'!#REF!)</f>
        <v>#REF!</v>
      </c>
      <c r="G216" s="167" t="e">
        <f>IF(ISBLANK('5. Pp (3 años)'!#REF!),"",'5. Pp (3 años)'!#REF!)</f>
        <v>#REF!</v>
      </c>
      <c r="H216" s="53" t="e">
        <f>IF(ISBLANK('5. Pp (3 años)'!#REF!),"",'5. Pp (3 años)'!#REF!)</f>
        <v>#REF!</v>
      </c>
      <c r="I216" s="95" t="e">
        <f>IF(ISBLANK('9. METAS'!#REF!),"",'9. METAS'!#REF!)</f>
        <v>#REF!</v>
      </c>
      <c r="J216" s="96" t="e">
        <f>IF(ISBLANK('9. METAS'!#REF!),"",'9. METAS'!#REF!)</f>
        <v>#REF!</v>
      </c>
      <c r="K216" s="86" t="e">
        <f>IF(ISBLANK('9. METAS'!#REF!),"",'9. METAS'!#REF!)</f>
        <v>#REF!</v>
      </c>
      <c r="L216" s="86" t="e">
        <f>IF(ISBLANK('9. METAS'!#REF!),"",'9. METAS'!#REF!)</f>
        <v>#REF!</v>
      </c>
      <c r="M216" s="87" t="e">
        <f>IF(ISBLANK('9. METAS'!#REF!),"",'9. METAS'!#REF!)</f>
        <v>#REF!</v>
      </c>
      <c r="N216" s="97"/>
      <c r="O216" s="89"/>
      <c r="P216" s="89"/>
      <c r="Q216" s="90"/>
      <c r="R216" s="84" t="str">
        <f t="shared" si="16"/>
        <v>100%</v>
      </c>
      <c r="S216" s="85" t="str">
        <f t="shared" si="16"/>
        <v>100%</v>
      </c>
      <c r="T216" s="85" t="str">
        <f t="shared" si="15"/>
        <v>100%</v>
      </c>
      <c r="U216" s="108" t="str">
        <f t="shared" si="15"/>
        <v>100%</v>
      </c>
      <c r="V216" s="88" t="str">
        <f t="shared" si="17"/>
        <v>No Programado</v>
      </c>
      <c r="W216" s="85" t="str">
        <f t="shared" si="18"/>
        <v>No Programado</v>
      </c>
      <c r="X216" s="85" t="str">
        <f t="shared" si="19"/>
        <v>No Programado</v>
      </c>
      <c r="Y216" s="114" t="str">
        <f t="shared" si="20"/>
        <v>No Programado</v>
      </c>
      <c r="Z216" s="127"/>
      <c r="AA216" s="128"/>
      <c r="AB216" s="128"/>
      <c r="AC216" s="129"/>
    </row>
    <row r="217" spans="3:29" ht="17.25">
      <c r="C217" s="157" t="e">
        <f>IF(ISBLANK('5. Pp (3 años)'!#REF!),"",'5. Pp (3 años)'!#REF!)</f>
        <v>#REF!</v>
      </c>
      <c r="D217" s="68" t="e">
        <f>IF(ISBLANK('5. Pp (3 años)'!#REF!),"",'5. Pp (3 años)'!#REF!)</f>
        <v>#REF!</v>
      </c>
      <c r="E217" s="154" t="e">
        <f>IF(ISBLANK('5. Pp (3 años)'!#REF!),"",'5. Pp (3 años)'!#REF!)</f>
        <v>#REF!</v>
      </c>
      <c r="F217" s="154" t="e">
        <f>IF(ISBLANK('5. Pp (3 años)'!#REF!),"",'5. Pp (3 años)'!#REF!)</f>
        <v>#REF!</v>
      </c>
      <c r="G217" s="162" t="e">
        <f>IF(ISBLANK('5. Pp (3 años)'!#REF!),"",'5. Pp (3 años)'!#REF!)</f>
        <v>#REF!</v>
      </c>
      <c r="H217" s="54" t="e">
        <f>IF(ISBLANK('5. Pp (3 años)'!#REF!),"",'5. Pp (3 años)'!#REF!)</f>
        <v>#REF!</v>
      </c>
      <c r="I217" s="95" t="e">
        <f>IF(ISBLANK('9. METAS'!#REF!),"",'9. METAS'!#REF!)</f>
        <v>#REF!</v>
      </c>
      <c r="J217" s="96" t="e">
        <f>IF(ISBLANK('9. METAS'!#REF!),"",'9. METAS'!#REF!)</f>
        <v>#REF!</v>
      </c>
      <c r="K217" s="86" t="e">
        <f>IF(ISBLANK('9. METAS'!#REF!),"",'9. METAS'!#REF!)</f>
        <v>#REF!</v>
      </c>
      <c r="L217" s="86" t="e">
        <f>IF(ISBLANK('9. METAS'!#REF!),"",'9. METAS'!#REF!)</f>
        <v>#REF!</v>
      </c>
      <c r="M217" s="87" t="e">
        <f>IF(ISBLANK('9. METAS'!#REF!),"",'9. METAS'!#REF!)</f>
        <v>#REF!</v>
      </c>
      <c r="N217" s="97"/>
      <c r="O217" s="89"/>
      <c r="P217" s="89"/>
      <c r="Q217" s="90"/>
      <c r="R217" s="84" t="str">
        <f t="shared" si="16"/>
        <v>100%</v>
      </c>
      <c r="S217" s="85" t="str">
        <f t="shared" si="16"/>
        <v>100%</v>
      </c>
      <c r="T217" s="85" t="str">
        <f t="shared" si="15"/>
        <v>100%</v>
      </c>
      <c r="U217" s="108" t="str">
        <f t="shared" si="15"/>
        <v>100%</v>
      </c>
      <c r="V217" s="88" t="str">
        <f t="shared" si="17"/>
        <v>No Programado</v>
      </c>
      <c r="W217" s="85" t="str">
        <f t="shared" si="18"/>
        <v>No Programado</v>
      </c>
      <c r="X217" s="85" t="str">
        <f t="shared" si="19"/>
        <v>No Programado</v>
      </c>
      <c r="Y217" s="114" t="str">
        <f t="shared" si="20"/>
        <v>No Programado</v>
      </c>
      <c r="Z217" s="130"/>
      <c r="AA217" s="131"/>
      <c r="AB217" s="131"/>
      <c r="AC217" s="132"/>
    </row>
    <row r="218" spans="3:29" ht="17.25">
      <c r="C218" s="158" t="e">
        <f>IF(ISBLANK('5. Pp (3 años)'!#REF!),"",'5. Pp (3 años)'!#REF!)</f>
        <v>#REF!</v>
      </c>
      <c r="D218" s="68" t="e">
        <f>IF(ISBLANK('5. Pp (3 años)'!#REF!),"",'5. Pp (3 años)'!#REF!)</f>
        <v>#REF!</v>
      </c>
      <c r="E218" s="154" t="e">
        <f>IF(ISBLANK('5. Pp (3 años)'!#REF!),"",'5. Pp (3 años)'!#REF!)</f>
        <v>#REF!</v>
      </c>
      <c r="F218" s="154" t="e">
        <f>IF(ISBLANK('5. Pp (3 años)'!#REF!),"",'5. Pp (3 años)'!#REF!)</f>
        <v>#REF!</v>
      </c>
      <c r="G218" s="162" t="e">
        <f>IF(ISBLANK('5. Pp (3 años)'!#REF!),"",'5. Pp (3 años)'!#REF!)</f>
        <v>#REF!</v>
      </c>
      <c r="H218" s="54" t="e">
        <f>IF(ISBLANK('5. Pp (3 años)'!#REF!),"",'5. Pp (3 años)'!#REF!)</f>
        <v>#REF!</v>
      </c>
      <c r="I218" s="95" t="e">
        <f>IF(ISBLANK('9. METAS'!#REF!),"",'9. METAS'!#REF!)</f>
        <v>#REF!</v>
      </c>
      <c r="J218" s="96" t="e">
        <f>IF(ISBLANK('9. METAS'!#REF!),"",'9. METAS'!#REF!)</f>
        <v>#REF!</v>
      </c>
      <c r="K218" s="86" t="e">
        <f>IF(ISBLANK('9. METAS'!#REF!),"",'9. METAS'!#REF!)</f>
        <v>#REF!</v>
      </c>
      <c r="L218" s="86" t="e">
        <f>IF(ISBLANK('9. METAS'!#REF!),"",'9. METAS'!#REF!)</f>
        <v>#REF!</v>
      </c>
      <c r="M218" s="87" t="e">
        <f>IF(ISBLANK('9. METAS'!#REF!),"",'9. METAS'!#REF!)</f>
        <v>#REF!</v>
      </c>
      <c r="N218" s="97"/>
      <c r="O218" s="89"/>
      <c r="P218" s="89"/>
      <c r="Q218" s="90"/>
      <c r="R218" s="84" t="str">
        <f t="shared" si="16"/>
        <v>100%</v>
      </c>
      <c r="S218" s="85" t="str">
        <f t="shared" si="16"/>
        <v>100%</v>
      </c>
      <c r="T218" s="85" t="str">
        <f t="shared" si="15"/>
        <v>100%</v>
      </c>
      <c r="U218" s="108" t="str">
        <f t="shared" si="15"/>
        <v>100%</v>
      </c>
      <c r="V218" s="88" t="str">
        <f t="shared" si="17"/>
        <v>No Programado</v>
      </c>
      <c r="W218" s="85" t="str">
        <f t="shared" si="18"/>
        <v>No Programado</v>
      </c>
      <c r="X218" s="85" t="str">
        <f t="shared" si="19"/>
        <v>No Programado</v>
      </c>
      <c r="Y218" s="114" t="str">
        <f t="shared" si="20"/>
        <v>No Programado</v>
      </c>
      <c r="Z218" s="130"/>
      <c r="AA218" s="131"/>
      <c r="AB218" s="131"/>
      <c r="AC218" s="132"/>
    </row>
    <row r="219" spans="3:29" ht="17.25">
      <c r="C219" s="157" t="e">
        <f>IF(ISBLANK('5. Pp (3 años)'!#REF!),"",'5. Pp (3 años)'!#REF!)</f>
        <v>#REF!</v>
      </c>
      <c r="D219" s="68" t="e">
        <f>IF(ISBLANK('5. Pp (3 años)'!#REF!),"",'5. Pp (3 años)'!#REF!)</f>
        <v>#REF!</v>
      </c>
      <c r="E219" s="154" t="e">
        <f>IF(ISBLANK('5. Pp (3 años)'!#REF!),"",'5. Pp (3 años)'!#REF!)</f>
        <v>#REF!</v>
      </c>
      <c r="F219" s="154" t="e">
        <f>IF(ISBLANK('5. Pp (3 años)'!#REF!),"",'5. Pp (3 años)'!#REF!)</f>
        <v>#REF!</v>
      </c>
      <c r="G219" s="162" t="e">
        <f>IF(ISBLANK('5. Pp (3 años)'!#REF!),"",'5. Pp (3 años)'!#REF!)</f>
        <v>#REF!</v>
      </c>
      <c r="H219" s="54" t="e">
        <f>IF(ISBLANK('5. Pp (3 años)'!#REF!),"",'5. Pp (3 años)'!#REF!)</f>
        <v>#REF!</v>
      </c>
      <c r="I219" s="95" t="e">
        <f>IF(ISBLANK('9. METAS'!#REF!),"",'9. METAS'!#REF!)</f>
        <v>#REF!</v>
      </c>
      <c r="J219" s="96" t="e">
        <f>IF(ISBLANK('9. METAS'!#REF!),"",'9. METAS'!#REF!)</f>
        <v>#REF!</v>
      </c>
      <c r="K219" s="86" t="e">
        <f>IF(ISBLANK('9. METAS'!#REF!),"",'9. METAS'!#REF!)</f>
        <v>#REF!</v>
      </c>
      <c r="L219" s="86" t="e">
        <f>IF(ISBLANK('9. METAS'!#REF!),"",'9. METAS'!#REF!)</f>
        <v>#REF!</v>
      </c>
      <c r="M219" s="87" t="e">
        <f>IF(ISBLANK('9. METAS'!#REF!),"",'9. METAS'!#REF!)</f>
        <v>#REF!</v>
      </c>
      <c r="N219" s="97"/>
      <c r="O219" s="89"/>
      <c r="P219" s="89"/>
      <c r="Q219" s="90"/>
      <c r="R219" s="84" t="str">
        <f t="shared" si="16"/>
        <v>100%</v>
      </c>
      <c r="S219" s="85" t="str">
        <f t="shared" si="16"/>
        <v>100%</v>
      </c>
      <c r="T219" s="85" t="str">
        <f t="shared" si="15"/>
        <v>100%</v>
      </c>
      <c r="U219" s="108" t="str">
        <f t="shared" si="15"/>
        <v>100%</v>
      </c>
      <c r="V219" s="88" t="str">
        <f t="shared" si="17"/>
        <v>No Programado</v>
      </c>
      <c r="W219" s="85" t="str">
        <f t="shared" si="18"/>
        <v>No Programado</v>
      </c>
      <c r="X219" s="85" t="str">
        <f t="shared" si="19"/>
        <v>No Programado</v>
      </c>
      <c r="Y219" s="114" t="str">
        <f t="shared" si="20"/>
        <v>No Programado</v>
      </c>
      <c r="Z219" s="130"/>
      <c r="AA219" s="131"/>
      <c r="AB219" s="131"/>
      <c r="AC219" s="132"/>
    </row>
    <row r="220" spans="3:29" ht="17.25">
      <c r="C220" s="158" t="e">
        <f>IF(ISBLANK('5. Pp (3 años)'!#REF!),"",'5. Pp (3 años)'!#REF!)</f>
        <v>#REF!</v>
      </c>
      <c r="D220" s="68" t="e">
        <f>IF(ISBLANK('5. Pp (3 años)'!#REF!),"",'5. Pp (3 años)'!#REF!)</f>
        <v>#REF!</v>
      </c>
      <c r="E220" s="154" t="e">
        <f>IF(ISBLANK('5. Pp (3 años)'!#REF!),"",'5. Pp (3 años)'!#REF!)</f>
        <v>#REF!</v>
      </c>
      <c r="F220" s="154" t="e">
        <f>IF(ISBLANK('5. Pp (3 años)'!#REF!),"",'5. Pp (3 años)'!#REF!)</f>
        <v>#REF!</v>
      </c>
      <c r="G220" s="162" t="e">
        <f>IF(ISBLANK('5. Pp (3 años)'!#REF!),"",'5. Pp (3 años)'!#REF!)</f>
        <v>#REF!</v>
      </c>
      <c r="H220" s="54" t="e">
        <f>IF(ISBLANK('5. Pp (3 años)'!#REF!),"",'5. Pp (3 años)'!#REF!)</f>
        <v>#REF!</v>
      </c>
      <c r="I220" s="95" t="e">
        <f>IF(ISBLANK('9. METAS'!#REF!),"",'9. METAS'!#REF!)</f>
        <v>#REF!</v>
      </c>
      <c r="J220" s="96" t="e">
        <f>IF(ISBLANK('9. METAS'!#REF!),"",'9. METAS'!#REF!)</f>
        <v>#REF!</v>
      </c>
      <c r="K220" s="86" t="e">
        <f>IF(ISBLANK('9. METAS'!#REF!),"",'9. METAS'!#REF!)</f>
        <v>#REF!</v>
      </c>
      <c r="L220" s="86" t="e">
        <f>IF(ISBLANK('9. METAS'!#REF!),"",'9. METAS'!#REF!)</f>
        <v>#REF!</v>
      </c>
      <c r="M220" s="87" t="e">
        <f>IF(ISBLANK('9. METAS'!#REF!),"",'9. METAS'!#REF!)</f>
        <v>#REF!</v>
      </c>
      <c r="N220" s="97"/>
      <c r="O220" s="89"/>
      <c r="P220" s="89"/>
      <c r="Q220" s="90"/>
      <c r="R220" s="84" t="str">
        <f t="shared" si="16"/>
        <v>100%</v>
      </c>
      <c r="S220" s="85" t="str">
        <f t="shared" si="16"/>
        <v>100%</v>
      </c>
      <c r="T220" s="85" t="str">
        <f t="shared" si="15"/>
        <v>100%</v>
      </c>
      <c r="U220" s="108" t="str">
        <f t="shared" si="15"/>
        <v>100%</v>
      </c>
      <c r="V220" s="88" t="str">
        <f t="shared" si="17"/>
        <v>No Programado</v>
      </c>
      <c r="W220" s="85" t="str">
        <f t="shared" si="18"/>
        <v>No Programado</v>
      </c>
      <c r="X220" s="85" t="str">
        <f t="shared" si="19"/>
        <v>No Programado</v>
      </c>
      <c r="Y220" s="114" t="str">
        <f t="shared" si="20"/>
        <v>No Programado</v>
      </c>
      <c r="Z220" s="130"/>
      <c r="AA220" s="131"/>
      <c r="AB220" s="131"/>
      <c r="AC220" s="132"/>
    </row>
    <row r="221" spans="3:29" ht="17.25">
      <c r="C221" s="157" t="e">
        <f>IF(ISBLANK('5. Pp (3 años)'!#REF!),"",'5. Pp (3 años)'!#REF!)</f>
        <v>#REF!</v>
      </c>
      <c r="D221" s="68" t="e">
        <f>IF(ISBLANK('5. Pp (3 años)'!#REF!),"",'5. Pp (3 años)'!#REF!)</f>
        <v>#REF!</v>
      </c>
      <c r="E221" s="154" t="e">
        <f>IF(ISBLANK('5. Pp (3 años)'!#REF!),"",'5. Pp (3 años)'!#REF!)</f>
        <v>#REF!</v>
      </c>
      <c r="F221" s="154" t="e">
        <f>IF(ISBLANK('5. Pp (3 años)'!#REF!),"",'5. Pp (3 años)'!#REF!)</f>
        <v>#REF!</v>
      </c>
      <c r="G221" s="162" t="e">
        <f>IF(ISBLANK('5. Pp (3 años)'!#REF!),"",'5. Pp (3 años)'!#REF!)</f>
        <v>#REF!</v>
      </c>
      <c r="H221" s="54" t="e">
        <f>IF(ISBLANK('5. Pp (3 años)'!#REF!),"",'5. Pp (3 años)'!#REF!)</f>
        <v>#REF!</v>
      </c>
      <c r="I221" s="95" t="e">
        <f>IF(ISBLANK('9. METAS'!#REF!),"",'9. METAS'!#REF!)</f>
        <v>#REF!</v>
      </c>
      <c r="J221" s="96" t="e">
        <f>IF(ISBLANK('9. METAS'!#REF!),"",'9. METAS'!#REF!)</f>
        <v>#REF!</v>
      </c>
      <c r="K221" s="86" t="e">
        <f>IF(ISBLANK('9. METAS'!#REF!),"",'9. METAS'!#REF!)</f>
        <v>#REF!</v>
      </c>
      <c r="L221" s="86" t="e">
        <f>IF(ISBLANK('9. METAS'!#REF!),"",'9. METAS'!#REF!)</f>
        <v>#REF!</v>
      </c>
      <c r="M221" s="87" t="e">
        <f>IF(ISBLANK('9. METAS'!#REF!),"",'9. METAS'!#REF!)</f>
        <v>#REF!</v>
      </c>
      <c r="N221" s="97"/>
      <c r="O221" s="89"/>
      <c r="P221" s="89"/>
      <c r="Q221" s="90"/>
      <c r="R221" s="84" t="str">
        <f t="shared" si="16"/>
        <v>100%</v>
      </c>
      <c r="S221" s="85" t="str">
        <f t="shared" si="16"/>
        <v>100%</v>
      </c>
      <c r="T221" s="85" t="str">
        <f t="shared" si="15"/>
        <v>100%</v>
      </c>
      <c r="U221" s="108" t="str">
        <f t="shared" si="15"/>
        <v>100%</v>
      </c>
      <c r="V221" s="88" t="str">
        <f t="shared" si="17"/>
        <v>No Programado</v>
      </c>
      <c r="W221" s="85" t="str">
        <f t="shared" si="18"/>
        <v>No Programado</v>
      </c>
      <c r="X221" s="85" t="str">
        <f t="shared" si="19"/>
        <v>No Programado</v>
      </c>
      <c r="Y221" s="114" t="str">
        <f t="shared" si="20"/>
        <v>No Programado</v>
      </c>
      <c r="Z221" s="130"/>
      <c r="AA221" s="131"/>
      <c r="AB221" s="131"/>
      <c r="AC221" s="132"/>
    </row>
    <row r="222" spans="3:29" ht="17.25">
      <c r="C222" s="159" t="e">
        <f>IF(ISBLANK('5. Pp (3 años)'!#REF!),"",'5. Pp (3 años)'!#REF!)</f>
        <v>#REF!</v>
      </c>
      <c r="D222" s="47" t="e">
        <f>IF(ISBLANK('5. Pp (3 años)'!#REF!),"",'5. Pp (3 años)'!#REF!)</f>
        <v>#REF!</v>
      </c>
      <c r="E222" s="156" t="e">
        <f>IF(ISBLANK('5. Pp (3 años)'!#REF!),"",'5. Pp (3 años)'!#REF!)</f>
        <v>#REF!</v>
      </c>
      <c r="F222" s="156" t="e">
        <f>IF(ISBLANK('5. Pp (3 años)'!#REF!),"",'5. Pp (3 años)'!#REF!)</f>
        <v>#REF!</v>
      </c>
      <c r="G222" s="167" t="e">
        <f>IF(ISBLANK('5. Pp (3 años)'!#REF!),"",'5. Pp (3 años)'!#REF!)</f>
        <v>#REF!</v>
      </c>
      <c r="H222" s="53" t="e">
        <f>IF(ISBLANK('5. Pp (3 años)'!#REF!),"",'5. Pp (3 años)'!#REF!)</f>
        <v>#REF!</v>
      </c>
      <c r="I222" s="95" t="e">
        <f>IF(ISBLANK('9. METAS'!#REF!),"",'9. METAS'!#REF!)</f>
        <v>#REF!</v>
      </c>
      <c r="J222" s="96" t="e">
        <f>IF(ISBLANK('9. METAS'!#REF!),"",'9. METAS'!#REF!)</f>
        <v>#REF!</v>
      </c>
      <c r="K222" s="86" t="e">
        <f>IF(ISBLANK('9. METAS'!#REF!),"",'9. METAS'!#REF!)</f>
        <v>#REF!</v>
      </c>
      <c r="L222" s="86" t="e">
        <f>IF(ISBLANK('9. METAS'!#REF!),"",'9. METAS'!#REF!)</f>
        <v>#REF!</v>
      </c>
      <c r="M222" s="87" t="e">
        <f>IF(ISBLANK('9. METAS'!#REF!),"",'9. METAS'!#REF!)</f>
        <v>#REF!</v>
      </c>
      <c r="N222" s="97"/>
      <c r="O222" s="89"/>
      <c r="P222" s="89"/>
      <c r="Q222" s="90"/>
      <c r="R222" s="84" t="str">
        <f t="shared" si="16"/>
        <v>100%</v>
      </c>
      <c r="S222" s="85" t="str">
        <f t="shared" si="16"/>
        <v>100%</v>
      </c>
      <c r="T222" s="85" t="str">
        <f t="shared" si="16"/>
        <v>100%</v>
      </c>
      <c r="U222" s="108" t="str">
        <f t="shared" si="16"/>
        <v>100%</v>
      </c>
      <c r="V222" s="88" t="str">
        <f t="shared" si="17"/>
        <v>No Programado</v>
      </c>
      <c r="W222" s="85" t="str">
        <f t="shared" si="18"/>
        <v>No Programado</v>
      </c>
      <c r="X222" s="85" t="str">
        <f t="shared" si="19"/>
        <v>No Programado</v>
      </c>
      <c r="Y222" s="114" t="str">
        <f t="shared" si="20"/>
        <v>No Programado</v>
      </c>
      <c r="Z222" s="127"/>
      <c r="AA222" s="128"/>
      <c r="AB222" s="128"/>
      <c r="AC222" s="129"/>
    </row>
    <row r="223" spans="3:29" ht="17.25">
      <c r="C223" s="157" t="e">
        <f>IF(ISBLANK('5. Pp (3 años)'!#REF!),"",'5. Pp (3 años)'!#REF!)</f>
        <v>#REF!</v>
      </c>
      <c r="D223" s="68" t="e">
        <f>IF(ISBLANK('5. Pp (3 años)'!#REF!),"",'5. Pp (3 años)'!#REF!)</f>
        <v>#REF!</v>
      </c>
      <c r="E223" s="154" t="e">
        <f>IF(ISBLANK('5. Pp (3 años)'!#REF!),"",'5. Pp (3 años)'!#REF!)</f>
        <v>#REF!</v>
      </c>
      <c r="F223" s="154" t="e">
        <f>IF(ISBLANK('5. Pp (3 años)'!#REF!),"",'5. Pp (3 años)'!#REF!)</f>
        <v>#REF!</v>
      </c>
      <c r="G223" s="162" t="e">
        <f>IF(ISBLANK('5. Pp (3 años)'!#REF!),"",'5. Pp (3 años)'!#REF!)</f>
        <v>#REF!</v>
      </c>
      <c r="H223" s="54" t="e">
        <f>IF(ISBLANK('5. Pp (3 años)'!#REF!),"",'5. Pp (3 años)'!#REF!)</f>
        <v>#REF!</v>
      </c>
      <c r="I223" s="95" t="e">
        <f>IF(ISBLANK('9. METAS'!#REF!),"",'9. METAS'!#REF!)</f>
        <v>#REF!</v>
      </c>
      <c r="J223" s="96" t="e">
        <f>IF(ISBLANK('9. METAS'!#REF!),"",'9. METAS'!#REF!)</f>
        <v>#REF!</v>
      </c>
      <c r="K223" s="86" t="e">
        <f>IF(ISBLANK('9. METAS'!#REF!),"",'9. METAS'!#REF!)</f>
        <v>#REF!</v>
      </c>
      <c r="L223" s="86" t="e">
        <f>IF(ISBLANK('9. METAS'!#REF!),"",'9. METAS'!#REF!)</f>
        <v>#REF!</v>
      </c>
      <c r="M223" s="87" t="e">
        <f>IF(ISBLANK('9. METAS'!#REF!),"",'9. METAS'!#REF!)</f>
        <v>#REF!</v>
      </c>
      <c r="N223" s="97"/>
      <c r="O223" s="89"/>
      <c r="P223" s="89"/>
      <c r="Q223" s="90"/>
      <c r="R223" s="84" t="str">
        <f t="shared" ref="R223:U244" si="21">IFERROR((N223/J223),"100%")</f>
        <v>100%</v>
      </c>
      <c r="S223" s="85" t="str">
        <f t="shared" si="21"/>
        <v>100%</v>
      </c>
      <c r="T223" s="85" t="str">
        <f t="shared" si="21"/>
        <v>100%</v>
      </c>
      <c r="U223" s="108" t="str">
        <f t="shared" si="21"/>
        <v>100%</v>
      </c>
      <c r="V223" s="88" t="str">
        <f t="shared" si="17"/>
        <v>No Programado</v>
      </c>
      <c r="W223" s="85" t="str">
        <f t="shared" si="18"/>
        <v>No Programado</v>
      </c>
      <c r="X223" s="85" t="str">
        <f t="shared" si="19"/>
        <v>No Programado</v>
      </c>
      <c r="Y223" s="114" t="str">
        <f t="shared" si="20"/>
        <v>No Programado</v>
      </c>
      <c r="Z223" s="130"/>
      <c r="AA223" s="131"/>
      <c r="AB223" s="131"/>
      <c r="AC223" s="132"/>
    </row>
    <row r="224" spans="3:29" ht="17.25">
      <c r="C224" s="158" t="e">
        <f>IF(ISBLANK('5. Pp (3 años)'!#REF!),"",'5. Pp (3 años)'!#REF!)</f>
        <v>#REF!</v>
      </c>
      <c r="D224" s="68" t="e">
        <f>IF(ISBLANK('5. Pp (3 años)'!#REF!),"",'5. Pp (3 años)'!#REF!)</f>
        <v>#REF!</v>
      </c>
      <c r="E224" s="154" t="e">
        <f>IF(ISBLANK('5. Pp (3 años)'!#REF!),"",'5. Pp (3 años)'!#REF!)</f>
        <v>#REF!</v>
      </c>
      <c r="F224" s="154" t="e">
        <f>IF(ISBLANK('5. Pp (3 años)'!#REF!),"",'5. Pp (3 años)'!#REF!)</f>
        <v>#REF!</v>
      </c>
      <c r="G224" s="162" t="e">
        <f>IF(ISBLANK('5. Pp (3 años)'!#REF!),"",'5. Pp (3 años)'!#REF!)</f>
        <v>#REF!</v>
      </c>
      <c r="H224" s="54" t="e">
        <f>IF(ISBLANK('5. Pp (3 años)'!#REF!),"",'5. Pp (3 años)'!#REF!)</f>
        <v>#REF!</v>
      </c>
      <c r="I224" s="95" t="e">
        <f>IF(ISBLANK('9. METAS'!#REF!),"",'9. METAS'!#REF!)</f>
        <v>#REF!</v>
      </c>
      <c r="J224" s="96" t="e">
        <f>IF(ISBLANK('9. METAS'!#REF!),"",'9. METAS'!#REF!)</f>
        <v>#REF!</v>
      </c>
      <c r="K224" s="86" t="e">
        <f>IF(ISBLANK('9. METAS'!#REF!),"",'9. METAS'!#REF!)</f>
        <v>#REF!</v>
      </c>
      <c r="L224" s="86" t="e">
        <f>IF(ISBLANK('9. METAS'!#REF!),"",'9. METAS'!#REF!)</f>
        <v>#REF!</v>
      </c>
      <c r="M224" s="87" t="e">
        <f>IF(ISBLANK('9. METAS'!#REF!),"",'9. METAS'!#REF!)</f>
        <v>#REF!</v>
      </c>
      <c r="N224" s="97"/>
      <c r="O224" s="89"/>
      <c r="P224" s="89"/>
      <c r="Q224" s="90"/>
      <c r="R224" s="84" t="str">
        <f t="shared" si="21"/>
        <v>100%</v>
      </c>
      <c r="S224" s="85" t="str">
        <f t="shared" si="21"/>
        <v>100%</v>
      </c>
      <c r="T224" s="85" t="str">
        <f t="shared" si="21"/>
        <v>100%</v>
      </c>
      <c r="U224" s="108" t="str">
        <f t="shared" si="21"/>
        <v>100%</v>
      </c>
      <c r="V224" s="88" t="str">
        <f t="shared" si="17"/>
        <v>No Programado</v>
      </c>
      <c r="W224" s="85" t="str">
        <f t="shared" si="18"/>
        <v>No Programado</v>
      </c>
      <c r="X224" s="85" t="str">
        <f t="shared" si="19"/>
        <v>No Programado</v>
      </c>
      <c r="Y224" s="114" t="str">
        <f t="shared" si="20"/>
        <v>No Programado</v>
      </c>
      <c r="Z224" s="130"/>
      <c r="AA224" s="131"/>
      <c r="AB224" s="131"/>
      <c r="AC224" s="132"/>
    </row>
    <row r="225" spans="3:29" ht="17.25">
      <c r="C225" s="157" t="e">
        <f>IF(ISBLANK('5. Pp (3 años)'!#REF!),"",'5. Pp (3 años)'!#REF!)</f>
        <v>#REF!</v>
      </c>
      <c r="D225" s="68" t="e">
        <f>IF(ISBLANK('5. Pp (3 años)'!#REF!),"",'5. Pp (3 años)'!#REF!)</f>
        <v>#REF!</v>
      </c>
      <c r="E225" s="154" t="e">
        <f>IF(ISBLANK('5. Pp (3 años)'!#REF!),"",'5. Pp (3 años)'!#REF!)</f>
        <v>#REF!</v>
      </c>
      <c r="F225" s="154" t="e">
        <f>IF(ISBLANK('5. Pp (3 años)'!#REF!),"",'5. Pp (3 años)'!#REF!)</f>
        <v>#REF!</v>
      </c>
      <c r="G225" s="162" t="e">
        <f>IF(ISBLANK('5. Pp (3 años)'!#REF!),"",'5. Pp (3 años)'!#REF!)</f>
        <v>#REF!</v>
      </c>
      <c r="H225" s="54" t="e">
        <f>IF(ISBLANK('5. Pp (3 años)'!#REF!),"",'5. Pp (3 años)'!#REF!)</f>
        <v>#REF!</v>
      </c>
      <c r="I225" s="95" t="e">
        <f>IF(ISBLANK('9. METAS'!#REF!),"",'9. METAS'!#REF!)</f>
        <v>#REF!</v>
      </c>
      <c r="J225" s="96" t="e">
        <f>IF(ISBLANK('9. METAS'!#REF!),"",'9. METAS'!#REF!)</f>
        <v>#REF!</v>
      </c>
      <c r="K225" s="86" t="e">
        <f>IF(ISBLANK('9. METAS'!#REF!),"",'9. METAS'!#REF!)</f>
        <v>#REF!</v>
      </c>
      <c r="L225" s="86" t="e">
        <f>IF(ISBLANK('9. METAS'!#REF!),"",'9. METAS'!#REF!)</f>
        <v>#REF!</v>
      </c>
      <c r="M225" s="87" t="e">
        <f>IF(ISBLANK('9. METAS'!#REF!),"",'9. METAS'!#REF!)</f>
        <v>#REF!</v>
      </c>
      <c r="N225" s="97"/>
      <c r="O225" s="89"/>
      <c r="P225" s="89"/>
      <c r="Q225" s="90"/>
      <c r="R225" s="84" t="str">
        <f t="shared" si="21"/>
        <v>100%</v>
      </c>
      <c r="S225" s="85" t="str">
        <f t="shared" si="21"/>
        <v>100%</v>
      </c>
      <c r="T225" s="85" t="str">
        <f t="shared" si="21"/>
        <v>100%</v>
      </c>
      <c r="U225" s="108" t="str">
        <f t="shared" si="21"/>
        <v>100%</v>
      </c>
      <c r="V225" s="88" t="str">
        <f t="shared" si="17"/>
        <v>No Programado</v>
      </c>
      <c r="W225" s="85" t="str">
        <f t="shared" si="18"/>
        <v>No Programado</v>
      </c>
      <c r="X225" s="85" t="str">
        <f t="shared" si="19"/>
        <v>No Programado</v>
      </c>
      <c r="Y225" s="114" t="str">
        <f t="shared" si="20"/>
        <v>No Programado</v>
      </c>
      <c r="Z225" s="130"/>
      <c r="AA225" s="131"/>
      <c r="AB225" s="131"/>
      <c r="AC225" s="132"/>
    </row>
    <row r="226" spans="3:29" ht="17.25">
      <c r="C226" s="158" t="e">
        <f>IF(ISBLANK('5. Pp (3 años)'!#REF!),"",'5. Pp (3 años)'!#REF!)</f>
        <v>#REF!</v>
      </c>
      <c r="D226" s="68" t="e">
        <f>IF(ISBLANK('5. Pp (3 años)'!#REF!),"",'5. Pp (3 años)'!#REF!)</f>
        <v>#REF!</v>
      </c>
      <c r="E226" s="154" t="e">
        <f>IF(ISBLANK('5. Pp (3 años)'!#REF!),"",'5. Pp (3 años)'!#REF!)</f>
        <v>#REF!</v>
      </c>
      <c r="F226" s="154" t="e">
        <f>IF(ISBLANK('5. Pp (3 años)'!#REF!),"",'5. Pp (3 años)'!#REF!)</f>
        <v>#REF!</v>
      </c>
      <c r="G226" s="162" t="e">
        <f>IF(ISBLANK('5. Pp (3 años)'!#REF!),"",'5. Pp (3 años)'!#REF!)</f>
        <v>#REF!</v>
      </c>
      <c r="H226" s="54" t="e">
        <f>IF(ISBLANK('5. Pp (3 años)'!#REF!),"",'5. Pp (3 años)'!#REF!)</f>
        <v>#REF!</v>
      </c>
      <c r="I226" s="95" t="e">
        <f>IF(ISBLANK('9. METAS'!#REF!),"",'9. METAS'!#REF!)</f>
        <v>#REF!</v>
      </c>
      <c r="J226" s="96" t="e">
        <f>IF(ISBLANK('9. METAS'!#REF!),"",'9. METAS'!#REF!)</f>
        <v>#REF!</v>
      </c>
      <c r="K226" s="86" t="e">
        <f>IF(ISBLANK('9. METAS'!#REF!),"",'9. METAS'!#REF!)</f>
        <v>#REF!</v>
      </c>
      <c r="L226" s="86" t="e">
        <f>IF(ISBLANK('9. METAS'!#REF!),"",'9. METAS'!#REF!)</f>
        <v>#REF!</v>
      </c>
      <c r="M226" s="87" t="e">
        <f>IF(ISBLANK('9. METAS'!#REF!),"",'9. METAS'!#REF!)</f>
        <v>#REF!</v>
      </c>
      <c r="N226" s="97"/>
      <c r="O226" s="89"/>
      <c r="P226" s="89"/>
      <c r="Q226" s="90"/>
      <c r="R226" s="84" t="str">
        <f t="shared" si="21"/>
        <v>100%</v>
      </c>
      <c r="S226" s="85" t="str">
        <f t="shared" si="21"/>
        <v>100%</v>
      </c>
      <c r="T226" s="85" t="str">
        <f t="shared" si="21"/>
        <v>100%</v>
      </c>
      <c r="U226" s="108" t="str">
        <f t="shared" si="21"/>
        <v>100%</v>
      </c>
      <c r="V226" s="88" t="str">
        <f t="shared" si="17"/>
        <v>No Programado</v>
      </c>
      <c r="W226" s="85" t="str">
        <f t="shared" si="18"/>
        <v>No Programado</v>
      </c>
      <c r="X226" s="85" t="str">
        <f t="shared" si="19"/>
        <v>No Programado</v>
      </c>
      <c r="Y226" s="114" t="str">
        <f t="shared" si="20"/>
        <v>No Programado</v>
      </c>
      <c r="Z226" s="130"/>
      <c r="AA226" s="131"/>
      <c r="AB226" s="131"/>
      <c r="AC226" s="132"/>
    </row>
    <row r="227" spans="3:29" ht="17.25">
      <c r="C227" s="157" t="e">
        <f>IF(ISBLANK('5. Pp (3 años)'!#REF!),"",'5. Pp (3 años)'!#REF!)</f>
        <v>#REF!</v>
      </c>
      <c r="D227" s="68" t="e">
        <f>IF(ISBLANK('5. Pp (3 años)'!#REF!),"",'5. Pp (3 años)'!#REF!)</f>
        <v>#REF!</v>
      </c>
      <c r="E227" s="154" t="e">
        <f>IF(ISBLANK('5. Pp (3 años)'!#REF!),"",'5. Pp (3 años)'!#REF!)</f>
        <v>#REF!</v>
      </c>
      <c r="F227" s="154" t="e">
        <f>IF(ISBLANK('5. Pp (3 años)'!#REF!),"",'5. Pp (3 años)'!#REF!)</f>
        <v>#REF!</v>
      </c>
      <c r="G227" s="162" t="e">
        <f>IF(ISBLANK('5. Pp (3 años)'!#REF!),"",'5. Pp (3 años)'!#REF!)</f>
        <v>#REF!</v>
      </c>
      <c r="H227" s="54" t="e">
        <f>IF(ISBLANK('5. Pp (3 años)'!#REF!),"",'5. Pp (3 años)'!#REF!)</f>
        <v>#REF!</v>
      </c>
      <c r="I227" s="95" t="e">
        <f>IF(ISBLANK('9. METAS'!#REF!),"",'9. METAS'!#REF!)</f>
        <v>#REF!</v>
      </c>
      <c r="J227" s="96" t="e">
        <f>IF(ISBLANK('9. METAS'!#REF!),"",'9. METAS'!#REF!)</f>
        <v>#REF!</v>
      </c>
      <c r="K227" s="86" t="e">
        <f>IF(ISBLANK('9. METAS'!#REF!),"",'9. METAS'!#REF!)</f>
        <v>#REF!</v>
      </c>
      <c r="L227" s="86" t="e">
        <f>IF(ISBLANK('9. METAS'!#REF!),"",'9. METAS'!#REF!)</f>
        <v>#REF!</v>
      </c>
      <c r="M227" s="87" t="e">
        <f>IF(ISBLANK('9. METAS'!#REF!),"",'9. METAS'!#REF!)</f>
        <v>#REF!</v>
      </c>
      <c r="N227" s="97"/>
      <c r="O227" s="89"/>
      <c r="P227" s="89"/>
      <c r="Q227" s="90"/>
      <c r="R227" s="84" t="str">
        <f t="shared" si="21"/>
        <v>100%</v>
      </c>
      <c r="S227" s="85" t="str">
        <f t="shared" si="21"/>
        <v>100%</v>
      </c>
      <c r="T227" s="85" t="str">
        <f t="shared" si="21"/>
        <v>100%</v>
      </c>
      <c r="U227" s="108" t="str">
        <f t="shared" si="21"/>
        <v>100%</v>
      </c>
      <c r="V227" s="88" t="str">
        <f t="shared" si="17"/>
        <v>No Programado</v>
      </c>
      <c r="W227" s="85" t="str">
        <f t="shared" si="18"/>
        <v>No Programado</v>
      </c>
      <c r="X227" s="85" t="str">
        <f t="shared" si="19"/>
        <v>No Programado</v>
      </c>
      <c r="Y227" s="114" t="str">
        <f t="shared" si="20"/>
        <v>No Programado</v>
      </c>
      <c r="Z227" s="130"/>
      <c r="AA227" s="131"/>
      <c r="AB227" s="131"/>
      <c r="AC227" s="132"/>
    </row>
    <row r="228" spans="3:29" ht="17.25">
      <c r="C228" s="159" t="e">
        <f>IF(ISBLANK('5. Pp (3 años)'!#REF!),"",'5. Pp (3 años)'!#REF!)</f>
        <v>#REF!</v>
      </c>
      <c r="D228" s="47" t="e">
        <f>IF(ISBLANK('5. Pp (3 años)'!#REF!),"",'5. Pp (3 años)'!#REF!)</f>
        <v>#REF!</v>
      </c>
      <c r="E228" s="156" t="e">
        <f>IF(ISBLANK('5. Pp (3 años)'!#REF!),"",'5. Pp (3 años)'!#REF!)</f>
        <v>#REF!</v>
      </c>
      <c r="F228" s="156" t="e">
        <f>IF(ISBLANK('5. Pp (3 años)'!#REF!),"",'5. Pp (3 años)'!#REF!)</f>
        <v>#REF!</v>
      </c>
      <c r="G228" s="167" t="e">
        <f>IF(ISBLANK('5. Pp (3 años)'!#REF!),"",'5. Pp (3 años)'!#REF!)</f>
        <v>#REF!</v>
      </c>
      <c r="H228" s="53" t="e">
        <f>IF(ISBLANK('5. Pp (3 años)'!#REF!),"",'5. Pp (3 años)'!#REF!)</f>
        <v>#REF!</v>
      </c>
      <c r="I228" s="95" t="e">
        <f>IF(ISBLANK('9. METAS'!#REF!),"",'9. METAS'!#REF!)</f>
        <v>#REF!</v>
      </c>
      <c r="J228" s="96" t="e">
        <f>IF(ISBLANK('9. METAS'!#REF!),"",'9. METAS'!#REF!)</f>
        <v>#REF!</v>
      </c>
      <c r="K228" s="86" t="e">
        <f>IF(ISBLANK('9. METAS'!#REF!),"",'9. METAS'!#REF!)</f>
        <v>#REF!</v>
      </c>
      <c r="L228" s="86" t="e">
        <f>IF(ISBLANK('9. METAS'!#REF!),"",'9. METAS'!#REF!)</f>
        <v>#REF!</v>
      </c>
      <c r="M228" s="87" t="e">
        <f>IF(ISBLANK('9. METAS'!#REF!),"",'9. METAS'!#REF!)</f>
        <v>#REF!</v>
      </c>
      <c r="N228" s="97"/>
      <c r="O228" s="89"/>
      <c r="P228" s="89"/>
      <c r="Q228" s="90"/>
      <c r="R228" s="84" t="str">
        <f t="shared" si="21"/>
        <v>100%</v>
      </c>
      <c r="S228" s="85" t="str">
        <f t="shared" si="21"/>
        <v>100%</v>
      </c>
      <c r="T228" s="85" t="str">
        <f t="shared" si="21"/>
        <v>100%</v>
      </c>
      <c r="U228" s="108" t="str">
        <f t="shared" si="21"/>
        <v>100%</v>
      </c>
      <c r="V228" s="88" t="str">
        <f t="shared" si="17"/>
        <v>No Programado</v>
      </c>
      <c r="W228" s="85" t="str">
        <f t="shared" si="18"/>
        <v>No Programado</v>
      </c>
      <c r="X228" s="85" t="str">
        <f t="shared" si="19"/>
        <v>No Programado</v>
      </c>
      <c r="Y228" s="114" t="str">
        <f t="shared" si="20"/>
        <v>No Programado</v>
      </c>
      <c r="Z228" s="127"/>
      <c r="AA228" s="128"/>
      <c r="AB228" s="128"/>
      <c r="AC228" s="129"/>
    </row>
    <row r="229" spans="3:29" ht="17.25">
      <c r="C229" s="157" t="e">
        <f>IF(ISBLANK('5. Pp (3 años)'!#REF!),"",'5. Pp (3 años)'!#REF!)</f>
        <v>#REF!</v>
      </c>
      <c r="D229" s="68" t="e">
        <f>IF(ISBLANK('5. Pp (3 años)'!#REF!),"",'5. Pp (3 años)'!#REF!)</f>
        <v>#REF!</v>
      </c>
      <c r="E229" s="154" t="e">
        <f>IF(ISBLANK('5. Pp (3 años)'!#REF!),"",'5. Pp (3 años)'!#REF!)</f>
        <v>#REF!</v>
      </c>
      <c r="F229" s="154" t="e">
        <f>IF(ISBLANK('5. Pp (3 años)'!#REF!),"",'5. Pp (3 años)'!#REF!)</f>
        <v>#REF!</v>
      </c>
      <c r="G229" s="162" t="e">
        <f>IF(ISBLANK('5. Pp (3 años)'!#REF!),"",'5. Pp (3 años)'!#REF!)</f>
        <v>#REF!</v>
      </c>
      <c r="H229" s="54" t="e">
        <f>IF(ISBLANK('5. Pp (3 años)'!#REF!),"",'5. Pp (3 años)'!#REF!)</f>
        <v>#REF!</v>
      </c>
      <c r="I229" s="95" t="e">
        <f>IF(ISBLANK('9. METAS'!#REF!),"",'9. METAS'!#REF!)</f>
        <v>#REF!</v>
      </c>
      <c r="J229" s="96" t="e">
        <f>IF(ISBLANK('9. METAS'!#REF!),"",'9. METAS'!#REF!)</f>
        <v>#REF!</v>
      </c>
      <c r="K229" s="86" t="e">
        <f>IF(ISBLANK('9. METAS'!#REF!),"",'9. METAS'!#REF!)</f>
        <v>#REF!</v>
      </c>
      <c r="L229" s="86" t="e">
        <f>IF(ISBLANK('9. METAS'!#REF!),"",'9. METAS'!#REF!)</f>
        <v>#REF!</v>
      </c>
      <c r="M229" s="87" t="e">
        <f>IF(ISBLANK('9. METAS'!#REF!),"",'9. METAS'!#REF!)</f>
        <v>#REF!</v>
      </c>
      <c r="N229" s="97"/>
      <c r="O229" s="89"/>
      <c r="P229" s="89"/>
      <c r="Q229" s="90"/>
      <c r="R229" s="84" t="str">
        <f t="shared" si="21"/>
        <v>100%</v>
      </c>
      <c r="S229" s="85" t="str">
        <f t="shared" si="21"/>
        <v>100%</v>
      </c>
      <c r="T229" s="85" t="str">
        <f t="shared" si="21"/>
        <v>100%</v>
      </c>
      <c r="U229" s="108" t="str">
        <f t="shared" si="21"/>
        <v>100%</v>
      </c>
      <c r="V229" s="88" t="str">
        <f t="shared" si="17"/>
        <v>No Programado</v>
      </c>
      <c r="W229" s="85" t="str">
        <f t="shared" si="18"/>
        <v>No Programado</v>
      </c>
      <c r="X229" s="85" t="str">
        <f t="shared" si="19"/>
        <v>No Programado</v>
      </c>
      <c r="Y229" s="114" t="str">
        <f t="shared" si="20"/>
        <v>No Programado</v>
      </c>
      <c r="Z229" s="130"/>
      <c r="AA229" s="131"/>
      <c r="AB229" s="131"/>
      <c r="AC229" s="132"/>
    </row>
    <row r="230" spans="3:29" ht="17.25">
      <c r="C230" s="158" t="e">
        <f>IF(ISBLANK('5. Pp (3 años)'!#REF!),"",'5. Pp (3 años)'!#REF!)</f>
        <v>#REF!</v>
      </c>
      <c r="D230" s="68" t="e">
        <f>IF(ISBLANK('5. Pp (3 años)'!#REF!),"",'5. Pp (3 años)'!#REF!)</f>
        <v>#REF!</v>
      </c>
      <c r="E230" s="154" t="e">
        <f>IF(ISBLANK('5. Pp (3 años)'!#REF!),"",'5. Pp (3 años)'!#REF!)</f>
        <v>#REF!</v>
      </c>
      <c r="F230" s="154" t="e">
        <f>IF(ISBLANK('5. Pp (3 años)'!#REF!),"",'5. Pp (3 años)'!#REF!)</f>
        <v>#REF!</v>
      </c>
      <c r="G230" s="162" t="e">
        <f>IF(ISBLANK('5. Pp (3 años)'!#REF!),"",'5. Pp (3 años)'!#REF!)</f>
        <v>#REF!</v>
      </c>
      <c r="H230" s="54" t="e">
        <f>IF(ISBLANK('5. Pp (3 años)'!#REF!),"",'5. Pp (3 años)'!#REF!)</f>
        <v>#REF!</v>
      </c>
      <c r="I230" s="95" t="e">
        <f>IF(ISBLANK('9. METAS'!#REF!),"",'9. METAS'!#REF!)</f>
        <v>#REF!</v>
      </c>
      <c r="J230" s="96" t="e">
        <f>IF(ISBLANK('9. METAS'!#REF!),"",'9. METAS'!#REF!)</f>
        <v>#REF!</v>
      </c>
      <c r="K230" s="86" t="e">
        <f>IF(ISBLANK('9. METAS'!#REF!),"",'9. METAS'!#REF!)</f>
        <v>#REF!</v>
      </c>
      <c r="L230" s="86" t="e">
        <f>IF(ISBLANK('9. METAS'!#REF!),"",'9. METAS'!#REF!)</f>
        <v>#REF!</v>
      </c>
      <c r="M230" s="87" t="e">
        <f>IF(ISBLANK('9. METAS'!#REF!),"",'9. METAS'!#REF!)</f>
        <v>#REF!</v>
      </c>
      <c r="N230" s="97"/>
      <c r="O230" s="89"/>
      <c r="P230" s="89"/>
      <c r="Q230" s="90"/>
      <c r="R230" s="84" t="str">
        <f t="shared" si="21"/>
        <v>100%</v>
      </c>
      <c r="S230" s="85" t="str">
        <f t="shared" si="21"/>
        <v>100%</v>
      </c>
      <c r="T230" s="85" t="str">
        <f t="shared" si="21"/>
        <v>100%</v>
      </c>
      <c r="U230" s="108" t="str">
        <f t="shared" si="21"/>
        <v>100%</v>
      </c>
      <c r="V230" s="88" t="str">
        <f t="shared" si="17"/>
        <v>No Programado</v>
      </c>
      <c r="W230" s="85" t="str">
        <f t="shared" si="18"/>
        <v>No Programado</v>
      </c>
      <c r="X230" s="85" t="str">
        <f t="shared" si="19"/>
        <v>No Programado</v>
      </c>
      <c r="Y230" s="114" t="str">
        <f t="shared" si="20"/>
        <v>No Programado</v>
      </c>
      <c r="Z230" s="130"/>
      <c r="AA230" s="131"/>
      <c r="AB230" s="131"/>
      <c r="AC230" s="132"/>
    </row>
    <row r="231" spans="3:29" ht="17.25">
      <c r="C231" s="157" t="e">
        <f>IF(ISBLANK('5. Pp (3 años)'!#REF!),"",'5. Pp (3 años)'!#REF!)</f>
        <v>#REF!</v>
      </c>
      <c r="D231" s="68" t="e">
        <f>IF(ISBLANK('5. Pp (3 años)'!#REF!),"",'5. Pp (3 años)'!#REF!)</f>
        <v>#REF!</v>
      </c>
      <c r="E231" s="154" t="e">
        <f>IF(ISBLANK('5. Pp (3 años)'!#REF!),"",'5. Pp (3 años)'!#REF!)</f>
        <v>#REF!</v>
      </c>
      <c r="F231" s="154" t="e">
        <f>IF(ISBLANK('5. Pp (3 años)'!#REF!),"",'5. Pp (3 años)'!#REF!)</f>
        <v>#REF!</v>
      </c>
      <c r="G231" s="162" t="e">
        <f>IF(ISBLANK('5. Pp (3 años)'!#REF!),"",'5. Pp (3 años)'!#REF!)</f>
        <v>#REF!</v>
      </c>
      <c r="H231" s="54" t="e">
        <f>IF(ISBLANK('5. Pp (3 años)'!#REF!),"",'5. Pp (3 años)'!#REF!)</f>
        <v>#REF!</v>
      </c>
      <c r="I231" s="95" t="e">
        <f>IF(ISBLANK('9. METAS'!#REF!),"",'9. METAS'!#REF!)</f>
        <v>#REF!</v>
      </c>
      <c r="J231" s="96" t="e">
        <f>IF(ISBLANK('9. METAS'!#REF!),"",'9. METAS'!#REF!)</f>
        <v>#REF!</v>
      </c>
      <c r="K231" s="86" t="e">
        <f>IF(ISBLANK('9. METAS'!#REF!),"",'9. METAS'!#REF!)</f>
        <v>#REF!</v>
      </c>
      <c r="L231" s="86" t="e">
        <f>IF(ISBLANK('9. METAS'!#REF!),"",'9. METAS'!#REF!)</f>
        <v>#REF!</v>
      </c>
      <c r="M231" s="87" t="e">
        <f>IF(ISBLANK('9. METAS'!#REF!),"",'9. METAS'!#REF!)</f>
        <v>#REF!</v>
      </c>
      <c r="N231" s="97"/>
      <c r="O231" s="89"/>
      <c r="P231" s="89"/>
      <c r="Q231" s="90"/>
      <c r="R231" s="84" t="str">
        <f t="shared" si="21"/>
        <v>100%</v>
      </c>
      <c r="S231" s="85" t="str">
        <f t="shared" si="21"/>
        <v>100%</v>
      </c>
      <c r="T231" s="85" t="str">
        <f t="shared" si="21"/>
        <v>100%</v>
      </c>
      <c r="U231" s="108" t="str">
        <f t="shared" si="21"/>
        <v>100%</v>
      </c>
      <c r="V231" s="88" t="str">
        <f t="shared" si="17"/>
        <v>No Programado</v>
      </c>
      <c r="W231" s="85" t="str">
        <f t="shared" si="18"/>
        <v>No Programado</v>
      </c>
      <c r="X231" s="85" t="str">
        <f t="shared" si="19"/>
        <v>No Programado</v>
      </c>
      <c r="Y231" s="114" t="str">
        <f t="shared" si="20"/>
        <v>No Programado</v>
      </c>
      <c r="Z231" s="130"/>
      <c r="AA231" s="131"/>
      <c r="AB231" s="131"/>
      <c r="AC231" s="132"/>
    </row>
    <row r="232" spans="3:29" ht="17.25">
      <c r="C232" s="158" t="e">
        <f>IF(ISBLANK('5. Pp (3 años)'!#REF!),"",'5. Pp (3 años)'!#REF!)</f>
        <v>#REF!</v>
      </c>
      <c r="D232" s="68" t="e">
        <f>IF(ISBLANK('5. Pp (3 años)'!#REF!),"",'5. Pp (3 años)'!#REF!)</f>
        <v>#REF!</v>
      </c>
      <c r="E232" s="154" t="e">
        <f>IF(ISBLANK('5. Pp (3 años)'!#REF!),"",'5. Pp (3 años)'!#REF!)</f>
        <v>#REF!</v>
      </c>
      <c r="F232" s="154" t="e">
        <f>IF(ISBLANK('5. Pp (3 años)'!#REF!),"",'5. Pp (3 años)'!#REF!)</f>
        <v>#REF!</v>
      </c>
      <c r="G232" s="162" t="e">
        <f>IF(ISBLANK('5. Pp (3 años)'!#REF!),"",'5. Pp (3 años)'!#REF!)</f>
        <v>#REF!</v>
      </c>
      <c r="H232" s="54" t="e">
        <f>IF(ISBLANK('5. Pp (3 años)'!#REF!),"",'5. Pp (3 años)'!#REF!)</f>
        <v>#REF!</v>
      </c>
      <c r="I232" s="95" t="e">
        <f>IF(ISBLANK('9. METAS'!#REF!),"",'9. METAS'!#REF!)</f>
        <v>#REF!</v>
      </c>
      <c r="J232" s="96" t="e">
        <f>IF(ISBLANK('9. METAS'!#REF!),"",'9. METAS'!#REF!)</f>
        <v>#REF!</v>
      </c>
      <c r="K232" s="86" t="e">
        <f>IF(ISBLANK('9. METAS'!#REF!),"",'9. METAS'!#REF!)</f>
        <v>#REF!</v>
      </c>
      <c r="L232" s="86" t="e">
        <f>IF(ISBLANK('9. METAS'!#REF!),"",'9. METAS'!#REF!)</f>
        <v>#REF!</v>
      </c>
      <c r="M232" s="87" t="e">
        <f>IF(ISBLANK('9. METAS'!#REF!),"",'9. METAS'!#REF!)</f>
        <v>#REF!</v>
      </c>
      <c r="N232" s="97"/>
      <c r="O232" s="89"/>
      <c r="P232" s="89"/>
      <c r="Q232" s="90"/>
      <c r="R232" s="84" t="str">
        <f t="shared" si="21"/>
        <v>100%</v>
      </c>
      <c r="S232" s="85" t="str">
        <f t="shared" si="21"/>
        <v>100%</v>
      </c>
      <c r="T232" s="85" t="str">
        <f t="shared" si="21"/>
        <v>100%</v>
      </c>
      <c r="U232" s="108" t="str">
        <f t="shared" si="21"/>
        <v>100%</v>
      </c>
      <c r="V232" s="88" t="str">
        <f t="shared" si="17"/>
        <v>No Programado</v>
      </c>
      <c r="W232" s="85" t="str">
        <f t="shared" si="18"/>
        <v>No Programado</v>
      </c>
      <c r="X232" s="85" t="str">
        <f t="shared" si="19"/>
        <v>No Programado</v>
      </c>
      <c r="Y232" s="114" t="str">
        <f t="shared" si="20"/>
        <v>No Programado</v>
      </c>
      <c r="Z232" s="130"/>
      <c r="AA232" s="131"/>
      <c r="AB232" s="131"/>
      <c r="AC232" s="132"/>
    </row>
    <row r="233" spans="3:29" ht="17.25">
      <c r="C233" s="157" t="e">
        <f>IF(ISBLANK('5. Pp (3 años)'!#REF!),"",'5. Pp (3 años)'!#REF!)</f>
        <v>#REF!</v>
      </c>
      <c r="D233" s="68" t="e">
        <f>IF(ISBLANK('5. Pp (3 años)'!#REF!),"",'5. Pp (3 años)'!#REF!)</f>
        <v>#REF!</v>
      </c>
      <c r="E233" s="154" t="e">
        <f>IF(ISBLANK('5. Pp (3 años)'!#REF!),"",'5. Pp (3 años)'!#REF!)</f>
        <v>#REF!</v>
      </c>
      <c r="F233" s="154" t="e">
        <f>IF(ISBLANK('5. Pp (3 años)'!#REF!),"",'5. Pp (3 años)'!#REF!)</f>
        <v>#REF!</v>
      </c>
      <c r="G233" s="162" t="e">
        <f>IF(ISBLANK('5. Pp (3 años)'!#REF!),"",'5. Pp (3 años)'!#REF!)</f>
        <v>#REF!</v>
      </c>
      <c r="H233" s="54" t="e">
        <f>IF(ISBLANK('5. Pp (3 años)'!#REF!),"",'5. Pp (3 años)'!#REF!)</f>
        <v>#REF!</v>
      </c>
      <c r="I233" s="95" t="e">
        <f>IF(ISBLANK('9. METAS'!#REF!),"",'9. METAS'!#REF!)</f>
        <v>#REF!</v>
      </c>
      <c r="J233" s="96" t="e">
        <f>IF(ISBLANK('9. METAS'!#REF!),"",'9. METAS'!#REF!)</f>
        <v>#REF!</v>
      </c>
      <c r="K233" s="86" t="e">
        <f>IF(ISBLANK('9. METAS'!#REF!),"",'9. METAS'!#REF!)</f>
        <v>#REF!</v>
      </c>
      <c r="L233" s="86" t="e">
        <f>IF(ISBLANK('9. METAS'!#REF!),"",'9. METAS'!#REF!)</f>
        <v>#REF!</v>
      </c>
      <c r="M233" s="87" t="e">
        <f>IF(ISBLANK('9. METAS'!#REF!),"",'9. METAS'!#REF!)</f>
        <v>#REF!</v>
      </c>
      <c r="N233" s="97"/>
      <c r="O233" s="89"/>
      <c r="P233" s="89"/>
      <c r="Q233" s="90"/>
      <c r="R233" s="84" t="str">
        <f t="shared" si="21"/>
        <v>100%</v>
      </c>
      <c r="S233" s="85" t="str">
        <f t="shared" si="21"/>
        <v>100%</v>
      </c>
      <c r="T233" s="85" t="str">
        <f t="shared" si="21"/>
        <v>100%</v>
      </c>
      <c r="U233" s="108" t="str">
        <f t="shared" si="21"/>
        <v>100%</v>
      </c>
      <c r="V233" s="88" t="str">
        <f t="shared" si="17"/>
        <v>No Programado</v>
      </c>
      <c r="W233" s="85" t="str">
        <f t="shared" si="18"/>
        <v>No Programado</v>
      </c>
      <c r="X233" s="85" t="str">
        <f t="shared" si="19"/>
        <v>No Programado</v>
      </c>
      <c r="Y233" s="114" t="str">
        <f t="shared" si="20"/>
        <v>No Programado</v>
      </c>
      <c r="Z233" s="130"/>
      <c r="AA233" s="131"/>
      <c r="AB233" s="131"/>
      <c r="AC233" s="132"/>
    </row>
    <row r="234" spans="3:29" ht="17.25">
      <c r="C234" s="159" t="e">
        <f>IF(ISBLANK('5. Pp (3 años)'!#REF!),"",'5. Pp (3 años)'!#REF!)</f>
        <v>#REF!</v>
      </c>
      <c r="D234" s="47" t="e">
        <f>IF(ISBLANK('5. Pp (3 años)'!#REF!),"",'5. Pp (3 años)'!#REF!)</f>
        <v>#REF!</v>
      </c>
      <c r="E234" s="156" t="e">
        <f>IF(ISBLANK('5. Pp (3 años)'!#REF!),"",'5. Pp (3 años)'!#REF!)</f>
        <v>#REF!</v>
      </c>
      <c r="F234" s="156" t="e">
        <f>IF(ISBLANK('5. Pp (3 años)'!#REF!),"",'5. Pp (3 años)'!#REF!)</f>
        <v>#REF!</v>
      </c>
      <c r="G234" s="167" t="e">
        <f>IF(ISBLANK('5. Pp (3 años)'!#REF!),"",'5. Pp (3 años)'!#REF!)</f>
        <v>#REF!</v>
      </c>
      <c r="H234" s="53" t="e">
        <f>IF(ISBLANK('5. Pp (3 años)'!#REF!),"",'5. Pp (3 años)'!#REF!)</f>
        <v>#REF!</v>
      </c>
      <c r="I234" s="95" t="e">
        <f>IF(ISBLANK('9. METAS'!#REF!),"",'9. METAS'!#REF!)</f>
        <v>#REF!</v>
      </c>
      <c r="J234" s="96" t="e">
        <f>IF(ISBLANK('9. METAS'!#REF!),"",'9. METAS'!#REF!)</f>
        <v>#REF!</v>
      </c>
      <c r="K234" s="86" t="e">
        <f>IF(ISBLANK('9. METAS'!#REF!),"",'9. METAS'!#REF!)</f>
        <v>#REF!</v>
      </c>
      <c r="L234" s="86" t="e">
        <f>IF(ISBLANK('9. METAS'!#REF!),"",'9. METAS'!#REF!)</f>
        <v>#REF!</v>
      </c>
      <c r="M234" s="87" t="e">
        <f>IF(ISBLANK('9. METAS'!#REF!),"",'9. METAS'!#REF!)</f>
        <v>#REF!</v>
      </c>
      <c r="N234" s="97"/>
      <c r="O234" s="89"/>
      <c r="P234" s="89"/>
      <c r="Q234" s="90"/>
      <c r="R234" s="84" t="str">
        <f t="shared" si="21"/>
        <v>100%</v>
      </c>
      <c r="S234" s="85" t="str">
        <f t="shared" si="21"/>
        <v>100%</v>
      </c>
      <c r="T234" s="85" t="str">
        <f t="shared" si="21"/>
        <v>100%</v>
      </c>
      <c r="U234" s="108" t="str">
        <f t="shared" si="21"/>
        <v>100%</v>
      </c>
      <c r="V234" s="88" t="str">
        <f t="shared" si="17"/>
        <v>No Programado</v>
      </c>
      <c r="W234" s="85" t="str">
        <f t="shared" si="18"/>
        <v>No Programado</v>
      </c>
      <c r="X234" s="85" t="str">
        <f t="shared" si="19"/>
        <v>No Programado</v>
      </c>
      <c r="Y234" s="114" t="str">
        <f t="shared" si="20"/>
        <v>No Programado</v>
      </c>
      <c r="Z234" s="127"/>
      <c r="AA234" s="128"/>
      <c r="AB234" s="128"/>
      <c r="AC234" s="129"/>
    </row>
    <row r="235" spans="3:29" ht="17.25">
      <c r="C235" s="157" t="e">
        <f>IF(ISBLANK('5. Pp (3 años)'!#REF!),"",'5. Pp (3 años)'!#REF!)</f>
        <v>#REF!</v>
      </c>
      <c r="D235" s="68" t="e">
        <f>IF(ISBLANK('5. Pp (3 años)'!#REF!),"",'5. Pp (3 años)'!#REF!)</f>
        <v>#REF!</v>
      </c>
      <c r="E235" s="154" t="e">
        <f>IF(ISBLANK('5. Pp (3 años)'!#REF!),"",'5. Pp (3 años)'!#REF!)</f>
        <v>#REF!</v>
      </c>
      <c r="F235" s="154" t="e">
        <f>IF(ISBLANK('5. Pp (3 años)'!#REF!),"",'5. Pp (3 años)'!#REF!)</f>
        <v>#REF!</v>
      </c>
      <c r="G235" s="162" t="e">
        <f>IF(ISBLANK('5. Pp (3 años)'!#REF!),"",'5. Pp (3 años)'!#REF!)</f>
        <v>#REF!</v>
      </c>
      <c r="H235" s="54" t="e">
        <f>IF(ISBLANK('5. Pp (3 años)'!#REF!),"",'5. Pp (3 años)'!#REF!)</f>
        <v>#REF!</v>
      </c>
      <c r="I235" s="95" t="e">
        <f>IF(ISBLANK('9. METAS'!#REF!),"",'9. METAS'!#REF!)</f>
        <v>#REF!</v>
      </c>
      <c r="J235" s="96" t="e">
        <f>IF(ISBLANK('9. METAS'!#REF!),"",'9. METAS'!#REF!)</f>
        <v>#REF!</v>
      </c>
      <c r="K235" s="86" t="e">
        <f>IF(ISBLANK('9. METAS'!#REF!),"",'9. METAS'!#REF!)</f>
        <v>#REF!</v>
      </c>
      <c r="L235" s="86" t="e">
        <f>IF(ISBLANK('9. METAS'!#REF!),"",'9. METAS'!#REF!)</f>
        <v>#REF!</v>
      </c>
      <c r="M235" s="87" t="e">
        <f>IF(ISBLANK('9. METAS'!#REF!),"",'9. METAS'!#REF!)</f>
        <v>#REF!</v>
      </c>
      <c r="N235" s="97"/>
      <c r="O235" s="89"/>
      <c r="P235" s="89"/>
      <c r="Q235" s="90"/>
      <c r="R235" s="84" t="str">
        <f t="shared" si="21"/>
        <v>100%</v>
      </c>
      <c r="S235" s="85" t="str">
        <f t="shared" si="21"/>
        <v>100%</v>
      </c>
      <c r="T235" s="85" t="str">
        <f t="shared" si="21"/>
        <v>100%</v>
      </c>
      <c r="U235" s="108" t="str">
        <f t="shared" si="21"/>
        <v>100%</v>
      </c>
      <c r="V235" s="88" t="str">
        <f t="shared" si="17"/>
        <v>No Programado</v>
      </c>
      <c r="W235" s="85" t="str">
        <f t="shared" si="18"/>
        <v>No Programado</v>
      </c>
      <c r="X235" s="85" t="str">
        <f t="shared" si="19"/>
        <v>No Programado</v>
      </c>
      <c r="Y235" s="114" t="str">
        <f t="shared" si="20"/>
        <v>No Programado</v>
      </c>
      <c r="Z235" s="130"/>
      <c r="AA235" s="131"/>
      <c r="AB235" s="131"/>
      <c r="AC235" s="132"/>
    </row>
    <row r="236" spans="3:29" ht="17.25">
      <c r="C236" s="158" t="e">
        <f>IF(ISBLANK('5. Pp (3 años)'!#REF!),"",'5. Pp (3 años)'!#REF!)</f>
        <v>#REF!</v>
      </c>
      <c r="D236" s="68" t="e">
        <f>IF(ISBLANK('5. Pp (3 años)'!#REF!),"",'5. Pp (3 años)'!#REF!)</f>
        <v>#REF!</v>
      </c>
      <c r="E236" s="154" t="e">
        <f>IF(ISBLANK('5. Pp (3 años)'!#REF!),"",'5. Pp (3 años)'!#REF!)</f>
        <v>#REF!</v>
      </c>
      <c r="F236" s="154" t="e">
        <f>IF(ISBLANK('5. Pp (3 años)'!#REF!),"",'5. Pp (3 años)'!#REF!)</f>
        <v>#REF!</v>
      </c>
      <c r="G236" s="162" t="e">
        <f>IF(ISBLANK('5. Pp (3 años)'!#REF!),"",'5. Pp (3 años)'!#REF!)</f>
        <v>#REF!</v>
      </c>
      <c r="H236" s="54" t="e">
        <f>IF(ISBLANK('5. Pp (3 años)'!#REF!),"",'5. Pp (3 años)'!#REF!)</f>
        <v>#REF!</v>
      </c>
      <c r="I236" s="95" t="e">
        <f>IF(ISBLANK('9. METAS'!#REF!),"",'9. METAS'!#REF!)</f>
        <v>#REF!</v>
      </c>
      <c r="J236" s="96" t="e">
        <f>IF(ISBLANK('9. METAS'!#REF!),"",'9. METAS'!#REF!)</f>
        <v>#REF!</v>
      </c>
      <c r="K236" s="86" t="e">
        <f>IF(ISBLANK('9. METAS'!#REF!),"",'9. METAS'!#REF!)</f>
        <v>#REF!</v>
      </c>
      <c r="L236" s="86" t="e">
        <f>IF(ISBLANK('9. METAS'!#REF!),"",'9. METAS'!#REF!)</f>
        <v>#REF!</v>
      </c>
      <c r="M236" s="87" t="e">
        <f>IF(ISBLANK('9. METAS'!#REF!),"",'9. METAS'!#REF!)</f>
        <v>#REF!</v>
      </c>
      <c r="N236" s="97"/>
      <c r="O236" s="89"/>
      <c r="P236" s="89"/>
      <c r="Q236" s="90"/>
      <c r="R236" s="84" t="str">
        <f t="shared" si="21"/>
        <v>100%</v>
      </c>
      <c r="S236" s="85" t="str">
        <f t="shared" si="21"/>
        <v>100%</v>
      </c>
      <c r="T236" s="85" t="str">
        <f t="shared" si="21"/>
        <v>100%</v>
      </c>
      <c r="U236" s="108" t="str">
        <f t="shared" si="21"/>
        <v>100%</v>
      </c>
      <c r="V236" s="88" t="str">
        <f t="shared" si="17"/>
        <v>No Programado</v>
      </c>
      <c r="W236" s="85" t="str">
        <f t="shared" si="18"/>
        <v>No Programado</v>
      </c>
      <c r="X236" s="85" t="str">
        <f t="shared" si="19"/>
        <v>No Programado</v>
      </c>
      <c r="Y236" s="114" t="str">
        <f t="shared" si="20"/>
        <v>No Programado</v>
      </c>
      <c r="Z236" s="130"/>
      <c r="AA236" s="131"/>
      <c r="AB236" s="131"/>
      <c r="AC236" s="132"/>
    </row>
    <row r="237" spans="3:29" ht="17.25">
      <c r="C237" s="157" t="e">
        <f>IF(ISBLANK('5. Pp (3 años)'!#REF!),"",'5. Pp (3 años)'!#REF!)</f>
        <v>#REF!</v>
      </c>
      <c r="D237" s="68" t="e">
        <f>IF(ISBLANK('5. Pp (3 años)'!#REF!),"",'5. Pp (3 años)'!#REF!)</f>
        <v>#REF!</v>
      </c>
      <c r="E237" s="154" t="e">
        <f>IF(ISBLANK('5. Pp (3 años)'!#REF!),"",'5. Pp (3 años)'!#REF!)</f>
        <v>#REF!</v>
      </c>
      <c r="F237" s="154" t="e">
        <f>IF(ISBLANK('5. Pp (3 años)'!#REF!),"",'5. Pp (3 años)'!#REF!)</f>
        <v>#REF!</v>
      </c>
      <c r="G237" s="162" t="e">
        <f>IF(ISBLANK('5. Pp (3 años)'!#REF!),"",'5. Pp (3 años)'!#REF!)</f>
        <v>#REF!</v>
      </c>
      <c r="H237" s="54" t="e">
        <f>IF(ISBLANK('5. Pp (3 años)'!#REF!),"",'5. Pp (3 años)'!#REF!)</f>
        <v>#REF!</v>
      </c>
      <c r="I237" s="95" t="e">
        <f>IF(ISBLANK('9. METAS'!#REF!),"",'9. METAS'!#REF!)</f>
        <v>#REF!</v>
      </c>
      <c r="J237" s="96" t="e">
        <f>IF(ISBLANK('9. METAS'!#REF!),"",'9. METAS'!#REF!)</f>
        <v>#REF!</v>
      </c>
      <c r="K237" s="86" t="e">
        <f>IF(ISBLANK('9. METAS'!#REF!),"",'9. METAS'!#REF!)</f>
        <v>#REF!</v>
      </c>
      <c r="L237" s="86" t="e">
        <f>IF(ISBLANK('9. METAS'!#REF!),"",'9. METAS'!#REF!)</f>
        <v>#REF!</v>
      </c>
      <c r="M237" s="87" t="e">
        <f>IF(ISBLANK('9. METAS'!#REF!),"",'9. METAS'!#REF!)</f>
        <v>#REF!</v>
      </c>
      <c r="N237" s="97"/>
      <c r="O237" s="89"/>
      <c r="P237" s="89"/>
      <c r="Q237" s="90"/>
      <c r="R237" s="84" t="str">
        <f t="shared" si="21"/>
        <v>100%</v>
      </c>
      <c r="S237" s="85" t="str">
        <f t="shared" si="21"/>
        <v>100%</v>
      </c>
      <c r="T237" s="85" t="str">
        <f t="shared" si="21"/>
        <v>100%</v>
      </c>
      <c r="U237" s="108" t="str">
        <f t="shared" si="21"/>
        <v>100%</v>
      </c>
      <c r="V237" s="88" t="str">
        <f t="shared" si="17"/>
        <v>No Programado</v>
      </c>
      <c r="W237" s="85" t="str">
        <f t="shared" si="18"/>
        <v>No Programado</v>
      </c>
      <c r="X237" s="85" t="str">
        <f t="shared" si="19"/>
        <v>No Programado</v>
      </c>
      <c r="Y237" s="114" t="str">
        <f t="shared" si="20"/>
        <v>No Programado</v>
      </c>
      <c r="Z237" s="130"/>
      <c r="AA237" s="131"/>
      <c r="AB237" s="131"/>
      <c r="AC237" s="132"/>
    </row>
    <row r="238" spans="3:29" ht="17.25">
      <c r="C238" s="158" t="e">
        <f>IF(ISBLANK('5. Pp (3 años)'!#REF!),"",'5. Pp (3 años)'!#REF!)</f>
        <v>#REF!</v>
      </c>
      <c r="D238" s="68" t="e">
        <f>IF(ISBLANK('5. Pp (3 años)'!#REF!),"",'5. Pp (3 años)'!#REF!)</f>
        <v>#REF!</v>
      </c>
      <c r="E238" s="154" t="e">
        <f>IF(ISBLANK('5. Pp (3 años)'!#REF!),"",'5. Pp (3 años)'!#REF!)</f>
        <v>#REF!</v>
      </c>
      <c r="F238" s="154" t="e">
        <f>IF(ISBLANK('5. Pp (3 años)'!#REF!),"",'5. Pp (3 años)'!#REF!)</f>
        <v>#REF!</v>
      </c>
      <c r="G238" s="162" t="e">
        <f>IF(ISBLANK('5. Pp (3 años)'!#REF!),"",'5. Pp (3 años)'!#REF!)</f>
        <v>#REF!</v>
      </c>
      <c r="H238" s="54" t="e">
        <f>IF(ISBLANK('5. Pp (3 años)'!#REF!),"",'5. Pp (3 años)'!#REF!)</f>
        <v>#REF!</v>
      </c>
      <c r="I238" s="95" t="e">
        <f>IF(ISBLANK('9. METAS'!#REF!),"",'9. METAS'!#REF!)</f>
        <v>#REF!</v>
      </c>
      <c r="J238" s="96" t="e">
        <f>IF(ISBLANK('9. METAS'!#REF!),"",'9. METAS'!#REF!)</f>
        <v>#REF!</v>
      </c>
      <c r="K238" s="86" t="e">
        <f>IF(ISBLANK('9. METAS'!#REF!),"",'9. METAS'!#REF!)</f>
        <v>#REF!</v>
      </c>
      <c r="L238" s="86" t="e">
        <f>IF(ISBLANK('9. METAS'!#REF!),"",'9. METAS'!#REF!)</f>
        <v>#REF!</v>
      </c>
      <c r="M238" s="87" t="e">
        <f>IF(ISBLANK('9. METAS'!#REF!),"",'9. METAS'!#REF!)</f>
        <v>#REF!</v>
      </c>
      <c r="N238" s="97"/>
      <c r="O238" s="89"/>
      <c r="P238" s="89"/>
      <c r="Q238" s="90"/>
      <c r="R238" s="84" t="str">
        <f t="shared" si="21"/>
        <v>100%</v>
      </c>
      <c r="S238" s="85" t="str">
        <f t="shared" si="21"/>
        <v>100%</v>
      </c>
      <c r="T238" s="85" t="str">
        <f t="shared" si="21"/>
        <v>100%</v>
      </c>
      <c r="U238" s="108" t="str">
        <f t="shared" si="21"/>
        <v>100%</v>
      </c>
      <c r="V238" s="88" t="str">
        <f t="shared" si="17"/>
        <v>No Programado</v>
      </c>
      <c r="W238" s="85" t="str">
        <f t="shared" si="18"/>
        <v>No Programado</v>
      </c>
      <c r="X238" s="85" t="str">
        <f t="shared" si="19"/>
        <v>No Programado</v>
      </c>
      <c r="Y238" s="114" t="str">
        <f t="shared" si="20"/>
        <v>No Programado</v>
      </c>
      <c r="Z238" s="130"/>
      <c r="AA238" s="131"/>
      <c r="AB238" s="131"/>
      <c r="AC238" s="132"/>
    </row>
    <row r="239" spans="3:29" ht="17.25">
      <c r="C239" s="157" t="e">
        <f>IF(ISBLANK('5. Pp (3 años)'!#REF!),"",'5. Pp (3 años)'!#REF!)</f>
        <v>#REF!</v>
      </c>
      <c r="D239" s="68" t="e">
        <f>IF(ISBLANK('5. Pp (3 años)'!#REF!),"",'5. Pp (3 años)'!#REF!)</f>
        <v>#REF!</v>
      </c>
      <c r="E239" s="154" t="e">
        <f>IF(ISBLANK('5. Pp (3 años)'!#REF!),"",'5. Pp (3 años)'!#REF!)</f>
        <v>#REF!</v>
      </c>
      <c r="F239" s="154" t="e">
        <f>IF(ISBLANK('5. Pp (3 años)'!#REF!),"",'5. Pp (3 años)'!#REF!)</f>
        <v>#REF!</v>
      </c>
      <c r="G239" s="162" t="e">
        <f>IF(ISBLANK('5. Pp (3 años)'!#REF!),"",'5. Pp (3 años)'!#REF!)</f>
        <v>#REF!</v>
      </c>
      <c r="H239" s="54" t="e">
        <f>IF(ISBLANK('5. Pp (3 años)'!#REF!),"",'5. Pp (3 años)'!#REF!)</f>
        <v>#REF!</v>
      </c>
      <c r="I239" s="95" t="e">
        <f>IF(ISBLANK('9. METAS'!#REF!),"",'9. METAS'!#REF!)</f>
        <v>#REF!</v>
      </c>
      <c r="J239" s="96" t="e">
        <f>IF(ISBLANK('9. METAS'!#REF!),"",'9. METAS'!#REF!)</f>
        <v>#REF!</v>
      </c>
      <c r="K239" s="86" t="e">
        <f>IF(ISBLANK('9. METAS'!#REF!),"",'9. METAS'!#REF!)</f>
        <v>#REF!</v>
      </c>
      <c r="L239" s="86" t="e">
        <f>IF(ISBLANK('9. METAS'!#REF!),"",'9. METAS'!#REF!)</f>
        <v>#REF!</v>
      </c>
      <c r="M239" s="87" t="e">
        <f>IF(ISBLANK('9. METAS'!#REF!),"",'9. METAS'!#REF!)</f>
        <v>#REF!</v>
      </c>
      <c r="N239" s="97"/>
      <c r="O239" s="89"/>
      <c r="P239" s="89"/>
      <c r="Q239" s="90"/>
      <c r="R239" s="84" t="str">
        <f t="shared" si="21"/>
        <v>100%</v>
      </c>
      <c r="S239" s="85" t="str">
        <f t="shared" si="21"/>
        <v>100%</v>
      </c>
      <c r="T239" s="85" t="str">
        <f t="shared" si="21"/>
        <v>100%</v>
      </c>
      <c r="U239" s="108" t="str">
        <f t="shared" si="21"/>
        <v>100%</v>
      </c>
      <c r="V239" s="88" t="str">
        <f t="shared" si="17"/>
        <v>No Programado</v>
      </c>
      <c r="W239" s="85" t="str">
        <f t="shared" si="18"/>
        <v>No Programado</v>
      </c>
      <c r="X239" s="85" t="str">
        <f t="shared" si="19"/>
        <v>No Programado</v>
      </c>
      <c r="Y239" s="114" t="str">
        <f t="shared" si="20"/>
        <v>No Programado</v>
      </c>
      <c r="Z239" s="130"/>
      <c r="AA239" s="131"/>
      <c r="AB239" s="131"/>
      <c r="AC239" s="132"/>
    </row>
    <row r="240" spans="3:29" ht="17.25">
      <c r="C240" s="158" t="e">
        <f>IF(ISBLANK('5. Pp (3 años)'!#REF!),"",'5. Pp (3 años)'!#REF!)</f>
        <v>#REF!</v>
      </c>
      <c r="D240" s="68" t="e">
        <f>IF(ISBLANK('5. Pp (3 años)'!#REF!),"",'5. Pp (3 años)'!#REF!)</f>
        <v>#REF!</v>
      </c>
      <c r="E240" s="154" t="e">
        <f>IF(ISBLANK('5. Pp (3 años)'!#REF!),"",'5. Pp (3 años)'!#REF!)</f>
        <v>#REF!</v>
      </c>
      <c r="F240" s="154" t="e">
        <f>IF(ISBLANK('5. Pp (3 años)'!#REF!),"",'5. Pp (3 años)'!#REF!)</f>
        <v>#REF!</v>
      </c>
      <c r="G240" s="162" t="e">
        <f>IF(ISBLANK('5. Pp (3 años)'!#REF!),"",'5. Pp (3 años)'!#REF!)</f>
        <v>#REF!</v>
      </c>
      <c r="H240" s="54" t="e">
        <f>IF(ISBLANK('5. Pp (3 años)'!#REF!),"",'5. Pp (3 años)'!#REF!)</f>
        <v>#REF!</v>
      </c>
      <c r="I240" s="95" t="e">
        <f>IF(ISBLANK('9. METAS'!#REF!),"",'9. METAS'!#REF!)</f>
        <v>#REF!</v>
      </c>
      <c r="J240" s="96" t="e">
        <f>IF(ISBLANK('9. METAS'!#REF!),"",'9. METAS'!#REF!)</f>
        <v>#REF!</v>
      </c>
      <c r="K240" s="86" t="e">
        <f>IF(ISBLANK('9. METAS'!#REF!),"",'9. METAS'!#REF!)</f>
        <v>#REF!</v>
      </c>
      <c r="L240" s="86" t="e">
        <f>IF(ISBLANK('9. METAS'!#REF!),"",'9. METAS'!#REF!)</f>
        <v>#REF!</v>
      </c>
      <c r="M240" s="87" t="e">
        <f>IF(ISBLANK('9. METAS'!#REF!),"",'9. METAS'!#REF!)</f>
        <v>#REF!</v>
      </c>
      <c r="N240" s="97"/>
      <c r="O240" s="89"/>
      <c r="P240" s="89"/>
      <c r="Q240" s="90"/>
      <c r="R240" s="84" t="str">
        <f t="shared" si="21"/>
        <v>100%</v>
      </c>
      <c r="S240" s="85" t="str">
        <f t="shared" si="21"/>
        <v>100%</v>
      </c>
      <c r="T240" s="85" t="str">
        <f t="shared" si="21"/>
        <v>100%</v>
      </c>
      <c r="U240" s="108" t="str">
        <f t="shared" si="21"/>
        <v>100%</v>
      </c>
      <c r="V240" s="88" t="str">
        <f t="shared" si="17"/>
        <v>No Programado</v>
      </c>
      <c r="W240" s="85" t="str">
        <f t="shared" si="18"/>
        <v>No Programado</v>
      </c>
      <c r="X240" s="85" t="str">
        <f t="shared" si="19"/>
        <v>No Programado</v>
      </c>
      <c r="Y240" s="114" t="str">
        <f t="shared" si="20"/>
        <v>No Programado</v>
      </c>
      <c r="Z240" s="130"/>
      <c r="AA240" s="131"/>
      <c r="AB240" s="131"/>
      <c r="AC240" s="132"/>
    </row>
    <row r="241" spans="3:29" ht="17.25">
      <c r="C241" s="157" t="e">
        <f>IF(ISBLANK('5. Pp (3 años)'!#REF!),"",'5. Pp (3 años)'!#REF!)</f>
        <v>#REF!</v>
      </c>
      <c r="D241" s="68" t="e">
        <f>IF(ISBLANK('5. Pp (3 años)'!#REF!),"",'5. Pp (3 años)'!#REF!)</f>
        <v>#REF!</v>
      </c>
      <c r="E241" s="154" t="e">
        <f>IF(ISBLANK('5. Pp (3 años)'!#REF!),"",'5. Pp (3 años)'!#REF!)</f>
        <v>#REF!</v>
      </c>
      <c r="F241" s="154" t="e">
        <f>IF(ISBLANK('5. Pp (3 años)'!#REF!),"",'5. Pp (3 años)'!#REF!)</f>
        <v>#REF!</v>
      </c>
      <c r="G241" s="162" t="e">
        <f>IF(ISBLANK('5. Pp (3 años)'!#REF!),"",'5. Pp (3 años)'!#REF!)</f>
        <v>#REF!</v>
      </c>
      <c r="H241" s="54" t="e">
        <f>IF(ISBLANK('5. Pp (3 años)'!#REF!),"",'5. Pp (3 años)'!#REF!)</f>
        <v>#REF!</v>
      </c>
      <c r="I241" s="95" t="e">
        <f>IF(ISBLANK('9. METAS'!#REF!),"",'9. METAS'!#REF!)</f>
        <v>#REF!</v>
      </c>
      <c r="J241" s="96" t="e">
        <f>IF(ISBLANK('9. METAS'!#REF!),"",'9. METAS'!#REF!)</f>
        <v>#REF!</v>
      </c>
      <c r="K241" s="86" t="e">
        <f>IF(ISBLANK('9. METAS'!#REF!),"",'9. METAS'!#REF!)</f>
        <v>#REF!</v>
      </c>
      <c r="L241" s="86" t="e">
        <f>IF(ISBLANK('9. METAS'!#REF!),"",'9. METAS'!#REF!)</f>
        <v>#REF!</v>
      </c>
      <c r="M241" s="87" t="e">
        <f>IF(ISBLANK('9. METAS'!#REF!),"",'9. METAS'!#REF!)</f>
        <v>#REF!</v>
      </c>
      <c r="N241" s="97"/>
      <c r="O241" s="89"/>
      <c r="P241" s="89"/>
      <c r="Q241" s="90"/>
      <c r="R241" s="84" t="str">
        <f t="shared" si="21"/>
        <v>100%</v>
      </c>
      <c r="S241" s="85" t="str">
        <f t="shared" si="21"/>
        <v>100%</v>
      </c>
      <c r="T241" s="85" t="str">
        <f t="shared" si="21"/>
        <v>100%</v>
      </c>
      <c r="U241" s="108" t="str">
        <f t="shared" si="21"/>
        <v>100%</v>
      </c>
      <c r="V241" s="88" t="str">
        <f t="shared" si="17"/>
        <v>No Programado</v>
      </c>
      <c r="W241" s="85" t="str">
        <f t="shared" si="18"/>
        <v>No Programado</v>
      </c>
      <c r="X241" s="85" t="str">
        <f t="shared" si="19"/>
        <v>No Programado</v>
      </c>
      <c r="Y241" s="114" t="str">
        <f t="shared" si="20"/>
        <v>No Programado</v>
      </c>
      <c r="Z241" s="130"/>
      <c r="AA241" s="131"/>
      <c r="AB241" s="131"/>
      <c r="AC241" s="132"/>
    </row>
    <row r="242" spans="3:29" ht="17.25">
      <c r="C242" s="158" t="e">
        <f>IF(ISBLANK('5. Pp (3 años)'!#REF!),"",'5. Pp (3 años)'!#REF!)</f>
        <v>#REF!</v>
      </c>
      <c r="D242" s="68" t="e">
        <f>IF(ISBLANK('5. Pp (3 años)'!#REF!),"",'5. Pp (3 años)'!#REF!)</f>
        <v>#REF!</v>
      </c>
      <c r="E242" s="154" t="e">
        <f>IF(ISBLANK('5. Pp (3 años)'!#REF!),"",'5. Pp (3 años)'!#REF!)</f>
        <v>#REF!</v>
      </c>
      <c r="F242" s="154" t="e">
        <f>IF(ISBLANK('5. Pp (3 años)'!#REF!),"",'5. Pp (3 años)'!#REF!)</f>
        <v>#REF!</v>
      </c>
      <c r="G242" s="162" t="e">
        <f>IF(ISBLANK('5. Pp (3 años)'!#REF!),"",'5. Pp (3 años)'!#REF!)</f>
        <v>#REF!</v>
      </c>
      <c r="H242" s="54" t="e">
        <f>IF(ISBLANK('5. Pp (3 años)'!#REF!),"",'5. Pp (3 años)'!#REF!)</f>
        <v>#REF!</v>
      </c>
      <c r="I242" s="95" t="e">
        <f>IF(ISBLANK('9. METAS'!#REF!),"",'9. METAS'!#REF!)</f>
        <v>#REF!</v>
      </c>
      <c r="J242" s="96" t="e">
        <f>IF(ISBLANK('9. METAS'!#REF!),"",'9. METAS'!#REF!)</f>
        <v>#REF!</v>
      </c>
      <c r="K242" s="86" t="e">
        <f>IF(ISBLANK('9. METAS'!#REF!),"",'9. METAS'!#REF!)</f>
        <v>#REF!</v>
      </c>
      <c r="L242" s="86" t="e">
        <f>IF(ISBLANK('9. METAS'!#REF!),"",'9. METAS'!#REF!)</f>
        <v>#REF!</v>
      </c>
      <c r="M242" s="87" t="e">
        <f>IF(ISBLANK('9. METAS'!#REF!),"",'9. METAS'!#REF!)</f>
        <v>#REF!</v>
      </c>
      <c r="N242" s="97"/>
      <c r="O242" s="89"/>
      <c r="P242" s="89"/>
      <c r="Q242" s="90"/>
      <c r="R242" s="84" t="str">
        <f t="shared" si="21"/>
        <v>100%</v>
      </c>
      <c r="S242" s="85" t="str">
        <f t="shared" si="21"/>
        <v>100%</v>
      </c>
      <c r="T242" s="85" t="str">
        <f t="shared" si="21"/>
        <v>100%</v>
      </c>
      <c r="U242" s="108" t="str">
        <f t="shared" si="21"/>
        <v>100%</v>
      </c>
      <c r="V242" s="88" t="str">
        <f t="shared" si="17"/>
        <v>No Programado</v>
      </c>
      <c r="W242" s="85" t="str">
        <f t="shared" si="18"/>
        <v>No Programado</v>
      </c>
      <c r="X242" s="85" t="str">
        <f t="shared" si="19"/>
        <v>No Programado</v>
      </c>
      <c r="Y242" s="114" t="str">
        <f t="shared" si="20"/>
        <v>No Programado</v>
      </c>
      <c r="Z242" s="130"/>
      <c r="AA242" s="131"/>
      <c r="AB242" s="131"/>
      <c r="AC242" s="132"/>
    </row>
    <row r="243" spans="3:29" ht="17.25">
      <c r="C243" s="157" t="e">
        <f>IF(ISBLANK('5. Pp (3 años)'!#REF!),"",'5. Pp (3 años)'!#REF!)</f>
        <v>#REF!</v>
      </c>
      <c r="D243" s="68" t="e">
        <f>IF(ISBLANK('5. Pp (3 años)'!#REF!),"",'5. Pp (3 años)'!#REF!)</f>
        <v>#REF!</v>
      </c>
      <c r="E243" s="154" t="e">
        <f>IF(ISBLANK('5. Pp (3 años)'!#REF!),"",'5. Pp (3 años)'!#REF!)</f>
        <v>#REF!</v>
      </c>
      <c r="F243" s="154" t="e">
        <f>IF(ISBLANK('5. Pp (3 años)'!#REF!),"",'5. Pp (3 años)'!#REF!)</f>
        <v>#REF!</v>
      </c>
      <c r="G243" s="162" t="e">
        <f>IF(ISBLANK('5. Pp (3 años)'!#REF!),"",'5. Pp (3 años)'!#REF!)</f>
        <v>#REF!</v>
      </c>
      <c r="H243" s="54" t="e">
        <f>IF(ISBLANK('5. Pp (3 años)'!#REF!),"",'5. Pp (3 años)'!#REF!)</f>
        <v>#REF!</v>
      </c>
      <c r="I243" s="95" t="e">
        <f>IF(ISBLANK('9. METAS'!#REF!),"",'9. METAS'!#REF!)</f>
        <v>#REF!</v>
      </c>
      <c r="J243" s="96" t="e">
        <f>IF(ISBLANK('9. METAS'!#REF!),"",'9. METAS'!#REF!)</f>
        <v>#REF!</v>
      </c>
      <c r="K243" s="86" t="e">
        <f>IF(ISBLANK('9. METAS'!#REF!),"",'9. METAS'!#REF!)</f>
        <v>#REF!</v>
      </c>
      <c r="L243" s="86" t="e">
        <f>IF(ISBLANK('9. METAS'!#REF!),"",'9. METAS'!#REF!)</f>
        <v>#REF!</v>
      </c>
      <c r="M243" s="87" t="e">
        <f>IF(ISBLANK('9. METAS'!#REF!),"",'9. METAS'!#REF!)</f>
        <v>#REF!</v>
      </c>
      <c r="N243" s="97"/>
      <c r="O243" s="89"/>
      <c r="P243" s="89"/>
      <c r="Q243" s="90"/>
      <c r="R243" s="84" t="str">
        <f t="shared" si="21"/>
        <v>100%</v>
      </c>
      <c r="S243" s="85" t="str">
        <f t="shared" si="21"/>
        <v>100%</v>
      </c>
      <c r="T243" s="85" t="str">
        <f t="shared" si="21"/>
        <v>100%</v>
      </c>
      <c r="U243" s="108" t="str">
        <f t="shared" si="21"/>
        <v>100%</v>
      </c>
      <c r="V243" s="88" t="str">
        <f t="shared" si="17"/>
        <v>No Programado</v>
      </c>
      <c r="W243" s="85" t="str">
        <f t="shared" si="18"/>
        <v>No Programado</v>
      </c>
      <c r="X243" s="85" t="str">
        <f t="shared" si="19"/>
        <v>No Programado</v>
      </c>
      <c r="Y243" s="114" t="str">
        <f t="shared" si="20"/>
        <v>No Programado</v>
      </c>
      <c r="Z243" s="130"/>
      <c r="AA243" s="131"/>
      <c r="AB243" s="131"/>
      <c r="AC243" s="132"/>
    </row>
    <row r="244" spans="3:29" ht="18" thickBot="1">
      <c r="C244" s="181" t="e">
        <f>IF(ISBLANK('5. Pp (3 años)'!#REF!),"",'5. Pp (3 años)'!#REF!)</f>
        <v>#REF!</v>
      </c>
      <c r="D244" s="182" t="e">
        <f>IF(ISBLANK('5. Pp (3 años)'!#REF!),"",'5. Pp (3 años)'!#REF!)</f>
        <v>#REF!</v>
      </c>
      <c r="E244" s="155" t="e">
        <f>IF(ISBLANK('5. Pp (3 años)'!#REF!),"",'5. Pp (3 años)'!#REF!)</f>
        <v>#REF!</v>
      </c>
      <c r="F244" s="155" t="e">
        <f>IF(ISBLANK('5. Pp (3 años)'!#REF!),"",'5. Pp (3 años)'!#REF!)</f>
        <v>#REF!</v>
      </c>
      <c r="G244" s="183" t="e">
        <f>IF(ISBLANK('5. Pp (3 años)'!#REF!),"",'5. Pp (3 años)'!#REF!)</f>
        <v>#REF!</v>
      </c>
      <c r="H244" s="57" t="e">
        <f>IF(ISBLANK('5. Pp (3 años)'!#REF!),"",'5. Pp (3 años)'!#REF!)</f>
        <v>#REF!</v>
      </c>
      <c r="I244" s="184" t="e">
        <f>IF(ISBLANK('9. METAS'!#REF!),"",'9. METAS'!#REF!)</f>
        <v>#REF!</v>
      </c>
      <c r="J244" s="98" t="e">
        <f>IF(ISBLANK('9. METAS'!#REF!),"",'9. METAS'!#REF!)</f>
        <v>#REF!</v>
      </c>
      <c r="K244" s="99" t="e">
        <f>IF(ISBLANK('9. METAS'!#REF!),"",'9. METAS'!#REF!)</f>
        <v>#REF!</v>
      </c>
      <c r="L244" s="99" t="e">
        <f>IF(ISBLANK('9. METAS'!#REF!),"",'9. METAS'!#REF!)</f>
        <v>#REF!</v>
      </c>
      <c r="M244" s="100" t="e">
        <f>IF(ISBLANK('9. METAS'!#REF!),"",'9. METAS'!#REF!)</f>
        <v>#REF!</v>
      </c>
      <c r="N244" s="101">
        <v>58</v>
      </c>
      <c r="O244" s="91">
        <v>59</v>
      </c>
      <c r="P244" s="91">
        <v>60</v>
      </c>
      <c r="Q244" s="92">
        <v>61</v>
      </c>
      <c r="R244" s="109" t="str">
        <f t="shared" si="21"/>
        <v>100%</v>
      </c>
      <c r="S244" s="110" t="str">
        <f t="shared" si="21"/>
        <v>100%</v>
      </c>
      <c r="T244" s="110" t="str">
        <f t="shared" si="21"/>
        <v>100%</v>
      </c>
      <c r="U244" s="111" t="str">
        <f t="shared" si="21"/>
        <v>100%</v>
      </c>
      <c r="V244" s="112" t="str">
        <f t="shared" si="17"/>
        <v>No Programado</v>
      </c>
      <c r="W244" s="110" t="str">
        <f t="shared" si="18"/>
        <v>No Programado</v>
      </c>
      <c r="X244" s="110" t="str">
        <f t="shared" si="19"/>
        <v>No Programado</v>
      </c>
      <c r="Y244" s="115" t="str">
        <f t="shared" si="20"/>
        <v>No Programado</v>
      </c>
      <c r="Z244" s="133"/>
      <c r="AA244" s="134"/>
      <c r="AB244" s="134"/>
      <c r="AC244" s="135"/>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E5:N6"/>
    <mergeCell ref="E7:M7"/>
    <mergeCell ref="E8:N8"/>
    <mergeCell ref="E9:N9"/>
    <mergeCell ref="I11:Y11"/>
    <mergeCell ref="C12:H12"/>
    <mergeCell ref="I12:M12"/>
    <mergeCell ref="N12:Q12"/>
    <mergeCell ref="R12:U12"/>
    <mergeCell ref="V12:Y12"/>
  </mergeCells>
  <conditionalFormatting sqref="J14:M244">
    <cfRule type="containsBlanks" dxfId="19" priority="1">
      <formula>LEN(TRIM(J14))=0</formula>
    </cfRule>
  </conditionalFormatting>
  <conditionalFormatting sqref="N14:Q244">
    <cfRule type="containsBlanks" dxfId="18" priority="2">
      <formula>LEN(TRIM(N14))=0</formula>
    </cfRule>
  </conditionalFormatting>
  <conditionalFormatting sqref="R14:U244">
    <cfRule type="cellIs" dxfId="17" priority="3" stopIfTrue="1" operator="equal">
      <formula>"100%"</formula>
    </cfRule>
    <cfRule type="cellIs" dxfId="16" priority="4" stopIfTrue="1" operator="lessThan">
      <formula>0.5</formula>
    </cfRule>
    <cfRule type="cellIs" dxfId="15" priority="5" stopIfTrue="1" operator="between">
      <formula>0.5</formula>
      <formula>0.7</formula>
    </cfRule>
    <cfRule type="cellIs" dxfId="14" priority="6" stopIfTrue="1" operator="between">
      <formula>0.7</formula>
      <formula>1.2</formula>
    </cfRule>
    <cfRule type="cellIs" dxfId="13" priority="7" stopIfTrue="1" operator="greaterThanOrEqual">
      <formula>1.2</formula>
    </cfRule>
    <cfRule type="containsBlanks" dxfId="12"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AAE6C-91F4-4E9D-904E-39816EC173C8}">
  <sheetPr codeName="Hoja14"/>
  <dimension ref="C4:P475"/>
  <sheetViews>
    <sheetView topLeftCell="D1" zoomScale="136" zoomScaleNormal="136" workbookViewId="0">
      <selection activeCell="I11" activeCellId="1" sqref="P10:P12 I11:I12"/>
    </sheetView>
  </sheetViews>
  <sheetFormatPr baseColWidth="10" defaultColWidth="11.375" defaultRowHeight="15"/>
  <cols>
    <col min="1" max="2" width="11.375" style="25"/>
    <col min="3" max="3" width="18.375" style="1" customWidth="1"/>
    <col min="4" max="4" width="53.75" style="25" customWidth="1"/>
    <col min="5" max="6" width="33.75" style="25" customWidth="1"/>
    <col min="7" max="7" width="32.75" style="1" customWidth="1"/>
    <col min="8" max="9" width="18.625" style="1" customWidth="1"/>
    <col min="10" max="10" width="18" style="1" customWidth="1"/>
    <col min="11" max="11" width="12.125" style="1" hidden="1" customWidth="1"/>
    <col min="12" max="13" width="12.125" style="25" hidden="1" customWidth="1"/>
    <col min="14" max="15" width="12.375" style="25" customWidth="1"/>
    <col min="16" max="16" width="36.75" style="25" customWidth="1"/>
    <col min="17" max="16384" width="11.375" style="25"/>
  </cols>
  <sheetData>
    <row r="4" spans="3:16" ht="15.75" thickBot="1"/>
    <row r="5" spans="3:16" ht="30.75" customHeight="1" thickTop="1">
      <c r="C5" s="188"/>
      <c r="D5" s="754" t="s">
        <v>119</v>
      </c>
      <c r="E5" s="754"/>
      <c r="F5" s="754"/>
      <c r="G5" s="754"/>
      <c r="H5" s="754"/>
      <c r="I5" s="754"/>
      <c r="J5" s="754"/>
      <c r="K5" s="754"/>
      <c r="L5" s="754"/>
      <c r="M5" s="754"/>
      <c r="N5" s="189"/>
      <c r="O5" s="189"/>
      <c r="P5" s="190"/>
    </row>
    <row r="6" spans="3:16" ht="26.25" customHeight="1">
      <c r="C6" s="191"/>
      <c r="D6" s="755" t="s">
        <v>120</v>
      </c>
      <c r="E6" s="755"/>
      <c r="F6" s="755"/>
      <c r="G6" s="755"/>
      <c r="H6" s="755"/>
      <c r="I6" s="755"/>
      <c r="J6" s="755"/>
      <c r="K6" s="755"/>
      <c r="L6" s="755"/>
      <c r="M6" s="755"/>
      <c r="N6" s="15"/>
      <c r="O6" s="15"/>
      <c r="P6" s="187"/>
    </row>
    <row r="7" spans="3:16" ht="26.25">
      <c r="C7" s="191"/>
      <c r="D7" s="755" t="s">
        <v>121</v>
      </c>
      <c r="E7" s="755"/>
      <c r="F7" s="755"/>
      <c r="G7" s="755"/>
      <c r="H7" s="755"/>
      <c r="I7" s="755"/>
      <c r="J7" s="755"/>
      <c r="K7" s="755"/>
      <c r="L7" s="755"/>
      <c r="M7" s="755"/>
      <c r="P7" s="187"/>
    </row>
    <row r="8" spans="3:16" ht="27" thickBot="1">
      <c r="C8" s="191"/>
      <c r="D8" s="755"/>
      <c r="E8" s="755"/>
      <c r="F8" s="755"/>
      <c r="G8" s="755"/>
      <c r="H8" s="755"/>
      <c r="I8" s="755"/>
      <c r="J8" s="755"/>
      <c r="K8" s="755"/>
      <c r="L8" s="755"/>
      <c r="M8" s="755"/>
      <c r="P8" s="187"/>
    </row>
    <row r="9" spans="3:16" ht="22.5" customHeight="1" thickBot="1">
      <c r="C9" s="781" t="s">
        <v>137</v>
      </c>
      <c r="D9" s="782"/>
      <c r="E9" s="783"/>
      <c r="F9" s="784" t="s">
        <v>66</v>
      </c>
      <c r="G9" s="785"/>
      <c r="H9" s="785"/>
      <c r="I9" s="785"/>
      <c r="J9" s="785"/>
      <c r="K9" s="785"/>
      <c r="L9" s="785"/>
      <c r="M9" s="785"/>
      <c r="N9" s="785"/>
      <c r="O9" s="785"/>
      <c r="P9" s="786"/>
    </row>
    <row r="10" spans="3:16" ht="27" customHeight="1" thickTop="1" thickBot="1">
      <c r="C10" s="743" t="s">
        <v>43</v>
      </c>
      <c r="D10" s="745" t="s">
        <v>122</v>
      </c>
      <c r="E10" s="745" t="s">
        <v>123</v>
      </c>
      <c r="F10" s="745" t="s">
        <v>124</v>
      </c>
      <c r="G10" s="745" t="s">
        <v>125</v>
      </c>
      <c r="H10" s="742" t="s">
        <v>134</v>
      </c>
      <c r="I10" s="742"/>
      <c r="J10" s="742"/>
      <c r="K10" s="742"/>
      <c r="L10" s="742"/>
      <c r="M10" s="742"/>
      <c r="N10" s="742"/>
      <c r="O10" s="742"/>
      <c r="P10" s="778" t="s">
        <v>126</v>
      </c>
    </row>
    <row r="11" spans="3:16" ht="42" customHeight="1" thickBot="1">
      <c r="C11" s="744"/>
      <c r="D11" s="741"/>
      <c r="E11" s="741"/>
      <c r="F11" s="741"/>
      <c r="G11" s="741"/>
      <c r="H11" s="741" t="s">
        <v>127</v>
      </c>
      <c r="I11" s="741" t="s">
        <v>128</v>
      </c>
      <c r="J11" s="741" t="s">
        <v>136</v>
      </c>
      <c r="K11" s="741"/>
      <c r="L11" s="741"/>
      <c r="M11" s="741"/>
      <c r="N11" s="741" t="s">
        <v>133</v>
      </c>
      <c r="O11" s="741"/>
      <c r="P11" s="779"/>
    </row>
    <row r="12" spans="3:16" ht="42" customHeight="1" thickBot="1">
      <c r="C12" s="744"/>
      <c r="D12" s="741"/>
      <c r="E12" s="741"/>
      <c r="F12" s="741"/>
      <c r="G12" s="741"/>
      <c r="H12" s="741"/>
      <c r="I12" s="741"/>
      <c r="J12" s="185" t="s">
        <v>132</v>
      </c>
      <c r="K12" s="185" t="s">
        <v>129</v>
      </c>
      <c r="L12" s="185" t="s">
        <v>130</v>
      </c>
      <c r="M12" s="185" t="s">
        <v>131</v>
      </c>
      <c r="N12" s="185" t="s">
        <v>135</v>
      </c>
      <c r="O12" s="185" t="s">
        <v>90</v>
      </c>
      <c r="P12" s="780"/>
    </row>
    <row r="13" spans="3:16">
      <c r="C13" s="746" t="str">
        <f ca="1">IF(ISBLANK(OFFSET('5. Pp (3 años)'!$C$45,INT((ROW()-13)/2),0)),"",OFFSET('5. Pp (3 años)'!$C$45,INT((ROW()-13)/2),0))</f>
        <v>Fin</v>
      </c>
      <c r="D13" s="748" t="str">
        <f ca="1">IF(ISBLANK(OFFSET('5. Pp (3 años)'!$D$45,INT((ROW()-13)/2),0)),"",OFFSET('5. Pp (3 años)'!$D$45,INT((ROW()-13)/2),0))</f>
        <v>2.4.1 Contribuir a promover un desarrollo urbano ordenado y sostenible, garantizando la conservación de los recursos naturales y el bienestar de sus habitantes presentes y futuros mediante la implementación de políticas integrales de planificación, gestión ambiental y mejoramiento de la infraestructura urbana.</v>
      </c>
      <c r="E13" s="748" t="str">
        <f ca="1">IF(ISBLANK(OFFSET('5. Pp (3 años)'!$E$45,INT((ROW()-13)/2),0)),"",OFFSET('5. Pp (3 años)'!$E$45,INT((ROW()-13)/2),0))</f>
        <v>I_MED_AM_DES_SOS: Índice de Medio Ambiente y Desarrollo Sostenible.</v>
      </c>
      <c r="F13" s="750" t="str">
        <f ca="1">IF(ISBLANK(OFFSET('5. Pp (3 años)'!$K$45,INT((ROW()-13)/2),0)),"",OFFSET('5. Pp (3 años)'!$K$45,INT((ROW()-13)/2),0))</f>
        <v>Ascendente</v>
      </c>
      <c r="G13" s="752" t="str">
        <f ca="1">IF(ISBLANK(OFFSET('5. Pp (3 años)'!$H$45,INT((ROW()-13)/2),0)),"",OFFSET('5. Pp (3 años)'!$H$45,INT((ROW()-13)/2),0))</f>
        <v>Trianual</v>
      </c>
      <c r="H13" s="762">
        <f ca="1">IF(ISBLANK(OFFSET('9. METAS'!$K$20,INT((ROW()-13)/2),0)),"",OFFSET('9. METAS'!$K$20,INT((ROW()-13)/2),0))</f>
        <v>0</v>
      </c>
      <c r="I13" s="766"/>
      <c r="J13" s="192">
        <f ca="1">IF(MOD(ROW()-13,2)=0,IF(ISBLANK(OFFSET('10. SEGUIMIENTO 2025'!$N$14,INT((ROW()-13)/2),0)),"",OFFSET('10. SEGUIMIENTO 2025'!$N$14,INT((ROW()-13)/2),0)),IF(ISBLANK(OFFSET('9. METAS'!$N$20,INT((ROW()-14)/2),0)),"",OFFSET('9. METAS'!$N$20,INT((ROW()-14)/2),0)))</f>
        <v>7</v>
      </c>
      <c r="K13" s="193">
        <f ca="1">IF(MOD(ROW()-13,2)=0,IF(ISBLANK(OFFSET('10. SEGUIMIENTO 2025'!$O$14,INT((ROW()-13)/2),0)),"",OFFSET('10. SEGUIMIENTO 2025'!$O$14,INT((ROW()-13)/2),0)),IF(ISBLANK(OFFSET('9. METAS'!$O$20,INT((ROW()-14)/2),0)),"",OFFSET('9. METAS'!$O$20,INT((ROW()-14)/2),0)))</f>
        <v>8</v>
      </c>
      <c r="L13" s="193">
        <f ca="1">IF(MOD(ROW()-13,2)=0,IF(ISBLANK(OFFSET('10. SEGUIMIENTO 2025'!$P$14,INT((ROW()-13)/2),0)),"",OFFSET('10. SEGUIMIENTO 2025'!$P$14,INT((ROW()-13)/2),0)),IF(ISBLANK(OFFSET('9. METAS'!$P$20,INT((ROW()-14)/2),0)),"",OFFSET('9. METAS'!$P$20,INT((ROW()-14)/2),0)))</f>
        <v>2</v>
      </c>
      <c r="M13" s="194">
        <f ca="1">IF(MOD(ROW()-13,2)=0,IF(ISBLANK(OFFSET('10. SEGUIMIENTO 2025'!$Q$14,INT((ROW()-13)/2),0)),"",OFFSET('10. SEGUIMIENTO 2025'!$Q$14,INT((ROW()-13)/2),0)),IF(ISBLANK(OFFSET('9. METAS'!$Q$20,INT((ROW()-14)/2),0)),"",OFFSET('9. METAS'!$Q$20,INT((ROW()-14)/2),0)))</f>
        <v>4</v>
      </c>
      <c r="N13" s="769" t="str">
        <f ca="1">IFERROR(J13/J14,"ND")</f>
        <v>ND</v>
      </c>
      <c r="O13" s="771" t="str">
        <f ca="1">IFERROR(((J13)/H13),"ND")</f>
        <v>ND</v>
      </c>
      <c r="P13" s="773"/>
    </row>
    <row r="14" spans="3:16">
      <c r="C14" s="747"/>
      <c r="D14" s="749"/>
      <c r="E14" s="749"/>
      <c r="F14" s="751"/>
      <c r="G14" s="753"/>
      <c r="H14" s="760"/>
      <c r="I14" s="767"/>
      <c r="J14" s="195">
        <f ca="1">IF(MOD(ROW()-13,2)=0,IF(ISBLANK(OFFSET('10. SEGUIMIENTO 2025'!$N$14,INT((ROW()-13)/2),0)),"",OFFSET('10. SEGUIMIENTO 2025'!$N$14,INT((ROW()-13)/2),0)),IF(ISBLANK(OFFSET('9. METAS'!$N$20,INT((ROW()-14)/2),0)),"",OFFSET('9. METAS'!$N$20,INT((ROW()-14)/2),0)))</f>
        <v>0</v>
      </c>
      <c r="K14" s="196">
        <f ca="1">IF(MOD(ROW()-13,2)=0,IF(ISBLANK(OFFSET('10. SEGUIMIENTO 2025'!$O$14,INT((ROW()-13)/2),0)),"",OFFSET('10. SEGUIMIENTO 2025'!$O$14,INT((ROW()-13)/2),0)),IF(ISBLANK(OFFSET('9. METAS'!$O$20,INT((ROW()-14)/2),0)),"",OFFSET('9. METAS'!$O$20,INT((ROW()-14)/2),0)))</f>
        <v>0</v>
      </c>
      <c r="L14" s="196">
        <f ca="1">IF(MOD(ROW()-13,2)=0,IF(ISBLANK(OFFSET('10. SEGUIMIENTO 2025'!$P$14,INT((ROW()-13)/2),0)),"",OFFSET('10. SEGUIMIENTO 2025'!$P$14,INT((ROW()-13)/2),0)),IF(ISBLANK(OFFSET('9. METAS'!$P$20,INT((ROW()-14)/2),0)),"",OFFSET('9. METAS'!$P$20,INT((ROW()-14)/2),0)))</f>
        <v>0</v>
      </c>
      <c r="M14" s="197">
        <f ca="1">IF(MOD(ROW()-13,2)=0,IF(ISBLANK(OFFSET('10. SEGUIMIENTO 2025'!$Q$14,INT((ROW()-13)/2),0)),"",OFFSET('10. SEGUIMIENTO 2025'!$Q$14,INT((ROW()-13)/2),0)),IF(ISBLANK(OFFSET('9. METAS'!$Q$20,INT((ROW()-14)/2),0)),"",OFFSET('9. METAS'!$Q$20,INT((ROW()-14)/2),0)))</f>
        <v>0</v>
      </c>
      <c r="N14" s="770"/>
      <c r="O14" s="772"/>
      <c r="P14" s="774"/>
    </row>
    <row r="15" spans="3:16">
      <c r="C15" s="756" t="str">
        <f ca="1">IF(ISBLANK(OFFSET('5. Pp (3 años)'!$C$45,INT((ROW()-13)/2),0)),"",OFFSET('5. Pp (3 años)'!$C$45,INT((ROW()-13)/2),0))</f>
        <v>Propósito</v>
      </c>
      <c r="D15" s="749" t="str">
        <f ca="1">IF(ISBLANK(OFFSET('5. Pp (3 años)'!$D$45,INT((ROW()-13)/2),0)),"",OFFSET('5. Pp (3 años)'!$D$45,INT((ROW()-13)/2),0))</f>
        <v>2.2.1.1  La población del Municipio de Benito Juárez reciben servicios públicos eficientes a través de la implementación de programas encaminados al mantenimiento  de la infraestructura urbana  y la creación de obra pública.</v>
      </c>
      <c r="E15" s="749" t="str">
        <f ca="1">IF(ISBLANK(OFFSET('5. Pp (3 años)'!$E$45,INT((ROW()-13)/2),0)),"",OFFSET('5. Pp (3 años)'!$E$45,INT((ROW()-13)/2),0))</f>
        <v xml:space="preserve">
POPR: porcentaje de obras publicas realizadas.</v>
      </c>
      <c r="F15" s="751" t="str">
        <f ca="1">IF(ISBLANK(OFFSET('5. Pp (3 años)'!$K$45,INT((ROW()-13)/2),0)),"",OFFSET('5. Pp (3 años)'!$K$45,INT((ROW()-13)/2),0))</f>
        <v>Ascendente</v>
      </c>
      <c r="G15" s="753" t="str">
        <f ca="1">IF(ISBLANK(OFFSET('5. Pp (3 años)'!$H$45,INT((ROW()-13)/2),0)),"",OFFSET('5. Pp (3 años)'!$H$45,INT((ROW()-13)/2),0))</f>
        <v>Trimestral</v>
      </c>
      <c r="H15" s="760">
        <f ca="1">IF(ISBLANK(OFFSET('9. METAS'!$K$20,INT((ROW()-13)/2),0)),"",OFFSET('9. METAS'!$K$20,INT((ROW()-13)/2),0))</f>
        <v>52</v>
      </c>
      <c r="I15" s="763"/>
      <c r="J15" s="195">
        <f ca="1">IF(MOD(ROW()-13,2)=0,IF(ISBLANK(OFFSET('10. SEGUIMIENTO 2025'!$N$14,INT((ROW()-13)/2),0)),"",OFFSET('10. SEGUIMIENTO 2025'!$N$14,INT((ROW()-13)/2),0)),IF(ISBLANK(OFFSET('9. METAS'!$N$20,INT((ROW()-14)/2),0)),"",OFFSET('9. METAS'!$N$20,INT((ROW()-14)/2),0)))</f>
        <v>123</v>
      </c>
      <c r="K15" s="196" t="str">
        <f ca="1">IF(MOD(ROW()-13,2)=0,IF(ISBLANK(OFFSET('10. SEGUIMIENTO 2025'!$O$14,INT((ROW()-13)/2),0)),"",OFFSET('10. SEGUIMIENTO 2025'!$O$14,INT((ROW()-13)/2),0)),IF(ISBLANK(OFFSET('9. METAS'!$O$20,INT((ROW()-14)/2),0)),"",OFFSET('9. METAS'!$O$20,INT((ROW()-14)/2),0)))</f>
        <v/>
      </c>
      <c r="L15" s="196" t="str">
        <f ca="1">IF(MOD(ROW()-13,2)=0,IF(ISBLANK(OFFSET('10. SEGUIMIENTO 2025'!$P$14,INT((ROW()-13)/2),0)),"",OFFSET('10. SEGUIMIENTO 2025'!$P$14,INT((ROW()-13)/2),0)),IF(ISBLANK(OFFSET('9. METAS'!$P$20,INT((ROW()-14)/2),0)),"",OFFSET('9. METAS'!$P$20,INT((ROW()-14)/2),0)))</f>
        <v/>
      </c>
      <c r="M15" s="197" t="str">
        <f ca="1">IF(MOD(ROW()-13,2)=0,IF(ISBLANK(OFFSET('10. SEGUIMIENTO 2025'!$Q$14,INT((ROW()-13)/2),0)),"",OFFSET('10. SEGUIMIENTO 2025'!$Q$14,INT((ROW()-13)/2),0)),IF(ISBLANK(OFFSET('9. METAS'!$Q$20,INT((ROW()-14)/2),0)),"",OFFSET('9. METAS'!$Q$20,INT((ROW()-14)/2),0)))</f>
        <v/>
      </c>
      <c r="N15" s="769" t="str">
        <f ca="1">IFERROR(J15/J16,"ND")</f>
        <v>ND</v>
      </c>
      <c r="O15" s="771">
        <f ca="1">IFERROR(((J15)/H15),"ND")</f>
        <v>2.3653846153846154</v>
      </c>
      <c r="P15" s="775"/>
    </row>
    <row r="16" spans="3:16">
      <c r="C16" s="747"/>
      <c r="D16" s="749"/>
      <c r="E16" s="749"/>
      <c r="F16" s="751"/>
      <c r="G16" s="753"/>
      <c r="H16" s="760"/>
      <c r="I16" s="764"/>
      <c r="J16" s="195">
        <f ca="1">IF(MOD(ROW()-13,2)=0,IF(ISBLANK(OFFSET('10. SEGUIMIENTO 2025'!$N$14,INT((ROW()-13)/2),0)),"",OFFSET('10. SEGUIMIENTO 2025'!$N$14,INT((ROW()-13)/2),0)),IF(ISBLANK(OFFSET('9. METAS'!$N$20,INT((ROW()-14)/2),0)),"",OFFSET('9. METAS'!$N$20,INT((ROW()-14)/2),0)))</f>
        <v>0</v>
      </c>
      <c r="K16" s="196">
        <f ca="1">IF(MOD(ROW()-13,2)=0,IF(ISBLANK(OFFSET('10. SEGUIMIENTO 2025'!$O$14,INT((ROW()-13)/2),0)),"",OFFSET('10. SEGUIMIENTO 2025'!$O$14,INT((ROW()-13)/2),0)),IF(ISBLANK(OFFSET('9. METAS'!$O$20,INT((ROW()-14)/2),0)),"",OFFSET('9. METAS'!$O$20,INT((ROW()-14)/2),0)))</f>
        <v>26</v>
      </c>
      <c r="L16" s="196">
        <f ca="1">IF(MOD(ROW()-13,2)=0,IF(ISBLANK(OFFSET('10. SEGUIMIENTO 2025'!$P$14,INT((ROW()-13)/2),0)),"",OFFSET('10. SEGUIMIENTO 2025'!$P$14,INT((ROW()-13)/2),0)),IF(ISBLANK(OFFSET('9. METAS'!$P$20,INT((ROW()-14)/2),0)),"",OFFSET('9. METAS'!$P$20,INT((ROW()-14)/2),0)))</f>
        <v>19</v>
      </c>
      <c r="M16" s="197">
        <f ca="1">IF(MOD(ROW()-13,2)=0,IF(ISBLANK(OFFSET('10. SEGUIMIENTO 2025'!$Q$14,INT((ROW()-13)/2),0)),"",OFFSET('10. SEGUIMIENTO 2025'!$Q$14,INT((ROW()-13)/2),0)),IF(ISBLANK(OFFSET('9. METAS'!$Q$20,INT((ROW()-14)/2),0)),"",OFFSET('9. METAS'!$Q$20,INT((ROW()-14)/2),0)))</f>
        <v>7</v>
      </c>
      <c r="N16" s="770"/>
      <c r="O16" s="772"/>
      <c r="P16" s="776"/>
    </row>
    <row r="17" spans="3:16">
      <c r="C17" s="756" t="str">
        <f ca="1">IF(ISBLANK(OFFSET('5. Pp (3 años)'!$C$45,INT((ROW()-13)/2),0)),"",OFFSET('5. Pp (3 años)'!$C$45,INT((ROW()-13)/2),0))</f>
        <v/>
      </c>
      <c r="D17" s="749" t="str">
        <f ca="1">IF(ISBLANK(OFFSET('5. Pp (3 años)'!$D$45,INT((ROW()-13)/2),0)),"",OFFSET('5. Pp (3 años)'!$D$45,INT((ROW()-13)/2),0))</f>
        <v/>
      </c>
      <c r="E17" s="749" t="str">
        <f ca="1">IF(ISBLANK(OFFSET('5. Pp (3 años)'!$E$45,INT((ROW()-13)/2),0)),"",OFFSET('5. Pp (3 años)'!$E$45,INT((ROW()-13)/2),0))</f>
        <v>PPI: Porcentaje de programas Implementados.</v>
      </c>
      <c r="F17" s="751" t="str">
        <f ca="1">IF(ISBLANK(OFFSET('5. Pp (3 años)'!$K$45,INT((ROW()-13)/2),0)),"",OFFSET('5. Pp (3 años)'!$K$45,INT((ROW()-13)/2),0))</f>
        <v>Ascendente</v>
      </c>
      <c r="G17" s="753" t="str">
        <f ca="1">IF(ISBLANK(OFFSET('5. Pp (3 años)'!$H$45,INT((ROW()-13)/2),0)),"",OFFSET('5. Pp (3 años)'!$H$45,INT((ROW()-13)/2),0))</f>
        <v>Trimestral</v>
      </c>
      <c r="H17" s="760">
        <f ca="1">IF(ISBLANK(OFFSET('9. METAS'!$K$20,INT((ROW()-13)/2),0)),"",OFFSET('9. METAS'!$K$20,INT((ROW()-13)/2),0))</f>
        <v>30</v>
      </c>
      <c r="I17" s="763"/>
      <c r="J17" s="195">
        <f ca="1">IF(MOD(ROW()-13,2)=0,IF(ISBLANK(OFFSET('10. SEGUIMIENTO 2025'!$N$14,INT((ROW()-13)/2),0)),"",OFFSET('10. SEGUIMIENTO 2025'!$N$14,INT((ROW()-13)/2),0)),IF(ISBLANK(OFFSET('9. METAS'!$N$20,INT((ROW()-14)/2),0)),"",OFFSET('9. METAS'!$N$20,INT((ROW()-14)/2),0)))</f>
        <v>456</v>
      </c>
      <c r="K17" s="196" t="str">
        <f ca="1">IF(MOD(ROW()-13,2)=0,IF(ISBLANK(OFFSET('10. SEGUIMIENTO 2025'!$O$14,INT((ROW()-13)/2),0)),"",OFFSET('10. SEGUIMIENTO 2025'!$O$14,INT((ROW()-13)/2),0)),IF(ISBLANK(OFFSET('9. METAS'!$O$20,INT((ROW()-14)/2),0)),"",OFFSET('9. METAS'!$O$20,INT((ROW()-14)/2),0)))</f>
        <v/>
      </c>
      <c r="L17" s="196" t="str">
        <f ca="1">IF(MOD(ROW()-13,2)=0,IF(ISBLANK(OFFSET('10. SEGUIMIENTO 2025'!$P$14,INT((ROW()-13)/2),0)),"",OFFSET('10. SEGUIMIENTO 2025'!$P$14,INT((ROW()-13)/2),0)),IF(ISBLANK(OFFSET('9. METAS'!$P$20,INT((ROW()-14)/2),0)),"",OFFSET('9. METAS'!$P$20,INT((ROW()-14)/2),0)))</f>
        <v/>
      </c>
      <c r="M17" s="197" t="str">
        <f ca="1">IF(MOD(ROW()-13,2)=0,IF(ISBLANK(OFFSET('10. SEGUIMIENTO 2025'!$Q$14,INT((ROW()-13)/2),0)),"",OFFSET('10. SEGUIMIENTO 2025'!$Q$14,INT((ROW()-13)/2),0)),IF(ISBLANK(OFFSET('9. METAS'!$Q$20,INT((ROW()-14)/2),0)),"",OFFSET('9. METAS'!$Q$20,INT((ROW()-14)/2),0)))</f>
        <v/>
      </c>
      <c r="N17" s="769">
        <f ca="1">IFERROR(J17/J18,"ND")</f>
        <v>65.142857142857139</v>
      </c>
      <c r="O17" s="771">
        <f ca="1">IFERROR(((J17)/H17),"ND")</f>
        <v>15.2</v>
      </c>
      <c r="P17" s="775"/>
    </row>
    <row r="18" spans="3:16">
      <c r="C18" s="747"/>
      <c r="D18" s="749"/>
      <c r="E18" s="749"/>
      <c r="F18" s="751"/>
      <c r="G18" s="753"/>
      <c r="H18" s="760"/>
      <c r="I18" s="764"/>
      <c r="J18" s="195">
        <f ca="1">IF(MOD(ROW()-13,2)=0,IF(ISBLANK(OFFSET('10. SEGUIMIENTO 2025'!$N$14,INT((ROW()-13)/2),0)),"",OFFSET('10. SEGUIMIENTO 2025'!$N$14,INT((ROW()-13)/2),0)),IF(ISBLANK(OFFSET('9. METAS'!$N$20,INT((ROW()-14)/2),0)),"",OFFSET('9. METAS'!$N$20,INT((ROW()-14)/2),0)))</f>
        <v>7</v>
      </c>
      <c r="K18" s="196">
        <f ca="1">IF(MOD(ROW()-13,2)=0,IF(ISBLANK(OFFSET('10. SEGUIMIENTO 2025'!$O$14,INT((ROW()-13)/2),0)),"",OFFSET('10. SEGUIMIENTO 2025'!$O$14,INT((ROW()-13)/2),0)),IF(ISBLANK(OFFSET('9. METAS'!$O$20,INT((ROW()-14)/2),0)),"",OFFSET('9. METAS'!$O$20,INT((ROW()-14)/2),0)))</f>
        <v>8</v>
      </c>
      <c r="L18" s="196">
        <f ca="1">IF(MOD(ROW()-13,2)=0,IF(ISBLANK(OFFSET('10. SEGUIMIENTO 2025'!$P$14,INT((ROW()-13)/2),0)),"",OFFSET('10. SEGUIMIENTO 2025'!$P$14,INT((ROW()-13)/2),0)),IF(ISBLANK(OFFSET('9. METAS'!$P$20,INT((ROW()-14)/2),0)),"",OFFSET('9. METAS'!$P$20,INT((ROW()-14)/2),0)))</f>
        <v>8</v>
      </c>
      <c r="M18" s="197">
        <f ca="1">IF(MOD(ROW()-13,2)=0,IF(ISBLANK(OFFSET('10. SEGUIMIENTO 2025'!$Q$14,INT((ROW()-13)/2),0)),"",OFFSET('10. SEGUIMIENTO 2025'!$Q$14,INT((ROW()-13)/2),0)),IF(ISBLANK(OFFSET('9. METAS'!$Q$20,INT((ROW()-14)/2),0)),"",OFFSET('9. METAS'!$Q$20,INT((ROW()-14)/2),0)))</f>
        <v>7</v>
      </c>
      <c r="N18" s="770"/>
      <c r="O18" s="772"/>
      <c r="P18" s="776"/>
    </row>
    <row r="19" spans="3:16">
      <c r="C19" s="756" t="str">
        <f ca="1">IF(ISBLANK(OFFSET('5. Pp (3 años)'!$C$45,INT((ROW()-13)/2),0)),"",OFFSET('5. Pp (3 años)'!$C$45,INT((ROW()-13)/2),0))</f>
        <v>Componente</v>
      </c>
      <c r="D19" s="749" t="str">
        <f ca="1">IF(ISBLANK(OFFSET('5. Pp (3 años)'!$D$45,INT((ROW()-13)/2),0)),"",OFFSET('5. Pp (3 años)'!$D$45,INT((ROW()-13)/2),0))</f>
        <v>2.2.1.1.1  Recorrido para supervisión de obra y servicios públicos.</v>
      </c>
      <c r="E19" s="749" t="str">
        <f ca="1">IF(ISBLANK(OFFSET('5. Pp (3 años)'!$E$45,INT((ROW()-13)/2),0)),"",OFFSET('5. Pp (3 años)'!$E$45,INT((ROW()-13)/2),0))</f>
        <v>POSPS: Porcentaje de Obra y Servicios Públicos  supervisados.</v>
      </c>
      <c r="F19" s="751" t="str">
        <f ca="1">IF(ISBLANK(OFFSET('5. Pp (3 años)'!$K$45,INT((ROW()-13)/2),0)),"",OFFSET('5. Pp (3 años)'!$K$45,INT((ROW()-13)/2),0))</f>
        <v>Ascendente</v>
      </c>
      <c r="G19" s="753" t="str">
        <f ca="1">IF(ISBLANK(OFFSET('5. Pp (3 años)'!$H$45,INT((ROW()-13)/2),0)),"",OFFSET('5. Pp (3 años)'!$H$45,INT((ROW()-13)/2),0))</f>
        <v>Trimestral</v>
      </c>
      <c r="H19" s="760">
        <f ca="1">IF(ISBLANK(OFFSET('9. METAS'!$K$20,INT((ROW()-13)/2),0)),"",OFFSET('9. METAS'!$K$20,INT((ROW()-13)/2),0))</f>
        <v>30</v>
      </c>
      <c r="I19" s="763"/>
      <c r="J19" s="195">
        <f ca="1">IF(MOD(ROW()-13,2)=0,IF(ISBLANK(OFFSET('10. SEGUIMIENTO 2025'!$N$14,INT((ROW()-13)/2),0)),"",OFFSET('10. SEGUIMIENTO 2025'!$N$14,INT((ROW()-13)/2),0)),IF(ISBLANK(OFFSET('9. METAS'!$N$20,INT((ROW()-14)/2),0)),"",OFFSET('9. METAS'!$N$20,INT((ROW()-14)/2),0)))</f>
        <v>456</v>
      </c>
      <c r="K19" s="196" t="str">
        <f ca="1">IF(MOD(ROW()-13,2)=0,IF(ISBLANK(OFFSET('10. SEGUIMIENTO 2025'!$O$14,INT((ROW()-13)/2),0)),"",OFFSET('10. SEGUIMIENTO 2025'!$O$14,INT((ROW()-13)/2),0)),IF(ISBLANK(OFFSET('9. METAS'!$O$20,INT((ROW()-14)/2),0)),"",OFFSET('9. METAS'!$O$20,INT((ROW()-14)/2),0)))</f>
        <v/>
      </c>
      <c r="L19" s="196" t="str">
        <f ca="1">IF(MOD(ROW()-13,2)=0,IF(ISBLANK(OFFSET('10. SEGUIMIENTO 2025'!$P$14,INT((ROW()-13)/2),0)),"",OFFSET('10. SEGUIMIENTO 2025'!$P$14,INT((ROW()-13)/2),0)),IF(ISBLANK(OFFSET('9. METAS'!$P$20,INT((ROW()-14)/2),0)),"",OFFSET('9. METAS'!$P$20,INT((ROW()-14)/2),0)))</f>
        <v/>
      </c>
      <c r="M19" s="197" t="str">
        <f ca="1">IF(MOD(ROW()-13,2)=0,IF(ISBLANK(OFFSET('10. SEGUIMIENTO 2025'!$Q$14,INT((ROW()-13)/2),0)),"",OFFSET('10. SEGUIMIENTO 2025'!$Q$14,INT((ROW()-13)/2),0)),IF(ISBLANK(OFFSET('9. METAS'!$Q$20,INT((ROW()-14)/2),0)),"",OFFSET('9. METAS'!$Q$20,INT((ROW()-14)/2),0)))</f>
        <v/>
      </c>
      <c r="N19" s="769">
        <f ca="1">IFERROR(J19/J20,"ND")</f>
        <v>65.142857142857139</v>
      </c>
      <c r="O19" s="771">
        <f ca="1">IFERROR(((J19)/H19),"ND")</f>
        <v>15.2</v>
      </c>
      <c r="P19" s="775"/>
    </row>
    <row r="20" spans="3:16">
      <c r="C20" s="747"/>
      <c r="D20" s="749"/>
      <c r="E20" s="749"/>
      <c r="F20" s="751"/>
      <c r="G20" s="753"/>
      <c r="H20" s="760"/>
      <c r="I20" s="764"/>
      <c r="J20" s="195">
        <f ca="1">IF(MOD(ROW()-13,2)=0,IF(ISBLANK(OFFSET('10. SEGUIMIENTO 2025'!$N$14,INT((ROW()-13)/2),0)),"",OFFSET('10. SEGUIMIENTO 2025'!$N$14,INT((ROW()-13)/2),0)),IF(ISBLANK(OFFSET('9. METAS'!$N$20,INT((ROW()-14)/2),0)),"",OFFSET('9. METAS'!$N$20,INT((ROW()-14)/2),0)))</f>
        <v>7</v>
      </c>
      <c r="K20" s="196">
        <f ca="1">IF(MOD(ROW()-13,2)=0,IF(ISBLANK(OFFSET('10. SEGUIMIENTO 2025'!$O$14,INT((ROW()-13)/2),0)),"",OFFSET('10. SEGUIMIENTO 2025'!$O$14,INT((ROW()-13)/2),0)),IF(ISBLANK(OFFSET('9. METAS'!$O$20,INT((ROW()-14)/2),0)),"",OFFSET('9. METAS'!$O$20,INT((ROW()-14)/2),0)))</f>
        <v>7</v>
      </c>
      <c r="L20" s="196">
        <f ca="1">IF(MOD(ROW()-13,2)=0,IF(ISBLANK(OFFSET('10. SEGUIMIENTO 2025'!$P$14,INT((ROW()-13)/2),0)),"",OFFSET('10. SEGUIMIENTO 2025'!$P$14,INT((ROW()-13)/2),0)),IF(ISBLANK(OFFSET('9. METAS'!$P$20,INT((ROW()-14)/2),0)),"",OFFSET('9. METAS'!$P$20,INT((ROW()-14)/2),0)))</f>
        <v>8</v>
      </c>
      <c r="M20" s="197">
        <f ca="1">IF(MOD(ROW()-13,2)=0,IF(ISBLANK(OFFSET('10. SEGUIMIENTO 2025'!$Q$14,INT((ROW()-13)/2),0)),"",OFFSET('10. SEGUIMIENTO 2025'!$Q$14,INT((ROW()-13)/2),0)),IF(ISBLANK(OFFSET('9. METAS'!$Q$20,INT((ROW()-14)/2),0)),"",OFFSET('9. METAS'!$Q$20,INT((ROW()-14)/2),0)))</f>
        <v>8</v>
      </c>
      <c r="N20" s="770"/>
      <c r="O20" s="772"/>
      <c r="P20" s="776"/>
    </row>
    <row r="21" spans="3:16">
      <c r="C21" s="756" t="str">
        <f ca="1">IF(ISBLANK(OFFSET('5. Pp (3 años)'!$C$45,INT((ROW()-13)/2),0)),"",OFFSET('5. Pp (3 años)'!$C$45,INT((ROW()-13)/2),0))</f>
        <v>Actividad</v>
      </c>
      <c r="D21" s="749" t="str">
        <f ca="1">IF(ISBLANK(OFFSET('5. Pp (3 años)'!$D$45,INT((ROW()-13)/2),0)),"",OFFSET('5. Pp (3 años)'!$D$45,INT((ROW()-13)/2),0))</f>
        <v>2.2.1.1.1.1 Implementación de estrategias en la planeación presupuestaria de actividades administrativas y operativas.</v>
      </c>
      <c r="E21" s="749" t="str">
        <f ca="1">IF(ISBLANK(OFFSET('5. Pp (3 años)'!$E$45,INT((ROW()-13)/2),0)),"",OFFSET('5. Pp (3 años)'!$E$45,INT((ROW()-13)/2),0))</f>
        <v>PAAO: Porcentaje de Actividades Administrativas y de Operatividad realizadas.</v>
      </c>
      <c r="F21" s="751" t="str">
        <f ca="1">IF(ISBLANK(OFFSET('5. Pp (3 años)'!$K$45,INT((ROW()-13)/2),0)),"",OFFSET('5. Pp (3 años)'!$K$45,INT((ROW()-13)/2),0))</f>
        <v>Ascendente</v>
      </c>
      <c r="G21" s="753" t="str">
        <f ca="1">IF(ISBLANK(OFFSET('5. Pp (3 años)'!$H$45,INT((ROW()-13)/2),0)),"",OFFSET('5. Pp (3 años)'!$H$45,INT((ROW()-13)/2),0))</f>
        <v>Trimestral</v>
      </c>
      <c r="H21" s="760">
        <f ca="1">IF(ISBLANK(OFFSET('9. METAS'!$K$20,INT((ROW()-13)/2),0)),"",OFFSET('9. METAS'!$K$20,INT((ROW()-13)/2),0))</f>
        <v>40</v>
      </c>
      <c r="I21" s="763"/>
      <c r="J21" s="195">
        <f ca="1">IF(MOD(ROW()-13,2)=0,IF(ISBLANK(OFFSET('10. SEGUIMIENTO 2025'!$N$14,INT((ROW()-13)/2),0)),"",OFFSET('10. SEGUIMIENTO 2025'!$N$14,INT((ROW()-13)/2),0)),IF(ISBLANK(OFFSET('9. METAS'!$N$20,INT((ROW()-14)/2),0)),"",OFFSET('9. METAS'!$N$20,INT((ROW()-14)/2),0)))</f>
        <v>456</v>
      </c>
      <c r="K21" s="196" t="str">
        <f ca="1">IF(MOD(ROW()-13,2)=0,IF(ISBLANK(OFFSET('10. SEGUIMIENTO 2025'!$O$14,INT((ROW()-13)/2),0)),"",OFFSET('10. SEGUIMIENTO 2025'!$O$14,INT((ROW()-13)/2),0)),IF(ISBLANK(OFFSET('9. METAS'!$O$20,INT((ROW()-14)/2),0)),"",OFFSET('9. METAS'!$O$20,INT((ROW()-14)/2),0)))</f>
        <v/>
      </c>
      <c r="L21" s="196" t="str">
        <f ca="1">IF(MOD(ROW()-13,2)=0,IF(ISBLANK(OFFSET('10. SEGUIMIENTO 2025'!$P$14,INT((ROW()-13)/2),0)),"",OFFSET('10. SEGUIMIENTO 2025'!$P$14,INT((ROW()-13)/2),0)),IF(ISBLANK(OFFSET('9. METAS'!$P$20,INT((ROW()-14)/2),0)),"",OFFSET('9. METAS'!$P$20,INT((ROW()-14)/2),0)))</f>
        <v/>
      </c>
      <c r="M21" s="197" t="str">
        <f ca="1">IF(MOD(ROW()-13,2)=0,IF(ISBLANK(OFFSET('10. SEGUIMIENTO 2025'!$Q$14,INT((ROW()-13)/2),0)),"",OFFSET('10. SEGUIMIENTO 2025'!$Q$14,INT((ROW()-13)/2),0)),IF(ISBLANK(OFFSET('9. METAS'!$Q$20,INT((ROW()-14)/2),0)),"",OFFSET('9. METAS'!$Q$20,INT((ROW()-14)/2),0)))</f>
        <v/>
      </c>
      <c r="N21" s="769">
        <f ca="1">IFERROR(J21/J22,"ND")</f>
        <v>45.6</v>
      </c>
      <c r="O21" s="771">
        <f ca="1">IFERROR(((J21)/H21),"ND")</f>
        <v>11.4</v>
      </c>
      <c r="P21" s="775"/>
    </row>
    <row r="22" spans="3:16">
      <c r="C22" s="747"/>
      <c r="D22" s="749"/>
      <c r="E22" s="749"/>
      <c r="F22" s="751"/>
      <c r="G22" s="753"/>
      <c r="H22" s="760"/>
      <c r="I22" s="764"/>
      <c r="J22" s="195">
        <f ca="1">IF(MOD(ROW()-13,2)=0,IF(ISBLANK(OFFSET('10. SEGUIMIENTO 2025'!$N$14,INT((ROW()-13)/2),0)),"",OFFSET('10. SEGUIMIENTO 2025'!$N$14,INT((ROW()-13)/2),0)),IF(ISBLANK(OFFSET('9. METAS'!$N$20,INT((ROW()-14)/2),0)),"",OFFSET('9. METAS'!$N$20,INT((ROW()-14)/2),0)))</f>
        <v>10</v>
      </c>
      <c r="K22" s="196">
        <f ca="1">IF(MOD(ROW()-13,2)=0,IF(ISBLANK(OFFSET('10. SEGUIMIENTO 2025'!$O$14,INT((ROW()-13)/2),0)),"",OFFSET('10. SEGUIMIENTO 2025'!$O$14,INT((ROW()-13)/2),0)),IF(ISBLANK(OFFSET('9. METAS'!$O$20,INT((ROW()-14)/2),0)),"",OFFSET('9. METAS'!$O$20,INT((ROW()-14)/2),0)))</f>
        <v>10</v>
      </c>
      <c r="L22" s="196">
        <f ca="1">IF(MOD(ROW()-13,2)=0,IF(ISBLANK(OFFSET('10. SEGUIMIENTO 2025'!$P$14,INT((ROW()-13)/2),0)),"",OFFSET('10. SEGUIMIENTO 2025'!$P$14,INT((ROW()-13)/2),0)),IF(ISBLANK(OFFSET('9. METAS'!$P$20,INT((ROW()-14)/2),0)),"",OFFSET('9. METAS'!$P$20,INT((ROW()-14)/2),0)))</f>
        <v>10</v>
      </c>
      <c r="M22" s="197">
        <f ca="1">IF(MOD(ROW()-13,2)=0,IF(ISBLANK(OFFSET('10. SEGUIMIENTO 2025'!$Q$14,INT((ROW()-13)/2),0)),"",OFFSET('10. SEGUIMIENTO 2025'!$Q$14,INT((ROW()-13)/2),0)),IF(ISBLANK(OFFSET('9. METAS'!$Q$20,INT((ROW()-14)/2),0)),"",OFFSET('9. METAS'!$Q$20,INT((ROW()-14)/2),0)))</f>
        <v>10</v>
      </c>
      <c r="N22" s="770"/>
      <c r="O22" s="772"/>
      <c r="P22" s="776"/>
    </row>
    <row r="23" spans="3:16">
      <c r="C23" s="756" t="str">
        <f ca="1">IF(ISBLANK(OFFSET('5. Pp (3 años)'!$C$45,INT((ROW()-13)/2),0)),"",OFFSET('5. Pp (3 años)'!$C$45,INT((ROW()-13)/2),0))</f>
        <v>Actividad</v>
      </c>
      <c r="D23" s="749" t="str">
        <f ca="1">IF(ISBLANK(OFFSET('5. Pp (3 años)'!$D$45,INT((ROW()-13)/2),0)),"",OFFSET('5. Pp (3 años)'!$D$45,INT((ROW()-13)/2),0))</f>
        <v>2.2.1.1.1.2  Entrega de Obra Pública en coordinación con las dependencias municipales.</v>
      </c>
      <c r="E23" s="749" t="str">
        <f ca="1">IF(ISBLANK(OFFSET('5. Pp (3 años)'!$E$45,INT((ROW()-13)/2),0)),"",OFFSET('5. Pp (3 años)'!$E$45,INT((ROW()-13)/2),0))</f>
        <v>POPE: Porcentaje de Obra Pública entregada.</v>
      </c>
      <c r="F23" s="751" t="str">
        <f ca="1">IF(ISBLANK(OFFSET('5. Pp (3 años)'!$K$45,INT((ROW()-13)/2),0)),"",OFFSET('5. Pp (3 años)'!$K$45,INT((ROW()-13)/2),0))</f>
        <v>Ascendente</v>
      </c>
      <c r="G23" s="753" t="str">
        <f ca="1">IF(ISBLANK(OFFSET('5. Pp (3 años)'!$H$45,INT((ROW()-13)/2),0)),"",OFFSET('5. Pp (3 años)'!$H$45,INT((ROW()-13)/2),0))</f>
        <v>Trimestral</v>
      </c>
      <c r="H23" s="760">
        <f ca="1">IF(ISBLANK(OFFSET('9. METAS'!$K$20,INT((ROW()-13)/2),0)),"",OFFSET('9. METAS'!$K$20,INT((ROW()-13)/2),0))</f>
        <v>15</v>
      </c>
      <c r="I23" s="763"/>
      <c r="J23" s="195">
        <f ca="1">IF(MOD(ROW()-13,2)=0,IF(ISBLANK(OFFSET('10. SEGUIMIENTO 2025'!$N$14,INT((ROW()-13)/2),0)),"",OFFSET('10. SEGUIMIENTO 2025'!$N$14,INT((ROW()-13)/2),0)),IF(ISBLANK(OFFSET('9. METAS'!$N$20,INT((ROW()-14)/2),0)),"",OFFSET('9. METAS'!$N$20,INT((ROW()-14)/2),0)))</f>
        <v>456</v>
      </c>
      <c r="K23" s="196" t="str">
        <f ca="1">IF(MOD(ROW()-13,2)=0,IF(ISBLANK(OFFSET('10. SEGUIMIENTO 2025'!$O$14,INT((ROW()-13)/2),0)),"",OFFSET('10. SEGUIMIENTO 2025'!$O$14,INT((ROW()-13)/2),0)),IF(ISBLANK(OFFSET('9. METAS'!$O$20,INT((ROW()-14)/2),0)),"",OFFSET('9. METAS'!$O$20,INT((ROW()-14)/2),0)))</f>
        <v/>
      </c>
      <c r="L23" s="196" t="str">
        <f ca="1">IF(MOD(ROW()-13,2)=0,IF(ISBLANK(OFFSET('10. SEGUIMIENTO 2025'!$P$14,INT((ROW()-13)/2),0)),"",OFFSET('10. SEGUIMIENTO 2025'!$P$14,INT((ROW()-13)/2),0)),IF(ISBLANK(OFFSET('9. METAS'!$P$20,INT((ROW()-14)/2),0)),"",OFFSET('9. METAS'!$P$20,INT((ROW()-14)/2),0)))</f>
        <v/>
      </c>
      <c r="M23" s="197" t="str">
        <f ca="1">IF(MOD(ROW()-13,2)=0,IF(ISBLANK(OFFSET('10. SEGUIMIENTO 2025'!$Q$14,INT((ROW()-13)/2),0)),"",OFFSET('10. SEGUIMIENTO 2025'!$Q$14,INT((ROW()-13)/2),0)),IF(ISBLANK(OFFSET('9. METAS'!$Q$20,INT((ROW()-14)/2),0)),"",OFFSET('9. METAS'!$Q$20,INT((ROW()-14)/2),0)))</f>
        <v/>
      </c>
      <c r="N23" s="769">
        <f ca="1">IFERROR(J23/J24,"ND")</f>
        <v>152</v>
      </c>
      <c r="O23" s="771">
        <f ca="1">IFERROR(((J23)/H23),"ND")</f>
        <v>30.4</v>
      </c>
      <c r="P23" s="775"/>
    </row>
    <row r="24" spans="3:16">
      <c r="C24" s="747"/>
      <c r="D24" s="749"/>
      <c r="E24" s="749"/>
      <c r="F24" s="751"/>
      <c r="G24" s="753"/>
      <c r="H24" s="760"/>
      <c r="I24" s="764"/>
      <c r="J24" s="195">
        <f ca="1">IF(MOD(ROW()-13,2)=0,IF(ISBLANK(OFFSET('10. SEGUIMIENTO 2025'!$N$14,INT((ROW()-13)/2),0)),"",OFFSET('10. SEGUIMIENTO 2025'!$N$14,INT((ROW()-13)/2),0)),IF(ISBLANK(OFFSET('9. METAS'!$N$20,INT((ROW()-14)/2),0)),"",OFFSET('9. METAS'!$N$20,INT((ROW()-14)/2),0)))</f>
        <v>3</v>
      </c>
      <c r="K24" s="196">
        <f ca="1">IF(MOD(ROW()-13,2)=0,IF(ISBLANK(OFFSET('10. SEGUIMIENTO 2025'!$O$14,INT((ROW()-13)/2),0)),"",OFFSET('10. SEGUIMIENTO 2025'!$O$14,INT((ROW()-13)/2),0)),IF(ISBLANK(OFFSET('9. METAS'!$O$20,INT((ROW()-14)/2),0)),"",OFFSET('9. METAS'!$O$20,INT((ROW()-14)/2),0)))</f>
        <v>6</v>
      </c>
      <c r="L24" s="196">
        <f ca="1">IF(MOD(ROW()-13,2)=0,IF(ISBLANK(OFFSET('10. SEGUIMIENTO 2025'!$P$14,INT((ROW()-13)/2),0)),"",OFFSET('10. SEGUIMIENTO 2025'!$P$14,INT((ROW()-13)/2),0)),IF(ISBLANK(OFFSET('9. METAS'!$P$20,INT((ROW()-14)/2),0)),"",OFFSET('9. METAS'!$P$20,INT((ROW()-14)/2),0)))</f>
        <v>3</v>
      </c>
      <c r="M24" s="197">
        <f ca="1">IF(MOD(ROW()-13,2)=0,IF(ISBLANK(OFFSET('10. SEGUIMIENTO 2025'!$Q$14,INT((ROW()-13)/2),0)),"",OFFSET('10. SEGUIMIENTO 2025'!$Q$14,INT((ROW()-13)/2),0)),IF(ISBLANK(OFFSET('9. METAS'!$Q$20,INT((ROW()-14)/2),0)),"",OFFSET('9. METAS'!$Q$20,INT((ROW()-14)/2),0)))</f>
        <v>3</v>
      </c>
      <c r="N24" s="770"/>
      <c r="O24" s="772"/>
      <c r="P24" s="776"/>
    </row>
    <row r="25" spans="3:16">
      <c r="C25" s="756" t="str">
        <f ca="1">IF(ISBLANK(OFFSET('5. Pp (3 años)'!$C$45,INT((ROW()-13)/2),0)),"",OFFSET('5. Pp (3 años)'!$C$45,INT((ROW()-13)/2),0))</f>
        <v>Actividad</v>
      </c>
      <c r="D25" s="749" t="str">
        <f ca="1">IF(ISBLANK(OFFSET('5. Pp (3 años)'!$D$45,INT((ROW()-13)/2),0)),"",OFFSET('5. Pp (3 años)'!$D$45,INT((ROW()-13)/2),0))</f>
        <v>2.2.1.1.1.3 Representación y Asistencia a actividades programadas con dependencias gubernamentales (CAPA, CFE) y  sector privado.</v>
      </c>
      <c r="E25" s="749" t="str">
        <f ca="1">IF(ISBLANK(OFFSET('5. Pp (3 años)'!$E$45,INT((ROW()-13)/2),0)),"",OFFSET('5. Pp (3 años)'!$E$45,INT((ROW()-13)/2),0))</f>
        <v>PAAP: Porcentaje de asistencia a actividades programadas.</v>
      </c>
      <c r="F25" s="751" t="str">
        <f ca="1">IF(ISBLANK(OFFSET('5. Pp (3 años)'!$K$45,INT((ROW()-13)/2),0)),"",OFFSET('5. Pp (3 años)'!$K$45,INT((ROW()-13)/2),0))</f>
        <v>Ascendente</v>
      </c>
      <c r="G25" s="753" t="str">
        <f ca="1">IF(ISBLANK(OFFSET('5. Pp (3 años)'!$H$45,INT((ROW()-13)/2),0)),"",OFFSET('5. Pp (3 años)'!$H$45,INT((ROW()-13)/2),0))</f>
        <v>Trimestral</v>
      </c>
      <c r="H25" s="760">
        <f ca="1">IF(ISBLANK(OFFSET('9. METAS'!$K$20,INT((ROW()-13)/2),0)),"",OFFSET('9. METAS'!$K$20,INT((ROW()-13)/2),0))</f>
        <v>5</v>
      </c>
      <c r="I25" s="763"/>
      <c r="J25" s="195">
        <f ca="1">IF(MOD(ROW()-13,2)=0,IF(ISBLANK(OFFSET('10. SEGUIMIENTO 2025'!$N$14,INT((ROW()-13)/2),0)),"",OFFSET('10. SEGUIMIENTO 2025'!$N$14,INT((ROW()-13)/2),0)),IF(ISBLANK(OFFSET('9. METAS'!$N$20,INT((ROW()-14)/2),0)),"",OFFSET('9. METAS'!$N$20,INT((ROW()-14)/2),0)))</f>
        <v>456</v>
      </c>
      <c r="K25" s="196" t="str">
        <f ca="1">IF(MOD(ROW()-13,2)=0,IF(ISBLANK(OFFSET('10. SEGUIMIENTO 2025'!$O$14,INT((ROW()-13)/2),0)),"",OFFSET('10. SEGUIMIENTO 2025'!$O$14,INT((ROW()-13)/2),0)),IF(ISBLANK(OFFSET('9. METAS'!$O$20,INT((ROW()-14)/2),0)),"",OFFSET('9. METAS'!$O$20,INT((ROW()-14)/2),0)))</f>
        <v/>
      </c>
      <c r="L25" s="196" t="str">
        <f ca="1">IF(MOD(ROW()-13,2)=0,IF(ISBLANK(OFFSET('10. SEGUIMIENTO 2025'!$P$14,INT((ROW()-13)/2),0)),"",OFFSET('10. SEGUIMIENTO 2025'!$P$14,INT((ROW()-13)/2),0)),IF(ISBLANK(OFFSET('9. METAS'!$P$20,INT((ROW()-14)/2),0)),"",OFFSET('9. METAS'!$P$20,INT((ROW()-14)/2),0)))</f>
        <v/>
      </c>
      <c r="M25" s="197" t="str">
        <f ca="1">IF(MOD(ROW()-13,2)=0,IF(ISBLANK(OFFSET('10. SEGUIMIENTO 2025'!$Q$14,INT((ROW()-13)/2),0)),"",OFFSET('10. SEGUIMIENTO 2025'!$Q$14,INT((ROW()-13)/2),0)),IF(ISBLANK(OFFSET('9. METAS'!$Q$20,INT((ROW()-14)/2),0)),"",OFFSET('9. METAS'!$Q$20,INT((ROW()-14)/2),0)))</f>
        <v/>
      </c>
      <c r="N25" s="769">
        <f ca="1">IFERROR(J25/J26,"ND")</f>
        <v>456</v>
      </c>
      <c r="O25" s="771">
        <f ca="1">IFERROR(((J25)/H25),"ND")</f>
        <v>91.2</v>
      </c>
      <c r="P25" s="775"/>
    </row>
    <row r="26" spans="3:16">
      <c r="C26" s="747"/>
      <c r="D26" s="749"/>
      <c r="E26" s="749"/>
      <c r="F26" s="751"/>
      <c r="G26" s="753"/>
      <c r="H26" s="760"/>
      <c r="I26" s="764"/>
      <c r="J26" s="195">
        <f ca="1">IF(MOD(ROW()-13,2)=0,IF(ISBLANK(OFFSET('10. SEGUIMIENTO 2025'!$N$14,INT((ROW()-13)/2),0)),"",OFFSET('10. SEGUIMIENTO 2025'!$N$14,INT((ROW()-13)/2),0)),IF(ISBLANK(OFFSET('9. METAS'!$N$20,INT((ROW()-14)/2),0)),"",OFFSET('9. METAS'!$N$20,INT((ROW()-14)/2),0)))</f>
        <v>1</v>
      </c>
      <c r="K26" s="196">
        <f ca="1">IF(MOD(ROW()-13,2)=0,IF(ISBLANK(OFFSET('10. SEGUIMIENTO 2025'!$O$14,INT((ROW()-13)/2),0)),"",OFFSET('10. SEGUIMIENTO 2025'!$O$14,INT((ROW()-13)/2),0)),IF(ISBLANK(OFFSET('9. METAS'!$O$20,INT((ROW()-14)/2),0)),"",OFFSET('9. METAS'!$O$20,INT((ROW()-14)/2),0)))</f>
        <v>1</v>
      </c>
      <c r="L26" s="196">
        <f ca="1">IF(MOD(ROW()-13,2)=0,IF(ISBLANK(OFFSET('10. SEGUIMIENTO 2025'!$P$14,INT((ROW()-13)/2),0)),"",OFFSET('10. SEGUIMIENTO 2025'!$P$14,INT((ROW()-13)/2),0)),IF(ISBLANK(OFFSET('9. METAS'!$P$20,INT((ROW()-14)/2),0)),"",OFFSET('9. METAS'!$P$20,INT((ROW()-14)/2),0)))</f>
        <v>2</v>
      </c>
      <c r="M26" s="197">
        <f ca="1">IF(MOD(ROW()-13,2)=0,IF(ISBLANK(OFFSET('10. SEGUIMIENTO 2025'!$Q$14,INT((ROW()-13)/2),0)),"",OFFSET('10. SEGUIMIENTO 2025'!$Q$14,INT((ROW()-13)/2),0)),IF(ISBLANK(OFFSET('9. METAS'!$Q$20,INT((ROW()-14)/2),0)),"",OFFSET('9. METAS'!$Q$20,INT((ROW()-14)/2),0)))</f>
        <v>1</v>
      </c>
      <c r="N26" s="770"/>
      <c r="O26" s="772"/>
      <c r="P26" s="776"/>
    </row>
    <row r="27" spans="3:16">
      <c r="C27" s="756" t="str">
        <f ca="1">IF(ISBLANK(OFFSET('5. Pp (3 años)'!$C$45,INT((ROW()-13)/2),0)),"",OFFSET('5. Pp (3 años)'!$C$45,INT((ROW()-13)/2),0))</f>
        <v>Actividad</v>
      </c>
      <c r="D27" s="749" t="str">
        <f ca="1">IF(ISBLANK(OFFSET('5. Pp (3 años)'!$D$45,INT((ROW()-13)/2),0)),"",OFFSET('5. Pp (3 años)'!$D$45,INT((ROW()-13)/2),0))</f>
        <v>2.2.1.1.1.4 Atención a las solicitudes ciudadanas para el mantenimiento de la infraestructura urbana y para la creación de la obra pública municipal.</v>
      </c>
      <c r="E27" s="749" t="str">
        <f ca="1">IF(ISBLANK(OFFSET('5. Pp (3 años)'!$E$45,INT((ROW()-13)/2),0)),"",OFFSET('5. Pp (3 años)'!$E$45,INT((ROW()-13)/2),0))</f>
        <v>PSCA: Porcentaje de Solicitudes Ciudadanas Atendidas.</v>
      </c>
      <c r="F27" s="751" t="str">
        <f ca="1">IF(ISBLANK(OFFSET('5. Pp (3 años)'!$K$45,INT((ROW()-13)/2),0)),"",OFFSET('5. Pp (3 años)'!$K$45,INT((ROW()-13)/2),0))</f>
        <v>Ascendente</v>
      </c>
      <c r="G27" s="753" t="str">
        <f ca="1">IF(ISBLANK(OFFSET('5. Pp (3 años)'!$H$45,INT((ROW()-13)/2),0)),"",OFFSET('5. Pp (3 años)'!$H$45,INT((ROW()-13)/2),0))</f>
        <v>Trimestral</v>
      </c>
      <c r="H27" s="760">
        <f ca="1">IF(ISBLANK(OFFSET('9. METAS'!$K$20,INT((ROW()-13)/2),0)),"",OFFSET('9. METAS'!$K$20,INT((ROW()-13)/2),0))</f>
        <v>200</v>
      </c>
      <c r="I27" s="763"/>
      <c r="J27" s="195">
        <f ca="1">IF(MOD(ROW()-13,2)=0,IF(ISBLANK(OFFSET('10. SEGUIMIENTO 2025'!$N$14,INT((ROW()-13)/2),0)),"",OFFSET('10. SEGUIMIENTO 2025'!$N$14,INT((ROW()-13)/2),0)),IF(ISBLANK(OFFSET('9. METAS'!$N$20,INT((ROW()-14)/2),0)),"",OFFSET('9. METAS'!$N$20,INT((ROW()-14)/2),0)))</f>
        <v>456</v>
      </c>
      <c r="K27" s="196" t="str">
        <f ca="1">IF(MOD(ROW()-13,2)=0,IF(ISBLANK(OFFSET('10. SEGUIMIENTO 2025'!$O$14,INT((ROW()-13)/2),0)),"",OFFSET('10. SEGUIMIENTO 2025'!$O$14,INT((ROW()-13)/2),0)),IF(ISBLANK(OFFSET('9. METAS'!$O$20,INT((ROW()-14)/2),0)),"",OFFSET('9. METAS'!$O$20,INT((ROW()-14)/2),0)))</f>
        <v/>
      </c>
      <c r="L27" s="196" t="str">
        <f ca="1">IF(MOD(ROW()-13,2)=0,IF(ISBLANK(OFFSET('10. SEGUIMIENTO 2025'!$P$14,INT((ROW()-13)/2),0)),"",OFFSET('10. SEGUIMIENTO 2025'!$P$14,INT((ROW()-13)/2),0)),IF(ISBLANK(OFFSET('9. METAS'!$P$20,INT((ROW()-14)/2),0)),"",OFFSET('9. METAS'!$P$20,INT((ROW()-14)/2),0)))</f>
        <v/>
      </c>
      <c r="M27" s="197" t="str">
        <f ca="1">IF(MOD(ROW()-13,2)=0,IF(ISBLANK(OFFSET('10. SEGUIMIENTO 2025'!$Q$14,INT((ROW()-13)/2),0)),"",OFFSET('10. SEGUIMIENTO 2025'!$Q$14,INT((ROW()-13)/2),0)),IF(ISBLANK(OFFSET('9. METAS'!$Q$20,INT((ROW()-14)/2),0)),"",OFFSET('9. METAS'!$Q$20,INT((ROW()-14)/2),0)))</f>
        <v/>
      </c>
      <c r="N27" s="769">
        <f ca="1">IFERROR(J27/J28,"ND")</f>
        <v>11.4</v>
      </c>
      <c r="O27" s="771">
        <f ca="1">IFERROR(((J27)/H27),"ND")</f>
        <v>2.2799999999999998</v>
      </c>
      <c r="P27" s="775"/>
    </row>
    <row r="28" spans="3:16">
      <c r="C28" s="747"/>
      <c r="D28" s="749"/>
      <c r="E28" s="749"/>
      <c r="F28" s="751"/>
      <c r="G28" s="753"/>
      <c r="H28" s="760"/>
      <c r="I28" s="764"/>
      <c r="J28" s="195">
        <f ca="1">IF(MOD(ROW()-13,2)=0,IF(ISBLANK(OFFSET('10. SEGUIMIENTO 2025'!$N$14,INT((ROW()-13)/2),0)),"",OFFSET('10. SEGUIMIENTO 2025'!$N$14,INT((ROW()-13)/2),0)),IF(ISBLANK(OFFSET('9. METAS'!$N$20,INT((ROW()-14)/2),0)),"",OFFSET('9. METAS'!$N$20,INT((ROW()-14)/2),0)))</f>
        <v>40</v>
      </c>
      <c r="K28" s="196">
        <f ca="1">IF(MOD(ROW()-13,2)=0,IF(ISBLANK(OFFSET('10. SEGUIMIENTO 2025'!$O$14,INT((ROW()-13)/2),0)),"",OFFSET('10. SEGUIMIENTO 2025'!$O$14,INT((ROW()-13)/2),0)),IF(ISBLANK(OFFSET('9. METAS'!$O$20,INT((ROW()-14)/2),0)),"",OFFSET('9. METAS'!$O$20,INT((ROW()-14)/2),0)))</f>
        <v>50</v>
      </c>
      <c r="L28" s="196">
        <f ca="1">IF(MOD(ROW()-13,2)=0,IF(ISBLANK(OFFSET('10. SEGUIMIENTO 2025'!$P$14,INT((ROW()-13)/2),0)),"",OFFSET('10. SEGUIMIENTO 2025'!$P$14,INT((ROW()-13)/2),0)),IF(ISBLANK(OFFSET('9. METAS'!$P$20,INT((ROW()-14)/2),0)),"",OFFSET('9. METAS'!$P$20,INT((ROW()-14)/2),0)))</f>
        <v>60</v>
      </c>
      <c r="M28" s="197">
        <f ca="1">IF(MOD(ROW()-13,2)=0,IF(ISBLANK(OFFSET('10. SEGUIMIENTO 2025'!$Q$14,INT((ROW()-13)/2),0)),"",OFFSET('10. SEGUIMIENTO 2025'!$Q$14,INT((ROW()-13)/2),0)),IF(ISBLANK(OFFSET('9. METAS'!$Q$20,INT((ROW()-14)/2),0)),"",OFFSET('9. METAS'!$Q$20,INT((ROW()-14)/2),0)))</f>
        <v>50</v>
      </c>
      <c r="N28" s="770"/>
      <c r="O28" s="772"/>
      <c r="P28" s="776"/>
    </row>
    <row r="29" spans="3:16">
      <c r="C29" s="756" t="str">
        <f ca="1">IF(ISBLANK(OFFSET('5. Pp (3 años)'!$C$45,INT((ROW()-13)/2),0)),"",OFFSET('5. Pp (3 años)'!$C$45,INT((ROW()-13)/2),0))</f>
        <v/>
      </c>
      <c r="D29" s="749" t="str">
        <f ca="1">IF(ISBLANK(OFFSET('5. Pp (3 años)'!$D$45,INT((ROW()-13)/2),0)),"",OFFSET('5. Pp (3 años)'!$D$45,INT((ROW()-13)/2),0))</f>
        <v/>
      </c>
      <c r="E29" s="749" t="str">
        <f ca="1">IF(ISBLANK(OFFSET('5. Pp (3 años)'!$E$45,INT((ROW()-13)/2),0)),"",OFFSET('5. Pp (3 años)'!$E$45,INT((ROW()-13)/2),0))</f>
        <v>PSCC: Porcentaje de Solicitudes Ciudadanas Canalizadas.</v>
      </c>
      <c r="F29" s="751" t="str">
        <f ca="1">IF(ISBLANK(OFFSET('5. Pp (3 años)'!$K$45,INT((ROW()-13)/2),0)),"",OFFSET('5. Pp (3 años)'!$K$45,INT((ROW()-13)/2),0))</f>
        <v>Ascendente</v>
      </c>
      <c r="G29" s="753" t="str">
        <f ca="1">IF(ISBLANK(OFFSET('5. Pp (3 años)'!$H$45,INT((ROW()-13)/2),0)),"",OFFSET('5. Pp (3 años)'!$H$45,INT((ROW()-13)/2),0))</f>
        <v>Trimestral</v>
      </c>
      <c r="H29" s="760">
        <f ca="1">IF(ISBLANK(OFFSET('9. METAS'!$K$20,INT((ROW()-13)/2),0)),"",OFFSET('9. METAS'!$K$20,INT((ROW()-13)/2),0))</f>
        <v>200</v>
      </c>
      <c r="I29" s="763"/>
      <c r="J29" s="195">
        <f ca="1">IF(MOD(ROW()-13,2)=0,IF(ISBLANK(OFFSET('10. SEGUIMIENTO 2025'!$N$14,INT((ROW()-13)/2),0)),"",OFFSET('10. SEGUIMIENTO 2025'!$N$14,INT((ROW()-13)/2),0)),IF(ISBLANK(OFFSET('9. METAS'!$N$20,INT((ROW()-14)/2),0)),"",OFFSET('9. METAS'!$N$20,INT((ROW()-14)/2),0)))</f>
        <v>41</v>
      </c>
      <c r="K29" s="196" t="str">
        <f ca="1">IF(MOD(ROW()-13,2)=0,IF(ISBLANK(OFFSET('10. SEGUIMIENTO 2025'!$O$14,INT((ROW()-13)/2),0)),"",OFFSET('10. SEGUIMIENTO 2025'!$O$14,INT((ROW()-13)/2),0)),IF(ISBLANK(OFFSET('9. METAS'!$O$20,INT((ROW()-14)/2),0)),"",OFFSET('9. METAS'!$O$20,INT((ROW()-14)/2),0)))</f>
        <v/>
      </c>
      <c r="L29" s="196" t="str">
        <f ca="1">IF(MOD(ROW()-13,2)=0,IF(ISBLANK(OFFSET('10. SEGUIMIENTO 2025'!$P$14,INT((ROW()-13)/2),0)),"",OFFSET('10. SEGUIMIENTO 2025'!$P$14,INT((ROW()-13)/2),0)),IF(ISBLANK(OFFSET('9. METAS'!$P$20,INT((ROW()-14)/2),0)),"",OFFSET('9. METAS'!$P$20,INT((ROW()-14)/2),0)))</f>
        <v/>
      </c>
      <c r="M29" s="197" t="str">
        <f ca="1">IF(MOD(ROW()-13,2)=0,IF(ISBLANK(OFFSET('10. SEGUIMIENTO 2025'!$Q$14,INT((ROW()-13)/2),0)),"",OFFSET('10. SEGUIMIENTO 2025'!$Q$14,INT((ROW()-13)/2),0)),IF(ISBLANK(OFFSET('9. METAS'!$Q$20,INT((ROW()-14)/2),0)),"",OFFSET('9. METAS'!$Q$20,INT((ROW()-14)/2),0)))</f>
        <v/>
      </c>
      <c r="N29" s="769">
        <f ca="1">IFERROR(J29/J30,"ND")</f>
        <v>1.0249999999999999</v>
      </c>
      <c r="O29" s="771">
        <f ca="1">IFERROR(((J29)/H29),"ND")</f>
        <v>0.20499999999999999</v>
      </c>
      <c r="P29" s="775"/>
    </row>
    <row r="30" spans="3:16">
      <c r="C30" s="747"/>
      <c r="D30" s="749"/>
      <c r="E30" s="749"/>
      <c r="F30" s="751"/>
      <c r="G30" s="753"/>
      <c r="H30" s="760"/>
      <c r="I30" s="764"/>
      <c r="J30" s="195">
        <f ca="1">IF(MOD(ROW()-13,2)=0,IF(ISBLANK(OFFSET('10. SEGUIMIENTO 2025'!$N$14,INT((ROW()-13)/2),0)),"",OFFSET('10. SEGUIMIENTO 2025'!$N$14,INT((ROW()-13)/2),0)),IF(ISBLANK(OFFSET('9. METAS'!$N$20,INT((ROW()-14)/2),0)),"",OFFSET('9. METAS'!$N$20,INT((ROW()-14)/2),0)))</f>
        <v>40</v>
      </c>
      <c r="K30" s="196">
        <f ca="1">IF(MOD(ROW()-13,2)=0,IF(ISBLANK(OFFSET('10. SEGUIMIENTO 2025'!$O$14,INT((ROW()-13)/2),0)),"",OFFSET('10. SEGUIMIENTO 2025'!$O$14,INT((ROW()-13)/2),0)),IF(ISBLANK(OFFSET('9. METAS'!$O$20,INT((ROW()-14)/2),0)),"",OFFSET('9. METAS'!$O$20,INT((ROW()-14)/2),0)))</f>
        <v>50</v>
      </c>
      <c r="L30" s="196">
        <f ca="1">IF(MOD(ROW()-13,2)=0,IF(ISBLANK(OFFSET('10. SEGUIMIENTO 2025'!$P$14,INT((ROW()-13)/2),0)),"",OFFSET('10. SEGUIMIENTO 2025'!$P$14,INT((ROW()-13)/2),0)),IF(ISBLANK(OFFSET('9. METAS'!$P$20,INT((ROW()-14)/2),0)),"",OFFSET('9. METAS'!$P$20,INT((ROW()-14)/2),0)))</f>
        <v>60</v>
      </c>
      <c r="M30" s="197">
        <f ca="1">IF(MOD(ROW()-13,2)=0,IF(ISBLANK(OFFSET('10. SEGUIMIENTO 2025'!$Q$14,INT((ROW()-13)/2),0)),"",OFFSET('10. SEGUIMIENTO 2025'!$Q$14,INT((ROW()-13)/2),0)),IF(ISBLANK(OFFSET('9. METAS'!$Q$20,INT((ROW()-14)/2),0)),"",OFFSET('9. METAS'!$Q$20,INT((ROW()-14)/2),0)))</f>
        <v>50</v>
      </c>
      <c r="N30" s="770"/>
      <c r="O30" s="772"/>
      <c r="P30" s="776"/>
    </row>
    <row r="31" spans="3:16">
      <c r="C31" s="756" t="str">
        <f ca="1">IF(ISBLANK(OFFSET('5. Pp (3 años)'!$C$45,INT((ROW()-13)/2),0)),"",OFFSET('5. Pp (3 años)'!$C$45,INT((ROW()-13)/2),0))</f>
        <v>Actividad</v>
      </c>
      <c r="D31" s="749" t="str">
        <f ca="1">IF(ISBLANK(OFFSET('5. Pp (3 años)'!$D$45,INT((ROW()-13)/2),0)),"",OFFSET('5. Pp (3 años)'!$D$45,INT((ROW()-13)/2),0))</f>
        <v>2.2.1.1.1.5 Autorización de Permisos de obra privada en vía pública.</v>
      </c>
      <c r="E31" s="749" t="str">
        <f ca="1">IF(ISBLANK(OFFSET('5. Pp (3 años)'!$E$45,INT((ROW()-13)/2),0)),"",OFFSET('5. Pp (3 años)'!$E$45,INT((ROW()-13)/2),0))</f>
        <v>PPOPA: Porcentaje de Permisos de Obra Privada autorizados.</v>
      </c>
      <c r="F31" s="751" t="str">
        <f ca="1">IF(ISBLANK(OFFSET('5. Pp (3 años)'!$K$45,INT((ROW()-13)/2),0)),"",OFFSET('5. Pp (3 años)'!$K$45,INT((ROW()-13)/2),0))</f>
        <v>Ascendente</v>
      </c>
      <c r="G31" s="753" t="str">
        <f ca="1">IF(ISBLANK(OFFSET('5. Pp (3 años)'!$H$45,INT((ROW()-13)/2),0)),"",OFFSET('5. Pp (3 años)'!$H$45,INT((ROW()-13)/2),0))</f>
        <v>Trimestral</v>
      </c>
      <c r="H31" s="760">
        <f ca="1">IF(ISBLANK(OFFSET('9. METAS'!$K$20,INT((ROW()-13)/2),0)),"",OFFSET('9. METAS'!$K$20,INT((ROW()-13)/2),0))</f>
        <v>220</v>
      </c>
      <c r="I31" s="763"/>
      <c r="J31" s="195">
        <f ca="1">IF(MOD(ROW()-13,2)=0,IF(ISBLANK(OFFSET('10. SEGUIMIENTO 2025'!$N$14,INT((ROW()-13)/2),0)),"",OFFSET('10. SEGUIMIENTO 2025'!$N$14,INT((ROW()-13)/2),0)),IF(ISBLANK(OFFSET('9. METAS'!$N$20,INT((ROW()-14)/2),0)),"",OFFSET('9. METAS'!$N$20,INT((ROW()-14)/2),0)))</f>
        <v>41</v>
      </c>
      <c r="K31" s="196" t="str">
        <f ca="1">IF(MOD(ROW()-13,2)=0,IF(ISBLANK(OFFSET('10. SEGUIMIENTO 2025'!$O$14,INT((ROW()-13)/2),0)),"",OFFSET('10. SEGUIMIENTO 2025'!$O$14,INT((ROW()-13)/2),0)),IF(ISBLANK(OFFSET('9. METAS'!$O$20,INT((ROW()-14)/2),0)),"",OFFSET('9. METAS'!$O$20,INT((ROW()-14)/2),0)))</f>
        <v/>
      </c>
      <c r="L31" s="196" t="str">
        <f ca="1">IF(MOD(ROW()-13,2)=0,IF(ISBLANK(OFFSET('10. SEGUIMIENTO 2025'!$P$14,INT((ROW()-13)/2),0)),"",OFFSET('10. SEGUIMIENTO 2025'!$P$14,INT((ROW()-13)/2),0)),IF(ISBLANK(OFFSET('9. METAS'!$P$20,INT((ROW()-14)/2),0)),"",OFFSET('9. METAS'!$P$20,INT((ROW()-14)/2),0)))</f>
        <v/>
      </c>
      <c r="M31" s="197" t="str">
        <f ca="1">IF(MOD(ROW()-13,2)=0,IF(ISBLANK(OFFSET('10. SEGUIMIENTO 2025'!$Q$14,INT((ROW()-13)/2),0)),"",OFFSET('10. SEGUIMIENTO 2025'!$Q$14,INT((ROW()-13)/2),0)),IF(ISBLANK(OFFSET('9. METAS'!$Q$20,INT((ROW()-14)/2),0)),"",OFFSET('9. METAS'!$Q$20,INT((ROW()-14)/2),0)))</f>
        <v/>
      </c>
      <c r="N31" s="769">
        <f ca="1">IFERROR(J31/J32,"ND")</f>
        <v>0.74545454545454548</v>
      </c>
      <c r="O31" s="771">
        <f ca="1">IFERROR(((J31)/H31),"ND")</f>
        <v>0.18636363636363637</v>
      </c>
      <c r="P31" s="775"/>
    </row>
    <row r="32" spans="3:16">
      <c r="C32" s="747"/>
      <c r="D32" s="749"/>
      <c r="E32" s="749"/>
      <c r="F32" s="751"/>
      <c r="G32" s="753"/>
      <c r="H32" s="760"/>
      <c r="I32" s="764"/>
      <c r="J32" s="195">
        <f ca="1">IF(MOD(ROW()-13,2)=0,IF(ISBLANK(OFFSET('10. SEGUIMIENTO 2025'!$N$14,INT((ROW()-13)/2),0)),"",OFFSET('10. SEGUIMIENTO 2025'!$N$14,INT((ROW()-13)/2),0)),IF(ISBLANK(OFFSET('9. METAS'!$N$20,INT((ROW()-14)/2),0)),"",OFFSET('9. METAS'!$N$20,INT((ROW()-14)/2),0)))</f>
        <v>55</v>
      </c>
      <c r="K32" s="196">
        <f ca="1">IF(MOD(ROW()-13,2)=0,IF(ISBLANK(OFFSET('10. SEGUIMIENTO 2025'!$O$14,INT((ROW()-13)/2),0)),"",OFFSET('10. SEGUIMIENTO 2025'!$O$14,INT((ROW()-13)/2),0)),IF(ISBLANK(OFFSET('9. METAS'!$O$20,INT((ROW()-14)/2),0)),"",OFFSET('9. METAS'!$O$20,INT((ROW()-14)/2),0)))</f>
        <v>55</v>
      </c>
      <c r="L32" s="196">
        <f ca="1">IF(MOD(ROW()-13,2)=0,IF(ISBLANK(OFFSET('10. SEGUIMIENTO 2025'!$P$14,INT((ROW()-13)/2),0)),"",OFFSET('10. SEGUIMIENTO 2025'!$P$14,INT((ROW()-13)/2),0)),IF(ISBLANK(OFFSET('9. METAS'!$P$20,INT((ROW()-14)/2),0)),"",OFFSET('9. METAS'!$P$20,INT((ROW()-14)/2),0)))</f>
        <v>55</v>
      </c>
      <c r="M32" s="197">
        <f ca="1">IF(MOD(ROW()-13,2)=0,IF(ISBLANK(OFFSET('10. SEGUIMIENTO 2025'!$Q$14,INT((ROW()-13)/2),0)),"",OFFSET('10. SEGUIMIENTO 2025'!$Q$14,INT((ROW()-13)/2),0)),IF(ISBLANK(OFFSET('9. METAS'!$Q$20,INT((ROW()-14)/2),0)),"",OFFSET('9. METAS'!$Q$20,INT((ROW()-14)/2),0)))</f>
        <v>55</v>
      </c>
      <c r="N32" s="770"/>
      <c r="O32" s="772"/>
      <c r="P32" s="776"/>
    </row>
    <row r="33" spans="3:16">
      <c r="C33" s="756" t="str">
        <f ca="1">IF(ISBLANK(OFFSET('5. Pp (3 años)'!$C$45,INT((ROW()-13)/2),0)),"",OFFSET('5. Pp (3 años)'!$C$45,INT((ROW()-13)/2),0))</f>
        <v>Actividad</v>
      </c>
      <c r="D33" s="749" t="str">
        <f ca="1">IF(ISBLANK(OFFSET('5. Pp (3 años)'!$D$45,INT((ROW()-13)/2),0)),"",OFFSET('5. Pp (3 años)'!$D$45,INT((ROW()-13)/2),0))</f>
        <v xml:space="preserve">2.2.1.1.1.6  Recepción e Integracion de Resolución  de recursos de revisión, desahogo de pruebas y alegatos en  audiencias. </v>
      </c>
      <c r="E33" s="749" t="str">
        <f ca="1">IF(ISBLANK(OFFSET('5. Pp (3 años)'!$E$45,INT((ROW()-13)/2),0)),"",OFFSET('5. Pp (3 años)'!$E$45,INT((ROW()-13)/2),0))</f>
        <v>PEI: Porcentaje de expedientes Integrados</v>
      </c>
      <c r="F33" s="751" t="str">
        <f ca="1">IF(ISBLANK(OFFSET('5. Pp (3 años)'!$K$45,INT((ROW()-13)/2),0)),"",OFFSET('5. Pp (3 años)'!$K$45,INT((ROW()-13)/2),0))</f>
        <v>Ascendente</v>
      </c>
      <c r="G33" s="753" t="str">
        <f ca="1">IF(ISBLANK(OFFSET('5. Pp (3 años)'!$H$45,INT((ROW()-13)/2),0)),"",OFFSET('5. Pp (3 años)'!$H$45,INT((ROW()-13)/2),0))</f>
        <v>Trimestral</v>
      </c>
      <c r="H33" s="760">
        <f ca="1">IF(ISBLANK(OFFSET('9. METAS'!$K$20,INT((ROW()-13)/2),0)),"",OFFSET('9. METAS'!$K$20,INT((ROW()-13)/2),0))</f>
        <v>20</v>
      </c>
      <c r="I33" s="763"/>
      <c r="J33" s="195">
        <f ca="1">IF(MOD(ROW()-13,2)=0,IF(ISBLANK(OFFSET('10. SEGUIMIENTO 2025'!$N$14,INT((ROW()-13)/2),0)),"",OFFSET('10. SEGUIMIENTO 2025'!$N$14,INT((ROW()-13)/2),0)),IF(ISBLANK(OFFSET('9. METAS'!$N$20,INT((ROW()-14)/2),0)),"",OFFSET('9. METAS'!$N$20,INT((ROW()-14)/2),0)))</f>
        <v>41</v>
      </c>
      <c r="K33" s="196" t="str">
        <f ca="1">IF(MOD(ROW()-13,2)=0,IF(ISBLANK(OFFSET('10. SEGUIMIENTO 2025'!$O$14,INT((ROW()-13)/2),0)),"",OFFSET('10. SEGUIMIENTO 2025'!$O$14,INT((ROW()-13)/2),0)),IF(ISBLANK(OFFSET('9. METAS'!$O$20,INT((ROW()-14)/2),0)),"",OFFSET('9. METAS'!$O$20,INT((ROW()-14)/2),0)))</f>
        <v/>
      </c>
      <c r="L33" s="196" t="str">
        <f ca="1">IF(MOD(ROW()-13,2)=0,IF(ISBLANK(OFFSET('10. SEGUIMIENTO 2025'!$P$14,INT((ROW()-13)/2),0)),"",OFFSET('10. SEGUIMIENTO 2025'!$P$14,INT((ROW()-13)/2),0)),IF(ISBLANK(OFFSET('9. METAS'!$P$20,INT((ROW()-14)/2),0)),"",OFFSET('9. METAS'!$P$20,INT((ROW()-14)/2),0)))</f>
        <v/>
      </c>
      <c r="M33" s="197" t="str">
        <f ca="1">IF(MOD(ROW()-13,2)=0,IF(ISBLANK(OFFSET('10. SEGUIMIENTO 2025'!$Q$14,INT((ROW()-13)/2),0)),"",OFFSET('10. SEGUIMIENTO 2025'!$Q$14,INT((ROW()-13)/2),0)),IF(ISBLANK(OFFSET('9. METAS'!$Q$20,INT((ROW()-14)/2),0)),"",OFFSET('9. METAS'!$Q$20,INT((ROW()-14)/2),0)))</f>
        <v/>
      </c>
      <c r="N33" s="769">
        <f ca="1">IFERROR(J33/J34,"ND")</f>
        <v>8.1999999999999993</v>
      </c>
      <c r="O33" s="771">
        <f ca="1">IFERROR(((J33)/H33),"ND")</f>
        <v>2.0499999999999998</v>
      </c>
      <c r="P33" s="775"/>
    </row>
    <row r="34" spans="3:16">
      <c r="C34" s="747"/>
      <c r="D34" s="749"/>
      <c r="E34" s="749"/>
      <c r="F34" s="751"/>
      <c r="G34" s="753"/>
      <c r="H34" s="760"/>
      <c r="I34" s="764"/>
      <c r="J34" s="195">
        <f ca="1">IF(MOD(ROW()-13,2)=0,IF(ISBLANK(OFFSET('10. SEGUIMIENTO 2025'!$N$14,INT((ROW()-13)/2),0)),"",OFFSET('10. SEGUIMIENTO 2025'!$N$14,INT((ROW()-13)/2),0)),IF(ISBLANK(OFFSET('9. METAS'!$N$20,INT((ROW()-14)/2),0)),"",OFFSET('9. METAS'!$N$20,INT((ROW()-14)/2),0)))</f>
        <v>5</v>
      </c>
      <c r="K34" s="196">
        <f ca="1">IF(MOD(ROW()-13,2)=0,IF(ISBLANK(OFFSET('10. SEGUIMIENTO 2025'!$O$14,INT((ROW()-13)/2),0)),"",OFFSET('10. SEGUIMIENTO 2025'!$O$14,INT((ROW()-13)/2),0)),IF(ISBLANK(OFFSET('9. METAS'!$O$20,INT((ROW()-14)/2),0)),"",OFFSET('9. METAS'!$O$20,INT((ROW()-14)/2),0)))</f>
        <v>5</v>
      </c>
      <c r="L34" s="196">
        <f ca="1">IF(MOD(ROW()-13,2)=0,IF(ISBLANK(OFFSET('10. SEGUIMIENTO 2025'!$P$14,INT((ROW()-13)/2),0)),"",OFFSET('10. SEGUIMIENTO 2025'!$P$14,INT((ROW()-13)/2),0)),IF(ISBLANK(OFFSET('9. METAS'!$P$20,INT((ROW()-14)/2),0)),"",OFFSET('9. METAS'!$P$20,INT((ROW()-14)/2),0)))</f>
        <v>5</v>
      </c>
      <c r="M34" s="197">
        <f ca="1">IF(MOD(ROW()-13,2)=0,IF(ISBLANK(OFFSET('10. SEGUIMIENTO 2025'!$Q$14,INT((ROW()-13)/2),0)),"",OFFSET('10. SEGUIMIENTO 2025'!$Q$14,INT((ROW()-13)/2),0)),IF(ISBLANK(OFFSET('9. METAS'!$Q$20,INT((ROW()-14)/2),0)),"",OFFSET('9. METAS'!$Q$20,INT((ROW()-14)/2),0)))</f>
        <v>5</v>
      </c>
      <c r="N34" s="770"/>
      <c r="O34" s="772"/>
      <c r="P34" s="776"/>
    </row>
    <row r="35" spans="3:16">
      <c r="C35" s="756" t="str">
        <f ca="1">IF(ISBLANK(OFFSET('5. Pp (3 años)'!$C$45,INT((ROW()-13)/2),0)),"",OFFSET('5. Pp (3 años)'!$C$45,INT((ROW()-13)/2),0))</f>
        <v>Actividad</v>
      </c>
      <c r="D35" s="749" t="str">
        <f ca="1">IF(ISBLANK(OFFSET('5. Pp (3 años)'!$D$45,INT((ROW()-13)/2),0)),"",OFFSET('5. Pp (3 años)'!$D$45,INT((ROW()-13)/2),0))</f>
        <v xml:space="preserve">2.2.1.1.1.7 Realización del mantenimiento de las instalaciones de la coordinación administrativa, equipos utilitarios y herramientas. </v>
      </c>
      <c r="E35" s="749" t="str">
        <f ca="1">IF(ISBLANK(OFFSET('5. Pp (3 años)'!$E$45,INT((ROW()-13)/2),0)),"",OFFSET('5. Pp (3 años)'!$E$45,INT((ROW()-13)/2),0))</f>
        <v>PSMR: Porcentaje de solicitudes de mantenimiento realizadas.</v>
      </c>
      <c r="F35" s="751" t="str">
        <f ca="1">IF(ISBLANK(OFFSET('5. Pp (3 años)'!$K$45,INT((ROW()-13)/2),0)),"",OFFSET('5. Pp (3 años)'!$K$45,INT((ROW()-13)/2),0))</f>
        <v>Ascendente</v>
      </c>
      <c r="G35" s="753" t="str">
        <f ca="1">IF(ISBLANK(OFFSET('5. Pp (3 años)'!$H$45,INT((ROW()-13)/2),0)),"",OFFSET('5. Pp (3 años)'!$H$45,INT((ROW()-13)/2),0))</f>
        <v>Trimestral</v>
      </c>
      <c r="H35" s="760">
        <f ca="1">IF(ISBLANK(OFFSET('9. METAS'!$K$20,INT((ROW()-13)/2),0)),"",OFFSET('9. METAS'!$K$20,INT((ROW()-13)/2),0))</f>
        <v>30</v>
      </c>
      <c r="I35" s="763"/>
      <c r="J35" s="195">
        <f ca="1">IF(MOD(ROW()-13,2)=0,IF(ISBLANK(OFFSET('10. SEGUIMIENTO 2025'!$N$14,INT((ROW()-13)/2),0)),"",OFFSET('10. SEGUIMIENTO 2025'!$N$14,INT((ROW()-13)/2),0)),IF(ISBLANK(OFFSET('9. METAS'!$N$20,INT((ROW()-14)/2),0)),"",OFFSET('9. METAS'!$N$20,INT((ROW()-14)/2),0)))</f>
        <v>41</v>
      </c>
      <c r="K35" s="196" t="str">
        <f ca="1">IF(MOD(ROW()-13,2)=0,IF(ISBLANK(OFFSET('10. SEGUIMIENTO 2025'!$O$14,INT((ROW()-13)/2),0)),"",OFFSET('10. SEGUIMIENTO 2025'!$O$14,INT((ROW()-13)/2),0)),IF(ISBLANK(OFFSET('9. METAS'!$O$20,INT((ROW()-14)/2),0)),"",OFFSET('9. METAS'!$O$20,INT((ROW()-14)/2),0)))</f>
        <v/>
      </c>
      <c r="L35" s="196" t="str">
        <f ca="1">IF(MOD(ROW()-13,2)=0,IF(ISBLANK(OFFSET('10. SEGUIMIENTO 2025'!$P$14,INT((ROW()-13)/2),0)),"",OFFSET('10. SEGUIMIENTO 2025'!$P$14,INT((ROW()-13)/2),0)),IF(ISBLANK(OFFSET('9. METAS'!$P$20,INT((ROW()-14)/2),0)),"",OFFSET('9. METAS'!$P$20,INT((ROW()-14)/2),0)))</f>
        <v/>
      </c>
      <c r="M35" s="197" t="str">
        <f ca="1">IF(MOD(ROW()-13,2)=0,IF(ISBLANK(OFFSET('10. SEGUIMIENTO 2025'!$Q$14,INT((ROW()-13)/2),0)),"",OFFSET('10. SEGUIMIENTO 2025'!$Q$14,INT((ROW()-13)/2),0)),IF(ISBLANK(OFFSET('9. METAS'!$Q$20,INT((ROW()-14)/2),0)),"",OFFSET('9. METAS'!$Q$20,INT((ROW()-14)/2),0)))</f>
        <v/>
      </c>
      <c r="N35" s="769">
        <f ca="1">IFERROR(J35/J36,"ND")</f>
        <v>4.5555555555555554</v>
      </c>
      <c r="O35" s="771">
        <f ca="1">IFERROR(((J35)/H35),"ND")</f>
        <v>1.3666666666666667</v>
      </c>
      <c r="P35" s="775"/>
    </row>
    <row r="36" spans="3:16">
      <c r="C36" s="747"/>
      <c r="D36" s="749"/>
      <c r="E36" s="749"/>
      <c r="F36" s="751"/>
      <c r="G36" s="753"/>
      <c r="H36" s="760"/>
      <c r="I36" s="764"/>
      <c r="J36" s="195">
        <f ca="1">IF(MOD(ROW()-13,2)=0,IF(ISBLANK(OFFSET('10. SEGUIMIENTO 2025'!$N$14,INT((ROW()-13)/2),0)),"",OFFSET('10. SEGUIMIENTO 2025'!$N$14,INT((ROW()-13)/2),0)),IF(ISBLANK(OFFSET('9. METAS'!$N$20,INT((ROW()-14)/2),0)),"",OFFSET('9. METAS'!$N$20,INT((ROW()-14)/2),0)))</f>
        <v>9</v>
      </c>
      <c r="K36" s="196">
        <f ca="1">IF(MOD(ROW()-13,2)=0,IF(ISBLANK(OFFSET('10. SEGUIMIENTO 2025'!$O$14,INT((ROW()-13)/2),0)),"",OFFSET('10. SEGUIMIENTO 2025'!$O$14,INT((ROW()-13)/2),0)),IF(ISBLANK(OFFSET('9. METAS'!$O$20,INT((ROW()-14)/2),0)),"",OFFSET('9. METAS'!$O$20,INT((ROW()-14)/2),0)))</f>
        <v>7</v>
      </c>
      <c r="L36" s="196">
        <f ca="1">IF(MOD(ROW()-13,2)=0,IF(ISBLANK(OFFSET('10. SEGUIMIENTO 2025'!$P$14,INT((ROW()-13)/2),0)),"",OFFSET('10. SEGUIMIENTO 2025'!$P$14,INT((ROW()-13)/2),0)),IF(ISBLANK(OFFSET('9. METAS'!$P$20,INT((ROW()-14)/2),0)),"",OFFSET('9. METAS'!$P$20,INT((ROW()-14)/2),0)))</f>
        <v>7</v>
      </c>
      <c r="M36" s="197">
        <f ca="1">IF(MOD(ROW()-13,2)=0,IF(ISBLANK(OFFSET('10. SEGUIMIENTO 2025'!$Q$14,INT((ROW()-13)/2),0)),"",OFFSET('10. SEGUIMIENTO 2025'!$Q$14,INT((ROW()-13)/2),0)),IF(ISBLANK(OFFSET('9. METAS'!$Q$20,INT((ROW()-14)/2),0)),"",OFFSET('9. METAS'!$Q$20,INT((ROW()-14)/2),0)))</f>
        <v>7</v>
      </c>
      <c r="N36" s="770"/>
      <c r="O36" s="772"/>
      <c r="P36" s="776"/>
    </row>
    <row r="37" spans="3:16">
      <c r="C37" s="756" t="str">
        <f ca="1">IF(ISBLANK(OFFSET('5. Pp (3 años)'!$C$45,INT((ROW()-13)/2),0)),"",OFFSET('5. Pp (3 años)'!$C$45,INT((ROW()-13)/2),0))</f>
        <v>Actividad</v>
      </c>
      <c r="D37" s="749" t="str">
        <f ca="1">IF(ISBLANK(OFFSET('5. Pp (3 años)'!$D$45,INT((ROW()-13)/2),0)),"",OFFSET('5. Pp (3 años)'!$D$45,INT((ROW()-13)/2),0))</f>
        <v xml:space="preserve">2.2.1.1.1.8 Difusión de actividades de los servicios públicos y entrega de obra pública. </v>
      </c>
      <c r="E37" s="749" t="str">
        <f ca="1">IF(ISBLANK(OFFSET('5. Pp (3 años)'!$E$45,INT((ROW()-13)/2),0)),"",OFFSET('5. Pp (3 años)'!$E$45,INT((ROW()-13)/2),0))</f>
        <v>PASOPD: Porcentaje de actividades de servicios y obra pública difundidas</v>
      </c>
      <c r="F37" s="751" t="str">
        <f ca="1">IF(ISBLANK(OFFSET('5. Pp (3 años)'!$K$45,INT((ROW()-13)/2),0)),"",OFFSET('5. Pp (3 años)'!$K$45,INT((ROW()-13)/2),0))</f>
        <v>Ascendente</v>
      </c>
      <c r="G37" s="753" t="str">
        <f ca="1">IF(ISBLANK(OFFSET('5. Pp (3 años)'!$H$45,INT((ROW()-13)/2),0)),"",OFFSET('5. Pp (3 años)'!$H$45,INT((ROW()-13)/2),0))</f>
        <v>Trimestral</v>
      </c>
      <c r="H37" s="760">
        <f ca="1">IF(ISBLANK(OFFSET('9. METAS'!$K$20,INT((ROW()-13)/2),0)),"",OFFSET('9. METAS'!$K$20,INT((ROW()-13)/2),0))</f>
        <v>1500</v>
      </c>
      <c r="I37" s="763"/>
      <c r="J37" s="195">
        <f ca="1">IF(MOD(ROW()-13,2)=0,IF(ISBLANK(OFFSET('10. SEGUIMIENTO 2025'!$N$14,INT((ROW()-13)/2),0)),"",OFFSET('10. SEGUIMIENTO 2025'!$N$14,INT((ROW()-13)/2),0)),IF(ISBLANK(OFFSET('9. METAS'!$N$20,INT((ROW()-14)/2),0)),"",OFFSET('9. METAS'!$N$20,INT((ROW()-14)/2),0)))</f>
        <v>41</v>
      </c>
      <c r="K37" s="196" t="str">
        <f ca="1">IF(MOD(ROW()-13,2)=0,IF(ISBLANK(OFFSET('10. SEGUIMIENTO 2025'!$O$14,INT((ROW()-13)/2),0)),"",OFFSET('10. SEGUIMIENTO 2025'!$O$14,INT((ROW()-13)/2),0)),IF(ISBLANK(OFFSET('9. METAS'!$O$20,INT((ROW()-14)/2),0)),"",OFFSET('9. METAS'!$O$20,INT((ROW()-14)/2),0)))</f>
        <v/>
      </c>
      <c r="L37" s="196" t="str">
        <f ca="1">IF(MOD(ROW()-13,2)=0,IF(ISBLANK(OFFSET('10. SEGUIMIENTO 2025'!$P$14,INT((ROW()-13)/2),0)),"",OFFSET('10. SEGUIMIENTO 2025'!$P$14,INT((ROW()-13)/2),0)),IF(ISBLANK(OFFSET('9. METAS'!$P$20,INT((ROW()-14)/2),0)),"",OFFSET('9. METAS'!$P$20,INT((ROW()-14)/2),0)))</f>
        <v/>
      </c>
      <c r="M37" s="197" t="str">
        <f ca="1">IF(MOD(ROW()-13,2)=0,IF(ISBLANK(OFFSET('10. SEGUIMIENTO 2025'!$Q$14,INT((ROW()-13)/2),0)),"",OFFSET('10. SEGUIMIENTO 2025'!$Q$14,INT((ROW()-13)/2),0)),IF(ISBLANK(OFFSET('9. METAS'!$Q$20,INT((ROW()-14)/2),0)),"",OFFSET('9. METAS'!$Q$20,INT((ROW()-14)/2),0)))</f>
        <v/>
      </c>
      <c r="N37" s="769">
        <f ca="1">IFERROR(J37/J38,"ND")</f>
        <v>0.10933333333333334</v>
      </c>
      <c r="O37" s="771">
        <f ca="1">IFERROR(((J37)/H37),"ND")</f>
        <v>2.7333333333333334E-2</v>
      </c>
      <c r="P37" s="775"/>
    </row>
    <row r="38" spans="3:16">
      <c r="C38" s="747"/>
      <c r="D38" s="749"/>
      <c r="E38" s="749"/>
      <c r="F38" s="751"/>
      <c r="G38" s="753"/>
      <c r="H38" s="760"/>
      <c r="I38" s="764"/>
      <c r="J38" s="195">
        <f ca="1">IF(MOD(ROW()-13,2)=0,IF(ISBLANK(OFFSET('10. SEGUIMIENTO 2025'!$N$14,INT((ROW()-13)/2),0)),"",OFFSET('10. SEGUIMIENTO 2025'!$N$14,INT((ROW()-13)/2),0)),IF(ISBLANK(OFFSET('9. METAS'!$N$20,INT((ROW()-14)/2),0)),"",OFFSET('9. METAS'!$N$20,INT((ROW()-14)/2),0)))</f>
        <v>375</v>
      </c>
      <c r="K38" s="196">
        <f ca="1">IF(MOD(ROW()-13,2)=0,IF(ISBLANK(OFFSET('10. SEGUIMIENTO 2025'!$O$14,INT((ROW()-13)/2),0)),"",OFFSET('10. SEGUIMIENTO 2025'!$O$14,INT((ROW()-13)/2),0)),IF(ISBLANK(OFFSET('9. METAS'!$O$20,INT((ROW()-14)/2),0)),"",OFFSET('9. METAS'!$O$20,INT((ROW()-14)/2),0)))</f>
        <v>375</v>
      </c>
      <c r="L38" s="196">
        <f ca="1">IF(MOD(ROW()-13,2)=0,IF(ISBLANK(OFFSET('10. SEGUIMIENTO 2025'!$P$14,INT((ROW()-13)/2),0)),"",OFFSET('10. SEGUIMIENTO 2025'!$P$14,INT((ROW()-13)/2),0)),IF(ISBLANK(OFFSET('9. METAS'!$P$20,INT((ROW()-14)/2),0)),"",OFFSET('9. METAS'!$P$20,INT((ROW()-14)/2),0)))</f>
        <v>375</v>
      </c>
      <c r="M38" s="197">
        <f ca="1">IF(MOD(ROW()-13,2)=0,IF(ISBLANK(OFFSET('10. SEGUIMIENTO 2025'!$Q$14,INT((ROW()-13)/2),0)),"",OFFSET('10. SEGUIMIENTO 2025'!$Q$14,INT((ROW()-13)/2),0)),IF(ISBLANK(OFFSET('9. METAS'!$Q$20,INT((ROW()-14)/2),0)),"",OFFSET('9. METAS'!$Q$20,INT((ROW()-14)/2),0)))</f>
        <v>375</v>
      </c>
      <c r="N38" s="770"/>
      <c r="O38" s="772"/>
      <c r="P38" s="776"/>
    </row>
    <row r="39" spans="3:16">
      <c r="C39" s="756" t="str">
        <f ca="1">IF(ISBLANK(OFFSET('5. Pp (3 años)'!$C$45,INT((ROW()-13)/2),0)),"",OFFSET('5. Pp (3 años)'!$C$45,INT((ROW()-13)/2),0))</f>
        <v xml:space="preserve">Componente  </v>
      </c>
      <c r="D39" s="749" t="str">
        <f ca="1">IF(ISBLANK(OFFSET('5. Pp (3 años)'!$D$45,INT((ROW()-13)/2),0)),"",OFFSET('5. Pp (3 años)'!$D$45,INT((ROW()-13)/2),0))</f>
        <v>2.2.1.1.2 Servicios de mantenimiento y conservación a la infraestructura urbana del municipio realizados.</v>
      </c>
      <c r="E39" s="749" t="str">
        <f ca="1">IF(ISBLANK(OFFSET('5. Pp (3 años)'!$E$45,INT((ROW()-13)/2),0)),"",OFFSET('5. Pp (3 años)'!$E$45,INT((ROW()-13)/2),0))</f>
        <v>PASRP: Porcentaje de programas de servicios públicos realizados.</v>
      </c>
      <c r="F39" s="751" t="str">
        <f ca="1">IF(ISBLANK(OFFSET('5. Pp (3 años)'!$K$45,INT((ROW()-13)/2),0)),"",OFFSET('5. Pp (3 años)'!$K$45,INT((ROW()-13)/2),0))</f>
        <v>Ascendente</v>
      </c>
      <c r="G39" s="753" t="str">
        <f ca="1">IF(ISBLANK(OFFSET('5. Pp (3 años)'!$H$45,INT((ROW()-13)/2),0)),"",OFFSET('5. Pp (3 años)'!$H$45,INT((ROW()-13)/2),0))</f>
        <v>Trimestral</v>
      </c>
      <c r="H39" s="760">
        <f ca="1">IF(ISBLANK(OFFSET('9. METAS'!$K$20,INT((ROW()-13)/2),0)),"",OFFSET('9. METAS'!$K$20,INT((ROW()-13)/2),0))</f>
        <v>26</v>
      </c>
      <c r="I39" s="763"/>
      <c r="J39" s="195">
        <f ca="1">IF(MOD(ROW()-13,2)=0,IF(ISBLANK(OFFSET('10. SEGUIMIENTO 2025'!$N$14,INT((ROW()-13)/2),0)),"",OFFSET('10. SEGUIMIENTO 2025'!$N$14,INT((ROW()-13)/2),0)),IF(ISBLANK(OFFSET('9. METAS'!$N$20,INT((ROW()-14)/2),0)),"",OFFSET('9. METAS'!$N$20,INT((ROW()-14)/2),0)))</f>
        <v>41</v>
      </c>
      <c r="K39" s="196" t="str">
        <f ca="1">IF(MOD(ROW()-13,2)=0,IF(ISBLANK(OFFSET('10. SEGUIMIENTO 2025'!$O$14,INT((ROW()-13)/2),0)),"",OFFSET('10. SEGUIMIENTO 2025'!$O$14,INT((ROW()-13)/2),0)),IF(ISBLANK(OFFSET('9. METAS'!$O$20,INT((ROW()-14)/2),0)),"",OFFSET('9. METAS'!$O$20,INT((ROW()-14)/2),0)))</f>
        <v/>
      </c>
      <c r="L39" s="196" t="str">
        <f ca="1">IF(MOD(ROW()-13,2)=0,IF(ISBLANK(OFFSET('10. SEGUIMIENTO 2025'!$P$14,INT((ROW()-13)/2),0)),"",OFFSET('10. SEGUIMIENTO 2025'!$P$14,INT((ROW()-13)/2),0)),IF(ISBLANK(OFFSET('9. METAS'!$P$20,INT((ROW()-14)/2),0)),"",OFFSET('9. METAS'!$P$20,INT((ROW()-14)/2),0)))</f>
        <v/>
      </c>
      <c r="M39" s="197" t="str">
        <f ca="1">IF(MOD(ROW()-13,2)=0,IF(ISBLANK(OFFSET('10. SEGUIMIENTO 2025'!$Q$14,INT((ROW()-13)/2),0)),"",OFFSET('10. SEGUIMIENTO 2025'!$Q$14,INT((ROW()-13)/2),0)),IF(ISBLANK(OFFSET('9. METAS'!$Q$20,INT((ROW()-14)/2),0)),"",OFFSET('9. METAS'!$Q$20,INT((ROW()-14)/2),0)))</f>
        <v/>
      </c>
      <c r="N39" s="769">
        <f ca="1">IFERROR(J39/J40,"ND")</f>
        <v>8.1999999999999993</v>
      </c>
      <c r="O39" s="771">
        <f ca="1">IFERROR(((J39)/H39),"ND")</f>
        <v>1.5769230769230769</v>
      </c>
      <c r="P39" s="775"/>
    </row>
    <row r="40" spans="3:16">
      <c r="C40" s="747"/>
      <c r="D40" s="749"/>
      <c r="E40" s="749"/>
      <c r="F40" s="751"/>
      <c r="G40" s="753"/>
      <c r="H40" s="760"/>
      <c r="I40" s="764"/>
      <c r="J40" s="195">
        <f ca="1">IF(MOD(ROW()-13,2)=0,IF(ISBLANK(OFFSET('10. SEGUIMIENTO 2025'!$N$14,INT((ROW()-13)/2),0)),"",OFFSET('10. SEGUIMIENTO 2025'!$N$14,INT((ROW()-13)/2),0)),IF(ISBLANK(OFFSET('9. METAS'!$N$20,INT((ROW()-14)/2),0)),"",OFFSET('9. METAS'!$N$20,INT((ROW()-14)/2),0)))</f>
        <v>5</v>
      </c>
      <c r="K40" s="196">
        <f ca="1">IF(MOD(ROW()-13,2)=0,IF(ISBLANK(OFFSET('10. SEGUIMIENTO 2025'!$O$14,INT((ROW()-13)/2),0)),"",OFFSET('10. SEGUIMIENTO 2025'!$O$14,INT((ROW()-13)/2),0)),IF(ISBLANK(OFFSET('9. METAS'!$O$20,INT((ROW()-14)/2),0)),"",OFFSET('9. METAS'!$O$20,INT((ROW()-14)/2),0)))</f>
        <v>5</v>
      </c>
      <c r="L40" s="196">
        <f ca="1">IF(MOD(ROW()-13,2)=0,IF(ISBLANK(OFFSET('10. SEGUIMIENTO 2025'!$P$14,INT((ROW()-13)/2),0)),"",OFFSET('10. SEGUIMIENTO 2025'!$P$14,INT((ROW()-13)/2),0)),IF(ISBLANK(OFFSET('9. METAS'!$P$20,INT((ROW()-14)/2),0)),"",OFFSET('9. METAS'!$P$20,INT((ROW()-14)/2),0)))</f>
        <v>7</v>
      </c>
      <c r="M40" s="197">
        <f ca="1">IF(MOD(ROW()-13,2)=0,IF(ISBLANK(OFFSET('10. SEGUIMIENTO 2025'!$Q$14,INT((ROW()-13)/2),0)),"",OFFSET('10. SEGUIMIENTO 2025'!$Q$14,INT((ROW()-13)/2),0)),IF(ISBLANK(OFFSET('9. METAS'!$Q$20,INT((ROW()-14)/2),0)),"",OFFSET('9. METAS'!$Q$20,INT((ROW()-14)/2),0)))</f>
        <v>9</v>
      </c>
      <c r="N40" s="770"/>
      <c r="O40" s="772"/>
      <c r="P40" s="776"/>
    </row>
    <row r="41" spans="3:16">
      <c r="C41" s="756" t="str">
        <f ca="1">IF(ISBLANK(OFFSET('5. Pp (3 años)'!$C$45,INT((ROW()-13)/2),0)),"",OFFSET('5. Pp (3 años)'!$C$45,INT((ROW()-13)/2),0))</f>
        <v>Actividad</v>
      </c>
      <c r="D41" s="749" t="str">
        <f ca="1">IF(ISBLANK(OFFSET('5. Pp (3 años)'!$D$45,INT((ROW()-13)/2),0)),"",OFFSET('5. Pp (3 años)'!$D$45,INT((ROW()-13)/2),0))</f>
        <v xml:space="preserve">2.2.1.1.2.1 Ejecución de programas, acciones y medidas  para la operación y buen funcionamiento de los servicios públicos. </v>
      </c>
      <c r="E41" s="749" t="str">
        <f ca="1">IF(ISBLANK(OFFSET('5. Pp (3 años)'!$E$45,INT((ROW()-13)/2),0)),"",OFFSET('5. Pp (3 años)'!$E$45,INT((ROW()-13)/2),0))</f>
        <v>PARSP:Porcentaje de actividades realizadas de servicios públicos.</v>
      </c>
      <c r="F41" s="751" t="str">
        <f ca="1">IF(ISBLANK(OFFSET('5. Pp (3 años)'!$K$45,INT((ROW()-13)/2),0)),"",OFFSET('5. Pp (3 años)'!$K$45,INT((ROW()-13)/2),0))</f>
        <v>Ascendente</v>
      </c>
      <c r="G41" s="753" t="str">
        <f ca="1">IF(ISBLANK(OFFSET('5. Pp (3 años)'!$H$45,INT((ROW()-13)/2),0)),"",OFFSET('5. Pp (3 años)'!$H$45,INT((ROW()-13)/2),0))</f>
        <v>Trimestral</v>
      </c>
      <c r="H41" s="760">
        <f ca="1">IF(ISBLANK(OFFSET('9. METAS'!$K$20,INT((ROW()-13)/2),0)),"",OFFSET('9. METAS'!$K$20,INT((ROW()-13)/2),0))</f>
        <v>110</v>
      </c>
      <c r="I41" s="763"/>
      <c r="J41" s="195">
        <f ca="1">IF(MOD(ROW()-13,2)=0,IF(ISBLANK(OFFSET('10. SEGUIMIENTO 2025'!$N$14,INT((ROW()-13)/2),0)),"",OFFSET('10. SEGUIMIENTO 2025'!$N$14,INT((ROW()-13)/2),0)),IF(ISBLANK(OFFSET('9. METAS'!$N$20,INT((ROW()-14)/2),0)),"",OFFSET('9. METAS'!$N$20,INT((ROW()-14)/2),0)))</f>
        <v>41</v>
      </c>
      <c r="K41" s="196" t="str">
        <f ca="1">IF(MOD(ROW()-13,2)=0,IF(ISBLANK(OFFSET('10. SEGUIMIENTO 2025'!$O$14,INT((ROW()-13)/2),0)),"",OFFSET('10. SEGUIMIENTO 2025'!$O$14,INT((ROW()-13)/2),0)),IF(ISBLANK(OFFSET('9. METAS'!$O$20,INT((ROW()-14)/2),0)),"",OFFSET('9. METAS'!$O$20,INT((ROW()-14)/2),0)))</f>
        <v/>
      </c>
      <c r="L41" s="196" t="str">
        <f ca="1">IF(MOD(ROW()-13,2)=0,IF(ISBLANK(OFFSET('10. SEGUIMIENTO 2025'!$P$14,INT((ROW()-13)/2),0)),"",OFFSET('10. SEGUIMIENTO 2025'!$P$14,INT((ROW()-13)/2),0)),IF(ISBLANK(OFFSET('9. METAS'!$P$20,INT((ROW()-14)/2),0)),"",OFFSET('9. METAS'!$P$20,INT((ROW()-14)/2),0)))</f>
        <v/>
      </c>
      <c r="M41" s="197" t="str">
        <f ca="1">IF(MOD(ROW()-13,2)=0,IF(ISBLANK(OFFSET('10. SEGUIMIENTO 2025'!$Q$14,INT((ROW()-13)/2),0)),"",OFFSET('10. SEGUIMIENTO 2025'!$Q$14,INT((ROW()-13)/2),0)),IF(ISBLANK(OFFSET('9. METAS'!$Q$20,INT((ROW()-14)/2),0)),"",OFFSET('9. METAS'!$Q$20,INT((ROW()-14)/2),0)))</f>
        <v/>
      </c>
      <c r="N41" s="769">
        <f ca="1">IFERROR(J41/J42,"ND")</f>
        <v>1.64</v>
      </c>
      <c r="O41" s="771">
        <f ca="1">IFERROR(((J41)/H41),"ND")</f>
        <v>0.37272727272727274</v>
      </c>
      <c r="P41" s="775"/>
    </row>
    <row r="42" spans="3:16">
      <c r="C42" s="747"/>
      <c r="D42" s="749"/>
      <c r="E42" s="749"/>
      <c r="F42" s="751"/>
      <c r="G42" s="753"/>
      <c r="H42" s="760"/>
      <c r="I42" s="764"/>
      <c r="J42" s="195">
        <f ca="1">IF(MOD(ROW()-13,2)=0,IF(ISBLANK(OFFSET('10. SEGUIMIENTO 2025'!$N$14,INT((ROW()-13)/2),0)),"",OFFSET('10. SEGUIMIENTO 2025'!$N$14,INT((ROW()-13)/2),0)),IF(ISBLANK(OFFSET('9. METAS'!$N$20,INT((ROW()-14)/2),0)),"",OFFSET('9. METAS'!$N$20,INT((ROW()-14)/2),0)))</f>
        <v>25</v>
      </c>
      <c r="K42" s="196">
        <f ca="1">IF(MOD(ROW()-13,2)=0,IF(ISBLANK(OFFSET('10. SEGUIMIENTO 2025'!$O$14,INT((ROW()-13)/2),0)),"",OFFSET('10. SEGUIMIENTO 2025'!$O$14,INT((ROW()-13)/2),0)),IF(ISBLANK(OFFSET('9. METAS'!$O$20,INT((ROW()-14)/2),0)),"",OFFSET('9. METAS'!$O$20,INT((ROW()-14)/2),0)))</f>
        <v>28</v>
      </c>
      <c r="L42" s="196">
        <f ca="1">IF(MOD(ROW()-13,2)=0,IF(ISBLANK(OFFSET('10. SEGUIMIENTO 2025'!$P$14,INT((ROW()-13)/2),0)),"",OFFSET('10. SEGUIMIENTO 2025'!$P$14,INT((ROW()-13)/2),0)),IF(ISBLANK(OFFSET('9. METAS'!$P$20,INT((ROW()-14)/2),0)),"",OFFSET('9. METAS'!$P$20,INT((ROW()-14)/2),0)))</f>
        <v>28</v>
      </c>
      <c r="M42" s="197">
        <f ca="1">IF(MOD(ROW()-13,2)=0,IF(ISBLANK(OFFSET('10. SEGUIMIENTO 2025'!$Q$14,INT((ROW()-13)/2),0)),"",OFFSET('10. SEGUIMIENTO 2025'!$Q$14,INT((ROW()-13)/2),0)),IF(ISBLANK(OFFSET('9. METAS'!$Q$20,INT((ROW()-14)/2),0)),"",OFFSET('9. METAS'!$Q$20,INT((ROW()-14)/2),0)))</f>
        <v>29</v>
      </c>
      <c r="N42" s="770"/>
      <c r="O42" s="772"/>
      <c r="P42" s="776"/>
    </row>
    <row r="43" spans="3:16">
      <c r="C43" s="756" t="str">
        <f ca="1">IF(ISBLANK(OFFSET('5. Pp (3 años)'!$C$45,INT((ROW()-13)/2),0)),"",OFFSET('5. Pp (3 años)'!$C$45,INT((ROW()-13)/2),0))</f>
        <v>Actividad</v>
      </c>
      <c r="D43" s="749" t="str">
        <f ca="1">IF(ISBLANK(OFFSET('5. Pp (3 años)'!$D$45,INT((ROW()-13)/2),0)),"",OFFSET('5. Pp (3 años)'!$D$45,INT((ROW()-13)/2),0))</f>
        <v xml:space="preserve">2.2.1.1.2.2 Tramitación de recursos necesarios para la operación y buen funcionamiento de los programas de servicios públicos. </v>
      </c>
      <c r="E43" s="749" t="str">
        <f ca="1">IF(ISBLANK(OFFSET('5. Pp (3 años)'!$E$45,INT((ROW()-13)/2),0)),"",OFFSET('5. Pp (3 años)'!$E$45,INT((ROW()-13)/2),0))</f>
        <v xml:space="preserve">PTRN: Porcentaje de trámites de recursos necesarios. </v>
      </c>
      <c r="F43" s="751" t="str">
        <f ca="1">IF(ISBLANK(OFFSET('5. Pp (3 años)'!$K$45,INT((ROW()-13)/2),0)),"",OFFSET('5. Pp (3 años)'!$K$45,INT((ROW()-13)/2),0))</f>
        <v>Ascendente</v>
      </c>
      <c r="G43" s="753" t="str">
        <f ca="1">IF(ISBLANK(OFFSET('5. Pp (3 años)'!$H$45,INT((ROW()-13)/2),0)),"",OFFSET('5. Pp (3 años)'!$H$45,INT((ROW()-13)/2),0))</f>
        <v>Trimestral</v>
      </c>
      <c r="H43" s="760">
        <f ca="1">IF(ISBLANK(OFFSET('9. METAS'!$K$20,INT((ROW()-13)/2),0)),"",OFFSET('9. METAS'!$K$20,INT((ROW()-13)/2),0))</f>
        <v>66</v>
      </c>
      <c r="I43" s="763"/>
      <c r="J43" s="195">
        <f ca="1">IF(MOD(ROW()-13,2)=0,IF(ISBLANK(OFFSET('10. SEGUIMIENTO 2025'!$N$14,INT((ROW()-13)/2),0)),"",OFFSET('10. SEGUIMIENTO 2025'!$N$14,INT((ROW()-13)/2),0)),IF(ISBLANK(OFFSET('9. METAS'!$N$20,INT((ROW()-14)/2),0)),"",OFFSET('9. METAS'!$N$20,INT((ROW()-14)/2),0)))</f>
        <v>41</v>
      </c>
      <c r="K43" s="196" t="str">
        <f ca="1">IF(MOD(ROW()-13,2)=0,IF(ISBLANK(OFFSET('10. SEGUIMIENTO 2025'!$O$14,INT((ROW()-13)/2),0)),"",OFFSET('10. SEGUIMIENTO 2025'!$O$14,INT((ROW()-13)/2),0)),IF(ISBLANK(OFFSET('9. METAS'!$O$20,INT((ROW()-14)/2),0)),"",OFFSET('9. METAS'!$O$20,INT((ROW()-14)/2),0)))</f>
        <v/>
      </c>
      <c r="L43" s="196" t="str">
        <f ca="1">IF(MOD(ROW()-13,2)=0,IF(ISBLANK(OFFSET('10. SEGUIMIENTO 2025'!$P$14,INT((ROW()-13)/2),0)),"",OFFSET('10. SEGUIMIENTO 2025'!$P$14,INT((ROW()-13)/2),0)),IF(ISBLANK(OFFSET('9. METAS'!$P$20,INT((ROW()-14)/2),0)),"",OFFSET('9. METAS'!$P$20,INT((ROW()-14)/2),0)))</f>
        <v/>
      </c>
      <c r="M43" s="197" t="str">
        <f ca="1">IF(MOD(ROW()-13,2)=0,IF(ISBLANK(OFFSET('10. SEGUIMIENTO 2025'!$Q$14,INT((ROW()-13)/2),0)),"",OFFSET('10. SEGUIMIENTO 2025'!$Q$14,INT((ROW()-13)/2),0)),IF(ISBLANK(OFFSET('9. METAS'!$Q$20,INT((ROW()-14)/2),0)),"",OFFSET('9. METAS'!$Q$20,INT((ROW()-14)/2),0)))</f>
        <v/>
      </c>
      <c r="N43" s="769">
        <f ca="1">IFERROR(J43/J44,"ND")</f>
        <v>3.4166666666666665</v>
      </c>
      <c r="O43" s="771">
        <f ca="1">IFERROR(((J43)/H43),"ND")</f>
        <v>0.62121212121212122</v>
      </c>
      <c r="P43" s="775"/>
    </row>
    <row r="44" spans="3:16">
      <c r="C44" s="747"/>
      <c r="D44" s="749"/>
      <c r="E44" s="749"/>
      <c r="F44" s="751"/>
      <c r="G44" s="753"/>
      <c r="H44" s="760"/>
      <c r="I44" s="764"/>
      <c r="J44" s="195">
        <f ca="1">IF(MOD(ROW()-13,2)=0,IF(ISBLANK(OFFSET('10. SEGUIMIENTO 2025'!$N$14,INT((ROW()-13)/2),0)),"",OFFSET('10. SEGUIMIENTO 2025'!$N$14,INT((ROW()-13)/2),0)),IF(ISBLANK(OFFSET('9. METAS'!$N$20,INT((ROW()-14)/2),0)),"",OFFSET('9. METAS'!$N$20,INT((ROW()-14)/2),0)))</f>
        <v>12</v>
      </c>
      <c r="K44" s="196">
        <f ca="1">IF(MOD(ROW()-13,2)=0,IF(ISBLANK(OFFSET('10. SEGUIMIENTO 2025'!$O$14,INT((ROW()-13)/2),0)),"",OFFSET('10. SEGUIMIENTO 2025'!$O$14,INT((ROW()-13)/2),0)),IF(ISBLANK(OFFSET('9. METAS'!$O$20,INT((ROW()-14)/2),0)),"",OFFSET('9. METAS'!$O$20,INT((ROW()-14)/2),0)))</f>
        <v>15</v>
      </c>
      <c r="L44" s="196">
        <f ca="1">IF(MOD(ROW()-13,2)=0,IF(ISBLANK(OFFSET('10. SEGUIMIENTO 2025'!$P$14,INT((ROW()-13)/2),0)),"",OFFSET('10. SEGUIMIENTO 2025'!$P$14,INT((ROW()-13)/2),0)),IF(ISBLANK(OFFSET('9. METAS'!$P$20,INT((ROW()-14)/2),0)),"",OFFSET('9. METAS'!$P$20,INT((ROW()-14)/2),0)))</f>
        <v>18</v>
      </c>
      <c r="M44" s="197">
        <f ca="1">IF(MOD(ROW()-13,2)=0,IF(ISBLANK(OFFSET('10. SEGUIMIENTO 2025'!$Q$14,INT((ROW()-13)/2),0)),"",OFFSET('10. SEGUIMIENTO 2025'!$Q$14,INT((ROW()-13)/2),0)),IF(ISBLANK(OFFSET('9. METAS'!$Q$20,INT((ROW()-14)/2),0)),"",OFFSET('9. METAS'!$Q$20,INT((ROW()-14)/2),0)))</f>
        <v>21</v>
      </c>
      <c r="N44" s="770"/>
      <c r="O44" s="772"/>
      <c r="P44" s="776"/>
    </row>
    <row r="45" spans="3:16">
      <c r="C45" s="756" t="str">
        <f ca="1">IF(ISBLANK(OFFSET('5. Pp (3 años)'!$C$45,INT((ROW()-13)/2),0)),"",OFFSET('5. Pp (3 años)'!$C$45,INT((ROW()-13)/2),0))</f>
        <v>Actividad</v>
      </c>
      <c r="D45" s="749" t="str">
        <f ca="1">IF(ISBLANK(OFFSET('5. Pp (3 años)'!$D$45,INT((ROW()-13)/2),0)),"",OFFSET('5. Pp (3 años)'!$D$45,INT((ROW()-13)/2),0))</f>
        <v xml:space="preserve">2.2.1.1.2.3 Atención a las solicitudes de ciudadanas mediante reporta y aporta. </v>
      </c>
      <c r="E45" s="749" t="str">
        <f ca="1">IF(ISBLANK(OFFSET('5. Pp (3 años)'!$E$45,INT((ROW()-13)/2),0)),"",OFFSET('5. Pp (3 años)'!$E$45,INT((ROW()-13)/2),0))</f>
        <v>PSCA: Porcentaje de solicitudes ciudadanas atendidas.</v>
      </c>
      <c r="F45" s="751" t="str">
        <f ca="1">IF(ISBLANK(OFFSET('5. Pp (3 años)'!$K$45,INT((ROW()-13)/2),0)),"",OFFSET('5. Pp (3 años)'!$K$45,INT((ROW()-13)/2),0))</f>
        <v>Ascendente</v>
      </c>
      <c r="G45" s="753" t="str">
        <f ca="1">IF(ISBLANK(OFFSET('5. Pp (3 años)'!$H$45,INT((ROW()-13)/2),0)),"",OFFSET('5. Pp (3 años)'!$H$45,INT((ROW()-13)/2),0))</f>
        <v>Trimestral</v>
      </c>
      <c r="H45" s="760">
        <f ca="1">IF(ISBLANK(OFFSET('9. METAS'!$K$20,INT((ROW()-13)/2),0)),"",OFFSET('9. METAS'!$K$20,INT((ROW()-13)/2),0))</f>
        <v>4387</v>
      </c>
      <c r="I45" s="763"/>
      <c r="J45" s="195">
        <f ca="1">IF(MOD(ROW()-13,2)=0,IF(ISBLANK(OFFSET('10. SEGUIMIENTO 2025'!$N$14,INT((ROW()-13)/2),0)),"",OFFSET('10. SEGUIMIENTO 2025'!$N$14,INT((ROW()-13)/2),0)),IF(ISBLANK(OFFSET('9. METAS'!$N$20,INT((ROW()-14)/2),0)),"",OFFSET('9. METAS'!$N$20,INT((ROW()-14)/2),0)))</f>
        <v>41</v>
      </c>
      <c r="K45" s="196" t="str">
        <f ca="1">IF(MOD(ROW()-13,2)=0,IF(ISBLANK(OFFSET('10. SEGUIMIENTO 2025'!$O$14,INT((ROW()-13)/2),0)),"",OFFSET('10. SEGUIMIENTO 2025'!$O$14,INT((ROW()-13)/2),0)),IF(ISBLANK(OFFSET('9. METAS'!$O$20,INT((ROW()-14)/2),0)),"",OFFSET('9. METAS'!$O$20,INT((ROW()-14)/2),0)))</f>
        <v/>
      </c>
      <c r="L45" s="196" t="str">
        <f ca="1">IF(MOD(ROW()-13,2)=0,IF(ISBLANK(OFFSET('10. SEGUIMIENTO 2025'!$P$14,INT((ROW()-13)/2),0)),"",OFFSET('10. SEGUIMIENTO 2025'!$P$14,INT((ROW()-13)/2),0)),IF(ISBLANK(OFFSET('9. METAS'!$P$20,INT((ROW()-14)/2),0)),"",OFFSET('9. METAS'!$P$20,INT((ROW()-14)/2),0)))</f>
        <v/>
      </c>
      <c r="M45" s="197" t="str">
        <f ca="1">IF(MOD(ROW()-13,2)=0,IF(ISBLANK(OFFSET('10. SEGUIMIENTO 2025'!$Q$14,INT((ROW()-13)/2),0)),"",OFFSET('10. SEGUIMIENTO 2025'!$Q$14,INT((ROW()-13)/2),0)),IF(ISBLANK(OFFSET('9. METAS'!$Q$20,INT((ROW()-14)/2),0)),"",OFFSET('9. METAS'!$Q$20,INT((ROW()-14)/2),0)))</f>
        <v/>
      </c>
      <c r="N45" s="769">
        <f ca="1">IFERROR(J45/J46,"ND")</f>
        <v>3.9922103213242452E-2</v>
      </c>
      <c r="O45" s="771">
        <f ca="1">IFERROR(((J45)/H45),"ND")</f>
        <v>9.3457943925233638E-3</v>
      </c>
      <c r="P45" s="775"/>
    </row>
    <row r="46" spans="3:16">
      <c r="C46" s="747"/>
      <c r="D46" s="749"/>
      <c r="E46" s="749"/>
      <c r="F46" s="751"/>
      <c r="G46" s="753"/>
      <c r="H46" s="760"/>
      <c r="I46" s="764"/>
      <c r="J46" s="195">
        <f ca="1">IF(MOD(ROW()-13,2)=0,IF(ISBLANK(OFFSET('10. SEGUIMIENTO 2025'!$N$14,INT((ROW()-13)/2),0)),"",OFFSET('10. SEGUIMIENTO 2025'!$N$14,INT((ROW()-13)/2),0)),IF(ISBLANK(OFFSET('9. METAS'!$N$20,INT((ROW()-14)/2),0)),"",OFFSET('9. METAS'!$N$20,INT((ROW()-14)/2),0)))</f>
        <v>1027</v>
      </c>
      <c r="K46" s="196">
        <f ca="1">IF(MOD(ROW()-13,2)=0,IF(ISBLANK(OFFSET('10. SEGUIMIENTO 2025'!$O$14,INT((ROW()-13)/2),0)),"",OFFSET('10. SEGUIMIENTO 2025'!$O$14,INT((ROW()-13)/2),0)),IF(ISBLANK(OFFSET('9. METAS'!$O$20,INT((ROW()-14)/2),0)),"",OFFSET('9. METAS'!$O$20,INT((ROW()-14)/2),0)))</f>
        <v>1070</v>
      </c>
      <c r="L46" s="196">
        <f ca="1">IF(MOD(ROW()-13,2)=0,IF(ISBLANK(OFFSET('10. SEGUIMIENTO 2025'!$P$14,INT((ROW()-13)/2),0)),"",OFFSET('10. SEGUIMIENTO 2025'!$P$14,INT((ROW()-13)/2),0)),IF(ISBLANK(OFFSET('9. METAS'!$P$20,INT((ROW()-14)/2),0)),"",OFFSET('9. METAS'!$P$20,INT((ROW()-14)/2),0)))</f>
        <v>1100</v>
      </c>
      <c r="M46" s="197">
        <f ca="1">IF(MOD(ROW()-13,2)=0,IF(ISBLANK(OFFSET('10. SEGUIMIENTO 2025'!$Q$14,INT((ROW()-13)/2),0)),"",OFFSET('10. SEGUIMIENTO 2025'!$Q$14,INT((ROW()-13)/2),0)),IF(ISBLANK(OFFSET('9. METAS'!$Q$20,INT((ROW()-14)/2),0)),"",OFFSET('9. METAS'!$Q$20,INT((ROW()-14)/2),0)))</f>
        <v>1190</v>
      </c>
      <c r="N46" s="770"/>
      <c r="O46" s="772"/>
      <c r="P46" s="776"/>
    </row>
    <row r="47" spans="3:16">
      <c r="C47" s="756" t="str">
        <f ca="1">IF(ISBLANK(OFFSET('5. Pp (3 años)'!$C$45,INT((ROW()-13)/2),0)),"",OFFSET('5. Pp (3 años)'!$C$45,INT((ROW()-13)/2),0))</f>
        <v>Actividad</v>
      </c>
      <c r="D47" s="749" t="str">
        <f ca="1">IF(ISBLANK(OFFSET('5. Pp (3 años)'!$D$45,INT((ROW()-13)/2),0)),"",OFFSET('5. Pp (3 años)'!$D$45,INT((ROW()-13)/2),0))</f>
        <v>2.2.1.1.2.4 inspección de establecimientos que cumplen con las normativas establecidas en el regalmento de la Dirección de Servicios Públicos.</v>
      </c>
      <c r="E47" s="749" t="str">
        <f ca="1">IF(ISBLANK(OFFSET('5. Pp (3 años)'!$E$45,INT((ROW()-13)/2),0)),"",OFFSET('5. Pp (3 años)'!$E$45,INT((ROW()-13)/2),0))</f>
        <v xml:space="preserve">PEI: Porcentaje de establecimientos supervisados. </v>
      </c>
      <c r="F47" s="751" t="str">
        <f ca="1">IF(ISBLANK(OFFSET('5. Pp (3 años)'!$K$45,INT((ROW()-13)/2),0)),"",OFFSET('5. Pp (3 años)'!$K$45,INT((ROW()-13)/2),0))</f>
        <v>Ascendente</v>
      </c>
      <c r="G47" s="753" t="str">
        <f ca="1">IF(ISBLANK(OFFSET('5. Pp (3 años)'!$H$45,INT((ROW()-13)/2),0)),"",OFFSET('5. Pp (3 años)'!$H$45,INT((ROW()-13)/2),0))</f>
        <v>Trimestral</v>
      </c>
      <c r="H47" s="760">
        <f ca="1">IF(ISBLANK(OFFSET('9. METAS'!$K$20,INT((ROW()-13)/2),0)),"",OFFSET('9. METAS'!$K$20,INT((ROW()-13)/2),0))</f>
        <v>660</v>
      </c>
      <c r="I47" s="763"/>
      <c r="J47" s="195">
        <f ca="1">IF(MOD(ROW()-13,2)=0,IF(ISBLANK(OFFSET('10. SEGUIMIENTO 2025'!$N$14,INT((ROW()-13)/2),0)),"",OFFSET('10. SEGUIMIENTO 2025'!$N$14,INT((ROW()-13)/2),0)),IF(ISBLANK(OFFSET('9. METAS'!$N$20,INT((ROW()-14)/2),0)),"",OFFSET('9. METAS'!$N$20,INT((ROW()-14)/2),0)))</f>
        <v>41</v>
      </c>
      <c r="K47" s="196" t="str">
        <f ca="1">IF(MOD(ROW()-13,2)=0,IF(ISBLANK(OFFSET('10. SEGUIMIENTO 2025'!$O$14,INT((ROW()-13)/2),0)),"",OFFSET('10. SEGUIMIENTO 2025'!$O$14,INT((ROW()-13)/2),0)),IF(ISBLANK(OFFSET('9. METAS'!$O$20,INT((ROW()-14)/2),0)),"",OFFSET('9. METAS'!$O$20,INT((ROW()-14)/2),0)))</f>
        <v/>
      </c>
      <c r="L47" s="196" t="str">
        <f ca="1">IF(MOD(ROW()-13,2)=0,IF(ISBLANK(OFFSET('10. SEGUIMIENTO 2025'!$P$14,INT((ROW()-13)/2),0)),"",OFFSET('10. SEGUIMIENTO 2025'!$P$14,INT((ROW()-13)/2),0)),IF(ISBLANK(OFFSET('9. METAS'!$P$20,INT((ROW()-14)/2),0)),"",OFFSET('9. METAS'!$P$20,INT((ROW()-14)/2),0)))</f>
        <v/>
      </c>
      <c r="M47" s="197" t="str">
        <f ca="1">IF(MOD(ROW()-13,2)=0,IF(ISBLANK(OFFSET('10. SEGUIMIENTO 2025'!$Q$14,INT((ROW()-13)/2),0)),"",OFFSET('10. SEGUIMIENTO 2025'!$Q$14,INT((ROW()-13)/2),0)),IF(ISBLANK(OFFSET('9. METAS'!$Q$20,INT((ROW()-14)/2),0)),"",OFFSET('9. METAS'!$Q$20,INT((ROW()-14)/2),0)))</f>
        <v/>
      </c>
      <c r="N47" s="769">
        <f ca="1">IFERROR(J47/J48,"ND")</f>
        <v>0.27333333333333332</v>
      </c>
      <c r="O47" s="771">
        <f ca="1">IFERROR(((J47)/H47),"ND")</f>
        <v>6.2121212121212119E-2</v>
      </c>
      <c r="P47" s="775"/>
    </row>
    <row r="48" spans="3:16">
      <c r="C48" s="747"/>
      <c r="D48" s="749"/>
      <c r="E48" s="749"/>
      <c r="F48" s="751"/>
      <c r="G48" s="753"/>
      <c r="H48" s="760"/>
      <c r="I48" s="764"/>
      <c r="J48" s="195">
        <f ca="1">IF(MOD(ROW()-13,2)=0,IF(ISBLANK(OFFSET('10. SEGUIMIENTO 2025'!$N$14,INT((ROW()-13)/2),0)),"",OFFSET('10. SEGUIMIENTO 2025'!$N$14,INT((ROW()-13)/2),0)),IF(ISBLANK(OFFSET('9. METAS'!$N$20,INT((ROW()-14)/2),0)),"",OFFSET('9. METAS'!$N$20,INT((ROW()-14)/2),0)))</f>
        <v>150</v>
      </c>
      <c r="K48" s="196">
        <f ca="1">IF(MOD(ROW()-13,2)=0,IF(ISBLANK(OFFSET('10. SEGUIMIENTO 2025'!$O$14,INT((ROW()-13)/2),0)),"",OFFSET('10. SEGUIMIENTO 2025'!$O$14,INT((ROW()-13)/2),0)),IF(ISBLANK(OFFSET('9. METAS'!$O$20,INT((ROW()-14)/2),0)),"",OFFSET('9. METAS'!$O$20,INT((ROW()-14)/2),0)))</f>
        <v>160</v>
      </c>
      <c r="L48" s="196">
        <f ca="1">IF(MOD(ROW()-13,2)=0,IF(ISBLANK(OFFSET('10. SEGUIMIENTO 2025'!$P$14,INT((ROW()-13)/2),0)),"",OFFSET('10. SEGUIMIENTO 2025'!$P$14,INT((ROW()-13)/2),0)),IF(ISBLANK(OFFSET('9. METAS'!$P$20,INT((ROW()-14)/2),0)),"",OFFSET('9. METAS'!$P$20,INT((ROW()-14)/2),0)))</f>
        <v>160</v>
      </c>
      <c r="M48" s="197">
        <f ca="1">IF(MOD(ROW()-13,2)=0,IF(ISBLANK(OFFSET('10. SEGUIMIENTO 2025'!$Q$14,INT((ROW()-13)/2),0)),"",OFFSET('10. SEGUIMIENTO 2025'!$Q$14,INT((ROW()-13)/2),0)),IF(ISBLANK(OFFSET('9. METAS'!$Q$20,INT((ROW()-14)/2),0)),"",OFFSET('9. METAS'!$Q$20,INT((ROW()-14)/2),0)))</f>
        <v>190</v>
      </c>
      <c r="N48" s="770"/>
      <c r="O48" s="772"/>
      <c r="P48" s="776"/>
    </row>
    <row r="49" spans="3:16">
      <c r="C49" s="756" t="str">
        <f ca="1">IF(ISBLANK(OFFSET('5. Pp (3 años)'!$C$45,INT((ROW()-13)/2),0)),"",OFFSET('5. Pp (3 años)'!$C$45,INT((ROW()-13)/2),0))</f>
        <v>Componente</v>
      </c>
      <c r="D49" s="749" t="str">
        <f ca="1">IF(ISBLANK(OFFSET('5. Pp (3 años)'!$D$45,INT((ROW()-13)/2),0)),"",OFFSET('5. Pp (3 años)'!$D$45,INT((ROW()-13)/2),0))</f>
        <v>2.2.1.1.3: Sistema de Alumbrado Público del Municipal  rehabilitado.  (ReparacIón de luminarias y postes)</v>
      </c>
      <c r="E49" s="749" t="str">
        <f ca="1">IF(ISBLANK(OFFSET('5. Pp (3 años)'!$E$45,INT((ROW()-13)/2),0)),"",OFFSET('5. Pp (3 años)'!$E$45,INT((ROW()-13)/2),0))</f>
        <v>PAPR: Porcentaje del Alumbrado Público Rehabilitado.</v>
      </c>
      <c r="F49" s="751" t="str">
        <f ca="1">IF(ISBLANK(OFFSET('5. Pp (3 años)'!$K$45,INT((ROW()-13)/2),0)),"",OFFSET('5. Pp (3 años)'!$K$45,INT((ROW()-13)/2),0))</f>
        <v>Ascendente</v>
      </c>
      <c r="G49" s="753" t="str">
        <f ca="1">IF(ISBLANK(OFFSET('5. Pp (3 años)'!$H$45,INT((ROW()-13)/2),0)),"",OFFSET('5. Pp (3 años)'!$H$45,INT((ROW()-13)/2),0))</f>
        <v>Trimestral</v>
      </c>
      <c r="H49" s="760">
        <f ca="1">IF(ISBLANK(OFFSET('9. METAS'!$K$20,INT((ROW()-13)/2),0)),"",OFFSET('9. METAS'!$K$20,INT((ROW()-13)/2),0))</f>
        <v>9960</v>
      </c>
      <c r="I49" s="763"/>
      <c r="J49" s="195">
        <f ca="1">IF(MOD(ROW()-13,2)=0,IF(ISBLANK(OFFSET('10. SEGUIMIENTO 2025'!$N$14,INT((ROW()-13)/2),0)),"",OFFSET('10. SEGUIMIENTO 2025'!$N$14,INT((ROW()-13)/2),0)),IF(ISBLANK(OFFSET('9. METAS'!$N$20,INT((ROW()-14)/2),0)),"",OFFSET('9. METAS'!$N$20,INT((ROW()-14)/2),0)))</f>
        <v>41</v>
      </c>
      <c r="K49" s="196" t="str">
        <f ca="1">IF(MOD(ROW()-13,2)=0,IF(ISBLANK(OFFSET('10. SEGUIMIENTO 2025'!$O$14,INT((ROW()-13)/2),0)),"",OFFSET('10. SEGUIMIENTO 2025'!$O$14,INT((ROW()-13)/2),0)),IF(ISBLANK(OFFSET('9. METAS'!$O$20,INT((ROW()-14)/2),0)),"",OFFSET('9. METAS'!$O$20,INT((ROW()-14)/2),0)))</f>
        <v/>
      </c>
      <c r="L49" s="196" t="str">
        <f ca="1">IF(MOD(ROW()-13,2)=0,IF(ISBLANK(OFFSET('10. SEGUIMIENTO 2025'!$P$14,INT((ROW()-13)/2),0)),"",OFFSET('10. SEGUIMIENTO 2025'!$P$14,INT((ROW()-13)/2),0)),IF(ISBLANK(OFFSET('9. METAS'!$P$20,INT((ROW()-14)/2),0)),"",OFFSET('9. METAS'!$P$20,INT((ROW()-14)/2),0)))</f>
        <v/>
      </c>
      <c r="M49" s="197" t="str">
        <f ca="1">IF(MOD(ROW()-13,2)=0,IF(ISBLANK(OFFSET('10. SEGUIMIENTO 2025'!$Q$14,INT((ROW()-13)/2),0)),"",OFFSET('10. SEGUIMIENTO 2025'!$Q$14,INT((ROW()-13)/2),0)),IF(ISBLANK(OFFSET('9. METAS'!$Q$20,INT((ROW()-14)/2),0)),"",OFFSET('9. METAS'!$Q$20,INT((ROW()-14)/2),0)))</f>
        <v/>
      </c>
      <c r="N49" s="769">
        <f ca="1">IFERROR(J49/J50,"ND")</f>
        <v>1.7424564385890354E-2</v>
      </c>
      <c r="O49" s="771">
        <f ca="1">IFERROR(((J49)/H49),"ND")</f>
        <v>4.1164658634538151E-3</v>
      </c>
      <c r="P49" s="775"/>
    </row>
    <row r="50" spans="3:16">
      <c r="C50" s="747"/>
      <c r="D50" s="749"/>
      <c r="E50" s="749"/>
      <c r="F50" s="751"/>
      <c r="G50" s="753"/>
      <c r="H50" s="760"/>
      <c r="I50" s="764"/>
      <c r="J50" s="195">
        <f ca="1">IF(MOD(ROW()-13,2)=0,IF(ISBLANK(OFFSET('10. SEGUIMIENTO 2025'!$N$14,INT((ROW()-13)/2),0)),"",OFFSET('10. SEGUIMIENTO 2025'!$N$14,INT((ROW()-13)/2),0)),IF(ISBLANK(OFFSET('9. METAS'!$N$20,INT((ROW()-14)/2),0)),"",OFFSET('9. METAS'!$N$20,INT((ROW()-14)/2),0)))</f>
        <v>2353</v>
      </c>
      <c r="K50" s="196">
        <f ca="1">IF(MOD(ROW()-13,2)=0,IF(ISBLANK(OFFSET('10. SEGUIMIENTO 2025'!$O$14,INT((ROW()-13)/2),0)),"",OFFSET('10. SEGUIMIENTO 2025'!$O$14,INT((ROW()-13)/2),0)),IF(ISBLANK(OFFSET('9. METAS'!$O$20,INT((ROW()-14)/2),0)),"",OFFSET('9. METAS'!$O$20,INT((ROW()-14)/2),0)))</f>
        <v>2612</v>
      </c>
      <c r="L50" s="196">
        <f ca="1">IF(MOD(ROW()-13,2)=0,IF(ISBLANK(OFFSET('10. SEGUIMIENTO 2025'!$P$14,INT((ROW()-13)/2),0)),"",OFFSET('10. SEGUIMIENTO 2025'!$P$14,INT((ROW()-13)/2),0)),IF(ISBLANK(OFFSET('9. METAS'!$P$20,INT((ROW()-14)/2),0)),"",OFFSET('9. METAS'!$P$20,INT((ROW()-14)/2),0)))</f>
        <v>2655</v>
      </c>
      <c r="M50" s="197">
        <f ca="1">IF(MOD(ROW()-13,2)=0,IF(ISBLANK(OFFSET('10. SEGUIMIENTO 2025'!$Q$14,INT((ROW()-13)/2),0)),"",OFFSET('10. SEGUIMIENTO 2025'!$Q$14,INT((ROW()-13)/2),0)),IF(ISBLANK(OFFSET('9. METAS'!$Q$20,INT((ROW()-14)/2),0)),"",OFFSET('9. METAS'!$Q$20,INT((ROW()-14)/2),0)))</f>
        <v>2340</v>
      </c>
      <c r="N50" s="770"/>
      <c r="O50" s="772"/>
      <c r="P50" s="776"/>
    </row>
    <row r="51" spans="3:16">
      <c r="C51" s="756" t="str">
        <f ca="1">IF(ISBLANK(OFFSET('5. Pp (3 años)'!$C$45,INT((ROW()-13)/2),0)),"",OFFSET('5. Pp (3 años)'!$C$45,INT((ROW()-13)/2),0))</f>
        <v>Actividad</v>
      </c>
      <c r="D51" s="749" t="str">
        <f ca="1">IF(ISBLANK(OFFSET('5. Pp (3 años)'!$D$45,INT((ROW()-13)/2),0)),"",OFFSET('5. Pp (3 años)'!$D$45,INT((ROW()-13)/2),0))</f>
        <v xml:space="preserve">2.2.1.1.3.1 Supervisión del sistema de Alumbrado Público a  la empresa Optima Energía </v>
      </c>
      <c r="E51" s="749" t="str">
        <f ca="1">IF(ISBLANK(OFFSET('5. Pp (3 años)'!$E$45,INT((ROW()-13)/2),0)),"",OFFSET('5. Pp (3 años)'!$E$45,INT((ROW()-13)/2),0))</f>
        <v>PSAPR: Porcentaje de supervisiones del sistema de alumbrado público realizadas.</v>
      </c>
      <c r="F51" s="751" t="str">
        <f ca="1">IF(ISBLANK(OFFSET('5. Pp (3 años)'!$K$45,INT((ROW()-13)/2),0)),"",OFFSET('5. Pp (3 años)'!$K$45,INT((ROW()-13)/2),0))</f>
        <v>Ascendente</v>
      </c>
      <c r="G51" s="753" t="str">
        <f ca="1">IF(ISBLANK(OFFSET('5. Pp (3 años)'!$H$45,INT((ROW()-13)/2),0)),"",OFFSET('5. Pp (3 años)'!$H$45,INT((ROW()-13)/2),0))</f>
        <v>Trimestral</v>
      </c>
      <c r="H51" s="760">
        <f ca="1">IF(ISBLANK(OFFSET('9. METAS'!$K$20,INT((ROW()-13)/2),0)),"",OFFSET('9. METAS'!$K$20,INT((ROW()-13)/2),0))</f>
        <v>9096</v>
      </c>
      <c r="I51" s="763"/>
      <c r="J51" s="195">
        <f ca="1">IF(MOD(ROW()-13,2)=0,IF(ISBLANK(OFFSET('10. SEGUIMIENTO 2025'!$N$14,INT((ROW()-13)/2),0)),"",OFFSET('10. SEGUIMIENTO 2025'!$N$14,INT((ROW()-13)/2),0)),IF(ISBLANK(OFFSET('9. METAS'!$N$20,INT((ROW()-14)/2),0)),"",OFFSET('9. METAS'!$N$20,INT((ROW()-14)/2),0)))</f>
        <v>41</v>
      </c>
      <c r="K51" s="196" t="str">
        <f ca="1">IF(MOD(ROW()-13,2)=0,IF(ISBLANK(OFFSET('10. SEGUIMIENTO 2025'!$O$14,INT((ROW()-13)/2),0)),"",OFFSET('10. SEGUIMIENTO 2025'!$O$14,INT((ROW()-13)/2),0)),IF(ISBLANK(OFFSET('9. METAS'!$O$20,INT((ROW()-14)/2),0)),"",OFFSET('9. METAS'!$O$20,INT((ROW()-14)/2),0)))</f>
        <v/>
      </c>
      <c r="L51" s="196" t="str">
        <f ca="1">IF(MOD(ROW()-13,2)=0,IF(ISBLANK(OFFSET('10. SEGUIMIENTO 2025'!$P$14,INT((ROW()-13)/2),0)),"",OFFSET('10. SEGUIMIENTO 2025'!$P$14,INT((ROW()-13)/2),0)),IF(ISBLANK(OFFSET('9. METAS'!$P$20,INT((ROW()-14)/2),0)),"",OFFSET('9. METAS'!$P$20,INT((ROW()-14)/2),0)))</f>
        <v/>
      </c>
      <c r="M51" s="197" t="str">
        <f ca="1">IF(MOD(ROW()-13,2)=0,IF(ISBLANK(OFFSET('10. SEGUIMIENTO 2025'!$Q$14,INT((ROW()-13)/2),0)),"",OFFSET('10. SEGUIMIENTO 2025'!$Q$14,INT((ROW()-13)/2),0)),IF(ISBLANK(OFFSET('9. METAS'!$Q$20,INT((ROW()-14)/2),0)),"",OFFSET('9. METAS'!$Q$20,INT((ROW()-14)/2),0)))</f>
        <v/>
      </c>
      <c r="N51" s="769">
        <f ca="1">IFERROR(J51/J52,"ND")</f>
        <v>1.867881548974943E-2</v>
      </c>
      <c r="O51" s="771">
        <f ca="1">IFERROR(((J51)/H51),"ND")</f>
        <v>4.5074758135444154E-3</v>
      </c>
      <c r="P51" s="775"/>
    </row>
    <row r="52" spans="3:16">
      <c r="C52" s="747"/>
      <c r="D52" s="749"/>
      <c r="E52" s="749"/>
      <c r="F52" s="751"/>
      <c r="G52" s="753"/>
      <c r="H52" s="760"/>
      <c r="I52" s="764"/>
      <c r="J52" s="195">
        <f ca="1">IF(MOD(ROW()-13,2)=0,IF(ISBLANK(OFFSET('10. SEGUIMIENTO 2025'!$N$14,INT((ROW()-13)/2),0)),"",OFFSET('10. SEGUIMIENTO 2025'!$N$14,INT((ROW()-13)/2),0)),IF(ISBLANK(OFFSET('9. METAS'!$N$20,INT((ROW()-14)/2),0)),"",OFFSET('9. METAS'!$N$20,INT((ROW()-14)/2),0)))</f>
        <v>2195</v>
      </c>
      <c r="K52" s="196">
        <f ca="1">IF(MOD(ROW()-13,2)=0,IF(ISBLANK(OFFSET('10. SEGUIMIENTO 2025'!$O$14,INT((ROW()-13)/2),0)),"",OFFSET('10. SEGUIMIENTO 2025'!$O$14,INT((ROW()-13)/2),0)),IF(ISBLANK(OFFSET('9. METAS'!$O$20,INT((ROW()-14)/2),0)),"",OFFSET('9. METAS'!$O$20,INT((ROW()-14)/2),0)))</f>
        <v>2296</v>
      </c>
      <c r="L52" s="196">
        <f ca="1">IF(MOD(ROW()-13,2)=0,IF(ISBLANK(OFFSET('10. SEGUIMIENTO 2025'!$P$14,INT((ROW()-13)/2),0)),"",OFFSET('10. SEGUIMIENTO 2025'!$P$14,INT((ROW()-13)/2),0)),IF(ISBLANK(OFFSET('9. METAS'!$P$20,INT((ROW()-14)/2),0)),"",OFFSET('9. METAS'!$P$20,INT((ROW()-14)/2),0)))</f>
        <v>2328</v>
      </c>
      <c r="M52" s="197">
        <f ca="1">IF(MOD(ROW()-13,2)=0,IF(ISBLANK(OFFSET('10. SEGUIMIENTO 2025'!$Q$14,INT((ROW()-13)/2),0)),"",OFFSET('10. SEGUIMIENTO 2025'!$Q$14,INT((ROW()-13)/2),0)),IF(ISBLANK(OFFSET('9. METAS'!$Q$20,INT((ROW()-14)/2),0)),"",OFFSET('9. METAS'!$Q$20,INT((ROW()-14)/2),0)))</f>
        <v>2277</v>
      </c>
      <c r="N52" s="770"/>
      <c r="O52" s="772"/>
      <c r="P52" s="776"/>
    </row>
    <row r="53" spans="3:16">
      <c r="C53" s="756" t="str">
        <f ca="1">IF(ISBLANK(OFFSET('5. Pp (3 años)'!$C$45,INT((ROW()-13)/2),0)),"",OFFSET('5. Pp (3 años)'!$C$45,INT((ROW()-13)/2),0))</f>
        <v>Actividad</v>
      </c>
      <c r="D53" s="749" t="str">
        <f ca="1">IF(ISBLANK(OFFSET('5. Pp (3 años)'!$D$45,INT((ROW()-13)/2),0)),"",OFFSET('5. Pp (3 años)'!$D$45,INT((ROW()-13)/2),0))</f>
        <v>2.2.1.1.3.2  Mantenimiento del sistema de Alumbrado Público no concesionado.</v>
      </c>
      <c r="E53" s="749" t="str">
        <f ca="1">IF(ISBLANK(OFFSET('5. Pp (3 años)'!$E$45,INT((ROW()-13)/2),0)),"",OFFSET('5. Pp (3 años)'!$E$45,INT((ROW()-13)/2),0))</f>
        <v>PRCA:  Porcentaje de Reportes ciudadanos del sistema de alumbrado público atendidos no concesionados</v>
      </c>
      <c r="F53" s="751" t="str">
        <f ca="1">IF(ISBLANK(OFFSET('5. Pp (3 años)'!$K$45,INT((ROW()-13)/2),0)),"",OFFSET('5. Pp (3 años)'!$K$45,INT((ROW()-13)/2),0))</f>
        <v>Ascendente</v>
      </c>
      <c r="G53" s="753" t="str">
        <f ca="1">IF(ISBLANK(OFFSET('5. Pp (3 años)'!$H$45,INT((ROW()-13)/2),0)),"",OFFSET('5. Pp (3 años)'!$H$45,INT((ROW()-13)/2),0))</f>
        <v>Trimestral</v>
      </c>
      <c r="H53" s="760">
        <f ca="1">IF(ISBLANK(OFFSET('9. METAS'!$K$20,INT((ROW()-13)/2),0)),"",OFFSET('9. METAS'!$K$20,INT((ROW()-13)/2),0))</f>
        <v>600</v>
      </c>
      <c r="I53" s="763"/>
      <c r="J53" s="195">
        <f ca="1">IF(MOD(ROW()-13,2)=0,IF(ISBLANK(OFFSET('10. SEGUIMIENTO 2025'!$N$14,INT((ROW()-13)/2),0)),"",OFFSET('10. SEGUIMIENTO 2025'!$N$14,INT((ROW()-13)/2),0)),IF(ISBLANK(OFFSET('9. METAS'!$N$20,INT((ROW()-14)/2),0)),"",OFFSET('9. METAS'!$N$20,INT((ROW()-14)/2),0)))</f>
        <v>41</v>
      </c>
      <c r="K53" s="196" t="str">
        <f ca="1">IF(MOD(ROW()-13,2)=0,IF(ISBLANK(OFFSET('10. SEGUIMIENTO 2025'!$O$14,INT((ROW()-13)/2),0)),"",OFFSET('10. SEGUIMIENTO 2025'!$O$14,INT((ROW()-13)/2),0)),IF(ISBLANK(OFFSET('9. METAS'!$O$20,INT((ROW()-14)/2),0)),"",OFFSET('9. METAS'!$O$20,INT((ROW()-14)/2),0)))</f>
        <v/>
      </c>
      <c r="L53" s="196" t="str">
        <f ca="1">IF(MOD(ROW()-13,2)=0,IF(ISBLANK(OFFSET('10. SEGUIMIENTO 2025'!$P$14,INT((ROW()-13)/2),0)),"",OFFSET('10. SEGUIMIENTO 2025'!$P$14,INT((ROW()-13)/2),0)),IF(ISBLANK(OFFSET('9. METAS'!$P$20,INT((ROW()-14)/2),0)),"",OFFSET('9. METAS'!$P$20,INT((ROW()-14)/2),0)))</f>
        <v/>
      </c>
      <c r="M53" s="197" t="str">
        <f ca="1">IF(MOD(ROW()-13,2)=0,IF(ISBLANK(OFFSET('10. SEGUIMIENTO 2025'!$Q$14,INT((ROW()-13)/2),0)),"",OFFSET('10. SEGUIMIENTO 2025'!$Q$14,INT((ROW()-13)/2),0)),IF(ISBLANK(OFFSET('9. METAS'!$Q$20,INT((ROW()-14)/2),0)),"",OFFSET('9. METAS'!$Q$20,INT((ROW()-14)/2),0)))</f>
        <v/>
      </c>
      <c r="N53" s="769">
        <f ca="1">IFERROR(J53/J54,"ND")</f>
        <v>0.27333333333333332</v>
      </c>
      <c r="O53" s="771">
        <f ca="1">IFERROR(((J53)/H53),"ND")</f>
        <v>6.8333333333333329E-2</v>
      </c>
      <c r="P53" s="775"/>
    </row>
    <row r="54" spans="3:16">
      <c r="C54" s="747"/>
      <c r="D54" s="749"/>
      <c r="E54" s="749"/>
      <c r="F54" s="751"/>
      <c r="G54" s="753"/>
      <c r="H54" s="760"/>
      <c r="I54" s="764"/>
      <c r="J54" s="195">
        <f ca="1">IF(MOD(ROW()-13,2)=0,IF(ISBLANK(OFFSET('10. SEGUIMIENTO 2025'!$N$14,INT((ROW()-13)/2),0)),"",OFFSET('10. SEGUIMIENTO 2025'!$N$14,INT((ROW()-13)/2),0)),IF(ISBLANK(OFFSET('9. METAS'!$N$20,INT((ROW()-14)/2),0)),"",OFFSET('9. METAS'!$N$20,INT((ROW()-14)/2),0)))</f>
        <v>150</v>
      </c>
      <c r="K54" s="196">
        <f ca="1">IF(MOD(ROW()-13,2)=0,IF(ISBLANK(OFFSET('10. SEGUIMIENTO 2025'!$O$14,INT((ROW()-13)/2),0)),"",OFFSET('10. SEGUIMIENTO 2025'!$O$14,INT((ROW()-13)/2),0)),IF(ISBLANK(OFFSET('9. METAS'!$O$20,INT((ROW()-14)/2),0)),"",OFFSET('9. METAS'!$O$20,INT((ROW()-14)/2),0)))</f>
        <v>150</v>
      </c>
      <c r="L54" s="196">
        <f ca="1">IF(MOD(ROW()-13,2)=0,IF(ISBLANK(OFFSET('10. SEGUIMIENTO 2025'!$P$14,INT((ROW()-13)/2),0)),"",OFFSET('10. SEGUIMIENTO 2025'!$P$14,INT((ROW()-13)/2),0)),IF(ISBLANK(OFFSET('9. METAS'!$P$20,INT((ROW()-14)/2),0)),"",OFFSET('9. METAS'!$P$20,INT((ROW()-14)/2),0)))</f>
        <v>150</v>
      </c>
      <c r="M54" s="197">
        <f ca="1">IF(MOD(ROW()-13,2)=0,IF(ISBLANK(OFFSET('10. SEGUIMIENTO 2025'!$Q$14,INT((ROW()-13)/2),0)),"",OFFSET('10. SEGUIMIENTO 2025'!$Q$14,INT((ROW()-13)/2),0)),IF(ISBLANK(OFFSET('9. METAS'!$Q$20,INT((ROW()-14)/2),0)),"",OFFSET('9. METAS'!$Q$20,INT((ROW()-14)/2),0)))</f>
        <v>150</v>
      </c>
      <c r="N54" s="770"/>
      <c r="O54" s="772"/>
      <c r="P54" s="776"/>
    </row>
    <row r="55" spans="3:16">
      <c r="C55" s="756" t="str">
        <f ca="1">IF(ISBLANK(OFFSET('5. Pp (3 años)'!$C$45,INT((ROW()-13)/2),0)),"",OFFSET('5. Pp (3 años)'!$C$45,INT((ROW()-13)/2),0))</f>
        <v>Actividad</v>
      </c>
      <c r="D55" s="749" t="str">
        <f ca="1">IF(ISBLANK(OFFSET('5. Pp (3 años)'!$D$45,INT((ROW()-13)/2),0)),"",OFFSET('5. Pp (3 años)'!$D$45,INT((ROW()-13)/2),0))</f>
        <v>2.2.1.1.3.3 Censo del sistema de alumbrado público del Municipio de Benito Juárez.</v>
      </c>
      <c r="E55" s="749" t="str">
        <f ca="1">IF(ISBLANK(OFFSET('5. Pp (3 años)'!$E$45,INT((ROW()-13)/2),0)),"",OFFSET('5. Pp (3 años)'!$E$45,INT((ROW()-13)/2),0))</f>
        <v>PLSAR: Porcentaje de luminarias del sistema de alumbrado público realizado.</v>
      </c>
      <c r="F55" s="751" t="str">
        <f ca="1">IF(ISBLANK(OFFSET('5. Pp (3 años)'!$K$45,INT((ROW()-13)/2),0)),"",OFFSET('5. Pp (3 años)'!$K$45,INT((ROW()-13)/2),0))</f>
        <v>Ascendente</v>
      </c>
      <c r="G55" s="753" t="str">
        <f ca="1">IF(ISBLANK(OFFSET('5. Pp (3 años)'!$H$45,INT((ROW()-13)/2),0)),"",OFFSET('5. Pp (3 años)'!$H$45,INT((ROW()-13)/2),0))</f>
        <v>Trimestral</v>
      </c>
      <c r="H55" s="760">
        <f ca="1">IF(ISBLANK(OFFSET('9. METAS'!$K$20,INT((ROW()-13)/2),0)),"",OFFSET('9. METAS'!$K$20,INT((ROW()-13)/2),0))</f>
        <v>72088</v>
      </c>
      <c r="I55" s="763"/>
      <c r="J55" s="195">
        <f ca="1">IF(MOD(ROW()-13,2)=0,IF(ISBLANK(OFFSET('10. SEGUIMIENTO 2025'!$N$14,INT((ROW()-13)/2),0)),"",OFFSET('10. SEGUIMIENTO 2025'!$N$14,INT((ROW()-13)/2),0)),IF(ISBLANK(OFFSET('9. METAS'!$N$20,INT((ROW()-14)/2),0)),"",OFFSET('9. METAS'!$N$20,INT((ROW()-14)/2),0)))</f>
        <v>41</v>
      </c>
      <c r="K55" s="196" t="str">
        <f ca="1">IF(MOD(ROW()-13,2)=0,IF(ISBLANK(OFFSET('10. SEGUIMIENTO 2025'!$O$14,INT((ROW()-13)/2),0)),"",OFFSET('10. SEGUIMIENTO 2025'!$O$14,INT((ROW()-13)/2),0)),IF(ISBLANK(OFFSET('9. METAS'!$O$20,INT((ROW()-14)/2),0)),"",OFFSET('9. METAS'!$O$20,INT((ROW()-14)/2),0)))</f>
        <v/>
      </c>
      <c r="L55" s="196" t="str">
        <f ca="1">IF(MOD(ROW()-13,2)=0,IF(ISBLANK(OFFSET('10. SEGUIMIENTO 2025'!$P$14,INT((ROW()-13)/2),0)),"",OFFSET('10. SEGUIMIENTO 2025'!$P$14,INT((ROW()-13)/2),0)),IF(ISBLANK(OFFSET('9. METAS'!$P$20,INT((ROW()-14)/2),0)),"",OFFSET('9. METAS'!$P$20,INT((ROW()-14)/2),0)))</f>
        <v/>
      </c>
      <c r="M55" s="197" t="str">
        <f ca="1">IF(MOD(ROW()-13,2)=0,IF(ISBLANK(OFFSET('10. SEGUIMIENTO 2025'!$Q$14,INT((ROW()-13)/2),0)),"",OFFSET('10. SEGUIMIENTO 2025'!$Q$14,INT((ROW()-13)/2),0)),IF(ISBLANK(OFFSET('9. METAS'!$Q$20,INT((ROW()-14)/2),0)),"",OFFSET('9. METAS'!$Q$20,INT((ROW()-14)/2),0)))</f>
        <v/>
      </c>
      <c r="N55" s="769">
        <f ca="1">IFERROR(J55/J56,"ND")</f>
        <v>2.4404761904761904E-3</v>
      </c>
      <c r="O55" s="771">
        <f ca="1">IFERROR(((J55)/H55),"ND")</f>
        <v>5.6874930640328492E-4</v>
      </c>
      <c r="P55" s="775"/>
    </row>
    <row r="56" spans="3:16">
      <c r="C56" s="747"/>
      <c r="D56" s="749"/>
      <c r="E56" s="749"/>
      <c r="F56" s="751"/>
      <c r="G56" s="753"/>
      <c r="H56" s="760"/>
      <c r="I56" s="764"/>
      <c r="J56" s="195">
        <f ca="1">IF(MOD(ROW()-13,2)=0,IF(ISBLANK(OFFSET('10. SEGUIMIENTO 2025'!$N$14,INT((ROW()-13)/2),0)),"",OFFSET('10. SEGUIMIENTO 2025'!$N$14,INT((ROW()-13)/2),0)),IF(ISBLANK(OFFSET('9. METAS'!$N$20,INT((ROW()-14)/2),0)),"",OFFSET('9. METAS'!$N$20,INT((ROW()-14)/2),0)))</f>
        <v>16800</v>
      </c>
      <c r="K56" s="196">
        <f ca="1">IF(MOD(ROW()-13,2)=0,IF(ISBLANK(OFFSET('10. SEGUIMIENTO 2025'!$O$14,INT((ROW()-13)/2),0)),"",OFFSET('10. SEGUIMIENTO 2025'!$O$14,INT((ROW()-13)/2),0)),IF(ISBLANK(OFFSET('9. METAS'!$O$20,INT((ROW()-14)/2),0)),"",OFFSET('9. METAS'!$O$20,INT((ROW()-14)/2),0)))</f>
        <v>18633</v>
      </c>
      <c r="L56" s="196">
        <f ca="1">IF(MOD(ROW()-13,2)=0,IF(ISBLANK(OFFSET('10. SEGUIMIENTO 2025'!$P$14,INT((ROW()-13)/2),0)),"",OFFSET('10. SEGUIMIENTO 2025'!$P$14,INT((ROW()-13)/2),0)),IF(ISBLANK(OFFSET('9. METAS'!$P$20,INT((ROW()-14)/2),0)),"",OFFSET('9. METAS'!$P$20,INT((ROW()-14)/2),0)))</f>
        <v>18633</v>
      </c>
      <c r="M56" s="197">
        <f ca="1">IF(MOD(ROW()-13,2)=0,IF(ISBLANK(OFFSET('10. SEGUIMIENTO 2025'!$Q$14,INT((ROW()-13)/2),0)),"",OFFSET('10. SEGUIMIENTO 2025'!$Q$14,INT((ROW()-13)/2),0)),IF(ISBLANK(OFFSET('9. METAS'!$Q$20,INT((ROW()-14)/2),0)),"",OFFSET('9. METAS'!$Q$20,INT((ROW()-14)/2),0)))</f>
        <v>18022</v>
      </c>
      <c r="N56" s="770"/>
      <c r="O56" s="772"/>
      <c r="P56" s="776"/>
    </row>
    <row r="57" spans="3:16">
      <c r="C57" s="756" t="str">
        <f ca="1">IF(ISBLANK(OFFSET('5. Pp (3 años)'!$C$45,INT((ROW()-13)/2),0)),"",OFFSET('5. Pp (3 años)'!$C$45,INT((ROW()-13)/2),0))</f>
        <v>Actividad</v>
      </c>
      <c r="D57" s="749" t="str">
        <f ca="1">IF(ISBLANK(OFFSET('5. Pp (3 años)'!$D$45,INT((ROW()-13)/2),0)),"",OFFSET('5. Pp (3 años)'!$D$45,INT((ROW()-13)/2),0))</f>
        <v>2.2.1.1.3.4 Verificación del sistema de alumbrado público, que cumpla con  las  especificaciones establecidas, para la Entrega y Recepción de fraccionamientos nuevos en el Municipio de Benito Juárez.</v>
      </c>
      <c r="E57" s="749" t="str">
        <f ca="1">IF(ISBLANK(OFFSET('5. Pp (3 años)'!$E$45,INT((ROW()-13)/2),0)),"",OFFSET('5. Pp (3 años)'!$E$45,INT((ROW()-13)/2),0))</f>
        <v>PAPEF: Porcentaje de alumbrado público entregado en fraccionamientos.</v>
      </c>
      <c r="F57" s="751" t="str">
        <f ca="1">IF(ISBLANK(OFFSET('5. Pp (3 años)'!$K$45,INT((ROW()-13)/2),0)),"",OFFSET('5. Pp (3 años)'!$K$45,INT((ROW()-13)/2),0))</f>
        <v>Ascendente</v>
      </c>
      <c r="G57" s="753" t="str">
        <f ca="1">IF(ISBLANK(OFFSET('5. Pp (3 años)'!$H$45,INT((ROW()-13)/2),0)),"",OFFSET('5. Pp (3 años)'!$H$45,INT((ROW()-13)/2),0))</f>
        <v>Trimestral</v>
      </c>
      <c r="H57" s="760">
        <f ca="1">IF(ISBLANK(OFFSET('9. METAS'!$K$20,INT((ROW()-13)/2),0)),"",OFFSET('9. METAS'!$K$20,INT((ROW()-13)/2),0))</f>
        <v>104</v>
      </c>
      <c r="I57" s="763"/>
      <c r="J57" s="195">
        <f ca="1">IF(MOD(ROW()-13,2)=0,IF(ISBLANK(OFFSET('10. SEGUIMIENTO 2025'!$N$14,INT((ROW()-13)/2),0)),"",OFFSET('10. SEGUIMIENTO 2025'!$N$14,INT((ROW()-13)/2),0)),IF(ISBLANK(OFFSET('9. METAS'!$N$20,INT((ROW()-14)/2),0)),"",OFFSET('9. METAS'!$N$20,INT((ROW()-14)/2),0)))</f>
        <v>41</v>
      </c>
      <c r="K57" s="196" t="str">
        <f ca="1">IF(MOD(ROW()-13,2)=0,IF(ISBLANK(OFFSET('10. SEGUIMIENTO 2025'!$O$14,INT((ROW()-13)/2),0)),"",OFFSET('10. SEGUIMIENTO 2025'!$O$14,INT((ROW()-13)/2),0)),IF(ISBLANK(OFFSET('9. METAS'!$O$20,INT((ROW()-14)/2),0)),"",OFFSET('9. METAS'!$O$20,INT((ROW()-14)/2),0)))</f>
        <v/>
      </c>
      <c r="L57" s="196" t="str">
        <f ca="1">IF(MOD(ROW()-13,2)=0,IF(ISBLANK(OFFSET('10. SEGUIMIENTO 2025'!$P$14,INT((ROW()-13)/2),0)),"",OFFSET('10. SEGUIMIENTO 2025'!$P$14,INT((ROW()-13)/2),0)),IF(ISBLANK(OFFSET('9. METAS'!$P$20,INT((ROW()-14)/2),0)),"",OFFSET('9. METAS'!$P$20,INT((ROW()-14)/2),0)))</f>
        <v/>
      </c>
      <c r="M57" s="197" t="str">
        <f ca="1">IF(MOD(ROW()-13,2)=0,IF(ISBLANK(OFFSET('10. SEGUIMIENTO 2025'!$Q$14,INT((ROW()-13)/2),0)),"",OFFSET('10. SEGUIMIENTO 2025'!$Q$14,INT((ROW()-13)/2),0)),IF(ISBLANK(OFFSET('9. METAS'!$Q$20,INT((ROW()-14)/2),0)),"",OFFSET('9. METAS'!$Q$20,INT((ROW()-14)/2),0)))</f>
        <v/>
      </c>
      <c r="N57" s="769">
        <f ca="1">IFERROR(J57/J58,"ND")</f>
        <v>1.64</v>
      </c>
      <c r="O57" s="771">
        <f ca="1">IFERROR(((J57)/H57),"ND")</f>
        <v>0.39423076923076922</v>
      </c>
      <c r="P57" s="775"/>
    </row>
    <row r="58" spans="3:16">
      <c r="C58" s="747"/>
      <c r="D58" s="749"/>
      <c r="E58" s="749"/>
      <c r="F58" s="751"/>
      <c r="G58" s="753"/>
      <c r="H58" s="760"/>
      <c r="I58" s="764"/>
      <c r="J58" s="195">
        <f ca="1">IF(MOD(ROW()-13,2)=0,IF(ISBLANK(OFFSET('10. SEGUIMIENTO 2025'!$N$14,INT((ROW()-13)/2),0)),"",OFFSET('10. SEGUIMIENTO 2025'!$N$14,INT((ROW()-13)/2),0)),IF(ISBLANK(OFFSET('9. METAS'!$N$20,INT((ROW()-14)/2),0)),"",OFFSET('9. METAS'!$N$20,INT((ROW()-14)/2),0)))</f>
        <v>25</v>
      </c>
      <c r="K58" s="196">
        <f ca="1">IF(MOD(ROW()-13,2)=0,IF(ISBLANK(OFFSET('10. SEGUIMIENTO 2025'!$O$14,INT((ROW()-13)/2),0)),"",OFFSET('10. SEGUIMIENTO 2025'!$O$14,INT((ROW()-13)/2),0)),IF(ISBLANK(OFFSET('9. METAS'!$O$20,INT((ROW()-14)/2),0)),"",OFFSET('9. METAS'!$O$20,INT((ROW()-14)/2),0)))</f>
        <v>27</v>
      </c>
      <c r="L58" s="196">
        <f ca="1">IF(MOD(ROW()-13,2)=0,IF(ISBLANK(OFFSET('10. SEGUIMIENTO 2025'!$P$14,INT((ROW()-13)/2),0)),"",OFFSET('10. SEGUIMIENTO 2025'!$P$14,INT((ROW()-13)/2),0)),IF(ISBLANK(OFFSET('9. METAS'!$P$20,INT((ROW()-14)/2),0)),"",OFFSET('9. METAS'!$P$20,INT((ROW()-14)/2),0)))</f>
        <v>27</v>
      </c>
      <c r="M58" s="197">
        <f ca="1">IF(MOD(ROW()-13,2)=0,IF(ISBLANK(OFFSET('10. SEGUIMIENTO 2025'!$Q$14,INT((ROW()-13)/2),0)),"",OFFSET('10. SEGUIMIENTO 2025'!$Q$14,INT((ROW()-13)/2),0)),IF(ISBLANK(OFFSET('9. METAS'!$Q$20,INT((ROW()-14)/2),0)),"",OFFSET('9. METAS'!$Q$20,INT((ROW()-14)/2),0)))</f>
        <v>25</v>
      </c>
      <c r="N58" s="770"/>
      <c r="O58" s="772"/>
      <c r="P58" s="776"/>
    </row>
    <row r="59" spans="3:16">
      <c r="C59" s="756" t="str">
        <f ca="1">IF(ISBLANK(OFFSET('5. Pp (3 años)'!$C$45,INT((ROW()-13)/2),0)),"",OFFSET('5. Pp (3 años)'!$C$45,INT((ROW()-13)/2),0))</f>
        <v>Actividad</v>
      </c>
      <c r="D59" s="749" t="str">
        <f ca="1">IF(ISBLANK(OFFSET('5. Pp (3 años)'!$D$45,INT((ROW()-13)/2),0)),"",OFFSET('5. Pp (3 años)'!$D$45,INT((ROW()-13)/2),0))</f>
        <v>2.2.1.1.3.5 Proyección de infraestructura eléctrica en el Municipio de Benito Juárez.</v>
      </c>
      <c r="E59" s="749" t="str">
        <f ca="1">IF(ISBLANK(OFFSET('5. Pp (3 años)'!$E$45,INT((ROW()-13)/2),0)),"",OFFSET('5. Pp (3 años)'!$E$45,INT((ROW()-13)/2),0))</f>
        <v>PIEP: Porcentaje de infraestructura eléctrica Proyectada.</v>
      </c>
      <c r="F59" s="751" t="str">
        <f ca="1">IF(ISBLANK(OFFSET('5. Pp (3 años)'!$K$45,INT((ROW()-13)/2),0)),"",OFFSET('5. Pp (3 años)'!$K$45,INT((ROW()-13)/2),0))</f>
        <v>Ascendente</v>
      </c>
      <c r="G59" s="753" t="str">
        <f ca="1">IF(ISBLANK(OFFSET('5. Pp (3 años)'!$H$45,INT((ROW()-13)/2),0)),"",OFFSET('5. Pp (3 años)'!$H$45,INT((ROW()-13)/2),0))</f>
        <v>Trimestral</v>
      </c>
      <c r="H59" s="760">
        <f ca="1">IF(ISBLANK(OFFSET('9. METAS'!$K$20,INT((ROW()-13)/2),0)),"",OFFSET('9. METAS'!$K$20,INT((ROW()-13)/2),0))</f>
        <v>40</v>
      </c>
      <c r="I59" s="763"/>
      <c r="J59" s="195">
        <f ca="1">IF(MOD(ROW()-13,2)=0,IF(ISBLANK(OFFSET('10. SEGUIMIENTO 2025'!$N$14,INT((ROW()-13)/2),0)),"",OFFSET('10. SEGUIMIENTO 2025'!$N$14,INT((ROW()-13)/2),0)),IF(ISBLANK(OFFSET('9. METAS'!$N$20,INT((ROW()-14)/2),0)),"",OFFSET('9. METAS'!$N$20,INT((ROW()-14)/2),0)))</f>
        <v>41</v>
      </c>
      <c r="K59" s="196" t="str">
        <f ca="1">IF(MOD(ROW()-13,2)=0,IF(ISBLANK(OFFSET('10. SEGUIMIENTO 2025'!$O$14,INT((ROW()-13)/2),0)),"",OFFSET('10. SEGUIMIENTO 2025'!$O$14,INT((ROW()-13)/2),0)),IF(ISBLANK(OFFSET('9. METAS'!$O$20,INT((ROW()-14)/2),0)),"",OFFSET('9. METAS'!$O$20,INT((ROW()-14)/2),0)))</f>
        <v/>
      </c>
      <c r="L59" s="196" t="str">
        <f ca="1">IF(MOD(ROW()-13,2)=0,IF(ISBLANK(OFFSET('10. SEGUIMIENTO 2025'!$P$14,INT((ROW()-13)/2),0)),"",OFFSET('10. SEGUIMIENTO 2025'!$P$14,INT((ROW()-13)/2),0)),IF(ISBLANK(OFFSET('9. METAS'!$P$20,INT((ROW()-14)/2),0)),"",OFFSET('9. METAS'!$P$20,INT((ROW()-14)/2),0)))</f>
        <v/>
      </c>
      <c r="M59" s="197" t="str">
        <f ca="1">IF(MOD(ROW()-13,2)=0,IF(ISBLANK(OFFSET('10. SEGUIMIENTO 2025'!$Q$14,INT((ROW()-13)/2),0)),"",OFFSET('10. SEGUIMIENTO 2025'!$Q$14,INT((ROW()-13)/2),0)),IF(ISBLANK(OFFSET('9. METAS'!$Q$20,INT((ROW()-14)/2),0)),"",OFFSET('9. METAS'!$Q$20,INT((ROW()-14)/2),0)))</f>
        <v/>
      </c>
      <c r="N59" s="769">
        <f ca="1">IFERROR(J59/J60,"ND")</f>
        <v>4.5555555555555554</v>
      </c>
      <c r="O59" s="771">
        <f ca="1">IFERROR(((J59)/H59),"ND")</f>
        <v>1.0249999999999999</v>
      </c>
      <c r="P59" s="775"/>
    </row>
    <row r="60" spans="3:16">
      <c r="C60" s="747"/>
      <c r="D60" s="749"/>
      <c r="E60" s="749"/>
      <c r="F60" s="751"/>
      <c r="G60" s="753"/>
      <c r="H60" s="760"/>
      <c r="I60" s="764"/>
      <c r="J60" s="195">
        <f ca="1">IF(MOD(ROW()-13,2)=0,IF(ISBLANK(OFFSET('10. SEGUIMIENTO 2025'!$N$14,INT((ROW()-13)/2),0)),"",OFFSET('10. SEGUIMIENTO 2025'!$N$14,INT((ROW()-13)/2),0)),IF(ISBLANK(OFFSET('9. METAS'!$N$20,INT((ROW()-14)/2),0)),"",OFFSET('9. METAS'!$N$20,INT((ROW()-14)/2),0)))</f>
        <v>9</v>
      </c>
      <c r="K60" s="196">
        <f ca="1">IF(MOD(ROW()-13,2)=0,IF(ISBLANK(OFFSET('10. SEGUIMIENTO 2025'!$O$14,INT((ROW()-13)/2),0)),"",OFFSET('10. SEGUIMIENTO 2025'!$O$14,INT((ROW()-13)/2),0)),IF(ISBLANK(OFFSET('9. METAS'!$O$20,INT((ROW()-14)/2),0)),"",OFFSET('9. METAS'!$O$20,INT((ROW()-14)/2),0)))</f>
        <v>11</v>
      </c>
      <c r="L60" s="196">
        <f ca="1">IF(MOD(ROW()-13,2)=0,IF(ISBLANK(OFFSET('10. SEGUIMIENTO 2025'!$P$14,INT((ROW()-13)/2),0)),"",OFFSET('10. SEGUIMIENTO 2025'!$P$14,INT((ROW()-13)/2),0)),IF(ISBLANK(OFFSET('9. METAS'!$P$20,INT((ROW()-14)/2),0)),"",OFFSET('9. METAS'!$P$20,INT((ROW()-14)/2),0)))</f>
        <v>11</v>
      </c>
      <c r="M60" s="197">
        <f ca="1">IF(MOD(ROW()-13,2)=0,IF(ISBLANK(OFFSET('10. SEGUIMIENTO 2025'!$Q$14,INT((ROW()-13)/2),0)),"",OFFSET('10. SEGUIMIENTO 2025'!$Q$14,INT((ROW()-13)/2),0)),IF(ISBLANK(OFFSET('9. METAS'!$Q$20,INT((ROW()-14)/2),0)),"",OFFSET('9. METAS'!$Q$20,INT((ROW()-14)/2),0)))</f>
        <v>9</v>
      </c>
      <c r="N60" s="770"/>
      <c r="O60" s="772"/>
      <c r="P60" s="776"/>
    </row>
    <row r="61" spans="3:16">
      <c r="C61" s="756" t="str">
        <f ca="1">IF(ISBLANK(OFFSET('5. Pp (3 años)'!$C$45,INT((ROW()-13)/2),0)),"",OFFSET('5. Pp (3 años)'!$C$45,INT((ROW()-13)/2),0))</f>
        <v>Componente</v>
      </c>
      <c r="D61" s="749" t="str">
        <f ca="1">IF(ISBLANK(OFFSET('5. Pp (3 años)'!$D$45,INT((ROW()-13)/2),0)),"",OFFSET('5. Pp (3 años)'!$D$45,INT((ROW()-13)/2),0))</f>
        <v xml:space="preserve">2.2 Bacheo de vialidades y suministro de agua potable proporcionados. </v>
      </c>
      <c r="E61" s="749" t="str">
        <f ca="1">IF(ISBLANK(OFFSET('5. Pp (3 años)'!$E$45,INT((ROW()-13)/2),0)),"",OFFSET('5. Pp (3 años)'!$E$45,INT((ROW()-13)/2),0))</f>
        <v>PM2VB: Porcentaje de m2 de vialidades bacheadas.</v>
      </c>
      <c r="F61" s="751" t="str">
        <f ca="1">IF(ISBLANK(OFFSET('5. Pp (3 años)'!$K$45,INT((ROW()-13)/2),0)),"",OFFSET('5. Pp (3 años)'!$K$45,INT((ROW()-13)/2),0))</f>
        <v>Ascendente</v>
      </c>
      <c r="G61" s="753" t="str">
        <f ca="1">IF(ISBLANK(OFFSET('5. Pp (3 años)'!$H$45,INT((ROW()-13)/2),0)),"",OFFSET('5. Pp (3 años)'!$H$45,INT((ROW()-13)/2),0))</f>
        <v>Trimestral</v>
      </c>
      <c r="H61" s="760">
        <f ca="1">IF(ISBLANK(OFFSET('9. METAS'!$K$20,INT((ROW()-13)/2),0)),"",OFFSET('9. METAS'!$K$20,INT((ROW()-13)/2),0))</f>
        <v>180092</v>
      </c>
      <c r="I61" s="763"/>
      <c r="J61" s="195">
        <f ca="1">IF(MOD(ROW()-13,2)=0,IF(ISBLANK(OFFSET('10. SEGUIMIENTO 2025'!$N$14,INT((ROW()-13)/2),0)),"",OFFSET('10. SEGUIMIENTO 2025'!$N$14,INT((ROW()-13)/2),0)),IF(ISBLANK(OFFSET('9. METAS'!$N$20,INT((ROW()-14)/2),0)),"",OFFSET('9. METAS'!$N$20,INT((ROW()-14)/2),0)))</f>
        <v>41</v>
      </c>
      <c r="K61" s="196" t="str">
        <f ca="1">IF(MOD(ROW()-13,2)=0,IF(ISBLANK(OFFSET('10. SEGUIMIENTO 2025'!$O$14,INT((ROW()-13)/2),0)),"",OFFSET('10. SEGUIMIENTO 2025'!$O$14,INT((ROW()-13)/2),0)),IF(ISBLANK(OFFSET('9. METAS'!$O$20,INT((ROW()-14)/2),0)),"",OFFSET('9. METAS'!$O$20,INT((ROW()-14)/2),0)))</f>
        <v/>
      </c>
      <c r="L61" s="196" t="str">
        <f ca="1">IF(MOD(ROW()-13,2)=0,IF(ISBLANK(OFFSET('10. SEGUIMIENTO 2025'!$P$14,INT((ROW()-13)/2),0)),"",OFFSET('10. SEGUIMIENTO 2025'!$P$14,INT((ROW()-13)/2),0)),IF(ISBLANK(OFFSET('9. METAS'!$P$20,INT((ROW()-14)/2),0)),"",OFFSET('9. METAS'!$P$20,INT((ROW()-14)/2),0)))</f>
        <v/>
      </c>
      <c r="M61" s="197" t="str">
        <f ca="1">IF(MOD(ROW()-13,2)=0,IF(ISBLANK(OFFSET('10. SEGUIMIENTO 2025'!$Q$14,INT((ROW()-13)/2),0)),"",OFFSET('10. SEGUIMIENTO 2025'!$Q$14,INT((ROW()-13)/2),0)),IF(ISBLANK(OFFSET('9. METAS'!$Q$20,INT((ROW()-14)/2),0)),"",OFFSET('9. METAS'!$Q$20,INT((ROW()-14)/2),0)))</f>
        <v/>
      </c>
      <c r="N61" s="769">
        <f ca="1">IFERROR(J61/J62,"ND")</f>
        <v>9.1064566999089357E-4</v>
      </c>
      <c r="O61" s="771">
        <f ca="1">IFERROR(((J61)/H61),"ND")</f>
        <v>2.2766141749772339E-4</v>
      </c>
      <c r="P61" s="775"/>
    </row>
    <row r="62" spans="3:16">
      <c r="C62" s="747"/>
      <c r="D62" s="749"/>
      <c r="E62" s="749"/>
      <c r="F62" s="751"/>
      <c r="G62" s="753"/>
      <c r="H62" s="760"/>
      <c r="I62" s="764"/>
      <c r="J62" s="195">
        <f ca="1">IF(MOD(ROW()-13,2)=0,IF(ISBLANK(OFFSET('10. SEGUIMIENTO 2025'!$N$14,INT((ROW()-13)/2),0)),"",OFFSET('10. SEGUIMIENTO 2025'!$N$14,INT((ROW()-13)/2),0)),IF(ISBLANK(OFFSET('9. METAS'!$N$20,INT((ROW()-14)/2),0)),"",OFFSET('9. METAS'!$N$20,INT((ROW()-14)/2),0)))</f>
        <v>45023</v>
      </c>
      <c r="K62" s="196">
        <f ca="1">IF(MOD(ROW()-13,2)=0,IF(ISBLANK(OFFSET('10. SEGUIMIENTO 2025'!$O$14,INT((ROW()-13)/2),0)),"",OFFSET('10. SEGUIMIENTO 2025'!$O$14,INT((ROW()-13)/2),0)),IF(ISBLANK(OFFSET('9. METAS'!$O$20,INT((ROW()-14)/2),0)),"",OFFSET('9. METAS'!$O$20,INT((ROW()-14)/2),0)))</f>
        <v>45023</v>
      </c>
      <c r="L62" s="196">
        <f ca="1">IF(MOD(ROW()-13,2)=0,IF(ISBLANK(OFFSET('10. SEGUIMIENTO 2025'!$P$14,INT((ROW()-13)/2),0)),"",OFFSET('10. SEGUIMIENTO 2025'!$P$14,INT((ROW()-13)/2),0)),IF(ISBLANK(OFFSET('9. METAS'!$P$20,INT((ROW()-14)/2),0)),"",OFFSET('9. METAS'!$P$20,INT((ROW()-14)/2),0)))</f>
        <v>45023</v>
      </c>
      <c r="M62" s="197">
        <f ca="1">IF(MOD(ROW()-13,2)=0,IF(ISBLANK(OFFSET('10. SEGUIMIENTO 2025'!$Q$14,INT((ROW()-13)/2),0)),"",OFFSET('10. SEGUIMIENTO 2025'!$Q$14,INT((ROW()-13)/2),0)),IF(ISBLANK(OFFSET('9. METAS'!$Q$20,INT((ROW()-14)/2),0)),"",OFFSET('9. METAS'!$Q$20,INT((ROW()-14)/2),0)))</f>
        <v>45023</v>
      </c>
      <c r="N62" s="770"/>
      <c r="O62" s="772"/>
      <c r="P62" s="776"/>
    </row>
    <row r="63" spans="3:16">
      <c r="C63" s="756" t="str">
        <f ca="1">IF(ISBLANK(OFFSET('5. Pp (3 años)'!$C$45,INT((ROW()-13)/2),0)),"",OFFSET('5. Pp (3 años)'!$C$45,INT((ROW()-13)/2),0))</f>
        <v/>
      </c>
      <c r="D63" s="749" t="str">
        <f ca="1">IF(ISBLANK(OFFSET('5. Pp (3 años)'!$D$45,INT((ROW()-13)/2),0)),"",OFFSET('5. Pp (3 años)'!$D$45,INT((ROW()-13)/2),0))</f>
        <v/>
      </c>
      <c r="E63" s="749" t="str">
        <f ca="1">IF(ISBLANK(OFFSET('5. Pp (3 años)'!$E$45,INT((ROW()-13)/2),0)),"",OFFSET('5. Pp (3 años)'!$E$45,INT((ROW()-13)/2),0))</f>
        <v>PLAPP: Porcentaje de Litros de Agua Potable Proporcionada.</v>
      </c>
      <c r="F63" s="751" t="str">
        <f ca="1">IF(ISBLANK(OFFSET('5. Pp (3 años)'!$K$45,INT((ROW()-13)/2),0)),"",OFFSET('5. Pp (3 años)'!$K$45,INT((ROW()-13)/2),0))</f>
        <v>Ascendente</v>
      </c>
      <c r="G63" s="753" t="str">
        <f ca="1">IF(ISBLANK(OFFSET('5. Pp (3 años)'!$H$45,INT((ROW()-13)/2),0)),"",OFFSET('5. Pp (3 años)'!$H$45,INT((ROW()-13)/2),0))</f>
        <v>Trimestral</v>
      </c>
      <c r="H63" s="760">
        <f ca="1">IF(ISBLANK(OFFSET('9. METAS'!$K$20,INT((ROW()-13)/2),0)),"",OFFSET('9. METAS'!$K$20,INT((ROW()-13)/2),0))</f>
        <v>5001150</v>
      </c>
      <c r="I63" s="763"/>
      <c r="J63" s="195">
        <f ca="1">IF(MOD(ROW()-13,2)=0,IF(ISBLANK(OFFSET('10. SEGUIMIENTO 2025'!$N$14,INT((ROW()-13)/2),0)),"",OFFSET('10. SEGUIMIENTO 2025'!$N$14,INT((ROW()-13)/2),0)),IF(ISBLANK(OFFSET('9. METAS'!$N$20,INT((ROW()-14)/2),0)),"",OFFSET('9. METAS'!$N$20,INT((ROW()-14)/2),0)))</f>
        <v>41</v>
      </c>
      <c r="K63" s="196" t="str">
        <f ca="1">IF(MOD(ROW()-13,2)=0,IF(ISBLANK(OFFSET('10. SEGUIMIENTO 2025'!$O$14,INT((ROW()-13)/2),0)),"",OFFSET('10. SEGUIMIENTO 2025'!$O$14,INT((ROW()-13)/2),0)),IF(ISBLANK(OFFSET('9. METAS'!$O$20,INT((ROW()-14)/2),0)),"",OFFSET('9. METAS'!$O$20,INT((ROW()-14)/2),0)))</f>
        <v/>
      </c>
      <c r="L63" s="196" t="str">
        <f ca="1">IF(MOD(ROW()-13,2)=0,IF(ISBLANK(OFFSET('10. SEGUIMIENTO 2025'!$P$14,INT((ROW()-13)/2),0)),"",OFFSET('10. SEGUIMIENTO 2025'!$P$14,INT((ROW()-13)/2),0)),IF(ISBLANK(OFFSET('9. METAS'!$P$20,INT((ROW()-14)/2),0)),"",OFFSET('9. METAS'!$P$20,INT((ROW()-14)/2),0)))</f>
        <v/>
      </c>
      <c r="M63" s="197" t="str">
        <f ca="1">IF(MOD(ROW()-13,2)=0,IF(ISBLANK(OFFSET('10. SEGUIMIENTO 2025'!$Q$14,INT((ROW()-13)/2),0)),"",OFFSET('10. SEGUIMIENTO 2025'!$Q$14,INT((ROW()-13)/2),0)),IF(ISBLANK(OFFSET('9. METAS'!$Q$20,INT((ROW()-14)/2),0)),"",OFFSET('9. METAS'!$Q$20,INT((ROW()-14)/2),0)))</f>
        <v/>
      </c>
      <c r="N63" s="769">
        <f ca="1">IFERROR(J63/J64,"ND")</f>
        <v>3.2792470848693138E-5</v>
      </c>
      <c r="O63" s="771">
        <f ca="1">IFERROR(((J63)/H63),"ND")</f>
        <v>8.1981144336802543E-6</v>
      </c>
      <c r="P63" s="775"/>
    </row>
    <row r="64" spans="3:16">
      <c r="C64" s="747"/>
      <c r="D64" s="749"/>
      <c r="E64" s="749"/>
      <c r="F64" s="751"/>
      <c r="G64" s="753"/>
      <c r="H64" s="760"/>
      <c r="I64" s="764"/>
      <c r="J64" s="195">
        <f ca="1">IF(MOD(ROW()-13,2)=0,IF(ISBLANK(OFFSET('10. SEGUIMIENTO 2025'!$N$14,INT((ROW()-13)/2),0)),"",OFFSET('10. SEGUIMIENTO 2025'!$N$14,INT((ROW()-13)/2),0)),IF(ISBLANK(OFFSET('9. METAS'!$N$20,INT((ROW()-14)/2),0)),"",OFFSET('9. METAS'!$N$20,INT((ROW()-14)/2),0)))</f>
        <v>1250287</v>
      </c>
      <c r="K64" s="196">
        <f ca="1">IF(MOD(ROW()-13,2)=0,IF(ISBLANK(OFFSET('10. SEGUIMIENTO 2025'!$O$14,INT((ROW()-13)/2),0)),"",OFFSET('10. SEGUIMIENTO 2025'!$O$14,INT((ROW()-13)/2),0)),IF(ISBLANK(OFFSET('9. METAS'!$O$20,INT((ROW()-14)/2),0)),"",OFFSET('9. METAS'!$O$20,INT((ROW()-14)/2),0)))</f>
        <v>1250288</v>
      </c>
      <c r="L64" s="196">
        <f ca="1">IF(MOD(ROW()-13,2)=0,IF(ISBLANK(OFFSET('10. SEGUIMIENTO 2025'!$P$14,INT((ROW()-13)/2),0)),"",OFFSET('10. SEGUIMIENTO 2025'!$P$14,INT((ROW()-13)/2),0)),IF(ISBLANK(OFFSET('9. METAS'!$P$20,INT((ROW()-14)/2),0)),"",OFFSET('9. METAS'!$P$20,INT((ROW()-14)/2),0)))</f>
        <v>1250288</v>
      </c>
      <c r="M64" s="197">
        <f ca="1">IF(MOD(ROW()-13,2)=0,IF(ISBLANK(OFFSET('10. SEGUIMIENTO 2025'!$Q$14,INT((ROW()-13)/2),0)),"",OFFSET('10. SEGUIMIENTO 2025'!$Q$14,INT((ROW()-13)/2),0)),IF(ISBLANK(OFFSET('9. METAS'!$Q$20,INT((ROW()-14)/2),0)),"",OFFSET('9. METAS'!$Q$20,INT((ROW()-14)/2),0)))</f>
        <v>1250288</v>
      </c>
      <c r="N64" s="770"/>
      <c r="O64" s="772"/>
      <c r="P64" s="776"/>
    </row>
    <row r="65" spans="3:16">
      <c r="C65" s="756" t="str">
        <f ca="1">IF(ISBLANK(OFFSET('5. Pp (3 años)'!$C$45,INT((ROW()-13)/2),0)),"",OFFSET('5. Pp (3 años)'!$C$45,INT((ROW()-13)/2),0))</f>
        <v>Actividad</v>
      </c>
      <c r="D65" s="749" t="str">
        <f ca="1">IF(ISBLANK(OFFSET('5. Pp (3 años)'!$D$45,INT((ROW()-13)/2),0)),"",OFFSET('5. Pp (3 años)'!$D$45,INT((ROW()-13)/2),0))</f>
        <v>2.2 Atención a las solicitudes de servicio recepcionados mediante llamadas telefonicas y redes sociales concluidas.</v>
      </c>
      <c r="E65" s="749" t="str">
        <f ca="1">IF(ISBLANK(OFFSET('5. Pp (3 años)'!$E$45,INT((ROW()-13)/2),0)),"",OFFSET('5. Pp (3 años)'!$E$45,INT((ROW()-13)/2),0))</f>
        <v>PSSA: Porcentaje de solicitudes de servicio Atendidas.</v>
      </c>
      <c r="F65" s="751" t="str">
        <f ca="1">IF(ISBLANK(OFFSET('5. Pp (3 años)'!$K$45,INT((ROW()-13)/2),0)),"",OFFSET('5. Pp (3 años)'!$K$45,INT((ROW()-13)/2),0))</f>
        <v>Ascendente</v>
      </c>
      <c r="G65" s="753" t="str">
        <f ca="1">IF(ISBLANK(OFFSET('5. Pp (3 años)'!$H$45,INT((ROW()-13)/2),0)),"",OFFSET('5. Pp (3 años)'!$H$45,INT((ROW()-13)/2),0))</f>
        <v>Trimestral</v>
      </c>
      <c r="H65" s="760">
        <f ca="1">IF(ISBLANK(OFFSET('9. METAS'!$K$20,INT((ROW()-13)/2),0)),"",OFFSET('9. METAS'!$K$20,INT((ROW()-13)/2),0))</f>
        <v>620</v>
      </c>
      <c r="I65" s="763"/>
      <c r="J65" s="195">
        <f ca="1">IF(MOD(ROW()-13,2)=0,IF(ISBLANK(OFFSET('10. SEGUIMIENTO 2025'!$N$14,INT((ROW()-13)/2),0)),"",OFFSET('10. SEGUIMIENTO 2025'!$N$14,INT((ROW()-13)/2),0)),IF(ISBLANK(OFFSET('9. METAS'!$N$20,INT((ROW()-14)/2),0)),"",OFFSET('9. METAS'!$N$20,INT((ROW()-14)/2),0)))</f>
        <v>41</v>
      </c>
      <c r="K65" s="196" t="str">
        <f ca="1">IF(MOD(ROW()-13,2)=0,IF(ISBLANK(OFFSET('10. SEGUIMIENTO 2025'!$O$14,INT((ROW()-13)/2),0)),"",OFFSET('10. SEGUIMIENTO 2025'!$O$14,INT((ROW()-13)/2),0)),IF(ISBLANK(OFFSET('9. METAS'!$O$20,INT((ROW()-14)/2),0)),"",OFFSET('9. METAS'!$O$20,INT((ROW()-14)/2),0)))</f>
        <v/>
      </c>
      <c r="L65" s="196" t="str">
        <f ca="1">IF(MOD(ROW()-13,2)=0,IF(ISBLANK(OFFSET('10. SEGUIMIENTO 2025'!$P$14,INT((ROW()-13)/2),0)),"",OFFSET('10. SEGUIMIENTO 2025'!$P$14,INT((ROW()-13)/2),0)),IF(ISBLANK(OFFSET('9. METAS'!$P$20,INT((ROW()-14)/2),0)),"",OFFSET('9. METAS'!$P$20,INT((ROW()-14)/2),0)))</f>
        <v/>
      </c>
      <c r="M65" s="197" t="str">
        <f ca="1">IF(MOD(ROW()-13,2)=0,IF(ISBLANK(OFFSET('10. SEGUIMIENTO 2025'!$Q$14,INT((ROW()-13)/2),0)),"",OFFSET('10. SEGUIMIENTO 2025'!$Q$14,INT((ROW()-13)/2),0)),IF(ISBLANK(OFFSET('9. METAS'!$Q$20,INT((ROW()-14)/2),0)),"",OFFSET('9. METAS'!$Q$20,INT((ROW()-14)/2),0)))</f>
        <v/>
      </c>
      <c r="N65" s="769">
        <f ca="1">IFERROR(J65/J66,"ND")</f>
        <v>0.26451612903225807</v>
      </c>
      <c r="O65" s="771">
        <f ca="1">IFERROR(((J65)/H65),"ND")</f>
        <v>6.6129032258064518E-2</v>
      </c>
      <c r="P65" s="775"/>
    </row>
    <row r="66" spans="3:16">
      <c r="C66" s="747"/>
      <c r="D66" s="749"/>
      <c r="E66" s="749"/>
      <c r="F66" s="751"/>
      <c r="G66" s="753"/>
      <c r="H66" s="760"/>
      <c r="I66" s="764"/>
      <c r="J66" s="195">
        <f ca="1">IF(MOD(ROW()-13,2)=0,IF(ISBLANK(OFFSET('10. SEGUIMIENTO 2025'!$N$14,INT((ROW()-13)/2),0)),"",OFFSET('10. SEGUIMIENTO 2025'!$N$14,INT((ROW()-13)/2),0)),IF(ISBLANK(OFFSET('9. METAS'!$N$20,INT((ROW()-14)/2),0)),"",OFFSET('9. METAS'!$N$20,INT((ROW()-14)/2),0)))</f>
        <v>155</v>
      </c>
      <c r="K66" s="196">
        <f ca="1">IF(MOD(ROW()-13,2)=0,IF(ISBLANK(OFFSET('10. SEGUIMIENTO 2025'!$O$14,INT((ROW()-13)/2),0)),"",OFFSET('10. SEGUIMIENTO 2025'!$O$14,INT((ROW()-13)/2),0)),IF(ISBLANK(OFFSET('9. METAS'!$O$20,INT((ROW()-14)/2),0)),"",OFFSET('9. METAS'!$O$20,INT((ROW()-14)/2),0)))</f>
        <v>155</v>
      </c>
      <c r="L66" s="196">
        <f ca="1">IF(MOD(ROW()-13,2)=0,IF(ISBLANK(OFFSET('10. SEGUIMIENTO 2025'!$P$14,INT((ROW()-13)/2),0)),"",OFFSET('10. SEGUIMIENTO 2025'!$P$14,INT((ROW()-13)/2),0)),IF(ISBLANK(OFFSET('9. METAS'!$P$20,INT((ROW()-14)/2),0)),"",OFFSET('9. METAS'!$P$20,INT((ROW()-14)/2),0)))</f>
        <v>155</v>
      </c>
      <c r="M66" s="197">
        <f ca="1">IF(MOD(ROW()-13,2)=0,IF(ISBLANK(OFFSET('10. SEGUIMIENTO 2025'!$Q$14,INT((ROW()-13)/2),0)),"",OFFSET('10. SEGUIMIENTO 2025'!$Q$14,INT((ROW()-13)/2),0)),IF(ISBLANK(OFFSET('9. METAS'!$Q$20,INT((ROW()-14)/2),0)),"",OFFSET('9. METAS'!$Q$20,INT((ROW()-14)/2),0)))</f>
        <v>155</v>
      </c>
      <c r="N66" s="770"/>
      <c r="O66" s="772"/>
      <c r="P66" s="776"/>
    </row>
    <row r="67" spans="3:16">
      <c r="C67" s="756" t="str">
        <f ca="1">IF(ISBLANK(OFFSET('5. Pp (3 años)'!$C$45,INT((ROW()-13)/2),0)),"",OFFSET('5. Pp (3 años)'!$C$45,INT((ROW()-13)/2),0))</f>
        <v>Actividad</v>
      </c>
      <c r="D67" s="749" t="str">
        <f ca="1">IF(ISBLANK(OFFSET('5. Pp (3 años)'!$D$45,INT((ROW()-13)/2),0)),"",OFFSET('5. Pp (3 años)'!$D$45,INT((ROW()-13)/2),0))</f>
        <v>2.2 Recepción de obras de vialidades.</v>
      </c>
      <c r="E67" s="749" t="str">
        <f ca="1">IF(ISBLANK(OFFSET('5. Pp (3 años)'!$E$45,INT((ROW()-13)/2),0)),"",OFFSET('5. Pp (3 años)'!$E$45,INT((ROW()-13)/2),0))</f>
        <v>PROV: Porcentaje de Recepción de Obras de vialidades.</v>
      </c>
      <c r="F67" s="751" t="str">
        <f ca="1">IF(ISBLANK(OFFSET('5. Pp (3 años)'!$K$45,INT((ROW()-13)/2),0)),"",OFFSET('5. Pp (3 años)'!$K$45,INT((ROW()-13)/2),0))</f>
        <v>Ascendente</v>
      </c>
      <c r="G67" s="753" t="str">
        <f ca="1">IF(ISBLANK(OFFSET('5. Pp (3 años)'!$H$45,INT((ROW()-13)/2),0)),"",OFFSET('5. Pp (3 años)'!$H$45,INT((ROW()-13)/2),0))</f>
        <v>Trimestral</v>
      </c>
      <c r="H67" s="760">
        <f ca="1">IF(ISBLANK(OFFSET('9. METAS'!$K$20,INT((ROW()-13)/2),0)),"",OFFSET('9. METAS'!$K$20,INT((ROW()-13)/2),0))</f>
        <v>4</v>
      </c>
      <c r="I67" s="763"/>
      <c r="J67" s="195">
        <f ca="1">IF(MOD(ROW()-13,2)=0,IF(ISBLANK(OFFSET('10. SEGUIMIENTO 2025'!$N$14,INT((ROW()-13)/2),0)),"",OFFSET('10. SEGUIMIENTO 2025'!$N$14,INT((ROW()-13)/2),0)),IF(ISBLANK(OFFSET('9. METAS'!$N$20,INT((ROW()-14)/2),0)),"",OFFSET('9. METAS'!$N$20,INT((ROW()-14)/2),0)))</f>
        <v>41</v>
      </c>
      <c r="K67" s="196" t="str">
        <f ca="1">IF(MOD(ROW()-13,2)=0,IF(ISBLANK(OFFSET('10. SEGUIMIENTO 2025'!$O$14,INT((ROW()-13)/2),0)),"",OFFSET('10. SEGUIMIENTO 2025'!$O$14,INT((ROW()-13)/2),0)),IF(ISBLANK(OFFSET('9. METAS'!$O$20,INT((ROW()-14)/2),0)),"",OFFSET('9. METAS'!$O$20,INT((ROW()-14)/2),0)))</f>
        <v/>
      </c>
      <c r="L67" s="196" t="str">
        <f ca="1">IF(MOD(ROW()-13,2)=0,IF(ISBLANK(OFFSET('10. SEGUIMIENTO 2025'!$P$14,INT((ROW()-13)/2),0)),"",OFFSET('10. SEGUIMIENTO 2025'!$P$14,INT((ROW()-13)/2),0)),IF(ISBLANK(OFFSET('9. METAS'!$P$20,INT((ROW()-14)/2),0)),"",OFFSET('9. METAS'!$P$20,INT((ROW()-14)/2),0)))</f>
        <v/>
      </c>
      <c r="M67" s="197" t="str">
        <f ca="1">IF(MOD(ROW()-13,2)=0,IF(ISBLANK(OFFSET('10. SEGUIMIENTO 2025'!$Q$14,INT((ROW()-13)/2),0)),"",OFFSET('10. SEGUIMIENTO 2025'!$Q$14,INT((ROW()-13)/2),0)),IF(ISBLANK(OFFSET('9. METAS'!$Q$20,INT((ROW()-14)/2),0)),"",OFFSET('9. METAS'!$Q$20,INT((ROW()-14)/2),0)))</f>
        <v/>
      </c>
      <c r="N67" s="769">
        <f ca="1">IFERROR(J67/J68,"ND")</f>
        <v>41</v>
      </c>
      <c r="O67" s="771">
        <f ca="1">IFERROR(((J67)/H67),"ND")</f>
        <v>10.25</v>
      </c>
      <c r="P67" s="775"/>
    </row>
    <row r="68" spans="3:16">
      <c r="C68" s="747"/>
      <c r="D68" s="749"/>
      <c r="E68" s="749"/>
      <c r="F68" s="751"/>
      <c r="G68" s="753"/>
      <c r="H68" s="760"/>
      <c r="I68" s="764"/>
      <c r="J68" s="195">
        <f ca="1">IF(MOD(ROW()-13,2)=0,IF(ISBLANK(OFFSET('10. SEGUIMIENTO 2025'!$N$14,INT((ROW()-13)/2),0)),"",OFFSET('10. SEGUIMIENTO 2025'!$N$14,INT((ROW()-13)/2),0)),IF(ISBLANK(OFFSET('9. METAS'!$N$20,INT((ROW()-14)/2),0)),"",OFFSET('9. METAS'!$N$20,INT((ROW()-14)/2),0)))</f>
        <v>1</v>
      </c>
      <c r="K68" s="196">
        <f ca="1">IF(MOD(ROW()-13,2)=0,IF(ISBLANK(OFFSET('10. SEGUIMIENTO 2025'!$O$14,INT((ROW()-13)/2),0)),"",OFFSET('10. SEGUIMIENTO 2025'!$O$14,INT((ROW()-13)/2),0)),IF(ISBLANK(OFFSET('9. METAS'!$O$20,INT((ROW()-14)/2),0)),"",OFFSET('9. METAS'!$O$20,INT((ROW()-14)/2),0)))</f>
        <v>1</v>
      </c>
      <c r="L68" s="196">
        <f ca="1">IF(MOD(ROW()-13,2)=0,IF(ISBLANK(OFFSET('10. SEGUIMIENTO 2025'!$P$14,INT((ROW()-13)/2),0)),"",OFFSET('10. SEGUIMIENTO 2025'!$P$14,INT((ROW()-13)/2),0)),IF(ISBLANK(OFFSET('9. METAS'!$P$20,INT((ROW()-14)/2),0)),"",OFFSET('9. METAS'!$P$20,INT((ROW()-14)/2),0)))</f>
        <v>1</v>
      </c>
      <c r="M68" s="197">
        <f ca="1">IF(MOD(ROW()-13,2)=0,IF(ISBLANK(OFFSET('10. SEGUIMIENTO 2025'!$Q$14,INT((ROW()-13)/2),0)),"",OFFSET('10. SEGUIMIENTO 2025'!$Q$14,INT((ROW()-13)/2),0)),IF(ISBLANK(OFFSET('9. METAS'!$Q$20,INT((ROW()-14)/2),0)),"",OFFSET('9. METAS'!$Q$20,INT((ROW()-14)/2),0)))</f>
        <v>1</v>
      </c>
      <c r="N68" s="770"/>
      <c r="O68" s="772"/>
      <c r="P68" s="776"/>
    </row>
    <row r="69" spans="3:16">
      <c r="C69" s="756" t="str">
        <f ca="1">IF(ISBLANK(OFFSET('5. Pp (3 años)'!$C$45,INT((ROW()-13)/2),0)),"",OFFSET('5. Pp (3 años)'!$C$45,INT((ROW()-13)/2),0))</f>
        <v>Actividad</v>
      </c>
      <c r="D69" s="749" t="str">
        <f ca="1">IF(ISBLANK(OFFSET('5. Pp (3 años)'!$D$45,INT((ROW()-13)/2),0)),"",OFFSET('5. Pp (3 años)'!$D$45,INT((ROW()-13)/2),0))</f>
        <v xml:space="preserve">2.2 Implementación del mantenimiento preventivo y correctivo del parque vehicular, parque de maquinaria y equipo menor.  </v>
      </c>
      <c r="E69" s="749" t="str">
        <f ca="1">IF(ISBLANK(OFFSET('5. Pp (3 años)'!$E$45,INT((ROW()-13)/2),0)),"",OFFSET('5. Pp (3 años)'!$E$45,INT((ROW()-13)/2),0))</f>
        <v>PVO: Porcentaje de Vehículos Operando.</v>
      </c>
      <c r="F69" s="751" t="str">
        <f ca="1">IF(ISBLANK(OFFSET('5. Pp (3 años)'!$K$45,INT((ROW()-13)/2),0)),"",OFFSET('5. Pp (3 años)'!$K$45,INT((ROW()-13)/2),0))</f>
        <v>Ascendente</v>
      </c>
      <c r="G69" s="753" t="str">
        <f ca="1">IF(ISBLANK(OFFSET('5. Pp (3 años)'!$H$45,INT((ROW()-13)/2),0)),"",OFFSET('5. Pp (3 años)'!$H$45,INT((ROW()-13)/2),0))</f>
        <v>Trimestral</v>
      </c>
      <c r="H69" s="760">
        <f ca="1">IF(ISBLANK(OFFSET('9. METAS'!$K$20,INT((ROW()-13)/2),0)),"",OFFSET('9. METAS'!$K$20,INT((ROW()-13)/2),0))</f>
        <v>6</v>
      </c>
      <c r="I69" s="763"/>
      <c r="J69" s="195">
        <f ca="1">IF(MOD(ROW()-13,2)=0,IF(ISBLANK(OFFSET('10. SEGUIMIENTO 2025'!$N$14,INT((ROW()-13)/2),0)),"",OFFSET('10. SEGUIMIENTO 2025'!$N$14,INT((ROW()-13)/2),0)),IF(ISBLANK(OFFSET('9. METAS'!$N$20,INT((ROW()-14)/2),0)),"",OFFSET('9. METAS'!$N$20,INT((ROW()-14)/2),0)))</f>
        <v>41</v>
      </c>
      <c r="K69" s="196" t="str">
        <f ca="1">IF(MOD(ROW()-13,2)=0,IF(ISBLANK(OFFSET('10. SEGUIMIENTO 2025'!$O$14,INT((ROW()-13)/2),0)),"",OFFSET('10. SEGUIMIENTO 2025'!$O$14,INT((ROW()-13)/2),0)),IF(ISBLANK(OFFSET('9. METAS'!$O$20,INT((ROW()-14)/2),0)),"",OFFSET('9. METAS'!$O$20,INT((ROW()-14)/2),0)))</f>
        <v/>
      </c>
      <c r="L69" s="196" t="str">
        <f ca="1">IF(MOD(ROW()-13,2)=0,IF(ISBLANK(OFFSET('10. SEGUIMIENTO 2025'!$P$14,INT((ROW()-13)/2),0)),"",OFFSET('10. SEGUIMIENTO 2025'!$P$14,INT((ROW()-13)/2),0)),IF(ISBLANK(OFFSET('9. METAS'!$P$20,INT((ROW()-14)/2),0)),"",OFFSET('9. METAS'!$P$20,INT((ROW()-14)/2),0)))</f>
        <v/>
      </c>
      <c r="M69" s="197" t="str">
        <f ca="1">IF(MOD(ROW()-13,2)=0,IF(ISBLANK(OFFSET('10. SEGUIMIENTO 2025'!$Q$14,INT((ROW()-13)/2),0)),"",OFFSET('10. SEGUIMIENTO 2025'!$Q$14,INT((ROW()-13)/2),0)),IF(ISBLANK(OFFSET('9. METAS'!$Q$20,INT((ROW()-14)/2),0)),"",OFFSET('9. METAS'!$Q$20,INT((ROW()-14)/2),0)))</f>
        <v/>
      </c>
      <c r="N69" s="769">
        <f ca="1">IFERROR(J69/J70,"ND")</f>
        <v>41</v>
      </c>
      <c r="O69" s="771">
        <f ca="1">IFERROR(((J69)/H69),"ND")</f>
        <v>6.833333333333333</v>
      </c>
      <c r="P69" s="775"/>
    </row>
    <row r="70" spans="3:16">
      <c r="C70" s="747"/>
      <c r="D70" s="749"/>
      <c r="E70" s="749"/>
      <c r="F70" s="751"/>
      <c r="G70" s="753"/>
      <c r="H70" s="760"/>
      <c r="I70" s="764"/>
      <c r="J70" s="195">
        <f ca="1">IF(MOD(ROW()-13,2)=0,IF(ISBLANK(OFFSET('10. SEGUIMIENTO 2025'!$N$14,INT((ROW()-13)/2),0)),"",OFFSET('10. SEGUIMIENTO 2025'!$N$14,INT((ROW()-13)/2),0)),IF(ISBLANK(OFFSET('9. METAS'!$N$20,INT((ROW()-14)/2),0)),"",OFFSET('9. METAS'!$N$20,INT((ROW()-14)/2),0)))</f>
        <v>1</v>
      </c>
      <c r="K70" s="196">
        <f ca="1">IF(MOD(ROW()-13,2)=0,IF(ISBLANK(OFFSET('10. SEGUIMIENTO 2025'!$O$14,INT((ROW()-13)/2),0)),"",OFFSET('10. SEGUIMIENTO 2025'!$O$14,INT((ROW()-13)/2),0)),IF(ISBLANK(OFFSET('9. METAS'!$O$20,INT((ROW()-14)/2),0)),"",OFFSET('9. METAS'!$O$20,INT((ROW()-14)/2),0)))</f>
        <v>2</v>
      </c>
      <c r="L70" s="196">
        <f ca="1">IF(MOD(ROW()-13,2)=0,IF(ISBLANK(OFFSET('10. SEGUIMIENTO 2025'!$P$14,INT((ROW()-13)/2),0)),"",OFFSET('10. SEGUIMIENTO 2025'!$P$14,INT((ROW()-13)/2),0)),IF(ISBLANK(OFFSET('9. METAS'!$P$20,INT((ROW()-14)/2),0)),"",OFFSET('9. METAS'!$P$20,INT((ROW()-14)/2),0)))</f>
        <v>2</v>
      </c>
      <c r="M70" s="197">
        <f ca="1">IF(MOD(ROW()-13,2)=0,IF(ISBLANK(OFFSET('10. SEGUIMIENTO 2025'!$Q$14,INT((ROW()-13)/2),0)),"",OFFSET('10. SEGUIMIENTO 2025'!$Q$14,INT((ROW()-13)/2),0)),IF(ISBLANK(OFFSET('9. METAS'!$Q$20,INT((ROW()-14)/2),0)),"",OFFSET('9. METAS'!$Q$20,INT((ROW()-14)/2),0)))</f>
        <v>1</v>
      </c>
      <c r="N70" s="770"/>
      <c r="O70" s="772"/>
      <c r="P70" s="776"/>
    </row>
    <row r="71" spans="3:16">
      <c r="C71" s="756" t="str">
        <f ca="1">IF(ISBLANK(OFFSET('5. Pp (3 años)'!$C$45,INT((ROW()-13)/2),0)),"",OFFSET('5. Pp (3 años)'!$C$45,INT((ROW()-13)/2),0))</f>
        <v/>
      </c>
      <c r="D71" s="749" t="str">
        <f ca="1">IF(ISBLANK(OFFSET('5. Pp (3 años)'!$D$45,INT((ROW()-13)/2),0)),"",OFFSET('5. Pp (3 años)'!$D$45,INT((ROW()-13)/2),0))</f>
        <v/>
      </c>
      <c r="E71" s="749" t="str">
        <f ca="1">IF(ISBLANK(OFFSET('5. Pp (3 años)'!$E$45,INT((ROW()-13)/2),0)),"",OFFSET('5. Pp (3 años)'!$E$45,INT((ROW()-13)/2),0))</f>
        <v>PPMO: Porcentaje del Parque de Maquinaria Operando.</v>
      </c>
      <c r="F71" s="751" t="str">
        <f ca="1">IF(ISBLANK(OFFSET('5. Pp (3 años)'!$K$45,INT((ROW()-13)/2),0)),"",OFFSET('5. Pp (3 años)'!$K$45,INT((ROW()-13)/2),0))</f>
        <v>Ascendente</v>
      </c>
      <c r="G71" s="753" t="str">
        <f ca="1">IF(ISBLANK(OFFSET('5. Pp (3 años)'!$H$45,INT((ROW()-13)/2),0)),"",OFFSET('5. Pp (3 años)'!$H$45,INT((ROW()-13)/2),0))</f>
        <v>Trimestral</v>
      </c>
      <c r="H71" s="760">
        <f ca="1">IF(ISBLANK(OFFSET('9. METAS'!$K$20,INT((ROW()-13)/2),0)),"",OFFSET('9. METAS'!$K$20,INT((ROW()-13)/2),0))</f>
        <v>4</v>
      </c>
      <c r="I71" s="763"/>
      <c r="J71" s="195">
        <f ca="1">IF(MOD(ROW()-13,2)=0,IF(ISBLANK(OFFSET('10. SEGUIMIENTO 2025'!$N$14,INT((ROW()-13)/2),0)),"",OFFSET('10. SEGUIMIENTO 2025'!$N$14,INT((ROW()-13)/2),0)),IF(ISBLANK(OFFSET('9. METAS'!$N$20,INT((ROW()-14)/2),0)),"",OFFSET('9. METAS'!$N$20,INT((ROW()-14)/2),0)))</f>
        <v>41</v>
      </c>
      <c r="K71" s="196" t="str">
        <f ca="1">IF(MOD(ROW()-13,2)=0,IF(ISBLANK(OFFSET('10. SEGUIMIENTO 2025'!$O$14,INT((ROW()-13)/2),0)),"",OFFSET('10. SEGUIMIENTO 2025'!$O$14,INT((ROW()-13)/2),0)),IF(ISBLANK(OFFSET('9. METAS'!$O$20,INT((ROW()-14)/2),0)),"",OFFSET('9. METAS'!$O$20,INT((ROW()-14)/2),0)))</f>
        <v/>
      </c>
      <c r="L71" s="196" t="str">
        <f ca="1">IF(MOD(ROW()-13,2)=0,IF(ISBLANK(OFFSET('10. SEGUIMIENTO 2025'!$P$14,INT((ROW()-13)/2),0)),"",OFFSET('10. SEGUIMIENTO 2025'!$P$14,INT((ROW()-13)/2),0)),IF(ISBLANK(OFFSET('9. METAS'!$P$20,INT((ROW()-14)/2),0)),"",OFFSET('9. METAS'!$P$20,INT((ROW()-14)/2),0)))</f>
        <v/>
      </c>
      <c r="M71" s="197" t="str">
        <f ca="1">IF(MOD(ROW()-13,2)=0,IF(ISBLANK(OFFSET('10. SEGUIMIENTO 2025'!$Q$14,INT((ROW()-13)/2),0)),"",OFFSET('10. SEGUIMIENTO 2025'!$Q$14,INT((ROW()-13)/2),0)),IF(ISBLANK(OFFSET('9. METAS'!$Q$20,INT((ROW()-14)/2),0)),"",OFFSET('9. METAS'!$Q$20,INT((ROW()-14)/2),0)))</f>
        <v/>
      </c>
      <c r="N71" s="769">
        <f ca="1">IFERROR(J71/J72,"ND")</f>
        <v>41</v>
      </c>
      <c r="O71" s="771">
        <f ca="1">IFERROR(((J71)/H71),"ND")</f>
        <v>10.25</v>
      </c>
      <c r="P71" s="775"/>
    </row>
    <row r="72" spans="3:16">
      <c r="C72" s="747"/>
      <c r="D72" s="749"/>
      <c r="E72" s="749"/>
      <c r="F72" s="751"/>
      <c r="G72" s="753"/>
      <c r="H72" s="760"/>
      <c r="I72" s="764"/>
      <c r="J72" s="195">
        <f ca="1">IF(MOD(ROW()-13,2)=0,IF(ISBLANK(OFFSET('10. SEGUIMIENTO 2025'!$N$14,INT((ROW()-13)/2),0)),"",OFFSET('10. SEGUIMIENTO 2025'!$N$14,INT((ROW()-13)/2),0)),IF(ISBLANK(OFFSET('9. METAS'!$N$20,INT((ROW()-14)/2),0)),"",OFFSET('9. METAS'!$N$20,INT((ROW()-14)/2),0)))</f>
        <v>1</v>
      </c>
      <c r="K72" s="196">
        <f ca="1">IF(MOD(ROW()-13,2)=0,IF(ISBLANK(OFFSET('10. SEGUIMIENTO 2025'!$O$14,INT((ROW()-13)/2),0)),"",OFFSET('10. SEGUIMIENTO 2025'!$O$14,INT((ROW()-13)/2),0)),IF(ISBLANK(OFFSET('9. METAS'!$O$20,INT((ROW()-14)/2),0)),"",OFFSET('9. METAS'!$O$20,INT((ROW()-14)/2),0)))</f>
        <v>1</v>
      </c>
      <c r="L72" s="196">
        <f ca="1">IF(MOD(ROW()-13,2)=0,IF(ISBLANK(OFFSET('10. SEGUIMIENTO 2025'!$P$14,INT((ROW()-13)/2),0)),"",OFFSET('10. SEGUIMIENTO 2025'!$P$14,INT((ROW()-13)/2),0)),IF(ISBLANK(OFFSET('9. METAS'!$P$20,INT((ROW()-14)/2),0)),"",OFFSET('9. METAS'!$P$20,INT((ROW()-14)/2),0)))</f>
        <v>1</v>
      </c>
      <c r="M72" s="197">
        <f ca="1">IF(MOD(ROW()-13,2)=0,IF(ISBLANK(OFFSET('10. SEGUIMIENTO 2025'!$Q$14,INT((ROW()-13)/2),0)),"",OFFSET('10. SEGUIMIENTO 2025'!$Q$14,INT((ROW()-13)/2),0)),IF(ISBLANK(OFFSET('9. METAS'!$Q$20,INT((ROW()-14)/2),0)),"",OFFSET('9. METAS'!$Q$20,INT((ROW()-14)/2),0)))</f>
        <v>1</v>
      </c>
      <c r="N72" s="770"/>
      <c r="O72" s="772"/>
      <c r="P72" s="776"/>
    </row>
    <row r="73" spans="3:16">
      <c r="C73" s="756" t="str">
        <f ca="1">IF(ISBLANK(OFFSET('5. Pp (3 años)'!$C$45,INT((ROW()-13)/2),0)),"",OFFSET('5. Pp (3 años)'!$C$45,INT((ROW()-13)/2),0))</f>
        <v/>
      </c>
      <c r="D73" s="749" t="str">
        <f ca="1">IF(ISBLANK(OFFSET('5. Pp (3 años)'!$D$45,INT((ROW()-13)/2),0)),"",OFFSET('5. Pp (3 años)'!$D$45,INT((ROW()-13)/2),0))</f>
        <v/>
      </c>
      <c r="E73" s="749" t="str">
        <f ca="1">IF(ISBLANK(OFFSET('5. Pp (3 años)'!$E$45,INT((ROW()-13)/2),0)),"",OFFSET('5. Pp (3 años)'!$E$45,INT((ROW()-13)/2),0))</f>
        <v>PEMO: Porcentaje de Equipo Menor Operando.</v>
      </c>
      <c r="F73" s="751" t="str">
        <f ca="1">IF(ISBLANK(OFFSET('5. Pp (3 años)'!$K$45,INT((ROW()-13)/2),0)),"",OFFSET('5. Pp (3 años)'!$K$45,INT((ROW()-13)/2),0))</f>
        <v>Ascendente</v>
      </c>
      <c r="G73" s="753" t="str">
        <f ca="1">IF(ISBLANK(OFFSET('5. Pp (3 años)'!$H$45,INT((ROW()-13)/2),0)),"",OFFSET('5. Pp (3 años)'!$H$45,INT((ROW()-13)/2),0))</f>
        <v>Trimestral</v>
      </c>
      <c r="H73" s="760">
        <f ca="1">IF(ISBLANK(OFFSET('9. METAS'!$K$20,INT((ROW()-13)/2),0)),"",OFFSET('9. METAS'!$K$20,INT((ROW()-13)/2),0))</f>
        <v>9</v>
      </c>
      <c r="I73" s="763"/>
      <c r="J73" s="195">
        <f ca="1">IF(MOD(ROW()-13,2)=0,IF(ISBLANK(OFFSET('10. SEGUIMIENTO 2025'!$N$14,INT((ROW()-13)/2),0)),"",OFFSET('10. SEGUIMIENTO 2025'!$N$14,INT((ROW()-13)/2),0)),IF(ISBLANK(OFFSET('9. METAS'!$N$20,INT((ROW()-14)/2),0)),"",OFFSET('9. METAS'!$N$20,INT((ROW()-14)/2),0)))</f>
        <v>41</v>
      </c>
      <c r="K73" s="196" t="str">
        <f ca="1">IF(MOD(ROW()-13,2)=0,IF(ISBLANK(OFFSET('10. SEGUIMIENTO 2025'!$O$14,INT((ROW()-13)/2),0)),"",OFFSET('10. SEGUIMIENTO 2025'!$O$14,INT((ROW()-13)/2),0)),IF(ISBLANK(OFFSET('9. METAS'!$O$20,INT((ROW()-14)/2),0)),"",OFFSET('9. METAS'!$O$20,INT((ROW()-14)/2),0)))</f>
        <v/>
      </c>
      <c r="L73" s="196" t="str">
        <f ca="1">IF(MOD(ROW()-13,2)=0,IF(ISBLANK(OFFSET('10. SEGUIMIENTO 2025'!$P$14,INT((ROW()-13)/2),0)),"",OFFSET('10. SEGUIMIENTO 2025'!$P$14,INT((ROW()-13)/2),0)),IF(ISBLANK(OFFSET('9. METAS'!$P$20,INT((ROW()-14)/2),0)),"",OFFSET('9. METAS'!$P$20,INT((ROW()-14)/2),0)))</f>
        <v/>
      </c>
      <c r="M73" s="197" t="str">
        <f ca="1">IF(MOD(ROW()-13,2)=0,IF(ISBLANK(OFFSET('10. SEGUIMIENTO 2025'!$Q$14,INT((ROW()-13)/2),0)),"",OFFSET('10. SEGUIMIENTO 2025'!$Q$14,INT((ROW()-13)/2),0)),IF(ISBLANK(OFFSET('9. METAS'!$Q$20,INT((ROW()-14)/2),0)),"",OFFSET('9. METAS'!$Q$20,INT((ROW()-14)/2),0)))</f>
        <v/>
      </c>
      <c r="N73" s="769">
        <f ca="1">IFERROR(J73/J74,"ND")</f>
        <v>13.666666666666666</v>
      </c>
      <c r="O73" s="771">
        <f ca="1">IFERROR(((J73)/H73),"ND")</f>
        <v>4.5555555555555554</v>
      </c>
      <c r="P73" s="775"/>
    </row>
    <row r="74" spans="3:16">
      <c r="C74" s="747"/>
      <c r="D74" s="749"/>
      <c r="E74" s="749"/>
      <c r="F74" s="751"/>
      <c r="G74" s="753"/>
      <c r="H74" s="760"/>
      <c r="I74" s="764"/>
      <c r="J74" s="195">
        <f ca="1">IF(MOD(ROW()-13,2)=0,IF(ISBLANK(OFFSET('10. SEGUIMIENTO 2025'!$N$14,INT((ROW()-13)/2),0)),"",OFFSET('10. SEGUIMIENTO 2025'!$N$14,INT((ROW()-13)/2),0)),IF(ISBLANK(OFFSET('9. METAS'!$N$20,INT((ROW()-14)/2),0)),"",OFFSET('9. METAS'!$N$20,INT((ROW()-14)/2),0)))</f>
        <v>3</v>
      </c>
      <c r="K74" s="196">
        <f ca="1">IF(MOD(ROW()-13,2)=0,IF(ISBLANK(OFFSET('10. SEGUIMIENTO 2025'!$O$14,INT((ROW()-13)/2),0)),"",OFFSET('10. SEGUIMIENTO 2025'!$O$14,INT((ROW()-13)/2),0)),IF(ISBLANK(OFFSET('9. METAS'!$O$20,INT((ROW()-14)/2),0)),"",OFFSET('9. METAS'!$O$20,INT((ROW()-14)/2),0)))</f>
        <v>2</v>
      </c>
      <c r="L74" s="196">
        <f ca="1">IF(MOD(ROW()-13,2)=0,IF(ISBLANK(OFFSET('10. SEGUIMIENTO 2025'!$P$14,INT((ROW()-13)/2),0)),"",OFFSET('10. SEGUIMIENTO 2025'!$P$14,INT((ROW()-13)/2),0)),IF(ISBLANK(OFFSET('9. METAS'!$P$20,INT((ROW()-14)/2),0)),"",OFFSET('9. METAS'!$P$20,INT((ROW()-14)/2),0)))</f>
        <v>2</v>
      </c>
      <c r="M74" s="197">
        <f ca="1">IF(MOD(ROW()-13,2)=0,IF(ISBLANK(OFFSET('10. SEGUIMIENTO 2025'!$Q$14,INT((ROW()-13)/2),0)),"",OFFSET('10. SEGUIMIENTO 2025'!$Q$14,INT((ROW()-13)/2),0)),IF(ISBLANK(OFFSET('9. METAS'!$Q$20,INT((ROW()-14)/2),0)),"",OFFSET('9. METAS'!$Q$20,INT((ROW()-14)/2),0)))</f>
        <v>2</v>
      </c>
      <c r="N74" s="770"/>
      <c r="O74" s="772"/>
      <c r="P74" s="776"/>
    </row>
    <row r="75" spans="3:16">
      <c r="C75" s="756" t="str">
        <f ca="1">IF(ISBLANK(OFFSET('5. Pp (3 años)'!$C$45,INT((ROW()-13)/2),0)),"",OFFSET('5. Pp (3 años)'!$C$45,INT((ROW()-13)/2),0))</f>
        <v>Actividad</v>
      </c>
      <c r="D75" s="749" t="str">
        <f ca="1">IF(ISBLANK(OFFSET('5. Pp (3 años)'!$D$45,INT((ROW()-13)/2),0)),"",OFFSET('5. Pp (3 años)'!$D$45,INT((ROW()-13)/2),0))</f>
        <v xml:space="preserve">2.2 Mantenimiento de las  instalaciones, optimizando el buen funcionamiento para el cumplimiento de las prestaciones del servicio. </v>
      </c>
      <c r="E75" s="749" t="str">
        <f ca="1">IF(ISBLANK(OFFSET('5. Pp (3 años)'!$E$45,INT((ROW()-13)/2),0)),"",OFFSET('5. Pp (3 años)'!$E$45,INT((ROW()-13)/2),0))</f>
        <v>PAMID: Porcentaje de actividades de Mantenimiento de las Instalaciones Deterioradas.</v>
      </c>
      <c r="F75" s="751" t="str">
        <f ca="1">IF(ISBLANK(OFFSET('5. Pp (3 años)'!$K$45,INT((ROW()-13)/2),0)),"",OFFSET('5. Pp (3 años)'!$K$45,INT((ROW()-13)/2),0))</f>
        <v>Ascendente</v>
      </c>
      <c r="G75" s="753" t="str">
        <f ca="1">IF(ISBLANK(OFFSET('5. Pp (3 años)'!$H$45,INT((ROW()-13)/2),0)),"",OFFSET('5. Pp (3 años)'!$H$45,INT((ROW()-13)/2),0))</f>
        <v>Trimestral</v>
      </c>
      <c r="H75" s="760">
        <f ca="1">IF(ISBLANK(OFFSET('9. METAS'!$K$20,INT((ROW()-13)/2),0)),"",OFFSET('9. METAS'!$K$20,INT((ROW()-13)/2),0))</f>
        <v>4</v>
      </c>
      <c r="I75" s="763"/>
      <c r="J75" s="195">
        <f ca="1">IF(MOD(ROW()-13,2)=0,IF(ISBLANK(OFFSET('10. SEGUIMIENTO 2025'!$N$14,INT((ROW()-13)/2),0)),"",OFFSET('10. SEGUIMIENTO 2025'!$N$14,INT((ROW()-13)/2),0)),IF(ISBLANK(OFFSET('9. METAS'!$N$20,INT((ROW()-14)/2),0)),"",OFFSET('9. METAS'!$N$20,INT((ROW()-14)/2),0)))</f>
        <v>41</v>
      </c>
      <c r="K75" s="196" t="str">
        <f ca="1">IF(MOD(ROW()-13,2)=0,IF(ISBLANK(OFFSET('10. SEGUIMIENTO 2025'!$O$14,INT((ROW()-13)/2),0)),"",OFFSET('10. SEGUIMIENTO 2025'!$O$14,INT((ROW()-13)/2),0)),IF(ISBLANK(OFFSET('9. METAS'!$O$20,INT((ROW()-14)/2),0)),"",OFFSET('9. METAS'!$O$20,INT((ROW()-14)/2),0)))</f>
        <v/>
      </c>
      <c r="L75" s="196" t="str">
        <f ca="1">IF(MOD(ROW()-13,2)=0,IF(ISBLANK(OFFSET('10. SEGUIMIENTO 2025'!$P$14,INT((ROW()-13)/2),0)),"",OFFSET('10. SEGUIMIENTO 2025'!$P$14,INT((ROW()-13)/2),0)),IF(ISBLANK(OFFSET('9. METAS'!$P$20,INT((ROW()-14)/2),0)),"",OFFSET('9. METAS'!$P$20,INT((ROW()-14)/2),0)))</f>
        <v/>
      </c>
      <c r="M75" s="197" t="str">
        <f ca="1">IF(MOD(ROW()-13,2)=0,IF(ISBLANK(OFFSET('10. SEGUIMIENTO 2025'!$Q$14,INT((ROW()-13)/2),0)),"",OFFSET('10. SEGUIMIENTO 2025'!$Q$14,INT((ROW()-13)/2),0)),IF(ISBLANK(OFFSET('9. METAS'!$Q$20,INT((ROW()-14)/2),0)),"",OFFSET('9. METAS'!$Q$20,INT((ROW()-14)/2),0)))</f>
        <v/>
      </c>
      <c r="N75" s="769">
        <f ca="1">IFERROR(J75/J76,"ND")</f>
        <v>20.5</v>
      </c>
      <c r="O75" s="771">
        <f ca="1">IFERROR(((J75)/H75),"ND")</f>
        <v>10.25</v>
      </c>
      <c r="P75" s="775"/>
    </row>
    <row r="76" spans="3:16">
      <c r="C76" s="747"/>
      <c r="D76" s="749"/>
      <c r="E76" s="749"/>
      <c r="F76" s="751"/>
      <c r="G76" s="753"/>
      <c r="H76" s="760"/>
      <c r="I76" s="764"/>
      <c r="J76" s="195">
        <f ca="1">IF(MOD(ROW()-13,2)=0,IF(ISBLANK(OFFSET('10. SEGUIMIENTO 2025'!$N$14,INT((ROW()-13)/2),0)),"",OFFSET('10. SEGUIMIENTO 2025'!$N$14,INT((ROW()-13)/2),0)),IF(ISBLANK(OFFSET('9. METAS'!$N$20,INT((ROW()-14)/2),0)),"",OFFSET('9. METAS'!$N$20,INT((ROW()-14)/2),0)))</f>
        <v>2</v>
      </c>
      <c r="K76" s="196">
        <f ca="1">IF(MOD(ROW()-13,2)=0,IF(ISBLANK(OFFSET('10. SEGUIMIENTO 2025'!$O$14,INT((ROW()-13)/2),0)),"",OFFSET('10. SEGUIMIENTO 2025'!$O$14,INT((ROW()-13)/2),0)),IF(ISBLANK(OFFSET('9. METAS'!$O$20,INT((ROW()-14)/2),0)),"",OFFSET('9. METAS'!$O$20,INT((ROW()-14)/2),0)))</f>
        <v>2</v>
      </c>
      <c r="L76" s="196">
        <f ca="1">IF(MOD(ROW()-13,2)=0,IF(ISBLANK(OFFSET('10. SEGUIMIENTO 2025'!$P$14,INT((ROW()-13)/2),0)),"",OFFSET('10. SEGUIMIENTO 2025'!$P$14,INT((ROW()-13)/2),0)),IF(ISBLANK(OFFSET('9. METAS'!$P$20,INT((ROW()-14)/2),0)),"",OFFSET('9. METAS'!$P$20,INT((ROW()-14)/2),0)))</f>
        <v>2</v>
      </c>
      <c r="M76" s="197">
        <f ca="1">IF(MOD(ROW()-13,2)=0,IF(ISBLANK(OFFSET('10. SEGUIMIENTO 2025'!$Q$14,INT((ROW()-13)/2),0)),"",OFFSET('10. SEGUIMIENTO 2025'!$Q$14,INT((ROW()-13)/2),0)),IF(ISBLANK(OFFSET('9. METAS'!$Q$20,INT((ROW()-14)/2),0)),"",OFFSET('9. METAS'!$Q$20,INT((ROW()-14)/2),0)))</f>
        <v>2</v>
      </c>
      <c r="N76" s="770"/>
      <c r="O76" s="772"/>
      <c r="P76" s="776"/>
    </row>
    <row r="77" spans="3:16">
      <c r="C77" s="756" t="str">
        <f ca="1">IF(ISBLANK(OFFSET('5. Pp (3 años)'!$C$45,INT((ROW()-13)/2),0)),"",OFFSET('5. Pp (3 años)'!$C$45,INT((ROW()-13)/2),0))</f>
        <v>Componente</v>
      </c>
      <c r="D77" s="749" t="str">
        <f ca="1">IF(ISBLANK(OFFSET('5. Pp (3 años)'!$D$45,INT((ROW()-13)/2),0)),"",OFFSET('5. Pp (3 años)'!$D$45,INT((ROW()-13)/2),0))</f>
        <v xml:space="preserve">2.2.1.1.5  Mantenimiento de pozos pluviales y limpieza de los accesos a playas públicas realizado. </v>
      </c>
      <c r="E77" s="749" t="str">
        <f ca="1">IF(ISBLANK(OFFSET('5. Pp (3 años)'!$E$45,INT((ROW()-13)/2),0)),"",OFFSET('5. Pp (3 años)'!$E$45,INT((ROW()-13)/2),0))</f>
        <v xml:space="preserve">PMPPR: Porcentaje del mantenimiento de los pozos pluviales realizado. </v>
      </c>
      <c r="F77" s="751" t="str">
        <f ca="1">IF(ISBLANK(OFFSET('5. Pp (3 años)'!$K$45,INT((ROW()-13)/2),0)),"",OFFSET('5. Pp (3 años)'!$K$45,INT((ROW()-13)/2),0))</f>
        <v>Ascendente</v>
      </c>
      <c r="G77" s="753" t="str">
        <f ca="1">IF(ISBLANK(OFFSET('5. Pp (3 años)'!$H$45,INT((ROW()-13)/2),0)),"",OFFSET('5. Pp (3 años)'!$H$45,INT((ROW()-13)/2),0))</f>
        <v>Trimestral</v>
      </c>
      <c r="H77" s="760">
        <f ca="1">IF(ISBLANK(OFFSET('9. METAS'!$K$20,INT((ROW()-13)/2),0)),"",OFFSET('9. METAS'!$K$20,INT((ROW()-13)/2),0))</f>
        <v>2650</v>
      </c>
      <c r="I77" s="763"/>
      <c r="J77" s="195">
        <f ca="1">IF(MOD(ROW()-13,2)=0,IF(ISBLANK(OFFSET('10. SEGUIMIENTO 2025'!$N$14,INT((ROW()-13)/2),0)),"",OFFSET('10. SEGUIMIENTO 2025'!$N$14,INT((ROW()-13)/2),0)),IF(ISBLANK(OFFSET('9. METAS'!$N$20,INT((ROW()-14)/2),0)),"",OFFSET('9. METAS'!$N$20,INT((ROW()-14)/2),0)))</f>
        <v>41</v>
      </c>
      <c r="K77" s="196" t="str">
        <f ca="1">IF(MOD(ROW()-13,2)=0,IF(ISBLANK(OFFSET('10. SEGUIMIENTO 2025'!$O$14,INT((ROW()-13)/2),0)),"",OFFSET('10. SEGUIMIENTO 2025'!$O$14,INT((ROW()-13)/2),0)),IF(ISBLANK(OFFSET('9. METAS'!$O$20,INT((ROW()-14)/2),0)),"",OFFSET('9. METAS'!$O$20,INT((ROW()-14)/2),0)))</f>
        <v/>
      </c>
      <c r="L77" s="196" t="str">
        <f ca="1">IF(MOD(ROW()-13,2)=0,IF(ISBLANK(OFFSET('10. SEGUIMIENTO 2025'!$P$14,INT((ROW()-13)/2),0)),"",OFFSET('10. SEGUIMIENTO 2025'!$P$14,INT((ROW()-13)/2),0)),IF(ISBLANK(OFFSET('9. METAS'!$P$20,INT((ROW()-14)/2),0)),"",OFFSET('9. METAS'!$P$20,INT((ROW()-14)/2),0)))</f>
        <v/>
      </c>
      <c r="M77" s="197" t="str">
        <f ca="1">IF(MOD(ROW()-13,2)=0,IF(ISBLANK(OFFSET('10. SEGUIMIENTO 2025'!$Q$14,INT((ROW()-13)/2),0)),"",OFFSET('10. SEGUIMIENTO 2025'!$Q$14,INT((ROW()-13)/2),0)),IF(ISBLANK(OFFSET('9. METAS'!$Q$20,INT((ROW()-14)/2),0)),"",OFFSET('9. METAS'!$Q$20,INT((ROW()-14)/2),0)))</f>
        <v/>
      </c>
      <c r="N77" s="769">
        <f ca="1">IFERROR(J77/J78,"ND")</f>
        <v>6.8333333333333329E-2</v>
      </c>
      <c r="O77" s="771">
        <f ca="1">IFERROR(((J77)/H77),"ND")</f>
        <v>1.5471698113207547E-2</v>
      </c>
      <c r="P77" s="775"/>
    </row>
    <row r="78" spans="3:16">
      <c r="C78" s="747"/>
      <c r="D78" s="749"/>
      <c r="E78" s="749"/>
      <c r="F78" s="751"/>
      <c r="G78" s="753"/>
      <c r="H78" s="760"/>
      <c r="I78" s="764"/>
      <c r="J78" s="195">
        <f ca="1">IF(MOD(ROW()-13,2)=0,IF(ISBLANK(OFFSET('10. SEGUIMIENTO 2025'!$N$14,INT((ROW()-13)/2),0)),"",OFFSET('10. SEGUIMIENTO 2025'!$N$14,INT((ROW()-13)/2),0)),IF(ISBLANK(OFFSET('9. METAS'!$N$20,INT((ROW()-14)/2),0)),"",OFFSET('9. METAS'!$N$20,INT((ROW()-14)/2),0)))</f>
        <v>600</v>
      </c>
      <c r="K78" s="196">
        <f ca="1">IF(MOD(ROW()-13,2)=0,IF(ISBLANK(OFFSET('10. SEGUIMIENTO 2025'!$O$14,INT((ROW()-13)/2),0)),"",OFFSET('10. SEGUIMIENTO 2025'!$O$14,INT((ROW()-13)/2),0)),IF(ISBLANK(OFFSET('9. METAS'!$O$20,INT((ROW()-14)/2),0)),"",OFFSET('9. METAS'!$O$20,INT((ROW()-14)/2),0)))</f>
        <v>700</v>
      </c>
      <c r="L78" s="196">
        <f ca="1">IF(MOD(ROW()-13,2)=0,IF(ISBLANK(OFFSET('10. SEGUIMIENTO 2025'!$P$14,INT((ROW()-13)/2),0)),"",OFFSET('10. SEGUIMIENTO 2025'!$P$14,INT((ROW()-13)/2),0)),IF(ISBLANK(OFFSET('9. METAS'!$P$20,INT((ROW()-14)/2),0)),"",OFFSET('9. METAS'!$P$20,INT((ROW()-14)/2),0)))</f>
        <v>680</v>
      </c>
      <c r="M78" s="197">
        <f ca="1">IF(MOD(ROW()-13,2)=0,IF(ISBLANK(OFFSET('10. SEGUIMIENTO 2025'!$Q$14,INT((ROW()-13)/2),0)),"",OFFSET('10. SEGUIMIENTO 2025'!$Q$14,INT((ROW()-13)/2),0)),IF(ISBLANK(OFFSET('9. METAS'!$Q$20,INT((ROW()-14)/2),0)),"",OFFSET('9. METAS'!$Q$20,INT((ROW()-14)/2),0)))</f>
        <v>670</v>
      </c>
      <c r="N78" s="770"/>
      <c r="O78" s="772"/>
      <c r="P78" s="776"/>
    </row>
    <row r="79" spans="3:16">
      <c r="C79" s="756" t="str">
        <f ca="1">IF(ISBLANK(OFFSET('5. Pp (3 años)'!$C$45,INT((ROW()-13)/2),0)),"",OFFSET('5. Pp (3 años)'!$C$45,INT((ROW()-13)/2),0))</f>
        <v/>
      </c>
      <c r="D79" s="749" t="str">
        <f ca="1">IF(ISBLANK(OFFSET('5. Pp (3 años)'!$D$45,INT((ROW()-13)/2),0)),"",OFFSET('5. Pp (3 años)'!$D$45,INT((ROW()-13)/2),0))</f>
        <v/>
      </c>
      <c r="E79" s="749" t="str">
        <f ca="1">IF(ISBLANK(OFFSET('5. Pp (3 años)'!$E$45,INT((ROW()-13)/2),0)),"",OFFSET('5. Pp (3 años)'!$E$45,INT((ROW()-13)/2),0))</f>
        <v>PMCPLR: Porcentaje de metros cuadrados de playas limpias realizado.</v>
      </c>
      <c r="F79" s="751" t="str">
        <f ca="1">IF(ISBLANK(OFFSET('5. Pp (3 años)'!$K$45,INT((ROW()-13)/2),0)),"",OFFSET('5. Pp (3 años)'!$K$45,INT((ROW()-13)/2),0))</f>
        <v>Ascendente</v>
      </c>
      <c r="G79" s="753" t="str">
        <f ca="1">IF(ISBLANK(OFFSET('5. Pp (3 años)'!$H$45,INT((ROW()-13)/2),0)),"",OFFSET('5. Pp (3 años)'!$H$45,INT((ROW()-13)/2),0))</f>
        <v>Trimestral</v>
      </c>
      <c r="H79" s="760">
        <f ca="1">IF(ISBLANK(OFFSET('9. METAS'!$K$20,INT((ROW()-13)/2),0)),"",OFFSET('9. METAS'!$K$20,INT((ROW()-13)/2),0))</f>
        <v>18000000</v>
      </c>
      <c r="I79" s="763"/>
      <c r="J79" s="195">
        <f ca="1">IF(MOD(ROW()-13,2)=0,IF(ISBLANK(OFFSET('10. SEGUIMIENTO 2025'!$N$14,INT((ROW()-13)/2),0)),"",OFFSET('10. SEGUIMIENTO 2025'!$N$14,INT((ROW()-13)/2),0)),IF(ISBLANK(OFFSET('9. METAS'!$N$20,INT((ROW()-14)/2),0)),"",OFFSET('9. METAS'!$N$20,INT((ROW()-14)/2),0)))</f>
        <v>41</v>
      </c>
      <c r="K79" s="196" t="str">
        <f ca="1">IF(MOD(ROW()-13,2)=0,IF(ISBLANK(OFFSET('10. SEGUIMIENTO 2025'!$O$14,INT((ROW()-13)/2),0)),"",OFFSET('10. SEGUIMIENTO 2025'!$O$14,INT((ROW()-13)/2),0)),IF(ISBLANK(OFFSET('9. METAS'!$O$20,INT((ROW()-14)/2),0)),"",OFFSET('9. METAS'!$O$20,INT((ROW()-14)/2),0)))</f>
        <v/>
      </c>
      <c r="L79" s="196" t="str">
        <f ca="1">IF(MOD(ROW()-13,2)=0,IF(ISBLANK(OFFSET('10. SEGUIMIENTO 2025'!$P$14,INT((ROW()-13)/2),0)),"",OFFSET('10. SEGUIMIENTO 2025'!$P$14,INT((ROW()-13)/2),0)),IF(ISBLANK(OFFSET('9. METAS'!$P$20,INT((ROW()-14)/2),0)),"",OFFSET('9. METAS'!$P$20,INT((ROW()-14)/2),0)))</f>
        <v/>
      </c>
      <c r="M79" s="197" t="str">
        <f ca="1">IF(MOD(ROW()-13,2)=0,IF(ISBLANK(OFFSET('10. SEGUIMIENTO 2025'!$Q$14,INT((ROW()-13)/2),0)),"",OFFSET('10. SEGUIMIENTO 2025'!$Q$14,INT((ROW()-13)/2),0)),IF(ISBLANK(OFFSET('9. METAS'!$Q$20,INT((ROW()-14)/2),0)),"",OFFSET('9. METAS'!$Q$20,INT((ROW()-14)/2),0)))</f>
        <v/>
      </c>
      <c r="N79" s="769">
        <f ca="1">IFERROR(J79/J80,"ND")</f>
        <v>9.5348837209302321E-6</v>
      </c>
      <c r="O79" s="771">
        <f ca="1">IFERROR(((J79)/H79),"ND")</f>
        <v>2.2777777777777776E-6</v>
      </c>
      <c r="P79" s="775"/>
    </row>
    <row r="80" spans="3:16">
      <c r="C80" s="747"/>
      <c r="D80" s="749"/>
      <c r="E80" s="749"/>
      <c r="F80" s="751"/>
      <c r="G80" s="753"/>
      <c r="H80" s="760"/>
      <c r="I80" s="764"/>
      <c r="J80" s="195">
        <f ca="1">IF(MOD(ROW()-13,2)=0,IF(ISBLANK(OFFSET('10. SEGUIMIENTO 2025'!$N$14,INT((ROW()-13)/2),0)),"",OFFSET('10. SEGUIMIENTO 2025'!$N$14,INT((ROW()-13)/2),0)),IF(ISBLANK(OFFSET('9. METAS'!$N$20,INT((ROW()-14)/2),0)),"",OFFSET('9. METAS'!$N$20,INT((ROW()-14)/2),0)))</f>
        <v>4300000</v>
      </c>
      <c r="K80" s="196">
        <f ca="1">IF(MOD(ROW()-13,2)=0,IF(ISBLANK(OFFSET('10. SEGUIMIENTO 2025'!$O$14,INT((ROW()-13)/2),0)),"",OFFSET('10. SEGUIMIENTO 2025'!$O$14,INT((ROW()-13)/2),0)),IF(ISBLANK(OFFSET('9. METAS'!$O$20,INT((ROW()-14)/2),0)),"",OFFSET('9. METAS'!$O$20,INT((ROW()-14)/2),0)))</f>
        <v>4500000</v>
      </c>
      <c r="L80" s="196">
        <f ca="1">IF(MOD(ROW()-13,2)=0,IF(ISBLANK(OFFSET('10. SEGUIMIENTO 2025'!$P$14,INT((ROW()-13)/2),0)),"",OFFSET('10. SEGUIMIENTO 2025'!$P$14,INT((ROW()-13)/2),0)),IF(ISBLANK(OFFSET('9. METAS'!$P$20,INT((ROW()-14)/2),0)),"",OFFSET('9. METAS'!$P$20,INT((ROW()-14)/2),0)))</f>
        <v>4600000</v>
      </c>
      <c r="M80" s="197">
        <f ca="1">IF(MOD(ROW()-13,2)=0,IF(ISBLANK(OFFSET('10. SEGUIMIENTO 2025'!$Q$14,INT((ROW()-13)/2),0)),"",OFFSET('10. SEGUIMIENTO 2025'!$Q$14,INT((ROW()-13)/2),0)),IF(ISBLANK(OFFSET('9. METAS'!$Q$20,INT((ROW()-14)/2),0)),"",OFFSET('9. METAS'!$Q$20,INT((ROW()-14)/2),0)))</f>
        <v>4600000</v>
      </c>
      <c r="N80" s="770"/>
      <c r="O80" s="772"/>
      <c r="P80" s="776"/>
    </row>
    <row r="81" spans="3:16">
      <c r="C81" s="756" t="str">
        <f ca="1">IF(ISBLANK(OFFSET('5. Pp (3 años)'!$C$45,INT((ROW()-13)/2),0)),"",OFFSET('5. Pp (3 años)'!$C$45,INT((ROW()-13)/2),0))</f>
        <v>Actividad</v>
      </c>
      <c r="D81" s="749" t="str">
        <f ca="1">IF(ISBLANK(OFFSET('5. Pp (3 años)'!$D$45,INT((ROW()-13)/2),0)),"",OFFSET('5. Pp (3 años)'!$D$45,INT((ROW()-13)/2),0))</f>
        <v>2.2.1.1.5.1 Restauración de  los pozos pluviales.</v>
      </c>
      <c r="E81" s="749" t="str">
        <f ca="1">IF(ISBLANK(OFFSET('5. Pp (3 años)'!$E$45,INT((ROW()-13)/2),0)),"",OFFSET('5. Pp (3 años)'!$E$45,INT((ROW()-13)/2),0))</f>
        <v>PPPR: Porcentaje de los pozos pluviales restaurados.</v>
      </c>
      <c r="F81" s="751" t="str">
        <f ca="1">IF(ISBLANK(OFFSET('5. Pp (3 años)'!$K$45,INT((ROW()-13)/2),0)),"",OFFSET('5. Pp (3 años)'!$K$45,INT((ROW()-13)/2),0))</f>
        <v>Ascendente</v>
      </c>
      <c r="G81" s="753" t="str">
        <f ca="1">IF(ISBLANK(OFFSET('5. Pp (3 años)'!$H$45,INT((ROW()-13)/2),0)),"",OFFSET('5. Pp (3 años)'!$H$45,INT((ROW()-13)/2),0))</f>
        <v>Trimestral</v>
      </c>
      <c r="H81" s="760">
        <f ca="1">IF(ISBLANK(OFFSET('9. METAS'!$K$20,INT((ROW()-13)/2),0)),"",OFFSET('9. METAS'!$K$20,INT((ROW()-13)/2),0))</f>
        <v>125</v>
      </c>
      <c r="I81" s="763"/>
      <c r="J81" s="195">
        <f ca="1">IF(MOD(ROW()-13,2)=0,IF(ISBLANK(OFFSET('10. SEGUIMIENTO 2025'!$N$14,INT((ROW()-13)/2),0)),"",OFFSET('10. SEGUIMIENTO 2025'!$N$14,INT((ROW()-13)/2),0)),IF(ISBLANK(OFFSET('9. METAS'!$N$20,INT((ROW()-14)/2),0)),"",OFFSET('9. METAS'!$N$20,INT((ROW()-14)/2),0)))</f>
        <v>41</v>
      </c>
      <c r="K81" s="196" t="str">
        <f ca="1">IF(MOD(ROW()-13,2)=0,IF(ISBLANK(OFFSET('10. SEGUIMIENTO 2025'!$O$14,INT((ROW()-13)/2),0)),"",OFFSET('10. SEGUIMIENTO 2025'!$O$14,INT((ROW()-13)/2),0)),IF(ISBLANK(OFFSET('9. METAS'!$O$20,INT((ROW()-14)/2),0)),"",OFFSET('9. METAS'!$O$20,INT((ROW()-14)/2),0)))</f>
        <v/>
      </c>
      <c r="L81" s="196" t="str">
        <f ca="1">IF(MOD(ROW()-13,2)=0,IF(ISBLANK(OFFSET('10. SEGUIMIENTO 2025'!$P$14,INT((ROW()-13)/2),0)),"",OFFSET('10. SEGUIMIENTO 2025'!$P$14,INT((ROW()-13)/2),0)),IF(ISBLANK(OFFSET('9. METAS'!$P$20,INT((ROW()-14)/2),0)),"",OFFSET('9. METAS'!$P$20,INT((ROW()-14)/2),0)))</f>
        <v/>
      </c>
      <c r="M81" s="197" t="str">
        <f ca="1">IF(MOD(ROW()-13,2)=0,IF(ISBLANK(OFFSET('10. SEGUIMIENTO 2025'!$Q$14,INT((ROW()-13)/2),0)),"",OFFSET('10. SEGUIMIENTO 2025'!$Q$14,INT((ROW()-13)/2),0)),IF(ISBLANK(OFFSET('9. METAS'!$Q$20,INT((ROW()-14)/2),0)),"",OFFSET('9. METAS'!$Q$20,INT((ROW()-14)/2),0)))</f>
        <v/>
      </c>
      <c r="N81" s="769">
        <f ca="1">IFERROR(J81/J82,"ND")</f>
        <v>1.8636363636363635</v>
      </c>
      <c r="O81" s="771">
        <f ca="1">IFERROR(((J81)/H81),"ND")</f>
        <v>0.32800000000000001</v>
      </c>
      <c r="P81" s="775"/>
    </row>
    <row r="82" spans="3:16">
      <c r="C82" s="747"/>
      <c r="D82" s="749"/>
      <c r="E82" s="749"/>
      <c r="F82" s="751"/>
      <c r="G82" s="753"/>
      <c r="H82" s="760"/>
      <c r="I82" s="764"/>
      <c r="J82" s="195">
        <f ca="1">IF(MOD(ROW()-13,2)=0,IF(ISBLANK(OFFSET('10. SEGUIMIENTO 2025'!$N$14,INT((ROW()-13)/2),0)),"",OFFSET('10. SEGUIMIENTO 2025'!$N$14,INT((ROW()-13)/2),0)),IF(ISBLANK(OFFSET('9. METAS'!$N$20,INT((ROW()-14)/2),0)),"",OFFSET('9. METAS'!$N$20,INT((ROW()-14)/2),0)))</f>
        <v>22</v>
      </c>
      <c r="K82" s="196">
        <f ca="1">IF(MOD(ROW()-13,2)=0,IF(ISBLANK(OFFSET('10. SEGUIMIENTO 2025'!$O$14,INT((ROW()-13)/2),0)),"",OFFSET('10. SEGUIMIENTO 2025'!$O$14,INT((ROW()-13)/2),0)),IF(ISBLANK(OFFSET('9. METAS'!$O$20,INT((ROW()-14)/2),0)),"",OFFSET('9. METAS'!$O$20,INT((ROW()-14)/2),0)))</f>
        <v>23</v>
      </c>
      <c r="L82" s="196">
        <f ca="1">IF(MOD(ROW()-13,2)=0,IF(ISBLANK(OFFSET('10. SEGUIMIENTO 2025'!$P$14,INT((ROW()-13)/2),0)),"",OFFSET('10. SEGUIMIENTO 2025'!$P$14,INT((ROW()-13)/2),0)),IF(ISBLANK(OFFSET('9. METAS'!$P$20,INT((ROW()-14)/2),0)),"",OFFSET('9. METAS'!$P$20,INT((ROW()-14)/2),0)))</f>
        <v>35</v>
      </c>
      <c r="M82" s="197">
        <f ca="1">IF(MOD(ROW()-13,2)=0,IF(ISBLANK(OFFSET('10. SEGUIMIENTO 2025'!$Q$14,INT((ROW()-13)/2),0)),"",OFFSET('10. SEGUIMIENTO 2025'!$Q$14,INT((ROW()-13)/2),0)),IF(ISBLANK(OFFSET('9. METAS'!$Q$20,INT((ROW()-14)/2),0)),"",OFFSET('9. METAS'!$Q$20,INT((ROW()-14)/2),0)))</f>
        <v>45</v>
      </c>
      <c r="N82" s="770"/>
      <c r="O82" s="772"/>
      <c r="P82" s="776"/>
    </row>
    <row r="83" spans="3:16">
      <c r="C83" s="756" t="str">
        <f ca="1">IF(ISBLANK(OFFSET('5. Pp (3 años)'!$C$45,INT((ROW()-13)/2),0)),"",OFFSET('5. Pp (3 años)'!$C$45,INT((ROW()-13)/2),0))</f>
        <v>Actividad</v>
      </c>
      <c r="D83" s="749" t="str">
        <f ca="1">IF(ISBLANK(OFFSET('5. Pp (3 años)'!$D$45,INT((ROW()-13)/2),0)),"",OFFSET('5. Pp (3 años)'!$D$45,INT((ROW()-13)/2),0))</f>
        <v>2.2.1.1.5.2 Realización de servicio de la limpieza del sistema pluvial.</v>
      </c>
      <c r="E83" s="749" t="str">
        <f ca="1">IF(ISBLANK(OFFSET('5. Pp (3 años)'!$E$45,INT((ROW()-13)/2),0)),"",OFFSET('5. Pp (3 años)'!$E$45,INT((ROW()-13)/2),0))</f>
        <v xml:space="preserve">PSLSDP: Porcentaje de servicio de limpieza del sistema  pluvial. </v>
      </c>
      <c r="F83" s="751" t="str">
        <f ca="1">IF(ISBLANK(OFFSET('5. Pp (3 años)'!$K$45,INT((ROW()-13)/2),0)),"",OFFSET('5. Pp (3 años)'!$K$45,INT((ROW()-13)/2),0))</f>
        <v>Ascendente</v>
      </c>
      <c r="G83" s="753" t="str">
        <f ca="1">IF(ISBLANK(OFFSET('5. Pp (3 años)'!$H$45,INT((ROW()-13)/2),0)),"",OFFSET('5. Pp (3 años)'!$H$45,INT((ROW()-13)/2),0))</f>
        <v>Trimestral</v>
      </c>
      <c r="H83" s="760">
        <f ca="1">IF(ISBLANK(OFFSET('9. METAS'!$K$20,INT((ROW()-13)/2),0)),"",OFFSET('9. METAS'!$K$20,INT((ROW()-13)/2),0))</f>
        <v>18000</v>
      </c>
      <c r="I83" s="763"/>
      <c r="J83" s="195">
        <f ca="1">IF(MOD(ROW()-13,2)=0,IF(ISBLANK(OFFSET('10. SEGUIMIENTO 2025'!$N$14,INT((ROW()-13)/2),0)),"",OFFSET('10. SEGUIMIENTO 2025'!$N$14,INT((ROW()-13)/2),0)),IF(ISBLANK(OFFSET('9. METAS'!$N$20,INT((ROW()-14)/2),0)),"",OFFSET('9. METAS'!$N$20,INT((ROW()-14)/2),0)))</f>
        <v>41</v>
      </c>
      <c r="K83" s="196" t="str">
        <f ca="1">IF(MOD(ROW()-13,2)=0,IF(ISBLANK(OFFSET('10. SEGUIMIENTO 2025'!$O$14,INT((ROW()-13)/2),0)),"",OFFSET('10. SEGUIMIENTO 2025'!$O$14,INT((ROW()-13)/2),0)),IF(ISBLANK(OFFSET('9. METAS'!$O$20,INT((ROW()-14)/2),0)),"",OFFSET('9. METAS'!$O$20,INT((ROW()-14)/2),0)))</f>
        <v/>
      </c>
      <c r="L83" s="196" t="str">
        <f ca="1">IF(MOD(ROW()-13,2)=0,IF(ISBLANK(OFFSET('10. SEGUIMIENTO 2025'!$P$14,INT((ROW()-13)/2),0)),"",OFFSET('10. SEGUIMIENTO 2025'!$P$14,INT((ROW()-13)/2),0)),IF(ISBLANK(OFFSET('9. METAS'!$P$20,INT((ROW()-14)/2),0)),"",OFFSET('9. METAS'!$P$20,INT((ROW()-14)/2),0)))</f>
        <v/>
      </c>
      <c r="M83" s="197" t="str">
        <f ca="1">IF(MOD(ROW()-13,2)=0,IF(ISBLANK(OFFSET('10. SEGUIMIENTO 2025'!$Q$14,INT((ROW()-13)/2),0)),"",OFFSET('10. SEGUIMIENTO 2025'!$Q$14,INT((ROW()-13)/2),0)),IF(ISBLANK(OFFSET('9. METAS'!$Q$20,INT((ROW()-14)/2),0)),"",OFFSET('9. METAS'!$Q$20,INT((ROW()-14)/2),0)))</f>
        <v/>
      </c>
      <c r="N83" s="769">
        <f ca="1">IFERROR(J83/J84,"ND")</f>
        <v>1.0379746835443038E-2</v>
      </c>
      <c r="O83" s="771">
        <f ca="1">IFERROR(((J83)/H83),"ND")</f>
        <v>2.2777777777777779E-3</v>
      </c>
      <c r="P83" s="775"/>
    </row>
    <row r="84" spans="3:16">
      <c r="C84" s="747"/>
      <c r="D84" s="749"/>
      <c r="E84" s="749"/>
      <c r="F84" s="751"/>
      <c r="G84" s="753"/>
      <c r="H84" s="760"/>
      <c r="I84" s="764"/>
      <c r="J84" s="195">
        <f ca="1">IF(MOD(ROW()-13,2)=0,IF(ISBLANK(OFFSET('10. SEGUIMIENTO 2025'!$N$14,INT((ROW()-13)/2),0)),"",OFFSET('10. SEGUIMIENTO 2025'!$N$14,INT((ROW()-13)/2),0)),IF(ISBLANK(OFFSET('9. METAS'!$N$20,INT((ROW()-14)/2),0)),"",OFFSET('9. METAS'!$N$20,INT((ROW()-14)/2),0)))</f>
        <v>3950</v>
      </c>
      <c r="K84" s="196">
        <f ca="1">IF(MOD(ROW()-13,2)=0,IF(ISBLANK(OFFSET('10. SEGUIMIENTO 2025'!$O$14,INT((ROW()-13)/2),0)),"",OFFSET('10. SEGUIMIENTO 2025'!$O$14,INT((ROW()-13)/2),0)),IF(ISBLANK(OFFSET('9. METAS'!$O$20,INT((ROW()-14)/2),0)),"",OFFSET('9. METAS'!$O$20,INT((ROW()-14)/2),0)))</f>
        <v>4450</v>
      </c>
      <c r="L84" s="196">
        <f ca="1">IF(MOD(ROW()-13,2)=0,IF(ISBLANK(OFFSET('10. SEGUIMIENTO 2025'!$P$14,INT((ROW()-13)/2),0)),"",OFFSET('10. SEGUIMIENTO 2025'!$P$14,INT((ROW()-13)/2),0)),IF(ISBLANK(OFFSET('9. METAS'!$P$20,INT((ROW()-14)/2),0)),"",OFFSET('9. METAS'!$P$20,INT((ROW()-14)/2),0)))</f>
        <v>4750</v>
      </c>
      <c r="M84" s="197">
        <f ca="1">IF(MOD(ROW()-13,2)=0,IF(ISBLANK(OFFSET('10. SEGUIMIENTO 2025'!$Q$14,INT((ROW()-13)/2),0)),"",OFFSET('10. SEGUIMIENTO 2025'!$Q$14,INT((ROW()-13)/2),0)),IF(ISBLANK(OFFSET('9. METAS'!$Q$20,INT((ROW()-14)/2),0)),"",OFFSET('9. METAS'!$Q$20,INT((ROW()-14)/2),0)))</f>
        <v>4850</v>
      </c>
      <c r="N84" s="770"/>
      <c r="O84" s="772"/>
      <c r="P84" s="776"/>
    </row>
    <row r="85" spans="3:16">
      <c r="C85" s="756" t="str">
        <f ca="1">IF(ISBLANK(OFFSET('5. Pp (3 años)'!$C$45,INT((ROW()-13)/2),0)),"",OFFSET('5. Pp (3 años)'!$C$45,INT((ROW()-13)/2),0))</f>
        <v/>
      </c>
      <c r="D85" s="749" t="str">
        <f ca="1">IF(ISBLANK(OFFSET('5. Pp (3 años)'!$D$45,INT((ROW()-13)/2),0)),"",OFFSET('5. Pp (3 años)'!$D$45,INT((ROW()-13)/2),0))</f>
        <v/>
      </c>
      <c r="E85" s="749" t="str">
        <f ca="1">IF(ISBLANK(OFFSET('5. Pp (3 años)'!$E$45,INT((ROW()-13)/2),0)),"",OFFSET('5. Pp (3 años)'!$E$45,INT((ROW()-13)/2),0))</f>
        <v>PMMLIP: Porcentaje de mantenimiento de metros lineales de interconexión de pozos realizados.</v>
      </c>
      <c r="F85" s="751" t="str">
        <f ca="1">IF(ISBLANK(OFFSET('5. Pp (3 años)'!$K$45,INT((ROW()-13)/2),0)),"",OFFSET('5. Pp (3 años)'!$K$45,INT((ROW()-13)/2),0))</f>
        <v>Ascendente</v>
      </c>
      <c r="G85" s="753" t="str">
        <f ca="1">IF(ISBLANK(OFFSET('5. Pp (3 años)'!$H$45,INT((ROW()-13)/2),0)),"",OFFSET('5. Pp (3 años)'!$H$45,INT((ROW()-13)/2),0))</f>
        <v>Trimestral</v>
      </c>
      <c r="H85" s="760">
        <f ca="1">IF(ISBLANK(OFFSET('9. METAS'!$K$20,INT((ROW()-13)/2),0)),"",OFFSET('9. METAS'!$K$20,INT((ROW()-13)/2),0))</f>
        <v>4610</v>
      </c>
      <c r="I85" s="763"/>
      <c r="J85" s="195">
        <f ca="1">IF(MOD(ROW()-13,2)=0,IF(ISBLANK(OFFSET('10. SEGUIMIENTO 2025'!$N$14,INT((ROW()-13)/2),0)),"",OFFSET('10. SEGUIMIENTO 2025'!$N$14,INT((ROW()-13)/2),0)),IF(ISBLANK(OFFSET('9. METAS'!$N$20,INT((ROW()-14)/2),0)),"",OFFSET('9. METAS'!$N$20,INT((ROW()-14)/2),0)))</f>
        <v>41</v>
      </c>
      <c r="K85" s="196" t="str">
        <f ca="1">IF(MOD(ROW()-13,2)=0,IF(ISBLANK(OFFSET('10. SEGUIMIENTO 2025'!$O$14,INT((ROW()-13)/2),0)),"",OFFSET('10. SEGUIMIENTO 2025'!$O$14,INT((ROW()-13)/2),0)),IF(ISBLANK(OFFSET('9. METAS'!$O$20,INT((ROW()-14)/2),0)),"",OFFSET('9. METAS'!$O$20,INT((ROW()-14)/2),0)))</f>
        <v/>
      </c>
      <c r="L85" s="196" t="str">
        <f ca="1">IF(MOD(ROW()-13,2)=0,IF(ISBLANK(OFFSET('10. SEGUIMIENTO 2025'!$P$14,INT((ROW()-13)/2),0)),"",OFFSET('10. SEGUIMIENTO 2025'!$P$14,INT((ROW()-13)/2),0)),IF(ISBLANK(OFFSET('9. METAS'!$P$20,INT((ROW()-14)/2),0)),"",OFFSET('9. METAS'!$P$20,INT((ROW()-14)/2),0)))</f>
        <v/>
      </c>
      <c r="M85" s="197" t="str">
        <f ca="1">IF(MOD(ROW()-13,2)=0,IF(ISBLANK(OFFSET('10. SEGUIMIENTO 2025'!$Q$14,INT((ROW()-13)/2),0)),"",OFFSET('10. SEGUIMIENTO 2025'!$Q$14,INT((ROW()-13)/2),0)),IF(ISBLANK(OFFSET('9. METAS'!$Q$20,INT((ROW()-14)/2),0)),"",OFFSET('9. METAS'!$Q$20,INT((ROW()-14)/2),0)))</f>
        <v/>
      </c>
      <c r="N85" s="769">
        <f ca="1">IFERROR(J85/J86,"ND")</f>
        <v>4.1414141414141417E-2</v>
      </c>
      <c r="O85" s="771">
        <f ca="1">IFERROR(((J85)/H85),"ND")</f>
        <v>8.8937093275488072E-3</v>
      </c>
      <c r="P85" s="775"/>
    </row>
    <row r="86" spans="3:16">
      <c r="C86" s="747"/>
      <c r="D86" s="749"/>
      <c r="E86" s="749"/>
      <c r="F86" s="751"/>
      <c r="G86" s="753"/>
      <c r="H86" s="760"/>
      <c r="I86" s="764"/>
      <c r="J86" s="195">
        <f ca="1">IF(MOD(ROW()-13,2)=0,IF(ISBLANK(OFFSET('10. SEGUIMIENTO 2025'!$N$14,INT((ROW()-13)/2),0)),"",OFFSET('10. SEGUIMIENTO 2025'!$N$14,INT((ROW()-13)/2),0)),IF(ISBLANK(OFFSET('9. METAS'!$N$20,INT((ROW()-14)/2),0)),"",OFFSET('9. METAS'!$N$20,INT((ROW()-14)/2),0)))</f>
        <v>990</v>
      </c>
      <c r="K86" s="196">
        <f ca="1">IF(MOD(ROW()-13,2)=0,IF(ISBLANK(OFFSET('10. SEGUIMIENTO 2025'!$O$14,INT((ROW()-13)/2),0)),"",OFFSET('10. SEGUIMIENTO 2025'!$O$14,INT((ROW()-13)/2),0)),IF(ISBLANK(OFFSET('9. METAS'!$O$20,INT((ROW()-14)/2),0)),"",OFFSET('9. METAS'!$O$20,INT((ROW()-14)/2),0)))</f>
        <v>1150</v>
      </c>
      <c r="L86" s="196">
        <f ca="1">IF(MOD(ROW()-13,2)=0,IF(ISBLANK(OFFSET('10. SEGUIMIENTO 2025'!$P$14,INT((ROW()-13)/2),0)),"",OFFSET('10. SEGUIMIENTO 2025'!$P$14,INT((ROW()-13)/2),0)),IF(ISBLANK(OFFSET('9. METAS'!$P$20,INT((ROW()-14)/2),0)),"",OFFSET('9. METAS'!$P$20,INT((ROW()-14)/2),0)))</f>
        <v>1200</v>
      </c>
      <c r="M86" s="197">
        <f ca="1">IF(MOD(ROW()-13,2)=0,IF(ISBLANK(OFFSET('10. SEGUIMIENTO 2025'!$Q$14,INT((ROW()-13)/2),0)),"",OFFSET('10. SEGUIMIENTO 2025'!$Q$14,INT((ROW()-13)/2),0)),IF(ISBLANK(OFFSET('9. METAS'!$Q$20,INT((ROW()-14)/2),0)),"",OFFSET('9. METAS'!$Q$20,INT((ROW()-14)/2),0)))</f>
        <v>1270</v>
      </c>
      <c r="N86" s="770"/>
      <c r="O86" s="772"/>
      <c r="P86" s="776"/>
    </row>
    <row r="87" spans="3:16">
      <c r="C87" s="756" t="str">
        <f ca="1">IF(ISBLANK(OFFSET('5. Pp (3 años)'!$C$45,INT((ROW()-13)/2),0)),"",OFFSET('5. Pp (3 años)'!$C$45,INT((ROW()-13)/2),0))</f>
        <v>Actividad</v>
      </c>
      <c r="D87" s="749" t="str">
        <f ca="1">IF(ISBLANK(OFFSET('5. Pp (3 años)'!$D$45,INT((ROW()-13)/2),0)),"",OFFSET('5. Pp (3 años)'!$D$45,INT((ROW()-13)/2),0))</f>
        <v>2.2.1.1.5.3 Realización de servicio de limpieza de los accesos a playas públicas.</v>
      </c>
      <c r="E87" s="749" t="str">
        <f ca="1">IF(ISBLANK(OFFSET('5. Pp (3 años)'!$E$45,INT((ROW()-13)/2),0)),"",OFFSET('5. Pp (3 años)'!$E$45,INT((ROW()-13)/2),0))</f>
        <v xml:space="preserve">PKBRAPP: Porcentaje de Kilos de basura recolectado de los accesos a las playas públicas. </v>
      </c>
      <c r="F87" s="751" t="str">
        <f ca="1">IF(ISBLANK(OFFSET('5. Pp (3 años)'!$K$45,INT((ROW()-13)/2),0)),"",OFFSET('5. Pp (3 años)'!$K$45,INT((ROW()-13)/2),0))</f>
        <v>Ascendente</v>
      </c>
      <c r="G87" s="753" t="str">
        <f ca="1">IF(ISBLANK(OFFSET('5. Pp (3 años)'!$H$45,INT((ROW()-13)/2),0)),"",OFFSET('5. Pp (3 años)'!$H$45,INT((ROW()-13)/2),0))</f>
        <v>Trimestral</v>
      </c>
      <c r="H87" s="760">
        <f ca="1">IF(ISBLANK(OFFSET('9. METAS'!$K$20,INT((ROW()-13)/2),0)),"",OFFSET('9. METAS'!$K$20,INT((ROW()-13)/2),0))</f>
        <v>481000</v>
      </c>
      <c r="I87" s="763"/>
      <c r="J87" s="195">
        <f ca="1">IF(MOD(ROW()-13,2)=0,IF(ISBLANK(OFFSET('10. SEGUIMIENTO 2025'!$N$14,INT((ROW()-13)/2),0)),"",OFFSET('10. SEGUIMIENTO 2025'!$N$14,INT((ROW()-13)/2),0)),IF(ISBLANK(OFFSET('9. METAS'!$N$20,INT((ROW()-14)/2),0)),"",OFFSET('9. METAS'!$N$20,INT((ROW()-14)/2),0)))</f>
        <v>41</v>
      </c>
      <c r="K87" s="196" t="str">
        <f ca="1">IF(MOD(ROW()-13,2)=0,IF(ISBLANK(OFFSET('10. SEGUIMIENTO 2025'!$O$14,INT((ROW()-13)/2),0)),"",OFFSET('10. SEGUIMIENTO 2025'!$O$14,INT((ROW()-13)/2),0)),IF(ISBLANK(OFFSET('9. METAS'!$O$20,INT((ROW()-14)/2),0)),"",OFFSET('9. METAS'!$O$20,INT((ROW()-14)/2),0)))</f>
        <v/>
      </c>
      <c r="L87" s="196" t="str">
        <f ca="1">IF(MOD(ROW()-13,2)=0,IF(ISBLANK(OFFSET('10. SEGUIMIENTO 2025'!$P$14,INT((ROW()-13)/2),0)),"",OFFSET('10. SEGUIMIENTO 2025'!$P$14,INT((ROW()-13)/2),0)),IF(ISBLANK(OFFSET('9. METAS'!$P$20,INT((ROW()-14)/2),0)),"",OFFSET('9. METAS'!$P$20,INT((ROW()-14)/2),0)))</f>
        <v/>
      </c>
      <c r="M87" s="197" t="str">
        <f ca="1">IF(MOD(ROW()-13,2)=0,IF(ISBLANK(OFFSET('10. SEGUIMIENTO 2025'!$Q$14,INT((ROW()-13)/2),0)),"",OFFSET('10. SEGUIMIENTO 2025'!$Q$14,INT((ROW()-13)/2),0)),IF(ISBLANK(OFFSET('9. METAS'!$Q$20,INT((ROW()-14)/2),0)),"",OFFSET('9. METAS'!$Q$20,INT((ROW()-14)/2),0)))</f>
        <v/>
      </c>
      <c r="N87" s="769">
        <f ca="1">IFERROR(J87/J88,"ND")</f>
        <v>3.7614678899082569E-4</v>
      </c>
      <c r="O87" s="771">
        <f ca="1">IFERROR(((J87)/H87),"ND")</f>
        <v>8.5239085239085242E-5</v>
      </c>
      <c r="P87" s="775"/>
    </row>
    <row r="88" spans="3:16">
      <c r="C88" s="747"/>
      <c r="D88" s="749"/>
      <c r="E88" s="749"/>
      <c r="F88" s="751"/>
      <c r="G88" s="753"/>
      <c r="H88" s="760"/>
      <c r="I88" s="764"/>
      <c r="J88" s="195">
        <f ca="1">IF(MOD(ROW()-13,2)=0,IF(ISBLANK(OFFSET('10. SEGUIMIENTO 2025'!$N$14,INT((ROW()-13)/2),0)),"",OFFSET('10. SEGUIMIENTO 2025'!$N$14,INT((ROW()-13)/2),0)),IF(ISBLANK(OFFSET('9. METAS'!$N$20,INT((ROW()-14)/2),0)),"",OFFSET('9. METAS'!$N$20,INT((ROW()-14)/2),0)))</f>
        <v>109000</v>
      </c>
      <c r="K88" s="196">
        <f ca="1">IF(MOD(ROW()-13,2)=0,IF(ISBLANK(OFFSET('10. SEGUIMIENTO 2025'!$O$14,INT((ROW()-13)/2),0)),"",OFFSET('10. SEGUIMIENTO 2025'!$O$14,INT((ROW()-13)/2),0)),IF(ISBLANK(OFFSET('9. METAS'!$O$20,INT((ROW()-14)/2),0)),"",OFFSET('9. METAS'!$O$20,INT((ROW()-14)/2),0)))</f>
        <v>112000</v>
      </c>
      <c r="L88" s="196">
        <f ca="1">IF(MOD(ROW()-13,2)=0,IF(ISBLANK(OFFSET('10. SEGUIMIENTO 2025'!$P$14,INT((ROW()-13)/2),0)),"",OFFSET('10. SEGUIMIENTO 2025'!$P$14,INT((ROW()-13)/2),0)),IF(ISBLANK(OFFSET('9. METAS'!$P$20,INT((ROW()-14)/2),0)),"",OFFSET('9. METAS'!$P$20,INT((ROW()-14)/2),0)))</f>
        <v>135000</v>
      </c>
      <c r="M88" s="197">
        <f ca="1">IF(MOD(ROW()-13,2)=0,IF(ISBLANK(OFFSET('10. SEGUIMIENTO 2025'!$Q$14,INT((ROW()-13)/2),0)),"",OFFSET('10. SEGUIMIENTO 2025'!$Q$14,INT((ROW()-13)/2),0)),IF(ISBLANK(OFFSET('9. METAS'!$Q$20,INT((ROW()-14)/2),0)),"",OFFSET('9. METAS'!$Q$20,INT((ROW()-14)/2),0)))</f>
        <v>125000</v>
      </c>
      <c r="N88" s="770"/>
      <c r="O88" s="772"/>
      <c r="P88" s="776"/>
    </row>
    <row r="89" spans="3:16">
      <c r="C89" s="756" t="str">
        <f ca="1">IF(ISBLANK(OFFSET('5. Pp (3 años)'!$C$45,INT((ROW()-13)/2),0)),"",OFFSET('5. Pp (3 años)'!$C$45,INT((ROW()-13)/2),0))</f>
        <v/>
      </c>
      <c r="D89" s="749" t="str">
        <f ca="1">IF(ISBLANK(OFFSET('5. Pp (3 años)'!$D$45,INT((ROW()-13)/2),0)),"",OFFSET('5. Pp (3 años)'!$D$45,INT((ROW()-13)/2),0))</f>
        <v/>
      </c>
      <c r="E89" s="749" t="str">
        <f ca="1">IF(ISBLANK(OFFSET('5. Pp (3 años)'!$E$45,INT((ROW()-13)/2),0)),"",OFFSET('5. Pp (3 años)'!$E$45,INT((ROW()-13)/2),0))</f>
        <v xml:space="preserve">PMCSPMRAPP: Porcentaje de metros cubicos de sargazo y pasto marino retirado de los accesos a las playas públicas. </v>
      </c>
      <c r="F89" s="751" t="str">
        <f ca="1">IF(ISBLANK(OFFSET('5. Pp (3 años)'!$K$45,INT((ROW()-13)/2),0)),"",OFFSET('5. Pp (3 años)'!$K$45,INT((ROW()-13)/2),0))</f>
        <v>Ascendente</v>
      </c>
      <c r="G89" s="753" t="str">
        <f ca="1">IF(ISBLANK(OFFSET('5. Pp (3 años)'!$H$45,INT((ROW()-13)/2),0)),"",OFFSET('5. Pp (3 años)'!$H$45,INT((ROW()-13)/2),0))</f>
        <v>Trimestral</v>
      </c>
      <c r="H89" s="760">
        <f ca="1">IF(ISBLANK(OFFSET('9. METAS'!$K$20,INT((ROW()-13)/2),0)),"",OFFSET('9. METAS'!$K$20,INT((ROW()-13)/2),0))</f>
        <v>12800</v>
      </c>
      <c r="I89" s="763"/>
      <c r="J89" s="195">
        <f ca="1">IF(MOD(ROW()-13,2)=0,IF(ISBLANK(OFFSET('10. SEGUIMIENTO 2025'!$N$14,INT((ROW()-13)/2),0)),"",OFFSET('10. SEGUIMIENTO 2025'!$N$14,INT((ROW()-13)/2),0)),IF(ISBLANK(OFFSET('9. METAS'!$N$20,INT((ROW()-14)/2),0)),"",OFFSET('9. METAS'!$N$20,INT((ROW()-14)/2),0)))</f>
        <v>41</v>
      </c>
      <c r="K89" s="196" t="str">
        <f ca="1">IF(MOD(ROW()-13,2)=0,IF(ISBLANK(OFFSET('10. SEGUIMIENTO 2025'!$O$14,INT((ROW()-13)/2),0)),"",OFFSET('10. SEGUIMIENTO 2025'!$O$14,INT((ROW()-13)/2),0)),IF(ISBLANK(OFFSET('9. METAS'!$O$20,INT((ROW()-14)/2),0)),"",OFFSET('9. METAS'!$O$20,INT((ROW()-14)/2),0)))</f>
        <v/>
      </c>
      <c r="L89" s="196" t="str">
        <f ca="1">IF(MOD(ROW()-13,2)=0,IF(ISBLANK(OFFSET('10. SEGUIMIENTO 2025'!$P$14,INT((ROW()-13)/2),0)),"",OFFSET('10. SEGUIMIENTO 2025'!$P$14,INT((ROW()-13)/2),0)),IF(ISBLANK(OFFSET('9. METAS'!$P$20,INT((ROW()-14)/2),0)),"",OFFSET('9. METAS'!$P$20,INT((ROW()-14)/2),0)))</f>
        <v/>
      </c>
      <c r="M89" s="197" t="str">
        <f ca="1">IF(MOD(ROW()-13,2)=0,IF(ISBLANK(OFFSET('10. SEGUIMIENTO 2025'!$Q$14,INT((ROW()-13)/2),0)),"",OFFSET('10. SEGUIMIENTO 2025'!$Q$14,INT((ROW()-13)/2),0)),IF(ISBLANK(OFFSET('9. METAS'!$Q$20,INT((ROW()-14)/2),0)),"",OFFSET('9. METAS'!$Q$20,INT((ROW()-14)/2),0)))</f>
        <v/>
      </c>
      <c r="N89" s="769">
        <f ca="1">IFERROR(J89/J90,"ND")</f>
        <v>1.5648854961832062E-2</v>
      </c>
      <c r="O89" s="771">
        <f ca="1">IFERROR(((J89)/H89),"ND")</f>
        <v>3.2031249999999998E-3</v>
      </c>
      <c r="P89" s="775"/>
    </row>
    <row r="90" spans="3:16">
      <c r="C90" s="747"/>
      <c r="D90" s="749"/>
      <c r="E90" s="749"/>
      <c r="F90" s="751"/>
      <c r="G90" s="753"/>
      <c r="H90" s="760"/>
      <c r="I90" s="764"/>
      <c r="J90" s="195">
        <f ca="1">IF(MOD(ROW()-13,2)=0,IF(ISBLANK(OFFSET('10. SEGUIMIENTO 2025'!$N$14,INT((ROW()-13)/2),0)),"",OFFSET('10. SEGUIMIENTO 2025'!$N$14,INT((ROW()-13)/2),0)),IF(ISBLANK(OFFSET('9. METAS'!$N$20,INT((ROW()-14)/2),0)),"",OFFSET('9. METAS'!$N$20,INT((ROW()-14)/2),0)))</f>
        <v>2620</v>
      </c>
      <c r="K90" s="196">
        <f ca="1">IF(MOD(ROW()-13,2)=0,IF(ISBLANK(OFFSET('10. SEGUIMIENTO 2025'!$O$14,INT((ROW()-13)/2),0)),"",OFFSET('10. SEGUIMIENTO 2025'!$O$14,INT((ROW()-13)/2),0)),IF(ISBLANK(OFFSET('9. METAS'!$O$20,INT((ROW()-14)/2),0)),"",OFFSET('9. METAS'!$O$20,INT((ROW()-14)/2),0)))</f>
        <v>3670</v>
      </c>
      <c r="L90" s="196">
        <f ca="1">IF(MOD(ROW()-13,2)=0,IF(ISBLANK(OFFSET('10. SEGUIMIENTO 2025'!$P$14,INT((ROW()-13)/2),0)),"",OFFSET('10. SEGUIMIENTO 2025'!$P$14,INT((ROW()-13)/2),0)),IF(ISBLANK(OFFSET('9. METAS'!$P$20,INT((ROW()-14)/2),0)),"",OFFSET('9. METAS'!$P$20,INT((ROW()-14)/2),0)))</f>
        <v>3480</v>
      </c>
      <c r="M90" s="197">
        <f ca="1">IF(MOD(ROW()-13,2)=0,IF(ISBLANK(OFFSET('10. SEGUIMIENTO 2025'!$Q$14,INT((ROW()-13)/2),0)),"",OFFSET('10. SEGUIMIENTO 2025'!$Q$14,INT((ROW()-13)/2),0)),IF(ISBLANK(OFFSET('9. METAS'!$Q$20,INT((ROW()-14)/2),0)),"",OFFSET('9. METAS'!$Q$20,INT((ROW()-14)/2),0)))</f>
        <v>3030</v>
      </c>
      <c r="N90" s="770"/>
      <c r="O90" s="772"/>
      <c r="P90" s="776"/>
    </row>
    <row r="91" spans="3:16">
      <c r="C91" s="756" t="str">
        <f ca="1">IF(ISBLANK(OFFSET('5. Pp (3 años)'!$C$45,INT((ROW()-13)/2),0)),"",OFFSET('5. Pp (3 años)'!$C$45,INT((ROW()-13)/2),0))</f>
        <v>Actividad</v>
      </c>
      <c r="D91" s="749" t="str">
        <f ca="1">IF(ISBLANK(OFFSET('5. Pp (3 años)'!$D$45,INT((ROW()-13)/2),0)),"",OFFSET('5. Pp (3 años)'!$D$45,INT((ROW()-13)/2),0))</f>
        <v xml:space="preserve"> 2.2.1.1.5.4 Implementación del mantenimiento de parque vehicular, equipo menor y maquinaria pesada.</v>
      </c>
      <c r="E91" s="749" t="str">
        <f ca="1">IF(ISBLANK(OFFSET('5. Pp (3 años)'!$E$45,INT((ROW()-13)/2),0)),"",OFFSET('5. Pp (3 años)'!$E$45,INT((ROW()-13)/2),0))</f>
        <v>PMPVEMMP: Porcentaje de mantenimiento de parque vehicular, equipo menor y maquinaria pesada de la Dirección de pozos y Limpieza de playas.</v>
      </c>
      <c r="F91" s="751" t="str">
        <f ca="1">IF(ISBLANK(OFFSET('5. Pp (3 años)'!$K$45,INT((ROW()-13)/2),0)),"",OFFSET('5. Pp (3 años)'!$K$45,INT((ROW()-13)/2),0))</f>
        <v>Ascendente</v>
      </c>
      <c r="G91" s="753" t="str">
        <f ca="1">IF(ISBLANK(OFFSET('5. Pp (3 años)'!$H$45,INT((ROW()-13)/2),0)),"",OFFSET('5. Pp (3 años)'!$H$45,INT((ROW()-13)/2),0))</f>
        <v>Trimestral</v>
      </c>
      <c r="H91" s="760">
        <f ca="1">IF(ISBLANK(OFFSET('9. METAS'!$K$20,INT((ROW()-13)/2),0)),"",OFFSET('9. METAS'!$K$20,INT((ROW()-13)/2),0))</f>
        <v>35</v>
      </c>
      <c r="I91" s="763"/>
      <c r="J91" s="195">
        <f ca="1">IF(MOD(ROW()-13,2)=0,IF(ISBLANK(OFFSET('10. SEGUIMIENTO 2025'!$N$14,INT((ROW()-13)/2),0)),"",OFFSET('10. SEGUIMIENTO 2025'!$N$14,INT((ROW()-13)/2),0)),IF(ISBLANK(OFFSET('9. METAS'!$N$20,INT((ROW()-14)/2),0)),"",OFFSET('9. METAS'!$N$20,INT((ROW()-14)/2),0)))</f>
        <v>41</v>
      </c>
      <c r="K91" s="196" t="str">
        <f ca="1">IF(MOD(ROW()-13,2)=0,IF(ISBLANK(OFFSET('10. SEGUIMIENTO 2025'!$O$14,INT((ROW()-13)/2),0)),"",OFFSET('10. SEGUIMIENTO 2025'!$O$14,INT((ROW()-13)/2),0)),IF(ISBLANK(OFFSET('9. METAS'!$O$20,INT((ROW()-14)/2),0)),"",OFFSET('9. METAS'!$O$20,INT((ROW()-14)/2),0)))</f>
        <v/>
      </c>
      <c r="L91" s="196" t="str">
        <f ca="1">IF(MOD(ROW()-13,2)=0,IF(ISBLANK(OFFSET('10. SEGUIMIENTO 2025'!$P$14,INT((ROW()-13)/2),0)),"",OFFSET('10. SEGUIMIENTO 2025'!$P$14,INT((ROW()-13)/2),0)),IF(ISBLANK(OFFSET('9. METAS'!$P$20,INT((ROW()-14)/2),0)),"",OFFSET('9. METAS'!$P$20,INT((ROW()-14)/2),0)))</f>
        <v/>
      </c>
      <c r="M91" s="197" t="str">
        <f ca="1">IF(MOD(ROW()-13,2)=0,IF(ISBLANK(OFFSET('10. SEGUIMIENTO 2025'!$Q$14,INT((ROW()-13)/2),0)),"",OFFSET('10. SEGUIMIENTO 2025'!$Q$14,INT((ROW()-13)/2),0)),IF(ISBLANK(OFFSET('9. METAS'!$Q$20,INT((ROW()-14)/2),0)),"",OFFSET('9. METAS'!$Q$20,INT((ROW()-14)/2),0)))</f>
        <v/>
      </c>
      <c r="N91" s="769">
        <f ca="1">IFERROR(J91/J92,"ND")</f>
        <v>5.8571428571428568</v>
      </c>
      <c r="O91" s="771">
        <f ca="1">IFERROR(((J91)/H91),"ND")</f>
        <v>1.1714285714285715</v>
      </c>
      <c r="P91" s="775"/>
    </row>
    <row r="92" spans="3:16">
      <c r="C92" s="747"/>
      <c r="D92" s="749"/>
      <c r="E92" s="749"/>
      <c r="F92" s="751"/>
      <c r="G92" s="753"/>
      <c r="H92" s="760"/>
      <c r="I92" s="764"/>
      <c r="J92" s="195">
        <f ca="1">IF(MOD(ROW()-13,2)=0,IF(ISBLANK(OFFSET('10. SEGUIMIENTO 2025'!$N$14,INT((ROW()-13)/2),0)),"",OFFSET('10. SEGUIMIENTO 2025'!$N$14,INT((ROW()-13)/2),0)),IF(ISBLANK(OFFSET('9. METAS'!$N$20,INT((ROW()-14)/2),0)),"",OFFSET('9. METAS'!$N$20,INT((ROW()-14)/2),0)))</f>
        <v>7</v>
      </c>
      <c r="K92" s="196">
        <f ca="1">IF(MOD(ROW()-13,2)=0,IF(ISBLANK(OFFSET('10. SEGUIMIENTO 2025'!$O$14,INT((ROW()-13)/2),0)),"",OFFSET('10. SEGUIMIENTO 2025'!$O$14,INT((ROW()-13)/2),0)),IF(ISBLANK(OFFSET('9. METAS'!$O$20,INT((ROW()-14)/2),0)),"",OFFSET('9. METAS'!$O$20,INT((ROW()-14)/2),0)))</f>
        <v>10</v>
      </c>
      <c r="L92" s="196">
        <f ca="1">IF(MOD(ROW()-13,2)=0,IF(ISBLANK(OFFSET('10. SEGUIMIENTO 2025'!$P$14,INT((ROW()-13)/2),0)),"",OFFSET('10. SEGUIMIENTO 2025'!$P$14,INT((ROW()-13)/2),0)),IF(ISBLANK(OFFSET('9. METAS'!$P$20,INT((ROW()-14)/2),0)),"",OFFSET('9. METAS'!$P$20,INT((ROW()-14)/2),0)))</f>
        <v>9</v>
      </c>
      <c r="M92" s="197">
        <f ca="1">IF(MOD(ROW()-13,2)=0,IF(ISBLANK(OFFSET('10. SEGUIMIENTO 2025'!$Q$14,INT((ROW()-13)/2),0)),"",OFFSET('10. SEGUIMIENTO 2025'!$Q$14,INT((ROW()-13)/2),0)),IF(ISBLANK(OFFSET('9. METAS'!$Q$20,INT((ROW()-14)/2),0)),"",OFFSET('9. METAS'!$Q$20,INT((ROW()-14)/2),0)))</f>
        <v>9</v>
      </c>
      <c r="N92" s="770"/>
      <c r="O92" s="772"/>
      <c r="P92" s="776"/>
    </row>
    <row r="93" spans="3:16">
      <c r="C93" s="756" t="str">
        <f ca="1">IF(ISBLANK(OFFSET('5. Pp (3 años)'!$C$45,INT((ROW()-13)/2),0)),"",OFFSET('5. Pp (3 años)'!$C$45,INT((ROW()-13)/2),0))</f>
        <v>Componente</v>
      </c>
      <c r="D93" s="749" t="str">
        <f ca="1">IF(ISBLANK(OFFSET('5. Pp (3 años)'!$D$45,INT((ROW()-13)/2),0)),"",OFFSET('5. Pp (3 años)'!$D$45,INT((ROW()-13)/2),0))</f>
        <v>2.2.1.1.6  Mantenimiento de la Infraestructura de parques y jardines del municipio de Benito Juárez atendido.</v>
      </c>
      <c r="E93" s="749" t="str">
        <f ca="1">IF(ISBLANK(OFFSET('5. Pp (3 años)'!$E$45,INT((ROW()-13)/2),0)),"",OFFSET('5. Pp (3 años)'!$E$45,INT((ROW()-13)/2),0))</f>
        <v>PSMIPJR: Porcentaje servicios de mantenimiento a la infraestructura de parques y jardines realizados.</v>
      </c>
      <c r="F93" s="751" t="str">
        <f ca="1">IF(ISBLANK(OFFSET('5. Pp (3 años)'!$K$45,INT((ROW()-13)/2),0)),"",OFFSET('5. Pp (3 años)'!$K$45,INT((ROW()-13)/2),0))</f>
        <v>Ascendente</v>
      </c>
      <c r="G93" s="753" t="str">
        <f ca="1">IF(ISBLANK(OFFSET('5. Pp (3 años)'!$H$45,INT((ROW()-13)/2),0)),"",OFFSET('5. Pp (3 años)'!$H$45,INT((ROW()-13)/2),0))</f>
        <v>Trimestral</v>
      </c>
      <c r="H93" s="760">
        <f ca="1">IF(ISBLANK(OFFSET('9. METAS'!$K$20,INT((ROW()-13)/2),0)),"",OFFSET('9. METAS'!$K$20,INT((ROW()-13)/2),0))</f>
        <v>115</v>
      </c>
      <c r="I93" s="763"/>
      <c r="J93" s="195">
        <f ca="1">IF(MOD(ROW()-13,2)=0,IF(ISBLANK(OFFSET('10. SEGUIMIENTO 2025'!$N$14,INT((ROW()-13)/2),0)),"",OFFSET('10. SEGUIMIENTO 2025'!$N$14,INT((ROW()-13)/2),0)),IF(ISBLANK(OFFSET('9. METAS'!$N$20,INT((ROW()-14)/2),0)),"",OFFSET('9. METAS'!$N$20,INT((ROW()-14)/2),0)))</f>
        <v>41</v>
      </c>
      <c r="K93" s="196" t="str">
        <f ca="1">IF(MOD(ROW()-13,2)=0,IF(ISBLANK(OFFSET('10. SEGUIMIENTO 2025'!$O$14,INT((ROW()-13)/2),0)),"",OFFSET('10. SEGUIMIENTO 2025'!$O$14,INT((ROW()-13)/2),0)),IF(ISBLANK(OFFSET('9. METAS'!$O$20,INT((ROW()-14)/2),0)),"",OFFSET('9. METAS'!$O$20,INT((ROW()-14)/2),0)))</f>
        <v/>
      </c>
      <c r="L93" s="196" t="str">
        <f ca="1">IF(MOD(ROW()-13,2)=0,IF(ISBLANK(OFFSET('10. SEGUIMIENTO 2025'!$P$14,INT((ROW()-13)/2),0)),"",OFFSET('10. SEGUIMIENTO 2025'!$P$14,INT((ROW()-13)/2),0)),IF(ISBLANK(OFFSET('9. METAS'!$P$20,INT((ROW()-14)/2),0)),"",OFFSET('9. METAS'!$P$20,INT((ROW()-14)/2),0)))</f>
        <v/>
      </c>
      <c r="M93" s="197" t="str">
        <f ca="1">IF(MOD(ROW()-13,2)=0,IF(ISBLANK(OFFSET('10. SEGUIMIENTO 2025'!$Q$14,INT((ROW()-13)/2),0)),"",OFFSET('10. SEGUIMIENTO 2025'!$Q$14,INT((ROW()-13)/2),0)),IF(ISBLANK(OFFSET('9. METAS'!$Q$20,INT((ROW()-14)/2),0)),"",OFFSET('9. METAS'!$Q$20,INT((ROW()-14)/2),0)))</f>
        <v/>
      </c>
      <c r="N93" s="769">
        <f ca="1">IFERROR(J93/J94,"ND")</f>
        <v>1.64</v>
      </c>
      <c r="O93" s="771">
        <f ca="1">IFERROR(((J93)/H93),"ND")</f>
        <v>0.35652173913043478</v>
      </c>
      <c r="P93" s="775"/>
    </row>
    <row r="94" spans="3:16">
      <c r="C94" s="747"/>
      <c r="D94" s="749"/>
      <c r="E94" s="749"/>
      <c r="F94" s="751"/>
      <c r="G94" s="753"/>
      <c r="H94" s="760"/>
      <c r="I94" s="764"/>
      <c r="J94" s="195">
        <f ca="1">IF(MOD(ROW()-13,2)=0,IF(ISBLANK(OFFSET('10. SEGUIMIENTO 2025'!$N$14,INT((ROW()-13)/2),0)),"",OFFSET('10. SEGUIMIENTO 2025'!$N$14,INT((ROW()-13)/2),0)),IF(ISBLANK(OFFSET('9. METAS'!$N$20,INT((ROW()-14)/2),0)),"",OFFSET('9. METAS'!$N$20,INT((ROW()-14)/2),0)))</f>
        <v>25</v>
      </c>
      <c r="K94" s="196">
        <f ca="1">IF(MOD(ROW()-13,2)=0,IF(ISBLANK(OFFSET('10. SEGUIMIENTO 2025'!$O$14,INT((ROW()-13)/2),0)),"",OFFSET('10. SEGUIMIENTO 2025'!$O$14,INT((ROW()-13)/2),0)),IF(ISBLANK(OFFSET('9. METAS'!$O$20,INT((ROW()-14)/2),0)),"",OFFSET('9. METAS'!$O$20,INT((ROW()-14)/2),0)))</f>
        <v>35</v>
      </c>
      <c r="L94" s="196">
        <f ca="1">IF(MOD(ROW()-13,2)=0,IF(ISBLANK(OFFSET('10. SEGUIMIENTO 2025'!$P$14,INT((ROW()-13)/2),0)),"",OFFSET('10. SEGUIMIENTO 2025'!$P$14,INT((ROW()-13)/2),0)),IF(ISBLANK(OFFSET('9. METAS'!$P$20,INT((ROW()-14)/2),0)),"",OFFSET('9. METAS'!$P$20,INT((ROW()-14)/2),0)))</f>
        <v>30</v>
      </c>
      <c r="M94" s="197">
        <f ca="1">IF(MOD(ROW()-13,2)=0,IF(ISBLANK(OFFSET('10. SEGUIMIENTO 2025'!$Q$14,INT((ROW()-13)/2),0)),"",OFFSET('10. SEGUIMIENTO 2025'!$Q$14,INT((ROW()-13)/2),0)),IF(ISBLANK(OFFSET('9. METAS'!$Q$20,INT((ROW()-14)/2),0)),"",OFFSET('9. METAS'!$Q$20,INT((ROW()-14)/2),0)))</f>
        <v>25</v>
      </c>
      <c r="N94" s="770"/>
      <c r="O94" s="772"/>
      <c r="P94" s="776"/>
    </row>
    <row r="95" spans="3:16">
      <c r="C95" s="756" t="str">
        <f ca="1">IF(ISBLANK(OFFSET('5. Pp (3 años)'!$C$45,INT((ROW()-13)/2),0)),"",OFFSET('5. Pp (3 años)'!$C$45,INT((ROW()-13)/2),0))</f>
        <v>Actividad</v>
      </c>
      <c r="D95" s="749" t="str">
        <f ca="1">IF(ISBLANK(OFFSET('5. Pp (3 años)'!$D$45,INT((ROW()-13)/2),0)),"",OFFSET('5. Pp (3 años)'!$D$45,INT((ROW()-13)/2),0))</f>
        <v>2.2.1.1.6.1 Realización de servicios de limpieza a espacios públicos y parques.</v>
      </c>
      <c r="E95" s="749" t="str">
        <f ca="1">IF(ISBLANK(OFFSET('5. Pp (3 años)'!$E$45,INT((ROW()-13)/2),0)),"",OFFSET('5. Pp (3 años)'!$E$45,INT((ROW()-13)/2),0))</f>
        <v>PSLPEPR: Porcentaje de  servicios de limpieza a parques y espacios públicos realizados.</v>
      </c>
      <c r="F95" s="751" t="str">
        <f ca="1">IF(ISBLANK(OFFSET('5. Pp (3 años)'!$K$45,INT((ROW()-13)/2),0)),"",OFFSET('5. Pp (3 años)'!$K$45,INT((ROW()-13)/2),0))</f>
        <v>Ascendente</v>
      </c>
      <c r="G95" s="753" t="str">
        <f ca="1">IF(ISBLANK(OFFSET('5. Pp (3 años)'!$H$45,INT((ROW()-13)/2),0)),"",OFFSET('5. Pp (3 años)'!$H$45,INT((ROW()-13)/2),0))</f>
        <v>Trimestral</v>
      </c>
      <c r="H95" s="760">
        <f ca="1">IF(ISBLANK(OFFSET('9. METAS'!$K$20,INT((ROW()-13)/2),0)),"",OFFSET('9. METAS'!$K$20,INT((ROW()-13)/2),0))</f>
        <v>2380</v>
      </c>
      <c r="I95" s="763"/>
      <c r="J95" s="195">
        <f ca="1">IF(MOD(ROW()-13,2)=0,IF(ISBLANK(OFFSET('10. SEGUIMIENTO 2025'!$N$14,INT((ROW()-13)/2),0)),"",OFFSET('10. SEGUIMIENTO 2025'!$N$14,INT((ROW()-13)/2),0)),IF(ISBLANK(OFFSET('9. METAS'!$N$20,INT((ROW()-14)/2),0)),"",OFFSET('9. METAS'!$N$20,INT((ROW()-14)/2),0)))</f>
        <v>41</v>
      </c>
      <c r="K95" s="196" t="str">
        <f ca="1">IF(MOD(ROW()-13,2)=0,IF(ISBLANK(OFFSET('10. SEGUIMIENTO 2025'!$O$14,INT((ROW()-13)/2),0)),"",OFFSET('10. SEGUIMIENTO 2025'!$O$14,INT((ROW()-13)/2),0)),IF(ISBLANK(OFFSET('9. METAS'!$O$20,INT((ROW()-14)/2),0)),"",OFFSET('9. METAS'!$O$20,INT((ROW()-14)/2),0)))</f>
        <v/>
      </c>
      <c r="L95" s="196" t="str">
        <f ca="1">IF(MOD(ROW()-13,2)=0,IF(ISBLANK(OFFSET('10. SEGUIMIENTO 2025'!$P$14,INT((ROW()-13)/2),0)),"",OFFSET('10. SEGUIMIENTO 2025'!$P$14,INT((ROW()-13)/2),0)),IF(ISBLANK(OFFSET('9. METAS'!$P$20,INT((ROW()-14)/2),0)),"",OFFSET('9. METAS'!$P$20,INT((ROW()-14)/2),0)))</f>
        <v/>
      </c>
      <c r="M95" s="197" t="str">
        <f ca="1">IF(MOD(ROW()-13,2)=0,IF(ISBLANK(OFFSET('10. SEGUIMIENTO 2025'!$Q$14,INT((ROW()-13)/2),0)),"",OFFSET('10. SEGUIMIENTO 2025'!$Q$14,INT((ROW()-13)/2),0)),IF(ISBLANK(OFFSET('9. METAS'!$Q$20,INT((ROW()-14)/2),0)),"",OFFSET('9. METAS'!$Q$20,INT((ROW()-14)/2),0)))</f>
        <v/>
      </c>
      <c r="N95" s="769">
        <f ca="1">IFERROR(J95/J96,"ND")</f>
        <v>6.8907563025210089E-2</v>
      </c>
      <c r="O95" s="771">
        <f ca="1">IFERROR(((J95)/H95),"ND")</f>
        <v>1.7226890756302522E-2</v>
      </c>
      <c r="P95" s="775"/>
    </row>
    <row r="96" spans="3:16">
      <c r="C96" s="747"/>
      <c r="D96" s="749"/>
      <c r="E96" s="749"/>
      <c r="F96" s="751"/>
      <c r="G96" s="753"/>
      <c r="H96" s="760"/>
      <c r="I96" s="764"/>
      <c r="J96" s="195">
        <f ca="1">IF(MOD(ROW()-13,2)=0,IF(ISBLANK(OFFSET('10. SEGUIMIENTO 2025'!$N$14,INT((ROW()-13)/2),0)),"",OFFSET('10. SEGUIMIENTO 2025'!$N$14,INT((ROW()-13)/2),0)),IF(ISBLANK(OFFSET('9. METAS'!$N$20,INT((ROW()-14)/2),0)),"",OFFSET('9. METAS'!$N$20,INT((ROW()-14)/2),0)))</f>
        <v>595</v>
      </c>
      <c r="K96" s="196">
        <f ca="1">IF(MOD(ROW()-13,2)=0,IF(ISBLANK(OFFSET('10. SEGUIMIENTO 2025'!$O$14,INT((ROW()-13)/2),0)),"",OFFSET('10. SEGUIMIENTO 2025'!$O$14,INT((ROW()-13)/2),0)),IF(ISBLANK(OFFSET('9. METAS'!$O$20,INT((ROW()-14)/2),0)),"",OFFSET('9. METAS'!$O$20,INT((ROW()-14)/2),0)))</f>
        <v>595</v>
      </c>
      <c r="L96" s="196">
        <f ca="1">IF(MOD(ROW()-13,2)=0,IF(ISBLANK(OFFSET('10. SEGUIMIENTO 2025'!$P$14,INT((ROW()-13)/2),0)),"",OFFSET('10. SEGUIMIENTO 2025'!$P$14,INT((ROW()-13)/2),0)),IF(ISBLANK(OFFSET('9. METAS'!$P$20,INT((ROW()-14)/2),0)),"",OFFSET('9. METAS'!$P$20,INT((ROW()-14)/2),0)))</f>
        <v>595</v>
      </c>
      <c r="M96" s="197">
        <f ca="1">IF(MOD(ROW()-13,2)=0,IF(ISBLANK(OFFSET('10. SEGUIMIENTO 2025'!$Q$14,INT((ROW()-13)/2),0)),"",OFFSET('10. SEGUIMIENTO 2025'!$Q$14,INT((ROW()-13)/2),0)),IF(ISBLANK(OFFSET('9. METAS'!$Q$20,INT((ROW()-14)/2),0)),"",OFFSET('9. METAS'!$Q$20,INT((ROW()-14)/2),0)))</f>
        <v>595</v>
      </c>
      <c r="N96" s="770"/>
      <c r="O96" s="772"/>
      <c r="P96" s="776"/>
    </row>
    <row r="97" spans="3:16">
      <c r="C97" s="756" t="str">
        <f ca="1">IF(ISBLANK(OFFSET('5. Pp (3 años)'!$C$45,INT((ROW()-13)/2),0)),"",OFFSET('5. Pp (3 años)'!$C$45,INT((ROW()-13)/2),0))</f>
        <v>Actividad</v>
      </c>
      <c r="D97" s="749" t="str">
        <f ca="1">IF(ISBLANK(OFFSET('5. Pp (3 años)'!$D$45,INT((ROW()-13)/2),0)),"",OFFSET('5. Pp (3 años)'!$D$45,INT((ROW()-13)/2),0))</f>
        <v xml:space="preserve">2.2.1.1.6.3 Realización del programa en acondicionamiento, equipamiento y pintado de fuentes y monumentos. </v>
      </c>
      <c r="E97" s="749" t="str">
        <f ca="1">IF(ISBLANK(OFFSET('5. Pp (3 años)'!$E$45,INT((ROW()-13)/2),0)),"",OFFSET('5. Pp (3 años)'!$E$45,INT((ROW()-13)/2),0))</f>
        <v xml:space="preserve">PAAEPFM: Porcentaje de avance en acondicionamiento, equipamiento y pintado de fuentes y monumentos.  </v>
      </c>
      <c r="F97" s="751" t="str">
        <f ca="1">IF(ISBLANK(OFFSET('5. Pp (3 años)'!$K$45,INT((ROW()-13)/2),0)),"",OFFSET('5. Pp (3 años)'!$K$45,INT((ROW()-13)/2),0))</f>
        <v>Ascendente</v>
      </c>
      <c r="G97" s="753" t="str">
        <f ca="1">IF(ISBLANK(OFFSET('5. Pp (3 años)'!$H$45,INT((ROW()-13)/2),0)),"",OFFSET('5. Pp (3 años)'!$H$45,INT((ROW()-13)/2),0))</f>
        <v>Trimestral</v>
      </c>
      <c r="H97" s="760">
        <f ca="1">IF(ISBLANK(OFFSET('9. METAS'!$K$20,INT((ROW()-13)/2),0)),"",OFFSET('9. METAS'!$K$20,INT((ROW()-13)/2),0))</f>
        <v>8</v>
      </c>
      <c r="I97" s="763"/>
      <c r="J97" s="195">
        <f ca="1">IF(MOD(ROW()-13,2)=0,IF(ISBLANK(OFFSET('10. SEGUIMIENTO 2025'!$N$14,INT((ROW()-13)/2),0)),"",OFFSET('10. SEGUIMIENTO 2025'!$N$14,INT((ROW()-13)/2),0)),IF(ISBLANK(OFFSET('9. METAS'!$N$20,INT((ROW()-14)/2),0)),"",OFFSET('9. METAS'!$N$20,INT((ROW()-14)/2),0)))</f>
        <v>41</v>
      </c>
      <c r="K97" s="196" t="str">
        <f ca="1">IF(MOD(ROW()-13,2)=0,IF(ISBLANK(OFFSET('10. SEGUIMIENTO 2025'!$O$14,INT((ROW()-13)/2),0)),"",OFFSET('10. SEGUIMIENTO 2025'!$O$14,INT((ROW()-13)/2),0)),IF(ISBLANK(OFFSET('9. METAS'!$O$20,INT((ROW()-14)/2),0)),"",OFFSET('9. METAS'!$O$20,INT((ROW()-14)/2),0)))</f>
        <v/>
      </c>
      <c r="L97" s="196" t="str">
        <f ca="1">IF(MOD(ROW()-13,2)=0,IF(ISBLANK(OFFSET('10. SEGUIMIENTO 2025'!$P$14,INT((ROW()-13)/2),0)),"",OFFSET('10. SEGUIMIENTO 2025'!$P$14,INT((ROW()-13)/2),0)),IF(ISBLANK(OFFSET('9. METAS'!$P$20,INT((ROW()-14)/2),0)),"",OFFSET('9. METAS'!$P$20,INT((ROW()-14)/2),0)))</f>
        <v/>
      </c>
      <c r="M97" s="197" t="str">
        <f ca="1">IF(MOD(ROW()-13,2)=0,IF(ISBLANK(OFFSET('10. SEGUIMIENTO 2025'!$Q$14,INT((ROW()-13)/2),0)),"",OFFSET('10. SEGUIMIENTO 2025'!$Q$14,INT((ROW()-13)/2),0)),IF(ISBLANK(OFFSET('9. METAS'!$Q$20,INT((ROW()-14)/2),0)),"",OFFSET('9. METAS'!$Q$20,INT((ROW()-14)/2),0)))</f>
        <v/>
      </c>
      <c r="N97" s="769">
        <f ca="1">IFERROR(J97/J98,"ND")</f>
        <v>20.5</v>
      </c>
      <c r="O97" s="771">
        <f ca="1">IFERROR(((J97)/H97),"ND")</f>
        <v>5.125</v>
      </c>
      <c r="P97" s="775"/>
    </row>
    <row r="98" spans="3:16">
      <c r="C98" s="747"/>
      <c r="D98" s="749"/>
      <c r="E98" s="749"/>
      <c r="F98" s="751"/>
      <c r="G98" s="753"/>
      <c r="H98" s="760"/>
      <c r="I98" s="764"/>
      <c r="J98" s="195">
        <f ca="1">IF(MOD(ROW()-13,2)=0,IF(ISBLANK(OFFSET('10. SEGUIMIENTO 2025'!$N$14,INT((ROW()-13)/2),0)),"",OFFSET('10. SEGUIMIENTO 2025'!$N$14,INT((ROW()-13)/2),0)),IF(ISBLANK(OFFSET('9. METAS'!$N$20,INT((ROW()-14)/2),0)),"",OFFSET('9. METAS'!$N$20,INT((ROW()-14)/2),0)))</f>
        <v>2</v>
      </c>
      <c r="K98" s="196">
        <f ca="1">IF(MOD(ROW()-13,2)=0,IF(ISBLANK(OFFSET('10. SEGUIMIENTO 2025'!$O$14,INT((ROW()-13)/2),0)),"",OFFSET('10. SEGUIMIENTO 2025'!$O$14,INT((ROW()-13)/2),0)),IF(ISBLANK(OFFSET('9. METAS'!$O$20,INT((ROW()-14)/2),0)),"",OFFSET('9. METAS'!$O$20,INT((ROW()-14)/2),0)))</f>
        <v>2</v>
      </c>
      <c r="L98" s="196">
        <f ca="1">IF(MOD(ROW()-13,2)=0,IF(ISBLANK(OFFSET('10. SEGUIMIENTO 2025'!$P$14,INT((ROW()-13)/2),0)),"",OFFSET('10. SEGUIMIENTO 2025'!$P$14,INT((ROW()-13)/2),0)),IF(ISBLANK(OFFSET('9. METAS'!$P$20,INT((ROW()-14)/2),0)),"",OFFSET('9. METAS'!$P$20,INT((ROW()-14)/2),0)))</f>
        <v>2</v>
      </c>
      <c r="M98" s="197">
        <f ca="1">IF(MOD(ROW()-13,2)=0,IF(ISBLANK(OFFSET('10. SEGUIMIENTO 2025'!$Q$14,INT((ROW()-13)/2),0)),"",OFFSET('10. SEGUIMIENTO 2025'!$Q$14,INT((ROW()-13)/2),0)),IF(ISBLANK(OFFSET('9. METAS'!$Q$20,INT((ROW()-14)/2),0)),"",OFFSET('9. METAS'!$Q$20,INT((ROW()-14)/2),0)))</f>
        <v>2</v>
      </c>
      <c r="N98" s="770"/>
      <c r="O98" s="772"/>
      <c r="P98" s="776"/>
    </row>
    <row r="99" spans="3:16">
      <c r="C99" s="756" t="str">
        <f ca="1">IF(ISBLANK(OFFSET('5. Pp (3 años)'!$C$45,INT((ROW()-13)/2),0)),"",OFFSET('5. Pp (3 años)'!$C$45,INT((ROW()-13)/2),0))</f>
        <v>Actividad</v>
      </c>
      <c r="D99" s="749" t="str">
        <f ca="1">IF(ISBLANK(OFFSET('5. Pp (3 años)'!$D$45,INT((ROW()-13)/2),0)),"",OFFSET('5. Pp (3 años)'!$D$45,INT((ROW()-13)/2),0))</f>
        <v>2.2.1.1.6.4 Restauración de juegos infantiles y aparatos de ejercicio beneficiando a la población del municipio de Benito Juárez.</v>
      </c>
      <c r="E99" s="749" t="str">
        <f ca="1">IF(ISBLANK(OFFSET('5. Pp (3 años)'!$E$45,INT((ROW()-13)/2),0)),"",OFFSET('5. Pp (3 años)'!$E$45,INT((ROW()-13)/2),0))</f>
        <v>PJIAER: Porcentaje de juegos infantiles y aparatos de ejercitadores restaurados.</v>
      </c>
      <c r="F99" s="751" t="str">
        <f ca="1">IF(ISBLANK(OFFSET('5. Pp (3 años)'!$K$45,INT((ROW()-13)/2),0)),"",OFFSET('5. Pp (3 años)'!$K$45,INT((ROW()-13)/2),0))</f>
        <v>Ascendente</v>
      </c>
      <c r="G99" s="753" t="str">
        <f ca="1">IF(ISBLANK(OFFSET('5. Pp (3 años)'!$H$45,INT((ROW()-13)/2),0)),"",OFFSET('5. Pp (3 años)'!$H$45,INT((ROW()-13)/2),0))</f>
        <v>Trimestral</v>
      </c>
      <c r="H99" s="760">
        <f ca="1">IF(ISBLANK(OFFSET('9. METAS'!$K$20,INT((ROW()-13)/2),0)),"",OFFSET('9. METAS'!$K$20,INT((ROW()-13)/2),0))</f>
        <v>1200</v>
      </c>
      <c r="I99" s="763"/>
      <c r="J99" s="195">
        <f ca="1">IF(MOD(ROW()-13,2)=0,IF(ISBLANK(OFFSET('10. SEGUIMIENTO 2025'!$N$14,INT((ROW()-13)/2),0)),"",OFFSET('10. SEGUIMIENTO 2025'!$N$14,INT((ROW()-13)/2),0)),IF(ISBLANK(OFFSET('9. METAS'!$N$20,INT((ROW()-14)/2),0)),"",OFFSET('9. METAS'!$N$20,INT((ROW()-14)/2),0)))</f>
        <v>41</v>
      </c>
      <c r="K99" s="196" t="str">
        <f ca="1">IF(MOD(ROW()-13,2)=0,IF(ISBLANK(OFFSET('10. SEGUIMIENTO 2025'!$O$14,INT((ROW()-13)/2),0)),"",OFFSET('10. SEGUIMIENTO 2025'!$O$14,INT((ROW()-13)/2),0)),IF(ISBLANK(OFFSET('9. METAS'!$O$20,INT((ROW()-14)/2),0)),"",OFFSET('9. METAS'!$O$20,INT((ROW()-14)/2),0)))</f>
        <v/>
      </c>
      <c r="L99" s="196" t="str">
        <f ca="1">IF(MOD(ROW()-13,2)=0,IF(ISBLANK(OFFSET('10. SEGUIMIENTO 2025'!$P$14,INT((ROW()-13)/2),0)),"",OFFSET('10. SEGUIMIENTO 2025'!$P$14,INT((ROW()-13)/2),0)),IF(ISBLANK(OFFSET('9. METAS'!$P$20,INT((ROW()-14)/2),0)),"",OFFSET('9. METAS'!$P$20,INT((ROW()-14)/2),0)))</f>
        <v/>
      </c>
      <c r="M99" s="197" t="str">
        <f ca="1">IF(MOD(ROW()-13,2)=0,IF(ISBLANK(OFFSET('10. SEGUIMIENTO 2025'!$Q$14,INT((ROW()-13)/2),0)),"",OFFSET('10. SEGUIMIENTO 2025'!$Q$14,INT((ROW()-13)/2),0)),IF(ISBLANK(OFFSET('9. METAS'!$Q$20,INT((ROW()-14)/2),0)),"",OFFSET('9. METAS'!$Q$20,INT((ROW()-14)/2),0)))</f>
        <v/>
      </c>
      <c r="N99" s="769">
        <f ca="1">IFERROR(J99/J100,"ND")</f>
        <v>0.13666666666666666</v>
      </c>
      <c r="O99" s="771">
        <f ca="1">IFERROR(((J99)/H99),"ND")</f>
        <v>3.4166666666666665E-2</v>
      </c>
      <c r="P99" s="775"/>
    </row>
    <row r="100" spans="3:16">
      <c r="C100" s="747"/>
      <c r="D100" s="749"/>
      <c r="E100" s="749"/>
      <c r="F100" s="751"/>
      <c r="G100" s="753"/>
      <c r="H100" s="760"/>
      <c r="I100" s="764"/>
      <c r="J100" s="195">
        <f ca="1">IF(MOD(ROW()-13,2)=0,IF(ISBLANK(OFFSET('10. SEGUIMIENTO 2025'!$N$14,INT((ROW()-13)/2),0)),"",OFFSET('10. SEGUIMIENTO 2025'!$N$14,INT((ROW()-13)/2),0)),IF(ISBLANK(OFFSET('9. METAS'!$N$20,INT((ROW()-14)/2),0)),"",OFFSET('9. METAS'!$N$20,INT((ROW()-14)/2),0)))</f>
        <v>300</v>
      </c>
      <c r="K100" s="196">
        <f ca="1">IF(MOD(ROW()-13,2)=0,IF(ISBLANK(OFFSET('10. SEGUIMIENTO 2025'!$O$14,INT((ROW()-13)/2),0)),"",OFFSET('10. SEGUIMIENTO 2025'!$O$14,INT((ROW()-13)/2),0)),IF(ISBLANK(OFFSET('9. METAS'!$O$20,INT((ROW()-14)/2),0)),"",OFFSET('9. METAS'!$O$20,INT((ROW()-14)/2),0)))</f>
        <v>300</v>
      </c>
      <c r="L100" s="196">
        <f ca="1">IF(MOD(ROW()-13,2)=0,IF(ISBLANK(OFFSET('10. SEGUIMIENTO 2025'!$P$14,INT((ROW()-13)/2),0)),"",OFFSET('10. SEGUIMIENTO 2025'!$P$14,INT((ROW()-13)/2),0)),IF(ISBLANK(OFFSET('9. METAS'!$P$20,INT((ROW()-14)/2),0)),"",OFFSET('9. METAS'!$P$20,INT((ROW()-14)/2),0)))</f>
        <v>300</v>
      </c>
      <c r="M100" s="197">
        <f ca="1">IF(MOD(ROW()-13,2)=0,IF(ISBLANK(OFFSET('10. SEGUIMIENTO 2025'!$Q$14,INT((ROW()-13)/2),0)),"",OFFSET('10. SEGUIMIENTO 2025'!$Q$14,INT((ROW()-13)/2),0)),IF(ISBLANK(OFFSET('9. METAS'!$Q$20,INT((ROW()-14)/2),0)),"",OFFSET('9. METAS'!$Q$20,INT((ROW()-14)/2),0)))</f>
        <v>300</v>
      </c>
      <c r="N100" s="770"/>
      <c r="O100" s="772"/>
      <c r="P100" s="776"/>
    </row>
    <row r="101" spans="3:16">
      <c r="C101" s="756" t="str">
        <f ca="1">IF(ISBLANK(OFFSET('5. Pp (3 años)'!$C$45,INT((ROW()-13)/2),0)),"",OFFSET('5. Pp (3 años)'!$C$45,INT((ROW()-13)/2),0))</f>
        <v>Actividad</v>
      </c>
      <c r="D101" s="749" t="str">
        <f ca="1">IF(ISBLANK(OFFSET('5. Pp (3 años)'!$D$45,INT((ROW()-13)/2),0)),"",OFFSET('5. Pp (3 años)'!$D$45,INT((ROW()-13)/2),0))</f>
        <v>2.2.1.1.6.5 Realización del mantenimiento preventivo y correctivo del parque vehicular.</v>
      </c>
      <c r="E101" s="749" t="str">
        <f ca="1">IF(ISBLANK(OFFSET('5. Pp (3 años)'!$E$45,INT((ROW()-13)/2),0)),"",OFFSET('5. Pp (3 años)'!$E$45,INT((ROW()-13)/2),0))</f>
        <v>PMPV: Porcentaje de mantenimiento del parque vehicular.</v>
      </c>
      <c r="F101" s="751" t="str">
        <f ca="1">IF(ISBLANK(OFFSET('5. Pp (3 años)'!$K$45,INT((ROW()-13)/2),0)),"",OFFSET('5. Pp (3 años)'!$K$45,INT((ROW()-13)/2),0))</f>
        <v>Ascendente</v>
      </c>
      <c r="G101" s="753" t="str">
        <f ca="1">IF(ISBLANK(OFFSET('5. Pp (3 años)'!$H$45,INT((ROW()-13)/2),0)),"",OFFSET('5. Pp (3 años)'!$H$45,INT((ROW()-13)/2),0))</f>
        <v>Trimestral</v>
      </c>
      <c r="H101" s="760">
        <f ca="1">IF(ISBLANK(OFFSET('9. METAS'!$K$20,INT((ROW()-13)/2),0)),"",OFFSET('9. METAS'!$K$20,INT((ROW()-13)/2),0))</f>
        <v>27</v>
      </c>
      <c r="I101" s="763"/>
      <c r="J101" s="195">
        <f ca="1">IF(MOD(ROW()-13,2)=0,IF(ISBLANK(OFFSET('10. SEGUIMIENTO 2025'!$N$14,INT((ROW()-13)/2),0)),"",OFFSET('10. SEGUIMIENTO 2025'!$N$14,INT((ROW()-13)/2),0)),IF(ISBLANK(OFFSET('9. METAS'!$N$20,INT((ROW()-14)/2),0)),"",OFFSET('9. METAS'!$N$20,INT((ROW()-14)/2),0)))</f>
        <v>41</v>
      </c>
      <c r="K101" s="196" t="str">
        <f ca="1">IF(MOD(ROW()-13,2)=0,IF(ISBLANK(OFFSET('10. SEGUIMIENTO 2025'!$O$14,INT((ROW()-13)/2),0)),"",OFFSET('10. SEGUIMIENTO 2025'!$O$14,INT((ROW()-13)/2),0)),IF(ISBLANK(OFFSET('9. METAS'!$O$20,INT((ROW()-14)/2),0)),"",OFFSET('9. METAS'!$O$20,INT((ROW()-14)/2),0)))</f>
        <v/>
      </c>
      <c r="L101" s="196" t="str">
        <f ca="1">IF(MOD(ROW()-13,2)=0,IF(ISBLANK(OFFSET('10. SEGUIMIENTO 2025'!$P$14,INT((ROW()-13)/2),0)),"",OFFSET('10. SEGUIMIENTO 2025'!$P$14,INT((ROW()-13)/2),0)),IF(ISBLANK(OFFSET('9. METAS'!$P$20,INT((ROW()-14)/2),0)),"",OFFSET('9. METAS'!$P$20,INT((ROW()-14)/2),0)))</f>
        <v/>
      </c>
      <c r="M101" s="197" t="str">
        <f ca="1">IF(MOD(ROW()-13,2)=0,IF(ISBLANK(OFFSET('10. SEGUIMIENTO 2025'!$Q$14,INT((ROW()-13)/2),0)),"",OFFSET('10. SEGUIMIENTO 2025'!$Q$14,INT((ROW()-13)/2),0)),IF(ISBLANK(OFFSET('9. METAS'!$Q$20,INT((ROW()-14)/2),0)),"",OFFSET('9. METAS'!$Q$20,INT((ROW()-14)/2),0)))</f>
        <v/>
      </c>
      <c r="N101" s="769">
        <f ca="1">IFERROR(J101/J102,"ND")</f>
        <v>6.833333333333333</v>
      </c>
      <c r="O101" s="771">
        <f ca="1">IFERROR(((J101)/H101),"ND")</f>
        <v>1.5185185185185186</v>
      </c>
      <c r="P101" s="775"/>
    </row>
    <row r="102" spans="3:16">
      <c r="C102" s="747"/>
      <c r="D102" s="749"/>
      <c r="E102" s="749"/>
      <c r="F102" s="751"/>
      <c r="G102" s="753"/>
      <c r="H102" s="760"/>
      <c r="I102" s="764"/>
      <c r="J102" s="195">
        <f ca="1">IF(MOD(ROW()-13,2)=0,IF(ISBLANK(OFFSET('10. SEGUIMIENTO 2025'!$N$14,INT((ROW()-13)/2),0)),"",OFFSET('10. SEGUIMIENTO 2025'!$N$14,INT((ROW()-13)/2),0)),IF(ISBLANK(OFFSET('9. METAS'!$N$20,INT((ROW()-14)/2),0)),"",OFFSET('9. METAS'!$N$20,INT((ROW()-14)/2),0)))</f>
        <v>6</v>
      </c>
      <c r="K102" s="196">
        <f ca="1">IF(MOD(ROW()-13,2)=0,IF(ISBLANK(OFFSET('10. SEGUIMIENTO 2025'!$O$14,INT((ROW()-13)/2),0)),"",OFFSET('10. SEGUIMIENTO 2025'!$O$14,INT((ROW()-13)/2),0)),IF(ISBLANK(OFFSET('9. METAS'!$O$20,INT((ROW()-14)/2),0)),"",OFFSET('9. METAS'!$O$20,INT((ROW()-14)/2),0)))</f>
        <v>7</v>
      </c>
      <c r="L102" s="196">
        <f ca="1">IF(MOD(ROW()-13,2)=0,IF(ISBLANK(OFFSET('10. SEGUIMIENTO 2025'!$P$14,INT((ROW()-13)/2),0)),"",OFFSET('10. SEGUIMIENTO 2025'!$P$14,INT((ROW()-13)/2),0)),IF(ISBLANK(OFFSET('9. METAS'!$P$20,INT((ROW()-14)/2),0)),"",OFFSET('9. METAS'!$P$20,INT((ROW()-14)/2),0)))</f>
        <v>7</v>
      </c>
      <c r="M102" s="197">
        <f ca="1">IF(MOD(ROW()-13,2)=0,IF(ISBLANK(OFFSET('10. SEGUIMIENTO 2025'!$Q$14,INT((ROW()-13)/2),0)),"",OFFSET('10. SEGUIMIENTO 2025'!$Q$14,INT((ROW()-13)/2),0)),IF(ISBLANK(OFFSET('9. METAS'!$Q$20,INT((ROW()-14)/2),0)),"",OFFSET('9. METAS'!$Q$20,INT((ROW()-14)/2),0)))</f>
        <v>7</v>
      </c>
      <c r="N102" s="770"/>
      <c r="O102" s="772"/>
      <c r="P102" s="776"/>
    </row>
    <row r="103" spans="3:16">
      <c r="C103" s="756" t="str">
        <f ca="1">IF(ISBLANK(OFFSET('5. Pp (3 años)'!$C$45,INT((ROW()-13)/2),0)),"",OFFSET('5. Pp (3 años)'!$C$45,INT((ROW()-13)/2),0))</f>
        <v>Actividad</v>
      </c>
      <c r="D103" s="749" t="str">
        <f ca="1">IF(ISBLANK(OFFSET('5. Pp (3 años)'!$D$45,INT((ROW()-13)/2),0)),"",OFFSET('5. Pp (3 años)'!$D$45,INT((ROW()-13)/2),0))</f>
        <v>2.2.1.1.6.6 Realización del mantenimiento preventivo y correctivo de maquinaria menor.</v>
      </c>
      <c r="E103" s="749" t="str">
        <f ca="1">IF(ISBLANK(OFFSET('5. Pp (3 años)'!$E$45,INT((ROW()-13)/2),0)),"",OFFSET('5. Pp (3 años)'!$E$45,INT((ROW()-13)/2),0))</f>
        <v xml:space="preserve">PMMM: Porcentaje de mantenimiento a maquinaria menor. </v>
      </c>
      <c r="F103" s="751" t="str">
        <f ca="1">IF(ISBLANK(OFFSET('5. Pp (3 años)'!$K$45,INT((ROW()-13)/2),0)),"",OFFSET('5. Pp (3 años)'!$K$45,INT((ROW()-13)/2),0))</f>
        <v>Ascendente</v>
      </c>
      <c r="G103" s="753" t="str">
        <f ca="1">IF(ISBLANK(OFFSET('5. Pp (3 años)'!$H$45,INT((ROW()-13)/2),0)),"",OFFSET('5. Pp (3 años)'!$H$45,INT((ROW()-13)/2),0))</f>
        <v>Trimestral</v>
      </c>
      <c r="H103" s="760">
        <f ca="1">IF(ISBLANK(OFFSET('9. METAS'!$K$20,INT((ROW()-13)/2),0)),"",OFFSET('9. METAS'!$K$20,INT((ROW()-13)/2),0))</f>
        <v>225</v>
      </c>
      <c r="I103" s="763"/>
      <c r="J103" s="195">
        <f ca="1">IF(MOD(ROW()-13,2)=0,IF(ISBLANK(OFFSET('10. SEGUIMIENTO 2025'!$N$14,INT((ROW()-13)/2),0)),"",OFFSET('10. SEGUIMIENTO 2025'!$N$14,INT((ROW()-13)/2),0)),IF(ISBLANK(OFFSET('9. METAS'!$N$20,INT((ROW()-14)/2),0)),"",OFFSET('9. METAS'!$N$20,INT((ROW()-14)/2),0)))</f>
        <v>41</v>
      </c>
      <c r="K103" s="196" t="str">
        <f ca="1">IF(MOD(ROW()-13,2)=0,IF(ISBLANK(OFFSET('10. SEGUIMIENTO 2025'!$O$14,INT((ROW()-13)/2),0)),"",OFFSET('10. SEGUIMIENTO 2025'!$O$14,INT((ROW()-13)/2),0)),IF(ISBLANK(OFFSET('9. METAS'!$O$20,INT((ROW()-14)/2),0)),"",OFFSET('9. METAS'!$O$20,INT((ROW()-14)/2),0)))</f>
        <v/>
      </c>
      <c r="L103" s="196" t="str">
        <f ca="1">IF(MOD(ROW()-13,2)=0,IF(ISBLANK(OFFSET('10. SEGUIMIENTO 2025'!$P$14,INT((ROW()-13)/2),0)),"",OFFSET('10. SEGUIMIENTO 2025'!$P$14,INT((ROW()-13)/2),0)),IF(ISBLANK(OFFSET('9. METAS'!$P$20,INT((ROW()-14)/2),0)),"",OFFSET('9. METAS'!$P$20,INT((ROW()-14)/2),0)))</f>
        <v/>
      </c>
      <c r="M103" s="197" t="str">
        <f ca="1">IF(MOD(ROW()-13,2)=0,IF(ISBLANK(OFFSET('10. SEGUIMIENTO 2025'!$Q$14,INT((ROW()-13)/2),0)),"",OFFSET('10. SEGUIMIENTO 2025'!$Q$14,INT((ROW()-13)/2),0)),IF(ISBLANK(OFFSET('9. METAS'!$Q$20,INT((ROW()-14)/2),0)),"",OFFSET('9. METAS'!$Q$20,INT((ROW()-14)/2),0)))</f>
        <v/>
      </c>
      <c r="N103" s="769">
        <f ca="1">IFERROR(J103/J104,"ND")</f>
        <v>0.68333333333333335</v>
      </c>
      <c r="O103" s="771">
        <f ca="1">IFERROR(((J103)/H103),"ND")</f>
        <v>0.18222222222222223</v>
      </c>
      <c r="P103" s="775"/>
    </row>
    <row r="104" spans="3:16">
      <c r="C104" s="747"/>
      <c r="D104" s="749"/>
      <c r="E104" s="749"/>
      <c r="F104" s="751"/>
      <c r="G104" s="753"/>
      <c r="H104" s="760"/>
      <c r="I104" s="764"/>
      <c r="J104" s="195">
        <f ca="1">IF(MOD(ROW()-13,2)=0,IF(ISBLANK(OFFSET('10. SEGUIMIENTO 2025'!$N$14,INT((ROW()-13)/2),0)),"",OFFSET('10. SEGUIMIENTO 2025'!$N$14,INT((ROW()-13)/2),0)),IF(ISBLANK(OFFSET('9. METAS'!$N$20,INT((ROW()-14)/2),0)),"",OFFSET('9. METAS'!$N$20,INT((ROW()-14)/2),0)))</f>
        <v>60</v>
      </c>
      <c r="K104" s="196">
        <f ca="1">IF(MOD(ROW()-13,2)=0,IF(ISBLANK(OFFSET('10. SEGUIMIENTO 2025'!$O$14,INT((ROW()-13)/2),0)),"",OFFSET('10. SEGUIMIENTO 2025'!$O$14,INT((ROW()-13)/2),0)),IF(ISBLANK(OFFSET('9. METAS'!$O$20,INT((ROW()-14)/2),0)),"",OFFSET('9. METAS'!$O$20,INT((ROW()-14)/2),0)))</f>
        <v>60</v>
      </c>
      <c r="L104" s="196">
        <f ca="1">IF(MOD(ROW()-13,2)=0,IF(ISBLANK(OFFSET('10. SEGUIMIENTO 2025'!$P$14,INT((ROW()-13)/2),0)),"",OFFSET('10. SEGUIMIENTO 2025'!$P$14,INT((ROW()-13)/2),0)),IF(ISBLANK(OFFSET('9. METAS'!$P$20,INT((ROW()-14)/2),0)),"",OFFSET('9. METAS'!$P$20,INT((ROW()-14)/2),0)))</f>
        <v>50</v>
      </c>
      <c r="M104" s="197">
        <f ca="1">IF(MOD(ROW()-13,2)=0,IF(ISBLANK(OFFSET('10. SEGUIMIENTO 2025'!$Q$14,INT((ROW()-13)/2),0)),"",OFFSET('10. SEGUIMIENTO 2025'!$Q$14,INT((ROW()-13)/2),0)),IF(ISBLANK(OFFSET('9. METAS'!$Q$20,INT((ROW()-14)/2),0)),"",OFFSET('9. METAS'!$Q$20,INT((ROW()-14)/2),0)))</f>
        <v>55</v>
      </c>
      <c r="N104" s="770"/>
      <c r="O104" s="772"/>
      <c r="P104" s="776"/>
    </row>
    <row r="105" spans="3:16">
      <c r="C105" s="756" t="str">
        <f ca="1">IF(ISBLANK(OFFSET('5. Pp (3 años)'!$C$45,INT((ROW()-13)/2),0)),"",OFFSET('5. Pp (3 años)'!$C$45,INT((ROW()-13)/2),0))</f>
        <v>Actividad</v>
      </c>
      <c r="D105" s="749" t="str">
        <f ca="1">IF(ISBLANK(OFFSET('5. Pp (3 años)'!$D$45,INT((ROW()-13)/2),0)),"",OFFSET('5. Pp (3 años)'!$D$45,INT((ROW()-13)/2),0))</f>
        <v>2.2.1.1.6.7 Reparación de guarniciones en áreas de espacios publicos.</v>
      </c>
      <c r="E105" s="749" t="str">
        <f ca="1">IF(ISBLANK(OFFSET('5. Pp (3 años)'!$E$45,INT((ROW()-13)/2),0)),"",OFFSET('5. Pp (3 años)'!$E$45,INT((ROW()-13)/2),0))</f>
        <v>PMLRG: Porcentaje de metros lineales de reparación en guarniciones.</v>
      </c>
      <c r="F105" s="751" t="str">
        <f ca="1">IF(ISBLANK(OFFSET('5. Pp (3 años)'!$K$45,INT((ROW()-13)/2),0)),"",OFFSET('5. Pp (3 años)'!$K$45,INT((ROW()-13)/2),0))</f>
        <v>Ascendente</v>
      </c>
      <c r="G105" s="753" t="str">
        <f ca="1">IF(ISBLANK(OFFSET('5. Pp (3 años)'!$H$45,INT((ROW()-13)/2),0)),"",OFFSET('5. Pp (3 años)'!$H$45,INT((ROW()-13)/2),0))</f>
        <v>Trimestral</v>
      </c>
      <c r="H105" s="760">
        <f ca="1">IF(ISBLANK(OFFSET('9. METAS'!$K$20,INT((ROW()-13)/2),0)),"",OFFSET('9. METAS'!$K$20,INT((ROW()-13)/2),0))</f>
        <v>70</v>
      </c>
      <c r="I105" s="763"/>
      <c r="J105" s="195">
        <f ca="1">IF(MOD(ROW()-13,2)=0,IF(ISBLANK(OFFSET('10. SEGUIMIENTO 2025'!$N$14,INT((ROW()-13)/2),0)),"",OFFSET('10. SEGUIMIENTO 2025'!$N$14,INT((ROW()-13)/2),0)),IF(ISBLANK(OFFSET('9. METAS'!$N$20,INT((ROW()-14)/2),0)),"",OFFSET('9. METAS'!$N$20,INT((ROW()-14)/2),0)))</f>
        <v>41</v>
      </c>
      <c r="K105" s="196" t="str">
        <f ca="1">IF(MOD(ROW()-13,2)=0,IF(ISBLANK(OFFSET('10. SEGUIMIENTO 2025'!$O$14,INT((ROW()-13)/2),0)),"",OFFSET('10. SEGUIMIENTO 2025'!$O$14,INT((ROW()-13)/2),0)),IF(ISBLANK(OFFSET('9. METAS'!$O$20,INT((ROW()-14)/2),0)),"",OFFSET('9. METAS'!$O$20,INT((ROW()-14)/2),0)))</f>
        <v/>
      </c>
      <c r="L105" s="196" t="str">
        <f ca="1">IF(MOD(ROW()-13,2)=0,IF(ISBLANK(OFFSET('10. SEGUIMIENTO 2025'!$P$14,INT((ROW()-13)/2),0)),"",OFFSET('10. SEGUIMIENTO 2025'!$P$14,INT((ROW()-13)/2),0)),IF(ISBLANK(OFFSET('9. METAS'!$P$20,INT((ROW()-14)/2),0)),"",OFFSET('9. METAS'!$P$20,INT((ROW()-14)/2),0)))</f>
        <v/>
      </c>
      <c r="M105" s="197" t="str">
        <f ca="1">IF(MOD(ROW()-13,2)=0,IF(ISBLANK(OFFSET('10. SEGUIMIENTO 2025'!$Q$14,INT((ROW()-13)/2),0)),"",OFFSET('10. SEGUIMIENTO 2025'!$Q$14,INT((ROW()-13)/2),0)),IF(ISBLANK(OFFSET('9. METAS'!$Q$20,INT((ROW()-14)/2),0)),"",OFFSET('9. METAS'!$Q$20,INT((ROW()-14)/2),0)))</f>
        <v/>
      </c>
      <c r="N105" s="769">
        <f ca="1">IFERROR(J105/J106,"ND")</f>
        <v>2.7333333333333334</v>
      </c>
      <c r="O105" s="771">
        <f ca="1">IFERROR(((J105)/H105),"ND")</f>
        <v>0.58571428571428574</v>
      </c>
      <c r="P105" s="775"/>
    </row>
    <row r="106" spans="3:16">
      <c r="C106" s="747"/>
      <c r="D106" s="749"/>
      <c r="E106" s="749"/>
      <c r="F106" s="751"/>
      <c r="G106" s="753"/>
      <c r="H106" s="760"/>
      <c r="I106" s="764"/>
      <c r="J106" s="195">
        <f ca="1">IF(MOD(ROW()-13,2)=0,IF(ISBLANK(OFFSET('10. SEGUIMIENTO 2025'!$N$14,INT((ROW()-13)/2),0)),"",OFFSET('10. SEGUIMIENTO 2025'!$N$14,INT((ROW()-13)/2),0)),IF(ISBLANK(OFFSET('9. METAS'!$N$20,INT((ROW()-14)/2),0)),"",OFFSET('9. METAS'!$N$20,INT((ROW()-14)/2),0)))</f>
        <v>15</v>
      </c>
      <c r="K106" s="196">
        <f ca="1">IF(MOD(ROW()-13,2)=0,IF(ISBLANK(OFFSET('10. SEGUIMIENTO 2025'!$O$14,INT((ROW()-13)/2),0)),"",OFFSET('10. SEGUIMIENTO 2025'!$O$14,INT((ROW()-13)/2),0)),IF(ISBLANK(OFFSET('9. METAS'!$O$20,INT((ROW()-14)/2),0)),"",OFFSET('9. METAS'!$O$20,INT((ROW()-14)/2),0)))</f>
        <v>20</v>
      </c>
      <c r="L106" s="196">
        <f ca="1">IF(MOD(ROW()-13,2)=0,IF(ISBLANK(OFFSET('10. SEGUIMIENTO 2025'!$P$14,INT((ROW()-13)/2),0)),"",OFFSET('10. SEGUIMIENTO 2025'!$P$14,INT((ROW()-13)/2),0)),IF(ISBLANK(OFFSET('9. METAS'!$P$20,INT((ROW()-14)/2),0)),"",OFFSET('9. METAS'!$P$20,INT((ROW()-14)/2),0)))</f>
        <v>15</v>
      </c>
      <c r="M106" s="197">
        <f ca="1">IF(MOD(ROW()-13,2)=0,IF(ISBLANK(OFFSET('10. SEGUIMIENTO 2025'!$Q$14,INT((ROW()-13)/2),0)),"",OFFSET('10. SEGUIMIENTO 2025'!$Q$14,INT((ROW()-13)/2),0)),IF(ISBLANK(OFFSET('9. METAS'!$Q$20,INT((ROW()-14)/2),0)),"",OFFSET('9. METAS'!$Q$20,INT((ROW()-14)/2),0)))</f>
        <v>20</v>
      </c>
      <c r="N106" s="770"/>
      <c r="O106" s="772"/>
      <c r="P106" s="776"/>
    </row>
    <row r="107" spans="3:16">
      <c r="C107" s="756" t="str">
        <f ca="1">IF(ISBLANK(OFFSET('5. Pp (3 años)'!$C$45,INT((ROW()-13)/2),0)),"",OFFSET('5. Pp (3 años)'!$C$45,INT((ROW()-13)/2),0))</f>
        <v>Actividad</v>
      </c>
      <c r="D107" s="749" t="str">
        <f ca="1">IF(ISBLANK(OFFSET('5. Pp (3 años)'!$D$45,INT((ROW()-13)/2),0)),"",OFFSET('5. Pp (3 años)'!$D$45,INT((ROW()-13)/2),0))</f>
        <v>2.2.1.1.6.8 Reparación de estructuras de concreto en áreas de espacios publicos.</v>
      </c>
      <c r="E107" s="749" t="str">
        <f ca="1">IF(ISBLANK(OFFSET('5. Pp (3 años)'!$E$45,INT((ROW()-13)/2),0)),"",OFFSET('5. Pp (3 años)'!$E$45,INT((ROW()-13)/2),0))</f>
        <v>PMCREC: Porcentaje de metros cuadrados de reparacion de estructuras de concreto.</v>
      </c>
      <c r="F107" s="751" t="str">
        <f ca="1">IF(ISBLANK(OFFSET('5. Pp (3 años)'!$K$45,INT((ROW()-13)/2),0)),"",OFFSET('5. Pp (3 años)'!$K$45,INT((ROW()-13)/2),0))</f>
        <v>Ascendente</v>
      </c>
      <c r="G107" s="753" t="str">
        <f ca="1">IF(ISBLANK(OFFSET('5. Pp (3 años)'!$H$45,INT((ROW()-13)/2),0)),"",OFFSET('5. Pp (3 años)'!$H$45,INT((ROW()-13)/2),0))</f>
        <v>Trimestral</v>
      </c>
      <c r="H107" s="760">
        <f ca="1">IF(ISBLANK(OFFSET('9. METAS'!$K$20,INT((ROW()-13)/2),0)),"",OFFSET('9. METAS'!$K$20,INT((ROW()-13)/2),0))</f>
        <v>170</v>
      </c>
      <c r="I107" s="763"/>
      <c r="J107" s="195">
        <f ca="1">IF(MOD(ROW()-13,2)=0,IF(ISBLANK(OFFSET('10. SEGUIMIENTO 2025'!$N$14,INT((ROW()-13)/2),0)),"",OFFSET('10. SEGUIMIENTO 2025'!$N$14,INT((ROW()-13)/2),0)),IF(ISBLANK(OFFSET('9. METAS'!$N$20,INT((ROW()-14)/2),0)),"",OFFSET('9. METAS'!$N$20,INT((ROW()-14)/2),0)))</f>
        <v>41</v>
      </c>
      <c r="K107" s="196" t="str">
        <f ca="1">IF(MOD(ROW()-13,2)=0,IF(ISBLANK(OFFSET('10. SEGUIMIENTO 2025'!$O$14,INT((ROW()-13)/2),0)),"",OFFSET('10. SEGUIMIENTO 2025'!$O$14,INT((ROW()-13)/2),0)),IF(ISBLANK(OFFSET('9. METAS'!$O$20,INT((ROW()-14)/2),0)),"",OFFSET('9. METAS'!$O$20,INT((ROW()-14)/2),0)))</f>
        <v/>
      </c>
      <c r="L107" s="196" t="str">
        <f ca="1">IF(MOD(ROW()-13,2)=0,IF(ISBLANK(OFFSET('10. SEGUIMIENTO 2025'!$P$14,INT((ROW()-13)/2),0)),"",OFFSET('10. SEGUIMIENTO 2025'!$P$14,INT((ROW()-13)/2),0)),IF(ISBLANK(OFFSET('9. METAS'!$P$20,INT((ROW()-14)/2),0)),"",OFFSET('9. METAS'!$P$20,INT((ROW()-14)/2),0)))</f>
        <v/>
      </c>
      <c r="M107" s="197" t="str">
        <f ca="1">IF(MOD(ROW()-13,2)=0,IF(ISBLANK(OFFSET('10. SEGUIMIENTO 2025'!$Q$14,INT((ROW()-13)/2),0)),"",OFFSET('10. SEGUIMIENTO 2025'!$Q$14,INT((ROW()-13)/2),0)),IF(ISBLANK(OFFSET('9. METAS'!$Q$20,INT((ROW()-14)/2),0)),"",OFFSET('9. METAS'!$Q$20,INT((ROW()-14)/2),0)))</f>
        <v/>
      </c>
      <c r="N107" s="769">
        <f ca="1">IFERROR(J107/J108,"ND")</f>
        <v>1.0249999999999999</v>
      </c>
      <c r="O107" s="771">
        <f ca="1">IFERROR(((J107)/H107),"ND")</f>
        <v>0.2411764705882353</v>
      </c>
      <c r="P107" s="775"/>
    </row>
    <row r="108" spans="3:16">
      <c r="C108" s="747"/>
      <c r="D108" s="749"/>
      <c r="E108" s="749"/>
      <c r="F108" s="751"/>
      <c r="G108" s="753"/>
      <c r="H108" s="760"/>
      <c r="I108" s="764"/>
      <c r="J108" s="195">
        <f ca="1">IF(MOD(ROW()-13,2)=0,IF(ISBLANK(OFFSET('10. SEGUIMIENTO 2025'!$N$14,INT((ROW()-13)/2),0)),"",OFFSET('10. SEGUIMIENTO 2025'!$N$14,INT((ROW()-13)/2),0)),IF(ISBLANK(OFFSET('9. METAS'!$N$20,INT((ROW()-14)/2),0)),"",OFFSET('9. METAS'!$N$20,INT((ROW()-14)/2),0)))</f>
        <v>40</v>
      </c>
      <c r="K108" s="196">
        <f ca="1">IF(MOD(ROW()-13,2)=0,IF(ISBLANK(OFFSET('10. SEGUIMIENTO 2025'!$O$14,INT((ROW()-13)/2),0)),"",OFFSET('10. SEGUIMIENTO 2025'!$O$14,INT((ROW()-13)/2),0)),IF(ISBLANK(OFFSET('9. METAS'!$O$20,INT((ROW()-14)/2),0)),"",OFFSET('9. METAS'!$O$20,INT((ROW()-14)/2),0)))</f>
        <v>60</v>
      </c>
      <c r="L108" s="196">
        <f ca="1">IF(MOD(ROW()-13,2)=0,IF(ISBLANK(OFFSET('10. SEGUIMIENTO 2025'!$P$14,INT((ROW()-13)/2),0)),"",OFFSET('10. SEGUIMIENTO 2025'!$P$14,INT((ROW()-13)/2),0)),IF(ISBLANK(OFFSET('9. METAS'!$P$20,INT((ROW()-14)/2),0)),"",OFFSET('9. METAS'!$P$20,INT((ROW()-14)/2),0)))</f>
        <v>40</v>
      </c>
      <c r="M108" s="197">
        <f ca="1">IF(MOD(ROW()-13,2)=0,IF(ISBLANK(OFFSET('10. SEGUIMIENTO 2025'!$Q$14,INT((ROW()-13)/2),0)),"",OFFSET('10. SEGUIMIENTO 2025'!$Q$14,INT((ROW()-13)/2),0)),IF(ISBLANK(OFFSET('9. METAS'!$Q$20,INT((ROW()-14)/2),0)),"",OFFSET('9. METAS'!$Q$20,INT((ROW()-14)/2),0)))</f>
        <v>30</v>
      </c>
      <c r="N108" s="770"/>
      <c r="O108" s="772"/>
      <c r="P108" s="776"/>
    </row>
    <row r="109" spans="3:16">
      <c r="C109" s="756" t="str">
        <f ca="1">IF(ISBLANK(OFFSET('5. Pp (3 años)'!$C$45,INT((ROW()-13)/2),0)),"",OFFSET('5. Pp (3 años)'!$C$45,INT((ROW()-13)/2),0))</f>
        <v>Componente</v>
      </c>
      <c r="D109" s="749" t="str">
        <f ca="1">IF(ISBLANK(OFFSET('5. Pp (3 años)'!$D$45,INT((ROW()-13)/2),0)),"",OFFSET('5. Pp (3 años)'!$D$45,INT((ROW()-13)/2),0))</f>
        <v>2.2.1.1.7 Demandas Emergentes Atendidas.</v>
      </c>
      <c r="E109" s="749" t="str">
        <f ca="1">IF(ISBLANK(OFFSET('5. Pp (3 años)'!$E$45,INT((ROW()-13)/2),0)),"",OFFSET('5. Pp (3 años)'!$E$45,INT((ROW()-13)/2),0))</f>
        <v>PDEA: Porcentaje de demandas emergentes atendidas.</v>
      </c>
      <c r="F109" s="751" t="str">
        <f ca="1">IF(ISBLANK(OFFSET('5. Pp (3 años)'!$K$45,INT((ROW()-13)/2),0)),"",OFFSET('5. Pp (3 años)'!$K$45,INT((ROW()-13)/2),0))</f>
        <v>Ascendente</v>
      </c>
      <c r="G109" s="753" t="str">
        <f ca="1">IF(ISBLANK(OFFSET('5. Pp (3 años)'!$H$45,INT((ROW()-13)/2),0)),"",OFFSET('5. Pp (3 años)'!$H$45,INT((ROW()-13)/2),0))</f>
        <v>Trimestral</v>
      </c>
      <c r="H109" s="760">
        <f ca="1">IF(ISBLANK(OFFSET('9. METAS'!$K$20,INT((ROW()-13)/2),0)),"",OFFSET('9. METAS'!$K$20,INT((ROW()-13)/2),0))</f>
        <v>1749</v>
      </c>
      <c r="I109" s="763"/>
      <c r="J109" s="195">
        <f ca="1">IF(MOD(ROW()-13,2)=0,IF(ISBLANK(OFFSET('10. SEGUIMIENTO 2025'!$N$14,INT((ROW()-13)/2),0)),"",OFFSET('10. SEGUIMIENTO 2025'!$N$14,INT((ROW()-13)/2),0)),IF(ISBLANK(OFFSET('9. METAS'!$N$20,INT((ROW()-14)/2),0)),"",OFFSET('9. METAS'!$N$20,INT((ROW()-14)/2),0)))</f>
        <v>41</v>
      </c>
      <c r="K109" s="196" t="str">
        <f ca="1">IF(MOD(ROW()-13,2)=0,IF(ISBLANK(OFFSET('10. SEGUIMIENTO 2025'!$O$14,INT((ROW()-13)/2),0)),"",OFFSET('10. SEGUIMIENTO 2025'!$O$14,INT((ROW()-13)/2),0)),IF(ISBLANK(OFFSET('9. METAS'!$O$20,INT((ROW()-14)/2),0)),"",OFFSET('9. METAS'!$O$20,INT((ROW()-14)/2),0)))</f>
        <v/>
      </c>
      <c r="L109" s="196" t="str">
        <f ca="1">IF(MOD(ROW()-13,2)=0,IF(ISBLANK(OFFSET('10. SEGUIMIENTO 2025'!$P$14,INT((ROW()-13)/2),0)),"",OFFSET('10. SEGUIMIENTO 2025'!$P$14,INT((ROW()-13)/2),0)),IF(ISBLANK(OFFSET('9. METAS'!$P$20,INT((ROW()-14)/2),0)),"",OFFSET('9. METAS'!$P$20,INT((ROW()-14)/2),0)))</f>
        <v/>
      </c>
      <c r="M109" s="197" t="str">
        <f ca="1">IF(MOD(ROW()-13,2)=0,IF(ISBLANK(OFFSET('10. SEGUIMIENTO 2025'!$Q$14,INT((ROW()-13)/2),0)),"",OFFSET('10. SEGUIMIENTO 2025'!$Q$14,INT((ROW()-13)/2),0)),IF(ISBLANK(OFFSET('9. METAS'!$Q$20,INT((ROW()-14)/2),0)),"",OFFSET('9. METAS'!$Q$20,INT((ROW()-14)/2),0)))</f>
        <v/>
      </c>
      <c r="N109" s="769">
        <f ca="1">IFERROR(J109/J110,"ND")</f>
        <v>9.376786735277301E-2</v>
      </c>
      <c r="O109" s="771">
        <f ca="1">IFERROR(((J109)/H109),"ND")</f>
        <v>2.3441966838193252E-2</v>
      </c>
      <c r="P109" s="775"/>
    </row>
    <row r="110" spans="3:16">
      <c r="C110" s="747"/>
      <c r="D110" s="749"/>
      <c r="E110" s="749"/>
      <c r="F110" s="751"/>
      <c r="G110" s="753"/>
      <c r="H110" s="760"/>
      <c r="I110" s="764"/>
      <c r="J110" s="195">
        <f ca="1">IF(MOD(ROW()-13,2)=0,IF(ISBLANK(OFFSET('10. SEGUIMIENTO 2025'!$N$14,INT((ROW()-13)/2),0)),"",OFFSET('10. SEGUIMIENTO 2025'!$N$14,INT((ROW()-13)/2),0)),IF(ISBLANK(OFFSET('9. METAS'!$N$20,INT((ROW()-14)/2),0)),"",OFFSET('9. METAS'!$N$20,INT((ROW()-14)/2),0)))</f>
        <v>437.25</v>
      </c>
      <c r="K110" s="196">
        <f ca="1">IF(MOD(ROW()-13,2)=0,IF(ISBLANK(OFFSET('10. SEGUIMIENTO 2025'!$O$14,INT((ROW()-13)/2),0)),"",OFFSET('10. SEGUIMIENTO 2025'!$O$14,INT((ROW()-13)/2),0)),IF(ISBLANK(OFFSET('9. METAS'!$O$20,INT((ROW()-14)/2),0)),"",OFFSET('9. METAS'!$O$20,INT((ROW()-14)/2),0)))</f>
        <v>437.25</v>
      </c>
      <c r="L110" s="196">
        <f ca="1">IF(MOD(ROW()-13,2)=0,IF(ISBLANK(OFFSET('10. SEGUIMIENTO 2025'!$P$14,INT((ROW()-13)/2),0)),"",OFFSET('10. SEGUIMIENTO 2025'!$P$14,INT((ROW()-13)/2),0)),IF(ISBLANK(OFFSET('9. METAS'!$P$20,INT((ROW()-14)/2),0)),"",OFFSET('9. METAS'!$P$20,INT((ROW()-14)/2),0)))</f>
        <v>437.25</v>
      </c>
      <c r="M110" s="197">
        <f ca="1">IF(MOD(ROW()-13,2)=0,IF(ISBLANK(OFFSET('10. SEGUIMIENTO 2025'!$Q$14,INT((ROW()-13)/2),0)),"",OFFSET('10. SEGUIMIENTO 2025'!$Q$14,INT((ROW()-13)/2),0)),IF(ISBLANK(OFFSET('9. METAS'!$Q$20,INT((ROW()-14)/2),0)),"",OFFSET('9. METAS'!$Q$20,INT((ROW()-14)/2),0)))</f>
        <v>437.25</v>
      </c>
      <c r="N110" s="770"/>
      <c r="O110" s="772"/>
      <c r="P110" s="776"/>
    </row>
    <row r="111" spans="3:16">
      <c r="C111" s="756" t="str">
        <f ca="1">IF(ISBLANK(OFFSET('5. Pp (3 años)'!$C$45,INT((ROW()-13)/2),0)),"",OFFSET('5. Pp (3 años)'!$C$45,INT((ROW()-13)/2),0))</f>
        <v>Actividad</v>
      </c>
      <c r="D111" s="749" t="str">
        <f ca="1">IF(ISBLANK(OFFSET('5. Pp (3 años)'!$D$45,INT((ROW()-13)/2),0)),"",OFFSET('5. Pp (3 años)'!$D$45,INT((ROW()-13)/2),0))</f>
        <v>2.2.1.1.7.1 Gestión de recursos administrativos de contratos y arrendamientos de la Dirección de Atención a Demandas Emergentes.</v>
      </c>
      <c r="E111" s="749" t="str">
        <f ca="1">IF(ISBLANK(OFFSET('5. Pp (3 años)'!$E$45,INT((ROW()-13)/2),0)),"",OFFSET('5. Pp (3 años)'!$E$45,INT((ROW()-13)/2),0))</f>
        <v>PRAG: Porcentaje de Recursos  Administrativos de contratos y arrendamientos Gestionados.</v>
      </c>
      <c r="F111" s="751" t="str">
        <f ca="1">IF(ISBLANK(OFFSET('5. Pp (3 años)'!$K$45,INT((ROW()-13)/2),0)),"",OFFSET('5. Pp (3 años)'!$K$45,INT((ROW()-13)/2),0))</f>
        <v>Ascendente</v>
      </c>
      <c r="G111" s="753" t="str">
        <f ca="1">IF(ISBLANK(OFFSET('5. Pp (3 años)'!$H$45,INT((ROW()-13)/2),0)),"",OFFSET('5. Pp (3 años)'!$H$45,INT((ROW()-13)/2),0))</f>
        <v>Trimestral</v>
      </c>
      <c r="H111" s="760">
        <f ca="1">IF(ISBLANK(OFFSET('9. METAS'!$K$20,INT((ROW()-13)/2),0)),"",OFFSET('9. METAS'!$K$20,INT((ROW()-13)/2),0))</f>
        <v>84</v>
      </c>
      <c r="I111" s="763"/>
      <c r="J111" s="195">
        <f ca="1">IF(MOD(ROW()-13,2)=0,IF(ISBLANK(OFFSET('10. SEGUIMIENTO 2025'!$N$14,INT((ROW()-13)/2),0)),"",OFFSET('10. SEGUIMIENTO 2025'!$N$14,INT((ROW()-13)/2),0)),IF(ISBLANK(OFFSET('9. METAS'!$N$20,INT((ROW()-14)/2),0)),"",OFFSET('9. METAS'!$N$20,INT((ROW()-14)/2),0)))</f>
        <v>41</v>
      </c>
      <c r="K111" s="196" t="str">
        <f ca="1">IF(MOD(ROW()-13,2)=0,IF(ISBLANK(OFFSET('10. SEGUIMIENTO 2025'!$O$14,INT((ROW()-13)/2),0)),"",OFFSET('10. SEGUIMIENTO 2025'!$O$14,INT((ROW()-13)/2),0)),IF(ISBLANK(OFFSET('9. METAS'!$O$20,INT((ROW()-14)/2),0)),"",OFFSET('9. METAS'!$O$20,INT((ROW()-14)/2),0)))</f>
        <v/>
      </c>
      <c r="L111" s="196" t="str">
        <f ca="1">IF(MOD(ROW()-13,2)=0,IF(ISBLANK(OFFSET('10. SEGUIMIENTO 2025'!$P$14,INT((ROW()-13)/2),0)),"",OFFSET('10. SEGUIMIENTO 2025'!$P$14,INT((ROW()-13)/2),0)),IF(ISBLANK(OFFSET('9. METAS'!$P$20,INT((ROW()-14)/2),0)),"",OFFSET('9. METAS'!$P$20,INT((ROW()-14)/2),0)))</f>
        <v/>
      </c>
      <c r="M111" s="197" t="str">
        <f ca="1">IF(MOD(ROW()-13,2)=0,IF(ISBLANK(OFFSET('10. SEGUIMIENTO 2025'!$Q$14,INT((ROW()-13)/2),0)),"",OFFSET('10. SEGUIMIENTO 2025'!$Q$14,INT((ROW()-13)/2),0)),IF(ISBLANK(OFFSET('9. METAS'!$Q$20,INT((ROW()-14)/2),0)),"",OFFSET('9. METAS'!$Q$20,INT((ROW()-14)/2),0)))</f>
        <v/>
      </c>
      <c r="N111" s="769">
        <f ca="1">IFERROR(J111/J112,"ND")</f>
        <v>1.9523809523809523</v>
      </c>
      <c r="O111" s="771">
        <f ca="1">IFERROR(((J111)/H111),"ND")</f>
        <v>0.48809523809523808</v>
      </c>
      <c r="P111" s="775"/>
    </row>
    <row r="112" spans="3:16">
      <c r="C112" s="747"/>
      <c r="D112" s="749"/>
      <c r="E112" s="749"/>
      <c r="F112" s="751"/>
      <c r="G112" s="753"/>
      <c r="H112" s="760"/>
      <c r="I112" s="764"/>
      <c r="J112" s="195">
        <f ca="1">IF(MOD(ROW()-13,2)=0,IF(ISBLANK(OFFSET('10. SEGUIMIENTO 2025'!$N$14,INT((ROW()-13)/2),0)),"",OFFSET('10. SEGUIMIENTO 2025'!$N$14,INT((ROW()-13)/2),0)),IF(ISBLANK(OFFSET('9. METAS'!$N$20,INT((ROW()-14)/2),0)),"",OFFSET('9. METAS'!$N$20,INT((ROW()-14)/2),0)))</f>
        <v>21</v>
      </c>
      <c r="K112" s="196">
        <f ca="1">IF(MOD(ROW()-13,2)=0,IF(ISBLANK(OFFSET('10. SEGUIMIENTO 2025'!$O$14,INT((ROW()-13)/2),0)),"",OFFSET('10. SEGUIMIENTO 2025'!$O$14,INT((ROW()-13)/2),0)),IF(ISBLANK(OFFSET('9. METAS'!$O$20,INT((ROW()-14)/2),0)),"",OFFSET('9. METAS'!$O$20,INT((ROW()-14)/2),0)))</f>
        <v>21</v>
      </c>
      <c r="L112" s="196">
        <f ca="1">IF(MOD(ROW()-13,2)=0,IF(ISBLANK(OFFSET('10. SEGUIMIENTO 2025'!$P$14,INT((ROW()-13)/2),0)),"",OFFSET('10. SEGUIMIENTO 2025'!$P$14,INT((ROW()-13)/2),0)),IF(ISBLANK(OFFSET('9. METAS'!$P$20,INT((ROW()-14)/2),0)),"",OFFSET('9. METAS'!$P$20,INT((ROW()-14)/2),0)))</f>
        <v>21</v>
      </c>
      <c r="M112" s="197">
        <f ca="1">IF(MOD(ROW()-13,2)=0,IF(ISBLANK(OFFSET('10. SEGUIMIENTO 2025'!$Q$14,INT((ROW()-13)/2),0)),"",OFFSET('10. SEGUIMIENTO 2025'!$Q$14,INT((ROW()-13)/2),0)),IF(ISBLANK(OFFSET('9. METAS'!$Q$20,INT((ROW()-14)/2),0)),"",OFFSET('9. METAS'!$Q$20,INT((ROW()-14)/2),0)))</f>
        <v>21</v>
      </c>
      <c r="N112" s="770"/>
      <c r="O112" s="772"/>
      <c r="P112" s="776"/>
    </row>
    <row r="113" spans="3:16">
      <c r="C113" s="756" t="str">
        <f ca="1">IF(ISBLANK(OFFSET('5. Pp (3 años)'!$C$45,INT((ROW()-13)/2),0)),"",OFFSET('5. Pp (3 años)'!$C$45,INT((ROW()-13)/2),0))</f>
        <v>Actividad</v>
      </c>
      <c r="D113" s="749" t="str">
        <f ca="1">IF(ISBLANK(OFFSET('5. Pp (3 años)'!$D$45,INT((ROW()-13)/2),0)),"",OFFSET('5. Pp (3 años)'!$D$45,INT((ROW()-13)/2),0))</f>
        <v>2.2.1.1.7.2  Realizar el Barrido y  limpieza  de calles y avenidas de la ciudad.</v>
      </c>
      <c r="E113" s="749" t="str">
        <f ca="1">IF(ISBLANK(OFFSET('5. Pp (3 años)'!$E$45,INT((ROW()-13)/2),0)),"",OFFSET('5. Pp (3 años)'!$E$45,INT((ROW()-13)/2),0))</f>
        <v>PKLCAL: Porcentaje de Kilomestros Lineales de Calles y Avenidas Limpios.</v>
      </c>
      <c r="F113" s="751" t="str">
        <f ca="1">IF(ISBLANK(OFFSET('5. Pp (3 años)'!$K$45,INT((ROW()-13)/2),0)),"",OFFSET('5. Pp (3 años)'!$K$45,INT((ROW()-13)/2),0))</f>
        <v>Ascendente</v>
      </c>
      <c r="G113" s="753" t="str">
        <f ca="1">IF(ISBLANK(OFFSET('5. Pp (3 años)'!$H$45,INT((ROW()-13)/2),0)),"",OFFSET('5. Pp (3 años)'!$H$45,INT((ROW()-13)/2),0))</f>
        <v>Trimestral</v>
      </c>
      <c r="H113" s="760">
        <f ca="1">IF(ISBLANK(OFFSET('9. METAS'!$K$20,INT((ROW()-13)/2),0)),"",OFFSET('9. METAS'!$K$20,INT((ROW()-13)/2),0))</f>
        <v>13800</v>
      </c>
      <c r="I113" s="763"/>
      <c r="J113" s="195">
        <f ca="1">IF(MOD(ROW()-13,2)=0,IF(ISBLANK(OFFSET('10. SEGUIMIENTO 2025'!$N$14,INT((ROW()-13)/2),0)),"",OFFSET('10. SEGUIMIENTO 2025'!$N$14,INT((ROW()-13)/2),0)),IF(ISBLANK(OFFSET('9. METAS'!$N$20,INT((ROW()-14)/2),0)),"",OFFSET('9. METAS'!$N$20,INT((ROW()-14)/2),0)))</f>
        <v>41</v>
      </c>
      <c r="K113" s="196" t="str">
        <f ca="1">IF(MOD(ROW()-13,2)=0,IF(ISBLANK(OFFSET('10. SEGUIMIENTO 2025'!$O$14,INT((ROW()-13)/2),0)),"",OFFSET('10. SEGUIMIENTO 2025'!$O$14,INT((ROW()-13)/2),0)),IF(ISBLANK(OFFSET('9. METAS'!$O$20,INT((ROW()-14)/2),0)),"",OFFSET('9. METAS'!$O$20,INT((ROW()-14)/2),0)))</f>
        <v/>
      </c>
      <c r="L113" s="196" t="str">
        <f ca="1">IF(MOD(ROW()-13,2)=0,IF(ISBLANK(OFFSET('10. SEGUIMIENTO 2025'!$P$14,INT((ROW()-13)/2),0)),"",OFFSET('10. SEGUIMIENTO 2025'!$P$14,INT((ROW()-13)/2),0)),IF(ISBLANK(OFFSET('9. METAS'!$P$20,INT((ROW()-14)/2),0)),"",OFFSET('9. METAS'!$P$20,INT((ROW()-14)/2),0)))</f>
        <v/>
      </c>
      <c r="M113" s="197" t="str">
        <f ca="1">IF(MOD(ROW()-13,2)=0,IF(ISBLANK(OFFSET('10. SEGUIMIENTO 2025'!$Q$14,INT((ROW()-13)/2),0)),"",OFFSET('10. SEGUIMIENTO 2025'!$Q$14,INT((ROW()-13)/2),0)),IF(ISBLANK(OFFSET('9. METAS'!$Q$20,INT((ROW()-14)/2),0)),"",OFFSET('9. METAS'!$Q$20,INT((ROW()-14)/2),0)))</f>
        <v/>
      </c>
      <c r="N113" s="769">
        <f ca="1">IFERROR(J113/J114,"ND")</f>
        <v>1.1884057971014493E-2</v>
      </c>
      <c r="O113" s="771">
        <f ca="1">IFERROR(((J113)/H113),"ND")</f>
        <v>2.9710144927536232E-3</v>
      </c>
      <c r="P113" s="775"/>
    </row>
    <row r="114" spans="3:16">
      <c r="C114" s="747"/>
      <c r="D114" s="749"/>
      <c r="E114" s="749"/>
      <c r="F114" s="751"/>
      <c r="G114" s="753"/>
      <c r="H114" s="760"/>
      <c r="I114" s="764"/>
      <c r="J114" s="195">
        <f ca="1">IF(MOD(ROW()-13,2)=0,IF(ISBLANK(OFFSET('10. SEGUIMIENTO 2025'!$N$14,INT((ROW()-13)/2),0)),"",OFFSET('10. SEGUIMIENTO 2025'!$N$14,INT((ROW()-13)/2),0)),IF(ISBLANK(OFFSET('9. METAS'!$N$20,INT((ROW()-14)/2),0)),"",OFFSET('9. METAS'!$N$20,INT((ROW()-14)/2),0)))</f>
        <v>3450</v>
      </c>
      <c r="K114" s="196">
        <f ca="1">IF(MOD(ROW()-13,2)=0,IF(ISBLANK(OFFSET('10. SEGUIMIENTO 2025'!$O$14,INT((ROW()-13)/2),0)),"",OFFSET('10. SEGUIMIENTO 2025'!$O$14,INT((ROW()-13)/2),0)),IF(ISBLANK(OFFSET('9. METAS'!$O$20,INT((ROW()-14)/2),0)),"",OFFSET('9. METAS'!$O$20,INT((ROW()-14)/2),0)))</f>
        <v>3450</v>
      </c>
      <c r="L114" s="196">
        <f ca="1">IF(MOD(ROW()-13,2)=0,IF(ISBLANK(OFFSET('10. SEGUIMIENTO 2025'!$P$14,INT((ROW()-13)/2),0)),"",OFFSET('10. SEGUIMIENTO 2025'!$P$14,INT((ROW()-13)/2),0)),IF(ISBLANK(OFFSET('9. METAS'!$P$20,INT((ROW()-14)/2),0)),"",OFFSET('9. METAS'!$P$20,INT((ROW()-14)/2),0)))</f>
        <v>3450</v>
      </c>
      <c r="M114" s="197">
        <f ca="1">IF(MOD(ROW()-13,2)=0,IF(ISBLANK(OFFSET('10. SEGUIMIENTO 2025'!$Q$14,INT((ROW()-13)/2),0)),"",OFFSET('10. SEGUIMIENTO 2025'!$Q$14,INT((ROW()-13)/2),0)),IF(ISBLANK(OFFSET('9. METAS'!$Q$20,INT((ROW()-14)/2),0)),"",OFFSET('9. METAS'!$Q$20,INT((ROW()-14)/2),0)))</f>
        <v>3450</v>
      </c>
      <c r="N114" s="770"/>
      <c r="O114" s="772"/>
      <c r="P114" s="776"/>
    </row>
    <row r="115" spans="3:16">
      <c r="C115" s="756" t="str">
        <f ca="1">IF(ISBLANK(OFFSET('5. Pp (3 años)'!$C$45,INT((ROW()-13)/2),0)),"",OFFSET('5. Pp (3 años)'!$C$45,INT((ROW()-13)/2),0))</f>
        <v>Actividad</v>
      </c>
      <c r="D115" s="749" t="str">
        <f ca="1">IF(ISBLANK(OFFSET('5. Pp (3 años)'!$D$45,INT((ROW()-13)/2),0)),"",OFFSET('5. Pp (3 años)'!$D$45,INT((ROW()-13)/2),0))</f>
        <v>2.2.1.1.7.3 Realizar el Chapeo, poda, deshierbe, desgajo en áreas verdes y áreas comunes.</v>
      </c>
      <c r="E115" s="749" t="str">
        <f ca="1">IF(ISBLANK(OFFSET('5. Pp (3 años)'!$E$45,INT((ROW()-13)/2),0)),"",OFFSET('5. Pp (3 años)'!$E$45,INT((ROW()-13)/2),0))</f>
        <v>PMCAVACA: Porcentaje de Metros Cuadrados de Áreas Verdes y Áreas Comunes Atendidos.</v>
      </c>
      <c r="F115" s="751" t="str">
        <f ca="1">IF(ISBLANK(OFFSET('5. Pp (3 años)'!$K$45,INT((ROW()-13)/2),0)),"",OFFSET('5. Pp (3 años)'!$K$45,INT((ROW()-13)/2),0))</f>
        <v>Ascendente</v>
      </c>
      <c r="G115" s="753" t="str">
        <f ca="1">IF(ISBLANK(OFFSET('5. Pp (3 años)'!$H$45,INT((ROW()-13)/2),0)),"",OFFSET('5. Pp (3 años)'!$H$45,INT((ROW()-13)/2),0))</f>
        <v>Trimestral</v>
      </c>
      <c r="H115" s="760">
        <f ca="1">IF(ISBLANK(OFFSET('9. METAS'!$K$20,INT((ROW()-13)/2),0)),"",OFFSET('9. METAS'!$K$20,INT((ROW()-13)/2),0))</f>
        <v>5900000</v>
      </c>
      <c r="I115" s="763"/>
      <c r="J115" s="195">
        <f ca="1">IF(MOD(ROW()-13,2)=0,IF(ISBLANK(OFFSET('10. SEGUIMIENTO 2025'!$N$14,INT((ROW()-13)/2),0)),"",OFFSET('10. SEGUIMIENTO 2025'!$N$14,INT((ROW()-13)/2),0)),IF(ISBLANK(OFFSET('9. METAS'!$N$20,INT((ROW()-14)/2),0)),"",OFFSET('9. METAS'!$N$20,INT((ROW()-14)/2),0)))</f>
        <v>41</v>
      </c>
      <c r="K115" s="196" t="str">
        <f ca="1">IF(MOD(ROW()-13,2)=0,IF(ISBLANK(OFFSET('10. SEGUIMIENTO 2025'!$O$14,INT((ROW()-13)/2),0)),"",OFFSET('10. SEGUIMIENTO 2025'!$O$14,INT((ROW()-13)/2),0)),IF(ISBLANK(OFFSET('9. METAS'!$O$20,INT((ROW()-14)/2),0)),"",OFFSET('9. METAS'!$O$20,INT((ROW()-14)/2),0)))</f>
        <v/>
      </c>
      <c r="L115" s="196" t="str">
        <f ca="1">IF(MOD(ROW()-13,2)=0,IF(ISBLANK(OFFSET('10. SEGUIMIENTO 2025'!$P$14,INT((ROW()-13)/2),0)),"",OFFSET('10. SEGUIMIENTO 2025'!$P$14,INT((ROW()-13)/2),0)),IF(ISBLANK(OFFSET('9. METAS'!$P$20,INT((ROW()-14)/2),0)),"",OFFSET('9. METAS'!$P$20,INT((ROW()-14)/2),0)))</f>
        <v/>
      </c>
      <c r="M115" s="197" t="str">
        <f ca="1">IF(MOD(ROW()-13,2)=0,IF(ISBLANK(OFFSET('10. SEGUIMIENTO 2025'!$Q$14,INT((ROW()-13)/2),0)),"",OFFSET('10. SEGUIMIENTO 2025'!$Q$14,INT((ROW()-13)/2),0)),IF(ISBLANK(OFFSET('9. METAS'!$Q$20,INT((ROW()-14)/2),0)),"",OFFSET('9. METAS'!$Q$20,INT((ROW()-14)/2),0)))</f>
        <v/>
      </c>
      <c r="N115" s="769">
        <f ca="1">IFERROR(J115/J116,"ND")</f>
        <v>2.7796610169491525E-5</v>
      </c>
      <c r="O115" s="771">
        <f ca="1">IFERROR(((J115)/H115),"ND")</f>
        <v>6.9491525423728812E-6</v>
      </c>
      <c r="P115" s="775"/>
    </row>
    <row r="116" spans="3:16">
      <c r="C116" s="747"/>
      <c r="D116" s="749"/>
      <c r="E116" s="749"/>
      <c r="F116" s="751"/>
      <c r="G116" s="753"/>
      <c r="H116" s="760"/>
      <c r="I116" s="764"/>
      <c r="J116" s="195">
        <f ca="1">IF(MOD(ROW()-13,2)=0,IF(ISBLANK(OFFSET('10. SEGUIMIENTO 2025'!$N$14,INT((ROW()-13)/2),0)),"",OFFSET('10. SEGUIMIENTO 2025'!$N$14,INT((ROW()-13)/2),0)),IF(ISBLANK(OFFSET('9. METAS'!$N$20,INT((ROW()-14)/2),0)),"",OFFSET('9. METAS'!$N$20,INT((ROW()-14)/2),0)))</f>
        <v>1475000</v>
      </c>
      <c r="K116" s="196">
        <f ca="1">IF(MOD(ROW()-13,2)=0,IF(ISBLANK(OFFSET('10. SEGUIMIENTO 2025'!$O$14,INT((ROW()-13)/2),0)),"",OFFSET('10. SEGUIMIENTO 2025'!$O$14,INT((ROW()-13)/2),0)),IF(ISBLANK(OFFSET('9. METAS'!$O$20,INT((ROW()-14)/2),0)),"",OFFSET('9. METAS'!$O$20,INT((ROW()-14)/2),0)))</f>
        <v>1475000</v>
      </c>
      <c r="L116" s="196">
        <f ca="1">IF(MOD(ROW()-13,2)=0,IF(ISBLANK(OFFSET('10. SEGUIMIENTO 2025'!$P$14,INT((ROW()-13)/2),0)),"",OFFSET('10. SEGUIMIENTO 2025'!$P$14,INT((ROW()-13)/2),0)),IF(ISBLANK(OFFSET('9. METAS'!$P$20,INT((ROW()-14)/2),0)),"",OFFSET('9. METAS'!$P$20,INT((ROW()-14)/2),0)))</f>
        <v>1475000</v>
      </c>
      <c r="M116" s="197">
        <f ca="1">IF(MOD(ROW()-13,2)=0,IF(ISBLANK(OFFSET('10. SEGUIMIENTO 2025'!$Q$14,INT((ROW()-13)/2),0)),"",OFFSET('10. SEGUIMIENTO 2025'!$Q$14,INT((ROW()-13)/2),0)),IF(ISBLANK(OFFSET('9. METAS'!$Q$20,INT((ROW()-14)/2),0)),"",OFFSET('9. METAS'!$Q$20,INT((ROW()-14)/2),0)))</f>
        <v>1475000</v>
      </c>
      <c r="N116" s="770"/>
      <c r="O116" s="772"/>
      <c r="P116" s="776"/>
    </row>
    <row r="117" spans="3:16">
      <c r="C117" s="756" t="str">
        <f ca="1">IF(ISBLANK(OFFSET('5. Pp (3 años)'!$C$45,INT((ROW()-13)/2),0)),"",OFFSET('5. Pp (3 años)'!$C$45,INT((ROW()-13)/2),0))</f>
        <v>Actividad</v>
      </c>
      <c r="D117" s="749" t="str">
        <f ca="1">IF(ISBLANK(OFFSET('5. Pp (3 años)'!$D$45,INT((ROW()-13)/2),0)),"",OFFSET('5. Pp (3 años)'!$D$45,INT((ROW()-13)/2),0))</f>
        <v>2.2.1.1.7.4 Retiro de los desechos sólidos y vegetales de basureros clandestinos.</v>
      </c>
      <c r="E117" s="749" t="str">
        <f ca="1">IF(ISBLANK(OFFSET('5. Pp (3 años)'!$E$45,INT((ROW()-13)/2),0)),"",OFFSET('5. Pp (3 años)'!$E$45,INT((ROW()-13)/2),0))</f>
        <v>PTRDSVBC: Porcentaje de Tonelaje de Retiro de Desechos Sólidos y Vegetales de Basureros Clandestinos.</v>
      </c>
      <c r="F117" s="751" t="str">
        <f ca="1">IF(ISBLANK(OFFSET('5. Pp (3 años)'!$K$45,INT((ROW()-13)/2),0)),"",OFFSET('5. Pp (3 años)'!$K$45,INT((ROW()-13)/2),0))</f>
        <v>Ascendente</v>
      </c>
      <c r="G117" s="753" t="str">
        <f ca="1">IF(ISBLANK(OFFSET('5. Pp (3 años)'!$H$45,INT((ROW()-13)/2),0)),"",OFFSET('5. Pp (3 años)'!$H$45,INT((ROW()-13)/2),0))</f>
        <v>Trimestral</v>
      </c>
      <c r="H117" s="760">
        <f ca="1">IF(ISBLANK(OFFSET('9. METAS'!$K$20,INT((ROW()-13)/2),0)),"",OFFSET('9. METAS'!$K$20,INT((ROW()-13)/2),0))</f>
        <v>9400</v>
      </c>
      <c r="I117" s="763"/>
      <c r="J117" s="195">
        <f ca="1">IF(MOD(ROW()-13,2)=0,IF(ISBLANK(OFFSET('10. SEGUIMIENTO 2025'!$N$14,INT((ROW()-13)/2),0)),"",OFFSET('10. SEGUIMIENTO 2025'!$N$14,INT((ROW()-13)/2),0)),IF(ISBLANK(OFFSET('9. METAS'!$N$20,INT((ROW()-14)/2),0)),"",OFFSET('9. METAS'!$N$20,INT((ROW()-14)/2),0)))</f>
        <v>41</v>
      </c>
      <c r="K117" s="196" t="str">
        <f ca="1">IF(MOD(ROW()-13,2)=0,IF(ISBLANK(OFFSET('10. SEGUIMIENTO 2025'!$O$14,INT((ROW()-13)/2),0)),"",OFFSET('10. SEGUIMIENTO 2025'!$O$14,INT((ROW()-13)/2),0)),IF(ISBLANK(OFFSET('9. METAS'!$O$20,INT((ROW()-14)/2),0)),"",OFFSET('9. METAS'!$O$20,INT((ROW()-14)/2),0)))</f>
        <v/>
      </c>
      <c r="L117" s="196" t="str">
        <f ca="1">IF(MOD(ROW()-13,2)=0,IF(ISBLANK(OFFSET('10. SEGUIMIENTO 2025'!$P$14,INT((ROW()-13)/2),0)),"",OFFSET('10. SEGUIMIENTO 2025'!$P$14,INT((ROW()-13)/2),0)),IF(ISBLANK(OFFSET('9. METAS'!$P$20,INT((ROW()-14)/2),0)),"",OFFSET('9. METAS'!$P$20,INT((ROW()-14)/2),0)))</f>
        <v/>
      </c>
      <c r="M117" s="197" t="str">
        <f ca="1">IF(MOD(ROW()-13,2)=0,IF(ISBLANK(OFFSET('10. SEGUIMIENTO 2025'!$Q$14,INT((ROW()-13)/2),0)),"",OFFSET('10. SEGUIMIENTO 2025'!$Q$14,INT((ROW()-13)/2),0)),IF(ISBLANK(OFFSET('9. METAS'!$Q$20,INT((ROW()-14)/2),0)),"",OFFSET('9. METAS'!$Q$20,INT((ROW()-14)/2),0)))</f>
        <v/>
      </c>
      <c r="N117" s="769">
        <f ca="1">IFERROR(J117/J118,"ND")</f>
        <v>1.7446808510638297E-2</v>
      </c>
      <c r="O117" s="771">
        <f ca="1">IFERROR(((J117)/H117),"ND")</f>
        <v>4.3617021276595742E-3</v>
      </c>
      <c r="P117" s="775"/>
    </row>
    <row r="118" spans="3:16">
      <c r="C118" s="747"/>
      <c r="D118" s="749"/>
      <c r="E118" s="749"/>
      <c r="F118" s="751"/>
      <c r="G118" s="753"/>
      <c r="H118" s="760"/>
      <c r="I118" s="764"/>
      <c r="J118" s="195">
        <f ca="1">IF(MOD(ROW()-13,2)=0,IF(ISBLANK(OFFSET('10. SEGUIMIENTO 2025'!$N$14,INT((ROW()-13)/2),0)),"",OFFSET('10. SEGUIMIENTO 2025'!$N$14,INT((ROW()-13)/2),0)),IF(ISBLANK(OFFSET('9. METAS'!$N$20,INT((ROW()-14)/2),0)),"",OFFSET('9. METAS'!$N$20,INT((ROW()-14)/2),0)))</f>
        <v>2350</v>
      </c>
      <c r="K118" s="196">
        <f ca="1">IF(MOD(ROW()-13,2)=0,IF(ISBLANK(OFFSET('10. SEGUIMIENTO 2025'!$O$14,INT((ROW()-13)/2),0)),"",OFFSET('10. SEGUIMIENTO 2025'!$O$14,INT((ROW()-13)/2),0)),IF(ISBLANK(OFFSET('9. METAS'!$O$20,INT((ROW()-14)/2),0)),"",OFFSET('9. METAS'!$O$20,INT((ROW()-14)/2),0)))</f>
        <v>2350</v>
      </c>
      <c r="L118" s="196">
        <f ca="1">IF(MOD(ROW()-13,2)=0,IF(ISBLANK(OFFSET('10. SEGUIMIENTO 2025'!$P$14,INT((ROW()-13)/2),0)),"",OFFSET('10. SEGUIMIENTO 2025'!$P$14,INT((ROW()-13)/2),0)),IF(ISBLANK(OFFSET('9. METAS'!$P$20,INT((ROW()-14)/2),0)),"",OFFSET('9. METAS'!$P$20,INT((ROW()-14)/2),0)))</f>
        <v>2350</v>
      </c>
      <c r="M118" s="197">
        <f ca="1">IF(MOD(ROW()-13,2)=0,IF(ISBLANK(OFFSET('10. SEGUIMIENTO 2025'!$Q$14,INT((ROW()-13)/2),0)),"",OFFSET('10. SEGUIMIENTO 2025'!$Q$14,INT((ROW()-13)/2),0)),IF(ISBLANK(OFFSET('9. METAS'!$Q$20,INT((ROW()-14)/2),0)),"",OFFSET('9. METAS'!$Q$20,INT((ROW()-14)/2),0)))</f>
        <v>2350</v>
      </c>
      <c r="N118" s="770"/>
      <c r="O118" s="772"/>
      <c r="P118" s="776"/>
    </row>
    <row r="119" spans="3:16">
      <c r="C119" s="756" t="str">
        <f ca="1">IF(ISBLANK(OFFSET('5. Pp (3 años)'!$C$45,INT((ROW()-13)/2),0)),"",OFFSET('5. Pp (3 años)'!$C$45,INT((ROW()-13)/2),0))</f>
        <v>Actividad</v>
      </c>
      <c r="D119" s="749" t="str">
        <f ca="1">IF(ISBLANK(OFFSET('5. Pp (3 años)'!$D$45,INT((ROW()-13)/2),0)),"",OFFSET('5. Pp (3 años)'!$D$45,INT((ROW()-13)/2),0))</f>
        <v>2.2.1.1.7.5 Rescate de espacios públicos.</v>
      </c>
      <c r="E119" s="749" t="str">
        <f ca="1">IF(ISBLANK(OFFSET('5. Pp (3 años)'!$E$45,INT((ROW()-13)/2),0)),"",OFFSET('5. Pp (3 años)'!$E$45,INT((ROW()-13)/2),0))</f>
        <v>PEPR: Porcentaje de Espacios Públicos Rescatados.</v>
      </c>
      <c r="F119" s="751" t="str">
        <f ca="1">IF(ISBLANK(OFFSET('5. Pp (3 años)'!$K$45,INT((ROW()-13)/2),0)),"",OFFSET('5. Pp (3 años)'!$K$45,INT((ROW()-13)/2),0))</f>
        <v>Ascendente</v>
      </c>
      <c r="G119" s="753" t="str">
        <f ca="1">IF(ISBLANK(OFFSET('5. Pp (3 años)'!$H$45,INT((ROW()-13)/2),0)),"",OFFSET('5. Pp (3 años)'!$H$45,INT((ROW()-13)/2),0))</f>
        <v>Trimestral</v>
      </c>
      <c r="H119" s="760">
        <f ca="1">IF(ISBLANK(OFFSET('9. METAS'!$K$20,INT((ROW()-13)/2),0)),"",OFFSET('9. METAS'!$K$20,INT((ROW()-13)/2),0))</f>
        <v>300</v>
      </c>
      <c r="I119" s="763"/>
      <c r="J119" s="195">
        <f ca="1">IF(MOD(ROW()-13,2)=0,IF(ISBLANK(OFFSET('10. SEGUIMIENTO 2025'!$N$14,INT((ROW()-13)/2),0)),"",OFFSET('10. SEGUIMIENTO 2025'!$N$14,INT((ROW()-13)/2),0)),IF(ISBLANK(OFFSET('9. METAS'!$N$20,INT((ROW()-14)/2),0)),"",OFFSET('9. METAS'!$N$20,INT((ROW()-14)/2),0)))</f>
        <v>41</v>
      </c>
      <c r="K119" s="196" t="str">
        <f ca="1">IF(MOD(ROW()-13,2)=0,IF(ISBLANK(OFFSET('10. SEGUIMIENTO 2025'!$O$14,INT((ROW()-13)/2),0)),"",OFFSET('10. SEGUIMIENTO 2025'!$O$14,INT((ROW()-13)/2),0)),IF(ISBLANK(OFFSET('9. METAS'!$O$20,INT((ROW()-14)/2),0)),"",OFFSET('9. METAS'!$O$20,INT((ROW()-14)/2),0)))</f>
        <v/>
      </c>
      <c r="L119" s="196" t="str">
        <f ca="1">IF(MOD(ROW()-13,2)=0,IF(ISBLANK(OFFSET('10. SEGUIMIENTO 2025'!$P$14,INT((ROW()-13)/2),0)),"",OFFSET('10. SEGUIMIENTO 2025'!$P$14,INT((ROW()-13)/2),0)),IF(ISBLANK(OFFSET('9. METAS'!$P$20,INT((ROW()-14)/2),0)),"",OFFSET('9. METAS'!$P$20,INT((ROW()-14)/2),0)))</f>
        <v/>
      </c>
      <c r="M119" s="197" t="str">
        <f ca="1">IF(MOD(ROW()-13,2)=0,IF(ISBLANK(OFFSET('10. SEGUIMIENTO 2025'!$Q$14,INT((ROW()-13)/2),0)),"",OFFSET('10. SEGUIMIENTO 2025'!$Q$14,INT((ROW()-13)/2),0)),IF(ISBLANK(OFFSET('9. METAS'!$Q$20,INT((ROW()-14)/2),0)),"",OFFSET('9. METAS'!$Q$20,INT((ROW()-14)/2),0)))</f>
        <v/>
      </c>
      <c r="N119" s="769">
        <f ca="1">IFERROR(J119/J120,"ND")</f>
        <v>0.54666666666666663</v>
      </c>
      <c r="O119" s="771">
        <f ca="1">IFERROR(((J119)/H119),"ND")</f>
        <v>0.13666666666666666</v>
      </c>
      <c r="P119" s="775"/>
    </row>
    <row r="120" spans="3:16">
      <c r="C120" s="747"/>
      <c r="D120" s="749"/>
      <c r="E120" s="749"/>
      <c r="F120" s="751"/>
      <c r="G120" s="753"/>
      <c r="H120" s="760"/>
      <c r="I120" s="764"/>
      <c r="J120" s="195">
        <f ca="1">IF(MOD(ROW()-13,2)=0,IF(ISBLANK(OFFSET('10. SEGUIMIENTO 2025'!$N$14,INT((ROW()-13)/2),0)),"",OFFSET('10. SEGUIMIENTO 2025'!$N$14,INT((ROW()-13)/2),0)),IF(ISBLANK(OFFSET('9. METAS'!$N$20,INT((ROW()-14)/2),0)),"",OFFSET('9. METAS'!$N$20,INT((ROW()-14)/2),0)))</f>
        <v>75</v>
      </c>
      <c r="K120" s="196">
        <f ca="1">IF(MOD(ROW()-13,2)=0,IF(ISBLANK(OFFSET('10. SEGUIMIENTO 2025'!$O$14,INT((ROW()-13)/2),0)),"",OFFSET('10. SEGUIMIENTO 2025'!$O$14,INT((ROW()-13)/2),0)),IF(ISBLANK(OFFSET('9. METAS'!$O$20,INT((ROW()-14)/2),0)),"",OFFSET('9. METAS'!$O$20,INT((ROW()-14)/2),0)))</f>
        <v>75</v>
      </c>
      <c r="L120" s="196">
        <f ca="1">IF(MOD(ROW()-13,2)=0,IF(ISBLANK(OFFSET('10. SEGUIMIENTO 2025'!$P$14,INT((ROW()-13)/2),0)),"",OFFSET('10. SEGUIMIENTO 2025'!$P$14,INT((ROW()-13)/2),0)),IF(ISBLANK(OFFSET('9. METAS'!$P$20,INT((ROW()-14)/2),0)),"",OFFSET('9. METAS'!$P$20,INT((ROW()-14)/2),0)))</f>
        <v>75</v>
      </c>
      <c r="M120" s="197">
        <f ca="1">IF(MOD(ROW()-13,2)=0,IF(ISBLANK(OFFSET('10. SEGUIMIENTO 2025'!$Q$14,INT((ROW()-13)/2),0)),"",OFFSET('10. SEGUIMIENTO 2025'!$Q$14,INT((ROW()-13)/2),0)),IF(ISBLANK(OFFSET('9. METAS'!$Q$20,INT((ROW()-14)/2),0)),"",OFFSET('9. METAS'!$Q$20,INT((ROW()-14)/2),0)))</f>
        <v>75</v>
      </c>
      <c r="N120" s="770"/>
      <c r="O120" s="772"/>
      <c r="P120" s="776"/>
    </row>
    <row r="121" spans="3:16">
      <c r="C121" s="756" t="str">
        <f ca="1">IF(ISBLANK(OFFSET('5. Pp (3 años)'!$C$45,INT((ROW()-13)/2),0)),"",OFFSET('5. Pp (3 años)'!$C$45,INT((ROW()-13)/2),0))</f>
        <v>Actividad</v>
      </c>
      <c r="D121" s="749" t="str">
        <f ca="1">IF(ISBLANK(OFFSET('5. Pp (3 años)'!$D$45,INT((ROW()-13)/2),0)),"",OFFSET('5. Pp (3 años)'!$D$45,INT((ROW()-13)/2),0))</f>
        <v>2.2.1.1.7.6 Rastreo de terracerías para vialidades en zonas irregulares.</v>
      </c>
      <c r="E121" s="749" t="str">
        <f ca="1">IF(ISBLANK(OFFSET('5. Pp (3 años)'!$E$45,INT((ROW()-13)/2),0)),"",OFFSET('5. Pp (3 años)'!$E$45,INT((ROW()-13)/2),0))</f>
        <v>PMCTVR: Porcentaje de Metros Cuadrados deTerracerias para Vialidades Rastreados.</v>
      </c>
      <c r="F121" s="751" t="str">
        <f ca="1">IF(ISBLANK(OFFSET('5. Pp (3 años)'!$K$45,INT((ROW()-13)/2),0)),"",OFFSET('5. Pp (3 años)'!$K$45,INT((ROW()-13)/2),0))</f>
        <v>Ascendente</v>
      </c>
      <c r="G121" s="753" t="str">
        <f ca="1">IF(ISBLANK(OFFSET('5. Pp (3 años)'!$H$45,INT((ROW()-13)/2),0)),"",OFFSET('5. Pp (3 años)'!$H$45,INT((ROW()-13)/2),0))</f>
        <v>Trimestral</v>
      </c>
      <c r="H121" s="760">
        <f ca="1">IF(ISBLANK(OFFSET('9. METAS'!$K$20,INT((ROW()-13)/2),0)),"",OFFSET('9. METAS'!$K$20,INT((ROW()-13)/2),0))</f>
        <v>340000</v>
      </c>
      <c r="I121" s="763"/>
      <c r="J121" s="195">
        <f ca="1">IF(MOD(ROW()-13,2)=0,IF(ISBLANK(OFFSET('10. SEGUIMIENTO 2025'!$N$14,INT((ROW()-13)/2),0)),"",OFFSET('10. SEGUIMIENTO 2025'!$N$14,INT((ROW()-13)/2),0)),IF(ISBLANK(OFFSET('9. METAS'!$N$20,INT((ROW()-14)/2),0)),"",OFFSET('9. METAS'!$N$20,INT((ROW()-14)/2),0)))</f>
        <v>41</v>
      </c>
      <c r="K121" s="196" t="str">
        <f ca="1">IF(MOD(ROW()-13,2)=0,IF(ISBLANK(OFFSET('10. SEGUIMIENTO 2025'!$O$14,INT((ROW()-13)/2),0)),"",OFFSET('10. SEGUIMIENTO 2025'!$O$14,INT((ROW()-13)/2),0)),IF(ISBLANK(OFFSET('9. METAS'!$O$20,INT((ROW()-14)/2),0)),"",OFFSET('9. METAS'!$O$20,INT((ROW()-14)/2),0)))</f>
        <v/>
      </c>
      <c r="L121" s="196" t="str">
        <f ca="1">IF(MOD(ROW()-13,2)=0,IF(ISBLANK(OFFSET('10. SEGUIMIENTO 2025'!$P$14,INT((ROW()-13)/2),0)),"",OFFSET('10. SEGUIMIENTO 2025'!$P$14,INT((ROW()-13)/2),0)),IF(ISBLANK(OFFSET('9. METAS'!$P$20,INT((ROW()-14)/2),0)),"",OFFSET('9. METAS'!$P$20,INT((ROW()-14)/2),0)))</f>
        <v/>
      </c>
      <c r="M121" s="197" t="str">
        <f ca="1">IF(MOD(ROW()-13,2)=0,IF(ISBLANK(OFFSET('10. SEGUIMIENTO 2025'!$Q$14,INT((ROW()-13)/2),0)),"",OFFSET('10. SEGUIMIENTO 2025'!$Q$14,INT((ROW()-13)/2),0)),IF(ISBLANK(OFFSET('9. METAS'!$Q$20,INT((ROW()-14)/2),0)),"",OFFSET('9. METAS'!$Q$20,INT((ROW()-14)/2),0)))</f>
        <v/>
      </c>
      <c r="N121" s="769">
        <f ca="1">IFERROR(J121/J122,"ND")</f>
        <v>4.823529411764706E-4</v>
      </c>
      <c r="O121" s="771">
        <f ca="1">IFERROR(((J121)/H121),"ND")</f>
        <v>1.2058823529411765E-4</v>
      </c>
      <c r="P121" s="775"/>
    </row>
    <row r="122" spans="3:16">
      <c r="C122" s="747"/>
      <c r="D122" s="749"/>
      <c r="E122" s="749"/>
      <c r="F122" s="751"/>
      <c r="G122" s="753"/>
      <c r="H122" s="760"/>
      <c r="I122" s="764"/>
      <c r="J122" s="195">
        <f ca="1">IF(MOD(ROW()-13,2)=0,IF(ISBLANK(OFFSET('10. SEGUIMIENTO 2025'!$N$14,INT((ROW()-13)/2),0)),"",OFFSET('10. SEGUIMIENTO 2025'!$N$14,INT((ROW()-13)/2),0)),IF(ISBLANK(OFFSET('9. METAS'!$N$20,INT((ROW()-14)/2),0)),"",OFFSET('9. METAS'!$N$20,INT((ROW()-14)/2),0)))</f>
        <v>85000</v>
      </c>
      <c r="K122" s="196">
        <f ca="1">IF(MOD(ROW()-13,2)=0,IF(ISBLANK(OFFSET('10. SEGUIMIENTO 2025'!$O$14,INT((ROW()-13)/2),0)),"",OFFSET('10. SEGUIMIENTO 2025'!$O$14,INT((ROW()-13)/2),0)),IF(ISBLANK(OFFSET('9. METAS'!$O$20,INT((ROW()-14)/2),0)),"",OFFSET('9. METAS'!$O$20,INT((ROW()-14)/2),0)))</f>
        <v>85000</v>
      </c>
      <c r="L122" s="196">
        <f ca="1">IF(MOD(ROW()-13,2)=0,IF(ISBLANK(OFFSET('10. SEGUIMIENTO 2025'!$P$14,INT((ROW()-13)/2),0)),"",OFFSET('10. SEGUIMIENTO 2025'!$P$14,INT((ROW()-13)/2),0)),IF(ISBLANK(OFFSET('9. METAS'!$P$20,INT((ROW()-14)/2),0)),"",OFFSET('9. METAS'!$P$20,INT((ROW()-14)/2),0)))</f>
        <v>85000</v>
      </c>
      <c r="M122" s="197">
        <f ca="1">IF(MOD(ROW()-13,2)=0,IF(ISBLANK(OFFSET('10. SEGUIMIENTO 2025'!$Q$14,INT((ROW()-13)/2),0)),"",OFFSET('10. SEGUIMIENTO 2025'!$Q$14,INT((ROW()-13)/2),0)),IF(ISBLANK(OFFSET('9. METAS'!$Q$20,INT((ROW()-14)/2),0)),"",OFFSET('9. METAS'!$Q$20,INT((ROW()-14)/2),0)))</f>
        <v>85000</v>
      </c>
      <c r="N122" s="770"/>
      <c r="O122" s="772"/>
      <c r="P122" s="776"/>
    </row>
    <row r="123" spans="3:16">
      <c r="C123" s="756" t="str">
        <f ca="1">IF(ISBLANK(OFFSET('5. Pp (3 años)'!$C$45,INT((ROW()-13)/2),0)),"",OFFSET('5. Pp (3 años)'!$C$45,INT((ROW()-13)/2),0))</f>
        <v>Actividad</v>
      </c>
      <c r="D123" s="749" t="str">
        <f ca="1">IF(ISBLANK(OFFSET('5. Pp (3 años)'!$D$45,INT((ROW()-13)/2),0)),"",OFFSET('5. Pp (3 años)'!$D$45,INT((ROW()-13)/2),0))</f>
        <v>2.2.1.1.7.7 Mantenimiento de parque vehicular.</v>
      </c>
      <c r="E123" s="749" t="str">
        <f ca="1">IF(ISBLANK(OFFSET('5. Pp (3 años)'!$E$45,INT((ROW()-13)/2),0)),"",OFFSET('5. Pp (3 años)'!$E$45,INT((ROW()-13)/2),0))</f>
        <v>PPVA: Porcentaje de Parque Vehicular Atendidos.</v>
      </c>
      <c r="F123" s="751" t="str">
        <f ca="1">IF(ISBLANK(OFFSET('5. Pp (3 años)'!$K$45,INT((ROW()-13)/2),0)),"",OFFSET('5. Pp (3 años)'!$K$45,INT((ROW()-13)/2),0))</f>
        <v>Ascendente</v>
      </c>
      <c r="G123" s="753" t="str">
        <f ca="1">IF(ISBLANK(OFFSET('5. Pp (3 años)'!$H$45,INT((ROW()-13)/2),0)),"",OFFSET('5. Pp (3 años)'!$H$45,INT((ROW()-13)/2),0))</f>
        <v>Trimestral</v>
      </c>
      <c r="H123" s="760">
        <f ca="1">IF(ISBLANK(OFFSET('9. METAS'!$K$20,INT((ROW()-13)/2),0)),"",OFFSET('9. METAS'!$K$20,INT((ROW()-13)/2),0))</f>
        <v>66</v>
      </c>
      <c r="I123" s="763"/>
      <c r="J123" s="195">
        <f ca="1">IF(MOD(ROW()-13,2)=0,IF(ISBLANK(OFFSET('10. SEGUIMIENTO 2025'!$N$14,INT((ROW()-13)/2),0)),"",OFFSET('10. SEGUIMIENTO 2025'!$N$14,INT((ROW()-13)/2),0)),IF(ISBLANK(OFFSET('9. METAS'!$N$20,INT((ROW()-14)/2),0)),"",OFFSET('9. METAS'!$N$20,INT((ROW()-14)/2),0)))</f>
        <v>41</v>
      </c>
      <c r="K123" s="196" t="str">
        <f ca="1">IF(MOD(ROW()-13,2)=0,IF(ISBLANK(OFFSET('10. SEGUIMIENTO 2025'!$O$14,INT((ROW()-13)/2),0)),"",OFFSET('10. SEGUIMIENTO 2025'!$O$14,INT((ROW()-13)/2),0)),IF(ISBLANK(OFFSET('9. METAS'!$O$20,INT((ROW()-14)/2),0)),"",OFFSET('9. METAS'!$O$20,INT((ROW()-14)/2),0)))</f>
        <v/>
      </c>
      <c r="L123" s="196" t="str">
        <f ca="1">IF(MOD(ROW()-13,2)=0,IF(ISBLANK(OFFSET('10. SEGUIMIENTO 2025'!$P$14,INT((ROW()-13)/2),0)),"",OFFSET('10. SEGUIMIENTO 2025'!$P$14,INT((ROW()-13)/2),0)),IF(ISBLANK(OFFSET('9. METAS'!$P$20,INT((ROW()-14)/2),0)),"",OFFSET('9. METAS'!$P$20,INT((ROW()-14)/2),0)))</f>
        <v/>
      </c>
      <c r="M123" s="197" t="str">
        <f ca="1">IF(MOD(ROW()-13,2)=0,IF(ISBLANK(OFFSET('10. SEGUIMIENTO 2025'!$Q$14,INT((ROW()-13)/2),0)),"",OFFSET('10. SEGUIMIENTO 2025'!$Q$14,INT((ROW()-13)/2),0)),IF(ISBLANK(OFFSET('9. METAS'!$Q$20,INT((ROW()-14)/2),0)),"",OFFSET('9. METAS'!$Q$20,INT((ROW()-14)/2),0)))</f>
        <v/>
      </c>
      <c r="N123" s="769">
        <f ca="1">IFERROR(J123/J124,"ND")</f>
        <v>2.4848484848484849</v>
      </c>
      <c r="O123" s="771">
        <f ca="1">IFERROR(((J123)/H123),"ND")</f>
        <v>0.62121212121212122</v>
      </c>
      <c r="P123" s="775"/>
    </row>
    <row r="124" spans="3:16">
      <c r="C124" s="747"/>
      <c r="D124" s="749"/>
      <c r="E124" s="749"/>
      <c r="F124" s="751"/>
      <c r="G124" s="753"/>
      <c r="H124" s="760"/>
      <c r="I124" s="764"/>
      <c r="J124" s="195">
        <f ca="1">IF(MOD(ROW()-13,2)=0,IF(ISBLANK(OFFSET('10. SEGUIMIENTO 2025'!$N$14,INT((ROW()-13)/2),0)),"",OFFSET('10. SEGUIMIENTO 2025'!$N$14,INT((ROW()-13)/2),0)),IF(ISBLANK(OFFSET('9. METAS'!$N$20,INT((ROW()-14)/2),0)),"",OFFSET('9. METAS'!$N$20,INT((ROW()-14)/2),0)))</f>
        <v>16.5</v>
      </c>
      <c r="K124" s="196">
        <f ca="1">IF(MOD(ROW()-13,2)=0,IF(ISBLANK(OFFSET('10. SEGUIMIENTO 2025'!$O$14,INT((ROW()-13)/2),0)),"",OFFSET('10. SEGUIMIENTO 2025'!$O$14,INT((ROW()-13)/2),0)),IF(ISBLANK(OFFSET('9. METAS'!$O$20,INT((ROW()-14)/2),0)),"",OFFSET('9. METAS'!$O$20,INT((ROW()-14)/2),0)))</f>
        <v>16.5</v>
      </c>
      <c r="L124" s="196">
        <f ca="1">IF(MOD(ROW()-13,2)=0,IF(ISBLANK(OFFSET('10. SEGUIMIENTO 2025'!$P$14,INT((ROW()-13)/2),0)),"",OFFSET('10. SEGUIMIENTO 2025'!$P$14,INT((ROW()-13)/2),0)),IF(ISBLANK(OFFSET('9. METAS'!$P$20,INT((ROW()-14)/2),0)),"",OFFSET('9. METAS'!$P$20,INT((ROW()-14)/2),0)))</f>
        <v>16.5</v>
      </c>
      <c r="M124" s="197">
        <f ca="1">IF(MOD(ROW()-13,2)=0,IF(ISBLANK(OFFSET('10. SEGUIMIENTO 2025'!$Q$14,INT((ROW()-13)/2),0)),"",OFFSET('10. SEGUIMIENTO 2025'!$Q$14,INT((ROW()-13)/2),0)),IF(ISBLANK(OFFSET('9. METAS'!$Q$20,INT((ROW()-14)/2),0)),"",OFFSET('9. METAS'!$Q$20,INT((ROW()-14)/2),0)))</f>
        <v>16.5</v>
      </c>
      <c r="N124" s="770"/>
      <c r="O124" s="772"/>
      <c r="P124" s="776"/>
    </row>
    <row r="125" spans="3:16">
      <c r="C125" s="756" t="str">
        <f ca="1">IF(ISBLANK(OFFSET('5. Pp (3 años)'!$C$45,INT((ROW()-13)/2),0)),"",OFFSET('5. Pp (3 años)'!$C$45,INT((ROW()-13)/2),0))</f>
        <v>Actividad</v>
      </c>
      <c r="D125" s="749" t="str">
        <f ca="1">IF(ISBLANK(OFFSET('5. Pp (3 años)'!$D$45,INT((ROW()-13)/2),0)),"",OFFSET('5. Pp (3 años)'!$D$45,INT((ROW()-13)/2),0))</f>
        <v>2.2.1.1.7.8  Mantenimiento de maquinaria pesada.</v>
      </c>
      <c r="E125" s="749" t="str">
        <f ca="1">IF(ISBLANK(OFFSET('5. Pp (3 años)'!$E$45,INT((ROW()-13)/2),0)),"",OFFSET('5. Pp (3 años)'!$E$45,INT((ROW()-13)/2),0))</f>
        <v>PMPA: Porcentaje de Maquinaria Pesada Atendidos.</v>
      </c>
      <c r="F125" s="751" t="str">
        <f ca="1">IF(ISBLANK(OFFSET('5. Pp (3 años)'!$K$45,INT((ROW()-13)/2),0)),"",OFFSET('5. Pp (3 años)'!$K$45,INT((ROW()-13)/2),0))</f>
        <v>Ascendente</v>
      </c>
      <c r="G125" s="753" t="str">
        <f ca="1">IF(ISBLANK(OFFSET('5. Pp (3 años)'!$H$45,INT((ROW()-13)/2),0)),"",OFFSET('5. Pp (3 años)'!$H$45,INT((ROW()-13)/2),0))</f>
        <v>Trimestral</v>
      </c>
      <c r="H125" s="760">
        <f ca="1">IF(ISBLANK(OFFSET('9. METAS'!$K$20,INT((ROW()-13)/2),0)),"",OFFSET('9. METAS'!$K$20,INT((ROW()-13)/2),0))</f>
        <v>28.6</v>
      </c>
      <c r="I125" s="763"/>
      <c r="J125" s="195">
        <f ca="1">IF(MOD(ROW()-13,2)=0,IF(ISBLANK(OFFSET('10. SEGUIMIENTO 2025'!$N$14,INT((ROW()-13)/2),0)),"",OFFSET('10. SEGUIMIENTO 2025'!$N$14,INT((ROW()-13)/2),0)),IF(ISBLANK(OFFSET('9. METAS'!$N$20,INT((ROW()-14)/2),0)),"",OFFSET('9. METAS'!$N$20,INT((ROW()-14)/2),0)))</f>
        <v>41</v>
      </c>
      <c r="K125" s="196" t="str">
        <f ca="1">IF(MOD(ROW()-13,2)=0,IF(ISBLANK(OFFSET('10. SEGUIMIENTO 2025'!$O$14,INT((ROW()-13)/2),0)),"",OFFSET('10. SEGUIMIENTO 2025'!$O$14,INT((ROW()-13)/2),0)),IF(ISBLANK(OFFSET('9. METAS'!$O$20,INT((ROW()-14)/2),0)),"",OFFSET('9. METAS'!$O$20,INT((ROW()-14)/2),0)))</f>
        <v/>
      </c>
      <c r="L125" s="196" t="str">
        <f ca="1">IF(MOD(ROW()-13,2)=0,IF(ISBLANK(OFFSET('10. SEGUIMIENTO 2025'!$P$14,INT((ROW()-13)/2),0)),"",OFFSET('10. SEGUIMIENTO 2025'!$P$14,INT((ROW()-13)/2),0)),IF(ISBLANK(OFFSET('9. METAS'!$P$20,INT((ROW()-14)/2),0)),"",OFFSET('9. METAS'!$P$20,INT((ROW()-14)/2),0)))</f>
        <v/>
      </c>
      <c r="M125" s="197" t="str">
        <f ca="1">IF(MOD(ROW()-13,2)=0,IF(ISBLANK(OFFSET('10. SEGUIMIENTO 2025'!$Q$14,INT((ROW()-13)/2),0)),"",OFFSET('10. SEGUIMIENTO 2025'!$Q$14,INT((ROW()-13)/2),0)),IF(ISBLANK(OFFSET('9. METAS'!$Q$20,INT((ROW()-14)/2),0)),"",OFFSET('9. METAS'!$Q$20,INT((ROW()-14)/2),0)))</f>
        <v/>
      </c>
      <c r="N125" s="769">
        <f ca="1">IFERROR(J125/J126,"ND")</f>
        <v>5.7342657342657342</v>
      </c>
      <c r="O125" s="771">
        <f ca="1">IFERROR(((J125)/H125),"ND")</f>
        <v>1.4335664335664335</v>
      </c>
      <c r="P125" s="775"/>
    </row>
    <row r="126" spans="3:16">
      <c r="C126" s="747"/>
      <c r="D126" s="749"/>
      <c r="E126" s="749"/>
      <c r="F126" s="751"/>
      <c r="G126" s="753"/>
      <c r="H126" s="760"/>
      <c r="I126" s="764"/>
      <c r="J126" s="195">
        <f ca="1">IF(MOD(ROW()-13,2)=0,IF(ISBLANK(OFFSET('10. SEGUIMIENTO 2025'!$N$14,INT((ROW()-13)/2),0)),"",OFFSET('10. SEGUIMIENTO 2025'!$N$14,INT((ROW()-13)/2),0)),IF(ISBLANK(OFFSET('9. METAS'!$N$20,INT((ROW()-14)/2),0)),"",OFFSET('9. METAS'!$N$20,INT((ROW()-14)/2),0)))</f>
        <v>7.15</v>
      </c>
      <c r="K126" s="196">
        <f ca="1">IF(MOD(ROW()-13,2)=0,IF(ISBLANK(OFFSET('10. SEGUIMIENTO 2025'!$O$14,INT((ROW()-13)/2),0)),"",OFFSET('10. SEGUIMIENTO 2025'!$O$14,INT((ROW()-13)/2),0)),IF(ISBLANK(OFFSET('9. METAS'!$O$20,INT((ROW()-14)/2),0)),"",OFFSET('9. METAS'!$O$20,INT((ROW()-14)/2),0)))</f>
        <v>7.15</v>
      </c>
      <c r="L126" s="196">
        <f ca="1">IF(MOD(ROW()-13,2)=0,IF(ISBLANK(OFFSET('10. SEGUIMIENTO 2025'!$P$14,INT((ROW()-13)/2),0)),"",OFFSET('10. SEGUIMIENTO 2025'!$P$14,INT((ROW()-13)/2),0)),IF(ISBLANK(OFFSET('9. METAS'!$P$20,INT((ROW()-14)/2),0)),"",OFFSET('9. METAS'!$P$20,INT((ROW()-14)/2),0)))</f>
        <v>7.15</v>
      </c>
      <c r="M126" s="197">
        <f ca="1">IF(MOD(ROW()-13,2)=0,IF(ISBLANK(OFFSET('10. SEGUIMIENTO 2025'!$Q$14,INT((ROW()-13)/2),0)),"",OFFSET('10. SEGUIMIENTO 2025'!$Q$14,INT((ROW()-13)/2),0)),IF(ISBLANK(OFFSET('9. METAS'!$Q$20,INT((ROW()-14)/2),0)),"",OFFSET('9. METAS'!$Q$20,INT((ROW()-14)/2),0)))</f>
        <v>7.15</v>
      </c>
      <c r="N126" s="770"/>
      <c r="O126" s="772"/>
      <c r="P126" s="776"/>
    </row>
    <row r="127" spans="3:16">
      <c r="C127" s="756" t="str">
        <f ca="1">IF(ISBLANK(OFFSET('5. Pp (3 años)'!$C$45,INT((ROW()-13)/2),0)),"",OFFSET('5. Pp (3 años)'!$C$45,INT((ROW()-13)/2),0))</f>
        <v>Actividad</v>
      </c>
      <c r="D127" s="749" t="str">
        <f ca="1">IF(ISBLANK(OFFSET('5. Pp (3 años)'!$D$45,INT((ROW()-13)/2),0)),"",OFFSET('5. Pp (3 años)'!$D$45,INT((ROW()-13)/2),0))</f>
        <v>2.2.1.1.7.9 Mantenimiento de equipo menor.</v>
      </c>
      <c r="E127" s="749" t="str">
        <f ca="1">IF(ISBLANK(OFFSET('5. Pp (3 años)'!$E$45,INT((ROW()-13)/2),0)),"",OFFSET('5. Pp (3 años)'!$E$45,INT((ROW()-13)/2),0))</f>
        <v>PEMA: Porcentaje de  Equipo Menor Atendido.</v>
      </c>
      <c r="F127" s="751" t="str">
        <f ca="1">IF(ISBLANK(OFFSET('5. Pp (3 años)'!$K$45,INT((ROW()-13)/2),0)),"",OFFSET('5. Pp (3 años)'!$K$45,INT((ROW()-13)/2),0))</f>
        <v>Ascendente</v>
      </c>
      <c r="G127" s="753" t="str">
        <f ca="1">IF(ISBLANK(OFFSET('5. Pp (3 años)'!$H$45,INT((ROW()-13)/2),0)),"",OFFSET('5. Pp (3 años)'!$H$45,INT((ROW()-13)/2),0))</f>
        <v>Trimestral</v>
      </c>
      <c r="H127" s="760">
        <f ca="1">IF(ISBLANK(OFFSET('9. METAS'!$K$20,INT((ROW()-13)/2),0)),"",OFFSET('9. METAS'!$K$20,INT((ROW()-13)/2),0))</f>
        <v>198</v>
      </c>
      <c r="I127" s="763"/>
      <c r="J127" s="195">
        <f ca="1">IF(MOD(ROW()-13,2)=0,IF(ISBLANK(OFFSET('10. SEGUIMIENTO 2025'!$N$14,INT((ROW()-13)/2),0)),"",OFFSET('10. SEGUIMIENTO 2025'!$N$14,INT((ROW()-13)/2),0)),IF(ISBLANK(OFFSET('9. METAS'!$N$20,INT((ROW()-14)/2),0)),"",OFFSET('9. METAS'!$N$20,INT((ROW()-14)/2),0)))</f>
        <v>41</v>
      </c>
      <c r="K127" s="196" t="str">
        <f ca="1">IF(MOD(ROW()-13,2)=0,IF(ISBLANK(OFFSET('10. SEGUIMIENTO 2025'!$O$14,INT((ROW()-13)/2),0)),"",OFFSET('10. SEGUIMIENTO 2025'!$O$14,INT((ROW()-13)/2),0)),IF(ISBLANK(OFFSET('9. METAS'!$O$20,INT((ROW()-14)/2),0)),"",OFFSET('9. METAS'!$O$20,INT((ROW()-14)/2),0)))</f>
        <v/>
      </c>
      <c r="L127" s="196" t="str">
        <f ca="1">IF(MOD(ROW()-13,2)=0,IF(ISBLANK(OFFSET('10. SEGUIMIENTO 2025'!$P$14,INT((ROW()-13)/2),0)),"",OFFSET('10. SEGUIMIENTO 2025'!$P$14,INT((ROW()-13)/2),0)),IF(ISBLANK(OFFSET('9. METAS'!$P$20,INT((ROW()-14)/2),0)),"",OFFSET('9. METAS'!$P$20,INT((ROW()-14)/2),0)))</f>
        <v/>
      </c>
      <c r="M127" s="197" t="str">
        <f ca="1">IF(MOD(ROW()-13,2)=0,IF(ISBLANK(OFFSET('10. SEGUIMIENTO 2025'!$Q$14,INT((ROW()-13)/2),0)),"",OFFSET('10. SEGUIMIENTO 2025'!$Q$14,INT((ROW()-13)/2),0)),IF(ISBLANK(OFFSET('9. METAS'!$Q$20,INT((ROW()-14)/2),0)),"",OFFSET('9. METAS'!$Q$20,INT((ROW()-14)/2),0)))</f>
        <v/>
      </c>
      <c r="N127" s="769">
        <f ca="1">IFERROR(J127/J128,"ND")</f>
        <v>0.82828282828282829</v>
      </c>
      <c r="O127" s="771">
        <f ca="1">IFERROR(((J127)/H127),"ND")</f>
        <v>0.20707070707070707</v>
      </c>
      <c r="P127" s="775"/>
    </row>
    <row r="128" spans="3:16">
      <c r="C128" s="747"/>
      <c r="D128" s="749"/>
      <c r="E128" s="749"/>
      <c r="F128" s="751"/>
      <c r="G128" s="753"/>
      <c r="H128" s="760"/>
      <c r="I128" s="764"/>
      <c r="J128" s="195">
        <f ca="1">IF(MOD(ROW()-13,2)=0,IF(ISBLANK(OFFSET('10. SEGUIMIENTO 2025'!$N$14,INT((ROW()-13)/2),0)),"",OFFSET('10. SEGUIMIENTO 2025'!$N$14,INT((ROW()-13)/2),0)),IF(ISBLANK(OFFSET('9. METAS'!$N$20,INT((ROW()-14)/2),0)),"",OFFSET('9. METAS'!$N$20,INT((ROW()-14)/2),0)))</f>
        <v>49.5</v>
      </c>
      <c r="K128" s="196">
        <f ca="1">IF(MOD(ROW()-13,2)=0,IF(ISBLANK(OFFSET('10. SEGUIMIENTO 2025'!$O$14,INT((ROW()-13)/2),0)),"",OFFSET('10. SEGUIMIENTO 2025'!$O$14,INT((ROW()-13)/2),0)),IF(ISBLANK(OFFSET('9. METAS'!$O$20,INT((ROW()-14)/2),0)),"",OFFSET('9. METAS'!$O$20,INT((ROW()-14)/2),0)))</f>
        <v>49.5</v>
      </c>
      <c r="L128" s="196">
        <f ca="1">IF(MOD(ROW()-13,2)=0,IF(ISBLANK(OFFSET('10. SEGUIMIENTO 2025'!$P$14,INT((ROW()-13)/2),0)),"",OFFSET('10. SEGUIMIENTO 2025'!$P$14,INT((ROW()-13)/2),0)),IF(ISBLANK(OFFSET('9. METAS'!$P$20,INT((ROW()-14)/2),0)),"",OFFSET('9. METAS'!$P$20,INT((ROW()-14)/2),0)))</f>
        <v>49.5</v>
      </c>
      <c r="M128" s="197">
        <f ca="1">IF(MOD(ROW()-13,2)=0,IF(ISBLANK(OFFSET('10. SEGUIMIENTO 2025'!$Q$14,INT((ROW()-13)/2),0)),"",OFFSET('10. SEGUIMIENTO 2025'!$Q$14,INT((ROW()-13)/2),0)),IF(ISBLANK(OFFSET('9. METAS'!$Q$20,INT((ROW()-14)/2),0)),"",OFFSET('9. METAS'!$Q$20,INT((ROW()-14)/2),0)))</f>
        <v>49.5</v>
      </c>
      <c r="N128" s="770"/>
      <c r="O128" s="772"/>
      <c r="P128" s="776"/>
    </row>
    <row r="129" spans="3:16">
      <c r="C129" s="756" t="str">
        <f ca="1">IF(ISBLANK(OFFSET('5. Pp (3 años)'!$C$45,INT((ROW()-13)/2),0)),"",OFFSET('5. Pp (3 años)'!$C$45,INT((ROW()-13)/2),0))</f>
        <v xml:space="preserve">Componente
</v>
      </c>
      <c r="D129" s="749" t="str">
        <f ca="1">IF(ISBLANK(OFFSET('5. Pp (3 años)'!$D$45,INT((ROW()-13)/2),0)),"",OFFSET('5. Pp (3 años)'!$D$45,INT((ROW()-13)/2),0))</f>
        <v>2.2.1.1.8 Recolección, manejo integral y disposición final de residuos sólidos supervisados.</v>
      </c>
      <c r="E129" s="749" t="str">
        <f ca="1">IF(ISBLANK(OFFSET('5. Pp (3 años)'!$E$45,INT((ROW()-13)/2),0)),"",OFFSET('5. Pp (3 años)'!$E$45,INT((ROW()-13)/2),0))</f>
        <v>PSR: Porcentaje de supervisiones realizadas.</v>
      </c>
      <c r="F129" s="751" t="str">
        <f ca="1">IF(ISBLANK(OFFSET('5. Pp (3 años)'!$K$45,INT((ROW()-13)/2),0)),"",OFFSET('5. Pp (3 años)'!$K$45,INT((ROW()-13)/2),0))</f>
        <v>Ascendente</v>
      </c>
      <c r="G129" s="753" t="str">
        <f ca="1">IF(ISBLANK(OFFSET('5. Pp (3 años)'!$H$45,INT((ROW()-13)/2),0)),"",OFFSET('5. Pp (3 años)'!$H$45,INT((ROW()-13)/2),0))</f>
        <v>Trimestral</v>
      </c>
      <c r="H129" s="760">
        <f ca="1">IF(ISBLANK(OFFSET('9. METAS'!$K$20,INT((ROW()-13)/2),0)),"",OFFSET('9. METAS'!$K$20,INT((ROW()-13)/2),0))</f>
        <v>5000</v>
      </c>
      <c r="I129" s="763"/>
      <c r="J129" s="195">
        <f ca="1">IF(MOD(ROW()-13,2)=0,IF(ISBLANK(OFFSET('10. SEGUIMIENTO 2025'!$N$14,INT((ROW()-13)/2),0)),"",OFFSET('10. SEGUIMIENTO 2025'!$N$14,INT((ROW()-13)/2),0)),IF(ISBLANK(OFFSET('9. METAS'!$N$20,INT((ROW()-14)/2),0)),"",OFFSET('9. METAS'!$N$20,INT((ROW()-14)/2),0)))</f>
        <v>41</v>
      </c>
      <c r="K129" s="196" t="str">
        <f ca="1">IF(MOD(ROW()-13,2)=0,IF(ISBLANK(OFFSET('10. SEGUIMIENTO 2025'!$O$14,INT((ROW()-13)/2),0)),"",OFFSET('10. SEGUIMIENTO 2025'!$O$14,INT((ROW()-13)/2),0)),IF(ISBLANK(OFFSET('9. METAS'!$O$20,INT((ROW()-14)/2),0)),"",OFFSET('9. METAS'!$O$20,INT((ROW()-14)/2),0)))</f>
        <v/>
      </c>
      <c r="L129" s="196" t="str">
        <f ca="1">IF(MOD(ROW()-13,2)=0,IF(ISBLANK(OFFSET('10. SEGUIMIENTO 2025'!$P$14,INT((ROW()-13)/2),0)),"",OFFSET('10. SEGUIMIENTO 2025'!$P$14,INT((ROW()-13)/2),0)),IF(ISBLANK(OFFSET('9. METAS'!$P$20,INT((ROW()-14)/2),0)),"",OFFSET('9. METAS'!$P$20,INT((ROW()-14)/2),0)))</f>
        <v/>
      </c>
      <c r="M129" s="197" t="str">
        <f ca="1">IF(MOD(ROW()-13,2)=0,IF(ISBLANK(OFFSET('10. SEGUIMIENTO 2025'!$Q$14,INT((ROW()-13)/2),0)),"",OFFSET('10. SEGUIMIENTO 2025'!$Q$14,INT((ROW()-13)/2),0)),IF(ISBLANK(OFFSET('9. METAS'!$Q$20,INT((ROW()-14)/2),0)),"",OFFSET('9. METAS'!$Q$20,INT((ROW()-14)/2),0)))</f>
        <v/>
      </c>
      <c r="N129" s="769">
        <f ca="1">IFERROR(J129/J130,"ND")</f>
        <v>3.2800000000000003E-2</v>
      </c>
      <c r="O129" s="771">
        <f ca="1">IFERROR(((J129)/H129),"ND")</f>
        <v>8.2000000000000007E-3</v>
      </c>
      <c r="P129" s="775"/>
    </row>
    <row r="130" spans="3:16">
      <c r="C130" s="747"/>
      <c r="D130" s="749"/>
      <c r="E130" s="749"/>
      <c r="F130" s="751"/>
      <c r="G130" s="753"/>
      <c r="H130" s="760"/>
      <c r="I130" s="764"/>
      <c r="J130" s="195" t="str">
        <f ca="1">IF(MOD(ROW()-13,2)=0,IF(ISBLANK(OFFSET('10. SEGUIMIENTO 2025'!$N$14,INT((ROW()-13)/2),0)),"",OFFSET('10. SEGUIMIENTO 2025'!$N$14,INT((ROW()-13)/2),0)),IF(ISBLANK(OFFSET('9. METAS'!$N$20,INT((ROW()-14)/2),0)),"",OFFSET('9. METAS'!$N$20,INT((ROW()-14)/2),0)))</f>
        <v>1250</v>
      </c>
      <c r="K130" s="196" t="str">
        <f ca="1">IF(MOD(ROW()-13,2)=0,IF(ISBLANK(OFFSET('10. SEGUIMIENTO 2025'!$O$14,INT((ROW()-13)/2),0)),"",OFFSET('10. SEGUIMIENTO 2025'!$O$14,INT((ROW()-13)/2),0)),IF(ISBLANK(OFFSET('9. METAS'!$O$20,INT((ROW()-14)/2),0)),"",OFFSET('9. METAS'!$O$20,INT((ROW()-14)/2),0)))</f>
        <v>1250</v>
      </c>
      <c r="L130" s="196" t="str">
        <f ca="1">IF(MOD(ROW()-13,2)=0,IF(ISBLANK(OFFSET('10. SEGUIMIENTO 2025'!$P$14,INT((ROW()-13)/2),0)),"",OFFSET('10. SEGUIMIENTO 2025'!$P$14,INT((ROW()-13)/2),0)),IF(ISBLANK(OFFSET('9. METAS'!$P$20,INT((ROW()-14)/2),0)),"",OFFSET('9. METAS'!$P$20,INT((ROW()-14)/2),0)))</f>
        <v>1250</v>
      </c>
      <c r="M130" s="197" t="str">
        <f ca="1">IF(MOD(ROW()-13,2)=0,IF(ISBLANK(OFFSET('10. SEGUIMIENTO 2025'!$Q$14,INT((ROW()-13)/2),0)),"",OFFSET('10. SEGUIMIENTO 2025'!$Q$14,INT((ROW()-13)/2),0)),IF(ISBLANK(OFFSET('9. METAS'!$Q$20,INT((ROW()-14)/2),0)),"",OFFSET('9. METAS'!$Q$20,INT((ROW()-14)/2),0)))</f>
        <v>1250</v>
      </c>
      <c r="N130" s="770"/>
      <c r="O130" s="772"/>
      <c r="P130" s="776"/>
    </row>
    <row r="131" spans="3:16">
      <c r="C131" s="756" t="str">
        <f ca="1">IF(ISBLANK(OFFSET('5. Pp (3 años)'!$C$45,INT((ROW()-13)/2),0)),"",OFFSET('5. Pp (3 años)'!$C$45,INT((ROW()-13)/2),0))</f>
        <v>Actividad</v>
      </c>
      <c r="D131" s="749" t="str">
        <f ca="1">IF(ISBLANK(OFFSET('5. Pp (3 años)'!$D$45,INT((ROW()-13)/2),0)),"",OFFSET('5. Pp (3 años)'!$D$45,INT((ROW()-13)/2),0))</f>
        <v>2.2.1.1.8.1  Evaluación y seguimiento de los resultados de las encuestas aplicadas a la población para identificar los aspectos susceptibles de mejora del servicio prestado por SIRESOL y Servicios Públicos Municipales .</v>
      </c>
      <c r="E131" s="749" t="str">
        <f ca="1">IF(ISBLANK(OFFSET('5. Pp (3 años)'!$E$45,INT((ROW()-13)/2),0)),"",OFFSET('5. Pp (3 años)'!$E$45,INT((ROW()-13)/2),0))</f>
        <v>PER: Porcentaje de encuestas realizadas.</v>
      </c>
      <c r="F131" s="751" t="str">
        <f ca="1">IF(ISBLANK(OFFSET('5. Pp (3 años)'!$K$45,INT((ROW()-13)/2),0)),"",OFFSET('5. Pp (3 años)'!$K$45,INT((ROW()-13)/2),0))</f>
        <v>Ascendente</v>
      </c>
      <c r="G131" s="753" t="str">
        <f ca="1">IF(ISBLANK(OFFSET('5. Pp (3 años)'!$H$45,INT((ROW()-13)/2),0)),"",OFFSET('5. Pp (3 años)'!$H$45,INT((ROW()-13)/2),0))</f>
        <v>Trimestral</v>
      </c>
      <c r="H131" s="760">
        <f ca="1">IF(ISBLANK(OFFSET('9. METAS'!$K$20,INT((ROW()-13)/2),0)),"",OFFSET('9. METAS'!$K$20,INT((ROW()-13)/2),0))</f>
        <v>18240</v>
      </c>
      <c r="I131" s="763"/>
      <c r="J131" s="195">
        <f ca="1">IF(MOD(ROW()-13,2)=0,IF(ISBLANK(OFFSET('10. SEGUIMIENTO 2025'!$N$14,INT((ROW()-13)/2),0)),"",OFFSET('10. SEGUIMIENTO 2025'!$N$14,INT((ROW()-13)/2),0)),IF(ISBLANK(OFFSET('9. METAS'!$N$20,INT((ROW()-14)/2),0)),"",OFFSET('9. METAS'!$N$20,INT((ROW()-14)/2),0)))</f>
        <v>41</v>
      </c>
      <c r="K131" s="196" t="str">
        <f ca="1">IF(MOD(ROW()-13,2)=0,IF(ISBLANK(OFFSET('10. SEGUIMIENTO 2025'!$O$14,INT((ROW()-13)/2),0)),"",OFFSET('10. SEGUIMIENTO 2025'!$O$14,INT((ROW()-13)/2),0)),IF(ISBLANK(OFFSET('9. METAS'!$O$20,INT((ROW()-14)/2),0)),"",OFFSET('9. METAS'!$O$20,INT((ROW()-14)/2),0)))</f>
        <v/>
      </c>
      <c r="L131" s="196" t="str">
        <f ca="1">IF(MOD(ROW()-13,2)=0,IF(ISBLANK(OFFSET('10. SEGUIMIENTO 2025'!$P$14,INT((ROW()-13)/2),0)),"",OFFSET('10. SEGUIMIENTO 2025'!$P$14,INT((ROW()-13)/2),0)),IF(ISBLANK(OFFSET('9. METAS'!$P$20,INT((ROW()-14)/2),0)),"",OFFSET('9. METAS'!$P$20,INT((ROW()-14)/2),0)))</f>
        <v/>
      </c>
      <c r="M131" s="197" t="str">
        <f ca="1">IF(MOD(ROW()-13,2)=0,IF(ISBLANK(OFFSET('10. SEGUIMIENTO 2025'!$Q$14,INT((ROW()-13)/2),0)),"",OFFSET('10. SEGUIMIENTO 2025'!$Q$14,INT((ROW()-13)/2),0)),IF(ISBLANK(OFFSET('9. METAS'!$Q$20,INT((ROW()-14)/2),0)),"",OFFSET('9. METAS'!$Q$20,INT((ROW()-14)/2),0)))</f>
        <v/>
      </c>
      <c r="N131" s="769">
        <f ca="1">IFERROR(J131/J132,"ND")</f>
        <v>8.9912280701754388E-3</v>
      </c>
      <c r="O131" s="771">
        <f ca="1">IFERROR(((J131)/H131),"ND")</f>
        <v>2.2478070175438597E-3</v>
      </c>
      <c r="P131" s="775"/>
    </row>
    <row r="132" spans="3:16">
      <c r="C132" s="747"/>
      <c r="D132" s="749"/>
      <c r="E132" s="749"/>
      <c r="F132" s="751"/>
      <c r="G132" s="753"/>
      <c r="H132" s="760"/>
      <c r="I132" s="764"/>
      <c r="J132" s="195" t="str">
        <f ca="1">IF(MOD(ROW()-13,2)=0,IF(ISBLANK(OFFSET('10. SEGUIMIENTO 2025'!$N$14,INT((ROW()-13)/2),0)),"",OFFSET('10. SEGUIMIENTO 2025'!$N$14,INT((ROW()-13)/2),0)),IF(ISBLANK(OFFSET('9. METAS'!$N$20,INT((ROW()-14)/2),0)),"",OFFSET('9. METAS'!$N$20,INT((ROW()-14)/2),0)))</f>
        <v>4560</v>
      </c>
      <c r="K132" s="196" t="str">
        <f ca="1">IF(MOD(ROW()-13,2)=0,IF(ISBLANK(OFFSET('10. SEGUIMIENTO 2025'!$O$14,INT((ROW()-13)/2),0)),"",OFFSET('10. SEGUIMIENTO 2025'!$O$14,INT((ROW()-13)/2),0)),IF(ISBLANK(OFFSET('9. METAS'!$O$20,INT((ROW()-14)/2),0)),"",OFFSET('9. METAS'!$O$20,INT((ROW()-14)/2),0)))</f>
        <v>4560</v>
      </c>
      <c r="L132" s="196" t="str">
        <f ca="1">IF(MOD(ROW()-13,2)=0,IF(ISBLANK(OFFSET('10. SEGUIMIENTO 2025'!$P$14,INT((ROW()-13)/2),0)),"",OFFSET('10. SEGUIMIENTO 2025'!$P$14,INT((ROW()-13)/2),0)),IF(ISBLANK(OFFSET('9. METAS'!$P$20,INT((ROW()-14)/2),0)),"",OFFSET('9. METAS'!$P$20,INT((ROW()-14)/2),0)))</f>
        <v>4560</v>
      </c>
      <c r="M132" s="197" t="str">
        <f ca="1">IF(MOD(ROW()-13,2)=0,IF(ISBLANK(OFFSET('10. SEGUIMIENTO 2025'!$Q$14,INT((ROW()-13)/2),0)),"",OFFSET('10. SEGUIMIENTO 2025'!$Q$14,INT((ROW()-13)/2),0)),IF(ISBLANK(OFFSET('9. METAS'!$Q$20,INT((ROW()-14)/2),0)),"",OFFSET('9. METAS'!$Q$20,INT((ROW()-14)/2),0)))</f>
        <v>4560</v>
      </c>
      <c r="N132" s="770"/>
      <c r="O132" s="772"/>
      <c r="P132" s="776"/>
    </row>
    <row r="133" spans="3:16">
      <c r="C133" s="756" t="str">
        <f ca="1">IF(ISBLANK(OFFSET('5. Pp (3 años)'!$C$45,INT((ROW()-13)/2),0)),"",OFFSET('5. Pp (3 años)'!$C$45,INT((ROW()-13)/2),0))</f>
        <v>Actividad</v>
      </c>
      <c r="D133" s="749" t="str">
        <f ca="1">IF(ISBLANK(OFFSET('5. Pp (3 años)'!$D$45,INT((ROW()-13)/2),0)),"",OFFSET('5. Pp (3 años)'!$D$45,INT((ROW()-13)/2),0))</f>
        <v>2.2.1.1.8.2 Supervisión constante y eficiente de las rutas diarias del servicio prestado por SIRESOL.</v>
      </c>
      <c r="E133" s="749" t="str">
        <f ca="1">IF(ISBLANK(OFFSET('5. Pp (3 años)'!$E$45,INT((ROW()-13)/2),0)),"",OFFSET('5. Pp (3 años)'!$E$45,INT((ROW()-13)/2),0))</f>
        <v>PSRRRS: Porcentaje de supervisión de las rutas de recoleccion de residuos sólidos.</v>
      </c>
      <c r="F133" s="751" t="str">
        <f ca="1">IF(ISBLANK(OFFSET('5. Pp (3 años)'!$K$45,INT((ROW()-13)/2),0)),"",OFFSET('5. Pp (3 años)'!$K$45,INT((ROW()-13)/2),0))</f>
        <v>Ascendente</v>
      </c>
      <c r="G133" s="753" t="str">
        <f ca="1">IF(ISBLANK(OFFSET('5. Pp (3 años)'!$H$45,INT((ROW()-13)/2),0)),"",OFFSET('5. Pp (3 años)'!$H$45,INT((ROW()-13)/2),0))</f>
        <v>Trimestral</v>
      </c>
      <c r="H133" s="760" t="str">
        <f ca="1">IF(ISBLANK(OFFSET('9. METAS'!$K$20,INT((ROW()-13)/2),0)),"",OFFSET('9. METAS'!$K$20,INT((ROW()-13)/2),0))</f>
        <v>4200</v>
      </c>
      <c r="I133" s="763"/>
      <c r="J133" s="195">
        <f ca="1">IF(MOD(ROW()-13,2)=0,IF(ISBLANK(OFFSET('10. SEGUIMIENTO 2025'!$N$14,INT((ROW()-13)/2),0)),"",OFFSET('10. SEGUIMIENTO 2025'!$N$14,INT((ROW()-13)/2),0)),IF(ISBLANK(OFFSET('9. METAS'!$N$20,INT((ROW()-14)/2),0)),"",OFFSET('9. METAS'!$N$20,INT((ROW()-14)/2),0)))</f>
        <v>41</v>
      </c>
      <c r="K133" s="196" t="str">
        <f ca="1">IF(MOD(ROW()-13,2)=0,IF(ISBLANK(OFFSET('10. SEGUIMIENTO 2025'!$O$14,INT((ROW()-13)/2),0)),"",OFFSET('10. SEGUIMIENTO 2025'!$O$14,INT((ROW()-13)/2),0)),IF(ISBLANK(OFFSET('9. METAS'!$O$20,INT((ROW()-14)/2),0)),"",OFFSET('9. METAS'!$O$20,INT((ROW()-14)/2),0)))</f>
        <v/>
      </c>
      <c r="L133" s="196" t="str">
        <f ca="1">IF(MOD(ROW()-13,2)=0,IF(ISBLANK(OFFSET('10. SEGUIMIENTO 2025'!$P$14,INT((ROW()-13)/2),0)),"",OFFSET('10. SEGUIMIENTO 2025'!$P$14,INT((ROW()-13)/2),0)),IF(ISBLANK(OFFSET('9. METAS'!$P$20,INT((ROW()-14)/2),0)),"",OFFSET('9. METAS'!$P$20,INT((ROW()-14)/2),0)))</f>
        <v/>
      </c>
      <c r="M133" s="197" t="str">
        <f ca="1">IF(MOD(ROW()-13,2)=0,IF(ISBLANK(OFFSET('10. SEGUIMIENTO 2025'!$Q$14,INT((ROW()-13)/2),0)),"",OFFSET('10. SEGUIMIENTO 2025'!$Q$14,INT((ROW()-13)/2),0)),IF(ISBLANK(OFFSET('9. METAS'!$Q$20,INT((ROW()-14)/2),0)),"",OFFSET('9. METAS'!$Q$20,INT((ROW()-14)/2),0)))</f>
        <v/>
      </c>
      <c r="N133" s="769">
        <f ca="1">IFERROR(J133/J134,"ND")</f>
        <v>3.9047619047619046E-2</v>
      </c>
      <c r="O133" s="771">
        <f ca="1">IFERROR(((J133)/H133),"ND")</f>
        <v>9.7619047619047616E-3</v>
      </c>
      <c r="P133" s="775"/>
    </row>
    <row r="134" spans="3:16">
      <c r="C134" s="747"/>
      <c r="D134" s="749"/>
      <c r="E134" s="749"/>
      <c r="F134" s="751"/>
      <c r="G134" s="753"/>
      <c r="H134" s="760"/>
      <c r="I134" s="764"/>
      <c r="J134" s="195" t="str">
        <f ca="1">IF(MOD(ROW()-13,2)=0,IF(ISBLANK(OFFSET('10. SEGUIMIENTO 2025'!$N$14,INT((ROW()-13)/2),0)),"",OFFSET('10. SEGUIMIENTO 2025'!$N$14,INT((ROW()-13)/2),0)),IF(ISBLANK(OFFSET('9. METAS'!$N$20,INT((ROW()-14)/2),0)),"",OFFSET('9. METAS'!$N$20,INT((ROW()-14)/2),0)))</f>
        <v>1050</v>
      </c>
      <c r="K134" s="196" t="str">
        <f ca="1">IF(MOD(ROW()-13,2)=0,IF(ISBLANK(OFFSET('10. SEGUIMIENTO 2025'!$O$14,INT((ROW()-13)/2),0)),"",OFFSET('10. SEGUIMIENTO 2025'!$O$14,INT((ROW()-13)/2),0)),IF(ISBLANK(OFFSET('9. METAS'!$O$20,INT((ROW()-14)/2),0)),"",OFFSET('9. METAS'!$O$20,INT((ROW()-14)/2),0)))</f>
        <v>1050</v>
      </c>
      <c r="L134" s="196" t="str">
        <f ca="1">IF(MOD(ROW()-13,2)=0,IF(ISBLANK(OFFSET('10. SEGUIMIENTO 2025'!$P$14,INT((ROW()-13)/2),0)),"",OFFSET('10. SEGUIMIENTO 2025'!$P$14,INT((ROW()-13)/2),0)),IF(ISBLANK(OFFSET('9. METAS'!$P$20,INT((ROW()-14)/2),0)),"",OFFSET('9. METAS'!$P$20,INT((ROW()-14)/2),0)))</f>
        <v>1050</v>
      </c>
      <c r="M134" s="197" t="str">
        <f ca="1">IF(MOD(ROW()-13,2)=0,IF(ISBLANK(OFFSET('10. SEGUIMIENTO 2025'!$Q$14,INT((ROW()-13)/2),0)),"",OFFSET('10. SEGUIMIENTO 2025'!$Q$14,INT((ROW()-13)/2),0)),IF(ISBLANK(OFFSET('9. METAS'!$Q$20,INT((ROW()-14)/2),0)),"",OFFSET('9. METAS'!$Q$20,INT((ROW()-14)/2),0)))</f>
        <v>1050</v>
      </c>
      <c r="N134" s="770"/>
      <c r="O134" s="772"/>
      <c r="P134" s="776"/>
    </row>
    <row r="135" spans="3:16">
      <c r="C135" s="756" t="str">
        <f ca="1">IF(ISBLANK(OFFSET('5. Pp (3 años)'!$C$45,INT((ROW()-13)/2),0)),"",OFFSET('5. Pp (3 años)'!$C$45,INT((ROW()-13)/2),0))</f>
        <v>Actividad</v>
      </c>
      <c r="D135" s="749" t="str">
        <f ca="1">IF(ISBLANK(OFFSET('5. Pp (3 años)'!$D$45,INT((ROW()-13)/2),0)),"",OFFSET('5. Pp (3 años)'!$D$45,INT((ROW()-13)/2),0))</f>
        <v>2.2.1.1.8.3  Supervisión de la disposición final de los residuos sólidos.</v>
      </c>
      <c r="E135" s="749" t="str">
        <f ca="1">IF(ISBLANK(OFFSET('5. Pp (3 años)'!$E$45,INT((ROW()-13)/2),0)),"",OFFSET('5. Pp (3 años)'!$E$45,INT((ROW()-13)/2),0))</f>
        <v>PTRDF: Porcentaje de tonelaje de residuos que recibe el sitio de disposición final</v>
      </c>
      <c r="F135" s="751" t="str">
        <f ca="1">IF(ISBLANK(OFFSET('5. Pp (3 años)'!$K$45,INT((ROW()-13)/2),0)),"",OFFSET('5. Pp (3 años)'!$K$45,INT((ROW()-13)/2),0))</f>
        <v>Ascendente</v>
      </c>
      <c r="G135" s="753" t="str">
        <f ca="1">IF(ISBLANK(OFFSET('5. Pp (3 años)'!$H$45,INT((ROW()-13)/2),0)),"",OFFSET('5. Pp (3 años)'!$H$45,INT((ROW()-13)/2),0))</f>
        <v>Trimestral</v>
      </c>
      <c r="H135" s="760">
        <f ca="1">IF(ISBLANK(OFFSET('9. METAS'!$K$20,INT((ROW()-13)/2),0)),"",OFFSET('9. METAS'!$K$20,INT((ROW()-13)/2),0))</f>
        <v>363825</v>
      </c>
      <c r="I135" s="763"/>
      <c r="J135" s="195">
        <f ca="1">IF(MOD(ROW()-13,2)=0,IF(ISBLANK(OFFSET('10. SEGUIMIENTO 2025'!$N$14,INT((ROW()-13)/2),0)),"",OFFSET('10. SEGUIMIENTO 2025'!$N$14,INT((ROW()-13)/2),0)),IF(ISBLANK(OFFSET('9. METAS'!$N$20,INT((ROW()-14)/2),0)),"",OFFSET('9. METAS'!$N$20,INT((ROW()-14)/2),0)))</f>
        <v>41</v>
      </c>
      <c r="K135" s="196" t="str">
        <f ca="1">IF(MOD(ROW()-13,2)=0,IF(ISBLANK(OFFSET('10. SEGUIMIENTO 2025'!$O$14,INT((ROW()-13)/2),0)),"",OFFSET('10. SEGUIMIENTO 2025'!$O$14,INT((ROW()-13)/2),0)),IF(ISBLANK(OFFSET('9. METAS'!$O$20,INT((ROW()-14)/2),0)),"",OFFSET('9. METAS'!$O$20,INT((ROW()-14)/2),0)))</f>
        <v/>
      </c>
      <c r="L135" s="196" t="str">
        <f ca="1">IF(MOD(ROW()-13,2)=0,IF(ISBLANK(OFFSET('10. SEGUIMIENTO 2025'!$P$14,INT((ROW()-13)/2),0)),"",OFFSET('10. SEGUIMIENTO 2025'!$P$14,INT((ROW()-13)/2),0)),IF(ISBLANK(OFFSET('9. METAS'!$P$20,INT((ROW()-14)/2),0)),"",OFFSET('9. METAS'!$P$20,INT((ROW()-14)/2),0)))</f>
        <v/>
      </c>
      <c r="M135" s="197" t="str">
        <f ca="1">IF(MOD(ROW()-13,2)=0,IF(ISBLANK(OFFSET('10. SEGUIMIENTO 2025'!$Q$14,INT((ROW()-13)/2),0)),"",OFFSET('10. SEGUIMIENTO 2025'!$Q$14,INT((ROW()-13)/2),0)),IF(ISBLANK(OFFSET('9. METAS'!$Q$20,INT((ROW()-14)/2),0)),"",OFFSET('9. METAS'!$Q$20,INT((ROW()-14)/2),0)))</f>
        <v/>
      </c>
      <c r="N135" s="769">
        <f ca="1">IFERROR(J135/J136,"ND")</f>
        <v>1.0789473684210527E-4</v>
      </c>
      <c r="O135" s="771">
        <f ca="1">IFERROR(((J135)/H135),"ND")</f>
        <v>1.1269154126296984E-4</v>
      </c>
      <c r="P135" s="775"/>
    </row>
    <row r="136" spans="3:16">
      <c r="C136" s="747"/>
      <c r="D136" s="749"/>
      <c r="E136" s="749"/>
      <c r="F136" s="751"/>
      <c r="G136" s="753"/>
      <c r="H136" s="760"/>
      <c r="I136" s="764"/>
      <c r="J136" s="195">
        <f ca="1">IF(MOD(ROW()-13,2)=0,IF(ISBLANK(OFFSET('10. SEGUIMIENTO 2025'!$N$14,INT((ROW()-13)/2),0)),"",OFFSET('10. SEGUIMIENTO 2025'!$N$14,INT((ROW()-13)/2),0)),IF(ISBLANK(OFFSET('9. METAS'!$N$20,INT((ROW()-14)/2),0)),"",OFFSET('9. METAS'!$N$20,INT((ROW()-14)/2),0)))</f>
        <v>380000</v>
      </c>
      <c r="K136" s="196">
        <f ca="1">IF(MOD(ROW()-13,2)=0,IF(ISBLANK(OFFSET('10. SEGUIMIENTO 2025'!$O$14,INT((ROW()-13)/2),0)),"",OFFSET('10. SEGUIMIENTO 2025'!$O$14,INT((ROW()-13)/2),0)),IF(ISBLANK(OFFSET('9. METAS'!$O$20,INT((ROW()-14)/2),0)),"",OFFSET('9. METAS'!$O$20,INT((ROW()-14)/2),0)))</f>
        <v>91025</v>
      </c>
      <c r="L136" s="196">
        <f ca="1">IF(MOD(ROW()-13,2)=0,IF(ISBLANK(OFFSET('10. SEGUIMIENTO 2025'!$P$14,INT((ROW()-13)/2),0)),"",OFFSET('10. SEGUIMIENTO 2025'!$P$14,INT((ROW()-13)/2),0)),IF(ISBLANK(OFFSET('9. METAS'!$P$20,INT((ROW()-14)/2),0)),"",OFFSET('9. METAS'!$P$20,INT((ROW()-14)/2),0)))</f>
        <v>91025</v>
      </c>
      <c r="M136" s="197">
        <f ca="1">IF(MOD(ROW()-13,2)=0,IF(ISBLANK(OFFSET('10. SEGUIMIENTO 2025'!$Q$14,INT((ROW()-13)/2),0)),"",OFFSET('10. SEGUIMIENTO 2025'!$Q$14,INT((ROW()-13)/2),0)),IF(ISBLANK(OFFSET('9. METAS'!$Q$20,INT((ROW()-14)/2),0)),"",OFFSET('9. METAS'!$Q$20,INT((ROW()-14)/2),0)))</f>
        <v>91025</v>
      </c>
      <c r="N136" s="770"/>
      <c r="O136" s="772"/>
      <c r="P136" s="776"/>
    </row>
    <row r="137" spans="3:16">
      <c r="C137" s="756" t="str">
        <f ca="1">IF(ISBLANK(OFFSET('5. Pp (3 años)'!$C$45,INT((ROW()-13)/2),0)),"",OFFSET('5. Pp (3 años)'!$C$45,INT((ROW()-13)/2),0))</f>
        <v>Actividad</v>
      </c>
      <c r="D137" s="749" t="str">
        <f ca="1">IF(ISBLANK(OFFSET('5. Pp (3 años)'!$D$45,INT((ROW()-13)/2),0)),"",OFFSET('5. Pp (3 años)'!$D$45,INT((ROW()-13)/2),0))</f>
        <v>2.2.1.1.8.4 Supervisión de basureros clandestinos, ejecutando la eliminación de manera oportuna.</v>
      </c>
      <c r="E137" s="749" t="str">
        <f ca="1">IF(ISBLANK(OFFSET('5. Pp (3 años)'!$E$45,INT((ROW()-13)/2),0)),"",OFFSET('5. Pp (3 años)'!$E$45,INT((ROW()-13)/2),0))</f>
        <v>PBCSE: Porcentaje de basureros clandestinos supervisados y eliminados.</v>
      </c>
      <c r="F137" s="751" t="str">
        <f ca="1">IF(ISBLANK(OFFSET('5. Pp (3 años)'!$K$45,INT((ROW()-13)/2),0)),"",OFFSET('5. Pp (3 años)'!$K$45,INT((ROW()-13)/2),0))</f>
        <v>Ascendente</v>
      </c>
      <c r="G137" s="753" t="str">
        <f ca="1">IF(ISBLANK(OFFSET('5. Pp (3 años)'!$H$45,INT((ROW()-13)/2),0)),"",OFFSET('5. Pp (3 años)'!$H$45,INT((ROW()-13)/2),0))</f>
        <v>Trimestral</v>
      </c>
      <c r="H137" s="760">
        <f ca="1">IF(ISBLANK(OFFSET('9. METAS'!$K$20,INT((ROW()-13)/2),0)),"",OFFSET('9. METAS'!$K$20,INT((ROW()-13)/2),0))</f>
        <v>140</v>
      </c>
      <c r="I137" s="763"/>
      <c r="J137" s="195">
        <f ca="1">IF(MOD(ROW()-13,2)=0,IF(ISBLANK(OFFSET('10. SEGUIMIENTO 2025'!$N$14,INT((ROW()-13)/2),0)),"",OFFSET('10. SEGUIMIENTO 2025'!$N$14,INT((ROW()-13)/2),0)),IF(ISBLANK(OFFSET('9. METAS'!$N$20,INT((ROW()-14)/2),0)),"",OFFSET('9. METAS'!$N$20,INT((ROW()-14)/2),0)))</f>
        <v>41</v>
      </c>
      <c r="K137" s="196" t="str">
        <f ca="1">IF(MOD(ROW()-13,2)=0,IF(ISBLANK(OFFSET('10. SEGUIMIENTO 2025'!$O$14,INT((ROW()-13)/2),0)),"",OFFSET('10. SEGUIMIENTO 2025'!$O$14,INT((ROW()-13)/2),0)),IF(ISBLANK(OFFSET('9. METAS'!$O$20,INT((ROW()-14)/2),0)),"",OFFSET('9. METAS'!$O$20,INT((ROW()-14)/2),0)))</f>
        <v/>
      </c>
      <c r="L137" s="196" t="str">
        <f ca="1">IF(MOD(ROW()-13,2)=0,IF(ISBLANK(OFFSET('10. SEGUIMIENTO 2025'!$P$14,INT((ROW()-13)/2),0)),"",OFFSET('10. SEGUIMIENTO 2025'!$P$14,INT((ROW()-13)/2),0)),IF(ISBLANK(OFFSET('9. METAS'!$P$20,INT((ROW()-14)/2),0)),"",OFFSET('9. METAS'!$P$20,INT((ROW()-14)/2),0)))</f>
        <v/>
      </c>
      <c r="M137" s="197" t="str">
        <f ca="1">IF(MOD(ROW()-13,2)=0,IF(ISBLANK(OFFSET('10. SEGUIMIENTO 2025'!$Q$14,INT((ROW()-13)/2),0)),"",OFFSET('10. SEGUIMIENTO 2025'!$Q$14,INT((ROW()-13)/2),0)),IF(ISBLANK(OFFSET('9. METAS'!$Q$20,INT((ROW()-14)/2),0)),"",OFFSET('9. METAS'!$Q$20,INT((ROW()-14)/2),0)))</f>
        <v/>
      </c>
      <c r="N137" s="769">
        <f ca="1">IFERROR(J137/J138,"ND")</f>
        <v>1.1714285714285715</v>
      </c>
      <c r="O137" s="771">
        <f ca="1">IFERROR(((J137)/H137),"ND")</f>
        <v>0.29285714285714287</v>
      </c>
      <c r="P137" s="775"/>
    </row>
    <row r="138" spans="3:16">
      <c r="C138" s="747"/>
      <c r="D138" s="749"/>
      <c r="E138" s="749"/>
      <c r="F138" s="751"/>
      <c r="G138" s="753"/>
      <c r="H138" s="760"/>
      <c r="I138" s="764"/>
      <c r="J138" s="195">
        <f ca="1">IF(MOD(ROW()-13,2)=0,IF(ISBLANK(OFFSET('10. SEGUIMIENTO 2025'!$N$14,INT((ROW()-13)/2),0)),"",OFFSET('10. SEGUIMIENTO 2025'!$N$14,INT((ROW()-13)/2),0)),IF(ISBLANK(OFFSET('9. METAS'!$N$20,INT((ROW()-14)/2),0)),"",OFFSET('9. METAS'!$N$20,INT((ROW()-14)/2),0)))</f>
        <v>35</v>
      </c>
      <c r="K138" s="196">
        <f ca="1">IF(MOD(ROW()-13,2)=0,IF(ISBLANK(OFFSET('10. SEGUIMIENTO 2025'!$O$14,INT((ROW()-13)/2),0)),"",OFFSET('10. SEGUIMIENTO 2025'!$O$14,INT((ROW()-13)/2),0)),IF(ISBLANK(OFFSET('9. METAS'!$O$20,INT((ROW()-14)/2),0)),"",OFFSET('9. METAS'!$O$20,INT((ROW()-14)/2),0)))</f>
        <v>35</v>
      </c>
      <c r="L138" s="196">
        <f ca="1">IF(MOD(ROW()-13,2)=0,IF(ISBLANK(OFFSET('10. SEGUIMIENTO 2025'!$P$14,INT((ROW()-13)/2),0)),"",OFFSET('10. SEGUIMIENTO 2025'!$P$14,INT((ROW()-13)/2),0)),IF(ISBLANK(OFFSET('9. METAS'!$P$20,INT((ROW()-14)/2),0)),"",OFFSET('9. METAS'!$P$20,INT((ROW()-14)/2),0)))</f>
        <v>35</v>
      </c>
      <c r="M138" s="197">
        <f ca="1">IF(MOD(ROW()-13,2)=0,IF(ISBLANK(OFFSET('10. SEGUIMIENTO 2025'!$Q$14,INT((ROW()-13)/2),0)),"",OFFSET('10. SEGUIMIENTO 2025'!$Q$14,INT((ROW()-13)/2),0)),IF(ISBLANK(OFFSET('9. METAS'!$Q$20,INT((ROW()-14)/2),0)),"",OFFSET('9. METAS'!$Q$20,INT((ROW()-14)/2),0)))</f>
        <v>35</v>
      </c>
      <c r="N138" s="770"/>
      <c r="O138" s="772"/>
      <c r="P138" s="776"/>
    </row>
    <row r="139" spans="3:16">
      <c r="C139" s="756" t="str">
        <f ca="1">IF(ISBLANK(OFFSET('5. Pp (3 años)'!$C$45,INT((ROW()-13)/2),0)),"",OFFSET('5. Pp (3 años)'!$C$45,INT((ROW()-13)/2),0))</f>
        <v>Actividad</v>
      </c>
      <c r="D139" s="749" t="str">
        <f ca="1">IF(ISBLANK(OFFSET('5. Pp (3 años)'!$D$45,INT((ROW()-13)/2),0)),"",OFFSET('5. Pp (3 años)'!$D$45,INT((ROW()-13)/2),0))</f>
        <v xml:space="preserve">2.2.1.1.8.5 Mantenimiento preventivo del parque vehicular. </v>
      </c>
      <c r="E139" s="749" t="str">
        <f ca="1">IF(ISBLANK(OFFSET('5. Pp (3 años)'!$E$45,INT((ROW()-13)/2),0)),"",OFFSET('5. Pp (3 años)'!$E$45,INT((ROW()-13)/2),0))</f>
        <v>PVR: Porcentaje de vehículos reparados.</v>
      </c>
      <c r="F139" s="751" t="str">
        <f ca="1">IF(ISBLANK(OFFSET('5. Pp (3 años)'!$K$45,INT((ROW()-13)/2),0)),"",OFFSET('5. Pp (3 años)'!$K$45,INT((ROW()-13)/2),0))</f>
        <v>Ascendente</v>
      </c>
      <c r="G139" s="753" t="str">
        <f ca="1">IF(ISBLANK(OFFSET('5. Pp (3 años)'!$H$45,INT((ROW()-13)/2),0)),"",OFFSET('5. Pp (3 años)'!$H$45,INT((ROW()-13)/2),0))</f>
        <v>Trimestral</v>
      </c>
      <c r="H139" s="760">
        <f ca="1">IF(ISBLANK(OFFSET('9. METAS'!$K$20,INT((ROW()-13)/2),0)),"",OFFSET('9. METAS'!$K$20,INT((ROW()-13)/2),0))</f>
        <v>20</v>
      </c>
      <c r="I139" s="763"/>
      <c r="J139" s="195">
        <f ca="1">IF(MOD(ROW()-13,2)=0,IF(ISBLANK(OFFSET('10. SEGUIMIENTO 2025'!$N$14,INT((ROW()-13)/2),0)),"",OFFSET('10. SEGUIMIENTO 2025'!$N$14,INT((ROW()-13)/2),0)),IF(ISBLANK(OFFSET('9. METAS'!$N$20,INT((ROW()-14)/2),0)),"",OFFSET('9. METAS'!$N$20,INT((ROW()-14)/2),0)))</f>
        <v>41</v>
      </c>
      <c r="K139" s="196" t="str">
        <f ca="1">IF(MOD(ROW()-13,2)=0,IF(ISBLANK(OFFSET('10. SEGUIMIENTO 2025'!$O$14,INT((ROW()-13)/2),0)),"",OFFSET('10. SEGUIMIENTO 2025'!$O$14,INT((ROW()-13)/2),0)),IF(ISBLANK(OFFSET('9. METAS'!$O$20,INT((ROW()-14)/2),0)),"",OFFSET('9. METAS'!$O$20,INT((ROW()-14)/2),0)))</f>
        <v/>
      </c>
      <c r="L139" s="196" t="str">
        <f ca="1">IF(MOD(ROW()-13,2)=0,IF(ISBLANK(OFFSET('10. SEGUIMIENTO 2025'!$P$14,INT((ROW()-13)/2),0)),"",OFFSET('10. SEGUIMIENTO 2025'!$P$14,INT((ROW()-13)/2),0)),IF(ISBLANK(OFFSET('9. METAS'!$P$20,INT((ROW()-14)/2),0)),"",OFFSET('9. METAS'!$P$20,INT((ROW()-14)/2),0)))</f>
        <v/>
      </c>
      <c r="M139" s="197" t="str">
        <f ca="1">IF(MOD(ROW()-13,2)=0,IF(ISBLANK(OFFSET('10. SEGUIMIENTO 2025'!$Q$14,INT((ROW()-13)/2),0)),"",OFFSET('10. SEGUIMIENTO 2025'!$Q$14,INT((ROW()-13)/2),0)),IF(ISBLANK(OFFSET('9. METAS'!$Q$20,INT((ROW()-14)/2),0)),"",OFFSET('9. METAS'!$Q$20,INT((ROW()-14)/2),0)))</f>
        <v/>
      </c>
      <c r="N139" s="769">
        <f ca="1">IFERROR(J139/J140,"ND")</f>
        <v>8.1999999999999993</v>
      </c>
      <c r="O139" s="771">
        <f ca="1">IFERROR(((J139)/H139),"ND")</f>
        <v>2.0499999999999998</v>
      </c>
      <c r="P139" s="775"/>
    </row>
    <row r="140" spans="3:16">
      <c r="C140" s="747"/>
      <c r="D140" s="749"/>
      <c r="E140" s="749"/>
      <c r="F140" s="751"/>
      <c r="G140" s="753"/>
      <c r="H140" s="760"/>
      <c r="I140" s="764"/>
      <c r="J140" s="195">
        <f ca="1">IF(MOD(ROW()-13,2)=0,IF(ISBLANK(OFFSET('10. SEGUIMIENTO 2025'!$N$14,INT((ROW()-13)/2),0)),"",OFFSET('10. SEGUIMIENTO 2025'!$N$14,INT((ROW()-13)/2),0)),IF(ISBLANK(OFFSET('9. METAS'!$N$20,INT((ROW()-14)/2),0)),"",OFFSET('9. METAS'!$N$20,INT((ROW()-14)/2),0)))</f>
        <v>5</v>
      </c>
      <c r="K140" s="196">
        <f ca="1">IF(MOD(ROW()-13,2)=0,IF(ISBLANK(OFFSET('10. SEGUIMIENTO 2025'!$O$14,INT((ROW()-13)/2),0)),"",OFFSET('10. SEGUIMIENTO 2025'!$O$14,INT((ROW()-13)/2),0)),IF(ISBLANK(OFFSET('9. METAS'!$O$20,INT((ROW()-14)/2),0)),"",OFFSET('9. METAS'!$O$20,INT((ROW()-14)/2),0)))</f>
        <v>5</v>
      </c>
      <c r="L140" s="196">
        <f ca="1">IF(MOD(ROW()-13,2)=0,IF(ISBLANK(OFFSET('10. SEGUIMIENTO 2025'!$P$14,INT((ROW()-13)/2),0)),"",OFFSET('10. SEGUIMIENTO 2025'!$P$14,INT((ROW()-13)/2),0)),IF(ISBLANK(OFFSET('9. METAS'!$P$20,INT((ROW()-14)/2),0)),"",OFFSET('9. METAS'!$P$20,INT((ROW()-14)/2),0)))</f>
        <v>5</v>
      </c>
      <c r="M140" s="197">
        <f ca="1">IF(MOD(ROW()-13,2)=0,IF(ISBLANK(OFFSET('10. SEGUIMIENTO 2025'!$Q$14,INT((ROW()-13)/2),0)),"",OFFSET('10. SEGUIMIENTO 2025'!$Q$14,INT((ROW()-13)/2),0)),IF(ISBLANK(OFFSET('9. METAS'!$Q$20,INT((ROW()-14)/2),0)),"",OFFSET('9. METAS'!$Q$20,INT((ROW()-14)/2),0)))</f>
        <v>5</v>
      </c>
      <c r="N140" s="770"/>
      <c r="O140" s="772"/>
      <c r="P140" s="776"/>
    </row>
    <row r="141" spans="3:16">
      <c r="C141" s="756" t="str">
        <f ca="1">IF(ISBLANK(OFFSET('5. Pp (3 años)'!$C$45,INT((ROW()-13)/2),0)),"",OFFSET('5. Pp (3 años)'!$C$45,INT((ROW()-13)/2),0))</f>
        <v>Actividad</v>
      </c>
      <c r="D141" s="749" t="str">
        <f ca="1">IF(ISBLANK(OFFSET('5. Pp (3 años)'!$D$45,INT((ROW()-13)/2),0)),"",OFFSET('5. Pp (3 años)'!$D$45,INT((ROW()-13)/2),0))</f>
        <v>2.2.1.1.8.6 Retiro constante y eficiente de objetos obsoletos a través del operativo integral de descacharrización</v>
      </c>
      <c r="E141" s="749" t="str">
        <f ca="1">IF(ISBLANK(OFFSET('5. Pp (3 años)'!$E$45,INT((ROW()-13)/2),0)),"",OFFSET('5. Pp (3 años)'!$E$45,INT((ROW()-13)/2),0))</f>
        <v>PTD: Porcentaje de Tonelaje de Descacharrización</v>
      </c>
      <c r="F141" s="751" t="str">
        <f ca="1">IF(ISBLANK(OFFSET('5. Pp (3 años)'!$K$45,INT((ROW()-13)/2),0)),"",OFFSET('5. Pp (3 años)'!$K$45,INT((ROW()-13)/2),0))</f>
        <v>Ascendente</v>
      </c>
      <c r="G141" s="753" t="str">
        <f ca="1">IF(ISBLANK(OFFSET('5. Pp (3 años)'!$H$45,INT((ROW()-13)/2),0)),"",OFFSET('5. Pp (3 años)'!$H$45,INT((ROW()-13)/2),0))</f>
        <v>Trimestral</v>
      </c>
      <c r="H141" s="760">
        <f ca="1">IF(ISBLANK(OFFSET('9. METAS'!$K$20,INT((ROW()-13)/2),0)),"",OFFSET('9. METAS'!$K$20,INT((ROW()-13)/2),0))</f>
        <v>0</v>
      </c>
      <c r="I141" s="763"/>
      <c r="J141" s="195">
        <f ca="1">IF(MOD(ROW()-13,2)=0,IF(ISBLANK(OFFSET('10. SEGUIMIENTO 2025'!$N$14,INT((ROW()-13)/2),0)),"",OFFSET('10. SEGUIMIENTO 2025'!$N$14,INT((ROW()-13)/2),0)),IF(ISBLANK(OFFSET('9. METAS'!$N$20,INT((ROW()-14)/2),0)),"",OFFSET('9. METAS'!$N$20,INT((ROW()-14)/2),0)))</f>
        <v>41</v>
      </c>
      <c r="K141" s="196" t="str">
        <f ca="1">IF(MOD(ROW()-13,2)=0,IF(ISBLANK(OFFSET('10. SEGUIMIENTO 2025'!$O$14,INT((ROW()-13)/2),0)),"",OFFSET('10. SEGUIMIENTO 2025'!$O$14,INT((ROW()-13)/2),0)),IF(ISBLANK(OFFSET('9. METAS'!$O$20,INT((ROW()-14)/2),0)),"",OFFSET('9. METAS'!$O$20,INT((ROW()-14)/2),0)))</f>
        <v/>
      </c>
      <c r="L141" s="196" t="str">
        <f ca="1">IF(MOD(ROW()-13,2)=0,IF(ISBLANK(OFFSET('10. SEGUIMIENTO 2025'!$P$14,INT((ROW()-13)/2),0)),"",OFFSET('10. SEGUIMIENTO 2025'!$P$14,INT((ROW()-13)/2),0)),IF(ISBLANK(OFFSET('9. METAS'!$P$20,INT((ROW()-14)/2),0)),"",OFFSET('9. METAS'!$P$20,INT((ROW()-14)/2),0)))</f>
        <v/>
      </c>
      <c r="M141" s="197" t="str">
        <f ca="1">IF(MOD(ROW()-13,2)=0,IF(ISBLANK(OFFSET('10. SEGUIMIENTO 2025'!$Q$14,INT((ROW()-13)/2),0)),"",OFFSET('10. SEGUIMIENTO 2025'!$Q$14,INT((ROW()-13)/2),0)),IF(ISBLANK(OFFSET('9. METAS'!$Q$20,INT((ROW()-14)/2),0)),"",OFFSET('9. METAS'!$Q$20,INT((ROW()-14)/2),0)))</f>
        <v/>
      </c>
      <c r="N141" s="769" t="str">
        <f ca="1">IFERROR(J141/J142,"ND")</f>
        <v>ND</v>
      </c>
      <c r="O141" s="771" t="str">
        <f ca="1">IFERROR(((J141)/H141),"ND")</f>
        <v>ND</v>
      </c>
      <c r="P141" s="775"/>
    </row>
    <row r="142" spans="3:16">
      <c r="C142" s="747"/>
      <c r="D142" s="749"/>
      <c r="E142" s="749"/>
      <c r="F142" s="751"/>
      <c r="G142" s="753"/>
      <c r="H142" s="760"/>
      <c r="I142" s="764"/>
      <c r="J142" s="195">
        <f ca="1">IF(MOD(ROW()-13,2)=0,IF(ISBLANK(OFFSET('10. SEGUIMIENTO 2025'!$N$14,INT((ROW()-13)/2),0)),"",OFFSET('10. SEGUIMIENTO 2025'!$N$14,INT((ROW()-13)/2),0)),IF(ISBLANK(OFFSET('9. METAS'!$N$20,INT((ROW()-14)/2),0)),"",OFFSET('9. METAS'!$N$20,INT((ROW()-14)/2),0)))</f>
        <v>0</v>
      </c>
      <c r="K142" s="196">
        <f ca="1">IF(MOD(ROW()-13,2)=0,IF(ISBLANK(OFFSET('10. SEGUIMIENTO 2025'!$O$14,INT((ROW()-13)/2),0)),"",OFFSET('10. SEGUIMIENTO 2025'!$O$14,INT((ROW()-13)/2),0)),IF(ISBLANK(OFFSET('9. METAS'!$O$20,INT((ROW()-14)/2),0)),"",OFFSET('9. METAS'!$O$20,INT((ROW()-14)/2),0)))</f>
        <v>0</v>
      </c>
      <c r="L142" s="196">
        <f ca="1">IF(MOD(ROW()-13,2)=0,IF(ISBLANK(OFFSET('10. SEGUIMIENTO 2025'!$P$14,INT((ROW()-13)/2),0)),"",OFFSET('10. SEGUIMIENTO 2025'!$P$14,INT((ROW()-13)/2),0)),IF(ISBLANK(OFFSET('9. METAS'!$P$20,INT((ROW()-14)/2),0)),"",OFFSET('9. METAS'!$P$20,INT((ROW()-14)/2),0)))</f>
        <v>0</v>
      </c>
      <c r="M142" s="197">
        <f ca="1">IF(MOD(ROW()-13,2)=0,IF(ISBLANK(OFFSET('10. SEGUIMIENTO 2025'!$Q$14,INT((ROW()-13)/2),0)),"",OFFSET('10. SEGUIMIENTO 2025'!$Q$14,INT((ROW()-13)/2),0)),IF(ISBLANK(OFFSET('9. METAS'!$Q$20,INT((ROW()-14)/2),0)),"",OFFSET('9. METAS'!$Q$20,INT((ROW()-14)/2),0)))</f>
        <v>0</v>
      </c>
      <c r="N142" s="770"/>
      <c r="O142" s="772"/>
      <c r="P142" s="776"/>
    </row>
    <row r="143" spans="3:16">
      <c r="C143" s="756" t="str">
        <f ca="1">IF(ISBLANK(OFFSET('5. Pp (3 años)'!$C$45,INT((ROW()-13)/2),0)),"",OFFSET('5. Pp (3 años)'!$C$45,INT((ROW()-13)/2),0))</f>
        <v xml:space="preserve">Componente
</v>
      </c>
      <c r="D143" s="749" t="str">
        <f ca="1">IF(ISBLANK(OFFSET('5. Pp (3 años)'!$D$45,INT((ROW()-13)/2),0)),"",OFFSET('5. Pp (3 años)'!$D$45,INT((ROW()-13)/2),0))</f>
        <v>2.1.1.1.9 Mantenimiento a los vehículos adscritos a la Secretaría Municipal de Obras Públicas y Servicios.</v>
      </c>
      <c r="E143" s="749" t="str">
        <f ca="1">IF(ISBLANK(OFFSET('5. Pp (3 años)'!$E$45,INT((ROW()-13)/2),0)),"",OFFSET('5. Pp (3 años)'!$E$45,INT((ROW()-13)/2),0))</f>
        <v>PVR: Porcentaje de vehículos reparados.</v>
      </c>
      <c r="F143" s="751" t="str">
        <f ca="1">IF(ISBLANK(OFFSET('5. Pp (3 años)'!$K$45,INT((ROW()-13)/2),0)),"",OFFSET('5. Pp (3 años)'!$K$45,INT((ROW()-13)/2),0))</f>
        <v>Ascendente</v>
      </c>
      <c r="G143" s="753" t="str">
        <f ca="1">IF(ISBLANK(OFFSET('5. Pp (3 años)'!$H$45,INT((ROW()-13)/2),0)),"",OFFSET('5. Pp (3 años)'!$H$45,INT((ROW()-13)/2),0))</f>
        <v>Trimestral</v>
      </c>
      <c r="H143" s="760">
        <f ca="1">IF(ISBLANK(OFFSET('9. METAS'!$K$20,INT((ROW()-13)/2),0)),"",OFFSET('9. METAS'!$K$20,INT((ROW()-13)/2),0))</f>
        <v>1100</v>
      </c>
      <c r="I143" s="763"/>
      <c r="J143" s="195">
        <f ca="1">IF(MOD(ROW()-13,2)=0,IF(ISBLANK(OFFSET('10. SEGUIMIENTO 2025'!$N$14,INT((ROW()-13)/2),0)),"",OFFSET('10. SEGUIMIENTO 2025'!$N$14,INT((ROW()-13)/2),0)),IF(ISBLANK(OFFSET('9. METAS'!$N$20,INT((ROW()-14)/2),0)),"",OFFSET('9. METAS'!$N$20,INT((ROW()-14)/2),0)))</f>
        <v>41</v>
      </c>
      <c r="K143" s="196" t="str">
        <f ca="1">IF(MOD(ROW()-13,2)=0,IF(ISBLANK(OFFSET('10. SEGUIMIENTO 2025'!$O$14,INT((ROW()-13)/2),0)),"",OFFSET('10. SEGUIMIENTO 2025'!$O$14,INT((ROW()-13)/2),0)),IF(ISBLANK(OFFSET('9. METAS'!$O$20,INT((ROW()-14)/2),0)),"",OFFSET('9. METAS'!$O$20,INT((ROW()-14)/2),0)))</f>
        <v/>
      </c>
      <c r="L143" s="196" t="str">
        <f ca="1">IF(MOD(ROW()-13,2)=0,IF(ISBLANK(OFFSET('10. SEGUIMIENTO 2025'!$P$14,INT((ROW()-13)/2),0)),"",OFFSET('10. SEGUIMIENTO 2025'!$P$14,INT((ROW()-13)/2),0)),IF(ISBLANK(OFFSET('9. METAS'!$P$20,INT((ROW()-14)/2),0)),"",OFFSET('9. METAS'!$P$20,INT((ROW()-14)/2),0)))</f>
        <v/>
      </c>
      <c r="M143" s="197" t="str">
        <f ca="1">IF(MOD(ROW()-13,2)=0,IF(ISBLANK(OFFSET('10. SEGUIMIENTO 2025'!$Q$14,INT((ROW()-13)/2),0)),"",OFFSET('10. SEGUIMIENTO 2025'!$Q$14,INT((ROW()-13)/2),0)),IF(ISBLANK(OFFSET('9. METAS'!$Q$20,INT((ROW()-14)/2),0)),"",OFFSET('9. METAS'!$Q$20,INT((ROW()-14)/2),0)))</f>
        <v/>
      </c>
      <c r="N143" s="769">
        <f ca="1">IFERROR(J143/J144,"ND")</f>
        <v>0.14909090909090908</v>
      </c>
      <c r="O143" s="771">
        <f ca="1">IFERROR(((J143)/H143),"ND")</f>
        <v>3.727272727272727E-2</v>
      </c>
      <c r="P143" s="775"/>
    </row>
    <row r="144" spans="3:16">
      <c r="C144" s="747"/>
      <c r="D144" s="749"/>
      <c r="E144" s="749"/>
      <c r="F144" s="751"/>
      <c r="G144" s="753"/>
      <c r="H144" s="760"/>
      <c r="I144" s="764"/>
      <c r="J144" s="195">
        <f ca="1">IF(MOD(ROW()-13,2)=0,IF(ISBLANK(OFFSET('10. SEGUIMIENTO 2025'!$N$14,INT((ROW()-13)/2),0)),"",OFFSET('10. SEGUIMIENTO 2025'!$N$14,INT((ROW()-13)/2),0)),IF(ISBLANK(OFFSET('9. METAS'!$N$20,INT((ROW()-14)/2),0)),"",OFFSET('9. METAS'!$N$20,INT((ROW()-14)/2),0)))</f>
        <v>275</v>
      </c>
      <c r="K144" s="196">
        <f ca="1">IF(MOD(ROW()-13,2)=0,IF(ISBLANK(OFFSET('10. SEGUIMIENTO 2025'!$O$14,INT((ROW()-13)/2),0)),"",OFFSET('10. SEGUIMIENTO 2025'!$O$14,INT((ROW()-13)/2),0)),IF(ISBLANK(OFFSET('9. METAS'!$O$20,INT((ROW()-14)/2),0)),"",OFFSET('9. METAS'!$O$20,INT((ROW()-14)/2),0)))</f>
        <v>275</v>
      </c>
      <c r="L144" s="196">
        <f ca="1">IF(MOD(ROW()-13,2)=0,IF(ISBLANK(OFFSET('10. SEGUIMIENTO 2025'!$P$14,INT((ROW()-13)/2),0)),"",OFFSET('10. SEGUIMIENTO 2025'!$P$14,INT((ROW()-13)/2),0)),IF(ISBLANK(OFFSET('9. METAS'!$P$20,INT((ROW()-14)/2),0)),"",OFFSET('9. METAS'!$P$20,INT((ROW()-14)/2),0)))</f>
        <v>275</v>
      </c>
      <c r="M144" s="197">
        <f ca="1">IF(MOD(ROW()-13,2)=0,IF(ISBLANK(OFFSET('10. SEGUIMIENTO 2025'!$Q$14,INT((ROW()-13)/2),0)),"",OFFSET('10. SEGUIMIENTO 2025'!$Q$14,INT((ROW()-13)/2),0)),IF(ISBLANK(OFFSET('9. METAS'!$Q$20,INT((ROW()-14)/2),0)),"",OFFSET('9. METAS'!$Q$20,INT((ROW()-14)/2),0)))</f>
        <v>275</v>
      </c>
      <c r="N144" s="770"/>
      <c r="O144" s="772"/>
      <c r="P144" s="776"/>
    </row>
    <row r="145" spans="3:16">
      <c r="C145" s="756" t="str">
        <f ca="1">IF(ISBLANK(OFFSET('5. Pp (3 años)'!$C$45,INT((ROW()-13)/2),0)),"",OFFSET('5. Pp (3 años)'!$C$45,INT((ROW()-13)/2),0))</f>
        <v>Actividad</v>
      </c>
      <c r="D145" s="749" t="str">
        <f ca="1">IF(ISBLANK(OFFSET('5. Pp (3 años)'!$D$45,INT((ROW()-13)/2),0)),"",OFFSET('5. Pp (3 años)'!$D$45,INT((ROW()-13)/2),0))</f>
        <v>2.1.1.1.9.1 Proporción del servicio mecánico del parque vehicular.</v>
      </c>
      <c r="E145" s="749" t="str">
        <f ca="1">IF(ISBLANK(OFFSET('5. Pp (3 años)'!$E$45,INT((ROW()-13)/2),0)),"",OFFSET('5. Pp (3 años)'!$E$45,INT((ROW()-13)/2),0))</f>
        <v>PSMP: Porcentaje de servicio mecánico proporcionado.</v>
      </c>
      <c r="F145" s="751" t="str">
        <f ca="1">IF(ISBLANK(OFFSET('5. Pp (3 años)'!$K$45,INT((ROW()-13)/2),0)),"",OFFSET('5. Pp (3 años)'!$K$45,INT((ROW()-13)/2),0))</f>
        <v>Ascendente</v>
      </c>
      <c r="G145" s="753" t="str">
        <f ca="1">IF(ISBLANK(OFFSET('5. Pp (3 años)'!$H$45,INT((ROW()-13)/2),0)),"",OFFSET('5. Pp (3 años)'!$H$45,INT((ROW()-13)/2),0))</f>
        <v>Trimestral</v>
      </c>
      <c r="H145" s="760">
        <f ca="1">IF(ISBLANK(OFFSET('9. METAS'!$K$20,INT((ROW()-13)/2),0)),"",OFFSET('9. METAS'!$K$20,INT((ROW()-13)/2),0))</f>
        <v>1320</v>
      </c>
      <c r="I145" s="763"/>
      <c r="J145" s="195">
        <f ca="1">IF(MOD(ROW()-13,2)=0,IF(ISBLANK(OFFSET('10. SEGUIMIENTO 2025'!$N$14,INT((ROW()-13)/2),0)),"",OFFSET('10. SEGUIMIENTO 2025'!$N$14,INT((ROW()-13)/2),0)),IF(ISBLANK(OFFSET('9. METAS'!$N$20,INT((ROW()-14)/2),0)),"",OFFSET('9. METAS'!$N$20,INT((ROW()-14)/2),0)))</f>
        <v>41</v>
      </c>
      <c r="K145" s="196" t="str">
        <f ca="1">IF(MOD(ROW()-13,2)=0,IF(ISBLANK(OFFSET('10. SEGUIMIENTO 2025'!$O$14,INT((ROW()-13)/2),0)),"",OFFSET('10. SEGUIMIENTO 2025'!$O$14,INT((ROW()-13)/2),0)),IF(ISBLANK(OFFSET('9. METAS'!$O$20,INT((ROW()-14)/2),0)),"",OFFSET('9. METAS'!$O$20,INT((ROW()-14)/2),0)))</f>
        <v/>
      </c>
      <c r="L145" s="196" t="str">
        <f ca="1">IF(MOD(ROW()-13,2)=0,IF(ISBLANK(OFFSET('10. SEGUIMIENTO 2025'!$P$14,INT((ROW()-13)/2),0)),"",OFFSET('10. SEGUIMIENTO 2025'!$P$14,INT((ROW()-13)/2),0)),IF(ISBLANK(OFFSET('9. METAS'!$P$20,INT((ROW()-14)/2),0)),"",OFFSET('9. METAS'!$P$20,INT((ROW()-14)/2),0)))</f>
        <v/>
      </c>
      <c r="M145" s="197" t="str">
        <f ca="1">IF(MOD(ROW()-13,2)=0,IF(ISBLANK(OFFSET('10. SEGUIMIENTO 2025'!$Q$14,INT((ROW()-13)/2),0)),"",OFFSET('10. SEGUIMIENTO 2025'!$Q$14,INT((ROW()-13)/2),0)),IF(ISBLANK(OFFSET('9. METAS'!$Q$20,INT((ROW()-14)/2),0)),"",OFFSET('9. METAS'!$Q$20,INT((ROW()-14)/2),0)))</f>
        <v/>
      </c>
      <c r="N145" s="769">
        <f ca="1">IFERROR(J145/J146,"ND")</f>
        <v>0.12424242424242424</v>
      </c>
      <c r="O145" s="771">
        <f ca="1">IFERROR(((J145)/H145),"ND")</f>
        <v>3.1060606060606059E-2</v>
      </c>
      <c r="P145" s="775"/>
    </row>
    <row r="146" spans="3:16">
      <c r="C146" s="747"/>
      <c r="D146" s="749"/>
      <c r="E146" s="749"/>
      <c r="F146" s="751"/>
      <c r="G146" s="753"/>
      <c r="H146" s="760"/>
      <c r="I146" s="764"/>
      <c r="J146" s="195">
        <f ca="1">IF(MOD(ROW()-13,2)=0,IF(ISBLANK(OFFSET('10. SEGUIMIENTO 2025'!$N$14,INT((ROW()-13)/2),0)),"",OFFSET('10. SEGUIMIENTO 2025'!$N$14,INT((ROW()-13)/2),0)),IF(ISBLANK(OFFSET('9. METAS'!$N$20,INT((ROW()-14)/2),0)),"",OFFSET('9. METAS'!$N$20,INT((ROW()-14)/2),0)))</f>
        <v>330</v>
      </c>
      <c r="K146" s="196">
        <f ca="1">IF(MOD(ROW()-13,2)=0,IF(ISBLANK(OFFSET('10. SEGUIMIENTO 2025'!$O$14,INT((ROW()-13)/2),0)),"",OFFSET('10. SEGUIMIENTO 2025'!$O$14,INT((ROW()-13)/2),0)),IF(ISBLANK(OFFSET('9. METAS'!$O$20,INT((ROW()-14)/2),0)),"",OFFSET('9. METAS'!$O$20,INT((ROW()-14)/2),0)))</f>
        <v>330</v>
      </c>
      <c r="L146" s="196">
        <f ca="1">IF(MOD(ROW()-13,2)=0,IF(ISBLANK(OFFSET('10. SEGUIMIENTO 2025'!$P$14,INT((ROW()-13)/2),0)),"",OFFSET('10. SEGUIMIENTO 2025'!$P$14,INT((ROW()-13)/2),0)),IF(ISBLANK(OFFSET('9. METAS'!$P$20,INT((ROW()-14)/2),0)),"",OFFSET('9. METAS'!$P$20,INT((ROW()-14)/2),0)))</f>
        <v>330</v>
      </c>
      <c r="M146" s="197">
        <f ca="1">IF(MOD(ROW()-13,2)=0,IF(ISBLANK(OFFSET('10. SEGUIMIENTO 2025'!$Q$14,INT((ROW()-13)/2),0)),"",OFFSET('10. SEGUIMIENTO 2025'!$Q$14,INT((ROW()-13)/2),0)),IF(ISBLANK(OFFSET('9. METAS'!$Q$20,INT((ROW()-14)/2),0)),"",OFFSET('9. METAS'!$Q$20,INT((ROW()-14)/2),0)))</f>
        <v>330</v>
      </c>
      <c r="N146" s="770"/>
      <c r="O146" s="772"/>
      <c r="P146" s="776"/>
    </row>
    <row r="147" spans="3:16">
      <c r="C147" s="756" t="str">
        <f ca="1">IF(ISBLANK(OFFSET('5. Pp (3 años)'!$C$45,INT((ROW()-13)/2),0)),"",OFFSET('5. Pp (3 años)'!$C$45,INT((ROW()-13)/2),0))</f>
        <v>Actividad</v>
      </c>
      <c r="D147" s="749" t="str">
        <f ca="1">IF(ISBLANK(OFFSET('5. Pp (3 años)'!$D$45,INT((ROW()-13)/2),0)),"",OFFSET('5. Pp (3 años)'!$D$45,INT((ROW()-13)/2),0))</f>
        <v>2.1.1.1.9.2 Reparación y mantenimiento  general al parque vehicular del  H. Ayuntamiento de Benito Juárez.</v>
      </c>
      <c r="E147" s="749" t="str">
        <f ca="1">IF(ISBLANK(OFFSET('5. Pp (3 años)'!$E$45,INT((ROW()-13)/2),0)),"",OFFSET('5. Pp (3 años)'!$E$45,INT((ROW()-13)/2),0))</f>
        <v>PSMP: Porcentaje de servicio mecánico proporcionado.</v>
      </c>
      <c r="F147" s="751" t="str">
        <f ca="1">IF(ISBLANK(OFFSET('5. Pp (3 años)'!$K$45,INT((ROW()-13)/2),0)),"",OFFSET('5. Pp (3 años)'!$K$45,INT((ROW()-13)/2),0))</f>
        <v>Ascendente</v>
      </c>
      <c r="G147" s="753" t="str">
        <f ca="1">IF(ISBLANK(OFFSET('5. Pp (3 años)'!$H$45,INT((ROW()-13)/2),0)),"",OFFSET('5. Pp (3 años)'!$H$45,INT((ROW()-13)/2),0))</f>
        <v>Trimestral</v>
      </c>
      <c r="H147" s="760">
        <f ca="1">IF(ISBLANK(OFFSET('9. METAS'!$K$20,INT((ROW()-13)/2),0)),"",OFFSET('9. METAS'!$K$20,INT((ROW()-13)/2),0))</f>
        <v>792</v>
      </c>
      <c r="I147" s="763"/>
      <c r="J147" s="195">
        <f ca="1">IF(MOD(ROW()-13,2)=0,IF(ISBLANK(OFFSET('10. SEGUIMIENTO 2025'!$N$14,INT((ROW()-13)/2),0)),"",OFFSET('10. SEGUIMIENTO 2025'!$N$14,INT((ROW()-13)/2),0)),IF(ISBLANK(OFFSET('9. METAS'!$N$20,INT((ROW()-14)/2),0)),"",OFFSET('9. METAS'!$N$20,INT((ROW()-14)/2),0)))</f>
        <v>41</v>
      </c>
      <c r="K147" s="196" t="str">
        <f ca="1">IF(MOD(ROW()-13,2)=0,IF(ISBLANK(OFFSET('10. SEGUIMIENTO 2025'!$O$14,INT((ROW()-13)/2),0)),"",OFFSET('10. SEGUIMIENTO 2025'!$O$14,INT((ROW()-13)/2),0)),IF(ISBLANK(OFFSET('9. METAS'!$O$20,INT((ROW()-14)/2),0)),"",OFFSET('9. METAS'!$O$20,INT((ROW()-14)/2),0)))</f>
        <v/>
      </c>
      <c r="L147" s="196" t="str">
        <f ca="1">IF(MOD(ROW()-13,2)=0,IF(ISBLANK(OFFSET('10. SEGUIMIENTO 2025'!$P$14,INT((ROW()-13)/2),0)),"",OFFSET('10. SEGUIMIENTO 2025'!$P$14,INT((ROW()-13)/2),0)),IF(ISBLANK(OFFSET('9. METAS'!$P$20,INT((ROW()-14)/2),0)),"",OFFSET('9. METAS'!$P$20,INT((ROW()-14)/2),0)))</f>
        <v/>
      </c>
      <c r="M147" s="197" t="str">
        <f ca="1">IF(MOD(ROW()-13,2)=0,IF(ISBLANK(OFFSET('10. SEGUIMIENTO 2025'!$Q$14,INT((ROW()-13)/2),0)),"",OFFSET('10. SEGUIMIENTO 2025'!$Q$14,INT((ROW()-13)/2),0)),IF(ISBLANK(OFFSET('9. METAS'!$Q$20,INT((ROW()-14)/2),0)),"",OFFSET('9. METAS'!$Q$20,INT((ROW()-14)/2),0)))</f>
        <v/>
      </c>
      <c r="N147" s="769">
        <f ca="1">IFERROR(J147/J148,"ND")</f>
        <v>0.20707070707070707</v>
      </c>
      <c r="O147" s="771">
        <f ca="1">IFERROR(((J147)/H147),"ND")</f>
        <v>5.1767676767676768E-2</v>
      </c>
      <c r="P147" s="775"/>
    </row>
    <row r="148" spans="3:16">
      <c r="C148" s="747"/>
      <c r="D148" s="749"/>
      <c r="E148" s="749"/>
      <c r="F148" s="751"/>
      <c r="G148" s="753"/>
      <c r="H148" s="760"/>
      <c r="I148" s="764"/>
      <c r="J148" s="195">
        <f ca="1">IF(MOD(ROW()-13,2)=0,IF(ISBLANK(OFFSET('10. SEGUIMIENTO 2025'!$N$14,INT((ROW()-13)/2),0)),"",OFFSET('10. SEGUIMIENTO 2025'!$N$14,INT((ROW()-13)/2),0)),IF(ISBLANK(OFFSET('9. METAS'!$N$20,INT((ROW()-14)/2),0)),"",OFFSET('9. METAS'!$N$20,INT((ROW()-14)/2),0)))</f>
        <v>198</v>
      </c>
      <c r="K148" s="196">
        <f ca="1">IF(MOD(ROW()-13,2)=0,IF(ISBLANK(OFFSET('10. SEGUIMIENTO 2025'!$O$14,INT((ROW()-13)/2),0)),"",OFFSET('10. SEGUIMIENTO 2025'!$O$14,INT((ROW()-13)/2),0)),IF(ISBLANK(OFFSET('9. METAS'!$O$20,INT((ROW()-14)/2),0)),"",OFFSET('9. METAS'!$O$20,INT((ROW()-14)/2),0)))</f>
        <v>198</v>
      </c>
      <c r="L148" s="196">
        <f ca="1">IF(MOD(ROW()-13,2)=0,IF(ISBLANK(OFFSET('10. SEGUIMIENTO 2025'!$P$14,INT((ROW()-13)/2),0)),"",OFFSET('10. SEGUIMIENTO 2025'!$P$14,INT((ROW()-13)/2),0)),IF(ISBLANK(OFFSET('9. METAS'!$P$20,INT((ROW()-14)/2),0)),"",OFFSET('9. METAS'!$P$20,INT((ROW()-14)/2),0)))</f>
        <v>198</v>
      </c>
      <c r="M148" s="197">
        <f ca="1">IF(MOD(ROW()-13,2)=0,IF(ISBLANK(OFFSET('10. SEGUIMIENTO 2025'!$Q$14,INT((ROW()-13)/2),0)),"",OFFSET('10. SEGUIMIENTO 2025'!$Q$14,INT((ROW()-13)/2),0)),IF(ISBLANK(OFFSET('9. METAS'!$Q$20,INT((ROW()-14)/2),0)),"",OFFSET('9. METAS'!$Q$20,INT((ROW()-14)/2),0)))</f>
        <v>198</v>
      </c>
      <c r="N148" s="770"/>
      <c r="O148" s="772"/>
      <c r="P148" s="776"/>
    </row>
    <row r="149" spans="3:16">
      <c r="C149" s="756" t="str">
        <f ca="1">IF(ISBLANK(OFFSET('5. Pp (3 años)'!$C$45,INT((ROW()-13)/2),0)),"",OFFSET('5. Pp (3 años)'!$C$45,INT((ROW()-13)/2),0))</f>
        <v>Actividad</v>
      </c>
      <c r="D149" s="749" t="str">
        <f ca="1">IF(ISBLANK(OFFSET('5. Pp (3 años)'!$D$45,INT((ROW()-13)/2),0)),"",OFFSET('5. Pp (3 años)'!$D$45,INT((ROW()-13)/2),0))</f>
        <v xml:space="preserve">2.1.1.1.9.3  Mantenimiento de las  instalaciones de la Dirección del Taller Municipal para el buen funcionamiento en el cumplimiento de la prestación del servicio. </v>
      </c>
      <c r="E149" s="749" t="str">
        <f ca="1">IF(ISBLANK(OFFSET('5. Pp (3 años)'!$E$45,INT((ROW()-13)/2),0)),"",OFFSET('5. Pp (3 años)'!$E$45,INT((ROW()-13)/2),0))</f>
        <v>PSMITOD: Porcentaje de servicios de  mantenimiento de las instalaciones del taller y oficinas deterioradas.</v>
      </c>
      <c r="F149" s="751" t="str">
        <f ca="1">IF(ISBLANK(OFFSET('5. Pp (3 años)'!$K$45,INT((ROW()-13)/2),0)),"",OFFSET('5. Pp (3 años)'!$K$45,INT((ROW()-13)/2),0))</f>
        <v>Ascendente</v>
      </c>
      <c r="G149" s="753" t="str">
        <f ca="1">IF(ISBLANK(OFFSET('5. Pp (3 años)'!$H$45,INT((ROW()-13)/2),0)),"",OFFSET('5. Pp (3 años)'!$H$45,INT((ROW()-13)/2),0))</f>
        <v>Trimestral</v>
      </c>
      <c r="H149" s="760">
        <f ca="1">IF(ISBLANK(OFFSET('9. METAS'!$K$20,INT((ROW()-13)/2),0)),"",OFFSET('9. METAS'!$K$20,INT((ROW()-13)/2),0))</f>
        <v>132</v>
      </c>
      <c r="I149" s="763"/>
      <c r="J149" s="195">
        <f ca="1">IF(MOD(ROW()-13,2)=0,IF(ISBLANK(OFFSET('10. SEGUIMIENTO 2025'!$N$14,INT((ROW()-13)/2),0)),"",OFFSET('10. SEGUIMIENTO 2025'!$N$14,INT((ROW()-13)/2),0)),IF(ISBLANK(OFFSET('9. METAS'!$N$20,INT((ROW()-14)/2),0)),"",OFFSET('9. METAS'!$N$20,INT((ROW()-14)/2),0)))</f>
        <v>41</v>
      </c>
      <c r="K149" s="196" t="str">
        <f ca="1">IF(MOD(ROW()-13,2)=0,IF(ISBLANK(OFFSET('10. SEGUIMIENTO 2025'!$O$14,INT((ROW()-13)/2),0)),"",OFFSET('10. SEGUIMIENTO 2025'!$O$14,INT((ROW()-13)/2),0)),IF(ISBLANK(OFFSET('9. METAS'!$O$20,INT((ROW()-14)/2),0)),"",OFFSET('9. METAS'!$O$20,INT((ROW()-14)/2),0)))</f>
        <v/>
      </c>
      <c r="L149" s="196" t="str">
        <f ca="1">IF(MOD(ROW()-13,2)=0,IF(ISBLANK(OFFSET('10. SEGUIMIENTO 2025'!$P$14,INT((ROW()-13)/2),0)),"",OFFSET('10. SEGUIMIENTO 2025'!$P$14,INT((ROW()-13)/2),0)),IF(ISBLANK(OFFSET('9. METAS'!$P$20,INT((ROW()-14)/2),0)),"",OFFSET('9. METAS'!$P$20,INT((ROW()-14)/2),0)))</f>
        <v/>
      </c>
      <c r="M149" s="197" t="str">
        <f ca="1">IF(MOD(ROW()-13,2)=0,IF(ISBLANK(OFFSET('10. SEGUIMIENTO 2025'!$Q$14,INT((ROW()-13)/2),0)),"",OFFSET('10. SEGUIMIENTO 2025'!$Q$14,INT((ROW()-13)/2),0)),IF(ISBLANK(OFFSET('9. METAS'!$Q$20,INT((ROW()-14)/2),0)),"",OFFSET('9. METAS'!$Q$20,INT((ROW()-14)/2),0)))</f>
        <v/>
      </c>
      <c r="N149" s="769">
        <f ca="1">IFERROR(J149/J150,"ND")</f>
        <v>1.2424242424242424</v>
      </c>
      <c r="O149" s="771">
        <f ca="1">IFERROR(((J149)/H149),"ND")</f>
        <v>0.31060606060606061</v>
      </c>
      <c r="P149" s="775"/>
    </row>
    <row r="150" spans="3:16">
      <c r="C150" s="747"/>
      <c r="D150" s="749"/>
      <c r="E150" s="749"/>
      <c r="F150" s="751"/>
      <c r="G150" s="753"/>
      <c r="H150" s="760"/>
      <c r="I150" s="764"/>
      <c r="J150" s="195">
        <f ca="1">IF(MOD(ROW()-13,2)=0,IF(ISBLANK(OFFSET('10. SEGUIMIENTO 2025'!$N$14,INT((ROW()-13)/2),0)),"",OFFSET('10. SEGUIMIENTO 2025'!$N$14,INT((ROW()-13)/2),0)),IF(ISBLANK(OFFSET('9. METAS'!$N$20,INT((ROW()-14)/2),0)),"",OFFSET('9. METAS'!$N$20,INT((ROW()-14)/2),0)))</f>
        <v>33</v>
      </c>
      <c r="K150" s="196">
        <f ca="1">IF(MOD(ROW()-13,2)=0,IF(ISBLANK(OFFSET('10. SEGUIMIENTO 2025'!$O$14,INT((ROW()-13)/2),0)),"",OFFSET('10. SEGUIMIENTO 2025'!$O$14,INT((ROW()-13)/2),0)),IF(ISBLANK(OFFSET('9. METAS'!$O$20,INT((ROW()-14)/2),0)),"",OFFSET('9. METAS'!$O$20,INT((ROW()-14)/2),0)))</f>
        <v>33</v>
      </c>
      <c r="L150" s="196">
        <f ca="1">IF(MOD(ROW()-13,2)=0,IF(ISBLANK(OFFSET('10. SEGUIMIENTO 2025'!$P$14,INT((ROW()-13)/2),0)),"",OFFSET('10. SEGUIMIENTO 2025'!$P$14,INT((ROW()-13)/2),0)),IF(ISBLANK(OFFSET('9. METAS'!$P$20,INT((ROW()-14)/2),0)),"",OFFSET('9. METAS'!$P$20,INT((ROW()-14)/2),0)))</f>
        <v>33</v>
      </c>
      <c r="M150" s="197">
        <f ca="1">IF(MOD(ROW()-13,2)=0,IF(ISBLANK(OFFSET('10. SEGUIMIENTO 2025'!$Q$14,INT((ROW()-13)/2),0)),"",OFFSET('10. SEGUIMIENTO 2025'!$Q$14,INT((ROW()-13)/2),0)),IF(ISBLANK(OFFSET('9. METAS'!$Q$20,INT((ROW()-14)/2),0)),"",OFFSET('9. METAS'!$Q$20,INT((ROW()-14)/2),0)))</f>
        <v>33</v>
      </c>
      <c r="N150" s="770"/>
      <c r="O150" s="772"/>
      <c r="P150" s="776"/>
    </row>
    <row r="151" spans="3:16">
      <c r="C151" s="756" t="str">
        <f ca="1">IF(ISBLANK(OFFSET('5. Pp (3 años)'!$C$45,INT((ROW()-13)/2),0)),"",OFFSET('5. Pp (3 años)'!$C$45,INT((ROW()-13)/2),0))</f>
        <v>Componente</v>
      </c>
      <c r="D151" s="749" t="str">
        <f ca="1">IF(ISBLANK(OFFSET('5. Pp (3 años)'!$D$45,INT((ROW()-13)/2),0)),"",OFFSET('5. Pp (3 años)'!$D$45,INT((ROW()-13)/2),0))</f>
        <v>2.1.1.1.10 Programa de infraestructura básica urbana, mejoramiento de imagen y obras públicas, sustentables e inclusivas ejercidos por la Direccion General de Obras Públicas.</v>
      </c>
      <c r="E151" s="749" t="str">
        <f ca="1">IF(ISBLANK(OFFSET('5. Pp (3 años)'!$E$45,INT((ROW()-13)/2),0)),"",OFFSET('5. Pp (3 años)'!$E$45,INT((ROW()-13)/2),0))</f>
        <v>POE: Porcentaje de Obras Ejercidas</v>
      </c>
      <c r="F151" s="751" t="str">
        <f ca="1">IF(ISBLANK(OFFSET('5. Pp (3 años)'!$K$45,INT((ROW()-13)/2),0)),"",OFFSET('5. Pp (3 años)'!$K$45,INT((ROW()-13)/2),0))</f>
        <v>Ascendente</v>
      </c>
      <c r="G151" s="753" t="str">
        <f ca="1">IF(ISBLANK(OFFSET('5. Pp (3 años)'!$H$45,INT((ROW()-13)/2),0)),"",OFFSET('5. Pp (3 años)'!$H$45,INT((ROW()-13)/2),0))</f>
        <v>Trimestral</v>
      </c>
      <c r="H151" s="760">
        <f ca="1">IF(ISBLANK(OFFSET('9. METAS'!$K$20,INT((ROW()-13)/2),0)),"",OFFSET('9. METAS'!$K$20,INT((ROW()-13)/2),0))</f>
        <v>52</v>
      </c>
      <c r="I151" s="763"/>
      <c r="J151" s="195">
        <f ca="1">IF(MOD(ROW()-13,2)=0,IF(ISBLANK(OFFSET('10. SEGUIMIENTO 2025'!$N$14,INT((ROW()-13)/2),0)),"",OFFSET('10. SEGUIMIENTO 2025'!$N$14,INT((ROW()-13)/2),0)),IF(ISBLANK(OFFSET('9. METAS'!$N$20,INT((ROW()-14)/2),0)),"",OFFSET('9. METAS'!$N$20,INT((ROW()-14)/2),0)))</f>
        <v>41</v>
      </c>
      <c r="K151" s="196" t="str">
        <f ca="1">IF(MOD(ROW()-13,2)=0,IF(ISBLANK(OFFSET('10. SEGUIMIENTO 2025'!$O$14,INT((ROW()-13)/2),0)),"",OFFSET('10. SEGUIMIENTO 2025'!$O$14,INT((ROW()-13)/2),0)),IF(ISBLANK(OFFSET('9. METAS'!$O$20,INT((ROW()-14)/2),0)),"",OFFSET('9. METAS'!$O$20,INT((ROW()-14)/2),0)))</f>
        <v/>
      </c>
      <c r="L151" s="196" t="str">
        <f ca="1">IF(MOD(ROW()-13,2)=0,IF(ISBLANK(OFFSET('10. SEGUIMIENTO 2025'!$P$14,INT((ROW()-13)/2),0)),"",OFFSET('10. SEGUIMIENTO 2025'!$P$14,INT((ROW()-13)/2),0)),IF(ISBLANK(OFFSET('9. METAS'!$P$20,INT((ROW()-14)/2),0)),"",OFFSET('9. METAS'!$P$20,INT((ROW()-14)/2),0)))</f>
        <v/>
      </c>
      <c r="M151" s="197" t="str">
        <f ca="1">IF(MOD(ROW()-13,2)=0,IF(ISBLANK(OFFSET('10. SEGUIMIENTO 2025'!$Q$14,INT((ROW()-13)/2),0)),"",OFFSET('10. SEGUIMIENTO 2025'!$Q$14,INT((ROW()-13)/2),0)),IF(ISBLANK(OFFSET('9. METAS'!$Q$20,INT((ROW()-14)/2),0)),"",OFFSET('9. METAS'!$Q$20,INT((ROW()-14)/2),0)))</f>
        <v/>
      </c>
      <c r="N151" s="769" t="str">
        <f ca="1">IFERROR(J151/J152,"ND")</f>
        <v>ND</v>
      </c>
      <c r="O151" s="771">
        <f ca="1">IFERROR(((J151)/H151),"ND")</f>
        <v>0.78846153846153844</v>
      </c>
      <c r="P151" s="775"/>
    </row>
    <row r="152" spans="3:16">
      <c r="C152" s="747"/>
      <c r="D152" s="749"/>
      <c r="E152" s="749"/>
      <c r="F152" s="751"/>
      <c r="G152" s="753"/>
      <c r="H152" s="760"/>
      <c r="I152" s="764"/>
      <c r="J152" s="195">
        <f ca="1">IF(MOD(ROW()-13,2)=0,IF(ISBLANK(OFFSET('10. SEGUIMIENTO 2025'!$N$14,INT((ROW()-13)/2),0)),"",OFFSET('10. SEGUIMIENTO 2025'!$N$14,INT((ROW()-13)/2),0)),IF(ISBLANK(OFFSET('9. METAS'!$N$20,INT((ROW()-14)/2),0)),"",OFFSET('9. METAS'!$N$20,INT((ROW()-14)/2),0)))</f>
        <v>0</v>
      </c>
      <c r="K152" s="196">
        <f ca="1">IF(MOD(ROW()-13,2)=0,IF(ISBLANK(OFFSET('10. SEGUIMIENTO 2025'!$O$14,INT((ROW()-13)/2),0)),"",OFFSET('10. SEGUIMIENTO 2025'!$O$14,INT((ROW()-13)/2),0)),IF(ISBLANK(OFFSET('9. METAS'!$O$20,INT((ROW()-14)/2),0)),"",OFFSET('9. METAS'!$O$20,INT((ROW()-14)/2),0)))</f>
        <v>26</v>
      </c>
      <c r="L152" s="196">
        <f ca="1">IF(MOD(ROW()-13,2)=0,IF(ISBLANK(OFFSET('10. SEGUIMIENTO 2025'!$P$14,INT((ROW()-13)/2),0)),"",OFFSET('10. SEGUIMIENTO 2025'!$P$14,INT((ROW()-13)/2),0)),IF(ISBLANK(OFFSET('9. METAS'!$P$20,INT((ROW()-14)/2),0)),"",OFFSET('9. METAS'!$P$20,INT((ROW()-14)/2),0)))</f>
        <v>19</v>
      </c>
      <c r="M152" s="197">
        <f ca="1">IF(MOD(ROW()-13,2)=0,IF(ISBLANK(OFFSET('10. SEGUIMIENTO 2025'!$Q$14,INT((ROW()-13)/2),0)),"",OFFSET('10. SEGUIMIENTO 2025'!$Q$14,INT((ROW()-13)/2),0)),IF(ISBLANK(OFFSET('9. METAS'!$Q$20,INT((ROW()-14)/2),0)),"",OFFSET('9. METAS'!$Q$20,INT((ROW()-14)/2),0)))</f>
        <v>7</v>
      </c>
      <c r="N152" s="770"/>
      <c r="O152" s="772"/>
      <c r="P152" s="776"/>
    </row>
    <row r="153" spans="3:16">
      <c r="C153" s="756" t="str">
        <f ca="1">IF(ISBLANK(OFFSET('5. Pp (3 años)'!$C$45,INT((ROW()-13)/2),0)),"",OFFSET('5. Pp (3 años)'!$C$45,INT((ROW()-13)/2),0))</f>
        <v>Actividad</v>
      </c>
      <c r="D153" s="749" t="str">
        <f ca="1">IF(ISBLANK(OFFSET('5. Pp (3 años)'!$D$45,INT((ROW()-13)/2),0)),"",OFFSET('5. Pp (3 años)'!$D$45,INT((ROW()-13)/2),0))</f>
        <v>2.1.1.1.10.1  Obras de urbanización para una óptima movilidad urbana motorizada y no motorizada, con un enfoque sustentable, inclusiva y de mejoramiento de imagen urbana.</v>
      </c>
      <c r="E153" s="749" t="str">
        <f ca="1">IF(ISBLANK(OFFSET('5. Pp (3 años)'!$E$45,INT((ROW()-13)/2),0)),"",OFFSET('5. Pp (3 años)'!$E$45,INT((ROW()-13)/2),0))</f>
        <v xml:space="preserve">POU: Porcentaje de Obras de Urbanización </v>
      </c>
      <c r="F153" s="751" t="str">
        <f ca="1">IF(ISBLANK(OFFSET('5. Pp (3 años)'!$K$45,INT((ROW()-13)/2),0)),"",OFFSET('5. Pp (3 años)'!$K$45,INT((ROW()-13)/2),0))</f>
        <v>Ascendente</v>
      </c>
      <c r="G153" s="753" t="str">
        <f ca="1">IF(ISBLANK(OFFSET('5. Pp (3 años)'!$H$45,INT((ROW()-13)/2),0)),"",OFFSET('5. Pp (3 años)'!$H$45,INT((ROW()-13)/2),0))</f>
        <v>Trimestral</v>
      </c>
      <c r="H153" s="760">
        <f ca="1">IF(ISBLANK(OFFSET('9. METAS'!$K$20,INT((ROW()-13)/2),0)),"",OFFSET('9. METAS'!$K$20,INT((ROW()-13)/2),0))</f>
        <v>27</v>
      </c>
      <c r="I153" s="763"/>
      <c r="J153" s="195">
        <f ca="1">IF(MOD(ROW()-13,2)=0,IF(ISBLANK(OFFSET('10. SEGUIMIENTO 2025'!$N$14,INT((ROW()-13)/2),0)),"",OFFSET('10. SEGUIMIENTO 2025'!$N$14,INT((ROW()-13)/2),0)),IF(ISBLANK(OFFSET('9. METAS'!$N$20,INT((ROW()-14)/2),0)),"",OFFSET('9. METAS'!$N$20,INT((ROW()-14)/2),0)))</f>
        <v>41</v>
      </c>
      <c r="K153" s="196" t="str">
        <f ca="1">IF(MOD(ROW()-13,2)=0,IF(ISBLANK(OFFSET('10. SEGUIMIENTO 2025'!$O$14,INT((ROW()-13)/2),0)),"",OFFSET('10. SEGUIMIENTO 2025'!$O$14,INT((ROW()-13)/2),0)),IF(ISBLANK(OFFSET('9. METAS'!$O$20,INT((ROW()-14)/2),0)),"",OFFSET('9. METAS'!$O$20,INT((ROW()-14)/2),0)))</f>
        <v/>
      </c>
      <c r="L153" s="196" t="str">
        <f ca="1">IF(MOD(ROW()-13,2)=0,IF(ISBLANK(OFFSET('10. SEGUIMIENTO 2025'!$P$14,INT((ROW()-13)/2),0)),"",OFFSET('10. SEGUIMIENTO 2025'!$P$14,INT((ROW()-13)/2),0)),IF(ISBLANK(OFFSET('9. METAS'!$P$20,INT((ROW()-14)/2),0)),"",OFFSET('9. METAS'!$P$20,INT((ROW()-14)/2),0)))</f>
        <v/>
      </c>
      <c r="M153" s="197" t="str">
        <f ca="1">IF(MOD(ROW()-13,2)=0,IF(ISBLANK(OFFSET('10. SEGUIMIENTO 2025'!$Q$14,INT((ROW()-13)/2),0)),"",OFFSET('10. SEGUIMIENTO 2025'!$Q$14,INT((ROW()-13)/2),0)),IF(ISBLANK(OFFSET('9. METAS'!$Q$20,INT((ROW()-14)/2),0)),"",OFFSET('9. METAS'!$Q$20,INT((ROW()-14)/2),0)))</f>
        <v/>
      </c>
      <c r="N153" s="769" t="str">
        <f ca="1">IFERROR(J153/J154,"ND")</f>
        <v>ND</v>
      </c>
      <c r="O153" s="771">
        <f ca="1">IFERROR(((J153)/H153),"ND")</f>
        <v>1.5185185185185186</v>
      </c>
      <c r="P153" s="775"/>
    </row>
    <row r="154" spans="3:16">
      <c r="C154" s="747"/>
      <c r="D154" s="749"/>
      <c r="E154" s="749"/>
      <c r="F154" s="751"/>
      <c r="G154" s="753"/>
      <c r="H154" s="760"/>
      <c r="I154" s="764"/>
      <c r="J154" s="195">
        <f ca="1">IF(MOD(ROW()-13,2)=0,IF(ISBLANK(OFFSET('10. SEGUIMIENTO 2025'!$N$14,INT((ROW()-13)/2),0)),"",OFFSET('10. SEGUIMIENTO 2025'!$N$14,INT((ROW()-13)/2),0)),IF(ISBLANK(OFFSET('9. METAS'!$N$20,INT((ROW()-14)/2),0)),"",OFFSET('9. METAS'!$N$20,INT((ROW()-14)/2),0)))</f>
        <v>0</v>
      </c>
      <c r="K154" s="196">
        <f ca="1">IF(MOD(ROW()-13,2)=0,IF(ISBLANK(OFFSET('10. SEGUIMIENTO 2025'!$O$14,INT((ROW()-13)/2),0)),"",OFFSET('10. SEGUIMIENTO 2025'!$O$14,INT((ROW()-13)/2),0)),IF(ISBLANK(OFFSET('9. METAS'!$O$20,INT((ROW()-14)/2),0)),"",OFFSET('9. METAS'!$O$20,INT((ROW()-14)/2),0)))</f>
        <v>18</v>
      </c>
      <c r="L154" s="196">
        <f ca="1">IF(MOD(ROW()-13,2)=0,IF(ISBLANK(OFFSET('10. SEGUIMIENTO 2025'!$P$14,INT((ROW()-13)/2),0)),"",OFFSET('10. SEGUIMIENTO 2025'!$P$14,INT((ROW()-13)/2),0)),IF(ISBLANK(OFFSET('9. METAS'!$P$20,INT((ROW()-14)/2),0)),"",OFFSET('9. METAS'!$P$20,INT((ROW()-14)/2),0)))</f>
        <v>5</v>
      </c>
      <c r="M154" s="197">
        <f ca="1">IF(MOD(ROW()-13,2)=0,IF(ISBLANK(OFFSET('10. SEGUIMIENTO 2025'!$Q$14,INT((ROW()-13)/2),0)),"",OFFSET('10. SEGUIMIENTO 2025'!$Q$14,INT((ROW()-13)/2),0)),IF(ISBLANK(OFFSET('9. METAS'!$Q$20,INT((ROW()-14)/2),0)),"",OFFSET('9. METAS'!$Q$20,INT((ROW()-14)/2),0)))</f>
        <v>4</v>
      </c>
      <c r="N154" s="770"/>
      <c r="O154" s="772"/>
      <c r="P154" s="776"/>
    </row>
    <row r="155" spans="3:16">
      <c r="C155" s="756" t="str">
        <f ca="1">IF(ISBLANK(OFFSET('5. Pp (3 años)'!$C$45,INT((ROW()-13)/2),0)),"",OFFSET('5. Pp (3 años)'!$C$45,INT((ROW()-13)/2),0))</f>
        <v>Actividad</v>
      </c>
      <c r="D155" s="749" t="str">
        <f ca="1">IF(ISBLANK(OFFSET('5. Pp (3 años)'!$D$45,INT((ROW()-13)/2),0)),"",OFFSET('5. Pp (3 años)'!$D$45,INT((ROW()-13)/2),0))</f>
        <v>2.1.1.1.10.2  Obras para servicios básicos, inclusivos y sustentables en zonas de atención prioritarias del Municipio .</v>
      </c>
      <c r="E155" s="749" t="str">
        <f ca="1">IF(ISBLANK(OFFSET('5. Pp (3 años)'!$E$45,INT((ROW()-13)/2),0)),"",OFFSET('5. Pp (3 años)'!$E$45,INT((ROW()-13)/2),0))</f>
        <v>POSB: Porcentaje de obras para servicios básicos.</v>
      </c>
      <c r="F155" s="751" t="str">
        <f ca="1">IF(ISBLANK(OFFSET('5. Pp (3 años)'!$K$45,INT((ROW()-13)/2),0)),"",OFFSET('5. Pp (3 años)'!$K$45,INT((ROW()-13)/2),0))</f>
        <v>Ascendente</v>
      </c>
      <c r="G155" s="753" t="str">
        <f ca="1">IF(ISBLANK(OFFSET('5. Pp (3 años)'!$H$45,INT((ROW()-13)/2),0)),"",OFFSET('5. Pp (3 años)'!$H$45,INT((ROW()-13)/2),0))</f>
        <v>Trimestral</v>
      </c>
      <c r="H155" s="760">
        <f ca="1">IF(ISBLANK(OFFSET('9. METAS'!$K$20,INT((ROW()-13)/2),0)),"",OFFSET('9. METAS'!$K$20,INT((ROW()-13)/2),0))</f>
        <v>19</v>
      </c>
      <c r="I155" s="763"/>
      <c r="J155" s="195">
        <f ca="1">IF(MOD(ROW()-13,2)=0,IF(ISBLANK(OFFSET('10. SEGUIMIENTO 2025'!$N$14,INT((ROW()-13)/2),0)),"",OFFSET('10. SEGUIMIENTO 2025'!$N$14,INT((ROW()-13)/2),0)),IF(ISBLANK(OFFSET('9. METAS'!$N$20,INT((ROW()-14)/2),0)),"",OFFSET('9. METAS'!$N$20,INT((ROW()-14)/2),0)))</f>
        <v>41</v>
      </c>
      <c r="K155" s="196" t="str">
        <f ca="1">IF(MOD(ROW()-13,2)=0,IF(ISBLANK(OFFSET('10. SEGUIMIENTO 2025'!$O$14,INT((ROW()-13)/2),0)),"",OFFSET('10. SEGUIMIENTO 2025'!$O$14,INT((ROW()-13)/2),0)),IF(ISBLANK(OFFSET('9. METAS'!$O$20,INT((ROW()-14)/2),0)),"",OFFSET('9. METAS'!$O$20,INT((ROW()-14)/2),0)))</f>
        <v/>
      </c>
      <c r="L155" s="196" t="str">
        <f ca="1">IF(MOD(ROW()-13,2)=0,IF(ISBLANK(OFFSET('10. SEGUIMIENTO 2025'!$P$14,INT((ROW()-13)/2),0)),"",OFFSET('10. SEGUIMIENTO 2025'!$P$14,INT((ROW()-13)/2),0)),IF(ISBLANK(OFFSET('9. METAS'!$P$20,INT((ROW()-14)/2),0)),"",OFFSET('9. METAS'!$P$20,INT((ROW()-14)/2),0)))</f>
        <v/>
      </c>
      <c r="M155" s="197" t="str">
        <f ca="1">IF(MOD(ROW()-13,2)=0,IF(ISBLANK(OFFSET('10. SEGUIMIENTO 2025'!$Q$14,INT((ROW()-13)/2),0)),"",OFFSET('10. SEGUIMIENTO 2025'!$Q$14,INT((ROW()-13)/2),0)),IF(ISBLANK(OFFSET('9. METAS'!$Q$20,INT((ROW()-14)/2),0)),"",OFFSET('9. METAS'!$Q$20,INT((ROW()-14)/2),0)))</f>
        <v/>
      </c>
      <c r="N155" s="769" t="str">
        <f ca="1">IFERROR(J155/J156,"ND")</f>
        <v>ND</v>
      </c>
      <c r="O155" s="771">
        <f ca="1">IFERROR(((J155)/H155),"ND")</f>
        <v>2.1578947368421053</v>
      </c>
      <c r="P155" s="775"/>
    </row>
    <row r="156" spans="3:16">
      <c r="C156" s="747"/>
      <c r="D156" s="749"/>
      <c r="E156" s="749"/>
      <c r="F156" s="751"/>
      <c r="G156" s="753"/>
      <c r="H156" s="760"/>
      <c r="I156" s="764"/>
      <c r="J156" s="195">
        <f ca="1">IF(MOD(ROW()-13,2)=0,IF(ISBLANK(OFFSET('10. SEGUIMIENTO 2025'!$N$14,INT((ROW()-13)/2),0)),"",OFFSET('10. SEGUIMIENTO 2025'!$N$14,INT((ROW()-13)/2),0)),IF(ISBLANK(OFFSET('9. METAS'!$N$20,INT((ROW()-14)/2),0)),"",OFFSET('9. METAS'!$N$20,INT((ROW()-14)/2),0)))</f>
        <v>0</v>
      </c>
      <c r="K156" s="196">
        <f ca="1">IF(MOD(ROW()-13,2)=0,IF(ISBLANK(OFFSET('10. SEGUIMIENTO 2025'!$O$14,INT((ROW()-13)/2),0)),"",OFFSET('10. SEGUIMIENTO 2025'!$O$14,INT((ROW()-13)/2),0)),IF(ISBLANK(OFFSET('9. METAS'!$O$20,INT((ROW()-14)/2),0)),"",OFFSET('9. METAS'!$O$20,INT((ROW()-14)/2),0)))</f>
        <v>7</v>
      </c>
      <c r="L156" s="196">
        <f ca="1">IF(MOD(ROW()-13,2)=0,IF(ISBLANK(OFFSET('10. SEGUIMIENTO 2025'!$P$14,INT((ROW()-13)/2),0)),"",OFFSET('10. SEGUIMIENTO 2025'!$P$14,INT((ROW()-13)/2),0)),IF(ISBLANK(OFFSET('9. METAS'!$P$20,INT((ROW()-14)/2),0)),"",OFFSET('9. METAS'!$P$20,INT((ROW()-14)/2),0)))</f>
        <v>11</v>
      </c>
      <c r="M156" s="197">
        <f ca="1">IF(MOD(ROW()-13,2)=0,IF(ISBLANK(OFFSET('10. SEGUIMIENTO 2025'!$Q$14,INT((ROW()-13)/2),0)),"",OFFSET('10. SEGUIMIENTO 2025'!$Q$14,INT((ROW()-13)/2),0)),IF(ISBLANK(OFFSET('9. METAS'!$Q$20,INT((ROW()-14)/2),0)),"",OFFSET('9. METAS'!$Q$20,INT((ROW()-14)/2),0)))</f>
        <v>1</v>
      </c>
      <c r="N156" s="770"/>
      <c r="O156" s="772"/>
      <c r="P156" s="776"/>
    </row>
    <row r="157" spans="3:16">
      <c r="C157" s="756" t="str">
        <f ca="1">IF(ISBLANK(OFFSET('5. Pp (3 años)'!$C$45,INT((ROW()-13)/2),0)),"",OFFSET('5. Pp (3 años)'!$C$45,INT((ROW()-13)/2),0))</f>
        <v>Actividad</v>
      </c>
      <c r="D157" s="749" t="str">
        <f ca="1">IF(ISBLANK(OFFSET('5. Pp (3 años)'!$D$45,INT((ROW()-13)/2),0)),"",OFFSET('5. Pp (3 años)'!$D$45,INT((ROW()-13)/2),0))</f>
        <v>2.1.1.1.10.3 Obras para mejoramiento integral de espacios públicos; recreativos, obras de fomento al deporte y al entorno de la infraestructura educativa para impulsar el desarrollo integral de la juventud en el Municipio de Benito Juárez.</v>
      </c>
      <c r="E157" s="749" t="str">
        <f ca="1">IF(ISBLANK(OFFSET('5. Pp (3 años)'!$E$45,INT((ROW()-13)/2),0)),"",OFFSET('5. Pp (3 años)'!$E$45,INT((ROW()-13)/2),0))</f>
        <v>POMIEP: Porcentaje de Obras de Mejoramiento Integral de Espacios Públicos.</v>
      </c>
      <c r="F157" s="751" t="str">
        <f ca="1">IF(ISBLANK(OFFSET('5. Pp (3 años)'!$K$45,INT((ROW()-13)/2),0)),"",OFFSET('5. Pp (3 años)'!$K$45,INT((ROW()-13)/2),0))</f>
        <v>Ascendente</v>
      </c>
      <c r="G157" s="753" t="str">
        <f ca="1">IF(ISBLANK(OFFSET('5. Pp (3 años)'!$H$45,INT((ROW()-13)/2),0)),"",OFFSET('5. Pp (3 años)'!$H$45,INT((ROW()-13)/2),0))</f>
        <v>Trimestral</v>
      </c>
      <c r="H157" s="760">
        <f ca="1">IF(ISBLANK(OFFSET('9. METAS'!$K$20,INT((ROW()-13)/2),0)),"",OFFSET('9. METAS'!$K$20,INT((ROW()-13)/2),0))</f>
        <v>4</v>
      </c>
      <c r="I157" s="763"/>
      <c r="J157" s="195">
        <f ca="1">IF(MOD(ROW()-13,2)=0,IF(ISBLANK(OFFSET('10. SEGUIMIENTO 2025'!$N$14,INT((ROW()-13)/2),0)),"",OFFSET('10. SEGUIMIENTO 2025'!$N$14,INT((ROW()-13)/2),0)),IF(ISBLANK(OFFSET('9. METAS'!$N$20,INT((ROW()-14)/2),0)),"",OFFSET('9. METAS'!$N$20,INT((ROW()-14)/2),0)))</f>
        <v>41</v>
      </c>
      <c r="K157" s="196" t="str">
        <f ca="1">IF(MOD(ROW()-13,2)=0,IF(ISBLANK(OFFSET('10. SEGUIMIENTO 2025'!$O$14,INT((ROW()-13)/2),0)),"",OFFSET('10. SEGUIMIENTO 2025'!$O$14,INT((ROW()-13)/2),0)),IF(ISBLANK(OFFSET('9. METAS'!$O$20,INT((ROW()-14)/2),0)),"",OFFSET('9. METAS'!$O$20,INT((ROW()-14)/2),0)))</f>
        <v/>
      </c>
      <c r="L157" s="196" t="str">
        <f ca="1">IF(MOD(ROW()-13,2)=0,IF(ISBLANK(OFFSET('10. SEGUIMIENTO 2025'!$P$14,INT((ROW()-13)/2),0)),"",OFFSET('10. SEGUIMIENTO 2025'!$P$14,INT((ROW()-13)/2),0)),IF(ISBLANK(OFFSET('9. METAS'!$P$20,INT((ROW()-14)/2),0)),"",OFFSET('9. METAS'!$P$20,INT((ROW()-14)/2),0)))</f>
        <v/>
      </c>
      <c r="M157" s="197" t="str">
        <f ca="1">IF(MOD(ROW()-13,2)=0,IF(ISBLANK(OFFSET('10. SEGUIMIENTO 2025'!$Q$14,INT((ROW()-13)/2),0)),"",OFFSET('10. SEGUIMIENTO 2025'!$Q$14,INT((ROW()-13)/2),0)),IF(ISBLANK(OFFSET('9. METAS'!$Q$20,INT((ROW()-14)/2),0)),"",OFFSET('9. METAS'!$Q$20,INT((ROW()-14)/2),0)))</f>
        <v/>
      </c>
      <c r="N157" s="769" t="str">
        <f ca="1">IFERROR(J157/J158,"ND")</f>
        <v>ND</v>
      </c>
      <c r="O157" s="771">
        <f ca="1">IFERROR(((J157)/H157),"ND")</f>
        <v>10.25</v>
      </c>
      <c r="P157" s="775"/>
    </row>
    <row r="158" spans="3:16">
      <c r="C158" s="747"/>
      <c r="D158" s="749"/>
      <c r="E158" s="749"/>
      <c r="F158" s="751"/>
      <c r="G158" s="753"/>
      <c r="H158" s="760"/>
      <c r="I158" s="764"/>
      <c r="J158" s="195">
        <f ca="1">IF(MOD(ROW()-13,2)=0,IF(ISBLANK(OFFSET('10. SEGUIMIENTO 2025'!$N$14,INT((ROW()-13)/2),0)),"",OFFSET('10. SEGUIMIENTO 2025'!$N$14,INT((ROW()-13)/2),0)),IF(ISBLANK(OFFSET('9. METAS'!$N$20,INT((ROW()-14)/2),0)),"",OFFSET('9. METAS'!$N$20,INT((ROW()-14)/2),0)))</f>
        <v>0</v>
      </c>
      <c r="K158" s="196">
        <f ca="1">IF(MOD(ROW()-13,2)=0,IF(ISBLANK(OFFSET('10. SEGUIMIENTO 2025'!$O$14,INT((ROW()-13)/2),0)),"",OFFSET('10. SEGUIMIENTO 2025'!$O$14,INT((ROW()-13)/2),0)),IF(ISBLANK(OFFSET('9. METAS'!$O$20,INT((ROW()-14)/2),0)),"",OFFSET('9. METAS'!$O$20,INT((ROW()-14)/2),0)))</f>
        <v>1</v>
      </c>
      <c r="L158" s="196">
        <f ca="1">IF(MOD(ROW()-13,2)=0,IF(ISBLANK(OFFSET('10. SEGUIMIENTO 2025'!$P$14,INT((ROW()-13)/2),0)),"",OFFSET('10. SEGUIMIENTO 2025'!$P$14,INT((ROW()-13)/2),0)),IF(ISBLANK(OFFSET('9. METAS'!$P$20,INT((ROW()-14)/2),0)),"",OFFSET('9. METAS'!$P$20,INT((ROW()-14)/2),0)))</f>
        <v>2</v>
      </c>
      <c r="M158" s="197">
        <f ca="1">IF(MOD(ROW()-13,2)=0,IF(ISBLANK(OFFSET('10. SEGUIMIENTO 2025'!$Q$14,INT((ROW()-13)/2),0)),"",OFFSET('10. SEGUIMIENTO 2025'!$Q$14,INT((ROW()-13)/2),0)),IF(ISBLANK(OFFSET('9. METAS'!$Q$20,INT((ROW()-14)/2),0)),"",OFFSET('9. METAS'!$Q$20,INT((ROW()-14)/2),0)))</f>
        <v>1</v>
      </c>
      <c r="N158" s="770"/>
      <c r="O158" s="772"/>
      <c r="P158" s="776"/>
    </row>
    <row r="159" spans="3:16">
      <c r="C159" s="756" t="str">
        <f ca="1">IF(ISBLANK(OFFSET('5. Pp (3 años)'!$C$45,INT((ROW()-13)/2),0)),"",OFFSET('5. Pp (3 años)'!$C$45,INT((ROW()-13)/2),0))</f>
        <v>Actividad</v>
      </c>
      <c r="D159" s="749" t="str">
        <f ca="1">IF(ISBLANK(OFFSET('5. Pp (3 años)'!$D$45,INT((ROW()-13)/2),0)),"",OFFSET('5. Pp (3 años)'!$D$45,INT((ROW()-13)/2),0))</f>
        <v xml:space="preserve">2.1.1.1.10.4 Obras en inmuebles públicos municipales que contribuyen a la mejora continua de la atención a la ciudadanía del Municipio de Benito Juarez. </v>
      </c>
      <c r="E159" s="749" t="str">
        <f ca="1">IF(ISBLANK(OFFSET('5. Pp (3 años)'!$E$45,INT((ROW()-13)/2),0)),"",OFFSET('5. Pp (3 años)'!$E$45,INT((ROW()-13)/2),0))</f>
        <v>POIPM: Porcentaje de Obras en Inmuebles Públicos Municipales.</v>
      </c>
      <c r="F159" s="751" t="str">
        <f ca="1">IF(ISBLANK(OFFSET('5. Pp (3 años)'!$K$45,INT((ROW()-13)/2),0)),"",OFFSET('5. Pp (3 años)'!$K$45,INT((ROW()-13)/2),0))</f>
        <v>Ascendente</v>
      </c>
      <c r="G159" s="753" t="str">
        <f ca="1">IF(ISBLANK(OFFSET('5. Pp (3 años)'!$H$45,INT((ROW()-13)/2),0)),"",OFFSET('5. Pp (3 años)'!$H$45,INT((ROW()-13)/2),0))</f>
        <v>Trimestral</v>
      </c>
      <c r="H159" s="760">
        <f ca="1">IF(ISBLANK(OFFSET('9. METAS'!$K$20,INT((ROW()-13)/2),0)),"",OFFSET('9. METAS'!$K$20,INT((ROW()-13)/2),0))</f>
        <v>2</v>
      </c>
      <c r="I159" s="763"/>
      <c r="J159" s="195">
        <f ca="1">IF(MOD(ROW()-13,2)=0,IF(ISBLANK(OFFSET('10. SEGUIMIENTO 2025'!$N$14,INT((ROW()-13)/2),0)),"",OFFSET('10. SEGUIMIENTO 2025'!$N$14,INT((ROW()-13)/2),0)),IF(ISBLANK(OFFSET('9. METAS'!$N$20,INT((ROW()-14)/2),0)),"",OFFSET('9. METAS'!$N$20,INT((ROW()-14)/2),0)))</f>
        <v>41</v>
      </c>
      <c r="K159" s="196" t="str">
        <f ca="1">IF(MOD(ROW()-13,2)=0,IF(ISBLANK(OFFSET('10. SEGUIMIENTO 2025'!$O$14,INT((ROW()-13)/2),0)),"",OFFSET('10. SEGUIMIENTO 2025'!$O$14,INT((ROW()-13)/2),0)),IF(ISBLANK(OFFSET('9. METAS'!$O$20,INT((ROW()-14)/2),0)),"",OFFSET('9. METAS'!$O$20,INT((ROW()-14)/2),0)))</f>
        <v/>
      </c>
      <c r="L159" s="196" t="str">
        <f ca="1">IF(MOD(ROW()-13,2)=0,IF(ISBLANK(OFFSET('10. SEGUIMIENTO 2025'!$P$14,INT((ROW()-13)/2),0)),"",OFFSET('10. SEGUIMIENTO 2025'!$P$14,INT((ROW()-13)/2),0)),IF(ISBLANK(OFFSET('9. METAS'!$P$20,INT((ROW()-14)/2),0)),"",OFFSET('9. METAS'!$P$20,INT((ROW()-14)/2),0)))</f>
        <v/>
      </c>
      <c r="M159" s="197" t="str">
        <f ca="1">IF(MOD(ROW()-13,2)=0,IF(ISBLANK(OFFSET('10. SEGUIMIENTO 2025'!$Q$14,INT((ROW()-13)/2),0)),"",OFFSET('10. SEGUIMIENTO 2025'!$Q$14,INT((ROW()-13)/2),0)),IF(ISBLANK(OFFSET('9. METAS'!$Q$20,INT((ROW()-14)/2),0)),"",OFFSET('9. METAS'!$Q$20,INT((ROW()-14)/2),0)))</f>
        <v/>
      </c>
      <c r="N159" s="769" t="str">
        <f ca="1">IFERROR(J159/J160,"ND")</f>
        <v>ND</v>
      </c>
      <c r="O159" s="771">
        <f ca="1">IFERROR(((J159)/H159),"ND")</f>
        <v>20.5</v>
      </c>
      <c r="P159" s="775"/>
    </row>
    <row r="160" spans="3:16">
      <c r="C160" s="747"/>
      <c r="D160" s="749"/>
      <c r="E160" s="749"/>
      <c r="F160" s="751"/>
      <c r="G160" s="753"/>
      <c r="H160" s="760"/>
      <c r="I160" s="764"/>
      <c r="J160" s="195">
        <f ca="1">IF(MOD(ROW()-13,2)=0,IF(ISBLANK(OFFSET('10. SEGUIMIENTO 2025'!$N$14,INT((ROW()-13)/2),0)),"",OFFSET('10. SEGUIMIENTO 2025'!$N$14,INT((ROW()-13)/2),0)),IF(ISBLANK(OFFSET('9. METAS'!$N$20,INT((ROW()-14)/2),0)),"",OFFSET('9. METAS'!$N$20,INT((ROW()-14)/2),0)))</f>
        <v>0</v>
      </c>
      <c r="K160" s="196">
        <f ca="1">IF(MOD(ROW()-13,2)=0,IF(ISBLANK(OFFSET('10. SEGUIMIENTO 2025'!$O$14,INT((ROW()-13)/2),0)),"",OFFSET('10. SEGUIMIENTO 2025'!$O$14,INT((ROW()-13)/2),0)),IF(ISBLANK(OFFSET('9. METAS'!$O$20,INT((ROW()-14)/2),0)),"",OFFSET('9. METAS'!$O$20,INT((ROW()-14)/2),0)))</f>
        <v>0</v>
      </c>
      <c r="L160" s="196">
        <f ca="1">IF(MOD(ROW()-13,2)=0,IF(ISBLANK(OFFSET('10. SEGUIMIENTO 2025'!$P$14,INT((ROW()-13)/2),0)),"",OFFSET('10. SEGUIMIENTO 2025'!$P$14,INT((ROW()-13)/2),0)),IF(ISBLANK(OFFSET('9. METAS'!$P$20,INT((ROW()-14)/2),0)),"",OFFSET('9. METAS'!$P$20,INT((ROW()-14)/2),0)))</f>
        <v>1</v>
      </c>
      <c r="M160" s="197">
        <f ca="1">IF(MOD(ROW()-13,2)=0,IF(ISBLANK(OFFSET('10. SEGUIMIENTO 2025'!$Q$14,INT((ROW()-13)/2),0)),"",OFFSET('10. SEGUIMIENTO 2025'!$Q$14,INT((ROW()-13)/2),0)),IF(ISBLANK(OFFSET('9. METAS'!$Q$20,INT((ROW()-14)/2),0)),"",OFFSET('9. METAS'!$Q$20,INT((ROW()-14)/2),0)))</f>
        <v>1</v>
      </c>
      <c r="N160" s="770"/>
      <c r="O160" s="772"/>
      <c r="P160" s="776"/>
    </row>
    <row r="161" spans="3:16">
      <c r="C161" s="756" t="str">
        <f ca="1">IF(ISBLANK(OFFSET('5. Pp (3 años)'!$C$45,INT((ROW()-13)/2),0)),"",OFFSET('5. Pp (3 años)'!$C$45,INT((ROW()-13)/2),0))</f>
        <v>Actividad</v>
      </c>
      <c r="D161" s="749" t="str">
        <f ca="1">IF(ISBLANK(OFFSET('5. Pp (3 años)'!$D$45,INT((ROW()-13)/2),0)),"",OFFSET('5. Pp (3 años)'!$D$45,INT((ROW()-13)/2),0))</f>
        <v>2.1.1.1.10.5  Gestion de Reparaciones y Mantenimiento del Parque Vehicular.</v>
      </c>
      <c r="E161" s="749" t="str">
        <f ca="1">IF(ISBLANK(OFFSET('5. Pp (3 años)'!$E$45,INT((ROW()-13)/2),0)),"",OFFSET('5. Pp (3 años)'!$E$45,INT((ROW()-13)/2),0))</f>
        <v>PRMPV: Porcentaje de Reparación y Mantenimiento al parque vehicular</v>
      </c>
      <c r="F161" s="751" t="str">
        <f ca="1">IF(ISBLANK(OFFSET('5. Pp (3 años)'!$K$45,INT((ROW()-13)/2),0)),"",OFFSET('5. Pp (3 años)'!$K$45,INT((ROW()-13)/2),0))</f>
        <v>Ascendente</v>
      </c>
      <c r="G161" s="753" t="str">
        <f ca="1">IF(ISBLANK(OFFSET('5. Pp (3 años)'!$H$45,INT((ROW()-13)/2),0)),"",OFFSET('5. Pp (3 años)'!$H$45,INT((ROW()-13)/2),0))</f>
        <v>Trimestral</v>
      </c>
      <c r="H161" s="760">
        <f ca="1">IF(ISBLANK(OFFSET('9. METAS'!$K$20,INT((ROW()-13)/2),0)),"",OFFSET('9. METAS'!$K$20,INT((ROW()-13)/2),0))</f>
        <v>61</v>
      </c>
      <c r="I161" s="763"/>
      <c r="J161" s="195">
        <f ca="1">IF(MOD(ROW()-13,2)=0,IF(ISBLANK(OFFSET('10. SEGUIMIENTO 2025'!$N$14,INT((ROW()-13)/2),0)),"",OFFSET('10. SEGUIMIENTO 2025'!$N$14,INT((ROW()-13)/2),0)),IF(ISBLANK(OFFSET('9. METAS'!$N$20,INT((ROW()-14)/2),0)),"",OFFSET('9. METAS'!$N$20,INT((ROW()-14)/2),0)))</f>
        <v>41</v>
      </c>
      <c r="K161" s="196" t="str">
        <f ca="1">IF(MOD(ROW()-13,2)=0,IF(ISBLANK(OFFSET('10. SEGUIMIENTO 2025'!$O$14,INT((ROW()-13)/2),0)),"",OFFSET('10. SEGUIMIENTO 2025'!$O$14,INT((ROW()-13)/2),0)),IF(ISBLANK(OFFSET('9. METAS'!$O$20,INT((ROW()-14)/2),0)),"",OFFSET('9. METAS'!$O$20,INT((ROW()-14)/2),0)))</f>
        <v/>
      </c>
      <c r="L161" s="196" t="str">
        <f ca="1">IF(MOD(ROW()-13,2)=0,IF(ISBLANK(OFFSET('10. SEGUIMIENTO 2025'!$P$14,INT((ROW()-13)/2),0)),"",OFFSET('10. SEGUIMIENTO 2025'!$P$14,INT((ROW()-13)/2),0)),IF(ISBLANK(OFFSET('9. METAS'!$P$20,INT((ROW()-14)/2),0)),"",OFFSET('9. METAS'!$P$20,INT((ROW()-14)/2),0)))</f>
        <v/>
      </c>
      <c r="M161" s="197" t="str">
        <f ca="1">IF(MOD(ROW()-13,2)=0,IF(ISBLANK(OFFSET('10. SEGUIMIENTO 2025'!$Q$14,INT((ROW()-13)/2),0)),"",OFFSET('10. SEGUIMIENTO 2025'!$Q$14,INT((ROW()-13)/2),0)),IF(ISBLANK(OFFSET('9. METAS'!$Q$20,INT((ROW()-14)/2),0)),"",OFFSET('9. METAS'!$Q$20,INT((ROW()-14)/2),0)))</f>
        <v/>
      </c>
      <c r="N161" s="769">
        <f ca="1">IFERROR(J161/J162,"ND")</f>
        <v>3.1538461538461537</v>
      </c>
      <c r="O161" s="771">
        <f ca="1">IFERROR(((J161)/H161),"ND")</f>
        <v>0.67213114754098358</v>
      </c>
      <c r="P161" s="775"/>
    </row>
    <row r="162" spans="3:16">
      <c r="C162" s="747"/>
      <c r="D162" s="749"/>
      <c r="E162" s="749"/>
      <c r="F162" s="751"/>
      <c r="G162" s="753"/>
      <c r="H162" s="760"/>
      <c r="I162" s="764"/>
      <c r="J162" s="195">
        <f ca="1">IF(MOD(ROW()-13,2)=0,IF(ISBLANK(OFFSET('10. SEGUIMIENTO 2025'!$N$14,INT((ROW()-13)/2),0)),"",OFFSET('10. SEGUIMIENTO 2025'!$N$14,INT((ROW()-13)/2),0)),IF(ISBLANK(OFFSET('9. METAS'!$N$20,INT((ROW()-14)/2),0)),"",OFFSET('9. METAS'!$N$20,INT((ROW()-14)/2),0)))</f>
        <v>13</v>
      </c>
      <c r="K162" s="196">
        <f ca="1">IF(MOD(ROW()-13,2)=0,IF(ISBLANK(OFFSET('10. SEGUIMIENTO 2025'!$O$14,INT((ROW()-13)/2),0)),"",OFFSET('10. SEGUIMIENTO 2025'!$O$14,INT((ROW()-13)/2),0)),IF(ISBLANK(OFFSET('9. METAS'!$O$20,INT((ROW()-14)/2),0)),"",OFFSET('9. METAS'!$O$20,INT((ROW()-14)/2),0)))</f>
        <v>12</v>
      </c>
      <c r="L162" s="196">
        <f ca="1">IF(MOD(ROW()-13,2)=0,IF(ISBLANK(OFFSET('10. SEGUIMIENTO 2025'!$P$14,INT((ROW()-13)/2),0)),"",OFFSET('10. SEGUIMIENTO 2025'!$P$14,INT((ROW()-13)/2),0)),IF(ISBLANK(OFFSET('9. METAS'!$P$20,INT((ROW()-14)/2),0)),"",OFFSET('9. METAS'!$P$20,INT((ROW()-14)/2),0)))</f>
        <v>20</v>
      </c>
      <c r="M162" s="197">
        <f ca="1">IF(MOD(ROW()-13,2)=0,IF(ISBLANK(OFFSET('10. SEGUIMIENTO 2025'!$Q$14,INT((ROW()-13)/2),0)),"",OFFSET('10. SEGUIMIENTO 2025'!$Q$14,INT((ROW()-13)/2),0)),IF(ISBLANK(OFFSET('9. METAS'!$Q$20,INT((ROW()-14)/2),0)),"",OFFSET('9. METAS'!$Q$20,INT((ROW()-14)/2),0)))</f>
        <v>16</v>
      </c>
      <c r="N162" s="770"/>
      <c r="O162" s="772"/>
      <c r="P162" s="776"/>
    </row>
    <row r="163" spans="3:16">
      <c r="C163" s="756" t="str">
        <f ca="1">IF(ISBLANK(OFFSET('5. Pp (3 años)'!$C$45,INT((ROW()-13)/2),0)),"",OFFSET('5. Pp (3 años)'!$C$45,INT((ROW()-13)/2),0))</f>
        <v>Actividad</v>
      </c>
      <c r="D163" s="749" t="str">
        <f ca="1">IF(ISBLANK(OFFSET('5. Pp (3 años)'!$D$45,INT((ROW()-13)/2),0)),"",OFFSET('5. Pp (3 años)'!$D$45,INT((ROW()-13)/2),0))</f>
        <v>2.1.1.1.10.6 Gestion para el pago de arrendamiento de las Oficinas Laborales que ocupan la Dirección General y  las Direcciones de Area</v>
      </c>
      <c r="E163" s="749" t="str">
        <f ca="1">IF(ISBLANK(OFFSET('5. Pp (3 años)'!$E$45,INT((ROW()-13)/2),0)),"",OFFSET('5. Pp (3 años)'!$E$45,INT((ROW()-13)/2),0))</f>
        <v>PGPA: Porcentaje de Gestión del pago del Arrendamiento de Oficinas Laborables</v>
      </c>
      <c r="F163" s="751" t="str">
        <f ca="1">IF(ISBLANK(OFFSET('5. Pp (3 años)'!$K$45,INT((ROW()-13)/2),0)),"",OFFSET('5. Pp (3 años)'!$K$45,INT((ROW()-13)/2),0))</f>
        <v>Ascendente</v>
      </c>
      <c r="G163" s="753" t="str">
        <f ca="1">IF(ISBLANK(OFFSET('5. Pp (3 años)'!$H$45,INT((ROW()-13)/2),0)),"",OFFSET('5. Pp (3 años)'!$H$45,INT((ROW()-13)/2),0))</f>
        <v>Trimestral</v>
      </c>
      <c r="H163" s="760">
        <f ca="1">IF(ISBLANK(OFFSET('9. METAS'!$K$20,INT((ROW()-13)/2),0)),"",OFFSET('9. METAS'!$K$20,INT((ROW()-13)/2),0))</f>
        <v>84</v>
      </c>
      <c r="I163" s="763"/>
      <c r="J163" s="195">
        <f ca="1">IF(MOD(ROW()-13,2)=0,IF(ISBLANK(OFFSET('10. SEGUIMIENTO 2025'!$N$14,INT((ROW()-13)/2),0)),"",OFFSET('10. SEGUIMIENTO 2025'!$N$14,INT((ROW()-13)/2),0)),IF(ISBLANK(OFFSET('9. METAS'!$N$20,INT((ROW()-14)/2),0)),"",OFFSET('9. METAS'!$N$20,INT((ROW()-14)/2),0)))</f>
        <v>41</v>
      </c>
      <c r="K163" s="196" t="str">
        <f ca="1">IF(MOD(ROW()-13,2)=0,IF(ISBLANK(OFFSET('10. SEGUIMIENTO 2025'!$O$14,INT((ROW()-13)/2),0)),"",OFFSET('10. SEGUIMIENTO 2025'!$O$14,INT((ROW()-13)/2),0)),IF(ISBLANK(OFFSET('9. METAS'!$O$20,INT((ROW()-14)/2),0)),"",OFFSET('9. METAS'!$O$20,INT((ROW()-14)/2),0)))</f>
        <v/>
      </c>
      <c r="L163" s="196" t="str">
        <f ca="1">IF(MOD(ROW()-13,2)=0,IF(ISBLANK(OFFSET('10. SEGUIMIENTO 2025'!$P$14,INT((ROW()-13)/2),0)),"",OFFSET('10. SEGUIMIENTO 2025'!$P$14,INT((ROW()-13)/2),0)),IF(ISBLANK(OFFSET('9. METAS'!$P$20,INT((ROW()-14)/2),0)),"",OFFSET('9. METAS'!$P$20,INT((ROW()-14)/2),0)))</f>
        <v/>
      </c>
      <c r="M163" s="197" t="str">
        <f ca="1">IF(MOD(ROW()-13,2)=0,IF(ISBLANK(OFFSET('10. SEGUIMIENTO 2025'!$Q$14,INT((ROW()-13)/2),0)),"",OFFSET('10. SEGUIMIENTO 2025'!$Q$14,INT((ROW()-13)/2),0)),IF(ISBLANK(OFFSET('9. METAS'!$Q$20,INT((ROW()-14)/2),0)),"",OFFSET('9. METAS'!$Q$20,INT((ROW()-14)/2),0)))</f>
        <v/>
      </c>
      <c r="N163" s="769">
        <f ca="1">IFERROR(J163/J164,"ND")</f>
        <v>1.9523809523809523</v>
      </c>
      <c r="O163" s="771">
        <f ca="1">IFERROR(((J163)/H163),"ND")</f>
        <v>0.48809523809523808</v>
      </c>
      <c r="P163" s="775"/>
    </row>
    <row r="164" spans="3:16">
      <c r="C164" s="747"/>
      <c r="D164" s="749"/>
      <c r="E164" s="749"/>
      <c r="F164" s="751"/>
      <c r="G164" s="753"/>
      <c r="H164" s="760"/>
      <c r="I164" s="764"/>
      <c r="J164" s="195">
        <f ca="1">IF(MOD(ROW()-13,2)=0,IF(ISBLANK(OFFSET('10. SEGUIMIENTO 2025'!$N$14,INT((ROW()-13)/2),0)),"",OFFSET('10. SEGUIMIENTO 2025'!$N$14,INT((ROW()-13)/2),0)),IF(ISBLANK(OFFSET('9. METAS'!$N$20,INT((ROW()-14)/2),0)),"",OFFSET('9. METAS'!$N$20,INT((ROW()-14)/2),0)))</f>
        <v>21</v>
      </c>
      <c r="K164" s="196">
        <f ca="1">IF(MOD(ROW()-13,2)=0,IF(ISBLANK(OFFSET('10. SEGUIMIENTO 2025'!$O$14,INT((ROW()-13)/2),0)),"",OFFSET('10. SEGUIMIENTO 2025'!$O$14,INT((ROW()-13)/2),0)),IF(ISBLANK(OFFSET('9. METAS'!$O$20,INT((ROW()-14)/2),0)),"",OFFSET('9. METAS'!$O$20,INT((ROW()-14)/2),0)))</f>
        <v>21</v>
      </c>
      <c r="L164" s="196">
        <f ca="1">IF(MOD(ROW()-13,2)=0,IF(ISBLANK(OFFSET('10. SEGUIMIENTO 2025'!$P$14,INT((ROW()-13)/2),0)),"",OFFSET('10. SEGUIMIENTO 2025'!$P$14,INT((ROW()-13)/2),0)),IF(ISBLANK(OFFSET('9. METAS'!$P$20,INT((ROW()-14)/2),0)),"",OFFSET('9. METAS'!$P$20,INT((ROW()-14)/2),0)))</f>
        <v>21</v>
      </c>
      <c r="M164" s="197">
        <f ca="1">IF(MOD(ROW()-13,2)=0,IF(ISBLANK(OFFSET('10. SEGUIMIENTO 2025'!$Q$14,INT((ROW()-13)/2),0)),"",OFFSET('10. SEGUIMIENTO 2025'!$Q$14,INT((ROW()-13)/2),0)),IF(ISBLANK(OFFSET('9. METAS'!$Q$20,INT((ROW()-14)/2),0)),"",OFFSET('9. METAS'!$Q$20,INT((ROW()-14)/2),0)))</f>
        <v>21</v>
      </c>
      <c r="N164" s="770"/>
      <c r="O164" s="772"/>
      <c r="P164" s="776"/>
    </row>
    <row r="165" spans="3:16">
      <c r="C165" s="756" t="str">
        <f ca="1">IF(ISBLANK(OFFSET('5. Pp (3 años)'!$C$45,INT((ROW()-13)/2),0)),"",OFFSET('5. Pp (3 años)'!$C$45,INT((ROW()-13)/2),0))</f>
        <v>Actividad</v>
      </c>
      <c r="D165" s="749" t="str">
        <f ca="1">IF(ISBLANK(OFFSET('5. Pp (3 años)'!$D$45,INT((ROW()-13)/2),0)),"",OFFSET('5. Pp (3 años)'!$D$45,INT((ROW()-13)/2),0))</f>
        <v>2.1.1.1.10.7 Supervisión de obra en la via pública para verificar cumplimiento de los permisos otorgados a particulares y la ciudadania del Municipio de Benito Juárez</v>
      </c>
      <c r="E165" s="749" t="str">
        <f ca="1">IF(ISBLANK(OFFSET('5. Pp (3 años)'!$E$45,INT((ROW()-13)/2),0)),"",OFFSET('5. Pp (3 años)'!$E$45,INT((ROW()-13)/2),0))</f>
        <v>PSOVP: Porcentaje de supervición de obra en la via pública</v>
      </c>
      <c r="F165" s="751" t="str">
        <f ca="1">IF(ISBLANK(OFFSET('5. Pp (3 años)'!$K$45,INT((ROW()-13)/2),0)),"",OFFSET('5. Pp (3 años)'!$K$45,INT((ROW()-13)/2),0))</f>
        <v>Ascendente</v>
      </c>
      <c r="G165" s="753" t="str">
        <f ca="1">IF(ISBLANK(OFFSET('5. Pp (3 años)'!$H$45,INT((ROW()-13)/2),0)),"",OFFSET('5. Pp (3 años)'!$H$45,INT((ROW()-13)/2),0))</f>
        <v>Trimestral</v>
      </c>
      <c r="H165" s="760">
        <f ca="1">IF(ISBLANK(OFFSET('9. METAS'!$K$20,INT((ROW()-13)/2),0)),"",OFFSET('9. METAS'!$K$20,INT((ROW()-13)/2),0))</f>
        <v>40</v>
      </c>
      <c r="I165" s="763"/>
      <c r="J165" s="195">
        <f ca="1">IF(MOD(ROW()-13,2)=0,IF(ISBLANK(OFFSET('10. SEGUIMIENTO 2025'!$N$14,INT((ROW()-13)/2),0)),"",OFFSET('10. SEGUIMIENTO 2025'!$N$14,INT((ROW()-13)/2),0)),IF(ISBLANK(OFFSET('9. METAS'!$N$20,INT((ROW()-14)/2),0)),"",OFFSET('9. METAS'!$N$20,INT((ROW()-14)/2),0)))</f>
        <v>41</v>
      </c>
      <c r="K165" s="196" t="str">
        <f ca="1">IF(MOD(ROW()-13,2)=0,IF(ISBLANK(OFFSET('10. SEGUIMIENTO 2025'!$O$14,INT((ROW()-13)/2),0)),"",OFFSET('10. SEGUIMIENTO 2025'!$O$14,INT((ROW()-13)/2),0)),IF(ISBLANK(OFFSET('9. METAS'!$O$20,INT((ROW()-14)/2),0)),"",OFFSET('9. METAS'!$O$20,INT((ROW()-14)/2),0)))</f>
        <v/>
      </c>
      <c r="L165" s="196" t="str">
        <f ca="1">IF(MOD(ROW()-13,2)=0,IF(ISBLANK(OFFSET('10. SEGUIMIENTO 2025'!$P$14,INT((ROW()-13)/2),0)),"",OFFSET('10. SEGUIMIENTO 2025'!$P$14,INT((ROW()-13)/2),0)),IF(ISBLANK(OFFSET('9. METAS'!$P$20,INT((ROW()-14)/2),0)),"",OFFSET('9. METAS'!$P$20,INT((ROW()-14)/2),0)))</f>
        <v/>
      </c>
      <c r="M165" s="197" t="str">
        <f ca="1">IF(MOD(ROW()-13,2)=0,IF(ISBLANK(OFFSET('10. SEGUIMIENTO 2025'!$Q$14,INT((ROW()-13)/2),0)),"",OFFSET('10. SEGUIMIENTO 2025'!$Q$14,INT((ROW()-13)/2),0)),IF(ISBLANK(OFFSET('9. METAS'!$Q$20,INT((ROW()-14)/2),0)),"",OFFSET('9. METAS'!$Q$20,INT((ROW()-14)/2),0)))</f>
        <v/>
      </c>
      <c r="N165" s="769" t="str">
        <f ca="1">IFERROR(J165/J166,"ND")</f>
        <v>ND</v>
      </c>
      <c r="O165" s="771">
        <f ca="1">IFERROR(((J165)/H165),"ND")</f>
        <v>1.0249999999999999</v>
      </c>
      <c r="P165" s="775"/>
    </row>
    <row r="166" spans="3:16">
      <c r="C166" s="747"/>
      <c r="D166" s="749"/>
      <c r="E166" s="749"/>
      <c r="F166" s="751"/>
      <c r="G166" s="753"/>
      <c r="H166" s="760"/>
      <c r="I166" s="764"/>
      <c r="J166" s="195">
        <f ca="1">IF(MOD(ROW()-13,2)=0,IF(ISBLANK(OFFSET('10. SEGUIMIENTO 2025'!$N$14,INT((ROW()-13)/2),0)),"",OFFSET('10. SEGUIMIENTO 2025'!$N$14,INT((ROW()-13)/2),0)),IF(ISBLANK(OFFSET('9. METAS'!$N$20,INT((ROW()-14)/2),0)),"",OFFSET('9. METAS'!$N$20,INT((ROW()-14)/2),0)))</f>
        <v>0</v>
      </c>
      <c r="K166" s="196">
        <f ca="1">IF(MOD(ROW()-13,2)=0,IF(ISBLANK(OFFSET('10. SEGUIMIENTO 2025'!$O$14,INT((ROW()-13)/2),0)),"",OFFSET('10. SEGUIMIENTO 2025'!$O$14,INT((ROW()-13)/2),0)),IF(ISBLANK(OFFSET('9. METAS'!$O$20,INT((ROW()-14)/2),0)),"",OFFSET('9. METAS'!$O$20,INT((ROW()-14)/2),0)))</f>
        <v>5</v>
      </c>
      <c r="L166" s="196">
        <f ca="1">IF(MOD(ROW()-13,2)=0,IF(ISBLANK(OFFSET('10. SEGUIMIENTO 2025'!$P$14,INT((ROW()-13)/2),0)),"",OFFSET('10. SEGUIMIENTO 2025'!$P$14,INT((ROW()-13)/2),0)),IF(ISBLANK(OFFSET('9. METAS'!$P$20,INT((ROW()-14)/2),0)),"",OFFSET('9. METAS'!$P$20,INT((ROW()-14)/2),0)))</f>
        <v>25</v>
      </c>
      <c r="M166" s="197">
        <f ca="1">IF(MOD(ROW()-13,2)=0,IF(ISBLANK(OFFSET('10. SEGUIMIENTO 2025'!$Q$14,INT((ROW()-13)/2),0)),"",OFFSET('10. SEGUIMIENTO 2025'!$Q$14,INT((ROW()-13)/2),0)),IF(ISBLANK(OFFSET('9. METAS'!$Q$20,INT((ROW()-14)/2),0)),"",OFFSET('9. METAS'!$Q$20,INT((ROW()-14)/2),0)))</f>
        <v>10</v>
      </c>
      <c r="N166" s="770"/>
      <c r="O166" s="772"/>
      <c r="P166" s="776"/>
    </row>
    <row r="167" spans="3:16">
      <c r="C167" s="756" t="str">
        <f ca="1">IF(ISBLANK(OFFSET('5. Pp (3 años)'!$C$45,INT((ROW()-13)/2),0)),"",OFFSET('5. Pp (3 años)'!$C$45,INT((ROW()-13)/2),0))</f>
        <v>Componente</v>
      </c>
      <c r="D167" s="749" t="str">
        <f ca="1">IF(ISBLANK(OFFSET('5. Pp (3 años)'!$D$45,INT((ROW()-13)/2),0)),"",OFFSET('5. Pp (3 años)'!$D$45,INT((ROW()-13)/2),0))</f>
        <v>2.1.1.1.11  Expedientes técnicos que se  integran a la gestión de los recursos públicos en materia de obra pública.</v>
      </c>
      <c r="E167" s="749" t="str">
        <f ca="1">IF(ISBLANK(OFFSET('5. Pp (3 años)'!$E$45,INT((ROW()-13)/2),0)),"",OFFSET('5. Pp (3 años)'!$E$45,INT((ROW()-13)/2),0))</f>
        <v>PETO: Porcentaje de Expedientes Técnicos de Obra.</v>
      </c>
      <c r="F167" s="751" t="str">
        <f ca="1">IF(ISBLANK(OFFSET('5. Pp (3 años)'!$K$45,INT((ROW()-13)/2),0)),"",OFFSET('5. Pp (3 años)'!$K$45,INT((ROW()-13)/2),0))</f>
        <v>Ascendente</v>
      </c>
      <c r="G167" s="753" t="str">
        <f ca="1">IF(ISBLANK(OFFSET('5. Pp (3 años)'!$H$45,INT((ROW()-13)/2),0)),"",OFFSET('5. Pp (3 años)'!$H$45,INT((ROW()-13)/2),0))</f>
        <v>Trimestral</v>
      </c>
      <c r="H167" s="760">
        <f ca="1">IF(ISBLANK(OFFSET('9. METAS'!$K$20,INT((ROW()-13)/2),0)),"",OFFSET('9. METAS'!$K$20,INT((ROW()-13)/2),0))</f>
        <v>52</v>
      </c>
      <c r="I167" s="763"/>
      <c r="J167" s="195">
        <f ca="1">IF(MOD(ROW()-13,2)=0,IF(ISBLANK(OFFSET('10. SEGUIMIENTO 2025'!$N$14,INT((ROW()-13)/2),0)),"",OFFSET('10. SEGUIMIENTO 2025'!$N$14,INT((ROW()-13)/2),0)),IF(ISBLANK(OFFSET('9. METAS'!$N$20,INT((ROW()-14)/2),0)),"",OFFSET('9. METAS'!$N$20,INT((ROW()-14)/2),0)))</f>
        <v>41</v>
      </c>
      <c r="K167" s="196" t="str">
        <f ca="1">IF(MOD(ROW()-13,2)=0,IF(ISBLANK(OFFSET('10. SEGUIMIENTO 2025'!$O$14,INT((ROW()-13)/2),0)),"",OFFSET('10. SEGUIMIENTO 2025'!$O$14,INT((ROW()-13)/2),0)),IF(ISBLANK(OFFSET('9. METAS'!$O$20,INT((ROW()-14)/2),0)),"",OFFSET('9. METAS'!$O$20,INT((ROW()-14)/2),0)))</f>
        <v/>
      </c>
      <c r="L167" s="196" t="str">
        <f ca="1">IF(MOD(ROW()-13,2)=0,IF(ISBLANK(OFFSET('10. SEGUIMIENTO 2025'!$P$14,INT((ROW()-13)/2),0)),"",OFFSET('10. SEGUIMIENTO 2025'!$P$14,INT((ROW()-13)/2),0)),IF(ISBLANK(OFFSET('9. METAS'!$P$20,INT((ROW()-14)/2),0)),"",OFFSET('9. METAS'!$P$20,INT((ROW()-14)/2),0)))</f>
        <v/>
      </c>
      <c r="M167" s="197" t="str">
        <f ca="1">IF(MOD(ROW()-13,2)=0,IF(ISBLANK(OFFSET('10. SEGUIMIENTO 2025'!$Q$14,INT((ROW()-13)/2),0)),"",OFFSET('10. SEGUIMIENTO 2025'!$Q$14,INT((ROW()-13)/2),0)),IF(ISBLANK(OFFSET('9. METAS'!$Q$20,INT((ROW()-14)/2),0)),"",OFFSET('9. METAS'!$Q$20,INT((ROW()-14)/2),0)))</f>
        <v/>
      </c>
      <c r="N167" s="769">
        <f ca="1">IFERROR(J167/J168,"ND")</f>
        <v>1.5769230769230769</v>
      </c>
      <c r="O167" s="771">
        <f ca="1">IFERROR(((J167)/H167),"ND")</f>
        <v>0.78846153846153844</v>
      </c>
      <c r="P167" s="775"/>
    </row>
    <row r="168" spans="3:16">
      <c r="C168" s="747"/>
      <c r="D168" s="749"/>
      <c r="E168" s="749"/>
      <c r="F168" s="751"/>
      <c r="G168" s="753"/>
      <c r="H168" s="760"/>
      <c r="I168" s="764"/>
      <c r="J168" s="195">
        <f ca="1">IF(MOD(ROW()-13,2)=0,IF(ISBLANK(OFFSET('10. SEGUIMIENTO 2025'!$N$14,INT((ROW()-13)/2),0)),"",OFFSET('10. SEGUIMIENTO 2025'!$N$14,INT((ROW()-13)/2),0)),IF(ISBLANK(OFFSET('9. METAS'!$N$20,INT((ROW()-14)/2),0)),"",OFFSET('9. METAS'!$N$20,INT((ROW()-14)/2),0)))</f>
        <v>26</v>
      </c>
      <c r="K168" s="196">
        <f ca="1">IF(MOD(ROW()-13,2)=0,IF(ISBLANK(OFFSET('10. SEGUIMIENTO 2025'!$O$14,INT((ROW()-13)/2),0)),"",OFFSET('10. SEGUIMIENTO 2025'!$O$14,INT((ROW()-13)/2),0)),IF(ISBLANK(OFFSET('9. METAS'!$O$20,INT((ROW()-14)/2),0)),"",OFFSET('9. METAS'!$O$20,INT((ROW()-14)/2),0)))</f>
        <v>16</v>
      </c>
      <c r="L168" s="196">
        <f ca="1">IF(MOD(ROW()-13,2)=0,IF(ISBLANK(OFFSET('10. SEGUIMIENTO 2025'!$P$14,INT((ROW()-13)/2),0)),"",OFFSET('10. SEGUIMIENTO 2025'!$P$14,INT((ROW()-13)/2),0)),IF(ISBLANK(OFFSET('9. METAS'!$P$20,INT((ROW()-14)/2),0)),"",OFFSET('9. METAS'!$P$20,INT((ROW()-14)/2),0)))</f>
        <v>8</v>
      </c>
      <c r="M168" s="197">
        <f ca="1">IF(MOD(ROW()-13,2)=0,IF(ISBLANK(OFFSET('10. SEGUIMIENTO 2025'!$Q$14,INT((ROW()-13)/2),0)),"",OFFSET('10. SEGUIMIENTO 2025'!$Q$14,INT((ROW()-13)/2),0)),IF(ISBLANK(OFFSET('9. METAS'!$Q$20,INT((ROW()-14)/2),0)),"",OFFSET('9. METAS'!$Q$20,INT((ROW()-14)/2),0)))</f>
        <v>2</v>
      </c>
      <c r="N168" s="770"/>
      <c r="O168" s="772"/>
      <c r="P168" s="776"/>
    </row>
    <row r="169" spans="3:16">
      <c r="C169" s="756" t="str">
        <f ca="1">IF(ISBLANK(OFFSET('5. Pp (3 años)'!$C$45,INT((ROW()-13)/2),0)),"",OFFSET('5. Pp (3 años)'!$C$45,INT((ROW()-13)/2),0))</f>
        <v>Actividad</v>
      </c>
      <c r="D169" s="749" t="str">
        <f ca="1">IF(ISBLANK(OFFSET('5. Pp (3 años)'!$D$45,INT((ROW()-13)/2),0)),"",OFFSET('5. Pp (3 años)'!$D$45,INT((ROW()-13)/2),0))</f>
        <v>2.1.1.1.11.1 Gestión de Tramites en Materia de Impacto Ambiental ante la Secretaria Municipal de Ecologia y Desarrollo Urbano, Secretaria de Medio Ambiente del Estado de Quintana Roo y la Secretaría de Medio Ambiente y Recursos Naturales, de las Obras proyectadas.</v>
      </c>
      <c r="E169" s="749" t="str">
        <f ca="1">IF(ISBLANK(OFFSET('5. Pp (3 años)'!$E$45,INT((ROW()-13)/2),0)),"",OFFSET('5. Pp (3 años)'!$E$45,INT((ROW()-13)/2),0))</f>
        <v>PGTMIA: Porcentaje Gestion de Tramites en Materia de Impacto Ambiental para los Expedientes Técnicos Elaborados.</v>
      </c>
      <c r="F169" s="751" t="str">
        <f ca="1">IF(ISBLANK(OFFSET('5. Pp (3 años)'!$K$45,INT((ROW()-13)/2),0)),"",OFFSET('5. Pp (3 años)'!$K$45,INT((ROW()-13)/2),0))</f>
        <v>Ascendente</v>
      </c>
      <c r="G169" s="753" t="str">
        <f ca="1">IF(ISBLANK(OFFSET('5. Pp (3 años)'!$H$45,INT((ROW()-13)/2),0)),"",OFFSET('5. Pp (3 años)'!$H$45,INT((ROW()-13)/2),0))</f>
        <v>Trimestral</v>
      </c>
      <c r="H169" s="760">
        <f ca="1">IF(ISBLANK(OFFSET('9. METAS'!$K$20,INT((ROW()-13)/2),0)),"",OFFSET('9. METAS'!$K$20,INT((ROW()-13)/2),0))</f>
        <v>35</v>
      </c>
      <c r="I169" s="763"/>
      <c r="J169" s="195">
        <f ca="1">IF(MOD(ROW()-13,2)=0,IF(ISBLANK(OFFSET('10. SEGUIMIENTO 2025'!$N$14,INT((ROW()-13)/2),0)),"",OFFSET('10. SEGUIMIENTO 2025'!$N$14,INT((ROW()-13)/2),0)),IF(ISBLANK(OFFSET('9. METAS'!$N$20,INT((ROW()-14)/2),0)),"",OFFSET('9. METAS'!$N$20,INT((ROW()-14)/2),0)))</f>
        <v>41</v>
      </c>
      <c r="K169" s="196" t="str">
        <f ca="1">IF(MOD(ROW()-13,2)=0,IF(ISBLANK(OFFSET('10. SEGUIMIENTO 2025'!$O$14,INT((ROW()-13)/2),0)),"",OFFSET('10. SEGUIMIENTO 2025'!$O$14,INT((ROW()-13)/2),0)),IF(ISBLANK(OFFSET('9. METAS'!$O$20,INT((ROW()-14)/2),0)),"",OFFSET('9. METAS'!$O$20,INT((ROW()-14)/2),0)))</f>
        <v/>
      </c>
      <c r="L169" s="196" t="str">
        <f ca="1">IF(MOD(ROW()-13,2)=0,IF(ISBLANK(OFFSET('10. SEGUIMIENTO 2025'!$P$14,INT((ROW()-13)/2),0)),"",OFFSET('10. SEGUIMIENTO 2025'!$P$14,INT((ROW()-13)/2),0)),IF(ISBLANK(OFFSET('9. METAS'!$P$20,INT((ROW()-14)/2),0)),"",OFFSET('9. METAS'!$P$20,INT((ROW()-14)/2),0)))</f>
        <v/>
      </c>
      <c r="M169" s="197" t="str">
        <f ca="1">IF(MOD(ROW()-13,2)=0,IF(ISBLANK(OFFSET('10. SEGUIMIENTO 2025'!$Q$14,INT((ROW()-13)/2),0)),"",OFFSET('10. SEGUIMIENTO 2025'!$Q$14,INT((ROW()-13)/2),0)),IF(ISBLANK(OFFSET('9. METAS'!$Q$20,INT((ROW()-14)/2),0)),"",OFFSET('9. METAS'!$Q$20,INT((ROW()-14)/2),0)))</f>
        <v/>
      </c>
      <c r="N169" s="769">
        <f ca="1">IFERROR(J169/J170,"ND")</f>
        <v>2.9285714285714284</v>
      </c>
      <c r="O169" s="771">
        <f ca="1">IFERROR(((J169)/H169),"ND")</f>
        <v>1.1714285714285715</v>
      </c>
      <c r="P169" s="775"/>
    </row>
    <row r="170" spans="3:16">
      <c r="C170" s="747"/>
      <c r="D170" s="749"/>
      <c r="E170" s="749"/>
      <c r="F170" s="751"/>
      <c r="G170" s="753"/>
      <c r="H170" s="760"/>
      <c r="I170" s="764"/>
      <c r="J170" s="195">
        <f ca="1">IF(MOD(ROW()-13,2)=0,IF(ISBLANK(OFFSET('10. SEGUIMIENTO 2025'!$N$14,INT((ROW()-13)/2),0)),"",OFFSET('10. SEGUIMIENTO 2025'!$N$14,INT((ROW()-13)/2),0)),IF(ISBLANK(OFFSET('9. METAS'!$N$20,INT((ROW()-14)/2),0)),"",OFFSET('9. METAS'!$N$20,INT((ROW()-14)/2),0)))</f>
        <v>14</v>
      </c>
      <c r="K170" s="196">
        <f ca="1">IF(MOD(ROW()-13,2)=0,IF(ISBLANK(OFFSET('10. SEGUIMIENTO 2025'!$O$14,INT((ROW()-13)/2),0)),"",OFFSET('10. SEGUIMIENTO 2025'!$O$14,INT((ROW()-13)/2),0)),IF(ISBLANK(OFFSET('9. METAS'!$O$20,INT((ROW()-14)/2),0)),"",OFFSET('9. METAS'!$O$20,INT((ROW()-14)/2),0)))</f>
        <v>11</v>
      </c>
      <c r="L170" s="196">
        <f ca="1">IF(MOD(ROW()-13,2)=0,IF(ISBLANK(OFFSET('10. SEGUIMIENTO 2025'!$P$14,INT((ROW()-13)/2),0)),"",OFFSET('10. SEGUIMIENTO 2025'!$P$14,INT((ROW()-13)/2),0)),IF(ISBLANK(OFFSET('9. METAS'!$P$20,INT((ROW()-14)/2),0)),"",OFFSET('9. METAS'!$P$20,INT((ROW()-14)/2),0)))</f>
        <v>8</v>
      </c>
      <c r="M170" s="197">
        <f ca="1">IF(MOD(ROW()-13,2)=0,IF(ISBLANK(OFFSET('10. SEGUIMIENTO 2025'!$Q$14,INT((ROW()-13)/2),0)),"",OFFSET('10. SEGUIMIENTO 2025'!$Q$14,INT((ROW()-13)/2),0)),IF(ISBLANK(OFFSET('9. METAS'!$Q$20,INT((ROW()-14)/2),0)),"",OFFSET('9. METAS'!$Q$20,INT((ROW()-14)/2),0)))</f>
        <v>2</v>
      </c>
      <c r="N170" s="770"/>
      <c r="O170" s="772"/>
      <c r="P170" s="776"/>
    </row>
    <row r="171" spans="3:16">
      <c r="C171" s="756" t="str">
        <f ca="1">IF(ISBLANK(OFFSET('5. Pp (3 años)'!$C$45,INT((ROW()-13)/2),0)),"",OFFSET('5. Pp (3 años)'!$C$45,INT((ROW()-13)/2),0))</f>
        <v>Actividad</v>
      </c>
      <c r="D171" s="749" t="str">
        <f ca="1">IF(ISBLANK(OFFSET('5. Pp (3 años)'!$D$45,INT((ROW()-13)/2),0)),"",OFFSET('5. Pp (3 años)'!$D$45,INT((ROW()-13)/2),0))</f>
        <v>2.1.1.1.11.2 Gestion de Tramites de Factibilidad de Servicios ante la Comision de Agua Potable y Alcantarillado del Estado de Quintana Roo, Aguakan, la Comision Nacional del Agua y la Comision Federal de Electricidad,  de las Obras proyectadas.</v>
      </c>
      <c r="E171" s="749" t="str">
        <f ca="1">IF(ISBLANK(OFFSET('5. Pp (3 años)'!$E$45,INT((ROW()-13)/2),0)),"",OFFSET('5. Pp (3 años)'!$E$45,INT((ROW()-13)/2),0))</f>
        <v>PGTFS: Porcentaje Gestion de Tramites de Factibilidad de Servicios para los Expedientes Técnicos Elaborados.</v>
      </c>
      <c r="F171" s="751" t="str">
        <f ca="1">IF(ISBLANK(OFFSET('5. Pp (3 años)'!$K$45,INT((ROW()-13)/2),0)),"",OFFSET('5. Pp (3 años)'!$K$45,INT((ROW()-13)/2),0))</f>
        <v>Ascendente</v>
      </c>
      <c r="G171" s="753" t="str">
        <f ca="1">IF(ISBLANK(OFFSET('5. Pp (3 años)'!$H$45,INT((ROW()-13)/2),0)),"",OFFSET('5. Pp (3 años)'!$H$45,INT((ROW()-13)/2),0))</f>
        <v>Trimestral</v>
      </c>
      <c r="H171" s="760">
        <f ca="1">IF(ISBLANK(OFFSET('9. METAS'!$K$20,INT((ROW()-13)/2),0)),"",OFFSET('9. METAS'!$K$20,INT((ROW()-13)/2),0))</f>
        <v>17</v>
      </c>
      <c r="I171" s="763"/>
      <c r="J171" s="195">
        <f ca="1">IF(MOD(ROW()-13,2)=0,IF(ISBLANK(OFFSET('10. SEGUIMIENTO 2025'!$N$14,INT((ROW()-13)/2),0)),"",OFFSET('10. SEGUIMIENTO 2025'!$N$14,INT((ROW()-13)/2),0)),IF(ISBLANK(OFFSET('9. METAS'!$N$20,INT((ROW()-14)/2),0)),"",OFFSET('9. METAS'!$N$20,INT((ROW()-14)/2),0)))</f>
        <v>41</v>
      </c>
      <c r="K171" s="196" t="str">
        <f ca="1">IF(MOD(ROW()-13,2)=0,IF(ISBLANK(OFFSET('10. SEGUIMIENTO 2025'!$O$14,INT((ROW()-13)/2),0)),"",OFFSET('10. SEGUIMIENTO 2025'!$O$14,INT((ROW()-13)/2),0)),IF(ISBLANK(OFFSET('9. METAS'!$O$20,INT((ROW()-14)/2),0)),"",OFFSET('9. METAS'!$O$20,INT((ROW()-14)/2),0)))</f>
        <v/>
      </c>
      <c r="L171" s="196" t="str">
        <f ca="1">IF(MOD(ROW()-13,2)=0,IF(ISBLANK(OFFSET('10. SEGUIMIENTO 2025'!$P$14,INT((ROW()-13)/2),0)),"",OFFSET('10. SEGUIMIENTO 2025'!$P$14,INT((ROW()-13)/2),0)),IF(ISBLANK(OFFSET('9. METAS'!$P$20,INT((ROW()-14)/2),0)),"",OFFSET('9. METAS'!$P$20,INT((ROW()-14)/2),0)))</f>
        <v/>
      </c>
      <c r="M171" s="197" t="str">
        <f ca="1">IF(MOD(ROW()-13,2)=0,IF(ISBLANK(OFFSET('10. SEGUIMIENTO 2025'!$Q$14,INT((ROW()-13)/2),0)),"",OFFSET('10. SEGUIMIENTO 2025'!$Q$14,INT((ROW()-13)/2),0)),IF(ISBLANK(OFFSET('9. METAS'!$Q$20,INT((ROW()-14)/2),0)),"",OFFSET('9. METAS'!$Q$20,INT((ROW()-14)/2),0)))</f>
        <v/>
      </c>
      <c r="N171" s="769">
        <f ca="1">IFERROR(J171/J172,"ND")</f>
        <v>13.666666666666666</v>
      </c>
      <c r="O171" s="771">
        <f ca="1">IFERROR(((J171)/H171),"ND")</f>
        <v>2.4117647058823528</v>
      </c>
      <c r="P171" s="775"/>
    </row>
    <row r="172" spans="3:16">
      <c r="C172" s="747"/>
      <c r="D172" s="749"/>
      <c r="E172" s="749"/>
      <c r="F172" s="751"/>
      <c r="G172" s="753"/>
      <c r="H172" s="760"/>
      <c r="I172" s="764"/>
      <c r="J172" s="195">
        <f ca="1">IF(MOD(ROW()-13,2)=0,IF(ISBLANK(OFFSET('10. SEGUIMIENTO 2025'!$N$14,INT((ROW()-13)/2),0)),"",OFFSET('10. SEGUIMIENTO 2025'!$N$14,INT((ROW()-13)/2),0)),IF(ISBLANK(OFFSET('9. METAS'!$N$20,INT((ROW()-14)/2),0)),"",OFFSET('9. METAS'!$N$20,INT((ROW()-14)/2),0)))</f>
        <v>3</v>
      </c>
      <c r="K172" s="196">
        <f ca="1">IF(MOD(ROW()-13,2)=0,IF(ISBLANK(OFFSET('10. SEGUIMIENTO 2025'!$O$14,INT((ROW()-13)/2),0)),"",OFFSET('10. SEGUIMIENTO 2025'!$O$14,INT((ROW()-13)/2),0)),IF(ISBLANK(OFFSET('9. METAS'!$O$20,INT((ROW()-14)/2),0)),"",OFFSET('9. METAS'!$O$20,INT((ROW()-14)/2),0)))</f>
        <v>5</v>
      </c>
      <c r="L172" s="196">
        <f ca="1">IF(MOD(ROW()-13,2)=0,IF(ISBLANK(OFFSET('10. SEGUIMIENTO 2025'!$P$14,INT((ROW()-13)/2),0)),"",OFFSET('10. SEGUIMIENTO 2025'!$P$14,INT((ROW()-13)/2),0)),IF(ISBLANK(OFFSET('9. METAS'!$P$20,INT((ROW()-14)/2),0)),"",OFFSET('9. METAS'!$P$20,INT((ROW()-14)/2),0)))</f>
        <v>8</v>
      </c>
      <c r="M172" s="197">
        <f ca="1">IF(MOD(ROW()-13,2)=0,IF(ISBLANK(OFFSET('10. SEGUIMIENTO 2025'!$Q$14,INT((ROW()-13)/2),0)),"",OFFSET('10. SEGUIMIENTO 2025'!$Q$14,INT((ROW()-13)/2),0)),IF(ISBLANK(OFFSET('9. METAS'!$Q$20,INT((ROW()-14)/2),0)),"",OFFSET('9. METAS'!$Q$20,INT((ROW()-14)/2),0)))</f>
        <v>1</v>
      </c>
      <c r="N172" s="770"/>
      <c r="O172" s="772"/>
      <c r="P172" s="776"/>
    </row>
    <row r="173" spans="3:16">
      <c r="C173" s="756" t="str">
        <f ca="1">IF(ISBLANK(OFFSET('5. Pp (3 años)'!$C$45,INT((ROW()-13)/2),0)),"",OFFSET('5. Pp (3 años)'!$C$45,INT((ROW()-13)/2),0))</f>
        <v>Actividad</v>
      </c>
      <c r="D173" s="749" t="str">
        <f ca="1">IF(ISBLANK(OFFSET('5. Pp (3 años)'!$D$45,INT((ROW()-13)/2),0)),"",OFFSET('5. Pp (3 años)'!$D$45,INT((ROW()-13)/2),0))</f>
        <v>2.1.1.1.11.3 Gestion de Licencias de Construcción ante la Dirección General de Desarrollo Urbano de las Obras proyectadas.</v>
      </c>
      <c r="E173" s="749" t="str">
        <f ca="1">IF(ISBLANK(OFFSET('5. Pp (3 años)'!$E$45,INT((ROW()-13)/2),0)),"",OFFSET('5. Pp (3 años)'!$E$45,INT((ROW()-13)/2),0))</f>
        <v>PGLC: Porcentaje Gestión de Licencias de Construccion para los Expedientes Técnicos Elaborados.</v>
      </c>
      <c r="F173" s="751" t="str">
        <f ca="1">IF(ISBLANK(OFFSET('5. Pp (3 años)'!$K$45,INT((ROW()-13)/2),0)),"",OFFSET('5. Pp (3 años)'!$K$45,INT((ROW()-13)/2),0))</f>
        <v>Ascendente</v>
      </c>
      <c r="G173" s="753" t="str">
        <f ca="1">IF(ISBLANK(OFFSET('5. Pp (3 años)'!$H$45,INT((ROW()-13)/2),0)),"",OFFSET('5. Pp (3 años)'!$H$45,INT((ROW()-13)/2),0))</f>
        <v>Trimestral</v>
      </c>
      <c r="H173" s="760">
        <f ca="1">IF(ISBLANK(OFFSET('9. METAS'!$K$20,INT((ROW()-13)/2),0)),"",OFFSET('9. METAS'!$K$20,INT((ROW()-13)/2),0))</f>
        <v>52</v>
      </c>
      <c r="I173" s="763"/>
      <c r="J173" s="195">
        <f ca="1">IF(MOD(ROW()-13,2)=0,IF(ISBLANK(OFFSET('10. SEGUIMIENTO 2025'!$N$14,INT((ROW()-13)/2),0)),"",OFFSET('10. SEGUIMIENTO 2025'!$N$14,INT((ROW()-13)/2),0)),IF(ISBLANK(OFFSET('9. METAS'!$N$20,INT((ROW()-14)/2),0)),"",OFFSET('9. METAS'!$N$20,INT((ROW()-14)/2),0)))</f>
        <v>41</v>
      </c>
      <c r="K173" s="196" t="str">
        <f ca="1">IF(MOD(ROW()-13,2)=0,IF(ISBLANK(OFFSET('10. SEGUIMIENTO 2025'!$O$14,INT((ROW()-13)/2),0)),"",OFFSET('10. SEGUIMIENTO 2025'!$O$14,INT((ROW()-13)/2),0)),IF(ISBLANK(OFFSET('9. METAS'!$O$20,INT((ROW()-14)/2),0)),"",OFFSET('9. METAS'!$O$20,INT((ROW()-14)/2),0)))</f>
        <v/>
      </c>
      <c r="L173" s="196" t="str">
        <f ca="1">IF(MOD(ROW()-13,2)=0,IF(ISBLANK(OFFSET('10. SEGUIMIENTO 2025'!$P$14,INT((ROW()-13)/2),0)),"",OFFSET('10. SEGUIMIENTO 2025'!$P$14,INT((ROW()-13)/2),0)),IF(ISBLANK(OFFSET('9. METAS'!$P$20,INT((ROW()-14)/2),0)),"",OFFSET('9. METAS'!$P$20,INT((ROW()-14)/2),0)))</f>
        <v/>
      </c>
      <c r="M173" s="197" t="str">
        <f ca="1">IF(MOD(ROW()-13,2)=0,IF(ISBLANK(OFFSET('10. SEGUIMIENTO 2025'!$Q$14,INT((ROW()-13)/2),0)),"",OFFSET('10. SEGUIMIENTO 2025'!$Q$14,INT((ROW()-13)/2),0)),IF(ISBLANK(OFFSET('9. METAS'!$Q$20,INT((ROW()-14)/2),0)),"",OFFSET('9. METAS'!$Q$20,INT((ROW()-14)/2),0)))</f>
        <v/>
      </c>
      <c r="N173" s="769">
        <f ca="1">IFERROR(J173/J174,"ND")</f>
        <v>1.5769230769230769</v>
      </c>
      <c r="O173" s="771">
        <f ca="1">IFERROR(((J173)/H173),"ND")</f>
        <v>0.78846153846153844</v>
      </c>
      <c r="P173" s="775"/>
    </row>
    <row r="174" spans="3:16">
      <c r="C174" s="747"/>
      <c r="D174" s="749"/>
      <c r="E174" s="749"/>
      <c r="F174" s="751"/>
      <c r="G174" s="753"/>
      <c r="H174" s="760"/>
      <c r="I174" s="764"/>
      <c r="J174" s="195">
        <f ca="1">IF(MOD(ROW()-13,2)=0,IF(ISBLANK(OFFSET('10. SEGUIMIENTO 2025'!$N$14,INT((ROW()-13)/2),0)),"",OFFSET('10. SEGUIMIENTO 2025'!$N$14,INT((ROW()-13)/2),0)),IF(ISBLANK(OFFSET('9. METAS'!$N$20,INT((ROW()-14)/2),0)),"",OFFSET('9. METAS'!$N$20,INT((ROW()-14)/2),0)))</f>
        <v>26</v>
      </c>
      <c r="K174" s="196">
        <f ca="1">IF(MOD(ROW()-13,2)=0,IF(ISBLANK(OFFSET('10. SEGUIMIENTO 2025'!$O$14,INT((ROW()-13)/2),0)),"",OFFSET('10. SEGUIMIENTO 2025'!$O$14,INT((ROW()-13)/2),0)),IF(ISBLANK(OFFSET('9. METAS'!$O$20,INT((ROW()-14)/2),0)),"",OFFSET('9. METAS'!$O$20,INT((ROW()-14)/2),0)))</f>
        <v>16</v>
      </c>
      <c r="L174" s="196">
        <f ca="1">IF(MOD(ROW()-13,2)=0,IF(ISBLANK(OFFSET('10. SEGUIMIENTO 2025'!$P$14,INT((ROW()-13)/2),0)),"",OFFSET('10. SEGUIMIENTO 2025'!$P$14,INT((ROW()-13)/2),0)),IF(ISBLANK(OFFSET('9. METAS'!$P$20,INT((ROW()-14)/2),0)),"",OFFSET('9. METAS'!$P$20,INT((ROW()-14)/2),0)))</f>
        <v>8</v>
      </c>
      <c r="M174" s="197">
        <f ca="1">IF(MOD(ROW()-13,2)=0,IF(ISBLANK(OFFSET('10. SEGUIMIENTO 2025'!$Q$14,INT((ROW()-13)/2),0)),"",OFFSET('10. SEGUIMIENTO 2025'!$Q$14,INT((ROW()-13)/2),0)),IF(ISBLANK(OFFSET('9. METAS'!$Q$20,INT((ROW()-14)/2),0)),"",OFFSET('9. METAS'!$Q$20,INT((ROW()-14)/2),0)))</f>
        <v>2</v>
      </c>
      <c r="N174" s="770"/>
      <c r="O174" s="772"/>
      <c r="P174" s="776"/>
    </row>
    <row r="175" spans="3:16">
      <c r="C175" s="756" t="str">
        <f ca="1">IF(ISBLANK(OFFSET('5. Pp (3 años)'!$C$45,INT((ROW()-13)/2),0)),"",OFFSET('5. Pp (3 años)'!$C$45,INT((ROW()-13)/2),0))</f>
        <v>Actividad</v>
      </c>
      <c r="D175" s="749" t="str">
        <f ca="1">IF(ISBLANK(OFFSET('5. Pp (3 años)'!$D$45,INT((ROW()-13)/2),0)),"",OFFSET('5. Pp (3 años)'!$D$45,INT((ROW()-13)/2),0))</f>
        <v>2.1.1.1.11.4 Proyectos para obra pública o servicios relacionados con la misma</v>
      </c>
      <c r="E175" s="749" t="str">
        <f ca="1">IF(ISBLANK(OFFSET('5. Pp (3 años)'!$E$45,INT((ROW()-13)/2),0)),"",OFFSET('5. Pp (3 años)'!$E$45,INT((ROW()-13)/2),0))</f>
        <v>PPE: Porcentaje proyectos elaborados.</v>
      </c>
      <c r="F175" s="751" t="str">
        <f ca="1">IF(ISBLANK(OFFSET('5. Pp (3 años)'!$K$45,INT((ROW()-13)/2),0)),"",OFFSET('5. Pp (3 años)'!$K$45,INT((ROW()-13)/2),0))</f>
        <v>Ascendente</v>
      </c>
      <c r="G175" s="753" t="str">
        <f ca="1">IF(ISBLANK(OFFSET('5. Pp (3 años)'!$H$45,INT((ROW()-13)/2),0)),"",OFFSET('5. Pp (3 años)'!$H$45,INT((ROW()-13)/2),0))</f>
        <v>Trimestral</v>
      </c>
      <c r="H175" s="760">
        <f ca="1">IF(ISBLANK(OFFSET('9. METAS'!$K$20,INT((ROW()-13)/2),0)),"",OFFSET('9. METAS'!$K$20,INT((ROW()-13)/2),0))</f>
        <v>65</v>
      </c>
      <c r="I175" s="763"/>
      <c r="J175" s="195">
        <f ca="1">IF(MOD(ROW()-13,2)=0,IF(ISBLANK(OFFSET('10. SEGUIMIENTO 2025'!$N$14,INT((ROW()-13)/2),0)),"",OFFSET('10. SEGUIMIENTO 2025'!$N$14,INT((ROW()-13)/2),0)),IF(ISBLANK(OFFSET('9. METAS'!$N$20,INT((ROW()-14)/2),0)),"",OFFSET('9. METAS'!$N$20,INT((ROW()-14)/2),0)))</f>
        <v>41</v>
      </c>
      <c r="K175" s="196" t="str">
        <f ca="1">IF(MOD(ROW()-13,2)=0,IF(ISBLANK(OFFSET('10. SEGUIMIENTO 2025'!$O$14,INT((ROW()-13)/2),0)),"",OFFSET('10. SEGUIMIENTO 2025'!$O$14,INT((ROW()-13)/2),0)),IF(ISBLANK(OFFSET('9. METAS'!$O$20,INT((ROW()-14)/2),0)),"",OFFSET('9. METAS'!$O$20,INT((ROW()-14)/2),0)))</f>
        <v/>
      </c>
      <c r="L175" s="196" t="str">
        <f ca="1">IF(MOD(ROW()-13,2)=0,IF(ISBLANK(OFFSET('10. SEGUIMIENTO 2025'!$P$14,INT((ROW()-13)/2),0)),"",OFFSET('10. SEGUIMIENTO 2025'!$P$14,INT((ROW()-13)/2),0)),IF(ISBLANK(OFFSET('9. METAS'!$P$20,INT((ROW()-14)/2),0)),"",OFFSET('9. METAS'!$P$20,INT((ROW()-14)/2),0)))</f>
        <v/>
      </c>
      <c r="M175" s="197" t="str">
        <f ca="1">IF(MOD(ROW()-13,2)=0,IF(ISBLANK(OFFSET('10. SEGUIMIENTO 2025'!$Q$14,INT((ROW()-13)/2),0)),"",OFFSET('10. SEGUIMIENTO 2025'!$Q$14,INT((ROW()-13)/2),0)),IF(ISBLANK(OFFSET('9. METAS'!$Q$20,INT((ROW()-14)/2),0)),"",OFFSET('9. METAS'!$Q$20,INT((ROW()-14)/2),0)))</f>
        <v/>
      </c>
      <c r="N175" s="769">
        <f ca="1">IFERROR(J175/J176,"ND")</f>
        <v>1.3666666666666667</v>
      </c>
      <c r="O175" s="771">
        <f ca="1">IFERROR(((J175)/H175),"ND")</f>
        <v>0.63076923076923075</v>
      </c>
      <c r="P175" s="775"/>
    </row>
    <row r="176" spans="3:16">
      <c r="C176" s="747"/>
      <c r="D176" s="749"/>
      <c r="E176" s="749"/>
      <c r="F176" s="751"/>
      <c r="G176" s="753"/>
      <c r="H176" s="760"/>
      <c r="I176" s="764"/>
      <c r="J176" s="195">
        <f ca="1">IF(MOD(ROW()-13,2)=0,IF(ISBLANK(OFFSET('10. SEGUIMIENTO 2025'!$N$14,INT((ROW()-13)/2),0)),"",OFFSET('10. SEGUIMIENTO 2025'!$N$14,INT((ROW()-13)/2),0)),IF(ISBLANK(OFFSET('9. METAS'!$N$20,INT((ROW()-14)/2),0)),"",OFFSET('9. METAS'!$N$20,INT((ROW()-14)/2),0)))</f>
        <v>30</v>
      </c>
      <c r="K176" s="196">
        <f ca="1">IF(MOD(ROW()-13,2)=0,IF(ISBLANK(OFFSET('10. SEGUIMIENTO 2025'!$O$14,INT((ROW()-13)/2),0)),"",OFFSET('10. SEGUIMIENTO 2025'!$O$14,INT((ROW()-13)/2),0)),IF(ISBLANK(OFFSET('9. METAS'!$O$20,INT((ROW()-14)/2),0)),"",OFFSET('9. METAS'!$O$20,INT((ROW()-14)/2),0)))</f>
        <v>18</v>
      </c>
      <c r="L176" s="196">
        <f ca="1">IF(MOD(ROW()-13,2)=0,IF(ISBLANK(OFFSET('10. SEGUIMIENTO 2025'!$P$14,INT((ROW()-13)/2),0)),"",OFFSET('10. SEGUIMIENTO 2025'!$P$14,INT((ROW()-13)/2),0)),IF(ISBLANK(OFFSET('9. METAS'!$P$20,INT((ROW()-14)/2),0)),"",OFFSET('9. METAS'!$P$20,INT((ROW()-14)/2),0)))</f>
        <v>10</v>
      </c>
      <c r="M176" s="197">
        <f ca="1">IF(MOD(ROW()-13,2)=0,IF(ISBLANK(OFFSET('10. SEGUIMIENTO 2025'!$Q$14,INT((ROW()-13)/2),0)),"",OFFSET('10. SEGUIMIENTO 2025'!$Q$14,INT((ROW()-13)/2),0)),IF(ISBLANK(OFFSET('9. METAS'!$Q$20,INT((ROW()-14)/2),0)),"",OFFSET('9. METAS'!$Q$20,INT((ROW()-14)/2),0)))</f>
        <v>7</v>
      </c>
      <c r="N176" s="770"/>
      <c r="O176" s="772"/>
      <c r="P176" s="776"/>
    </row>
    <row r="177" spans="3:16">
      <c r="C177" s="756" t="str">
        <f ca="1">IF(ISBLANK(OFFSET('5. Pp (3 años)'!$C$45,INT((ROW()-13)/2),0)),"",OFFSET('5. Pp (3 años)'!$C$45,INT((ROW()-13)/2),0))</f>
        <v>Componente</v>
      </c>
      <c r="D177" s="749" t="str">
        <f ca="1">IF(ISBLANK(OFFSET('5. Pp (3 años)'!$D$45,INT((ROW()-13)/2),0)),"",OFFSET('5. Pp (3 años)'!$D$45,INT((ROW()-13)/2),0))</f>
        <v>2.1.1.1.12 Contratos de obra pública o servicios relacionados con las mismas</v>
      </c>
      <c r="E177" s="749" t="str">
        <f ca="1">IF(ISBLANK(OFFSET('5. Pp (3 años)'!$E$45,INT((ROW()-13)/2),0)),"",OFFSET('5. Pp (3 años)'!$E$45,INT((ROW()-13)/2),0))</f>
        <v>PCA:  Porcentaje de contratos de obra publica adjudicados</v>
      </c>
      <c r="F177" s="751" t="str">
        <f ca="1">IF(ISBLANK(OFFSET('5. Pp (3 años)'!$K$45,INT((ROW()-13)/2),0)),"",OFFSET('5. Pp (3 años)'!$K$45,INT((ROW()-13)/2),0))</f>
        <v>Ascendente</v>
      </c>
      <c r="G177" s="753" t="str">
        <f ca="1">IF(ISBLANK(OFFSET('5. Pp (3 años)'!$H$45,INT((ROW()-13)/2),0)),"",OFFSET('5. Pp (3 años)'!$H$45,INT((ROW()-13)/2),0))</f>
        <v>Trimestral</v>
      </c>
      <c r="H177" s="760">
        <f ca="1">IF(ISBLANK(OFFSET('9. METAS'!$K$20,INT((ROW()-13)/2),0)),"",OFFSET('9. METAS'!$K$20,INT((ROW()-13)/2),0))</f>
        <v>52</v>
      </c>
      <c r="I177" s="763"/>
      <c r="J177" s="195">
        <f ca="1">IF(MOD(ROW()-13,2)=0,IF(ISBLANK(OFFSET('10. SEGUIMIENTO 2025'!$N$14,INT((ROW()-13)/2),0)),"",OFFSET('10. SEGUIMIENTO 2025'!$N$14,INT((ROW()-13)/2),0)),IF(ISBLANK(OFFSET('9. METAS'!$N$20,INT((ROW()-14)/2),0)),"",OFFSET('9. METAS'!$N$20,INT((ROW()-14)/2),0)))</f>
        <v>41</v>
      </c>
      <c r="K177" s="196" t="str">
        <f ca="1">IF(MOD(ROW()-13,2)=0,IF(ISBLANK(OFFSET('10. SEGUIMIENTO 2025'!$O$14,INT((ROW()-13)/2),0)),"",OFFSET('10. SEGUIMIENTO 2025'!$O$14,INT((ROW()-13)/2),0)),IF(ISBLANK(OFFSET('9. METAS'!$O$20,INT((ROW()-14)/2),0)),"",OFFSET('9. METAS'!$O$20,INT((ROW()-14)/2),0)))</f>
        <v/>
      </c>
      <c r="L177" s="196" t="str">
        <f ca="1">IF(MOD(ROW()-13,2)=0,IF(ISBLANK(OFFSET('10. SEGUIMIENTO 2025'!$P$14,INT((ROW()-13)/2),0)),"",OFFSET('10. SEGUIMIENTO 2025'!$P$14,INT((ROW()-13)/2),0)),IF(ISBLANK(OFFSET('9. METAS'!$P$20,INT((ROW()-14)/2),0)),"",OFFSET('9. METAS'!$P$20,INT((ROW()-14)/2),0)))</f>
        <v/>
      </c>
      <c r="M177" s="197" t="str">
        <f ca="1">IF(MOD(ROW()-13,2)=0,IF(ISBLANK(OFFSET('10. SEGUIMIENTO 2025'!$Q$14,INT((ROW()-13)/2),0)),"",OFFSET('10. SEGUIMIENTO 2025'!$Q$14,INT((ROW()-13)/2),0)),IF(ISBLANK(OFFSET('9. METAS'!$Q$20,INT((ROW()-14)/2),0)),"",OFFSET('9. METAS'!$Q$20,INT((ROW()-14)/2),0)))</f>
        <v/>
      </c>
      <c r="N177" s="769" t="str">
        <f ca="1">IFERROR(J177/J178,"ND")</f>
        <v>ND</v>
      </c>
      <c r="O177" s="771">
        <f ca="1">IFERROR(((J177)/H177),"ND")</f>
        <v>0.78846153846153844</v>
      </c>
      <c r="P177" s="775"/>
    </row>
    <row r="178" spans="3:16">
      <c r="C178" s="747"/>
      <c r="D178" s="749"/>
      <c r="E178" s="749"/>
      <c r="F178" s="751"/>
      <c r="G178" s="753"/>
      <c r="H178" s="760"/>
      <c r="I178" s="764"/>
      <c r="J178" s="195">
        <f ca="1">IF(MOD(ROW()-13,2)=0,IF(ISBLANK(OFFSET('10. SEGUIMIENTO 2025'!$N$14,INT((ROW()-13)/2),0)),"",OFFSET('10. SEGUIMIENTO 2025'!$N$14,INT((ROW()-13)/2),0)),IF(ISBLANK(OFFSET('9. METAS'!$N$20,INT((ROW()-14)/2),0)),"",OFFSET('9. METAS'!$N$20,INT((ROW()-14)/2),0)))</f>
        <v>0</v>
      </c>
      <c r="K178" s="196">
        <f ca="1">IF(MOD(ROW()-13,2)=0,IF(ISBLANK(OFFSET('10. SEGUIMIENTO 2025'!$O$14,INT((ROW()-13)/2),0)),"",OFFSET('10. SEGUIMIENTO 2025'!$O$14,INT((ROW()-13)/2),0)),IF(ISBLANK(OFFSET('9. METAS'!$O$20,INT((ROW()-14)/2),0)),"",OFFSET('9. METAS'!$O$20,INT((ROW()-14)/2),0)))</f>
        <v>26</v>
      </c>
      <c r="L178" s="196">
        <f ca="1">IF(MOD(ROW()-13,2)=0,IF(ISBLANK(OFFSET('10. SEGUIMIENTO 2025'!$P$14,INT((ROW()-13)/2),0)),"",OFFSET('10. SEGUIMIENTO 2025'!$P$14,INT((ROW()-13)/2),0)),IF(ISBLANK(OFFSET('9. METAS'!$P$20,INT((ROW()-14)/2),0)),"",OFFSET('9. METAS'!$P$20,INT((ROW()-14)/2),0)))</f>
        <v>19</v>
      </c>
      <c r="M178" s="197">
        <f ca="1">IF(MOD(ROW()-13,2)=0,IF(ISBLANK(OFFSET('10. SEGUIMIENTO 2025'!$Q$14,INT((ROW()-13)/2),0)),"",OFFSET('10. SEGUIMIENTO 2025'!$Q$14,INT((ROW()-13)/2),0)),IF(ISBLANK(OFFSET('9. METAS'!$Q$20,INT((ROW()-14)/2),0)),"",OFFSET('9. METAS'!$Q$20,INT((ROW()-14)/2),0)))</f>
        <v>7</v>
      </c>
      <c r="N178" s="770"/>
      <c r="O178" s="772"/>
      <c r="P178" s="776"/>
    </row>
    <row r="179" spans="3:16">
      <c r="C179" s="756" t="str">
        <f ca="1">IF(ISBLANK(OFFSET('5. Pp (3 años)'!$C$45,INT((ROW()-13)/2),0)),"",OFFSET('5. Pp (3 años)'!$C$45,INT((ROW()-13)/2),0))</f>
        <v>Actividad</v>
      </c>
      <c r="D179" s="749" t="str">
        <f ca="1">IF(ISBLANK(OFFSET('5. Pp (3 años)'!$D$45,INT((ROW()-13)/2),0)),"",OFFSET('5. Pp (3 años)'!$D$45,INT((ROW()-13)/2),0))</f>
        <v>2.1.1.1.12.1 Procedimientos de Convocatoria para la licitación de Obra Publica en beneficio de los benitojuarences</v>
      </c>
      <c r="E179" s="749" t="str">
        <f ca="1">IF(ISBLANK(OFFSET('5. Pp (3 años)'!$E$45,INT((ROW()-13)/2),0)),"",OFFSET('5. Pp (3 años)'!$E$45,INT((ROW()-13)/2),0))</f>
        <v>PPCLP: Porcentaje  de los Procedimientos de Convocatoria para la licitación de Obra Publica en beneficio de los benitojuarences</v>
      </c>
      <c r="F179" s="751" t="str">
        <f ca="1">IF(ISBLANK(OFFSET('5. Pp (3 años)'!$K$45,INT((ROW()-13)/2),0)),"",OFFSET('5. Pp (3 años)'!$K$45,INT((ROW()-13)/2),0))</f>
        <v>Ascendente</v>
      </c>
      <c r="G179" s="753" t="str">
        <f ca="1">IF(ISBLANK(OFFSET('5. Pp (3 años)'!$H$45,INT((ROW()-13)/2),0)),"",OFFSET('5. Pp (3 años)'!$H$45,INT((ROW()-13)/2),0))</f>
        <v>Trimestral</v>
      </c>
      <c r="H179" s="760">
        <f ca="1">IF(ISBLANK(OFFSET('9. METAS'!$K$20,INT((ROW()-13)/2),0)),"",OFFSET('9. METAS'!$K$20,INT((ROW()-13)/2),0))</f>
        <v>38</v>
      </c>
      <c r="I179" s="763"/>
      <c r="J179" s="195">
        <f ca="1">IF(MOD(ROW()-13,2)=0,IF(ISBLANK(OFFSET('10. SEGUIMIENTO 2025'!$N$14,INT((ROW()-13)/2),0)),"",OFFSET('10. SEGUIMIENTO 2025'!$N$14,INT((ROW()-13)/2),0)),IF(ISBLANK(OFFSET('9. METAS'!$N$20,INT((ROW()-14)/2),0)),"",OFFSET('9. METAS'!$N$20,INT((ROW()-14)/2),0)))</f>
        <v>41</v>
      </c>
      <c r="K179" s="196" t="str">
        <f ca="1">IF(MOD(ROW()-13,2)=0,IF(ISBLANK(OFFSET('10. SEGUIMIENTO 2025'!$O$14,INT((ROW()-13)/2),0)),"",OFFSET('10. SEGUIMIENTO 2025'!$O$14,INT((ROW()-13)/2),0)),IF(ISBLANK(OFFSET('9. METAS'!$O$20,INT((ROW()-14)/2),0)),"",OFFSET('9. METAS'!$O$20,INT((ROW()-14)/2),0)))</f>
        <v/>
      </c>
      <c r="L179" s="196" t="str">
        <f ca="1">IF(MOD(ROW()-13,2)=0,IF(ISBLANK(OFFSET('10. SEGUIMIENTO 2025'!$P$14,INT((ROW()-13)/2),0)),"",OFFSET('10. SEGUIMIENTO 2025'!$P$14,INT((ROW()-13)/2),0)),IF(ISBLANK(OFFSET('9. METAS'!$P$20,INT((ROW()-14)/2),0)),"",OFFSET('9. METAS'!$P$20,INT((ROW()-14)/2),0)))</f>
        <v/>
      </c>
      <c r="M179" s="197" t="str">
        <f ca="1">IF(MOD(ROW()-13,2)=0,IF(ISBLANK(OFFSET('10. SEGUIMIENTO 2025'!$Q$14,INT((ROW()-13)/2),0)),"",OFFSET('10. SEGUIMIENTO 2025'!$Q$14,INT((ROW()-13)/2),0)),IF(ISBLANK(OFFSET('9. METAS'!$Q$20,INT((ROW()-14)/2),0)),"",OFFSET('9. METAS'!$Q$20,INT((ROW()-14)/2),0)))</f>
        <v/>
      </c>
      <c r="N179" s="769" t="str">
        <f ca="1">IFERROR(J179/J180,"ND")</f>
        <v>ND</v>
      </c>
      <c r="O179" s="771">
        <f ca="1">IFERROR(((J179)/H179),"ND")</f>
        <v>1.0789473684210527</v>
      </c>
      <c r="P179" s="775"/>
    </row>
    <row r="180" spans="3:16">
      <c r="C180" s="747"/>
      <c r="D180" s="749"/>
      <c r="E180" s="749"/>
      <c r="F180" s="751"/>
      <c r="G180" s="753"/>
      <c r="H180" s="760"/>
      <c r="I180" s="764"/>
      <c r="J180" s="195">
        <f ca="1">IF(MOD(ROW()-13,2)=0,IF(ISBLANK(OFFSET('10. SEGUIMIENTO 2025'!$N$14,INT((ROW()-13)/2),0)),"",OFFSET('10. SEGUIMIENTO 2025'!$N$14,INT((ROW()-13)/2),0)),IF(ISBLANK(OFFSET('9. METAS'!$N$20,INT((ROW()-14)/2),0)),"",OFFSET('9. METAS'!$N$20,INT((ROW()-14)/2),0)))</f>
        <v>0</v>
      </c>
      <c r="K180" s="196">
        <f ca="1">IF(MOD(ROW()-13,2)=0,IF(ISBLANK(OFFSET('10. SEGUIMIENTO 2025'!$O$14,INT((ROW()-13)/2),0)),"",OFFSET('10. SEGUIMIENTO 2025'!$O$14,INT((ROW()-13)/2),0)),IF(ISBLANK(OFFSET('9. METAS'!$O$20,INT((ROW()-14)/2),0)),"",OFFSET('9. METAS'!$O$20,INT((ROW()-14)/2),0)))</f>
        <v>19.25925925925926</v>
      </c>
      <c r="L180" s="196">
        <f ca="1">IF(MOD(ROW()-13,2)=0,IF(ISBLANK(OFFSET('10. SEGUIMIENTO 2025'!$P$14,INT((ROW()-13)/2),0)),"",OFFSET('10. SEGUIMIENTO 2025'!$P$14,INT((ROW()-13)/2),0)),IF(ISBLANK(OFFSET('9. METAS'!$P$20,INT((ROW()-14)/2),0)),"",OFFSET('9. METAS'!$P$20,INT((ROW()-14)/2),0)))</f>
        <v>14.074074074074073</v>
      </c>
      <c r="M180" s="197">
        <f ca="1">IF(MOD(ROW()-13,2)=0,IF(ISBLANK(OFFSET('10. SEGUIMIENTO 2025'!$Q$14,INT((ROW()-13)/2),0)),"",OFFSET('10. SEGUIMIENTO 2025'!$Q$14,INT((ROW()-13)/2),0)),IF(ISBLANK(OFFSET('9. METAS'!$Q$20,INT((ROW()-14)/2),0)),"",OFFSET('9. METAS'!$Q$20,INT((ROW()-14)/2),0)))</f>
        <v>5.1851851851851851</v>
      </c>
      <c r="N180" s="770"/>
      <c r="O180" s="772"/>
      <c r="P180" s="776"/>
    </row>
    <row r="181" spans="3:16">
      <c r="C181" s="756" t="str">
        <f ca="1">IF(ISBLANK(OFFSET('5. Pp (3 años)'!$C$45,INT((ROW()-13)/2),0)),"",OFFSET('5. Pp (3 años)'!$C$45,INT((ROW()-13)/2),0))</f>
        <v>Componente</v>
      </c>
      <c r="D181" s="749" t="str">
        <f ca="1">IF(ISBLANK(OFFSET('5. Pp (3 años)'!$D$45,INT((ROW()-13)/2),0)),"",OFFSET('5. Pp (3 años)'!$D$45,INT((ROW()-13)/2),0))</f>
        <v>2.1.1.1.13  Supervición y verifcacion de los alcances técnicos estipulados en los contratos de obra pública.</v>
      </c>
      <c r="E181" s="749" t="str">
        <f ca="1">IF(ISBLANK(OFFSET('5. Pp (3 años)'!$E$45,INT((ROW()-13)/2),0)),"",OFFSET('5. Pp (3 años)'!$E$45,INT((ROW()-13)/2),0))</f>
        <v xml:space="preserve">POPE: Porcentaje de obras públicas en ejecución </v>
      </c>
      <c r="F181" s="751" t="str">
        <f ca="1">IF(ISBLANK(OFFSET('5. Pp (3 años)'!$K$45,INT((ROW()-13)/2),0)),"",OFFSET('5. Pp (3 años)'!$K$45,INT((ROW()-13)/2),0))</f>
        <v>Ascendente</v>
      </c>
      <c r="G181" s="753" t="str">
        <f ca="1">IF(ISBLANK(OFFSET('5. Pp (3 años)'!$H$45,INT((ROW()-13)/2),0)),"",OFFSET('5. Pp (3 años)'!$H$45,INT((ROW()-13)/2),0))</f>
        <v>Trimestral</v>
      </c>
      <c r="H181" s="760">
        <f ca="1">IF(ISBLANK(OFFSET('9. METAS'!$K$20,INT((ROW()-13)/2),0)),"",OFFSET('9. METAS'!$K$20,INT((ROW()-13)/2),0))</f>
        <v>52</v>
      </c>
      <c r="I181" s="763"/>
      <c r="J181" s="195">
        <f ca="1">IF(MOD(ROW()-13,2)=0,IF(ISBLANK(OFFSET('10. SEGUIMIENTO 2025'!$N$14,INT((ROW()-13)/2),0)),"",OFFSET('10. SEGUIMIENTO 2025'!$N$14,INT((ROW()-13)/2),0)),IF(ISBLANK(OFFSET('9. METAS'!$N$20,INT((ROW()-14)/2),0)),"",OFFSET('9. METAS'!$N$20,INT((ROW()-14)/2),0)))</f>
        <v>41</v>
      </c>
      <c r="K181" s="196" t="str">
        <f ca="1">IF(MOD(ROW()-13,2)=0,IF(ISBLANK(OFFSET('10. SEGUIMIENTO 2025'!$O$14,INT((ROW()-13)/2),0)),"",OFFSET('10. SEGUIMIENTO 2025'!$O$14,INT((ROW()-13)/2),0)),IF(ISBLANK(OFFSET('9. METAS'!$O$20,INT((ROW()-14)/2),0)),"",OFFSET('9. METAS'!$O$20,INT((ROW()-14)/2),0)))</f>
        <v/>
      </c>
      <c r="L181" s="196" t="str">
        <f ca="1">IF(MOD(ROW()-13,2)=0,IF(ISBLANK(OFFSET('10. SEGUIMIENTO 2025'!$P$14,INT((ROW()-13)/2),0)),"",OFFSET('10. SEGUIMIENTO 2025'!$P$14,INT((ROW()-13)/2),0)),IF(ISBLANK(OFFSET('9. METAS'!$P$20,INT((ROW()-14)/2),0)),"",OFFSET('9. METAS'!$P$20,INT((ROW()-14)/2),0)))</f>
        <v/>
      </c>
      <c r="M181" s="197" t="str">
        <f ca="1">IF(MOD(ROW()-13,2)=0,IF(ISBLANK(OFFSET('10. SEGUIMIENTO 2025'!$Q$14,INT((ROW()-13)/2),0)),"",OFFSET('10. SEGUIMIENTO 2025'!$Q$14,INT((ROW()-13)/2),0)),IF(ISBLANK(OFFSET('9. METAS'!$Q$20,INT((ROW()-14)/2),0)),"",OFFSET('9. METAS'!$Q$20,INT((ROW()-14)/2),0)))</f>
        <v/>
      </c>
      <c r="N181" s="769" t="str">
        <f ca="1">IFERROR(J181/J182,"ND")</f>
        <v>ND</v>
      </c>
      <c r="O181" s="771">
        <f ca="1">IFERROR(((J181)/H181),"ND")</f>
        <v>0.78846153846153844</v>
      </c>
      <c r="P181" s="775"/>
    </row>
    <row r="182" spans="3:16">
      <c r="C182" s="747"/>
      <c r="D182" s="749"/>
      <c r="E182" s="749"/>
      <c r="F182" s="751"/>
      <c r="G182" s="753"/>
      <c r="H182" s="760"/>
      <c r="I182" s="764"/>
      <c r="J182" s="195">
        <f ca="1">IF(MOD(ROW()-13,2)=0,IF(ISBLANK(OFFSET('10. SEGUIMIENTO 2025'!$N$14,INT((ROW()-13)/2),0)),"",OFFSET('10. SEGUIMIENTO 2025'!$N$14,INT((ROW()-13)/2),0)),IF(ISBLANK(OFFSET('9. METAS'!$N$20,INT((ROW()-14)/2),0)),"",OFFSET('9. METAS'!$N$20,INT((ROW()-14)/2),0)))</f>
        <v>0</v>
      </c>
      <c r="K182" s="196">
        <f ca="1">IF(MOD(ROW()-13,2)=0,IF(ISBLANK(OFFSET('10. SEGUIMIENTO 2025'!$O$14,INT((ROW()-13)/2),0)),"",OFFSET('10. SEGUIMIENTO 2025'!$O$14,INT((ROW()-13)/2),0)),IF(ISBLANK(OFFSET('9. METAS'!$O$20,INT((ROW()-14)/2),0)),"",OFFSET('9. METAS'!$O$20,INT((ROW()-14)/2),0)))</f>
        <v>26</v>
      </c>
      <c r="L182" s="196">
        <f ca="1">IF(MOD(ROW()-13,2)=0,IF(ISBLANK(OFFSET('10. SEGUIMIENTO 2025'!$P$14,INT((ROW()-13)/2),0)),"",OFFSET('10. SEGUIMIENTO 2025'!$P$14,INT((ROW()-13)/2),0)),IF(ISBLANK(OFFSET('9. METAS'!$P$20,INT((ROW()-14)/2),0)),"",OFFSET('9. METAS'!$P$20,INT((ROW()-14)/2),0)))</f>
        <v>19</v>
      </c>
      <c r="M182" s="197">
        <f ca="1">IF(MOD(ROW()-13,2)=0,IF(ISBLANK(OFFSET('10. SEGUIMIENTO 2025'!$Q$14,INT((ROW()-13)/2),0)),"",OFFSET('10. SEGUIMIENTO 2025'!$Q$14,INT((ROW()-13)/2),0)),IF(ISBLANK(OFFSET('9. METAS'!$Q$20,INT((ROW()-14)/2),0)),"",OFFSET('9. METAS'!$Q$20,INT((ROW()-14)/2),0)))</f>
        <v>7</v>
      </c>
      <c r="N182" s="770"/>
      <c r="O182" s="772"/>
      <c r="P182" s="776"/>
    </row>
    <row r="183" spans="3:16">
      <c r="C183" s="756" t="str">
        <f ca="1">IF(ISBLANK(OFFSET('5. Pp (3 años)'!$C$45,INT((ROW()-13)/2),0)),"",OFFSET('5. Pp (3 años)'!$C$45,INT((ROW()-13)/2),0))</f>
        <v>Actividad</v>
      </c>
      <c r="D183" s="749" t="str">
        <f ca="1">IF(ISBLANK(OFFSET('5. Pp (3 años)'!$D$45,INT((ROW()-13)/2),0)),"",OFFSET('5. Pp (3 años)'!$D$45,INT((ROW()-13)/2),0))</f>
        <v xml:space="preserve">2.1.1.1.13.1 Supervisión  de la ejecución de la obra pública de acuerdo al programa de  avance fisico de la obra. </v>
      </c>
      <c r="E183" s="749" t="str">
        <f ca="1">IF(ISBLANK(OFFSET('5. Pp (3 años)'!$E$45,INT((ROW()-13)/2),0)),"",OFFSET('5. Pp (3 años)'!$E$45,INT((ROW()-13)/2),0))</f>
        <v>PISAF: Porcentaje de informes de supervisión de avance físico de las obras publicas en ejecucion</v>
      </c>
      <c r="F183" s="751" t="str">
        <f ca="1">IF(ISBLANK(OFFSET('5. Pp (3 años)'!$K$45,INT((ROW()-13)/2),0)),"",OFFSET('5. Pp (3 años)'!$K$45,INT((ROW()-13)/2),0))</f>
        <v>Ascendente</v>
      </c>
      <c r="G183" s="753" t="str">
        <f ca="1">IF(ISBLANK(OFFSET('5. Pp (3 años)'!$H$45,INT((ROW()-13)/2),0)),"",OFFSET('5. Pp (3 años)'!$H$45,INT((ROW()-13)/2),0))</f>
        <v>Trimestral</v>
      </c>
      <c r="H183" s="760">
        <f ca="1">IF(ISBLANK(OFFSET('9. METAS'!$K$20,INT((ROW()-13)/2),0)),"",OFFSET('9. METAS'!$K$20,INT((ROW()-13)/2),0))</f>
        <v>182</v>
      </c>
      <c r="I183" s="763"/>
      <c r="J183" s="195">
        <f ca="1">IF(MOD(ROW()-13,2)=0,IF(ISBLANK(OFFSET('10. SEGUIMIENTO 2025'!$N$14,INT((ROW()-13)/2),0)),"",OFFSET('10. SEGUIMIENTO 2025'!$N$14,INT((ROW()-13)/2),0)),IF(ISBLANK(OFFSET('9. METAS'!$N$20,INT((ROW()-14)/2),0)),"",OFFSET('9. METAS'!$N$20,INT((ROW()-14)/2),0)))</f>
        <v>41</v>
      </c>
      <c r="K183" s="196" t="str">
        <f ca="1">IF(MOD(ROW()-13,2)=0,IF(ISBLANK(OFFSET('10. SEGUIMIENTO 2025'!$O$14,INT((ROW()-13)/2),0)),"",OFFSET('10. SEGUIMIENTO 2025'!$O$14,INT((ROW()-13)/2),0)),IF(ISBLANK(OFFSET('9. METAS'!$O$20,INT((ROW()-14)/2),0)),"",OFFSET('9. METAS'!$O$20,INT((ROW()-14)/2),0)))</f>
        <v/>
      </c>
      <c r="L183" s="196" t="str">
        <f ca="1">IF(MOD(ROW()-13,2)=0,IF(ISBLANK(OFFSET('10. SEGUIMIENTO 2025'!$P$14,INT((ROW()-13)/2),0)),"",OFFSET('10. SEGUIMIENTO 2025'!$P$14,INT((ROW()-13)/2),0)),IF(ISBLANK(OFFSET('9. METAS'!$P$20,INT((ROW()-14)/2),0)),"",OFFSET('9. METAS'!$P$20,INT((ROW()-14)/2),0)))</f>
        <v/>
      </c>
      <c r="M183" s="197" t="str">
        <f ca="1">IF(MOD(ROW()-13,2)=0,IF(ISBLANK(OFFSET('10. SEGUIMIENTO 2025'!$Q$14,INT((ROW()-13)/2),0)),"",OFFSET('10. SEGUIMIENTO 2025'!$Q$14,INT((ROW()-13)/2),0)),IF(ISBLANK(OFFSET('9. METAS'!$Q$20,INT((ROW()-14)/2),0)),"",OFFSET('9. METAS'!$Q$20,INT((ROW()-14)/2),0)))</f>
        <v/>
      </c>
      <c r="N183" s="769" t="str">
        <f ca="1">IFERROR(J183/J184,"ND")</f>
        <v>ND</v>
      </c>
      <c r="O183" s="771">
        <f ca="1">IFERROR(((J183)/H183),"ND")</f>
        <v>0.22527472527472528</v>
      </c>
      <c r="P183" s="775"/>
    </row>
    <row r="184" spans="3:16">
      <c r="C184" s="747"/>
      <c r="D184" s="749"/>
      <c r="E184" s="749"/>
      <c r="F184" s="751"/>
      <c r="G184" s="753"/>
      <c r="H184" s="760"/>
      <c r="I184" s="764"/>
      <c r="J184" s="195">
        <f ca="1">IF(MOD(ROW()-13,2)=0,IF(ISBLANK(OFFSET('10. SEGUIMIENTO 2025'!$N$14,INT((ROW()-13)/2),0)),"",OFFSET('10. SEGUIMIENTO 2025'!$N$14,INT((ROW()-13)/2),0)),IF(ISBLANK(OFFSET('9. METAS'!$N$20,INT((ROW()-14)/2),0)),"",OFFSET('9. METAS'!$N$20,INT((ROW()-14)/2),0)))</f>
        <v>0</v>
      </c>
      <c r="K184" s="196">
        <f ca="1">IF(MOD(ROW()-13,2)=0,IF(ISBLANK(OFFSET('10. SEGUIMIENTO 2025'!$O$14,INT((ROW()-13)/2),0)),"",OFFSET('10. SEGUIMIENTO 2025'!$O$14,INT((ROW()-13)/2),0)),IF(ISBLANK(OFFSET('9. METAS'!$O$20,INT((ROW()-14)/2),0)),"",OFFSET('9. METAS'!$O$20,INT((ROW()-14)/2),0)))</f>
        <v>21</v>
      </c>
      <c r="L184" s="196">
        <f ca="1">IF(MOD(ROW()-13,2)=0,IF(ISBLANK(OFFSET('10. SEGUIMIENTO 2025'!$P$14,INT((ROW()-13)/2),0)),"",OFFSET('10. SEGUIMIENTO 2025'!$P$14,INT((ROW()-13)/2),0)),IF(ISBLANK(OFFSET('9. METAS'!$P$20,INT((ROW()-14)/2),0)),"",OFFSET('9. METAS'!$P$20,INT((ROW()-14)/2),0)))</f>
        <v>57</v>
      </c>
      <c r="M184" s="197">
        <f ca="1">IF(MOD(ROW()-13,2)=0,IF(ISBLANK(OFFSET('10. SEGUIMIENTO 2025'!$Q$14,INT((ROW()-13)/2),0)),"",OFFSET('10. SEGUIMIENTO 2025'!$Q$14,INT((ROW()-13)/2),0)),IF(ISBLANK(OFFSET('9. METAS'!$Q$20,INT((ROW()-14)/2),0)),"",OFFSET('9. METAS'!$Q$20,INT((ROW()-14)/2),0)))</f>
        <v>104</v>
      </c>
      <c r="N184" s="770"/>
      <c r="O184" s="772"/>
      <c r="P184" s="776"/>
    </row>
    <row r="185" spans="3:16">
      <c r="C185" s="756" t="str">
        <f ca="1">IF(ISBLANK(OFFSET('5. Pp (3 años)'!$C$45,INT((ROW()-13)/2),0)),"",OFFSET('5. Pp (3 años)'!$C$45,INT((ROW()-13)/2),0))</f>
        <v>Componente</v>
      </c>
      <c r="D185" s="749" t="str">
        <f ca="1">IF(ISBLANK(OFFSET('5. Pp (3 años)'!$D$45,INT((ROW()-13)/2),0)),"",OFFSET('5. Pp (3 años)'!$D$45,INT((ROW()-13)/2),0))</f>
        <v xml:space="preserve">2.1.1.1.14  Obras públicas comprometidas, devengadas y pagadas. </v>
      </c>
      <c r="E185" s="749" t="str">
        <f ca="1">IF(ISBLANK(OFFSET('5. Pp (3 años)'!$E$45,INT((ROW()-13)/2),0)),"",OFFSET('5. Pp (3 años)'!$E$45,INT((ROW()-13)/2),0))</f>
        <v>PDOPC: Porcentaje de devengos de la obra pública comprometida.</v>
      </c>
      <c r="F185" s="751" t="str">
        <f ca="1">IF(ISBLANK(OFFSET('5. Pp (3 años)'!$K$45,INT((ROW()-13)/2),0)),"",OFFSET('5. Pp (3 años)'!$K$45,INT((ROW()-13)/2),0))</f>
        <v>Ascendente</v>
      </c>
      <c r="G185" s="753" t="str">
        <f ca="1">IF(ISBLANK(OFFSET('5. Pp (3 años)'!$H$45,INT((ROW()-13)/2),0)),"",OFFSET('5. Pp (3 años)'!$H$45,INT((ROW()-13)/2),0))</f>
        <v>Trimestral</v>
      </c>
      <c r="H185" s="760">
        <f ca="1">IF(ISBLANK(OFFSET('9. METAS'!$K$20,INT((ROW()-13)/2),0)),"",OFFSET('9. METAS'!$K$20,INT((ROW()-13)/2),0))</f>
        <v>52</v>
      </c>
      <c r="I185" s="763"/>
      <c r="J185" s="195">
        <f ca="1">IF(MOD(ROW()-13,2)=0,IF(ISBLANK(OFFSET('10. SEGUIMIENTO 2025'!$N$14,INT((ROW()-13)/2),0)),"",OFFSET('10. SEGUIMIENTO 2025'!$N$14,INT((ROW()-13)/2),0)),IF(ISBLANK(OFFSET('9. METAS'!$N$20,INT((ROW()-14)/2),0)),"",OFFSET('9. METAS'!$N$20,INT((ROW()-14)/2),0)))</f>
        <v>41</v>
      </c>
      <c r="K185" s="196" t="str">
        <f ca="1">IF(MOD(ROW()-13,2)=0,IF(ISBLANK(OFFSET('10. SEGUIMIENTO 2025'!$O$14,INT((ROW()-13)/2),0)),"",OFFSET('10. SEGUIMIENTO 2025'!$O$14,INT((ROW()-13)/2),0)),IF(ISBLANK(OFFSET('9. METAS'!$O$20,INT((ROW()-14)/2),0)),"",OFFSET('9. METAS'!$O$20,INT((ROW()-14)/2),0)))</f>
        <v/>
      </c>
      <c r="L185" s="196" t="str">
        <f ca="1">IF(MOD(ROW()-13,2)=0,IF(ISBLANK(OFFSET('10. SEGUIMIENTO 2025'!$P$14,INT((ROW()-13)/2),0)),"",OFFSET('10. SEGUIMIENTO 2025'!$P$14,INT((ROW()-13)/2),0)),IF(ISBLANK(OFFSET('9. METAS'!$P$20,INT((ROW()-14)/2),0)),"",OFFSET('9. METAS'!$P$20,INT((ROW()-14)/2),0)))</f>
        <v/>
      </c>
      <c r="M185" s="197" t="str">
        <f ca="1">IF(MOD(ROW()-13,2)=0,IF(ISBLANK(OFFSET('10. SEGUIMIENTO 2025'!$Q$14,INT((ROW()-13)/2),0)),"",OFFSET('10. SEGUIMIENTO 2025'!$Q$14,INT((ROW()-13)/2),0)),IF(ISBLANK(OFFSET('9. METAS'!$Q$20,INT((ROW()-14)/2),0)),"",OFFSET('9. METAS'!$Q$20,INT((ROW()-14)/2),0)))</f>
        <v/>
      </c>
      <c r="N185" s="769" t="str">
        <f ca="1">IFERROR(J185/J186,"ND")</f>
        <v>ND</v>
      </c>
      <c r="O185" s="771">
        <f ca="1">IFERROR(((J185)/H185),"ND")</f>
        <v>0.78846153846153844</v>
      </c>
      <c r="P185" s="775"/>
    </row>
    <row r="186" spans="3:16">
      <c r="C186" s="747"/>
      <c r="D186" s="749"/>
      <c r="E186" s="749"/>
      <c r="F186" s="751"/>
      <c r="G186" s="753"/>
      <c r="H186" s="760"/>
      <c r="I186" s="764"/>
      <c r="J186" s="195">
        <f ca="1">IF(MOD(ROW()-13,2)=0,IF(ISBLANK(OFFSET('10. SEGUIMIENTO 2025'!$N$14,INT((ROW()-13)/2),0)),"",OFFSET('10. SEGUIMIENTO 2025'!$N$14,INT((ROW()-13)/2),0)),IF(ISBLANK(OFFSET('9. METAS'!$N$20,INT((ROW()-14)/2),0)),"",OFFSET('9. METAS'!$N$20,INT((ROW()-14)/2),0)))</f>
        <v>0</v>
      </c>
      <c r="K186" s="196">
        <f ca="1">IF(MOD(ROW()-13,2)=0,IF(ISBLANK(OFFSET('10. SEGUIMIENTO 2025'!$O$14,INT((ROW()-13)/2),0)),"",OFFSET('10. SEGUIMIENTO 2025'!$O$14,INT((ROW()-13)/2),0)),IF(ISBLANK(OFFSET('9. METAS'!$O$20,INT((ROW()-14)/2),0)),"",OFFSET('9. METAS'!$O$20,INT((ROW()-14)/2),0)))</f>
        <v>26</v>
      </c>
      <c r="L186" s="196">
        <f ca="1">IF(MOD(ROW()-13,2)=0,IF(ISBLANK(OFFSET('10. SEGUIMIENTO 2025'!$P$14,INT((ROW()-13)/2),0)),"",OFFSET('10. SEGUIMIENTO 2025'!$P$14,INT((ROW()-13)/2),0)),IF(ISBLANK(OFFSET('9. METAS'!$P$20,INT((ROW()-14)/2),0)),"",OFFSET('9. METAS'!$P$20,INT((ROW()-14)/2),0)))</f>
        <v>19</v>
      </c>
      <c r="M186" s="197">
        <f ca="1">IF(MOD(ROW()-13,2)=0,IF(ISBLANK(OFFSET('10. SEGUIMIENTO 2025'!$Q$14,INT((ROW()-13)/2),0)),"",OFFSET('10. SEGUIMIENTO 2025'!$Q$14,INT((ROW()-13)/2),0)),IF(ISBLANK(OFFSET('9. METAS'!$Q$20,INT((ROW()-14)/2),0)),"",OFFSET('9. METAS'!$Q$20,INT((ROW()-14)/2),0)))</f>
        <v>7</v>
      </c>
      <c r="N186" s="770"/>
      <c r="O186" s="772"/>
      <c r="P186" s="776"/>
    </row>
    <row r="187" spans="3:16">
      <c r="C187" s="756" t="str">
        <f ca="1">IF(ISBLANK(OFFSET('5. Pp (3 años)'!$C$45,INT((ROW()-13)/2),0)),"",OFFSET('5. Pp (3 años)'!$C$45,INT((ROW()-13)/2),0))</f>
        <v>Actividad</v>
      </c>
      <c r="D187" s="749" t="str">
        <f ca="1">IF(ISBLANK(OFFSET('5. Pp (3 años)'!$D$45,INT((ROW()-13)/2),0)),"",OFFSET('5. Pp (3 años)'!$D$45,INT((ROW()-13)/2),0))</f>
        <v xml:space="preserve">2.1.1.14.1 Gestión del avance financiero de las obras publicas 
 </v>
      </c>
      <c r="E187" s="749" t="str">
        <f ca="1">IF(ISBLANK(OFFSET('5. Pp (3 años)'!$E$45,INT((ROW()-13)/2),0)),"",OFFSET('5. Pp (3 años)'!$E$45,INT((ROW()-13)/2),0))</f>
        <v>PPOPD: Porcentaje del pagado de la obra pública devengada.</v>
      </c>
      <c r="F187" s="751" t="str">
        <f ca="1">IF(ISBLANK(OFFSET('5. Pp (3 años)'!$K$45,INT((ROW()-13)/2),0)),"",OFFSET('5. Pp (3 años)'!$K$45,INT((ROW()-13)/2),0))</f>
        <v>Ascendente</v>
      </c>
      <c r="G187" s="753" t="str">
        <f ca="1">IF(ISBLANK(OFFSET('5. Pp (3 años)'!$H$45,INT((ROW()-13)/2),0)),"",OFFSET('5. Pp (3 años)'!$H$45,INT((ROW()-13)/2),0))</f>
        <v>Trimestral</v>
      </c>
      <c r="H187" s="760">
        <f ca="1">IF(ISBLANK(OFFSET('9. METAS'!$K$20,INT((ROW()-13)/2),0)),"",OFFSET('9. METAS'!$K$20,INT((ROW()-13)/2),0))</f>
        <v>182</v>
      </c>
      <c r="I187" s="763"/>
      <c r="J187" s="195">
        <f ca="1">IF(MOD(ROW()-13,2)=0,IF(ISBLANK(OFFSET('10. SEGUIMIENTO 2025'!$N$14,INT((ROW()-13)/2),0)),"",OFFSET('10. SEGUIMIENTO 2025'!$N$14,INT((ROW()-13)/2),0)),IF(ISBLANK(OFFSET('9. METAS'!$N$20,INT((ROW()-14)/2),0)),"",OFFSET('9. METAS'!$N$20,INT((ROW()-14)/2),0)))</f>
        <v>41</v>
      </c>
      <c r="K187" s="196" t="str">
        <f ca="1">IF(MOD(ROW()-13,2)=0,IF(ISBLANK(OFFSET('10. SEGUIMIENTO 2025'!$O$14,INT((ROW()-13)/2),0)),"",OFFSET('10. SEGUIMIENTO 2025'!$O$14,INT((ROW()-13)/2),0)),IF(ISBLANK(OFFSET('9. METAS'!$O$20,INT((ROW()-14)/2),0)),"",OFFSET('9. METAS'!$O$20,INT((ROW()-14)/2),0)))</f>
        <v/>
      </c>
      <c r="L187" s="196" t="str">
        <f ca="1">IF(MOD(ROW()-13,2)=0,IF(ISBLANK(OFFSET('10. SEGUIMIENTO 2025'!$P$14,INT((ROW()-13)/2),0)),"",OFFSET('10. SEGUIMIENTO 2025'!$P$14,INT((ROW()-13)/2),0)),IF(ISBLANK(OFFSET('9. METAS'!$P$20,INT((ROW()-14)/2),0)),"",OFFSET('9. METAS'!$P$20,INT((ROW()-14)/2),0)))</f>
        <v/>
      </c>
      <c r="M187" s="197" t="str">
        <f ca="1">IF(MOD(ROW()-13,2)=0,IF(ISBLANK(OFFSET('10. SEGUIMIENTO 2025'!$Q$14,INT((ROW()-13)/2),0)),"",OFFSET('10. SEGUIMIENTO 2025'!$Q$14,INT((ROW()-13)/2),0)),IF(ISBLANK(OFFSET('9. METAS'!$Q$20,INT((ROW()-14)/2),0)),"",OFFSET('9. METAS'!$Q$20,INT((ROW()-14)/2),0)))</f>
        <v/>
      </c>
      <c r="N187" s="769" t="str">
        <f ca="1">IFERROR(J187/J188,"ND")</f>
        <v>ND</v>
      </c>
      <c r="O187" s="771">
        <f ca="1">IFERROR(((J187)/H187),"ND")</f>
        <v>0.22527472527472528</v>
      </c>
      <c r="P187" s="775"/>
    </row>
    <row r="188" spans="3:16">
      <c r="C188" s="747"/>
      <c r="D188" s="749"/>
      <c r="E188" s="749"/>
      <c r="F188" s="751"/>
      <c r="G188" s="753"/>
      <c r="H188" s="760"/>
      <c r="I188" s="764"/>
      <c r="J188" s="195">
        <f ca="1">IF(MOD(ROW()-13,2)=0,IF(ISBLANK(OFFSET('10. SEGUIMIENTO 2025'!$N$14,INT((ROW()-13)/2),0)),"",OFFSET('10. SEGUIMIENTO 2025'!$N$14,INT((ROW()-13)/2),0)),IF(ISBLANK(OFFSET('9. METAS'!$N$20,INT((ROW()-14)/2),0)),"",OFFSET('9. METAS'!$N$20,INT((ROW()-14)/2),0)))</f>
        <v>0</v>
      </c>
      <c r="K188" s="196">
        <f ca="1">IF(MOD(ROW()-13,2)=0,IF(ISBLANK(OFFSET('10. SEGUIMIENTO 2025'!$O$14,INT((ROW()-13)/2),0)),"",OFFSET('10. SEGUIMIENTO 2025'!$O$14,INT((ROW()-13)/2),0)),IF(ISBLANK(OFFSET('9. METAS'!$O$20,INT((ROW()-14)/2),0)),"",OFFSET('9. METAS'!$O$20,INT((ROW()-14)/2),0)))</f>
        <v>21</v>
      </c>
      <c r="L188" s="196">
        <f ca="1">IF(MOD(ROW()-13,2)=0,IF(ISBLANK(OFFSET('10. SEGUIMIENTO 2025'!$P$14,INT((ROW()-13)/2),0)),"",OFFSET('10. SEGUIMIENTO 2025'!$P$14,INT((ROW()-13)/2),0)),IF(ISBLANK(OFFSET('9. METAS'!$P$20,INT((ROW()-14)/2),0)),"",OFFSET('9. METAS'!$P$20,INT((ROW()-14)/2),0)))</f>
        <v>57</v>
      </c>
      <c r="M188" s="197">
        <f ca="1">IF(MOD(ROW()-13,2)=0,IF(ISBLANK(OFFSET('10. SEGUIMIENTO 2025'!$Q$14,INT((ROW()-13)/2),0)),"",OFFSET('10. SEGUIMIENTO 2025'!$Q$14,INT((ROW()-13)/2),0)),IF(ISBLANK(OFFSET('9. METAS'!$Q$20,INT((ROW()-14)/2),0)),"",OFFSET('9. METAS'!$Q$20,INT((ROW()-14)/2),0)))</f>
        <v>104</v>
      </c>
      <c r="N188" s="770"/>
      <c r="O188" s="772"/>
      <c r="P188" s="776"/>
    </row>
    <row r="189" spans="3:16">
      <c r="C189" s="756" t="str">
        <f ca="1">IF(ISBLANK(OFFSET('5. Pp (3 años)'!$C$45,INT((ROW()-13)/2),0)),"",OFFSET('5. Pp (3 años)'!$C$45,INT((ROW()-13)/2),0))</f>
        <v/>
      </c>
      <c r="D189" s="749" t="str">
        <f ca="1">IF(ISBLANK(OFFSET('5. Pp (3 años)'!$D$45,INT((ROW()-13)/2),0)),"",OFFSET('5. Pp (3 años)'!$D$45,INT((ROW()-13)/2),0))</f>
        <v/>
      </c>
      <c r="E189" s="749" t="str">
        <f ca="1">IF(ISBLANK(OFFSET('5. Pp (3 años)'!$E$45,INT((ROW()-13)/2),0)),"",OFFSET('5. Pp (3 años)'!$E$45,INT((ROW()-13)/2),0))</f>
        <v/>
      </c>
      <c r="F189" s="751" t="str">
        <f ca="1">IF(ISBLANK(OFFSET('5. Pp (3 años)'!$K$45,INT((ROW()-13)/2),0)),"",OFFSET('5. Pp (3 años)'!$K$45,INT((ROW()-13)/2),0))</f>
        <v/>
      </c>
      <c r="G189" s="753" t="str">
        <f ca="1">IF(ISBLANK(OFFSET('5. Pp (3 años)'!$H$45,INT((ROW()-13)/2),0)),"",OFFSET('5. Pp (3 años)'!$H$45,INT((ROW()-13)/2),0))</f>
        <v/>
      </c>
      <c r="H189" s="760" t="str">
        <f ca="1">IF(ISBLANK(OFFSET('9. METAS'!$K$20,INT((ROW()-13)/2),0)),"",OFFSET('9. METAS'!$K$20,INT((ROW()-13)/2),0))</f>
        <v/>
      </c>
      <c r="I189" s="763"/>
      <c r="J189" s="195">
        <f ca="1">IF(MOD(ROW()-13,2)=0,IF(ISBLANK(OFFSET('10. SEGUIMIENTO 2025'!$N$14,INT((ROW()-13)/2),0)),"",OFFSET('10. SEGUIMIENTO 2025'!$N$14,INT((ROW()-13)/2),0)),IF(ISBLANK(OFFSET('9. METAS'!$N$20,INT((ROW()-14)/2),0)),"",OFFSET('9. METAS'!$N$20,INT((ROW()-14)/2),0)))</f>
        <v>41</v>
      </c>
      <c r="K189" s="196" t="str">
        <f ca="1">IF(MOD(ROW()-13,2)=0,IF(ISBLANK(OFFSET('10. SEGUIMIENTO 2025'!$O$14,INT((ROW()-13)/2),0)),"",OFFSET('10. SEGUIMIENTO 2025'!$O$14,INT((ROW()-13)/2),0)),IF(ISBLANK(OFFSET('9. METAS'!$O$20,INT((ROW()-14)/2),0)),"",OFFSET('9. METAS'!$O$20,INT((ROW()-14)/2),0)))</f>
        <v/>
      </c>
      <c r="L189" s="196" t="str">
        <f ca="1">IF(MOD(ROW()-13,2)=0,IF(ISBLANK(OFFSET('10. SEGUIMIENTO 2025'!$P$14,INT((ROW()-13)/2),0)),"",OFFSET('10. SEGUIMIENTO 2025'!$P$14,INT((ROW()-13)/2),0)),IF(ISBLANK(OFFSET('9. METAS'!$P$20,INT((ROW()-14)/2),0)),"",OFFSET('9. METAS'!$P$20,INT((ROW()-14)/2),0)))</f>
        <v/>
      </c>
      <c r="M189" s="197" t="str">
        <f ca="1">IF(MOD(ROW()-13,2)=0,IF(ISBLANK(OFFSET('10. SEGUIMIENTO 2025'!$Q$14,INT((ROW()-13)/2),0)),"",OFFSET('10. SEGUIMIENTO 2025'!$Q$14,INT((ROW()-13)/2),0)),IF(ISBLANK(OFFSET('9. METAS'!$Q$20,INT((ROW()-14)/2),0)),"",OFFSET('9. METAS'!$Q$20,INT((ROW()-14)/2),0)))</f>
        <v/>
      </c>
      <c r="N189" s="769" t="str">
        <f ca="1">IFERROR(J189/J190,"ND")</f>
        <v>ND</v>
      </c>
      <c r="O189" s="771" t="str">
        <f ca="1">IFERROR(((J189)/H189),"ND")</f>
        <v>ND</v>
      </c>
      <c r="P189" s="775"/>
    </row>
    <row r="190" spans="3:16">
      <c r="C190" s="747"/>
      <c r="D190" s="749"/>
      <c r="E190" s="749"/>
      <c r="F190" s="751"/>
      <c r="G190" s="753"/>
      <c r="H190" s="760"/>
      <c r="I190" s="764"/>
      <c r="J190" s="195" t="str">
        <f ca="1">IF(MOD(ROW()-13,2)=0,IF(ISBLANK(OFFSET('10. SEGUIMIENTO 2025'!$N$14,INT((ROW()-13)/2),0)),"",OFFSET('10. SEGUIMIENTO 2025'!$N$14,INT((ROW()-13)/2),0)),IF(ISBLANK(OFFSET('9. METAS'!$N$20,INT((ROW()-14)/2),0)),"",OFFSET('9. METAS'!$N$20,INT((ROW()-14)/2),0)))</f>
        <v/>
      </c>
      <c r="K190" s="196" t="str">
        <f ca="1">IF(MOD(ROW()-13,2)=0,IF(ISBLANK(OFFSET('10. SEGUIMIENTO 2025'!$O$14,INT((ROW()-13)/2),0)),"",OFFSET('10. SEGUIMIENTO 2025'!$O$14,INT((ROW()-13)/2),0)),IF(ISBLANK(OFFSET('9. METAS'!$O$20,INT((ROW()-14)/2),0)),"",OFFSET('9. METAS'!$O$20,INT((ROW()-14)/2),0)))</f>
        <v/>
      </c>
      <c r="L190" s="196" t="str">
        <f ca="1">IF(MOD(ROW()-13,2)=0,IF(ISBLANK(OFFSET('10. SEGUIMIENTO 2025'!$P$14,INT((ROW()-13)/2),0)),"",OFFSET('10. SEGUIMIENTO 2025'!$P$14,INT((ROW()-13)/2),0)),IF(ISBLANK(OFFSET('9. METAS'!$P$20,INT((ROW()-14)/2),0)),"",OFFSET('9. METAS'!$P$20,INT((ROW()-14)/2),0)))</f>
        <v/>
      </c>
      <c r="M190" s="197" t="str">
        <f ca="1">IF(MOD(ROW()-13,2)=0,IF(ISBLANK(OFFSET('10. SEGUIMIENTO 2025'!$Q$14,INT((ROW()-13)/2),0)),"",OFFSET('10. SEGUIMIENTO 2025'!$Q$14,INT((ROW()-13)/2),0)),IF(ISBLANK(OFFSET('9. METAS'!$Q$20,INT((ROW()-14)/2),0)),"",OFFSET('9. METAS'!$Q$20,INT((ROW()-14)/2),0)))</f>
        <v/>
      </c>
      <c r="N190" s="770"/>
      <c r="O190" s="772"/>
      <c r="P190" s="776"/>
    </row>
    <row r="191" spans="3:16">
      <c r="C191" s="756" t="str">
        <f ca="1">IF(ISBLANK(OFFSET('5. Pp (3 años)'!$C$45,INT((ROW()-13)/2),0)),"",OFFSET('5. Pp (3 años)'!$C$45,INT((ROW()-13)/2),0))</f>
        <v/>
      </c>
      <c r="D191" s="749" t="str">
        <f ca="1">IF(ISBLANK(OFFSET('5. Pp (3 años)'!$D$45,INT((ROW()-13)/2),0)),"",OFFSET('5. Pp (3 años)'!$D$45,INT((ROW()-13)/2),0))</f>
        <v/>
      </c>
      <c r="E191" s="749" t="str">
        <f ca="1">IF(ISBLANK(OFFSET('5. Pp (3 años)'!$E$45,INT((ROW()-13)/2),0)),"",OFFSET('5. Pp (3 años)'!$E$45,INT((ROW()-13)/2),0))</f>
        <v/>
      </c>
      <c r="F191" s="751" t="str">
        <f ca="1">IF(ISBLANK(OFFSET('5. Pp (3 años)'!$K$45,INT((ROW()-13)/2),0)),"",OFFSET('5. Pp (3 años)'!$K$45,INT((ROW()-13)/2),0))</f>
        <v/>
      </c>
      <c r="G191" s="753" t="str">
        <f ca="1">IF(ISBLANK(OFFSET('5. Pp (3 años)'!$H$45,INT((ROW()-13)/2),0)),"",OFFSET('5. Pp (3 años)'!$H$45,INT((ROW()-13)/2),0))</f>
        <v/>
      </c>
      <c r="H191" s="760" t="str">
        <f ca="1">IF(ISBLANK(OFFSET('9. METAS'!$K$20,INT((ROW()-13)/2),0)),"",OFFSET('9. METAS'!$K$20,INT((ROW()-13)/2),0))</f>
        <v/>
      </c>
      <c r="I191" s="763"/>
      <c r="J191" s="195">
        <f ca="1">IF(MOD(ROW()-13,2)=0,IF(ISBLANK(OFFSET('10. SEGUIMIENTO 2025'!$N$14,INT((ROW()-13)/2),0)),"",OFFSET('10. SEGUIMIENTO 2025'!$N$14,INT((ROW()-13)/2),0)),IF(ISBLANK(OFFSET('9. METAS'!$N$20,INT((ROW()-14)/2),0)),"",OFFSET('9. METAS'!$N$20,INT((ROW()-14)/2),0)))</f>
        <v>41</v>
      </c>
      <c r="K191" s="196" t="str">
        <f ca="1">IF(MOD(ROW()-13,2)=0,IF(ISBLANK(OFFSET('10. SEGUIMIENTO 2025'!$O$14,INT((ROW()-13)/2),0)),"",OFFSET('10. SEGUIMIENTO 2025'!$O$14,INT((ROW()-13)/2),0)),IF(ISBLANK(OFFSET('9. METAS'!$O$20,INT((ROW()-14)/2),0)),"",OFFSET('9. METAS'!$O$20,INT((ROW()-14)/2),0)))</f>
        <v/>
      </c>
      <c r="L191" s="196" t="str">
        <f ca="1">IF(MOD(ROW()-13,2)=0,IF(ISBLANK(OFFSET('10. SEGUIMIENTO 2025'!$P$14,INT((ROW()-13)/2),0)),"",OFFSET('10. SEGUIMIENTO 2025'!$P$14,INT((ROW()-13)/2),0)),IF(ISBLANK(OFFSET('9. METAS'!$P$20,INT((ROW()-14)/2),0)),"",OFFSET('9. METAS'!$P$20,INT((ROW()-14)/2),0)))</f>
        <v/>
      </c>
      <c r="M191" s="197" t="str">
        <f ca="1">IF(MOD(ROW()-13,2)=0,IF(ISBLANK(OFFSET('10. SEGUIMIENTO 2025'!$Q$14,INT((ROW()-13)/2),0)),"",OFFSET('10. SEGUIMIENTO 2025'!$Q$14,INT((ROW()-13)/2),0)),IF(ISBLANK(OFFSET('9. METAS'!$Q$20,INT((ROW()-14)/2),0)),"",OFFSET('9. METAS'!$Q$20,INT((ROW()-14)/2),0)))</f>
        <v/>
      </c>
      <c r="N191" s="769" t="str">
        <f ca="1">IFERROR(J191/J192,"ND")</f>
        <v>ND</v>
      </c>
      <c r="O191" s="771" t="str">
        <f ca="1">IFERROR(((J191)/H191),"ND")</f>
        <v>ND</v>
      </c>
      <c r="P191" s="775"/>
    </row>
    <row r="192" spans="3:16">
      <c r="C192" s="747"/>
      <c r="D192" s="749"/>
      <c r="E192" s="749"/>
      <c r="F192" s="751"/>
      <c r="G192" s="753"/>
      <c r="H192" s="760"/>
      <c r="I192" s="764"/>
      <c r="J192" s="195" t="str">
        <f ca="1">IF(MOD(ROW()-13,2)=0,IF(ISBLANK(OFFSET('10. SEGUIMIENTO 2025'!$N$14,INT((ROW()-13)/2),0)),"",OFFSET('10. SEGUIMIENTO 2025'!$N$14,INT((ROW()-13)/2),0)),IF(ISBLANK(OFFSET('9. METAS'!$N$20,INT((ROW()-14)/2),0)),"",OFFSET('9. METAS'!$N$20,INT((ROW()-14)/2),0)))</f>
        <v/>
      </c>
      <c r="K192" s="196" t="str">
        <f ca="1">IF(MOD(ROW()-13,2)=0,IF(ISBLANK(OFFSET('10. SEGUIMIENTO 2025'!$O$14,INT((ROW()-13)/2),0)),"",OFFSET('10. SEGUIMIENTO 2025'!$O$14,INT((ROW()-13)/2),0)),IF(ISBLANK(OFFSET('9. METAS'!$O$20,INT((ROW()-14)/2),0)),"",OFFSET('9. METAS'!$O$20,INT((ROW()-14)/2),0)))</f>
        <v/>
      </c>
      <c r="L192" s="196" t="str">
        <f ca="1">IF(MOD(ROW()-13,2)=0,IF(ISBLANK(OFFSET('10. SEGUIMIENTO 2025'!$P$14,INT((ROW()-13)/2),0)),"",OFFSET('10. SEGUIMIENTO 2025'!$P$14,INT((ROW()-13)/2),0)),IF(ISBLANK(OFFSET('9. METAS'!$P$20,INT((ROW()-14)/2),0)),"",OFFSET('9. METAS'!$P$20,INT((ROW()-14)/2),0)))</f>
        <v/>
      </c>
      <c r="M192" s="197" t="str">
        <f ca="1">IF(MOD(ROW()-13,2)=0,IF(ISBLANK(OFFSET('10. SEGUIMIENTO 2025'!$Q$14,INT((ROW()-13)/2),0)),"",OFFSET('10. SEGUIMIENTO 2025'!$Q$14,INT((ROW()-13)/2),0)),IF(ISBLANK(OFFSET('9. METAS'!$Q$20,INT((ROW()-14)/2),0)),"",OFFSET('9. METAS'!$Q$20,INT((ROW()-14)/2),0)))</f>
        <v/>
      </c>
      <c r="N192" s="770"/>
      <c r="O192" s="772"/>
      <c r="P192" s="776"/>
    </row>
    <row r="193" spans="3:16">
      <c r="C193" s="756" t="str">
        <f ca="1">IF(ISBLANK(OFFSET('5. Pp (3 años)'!$C$45,INT((ROW()-13)/2),0)),"",OFFSET('5. Pp (3 años)'!$C$45,INT((ROW()-13)/2),0))</f>
        <v/>
      </c>
      <c r="D193" s="749" t="str">
        <f ca="1">IF(ISBLANK(OFFSET('5. Pp (3 años)'!$D$45,INT((ROW()-13)/2),0)),"",OFFSET('5. Pp (3 años)'!$D$45,INT((ROW()-13)/2),0))</f>
        <v/>
      </c>
      <c r="E193" s="749" t="str">
        <f ca="1">IF(ISBLANK(OFFSET('5. Pp (3 años)'!$E$45,INT((ROW()-13)/2),0)),"",OFFSET('5. Pp (3 años)'!$E$45,INT((ROW()-13)/2),0))</f>
        <v/>
      </c>
      <c r="F193" s="751" t="str">
        <f ca="1">IF(ISBLANK(OFFSET('5. Pp (3 años)'!$K$45,INT((ROW()-13)/2),0)),"",OFFSET('5. Pp (3 años)'!$K$45,INT((ROW()-13)/2),0))</f>
        <v/>
      </c>
      <c r="G193" s="753" t="str">
        <f ca="1">IF(ISBLANK(OFFSET('5. Pp (3 años)'!$H$45,INT((ROW()-13)/2),0)),"",OFFSET('5. Pp (3 años)'!$H$45,INT((ROW()-13)/2),0))</f>
        <v/>
      </c>
      <c r="H193" s="760" t="str">
        <f ca="1">IF(ISBLANK(OFFSET('9. METAS'!$K$20,INT((ROW()-13)/2),0)),"",OFFSET('9. METAS'!$K$20,INT((ROW()-13)/2),0))</f>
        <v/>
      </c>
      <c r="I193" s="763"/>
      <c r="J193" s="195">
        <f ca="1">IF(MOD(ROW()-13,2)=0,IF(ISBLANK(OFFSET('10. SEGUIMIENTO 2025'!$N$14,INT((ROW()-13)/2),0)),"",OFFSET('10. SEGUIMIENTO 2025'!$N$14,INT((ROW()-13)/2),0)),IF(ISBLANK(OFFSET('9. METAS'!$N$20,INT((ROW()-14)/2),0)),"",OFFSET('9. METAS'!$N$20,INT((ROW()-14)/2),0)))</f>
        <v>41</v>
      </c>
      <c r="K193" s="196" t="str">
        <f ca="1">IF(MOD(ROW()-13,2)=0,IF(ISBLANK(OFFSET('10. SEGUIMIENTO 2025'!$O$14,INT((ROW()-13)/2),0)),"",OFFSET('10. SEGUIMIENTO 2025'!$O$14,INT((ROW()-13)/2),0)),IF(ISBLANK(OFFSET('9. METAS'!$O$20,INT((ROW()-14)/2),0)),"",OFFSET('9. METAS'!$O$20,INT((ROW()-14)/2),0)))</f>
        <v/>
      </c>
      <c r="L193" s="196" t="str">
        <f ca="1">IF(MOD(ROW()-13,2)=0,IF(ISBLANK(OFFSET('10. SEGUIMIENTO 2025'!$P$14,INT((ROW()-13)/2),0)),"",OFFSET('10. SEGUIMIENTO 2025'!$P$14,INT((ROW()-13)/2),0)),IF(ISBLANK(OFFSET('9. METAS'!$P$20,INT((ROW()-14)/2),0)),"",OFFSET('9. METAS'!$P$20,INT((ROW()-14)/2),0)))</f>
        <v/>
      </c>
      <c r="M193" s="197" t="str">
        <f ca="1">IF(MOD(ROW()-13,2)=0,IF(ISBLANK(OFFSET('10. SEGUIMIENTO 2025'!$Q$14,INT((ROW()-13)/2),0)),"",OFFSET('10. SEGUIMIENTO 2025'!$Q$14,INT((ROW()-13)/2),0)),IF(ISBLANK(OFFSET('9. METAS'!$Q$20,INT((ROW()-14)/2),0)),"",OFFSET('9. METAS'!$Q$20,INT((ROW()-14)/2),0)))</f>
        <v/>
      </c>
      <c r="N193" s="769" t="str">
        <f ca="1">IFERROR(J193/J194,"ND")</f>
        <v>ND</v>
      </c>
      <c r="O193" s="771" t="str">
        <f ca="1">IFERROR(((J193)/H193),"ND")</f>
        <v>ND</v>
      </c>
      <c r="P193" s="775"/>
    </row>
    <row r="194" spans="3:16">
      <c r="C194" s="747"/>
      <c r="D194" s="749"/>
      <c r="E194" s="749"/>
      <c r="F194" s="751"/>
      <c r="G194" s="753"/>
      <c r="H194" s="760"/>
      <c r="I194" s="764"/>
      <c r="J194" s="195" t="str">
        <f ca="1">IF(MOD(ROW()-13,2)=0,IF(ISBLANK(OFFSET('10. SEGUIMIENTO 2025'!$N$14,INT((ROW()-13)/2),0)),"",OFFSET('10. SEGUIMIENTO 2025'!$N$14,INT((ROW()-13)/2),0)),IF(ISBLANK(OFFSET('9. METAS'!$N$20,INT((ROW()-14)/2),0)),"",OFFSET('9. METAS'!$N$20,INT((ROW()-14)/2),0)))</f>
        <v/>
      </c>
      <c r="K194" s="196" t="str">
        <f ca="1">IF(MOD(ROW()-13,2)=0,IF(ISBLANK(OFFSET('10. SEGUIMIENTO 2025'!$O$14,INT((ROW()-13)/2),0)),"",OFFSET('10. SEGUIMIENTO 2025'!$O$14,INT((ROW()-13)/2),0)),IF(ISBLANK(OFFSET('9. METAS'!$O$20,INT((ROW()-14)/2),0)),"",OFFSET('9. METAS'!$O$20,INT((ROW()-14)/2),0)))</f>
        <v/>
      </c>
      <c r="L194" s="196" t="str">
        <f ca="1">IF(MOD(ROW()-13,2)=0,IF(ISBLANK(OFFSET('10. SEGUIMIENTO 2025'!$P$14,INT((ROW()-13)/2),0)),"",OFFSET('10. SEGUIMIENTO 2025'!$P$14,INT((ROW()-13)/2),0)),IF(ISBLANK(OFFSET('9. METAS'!$P$20,INT((ROW()-14)/2),0)),"",OFFSET('9. METAS'!$P$20,INT((ROW()-14)/2),0)))</f>
        <v/>
      </c>
      <c r="M194" s="197" t="str">
        <f ca="1">IF(MOD(ROW()-13,2)=0,IF(ISBLANK(OFFSET('10. SEGUIMIENTO 2025'!$Q$14,INT((ROW()-13)/2),0)),"",OFFSET('10. SEGUIMIENTO 2025'!$Q$14,INT((ROW()-13)/2),0)),IF(ISBLANK(OFFSET('9. METAS'!$Q$20,INT((ROW()-14)/2),0)),"",OFFSET('9. METAS'!$Q$20,INT((ROW()-14)/2),0)))</f>
        <v/>
      </c>
      <c r="N194" s="770"/>
      <c r="O194" s="772"/>
      <c r="P194" s="776"/>
    </row>
    <row r="195" spans="3:16">
      <c r="C195" s="756" t="str">
        <f ca="1">IF(ISBLANK(OFFSET('5. Pp (3 años)'!$C$45,INT((ROW()-13)/2),0)),"",OFFSET('5. Pp (3 años)'!$C$45,INT((ROW()-13)/2),0))</f>
        <v/>
      </c>
      <c r="D195" s="749" t="str">
        <f ca="1">IF(ISBLANK(OFFSET('5. Pp (3 años)'!$D$45,INT((ROW()-13)/2),0)),"",OFFSET('5. Pp (3 años)'!$D$45,INT((ROW()-13)/2),0))</f>
        <v/>
      </c>
      <c r="E195" s="749" t="str">
        <f ca="1">IF(ISBLANK(OFFSET('5. Pp (3 años)'!$E$45,INT((ROW()-13)/2),0)),"",OFFSET('5. Pp (3 años)'!$E$45,INT((ROW()-13)/2),0))</f>
        <v/>
      </c>
      <c r="F195" s="751" t="str">
        <f ca="1">IF(ISBLANK(OFFSET('5. Pp (3 años)'!$K$45,INT((ROW()-13)/2),0)),"",OFFSET('5. Pp (3 años)'!$K$45,INT((ROW()-13)/2),0))</f>
        <v/>
      </c>
      <c r="G195" s="753" t="str">
        <f ca="1">IF(ISBLANK(OFFSET('5. Pp (3 años)'!$H$45,INT((ROW()-13)/2),0)),"",OFFSET('5. Pp (3 años)'!$H$45,INT((ROW()-13)/2),0))</f>
        <v/>
      </c>
      <c r="H195" s="760" t="str">
        <f ca="1">IF(ISBLANK(OFFSET('9. METAS'!$K$20,INT((ROW()-13)/2),0)),"",OFFSET('9. METAS'!$K$20,INT((ROW()-13)/2),0))</f>
        <v/>
      </c>
      <c r="I195" s="763"/>
      <c r="J195" s="195">
        <f ca="1">IF(MOD(ROW()-13,2)=0,IF(ISBLANK(OFFSET('10. SEGUIMIENTO 2025'!$N$14,INT((ROW()-13)/2),0)),"",OFFSET('10. SEGUIMIENTO 2025'!$N$14,INT((ROW()-13)/2),0)),IF(ISBLANK(OFFSET('9. METAS'!$N$20,INT((ROW()-14)/2),0)),"",OFFSET('9. METAS'!$N$20,INT((ROW()-14)/2),0)))</f>
        <v>41</v>
      </c>
      <c r="K195" s="196" t="str">
        <f ca="1">IF(MOD(ROW()-13,2)=0,IF(ISBLANK(OFFSET('10. SEGUIMIENTO 2025'!$O$14,INT((ROW()-13)/2),0)),"",OFFSET('10. SEGUIMIENTO 2025'!$O$14,INT((ROW()-13)/2),0)),IF(ISBLANK(OFFSET('9. METAS'!$O$20,INT((ROW()-14)/2),0)),"",OFFSET('9. METAS'!$O$20,INT((ROW()-14)/2),0)))</f>
        <v/>
      </c>
      <c r="L195" s="196" t="str">
        <f ca="1">IF(MOD(ROW()-13,2)=0,IF(ISBLANK(OFFSET('10. SEGUIMIENTO 2025'!$P$14,INT((ROW()-13)/2),0)),"",OFFSET('10. SEGUIMIENTO 2025'!$P$14,INT((ROW()-13)/2),0)),IF(ISBLANK(OFFSET('9. METAS'!$P$20,INT((ROW()-14)/2),0)),"",OFFSET('9. METAS'!$P$20,INT((ROW()-14)/2),0)))</f>
        <v/>
      </c>
      <c r="M195" s="197" t="str">
        <f ca="1">IF(MOD(ROW()-13,2)=0,IF(ISBLANK(OFFSET('10. SEGUIMIENTO 2025'!$Q$14,INT((ROW()-13)/2),0)),"",OFFSET('10. SEGUIMIENTO 2025'!$Q$14,INT((ROW()-13)/2),0)),IF(ISBLANK(OFFSET('9. METAS'!$Q$20,INT((ROW()-14)/2),0)),"",OFFSET('9. METAS'!$Q$20,INT((ROW()-14)/2),0)))</f>
        <v/>
      </c>
      <c r="N195" s="769" t="str">
        <f ca="1">IFERROR(J195/J196,"ND")</f>
        <v>ND</v>
      </c>
      <c r="O195" s="771" t="str">
        <f ca="1">IFERROR(((J195)/H195),"ND")</f>
        <v>ND</v>
      </c>
      <c r="P195" s="775"/>
    </row>
    <row r="196" spans="3:16">
      <c r="C196" s="747"/>
      <c r="D196" s="749"/>
      <c r="E196" s="749"/>
      <c r="F196" s="751"/>
      <c r="G196" s="753"/>
      <c r="H196" s="760"/>
      <c r="I196" s="764"/>
      <c r="J196" s="195" t="str">
        <f ca="1">IF(MOD(ROW()-13,2)=0,IF(ISBLANK(OFFSET('10. SEGUIMIENTO 2025'!$N$14,INT((ROW()-13)/2),0)),"",OFFSET('10. SEGUIMIENTO 2025'!$N$14,INT((ROW()-13)/2),0)),IF(ISBLANK(OFFSET('9. METAS'!$N$20,INT((ROW()-14)/2),0)),"",OFFSET('9. METAS'!$N$20,INT((ROW()-14)/2),0)))</f>
        <v/>
      </c>
      <c r="K196" s="196" t="str">
        <f ca="1">IF(MOD(ROW()-13,2)=0,IF(ISBLANK(OFFSET('10. SEGUIMIENTO 2025'!$O$14,INT((ROW()-13)/2),0)),"",OFFSET('10. SEGUIMIENTO 2025'!$O$14,INT((ROW()-13)/2),0)),IF(ISBLANK(OFFSET('9. METAS'!$O$20,INT((ROW()-14)/2),0)),"",OFFSET('9. METAS'!$O$20,INT((ROW()-14)/2),0)))</f>
        <v/>
      </c>
      <c r="L196" s="196" t="str">
        <f ca="1">IF(MOD(ROW()-13,2)=0,IF(ISBLANK(OFFSET('10. SEGUIMIENTO 2025'!$P$14,INT((ROW()-13)/2),0)),"",OFFSET('10. SEGUIMIENTO 2025'!$P$14,INT((ROW()-13)/2),0)),IF(ISBLANK(OFFSET('9. METAS'!$P$20,INT((ROW()-14)/2),0)),"",OFFSET('9. METAS'!$P$20,INT((ROW()-14)/2),0)))</f>
        <v/>
      </c>
      <c r="M196" s="197" t="str">
        <f ca="1">IF(MOD(ROW()-13,2)=0,IF(ISBLANK(OFFSET('10. SEGUIMIENTO 2025'!$Q$14,INT((ROW()-13)/2),0)),"",OFFSET('10. SEGUIMIENTO 2025'!$Q$14,INT((ROW()-13)/2),0)),IF(ISBLANK(OFFSET('9. METAS'!$Q$20,INT((ROW()-14)/2),0)),"",OFFSET('9. METAS'!$Q$20,INT((ROW()-14)/2),0)))</f>
        <v/>
      </c>
      <c r="N196" s="770"/>
      <c r="O196" s="772"/>
      <c r="P196" s="776"/>
    </row>
    <row r="197" spans="3:16">
      <c r="C197" s="756" t="str">
        <f ca="1">IF(ISBLANK(OFFSET('5. Pp (3 años)'!$C$45,INT((ROW()-13)/2),0)),"",OFFSET('5. Pp (3 años)'!$C$45,INT((ROW()-13)/2),0))</f>
        <v/>
      </c>
      <c r="D197" s="749" t="str">
        <f ca="1">IF(ISBLANK(OFFSET('5. Pp (3 años)'!$D$45,INT((ROW()-13)/2),0)),"",OFFSET('5. Pp (3 años)'!$D$45,INT((ROW()-13)/2),0))</f>
        <v/>
      </c>
      <c r="E197" s="749" t="str">
        <f ca="1">IF(ISBLANK(OFFSET('5. Pp (3 años)'!$E$45,INT((ROW()-13)/2),0)),"",OFFSET('5. Pp (3 años)'!$E$45,INT((ROW()-13)/2),0))</f>
        <v/>
      </c>
      <c r="F197" s="751" t="str">
        <f ca="1">IF(ISBLANK(OFFSET('5. Pp (3 años)'!$K$45,INT((ROW()-13)/2),0)),"",OFFSET('5. Pp (3 años)'!$K$45,INT((ROW()-13)/2),0))</f>
        <v/>
      </c>
      <c r="G197" s="753" t="str">
        <f ca="1">IF(ISBLANK(OFFSET('5. Pp (3 años)'!$H$45,INT((ROW()-13)/2),0)),"",OFFSET('5. Pp (3 años)'!$H$45,INT((ROW()-13)/2),0))</f>
        <v/>
      </c>
      <c r="H197" s="760" t="str">
        <f ca="1">IF(ISBLANK(OFFSET('9. METAS'!$K$20,INT((ROW()-13)/2),0)),"",OFFSET('9. METAS'!$K$20,INT((ROW()-13)/2),0))</f>
        <v/>
      </c>
      <c r="I197" s="763"/>
      <c r="J197" s="195">
        <f ca="1">IF(MOD(ROW()-13,2)=0,IF(ISBLANK(OFFSET('10. SEGUIMIENTO 2025'!$N$14,INT((ROW()-13)/2),0)),"",OFFSET('10. SEGUIMIENTO 2025'!$N$14,INT((ROW()-13)/2),0)),IF(ISBLANK(OFFSET('9. METAS'!$N$20,INT((ROW()-14)/2),0)),"",OFFSET('9. METAS'!$N$20,INT((ROW()-14)/2),0)))</f>
        <v>41</v>
      </c>
      <c r="K197" s="196" t="str">
        <f ca="1">IF(MOD(ROW()-13,2)=0,IF(ISBLANK(OFFSET('10. SEGUIMIENTO 2025'!$O$14,INT((ROW()-13)/2),0)),"",OFFSET('10. SEGUIMIENTO 2025'!$O$14,INT((ROW()-13)/2),0)),IF(ISBLANK(OFFSET('9. METAS'!$O$20,INT((ROW()-14)/2),0)),"",OFFSET('9. METAS'!$O$20,INT((ROW()-14)/2),0)))</f>
        <v/>
      </c>
      <c r="L197" s="196" t="str">
        <f ca="1">IF(MOD(ROW()-13,2)=0,IF(ISBLANK(OFFSET('10. SEGUIMIENTO 2025'!$P$14,INT((ROW()-13)/2),0)),"",OFFSET('10. SEGUIMIENTO 2025'!$P$14,INT((ROW()-13)/2),0)),IF(ISBLANK(OFFSET('9. METAS'!$P$20,INT((ROW()-14)/2),0)),"",OFFSET('9. METAS'!$P$20,INT((ROW()-14)/2),0)))</f>
        <v/>
      </c>
      <c r="M197" s="197" t="str">
        <f ca="1">IF(MOD(ROW()-13,2)=0,IF(ISBLANK(OFFSET('10. SEGUIMIENTO 2025'!$Q$14,INT((ROW()-13)/2),0)),"",OFFSET('10. SEGUIMIENTO 2025'!$Q$14,INT((ROW()-13)/2),0)),IF(ISBLANK(OFFSET('9. METAS'!$Q$20,INT((ROW()-14)/2),0)),"",OFFSET('9. METAS'!$Q$20,INT((ROW()-14)/2),0)))</f>
        <v/>
      </c>
      <c r="N197" s="769" t="str">
        <f ca="1">IFERROR(J197/J198,"ND")</f>
        <v>ND</v>
      </c>
      <c r="O197" s="771" t="str">
        <f ca="1">IFERROR(((J197)/H197),"ND")</f>
        <v>ND</v>
      </c>
      <c r="P197" s="775"/>
    </row>
    <row r="198" spans="3:16">
      <c r="C198" s="747"/>
      <c r="D198" s="749"/>
      <c r="E198" s="749"/>
      <c r="F198" s="751"/>
      <c r="G198" s="753"/>
      <c r="H198" s="760"/>
      <c r="I198" s="764"/>
      <c r="J198" s="195" t="str">
        <f ca="1">IF(MOD(ROW()-13,2)=0,IF(ISBLANK(OFFSET('10. SEGUIMIENTO 2025'!$N$14,INT((ROW()-13)/2),0)),"",OFFSET('10. SEGUIMIENTO 2025'!$N$14,INT((ROW()-13)/2),0)),IF(ISBLANK(OFFSET('9. METAS'!$N$20,INT((ROW()-14)/2),0)),"",OFFSET('9. METAS'!$N$20,INT((ROW()-14)/2),0)))</f>
        <v/>
      </c>
      <c r="K198" s="196" t="str">
        <f ca="1">IF(MOD(ROW()-13,2)=0,IF(ISBLANK(OFFSET('10. SEGUIMIENTO 2025'!$O$14,INT((ROW()-13)/2),0)),"",OFFSET('10. SEGUIMIENTO 2025'!$O$14,INT((ROW()-13)/2),0)),IF(ISBLANK(OFFSET('9. METAS'!$O$20,INT((ROW()-14)/2),0)),"",OFFSET('9. METAS'!$O$20,INT((ROW()-14)/2),0)))</f>
        <v/>
      </c>
      <c r="L198" s="196" t="str">
        <f ca="1">IF(MOD(ROW()-13,2)=0,IF(ISBLANK(OFFSET('10. SEGUIMIENTO 2025'!$P$14,INT((ROW()-13)/2),0)),"",OFFSET('10. SEGUIMIENTO 2025'!$P$14,INT((ROW()-13)/2),0)),IF(ISBLANK(OFFSET('9. METAS'!$P$20,INT((ROW()-14)/2),0)),"",OFFSET('9. METAS'!$P$20,INT((ROW()-14)/2),0)))</f>
        <v/>
      </c>
      <c r="M198" s="197" t="str">
        <f ca="1">IF(MOD(ROW()-13,2)=0,IF(ISBLANK(OFFSET('10. SEGUIMIENTO 2025'!$Q$14,INT((ROW()-13)/2),0)),"",OFFSET('10. SEGUIMIENTO 2025'!$Q$14,INT((ROW()-13)/2),0)),IF(ISBLANK(OFFSET('9. METAS'!$Q$20,INT((ROW()-14)/2),0)),"",OFFSET('9. METAS'!$Q$20,INT((ROW()-14)/2),0)))</f>
        <v/>
      </c>
      <c r="N198" s="770"/>
      <c r="O198" s="772"/>
      <c r="P198" s="776"/>
    </row>
    <row r="199" spans="3:16">
      <c r="C199" s="756" t="str">
        <f ca="1">IF(ISBLANK(OFFSET('5. Pp (3 años)'!$C$45,INT((ROW()-13)/2),0)),"",OFFSET('5. Pp (3 años)'!$C$45,INT((ROW()-13)/2),0))</f>
        <v/>
      </c>
      <c r="D199" s="749" t="str">
        <f ca="1">IF(ISBLANK(OFFSET('5. Pp (3 años)'!$D$45,INT((ROW()-13)/2),0)),"",OFFSET('5. Pp (3 años)'!$D$45,INT((ROW()-13)/2),0))</f>
        <v/>
      </c>
      <c r="E199" s="749" t="str">
        <f ca="1">IF(ISBLANK(OFFSET('5. Pp (3 años)'!$E$45,INT((ROW()-13)/2),0)),"",OFFSET('5. Pp (3 años)'!$E$45,INT((ROW()-13)/2),0))</f>
        <v/>
      </c>
      <c r="F199" s="751" t="str">
        <f ca="1">IF(ISBLANK(OFFSET('5. Pp (3 años)'!$K$45,INT((ROW()-13)/2),0)),"",OFFSET('5. Pp (3 años)'!$K$45,INT((ROW()-13)/2),0))</f>
        <v/>
      </c>
      <c r="G199" s="753" t="str">
        <f ca="1">IF(ISBLANK(OFFSET('5. Pp (3 años)'!$H$45,INT((ROW()-13)/2),0)),"",OFFSET('5. Pp (3 años)'!$H$45,INT((ROW()-13)/2),0))</f>
        <v/>
      </c>
      <c r="H199" s="760" t="str">
        <f ca="1">IF(ISBLANK(OFFSET('9. METAS'!$K$20,INT((ROW()-13)/2),0)),"",OFFSET('9. METAS'!$K$20,INT((ROW()-13)/2),0))</f>
        <v/>
      </c>
      <c r="I199" s="763"/>
      <c r="J199" s="195">
        <f ca="1">IF(MOD(ROW()-13,2)=0,IF(ISBLANK(OFFSET('10. SEGUIMIENTO 2025'!$N$14,INT((ROW()-13)/2),0)),"",OFFSET('10. SEGUIMIENTO 2025'!$N$14,INT((ROW()-13)/2),0)),IF(ISBLANK(OFFSET('9. METAS'!$N$20,INT((ROW()-14)/2),0)),"",OFFSET('9. METAS'!$N$20,INT((ROW()-14)/2),0)))</f>
        <v>41</v>
      </c>
      <c r="K199" s="196" t="str">
        <f ca="1">IF(MOD(ROW()-13,2)=0,IF(ISBLANK(OFFSET('10. SEGUIMIENTO 2025'!$O$14,INT((ROW()-13)/2),0)),"",OFFSET('10. SEGUIMIENTO 2025'!$O$14,INT((ROW()-13)/2),0)),IF(ISBLANK(OFFSET('9. METAS'!$O$20,INT((ROW()-14)/2),0)),"",OFFSET('9. METAS'!$O$20,INT((ROW()-14)/2),0)))</f>
        <v/>
      </c>
      <c r="L199" s="196" t="str">
        <f ca="1">IF(MOD(ROW()-13,2)=0,IF(ISBLANK(OFFSET('10. SEGUIMIENTO 2025'!$P$14,INT((ROW()-13)/2),0)),"",OFFSET('10. SEGUIMIENTO 2025'!$P$14,INT((ROW()-13)/2),0)),IF(ISBLANK(OFFSET('9. METAS'!$P$20,INT((ROW()-14)/2),0)),"",OFFSET('9. METAS'!$P$20,INT((ROW()-14)/2),0)))</f>
        <v/>
      </c>
      <c r="M199" s="197" t="str">
        <f ca="1">IF(MOD(ROW()-13,2)=0,IF(ISBLANK(OFFSET('10. SEGUIMIENTO 2025'!$Q$14,INT((ROW()-13)/2),0)),"",OFFSET('10. SEGUIMIENTO 2025'!$Q$14,INT((ROW()-13)/2),0)),IF(ISBLANK(OFFSET('9. METAS'!$Q$20,INT((ROW()-14)/2),0)),"",OFFSET('9. METAS'!$Q$20,INT((ROW()-14)/2),0)))</f>
        <v/>
      </c>
      <c r="N199" s="769" t="str">
        <f ca="1">IFERROR(J199/J200,"ND")</f>
        <v>ND</v>
      </c>
      <c r="O199" s="771" t="str">
        <f ca="1">IFERROR(((J199)/H199),"ND")</f>
        <v>ND</v>
      </c>
      <c r="P199" s="775"/>
    </row>
    <row r="200" spans="3:16">
      <c r="C200" s="747"/>
      <c r="D200" s="749"/>
      <c r="E200" s="749"/>
      <c r="F200" s="751"/>
      <c r="G200" s="753"/>
      <c r="H200" s="760"/>
      <c r="I200" s="764"/>
      <c r="J200" s="195" t="str">
        <f ca="1">IF(MOD(ROW()-13,2)=0,IF(ISBLANK(OFFSET('10. SEGUIMIENTO 2025'!$N$14,INT((ROW()-13)/2),0)),"",OFFSET('10. SEGUIMIENTO 2025'!$N$14,INT((ROW()-13)/2),0)),IF(ISBLANK(OFFSET('9. METAS'!$N$20,INT((ROW()-14)/2),0)),"",OFFSET('9. METAS'!$N$20,INT((ROW()-14)/2),0)))</f>
        <v/>
      </c>
      <c r="K200" s="196" t="str">
        <f ca="1">IF(MOD(ROW()-13,2)=0,IF(ISBLANK(OFFSET('10. SEGUIMIENTO 2025'!$O$14,INT((ROW()-13)/2),0)),"",OFFSET('10. SEGUIMIENTO 2025'!$O$14,INT((ROW()-13)/2),0)),IF(ISBLANK(OFFSET('9. METAS'!$O$20,INT((ROW()-14)/2),0)),"",OFFSET('9. METAS'!$O$20,INT((ROW()-14)/2),0)))</f>
        <v/>
      </c>
      <c r="L200" s="196" t="str">
        <f ca="1">IF(MOD(ROW()-13,2)=0,IF(ISBLANK(OFFSET('10. SEGUIMIENTO 2025'!$P$14,INT((ROW()-13)/2),0)),"",OFFSET('10. SEGUIMIENTO 2025'!$P$14,INT((ROW()-13)/2),0)),IF(ISBLANK(OFFSET('9. METAS'!$P$20,INT((ROW()-14)/2),0)),"",OFFSET('9. METAS'!$P$20,INT((ROW()-14)/2),0)))</f>
        <v/>
      </c>
      <c r="M200" s="197" t="str">
        <f ca="1">IF(MOD(ROW()-13,2)=0,IF(ISBLANK(OFFSET('10. SEGUIMIENTO 2025'!$Q$14,INT((ROW()-13)/2),0)),"",OFFSET('10. SEGUIMIENTO 2025'!$Q$14,INT((ROW()-13)/2),0)),IF(ISBLANK(OFFSET('9. METAS'!$Q$20,INT((ROW()-14)/2),0)),"",OFFSET('9. METAS'!$Q$20,INT((ROW()-14)/2),0)))</f>
        <v/>
      </c>
      <c r="N200" s="770"/>
      <c r="O200" s="772"/>
      <c r="P200" s="776"/>
    </row>
    <row r="201" spans="3:16">
      <c r="C201" s="756" t="str">
        <f ca="1">IF(ISBLANK(OFFSET('5. Pp (3 años)'!$C$45,INT((ROW()-13)/2),0)),"",OFFSET('5. Pp (3 años)'!$C$45,INT((ROW()-13)/2),0))</f>
        <v/>
      </c>
      <c r="D201" s="749" t="str">
        <f ca="1">IF(ISBLANK(OFFSET('5. Pp (3 años)'!$D$45,INT((ROW()-13)/2),0)),"",OFFSET('5. Pp (3 años)'!$D$45,INT((ROW()-13)/2),0))</f>
        <v/>
      </c>
      <c r="E201" s="749" t="str">
        <f ca="1">IF(ISBLANK(OFFSET('5. Pp (3 años)'!$E$45,INT((ROW()-13)/2),0)),"",OFFSET('5. Pp (3 años)'!$E$45,INT((ROW()-13)/2),0))</f>
        <v/>
      </c>
      <c r="F201" s="751" t="str">
        <f ca="1">IF(ISBLANK(OFFSET('5. Pp (3 años)'!$K$45,INT((ROW()-13)/2),0)),"",OFFSET('5. Pp (3 años)'!$K$45,INT((ROW()-13)/2),0))</f>
        <v/>
      </c>
      <c r="G201" s="753" t="str">
        <f ca="1">IF(ISBLANK(OFFSET('5. Pp (3 años)'!$H$45,INT((ROW()-13)/2),0)),"",OFFSET('5. Pp (3 años)'!$H$45,INT((ROW()-13)/2),0))</f>
        <v/>
      </c>
      <c r="H201" s="760" t="str">
        <f ca="1">IF(ISBLANK(OFFSET('9. METAS'!$K$20,INT((ROW()-13)/2),0)),"",OFFSET('9. METAS'!$K$20,INT((ROW()-13)/2),0))</f>
        <v/>
      </c>
      <c r="I201" s="763"/>
      <c r="J201" s="195">
        <f ca="1">IF(MOD(ROW()-13,2)=0,IF(ISBLANK(OFFSET('10. SEGUIMIENTO 2025'!$N$14,INT((ROW()-13)/2),0)),"",OFFSET('10. SEGUIMIENTO 2025'!$N$14,INT((ROW()-13)/2),0)),IF(ISBLANK(OFFSET('9. METAS'!$N$20,INT((ROW()-14)/2),0)),"",OFFSET('9. METAS'!$N$20,INT((ROW()-14)/2),0)))</f>
        <v>41</v>
      </c>
      <c r="K201" s="196" t="str">
        <f ca="1">IF(MOD(ROW()-13,2)=0,IF(ISBLANK(OFFSET('10. SEGUIMIENTO 2025'!$O$14,INT((ROW()-13)/2),0)),"",OFFSET('10. SEGUIMIENTO 2025'!$O$14,INT((ROW()-13)/2),0)),IF(ISBLANK(OFFSET('9. METAS'!$O$20,INT((ROW()-14)/2),0)),"",OFFSET('9. METAS'!$O$20,INT((ROW()-14)/2),0)))</f>
        <v/>
      </c>
      <c r="L201" s="196" t="str">
        <f ca="1">IF(MOD(ROW()-13,2)=0,IF(ISBLANK(OFFSET('10. SEGUIMIENTO 2025'!$P$14,INT((ROW()-13)/2),0)),"",OFFSET('10. SEGUIMIENTO 2025'!$P$14,INT((ROW()-13)/2),0)),IF(ISBLANK(OFFSET('9. METAS'!$P$20,INT((ROW()-14)/2),0)),"",OFFSET('9. METAS'!$P$20,INT((ROW()-14)/2),0)))</f>
        <v/>
      </c>
      <c r="M201" s="197" t="str">
        <f ca="1">IF(MOD(ROW()-13,2)=0,IF(ISBLANK(OFFSET('10. SEGUIMIENTO 2025'!$Q$14,INT((ROW()-13)/2),0)),"",OFFSET('10. SEGUIMIENTO 2025'!$Q$14,INT((ROW()-13)/2),0)),IF(ISBLANK(OFFSET('9. METAS'!$Q$20,INT((ROW()-14)/2),0)),"",OFFSET('9. METAS'!$Q$20,INT((ROW()-14)/2),0)))</f>
        <v/>
      </c>
      <c r="N201" s="769" t="str">
        <f ca="1">IFERROR(J201/J202,"ND")</f>
        <v>ND</v>
      </c>
      <c r="O201" s="771" t="str">
        <f ca="1">IFERROR(((J201)/H201),"ND")</f>
        <v>ND</v>
      </c>
      <c r="P201" s="775"/>
    </row>
    <row r="202" spans="3:16">
      <c r="C202" s="747"/>
      <c r="D202" s="749"/>
      <c r="E202" s="749"/>
      <c r="F202" s="751"/>
      <c r="G202" s="753"/>
      <c r="H202" s="760"/>
      <c r="I202" s="764"/>
      <c r="J202" s="195" t="str">
        <f ca="1">IF(MOD(ROW()-13,2)=0,IF(ISBLANK(OFFSET('10. SEGUIMIENTO 2025'!$N$14,INT((ROW()-13)/2),0)),"",OFFSET('10. SEGUIMIENTO 2025'!$N$14,INT((ROW()-13)/2),0)),IF(ISBLANK(OFFSET('9. METAS'!$N$20,INT((ROW()-14)/2),0)),"",OFFSET('9. METAS'!$N$20,INT((ROW()-14)/2),0)))</f>
        <v/>
      </c>
      <c r="K202" s="196" t="str">
        <f ca="1">IF(MOD(ROW()-13,2)=0,IF(ISBLANK(OFFSET('10. SEGUIMIENTO 2025'!$O$14,INT((ROW()-13)/2),0)),"",OFFSET('10. SEGUIMIENTO 2025'!$O$14,INT((ROW()-13)/2),0)),IF(ISBLANK(OFFSET('9. METAS'!$O$20,INT((ROW()-14)/2),0)),"",OFFSET('9. METAS'!$O$20,INT((ROW()-14)/2),0)))</f>
        <v/>
      </c>
      <c r="L202" s="196" t="str">
        <f ca="1">IF(MOD(ROW()-13,2)=0,IF(ISBLANK(OFFSET('10. SEGUIMIENTO 2025'!$P$14,INT((ROW()-13)/2),0)),"",OFFSET('10. SEGUIMIENTO 2025'!$P$14,INT((ROW()-13)/2),0)),IF(ISBLANK(OFFSET('9. METAS'!$P$20,INT((ROW()-14)/2),0)),"",OFFSET('9. METAS'!$P$20,INT((ROW()-14)/2),0)))</f>
        <v/>
      </c>
      <c r="M202" s="197" t="str">
        <f ca="1">IF(MOD(ROW()-13,2)=0,IF(ISBLANK(OFFSET('10. SEGUIMIENTO 2025'!$Q$14,INT((ROW()-13)/2),0)),"",OFFSET('10. SEGUIMIENTO 2025'!$Q$14,INT((ROW()-13)/2),0)),IF(ISBLANK(OFFSET('9. METAS'!$Q$20,INT((ROW()-14)/2),0)),"",OFFSET('9. METAS'!$Q$20,INT((ROW()-14)/2),0)))</f>
        <v/>
      </c>
      <c r="N202" s="770"/>
      <c r="O202" s="772"/>
      <c r="P202" s="776"/>
    </row>
    <row r="203" spans="3:16">
      <c r="C203" s="756" t="str">
        <f ca="1">IF(ISBLANK(OFFSET('5. Pp (3 años)'!$C$45,INT((ROW()-13)/2),0)),"",OFFSET('5. Pp (3 años)'!$C$45,INT((ROW()-13)/2),0))</f>
        <v/>
      </c>
      <c r="D203" s="749" t="str">
        <f ca="1">IF(ISBLANK(OFFSET('5. Pp (3 años)'!$D$45,INT((ROW()-13)/2),0)),"",OFFSET('5. Pp (3 años)'!$D$45,INT((ROW()-13)/2),0))</f>
        <v/>
      </c>
      <c r="E203" s="749" t="str">
        <f ca="1">IF(ISBLANK(OFFSET('5. Pp (3 años)'!$E$45,INT((ROW()-13)/2),0)),"",OFFSET('5. Pp (3 años)'!$E$45,INT((ROW()-13)/2),0))</f>
        <v/>
      </c>
      <c r="F203" s="751" t="str">
        <f ca="1">IF(ISBLANK(OFFSET('5. Pp (3 años)'!$K$45,INT((ROW()-13)/2),0)),"",OFFSET('5. Pp (3 años)'!$K$45,INT((ROW()-13)/2),0))</f>
        <v/>
      </c>
      <c r="G203" s="753" t="str">
        <f ca="1">IF(ISBLANK(OFFSET('5. Pp (3 años)'!$H$45,INT((ROW()-13)/2),0)),"",OFFSET('5. Pp (3 años)'!$H$45,INT((ROW()-13)/2),0))</f>
        <v/>
      </c>
      <c r="H203" s="760" t="str">
        <f ca="1">IF(ISBLANK(OFFSET('9. METAS'!$K$20,INT((ROW()-13)/2),0)),"",OFFSET('9. METAS'!$K$20,INT((ROW()-13)/2),0))</f>
        <v/>
      </c>
      <c r="I203" s="763"/>
      <c r="J203" s="195">
        <f ca="1">IF(MOD(ROW()-13,2)=0,IF(ISBLANK(OFFSET('10. SEGUIMIENTO 2025'!$N$14,INT((ROW()-13)/2),0)),"",OFFSET('10. SEGUIMIENTO 2025'!$N$14,INT((ROW()-13)/2),0)),IF(ISBLANK(OFFSET('9. METAS'!$N$20,INT((ROW()-14)/2),0)),"",OFFSET('9. METAS'!$N$20,INT((ROW()-14)/2),0)))</f>
        <v>41</v>
      </c>
      <c r="K203" s="196" t="str">
        <f ca="1">IF(MOD(ROW()-13,2)=0,IF(ISBLANK(OFFSET('10. SEGUIMIENTO 2025'!$O$14,INT((ROW()-13)/2),0)),"",OFFSET('10. SEGUIMIENTO 2025'!$O$14,INT((ROW()-13)/2),0)),IF(ISBLANK(OFFSET('9. METAS'!$O$20,INT((ROW()-14)/2),0)),"",OFFSET('9. METAS'!$O$20,INT((ROW()-14)/2),0)))</f>
        <v/>
      </c>
      <c r="L203" s="196" t="str">
        <f ca="1">IF(MOD(ROW()-13,2)=0,IF(ISBLANK(OFFSET('10. SEGUIMIENTO 2025'!$P$14,INT((ROW()-13)/2),0)),"",OFFSET('10. SEGUIMIENTO 2025'!$P$14,INT((ROW()-13)/2),0)),IF(ISBLANK(OFFSET('9. METAS'!$P$20,INT((ROW()-14)/2),0)),"",OFFSET('9. METAS'!$P$20,INT((ROW()-14)/2),0)))</f>
        <v/>
      </c>
      <c r="M203" s="197" t="str">
        <f ca="1">IF(MOD(ROW()-13,2)=0,IF(ISBLANK(OFFSET('10. SEGUIMIENTO 2025'!$Q$14,INT((ROW()-13)/2),0)),"",OFFSET('10. SEGUIMIENTO 2025'!$Q$14,INT((ROW()-13)/2),0)),IF(ISBLANK(OFFSET('9. METAS'!$Q$20,INT((ROW()-14)/2),0)),"",OFFSET('9. METAS'!$Q$20,INT((ROW()-14)/2),0)))</f>
        <v/>
      </c>
      <c r="N203" s="769" t="str">
        <f ca="1">IFERROR(J203/J204,"ND")</f>
        <v>ND</v>
      </c>
      <c r="O203" s="771" t="str">
        <f ca="1">IFERROR(((J203)/H203),"ND")</f>
        <v>ND</v>
      </c>
      <c r="P203" s="775"/>
    </row>
    <row r="204" spans="3:16">
      <c r="C204" s="747"/>
      <c r="D204" s="749"/>
      <c r="E204" s="749"/>
      <c r="F204" s="751"/>
      <c r="G204" s="753"/>
      <c r="H204" s="760"/>
      <c r="I204" s="764"/>
      <c r="J204" s="195" t="str">
        <f ca="1">IF(MOD(ROW()-13,2)=0,IF(ISBLANK(OFFSET('10. SEGUIMIENTO 2025'!$N$14,INT((ROW()-13)/2),0)),"",OFFSET('10. SEGUIMIENTO 2025'!$N$14,INT((ROW()-13)/2),0)),IF(ISBLANK(OFFSET('9. METAS'!$N$20,INT((ROW()-14)/2),0)),"",OFFSET('9. METAS'!$N$20,INT((ROW()-14)/2),0)))</f>
        <v/>
      </c>
      <c r="K204" s="196" t="str">
        <f ca="1">IF(MOD(ROW()-13,2)=0,IF(ISBLANK(OFFSET('10. SEGUIMIENTO 2025'!$O$14,INT((ROW()-13)/2),0)),"",OFFSET('10. SEGUIMIENTO 2025'!$O$14,INT((ROW()-13)/2),0)),IF(ISBLANK(OFFSET('9. METAS'!$O$20,INT((ROW()-14)/2),0)),"",OFFSET('9. METAS'!$O$20,INT((ROW()-14)/2),0)))</f>
        <v/>
      </c>
      <c r="L204" s="196" t="str">
        <f ca="1">IF(MOD(ROW()-13,2)=0,IF(ISBLANK(OFFSET('10. SEGUIMIENTO 2025'!$P$14,INT((ROW()-13)/2),0)),"",OFFSET('10. SEGUIMIENTO 2025'!$P$14,INT((ROW()-13)/2),0)),IF(ISBLANK(OFFSET('9. METAS'!$P$20,INT((ROW()-14)/2),0)),"",OFFSET('9. METAS'!$P$20,INT((ROW()-14)/2),0)))</f>
        <v/>
      </c>
      <c r="M204" s="197" t="str">
        <f ca="1">IF(MOD(ROW()-13,2)=0,IF(ISBLANK(OFFSET('10. SEGUIMIENTO 2025'!$Q$14,INT((ROW()-13)/2),0)),"",OFFSET('10. SEGUIMIENTO 2025'!$Q$14,INT((ROW()-13)/2),0)),IF(ISBLANK(OFFSET('9. METAS'!$Q$20,INT((ROW()-14)/2),0)),"",OFFSET('9. METAS'!$Q$20,INT((ROW()-14)/2),0)))</f>
        <v/>
      </c>
      <c r="N204" s="770"/>
      <c r="O204" s="772"/>
      <c r="P204" s="776"/>
    </row>
    <row r="205" spans="3:16">
      <c r="C205" s="756" t="str">
        <f ca="1">IF(ISBLANK(OFFSET('5. Pp (3 años)'!$C$45,INT((ROW()-13)/2),0)),"",OFFSET('5. Pp (3 años)'!$C$45,INT((ROW()-13)/2),0))</f>
        <v/>
      </c>
      <c r="D205" s="749" t="str">
        <f ca="1">IF(ISBLANK(OFFSET('5. Pp (3 años)'!$D$45,INT((ROW()-13)/2),0)),"",OFFSET('5. Pp (3 años)'!$D$45,INT((ROW()-13)/2),0))</f>
        <v/>
      </c>
      <c r="E205" s="749" t="str">
        <f ca="1">IF(ISBLANK(OFFSET('5. Pp (3 años)'!$E$45,INT((ROW()-13)/2),0)),"",OFFSET('5. Pp (3 años)'!$E$45,INT((ROW()-13)/2),0))</f>
        <v/>
      </c>
      <c r="F205" s="751" t="str">
        <f ca="1">IF(ISBLANK(OFFSET('5. Pp (3 años)'!$K$45,INT((ROW()-13)/2),0)),"",OFFSET('5. Pp (3 años)'!$K$45,INT((ROW()-13)/2),0))</f>
        <v/>
      </c>
      <c r="G205" s="753" t="str">
        <f ca="1">IF(ISBLANK(OFFSET('5. Pp (3 años)'!$H$45,INT((ROW()-13)/2),0)),"",OFFSET('5. Pp (3 años)'!$H$45,INT((ROW()-13)/2),0))</f>
        <v/>
      </c>
      <c r="H205" s="760" t="str">
        <f ca="1">IF(ISBLANK(OFFSET('9. METAS'!$K$20,INT((ROW()-13)/2),0)),"",OFFSET('9. METAS'!$K$20,INT((ROW()-13)/2),0))</f>
        <v/>
      </c>
      <c r="I205" s="763"/>
      <c r="J205" s="195">
        <f ca="1">IF(MOD(ROW()-13,2)=0,IF(ISBLANK(OFFSET('10. SEGUIMIENTO 2025'!$N$14,INT((ROW()-13)/2),0)),"",OFFSET('10. SEGUIMIENTO 2025'!$N$14,INT((ROW()-13)/2),0)),IF(ISBLANK(OFFSET('9. METAS'!$N$20,INT((ROW()-14)/2),0)),"",OFFSET('9. METAS'!$N$20,INT((ROW()-14)/2),0)))</f>
        <v>41</v>
      </c>
      <c r="K205" s="196" t="str">
        <f ca="1">IF(MOD(ROW()-13,2)=0,IF(ISBLANK(OFFSET('10. SEGUIMIENTO 2025'!$O$14,INT((ROW()-13)/2),0)),"",OFFSET('10. SEGUIMIENTO 2025'!$O$14,INT((ROW()-13)/2),0)),IF(ISBLANK(OFFSET('9. METAS'!$O$20,INT((ROW()-14)/2),0)),"",OFFSET('9. METAS'!$O$20,INT((ROW()-14)/2),0)))</f>
        <v/>
      </c>
      <c r="L205" s="196" t="str">
        <f ca="1">IF(MOD(ROW()-13,2)=0,IF(ISBLANK(OFFSET('10. SEGUIMIENTO 2025'!$P$14,INT((ROW()-13)/2),0)),"",OFFSET('10. SEGUIMIENTO 2025'!$P$14,INT((ROW()-13)/2),0)),IF(ISBLANK(OFFSET('9. METAS'!$P$20,INT((ROW()-14)/2),0)),"",OFFSET('9. METAS'!$P$20,INT((ROW()-14)/2),0)))</f>
        <v/>
      </c>
      <c r="M205" s="197" t="str">
        <f ca="1">IF(MOD(ROW()-13,2)=0,IF(ISBLANK(OFFSET('10. SEGUIMIENTO 2025'!$Q$14,INT((ROW()-13)/2),0)),"",OFFSET('10. SEGUIMIENTO 2025'!$Q$14,INT((ROW()-13)/2),0)),IF(ISBLANK(OFFSET('9. METAS'!$Q$20,INT((ROW()-14)/2),0)),"",OFFSET('9. METAS'!$Q$20,INT((ROW()-14)/2),0)))</f>
        <v/>
      </c>
      <c r="N205" s="769" t="str">
        <f ca="1">IFERROR(J205/J206,"ND")</f>
        <v>ND</v>
      </c>
      <c r="O205" s="771" t="str">
        <f ca="1">IFERROR(((J205)/H205),"ND")</f>
        <v>ND</v>
      </c>
      <c r="P205" s="775"/>
    </row>
    <row r="206" spans="3:16">
      <c r="C206" s="747"/>
      <c r="D206" s="749"/>
      <c r="E206" s="749"/>
      <c r="F206" s="751"/>
      <c r="G206" s="753"/>
      <c r="H206" s="760"/>
      <c r="I206" s="764"/>
      <c r="J206" s="195" t="str">
        <f ca="1">IF(MOD(ROW()-13,2)=0,IF(ISBLANK(OFFSET('10. SEGUIMIENTO 2025'!$N$14,INT((ROW()-13)/2),0)),"",OFFSET('10. SEGUIMIENTO 2025'!$N$14,INT((ROW()-13)/2),0)),IF(ISBLANK(OFFSET('9. METAS'!$N$20,INT((ROW()-14)/2),0)),"",OFFSET('9. METAS'!$N$20,INT((ROW()-14)/2),0)))</f>
        <v/>
      </c>
      <c r="K206" s="196" t="str">
        <f ca="1">IF(MOD(ROW()-13,2)=0,IF(ISBLANK(OFFSET('10. SEGUIMIENTO 2025'!$O$14,INT((ROW()-13)/2),0)),"",OFFSET('10. SEGUIMIENTO 2025'!$O$14,INT((ROW()-13)/2),0)),IF(ISBLANK(OFFSET('9. METAS'!$O$20,INT((ROW()-14)/2),0)),"",OFFSET('9. METAS'!$O$20,INT((ROW()-14)/2),0)))</f>
        <v/>
      </c>
      <c r="L206" s="196" t="str">
        <f ca="1">IF(MOD(ROW()-13,2)=0,IF(ISBLANK(OFFSET('10. SEGUIMIENTO 2025'!$P$14,INT((ROW()-13)/2),0)),"",OFFSET('10. SEGUIMIENTO 2025'!$P$14,INT((ROW()-13)/2),0)),IF(ISBLANK(OFFSET('9. METAS'!$P$20,INT((ROW()-14)/2),0)),"",OFFSET('9. METAS'!$P$20,INT((ROW()-14)/2),0)))</f>
        <v/>
      </c>
      <c r="M206" s="197" t="str">
        <f ca="1">IF(MOD(ROW()-13,2)=0,IF(ISBLANK(OFFSET('10. SEGUIMIENTO 2025'!$Q$14,INT((ROW()-13)/2),0)),"",OFFSET('10. SEGUIMIENTO 2025'!$Q$14,INT((ROW()-13)/2),0)),IF(ISBLANK(OFFSET('9. METAS'!$Q$20,INT((ROW()-14)/2),0)),"",OFFSET('9. METAS'!$Q$20,INT((ROW()-14)/2),0)))</f>
        <v/>
      </c>
      <c r="N206" s="770"/>
      <c r="O206" s="772"/>
      <c r="P206" s="776"/>
    </row>
    <row r="207" spans="3:16">
      <c r="C207" s="756" t="str">
        <f ca="1">IF(ISBLANK(OFFSET('5. Pp (3 años)'!$C$45,INT((ROW()-13)/2),0)),"",OFFSET('5. Pp (3 años)'!$C$45,INT((ROW()-13)/2),0))</f>
        <v/>
      </c>
      <c r="D207" s="749" t="str">
        <f ca="1">IF(ISBLANK(OFFSET('5. Pp (3 años)'!$D$45,INT((ROW()-13)/2),0)),"",OFFSET('5. Pp (3 años)'!$D$45,INT((ROW()-13)/2),0))</f>
        <v/>
      </c>
      <c r="E207" s="749" t="str">
        <f ca="1">IF(ISBLANK(OFFSET('5. Pp (3 años)'!$E$45,INT((ROW()-13)/2),0)),"",OFFSET('5. Pp (3 años)'!$E$45,INT((ROW()-13)/2),0))</f>
        <v/>
      </c>
      <c r="F207" s="751" t="str">
        <f ca="1">IF(ISBLANK(OFFSET('5. Pp (3 años)'!$K$45,INT((ROW()-13)/2),0)),"",OFFSET('5. Pp (3 años)'!$K$45,INT((ROW()-13)/2),0))</f>
        <v/>
      </c>
      <c r="G207" s="753" t="str">
        <f ca="1">IF(ISBLANK(OFFSET('5. Pp (3 años)'!$H$45,INT((ROW()-13)/2),0)),"",OFFSET('5. Pp (3 años)'!$H$45,INT((ROW()-13)/2),0))</f>
        <v/>
      </c>
      <c r="H207" s="760" t="str">
        <f ca="1">IF(ISBLANK(OFFSET('9. METAS'!$K$20,INT((ROW()-13)/2),0)),"",OFFSET('9. METAS'!$K$20,INT((ROW()-13)/2),0))</f>
        <v/>
      </c>
      <c r="I207" s="763"/>
      <c r="J207" s="195">
        <f ca="1">IF(MOD(ROW()-13,2)=0,IF(ISBLANK(OFFSET('10. SEGUIMIENTO 2025'!$N$14,INT((ROW()-13)/2),0)),"",OFFSET('10. SEGUIMIENTO 2025'!$N$14,INT((ROW()-13)/2),0)),IF(ISBLANK(OFFSET('9. METAS'!$N$20,INT((ROW()-14)/2),0)),"",OFFSET('9. METAS'!$N$20,INT((ROW()-14)/2),0)))</f>
        <v>41</v>
      </c>
      <c r="K207" s="196" t="str">
        <f ca="1">IF(MOD(ROW()-13,2)=0,IF(ISBLANK(OFFSET('10. SEGUIMIENTO 2025'!$O$14,INT((ROW()-13)/2),0)),"",OFFSET('10. SEGUIMIENTO 2025'!$O$14,INT((ROW()-13)/2),0)),IF(ISBLANK(OFFSET('9. METAS'!$O$20,INT((ROW()-14)/2),0)),"",OFFSET('9. METAS'!$O$20,INT((ROW()-14)/2),0)))</f>
        <v/>
      </c>
      <c r="L207" s="196" t="str">
        <f ca="1">IF(MOD(ROW()-13,2)=0,IF(ISBLANK(OFFSET('10. SEGUIMIENTO 2025'!$P$14,INT((ROW()-13)/2),0)),"",OFFSET('10. SEGUIMIENTO 2025'!$P$14,INT((ROW()-13)/2),0)),IF(ISBLANK(OFFSET('9. METAS'!$P$20,INT((ROW()-14)/2),0)),"",OFFSET('9. METAS'!$P$20,INT((ROW()-14)/2),0)))</f>
        <v/>
      </c>
      <c r="M207" s="197" t="str">
        <f ca="1">IF(MOD(ROW()-13,2)=0,IF(ISBLANK(OFFSET('10. SEGUIMIENTO 2025'!$Q$14,INT((ROW()-13)/2),0)),"",OFFSET('10. SEGUIMIENTO 2025'!$Q$14,INT((ROW()-13)/2),0)),IF(ISBLANK(OFFSET('9. METAS'!$Q$20,INT((ROW()-14)/2),0)),"",OFFSET('9. METAS'!$Q$20,INT((ROW()-14)/2),0)))</f>
        <v/>
      </c>
      <c r="N207" s="769" t="str">
        <f ca="1">IFERROR(J207/J208,"ND")</f>
        <v>ND</v>
      </c>
      <c r="O207" s="771" t="str">
        <f ca="1">IFERROR(((J207)/H207),"ND")</f>
        <v>ND</v>
      </c>
      <c r="P207" s="775"/>
    </row>
    <row r="208" spans="3:16">
      <c r="C208" s="747"/>
      <c r="D208" s="749"/>
      <c r="E208" s="749"/>
      <c r="F208" s="751"/>
      <c r="G208" s="753"/>
      <c r="H208" s="760"/>
      <c r="I208" s="764"/>
      <c r="J208" s="195" t="str">
        <f ca="1">IF(MOD(ROW()-13,2)=0,IF(ISBLANK(OFFSET('10. SEGUIMIENTO 2025'!$N$14,INT((ROW()-13)/2),0)),"",OFFSET('10. SEGUIMIENTO 2025'!$N$14,INT((ROW()-13)/2),0)),IF(ISBLANK(OFFSET('9. METAS'!$N$20,INT((ROW()-14)/2),0)),"",OFFSET('9. METAS'!$N$20,INT((ROW()-14)/2),0)))</f>
        <v/>
      </c>
      <c r="K208" s="196" t="str">
        <f ca="1">IF(MOD(ROW()-13,2)=0,IF(ISBLANK(OFFSET('10. SEGUIMIENTO 2025'!$O$14,INT((ROW()-13)/2),0)),"",OFFSET('10. SEGUIMIENTO 2025'!$O$14,INT((ROW()-13)/2),0)),IF(ISBLANK(OFFSET('9. METAS'!$O$20,INT((ROW()-14)/2),0)),"",OFFSET('9. METAS'!$O$20,INT((ROW()-14)/2),0)))</f>
        <v/>
      </c>
      <c r="L208" s="196" t="str">
        <f ca="1">IF(MOD(ROW()-13,2)=0,IF(ISBLANK(OFFSET('10. SEGUIMIENTO 2025'!$P$14,INT((ROW()-13)/2),0)),"",OFFSET('10. SEGUIMIENTO 2025'!$P$14,INT((ROW()-13)/2),0)),IF(ISBLANK(OFFSET('9. METAS'!$P$20,INT((ROW()-14)/2),0)),"",OFFSET('9. METAS'!$P$20,INT((ROW()-14)/2),0)))</f>
        <v/>
      </c>
      <c r="M208" s="197" t="str">
        <f ca="1">IF(MOD(ROW()-13,2)=0,IF(ISBLANK(OFFSET('10. SEGUIMIENTO 2025'!$Q$14,INT((ROW()-13)/2),0)),"",OFFSET('10. SEGUIMIENTO 2025'!$Q$14,INT((ROW()-13)/2),0)),IF(ISBLANK(OFFSET('9. METAS'!$Q$20,INT((ROW()-14)/2),0)),"",OFFSET('9. METAS'!$Q$20,INT((ROW()-14)/2),0)))</f>
        <v/>
      </c>
      <c r="N208" s="770"/>
      <c r="O208" s="772"/>
      <c r="P208" s="776"/>
    </row>
    <row r="209" spans="3:16">
      <c r="C209" s="756" t="str">
        <f ca="1">IF(ISBLANK(OFFSET('5. Pp (3 años)'!$C$45,INT((ROW()-13)/2),0)),"",OFFSET('5. Pp (3 años)'!$C$45,INT((ROW()-13)/2),0))</f>
        <v/>
      </c>
      <c r="D209" s="749" t="str">
        <f ca="1">IF(ISBLANK(OFFSET('5. Pp (3 años)'!$D$45,INT((ROW()-13)/2),0)),"",OFFSET('5. Pp (3 años)'!$D$45,INT((ROW()-13)/2),0))</f>
        <v/>
      </c>
      <c r="E209" s="749" t="str">
        <f ca="1">IF(ISBLANK(OFFSET('5. Pp (3 años)'!$E$45,INT((ROW()-13)/2),0)),"",OFFSET('5. Pp (3 años)'!$E$45,INT((ROW()-13)/2),0))</f>
        <v/>
      </c>
      <c r="F209" s="751" t="str">
        <f ca="1">IF(ISBLANK(OFFSET('5. Pp (3 años)'!$K$45,INT((ROW()-13)/2),0)),"",OFFSET('5. Pp (3 años)'!$K$45,INT((ROW()-13)/2),0))</f>
        <v/>
      </c>
      <c r="G209" s="753" t="str">
        <f ca="1">IF(ISBLANK(OFFSET('5. Pp (3 años)'!$H$45,INT((ROW()-13)/2),0)),"",OFFSET('5. Pp (3 años)'!$H$45,INT((ROW()-13)/2),0))</f>
        <v/>
      </c>
      <c r="H209" s="760" t="str">
        <f ca="1">IF(ISBLANK(OFFSET('9. METAS'!$K$20,INT((ROW()-13)/2),0)),"",OFFSET('9. METAS'!$K$20,INT((ROW()-13)/2),0))</f>
        <v/>
      </c>
      <c r="I209" s="763"/>
      <c r="J209" s="195">
        <f ca="1">IF(MOD(ROW()-13,2)=0,IF(ISBLANK(OFFSET('10. SEGUIMIENTO 2025'!$N$14,INT((ROW()-13)/2),0)),"",OFFSET('10. SEGUIMIENTO 2025'!$N$14,INT((ROW()-13)/2),0)),IF(ISBLANK(OFFSET('9. METAS'!$N$20,INT((ROW()-14)/2),0)),"",OFFSET('9. METAS'!$N$20,INT((ROW()-14)/2),0)))</f>
        <v>41</v>
      </c>
      <c r="K209" s="196" t="str">
        <f ca="1">IF(MOD(ROW()-13,2)=0,IF(ISBLANK(OFFSET('10. SEGUIMIENTO 2025'!$O$14,INT((ROW()-13)/2),0)),"",OFFSET('10. SEGUIMIENTO 2025'!$O$14,INT((ROW()-13)/2),0)),IF(ISBLANK(OFFSET('9. METAS'!$O$20,INT((ROW()-14)/2),0)),"",OFFSET('9. METAS'!$O$20,INT((ROW()-14)/2),0)))</f>
        <v/>
      </c>
      <c r="L209" s="196" t="str">
        <f ca="1">IF(MOD(ROW()-13,2)=0,IF(ISBLANK(OFFSET('10. SEGUIMIENTO 2025'!$P$14,INT((ROW()-13)/2),0)),"",OFFSET('10. SEGUIMIENTO 2025'!$P$14,INT((ROW()-13)/2),0)),IF(ISBLANK(OFFSET('9. METAS'!$P$20,INT((ROW()-14)/2),0)),"",OFFSET('9. METAS'!$P$20,INT((ROW()-14)/2),0)))</f>
        <v/>
      </c>
      <c r="M209" s="197" t="str">
        <f ca="1">IF(MOD(ROW()-13,2)=0,IF(ISBLANK(OFFSET('10. SEGUIMIENTO 2025'!$Q$14,INT((ROW()-13)/2),0)),"",OFFSET('10. SEGUIMIENTO 2025'!$Q$14,INT((ROW()-13)/2),0)),IF(ISBLANK(OFFSET('9. METAS'!$Q$20,INT((ROW()-14)/2),0)),"",OFFSET('9. METAS'!$Q$20,INT((ROW()-14)/2),0)))</f>
        <v/>
      </c>
      <c r="N209" s="769" t="str">
        <f ca="1">IFERROR(J209/J210,"ND")</f>
        <v>ND</v>
      </c>
      <c r="O209" s="771" t="str">
        <f ca="1">IFERROR(((J209)/H209),"ND")</f>
        <v>ND</v>
      </c>
      <c r="P209" s="775"/>
    </row>
    <row r="210" spans="3:16">
      <c r="C210" s="747"/>
      <c r="D210" s="749"/>
      <c r="E210" s="749"/>
      <c r="F210" s="751"/>
      <c r="G210" s="753"/>
      <c r="H210" s="760"/>
      <c r="I210" s="764"/>
      <c r="J210" s="195" t="str">
        <f ca="1">IF(MOD(ROW()-13,2)=0,IF(ISBLANK(OFFSET('10. SEGUIMIENTO 2025'!$N$14,INT((ROW()-13)/2),0)),"",OFFSET('10. SEGUIMIENTO 2025'!$N$14,INT((ROW()-13)/2),0)),IF(ISBLANK(OFFSET('9. METAS'!$N$20,INT((ROW()-14)/2),0)),"",OFFSET('9. METAS'!$N$20,INT((ROW()-14)/2),0)))</f>
        <v/>
      </c>
      <c r="K210" s="196" t="str">
        <f ca="1">IF(MOD(ROW()-13,2)=0,IF(ISBLANK(OFFSET('10. SEGUIMIENTO 2025'!$O$14,INT((ROW()-13)/2),0)),"",OFFSET('10. SEGUIMIENTO 2025'!$O$14,INT((ROW()-13)/2),0)),IF(ISBLANK(OFFSET('9. METAS'!$O$20,INT((ROW()-14)/2),0)),"",OFFSET('9. METAS'!$O$20,INT((ROW()-14)/2),0)))</f>
        <v/>
      </c>
      <c r="L210" s="196" t="str">
        <f ca="1">IF(MOD(ROW()-13,2)=0,IF(ISBLANK(OFFSET('10. SEGUIMIENTO 2025'!$P$14,INT((ROW()-13)/2),0)),"",OFFSET('10. SEGUIMIENTO 2025'!$P$14,INT((ROW()-13)/2),0)),IF(ISBLANK(OFFSET('9. METAS'!$P$20,INT((ROW()-14)/2),0)),"",OFFSET('9. METAS'!$P$20,INT((ROW()-14)/2),0)))</f>
        <v/>
      </c>
      <c r="M210" s="197" t="str">
        <f ca="1">IF(MOD(ROW()-13,2)=0,IF(ISBLANK(OFFSET('10. SEGUIMIENTO 2025'!$Q$14,INT((ROW()-13)/2),0)),"",OFFSET('10. SEGUIMIENTO 2025'!$Q$14,INT((ROW()-13)/2),0)),IF(ISBLANK(OFFSET('9. METAS'!$Q$20,INT((ROW()-14)/2),0)),"",OFFSET('9. METAS'!$Q$20,INT((ROW()-14)/2),0)))</f>
        <v/>
      </c>
      <c r="N210" s="770"/>
      <c r="O210" s="772"/>
      <c r="P210" s="776"/>
    </row>
    <row r="211" spans="3:16">
      <c r="C211" s="756" t="str">
        <f ca="1">IF(ISBLANK(OFFSET('5. Pp (3 años)'!$C$45,INT((ROW()-13)/2),0)),"",OFFSET('5. Pp (3 años)'!$C$45,INT((ROW()-13)/2),0))</f>
        <v/>
      </c>
      <c r="D211" s="749" t="str">
        <f ca="1">IF(ISBLANK(OFFSET('5. Pp (3 años)'!$D$45,INT((ROW()-13)/2),0)),"",OFFSET('5. Pp (3 años)'!$D$45,INT((ROW()-13)/2),0))</f>
        <v/>
      </c>
      <c r="E211" s="749" t="str">
        <f ca="1">IF(ISBLANK(OFFSET('5. Pp (3 años)'!$E$45,INT((ROW()-13)/2),0)),"",OFFSET('5. Pp (3 años)'!$E$45,INT((ROW()-13)/2),0))</f>
        <v/>
      </c>
      <c r="F211" s="751" t="str">
        <f ca="1">IF(ISBLANK(OFFSET('5. Pp (3 años)'!$K$45,INT((ROW()-13)/2),0)),"",OFFSET('5. Pp (3 años)'!$K$45,INT((ROW()-13)/2),0))</f>
        <v/>
      </c>
      <c r="G211" s="753" t="str">
        <f ca="1">IF(ISBLANK(OFFSET('5. Pp (3 años)'!$H$45,INT((ROW()-13)/2),0)),"",OFFSET('5. Pp (3 años)'!$H$45,INT((ROW()-13)/2),0))</f>
        <v/>
      </c>
      <c r="H211" s="760" t="str">
        <f ca="1">IF(ISBLANK(OFFSET('9. METAS'!$K$20,INT((ROW()-13)/2),0)),"",OFFSET('9. METAS'!$K$20,INT((ROW()-13)/2),0))</f>
        <v/>
      </c>
      <c r="I211" s="763"/>
      <c r="J211" s="195">
        <f ca="1">IF(MOD(ROW()-13,2)=0,IF(ISBLANK(OFFSET('10. SEGUIMIENTO 2025'!$N$14,INT((ROW()-13)/2),0)),"",OFFSET('10. SEGUIMIENTO 2025'!$N$14,INT((ROW()-13)/2),0)),IF(ISBLANK(OFFSET('9. METAS'!$N$20,INT((ROW()-14)/2),0)),"",OFFSET('9. METAS'!$N$20,INT((ROW()-14)/2),0)))</f>
        <v>41</v>
      </c>
      <c r="K211" s="196" t="str">
        <f ca="1">IF(MOD(ROW()-13,2)=0,IF(ISBLANK(OFFSET('10. SEGUIMIENTO 2025'!$O$14,INT((ROW()-13)/2),0)),"",OFFSET('10. SEGUIMIENTO 2025'!$O$14,INT((ROW()-13)/2),0)),IF(ISBLANK(OFFSET('9. METAS'!$O$20,INT((ROW()-14)/2),0)),"",OFFSET('9. METAS'!$O$20,INT((ROW()-14)/2),0)))</f>
        <v/>
      </c>
      <c r="L211" s="196" t="str">
        <f ca="1">IF(MOD(ROW()-13,2)=0,IF(ISBLANK(OFFSET('10. SEGUIMIENTO 2025'!$P$14,INT((ROW()-13)/2),0)),"",OFFSET('10. SEGUIMIENTO 2025'!$P$14,INT((ROW()-13)/2),0)),IF(ISBLANK(OFFSET('9. METAS'!$P$20,INT((ROW()-14)/2),0)),"",OFFSET('9. METAS'!$P$20,INT((ROW()-14)/2),0)))</f>
        <v/>
      </c>
      <c r="M211" s="197" t="str">
        <f ca="1">IF(MOD(ROW()-13,2)=0,IF(ISBLANK(OFFSET('10. SEGUIMIENTO 2025'!$Q$14,INT((ROW()-13)/2),0)),"",OFFSET('10. SEGUIMIENTO 2025'!$Q$14,INT((ROW()-13)/2),0)),IF(ISBLANK(OFFSET('9. METAS'!$Q$20,INT((ROW()-14)/2),0)),"",OFFSET('9. METAS'!$Q$20,INT((ROW()-14)/2),0)))</f>
        <v/>
      </c>
      <c r="N211" s="769" t="str">
        <f ca="1">IFERROR(J211/J212,"ND")</f>
        <v>ND</v>
      </c>
      <c r="O211" s="771" t="str">
        <f ca="1">IFERROR(((J211)/H211),"ND")</f>
        <v>ND</v>
      </c>
      <c r="P211" s="775"/>
    </row>
    <row r="212" spans="3:16">
      <c r="C212" s="747"/>
      <c r="D212" s="749"/>
      <c r="E212" s="749"/>
      <c r="F212" s="751"/>
      <c r="G212" s="753"/>
      <c r="H212" s="760"/>
      <c r="I212" s="764"/>
      <c r="J212" s="195" t="str">
        <f ca="1">IF(MOD(ROW()-13,2)=0,IF(ISBLANK(OFFSET('10. SEGUIMIENTO 2025'!$N$14,INT((ROW()-13)/2),0)),"",OFFSET('10. SEGUIMIENTO 2025'!$N$14,INT((ROW()-13)/2),0)),IF(ISBLANK(OFFSET('9. METAS'!$N$20,INT((ROW()-14)/2),0)),"",OFFSET('9. METAS'!$N$20,INT((ROW()-14)/2),0)))</f>
        <v/>
      </c>
      <c r="K212" s="196" t="str">
        <f ca="1">IF(MOD(ROW()-13,2)=0,IF(ISBLANK(OFFSET('10. SEGUIMIENTO 2025'!$O$14,INT((ROW()-13)/2),0)),"",OFFSET('10. SEGUIMIENTO 2025'!$O$14,INT((ROW()-13)/2),0)),IF(ISBLANK(OFFSET('9. METAS'!$O$20,INT((ROW()-14)/2),0)),"",OFFSET('9. METAS'!$O$20,INT((ROW()-14)/2),0)))</f>
        <v/>
      </c>
      <c r="L212" s="196" t="str">
        <f ca="1">IF(MOD(ROW()-13,2)=0,IF(ISBLANK(OFFSET('10. SEGUIMIENTO 2025'!$P$14,INT((ROW()-13)/2),0)),"",OFFSET('10. SEGUIMIENTO 2025'!$P$14,INT((ROW()-13)/2),0)),IF(ISBLANK(OFFSET('9. METAS'!$P$20,INT((ROW()-14)/2),0)),"",OFFSET('9. METAS'!$P$20,INT((ROW()-14)/2),0)))</f>
        <v/>
      </c>
      <c r="M212" s="197" t="str">
        <f ca="1">IF(MOD(ROW()-13,2)=0,IF(ISBLANK(OFFSET('10. SEGUIMIENTO 2025'!$Q$14,INT((ROW()-13)/2),0)),"",OFFSET('10. SEGUIMIENTO 2025'!$Q$14,INT((ROW()-13)/2),0)),IF(ISBLANK(OFFSET('9. METAS'!$Q$20,INT((ROW()-14)/2),0)),"",OFFSET('9. METAS'!$Q$20,INT((ROW()-14)/2),0)))</f>
        <v/>
      </c>
      <c r="N212" s="770"/>
      <c r="O212" s="772"/>
      <c r="P212" s="776"/>
    </row>
    <row r="213" spans="3:16">
      <c r="C213" s="756" t="str">
        <f ca="1">IF(ISBLANK(OFFSET('5. Pp (3 años)'!$C$45,INT((ROW()-13)/2),0)),"",OFFSET('5. Pp (3 años)'!$C$45,INT((ROW()-13)/2),0))</f>
        <v/>
      </c>
      <c r="D213" s="749" t="str">
        <f ca="1">IF(ISBLANK(OFFSET('5. Pp (3 años)'!$D$45,INT((ROW()-13)/2),0)),"",OFFSET('5. Pp (3 años)'!$D$45,INT((ROW()-13)/2),0))</f>
        <v/>
      </c>
      <c r="E213" s="749" t="str">
        <f ca="1">IF(ISBLANK(OFFSET('5. Pp (3 años)'!$E$45,INT((ROW()-13)/2),0)),"",OFFSET('5. Pp (3 años)'!$E$45,INT((ROW()-13)/2),0))</f>
        <v/>
      </c>
      <c r="F213" s="751" t="str">
        <f ca="1">IF(ISBLANK(OFFSET('5. Pp (3 años)'!$K$45,INT((ROW()-13)/2),0)),"",OFFSET('5. Pp (3 años)'!$K$45,INT((ROW()-13)/2),0))</f>
        <v/>
      </c>
      <c r="G213" s="753" t="str">
        <f ca="1">IF(ISBLANK(OFFSET('5. Pp (3 años)'!$H$45,INT((ROW()-13)/2),0)),"",OFFSET('5. Pp (3 años)'!$H$45,INT((ROW()-13)/2),0))</f>
        <v/>
      </c>
      <c r="H213" s="760" t="str">
        <f ca="1">IF(ISBLANK(OFFSET('9. METAS'!$K$20,INT((ROW()-13)/2),0)),"",OFFSET('9. METAS'!$K$20,INT((ROW()-13)/2),0))</f>
        <v/>
      </c>
      <c r="I213" s="763"/>
      <c r="J213" s="195">
        <f ca="1">IF(MOD(ROW()-13,2)=0,IF(ISBLANK(OFFSET('10. SEGUIMIENTO 2025'!$N$14,INT((ROW()-13)/2),0)),"",OFFSET('10. SEGUIMIENTO 2025'!$N$14,INT((ROW()-13)/2),0)),IF(ISBLANK(OFFSET('9. METAS'!$N$20,INT((ROW()-14)/2),0)),"",OFFSET('9. METAS'!$N$20,INT((ROW()-14)/2),0)))</f>
        <v>41</v>
      </c>
      <c r="K213" s="196" t="str">
        <f ca="1">IF(MOD(ROW()-13,2)=0,IF(ISBLANK(OFFSET('10. SEGUIMIENTO 2025'!$O$14,INT((ROW()-13)/2),0)),"",OFFSET('10. SEGUIMIENTO 2025'!$O$14,INT((ROW()-13)/2),0)),IF(ISBLANK(OFFSET('9. METAS'!$O$20,INT((ROW()-14)/2),0)),"",OFFSET('9. METAS'!$O$20,INT((ROW()-14)/2),0)))</f>
        <v/>
      </c>
      <c r="L213" s="196" t="str">
        <f ca="1">IF(MOD(ROW()-13,2)=0,IF(ISBLANK(OFFSET('10. SEGUIMIENTO 2025'!$P$14,INT((ROW()-13)/2),0)),"",OFFSET('10. SEGUIMIENTO 2025'!$P$14,INT((ROW()-13)/2),0)),IF(ISBLANK(OFFSET('9. METAS'!$P$20,INT((ROW()-14)/2),0)),"",OFFSET('9. METAS'!$P$20,INT((ROW()-14)/2),0)))</f>
        <v/>
      </c>
      <c r="M213" s="197" t="str">
        <f ca="1">IF(MOD(ROW()-13,2)=0,IF(ISBLANK(OFFSET('10. SEGUIMIENTO 2025'!$Q$14,INT((ROW()-13)/2),0)),"",OFFSET('10. SEGUIMIENTO 2025'!$Q$14,INT((ROW()-13)/2),0)),IF(ISBLANK(OFFSET('9. METAS'!$Q$20,INT((ROW()-14)/2),0)),"",OFFSET('9. METAS'!$Q$20,INT((ROW()-14)/2),0)))</f>
        <v/>
      </c>
      <c r="N213" s="769" t="str">
        <f ca="1">IFERROR(J213/J214,"ND")</f>
        <v>ND</v>
      </c>
      <c r="O213" s="771" t="str">
        <f ca="1">IFERROR(((J213)/H213),"ND")</f>
        <v>ND</v>
      </c>
      <c r="P213" s="775"/>
    </row>
    <row r="214" spans="3:16">
      <c r="C214" s="747"/>
      <c r="D214" s="749"/>
      <c r="E214" s="749"/>
      <c r="F214" s="751"/>
      <c r="G214" s="753"/>
      <c r="H214" s="760"/>
      <c r="I214" s="764"/>
      <c r="J214" s="195" t="str">
        <f ca="1">IF(MOD(ROW()-13,2)=0,IF(ISBLANK(OFFSET('10. SEGUIMIENTO 2025'!$N$14,INT((ROW()-13)/2),0)),"",OFFSET('10. SEGUIMIENTO 2025'!$N$14,INT((ROW()-13)/2),0)),IF(ISBLANK(OFFSET('9. METAS'!$N$20,INT((ROW()-14)/2),0)),"",OFFSET('9. METAS'!$N$20,INT((ROW()-14)/2),0)))</f>
        <v/>
      </c>
      <c r="K214" s="196" t="str">
        <f ca="1">IF(MOD(ROW()-13,2)=0,IF(ISBLANK(OFFSET('10. SEGUIMIENTO 2025'!$O$14,INT((ROW()-13)/2),0)),"",OFFSET('10. SEGUIMIENTO 2025'!$O$14,INT((ROW()-13)/2),0)),IF(ISBLANK(OFFSET('9. METAS'!$O$20,INT((ROW()-14)/2),0)),"",OFFSET('9. METAS'!$O$20,INT((ROW()-14)/2),0)))</f>
        <v/>
      </c>
      <c r="L214" s="196" t="str">
        <f ca="1">IF(MOD(ROW()-13,2)=0,IF(ISBLANK(OFFSET('10. SEGUIMIENTO 2025'!$P$14,INT((ROW()-13)/2),0)),"",OFFSET('10. SEGUIMIENTO 2025'!$P$14,INT((ROW()-13)/2),0)),IF(ISBLANK(OFFSET('9. METAS'!$P$20,INT((ROW()-14)/2),0)),"",OFFSET('9. METAS'!$P$20,INT((ROW()-14)/2),0)))</f>
        <v/>
      </c>
      <c r="M214" s="197" t="str">
        <f ca="1">IF(MOD(ROW()-13,2)=0,IF(ISBLANK(OFFSET('10. SEGUIMIENTO 2025'!$Q$14,INT((ROW()-13)/2),0)),"",OFFSET('10. SEGUIMIENTO 2025'!$Q$14,INT((ROW()-13)/2),0)),IF(ISBLANK(OFFSET('9. METAS'!$Q$20,INT((ROW()-14)/2),0)),"",OFFSET('9. METAS'!$Q$20,INT((ROW()-14)/2),0)))</f>
        <v/>
      </c>
      <c r="N214" s="770"/>
      <c r="O214" s="772"/>
      <c r="P214" s="776"/>
    </row>
    <row r="215" spans="3:16">
      <c r="C215" s="756" t="str">
        <f ca="1">IF(ISBLANK(OFFSET('5. Pp (3 años)'!$C$45,INT((ROW()-13)/2),0)),"",OFFSET('5. Pp (3 años)'!$C$45,INT((ROW()-13)/2),0))</f>
        <v/>
      </c>
      <c r="D215" s="749" t="str">
        <f ca="1">IF(ISBLANK(OFFSET('5. Pp (3 años)'!$D$45,INT((ROW()-13)/2),0)),"",OFFSET('5. Pp (3 años)'!$D$45,INT((ROW()-13)/2),0))</f>
        <v/>
      </c>
      <c r="E215" s="749" t="str">
        <f ca="1">IF(ISBLANK(OFFSET('5. Pp (3 años)'!$E$45,INT((ROW()-13)/2),0)),"",OFFSET('5. Pp (3 años)'!$E$45,INT((ROW()-13)/2),0))</f>
        <v/>
      </c>
      <c r="F215" s="751" t="str">
        <f ca="1">IF(ISBLANK(OFFSET('5. Pp (3 años)'!$K$45,INT((ROW()-13)/2),0)),"",OFFSET('5. Pp (3 años)'!$K$45,INT((ROW()-13)/2),0))</f>
        <v/>
      </c>
      <c r="G215" s="753" t="str">
        <f ca="1">IF(ISBLANK(OFFSET('5. Pp (3 años)'!$H$45,INT((ROW()-13)/2),0)),"",OFFSET('5. Pp (3 años)'!$H$45,INT((ROW()-13)/2),0))</f>
        <v/>
      </c>
      <c r="H215" s="760" t="str">
        <f ca="1">IF(ISBLANK(OFFSET('9. METAS'!$K$20,INT((ROW()-13)/2),0)),"",OFFSET('9. METAS'!$K$20,INT((ROW()-13)/2),0))</f>
        <v/>
      </c>
      <c r="I215" s="763"/>
      <c r="J215" s="195">
        <f ca="1">IF(MOD(ROW()-13,2)=0,IF(ISBLANK(OFFSET('10. SEGUIMIENTO 2025'!$N$14,INT((ROW()-13)/2),0)),"",OFFSET('10. SEGUIMIENTO 2025'!$N$14,INT((ROW()-13)/2),0)),IF(ISBLANK(OFFSET('9. METAS'!$N$20,INT((ROW()-14)/2),0)),"",OFFSET('9. METAS'!$N$20,INT((ROW()-14)/2),0)))</f>
        <v>41</v>
      </c>
      <c r="K215" s="196" t="str">
        <f ca="1">IF(MOD(ROW()-13,2)=0,IF(ISBLANK(OFFSET('10. SEGUIMIENTO 2025'!$O$14,INT((ROW()-13)/2),0)),"",OFFSET('10. SEGUIMIENTO 2025'!$O$14,INT((ROW()-13)/2),0)),IF(ISBLANK(OFFSET('9. METAS'!$O$20,INT((ROW()-14)/2),0)),"",OFFSET('9. METAS'!$O$20,INT((ROW()-14)/2),0)))</f>
        <v/>
      </c>
      <c r="L215" s="196" t="str">
        <f ca="1">IF(MOD(ROW()-13,2)=0,IF(ISBLANK(OFFSET('10. SEGUIMIENTO 2025'!$P$14,INT((ROW()-13)/2),0)),"",OFFSET('10. SEGUIMIENTO 2025'!$P$14,INT((ROW()-13)/2),0)),IF(ISBLANK(OFFSET('9. METAS'!$P$20,INT((ROW()-14)/2),0)),"",OFFSET('9. METAS'!$P$20,INT((ROW()-14)/2),0)))</f>
        <v/>
      </c>
      <c r="M215" s="197" t="str">
        <f ca="1">IF(MOD(ROW()-13,2)=0,IF(ISBLANK(OFFSET('10. SEGUIMIENTO 2025'!$Q$14,INT((ROW()-13)/2),0)),"",OFFSET('10. SEGUIMIENTO 2025'!$Q$14,INT((ROW()-13)/2),0)),IF(ISBLANK(OFFSET('9. METAS'!$Q$20,INT((ROW()-14)/2),0)),"",OFFSET('9. METAS'!$Q$20,INT((ROW()-14)/2),0)))</f>
        <v/>
      </c>
      <c r="N215" s="769" t="str">
        <f ca="1">IFERROR(J215/J216,"ND")</f>
        <v>ND</v>
      </c>
      <c r="O215" s="771" t="str">
        <f ca="1">IFERROR(((J215)/H215),"ND")</f>
        <v>ND</v>
      </c>
      <c r="P215" s="775"/>
    </row>
    <row r="216" spans="3:16">
      <c r="C216" s="747"/>
      <c r="D216" s="749"/>
      <c r="E216" s="749"/>
      <c r="F216" s="751"/>
      <c r="G216" s="753"/>
      <c r="H216" s="760"/>
      <c r="I216" s="764"/>
      <c r="J216" s="195" t="str">
        <f ca="1">IF(MOD(ROW()-13,2)=0,IF(ISBLANK(OFFSET('10. SEGUIMIENTO 2025'!$N$14,INT((ROW()-13)/2),0)),"",OFFSET('10. SEGUIMIENTO 2025'!$N$14,INT((ROW()-13)/2),0)),IF(ISBLANK(OFFSET('9. METAS'!$N$20,INT((ROW()-14)/2),0)),"",OFFSET('9. METAS'!$N$20,INT((ROW()-14)/2),0)))</f>
        <v/>
      </c>
      <c r="K216" s="196" t="str">
        <f ca="1">IF(MOD(ROW()-13,2)=0,IF(ISBLANK(OFFSET('10. SEGUIMIENTO 2025'!$O$14,INT((ROW()-13)/2),0)),"",OFFSET('10. SEGUIMIENTO 2025'!$O$14,INT((ROW()-13)/2),0)),IF(ISBLANK(OFFSET('9. METAS'!$O$20,INT((ROW()-14)/2),0)),"",OFFSET('9. METAS'!$O$20,INT((ROW()-14)/2),0)))</f>
        <v/>
      </c>
      <c r="L216" s="196" t="str">
        <f ca="1">IF(MOD(ROW()-13,2)=0,IF(ISBLANK(OFFSET('10. SEGUIMIENTO 2025'!$P$14,INT((ROW()-13)/2),0)),"",OFFSET('10. SEGUIMIENTO 2025'!$P$14,INT((ROW()-13)/2),0)),IF(ISBLANK(OFFSET('9. METAS'!$P$20,INT((ROW()-14)/2),0)),"",OFFSET('9. METAS'!$P$20,INT((ROW()-14)/2),0)))</f>
        <v/>
      </c>
      <c r="M216" s="197" t="str">
        <f ca="1">IF(MOD(ROW()-13,2)=0,IF(ISBLANK(OFFSET('10. SEGUIMIENTO 2025'!$Q$14,INT((ROW()-13)/2),0)),"",OFFSET('10. SEGUIMIENTO 2025'!$Q$14,INT((ROW()-13)/2),0)),IF(ISBLANK(OFFSET('9. METAS'!$Q$20,INT((ROW()-14)/2),0)),"",OFFSET('9. METAS'!$Q$20,INT((ROW()-14)/2),0)))</f>
        <v/>
      </c>
      <c r="N216" s="770"/>
      <c r="O216" s="772"/>
      <c r="P216" s="776"/>
    </row>
    <row r="217" spans="3:16">
      <c r="C217" s="756" t="str">
        <f ca="1">IF(ISBLANK(OFFSET('5. Pp (3 años)'!$C$45,INT((ROW()-13)/2),0)),"",OFFSET('5. Pp (3 años)'!$C$45,INT((ROW()-13)/2),0))</f>
        <v/>
      </c>
      <c r="D217" s="749" t="str">
        <f ca="1">IF(ISBLANK(OFFSET('5. Pp (3 años)'!$D$45,INT((ROW()-13)/2),0)),"",OFFSET('5. Pp (3 años)'!$D$45,INT((ROW()-13)/2),0))</f>
        <v/>
      </c>
      <c r="E217" s="749" t="str">
        <f ca="1">IF(ISBLANK(OFFSET('5. Pp (3 años)'!$E$45,INT((ROW()-13)/2),0)),"",OFFSET('5. Pp (3 años)'!$E$45,INT((ROW()-13)/2),0))</f>
        <v/>
      </c>
      <c r="F217" s="751" t="str">
        <f ca="1">IF(ISBLANK(OFFSET('5. Pp (3 años)'!$K$45,INT((ROW()-13)/2),0)),"",OFFSET('5. Pp (3 años)'!$K$45,INT((ROW()-13)/2),0))</f>
        <v/>
      </c>
      <c r="G217" s="753" t="str">
        <f ca="1">IF(ISBLANK(OFFSET('5. Pp (3 años)'!$H$45,INT((ROW()-13)/2),0)),"",OFFSET('5. Pp (3 años)'!$H$45,INT((ROW()-13)/2),0))</f>
        <v/>
      </c>
      <c r="H217" s="760" t="str">
        <f ca="1">IF(ISBLANK(OFFSET('9. METAS'!$K$20,INT((ROW()-13)/2),0)),"",OFFSET('9. METAS'!$K$20,INT((ROW()-13)/2),0))</f>
        <v/>
      </c>
      <c r="I217" s="763"/>
      <c r="J217" s="195">
        <f ca="1">IF(MOD(ROW()-13,2)=0,IF(ISBLANK(OFFSET('10. SEGUIMIENTO 2025'!$N$14,INT((ROW()-13)/2),0)),"",OFFSET('10. SEGUIMIENTO 2025'!$N$14,INT((ROW()-13)/2),0)),IF(ISBLANK(OFFSET('9. METAS'!$N$20,INT((ROW()-14)/2),0)),"",OFFSET('9. METAS'!$N$20,INT((ROW()-14)/2),0)))</f>
        <v>41</v>
      </c>
      <c r="K217" s="196" t="str">
        <f ca="1">IF(MOD(ROW()-13,2)=0,IF(ISBLANK(OFFSET('10. SEGUIMIENTO 2025'!$O$14,INT((ROW()-13)/2),0)),"",OFFSET('10. SEGUIMIENTO 2025'!$O$14,INT((ROW()-13)/2),0)),IF(ISBLANK(OFFSET('9. METAS'!$O$20,INT((ROW()-14)/2),0)),"",OFFSET('9. METAS'!$O$20,INT((ROW()-14)/2),0)))</f>
        <v/>
      </c>
      <c r="L217" s="196" t="str">
        <f ca="1">IF(MOD(ROW()-13,2)=0,IF(ISBLANK(OFFSET('10. SEGUIMIENTO 2025'!$P$14,INT((ROW()-13)/2),0)),"",OFFSET('10. SEGUIMIENTO 2025'!$P$14,INT((ROW()-13)/2),0)),IF(ISBLANK(OFFSET('9. METAS'!$P$20,INT((ROW()-14)/2),0)),"",OFFSET('9. METAS'!$P$20,INT((ROW()-14)/2),0)))</f>
        <v/>
      </c>
      <c r="M217" s="197" t="str">
        <f ca="1">IF(MOD(ROW()-13,2)=0,IF(ISBLANK(OFFSET('10. SEGUIMIENTO 2025'!$Q$14,INT((ROW()-13)/2),0)),"",OFFSET('10. SEGUIMIENTO 2025'!$Q$14,INT((ROW()-13)/2),0)),IF(ISBLANK(OFFSET('9. METAS'!$Q$20,INT((ROW()-14)/2),0)),"",OFFSET('9. METAS'!$Q$20,INT((ROW()-14)/2),0)))</f>
        <v/>
      </c>
      <c r="N217" s="769" t="str">
        <f ca="1">IFERROR(J217/J218,"ND")</f>
        <v>ND</v>
      </c>
      <c r="O217" s="771" t="str">
        <f ca="1">IFERROR(((J217)/H217),"ND")</f>
        <v>ND</v>
      </c>
      <c r="P217" s="775"/>
    </row>
    <row r="218" spans="3:16">
      <c r="C218" s="747"/>
      <c r="D218" s="749"/>
      <c r="E218" s="749"/>
      <c r="F218" s="751"/>
      <c r="G218" s="753"/>
      <c r="H218" s="760"/>
      <c r="I218" s="764"/>
      <c r="J218" s="195" t="str">
        <f ca="1">IF(MOD(ROW()-13,2)=0,IF(ISBLANK(OFFSET('10. SEGUIMIENTO 2025'!$N$14,INT((ROW()-13)/2),0)),"",OFFSET('10. SEGUIMIENTO 2025'!$N$14,INT((ROW()-13)/2),0)),IF(ISBLANK(OFFSET('9. METAS'!$N$20,INT((ROW()-14)/2),0)),"",OFFSET('9. METAS'!$N$20,INT((ROW()-14)/2),0)))</f>
        <v/>
      </c>
      <c r="K218" s="196" t="str">
        <f ca="1">IF(MOD(ROW()-13,2)=0,IF(ISBLANK(OFFSET('10. SEGUIMIENTO 2025'!$O$14,INT((ROW()-13)/2),0)),"",OFFSET('10. SEGUIMIENTO 2025'!$O$14,INT((ROW()-13)/2),0)),IF(ISBLANK(OFFSET('9. METAS'!$O$20,INT((ROW()-14)/2),0)),"",OFFSET('9. METAS'!$O$20,INT((ROW()-14)/2),0)))</f>
        <v/>
      </c>
      <c r="L218" s="196" t="str">
        <f ca="1">IF(MOD(ROW()-13,2)=0,IF(ISBLANK(OFFSET('10. SEGUIMIENTO 2025'!$P$14,INT((ROW()-13)/2),0)),"",OFFSET('10. SEGUIMIENTO 2025'!$P$14,INT((ROW()-13)/2),0)),IF(ISBLANK(OFFSET('9. METAS'!$P$20,INT((ROW()-14)/2),0)),"",OFFSET('9. METAS'!$P$20,INT((ROW()-14)/2),0)))</f>
        <v/>
      </c>
      <c r="M218" s="197" t="str">
        <f ca="1">IF(MOD(ROW()-13,2)=0,IF(ISBLANK(OFFSET('10. SEGUIMIENTO 2025'!$Q$14,INT((ROW()-13)/2),0)),"",OFFSET('10. SEGUIMIENTO 2025'!$Q$14,INT((ROW()-13)/2),0)),IF(ISBLANK(OFFSET('9. METAS'!$Q$20,INT((ROW()-14)/2),0)),"",OFFSET('9. METAS'!$Q$20,INT((ROW()-14)/2),0)))</f>
        <v/>
      </c>
      <c r="N218" s="770"/>
      <c r="O218" s="772"/>
      <c r="P218" s="776"/>
    </row>
    <row r="219" spans="3:16">
      <c r="C219" s="756" t="str">
        <f ca="1">IF(ISBLANK(OFFSET('5. Pp (3 años)'!$C$45,INT((ROW()-13)/2),0)),"",OFFSET('5. Pp (3 años)'!$C$45,INT((ROW()-13)/2),0))</f>
        <v/>
      </c>
      <c r="D219" s="749" t="str">
        <f ca="1">IF(ISBLANK(OFFSET('5. Pp (3 años)'!$D$45,INT((ROW()-13)/2),0)),"",OFFSET('5. Pp (3 años)'!$D$45,INT((ROW()-13)/2),0))</f>
        <v/>
      </c>
      <c r="E219" s="749" t="str">
        <f ca="1">IF(ISBLANK(OFFSET('5. Pp (3 años)'!$E$45,INT((ROW()-13)/2),0)),"",OFFSET('5. Pp (3 años)'!$E$45,INT((ROW()-13)/2),0))</f>
        <v/>
      </c>
      <c r="F219" s="751" t="str">
        <f ca="1">IF(ISBLANK(OFFSET('5. Pp (3 años)'!$K$45,INT((ROW()-13)/2),0)),"",OFFSET('5. Pp (3 años)'!$K$45,INT((ROW()-13)/2),0))</f>
        <v/>
      </c>
      <c r="G219" s="753" t="str">
        <f ca="1">IF(ISBLANK(OFFSET('5. Pp (3 años)'!$H$45,INT((ROW()-13)/2),0)),"",OFFSET('5. Pp (3 años)'!$H$45,INT((ROW()-13)/2),0))</f>
        <v/>
      </c>
      <c r="H219" s="760" t="str">
        <f ca="1">IF(ISBLANK(OFFSET('9. METAS'!$K$20,INT((ROW()-13)/2),0)),"",OFFSET('9. METAS'!$K$20,INT((ROW()-13)/2),0))</f>
        <v/>
      </c>
      <c r="I219" s="763"/>
      <c r="J219" s="195">
        <f ca="1">IF(MOD(ROW()-13,2)=0,IF(ISBLANK(OFFSET('10. SEGUIMIENTO 2025'!$N$14,INT((ROW()-13)/2),0)),"",OFFSET('10. SEGUIMIENTO 2025'!$N$14,INT((ROW()-13)/2),0)),IF(ISBLANK(OFFSET('9. METAS'!$N$20,INT((ROW()-14)/2),0)),"",OFFSET('9. METAS'!$N$20,INT((ROW()-14)/2),0)))</f>
        <v>41</v>
      </c>
      <c r="K219" s="196" t="str">
        <f ca="1">IF(MOD(ROW()-13,2)=0,IF(ISBLANK(OFFSET('10. SEGUIMIENTO 2025'!$O$14,INT((ROW()-13)/2),0)),"",OFFSET('10. SEGUIMIENTO 2025'!$O$14,INT((ROW()-13)/2),0)),IF(ISBLANK(OFFSET('9. METAS'!$O$20,INT((ROW()-14)/2),0)),"",OFFSET('9. METAS'!$O$20,INT((ROW()-14)/2),0)))</f>
        <v/>
      </c>
      <c r="L219" s="196" t="str">
        <f ca="1">IF(MOD(ROW()-13,2)=0,IF(ISBLANK(OFFSET('10. SEGUIMIENTO 2025'!$P$14,INT((ROW()-13)/2),0)),"",OFFSET('10. SEGUIMIENTO 2025'!$P$14,INT((ROW()-13)/2),0)),IF(ISBLANK(OFFSET('9. METAS'!$P$20,INT((ROW()-14)/2),0)),"",OFFSET('9. METAS'!$P$20,INT((ROW()-14)/2),0)))</f>
        <v/>
      </c>
      <c r="M219" s="197" t="str">
        <f ca="1">IF(MOD(ROW()-13,2)=0,IF(ISBLANK(OFFSET('10. SEGUIMIENTO 2025'!$Q$14,INT((ROW()-13)/2),0)),"",OFFSET('10. SEGUIMIENTO 2025'!$Q$14,INT((ROW()-13)/2),0)),IF(ISBLANK(OFFSET('9. METAS'!$Q$20,INT((ROW()-14)/2),0)),"",OFFSET('9. METAS'!$Q$20,INT((ROW()-14)/2),0)))</f>
        <v/>
      </c>
      <c r="N219" s="769" t="str">
        <f ca="1">IFERROR(J219/J220,"ND")</f>
        <v>ND</v>
      </c>
      <c r="O219" s="771" t="str">
        <f ca="1">IFERROR(((J219)/H219),"ND")</f>
        <v>ND</v>
      </c>
      <c r="P219" s="775"/>
    </row>
    <row r="220" spans="3:16">
      <c r="C220" s="747"/>
      <c r="D220" s="749"/>
      <c r="E220" s="749"/>
      <c r="F220" s="751"/>
      <c r="G220" s="753"/>
      <c r="H220" s="760"/>
      <c r="I220" s="764"/>
      <c r="J220" s="195" t="str">
        <f ca="1">IF(MOD(ROW()-13,2)=0,IF(ISBLANK(OFFSET('10. SEGUIMIENTO 2025'!$N$14,INT((ROW()-13)/2),0)),"",OFFSET('10. SEGUIMIENTO 2025'!$N$14,INT((ROW()-13)/2),0)),IF(ISBLANK(OFFSET('9. METAS'!$N$20,INT((ROW()-14)/2),0)),"",OFFSET('9. METAS'!$N$20,INT((ROW()-14)/2),0)))</f>
        <v/>
      </c>
      <c r="K220" s="196" t="str">
        <f ca="1">IF(MOD(ROW()-13,2)=0,IF(ISBLANK(OFFSET('10. SEGUIMIENTO 2025'!$O$14,INT((ROW()-13)/2),0)),"",OFFSET('10. SEGUIMIENTO 2025'!$O$14,INT((ROW()-13)/2),0)),IF(ISBLANK(OFFSET('9. METAS'!$O$20,INT((ROW()-14)/2),0)),"",OFFSET('9. METAS'!$O$20,INT((ROW()-14)/2),0)))</f>
        <v/>
      </c>
      <c r="L220" s="196" t="str">
        <f ca="1">IF(MOD(ROW()-13,2)=0,IF(ISBLANK(OFFSET('10. SEGUIMIENTO 2025'!$P$14,INT((ROW()-13)/2),0)),"",OFFSET('10. SEGUIMIENTO 2025'!$P$14,INT((ROW()-13)/2),0)),IF(ISBLANK(OFFSET('9. METAS'!$P$20,INT((ROW()-14)/2),0)),"",OFFSET('9. METAS'!$P$20,INT((ROW()-14)/2),0)))</f>
        <v/>
      </c>
      <c r="M220" s="197" t="str">
        <f ca="1">IF(MOD(ROW()-13,2)=0,IF(ISBLANK(OFFSET('10. SEGUIMIENTO 2025'!$Q$14,INT((ROW()-13)/2),0)),"",OFFSET('10. SEGUIMIENTO 2025'!$Q$14,INT((ROW()-13)/2),0)),IF(ISBLANK(OFFSET('9. METAS'!$Q$20,INT((ROW()-14)/2),0)),"",OFFSET('9. METAS'!$Q$20,INT((ROW()-14)/2),0)))</f>
        <v/>
      </c>
      <c r="N220" s="770"/>
      <c r="O220" s="772"/>
      <c r="P220" s="776"/>
    </row>
    <row r="221" spans="3:16">
      <c r="C221" s="756" t="str">
        <f ca="1">IF(ISBLANK(OFFSET('5. Pp (3 años)'!$C$45,INT((ROW()-13)/2),0)),"",OFFSET('5. Pp (3 años)'!$C$45,INT((ROW()-13)/2),0))</f>
        <v/>
      </c>
      <c r="D221" s="749" t="str">
        <f ca="1">IF(ISBLANK(OFFSET('5. Pp (3 años)'!$D$45,INT((ROW()-13)/2),0)),"",OFFSET('5. Pp (3 años)'!$D$45,INT((ROW()-13)/2),0))</f>
        <v/>
      </c>
      <c r="E221" s="749" t="str">
        <f ca="1">IF(ISBLANK(OFFSET('5. Pp (3 años)'!$E$45,INT((ROW()-13)/2),0)),"",OFFSET('5. Pp (3 años)'!$E$45,INT((ROW()-13)/2),0))</f>
        <v/>
      </c>
      <c r="F221" s="751" t="str">
        <f ca="1">IF(ISBLANK(OFFSET('5. Pp (3 años)'!$K$45,INT((ROW()-13)/2),0)),"",OFFSET('5. Pp (3 años)'!$K$45,INT((ROW()-13)/2),0))</f>
        <v/>
      </c>
      <c r="G221" s="753" t="str">
        <f ca="1">IF(ISBLANK(OFFSET('5. Pp (3 años)'!$H$45,INT((ROW()-13)/2),0)),"",OFFSET('5. Pp (3 años)'!$H$45,INT((ROW()-13)/2),0))</f>
        <v/>
      </c>
      <c r="H221" s="760" t="str">
        <f ca="1">IF(ISBLANK(OFFSET('9. METAS'!$K$20,INT((ROW()-13)/2),0)),"",OFFSET('9. METAS'!$K$20,INT((ROW()-13)/2),0))</f>
        <v/>
      </c>
      <c r="I221" s="763"/>
      <c r="J221" s="195">
        <f ca="1">IF(MOD(ROW()-13,2)=0,IF(ISBLANK(OFFSET('10. SEGUIMIENTO 2025'!$N$14,INT((ROW()-13)/2),0)),"",OFFSET('10. SEGUIMIENTO 2025'!$N$14,INT((ROW()-13)/2),0)),IF(ISBLANK(OFFSET('9. METAS'!$N$20,INT((ROW()-14)/2),0)),"",OFFSET('9. METAS'!$N$20,INT((ROW()-14)/2),0)))</f>
        <v>41</v>
      </c>
      <c r="K221" s="196" t="str">
        <f ca="1">IF(MOD(ROW()-13,2)=0,IF(ISBLANK(OFFSET('10. SEGUIMIENTO 2025'!$O$14,INT((ROW()-13)/2),0)),"",OFFSET('10. SEGUIMIENTO 2025'!$O$14,INT((ROW()-13)/2),0)),IF(ISBLANK(OFFSET('9. METAS'!$O$20,INT((ROW()-14)/2),0)),"",OFFSET('9. METAS'!$O$20,INT((ROW()-14)/2),0)))</f>
        <v/>
      </c>
      <c r="L221" s="196" t="str">
        <f ca="1">IF(MOD(ROW()-13,2)=0,IF(ISBLANK(OFFSET('10. SEGUIMIENTO 2025'!$P$14,INT((ROW()-13)/2),0)),"",OFFSET('10. SEGUIMIENTO 2025'!$P$14,INT((ROW()-13)/2),0)),IF(ISBLANK(OFFSET('9. METAS'!$P$20,INT((ROW()-14)/2),0)),"",OFFSET('9. METAS'!$P$20,INT((ROW()-14)/2),0)))</f>
        <v/>
      </c>
      <c r="M221" s="197" t="str">
        <f ca="1">IF(MOD(ROW()-13,2)=0,IF(ISBLANK(OFFSET('10. SEGUIMIENTO 2025'!$Q$14,INT((ROW()-13)/2),0)),"",OFFSET('10. SEGUIMIENTO 2025'!$Q$14,INT((ROW()-13)/2),0)),IF(ISBLANK(OFFSET('9. METAS'!$Q$20,INT((ROW()-14)/2),0)),"",OFFSET('9. METAS'!$Q$20,INT((ROW()-14)/2),0)))</f>
        <v/>
      </c>
      <c r="N221" s="769" t="str">
        <f ca="1">IFERROR(J221/J222,"ND")</f>
        <v>ND</v>
      </c>
      <c r="O221" s="771" t="str">
        <f ca="1">IFERROR(((J221)/H221),"ND")</f>
        <v>ND</v>
      </c>
      <c r="P221" s="775"/>
    </row>
    <row r="222" spans="3:16">
      <c r="C222" s="747"/>
      <c r="D222" s="749"/>
      <c r="E222" s="749"/>
      <c r="F222" s="751"/>
      <c r="G222" s="753"/>
      <c r="H222" s="760"/>
      <c r="I222" s="764"/>
      <c r="J222" s="195" t="str">
        <f ca="1">IF(MOD(ROW()-13,2)=0,IF(ISBLANK(OFFSET('10. SEGUIMIENTO 2025'!$N$14,INT((ROW()-13)/2),0)),"",OFFSET('10. SEGUIMIENTO 2025'!$N$14,INT((ROW()-13)/2),0)),IF(ISBLANK(OFFSET('9. METAS'!$N$20,INT((ROW()-14)/2),0)),"",OFFSET('9. METAS'!$N$20,INT((ROW()-14)/2),0)))</f>
        <v/>
      </c>
      <c r="K222" s="196" t="str">
        <f ca="1">IF(MOD(ROW()-13,2)=0,IF(ISBLANK(OFFSET('10. SEGUIMIENTO 2025'!$O$14,INT((ROW()-13)/2),0)),"",OFFSET('10. SEGUIMIENTO 2025'!$O$14,INT((ROW()-13)/2),0)),IF(ISBLANK(OFFSET('9. METAS'!$O$20,INT((ROW()-14)/2),0)),"",OFFSET('9. METAS'!$O$20,INT((ROW()-14)/2),0)))</f>
        <v/>
      </c>
      <c r="L222" s="196" t="str">
        <f ca="1">IF(MOD(ROW()-13,2)=0,IF(ISBLANK(OFFSET('10. SEGUIMIENTO 2025'!$P$14,INT((ROW()-13)/2),0)),"",OFFSET('10. SEGUIMIENTO 2025'!$P$14,INT((ROW()-13)/2),0)),IF(ISBLANK(OFFSET('9. METAS'!$P$20,INT((ROW()-14)/2),0)),"",OFFSET('9. METAS'!$P$20,INT((ROW()-14)/2),0)))</f>
        <v/>
      </c>
      <c r="M222" s="197" t="str">
        <f ca="1">IF(MOD(ROW()-13,2)=0,IF(ISBLANK(OFFSET('10. SEGUIMIENTO 2025'!$Q$14,INT((ROW()-13)/2),0)),"",OFFSET('10. SEGUIMIENTO 2025'!$Q$14,INT((ROW()-13)/2),0)),IF(ISBLANK(OFFSET('9. METAS'!$Q$20,INT((ROW()-14)/2),0)),"",OFFSET('9. METAS'!$Q$20,INT((ROW()-14)/2),0)))</f>
        <v/>
      </c>
      <c r="N222" s="770"/>
      <c r="O222" s="772"/>
      <c r="P222" s="776"/>
    </row>
    <row r="223" spans="3:16">
      <c r="C223" s="756" t="str">
        <f ca="1">IF(ISBLANK(OFFSET('5. Pp (3 años)'!$C$45,INT((ROW()-13)/2),0)),"",OFFSET('5. Pp (3 años)'!$C$45,INT((ROW()-13)/2),0))</f>
        <v/>
      </c>
      <c r="D223" s="749" t="str">
        <f ca="1">IF(ISBLANK(OFFSET('5. Pp (3 años)'!$D$45,INT((ROW()-13)/2),0)),"",OFFSET('5. Pp (3 años)'!$D$45,INT((ROW()-13)/2),0))</f>
        <v/>
      </c>
      <c r="E223" s="749" t="str">
        <f ca="1">IF(ISBLANK(OFFSET('5. Pp (3 años)'!$E$45,INT((ROW()-13)/2),0)),"",OFFSET('5. Pp (3 años)'!$E$45,INT((ROW()-13)/2),0))</f>
        <v/>
      </c>
      <c r="F223" s="751" t="str">
        <f ca="1">IF(ISBLANK(OFFSET('5. Pp (3 años)'!$K$45,INT((ROW()-13)/2),0)),"",OFFSET('5. Pp (3 años)'!$K$45,INT((ROW()-13)/2),0))</f>
        <v/>
      </c>
      <c r="G223" s="753" t="str">
        <f ca="1">IF(ISBLANK(OFFSET('5. Pp (3 años)'!$H$45,INT((ROW()-13)/2),0)),"",OFFSET('5. Pp (3 años)'!$H$45,INT((ROW()-13)/2),0))</f>
        <v/>
      </c>
      <c r="H223" s="760" t="str">
        <f ca="1">IF(ISBLANK(OFFSET('9. METAS'!$K$20,INT((ROW()-13)/2),0)),"",OFFSET('9. METAS'!$K$20,INT((ROW()-13)/2),0))</f>
        <v/>
      </c>
      <c r="I223" s="763"/>
      <c r="J223" s="195">
        <f ca="1">IF(MOD(ROW()-13,2)=0,IF(ISBLANK(OFFSET('10. SEGUIMIENTO 2025'!$N$14,INT((ROW()-13)/2),0)),"",OFFSET('10. SEGUIMIENTO 2025'!$N$14,INT((ROW()-13)/2),0)),IF(ISBLANK(OFFSET('9. METAS'!$N$20,INT((ROW()-14)/2),0)),"",OFFSET('9. METAS'!$N$20,INT((ROW()-14)/2),0)))</f>
        <v>41</v>
      </c>
      <c r="K223" s="196" t="str">
        <f ca="1">IF(MOD(ROW()-13,2)=0,IF(ISBLANK(OFFSET('10. SEGUIMIENTO 2025'!$O$14,INT((ROW()-13)/2),0)),"",OFFSET('10. SEGUIMIENTO 2025'!$O$14,INT((ROW()-13)/2),0)),IF(ISBLANK(OFFSET('9. METAS'!$O$20,INT((ROW()-14)/2),0)),"",OFFSET('9. METAS'!$O$20,INT((ROW()-14)/2),0)))</f>
        <v/>
      </c>
      <c r="L223" s="196" t="str">
        <f ca="1">IF(MOD(ROW()-13,2)=0,IF(ISBLANK(OFFSET('10. SEGUIMIENTO 2025'!$P$14,INT((ROW()-13)/2),0)),"",OFFSET('10. SEGUIMIENTO 2025'!$P$14,INT((ROW()-13)/2),0)),IF(ISBLANK(OFFSET('9. METAS'!$P$20,INT((ROW()-14)/2),0)),"",OFFSET('9. METAS'!$P$20,INT((ROW()-14)/2),0)))</f>
        <v/>
      </c>
      <c r="M223" s="197" t="str">
        <f ca="1">IF(MOD(ROW()-13,2)=0,IF(ISBLANK(OFFSET('10. SEGUIMIENTO 2025'!$Q$14,INT((ROW()-13)/2),0)),"",OFFSET('10. SEGUIMIENTO 2025'!$Q$14,INT((ROW()-13)/2),0)),IF(ISBLANK(OFFSET('9. METAS'!$Q$20,INT((ROW()-14)/2),0)),"",OFFSET('9. METAS'!$Q$20,INT((ROW()-14)/2),0)))</f>
        <v/>
      </c>
      <c r="N223" s="769" t="str">
        <f ca="1">IFERROR(J223/J224,"ND")</f>
        <v>ND</v>
      </c>
      <c r="O223" s="771" t="str">
        <f ca="1">IFERROR(((J223)/H223),"ND")</f>
        <v>ND</v>
      </c>
      <c r="P223" s="775"/>
    </row>
    <row r="224" spans="3:16">
      <c r="C224" s="747"/>
      <c r="D224" s="749"/>
      <c r="E224" s="749"/>
      <c r="F224" s="751"/>
      <c r="G224" s="753"/>
      <c r="H224" s="760"/>
      <c r="I224" s="764"/>
      <c r="J224" s="195" t="str">
        <f ca="1">IF(MOD(ROW()-13,2)=0,IF(ISBLANK(OFFSET('10. SEGUIMIENTO 2025'!$N$14,INT((ROW()-13)/2),0)),"",OFFSET('10. SEGUIMIENTO 2025'!$N$14,INT((ROW()-13)/2),0)),IF(ISBLANK(OFFSET('9. METAS'!$N$20,INT((ROW()-14)/2),0)),"",OFFSET('9. METAS'!$N$20,INT((ROW()-14)/2),0)))</f>
        <v/>
      </c>
      <c r="K224" s="196" t="str">
        <f ca="1">IF(MOD(ROW()-13,2)=0,IF(ISBLANK(OFFSET('10. SEGUIMIENTO 2025'!$O$14,INT((ROW()-13)/2),0)),"",OFFSET('10. SEGUIMIENTO 2025'!$O$14,INT((ROW()-13)/2),0)),IF(ISBLANK(OFFSET('9. METAS'!$O$20,INT((ROW()-14)/2),0)),"",OFFSET('9. METAS'!$O$20,INT((ROW()-14)/2),0)))</f>
        <v/>
      </c>
      <c r="L224" s="196" t="str">
        <f ca="1">IF(MOD(ROW()-13,2)=0,IF(ISBLANK(OFFSET('10. SEGUIMIENTO 2025'!$P$14,INT((ROW()-13)/2),0)),"",OFFSET('10. SEGUIMIENTO 2025'!$P$14,INT((ROW()-13)/2),0)),IF(ISBLANK(OFFSET('9. METAS'!$P$20,INT((ROW()-14)/2),0)),"",OFFSET('9. METAS'!$P$20,INT((ROW()-14)/2),0)))</f>
        <v/>
      </c>
      <c r="M224" s="197" t="str">
        <f ca="1">IF(MOD(ROW()-13,2)=0,IF(ISBLANK(OFFSET('10. SEGUIMIENTO 2025'!$Q$14,INT((ROW()-13)/2),0)),"",OFFSET('10. SEGUIMIENTO 2025'!$Q$14,INT((ROW()-13)/2),0)),IF(ISBLANK(OFFSET('9. METAS'!$Q$20,INT((ROW()-14)/2),0)),"",OFFSET('9. METAS'!$Q$20,INT((ROW()-14)/2),0)))</f>
        <v/>
      </c>
      <c r="N224" s="770"/>
      <c r="O224" s="772"/>
      <c r="P224" s="776"/>
    </row>
    <row r="225" spans="3:16">
      <c r="C225" s="756" t="str">
        <f ca="1">IF(ISBLANK(OFFSET('5. Pp (3 años)'!$C$45,INT((ROW()-13)/2),0)),"",OFFSET('5. Pp (3 años)'!$C$45,INT((ROW()-13)/2),0))</f>
        <v/>
      </c>
      <c r="D225" s="749" t="str">
        <f ca="1">IF(ISBLANK(OFFSET('5. Pp (3 años)'!$D$45,INT((ROW()-13)/2),0)),"",OFFSET('5. Pp (3 años)'!$D$45,INT((ROW()-13)/2),0))</f>
        <v/>
      </c>
      <c r="E225" s="749" t="str">
        <f ca="1">IF(ISBLANK(OFFSET('5. Pp (3 años)'!$E$45,INT((ROW()-13)/2),0)),"",OFFSET('5. Pp (3 años)'!$E$45,INT((ROW()-13)/2),0))</f>
        <v/>
      </c>
      <c r="F225" s="751" t="str">
        <f ca="1">IF(ISBLANK(OFFSET('5. Pp (3 años)'!$K$45,INT((ROW()-13)/2),0)),"",OFFSET('5. Pp (3 años)'!$K$45,INT((ROW()-13)/2),0))</f>
        <v/>
      </c>
      <c r="G225" s="753" t="str">
        <f ca="1">IF(ISBLANK(OFFSET('5. Pp (3 años)'!$H$45,INT((ROW()-13)/2),0)),"",OFFSET('5. Pp (3 años)'!$H$45,INT((ROW()-13)/2),0))</f>
        <v/>
      </c>
      <c r="H225" s="760" t="str">
        <f ca="1">IF(ISBLANK(OFFSET('9. METAS'!$K$20,INT((ROW()-13)/2),0)),"",OFFSET('9. METAS'!$K$20,INT((ROW()-13)/2),0))</f>
        <v/>
      </c>
      <c r="I225" s="763"/>
      <c r="J225" s="195">
        <f ca="1">IF(MOD(ROW()-13,2)=0,IF(ISBLANK(OFFSET('10. SEGUIMIENTO 2025'!$N$14,INT((ROW()-13)/2),0)),"",OFFSET('10. SEGUIMIENTO 2025'!$N$14,INT((ROW()-13)/2),0)),IF(ISBLANK(OFFSET('9. METAS'!$N$20,INT((ROW()-14)/2),0)),"",OFFSET('9. METAS'!$N$20,INT((ROW()-14)/2),0)))</f>
        <v>41</v>
      </c>
      <c r="K225" s="196" t="str">
        <f ca="1">IF(MOD(ROW()-13,2)=0,IF(ISBLANK(OFFSET('10. SEGUIMIENTO 2025'!$O$14,INT((ROW()-13)/2),0)),"",OFFSET('10. SEGUIMIENTO 2025'!$O$14,INT((ROW()-13)/2),0)),IF(ISBLANK(OFFSET('9. METAS'!$O$20,INT((ROW()-14)/2),0)),"",OFFSET('9. METAS'!$O$20,INT((ROW()-14)/2),0)))</f>
        <v/>
      </c>
      <c r="L225" s="196" t="str">
        <f ca="1">IF(MOD(ROW()-13,2)=0,IF(ISBLANK(OFFSET('10. SEGUIMIENTO 2025'!$P$14,INT((ROW()-13)/2),0)),"",OFFSET('10. SEGUIMIENTO 2025'!$P$14,INT((ROW()-13)/2),0)),IF(ISBLANK(OFFSET('9. METAS'!$P$20,INT((ROW()-14)/2),0)),"",OFFSET('9. METAS'!$P$20,INT((ROW()-14)/2),0)))</f>
        <v/>
      </c>
      <c r="M225" s="197" t="str">
        <f ca="1">IF(MOD(ROW()-13,2)=0,IF(ISBLANK(OFFSET('10. SEGUIMIENTO 2025'!$Q$14,INT((ROW()-13)/2),0)),"",OFFSET('10. SEGUIMIENTO 2025'!$Q$14,INT((ROW()-13)/2),0)),IF(ISBLANK(OFFSET('9. METAS'!$Q$20,INT((ROW()-14)/2),0)),"",OFFSET('9. METAS'!$Q$20,INT((ROW()-14)/2),0)))</f>
        <v/>
      </c>
      <c r="N225" s="769" t="str">
        <f ca="1">IFERROR(J225/J226,"ND")</f>
        <v>ND</v>
      </c>
      <c r="O225" s="771" t="str">
        <f ca="1">IFERROR(((J225)/H225),"ND")</f>
        <v>ND</v>
      </c>
      <c r="P225" s="775"/>
    </row>
    <row r="226" spans="3:16">
      <c r="C226" s="747"/>
      <c r="D226" s="749"/>
      <c r="E226" s="749"/>
      <c r="F226" s="751"/>
      <c r="G226" s="753"/>
      <c r="H226" s="760"/>
      <c r="I226" s="764"/>
      <c r="J226" s="195" t="str">
        <f ca="1">IF(MOD(ROW()-13,2)=0,IF(ISBLANK(OFFSET('10. SEGUIMIENTO 2025'!$N$14,INT((ROW()-13)/2),0)),"",OFFSET('10. SEGUIMIENTO 2025'!$N$14,INT((ROW()-13)/2),0)),IF(ISBLANK(OFFSET('9. METAS'!$N$20,INT((ROW()-14)/2),0)),"",OFFSET('9. METAS'!$N$20,INT((ROW()-14)/2),0)))</f>
        <v/>
      </c>
      <c r="K226" s="196" t="str">
        <f ca="1">IF(MOD(ROW()-13,2)=0,IF(ISBLANK(OFFSET('10. SEGUIMIENTO 2025'!$O$14,INT((ROW()-13)/2),0)),"",OFFSET('10. SEGUIMIENTO 2025'!$O$14,INT((ROW()-13)/2),0)),IF(ISBLANK(OFFSET('9. METAS'!$O$20,INT((ROW()-14)/2),0)),"",OFFSET('9. METAS'!$O$20,INT((ROW()-14)/2),0)))</f>
        <v/>
      </c>
      <c r="L226" s="196" t="str">
        <f ca="1">IF(MOD(ROW()-13,2)=0,IF(ISBLANK(OFFSET('10. SEGUIMIENTO 2025'!$P$14,INT((ROW()-13)/2),0)),"",OFFSET('10. SEGUIMIENTO 2025'!$P$14,INT((ROW()-13)/2),0)),IF(ISBLANK(OFFSET('9. METAS'!$P$20,INT((ROW()-14)/2),0)),"",OFFSET('9. METAS'!$P$20,INT((ROW()-14)/2),0)))</f>
        <v/>
      </c>
      <c r="M226" s="197" t="str">
        <f ca="1">IF(MOD(ROW()-13,2)=0,IF(ISBLANK(OFFSET('10. SEGUIMIENTO 2025'!$Q$14,INT((ROW()-13)/2),0)),"",OFFSET('10. SEGUIMIENTO 2025'!$Q$14,INT((ROW()-13)/2),0)),IF(ISBLANK(OFFSET('9. METAS'!$Q$20,INT((ROW()-14)/2),0)),"",OFFSET('9. METAS'!$Q$20,INT((ROW()-14)/2),0)))</f>
        <v/>
      </c>
      <c r="N226" s="770"/>
      <c r="O226" s="772"/>
      <c r="P226" s="776"/>
    </row>
    <row r="227" spans="3:16">
      <c r="C227" s="756" t="str">
        <f ca="1">IF(ISBLANK(OFFSET('5. Pp (3 años)'!$C$45,INT((ROW()-13)/2),0)),"",OFFSET('5. Pp (3 años)'!$C$45,INT((ROW()-13)/2),0))</f>
        <v/>
      </c>
      <c r="D227" s="749" t="str">
        <f ca="1">IF(ISBLANK(OFFSET('5. Pp (3 años)'!$D$45,INT((ROW()-13)/2),0)),"",OFFSET('5. Pp (3 años)'!$D$45,INT((ROW()-13)/2),0))</f>
        <v/>
      </c>
      <c r="E227" s="749" t="str">
        <f ca="1">IF(ISBLANK(OFFSET('5. Pp (3 años)'!$E$45,INT((ROW()-13)/2),0)),"",OFFSET('5. Pp (3 años)'!$E$45,INT((ROW()-13)/2),0))</f>
        <v/>
      </c>
      <c r="F227" s="751" t="str">
        <f ca="1">IF(ISBLANK(OFFSET('5. Pp (3 años)'!$K$45,INT((ROW()-13)/2),0)),"",OFFSET('5. Pp (3 años)'!$K$45,INT((ROW()-13)/2),0))</f>
        <v/>
      </c>
      <c r="G227" s="753" t="str">
        <f ca="1">IF(ISBLANK(OFFSET('5. Pp (3 años)'!$H$45,INT((ROW()-13)/2),0)),"",OFFSET('5. Pp (3 años)'!$H$45,INT((ROW()-13)/2),0))</f>
        <v/>
      </c>
      <c r="H227" s="760" t="str">
        <f ca="1">IF(ISBLANK(OFFSET('9. METAS'!$K$20,INT((ROW()-13)/2),0)),"",OFFSET('9. METAS'!$K$20,INT((ROW()-13)/2),0))</f>
        <v/>
      </c>
      <c r="I227" s="763"/>
      <c r="J227" s="195">
        <f ca="1">IF(MOD(ROW()-13,2)=0,IF(ISBLANK(OFFSET('10. SEGUIMIENTO 2025'!$N$14,INT((ROW()-13)/2),0)),"",OFFSET('10. SEGUIMIENTO 2025'!$N$14,INT((ROW()-13)/2),0)),IF(ISBLANK(OFFSET('9. METAS'!$N$20,INT((ROW()-14)/2),0)),"",OFFSET('9. METAS'!$N$20,INT((ROW()-14)/2),0)))</f>
        <v>41</v>
      </c>
      <c r="K227" s="196" t="str">
        <f ca="1">IF(MOD(ROW()-13,2)=0,IF(ISBLANK(OFFSET('10. SEGUIMIENTO 2025'!$O$14,INT((ROW()-13)/2),0)),"",OFFSET('10. SEGUIMIENTO 2025'!$O$14,INT((ROW()-13)/2),0)),IF(ISBLANK(OFFSET('9. METAS'!$O$20,INT((ROW()-14)/2),0)),"",OFFSET('9. METAS'!$O$20,INT((ROW()-14)/2),0)))</f>
        <v/>
      </c>
      <c r="L227" s="196" t="str">
        <f ca="1">IF(MOD(ROW()-13,2)=0,IF(ISBLANK(OFFSET('10. SEGUIMIENTO 2025'!$P$14,INT((ROW()-13)/2),0)),"",OFFSET('10. SEGUIMIENTO 2025'!$P$14,INT((ROW()-13)/2),0)),IF(ISBLANK(OFFSET('9. METAS'!$P$20,INT((ROW()-14)/2),0)),"",OFFSET('9. METAS'!$P$20,INT((ROW()-14)/2),0)))</f>
        <v/>
      </c>
      <c r="M227" s="197" t="str">
        <f ca="1">IF(MOD(ROW()-13,2)=0,IF(ISBLANK(OFFSET('10. SEGUIMIENTO 2025'!$Q$14,INT((ROW()-13)/2),0)),"",OFFSET('10. SEGUIMIENTO 2025'!$Q$14,INT((ROW()-13)/2),0)),IF(ISBLANK(OFFSET('9. METAS'!$Q$20,INT((ROW()-14)/2),0)),"",OFFSET('9. METAS'!$Q$20,INT((ROW()-14)/2),0)))</f>
        <v/>
      </c>
      <c r="N227" s="769" t="str">
        <f ca="1">IFERROR(J227/J228,"ND")</f>
        <v>ND</v>
      </c>
      <c r="O227" s="771" t="str">
        <f ca="1">IFERROR(((J227)/H227),"ND")</f>
        <v>ND</v>
      </c>
      <c r="P227" s="775"/>
    </row>
    <row r="228" spans="3:16">
      <c r="C228" s="747"/>
      <c r="D228" s="749"/>
      <c r="E228" s="749"/>
      <c r="F228" s="751"/>
      <c r="G228" s="753"/>
      <c r="H228" s="760"/>
      <c r="I228" s="764"/>
      <c r="J228" s="195" t="str">
        <f ca="1">IF(MOD(ROW()-13,2)=0,IF(ISBLANK(OFFSET('10. SEGUIMIENTO 2025'!$N$14,INT((ROW()-13)/2),0)),"",OFFSET('10. SEGUIMIENTO 2025'!$N$14,INT((ROW()-13)/2),0)),IF(ISBLANK(OFFSET('9. METAS'!$N$20,INT((ROW()-14)/2),0)),"",OFFSET('9. METAS'!$N$20,INT((ROW()-14)/2),0)))</f>
        <v/>
      </c>
      <c r="K228" s="196" t="str">
        <f ca="1">IF(MOD(ROW()-13,2)=0,IF(ISBLANK(OFFSET('10. SEGUIMIENTO 2025'!$O$14,INT((ROW()-13)/2),0)),"",OFFSET('10. SEGUIMIENTO 2025'!$O$14,INT((ROW()-13)/2),0)),IF(ISBLANK(OFFSET('9. METAS'!$O$20,INT((ROW()-14)/2),0)),"",OFFSET('9. METAS'!$O$20,INT((ROW()-14)/2),0)))</f>
        <v/>
      </c>
      <c r="L228" s="196" t="str">
        <f ca="1">IF(MOD(ROW()-13,2)=0,IF(ISBLANK(OFFSET('10. SEGUIMIENTO 2025'!$P$14,INT((ROW()-13)/2),0)),"",OFFSET('10. SEGUIMIENTO 2025'!$P$14,INT((ROW()-13)/2),0)),IF(ISBLANK(OFFSET('9. METAS'!$P$20,INT((ROW()-14)/2),0)),"",OFFSET('9. METAS'!$P$20,INT((ROW()-14)/2),0)))</f>
        <v/>
      </c>
      <c r="M228" s="197" t="str">
        <f ca="1">IF(MOD(ROW()-13,2)=0,IF(ISBLANK(OFFSET('10. SEGUIMIENTO 2025'!$Q$14,INT((ROW()-13)/2),0)),"",OFFSET('10. SEGUIMIENTO 2025'!$Q$14,INT((ROW()-13)/2),0)),IF(ISBLANK(OFFSET('9. METAS'!$Q$20,INT((ROW()-14)/2),0)),"",OFFSET('9. METAS'!$Q$20,INT((ROW()-14)/2),0)))</f>
        <v/>
      </c>
      <c r="N228" s="770"/>
      <c r="O228" s="772"/>
      <c r="P228" s="776"/>
    </row>
    <row r="229" spans="3:16">
      <c r="C229" s="756" t="str">
        <f ca="1">IF(ISBLANK(OFFSET('5. Pp (3 años)'!$C$45,INT((ROW()-13)/2),0)),"",OFFSET('5. Pp (3 años)'!$C$45,INT((ROW()-13)/2),0))</f>
        <v/>
      </c>
      <c r="D229" s="749" t="str">
        <f ca="1">IF(ISBLANK(OFFSET('5. Pp (3 años)'!$D$45,INT((ROW()-13)/2),0)),"",OFFSET('5. Pp (3 años)'!$D$45,INT((ROW()-13)/2),0))</f>
        <v/>
      </c>
      <c r="E229" s="749" t="str">
        <f ca="1">IF(ISBLANK(OFFSET('5. Pp (3 años)'!$E$45,INT((ROW()-13)/2),0)),"",OFFSET('5. Pp (3 años)'!$E$45,INT((ROW()-13)/2),0))</f>
        <v/>
      </c>
      <c r="F229" s="751" t="str">
        <f ca="1">IF(ISBLANK(OFFSET('5. Pp (3 años)'!$K$45,INT((ROW()-13)/2),0)),"",OFFSET('5. Pp (3 años)'!$K$45,INT((ROW()-13)/2),0))</f>
        <v/>
      </c>
      <c r="G229" s="753" t="str">
        <f ca="1">IF(ISBLANK(OFFSET('5. Pp (3 años)'!$H$45,INT((ROW()-13)/2),0)),"",OFFSET('5. Pp (3 años)'!$H$45,INT((ROW()-13)/2),0))</f>
        <v/>
      </c>
      <c r="H229" s="760" t="str">
        <f ca="1">IF(ISBLANK(OFFSET('9. METAS'!$K$20,INT((ROW()-13)/2),0)),"",OFFSET('9. METAS'!$K$20,INT((ROW()-13)/2),0))</f>
        <v/>
      </c>
      <c r="I229" s="763"/>
      <c r="J229" s="195">
        <f ca="1">IF(MOD(ROW()-13,2)=0,IF(ISBLANK(OFFSET('10. SEGUIMIENTO 2025'!$N$14,INT((ROW()-13)/2),0)),"",OFFSET('10. SEGUIMIENTO 2025'!$N$14,INT((ROW()-13)/2),0)),IF(ISBLANK(OFFSET('9. METAS'!$N$20,INT((ROW()-14)/2),0)),"",OFFSET('9. METAS'!$N$20,INT((ROW()-14)/2),0)))</f>
        <v>41</v>
      </c>
      <c r="K229" s="196" t="str">
        <f ca="1">IF(MOD(ROW()-13,2)=0,IF(ISBLANK(OFFSET('10. SEGUIMIENTO 2025'!$O$14,INT((ROW()-13)/2),0)),"",OFFSET('10. SEGUIMIENTO 2025'!$O$14,INT((ROW()-13)/2),0)),IF(ISBLANK(OFFSET('9. METAS'!$O$20,INT((ROW()-14)/2),0)),"",OFFSET('9. METAS'!$O$20,INT((ROW()-14)/2),0)))</f>
        <v/>
      </c>
      <c r="L229" s="196" t="str">
        <f ca="1">IF(MOD(ROW()-13,2)=0,IF(ISBLANK(OFFSET('10. SEGUIMIENTO 2025'!$P$14,INT((ROW()-13)/2),0)),"",OFFSET('10. SEGUIMIENTO 2025'!$P$14,INT((ROW()-13)/2),0)),IF(ISBLANK(OFFSET('9. METAS'!$P$20,INT((ROW()-14)/2),0)),"",OFFSET('9. METAS'!$P$20,INT((ROW()-14)/2),0)))</f>
        <v/>
      </c>
      <c r="M229" s="197" t="str">
        <f ca="1">IF(MOD(ROW()-13,2)=0,IF(ISBLANK(OFFSET('10. SEGUIMIENTO 2025'!$Q$14,INT((ROW()-13)/2),0)),"",OFFSET('10. SEGUIMIENTO 2025'!$Q$14,INT((ROW()-13)/2),0)),IF(ISBLANK(OFFSET('9. METAS'!$Q$20,INT((ROW()-14)/2),0)),"",OFFSET('9. METAS'!$Q$20,INT((ROW()-14)/2),0)))</f>
        <v/>
      </c>
      <c r="N229" s="769" t="str">
        <f ca="1">IFERROR(J229/J230,"ND")</f>
        <v>ND</v>
      </c>
      <c r="O229" s="771" t="str">
        <f ca="1">IFERROR(((J229)/H229),"ND")</f>
        <v>ND</v>
      </c>
      <c r="P229" s="775"/>
    </row>
    <row r="230" spans="3:16">
      <c r="C230" s="747"/>
      <c r="D230" s="749"/>
      <c r="E230" s="749"/>
      <c r="F230" s="751"/>
      <c r="G230" s="753"/>
      <c r="H230" s="760"/>
      <c r="I230" s="764"/>
      <c r="J230" s="195" t="str">
        <f ca="1">IF(MOD(ROW()-13,2)=0,IF(ISBLANK(OFFSET('10. SEGUIMIENTO 2025'!$N$14,INT((ROW()-13)/2),0)),"",OFFSET('10. SEGUIMIENTO 2025'!$N$14,INT((ROW()-13)/2),0)),IF(ISBLANK(OFFSET('9. METAS'!$N$20,INT((ROW()-14)/2),0)),"",OFFSET('9. METAS'!$N$20,INT((ROW()-14)/2),0)))</f>
        <v/>
      </c>
      <c r="K230" s="196" t="str">
        <f ca="1">IF(MOD(ROW()-13,2)=0,IF(ISBLANK(OFFSET('10. SEGUIMIENTO 2025'!$O$14,INT((ROW()-13)/2),0)),"",OFFSET('10. SEGUIMIENTO 2025'!$O$14,INT((ROW()-13)/2),0)),IF(ISBLANK(OFFSET('9. METAS'!$O$20,INT((ROW()-14)/2),0)),"",OFFSET('9. METAS'!$O$20,INT((ROW()-14)/2),0)))</f>
        <v/>
      </c>
      <c r="L230" s="196" t="str">
        <f ca="1">IF(MOD(ROW()-13,2)=0,IF(ISBLANK(OFFSET('10. SEGUIMIENTO 2025'!$P$14,INT((ROW()-13)/2),0)),"",OFFSET('10. SEGUIMIENTO 2025'!$P$14,INT((ROW()-13)/2),0)),IF(ISBLANK(OFFSET('9. METAS'!$P$20,INT((ROW()-14)/2),0)),"",OFFSET('9. METAS'!$P$20,INT((ROW()-14)/2),0)))</f>
        <v/>
      </c>
      <c r="M230" s="197" t="str">
        <f ca="1">IF(MOD(ROW()-13,2)=0,IF(ISBLANK(OFFSET('10. SEGUIMIENTO 2025'!$Q$14,INT((ROW()-13)/2),0)),"",OFFSET('10. SEGUIMIENTO 2025'!$Q$14,INT((ROW()-13)/2),0)),IF(ISBLANK(OFFSET('9. METAS'!$Q$20,INT((ROW()-14)/2),0)),"",OFFSET('9. METAS'!$Q$20,INT((ROW()-14)/2),0)))</f>
        <v/>
      </c>
      <c r="N230" s="770"/>
      <c r="O230" s="772"/>
      <c r="P230" s="776"/>
    </row>
    <row r="231" spans="3:16">
      <c r="C231" s="756" t="str">
        <f ca="1">IF(ISBLANK(OFFSET('5. Pp (3 años)'!$C$45,INT((ROW()-13)/2),0)),"",OFFSET('5. Pp (3 años)'!$C$45,INT((ROW()-13)/2),0))</f>
        <v/>
      </c>
      <c r="D231" s="749" t="str">
        <f ca="1">IF(ISBLANK(OFFSET('5. Pp (3 años)'!$D$45,INT((ROW()-13)/2),0)),"",OFFSET('5. Pp (3 años)'!$D$45,INT((ROW()-13)/2),0))</f>
        <v/>
      </c>
      <c r="E231" s="749" t="str">
        <f ca="1">IF(ISBLANK(OFFSET('5. Pp (3 años)'!$E$45,INT((ROW()-13)/2),0)),"",OFFSET('5. Pp (3 años)'!$E$45,INT((ROW()-13)/2),0))</f>
        <v/>
      </c>
      <c r="F231" s="751" t="str">
        <f ca="1">IF(ISBLANK(OFFSET('5. Pp (3 años)'!$K$45,INT((ROW()-13)/2),0)),"",OFFSET('5. Pp (3 años)'!$K$45,INT((ROW()-13)/2),0))</f>
        <v/>
      </c>
      <c r="G231" s="753" t="str">
        <f ca="1">IF(ISBLANK(OFFSET('5. Pp (3 años)'!$H$45,INT((ROW()-13)/2),0)),"",OFFSET('5. Pp (3 años)'!$H$45,INT((ROW()-13)/2),0))</f>
        <v/>
      </c>
      <c r="H231" s="760" t="str">
        <f ca="1">IF(ISBLANK(OFFSET('9. METAS'!$K$20,INT((ROW()-13)/2),0)),"",OFFSET('9. METAS'!$K$20,INT((ROW()-13)/2),0))</f>
        <v/>
      </c>
      <c r="I231" s="763"/>
      <c r="J231" s="195">
        <f ca="1">IF(MOD(ROW()-13,2)=0,IF(ISBLANK(OFFSET('10. SEGUIMIENTO 2025'!$N$14,INT((ROW()-13)/2),0)),"",OFFSET('10. SEGUIMIENTO 2025'!$N$14,INT((ROW()-13)/2),0)),IF(ISBLANK(OFFSET('9. METAS'!$N$20,INT((ROW()-14)/2),0)),"",OFFSET('9. METAS'!$N$20,INT((ROW()-14)/2),0)))</f>
        <v>41</v>
      </c>
      <c r="K231" s="196" t="str">
        <f ca="1">IF(MOD(ROW()-13,2)=0,IF(ISBLANK(OFFSET('10. SEGUIMIENTO 2025'!$O$14,INT((ROW()-13)/2),0)),"",OFFSET('10. SEGUIMIENTO 2025'!$O$14,INT((ROW()-13)/2),0)),IF(ISBLANK(OFFSET('9. METAS'!$O$20,INT((ROW()-14)/2),0)),"",OFFSET('9. METAS'!$O$20,INT((ROW()-14)/2),0)))</f>
        <v/>
      </c>
      <c r="L231" s="196" t="str">
        <f ca="1">IF(MOD(ROW()-13,2)=0,IF(ISBLANK(OFFSET('10. SEGUIMIENTO 2025'!$P$14,INT((ROW()-13)/2),0)),"",OFFSET('10. SEGUIMIENTO 2025'!$P$14,INT((ROW()-13)/2),0)),IF(ISBLANK(OFFSET('9. METAS'!$P$20,INT((ROW()-14)/2),0)),"",OFFSET('9. METAS'!$P$20,INT((ROW()-14)/2),0)))</f>
        <v/>
      </c>
      <c r="M231" s="197" t="str">
        <f ca="1">IF(MOD(ROW()-13,2)=0,IF(ISBLANK(OFFSET('10. SEGUIMIENTO 2025'!$Q$14,INT((ROW()-13)/2),0)),"",OFFSET('10. SEGUIMIENTO 2025'!$Q$14,INT((ROW()-13)/2),0)),IF(ISBLANK(OFFSET('9. METAS'!$Q$20,INT((ROW()-14)/2),0)),"",OFFSET('9. METAS'!$Q$20,INT((ROW()-14)/2),0)))</f>
        <v/>
      </c>
      <c r="N231" s="769" t="str">
        <f ca="1">IFERROR(J231/J232,"ND")</f>
        <v>ND</v>
      </c>
      <c r="O231" s="771" t="str">
        <f ca="1">IFERROR(((J231)/H231),"ND")</f>
        <v>ND</v>
      </c>
      <c r="P231" s="775"/>
    </row>
    <row r="232" spans="3:16">
      <c r="C232" s="747"/>
      <c r="D232" s="749"/>
      <c r="E232" s="749"/>
      <c r="F232" s="751"/>
      <c r="G232" s="753"/>
      <c r="H232" s="760"/>
      <c r="I232" s="764"/>
      <c r="J232" s="195" t="str">
        <f ca="1">IF(MOD(ROW()-13,2)=0,IF(ISBLANK(OFFSET('10. SEGUIMIENTO 2025'!$N$14,INT((ROW()-13)/2),0)),"",OFFSET('10. SEGUIMIENTO 2025'!$N$14,INT((ROW()-13)/2),0)),IF(ISBLANK(OFFSET('9. METAS'!$N$20,INT((ROW()-14)/2),0)),"",OFFSET('9. METAS'!$N$20,INT((ROW()-14)/2),0)))</f>
        <v/>
      </c>
      <c r="K232" s="196" t="str">
        <f ca="1">IF(MOD(ROW()-13,2)=0,IF(ISBLANK(OFFSET('10. SEGUIMIENTO 2025'!$O$14,INT((ROW()-13)/2),0)),"",OFFSET('10. SEGUIMIENTO 2025'!$O$14,INT((ROW()-13)/2),0)),IF(ISBLANK(OFFSET('9. METAS'!$O$20,INT((ROW()-14)/2),0)),"",OFFSET('9. METAS'!$O$20,INT((ROW()-14)/2),0)))</f>
        <v/>
      </c>
      <c r="L232" s="196" t="str">
        <f ca="1">IF(MOD(ROW()-13,2)=0,IF(ISBLANK(OFFSET('10. SEGUIMIENTO 2025'!$P$14,INT((ROW()-13)/2),0)),"",OFFSET('10. SEGUIMIENTO 2025'!$P$14,INT((ROW()-13)/2),0)),IF(ISBLANK(OFFSET('9. METAS'!$P$20,INT((ROW()-14)/2),0)),"",OFFSET('9. METAS'!$P$20,INT((ROW()-14)/2),0)))</f>
        <v/>
      </c>
      <c r="M232" s="197" t="str">
        <f ca="1">IF(MOD(ROW()-13,2)=0,IF(ISBLANK(OFFSET('10. SEGUIMIENTO 2025'!$Q$14,INT((ROW()-13)/2),0)),"",OFFSET('10. SEGUIMIENTO 2025'!$Q$14,INT((ROW()-13)/2),0)),IF(ISBLANK(OFFSET('9. METAS'!$Q$20,INT((ROW()-14)/2),0)),"",OFFSET('9. METAS'!$Q$20,INT((ROW()-14)/2),0)))</f>
        <v/>
      </c>
      <c r="N232" s="770"/>
      <c r="O232" s="772"/>
      <c r="P232" s="776"/>
    </row>
    <row r="233" spans="3:16">
      <c r="C233" s="756" t="str">
        <f ca="1">IF(ISBLANK(OFFSET('5. Pp (3 años)'!$C$45,INT((ROW()-13)/2),0)),"",OFFSET('5. Pp (3 años)'!$C$45,INT((ROW()-13)/2),0))</f>
        <v/>
      </c>
      <c r="D233" s="749" t="str">
        <f ca="1">IF(ISBLANK(OFFSET('5. Pp (3 años)'!$D$45,INT((ROW()-13)/2),0)),"",OFFSET('5. Pp (3 años)'!$D$45,INT((ROW()-13)/2),0))</f>
        <v/>
      </c>
      <c r="E233" s="749" t="str">
        <f ca="1">IF(ISBLANK(OFFSET('5. Pp (3 años)'!$E$45,INT((ROW()-13)/2),0)),"",OFFSET('5. Pp (3 años)'!$E$45,INT((ROW()-13)/2),0))</f>
        <v/>
      </c>
      <c r="F233" s="751" t="str">
        <f ca="1">IF(ISBLANK(OFFSET('5. Pp (3 años)'!$K$45,INT((ROW()-13)/2),0)),"",OFFSET('5. Pp (3 años)'!$K$45,INT((ROW()-13)/2),0))</f>
        <v/>
      </c>
      <c r="G233" s="753" t="str">
        <f ca="1">IF(ISBLANK(OFFSET('5. Pp (3 años)'!$H$45,INT((ROW()-13)/2),0)),"",OFFSET('5. Pp (3 años)'!$H$45,INT((ROW()-13)/2),0))</f>
        <v/>
      </c>
      <c r="H233" s="760" t="str">
        <f ca="1">IF(ISBLANK(OFFSET('9. METAS'!$K$20,INT((ROW()-13)/2),0)),"",OFFSET('9. METAS'!$K$20,INT((ROW()-13)/2),0))</f>
        <v/>
      </c>
      <c r="I233" s="763"/>
      <c r="J233" s="195">
        <f ca="1">IF(MOD(ROW()-13,2)=0,IF(ISBLANK(OFFSET('10. SEGUIMIENTO 2025'!$N$14,INT((ROW()-13)/2),0)),"",OFFSET('10. SEGUIMIENTO 2025'!$N$14,INT((ROW()-13)/2),0)),IF(ISBLANK(OFFSET('9. METAS'!$N$20,INT((ROW()-14)/2),0)),"",OFFSET('9. METAS'!$N$20,INT((ROW()-14)/2),0)))</f>
        <v>41</v>
      </c>
      <c r="K233" s="196" t="str">
        <f ca="1">IF(MOD(ROW()-13,2)=0,IF(ISBLANK(OFFSET('10. SEGUIMIENTO 2025'!$O$14,INT((ROW()-13)/2),0)),"",OFFSET('10. SEGUIMIENTO 2025'!$O$14,INT((ROW()-13)/2),0)),IF(ISBLANK(OFFSET('9. METAS'!$O$20,INT((ROW()-14)/2),0)),"",OFFSET('9. METAS'!$O$20,INT((ROW()-14)/2),0)))</f>
        <v/>
      </c>
      <c r="L233" s="196" t="str">
        <f ca="1">IF(MOD(ROW()-13,2)=0,IF(ISBLANK(OFFSET('10. SEGUIMIENTO 2025'!$P$14,INT((ROW()-13)/2),0)),"",OFFSET('10. SEGUIMIENTO 2025'!$P$14,INT((ROW()-13)/2),0)),IF(ISBLANK(OFFSET('9. METAS'!$P$20,INT((ROW()-14)/2),0)),"",OFFSET('9. METAS'!$P$20,INT((ROW()-14)/2),0)))</f>
        <v/>
      </c>
      <c r="M233" s="197" t="str">
        <f ca="1">IF(MOD(ROW()-13,2)=0,IF(ISBLANK(OFFSET('10. SEGUIMIENTO 2025'!$Q$14,INT((ROW()-13)/2),0)),"",OFFSET('10. SEGUIMIENTO 2025'!$Q$14,INT((ROW()-13)/2),0)),IF(ISBLANK(OFFSET('9. METAS'!$Q$20,INT((ROW()-14)/2),0)),"",OFFSET('9. METAS'!$Q$20,INT((ROW()-14)/2),0)))</f>
        <v/>
      </c>
      <c r="N233" s="769" t="str">
        <f ca="1">IFERROR(J233/J234,"ND")</f>
        <v>ND</v>
      </c>
      <c r="O233" s="771" t="str">
        <f ca="1">IFERROR(((J233)/H233),"ND")</f>
        <v>ND</v>
      </c>
      <c r="P233" s="775"/>
    </row>
    <row r="234" spans="3:16">
      <c r="C234" s="747"/>
      <c r="D234" s="749"/>
      <c r="E234" s="749"/>
      <c r="F234" s="751"/>
      <c r="G234" s="753"/>
      <c r="H234" s="760"/>
      <c r="I234" s="764"/>
      <c r="J234" s="195" t="str">
        <f ca="1">IF(MOD(ROW()-13,2)=0,IF(ISBLANK(OFFSET('10. SEGUIMIENTO 2025'!$N$14,INT((ROW()-13)/2),0)),"",OFFSET('10. SEGUIMIENTO 2025'!$N$14,INT((ROW()-13)/2),0)),IF(ISBLANK(OFFSET('9. METAS'!$N$20,INT((ROW()-14)/2),0)),"",OFFSET('9. METAS'!$N$20,INT((ROW()-14)/2),0)))</f>
        <v/>
      </c>
      <c r="K234" s="196" t="str">
        <f ca="1">IF(MOD(ROW()-13,2)=0,IF(ISBLANK(OFFSET('10. SEGUIMIENTO 2025'!$O$14,INT((ROW()-13)/2),0)),"",OFFSET('10. SEGUIMIENTO 2025'!$O$14,INT((ROW()-13)/2),0)),IF(ISBLANK(OFFSET('9. METAS'!$O$20,INT((ROW()-14)/2),0)),"",OFFSET('9. METAS'!$O$20,INT((ROW()-14)/2),0)))</f>
        <v/>
      </c>
      <c r="L234" s="196" t="str">
        <f ca="1">IF(MOD(ROW()-13,2)=0,IF(ISBLANK(OFFSET('10. SEGUIMIENTO 2025'!$P$14,INT((ROW()-13)/2),0)),"",OFFSET('10. SEGUIMIENTO 2025'!$P$14,INT((ROW()-13)/2),0)),IF(ISBLANK(OFFSET('9. METAS'!$P$20,INT((ROW()-14)/2),0)),"",OFFSET('9. METAS'!$P$20,INT((ROW()-14)/2),0)))</f>
        <v/>
      </c>
      <c r="M234" s="197" t="str">
        <f ca="1">IF(MOD(ROW()-13,2)=0,IF(ISBLANK(OFFSET('10. SEGUIMIENTO 2025'!$Q$14,INT((ROW()-13)/2),0)),"",OFFSET('10. SEGUIMIENTO 2025'!$Q$14,INT((ROW()-13)/2),0)),IF(ISBLANK(OFFSET('9. METAS'!$Q$20,INT((ROW()-14)/2),0)),"",OFFSET('9. METAS'!$Q$20,INT((ROW()-14)/2),0)))</f>
        <v/>
      </c>
      <c r="N234" s="770"/>
      <c r="O234" s="772"/>
      <c r="P234" s="776"/>
    </row>
    <row r="235" spans="3:16">
      <c r="C235" s="756" t="str">
        <f ca="1">IF(ISBLANK(OFFSET('5. Pp (3 años)'!$C$45,INT((ROW()-13)/2),0)),"",OFFSET('5. Pp (3 años)'!$C$45,INT((ROW()-13)/2),0))</f>
        <v/>
      </c>
      <c r="D235" s="749" t="str">
        <f ca="1">IF(ISBLANK(OFFSET('5. Pp (3 años)'!$D$45,INT((ROW()-13)/2),0)),"",OFFSET('5. Pp (3 años)'!$D$45,INT((ROW()-13)/2),0))</f>
        <v/>
      </c>
      <c r="E235" s="749" t="str">
        <f ca="1">IF(ISBLANK(OFFSET('5. Pp (3 años)'!$E$45,INT((ROW()-13)/2),0)),"",OFFSET('5. Pp (3 años)'!$E$45,INT((ROW()-13)/2),0))</f>
        <v/>
      </c>
      <c r="F235" s="751" t="str">
        <f ca="1">IF(ISBLANK(OFFSET('5. Pp (3 años)'!$K$45,INT((ROW()-13)/2),0)),"",OFFSET('5. Pp (3 años)'!$K$45,INT((ROW()-13)/2),0))</f>
        <v/>
      </c>
      <c r="G235" s="753" t="str">
        <f ca="1">IF(ISBLANK(OFFSET('5. Pp (3 años)'!$H$45,INT((ROW()-13)/2),0)),"",OFFSET('5. Pp (3 años)'!$H$45,INT((ROW()-13)/2),0))</f>
        <v/>
      </c>
      <c r="H235" s="760" t="str">
        <f ca="1">IF(ISBLANK(OFFSET('9. METAS'!$K$20,INT((ROW()-13)/2),0)),"",OFFSET('9. METAS'!$K$20,INT((ROW()-13)/2),0))</f>
        <v/>
      </c>
      <c r="I235" s="763"/>
      <c r="J235" s="195">
        <f ca="1">IF(MOD(ROW()-13,2)=0,IF(ISBLANK(OFFSET('10. SEGUIMIENTO 2025'!$N$14,INT((ROW()-13)/2),0)),"",OFFSET('10. SEGUIMIENTO 2025'!$N$14,INT((ROW()-13)/2),0)),IF(ISBLANK(OFFSET('9. METAS'!$N$20,INT((ROW()-14)/2),0)),"",OFFSET('9. METAS'!$N$20,INT((ROW()-14)/2),0)))</f>
        <v>41</v>
      </c>
      <c r="K235" s="196" t="str">
        <f ca="1">IF(MOD(ROW()-13,2)=0,IF(ISBLANK(OFFSET('10. SEGUIMIENTO 2025'!$O$14,INT((ROW()-13)/2),0)),"",OFFSET('10. SEGUIMIENTO 2025'!$O$14,INT((ROW()-13)/2),0)),IF(ISBLANK(OFFSET('9. METAS'!$O$20,INT((ROW()-14)/2),0)),"",OFFSET('9. METAS'!$O$20,INT((ROW()-14)/2),0)))</f>
        <v/>
      </c>
      <c r="L235" s="196" t="str">
        <f ca="1">IF(MOD(ROW()-13,2)=0,IF(ISBLANK(OFFSET('10. SEGUIMIENTO 2025'!$P$14,INT((ROW()-13)/2),0)),"",OFFSET('10. SEGUIMIENTO 2025'!$P$14,INT((ROW()-13)/2),0)),IF(ISBLANK(OFFSET('9. METAS'!$P$20,INT((ROW()-14)/2),0)),"",OFFSET('9. METAS'!$P$20,INT((ROW()-14)/2),0)))</f>
        <v/>
      </c>
      <c r="M235" s="197" t="str">
        <f ca="1">IF(MOD(ROW()-13,2)=0,IF(ISBLANK(OFFSET('10. SEGUIMIENTO 2025'!$Q$14,INT((ROW()-13)/2),0)),"",OFFSET('10. SEGUIMIENTO 2025'!$Q$14,INT((ROW()-13)/2),0)),IF(ISBLANK(OFFSET('9. METAS'!$Q$20,INT((ROW()-14)/2),0)),"",OFFSET('9. METAS'!$Q$20,INT((ROW()-14)/2),0)))</f>
        <v/>
      </c>
      <c r="N235" s="769" t="str">
        <f ca="1">IFERROR(J235/J236,"ND")</f>
        <v>ND</v>
      </c>
      <c r="O235" s="771" t="str">
        <f ca="1">IFERROR(((J235)/H235),"ND")</f>
        <v>ND</v>
      </c>
      <c r="P235" s="775"/>
    </row>
    <row r="236" spans="3:16">
      <c r="C236" s="747"/>
      <c r="D236" s="749"/>
      <c r="E236" s="749"/>
      <c r="F236" s="751"/>
      <c r="G236" s="753"/>
      <c r="H236" s="760"/>
      <c r="I236" s="764"/>
      <c r="J236" s="195" t="str">
        <f ca="1">IF(MOD(ROW()-13,2)=0,IF(ISBLANK(OFFSET('10. SEGUIMIENTO 2025'!$N$14,INT((ROW()-13)/2),0)),"",OFFSET('10. SEGUIMIENTO 2025'!$N$14,INT((ROW()-13)/2),0)),IF(ISBLANK(OFFSET('9. METAS'!$N$20,INT((ROW()-14)/2),0)),"",OFFSET('9. METAS'!$N$20,INT((ROW()-14)/2),0)))</f>
        <v/>
      </c>
      <c r="K236" s="196" t="str">
        <f ca="1">IF(MOD(ROW()-13,2)=0,IF(ISBLANK(OFFSET('10. SEGUIMIENTO 2025'!$O$14,INT((ROW()-13)/2),0)),"",OFFSET('10. SEGUIMIENTO 2025'!$O$14,INT((ROW()-13)/2),0)),IF(ISBLANK(OFFSET('9. METAS'!$O$20,INT((ROW()-14)/2),0)),"",OFFSET('9. METAS'!$O$20,INT((ROW()-14)/2),0)))</f>
        <v/>
      </c>
      <c r="L236" s="196" t="str">
        <f ca="1">IF(MOD(ROW()-13,2)=0,IF(ISBLANK(OFFSET('10. SEGUIMIENTO 2025'!$P$14,INT((ROW()-13)/2),0)),"",OFFSET('10. SEGUIMIENTO 2025'!$P$14,INT((ROW()-13)/2),0)),IF(ISBLANK(OFFSET('9. METAS'!$P$20,INT((ROW()-14)/2),0)),"",OFFSET('9. METAS'!$P$20,INT((ROW()-14)/2),0)))</f>
        <v/>
      </c>
      <c r="M236" s="197" t="str">
        <f ca="1">IF(MOD(ROW()-13,2)=0,IF(ISBLANK(OFFSET('10. SEGUIMIENTO 2025'!$Q$14,INT((ROW()-13)/2),0)),"",OFFSET('10. SEGUIMIENTO 2025'!$Q$14,INT((ROW()-13)/2),0)),IF(ISBLANK(OFFSET('9. METAS'!$Q$20,INT((ROW()-14)/2),0)),"",OFFSET('9. METAS'!$Q$20,INT((ROW()-14)/2),0)))</f>
        <v/>
      </c>
      <c r="N236" s="770"/>
      <c r="O236" s="772"/>
      <c r="P236" s="776"/>
    </row>
    <row r="237" spans="3:16">
      <c r="C237" s="756" t="str">
        <f ca="1">IF(ISBLANK(OFFSET('5. Pp (3 años)'!$C$45,INT((ROW()-13)/2),0)),"",OFFSET('5. Pp (3 años)'!$C$45,INT((ROW()-13)/2),0))</f>
        <v/>
      </c>
      <c r="D237" s="749" t="str">
        <f ca="1">IF(ISBLANK(OFFSET('5. Pp (3 años)'!$D$45,INT((ROW()-13)/2),0)),"",OFFSET('5. Pp (3 años)'!$D$45,INT((ROW()-13)/2),0))</f>
        <v/>
      </c>
      <c r="E237" s="749" t="str">
        <f ca="1">IF(ISBLANK(OFFSET('5. Pp (3 años)'!$E$45,INT((ROW()-13)/2),0)),"",OFFSET('5. Pp (3 años)'!$E$45,INT((ROW()-13)/2),0))</f>
        <v/>
      </c>
      <c r="F237" s="751" t="str">
        <f ca="1">IF(ISBLANK(OFFSET('5. Pp (3 años)'!$K$45,INT((ROW()-13)/2),0)),"",OFFSET('5. Pp (3 años)'!$K$45,INT((ROW()-13)/2),0))</f>
        <v/>
      </c>
      <c r="G237" s="753" t="str">
        <f ca="1">IF(ISBLANK(OFFSET('5. Pp (3 años)'!$H$45,INT((ROW()-13)/2),0)),"",OFFSET('5. Pp (3 años)'!$H$45,INT((ROW()-13)/2),0))</f>
        <v/>
      </c>
      <c r="H237" s="760" t="str">
        <f ca="1">IF(ISBLANK(OFFSET('9. METAS'!$K$20,INT((ROW()-13)/2),0)),"",OFFSET('9. METAS'!$K$20,INT((ROW()-13)/2),0))</f>
        <v/>
      </c>
      <c r="I237" s="763"/>
      <c r="J237" s="195">
        <f ca="1">IF(MOD(ROW()-13,2)=0,IF(ISBLANK(OFFSET('10. SEGUIMIENTO 2025'!$N$14,INT((ROW()-13)/2),0)),"",OFFSET('10. SEGUIMIENTO 2025'!$N$14,INT((ROW()-13)/2),0)),IF(ISBLANK(OFFSET('9. METAS'!$N$20,INT((ROW()-14)/2),0)),"",OFFSET('9. METAS'!$N$20,INT((ROW()-14)/2),0)))</f>
        <v>41</v>
      </c>
      <c r="K237" s="196" t="str">
        <f ca="1">IF(MOD(ROW()-13,2)=0,IF(ISBLANK(OFFSET('10. SEGUIMIENTO 2025'!$O$14,INT((ROW()-13)/2),0)),"",OFFSET('10. SEGUIMIENTO 2025'!$O$14,INT((ROW()-13)/2),0)),IF(ISBLANK(OFFSET('9. METAS'!$O$20,INT((ROW()-14)/2),0)),"",OFFSET('9. METAS'!$O$20,INT((ROW()-14)/2),0)))</f>
        <v/>
      </c>
      <c r="L237" s="196" t="str">
        <f ca="1">IF(MOD(ROW()-13,2)=0,IF(ISBLANK(OFFSET('10. SEGUIMIENTO 2025'!$P$14,INT((ROW()-13)/2),0)),"",OFFSET('10. SEGUIMIENTO 2025'!$P$14,INT((ROW()-13)/2),0)),IF(ISBLANK(OFFSET('9. METAS'!$P$20,INT((ROW()-14)/2),0)),"",OFFSET('9. METAS'!$P$20,INT((ROW()-14)/2),0)))</f>
        <v/>
      </c>
      <c r="M237" s="197" t="str">
        <f ca="1">IF(MOD(ROW()-13,2)=0,IF(ISBLANK(OFFSET('10. SEGUIMIENTO 2025'!$Q$14,INT((ROW()-13)/2),0)),"",OFFSET('10. SEGUIMIENTO 2025'!$Q$14,INT((ROW()-13)/2),0)),IF(ISBLANK(OFFSET('9. METAS'!$Q$20,INT((ROW()-14)/2),0)),"",OFFSET('9. METAS'!$Q$20,INT((ROW()-14)/2),0)))</f>
        <v/>
      </c>
      <c r="N237" s="769" t="str">
        <f ca="1">IFERROR(J237/J238,"ND")</f>
        <v>ND</v>
      </c>
      <c r="O237" s="771" t="str">
        <f ca="1">IFERROR(((J237)/H237),"ND")</f>
        <v>ND</v>
      </c>
      <c r="P237" s="775"/>
    </row>
    <row r="238" spans="3:16">
      <c r="C238" s="747"/>
      <c r="D238" s="749"/>
      <c r="E238" s="749"/>
      <c r="F238" s="751"/>
      <c r="G238" s="753"/>
      <c r="H238" s="760"/>
      <c r="I238" s="764"/>
      <c r="J238" s="195" t="str">
        <f ca="1">IF(MOD(ROW()-13,2)=0,IF(ISBLANK(OFFSET('10. SEGUIMIENTO 2025'!$N$14,INT((ROW()-13)/2),0)),"",OFFSET('10. SEGUIMIENTO 2025'!$N$14,INT((ROW()-13)/2),0)),IF(ISBLANK(OFFSET('9. METAS'!$N$20,INT((ROW()-14)/2),0)),"",OFFSET('9. METAS'!$N$20,INT((ROW()-14)/2),0)))</f>
        <v/>
      </c>
      <c r="K238" s="196" t="str">
        <f ca="1">IF(MOD(ROW()-13,2)=0,IF(ISBLANK(OFFSET('10. SEGUIMIENTO 2025'!$O$14,INT((ROW()-13)/2),0)),"",OFFSET('10. SEGUIMIENTO 2025'!$O$14,INT((ROW()-13)/2),0)),IF(ISBLANK(OFFSET('9. METAS'!$O$20,INT((ROW()-14)/2),0)),"",OFFSET('9. METAS'!$O$20,INT((ROW()-14)/2),0)))</f>
        <v/>
      </c>
      <c r="L238" s="196" t="str">
        <f ca="1">IF(MOD(ROW()-13,2)=0,IF(ISBLANK(OFFSET('10. SEGUIMIENTO 2025'!$P$14,INT((ROW()-13)/2),0)),"",OFFSET('10. SEGUIMIENTO 2025'!$P$14,INT((ROW()-13)/2),0)),IF(ISBLANK(OFFSET('9. METAS'!$P$20,INT((ROW()-14)/2),0)),"",OFFSET('9. METAS'!$P$20,INT((ROW()-14)/2),0)))</f>
        <v/>
      </c>
      <c r="M238" s="197" t="str">
        <f ca="1">IF(MOD(ROW()-13,2)=0,IF(ISBLANK(OFFSET('10. SEGUIMIENTO 2025'!$Q$14,INT((ROW()-13)/2),0)),"",OFFSET('10. SEGUIMIENTO 2025'!$Q$14,INT((ROW()-13)/2),0)),IF(ISBLANK(OFFSET('9. METAS'!$Q$20,INT((ROW()-14)/2),0)),"",OFFSET('9. METAS'!$Q$20,INT((ROW()-14)/2),0)))</f>
        <v/>
      </c>
      <c r="N238" s="770"/>
      <c r="O238" s="772"/>
      <c r="P238" s="776"/>
    </row>
    <row r="239" spans="3:16">
      <c r="C239" s="756" t="str">
        <f ca="1">IF(ISBLANK(OFFSET('5. Pp (3 años)'!$C$45,INT((ROW()-13)/2),0)),"",OFFSET('5. Pp (3 años)'!$C$45,INT((ROW()-13)/2),0))</f>
        <v/>
      </c>
      <c r="D239" s="749" t="str">
        <f ca="1">IF(ISBLANK(OFFSET('5. Pp (3 años)'!$D$45,INT((ROW()-13)/2),0)),"",OFFSET('5. Pp (3 años)'!$D$45,INT((ROW()-13)/2),0))</f>
        <v/>
      </c>
      <c r="E239" s="749" t="str">
        <f ca="1">IF(ISBLANK(OFFSET('5. Pp (3 años)'!$E$45,INT((ROW()-13)/2),0)),"",OFFSET('5. Pp (3 años)'!$E$45,INT((ROW()-13)/2),0))</f>
        <v/>
      </c>
      <c r="F239" s="751" t="str">
        <f ca="1">IF(ISBLANK(OFFSET('5. Pp (3 años)'!$K$45,INT((ROW()-13)/2),0)),"",OFFSET('5. Pp (3 años)'!$K$45,INT((ROW()-13)/2),0))</f>
        <v/>
      </c>
      <c r="G239" s="753" t="str">
        <f ca="1">IF(ISBLANK(OFFSET('5. Pp (3 años)'!$H$45,INT((ROW()-13)/2),0)),"",OFFSET('5. Pp (3 años)'!$H$45,INT((ROW()-13)/2),0))</f>
        <v/>
      </c>
      <c r="H239" s="760" t="str">
        <f ca="1">IF(ISBLANK(OFFSET('9. METAS'!$K$20,INT((ROW()-13)/2),0)),"",OFFSET('9. METAS'!$K$20,INT((ROW()-13)/2),0))</f>
        <v/>
      </c>
      <c r="I239" s="763"/>
      <c r="J239" s="195">
        <f ca="1">IF(MOD(ROW()-13,2)=0,IF(ISBLANK(OFFSET('10. SEGUIMIENTO 2025'!$N$14,INT((ROW()-13)/2),0)),"",OFFSET('10. SEGUIMIENTO 2025'!$N$14,INT((ROW()-13)/2),0)),IF(ISBLANK(OFFSET('9. METAS'!$N$20,INT((ROW()-14)/2),0)),"",OFFSET('9. METAS'!$N$20,INT((ROW()-14)/2),0)))</f>
        <v>41</v>
      </c>
      <c r="K239" s="196" t="str">
        <f ca="1">IF(MOD(ROW()-13,2)=0,IF(ISBLANK(OFFSET('10. SEGUIMIENTO 2025'!$O$14,INT((ROW()-13)/2),0)),"",OFFSET('10. SEGUIMIENTO 2025'!$O$14,INT((ROW()-13)/2),0)),IF(ISBLANK(OFFSET('9. METAS'!$O$20,INT((ROW()-14)/2),0)),"",OFFSET('9. METAS'!$O$20,INT((ROW()-14)/2),0)))</f>
        <v/>
      </c>
      <c r="L239" s="196" t="str">
        <f ca="1">IF(MOD(ROW()-13,2)=0,IF(ISBLANK(OFFSET('10. SEGUIMIENTO 2025'!$P$14,INT((ROW()-13)/2),0)),"",OFFSET('10. SEGUIMIENTO 2025'!$P$14,INT((ROW()-13)/2),0)),IF(ISBLANK(OFFSET('9. METAS'!$P$20,INT((ROW()-14)/2),0)),"",OFFSET('9. METAS'!$P$20,INT((ROW()-14)/2),0)))</f>
        <v/>
      </c>
      <c r="M239" s="197" t="str">
        <f ca="1">IF(MOD(ROW()-13,2)=0,IF(ISBLANK(OFFSET('10. SEGUIMIENTO 2025'!$Q$14,INT((ROW()-13)/2),0)),"",OFFSET('10. SEGUIMIENTO 2025'!$Q$14,INT((ROW()-13)/2),0)),IF(ISBLANK(OFFSET('9. METAS'!$Q$20,INT((ROW()-14)/2),0)),"",OFFSET('9. METAS'!$Q$20,INT((ROW()-14)/2),0)))</f>
        <v/>
      </c>
      <c r="N239" s="769" t="str">
        <f ca="1">IFERROR(J239/J240,"ND")</f>
        <v>ND</v>
      </c>
      <c r="O239" s="771" t="str">
        <f ca="1">IFERROR(((J239)/H239),"ND")</f>
        <v>ND</v>
      </c>
      <c r="P239" s="775"/>
    </row>
    <row r="240" spans="3:16">
      <c r="C240" s="747"/>
      <c r="D240" s="749"/>
      <c r="E240" s="749"/>
      <c r="F240" s="751"/>
      <c r="G240" s="753"/>
      <c r="H240" s="760"/>
      <c r="I240" s="764"/>
      <c r="J240" s="195" t="str">
        <f ca="1">IF(MOD(ROW()-13,2)=0,IF(ISBLANK(OFFSET('10. SEGUIMIENTO 2025'!$N$14,INT((ROW()-13)/2),0)),"",OFFSET('10. SEGUIMIENTO 2025'!$N$14,INT((ROW()-13)/2),0)),IF(ISBLANK(OFFSET('9. METAS'!$N$20,INT((ROW()-14)/2),0)),"",OFFSET('9. METAS'!$N$20,INT((ROW()-14)/2),0)))</f>
        <v/>
      </c>
      <c r="K240" s="196" t="str">
        <f ca="1">IF(MOD(ROW()-13,2)=0,IF(ISBLANK(OFFSET('10. SEGUIMIENTO 2025'!$O$14,INT((ROW()-13)/2),0)),"",OFFSET('10. SEGUIMIENTO 2025'!$O$14,INT((ROW()-13)/2),0)),IF(ISBLANK(OFFSET('9. METAS'!$O$20,INT((ROW()-14)/2),0)),"",OFFSET('9. METAS'!$O$20,INT((ROW()-14)/2),0)))</f>
        <v/>
      </c>
      <c r="L240" s="196" t="str">
        <f ca="1">IF(MOD(ROW()-13,2)=0,IF(ISBLANK(OFFSET('10. SEGUIMIENTO 2025'!$P$14,INT((ROW()-13)/2),0)),"",OFFSET('10. SEGUIMIENTO 2025'!$P$14,INT((ROW()-13)/2),0)),IF(ISBLANK(OFFSET('9. METAS'!$P$20,INT((ROW()-14)/2),0)),"",OFFSET('9. METAS'!$P$20,INT((ROW()-14)/2),0)))</f>
        <v/>
      </c>
      <c r="M240" s="197" t="str">
        <f ca="1">IF(MOD(ROW()-13,2)=0,IF(ISBLANK(OFFSET('10. SEGUIMIENTO 2025'!$Q$14,INT((ROW()-13)/2),0)),"",OFFSET('10. SEGUIMIENTO 2025'!$Q$14,INT((ROW()-13)/2),0)),IF(ISBLANK(OFFSET('9. METAS'!$Q$20,INT((ROW()-14)/2),0)),"",OFFSET('9. METAS'!$Q$20,INT((ROW()-14)/2),0)))</f>
        <v/>
      </c>
      <c r="N240" s="770"/>
      <c r="O240" s="772"/>
      <c r="P240" s="776"/>
    </row>
    <row r="241" spans="3:16">
      <c r="C241" s="756" t="str">
        <f ca="1">IF(ISBLANK(OFFSET('5. Pp (3 años)'!$C$45,INT((ROW()-13)/2),0)),"",OFFSET('5. Pp (3 años)'!$C$45,INT((ROW()-13)/2),0))</f>
        <v/>
      </c>
      <c r="D241" s="749" t="str">
        <f ca="1">IF(ISBLANK(OFFSET('5. Pp (3 años)'!$D$45,INT((ROW()-13)/2),0)),"",OFFSET('5. Pp (3 años)'!$D$45,INT((ROW()-13)/2),0))</f>
        <v/>
      </c>
      <c r="E241" s="749" t="str">
        <f ca="1">IF(ISBLANK(OFFSET('5. Pp (3 años)'!$E$45,INT((ROW()-13)/2),0)),"",OFFSET('5. Pp (3 años)'!$E$45,INT((ROW()-13)/2),0))</f>
        <v/>
      </c>
      <c r="F241" s="751" t="str">
        <f ca="1">IF(ISBLANK(OFFSET('5. Pp (3 años)'!$K$45,INT((ROW()-13)/2),0)),"",OFFSET('5. Pp (3 años)'!$K$45,INT((ROW()-13)/2),0))</f>
        <v/>
      </c>
      <c r="G241" s="753" t="str">
        <f ca="1">IF(ISBLANK(OFFSET('5. Pp (3 años)'!$H$45,INT((ROW()-13)/2),0)),"",OFFSET('5. Pp (3 años)'!$H$45,INT((ROW()-13)/2),0))</f>
        <v/>
      </c>
      <c r="H241" s="760" t="str">
        <f ca="1">IF(ISBLANK(OFFSET('9. METAS'!$K$20,INT((ROW()-13)/2),0)),"",OFFSET('9. METAS'!$K$20,INT((ROW()-13)/2),0))</f>
        <v/>
      </c>
      <c r="I241" s="763"/>
      <c r="J241" s="195">
        <f ca="1">IF(MOD(ROW()-13,2)=0,IF(ISBLANK(OFFSET('10. SEGUIMIENTO 2025'!$N$14,INT((ROW()-13)/2),0)),"",OFFSET('10. SEGUIMIENTO 2025'!$N$14,INT((ROW()-13)/2),0)),IF(ISBLANK(OFFSET('9. METAS'!$N$20,INT((ROW()-14)/2),0)),"",OFFSET('9. METAS'!$N$20,INT((ROW()-14)/2),0)))</f>
        <v>41</v>
      </c>
      <c r="K241" s="196" t="str">
        <f ca="1">IF(MOD(ROW()-13,2)=0,IF(ISBLANK(OFFSET('10. SEGUIMIENTO 2025'!$O$14,INT((ROW()-13)/2),0)),"",OFFSET('10. SEGUIMIENTO 2025'!$O$14,INT((ROW()-13)/2),0)),IF(ISBLANK(OFFSET('9. METAS'!$O$20,INT((ROW()-14)/2),0)),"",OFFSET('9. METAS'!$O$20,INT((ROW()-14)/2),0)))</f>
        <v/>
      </c>
      <c r="L241" s="196" t="str">
        <f ca="1">IF(MOD(ROW()-13,2)=0,IF(ISBLANK(OFFSET('10. SEGUIMIENTO 2025'!$P$14,INT((ROW()-13)/2),0)),"",OFFSET('10. SEGUIMIENTO 2025'!$P$14,INT((ROW()-13)/2),0)),IF(ISBLANK(OFFSET('9. METAS'!$P$20,INT((ROW()-14)/2),0)),"",OFFSET('9. METAS'!$P$20,INT((ROW()-14)/2),0)))</f>
        <v/>
      </c>
      <c r="M241" s="197" t="str">
        <f ca="1">IF(MOD(ROW()-13,2)=0,IF(ISBLANK(OFFSET('10. SEGUIMIENTO 2025'!$Q$14,INT((ROW()-13)/2),0)),"",OFFSET('10. SEGUIMIENTO 2025'!$Q$14,INT((ROW()-13)/2),0)),IF(ISBLANK(OFFSET('9. METAS'!$Q$20,INT((ROW()-14)/2),0)),"",OFFSET('9. METAS'!$Q$20,INT((ROW()-14)/2),0)))</f>
        <v/>
      </c>
      <c r="N241" s="769" t="str">
        <f ca="1">IFERROR(J241/J242,"ND")</f>
        <v>ND</v>
      </c>
      <c r="O241" s="771" t="str">
        <f ca="1">IFERROR(((J241)/H241),"ND")</f>
        <v>ND</v>
      </c>
      <c r="P241" s="775"/>
    </row>
    <row r="242" spans="3:16">
      <c r="C242" s="747"/>
      <c r="D242" s="749"/>
      <c r="E242" s="749"/>
      <c r="F242" s="751"/>
      <c r="G242" s="753"/>
      <c r="H242" s="760"/>
      <c r="I242" s="764"/>
      <c r="J242" s="195" t="str">
        <f ca="1">IF(MOD(ROW()-13,2)=0,IF(ISBLANK(OFFSET('10. SEGUIMIENTO 2025'!$N$14,INT((ROW()-13)/2),0)),"",OFFSET('10. SEGUIMIENTO 2025'!$N$14,INT((ROW()-13)/2),0)),IF(ISBLANK(OFFSET('9. METAS'!$N$20,INT((ROW()-14)/2),0)),"",OFFSET('9. METAS'!$N$20,INT((ROW()-14)/2),0)))</f>
        <v/>
      </c>
      <c r="K242" s="196" t="str">
        <f ca="1">IF(MOD(ROW()-13,2)=0,IF(ISBLANK(OFFSET('10. SEGUIMIENTO 2025'!$O$14,INT((ROW()-13)/2),0)),"",OFFSET('10. SEGUIMIENTO 2025'!$O$14,INT((ROW()-13)/2),0)),IF(ISBLANK(OFFSET('9. METAS'!$O$20,INT((ROW()-14)/2),0)),"",OFFSET('9. METAS'!$O$20,INT((ROW()-14)/2),0)))</f>
        <v/>
      </c>
      <c r="L242" s="196" t="str">
        <f ca="1">IF(MOD(ROW()-13,2)=0,IF(ISBLANK(OFFSET('10. SEGUIMIENTO 2025'!$P$14,INT((ROW()-13)/2),0)),"",OFFSET('10. SEGUIMIENTO 2025'!$P$14,INT((ROW()-13)/2),0)),IF(ISBLANK(OFFSET('9. METAS'!$P$20,INT((ROW()-14)/2),0)),"",OFFSET('9. METAS'!$P$20,INT((ROW()-14)/2),0)))</f>
        <v/>
      </c>
      <c r="M242" s="197" t="str">
        <f ca="1">IF(MOD(ROW()-13,2)=0,IF(ISBLANK(OFFSET('10. SEGUIMIENTO 2025'!$Q$14,INT((ROW()-13)/2),0)),"",OFFSET('10. SEGUIMIENTO 2025'!$Q$14,INT((ROW()-13)/2),0)),IF(ISBLANK(OFFSET('9. METAS'!$Q$20,INT((ROW()-14)/2),0)),"",OFFSET('9. METAS'!$Q$20,INT((ROW()-14)/2),0)))</f>
        <v/>
      </c>
      <c r="N242" s="770"/>
      <c r="O242" s="772"/>
      <c r="P242" s="776"/>
    </row>
    <row r="243" spans="3:16">
      <c r="C243" s="756" t="str">
        <f ca="1">IF(ISBLANK(OFFSET('5. Pp (3 años)'!$C$45,INT((ROW()-13)/2),0)),"",OFFSET('5. Pp (3 años)'!$C$45,INT((ROW()-13)/2),0))</f>
        <v/>
      </c>
      <c r="D243" s="749" t="str">
        <f ca="1">IF(ISBLANK(OFFSET('5. Pp (3 años)'!$D$45,INT((ROW()-13)/2),0)),"",OFFSET('5. Pp (3 años)'!$D$45,INT((ROW()-13)/2),0))</f>
        <v/>
      </c>
      <c r="E243" s="749" t="str">
        <f ca="1">IF(ISBLANK(OFFSET('5. Pp (3 años)'!$E$45,INT((ROW()-13)/2),0)),"",OFFSET('5. Pp (3 años)'!$E$45,INT((ROW()-13)/2),0))</f>
        <v/>
      </c>
      <c r="F243" s="751" t="str">
        <f ca="1">IF(ISBLANK(OFFSET('5. Pp (3 años)'!$K$45,INT((ROW()-13)/2),0)),"",OFFSET('5. Pp (3 años)'!$K$45,INT((ROW()-13)/2),0))</f>
        <v/>
      </c>
      <c r="G243" s="753" t="str">
        <f ca="1">IF(ISBLANK(OFFSET('5. Pp (3 años)'!$H$45,INT((ROW()-13)/2),0)),"",OFFSET('5. Pp (3 años)'!$H$45,INT((ROW()-13)/2),0))</f>
        <v/>
      </c>
      <c r="H243" s="760" t="str">
        <f ca="1">IF(ISBLANK(OFFSET('9. METAS'!$K$20,INT((ROW()-13)/2),0)),"",OFFSET('9. METAS'!$K$20,INT((ROW()-13)/2),0))</f>
        <v/>
      </c>
      <c r="I243" s="763"/>
      <c r="J243" s="195">
        <f ca="1">IF(MOD(ROW()-13,2)=0,IF(ISBLANK(OFFSET('10. SEGUIMIENTO 2025'!$N$14,INT((ROW()-13)/2),0)),"",OFFSET('10. SEGUIMIENTO 2025'!$N$14,INT((ROW()-13)/2),0)),IF(ISBLANK(OFFSET('9. METAS'!$N$20,INT((ROW()-14)/2),0)),"",OFFSET('9. METAS'!$N$20,INT((ROW()-14)/2),0)))</f>
        <v>41</v>
      </c>
      <c r="K243" s="196" t="str">
        <f ca="1">IF(MOD(ROW()-13,2)=0,IF(ISBLANK(OFFSET('10. SEGUIMIENTO 2025'!$O$14,INT((ROW()-13)/2),0)),"",OFFSET('10. SEGUIMIENTO 2025'!$O$14,INT((ROW()-13)/2),0)),IF(ISBLANK(OFFSET('9. METAS'!$O$20,INT((ROW()-14)/2),0)),"",OFFSET('9. METAS'!$O$20,INT((ROW()-14)/2),0)))</f>
        <v/>
      </c>
      <c r="L243" s="196" t="str">
        <f ca="1">IF(MOD(ROW()-13,2)=0,IF(ISBLANK(OFFSET('10. SEGUIMIENTO 2025'!$P$14,INT((ROW()-13)/2),0)),"",OFFSET('10. SEGUIMIENTO 2025'!$P$14,INT((ROW()-13)/2),0)),IF(ISBLANK(OFFSET('9. METAS'!$P$20,INT((ROW()-14)/2),0)),"",OFFSET('9. METAS'!$P$20,INT((ROW()-14)/2),0)))</f>
        <v/>
      </c>
      <c r="M243" s="197" t="str">
        <f ca="1">IF(MOD(ROW()-13,2)=0,IF(ISBLANK(OFFSET('10. SEGUIMIENTO 2025'!$Q$14,INT((ROW()-13)/2),0)),"",OFFSET('10. SEGUIMIENTO 2025'!$Q$14,INT((ROW()-13)/2),0)),IF(ISBLANK(OFFSET('9. METAS'!$Q$20,INT((ROW()-14)/2),0)),"",OFFSET('9. METAS'!$Q$20,INT((ROW()-14)/2),0)))</f>
        <v/>
      </c>
      <c r="N243" s="769" t="str">
        <f ca="1">IFERROR(J243/J244,"ND")</f>
        <v>ND</v>
      </c>
      <c r="O243" s="771" t="str">
        <f ca="1">IFERROR(((J243)/H243),"ND")</f>
        <v>ND</v>
      </c>
      <c r="P243" s="775"/>
    </row>
    <row r="244" spans="3:16">
      <c r="C244" s="747"/>
      <c r="D244" s="749"/>
      <c r="E244" s="749"/>
      <c r="F244" s="751"/>
      <c r="G244" s="753"/>
      <c r="H244" s="760"/>
      <c r="I244" s="764"/>
      <c r="J244" s="195" t="str">
        <f ca="1">IF(MOD(ROW()-13,2)=0,IF(ISBLANK(OFFSET('10. SEGUIMIENTO 2025'!$N$14,INT((ROW()-13)/2),0)),"",OFFSET('10. SEGUIMIENTO 2025'!$N$14,INT((ROW()-13)/2),0)),IF(ISBLANK(OFFSET('9. METAS'!$N$20,INT((ROW()-14)/2),0)),"",OFFSET('9. METAS'!$N$20,INT((ROW()-14)/2),0)))</f>
        <v/>
      </c>
      <c r="K244" s="196" t="str">
        <f ca="1">IF(MOD(ROW()-13,2)=0,IF(ISBLANK(OFFSET('10. SEGUIMIENTO 2025'!$O$14,INT((ROW()-13)/2),0)),"",OFFSET('10. SEGUIMIENTO 2025'!$O$14,INT((ROW()-13)/2),0)),IF(ISBLANK(OFFSET('9. METAS'!$O$20,INT((ROW()-14)/2),0)),"",OFFSET('9. METAS'!$O$20,INT((ROW()-14)/2),0)))</f>
        <v/>
      </c>
      <c r="L244" s="196" t="str">
        <f ca="1">IF(MOD(ROW()-13,2)=0,IF(ISBLANK(OFFSET('10. SEGUIMIENTO 2025'!$P$14,INT((ROW()-13)/2),0)),"",OFFSET('10. SEGUIMIENTO 2025'!$P$14,INT((ROW()-13)/2),0)),IF(ISBLANK(OFFSET('9. METAS'!$P$20,INT((ROW()-14)/2),0)),"",OFFSET('9. METAS'!$P$20,INT((ROW()-14)/2),0)))</f>
        <v/>
      </c>
      <c r="M244" s="197" t="str">
        <f ca="1">IF(MOD(ROW()-13,2)=0,IF(ISBLANK(OFFSET('10. SEGUIMIENTO 2025'!$Q$14,INT((ROW()-13)/2),0)),"",OFFSET('10. SEGUIMIENTO 2025'!$Q$14,INT((ROW()-13)/2),0)),IF(ISBLANK(OFFSET('9. METAS'!$Q$20,INT((ROW()-14)/2),0)),"",OFFSET('9. METAS'!$Q$20,INT((ROW()-14)/2),0)))</f>
        <v/>
      </c>
      <c r="N244" s="770"/>
      <c r="O244" s="772"/>
      <c r="P244" s="776"/>
    </row>
    <row r="245" spans="3:16">
      <c r="C245" s="756" t="str">
        <f ca="1">IF(ISBLANK(OFFSET('5. Pp (3 años)'!$C$45,INT((ROW()-13)/2),0)),"",OFFSET('5. Pp (3 años)'!$C$45,INT((ROW()-13)/2),0))</f>
        <v/>
      </c>
      <c r="D245" s="749" t="str">
        <f ca="1">IF(ISBLANK(OFFSET('5. Pp (3 años)'!$D$45,INT((ROW()-13)/2),0)),"",OFFSET('5. Pp (3 años)'!$D$45,INT((ROW()-13)/2),0))</f>
        <v/>
      </c>
      <c r="E245" s="749" t="str">
        <f ca="1">IF(ISBLANK(OFFSET('5. Pp (3 años)'!$E$45,INT((ROW()-13)/2),0)),"",OFFSET('5. Pp (3 años)'!$E$45,INT((ROW()-13)/2),0))</f>
        <v/>
      </c>
      <c r="F245" s="751" t="str">
        <f ca="1">IF(ISBLANK(OFFSET('5. Pp (3 años)'!$K$45,INT((ROW()-13)/2),0)),"",OFFSET('5. Pp (3 años)'!$K$45,INT((ROW()-13)/2),0))</f>
        <v/>
      </c>
      <c r="G245" s="753" t="str">
        <f ca="1">IF(ISBLANK(OFFSET('5. Pp (3 años)'!$H$45,INT((ROW()-13)/2),0)),"",OFFSET('5. Pp (3 años)'!$H$45,INT((ROW()-13)/2),0))</f>
        <v/>
      </c>
      <c r="H245" s="760" t="str">
        <f ca="1">IF(ISBLANK(OFFSET('9. METAS'!$K$20,INT((ROW()-13)/2),0)),"",OFFSET('9. METAS'!$K$20,INT((ROW()-13)/2),0))</f>
        <v/>
      </c>
      <c r="I245" s="763"/>
      <c r="J245" s="195">
        <f ca="1">IF(MOD(ROW()-13,2)=0,IF(ISBLANK(OFFSET('10. SEGUIMIENTO 2025'!$N$14,INT((ROW()-13)/2),0)),"",OFFSET('10. SEGUIMIENTO 2025'!$N$14,INT((ROW()-13)/2),0)),IF(ISBLANK(OFFSET('9. METAS'!$N$20,INT((ROW()-14)/2),0)),"",OFFSET('9. METAS'!$N$20,INT((ROW()-14)/2),0)))</f>
        <v>41</v>
      </c>
      <c r="K245" s="196" t="str">
        <f ca="1">IF(MOD(ROW()-13,2)=0,IF(ISBLANK(OFFSET('10. SEGUIMIENTO 2025'!$O$14,INT((ROW()-13)/2),0)),"",OFFSET('10. SEGUIMIENTO 2025'!$O$14,INT((ROW()-13)/2),0)),IF(ISBLANK(OFFSET('9. METAS'!$O$20,INT((ROW()-14)/2),0)),"",OFFSET('9. METAS'!$O$20,INT((ROW()-14)/2),0)))</f>
        <v/>
      </c>
      <c r="L245" s="196" t="str">
        <f ca="1">IF(MOD(ROW()-13,2)=0,IF(ISBLANK(OFFSET('10. SEGUIMIENTO 2025'!$P$14,INT((ROW()-13)/2),0)),"",OFFSET('10. SEGUIMIENTO 2025'!$P$14,INT((ROW()-13)/2),0)),IF(ISBLANK(OFFSET('9. METAS'!$P$20,INT((ROW()-14)/2),0)),"",OFFSET('9. METAS'!$P$20,INT((ROW()-14)/2),0)))</f>
        <v/>
      </c>
      <c r="M245" s="197" t="str">
        <f ca="1">IF(MOD(ROW()-13,2)=0,IF(ISBLANK(OFFSET('10. SEGUIMIENTO 2025'!$Q$14,INT((ROW()-13)/2),0)),"",OFFSET('10. SEGUIMIENTO 2025'!$Q$14,INT((ROW()-13)/2),0)),IF(ISBLANK(OFFSET('9. METAS'!$Q$20,INT((ROW()-14)/2),0)),"",OFFSET('9. METAS'!$Q$20,INT((ROW()-14)/2),0)))</f>
        <v/>
      </c>
      <c r="N245" s="769" t="str">
        <f ca="1">IFERROR(J245/J246,"ND")</f>
        <v>ND</v>
      </c>
      <c r="O245" s="771" t="str">
        <f ca="1">IFERROR(((J245)/H245),"ND")</f>
        <v>ND</v>
      </c>
      <c r="P245" s="775"/>
    </row>
    <row r="246" spans="3:16">
      <c r="C246" s="747"/>
      <c r="D246" s="749"/>
      <c r="E246" s="749"/>
      <c r="F246" s="751"/>
      <c r="G246" s="753"/>
      <c r="H246" s="760"/>
      <c r="I246" s="764"/>
      <c r="J246" s="195" t="str">
        <f ca="1">IF(MOD(ROW()-13,2)=0,IF(ISBLANK(OFFSET('10. SEGUIMIENTO 2025'!$N$14,INT((ROW()-13)/2),0)),"",OFFSET('10. SEGUIMIENTO 2025'!$N$14,INT((ROW()-13)/2),0)),IF(ISBLANK(OFFSET('9. METAS'!$N$20,INT((ROW()-14)/2),0)),"",OFFSET('9. METAS'!$N$20,INT((ROW()-14)/2),0)))</f>
        <v/>
      </c>
      <c r="K246" s="196" t="str">
        <f ca="1">IF(MOD(ROW()-13,2)=0,IF(ISBLANK(OFFSET('10. SEGUIMIENTO 2025'!$O$14,INT((ROW()-13)/2),0)),"",OFFSET('10. SEGUIMIENTO 2025'!$O$14,INT((ROW()-13)/2),0)),IF(ISBLANK(OFFSET('9. METAS'!$O$20,INT((ROW()-14)/2),0)),"",OFFSET('9. METAS'!$O$20,INT((ROW()-14)/2),0)))</f>
        <v/>
      </c>
      <c r="L246" s="196" t="str">
        <f ca="1">IF(MOD(ROW()-13,2)=0,IF(ISBLANK(OFFSET('10. SEGUIMIENTO 2025'!$P$14,INT((ROW()-13)/2),0)),"",OFFSET('10. SEGUIMIENTO 2025'!$P$14,INT((ROW()-13)/2),0)),IF(ISBLANK(OFFSET('9. METAS'!$P$20,INT((ROW()-14)/2),0)),"",OFFSET('9. METAS'!$P$20,INT((ROW()-14)/2),0)))</f>
        <v/>
      </c>
      <c r="M246" s="197" t="str">
        <f ca="1">IF(MOD(ROW()-13,2)=0,IF(ISBLANK(OFFSET('10. SEGUIMIENTO 2025'!$Q$14,INT((ROW()-13)/2),0)),"",OFFSET('10. SEGUIMIENTO 2025'!$Q$14,INT((ROW()-13)/2),0)),IF(ISBLANK(OFFSET('9. METAS'!$Q$20,INT((ROW()-14)/2),0)),"",OFFSET('9. METAS'!$Q$20,INT((ROW()-14)/2),0)))</f>
        <v/>
      </c>
      <c r="N246" s="770"/>
      <c r="O246" s="772"/>
      <c r="P246" s="776"/>
    </row>
    <row r="247" spans="3:16">
      <c r="C247" s="756" t="str">
        <f ca="1">IF(ISBLANK(OFFSET('5. Pp (3 años)'!$C$45,INT((ROW()-13)/2),0)),"",OFFSET('5. Pp (3 años)'!$C$45,INT((ROW()-13)/2),0))</f>
        <v/>
      </c>
      <c r="D247" s="749" t="str">
        <f ca="1">IF(ISBLANK(OFFSET('5. Pp (3 años)'!$D$45,INT((ROW()-13)/2),0)),"",OFFSET('5. Pp (3 años)'!$D$45,INT((ROW()-13)/2),0))</f>
        <v/>
      </c>
      <c r="E247" s="749" t="str">
        <f ca="1">IF(ISBLANK(OFFSET('5. Pp (3 años)'!$E$45,INT((ROW()-13)/2),0)),"",OFFSET('5. Pp (3 años)'!$E$45,INT((ROW()-13)/2),0))</f>
        <v/>
      </c>
      <c r="F247" s="751" t="str">
        <f ca="1">IF(ISBLANK(OFFSET('5. Pp (3 años)'!$K$45,INT((ROW()-13)/2),0)),"",OFFSET('5. Pp (3 años)'!$K$45,INT((ROW()-13)/2),0))</f>
        <v/>
      </c>
      <c r="G247" s="753" t="str">
        <f ca="1">IF(ISBLANK(OFFSET('5. Pp (3 años)'!$H$45,INT((ROW()-13)/2),0)),"",OFFSET('5. Pp (3 años)'!$H$45,INT((ROW()-13)/2),0))</f>
        <v/>
      </c>
      <c r="H247" s="760" t="str">
        <f ca="1">IF(ISBLANK(OFFSET('9. METAS'!$K$20,INT((ROW()-13)/2),0)),"",OFFSET('9. METAS'!$K$20,INT((ROW()-13)/2),0))</f>
        <v/>
      </c>
      <c r="I247" s="763"/>
      <c r="J247" s="195">
        <f ca="1">IF(MOD(ROW()-13,2)=0,IF(ISBLANK(OFFSET('10. SEGUIMIENTO 2025'!$N$14,INT((ROW()-13)/2),0)),"",OFFSET('10. SEGUIMIENTO 2025'!$N$14,INT((ROW()-13)/2),0)),IF(ISBLANK(OFFSET('9. METAS'!$N$20,INT((ROW()-14)/2),0)),"",OFFSET('9. METAS'!$N$20,INT((ROW()-14)/2),0)))</f>
        <v>41</v>
      </c>
      <c r="K247" s="196" t="str">
        <f ca="1">IF(MOD(ROW()-13,2)=0,IF(ISBLANK(OFFSET('10. SEGUIMIENTO 2025'!$O$14,INT((ROW()-13)/2),0)),"",OFFSET('10. SEGUIMIENTO 2025'!$O$14,INT((ROW()-13)/2),0)),IF(ISBLANK(OFFSET('9. METAS'!$O$20,INT((ROW()-14)/2),0)),"",OFFSET('9. METAS'!$O$20,INT((ROW()-14)/2),0)))</f>
        <v/>
      </c>
      <c r="L247" s="196" t="str">
        <f ca="1">IF(MOD(ROW()-13,2)=0,IF(ISBLANK(OFFSET('10. SEGUIMIENTO 2025'!$P$14,INT((ROW()-13)/2),0)),"",OFFSET('10. SEGUIMIENTO 2025'!$P$14,INT((ROW()-13)/2),0)),IF(ISBLANK(OFFSET('9. METAS'!$P$20,INT((ROW()-14)/2),0)),"",OFFSET('9. METAS'!$P$20,INT((ROW()-14)/2),0)))</f>
        <v/>
      </c>
      <c r="M247" s="197" t="str">
        <f ca="1">IF(MOD(ROW()-13,2)=0,IF(ISBLANK(OFFSET('10. SEGUIMIENTO 2025'!$Q$14,INT((ROW()-13)/2),0)),"",OFFSET('10. SEGUIMIENTO 2025'!$Q$14,INT((ROW()-13)/2),0)),IF(ISBLANK(OFFSET('9. METAS'!$Q$20,INT((ROW()-14)/2),0)),"",OFFSET('9. METAS'!$Q$20,INT((ROW()-14)/2),0)))</f>
        <v/>
      </c>
      <c r="N247" s="769" t="str">
        <f ca="1">IFERROR(J247/J248,"ND")</f>
        <v>ND</v>
      </c>
      <c r="O247" s="771" t="str">
        <f ca="1">IFERROR(((J247)/H247),"ND")</f>
        <v>ND</v>
      </c>
      <c r="P247" s="775"/>
    </row>
    <row r="248" spans="3:16">
      <c r="C248" s="747"/>
      <c r="D248" s="749"/>
      <c r="E248" s="749"/>
      <c r="F248" s="751"/>
      <c r="G248" s="753"/>
      <c r="H248" s="760"/>
      <c r="I248" s="764"/>
      <c r="J248" s="195" t="str">
        <f ca="1">IF(MOD(ROW()-13,2)=0,IF(ISBLANK(OFFSET('10. SEGUIMIENTO 2025'!$N$14,INT((ROW()-13)/2),0)),"",OFFSET('10. SEGUIMIENTO 2025'!$N$14,INT((ROW()-13)/2),0)),IF(ISBLANK(OFFSET('9. METAS'!$N$20,INT((ROW()-14)/2),0)),"",OFFSET('9. METAS'!$N$20,INT((ROW()-14)/2),0)))</f>
        <v/>
      </c>
      <c r="K248" s="196" t="str">
        <f ca="1">IF(MOD(ROW()-13,2)=0,IF(ISBLANK(OFFSET('10. SEGUIMIENTO 2025'!$O$14,INT((ROW()-13)/2),0)),"",OFFSET('10. SEGUIMIENTO 2025'!$O$14,INT((ROW()-13)/2),0)),IF(ISBLANK(OFFSET('9. METAS'!$O$20,INT((ROW()-14)/2),0)),"",OFFSET('9. METAS'!$O$20,INT((ROW()-14)/2),0)))</f>
        <v/>
      </c>
      <c r="L248" s="196" t="str">
        <f ca="1">IF(MOD(ROW()-13,2)=0,IF(ISBLANK(OFFSET('10. SEGUIMIENTO 2025'!$P$14,INT((ROW()-13)/2),0)),"",OFFSET('10. SEGUIMIENTO 2025'!$P$14,INT((ROW()-13)/2),0)),IF(ISBLANK(OFFSET('9. METAS'!$P$20,INT((ROW()-14)/2),0)),"",OFFSET('9. METAS'!$P$20,INT((ROW()-14)/2),0)))</f>
        <v/>
      </c>
      <c r="M248" s="197" t="str">
        <f ca="1">IF(MOD(ROW()-13,2)=0,IF(ISBLANK(OFFSET('10. SEGUIMIENTO 2025'!$Q$14,INT((ROW()-13)/2),0)),"",OFFSET('10. SEGUIMIENTO 2025'!$Q$14,INT((ROW()-13)/2),0)),IF(ISBLANK(OFFSET('9. METAS'!$Q$20,INT((ROW()-14)/2),0)),"",OFFSET('9. METAS'!$Q$20,INT((ROW()-14)/2),0)))</f>
        <v/>
      </c>
      <c r="N248" s="770"/>
      <c r="O248" s="772"/>
      <c r="P248" s="776"/>
    </row>
    <row r="249" spans="3:16">
      <c r="C249" s="756" t="str">
        <f ca="1">IF(ISBLANK(OFFSET('5. Pp (3 años)'!$C$45,INT((ROW()-13)/2),0)),"",OFFSET('5. Pp (3 años)'!$C$45,INT((ROW()-13)/2),0))</f>
        <v/>
      </c>
      <c r="D249" s="749" t="str">
        <f ca="1">IF(ISBLANK(OFFSET('5. Pp (3 años)'!$D$45,INT((ROW()-13)/2),0)),"",OFFSET('5. Pp (3 años)'!$D$45,INT((ROW()-13)/2),0))</f>
        <v/>
      </c>
      <c r="E249" s="749" t="str">
        <f ca="1">IF(ISBLANK(OFFSET('5. Pp (3 años)'!$E$45,INT((ROW()-13)/2),0)),"",OFFSET('5. Pp (3 años)'!$E$45,INT((ROW()-13)/2),0))</f>
        <v/>
      </c>
      <c r="F249" s="751" t="str">
        <f ca="1">IF(ISBLANK(OFFSET('5. Pp (3 años)'!$K$45,INT((ROW()-13)/2),0)),"",OFFSET('5. Pp (3 años)'!$K$45,INT((ROW()-13)/2),0))</f>
        <v/>
      </c>
      <c r="G249" s="753" t="str">
        <f ca="1">IF(ISBLANK(OFFSET('5. Pp (3 años)'!$H$45,INT((ROW()-13)/2),0)),"",OFFSET('5. Pp (3 años)'!$H$45,INT((ROW()-13)/2),0))</f>
        <v/>
      </c>
      <c r="H249" s="760" t="str">
        <f ca="1">IF(ISBLANK(OFFSET('9. METAS'!$K$20,INT((ROW()-13)/2),0)),"",OFFSET('9. METAS'!$K$20,INT((ROW()-13)/2),0))</f>
        <v/>
      </c>
      <c r="I249" s="763"/>
      <c r="J249" s="195">
        <f ca="1">IF(MOD(ROW()-13,2)=0,IF(ISBLANK(OFFSET('10. SEGUIMIENTO 2025'!$N$14,INT((ROW()-13)/2),0)),"",OFFSET('10. SEGUIMIENTO 2025'!$N$14,INT((ROW()-13)/2),0)),IF(ISBLANK(OFFSET('9. METAS'!$N$20,INT((ROW()-14)/2),0)),"",OFFSET('9. METAS'!$N$20,INT((ROW()-14)/2),0)))</f>
        <v>41</v>
      </c>
      <c r="K249" s="196" t="str">
        <f ca="1">IF(MOD(ROW()-13,2)=0,IF(ISBLANK(OFFSET('10. SEGUIMIENTO 2025'!$O$14,INT((ROW()-13)/2),0)),"",OFFSET('10. SEGUIMIENTO 2025'!$O$14,INT((ROW()-13)/2),0)),IF(ISBLANK(OFFSET('9. METAS'!$O$20,INT((ROW()-14)/2),0)),"",OFFSET('9. METAS'!$O$20,INT((ROW()-14)/2),0)))</f>
        <v/>
      </c>
      <c r="L249" s="196" t="str">
        <f ca="1">IF(MOD(ROW()-13,2)=0,IF(ISBLANK(OFFSET('10. SEGUIMIENTO 2025'!$P$14,INT((ROW()-13)/2),0)),"",OFFSET('10. SEGUIMIENTO 2025'!$P$14,INT((ROW()-13)/2),0)),IF(ISBLANK(OFFSET('9. METAS'!$P$20,INT((ROW()-14)/2),0)),"",OFFSET('9. METAS'!$P$20,INT((ROW()-14)/2),0)))</f>
        <v/>
      </c>
      <c r="M249" s="197" t="str">
        <f ca="1">IF(MOD(ROW()-13,2)=0,IF(ISBLANK(OFFSET('10. SEGUIMIENTO 2025'!$Q$14,INT((ROW()-13)/2),0)),"",OFFSET('10. SEGUIMIENTO 2025'!$Q$14,INT((ROW()-13)/2),0)),IF(ISBLANK(OFFSET('9. METAS'!$Q$20,INT((ROW()-14)/2),0)),"",OFFSET('9. METAS'!$Q$20,INT((ROW()-14)/2),0)))</f>
        <v/>
      </c>
      <c r="N249" s="769" t="str">
        <f ca="1">IFERROR(J249/J250,"ND")</f>
        <v>ND</v>
      </c>
      <c r="O249" s="771" t="str">
        <f ca="1">IFERROR(((J249)/H249),"ND")</f>
        <v>ND</v>
      </c>
      <c r="P249" s="775"/>
    </row>
    <row r="250" spans="3:16">
      <c r="C250" s="747"/>
      <c r="D250" s="749"/>
      <c r="E250" s="749"/>
      <c r="F250" s="751"/>
      <c r="G250" s="753"/>
      <c r="H250" s="760"/>
      <c r="I250" s="764"/>
      <c r="J250" s="195" t="str">
        <f ca="1">IF(MOD(ROW()-13,2)=0,IF(ISBLANK(OFFSET('10. SEGUIMIENTO 2025'!$N$14,INT((ROW()-13)/2),0)),"",OFFSET('10. SEGUIMIENTO 2025'!$N$14,INT((ROW()-13)/2),0)),IF(ISBLANK(OFFSET('9. METAS'!$N$20,INT((ROW()-14)/2),0)),"",OFFSET('9. METAS'!$N$20,INT((ROW()-14)/2),0)))</f>
        <v/>
      </c>
      <c r="K250" s="196" t="str">
        <f ca="1">IF(MOD(ROW()-13,2)=0,IF(ISBLANK(OFFSET('10. SEGUIMIENTO 2025'!$O$14,INT((ROW()-13)/2),0)),"",OFFSET('10. SEGUIMIENTO 2025'!$O$14,INT((ROW()-13)/2),0)),IF(ISBLANK(OFFSET('9. METAS'!$O$20,INT((ROW()-14)/2),0)),"",OFFSET('9. METAS'!$O$20,INT((ROW()-14)/2),0)))</f>
        <v/>
      </c>
      <c r="L250" s="196" t="str">
        <f ca="1">IF(MOD(ROW()-13,2)=0,IF(ISBLANK(OFFSET('10. SEGUIMIENTO 2025'!$P$14,INT((ROW()-13)/2),0)),"",OFFSET('10. SEGUIMIENTO 2025'!$P$14,INT((ROW()-13)/2),0)),IF(ISBLANK(OFFSET('9. METAS'!$P$20,INT((ROW()-14)/2),0)),"",OFFSET('9. METAS'!$P$20,INT((ROW()-14)/2),0)))</f>
        <v/>
      </c>
      <c r="M250" s="197" t="str">
        <f ca="1">IF(MOD(ROW()-13,2)=0,IF(ISBLANK(OFFSET('10. SEGUIMIENTO 2025'!$Q$14,INT((ROW()-13)/2),0)),"",OFFSET('10. SEGUIMIENTO 2025'!$Q$14,INT((ROW()-13)/2),0)),IF(ISBLANK(OFFSET('9. METAS'!$Q$20,INT((ROW()-14)/2),0)),"",OFFSET('9. METAS'!$Q$20,INT((ROW()-14)/2),0)))</f>
        <v/>
      </c>
      <c r="N250" s="770"/>
      <c r="O250" s="772"/>
      <c r="P250" s="776"/>
    </row>
    <row r="251" spans="3:16">
      <c r="C251" s="756" t="str">
        <f ca="1">IF(ISBLANK(OFFSET('5. Pp (3 años)'!$C$45,INT((ROW()-13)/2),0)),"",OFFSET('5. Pp (3 años)'!$C$45,INT((ROW()-13)/2),0))</f>
        <v/>
      </c>
      <c r="D251" s="749" t="str">
        <f ca="1">IF(ISBLANK(OFFSET('5. Pp (3 años)'!$D$45,INT((ROW()-13)/2),0)),"",OFFSET('5. Pp (3 años)'!$D$45,INT((ROW()-13)/2),0))</f>
        <v/>
      </c>
      <c r="E251" s="749" t="str">
        <f ca="1">IF(ISBLANK(OFFSET('5. Pp (3 años)'!$E$45,INT((ROW()-13)/2),0)),"",OFFSET('5. Pp (3 años)'!$E$45,INT((ROW()-13)/2),0))</f>
        <v/>
      </c>
      <c r="F251" s="751" t="str">
        <f ca="1">IF(ISBLANK(OFFSET('5. Pp (3 años)'!$K$45,INT((ROW()-13)/2),0)),"",OFFSET('5. Pp (3 años)'!$K$45,INT((ROW()-13)/2),0))</f>
        <v/>
      </c>
      <c r="G251" s="753" t="str">
        <f ca="1">IF(ISBLANK(OFFSET('5. Pp (3 años)'!$H$45,INT((ROW()-13)/2),0)),"",OFFSET('5. Pp (3 años)'!$H$45,INT((ROW()-13)/2),0))</f>
        <v/>
      </c>
      <c r="H251" s="760" t="str">
        <f ca="1">IF(ISBLANK(OFFSET('9. METAS'!$K$20,INT((ROW()-13)/2),0)),"",OFFSET('9. METAS'!$K$20,INT((ROW()-13)/2),0))</f>
        <v/>
      </c>
      <c r="I251" s="763"/>
      <c r="J251" s="195">
        <f ca="1">IF(MOD(ROW()-13,2)=0,IF(ISBLANK(OFFSET('10. SEGUIMIENTO 2025'!$N$14,INT((ROW()-13)/2),0)),"",OFFSET('10. SEGUIMIENTO 2025'!$N$14,INT((ROW()-13)/2),0)),IF(ISBLANK(OFFSET('9. METAS'!$N$20,INT((ROW()-14)/2),0)),"",OFFSET('9. METAS'!$N$20,INT((ROW()-14)/2),0)))</f>
        <v>41</v>
      </c>
      <c r="K251" s="196" t="str">
        <f ca="1">IF(MOD(ROW()-13,2)=0,IF(ISBLANK(OFFSET('10. SEGUIMIENTO 2025'!$O$14,INT((ROW()-13)/2),0)),"",OFFSET('10. SEGUIMIENTO 2025'!$O$14,INT((ROW()-13)/2),0)),IF(ISBLANK(OFFSET('9. METAS'!$O$20,INT((ROW()-14)/2),0)),"",OFFSET('9. METAS'!$O$20,INT((ROW()-14)/2),0)))</f>
        <v/>
      </c>
      <c r="L251" s="196" t="str">
        <f ca="1">IF(MOD(ROW()-13,2)=0,IF(ISBLANK(OFFSET('10. SEGUIMIENTO 2025'!$P$14,INT((ROW()-13)/2),0)),"",OFFSET('10. SEGUIMIENTO 2025'!$P$14,INT((ROW()-13)/2),0)),IF(ISBLANK(OFFSET('9. METAS'!$P$20,INT((ROW()-14)/2),0)),"",OFFSET('9. METAS'!$P$20,INT((ROW()-14)/2),0)))</f>
        <v/>
      </c>
      <c r="M251" s="197" t="str">
        <f ca="1">IF(MOD(ROW()-13,2)=0,IF(ISBLANK(OFFSET('10. SEGUIMIENTO 2025'!$Q$14,INT((ROW()-13)/2),0)),"",OFFSET('10. SEGUIMIENTO 2025'!$Q$14,INT((ROW()-13)/2),0)),IF(ISBLANK(OFFSET('9. METAS'!$Q$20,INT((ROW()-14)/2),0)),"",OFFSET('9. METAS'!$Q$20,INT((ROW()-14)/2),0)))</f>
        <v/>
      </c>
      <c r="N251" s="769" t="str">
        <f ca="1">IFERROR(J251/J252,"ND")</f>
        <v>ND</v>
      </c>
      <c r="O251" s="771" t="str">
        <f ca="1">IFERROR(((J251)/H251),"ND")</f>
        <v>ND</v>
      </c>
      <c r="P251" s="775"/>
    </row>
    <row r="252" spans="3:16">
      <c r="C252" s="747"/>
      <c r="D252" s="749"/>
      <c r="E252" s="749"/>
      <c r="F252" s="751"/>
      <c r="G252" s="753"/>
      <c r="H252" s="760"/>
      <c r="I252" s="764"/>
      <c r="J252" s="195" t="str">
        <f ca="1">IF(MOD(ROW()-13,2)=0,IF(ISBLANK(OFFSET('10. SEGUIMIENTO 2025'!$N$14,INT((ROW()-13)/2),0)),"",OFFSET('10. SEGUIMIENTO 2025'!$N$14,INT((ROW()-13)/2),0)),IF(ISBLANK(OFFSET('9. METAS'!$N$20,INT((ROW()-14)/2),0)),"",OFFSET('9. METAS'!$N$20,INT((ROW()-14)/2),0)))</f>
        <v/>
      </c>
      <c r="K252" s="196" t="str">
        <f ca="1">IF(MOD(ROW()-13,2)=0,IF(ISBLANK(OFFSET('10. SEGUIMIENTO 2025'!$O$14,INT((ROW()-13)/2),0)),"",OFFSET('10. SEGUIMIENTO 2025'!$O$14,INT((ROW()-13)/2),0)),IF(ISBLANK(OFFSET('9. METAS'!$O$20,INT((ROW()-14)/2),0)),"",OFFSET('9. METAS'!$O$20,INT((ROW()-14)/2),0)))</f>
        <v/>
      </c>
      <c r="L252" s="196" t="str">
        <f ca="1">IF(MOD(ROW()-13,2)=0,IF(ISBLANK(OFFSET('10. SEGUIMIENTO 2025'!$P$14,INT((ROW()-13)/2),0)),"",OFFSET('10. SEGUIMIENTO 2025'!$P$14,INT((ROW()-13)/2),0)),IF(ISBLANK(OFFSET('9. METAS'!$P$20,INT((ROW()-14)/2),0)),"",OFFSET('9. METAS'!$P$20,INT((ROW()-14)/2),0)))</f>
        <v/>
      </c>
      <c r="M252" s="197" t="str">
        <f ca="1">IF(MOD(ROW()-13,2)=0,IF(ISBLANK(OFFSET('10. SEGUIMIENTO 2025'!$Q$14,INT((ROW()-13)/2),0)),"",OFFSET('10. SEGUIMIENTO 2025'!$Q$14,INT((ROW()-13)/2),0)),IF(ISBLANK(OFFSET('9. METAS'!$Q$20,INT((ROW()-14)/2),0)),"",OFFSET('9. METAS'!$Q$20,INT((ROW()-14)/2),0)))</f>
        <v/>
      </c>
      <c r="N252" s="770"/>
      <c r="O252" s="772"/>
      <c r="P252" s="776"/>
    </row>
    <row r="253" spans="3:16">
      <c r="C253" s="756" t="str">
        <f ca="1">IF(ISBLANK(OFFSET('5. Pp (3 años)'!$C$45,INT((ROW()-13)/2),0)),"",OFFSET('5. Pp (3 años)'!$C$45,INT((ROW()-13)/2),0))</f>
        <v/>
      </c>
      <c r="D253" s="749" t="str">
        <f ca="1">IF(ISBLANK(OFFSET('5. Pp (3 años)'!$D$45,INT((ROW()-13)/2),0)),"",OFFSET('5. Pp (3 años)'!$D$45,INT((ROW()-13)/2),0))</f>
        <v/>
      </c>
      <c r="E253" s="749" t="str">
        <f ca="1">IF(ISBLANK(OFFSET('5. Pp (3 años)'!$E$45,INT((ROW()-13)/2),0)),"",OFFSET('5. Pp (3 años)'!$E$45,INT((ROW()-13)/2),0))</f>
        <v/>
      </c>
      <c r="F253" s="751" t="str">
        <f ca="1">IF(ISBLANK(OFFSET('5. Pp (3 años)'!$K$45,INT((ROW()-13)/2),0)),"",OFFSET('5. Pp (3 años)'!$K$45,INT((ROW()-13)/2),0))</f>
        <v/>
      </c>
      <c r="G253" s="753" t="str">
        <f ca="1">IF(ISBLANK(OFFSET('5. Pp (3 años)'!$H$45,INT((ROW()-13)/2),0)),"",OFFSET('5. Pp (3 años)'!$H$45,INT((ROW()-13)/2),0))</f>
        <v/>
      </c>
      <c r="H253" s="760" t="str">
        <f ca="1">IF(ISBLANK(OFFSET('9. METAS'!$K$20,INT((ROW()-13)/2),0)),"",OFFSET('9. METAS'!$K$20,INT((ROW()-13)/2),0))</f>
        <v/>
      </c>
      <c r="I253" s="763"/>
      <c r="J253" s="195">
        <f ca="1">IF(MOD(ROW()-13,2)=0,IF(ISBLANK(OFFSET('10. SEGUIMIENTO 2025'!$N$14,INT((ROW()-13)/2),0)),"",OFFSET('10. SEGUIMIENTO 2025'!$N$14,INT((ROW()-13)/2),0)),IF(ISBLANK(OFFSET('9. METAS'!$N$20,INT((ROW()-14)/2),0)),"",OFFSET('9. METAS'!$N$20,INT((ROW()-14)/2),0)))</f>
        <v>41</v>
      </c>
      <c r="K253" s="196" t="str">
        <f ca="1">IF(MOD(ROW()-13,2)=0,IF(ISBLANK(OFFSET('10. SEGUIMIENTO 2025'!$O$14,INT((ROW()-13)/2),0)),"",OFFSET('10. SEGUIMIENTO 2025'!$O$14,INT((ROW()-13)/2),0)),IF(ISBLANK(OFFSET('9. METAS'!$O$20,INT((ROW()-14)/2),0)),"",OFFSET('9. METAS'!$O$20,INT((ROW()-14)/2),0)))</f>
        <v/>
      </c>
      <c r="L253" s="196" t="str">
        <f ca="1">IF(MOD(ROW()-13,2)=0,IF(ISBLANK(OFFSET('10. SEGUIMIENTO 2025'!$P$14,INT((ROW()-13)/2),0)),"",OFFSET('10. SEGUIMIENTO 2025'!$P$14,INT((ROW()-13)/2),0)),IF(ISBLANK(OFFSET('9. METAS'!$P$20,INT((ROW()-14)/2),0)),"",OFFSET('9. METAS'!$P$20,INT((ROW()-14)/2),0)))</f>
        <v/>
      </c>
      <c r="M253" s="197" t="str">
        <f ca="1">IF(MOD(ROW()-13,2)=0,IF(ISBLANK(OFFSET('10. SEGUIMIENTO 2025'!$Q$14,INT((ROW()-13)/2),0)),"",OFFSET('10. SEGUIMIENTO 2025'!$Q$14,INT((ROW()-13)/2),0)),IF(ISBLANK(OFFSET('9. METAS'!$Q$20,INT((ROW()-14)/2),0)),"",OFFSET('9. METAS'!$Q$20,INT((ROW()-14)/2),0)))</f>
        <v/>
      </c>
      <c r="N253" s="769" t="str">
        <f ca="1">IFERROR(J253/J254,"ND")</f>
        <v>ND</v>
      </c>
      <c r="O253" s="771" t="str">
        <f ca="1">IFERROR(((J253)/H253),"ND")</f>
        <v>ND</v>
      </c>
      <c r="P253" s="775"/>
    </row>
    <row r="254" spans="3:16">
      <c r="C254" s="747"/>
      <c r="D254" s="749"/>
      <c r="E254" s="749"/>
      <c r="F254" s="751"/>
      <c r="G254" s="753"/>
      <c r="H254" s="760"/>
      <c r="I254" s="764"/>
      <c r="J254" s="195" t="str">
        <f ca="1">IF(MOD(ROW()-13,2)=0,IF(ISBLANK(OFFSET('10. SEGUIMIENTO 2025'!$N$14,INT((ROW()-13)/2),0)),"",OFFSET('10. SEGUIMIENTO 2025'!$N$14,INT((ROW()-13)/2),0)),IF(ISBLANK(OFFSET('9. METAS'!$N$20,INT((ROW()-14)/2),0)),"",OFFSET('9. METAS'!$N$20,INT((ROW()-14)/2),0)))</f>
        <v/>
      </c>
      <c r="K254" s="196" t="str">
        <f ca="1">IF(MOD(ROW()-13,2)=0,IF(ISBLANK(OFFSET('10. SEGUIMIENTO 2025'!$O$14,INT((ROW()-13)/2),0)),"",OFFSET('10. SEGUIMIENTO 2025'!$O$14,INT((ROW()-13)/2),0)),IF(ISBLANK(OFFSET('9. METAS'!$O$20,INT((ROW()-14)/2),0)),"",OFFSET('9. METAS'!$O$20,INT((ROW()-14)/2),0)))</f>
        <v/>
      </c>
      <c r="L254" s="196" t="str">
        <f ca="1">IF(MOD(ROW()-13,2)=0,IF(ISBLANK(OFFSET('10. SEGUIMIENTO 2025'!$P$14,INT((ROW()-13)/2),0)),"",OFFSET('10. SEGUIMIENTO 2025'!$P$14,INT((ROW()-13)/2),0)),IF(ISBLANK(OFFSET('9. METAS'!$P$20,INT((ROW()-14)/2),0)),"",OFFSET('9. METAS'!$P$20,INT((ROW()-14)/2),0)))</f>
        <v/>
      </c>
      <c r="M254" s="197" t="str">
        <f ca="1">IF(MOD(ROW()-13,2)=0,IF(ISBLANK(OFFSET('10. SEGUIMIENTO 2025'!$Q$14,INT((ROW()-13)/2),0)),"",OFFSET('10. SEGUIMIENTO 2025'!$Q$14,INT((ROW()-13)/2),0)),IF(ISBLANK(OFFSET('9. METAS'!$Q$20,INT((ROW()-14)/2),0)),"",OFFSET('9. METAS'!$Q$20,INT((ROW()-14)/2),0)))</f>
        <v/>
      </c>
      <c r="N254" s="770"/>
      <c r="O254" s="772"/>
      <c r="P254" s="776"/>
    </row>
    <row r="255" spans="3:16">
      <c r="C255" s="756" t="str">
        <f ca="1">IF(ISBLANK(OFFSET('5. Pp (3 años)'!$C$45,INT((ROW()-13)/2),0)),"",OFFSET('5. Pp (3 años)'!$C$45,INT((ROW()-13)/2),0))</f>
        <v/>
      </c>
      <c r="D255" s="749" t="str">
        <f ca="1">IF(ISBLANK(OFFSET('5. Pp (3 años)'!$D$45,INT((ROW()-13)/2),0)),"",OFFSET('5. Pp (3 años)'!$D$45,INT((ROW()-13)/2),0))</f>
        <v/>
      </c>
      <c r="E255" s="749" t="str">
        <f ca="1">IF(ISBLANK(OFFSET('5. Pp (3 años)'!$E$45,INT((ROW()-13)/2),0)),"",OFFSET('5. Pp (3 años)'!$E$45,INT((ROW()-13)/2),0))</f>
        <v/>
      </c>
      <c r="F255" s="751" t="str">
        <f ca="1">IF(ISBLANK(OFFSET('5. Pp (3 años)'!$K$45,INT((ROW()-13)/2),0)),"",OFFSET('5. Pp (3 años)'!$K$45,INT((ROW()-13)/2),0))</f>
        <v/>
      </c>
      <c r="G255" s="753" t="str">
        <f ca="1">IF(ISBLANK(OFFSET('5. Pp (3 años)'!$H$45,INT((ROW()-13)/2),0)),"",OFFSET('5. Pp (3 años)'!$H$45,INT((ROW()-13)/2),0))</f>
        <v/>
      </c>
      <c r="H255" s="760" t="str">
        <f ca="1">IF(ISBLANK(OFFSET('9. METAS'!$K$20,INT((ROW()-13)/2),0)),"",OFFSET('9. METAS'!$K$20,INT((ROW()-13)/2),0))</f>
        <v/>
      </c>
      <c r="I255" s="763"/>
      <c r="J255" s="195">
        <f ca="1">IF(MOD(ROW()-13,2)=0,IF(ISBLANK(OFFSET('10. SEGUIMIENTO 2025'!$N$14,INT((ROW()-13)/2),0)),"",OFFSET('10. SEGUIMIENTO 2025'!$N$14,INT((ROW()-13)/2),0)),IF(ISBLANK(OFFSET('9. METAS'!$N$20,INT((ROW()-14)/2),0)),"",OFFSET('9. METAS'!$N$20,INT((ROW()-14)/2),0)))</f>
        <v>41</v>
      </c>
      <c r="K255" s="196" t="str">
        <f ca="1">IF(MOD(ROW()-13,2)=0,IF(ISBLANK(OFFSET('10. SEGUIMIENTO 2025'!$O$14,INT((ROW()-13)/2),0)),"",OFFSET('10. SEGUIMIENTO 2025'!$O$14,INT((ROW()-13)/2),0)),IF(ISBLANK(OFFSET('9. METAS'!$O$20,INT((ROW()-14)/2),0)),"",OFFSET('9. METAS'!$O$20,INT((ROW()-14)/2),0)))</f>
        <v/>
      </c>
      <c r="L255" s="196" t="str">
        <f ca="1">IF(MOD(ROW()-13,2)=0,IF(ISBLANK(OFFSET('10. SEGUIMIENTO 2025'!$P$14,INT((ROW()-13)/2),0)),"",OFFSET('10. SEGUIMIENTO 2025'!$P$14,INT((ROW()-13)/2),0)),IF(ISBLANK(OFFSET('9. METAS'!$P$20,INT((ROW()-14)/2),0)),"",OFFSET('9. METAS'!$P$20,INT((ROW()-14)/2),0)))</f>
        <v/>
      </c>
      <c r="M255" s="197" t="str">
        <f ca="1">IF(MOD(ROW()-13,2)=0,IF(ISBLANK(OFFSET('10. SEGUIMIENTO 2025'!$Q$14,INT((ROW()-13)/2),0)),"",OFFSET('10. SEGUIMIENTO 2025'!$Q$14,INT((ROW()-13)/2),0)),IF(ISBLANK(OFFSET('9. METAS'!$Q$20,INT((ROW()-14)/2),0)),"",OFFSET('9. METAS'!$Q$20,INT((ROW()-14)/2),0)))</f>
        <v/>
      </c>
      <c r="N255" s="769" t="str">
        <f ca="1">IFERROR(J255/J256,"ND")</f>
        <v>ND</v>
      </c>
      <c r="O255" s="771" t="str">
        <f ca="1">IFERROR(((J255)/H255),"ND")</f>
        <v>ND</v>
      </c>
      <c r="P255" s="775"/>
    </row>
    <row r="256" spans="3:16">
      <c r="C256" s="747"/>
      <c r="D256" s="749"/>
      <c r="E256" s="749"/>
      <c r="F256" s="751"/>
      <c r="G256" s="753"/>
      <c r="H256" s="760"/>
      <c r="I256" s="764"/>
      <c r="J256" s="195" t="str">
        <f ca="1">IF(MOD(ROW()-13,2)=0,IF(ISBLANK(OFFSET('10. SEGUIMIENTO 2025'!$N$14,INT((ROW()-13)/2),0)),"",OFFSET('10. SEGUIMIENTO 2025'!$N$14,INT((ROW()-13)/2),0)),IF(ISBLANK(OFFSET('9. METAS'!$N$20,INT((ROW()-14)/2),0)),"",OFFSET('9. METAS'!$N$20,INT((ROW()-14)/2),0)))</f>
        <v/>
      </c>
      <c r="K256" s="196" t="str">
        <f ca="1">IF(MOD(ROW()-13,2)=0,IF(ISBLANK(OFFSET('10. SEGUIMIENTO 2025'!$O$14,INT((ROW()-13)/2),0)),"",OFFSET('10. SEGUIMIENTO 2025'!$O$14,INT((ROW()-13)/2),0)),IF(ISBLANK(OFFSET('9. METAS'!$O$20,INT((ROW()-14)/2),0)),"",OFFSET('9. METAS'!$O$20,INT((ROW()-14)/2),0)))</f>
        <v/>
      </c>
      <c r="L256" s="196" t="str">
        <f ca="1">IF(MOD(ROW()-13,2)=0,IF(ISBLANK(OFFSET('10. SEGUIMIENTO 2025'!$P$14,INT((ROW()-13)/2),0)),"",OFFSET('10. SEGUIMIENTO 2025'!$P$14,INT((ROW()-13)/2),0)),IF(ISBLANK(OFFSET('9. METAS'!$P$20,INT((ROW()-14)/2),0)),"",OFFSET('9. METAS'!$P$20,INT((ROW()-14)/2),0)))</f>
        <v/>
      </c>
      <c r="M256" s="197" t="str">
        <f ca="1">IF(MOD(ROW()-13,2)=0,IF(ISBLANK(OFFSET('10. SEGUIMIENTO 2025'!$Q$14,INT((ROW()-13)/2),0)),"",OFFSET('10. SEGUIMIENTO 2025'!$Q$14,INT((ROW()-13)/2),0)),IF(ISBLANK(OFFSET('9. METAS'!$Q$20,INT((ROW()-14)/2),0)),"",OFFSET('9. METAS'!$Q$20,INT((ROW()-14)/2),0)))</f>
        <v/>
      </c>
      <c r="N256" s="770"/>
      <c r="O256" s="772"/>
      <c r="P256" s="776"/>
    </row>
    <row r="257" spans="3:16">
      <c r="C257" s="756" t="str">
        <f ca="1">IF(ISBLANK(OFFSET('5. Pp (3 años)'!$C$45,INT((ROW()-13)/2),0)),"",OFFSET('5. Pp (3 años)'!$C$45,INT((ROW()-13)/2),0))</f>
        <v/>
      </c>
      <c r="D257" s="749" t="str">
        <f ca="1">IF(ISBLANK(OFFSET('5. Pp (3 años)'!$D$45,INT((ROW()-13)/2),0)),"",OFFSET('5. Pp (3 años)'!$D$45,INT((ROW()-13)/2),0))</f>
        <v/>
      </c>
      <c r="E257" s="749" t="str">
        <f ca="1">IF(ISBLANK(OFFSET('5. Pp (3 años)'!$E$45,INT((ROW()-13)/2),0)),"",OFFSET('5. Pp (3 años)'!$E$45,INT((ROW()-13)/2),0))</f>
        <v/>
      </c>
      <c r="F257" s="751" t="str">
        <f ca="1">IF(ISBLANK(OFFSET('5. Pp (3 años)'!$K$45,INT((ROW()-13)/2),0)),"",OFFSET('5. Pp (3 años)'!$K$45,INT((ROW()-13)/2),0))</f>
        <v/>
      </c>
      <c r="G257" s="753" t="str">
        <f ca="1">IF(ISBLANK(OFFSET('5. Pp (3 años)'!$H$45,INT((ROW()-13)/2),0)),"",OFFSET('5. Pp (3 años)'!$H$45,INT((ROW()-13)/2),0))</f>
        <v/>
      </c>
      <c r="H257" s="760" t="str">
        <f ca="1">IF(ISBLANK(OFFSET('9. METAS'!$K$20,INT((ROW()-13)/2),0)),"",OFFSET('9. METAS'!$K$20,INT((ROW()-13)/2),0))</f>
        <v/>
      </c>
      <c r="I257" s="763"/>
      <c r="J257" s="195">
        <f ca="1">IF(MOD(ROW()-13,2)=0,IF(ISBLANK(OFFSET('10. SEGUIMIENTO 2025'!$N$14,INT((ROW()-13)/2),0)),"",OFFSET('10. SEGUIMIENTO 2025'!$N$14,INT((ROW()-13)/2),0)),IF(ISBLANK(OFFSET('9. METAS'!$N$20,INT((ROW()-14)/2),0)),"",OFFSET('9. METAS'!$N$20,INT((ROW()-14)/2),0)))</f>
        <v>41</v>
      </c>
      <c r="K257" s="196" t="str">
        <f ca="1">IF(MOD(ROW()-13,2)=0,IF(ISBLANK(OFFSET('10. SEGUIMIENTO 2025'!$O$14,INT((ROW()-13)/2),0)),"",OFFSET('10. SEGUIMIENTO 2025'!$O$14,INT((ROW()-13)/2),0)),IF(ISBLANK(OFFSET('9. METAS'!$O$20,INT((ROW()-14)/2),0)),"",OFFSET('9. METAS'!$O$20,INT((ROW()-14)/2),0)))</f>
        <v/>
      </c>
      <c r="L257" s="196" t="str">
        <f ca="1">IF(MOD(ROW()-13,2)=0,IF(ISBLANK(OFFSET('10. SEGUIMIENTO 2025'!$P$14,INT((ROW()-13)/2),0)),"",OFFSET('10. SEGUIMIENTO 2025'!$P$14,INT((ROW()-13)/2),0)),IF(ISBLANK(OFFSET('9. METAS'!$P$20,INT((ROW()-14)/2),0)),"",OFFSET('9. METAS'!$P$20,INT((ROW()-14)/2),0)))</f>
        <v/>
      </c>
      <c r="M257" s="197" t="str">
        <f ca="1">IF(MOD(ROW()-13,2)=0,IF(ISBLANK(OFFSET('10. SEGUIMIENTO 2025'!$Q$14,INT((ROW()-13)/2),0)),"",OFFSET('10. SEGUIMIENTO 2025'!$Q$14,INT((ROW()-13)/2),0)),IF(ISBLANK(OFFSET('9. METAS'!$Q$20,INT((ROW()-14)/2),0)),"",OFFSET('9. METAS'!$Q$20,INT((ROW()-14)/2),0)))</f>
        <v/>
      </c>
      <c r="N257" s="769" t="str">
        <f ca="1">IFERROR(J257/J258,"ND")</f>
        <v>ND</v>
      </c>
      <c r="O257" s="771" t="str">
        <f ca="1">IFERROR(((J257)/H257),"ND")</f>
        <v>ND</v>
      </c>
      <c r="P257" s="775"/>
    </row>
    <row r="258" spans="3:16">
      <c r="C258" s="747"/>
      <c r="D258" s="749"/>
      <c r="E258" s="749"/>
      <c r="F258" s="751"/>
      <c r="G258" s="753"/>
      <c r="H258" s="760"/>
      <c r="I258" s="764"/>
      <c r="J258" s="195" t="str">
        <f ca="1">IF(MOD(ROW()-13,2)=0,IF(ISBLANK(OFFSET('10. SEGUIMIENTO 2025'!$N$14,INT((ROW()-13)/2),0)),"",OFFSET('10. SEGUIMIENTO 2025'!$N$14,INT((ROW()-13)/2),0)),IF(ISBLANK(OFFSET('9. METAS'!$N$20,INT((ROW()-14)/2),0)),"",OFFSET('9. METAS'!$N$20,INT((ROW()-14)/2),0)))</f>
        <v/>
      </c>
      <c r="K258" s="196" t="str">
        <f ca="1">IF(MOD(ROW()-13,2)=0,IF(ISBLANK(OFFSET('10. SEGUIMIENTO 2025'!$O$14,INT((ROW()-13)/2),0)),"",OFFSET('10. SEGUIMIENTO 2025'!$O$14,INT((ROW()-13)/2),0)),IF(ISBLANK(OFFSET('9. METAS'!$O$20,INT((ROW()-14)/2),0)),"",OFFSET('9. METAS'!$O$20,INT((ROW()-14)/2),0)))</f>
        <v/>
      </c>
      <c r="L258" s="196" t="str">
        <f ca="1">IF(MOD(ROW()-13,2)=0,IF(ISBLANK(OFFSET('10. SEGUIMIENTO 2025'!$P$14,INT((ROW()-13)/2),0)),"",OFFSET('10. SEGUIMIENTO 2025'!$P$14,INT((ROW()-13)/2),0)),IF(ISBLANK(OFFSET('9. METAS'!$P$20,INT((ROW()-14)/2),0)),"",OFFSET('9. METAS'!$P$20,INT((ROW()-14)/2),0)))</f>
        <v/>
      </c>
      <c r="M258" s="197" t="str">
        <f ca="1">IF(MOD(ROW()-13,2)=0,IF(ISBLANK(OFFSET('10. SEGUIMIENTO 2025'!$Q$14,INT((ROW()-13)/2),0)),"",OFFSET('10. SEGUIMIENTO 2025'!$Q$14,INT((ROW()-13)/2),0)),IF(ISBLANK(OFFSET('9. METAS'!$Q$20,INT((ROW()-14)/2),0)),"",OFFSET('9. METAS'!$Q$20,INT((ROW()-14)/2),0)))</f>
        <v/>
      </c>
      <c r="N258" s="770"/>
      <c r="O258" s="772"/>
      <c r="P258" s="776"/>
    </row>
    <row r="259" spans="3:16">
      <c r="C259" s="756" t="str">
        <f ca="1">IF(ISBLANK(OFFSET('5. Pp (3 años)'!$C$45,INT((ROW()-13)/2),0)),"",OFFSET('5. Pp (3 años)'!$C$45,INT((ROW()-13)/2),0))</f>
        <v/>
      </c>
      <c r="D259" s="749" t="str">
        <f ca="1">IF(ISBLANK(OFFSET('5. Pp (3 años)'!$D$45,INT((ROW()-13)/2),0)),"",OFFSET('5. Pp (3 años)'!$D$45,INT((ROW()-13)/2),0))</f>
        <v/>
      </c>
      <c r="E259" s="749" t="str">
        <f ca="1">IF(ISBLANK(OFFSET('5. Pp (3 años)'!$E$45,INT((ROW()-13)/2),0)),"",OFFSET('5. Pp (3 años)'!$E$45,INT((ROW()-13)/2),0))</f>
        <v/>
      </c>
      <c r="F259" s="751" t="str">
        <f ca="1">IF(ISBLANK(OFFSET('5. Pp (3 años)'!$K$45,INT((ROW()-13)/2),0)),"",OFFSET('5. Pp (3 años)'!$K$45,INT((ROW()-13)/2),0))</f>
        <v/>
      </c>
      <c r="G259" s="753" t="str">
        <f ca="1">IF(ISBLANK(OFFSET('5. Pp (3 años)'!$H$45,INT((ROW()-13)/2),0)),"",OFFSET('5. Pp (3 años)'!$H$45,INT((ROW()-13)/2),0))</f>
        <v/>
      </c>
      <c r="H259" s="760" t="str">
        <f ca="1">IF(ISBLANK(OFFSET('9. METAS'!$K$20,INT((ROW()-13)/2),0)),"",OFFSET('9. METAS'!$K$20,INT((ROW()-13)/2),0))</f>
        <v/>
      </c>
      <c r="I259" s="763"/>
      <c r="J259" s="195">
        <f ca="1">IF(MOD(ROW()-13,2)=0,IF(ISBLANK(OFFSET('10. SEGUIMIENTO 2025'!$N$14,INT((ROW()-13)/2),0)),"",OFFSET('10. SEGUIMIENTO 2025'!$N$14,INT((ROW()-13)/2),0)),IF(ISBLANK(OFFSET('9. METAS'!$N$20,INT((ROW()-14)/2),0)),"",OFFSET('9. METAS'!$N$20,INT((ROW()-14)/2),0)))</f>
        <v>41</v>
      </c>
      <c r="K259" s="196" t="str">
        <f ca="1">IF(MOD(ROW()-13,2)=0,IF(ISBLANK(OFFSET('10. SEGUIMIENTO 2025'!$O$14,INT((ROW()-13)/2),0)),"",OFFSET('10. SEGUIMIENTO 2025'!$O$14,INT((ROW()-13)/2),0)),IF(ISBLANK(OFFSET('9. METAS'!$O$20,INT((ROW()-14)/2),0)),"",OFFSET('9. METAS'!$O$20,INT((ROW()-14)/2),0)))</f>
        <v/>
      </c>
      <c r="L259" s="196" t="str">
        <f ca="1">IF(MOD(ROW()-13,2)=0,IF(ISBLANK(OFFSET('10. SEGUIMIENTO 2025'!$P$14,INT((ROW()-13)/2),0)),"",OFFSET('10. SEGUIMIENTO 2025'!$P$14,INT((ROW()-13)/2),0)),IF(ISBLANK(OFFSET('9. METAS'!$P$20,INT((ROW()-14)/2),0)),"",OFFSET('9. METAS'!$P$20,INT((ROW()-14)/2),0)))</f>
        <v/>
      </c>
      <c r="M259" s="197" t="str">
        <f ca="1">IF(MOD(ROW()-13,2)=0,IF(ISBLANK(OFFSET('10. SEGUIMIENTO 2025'!$Q$14,INT((ROW()-13)/2),0)),"",OFFSET('10. SEGUIMIENTO 2025'!$Q$14,INT((ROW()-13)/2),0)),IF(ISBLANK(OFFSET('9. METAS'!$Q$20,INT((ROW()-14)/2),0)),"",OFFSET('9. METAS'!$Q$20,INT((ROW()-14)/2),0)))</f>
        <v/>
      </c>
      <c r="N259" s="769" t="str">
        <f ca="1">IFERROR(J259/J260,"ND")</f>
        <v>ND</v>
      </c>
      <c r="O259" s="771" t="str">
        <f ca="1">IFERROR(((J259)/H259),"ND")</f>
        <v>ND</v>
      </c>
      <c r="P259" s="775"/>
    </row>
    <row r="260" spans="3:16">
      <c r="C260" s="747"/>
      <c r="D260" s="749"/>
      <c r="E260" s="749"/>
      <c r="F260" s="751"/>
      <c r="G260" s="753"/>
      <c r="H260" s="760"/>
      <c r="I260" s="764"/>
      <c r="J260" s="195" t="str">
        <f ca="1">IF(MOD(ROW()-13,2)=0,IF(ISBLANK(OFFSET('10. SEGUIMIENTO 2025'!$N$14,INT((ROW()-13)/2),0)),"",OFFSET('10. SEGUIMIENTO 2025'!$N$14,INT((ROW()-13)/2),0)),IF(ISBLANK(OFFSET('9. METAS'!$N$20,INT((ROW()-14)/2),0)),"",OFFSET('9. METAS'!$N$20,INT((ROW()-14)/2),0)))</f>
        <v/>
      </c>
      <c r="K260" s="196" t="str">
        <f ca="1">IF(MOD(ROW()-13,2)=0,IF(ISBLANK(OFFSET('10. SEGUIMIENTO 2025'!$O$14,INT((ROW()-13)/2),0)),"",OFFSET('10. SEGUIMIENTO 2025'!$O$14,INT((ROW()-13)/2),0)),IF(ISBLANK(OFFSET('9. METAS'!$O$20,INT((ROW()-14)/2),0)),"",OFFSET('9. METAS'!$O$20,INT((ROW()-14)/2),0)))</f>
        <v/>
      </c>
      <c r="L260" s="196" t="str">
        <f ca="1">IF(MOD(ROW()-13,2)=0,IF(ISBLANK(OFFSET('10. SEGUIMIENTO 2025'!$P$14,INT((ROW()-13)/2),0)),"",OFFSET('10. SEGUIMIENTO 2025'!$P$14,INT((ROW()-13)/2),0)),IF(ISBLANK(OFFSET('9. METAS'!$P$20,INT((ROW()-14)/2),0)),"",OFFSET('9. METAS'!$P$20,INT((ROW()-14)/2),0)))</f>
        <v/>
      </c>
      <c r="M260" s="197" t="str">
        <f ca="1">IF(MOD(ROW()-13,2)=0,IF(ISBLANK(OFFSET('10. SEGUIMIENTO 2025'!$Q$14,INT((ROW()-13)/2),0)),"",OFFSET('10. SEGUIMIENTO 2025'!$Q$14,INT((ROW()-13)/2),0)),IF(ISBLANK(OFFSET('9. METAS'!$Q$20,INT((ROW()-14)/2),0)),"",OFFSET('9. METAS'!$Q$20,INT((ROW()-14)/2),0)))</f>
        <v/>
      </c>
      <c r="N260" s="770"/>
      <c r="O260" s="772"/>
      <c r="P260" s="776"/>
    </row>
    <row r="261" spans="3:16">
      <c r="C261" s="756" t="str">
        <f ca="1">IF(ISBLANK(OFFSET('5. Pp (3 años)'!$C$45,INT((ROW()-13)/2),0)),"",OFFSET('5. Pp (3 años)'!$C$45,INT((ROW()-13)/2),0))</f>
        <v/>
      </c>
      <c r="D261" s="749" t="str">
        <f ca="1">IF(ISBLANK(OFFSET('5. Pp (3 años)'!$D$45,INT((ROW()-13)/2),0)),"",OFFSET('5. Pp (3 años)'!$D$45,INT((ROW()-13)/2),0))</f>
        <v/>
      </c>
      <c r="E261" s="749" t="str">
        <f ca="1">IF(ISBLANK(OFFSET('5. Pp (3 años)'!$E$45,INT((ROW()-13)/2),0)),"",OFFSET('5. Pp (3 años)'!$E$45,INT((ROW()-13)/2),0))</f>
        <v/>
      </c>
      <c r="F261" s="751" t="str">
        <f ca="1">IF(ISBLANK(OFFSET('5. Pp (3 años)'!$K$45,INT((ROW()-13)/2),0)),"",OFFSET('5. Pp (3 años)'!$K$45,INT((ROW()-13)/2),0))</f>
        <v/>
      </c>
      <c r="G261" s="753" t="str">
        <f ca="1">IF(ISBLANK(OFFSET('5. Pp (3 años)'!$H$45,INT((ROW()-13)/2),0)),"",OFFSET('5. Pp (3 años)'!$H$45,INT((ROW()-13)/2),0))</f>
        <v/>
      </c>
      <c r="H261" s="760" t="str">
        <f ca="1">IF(ISBLANK(OFFSET('9. METAS'!$K$20,INT((ROW()-13)/2),0)),"",OFFSET('9. METAS'!$K$20,INT((ROW()-13)/2),0))</f>
        <v/>
      </c>
      <c r="I261" s="763"/>
      <c r="J261" s="195">
        <f ca="1">IF(MOD(ROW()-13,2)=0,IF(ISBLANK(OFFSET('10. SEGUIMIENTO 2025'!$N$14,INT((ROW()-13)/2),0)),"",OFFSET('10. SEGUIMIENTO 2025'!$N$14,INT((ROW()-13)/2),0)),IF(ISBLANK(OFFSET('9. METAS'!$N$20,INT((ROW()-14)/2),0)),"",OFFSET('9. METAS'!$N$20,INT((ROW()-14)/2),0)))</f>
        <v>41</v>
      </c>
      <c r="K261" s="196" t="str">
        <f ca="1">IF(MOD(ROW()-13,2)=0,IF(ISBLANK(OFFSET('10. SEGUIMIENTO 2025'!$O$14,INT((ROW()-13)/2),0)),"",OFFSET('10. SEGUIMIENTO 2025'!$O$14,INT((ROW()-13)/2),0)),IF(ISBLANK(OFFSET('9. METAS'!$O$20,INT((ROW()-14)/2),0)),"",OFFSET('9. METAS'!$O$20,INT((ROW()-14)/2),0)))</f>
        <v/>
      </c>
      <c r="L261" s="196" t="str">
        <f ca="1">IF(MOD(ROW()-13,2)=0,IF(ISBLANK(OFFSET('10. SEGUIMIENTO 2025'!$P$14,INT((ROW()-13)/2),0)),"",OFFSET('10. SEGUIMIENTO 2025'!$P$14,INT((ROW()-13)/2),0)),IF(ISBLANK(OFFSET('9. METAS'!$P$20,INT((ROW()-14)/2),0)),"",OFFSET('9. METAS'!$P$20,INT((ROW()-14)/2),0)))</f>
        <v/>
      </c>
      <c r="M261" s="197" t="str">
        <f ca="1">IF(MOD(ROW()-13,2)=0,IF(ISBLANK(OFFSET('10. SEGUIMIENTO 2025'!$Q$14,INT((ROW()-13)/2),0)),"",OFFSET('10. SEGUIMIENTO 2025'!$Q$14,INT((ROW()-13)/2),0)),IF(ISBLANK(OFFSET('9. METAS'!$Q$20,INT((ROW()-14)/2),0)),"",OFFSET('9. METAS'!$Q$20,INT((ROW()-14)/2),0)))</f>
        <v/>
      </c>
      <c r="N261" s="769" t="str">
        <f ca="1">IFERROR(J261/J262,"ND")</f>
        <v>ND</v>
      </c>
      <c r="O261" s="771" t="str">
        <f ca="1">IFERROR(((J261)/H261),"ND")</f>
        <v>ND</v>
      </c>
      <c r="P261" s="775"/>
    </row>
    <row r="262" spans="3:16">
      <c r="C262" s="747"/>
      <c r="D262" s="749"/>
      <c r="E262" s="749"/>
      <c r="F262" s="751"/>
      <c r="G262" s="753"/>
      <c r="H262" s="760"/>
      <c r="I262" s="764"/>
      <c r="J262" s="195" t="str">
        <f ca="1">IF(MOD(ROW()-13,2)=0,IF(ISBLANK(OFFSET('10. SEGUIMIENTO 2025'!$N$14,INT((ROW()-13)/2),0)),"",OFFSET('10. SEGUIMIENTO 2025'!$N$14,INT((ROW()-13)/2),0)),IF(ISBLANK(OFFSET('9. METAS'!$N$20,INT((ROW()-14)/2),0)),"",OFFSET('9. METAS'!$N$20,INT((ROW()-14)/2),0)))</f>
        <v/>
      </c>
      <c r="K262" s="196" t="str">
        <f ca="1">IF(MOD(ROW()-13,2)=0,IF(ISBLANK(OFFSET('10. SEGUIMIENTO 2025'!$O$14,INT((ROW()-13)/2),0)),"",OFFSET('10. SEGUIMIENTO 2025'!$O$14,INT((ROW()-13)/2),0)),IF(ISBLANK(OFFSET('9. METAS'!$O$20,INT((ROW()-14)/2),0)),"",OFFSET('9. METAS'!$O$20,INT((ROW()-14)/2),0)))</f>
        <v/>
      </c>
      <c r="L262" s="196" t="str">
        <f ca="1">IF(MOD(ROW()-13,2)=0,IF(ISBLANK(OFFSET('10. SEGUIMIENTO 2025'!$P$14,INT((ROW()-13)/2),0)),"",OFFSET('10. SEGUIMIENTO 2025'!$P$14,INT((ROW()-13)/2),0)),IF(ISBLANK(OFFSET('9. METAS'!$P$20,INT((ROW()-14)/2),0)),"",OFFSET('9. METAS'!$P$20,INT((ROW()-14)/2),0)))</f>
        <v/>
      </c>
      <c r="M262" s="197" t="str">
        <f ca="1">IF(MOD(ROW()-13,2)=0,IF(ISBLANK(OFFSET('10. SEGUIMIENTO 2025'!$Q$14,INT((ROW()-13)/2),0)),"",OFFSET('10. SEGUIMIENTO 2025'!$Q$14,INT((ROW()-13)/2),0)),IF(ISBLANK(OFFSET('9. METAS'!$Q$20,INT((ROW()-14)/2),0)),"",OFFSET('9. METAS'!$Q$20,INT((ROW()-14)/2),0)))</f>
        <v/>
      </c>
      <c r="N262" s="770"/>
      <c r="O262" s="772"/>
      <c r="P262" s="776"/>
    </row>
    <row r="263" spans="3:16">
      <c r="C263" s="756" t="str">
        <f ca="1">IF(ISBLANK(OFFSET('5. Pp (3 años)'!$C$45,INT((ROW()-13)/2),0)),"",OFFSET('5. Pp (3 años)'!$C$45,INT((ROW()-13)/2),0))</f>
        <v/>
      </c>
      <c r="D263" s="749" t="str">
        <f ca="1">IF(ISBLANK(OFFSET('5. Pp (3 años)'!$D$45,INT((ROW()-13)/2),0)),"",OFFSET('5. Pp (3 años)'!$D$45,INT((ROW()-13)/2),0))</f>
        <v/>
      </c>
      <c r="E263" s="749" t="str">
        <f ca="1">IF(ISBLANK(OFFSET('5. Pp (3 años)'!$E$45,INT((ROW()-13)/2),0)),"",OFFSET('5. Pp (3 años)'!$E$45,INT((ROW()-13)/2),0))</f>
        <v/>
      </c>
      <c r="F263" s="751" t="str">
        <f ca="1">IF(ISBLANK(OFFSET('5. Pp (3 años)'!$K$45,INT((ROW()-13)/2),0)),"",OFFSET('5. Pp (3 años)'!$K$45,INT((ROW()-13)/2),0))</f>
        <v/>
      </c>
      <c r="G263" s="753" t="str">
        <f ca="1">IF(ISBLANK(OFFSET('5. Pp (3 años)'!$H$45,INT((ROW()-13)/2),0)),"",OFFSET('5. Pp (3 años)'!$H$45,INT((ROW()-13)/2),0))</f>
        <v/>
      </c>
      <c r="H263" s="760" t="str">
        <f ca="1">IF(ISBLANK(OFFSET('9. METAS'!$K$20,INT((ROW()-13)/2),0)),"",OFFSET('9. METAS'!$K$20,INT((ROW()-13)/2),0))</f>
        <v/>
      </c>
      <c r="I263" s="763"/>
      <c r="J263" s="195">
        <f ca="1">IF(MOD(ROW()-13,2)=0,IF(ISBLANK(OFFSET('10. SEGUIMIENTO 2025'!$N$14,INT((ROW()-13)/2),0)),"",OFFSET('10. SEGUIMIENTO 2025'!$N$14,INT((ROW()-13)/2),0)),IF(ISBLANK(OFFSET('9. METAS'!$N$20,INT((ROW()-14)/2),0)),"",OFFSET('9. METAS'!$N$20,INT((ROW()-14)/2),0)))</f>
        <v>41</v>
      </c>
      <c r="K263" s="196" t="str">
        <f ca="1">IF(MOD(ROW()-13,2)=0,IF(ISBLANK(OFFSET('10. SEGUIMIENTO 2025'!$O$14,INT((ROW()-13)/2),0)),"",OFFSET('10. SEGUIMIENTO 2025'!$O$14,INT((ROW()-13)/2),0)),IF(ISBLANK(OFFSET('9. METAS'!$O$20,INT((ROW()-14)/2),0)),"",OFFSET('9. METAS'!$O$20,INT((ROW()-14)/2),0)))</f>
        <v/>
      </c>
      <c r="L263" s="196" t="str">
        <f ca="1">IF(MOD(ROW()-13,2)=0,IF(ISBLANK(OFFSET('10. SEGUIMIENTO 2025'!$P$14,INT((ROW()-13)/2),0)),"",OFFSET('10. SEGUIMIENTO 2025'!$P$14,INT((ROW()-13)/2),0)),IF(ISBLANK(OFFSET('9. METAS'!$P$20,INT((ROW()-14)/2),0)),"",OFFSET('9. METAS'!$P$20,INT((ROW()-14)/2),0)))</f>
        <v/>
      </c>
      <c r="M263" s="197" t="str">
        <f ca="1">IF(MOD(ROW()-13,2)=0,IF(ISBLANK(OFFSET('10. SEGUIMIENTO 2025'!$Q$14,INT((ROW()-13)/2),0)),"",OFFSET('10. SEGUIMIENTO 2025'!$Q$14,INT((ROW()-13)/2),0)),IF(ISBLANK(OFFSET('9. METAS'!$Q$20,INT((ROW()-14)/2),0)),"",OFFSET('9. METAS'!$Q$20,INT((ROW()-14)/2),0)))</f>
        <v/>
      </c>
      <c r="N263" s="769" t="str">
        <f ca="1">IFERROR(J263/J264,"ND")</f>
        <v>ND</v>
      </c>
      <c r="O263" s="771" t="str">
        <f ca="1">IFERROR(((J263)/H263),"ND")</f>
        <v>ND</v>
      </c>
      <c r="P263" s="775"/>
    </row>
    <row r="264" spans="3:16">
      <c r="C264" s="747"/>
      <c r="D264" s="749"/>
      <c r="E264" s="749"/>
      <c r="F264" s="751"/>
      <c r="G264" s="753"/>
      <c r="H264" s="760"/>
      <c r="I264" s="764"/>
      <c r="J264" s="195" t="str">
        <f ca="1">IF(MOD(ROW()-13,2)=0,IF(ISBLANK(OFFSET('10. SEGUIMIENTO 2025'!$N$14,INT((ROW()-13)/2),0)),"",OFFSET('10. SEGUIMIENTO 2025'!$N$14,INT((ROW()-13)/2),0)),IF(ISBLANK(OFFSET('9. METAS'!$N$20,INT((ROW()-14)/2),0)),"",OFFSET('9. METAS'!$N$20,INT((ROW()-14)/2),0)))</f>
        <v/>
      </c>
      <c r="K264" s="196" t="str">
        <f ca="1">IF(MOD(ROW()-13,2)=0,IF(ISBLANK(OFFSET('10. SEGUIMIENTO 2025'!$O$14,INT((ROW()-13)/2),0)),"",OFFSET('10. SEGUIMIENTO 2025'!$O$14,INT((ROW()-13)/2),0)),IF(ISBLANK(OFFSET('9. METAS'!$O$20,INT((ROW()-14)/2),0)),"",OFFSET('9. METAS'!$O$20,INT((ROW()-14)/2),0)))</f>
        <v/>
      </c>
      <c r="L264" s="196" t="str">
        <f ca="1">IF(MOD(ROW()-13,2)=0,IF(ISBLANK(OFFSET('10. SEGUIMIENTO 2025'!$P$14,INT((ROW()-13)/2),0)),"",OFFSET('10. SEGUIMIENTO 2025'!$P$14,INT((ROW()-13)/2),0)),IF(ISBLANK(OFFSET('9. METAS'!$P$20,INT((ROW()-14)/2),0)),"",OFFSET('9. METAS'!$P$20,INT((ROW()-14)/2),0)))</f>
        <v/>
      </c>
      <c r="M264" s="197" t="str">
        <f ca="1">IF(MOD(ROW()-13,2)=0,IF(ISBLANK(OFFSET('10. SEGUIMIENTO 2025'!$Q$14,INT((ROW()-13)/2),0)),"",OFFSET('10. SEGUIMIENTO 2025'!$Q$14,INT((ROW()-13)/2),0)),IF(ISBLANK(OFFSET('9. METAS'!$Q$20,INT((ROW()-14)/2),0)),"",OFFSET('9. METAS'!$Q$20,INT((ROW()-14)/2),0)))</f>
        <v/>
      </c>
      <c r="N264" s="770"/>
      <c r="O264" s="772"/>
      <c r="P264" s="776"/>
    </row>
    <row r="265" spans="3:16">
      <c r="C265" s="756" t="str">
        <f ca="1">IF(ISBLANK(OFFSET('5. Pp (3 años)'!$C$45,INT((ROW()-13)/2),0)),"",OFFSET('5. Pp (3 años)'!$C$45,INT((ROW()-13)/2),0))</f>
        <v/>
      </c>
      <c r="D265" s="749" t="str">
        <f ca="1">IF(ISBLANK(OFFSET('5. Pp (3 años)'!$D$45,INT((ROW()-13)/2),0)),"",OFFSET('5. Pp (3 años)'!$D$45,INT((ROW()-13)/2),0))</f>
        <v/>
      </c>
      <c r="E265" s="749" t="str">
        <f ca="1">IF(ISBLANK(OFFSET('5. Pp (3 años)'!$E$45,INT((ROW()-13)/2),0)),"",OFFSET('5. Pp (3 años)'!$E$45,INT((ROW()-13)/2),0))</f>
        <v/>
      </c>
      <c r="F265" s="751" t="str">
        <f ca="1">IF(ISBLANK(OFFSET('5. Pp (3 años)'!$K$45,INT((ROW()-13)/2),0)),"",OFFSET('5. Pp (3 años)'!$K$45,INT((ROW()-13)/2),0))</f>
        <v/>
      </c>
      <c r="G265" s="753" t="str">
        <f ca="1">IF(ISBLANK(OFFSET('5. Pp (3 años)'!$H$45,INT((ROW()-13)/2),0)),"",OFFSET('5. Pp (3 años)'!$H$45,INT((ROW()-13)/2),0))</f>
        <v/>
      </c>
      <c r="H265" s="760" t="str">
        <f ca="1">IF(ISBLANK(OFFSET('9. METAS'!$K$20,INT((ROW()-13)/2),0)),"",OFFSET('9. METAS'!$K$20,INT((ROW()-13)/2),0))</f>
        <v/>
      </c>
      <c r="I265" s="763"/>
      <c r="J265" s="195">
        <f ca="1">IF(MOD(ROW()-13,2)=0,IF(ISBLANK(OFFSET('10. SEGUIMIENTO 2025'!$N$14,INT((ROW()-13)/2),0)),"",OFFSET('10. SEGUIMIENTO 2025'!$N$14,INT((ROW()-13)/2),0)),IF(ISBLANK(OFFSET('9. METAS'!$N$20,INT((ROW()-14)/2),0)),"",OFFSET('9. METAS'!$N$20,INT((ROW()-14)/2),0)))</f>
        <v>41</v>
      </c>
      <c r="K265" s="196" t="str">
        <f ca="1">IF(MOD(ROW()-13,2)=0,IF(ISBLANK(OFFSET('10. SEGUIMIENTO 2025'!$O$14,INT((ROW()-13)/2),0)),"",OFFSET('10. SEGUIMIENTO 2025'!$O$14,INT((ROW()-13)/2),0)),IF(ISBLANK(OFFSET('9. METAS'!$O$20,INT((ROW()-14)/2),0)),"",OFFSET('9. METAS'!$O$20,INT((ROW()-14)/2),0)))</f>
        <v/>
      </c>
      <c r="L265" s="196" t="str">
        <f ca="1">IF(MOD(ROW()-13,2)=0,IF(ISBLANK(OFFSET('10. SEGUIMIENTO 2025'!$P$14,INT((ROW()-13)/2),0)),"",OFFSET('10. SEGUIMIENTO 2025'!$P$14,INT((ROW()-13)/2),0)),IF(ISBLANK(OFFSET('9. METAS'!$P$20,INT((ROW()-14)/2),0)),"",OFFSET('9. METAS'!$P$20,INT((ROW()-14)/2),0)))</f>
        <v/>
      </c>
      <c r="M265" s="197" t="str">
        <f ca="1">IF(MOD(ROW()-13,2)=0,IF(ISBLANK(OFFSET('10. SEGUIMIENTO 2025'!$Q$14,INT((ROW()-13)/2),0)),"",OFFSET('10. SEGUIMIENTO 2025'!$Q$14,INT((ROW()-13)/2),0)),IF(ISBLANK(OFFSET('9. METAS'!$Q$20,INT((ROW()-14)/2),0)),"",OFFSET('9. METAS'!$Q$20,INT((ROW()-14)/2),0)))</f>
        <v/>
      </c>
      <c r="N265" s="769" t="str">
        <f ca="1">IFERROR(J265/J266,"ND")</f>
        <v>ND</v>
      </c>
      <c r="O265" s="771" t="str">
        <f ca="1">IFERROR(((J265)/H265),"ND")</f>
        <v>ND</v>
      </c>
      <c r="P265" s="775"/>
    </row>
    <row r="266" spans="3:16">
      <c r="C266" s="747"/>
      <c r="D266" s="749"/>
      <c r="E266" s="749"/>
      <c r="F266" s="751"/>
      <c r="G266" s="753"/>
      <c r="H266" s="760"/>
      <c r="I266" s="764"/>
      <c r="J266" s="195" t="str">
        <f ca="1">IF(MOD(ROW()-13,2)=0,IF(ISBLANK(OFFSET('10. SEGUIMIENTO 2025'!$N$14,INT((ROW()-13)/2),0)),"",OFFSET('10. SEGUIMIENTO 2025'!$N$14,INT((ROW()-13)/2),0)),IF(ISBLANK(OFFSET('9. METAS'!$N$20,INT((ROW()-14)/2),0)),"",OFFSET('9. METAS'!$N$20,INT((ROW()-14)/2),0)))</f>
        <v/>
      </c>
      <c r="K266" s="196" t="str">
        <f ca="1">IF(MOD(ROW()-13,2)=0,IF(ISBLANK(OFFSET('10. SEGUIMIENTO 2025'!$O$14,INT((ROW()-13)/2),0)),"",OFFSET('10. SEGUIMIENTO 2025'!$O$14,INT((ROW()-13)/2),0)),IF(ISBLANK(OFFSET('9. METAS'!$O$20,INT((ROW()-14)/2),0)),"",OFFSET('9. METAS'!$O$20,INT((ROW()-14)/2),0)))</f>
        <v/>
      </c>
      <c r="L266" s="196" t="str">
        <f ca="1">IF(MOD(ROW()-13,2)=0,IF(ISBLANK(OFFSET('10. SEGUIMIENTO 2025'!$P$14,INT((ROW()-13)/2),0)),"",OFFSET('10. SEGUIMIENTO 2025'!$P$14,INT((ROW()-13)/2),0)),IF(ISBLANK(OFFSET('9. METAS'!$P$20,INT((ROW()-14)/2),0)),"",OFFSET('9. METAS'!$P$20,INT((ROW()-14)/2),0)))</f>
        <v/>
      </c>
      <c r="M266" s="197" t="str">
        <f ca="1">IF(MOD(ROW()-13,2)=0,IF(ISBLANK(OFFSET('10. SEGUIMIENTO 2025'!$Q$14,INT((ROW()-13)/2),0)),"",OFFSET('10. SEGUIMIENTO 2025'!$Q$14,INT((ROW()-13)/2),0)),IF(ISBLANK(OFFSET('9. METAS'!$Q$20,INT((ROW()-14)/2),0)),"",OFFSET('9. METAS'!$Q$20,INT((ROW()-14)/2),0)))</f>
        <v/>
      </c>
      <c r="N266" s="770"/>
      <c r="O266" s="772"/>
      <c r="P266" s="776"/>
    </row>
    <row r="267" spans="3:16">
      <c r="C267" s="756" t="str">
        <f ca="1">IF(ISBLANK(OFFSET('5. Pp (3 años)'!$C$45,INT((ROW()-13)/2),0)),"",OFFSET('5. Pp (3 años)'!$C$45,INT((ROW()-13)/2),0))</f>
        <v/>
      </c>
      <c r="D267" s="749" t="str">
        <f ca="1">IF(ISBLANK(OFFSET('5. Pp (3 años)'!$D$45,INT((ROW()-13)/2),0)),"",OFFSET('5. Pp (3 años)'!$D$45,INT((ROW()-13)/2),0))</f>
        <v/>
      </c>
      <c r="E267" s="749" t="str">
        <f ca="1">IF(ISBLANK(OFFSET('5. Pp (3 años)'!$E$45,INT((ROW()-13)/2),0)),"",OFFSET('5. Pp (3 años)'!$E$45,INT((ROW()-13)/2),0))</f>
        <v/>
      </c>
      <c r="F267" s="751" t="str">
        <f ca="1">IF(ISBLANK(OFFSET('5. Pp (3 años)'!$K$45,INT((ROW()-13)/2),0)),"",OFFSET('5. Pp (3 años)'!$K$45,INT((ROW()-13)/2),0))</f>
        <v/>
      </c>
      <c r="G267" s="753" t="str">
        <f ca="1">IF(ISBLANK(OFFSET('5. Pp (3 años)'!$H$45,INT((ROW()-13)/2),0)),"",OFFSET('5. Pp (3 años)'!$H$45,INT((ROW()-13)/2),0))</f>
        <v/>
      </c>
      <c r="H267" s="760" t="str">
        <f ca="1">IF(ISBLANK(OFFSET('9. METAS'!$K$20,INT((ROW()-13)/2),0)),"",OFFSET('9. METAS'!$K$20,INT((ROW()-13)/2),0))</f>
        <v/>
      </c>
      <c r="I267" s="763"/>
      <c r="J267" s="195">
        <f ca="1">IF(MOD(ROW()-13,2)=0,IF(ISBLANK(OFFSET('10. SEGUIMIENTO 2025'!$N$14,INT((ROW()-13)/2),0)),"",OFFSET('10. SEGUIMIENTO 2025'!$N$14,INT((ROW()-13)/2),0)),IF(ISBLANK(OFFSET('9. METAS'!$N$20,INT((ROW()-14)/2),0)),"",OFFSET('9. METAS'!$N$20,INT((ROW()-14)/2),0)))</f>
        <v>41</v>
      </c>
      <c r="K267" s="196" t="str">
        <f ca="1">IF(MOD(ROW()-13,2)=0,IF(ISBLANK(OFFSET('10. SEGUIMIENTO 2025'!$O$14,INT((ROW()-13)/2),0)),"",OFFSET('10. SEGUIMIENTO 2025'!$O$14,INT((ROW()-13)/2),0)),IF(ISBLANK(OFFSET('9. METAS'!$O$20,INT((ROW()-14)/2),0)),"",OFFSET('9. METAS'!$O$20,INT((ROW()-14)/2),0)))</f>
        <v/>
      </c>
      <c r="L267" s="196" t="str">
        <f ca="1">IF(MOD(ROW()-13,2)=0,IF(ISBLANK(OFFSET('10. SEGUIMIENTO 2025'!$P$14,INT((ROW()-13)/2),0)),"",OFFSET('10. SEGUIMIENTO 2025'!$P$14,INT((ROW()-13)/2),0)),IF(ISBLANK(OFFSET('9. METAS'!$P$20,INT((ROW()-14)/2),0)),"",OFFSET('9. METAS'!$P$20,INT((ROW()-14)/2),0)))</f>
        <v/>
      </c>
      <c r="M267" s="197" t="str">
        <f ca="1">IF(MOD(ROW()-13,2)=0,IF(ISBLANK(OFFSET('10. SEGUIMIENTO 2025'!$Q$14,INT((ROW()-13)/2),0)),"",OFFSET('10. SEGUIMIENTO 2025'!$Q$14,INT((ROW()-13)/2),0)),IF(ISBLANK(OFFSET('9. METAS'!$Q$20,INT((ROW()-14)/2),0)),"",OFFSET('9. METAS'!$Q$20,INT((ROW()-14)/2),0)))</f>
        <v/>
      </c>
      <c r="N267" s="769" t="str">
        <f ca="1">IFERROR(J267/J268,"ND")</f>
        <v>ND</v>
      </c>
      <c r="O267" s="771" t="str">
        <f ca="1">IFERROR(((J267)/H267),"ND")</f>
        <v>ND</v>
      </c>
      <c r="P267" s="775"/>
    </row>
    <row r="268" spans="3:16">
      <c r="C268" s="747"/>
      <c r="D268" s="749"/>
      <c r="E268" s="749"/>
      <c r="F268" s="751"/>
      <c r="G268" s="753"/>
      <c r="H268" s="760"/>
      <c r="I268" s="764"/>
      <c r="J268" s="195" t="str">
        <f ca="1">IF(MOD(ROW()-13,2)=0,IF(ISBLANK(OFFSET('10. SEGUIMIENTO 2025'!$N$14,INT((ROW()-13)/2),0)),"",OFFSET('10. SEGUIMIENTO 2025'!$N$14,INT((ROW()-13)/2),0)),IF(ISBLANK(OFFSET('9. METAS'!$N$20,INT((ROW()-14)/2),0)),"",OFFSET('9. METAS'!$N$20,INT((ROW()-14)/2),0)))</f>
        <v/>
      </c>
      <c r="K268" s="196" t="str">
        <f ca="1">IF(MOD(ROW()-13,2)=0,IF(ISBLANK(OFFSET('10. SEGUIMIENTO 2025'!$O$14,INT((ROW()-13)/2),0)),"",OFFSET('10. SEGUIMIENTO 2025'!$O$14,INT((ROW()-13)/2),0)),IF(ISBLANK(OFFSET('9. METAS'!$O$20,INT((ROW()-14)/2),0)),"",OFFSET('9. METAS'!$O$20,INT((ROW()-14)/2),0)))</f>
        <v/>
      </c>
      <c r="L268" s="196" t="str">
        <f ca="1">IF(MOD(ROW()-13,2)=0,IF(ISBLANK(OFFSET('10. SEGUIMIENTO 2025'!$P$14,INT((ROW()-13)/2),0)),"",OFFSET('10. SEGUIMIENTO 2025'!$P$14,INT((ROW()-13)/2),0)),IF(ISBLANK(OFFSET('9. METAS'!$P$20,INT((ROW()-14)/2),0)),"",OFFSET('9. METAS'!$P$20,INT((ROW()-14)/2),0)))</f>
        <v/>
      </c>
      <c r="M268" s="197" t="str">
        <f ca="1">IF(MOD(ROW()-13,2)=0,IF(ISBLANK(OFFSET('10. SEGUIMIENTO 2025'!$Q$14,INT((ROW()-13)/2),0)),"",OFFSET('10. SEGUIMIENTO 2025'!$Q$14,INT((ROW()-13)/2),0)),IF(ISBLANK(OFFSET('9. METAS'!$Q$20,INT((ROW()-14)/2),0)),"",OFFSET('9. METAS'!$Q$20,INT((ROW()-14)/2),0)))</f>
        <v/>
      </c>
      <c r="N268" s="770"/>
      <c r="O268" s="772"/>
      <c r="P268" s="776"/>
    </row>
    <row r="269" spans="3:16">
      <c r="C269" s="756" t="str">
        <f ca="1">IF(ISBLANK(OFFSET('5. Pp (3 años)'!$C$45,INT((ROW()-13)/2),0)),"",OFFSET('5. Pp (3 años)'!$C$45,INT((ROW()-13)/2),0))</f>
        <v/>
      </c>
      <c r="D269" s="749" t="str">
        <f ca="1">IF(ISBLANK(OFFSET('5. Pp (3 años)'!$D$45,INT((ROW()-13)/2),0)),"",OFFSET('5. Pp (3 años)'!$D$45,INT((ROW()-13)/2),0))</f>
        <v/>
      </c>
      <c r="E269" s="749" t="str">
        <f ca="1">IF(ISBLANK(OFFSET('5. Pp (3 años)'!$E$45,INT((ROW()-13)/2),0)),"",OFFSET('5. Pp (3 años)'!$E$45,INT((ROW()-13)/2),0))</f>
        <v/>
      </c>
      <c r="F269" s="751" t="str">
        <f ca="1">IF(ISBLANK(OFFSET('5. Pp (3 años)'!$K$45,INT((ROW()-13)/2),0)),"",OFFSET('5. Pp (3 años)'!$K$45,INT((ROW()-13)/2),0))</f>
        <v/>
      </c>
      <c r="G269" s="753" t="str">
        <f ca="1">IF(ISBLANK(OFFSET('5. Pp (3 años)'!$H$45,INT((ROW()-13)/2),0)),"",OFFSET('5. Pp (3 años)'!$H$45,INT((ROW()-13)/2),0))</f>
        <v/>
      </c>
      <c r="H269" s="760" t="str">
        <f ca="1">IF(ISBLANK(OFFSET('9. METAS'!$K$20,INT((ROW()-13)/2),0)),"",OFFSET('9. METAS'!$K$20,INT((ROW()-13)/2),0))</f>
        <v/>
      </c>
      <c r="I269" s="763"/>
      <c r="J269" s="195">
        <f ca="1">IF(MOD(ROW()-13,2)=0,IF(ISBLANK(OFFSET('10. SEGUIMIENTO 2025'!$N$14,INT((ROW()-13)/2),0)),"",OFFSET('10. SEGUIMIENTO 2025'!$N$14,INT((ROW()-13)/2),0)),IF(ISBLANK(OFFSET('9. METAS'!$N$20,INT((ROW()-14)/2),0)),"",OFFSET('9. METAS'!$N$20,INT((ROW()-14)/2),0)))</f>
        <v>41</v>
      </c>
      <c r="K269" s="196" t="str">
        <f ca="1">IF(MOD(ROW()-13,2)=0,IF(ISBLANK(OFFSET('10. SEGUIMIENTO 2025'!$O$14,INT((ROW()-13)/2),0)),"",OFFSET('10. SEGUIMIENTO 2025'!$O$14,INT((ROW()-13)/2),0)),IF(ISBLANK(OFFSET('9. METAS'!$O$20,INT((ROW()-14)/2),0)),"",OFFSET('9. METAS'!$O$20,INT((ROW()-14)/2),0)))</f>
        <v/>
      </c>
      <c r="L269" s="196" t="str">
        <f ca="1">IF(MOD(ROW()-13,2)=0,IF(ISBLANK(OFFSET('10. SEGUIMIENTO 2025'!$P$14,INT((ROW()-13)/2),0)),"",OFFSET('10. SEGUIMIENTO 2025'!$P$14,INT((ROW()-13)/2),0)),IF(ISBLANK(OFFSET('9. METAS'!$P$20,INT((ROW()-14)/2),0)),"",OFFSET('9. METAS'!$P$20,INT((ROW()-14)/2),0)))</f>
        <v/>
      </c>
      <c r="M269" s="197" t="str">
        <f ca="1">IF(MOD(ROW()-13,2)=0,IF(ISBLANK(OFFSET('10. SEGUIMIENTO 2025'!$Q$14,INT((ROW()-13)/2),0)),"",OFFSET('10. SEGUIMIENTO 2025'!$Q$14,INT((ROW()-13)/2),0)),IF(ISBLANK(OFFSET('9. METAS'!$Q$20,INT((ROW()-14)/2),0)),"",OFFSET('9. METAS'!$Q$20,INT((ROW()-14)/2),0)))</f>
        <v/>
      </c>
      <c r="N269" s="769" t="str">
        <f ca="1">IFERROR(J269/J270,"ND")</f>
        <v>ND</v>
      </c>
      <c r="O269" s="771" t="str">
        <f ca="1">IFERROR(((J269)/H269),"ND")</f>
        <v>ND</v>
      </c>
      <c r="P269" s="775"/>
    </row>
    <row r="270" spans="3:16">
      <c r="C270" s="747"/>
      <c r="D270" s="749"/>
      <c r="E270" s="749"/>
      <c r="F270" s="751"/>
      <c r="G270" s="753"/>
      <c r="H270" s="760"/>
      <c r="I270" s="764"/>
      <c r="J270" s="195" t="str">
        <f ca="1">IF(MOD(ROW()-13,2)=0,IF(ISBLANK(OFFSET('10. SEGUIMIENTO 2025'!$N$14,INT((ROW()-13)/2),0)),"",OFFSET('10. SEGUIMIENTO 2025'!$N$14,INT((ROW()-13)/2),0)),IF(ISBLANK(OFFSET('9. METAS'!$N$20,INT((ROW()-14)/2),0)),"",OFFSET('9. METAS'!$N$20,INT((ROW()-14)/2),0)))</f>
        <v/>
      </c>
      <c r="K270" s="196" t="str">
        <f ca="1">IF(MOD(ROW()-13,2)=0,IF(ISBLANK(OFFSET('10. SEGUIMIENTO 2025'!$O$14,INT((ROW()-13)/2),0)),"",OFFSET('10. SEGUIMIENTO 2025'!$O$14,INT((ROW()-13)/2),0)),IF(ISBLANK(OFFSET('9. METAS'!$O$20,INT((ROW()-14)/2),0)),"",OFFSET('9. METAS'!$O$20,INT((ROW()-14)/2),0)))</f>
        <v/>
      </c>
      <c r="L270" s="196" t="str">
        <f ca="1">IF(MOD(ROW()-13,2)=0,IF(ISBLANK(OFFSET('10. SEGUIMIENTO 2025'!$P$14,INT((ROW()-13)/2),0)),"",OFFSET('10. SEGUIMIENTO 2025'!$P$14,INT((ROW()-13)/2),0)),IF(ISBLANK(OFFSET('9. METAS'!$P$20,INT((ROW()-14)/2),0)),"",OFFSET('9. METAS'!$P$20,INT((ROW()-14)/2),0)))</f>
        <v/>
      </c>
      <c r="M270" s="197" t="str">
        <f ca="1">IF(MOD(ROW()-13,2)=0,IF(ISBLANK(OFFSET('10. SEGUIMIENTO 2025'!$Q$14,INT((ROW()-13)/2),0)),"",OFFSET('10. SEGUIMIENTO 2025'!$Q$14,INT((ROW()-13)/2),0)),IF(ISBLANK(OFFSET('9. METAS'!$Q$20,INT((ROW()-14)/2),0)),"",OFFSET('9. METAS'!$Q$20,INT((ROW()-14)/2),0)))</f>
        <v/>
      </c>
      <c r="N270" s="770"/>
      <c r="O270" s="772"/>
      <c r="P270" s="776"/>
    </row>
    <row r="271" spans="3:16">
      <c r="C271" s="756" t="str">
        <f ca="1">IF(ISBLANK(OFFSET('5. Pp (3 años)'!$C$45,INT((ROW()-13)/2),0)),"",OFFSET('5. Pp (3 años)'!$C$45,INT((ROW()-13)/2),0))</f>
        <v/>
      </c>
      <c r="D271" s="749" t="str">
        <f ca="1">IF(ISBLANK(OFFSET('5. Pp (3 años)'!$D$45,INT((ROW()-13)/2),0)),"",OFFSET('5. Pp (3 años)'!$D$45,INT((ROW()-13)/2),0))</f>
        <v/>
      </c>
      <c r="E271" s="749" t="str">
        <f ca="1">IF(ISBLANK(OFFSET('5. Pp (3 años)'!$E$45,INT((ROW()-13)/2),0)),"",OFFSET('5. Pp (3 años)'!$E$45,INT((ROW()-13)/2),0))</f>
        <v/>
      </c>
      <c r="F271" s="751" t="str">
        <f ca="1">IF(ISBLANK(OFFSET('5. Pp (3 años)'!$K$45,INT((ROW()-13)/2),0)),"",OFFSET('5. Pp (3 años)'!$K$45,INT((ROW()-13)/2),0))</f>
        <v/>
      </c>
      <c r="G271" s="753" t="str">
        <f ca="1">IF(ISBLANK(OFFSET('5. Pp (3 años)'!$H$45,INT((ROW()-13)/2),0)),"",OFFSET('5. Pp (3 años)'!$H$45,INT((ROW()-13)/2),0))</f>
        <v/>
      </c>
      <c r="H271" s="760" t="str">
        <f ca="1">IF(ISBLANK(OFFSET('9. METAS'!$K$20,INT((ROW()-13)/2),0)),"",OFFSET('9. METAS'!$K$20,INT((ROW()-13)/2),0))</f>
        <v/>
      </c>
      <c r="I271" s="763"/>
      <c r="J271" s="195">
        <f ca="1">IF(MOD(ROW()-13,2)=0,IF(ISBLANK(OFFSET('10. SEGUIMIENTO 2025'!$N$14,INT((ROW()-13)/2),0)),"",OFFSET('10. SEGUIMIENTO 2025'!$N$14,INT((ROW()-13)/2),0)),IF(ISBLANK(OFFSET('9. METAS'!$N$20,INT((ROW()-14)/2),0)),"",OFFSET('9. METAS'!$N$20,INT((ROW()-14)/2),0)))</f>
        <v>41</v>
      </c>
      <c r="K271" s="196" t="str">
        <f ca="1">IF(MOD(ROW()-13,2)=0,IF(ISBLANK(OFFSET('10. SEGUIMIENTO 2025'!$O$14,INT((ROW()-13)/2),0)),"",OFFSET('10. SEGUIMIENTO 2025'!$O$14,INT((ROW()-13)/2),0)),IF(ISBLANK(OFFSET('9. METAS'!$O$20,INT((ROW()-14)/2),0)),"",OFFSET('9. METAS'!$O$20,INT((ROW()-14)/2),0)))</f>
        <v/>
      </c>
      <c r="L271" s="196" t="str">
        <f ca="1">IF(MOD(ROW()-13,2)=0,IF(ISBLANK(OFFSET('10. SEGUIMIENTO 2025'!$P$14,INT((ROW()-13)/2),0)),"",OFFSET('10. SEGUIMIENTO 2025'!$P$14,INT((ROW()-13)/2),0)),IF(ISBLANK(OFFSET('9. METAS'!$P$20,INT((ROW()-14)/2),0)),"",OFFSET('9. METAS'!$P$20,INT((ROW()-14)/2),0)))</f>
        <v/>
      </c>
      <c r="M271" s="197" t="str">
        <f ca="1">IF(MOD(ROW()-13,2)=0,IF(ISBLANK(OFFSET('10. SEGUIMIENTO 2025'!$Q$14,INT((ROW()-13)/2),0)),"",OFFSET('10. SEGUIMIENTO 2025'!$Q$14,INT((ROW()-13)/2),0)),IF(ISBLANK(OFFSET('9. METAS'!$Q$20,INT((ROW()-14)/2),0)),"",OFFSET('9. METAS'!$Q$20,INT((ROW()-14)/2),0)))</f>
        <v/>
      </c>
      <c r="N271" s="769" t="str">
        <f ca="1">IFERROR(J271/J272,"ND")</f>
        <v>ND</v>
      </c>
      <c r="O271" s="771" t="str">
        <f ca="1">IFERROR(((J271)/H271),"ND")</f>
        <v>ND</v>
      </c>
      <c r="P271" s="775"/>
    </row>
    <row r="272" spans="3:16">
      <c r="C272" s="747"/>
      <c r="D272" s="749"/>
      <c r="E272" s="749"/>
      <c r="F272" s="751"/>
      <c r="G272" s="753"/>
      <c r="H272" s="760"/>
      <c r="I272" s="764"/>
      <c r="J272" s="195" t="str">
        <f ca="1">IF(MOD(ROW()-13,2)=0,IF(ISBLANK(OFFSET('10. SEGUIMIENTO 2025'!$N$14,INT((ROW()-13)/2),0)),"",OFFSET('10. SEGUIMIENTO 2025'!$N$14,INT((ROW()-13)/2),0)),IF(ISBLANK(OFFSET('9. METAS'!$N$20,INT((ROW()-14)/2),0)),"",OFFSET('9. METAS'!$N$20,INT((ROW()-14)/2),0)))</f>
        <v/>
      </c>
      <c r="K272" s="196" t="str">
        <f ca="1">IF(MOD(ROW()-13,2)=0,IF(ISBLANK(OFFSET('10. SEGUIMIENTO 2025'!$O$14,INT((ROW()-13)/2),0)),"",OFFSET('10. SEGUIMIENTO 2025'!$O$14,INT((ROW()-13)/2),0)),IF(ISBLANK(OFFSET('9. METAS'!$O$20,INT((ROW()-14)/2),0)),"",OFFSET('9. METAS'!$O$20,INT((ROW()-14)/2),0)))</f>
        <v/>
      </c>
      <c r="L272" s="196" t="str">
        <f ca="1">IF(MOD(ROW()-13,2)=0,IF(ISBLANK(OFFSET('10. SEGUIMIENTO 2025'!$P$14,INT((ROW()-13)/2),0)),"",OFFSET('10. SEGUIMIENTO 2025'!$P$14,INT((ROW()-13)/2),0)),IF(ISBLANK(OFFSET('9. METAS'!$P$20,INT((ROW()-14)/2),0)),"",OFFSET('9. METAS'!$P$20,INT((ROW()-14)/2),0)))</f>
        <v/>
      </c>
      <c r="M272" s="197" t="str">
        <f ca="1">IF(MOD(ROW()-13,2)=0,IF(ISBLANK(OFFSET('10. SEGUIMIENTO 2025'!$Q$14,INT((ROW()-13)/2),0)),"",OFFSET('10. SEGUIMIENTO 2025'!$Q$14,INT((ROW()-13)/2),0)),IF(ISBLANK(OFFSET('9. METAS'!$Q$20,INT((ROW()-14)/2),0)),"",OFFSET('9. METAS'!$Q$20,INT((ROW()-14)/2),0)))</f>
        <v/>
      </c>
      <c r="N272" s="770"/>
      <c r="O272" s="772"/>
      <c r="P272" s="776"/>
    </row>
    <row r="273" spans="3:16">
      <c r="C273" s="756" t="str">
        <f ca="1">IF(ISBLANK(OFFSET('5. Pp (3 años)'!$C$45,INT((ROW()-13)/2),0)),"",OFFSET('5. Pp (3 años)'!$C$45,INT((ROW()-13)/2),0))</f>
        <v/>
      </c>
      <c r="D273" s="749" t="str">
        <f ca="1">IF(ISBLANK(OFFSET('5. Pp (3 años)'!$D$45,INT((ROW()-13)/2),0)),"",OFFSET('5. Pp (3 años)'!$D$45,INT((ROW()-13)/2),0))</f>
        <v/>
      </c>
      <c r="E273" s="749" t="str">
        <f ca="1">IF(ISBLANK(OFFSET('5. Pp (3 años)'!$E$45,INT((ROW()-13)/2),0)),"",OFFSET('5. Pp (3 años)'!$E$45,INT((ROW()-13)/2),0))</f>
        <v/>
      </c>
      <c r="F273" s="751" t="str">
        <f ca="1">IF(ISBLANK(OFFSET('5. Pp (3 años)'!$K$45,INT((ROW()-13)/2),0)),"",OFFSET('5. Pp (3 años)'!$K$45,INT((ROW()-13)/2),0))</f>
        <v/>
      </c>
      <c r="G273" s="753" t="str">
        <f ca="1">IF(ISBLANK(OFFSET('5. Pp (3 años)'!$H$45,INT((ROW()-13)/2),0)),"",OFFSET('5. Pp (3 años)'!$H$45,INT((ROW()-13)/2),0))</f>
        <v/>
      </c>
      <c r="H273" s="760" t="str">
        <f ca="1">IF(ISBLANK(OFFSET('9. METAS'!$K$20,INT((ROW()-13)/2),0)),"",OFFSET('9. METAS'!$K$20,INT((ROW()-13)/2),0))</f>
        <v/>
      </c>
      <c r="I273" s="763"/>
      <c r="J273" s="195">
        <f ca="1">IF(MOD(ROW()-13,2)=0,IF(ISBLANK(OFFSET('10. SEGUIMIENTO 2025'!$N$14,INT((ROW()-13)/2),0)),"",OFFSET('10. SEGUIMIENTO 2025'!$N$14,INT((ROW()-13)/2),0)),IF(ISBLANK(OFFSET('9. METAS'!$N$20,INT((ROW()-14)/2),0)),"",OFFSET('9. METAS'!$N$20,INT((ROW()-14)/2),0)))</f>
        <v>41</v>
      </c>
      <c r="K273" s="196" t="str">
        <f ca="1">IF(MOD(ROW()-13,2)=0,IF(ISBLANK(OFFSET('10. SEGUIMIENTO 2025'!$O$14,INT((ROW()-13)/2),0)),"",OFFSET('10. SEGUIMIENTO 2025'!$O$14,INT((ROW()-13)/2),0)),IF(ISBLANK(OFFSET('9. METAS'!$O$20,INT((ROW()-14)/2),0)),"",OFFSET('9. METAS'!$O$20,INT((ROW()-14)/2),0)))</f>
        <v/>
      </c>
      <c r="L273" s="196" t="str">
        <f ca="1">IF(MOD(ROW()-13,2)=0,IF(ISBLANK(OFFSET('10. SEGUIMIENTO 2025'!$P$14,INT((ROW()-13)/2),0)),"",OFFSET('10. SEGUIMIENTO 2025'!$P$14,INT((ROW()-13)/2),0)),IF(ISBLANK(OFFSET('9. METAS'!$P$20,INT((ROW()-14)/2),0)),"",OFFSET('9. METAS'!$P$20,INT((ROW()-14)/2),0)))</f>
        <v/>
      </c>
      <c r="M273" s="197" t="str">
        <f ca="1">IF(MOD(ROW()-13,2)=0,IF(ISBLANK(OFFSET('10. SEGUIMIENTO 2025'!$Q$14,INT((ROW()-13)/2),0)),"",OFFSET('10. SEGUIMIENTO 2025'!$Q$14,INT((ROW()-13)/2),0)),IF(ISBLANK(OFFSET('9. METAS'!$Q$20,INT((ROW()-14)/2),0)),"",OFFSET('9. METAS'!$Q$20,INT((ROW()-14)/2),0)))</f>
        <v/>
      </c>
      <c r="N273" s="769" t="str">
        <f ca="1">IFERROR(J273/J274,"ND")</f>
        <v>ND</v>
      </c>
      <c r="O273" s="771" t="str">
        <f ca="1">IFERROR(((J273)/H273),"ND")</f>
        <v>ND</v>
      </c>
      <c r="P273" s="775"/>
    </row>
    <row r="274" spans="3:16">
      <c r="C274" s="747"/>
      <c r="D274" s="749"/>
      <c r="E274" s="749"/>
      <c r="F274" s="751"/>
      <c r="G274" s="753"/>
      <c r="H274" s="760"/>
      <c r="I274" s="764"/>
      <c r="J274" s="195" t="str">
        <f ca="1">IF(MOD(ROW()-13,2)=0,IF(ISBLANK(OFFSET('10. SEGUIMIENTO 2025'!$N$14,INT((ROW()-13)/2),0)),"",OFFSET('10. SEGUIMIENTO 2025'!$N$14,INT((ROW()-13)/2),0)),IF(ISBLANK(OFFSET('9. METAS'!$N$20,INT((ROW()-14)/2),0)),"",OFFSET('9. METAS'!$N$20,INT((ROW()-14)/2),0)))</f>
        <v/>
      </c>
      <c r="K274" s="196" t="str">
        <f ca="1">IF(MOD(ROW()-13,2)=0,IF(ISBLANK(OFFSET('10. SEGUIMIENTO 2025'!$O$14,INT((ROW()-13)/2),0)),"",OFFSET('10. SEGUIMIENTO 2025'!$O$14,INT((ROW()-13)/2),0)),IF(ISBLANK(OFFSET('9. METAS'!$O$20,INT((ROW()-14)/2),0)),"",OFFSET('9. METAS'!$O$20,INT((ROW()-14)/2),0)))</f>
        <v/>
      </c>
      <c r="L274" s="196" t="str">
        <f ca="1">IF(MOD(ROW()-13,2)=0,IF(ISBLANK(OFFSET('10. SEGUIMIENTO 2025'!$P$14,INT((ROW()-13)/2),0)),"",OFFSET('10. SEGUIMIENTO 2025'!$P$14,INT((ROW()-13)/2),0)),IF(ISBLANK(OFFSET('9. METAS'!$P$20,INT((ROW()-14)/2),0)),"",OFFSET('9. METAS'!$P$20,INT((ROW()-14)/2),0)))</f>
        <v/>
      </c>
      <c r="M274" s="197" t="str">
        <f ca="1">IF(MOD(ROW()-13,2)=0,IF(ISBLANK(OFFSET('10. SEGUIMIENTO 2025'!$Q$14,INT((ROW()-13)/2),0)),"",OFFSET('10. SEGUIMIENTO 2025'!$Q$14,INT((ROW()-13)/2),0)),IF(ISBLANK(OFFSET('9. METAS'!$Q$20,INT((ROW()-14)/2),0)),"",OFFSET('9. METAS'!$Q$20,INT((ROW()-14)/2),0)))</f>
        <v/>
      </c>
      <c r="N274" s="770"/>
      <c r="O274" s="772"/>
      <c r="P274" s="776"/>
    </row>
    <row r="275" spans="3:16">
      <c r="C275" s="756" t="str">
        <f ca="1">IF(ISBLANK(OFFSET('5. Pp (3 años)'!$C$45,INT((ROW()-13)/2),0)),"",OFFSET('5. Pp (3 años)'!$C$45,INT((ROW()-13)/2),0))</f>
        <v/>
      </c>
      <c r="D275" s="749" t="str">
        <f ca="1">IF(ISBLANK(OFFSET('5. Pp (3 años)'!$D$45,INT((ROW()-13)/2),0)),"",OFFSET('5. Pp (3 años)'!$D$45,INT((ROW()-13)/2),0))</f>
        <v/>
      </c>
      <c r="E275" s="749" t="str">
        <f ca="1">IF(ISBLANK(OFFSET('5. Pp (3 años)'!$E$45,INT((ROW()-13)/2),0)),"",OFFSET('5. Pp (3 años)'!$E$45,INT((ROW()-13)/2),0))</f>
        <v/>
      </c>
      <c r="F275" s="751" t="str">
        <f ca="1">IF(ISBLANK(OFFSET('5. Pp (3 años)'!$K$45,INT((ROW()-13)/2),0)),"",OFFSET('5. Pp (3 años)'!$K$45,INT((ROW()-13)/2),0))</f>
        <v/>
      </c>
      <c r="G275" s="753" t="str">
        <f ca="1">IF(ISBLANK(OFFSET('5. Pp (3 años)'!$H$45,INT((ROW()-13)/2),0)),"",OFFSET('5. Pp (3 años)'!$H$45,INT((ROW()-13)/2),0))</f>
        <v/>
      </c>
      <c r="H275" s="760" t="str">
        <f ca="1">IF(ISBLANK(OFFSET('9. METAS'!$K$20,INT((ROW()-13)/2),0)),"",OFFSET('9. METAS'!$K$20,INT((ROW()-13)/2),0))</f>
        <v/>
      </c>
      <c r="I275" s="763"/>
      <c r="J275" s="195">
        <f ca="1">IF(MOD(ROW()-13,2)=0,IF(ISBLANK(OFFSET('10. SEGUIMIENTO 2025'!$N$14,INT((ROW()-13)/2),0)),"",OFFSET('10. SEGUIMIENTO 2025'!$N$14,INT((ROW()-13)/2),0)),IF(ISBLANK(OFFSET('9. METAS'!$N$20,INT((ROW()-14)/2),0)),"",OFFSET('9. METAS'!$N$20,INT((ROW()-14)/2),0)))</f>
        <v>41</v>
      </c>
      <c r="K275" s="196" t="str">
        <f ca="1">IF(MOD(ROW()-13,2)=0,IF(ISBLANK(OFFSET('10. SEGUIMIENTO 2025'!$O$14,INT((ROW()-13)/2),0)),"",OFFSET('10. SEGUIMIENTO 2025'!$O$14,INT((ROW()-13)/2),0)),IF(ISBLANK(OFFSET('9. METAS'!$O$20,INT((ROW()-14)/2),0)),"",OFFSET('9. METAS'!$O$20,INT((ROW()-14)/2),0)))</f>
        <v/>
      </c>
      <c r="L275" s="196" t="str">
        <f ca="1">IF(MOD(ROW()-13,2)=0,IF(ISBLANK(OFFSET('10. SEGUIMIENTO 2025'!$P$14,INT((ROW()-13)/2),0)),"",OFFSET('10. SEGUIMIENTO 2025'!$P$14,INT((ROW()-13)/2),0)),IF(ISBLANK(OFFSET('9. METAS'!$P$20,INT((ROW()-14)/2),0)),"",OFFSET('9. METAS'!$P$20,INT((ROW()-14)/2),0)))</f>
        <v/>
      </c>
      <c r="M275" s="197" t="str">
        <f ca="1">IF(MOD(ROW()-13,2)=0,IF(ISBLANK(OFFSET('10. SEGUIMIENTO 2025'!$Q$14,INT((ROW()-13)/2),0)),"",OFFSET('10. SEGUIMIENTO 2025'!$Q$14,INT((ROW()-13)/2),0)),IF(ISBLANK(OFFSET('9. METAS'!$Q$20,INT((ROW()-14)/2),0)),"",OFFSET('9. METAS'!$Q$20,INT((ROW()-14)/2),0)))</f>
        <v/>
      </c>
      <c r="N275" s="769" t="str">
        <f ca="1">IFERROR(J275/J276,"ND")</f>
        <v>ND</v>
      </c>
      <c r="O275" s="771" t="str">
        <f ca="1">IFERROR(((J275)/H275),"ND")</f>
        <v>ND</v>
      </c>
      <c r="P275" s="775"/>
    </row>
    <row r="276" spans="3:16">
      <c r="C276" s="747"/>
      <c r="D276" s="749"/>
      <c r="E276" s="749"/>
      <c r="F276" s="751"/>
      <c r="G276" s="753"/>
      <c r="H276" s="760"/>
      <c r="I276" s="764"/>
      <c r="J276" s="195" t="str">
        <f ca="1">IF(MOD(ROW()-13,2)=0,IF(ISBLANK(OFFSET('10. SEGUIMIENTO 2025'!$N$14,INT((ROW()-13)/2),0)),"",OFFSET('10. SEGUIMIENTO 2025'!$N$14,INT((ROW()-13)/2),0)),IF(ISBLANK(OFFSET('9. METAS'!$N$20,INT((ROW()-14)/2),0)),"",OFFSET('9. METAS'!$N$20,INT((ROW()-14)/2),0)))</f>
        <v/>
      </c>
      <c r="K276" s="196" t="str">
        <f ca="1">IF(MOD(ROW()-13,2)=0,IF(ISBLANK(OFFSET('10. SEGUIMIENTO 2025'!$O$14,INT((ROW()-13)/2),0)),"",OFFSET('10. SEGUIMIENTO 2025'!$O$14,INT((ROW()-13)/2),0)),IF(ISBLANK(OFFSET('9. METAS'!$O$20,INT((ROW()-14)/2),0)),"",OFFSET('9. METAS'!$O$20,INT((ROW()-14)/2),0)))</f>
        <v/>
      </c>
      <c r="L276" s="196" t="str">
        <f ca="1">IF(MOD(ROW()-13,2)=0,IF(ISBLANK(OFFSET('10. SEGUIMIENTO 2025'!$P$14,INT((ROW()-13)/2),0)),"",OFFSET('10. SEGUIMIENTO 2025'!$P$14,INT((ROW()-13)/2),0)),IF(ISBLANK(OFFSET('9. METAS'!$P$20,INT((ROW()-14)/2),0)),"",OFFSET('9. METAS'!$P$20,INT((ROW()-14)/2),0)))</f>
        <v/>
      </c>
      <c r="M276" s="197" t="str">
        <f ca="1">IF(MOD(ROW()-13,2)=0,IF(ISBLANK(OFFSET('10. SEGUIMIENTO 2025'!$Q$14,INT((ROW()-13)/2),0)),"",OFFSET('10. SEGUIMIENTO 2025'!$Q$14,INT((ROW()-13)/2),0)),IF(ISBLANK(OFFSET('9. METAS'!$Q$20,INT((ROW()-14)/2),0)),"",OFFSET('9. METAS'!$Q$20,INT((ROW()-14)/2),0)))</f>
        <v/>
      </c>
      <c r="N276" s="770"/>
      <c r="O276" s="772"/>
      <c r="P276" s="776"/>
    </row>
    <row r="277" spans="3:16">
      <c r="C277" s="756" t="str">
        <f ca="1">IF(ISBLANK(OFFSET('5. Pp (3 años)'!$C$45,INT((ROW()-13)/2),0)),"",OFFSET('5. Pp (3 años)'!$C$45,INT((ROW()-13)/2),0))</f>
        <v/>
      </c>
      <c r="D277" s="749" t="str">
        <f ca="1">IF(ISBLANK(OFFSET('5. Pp (3 años)'!$D$45,INT((ROW()-13)/2),0)),"",OFFSET('5. Pp (3 años)'!$D$45,INT((ROW()-13)/2),0))</f>
        <v/>
      </c>
      <c r="E277" s="749" t="str">
        <f ca="1">IF(ISBLANK(OFFSET('5. Pp (3 años)'!$E$45,INT((ROW()-13)/2),0)),"",OFFSET('5. Pp (3 años)'!$E$45,INT((ROW()-13)/2),0))</f>
        <v/>
      </c>
      <c r="F277" s="751" t="str">
        <f ca="1">IF(ISBLANK(OFFSET('5. Pp (3 años)'!$K$45,INT((ROW()-13)/2),0)),"",OFFSET('5. Pp (3 años)'!$K$45,INT((ROW()-13)/2),0))</f>
        <v/>
      </c>
      <c r="G277" s="753" t="str">
        <f ca="1">IF(ISBLANK(OFFSET('5. Pp (3 años)'!$H$45,INT((ROW()-13)/2),0)),"",OFFSET('5. Pp (3 años)'!$H$45,INT((ROW()-13)/2),0))</f>
        <v/>
      </c>
      <c r="H277" s="760" t="str">
        <f ca="1">IF(ISBLANK(OFFSET('9. METAS'!$K$20,INT((ROW()-13)/2),0)),"",OFFSET('9. METAS'!$K$20,INT((ROW()-13)/2),0))</f>
        <v/>
      </c>
      <c r="I277" s="763"/>
      <c r="J277" s="195">
        <f ca="1">IF(MOD(ROW()-13,2)=0,IF(ISBLANK(OFFSET('10. SEGUIMIENTO 2025'!$N$14,INT((ROW()-13)/2),0)),"",OFFSET('10. SEGUIMIENTO 2025'!$N$14,INT((ROW()-13)/2),0)),IF(ISBLANK(OFFSET('9. METAS'!$N$20,INT((ROW()-14)/2),0)),"",OFFSET('9. METAS'!$N$20,INT((ROW()-14)/2),0)))</f>
        <v>41</v>
      </c>
      <c r="K277" s="196" t="str">
        <f ca="1">IF(MOD(ROW()-13,2)=0,IF(ISBLANK(OFFSET('10. SEGUIMIENTO 2025'!$O$14,INT((ROW()-13)/2),0)),"",OFFSET('10. SEGUIMIENTO 2025'!$O$14,INT((ROW()-13)/2),0)),IF(ISBLANK(OFFSET('9. METAS'!$O$20,INT((ROW()-14)/2),0)),"",OFFSET('9. METAS'!$O$20,INT((ROW()-14)/2),0)))</f>
        <v/>
      </c>
      <c r="L277" s="196" t="str">
        <f ca="1">IF(MOD(ROW()-13,2)=0,IF(ISBLANK(OFFSET('10. SEGUIMIENTO 2025'!$P$14,INT((ROW()-13)/2),0)),"",OFFSET('10. SEGUIMIENTO 2025'!$P$14,INT((ROW()-13)/2),0)),IF(ISBLANK(OFFSET('9. METAS'!$P$20,INT((ROW()-14)/2),0)),"",OFFSET('9. METAS'!$P$20,INT((ROW()-14)/2),0)))</f>
        <v/>
      </c>
      <c r="M277" s="197" t="str">
        <f ca="1">IF(MOD(ROW()-13,2)=0,IF(ISBLANK(OFFSET('10. SEGUIMIENTO 2025'!$Q$14,INT((ROW()-13)/2),0)),"",OFFSET('10. SEGUIMIENTO 2025'!$Q$14,INT((ROW()-13)/2),0)),IF(ISBLANK(OFFSET('9. METAS'!$Q$20,INT((ROW()-14)/2),0)),"",OFFSET('9. METAS'!$Q$20,INT((ROW()-14)/2),0)))</f>
        <v/>
      </c>
      <c r="N277" s="769" t="str">
        <f ca="1">IFERROR(J277/J278,"ND")</f>
        <v>ND</v>
      </c>
      <c r="O277" s="771" t="str">
        <f ca="1">IFERROR(((J277)/H277),"ND")</f>
        <v>ND</v>
      </c>
      <c r="P277" s="775"/>
    </row>
    <row r="278" spans="3:16">
      <c r="C278" s="747"/>
      <c r="D278" s="749"/>
      <c r="E278" s="749"/>
      <c r="F278" s="751"/>
      <c r="G278" s="753"/>
      <c r="H278" s="760"/>
      <c r="I278" s="764"/>
      <c r="J278" s="195" t="str">
        <f ca="1">IF(MOD(ROW()-13,2)=0,IF(ISBLANK(OFFSET('10. SEGUIMIENTO 2025'!$N$14,INT((ROW()-13)/2),0)),"",OFFSET('10. SEGUIMIENTO 2025'!$N$14,INT((ROW()-13)/2),0)),IF(ISBLANK(OFFSET('9. METAS'!$N$20,INT((ROW()-14)/2),0)),"",OFFSET('9. METAS'!$N$20,INT((ROW()-14)/2),0)))</f>
        <v/>
      </c>
      <c r="K278" s="196" t="str">
        <f ca="1">IF(MOD(ROW()-13,2)=0,IF(ISBLANK(OFFSET('10. SEGUIMIENTO 2025'!$O$14,INT((ROW()-13)/2),0)),"",OFFSET('10. SEGUIMIENTO 2025'!$O$14,INT((ROW()-13)/2),0)),IF(ISBLANK(OFFSET('9. METAS'!$O$20,INT((ROW()-14)/2),0)),"",OFFSET('9. METAS'!$O$20,INT((ROW()-14)/2),0)))</f>
        <v/>
      </c>
      <c r="L278" s="196" t="str">
        <f ca="1">IF(MOD(ROW()-13,2)=0,IF(ISBLANK(OFFSET('10. SEGUIMIENTO 2025'!$P$14,INT((ROW()-13)/2),0)),"",OFFSET('10. SEGUIMIENTO 2025'!$P$14,INT((ROW()-13)/2),0)),IF(ISBLANK(OFFSET('9. METAS'!$P$20,INT((ROW()-14)/2),0)),"",OFFSET('9. METAS'!$P$20,INT((ROW()-14)/2),0)))</f>
        <v/>
      </c>
      <c r="M278" s="197" t="str">
        <f ca="1">IF(MOD(ROW()-13,2)=0,IF(ISBLANK(OFFSET('10. SEGUIMIENTO 2025'!$Q$14,INT((ROW()-13)/2),0)),"",OFFSET('10. SEGUIMIENTO 2025'!$Q$14,INT((ROW()-13)/2),0)),IF(ISBLANK(OFFSET('9. METAS'!$Q$20,INT((ROW()-14)/2),0)),"",OFFSET('9. METAS'!$Q$20,INT((ROW()-14)/2),0)))</f>
        <v/>
      </c>
      <c r="N278" s="770"/>
      <c r="O278" s="772"/>
      <c r="P278" s="776"/>
    </row>
    <row r="279" spans="3:16">
      <c r="C279" s="756" t="str">
        <f ca="1">IF(ISBLANK(OFFSET('5. Pp (3 años)'!$C$45,INT((ROW()-13)/2),0)),"",OFFSET('5. Pp (3 años)'!$C$45,INT((ROW()-13)/2),0))</f>
        <v/>
      </c>
      <c r="D279" s="749" t="str">
        <f ca="1">IF(ISBLANK(OFFSET('5. Pp (3 años)'!$D$45,INT((ROW()-13)/2),0)),"",OFFSET('5. Pp (3 años)'!$D$45,INT((ROW()-13)/2),0))</f>
        <v/>
      </c>
      <c r="E279" s="749" t="str">
        <f ca="1">IF(ISBLANK(OFFSET('5. Pp (3 años)'!$E$45,INT((ROW()-13)/2),0)),"",OFFSET('5. Pp (3 años)'!$E$45,INT((ROW()-13)/2),0))</f>
        <v/>
      </c>
      <c r="F279" s="751" t="str">
        <f ca="1">IF(ISBLANK(OFFSET('5. Pp (3 años)'!$K$45,INT((ROW()-13)/2),0)),"",OFFSET('5. Pp (3 años)'!$K$45,INT((ROW()-13)/2),0))</f>
        <v/>
      </c>
      <c r="G279" s="753" t="str">
        <f ca="1">IF(ISBLANK(OFFSET('5. Pp (3 años)'!$H$45,INT((ROW()-13)/2),0)),"",OFFSET('5. Pp (3 años)'!$H$45,INT((ROW()-13)/2),0))</f>
        <v/>
      </c>
      <c r="H279" s="760" t="str">
        <f ca="1">IF(ISBLANK(OFFSET('9. METAS'!$K$20,INT((ROW()-13)/2),0)),"",OFFSET('9. METAS'!$K$20,INT((ROW()-13)/2),0))</f>
        <v/>
      </c>
      <c r="I279" s="763"/>
      <c r="J279" s="195">
        <f ca="1">IF(MOD(ROW()-13,2)=0,IF(ISBLANK(OFFSET('10. SEGUIMIENTO 2025'!$N$14,INT((ROW()-13)/2),0)),"",OFFSET('10. SEGUIMIENTO 2025'!$N$14,INT((ROW()-13)/2),0)),IF(ISBLANK(OFFSET('9. METAS'!$N$20,INT((ROW()-14)/2),0)),"",OFFSET('9. METAS'!$N$20,INT((ROW()-14)/2),0)))</f>
        <v>41</v>
      </c>
      <c r="K279" s="196" t="str">
        <f ca="1">IF(MOD(ROW()-13,2)=0,IF(ISBLANK(OFFSET('10. SEGUIMIENTO 2025'!$O$14,INT((ROW()-13)/2),0)),"",OFFSET('10. SEGUIMIENTO 2025'!$O$14,INT((ROW()-13)/2),0)),IF(ISBLANK(OFFSET('9. METAS'!$O$20,INT((ROW()-14)/2),0)),"",OFFSET('9. METAS'!$O$20,INT((ROW()-14)/2),0)))</f>
        <v/>
      </c>
      <c r="L279" s="196" t="str">
        <f ca="1">IF(MOD(ROW()-13,2)=0,IF(ISBLANK(OFFSET('10. SEGUIMIENTO 2025'!$P$14,INT((ROW()-13)/2),0)),"",OFFSET('10. SEGUIMIENTO 2025'!$P$14,INT((ROW()-13)/2),0)),IF(ISBLANK(OFFSET('9. METAS'!$P$20,INT((ROW()-14)/2),0)),"",OFFSET('9. METAS'!$P$20,INT((ROW()-14)/2),0)))</f>
        <v/>
      </c>
      <c r="M279" s="197" t="str">
        <f ca="1">IF(MOD(ROW()-13,2)=0,IF(ISBLANK(OFFSET('10. SEGUIMIENTO 2025'!$Q$14,INT((ROW()-13)/2),0)),"",OFFSET('10. SEGUIMIENTO 2025'!$Q$14,INT((ROW()-13)/2),0)),IF(ISBLANK(OFFSET('9. METAS'!$Q$20,INT((ROW()-14)/2),0)),"",OFFSET('9. METAS'!$Q$20,INT((ROW()-14)/2),0)))</f>
        <v/>
      </c>
      <c r="N279" s="769" t="str">
        <f ca="1">IFERROR(J279/J280,"ND")</f>
        <v>ND</v>
      </c>
      <c r="O279" s="771" t="str">
        <f ca="1">IFERROR(((J279)/H279),"ND")</f>
        <v>ND</v>
      </c>
      <c r="P279" s="775"/>
    </row>
    <row r="280" spans="3:16">
      <c r="C280" s="747"/>
      <c r="D280" s="749"/>
      <c r="E280" s="749"/>
      <c r="F280" s="751"/>
      <c r="G280" s="753"/>
      <c r="H280" s="760"/>
      <c r="I280" s="764"/>
      <c r="J280" s="195" t="str">
        <f ca="1">IF(MOD(ROW()-13,2)=0,IF(ISBLANK(OFFSET('10. SEGUIMIENTO 2025'!$N$14,INT((ROW()-13)/2),0)),"",OFFSET('10. SEGUIMIENTO 2025'!$N$14,INT((ROW()-13)/2),0)),IF(ISBLANK(OFFSET('9. METAS'!$N$20,INT((ROW()-14)/2),0)),"",OFFSET('9. METAS'!$N$20,INT((ROW()-14)/2),0)))</f>
        <v/>
      </c>
      <c r="K280" s="196" t="str">
        <f ca="1">IF(MOD(ROW()-13,2)=0,IF(ISBLANK(OFFSET('10. SEGUIMIENTO 2025'!$O$14,INT((ROW()-13)/2),0)),"",OFFSET('10. SEGUIMIENTO 2025'!$O$14,INT((ROW()-13)/2),0)),IF(ISBLANK(OFFSET('9. METAS'!$O$20,INT((ROW()-14)/2),0)),"",OFFSET('9. METAS'!$O$20,INT((ROW()-14)/2),0)))</f>
        <v/>
      </c>
      <c r="L280" s="196" t="str">
        <f ca="1">IF(MOD(ROW()-13,2)=0,IF(ISBLANK(OFFSET('10. SEGUIMIENTO 2025'!$P$14,INT((ROW()-13)/2),0)),"",OFFSET('10. SEGUIMIENTO 2025'!$P$14,INT((ROW()-13)/2),0)),IF(ISBLANK(OFFSET('9. METAS'!$P$20,INT((ROW()-14)/2),0)),"",OFFSET('9. METAS'!$P$20,INT((ROW()-14)/2),0)))</f>
        <v/>
      </c>
      <c r="M280" s="197" t="str">
        <f ca="1">IF(MOD(ROW()-13,2)=0,IF(ISBLANK(OFFSET('10. SEGUIMIENTO 2025'!$Q$14,INT((ROW()-13)/2),0)),"",OFFSET('10. SEGUIMIENTO 2025'!$Q$14,INT((ROW()-13)/2),0)),IF(ISBLANK(OFFSET('9. METAS'!$Q$20,INT((ROW()-14)/2),0)),"",OFFSET('9. METAS'!$Q$20,INT((ROW()-14)/2),0)))</f>
        <v/>
      </c>
      <c r="N280" s="770"/>
      <c r="O280" s="772"/>
      <c r="P280" s="776"/>
    </row>
    <row r="281" spans="3:16">
      <c r="C281" s="756" t="str">
        <f ca="1">IF(ISBLANK(OFFSET('5. Pp (3 años)'!$C$45,INT((ROW()-13)/2),0)),"",OFFSET('5. Pp (3 años)'!$C$45,INT((ROW()-13)/2),0))</f>
        <v/>
      </c>
      <c r="D281" s="749" t="str">
        <f ca="1">IF(ISBLANK(OFFSET('5. Pp (3 años)'!$D$45,INT((ROW()-13)/2),0)),"",OFFSET('5. Pp (3 años)'!$D$45,INT((ROW()-13)/2),0))</f>
        <v/>
      </c>
      <c r="E281" s="749" t="str">
        <f ca="1">IF(ISBLANK(OFFSET('5. Pp (3 años)'!$E$45,INT((ROW()-13)/2),0)),"",OFFSET('5. Pp (3 años)'!$E$45,INT((ROW()-13)/2),0))</f>
        <v/>
      </c>
      <c r="F281" s="751" t="str">
        <f ca="1">IF(ISBLANK(OFFSET('5. Pp (3 años)'!$K$45,INT((ROW()-13)/2),0)),"",OFFSET('5. Pp (3 años)'!$K$45,INT((ROW()-13)/2),0))</f>
        <v/>
      </c>
      <c r="G281" s="753" t="str">
        <f ca="1">IF(ISBLANK(OFFSET('5. Pp (3 años)'!$H$45,INT((ROW()-13)/2),0)),"",OFFSET('5. Pp (3 años)'!$H$45,INT((ROW()-13)/2),0))</f>
        <v/>
      </c>
      <c r="H281" s="760" t="str">
        <f ca="1">IF(ISBLANK(OFFSET('9. METAS'!$K$20,INT((ROW()-13)/2),0)),"",OFFSET('9. METAS'!$K$20,INT((ROW()-13)/2),0))</f>
        <v/>
      </c>
      <c r="I281" s="763"/>
      <c r="J281" s="195">
        <f ca="1">IF(MOD(ROW()-13,2)=0,IF(ISBLANK(OFFSET('10. SEGUIMIENTO 2025'!$N$14,INT((ROW()-13)/2),0)),"",OFFSET('10. SEGUIMIENTO 2025'!$N$14,INT((ROW()-13)/2),0)),IF(ISBLANK(OFFSET('9. METAS'!$N$20,INT((ROW()-14)/2),0)),"",OFFSET('9. METAS'!$N$20,INT((ROW()-14)/2),0)))</f>
        <v>41</v>
      </c>
      <c r="K281" s="196" t="str">
        <f ca="1">IF(MOD(ROW()-13,2)=0,IF(ISBLANK(OFFSET('10. SEGUIMIENTO 2025'!$O$14,INT((ROW()-13)/2),0)),"",OFFSET('10. SEGUIMIENTO 2025'!$O$14,INT((ROW()-13)/2),0)),IF(ISBLANK(OFFSET('9. METAS'!$O$20,INT((ROW()-14)/2),0)),"",OFFSET('9. METAS'!$O$20,INT((ROW()-14)/2),0)))</f>
        <v/>
      </c>
      <c r="L281" s="196" t="str">
        <f ca="1">IF(MOD(ROW()-13,2)=0,IF(ISBLANK(OFFSET('10. SEGUIMIENTO 2025'!$P$14,INT((ROW()-13)/2),0)),"",OFFSET('10. SEGUIMIENTO 2025'!$P$14,INT((ROW()-13)/2),0)),IF(ISBLANK(OFFSET('9. METAS'!$P$20,INT((ROW()-14)/2),0)),"",OFFSET('9. METAS'!$P$20,INT((ROW()-14)/2),0)))</f>
        <v/>
      </c>
      <c r="M281" s="197" t="str">
        <f ca="1">IF(MOD(ROW()-13,2)=0,IF(ISBLANK(OFFSET('10. SEGUIMIENTO 2025'!$Q$14,INT((ROW()-13)/2),0)),"",OFFSET('10. SEGUIMIENTO 2025'!$Q$14,INT((ROW()-13)/2),0)),IF(ISBLANK(OFFSET('9. METAS'!$Q$20,INT((ROW()-14)/2),0)),"",OFFSET('9. METAS'!$Q$20,INT((ROW()-14)/2),0)))</f>
        <v/>
      </c>
      <c r="N281" s="769" t="str">
        <f ca="1">IFERROR(J281/J282,"ND")</f>
        <v>ND</v>
      </c>
      <c r="O281" s="771" t="str">
        <f ca="1">IFERROR(((J281)/H281),"ND")</f>
        <v>ND</v>
      </c>
      <c r="P281" s="775"/>
    </row>
    <row r="282" spans="3:16">
      <c r="C282" s="747"/>
      <c r="D282" s="749"/>
      <c r="E282" s="749"/>
      <c r="F282" s="751"/>
      <c r="G282" s="753"/>
      <c r="H282" s="760"/>
      <c r="I282" s="764"/>
      <c r="J282" s="195" t="str">
        <f ca="1">IF(MOD(ROW()-13,2)=0,IF(ISBLANK(OFFSET('10. SEGUIMIENTO 2025'!$N$14,INT((ROW()-13)/2),0)),"",OFFSET('10. SEGUIMIENTO 2025'!$N$14,INT((ROW()-13)/2),0)),IF(ISBLANK(OFFSET('9. METAS'!$N$20,INT((ROW()-14)/2),0)),"",OFFSET('9. METAS'!$N$20,INT((ROW()-14)/2),0)))</f>
        <v/>
      </c>
      <c r="K282" s="196" t="str">
        <f ca="1">IF(MOD(ROW()-13,2)=0,IF(ISBLANK(OFFSET('10. SEGUIMIENTO 2025'!$O$14,INT((ROW()-13)/2),0)),"",OFFSET('10. SEGUIMIENTO 2025'!$O$14,INT((ROW()-13)/2),0)),IF(ISBLANK(OFFSET('9. METAS'!$O$20,INT((ROW()-14)/2),0)),"",OFFSET('9. METAS'!$O$20,INT((ROW()-14)/2),0)))</f>
        <v/>
      </c>
      <c r="L282" s="196" t="str">
        <f ca="1">IF(MOD(ROW()-13,2)=0,IF(ISBLANK(OFFSET('10. SEGUIMIENTO 2025'!$P$14,INT((ROW()-13)/2),0)),"",OFFSET('10. SEGUIMIENTO 2025'!$P$14,INT((ROW()-13)/2),0)),IF(ISBLANK(OFFSET('9. METAS'!$P$20,INT((ROW()-14)/2),0)),"",OFFSET('9. METAS'!$P$20,INT((ROW()-14)/2),0)))</f>
        <v/>
      </c>
      <c r="M282" s="197" t="str">
        <f ca="1">IF(MOD(ROW()-13,2)=0,IF(ISBLANK(OFFSET('10. SEGUIMIENTO 2025'!$Q$14,INT((ROW()-13)/2),0)),"",OFFSET('10. SEGUIMIENTO 2025'!$Q$14,INT((ROW()-13)/2),0)),IF(ISBLANK(OFFSET('9. METAS'!$Q$20,INT((ROW()-14)/2),0)),"",OFFSET('9. METAS'!$Q$20,INT((ROW()-14)/2),0)))</f>
        <v/>
      </c>
      <c r="N282" s="770"/>
      <c r="O282" s="772"/>
      <c r="P282" s="776"/>
    </row>
    <row r="283" spans="3:16">
      <c r="C283" s="756" t="str">
        <f ca="1">IF(ISBLANK(OFFSET('5. Pp (3 años)'!$C$45,INT((ROW()-13)/2),0)),"",OFFSET('5. Pp (3 años)'!$C$45,INT((ROW()-13)/2),0))</f>
        <v/>
      </c>
      <c r="D283" s="749" t="str">
        <f ca="1">IF(ISBLANK(OFFSET('5. Pp (3 años)'!$D$45,INT((ROW()-13)/2),0)),"",OFFSET('5. Pp (3 años)'!$D$45,INT((ROW()-13)/2),0))</f>
        <v/>
      </c>
      <c r="E283" s="749" t="str">
        <f ca="1">IF(ISBLANK(OFFSET('5. Pp (3 años)'!$E$45,INT((ROW()-13)/2),0)),"",OFFSET('5. Pp (3 años)'!$E$45,INT((ROW()-13)/2),0))</f>
        <v/>
      </c>
      <c r="F283" s="751" t="str">
        <f ca="1">IF(ISBLANK(OFFSET('5. Pp (3 años)'!$K$45,INT((ROW()-13)/2),0)),"",OFFSET('5. Pp (3 años)'!$K$45,INT((ROW()-13)/2),0))</f>
        <v/>
      </c>
      <c r="G283" s="753" t="str">
        <f ca="1">IF(ISBLANK(OFFSET('5. Pp (3 años)'!$H$45,INT((ROW()-13)/2),0)),"",OFFSET('5. Pp (3 años)'!$H$45,INT((ROW()-13)/2),0))</f>
        <v/>
      </c>
      <c r="H283" s="760" t="str">
        <f ca="1">IF(ISBLANK(OFFSET('9. METAS'!$K$20,INT((ROW()-13)/2),0)),"",OFFSET('9. METAS'!$K$20,INT((ROW()-13)/2),0))</f>
        <v/>
      </c>
      <c r="I283" s="763"/>
      <c r="J283" s="195">
        <f ca="1">IF(MOD(ROW()-13,2)=0,IF(ISBLANK(OFFSET('10. SEGUIMIENTO 2025'!$N$14,INT((ROW()-13)/2),0)),"",OFFSET('10. SEGUIMIENTO 2025'!$N$14,INT((ROW()-13)/2),0)),IF(ISBLANK(OFFSET('9. METAS'!$N$20,INT((ROW()-14)/2),0)),"",OFFSET('9. METAS'!$N$20,INT((ROW()-14)/2),0)))</f>
        <v>41</v>
      </c>
      <c r="K283" s="196" t="str">
        <f ca="1">IF(MOD(ROW()-13,2)=0,IF(ISBLANK(OFFSET('10. SEGUIMIENTO 2025'!$O$14,INT((ROW()-13)/2),0)),"",OFFSET('10. SEGUIMIENTO 2025'!$O$14,INT((ROW()-13)/2),0)),IF(ISBLANK(OFFSET('9. METAS'!$O$20,INT((ROW()-14)/2),0)),"",OFFSET('9. METAS'!$O$20,INT((ROW()-14)/2),0)))</f>
        <v/>
      </c>
      <c r="L283" s="196" t="str">
        <f ca="1">IF(MOD(ROW()-13,2)=0,IF(ISBLANK(OFFSET('10. SEGUIMIENTO 2025'!$P$14,INT((ROW()-13)/2),0)),"",OFFSET('10. SEGUIMIENTO 2025'!$P$14,INT((ROW()-13)/2),0)),IF(ISBLANK(OFFSET('9. METAS'!$P$20,INT((ROW()-14)/2),0)),"",OFFSET('9. METAS'!$P$20,INT((ROW()-14)/2),0)))</f>
        <v/>
      </c>
      <c r="M283" s="197" t="str">
        <f ca="1">IF(MOD(ROW()-13,2)=0,IF(ISBLANK(OFFSET('10. SEGUIMIENTO 2025'!$Q$14,INT((ROW()-13)/2),0)),"",OFFSET('10. SEGUIMIENTO 2025'!$Q$14,INT((ROW()-13)/2),0)),IF(ISBLANK(OFFSET('9. METAS'!$Q$20,INT((ROW()-14)/2),0)),"",OFFSET('9. METAS'!$Q$20,INT((ROW()-14)/2),0)))</f>
        <v/>
      </c>
      <c r="N283" s="769" t="str">
        <f ca="1">IFERROR(J283/J284,"ND")</f>
        <v>ND</v>
      </c>
      <c r="O283" s="771" t="str">
        <f ca="1">IFERROR(((J283)/H283),"ND")</f>
        <v>ND</v>
      </c>
      <c r="P283" s="775"/>
    </row>
    <row r="284" spans="3:16">
      <c r="C284" s="747"/>
      <c r="D284" s="749"/>
      <c r="E284" s="749"/>
      <c r="F284" s="751"/>
      <c r="G284" s="753"/>
      <c r="H284" s="760"/>
      <c r="I284" s="764"/>
      <c r="J284" s="195" t="str">
        <f ca="1">IF(MOD(ROW()-13,2)=0,IF(ISBLANK(OFFSET('10. SEGUIMIENTO 2025'!$N$14,INT((ROW()-13)/2),0)),"",OFFSET('10. SEGUIMIENTO 2025'!$N$14,INT((ROW()-13)/2),0)),IF(ISBLANK(OFFSET('9. METAS'!$N$20,INT((ROW()-14)/2),0)),"",OFFSET('9. METAS'!$N$20,INT((ROW()-14)/2),0)))</f>
        <v/>
      </c>
      <c r="K284" s="196" t="str">
        <f ca="1">IF(MOD(ROW()-13,2)=0,IF(ISBLANK(OFFSET('10. SEGUIMIENTO 2025'!$O$14,INT((ROW()-13)/2),0)),"",OFFSET('10. SEGUIMIENTO 2025'!$O$14,INT((ROW()-13)/2),0)),IF(ISBLANK(OFFSET('9. METAS'!$O$20,INT((ROW()-14)/2),0)),"",OFFSET('9. METAS'!$O$20,INT((ROW()-14)/2),0)))</f>
        <v/>
      </c>
      <c r="L284" s="196" t="str">
        <f ca="1">IF(MOD(ROW()-13,2)=0,IF(ISBLANK(OFFSET('10. SEGUIMIENTO 2025'!$P$14,INT((ROW()-13)/2),0)),"",OFFSET('10. SEGUIMIENTO 2025'!$P$14,INT((ROW()-13)/2),0)),IF(ISBLANK(OFFSET('9. METAS'!$P$20,INT((ROW()-14)/2),0)),"",OFFSET('9. METAS'!$P$20,INT((ROW()-14)/2),0)))</f>
        <v/>
      </c>
      <c r="M284" s="197" t="str">
        <f ca="1">IF(MOD(ROW()-13,2)=0,IF(ISBLANK(OFFSET('10. SEGUIMIENTO 2025'!$Q$14,INT((ROW()-13)/2),0)),"",OFFSET('10. SEGUIMIENTO 2025'!$Q$14,INT((ROW()-13)/2),0)),IF(ISBLANK(OFFSET('9. METAS'!$Q$20,INT((ROW()-14)/2),0)),"",OFFSET('9. METAS'!$Q$20,INT((ROW()-14)/2),0)))</f>
        <v/>
      </c>
      <c r="N284" s="770"/>
      <c r="O284" s="772"/>
      <c r="P284" s="776"/>
    </row>
    <row r="285" spans="3:16">
      <c r="C285" s="756" t="str">
        <f ca="1">IF(ISBLANK(OFFSET('5. Pp (3 años)'!$C$45,INT((ROW()-13)/2),0)),"",OFFSET('5. Pp (3 años)'!$C$45,INT((ROW()-13)/2),0))</f>
        <v/>
      </c>
      <c r="D285" s="749" t="str">
        <f ca="1">IF(ISBLANK(OFFSET('5. Pp (3 años)'!$D$45,INT((ROW()-13)/2),0)),"",OFFSET('5. Pp (3 años)'!$D$45,INT((ROW()-13)/2),0))</f>
        <v/>
      </c>
      <c r="E285" s="749" t="str">
        <f ca="1">IF(ISBLANK(OFFSET('5. Pp (3 años)'!$E$45,INT((ROW()-13)/2),0)),"",OFFSET('5. Pp (3 años)'!$E$45,INT((ROW()-13)/2),0))</f>
        <v/>
      </c>
      <c r="F285" s="751" t="str">
        <f ca="1">IF(ISBLANK(OFFSET('5. Pp (3 años)'!$K$45,INT((ROW()-13)/2),0)),"",OFFSET('5. Pp (3 años)'!$K$45,INT((ROW()-13)/2),0))</f>
        <v/>
      </c>
      <c r="G285" s="753" t="str">
        <f ca="1">IF(ISBLANK(OFFSET('5. Pp (3 años)'!$H$45,INT((ROW()-13)/2),0)),"",OFFSET('5. Pp (3 años)'!$H$45,INT((ROW()-13)/2),0))</f>
        <v/>
      </c>
      <c r="H285" s="760" t="str">
        <f ca="1">IF(ISBLANK(OFFSET('9. METAS'!$K$20,INT((ROW()-13)/2),0)),"",OFFSET('9. METAS'!$K$20,INT((ROW()-13)/2),0))</f>
        <v/>
      </c>
      <c r="I285" s="763"/>
      <c r="J285" s="195">
        <f ca="1">IF(MOD(ROW()-13,2)=0,IF(ISBLANK(OFFSET('10. SEGUIMIENTO 2025'!$N$14,INT((ROW()-13)/2),0)),"",OFFSET('10. SEGUIMIENTO 2025'!$N$14,INT((ROW()-13)/2),0)),IF(ISBLANK(OFFSET('9. METAS'!$N$20,INT((ROW()-14)/2),0)),"",OFFSET('9. METAS'!$N$20,INT((ROW()-14)/2),0)))</f>
        <v>41</v>
      </c>
      <c r="K285" s="196" t="str">
        <f ca="1">IF(MOD(ROW()-13,2)=0,IF(ISBLANK(OFFSET('10. SEGUIMIENTO 2025'!$O$14,INT((ROW()-13)/2),0)),"",OFFSET('10. SEGUIMIENTO 2025'!$O$14,INT((ROW()-13)/2),0)),IF(ISBLANK(OFFSET('9. METAS'!$O$20,INT((ROW()-14)/2),0)),"",OFFSET('9. METAS'!$O$20,INT((ROW()-14)/2),0)))</f>
        <v/>
      </c>
      <c r="L285" s="196" t="str">
        <f ca="1">IF(MOD(ROW()-13,2)=0,IF(ISBLANK(OFFSET('10. SEGUIMIENTO 2025'!$P$14,INT((ROW()-13)/2),0)),"",OFFSET('10. SEGUIMIENTO 2025'!$P$14,INT((ROW()-13)/2),0)),IF(ISBLANK(OFFSET('9. METAS'!$P$20,INT((ROW()-14)/2),0)),"",OFFSET('9. METAS'!$P$20,INT((ROW()-14)/2),0)))</f>
        <v/>
      </c>
      <c r="M285" s="197" t="str">
        <f ca="1">IF(MOD(ROW()-13,2)=0,IF(ISBLANK(OFFSET('10. SEGUIMIENTO 2025'!$Q$14,INT((ROW()-13)/2),0)),"",OFFSET('10. SEGUIMIENTO 2025'!$Q$14,INT((ROW()-13)/2),0)),IF(ISBLANK(OFFSET('9. METAS'!$Q$20,INT((ROW()-14)/2),0)),"",OFFSET('9. METAS'!$Q$20,INT((ROW()-14)/2),0)))</f>
        <v/>
      </c>
      <c r="N285" s="769" t="str">
        <f ca="1">IFERROR(J285/J286,"ND")</f>
        <v>ND</v>
      </c>
      <c r="O285" s="771" t="str">
        <f ca="1">IFERROR(((J285)/H285),"ND")</f>
        <v>ND</v>
      </c>
      <c r="P285" s="775"/>
    </row>
    <row r="286" spans="3:16">
      <c r="C286" s="747"/>
      <c r="D286" s="749"/>
      <c r="E286" s="749"/>
      <c r="F286" s="751"/>
      <c r="G286" s="753"/>
      <c r="H286" s="760"/>
      <c r="I286" s="764"/>
      <c r="J286" s="195" t="str">
        <f ca="1">IF(MOD(ROW()-13,2)=0,IF(ISBLANK(OFFSET('10. SEGUIMIENTO 2025'!$N$14,INT((ROW()-13)/2),0)),"",OFFSET('10. SEGUIMIENTO 2025'!$N$14,INT((ROW()-13)/2),0)),IF(ISBLANK(OFFSET('9. METAS'!$N$20,INT((ROW()-14)/2),0)),"",OFFSET('9. METAS'!$N$20,INT((ROW()-14)/2),0)))</f>
        <v/>
      </c>
      <c r="K286" s="196" t="str">
        <f ca="1">IF(MOD(ROW()-13,2)=0,IF(ISBLANK(OFFSET('10. SEGUIMIENTO 2025'!$O$14,INT((ROW()-13)/2),0)),"",OFFSET('10. SEGUIMIENTO 2025'!$O$14,INT((ROW()-13)/2),0)),IF(ISBLANK(OFFSET('9. METAS'!$O$20,INT((ROW()-14)/2),0)),"",OFFSET('9. METAS'!$O$20,INT((ROW()-14)/2),0)))</f>
        <v/>
      </c>
      <c r="L286" s="196" t="str">
        <f ca="1">IF(MOD(ROW()-13,2)=0,IF(ISBLANK(OFFSET('10. SEGUIMIENTO 2025'!$P$14,INT((ROW()-13)/2),0)),"",OFFSET('10. SEGUIMIENTO 2025'!$P$14,INT((ROW()-13)/2),0)),IF(ISBLANK(OFFSET('9. METAS'!$P$20,INT((ROW()-14)/2),0)),"",OFFSET('9. METAS'!$P$20,INT((ROW()-14)/2),0)))</f>
        <v/>
      </c>
      <c r="M286" s="197" t="str">
        <f ca="1">IF(MOD(ROW()-13,2)=0,IF(ISBLANK(OFFSET('10. SEGUIMIENTO 2025'!$Q$14,INT((ROW()-13)/2),0)),"",OFFSET('10. SEGUIMIENTO 2025'!$Q$14,INT((ROW()-13)/2),0)),IF(ISBLANK(OFFSET('9. METAS'!$Q$20,INT((ROW()-14)/2),0)),"",OFFSET('9. METAS'!$Q$20,INT((ROW()-14)/2),0)))</f>
        <v/>
      </c>
      <c r="N286" s="770"/>
      <c r="O286" s="772"/>
      <c r="P286" s="776"/>
    </row>
    <row r="287" spans="3:16">
      <c r="C287" s="756" t="str">
        <f ca="1">IF(ISBLANK(OFFSET('5. Pp (3 años)'!$C$45,INT((ROW()-13)/2),0)),"",OFFSET('5. Pp (3 años)'!$C$45,INT((ROW()-13)/2),0))</f>
        <v/>
      </c>
      <c r="D287" s="749" t="str">
        <f ca="1">IF(ISBLANK(OFFSET('5. Pp (3 años)'!$D$45,INT((ROW()-13)/2),0)),"",OFFSET('5. Pp (3 años)'!$D$45,INT((ROW()-13)/2),0))</f>
        <v/>
      </c>
      <c r="E287" s="749" t="str">
        <f ca="1">IF(ISBLANK(OFFSET('5. Pp (3 años)'!$E$45,INT((ROW()-13)/2),0)),"",OFFSET('5. Pp (3 años)'!$E$45,INT((ROW()-13)/2),0))</f>
        <v/>
      </c>
      <c r="F287" s="751" t="str">
        <f ca="1">IF(ISBLANK(OFFSET('5. Pp (3 años)'!$K$45,INT((ROW()-13)/2),0)),"",OFFSET('5. Pp (3 años)'!$K$45,INT((ROW()-13)/2),0))</f>
        <v/>
      </c>
      <c r="G287" s="753" t="str">
        <f ca="1">IF(ISBLANK(OFFSET('5. Pp (3 años)'!$H$45,INT((ROW()-13)/2),0)),"",OFFSET('5. Pp (3 años)'!$H$45,INT((ROW()-13)/2),0))</f>
        <v/>
      </c>
      <c r="H287" s="760" t="str">
        <f ca="1">IF(ISBLANK(OFFSET('9. METAS'!$K$20,INT((ROW()-13)/2),0)),"",OFFSET('9. METAS'!$K$20,INT((ROW()-13)/2),0))</f>
        <v/>
      </c>
      <c r="I287" s="763"/>
      <c r="J287" s="195">
        <f ca="1">IF(MOD(ROW()-13,2)=0,IF(ISBLANK(OFFSET('10. SEGUIMIENTO 2025'!$N$14,INT((ROW()-13)/2),0)),"",OFFSET('10. SEGUIMIENTO 2025'!$N$14,INT((ROW()-13)/2),0)),IF(ISBLANK(OFFSET('9. METAS'!$N$20,INT((ROW()-14)/2),0)),"",OFFSET('9. METAS'!$N$20,INT((ROW()-14)/2),0)))</f>
        <v>41</v>
      </c>
      <c r="K287" s="196" t="str">
        <f ca="1">IF(MOD(ROW()-13,2)=0,IF(ISBLANK(OFFSET('10. SEGUIMIENTO 2025'!$O$14,INT((ROW()-13)/2),0)),"",OFFSET('10. SEGUIMIENTO 2025'!$O$14,INT((ROW()-13)/2),0)),IF(ISBLANK(OFFSET('9. METAS'!$O$20,INT((ROW()-14)/2),0)),"",OFFSET('9. METAS'!$O$20,INT((ROW()-14)/2),0)))</f>
        <v/>
      </c>
      <c r="L287" s="196" t="str">
        <f ca="1">IF(MOD(ROW()-13,2)=0,IF(ISBLANK(OFFSET('10. SEGUIMIENTO 2025'!$P$14,INT((ROW()-13)/2),0)),"",OFFSET('10. SEGUIMIENTO 2025'!$P$14,INT((ROW()-13)/2),0)),IF(ISBLANK(OFFSET('9. METAS'!$P$20,INT((ROW()-14)/2),0)),"",OFFSET('9. METAS'!$P$20,INT((ROW()-14)/2),0)))</f>
        <v/>
      </c>
      <c r="M287" s="197" t="str">
        <f ca="1">IF(MOD(ROW()-13,2)=0,IF(ISBLANK(OFFSET('10. SEGUIMIENTO 2025'!$Q$14,INT((ROW()-13)/2),0)),"",OFFSET('10. SEGUIMIENTO 2025'!$Q$14,INT((ROW()-13)/2),0)),IF(ISBLANK(OFFSET('9. METAS'!$Q$20,INT((ROW()-14)/2),0)),"",OFFSET('9. METAS'!$Q$20,INT((ROW()-14)/2),0)))</f>
        <v/>
      </c>
      <c r="N287" s="769" t="str">
        <f ca="1">IFERROR(J287/J288,"ND")</f>
        <v>ND</v>
      </c>
      <c r="O287" s="771" t="str">
        <f ca="1">IFERROR(((J287)/H287),"ND")</f>
        <v>ND</v>
      </c>
      <c r="P287" s="775"/>
    </row>
    <row r="288" spans="3:16">
      <c r="C288" s="747"/>
      <c r="D288" s="749"/>
      <c r="E288" s="749"/>
      <c r="F288" s="751"/>
      <c r="G288" s="753"/>
      <c r="H288" s="760"/>
      <c r="I288" s="764"/>
      <c r="J288" s="195" t="str">
        <f ca="1">IF(MOD(ROW()-13,2)=0,IF(ISBLANK(OFFSET('10. SEGUIMIENTO 2025'!$N$14,INT((ROW()-13)/2),0)),"",OFFSET('10. SEGUIMIENTO 2025'!$N$14,INT((ROW()-13)/2),0)),IF(ISBLANK(OFFSET('9. METAS'!$N$20,INT((ROW()-14)/2),0)),"",OFFSET('9. METAS'!$N$20,INT((ROW()-14)/2),0)))</f>
        <v/>
      </c>
      <c r="K288" s="196" t="str">
        <f ca="1">IF(MOD(ROW()-13,2)=0,IF(ISBLANK(OFFSET('10. SEGUIMIENTO 2025'!$O$14,INT((ROW()-13)/2),0)),"",OFFSET('10. SEGUIMIENTO 2025'!$O$14,INT((ROW()-13)/2),0)),IF(ISBLANK(OFFSET('9. METAS'!$O$20,INT((ROW()-14)/2),0)),"",OFFSET('9. METAS'!$O$20,INT((ROW()-14)/2),0)))</f>
        <v/>
      </c>
      <c r="L288" s="196" t="str">
        <f ca="1">IF(MOD(ROW()-13,2)=0,IF(ISBLANK(OFFSET('10. SEGUIMIENTO 2025'!$P$14,INT((ROW()-13)/2),0)),"",OFFSET('10. SEGUIMIENTO 2025'!$P$14,INT((ROW()-13)/2),0)),IF(ISBLANK(OFFSET('9. METAS'!$P$20,INT((ROW()-14)/2),0)),"",OFFSET('9. METAS'!$P$20,INT((ROW()-14)/2),0)))</f>
        <v/>
      </c>
      <c r="M288" s="197" t="str">
        <f ca="1">IF(MOD(ROW()-13,2)=0,IF(ISBLANK(OFFSET('10. SEGUIMIENTO 2025'!$Q$14,INT((ROW()-13)/2),0)),"",OFFSET('10. SEGUIMIENTO 2025'!$Q$14,INT((ROW()-13)/2),0)),IF(ISBLANK(OFFSET('9. METAS'!$Q$20,INT((ROW()-14)/2),0)),"",OFFSET('9. METAS'!$Q$20,INT((ROW()-14)/2),0)))</f>
        <v/>
      </c>
      <c r="N288" s="770"/>
      <c r="O288" s="772"/>
      <c r="P288" s="776"/>
    </row>
    <row r="289" spans="3:16">
      <c r="C289" s="756" t="str">
        <f ca="1">IF(ISBLANK(OFFSET('5. Pp (3 años)'!$C$45,INT((ROW()-13)/2),0)),"",OFFSET('5. Pp (3 años)'!$C$45,INT((ROW()-13)/2),0))</f>
        <v/>
      </c>
      <c r="D289" s="749" t="str">
        <f ca="1">IF(ISBLANK(OFFSET('5. Pp (3 años)'!$D$45,INT((ROW()-13)/2),0)),"",OFFSET('5. Pp (3 años)'!$D$45,INT((ROW()-13)/2),0))</f>
        <v/>
      </c>
      <c r="E289" s="749" t="str">
        <f ca="1">IF(ISBLANK(OFFSET('5. Pp (3 años)'!$E$45,INT((ROW()-13)/2),0)),"",OFFSET('5. Pp (3 años)'!$E$45,INT((ROW()-13)/2),0))</f>
        <v/>
      </c>
      <c r="F289" s="751" t="str">
        <f ca="1">IF(ISBLANK(OFFSET('5. Pp (3 años)'!$K$45,INT((ROW()-13)/2),0)),"",OFFSET('5. Pp (3 años)'!$K$45,INT((ROW()-13)/2),0))</f>
        <v/>
      </c>
      <c r="G289" s="753" t="str">
        <f ca="1">IF(ISBLANK(OFFSET('5. Pp (3 años)'!$H$45,INT((ROW()-13)/2),0)),"",OFFSET('5. Pp (3 años)'!$H$45,INT((ROW()-13)/2),0))</f>
        <v/>
      </c>
      <c r="H289" s="760" t="str">
        <f ca="1">IF(ISBLANK(OFFSET('9. METAS'!$K$20,INT((ROW()-13)/2),0)),"",OFFSET('9. METAS'!$K$20,INT((ROW()-13)/2),0))</f>
        <v/>
      </c>
      <c r="I289" s="763"/>
      <c r="J289" s="195">
        <f ca="1">IF(MOD(ROW()-13,2)=0,IF(ISBLANK(OFFSET('10. SEGUIMIENTO 2025'!$N$14,INT((ROW()-13)/2),0)),"",OFFSET('10. SEGUIMIENTO 2025'!$N$14,INT((ROW()-13)/2),0)),IF(ISBLANK(OFFSET('9. METAS'!$N$20,INT((ROW()-14)/2),0)),"",OFFSET('9. METAS'!$N$20,INT((ROW()-14)/2),0)))</f>
        <v>41</v>
      </c>
      <c r="K289" s="196" t="str">
        <f ca="1">IF(MOD(ROW()-13,2)=0,IF(ISBLANK(OFFSET('10. SEGUIMIENTO 2025'!$O$14,INT((ROW()-13)/2),0)),"",OFFSET('10. SEGUIMIENTO 2025'!$O$14,INT((ROW()-13)/2),0)),IF(ISBLANK(OFFSET('9. METAS'!$O$20,INT((ROW()-14)/2),0)),"",OFFSET('9. METAS'!$O$20,INT((ROW()-14)/2),0)))</f>
        <v/>
      </c>
      <c r="L289" s="196" t="str">
        <f ca="1">IF(MOD(ROW()-13,2)=0,IF(ISBLANK(OFFSET('10. SEGUIMIENTO 2025'!$P$14,INT((ROW()-13)/2),0)),"",OFFSET('10. SEGUIMIENTO 2025'!$P$14,INT((ROW()-13)/2),0)),IF(ISBLANK(OFFSET('9. METAS'!$P$20,INT((ROW()-14)/2),0)),"",OFFSET('9. METAS'!$P$20,INT((ROW()-14)/2),0)))</f>
        <v/>
      </c>
      <c r="M289" s="197" t="str">
        <f ca="1">IF(MOD(ROW()-13,2)=0,IF(ISBLANK(OFFSET('10. SEGUIMIENTO 2025'!$Q$14,INT((ROW()-13)/2),0)),"",OFFSET('10. SEGUIMIENTO 2025'!$Q$14,INT((ROW()-13)/2),0)),IF(ISBLANK(OFFSET('9. METAS'!$Q$20,INT((ROW()-14)/2),0)),"",OFFSET('9. METAS'!$Q$20,INT((ROW()-14)/2),0)))</f>
        <v/>
      </c>
      <c r="N289" s="769" t="str">
        <f ca="1">IFERROR(J289/J290,"ND")</f>
        <v>ND</v>
      </c>
      <c r="O289" s="771" t="str">
        <f ca="1">IFERROR(((J289)/H289),"ND")</f>
        <v>ND</v>
      </c>
      <c r="P289" s="775"/>
    </row>
    <row r="290" spans="3:16">
      <c r="C290" s="747"/>
      <c r="D290" s="749"/>
      <c r="E290" s="749"/>
      <c r="F290" s="751"/>
      <c r="G290" s="753"/>
      <c r="H290" s="760"/>
      <c r="I290" s="764"/>
      <c r="J290" s="195" t="str">
        <f ca="1">IF(MOD(ROW()-13,2)=0,IF(ISBLANK(OFFSET('10. SEGUIMIENTO 2025'!$N$14,INT((ROW()-13)/2),0)),"",OFFSET('10. SEGUIMIENTO 2025'!$N$14,INT((ROW()-13)/2),0)),IF(ISBLANK(OFFSET('9. METAS'!$N$20,INT((ROW()-14)/2),0)),"",OFFSET('9. METAS'!$N$20,INT((ROW()-14)/2),0)))</f>
        <v/>
      </c>
      <c r="K290" s="196" t="str">
        <f ca="1">IF(MOD(ROW()-13,2)=0,IF(ISBLANK(OFFSET('10. SEGUIMIENTO 2025'!$O$14,INT((ROW()-13)/2),0)),"",OFFSET('10. SEGUIMIENTO 2025'!$O$14,INT((ROW()-13)/2),0)),IF(ISBLANK(OFFSET('9. METAS'!$O$20,INT((ROW()-14)/2),0)),"",OFFSET('9. METAS'!$O$20,INT((ROW()-14)/2),0)))</f>
        <v/>
      </c>
      <c r="L290" s="196" t="str">
        <f ca="1">IF(MOD(ROW()-13,2)=0,IF(ISBLANK(OFFSET('10. SEGUIMIENTO 2025'!$P$14,INT((ROW()-13)/2),0)),"",OFFSET('10. SEGUIMIENTO 2025'!$P$14,INT((ROW()-13)/2),0)),IF(ISBLANK(OFFSET('9. METAS'!$P$20,INT((ROW()-14)/2),0)),"",OFFSET('9. METAS'!$P$20,INT((ROW()-14)/2),0)))</f>
        <v/>
      </c>
      <c r="M290" s="197" t="str">
        <f ca="1">IF(MOD(ROW()-13,2)=0,IF(ISBLANK(OFFSET('10. SEGUIMIENTO 2025'!$Q$14,INT((ROW()-13)/2),0)),"",OFFSET('10. SEGUIMIENTO 2025'!$Q$14,INT((ROW()-13)/2),0)),IF(ISBLANK(OFFSET('9. METAS'!$Q$20,INT((ROW()-14)/2),0)),"",OFFSET('9. METAS'!$Q$20,INT((ROW()-14)/2),0)))</f>
        <v/>
      </c>
      <c r="N290" s="770"/>
      <c r="O290" s="772"/>
      <c r="P290" s="776"/>
    </row>
    <row r="291" spans="3:16">
      <c r="C291" s="756" t="str">
        <f ca="1">IF(ISBLANK(OFFSET('5. Pp (3 años)'!$C$45,INT((ROW()-13)/2),0)),"",OFFSET('5. Pp (3 años)'!$C$45,INT((ROW()-13)/2),0))</f>
        <v/>
      </c>
      <c r="D291" s="749" t="str">
        <f ca="1">IF(ISBLANK(OFFSET('5. Pp (3 años)'!$D$45,INT((ROW()-13)/2),0)),"",OFFSET('5. Pp (3 años)'!$D$45,INT((ROW()-13)/2),0))</f>
        <v/>
      </c>
      <c r="E291" s="749" t="str">
        <f ca="1">IF(ISBLANK(OFFSET('5. Pp (3 años)'!$E$45,INT((ROW()-13)/2),0)),"",OFFSET('5. Pp (3 años)'!$E$45,INT((ROW()-13)/2),0))</f>
        <v/>
      </c>
      <c r="F291" s="751" t="str">
        <f ca="1">IF(ISBLANK(OFFSET('5. Pp (3 años)'!$K$45,INT((ROW()-13)/2),0)),"",OFFSET('5. Pp (3 años)'!$K$45,INT((ROW()-13)/2),0))</f>
        <v/>
      </c>
      <c r="G291" s="753" t="str">
        <f ca="1">IF(ISBLANK(OFFSET('5. Pp (3 años)'!$H$45,INT((ROW()-13)/2),0)),"",OFFSET('5. Pp (3 años)'!$H$45,INT((ROW()-13)/2),0))</f>
        <v/>
      </c>
      <c r="H291" s="760" t="str">
        <f ca="1">IF(ISBLANK(OFFSET('9. METAS'!$K$20,INT((ROW()-13)/2),0)),"",OFFSET('9. METAS'!$K$20,INT((ROW()-13)/2),0))</f>
        <v/>
      </c>
      <c r="I291" s="763"/>
      <c r="J291" s="195">
        <f ca="1">IF(MOD(ROW()-13,2)=0,IF(ISBLANK(OFFSET('10. SEGUIMIENTO 2025'!$N$14,INT((ROW()-13)/2),0)),"",OFFSET('10. SEGUIMIENTO 2025'!$N$14,INT((ROW()-13)/2),0)),IF(ISBLANK(OFFSET('9. METAS'!$N$20,INT((ROW()-14)/2),0)),"",OFFSET('9. METAS'!$N$20,INT((ROW()-14)/2),0)))</f>
        <v>41</v>
      </c>
      <c r="K291" s="196" t="str">
        <f ca="1">IF(MOD(ROW()-13,2)=0,IF(ISBLANK(OFFSET('10. SEGUIMIENTO 2025'!$O$14,INT((ROW()-13)/2),0)),"",OFFSET('10. SEGUIMIENTO 2025'!$O$14,INT((ROW()-13)/2),0)),IF(ISBLANK(OFFSET('9. METAS'!$O$20,INT((ROW()-14)/2),0)),"",OFFSET('9. METAS'!$O$20,INT((ROW()-14)/2),0)))</f>
        <v/>
      </c>
      <c r="L291" s="196" t="str">
        <f ca="1">IF(MOD(ROW()-13,2)=0,IF(ISBLANK(OFFSET('10. SEGUIMIENTO 2025'!$P$14,INT((ROW()-13)/2),0)),"",OFFSET('10. SEGUIMIENTO 2025'!$P$14,INT((ROW()-13)/2),0)),IF(ISBLANK(OFFSET('9. METAS'!$P$20,INT((ROW()-14)/2),0)),"",OFFSET('9. METAS'!$P$20,INT((ROW()-14)/2),0)))</f>
        <v/>
      </c>
      <c r="M291" s="197" t="str">
        <f ca="1">IF(MOD(ROW()-13,2)=0,IF(ISBLANK(OFFSET('10. SEGUIMIENTO 2025'!$Q$14,INT((ROW()-13)/2),0)),"",OFFSET('10. SEGUIMIENTO 2025'!$Q$14,INT((ROW()-13)/2),0)),IF(ISBLANK(OFFSET('9. METAS'!$Q$20,INT((ROW()-14)/2),0)),"",OFFSET('9. METAS'!$Q$20,INT((ROW()-14)/2),0)))</f>
        <v/>
      </c>
      <c r="N291" s="769" t="str">
        <f ca="1">IFERROR(J291/J292,"ND")</f>
        <v>ND</v>
      </c>
      <c r="O291" s="771" t="str">
        <f ca="1">IFERROR(((J291)/H291),"ND")</f>
        <v>ND</v>
      </c>
      <c r="P291" s="775"/>
    </row>
    <row r="292" spans="3:16">
      <c r="C292" s="747"/>
      <c r="D292" s="749"/>
      <c r="E292" s="749"/>
      <c r="F292" s="751"/>
      <c r="G292" s="753"/>
      <c r="H292" s="760"/>
      <c r="I292" s="764"/>
      <c r="J292" s="195" t="str">
        <f ca="1">IF(MOD(ROW()-13,2)=0,IF(ISBLANK(OFFSET('10. SEGUIMIENTO 2025'!$N$14,INT((ROW()-13)/2),0)),"",OFFSET('10. SEGUIMIENTO 2025'!$N$14,INT((ROW()-13)/2),0)),IF(ISBLANK(OFFSET('9. METAS'!$N$20,INT((ROW()-14)/2),0)),"",OFFSET('9. METAS'!$N$20,INT((ROW()-14)/2),0)))</f>
        <v/>
      </c>
      <c r="K292" s="196" t="str">
        <f ca="1">IF(MOD(ROW()-13,2)=0,IF(ISBLANK(OFFSET('10. SEGUIMIENTO 2025'!$O$14,INT((ROW()-13)/2),0)),"",OFFSET('10. SEGUIMIENTO 2025'!$O$14,INT((ROW()-13)/2),0)),IF(ISBLANK(OFFSET('9. METAS'!$O$20,INT((ROW()-14)/2),0)),"",OFFSET('9. METAS'!$O$20,INT((ROW()-14)/2),0)))</f>
        <v/>
      </c>
      <c r="L292" s="196" t="str">
        <f ca="1">IF(MOD(ROW()-13,2)=0,IF(ISBLANK(OFFSET('10. SEGUIMIENTO 2025'!$P$14,INT((ROW()-13)/2),0)),"",OFFSET('10. SEGUIMIENTO 2025'!$P$14,INT((ROW()-13)/2),0)),IF(ISBLANK(OFFSET('9. METAS'!$P$20,INT((ROW()-14)/2),0)),"",OFFSET('9. METAS'!$P$20,INT((ROW()-14)/2),0)))</f>
        <v/>
      </c>
      <c r="M292" s="197" t="str">
        <f ca="1">IF(MOD(ROW()-13,2)=0,IF(ISBLANK(OFFSET('10. SEGUIMIENTO 2025'!$Q$14,INT((ROW()-13)/2),0)),"",OFFSET('10. SEGUIMIENTO 2025'!$Q$14,INT((ROW()-13)/2),0)),IF(ISBLANK(OFFSET('9. METAS'!$Q$20,INT((ROW()-14)/2),0)),"",OFFSET('9. METAS'!$Q$20,INT((ROW()-14)/2),0)))</f>
        <v/>
      </c>
      <c r="N292" s="770"/>
      <c r="O292" s="772"/>
      <c r="P292" s="776"/>
    </row>
    <row r="293" spans="3:16">
      <c r="C293" s="756" t="str">
        <f ca="1">IF(ISBLANK(OFFSET('5. Pp (3 años)'!$C$45,INT((ROW()-13)/2),0)),"",OFFSET('5. Pp (3 años)'!$C$45,INT((ROW()-13)/2),0))</f>
        <v/>
      </c>
      <c r="D293" s="749" t="str">
        <f ca="1">IF(ISBLANK(OFFSET('5. Pp (3 años)'!$D$45,INT((ROW()-13)/2),0)),"",OFFSET('5. Pp (3 años)'!$D$45,INT((ROW()-13)/2),0))</f>
        <v/>
      </c>
      <c r="E293" s="749" t="str">
        <f ca="1">IF(ISBLANK(OFFSET('5. Pp (3 años)'!$E$45,INT((ROW()-13)/2),0)),"",OFFSET('5. Pp (3 años)'!$E$45,INT((ROW()-13)/2),0))</f>
        <v/>
      </c>
      <c r="F293" s="751" t="str">
        <f ca="1">IF(ISBLANK(OFFSET('5. Pp (3 años)'!$K$45,INT((ROW()-13)/2),0)),"",OFFSET('5. Pp (3 años)'!$K$45,INT((ROW()-13)/2),0))</f>
        <v/>
      </c>
      <c r="G293" s="753" t="str">
        <f ca="1">IF(ISBLANK(OFFSET('5. Pp (3 años)'!$H$45,INT((ROW()-13)/2),0)),"",OFFSET('5. Pp (3 años)'!$H$45,INT((ROW()-13)/2),0))</f>
        <v/>
      </c>
      <c r="H293" s="760" t="str">
        <f ca="1">IF(ISBLANK(OFFSET('9. METAS'!$K$20,INT((ROW()-13)/2),0)),"",OFFSET('9. METAS'!$K$20,INT((ROW()-13)/2),0))</f>
        <v/>
      </c>
      <c r="I293" s="763"/>
      <c r="J293" s="195">
        <f ca="1">IF(MOD(ROW()-13,2)=0,IF(ISBLANK(OFFSET('10. SEGUIMIENTO 2025'!$N$14,INT((ROW()-13)/2),0)),"",OFFSET('10. SEGUIMIENTO 2025'!$N$14,INT((ROW()-13)/2),0)),IF(ISBLANK(OFFSET('9. METAS'!$N$20,INT((ROW()-14)/2),0)),"",OFFSET('9. METAS'!$N$20,INT((ROW()-14)/2),0)))</f>
        <v>41</v>
      </c>
      <c r="K293" s="196" t="str">
        <f ca="1">IF(MOD(ROW()-13,2)=0,IF(ISBLANK(OFFSET('10. SEGUIMIENTO 2025'!$O$14,INT((ROW()-13)/2),0)),"",OFFSET('10. SEGUIMIENTO 2025'!$O$14,INT((ROW()-13)/2),0)),IF(ISBLANK(OFFSET('9. METAS'!$O$20,INT((ROW()-14)/2),0)),"",OFFSET('9. METAS'!$O$20,INT((ROW()-14)/2),0)))</f>
        <v/>
      </c>
      <c r="L293" s="196" t="str">
        <f ca="1">IF(MOD(ROW()-13,2)=0,IF(ISBLANK(OFFSET('10. SEGUIMIENTO 2025'!$P$14,INT((ROW()-13)/2),0)),"",OFFSET('10. SEGUIMIENTO 2025'!$P$14,INT((ROW()-13)/2),0)),IF(ISBLANK(OFFSET('9. METAS'!$P$20,INT((ROW()-14)/2),0)),"",OFFSET('9. METAS'!$P$20,INT((ROW()-14)/2),0)))</f>
        <v/>
      </c>
      <c r="M293" s="197" t="str">
        <f ca="1">IF(MOD(ROW()-13,2)=0,IF(ISBLANK(OFFSET('10. SEGUIMIENTO 2025'!$Q$14,INT((ROW()-13)/2),0)),"",OFFSET('10. SEGUIMIENTO 2025'!$Q$14,INT((ROW()-13)/2),0)),IF(ISBLANK(OFFSET('9. METAS'!$Q$20,INT((ROW()-14)/2),0)),"",OFFSET('9. METAS'!$Q$20,INT((ROW()-14)/2),0)))</f>
        <v/>
      </c>
      <c r="N293" s="769" t="str">
        <f ca="1">IFERROR(J293/J294,"ND")</f>
        <v>ND</v>
      </c>
      <c r="O293" s="771" t="str">
        <f ca="1">IFERROR(((J293)/H293),"ND")</f>
        <v>ND</v>
      </c>
      <c r="P293" s="775"/>
    </row>
    <row r="294" spans="3:16">
      <c r="C294" s="747"/>
      <c r="D294" s="749"/>
      <c r="E294" s="749"/>
      <c r="F294" s="751"/>
      <c r="G294" s="753"/>
      <c r="H294" s="760"/>
      <c r="I294" s="764"/>
      <c r="J294" s="195" t="str">
        <f ca="1">IF(MOD(ROW()-13,2)=0,IF(ISBLANK(OFFSET('10. SEGUIMIENTO 2025'!$N$14,INT((ROW()-13)/2),0)),"",OFFSET('10. SEGUIMIENTO 2025'!$N$14,INT((ROW()-13)/2),0)),IF(ISBLANK(OFFSET('9. METAS'!$N$20,INT((ROW()-14)/2),0)),"",OFFSET('9. METAS'!$N$20,INT((ROW()-14)/2),0)))</f>
        <v/>
      </c>
      <c r="K294" s="196" t="str">
        <f ca="1">IF(MOD(ROW()-13,2)=0,IF(ISBLANK(OFFSET('10. SEGUIMIENTO 2025'!$O$14,INT((ROW()-13)/2),0)),"",OFFSET('10. SEGUIMIENTO 2025'!$O$14,INT((ROW()-13)/2),0)),IF(ISBLANK(OFFSET('9. METAS'!$O$20,INT((ROW()-14)/2),0)),"",OFFSET('9. METAS'!$O$20,INT((ROW()-14)/2),0)))</f>
        <v/>
      </c>
      <c r="L294" s="196" t="str">
        <f ca="1">IF(MOD(ROW()-13,2)=0,IF(ISBLANK(OFFSET('10. SEGUIMIENTO 2025'!$P$14,INT((ROW()-13)/2),0)),"",OFFSET('10. SEGUIMIENTO 2025'!$P$14,INT((ROW()-13)/2),0)),IF(ISBLANK(OFFSET('9. METAS'!$P$20,INT((ROW()-14)/2),0)),"",OFFSET('9. METAS'!$P$20,INT((ROW()-14)/2),0)))</f>
        <v/>
      </c>
      <c r="M294" s="197" t="str">
        <f ca="1">IF(MOD(ROW()-13,2)=0,IF(ISBLANK(OFFSET('10. SEGUIMIENTO 2025'!$Q$14,INT((ROW()-13)/2),0)),"",OFFSET('10. SEGUIMIENTO 2025'!$Q$14,INT((ROW()-13)/2),0)),IF(ISBLANK(OFFSET('9. METAS'!$Q$20,INT((ROW()-14)/2),0)),"",OFFSET('9. METAS'!$Q$20,INT((ROW()-14)/2),0)))</f>
        <v/>
      </c>
      <c r="N294" s="770"/>
      <c r="O294" s="772"/>
      <c r="P294" s="776"/>
    </row>
    <row r="295" spans="3:16">
      <c r="C295" s="756" t="str">
        <f ca="1">IF(ISBLANK(OFFSET('5. Pp (3 años)'!$C$45,INT((ROW()-13)/2),0)),"",OFFSET('5. Pp (3 años)'!$C$45,INT((ROW()-13)/2),0))</f>
        <v/>
      </c>
      <c r="D295" s="749" t="str">
        <f ca="1">IF(ISBLANK(OFFSET('5. Pp (3 años)'!$D$45,INT((ROW()-13)/2),0)),"",OFFSET('5. Pp (3 años)'!$D$45,INT((ROW()-13)/2),0))</f>
        <v/>
      </c>
      <c r="E295" s="749" t="str">
        <f ca="1">IF(ISBLANK(OFFSET('5. Pp (3 años)'!$E$45,INT((ROW()-13)/2),0)),"",OFFSET('5. Pp (3 años)'!$E$45,INT((ROW()-13)/2),0))</f>
        <v/>
      </c>
      <c r="F295" s="751" t="str">
        <f ca="1">IF(ISBLANK(OFFSET('5. Pp (3 años)'!$K$45,INT((ROW()-13)/2),0)),"",OFFSET('5. Pp (3 años)'!$K$45,INT((ROW()-13)/2),0))</f>
        <v/>
      </c>
      <c r="G295" s="753" t="str">
        <f ca="1">IF(ISBLANK(OFFSET('5. Pp (3 años)'!$H$45,INT((ROW()-13)/2),0)),"",OFFSET('5. Pp (3 años)'!$H$45,INT((ROW()-13)/2),0))</f>
        <v/>
      </c>
      <c r="H295" s="760" t="str">
        <f ca="1">IF(ISBLANK(OFFSET('9. METAS'!$K$20,INT((ROW()-13)/2),0)),"",OFFSET('9. METAS'!$K$20,INT((ROW()-13)/2),0))</f>
        <v/>
      </c>
      <c r="I295" s="763"/>
      <c r="J295" s="195">
        <f ca="1">IF(MOD(ROW()-13,2)=0,IF(ISBLANK(OFFSET('10. SEGUIMIENTO 2025'!$N$14,INT((ROW()-13)/2),0)),"",OFFSET('10. SEGUIMIENTO 2025'!$N$14,INT((ROW()-13)/2),0)),IF(ISBLANK(OFFSET('9. METAS'!$N$20,INT((ROW()-14)/2),0)),"",OFFSET('9. METAS'!$N$20,INT((ROW()-14)/2),0)))</f>
        <v>41</v>
      </c>
      <c r="K295" s="196" t="str">
        <f ca="1">IF(MOD(ROW()-13,2)=0,IF(ISBLANK(OFFSET('10. SEGUIMIENTO 2025'!$O$14,INT((ROW()-13)/2),0)),"",OFFSET('10. SEGUIMIENTO 2025'!$O$14,INT((ROW()-13)/2),0)),IF(ISBLANK(OFFSET('9. METAS'!$O$20,INT((ROW()-14)/2),0)),"",OFFSET('9. METAS'!$O$20,INT((ROW()-14)/2),0)))</f>
        <v/>
      </c>
      <c r="L295" s="196" t="str">
        <f ca="1">IF(MOD(ROW()-13,2)=0,IF(ISBLANK(OFFSET('10. SEGUIMIENTO 2025'!$P$14,INT((ROW()-13)/2),0)),"",OFFSET('10. SEGUIMIENTO 2025'!$P$14,INT((ROW()-13)/2),0)),IF(ISBLANK(OFFSET('9. METAS'!$P$20,INT((ROW()-14)/2),0)),"",OFFSET('9. METAS'!$P$20,INT((ROW()-14)/2),0)))</f>
        <v/>
      </c>
      <c r="M295" s="197" t="str">
        <f ca="1">IF(MOD(ROW()-13,2)=0,IF(ISBLANK(OFFSET('10. SEGUIMIENTO 2025'!$Q$14,INT((ROW()-13)/2),0)),"",OFFSET('10. SEGUIMIENTO 2025'!$Q$14,INT((ROW()-13)/2),0)),IF(ISBLANK(OFFSET('9. METAS'!$Q$20,INT((ROW()-14)/2),0)),"",OFFSET('9. METAS'!$Q$20,INT((ROW()-14)/2),0)))</f>
        <v/>
      </c>
      <c r="N295" s="769" t="str">
        <f ca="1">IFERROR(J295/J296,"ND")</f>
        <v>ND</v>
      </c>
      <c r="O295" s="771" t="str">
        <f ca="1">IFERROR(((J295)/H295),"ND")</f>
        <v>ND</v>
      </c>
      <c r="P295" s="775"/>
    </row>
    <row r="296" spans="3:16">
      <c r="C296" s="747"/>
      <c r="D296" s="749"/>
      <c r="E296" s="749"/>
      <c r="F296" s="751"/>
      <c r="G296" s="753"/>
      <c r="H296" s="760"/>
      <c r="I296" s="764"/>
      <c r="J296" s="195" t="str">
        <f ca="1">IF(MOD(ROW()-13,2)=0,IF(ISBLANK(OFFSET('10. SEGUIMIENTO 2025'!$N$14,INT((ROW()-13)/2),0)),"",OFFSET('10. SEGUIMIENTO 2025'!$N$14,INT((ROW()-13)/2),0)),IF(ISBLANK(OFFSET('9. METAS'!$N$20,INT((ROW()-14)/2),0)),"",OFFSET('9. METAS'!$N$20,INT((ROW()-14)/2),0)))</f>
        <v/>
      </c>
      <c r="K296" s="196" t="str">
        <f ca="1">IF(MOD(ROW()-13,2)=0,IF(ISBLANK(OFFSET('10. SEGUIMIENTO 2025'!$O$14,INT((ROW()-13)/2),0)),"",OFFSET('10. SEGUIMIENTO 2025'!$O$14,INT((ROW()-13)/2),0)),IF(ISBLANK(OFFSET('9. METAS'!$O$20,INT((ROW()-14)/2),0)),"",OFFSET('9. METAS'!$O$20,INT((ROW()-14)/2),0)))</f>
        <v/>
      </c>
      <c r="L296" s="196" t="str">
        <f ca="1">IF(MOD(ROW()-13,2)=0,IF(ISBLANK(OFFSET('10. SEGUIMIENTO 2025'!$P$14,INT((ROW()-13)/2),0)),"",OFFSET('10. SEGUIMIENTO 2025'!$P$14,INT((ROW()-13)/2),0)),IF(ISBLANK(OFFSET('9. METAS'!$P$20,INT((ROW()-14)/2),0)),"",OFFSET('9. METAS'!$P$20,INT((ROW()-14)/2),0)))</f>
        <v/>
      </c>
      <c r="M296" s="197" t="str">
        <f ca="1">IF(MOD(ROW()-13,2)=0,IF(ISBLANK(OFFSET('10. SEGUIMIENTO 2025'!$Q$14,INT((ROW()-13)/2),0)),"",OFFSET('10. SEGUIMIENTO 2025'!$Q$14,INT((ROW()-13)/2),0)),IF(ISBLANK(OFFSET('9. METAS'!$Q$20,INT((ROW()-14)/2),0)),"",OFFSET('9. METAS'!$Q$20,INT((ROW()-14)/2),0)))</f>
        <v/>
      </c>
      <c r="N296" s="770"/>
      <c r="O296" s="772"/>
      <c r="P296" s="776"/>
    </row>
    <row r="297" spans="3:16">
      <c r="C297" s="756" t="str">
        <f ca="1">IF(ISBLANK(OFFSET('5. Pp (3 años)'!$C$45,INT((ROW()-13)/2),0)),"",OFFSET('5. Pp (3 años)'!$C$45,INT((ROW()-13)/2),0))</f>
        <v/>
      </c>
      <c r="D297" s="749" t="str">
        <f ca="1">IF(ISBLANK(OFFSET('5. Pp (3 años)'!$D$45,INT((ROW()-13)/2),0)),"",OFFSET('5. Pp (3 años)'!$D$45,INT((ROW()-13)/2),0))</f>
        <v/>
      </c>
      <c r="E297" s="749" t="str">
        <f ca="1">IF(ISBLANK(OFFSET('5. Pp (3 años)'!$E$45,INT((ROW()-13)/2),0)),"",OFFSET('5. Pp (3 años)'!$E$45,INT((ROW()-13)/2),0))</f>
        <v/>
      </c>
      <c r="F297" s="751" t="str">
        <f ca="1">IF(ISBLANK(OFFSET('5. Pp (3 años)'!$K$45,INT((ROW()-13)/2),0)),"",OFFSET('5. Pp (3 años)'!$K$45,INT((ROW()-13)/2),0))</f>
        <v/>
      </c>
      <c r="G297" s="753" t="str">
        <f ca="1">IF(ISBLANK(OFFSET('5. Pp (3 años)'!$H$45,INT((ROW()-13)/2),0)),"",OFFSET('5. Pp (3 años)'!$H$45,INT((ROW()-13)/2),0))</f>
        <v/>
      </c>
      <c r="H297" s="760" t="str">
        <f ca="1">IF(ISBLANK(OFFSET('9. METAS'!$K$20,INT((ROW()-13)/2),0)),"",OFFSET('9. METAS'!$K$20,INT((ROW()-13)/2),0))</f>
        <v/>
      </c>
      <c r="I297" s="763"/>
      <c r="J297" s="195">
        <f ca="1">IF(MOD(ROW()-13,2)=0,IF(ISBLANK(OFFSET('10. SEGUIMIENTO 2025'!$N$14,INT((ROW()-13)/2),0)),"",OFFSET('10. SEGUIMIENTO 2025'!$N$14,INT((ROW()-13)/2),0)),IF(ISBLANK(OFFSET('9. METAS'!$N$20,INT((ROW()-14)/2),0)),"",OFFSET('9. METAS'!$N$20,INT((ROW()-14)/2),0)))</f>
        <v>41</v>
      </c>
      <c r="K297" s="196" t="str">
        <f ca="1">IF(MOD(ROW()-13,2)=0,IF(ISBLANK(OFFSET('10. SEGUIMIENTO 2025'!$O$14,INT((ROW()-13)/2),0)),"",OFFSET('10. SEGUIMIENTO 2025'!$O$14,INT((ROW()-13)/2),0)),IF(ISBLANK(OFFSET('9. METAS'!$O$20,INT((ROW()-14)/2),0)),"",OFFSET('9. METAS'!$O$20,INT((ROW()-14)/2),0)))</f>
        <v/>
      </c>
      <c r="L297" s="196" t="str">
        <f ca="1">IF(MOD(ROW()-13,2)=0,IF(ISBLANK(OFFSET('10. SEGUIMIENTO 2025'!$P$14,INT((ROW()-13)/2),0)),"",OFFSET('10. SEGUIMIENTO 2025'!$P$14,INT((ROW()-13)/2),0)),IF(ISBLANK(OFFSET('9. METAS'!$P$20,INT((ROW()-14)/2),0)),"",OFFSET('9. METAS'!$P$20,INT((ROW()-14)/2),0)))</f>
        <v/>
      </c>
      <c r="M297" s="197" t="str">
        <f ca="1">IF(MOD(ROW()-13,2)=0,IF(ISBLANK(OFFSET('10. SEGUIMIENTO 2025'!$Q$14,INT((ROW()-13)/2),0)),"",OFFSET('10. SEGUIMIENTO 2025'!$Q$14,INT((ROW()-13)/2),0)),IF(ISBLANK(OFFSET('9. METAS'!$Q$20,INT((ROW()-14)/2),0)),"",OFFSET('9. METAS'!$Q$20,INT((ROW()-14)/2),0)))</f>
        <v/>
      </c>
      <c r="N297" s="769" t="str">
        <f ca="1">IFERROR(J297/J298,"ND")</f>
        <v>ND</v>
      </c>
      <c r="O297" s="771" t="str">
        <f ca="1">IFERROR(((J297)/H297),"ND")</f>
        <v>ND</v>
      </c>
      <c r="P297" s="775"/>
    </row>
    <row r="298" spans="3:16">
      <c r="C298" s="747"/>
      <c r="D298" s="749"/>
      <c r="E298" s="749"/>
      <c r="F298" s="751"/>
      <c r="G298" s="753"/>
      <c r="H298" s="760"/>
      <c r="I298" s="764"/>
      <c r="J298" s="195" t="str">
        <f ca="1">IF(MOD(ROW()-13,2)=0,IF(ISBLANK(OFFSET('10. SEGUIMIENTO 2025'!$N$14,INT((ROW()-13)/2),0)),"",OFFSET('10. SEGUIMIENTO 2025'!$N$14,INT((ROW()-13)/2),0)),IF(ISBLANK(OFFSET('9. METAS'!$N$20,INT((ROW()-14)/2),0)),"",OFFSET('9. METAS'!$N$20,INT((ROW()-14)/2),0)))</f>
        <v/>
      </c>
      <c r="K298" s="196" t="str">
        <f ca="1">IF(MOD(ROW()-13,2)=0,IF(ISBLANK(OFFSET('10. SEGUIMIENTO 2025'!$O$14,INT((ROW()-13)/2),0)),"",OFFSET('10. SEGUIMIENTO 2025'!$O$14,INT((ROW()-13)/2),0)),IF(ISBLANK(OFFSET('9. METAS'!$O$20,INT((ROW()-14)/2),0)),"",OFFSET('9. METAS'!$O$20,INT((ROW()-14)/2),0)))</f>
        <v/>
      </c>
      <c r="L298" s="196" t="str">
        <f ca="1">IF(MOD(ROW()-13,2)=0,IF(ISBLANK(OFFSET('10. SEGUIMIENTO 2025'!$P$14,INT((ROW()-13)/2),0)),"",OFFSET('10. SEGUIMIENTO 2025'!$P$14,INT((ROW()-13)/2),0)),IF(ISBLANK(OFFSET('9. METAS'!$P$20,INT((ROW()-14)/2),0)),"",OFFSET('9. METAS'!$P$20,INT((ROW()-14)/2),0)))</f>
        <v/>
      </c>
      <c r="M298" s="197" t="str">
        <f ca="1">IF(MOD(ROW()-13,2)=0,IF(ISBLANK(OFFSET('10. SEGUIMIENTO 2025'!$Q$14,INT((ROW()-13)/2),0)),"",OFFSET('10. SEGUIMIENTO 2025'!$Q$14,INT((ROW()-13)/2),0)),IF(ISBLANK(OFFSET('9. METAS'!$Q$20,INT((ROW()-14)/2),0)),"",OFFSET('9. METAS'!$Q$20,INT((ROW()-14)/2),0)))</f>
        <v/>
      </c>
      <c r="N298" s="770"/>
      <c r="O298" s="772"/>
      <c r="P298" s="776"/>
    </row>
    <row r="299" spans="3:16">
      <c r="C299" s="756" t="str">
        <f ca="1">IF(ISBLANK(OFFSET('5. Pp (3 años)'!$C$45,INT((ROW()-13)/2),0)),"",OFFSET('5. Pp (3 años)'!$C$45,INT((ROW()-13)/2),0))</f>
        <v/>
      </c>
      <c r="D299" s="749" t="str">
        <f ca="1">IF(ISBLANK(OFFSET('5. Pp (3 años)'!$D$45,INT((ROW()-13)/2),0)),"",OFFSET('5. Pp (3 años)'!$D$45,INT((ROW()-13)/2),0))</f>
        <v/>
      </c>
      <c r="E299" s="749" t="str">
        <f ca="1">IF(ISBLANK(OFFSET('5. Pp (3 años)'!$E$45,INT((ROW()-13)/2),0)),"",OFFSET('5. Pp (3 años)'!$E$45,INT((ROW()-13)/2),0))</f>
        <v/>
      </c>
      <c r="F299" s="751" t="str">
        <f ca="1">IF(ISBLANK(OFFSET('5. Pp (3 años)'!$K$45,INT((ROW()-13)/2),0)),"",OFFSET('5. Pp (3 años)'!$K$45,INT((ROW()-13)/2),0))</f>
        <v/>
      </c>
      <c r="G299" s="753" t="str">
        <f ca="1">IF(ISBLANK(OFFSET('5. Pp (3 años)'!$H$45,INT((ROW()-13)/2),0)),"",OFFSET('5. Pp (3 años)'!$H$45,INT((ROW()-13)/2),0))</f>
        <v/>
      </c>
      <c r="H299" s="760" t="str">
        <f ca="1">IF(ISBLANK(OFFSET('9. METAS'!$K$20,INT((ROW()-13)/2),0)),"",OFFSET('9. METAS'!$K$20,INT((ROW()-13)/2),0))</f>
        <v/>
      </c>
      <c r="I299" s="763"/>
      <c r="J299" s="195">
        <f ca="1">IF(MOD(ROW()-13,2)=0,IF(ISBLANK(OFFSET('10. SEGUIMIENTO 2025'!$N$14,INT((ROW()-13)/2),0)),"",OFFSET('10. SEGUIMIENTO 2025'!$N$14,INT((ROW()-13)/2),0)),IF(ISBLANK(OFFSET('9. METAS'!$N$20,INT((ROW()-14)/2),0)),"",OFFSET('9. METAS'!$N$20,INT((ROW()-14)/2),0)))</f>
        <v>41</v>
      </c>
      <c r="K299" s="196" t="str">
        <f ca="1">IF(MOD(ROW()-13,2)=0,IF(ISBLANK(OFFSET('10. SEGUIMIENTO 2025'!$O$14,INT((ROW()-13)/2),0)),"",OFFSET('10. SEGUIMIENTO 2025'!$O$14,INT((ROW()-13)/2),0)),IF(ISBLANK(OFFSET('9. METAS'!$O$20,INT((ROW()-14)/2),0)),"",OFFSET('9. METAS'!$O$20,INT((ROW()-14)/2),0)))</f>
        <v/>
      </c>
      <c r="L299" s="196" t="str">
        <f ca="1">IF(MOD(ROW()-13,2)=0,IF(ISBLANK(OFFSET('10. SEGUIMIENTO 2025'!$P$14,INT((ROW()-13)/2),0)),"",OFFSET('10. SEGUIMIENTO 2025'!$P$14,INT((ROW()-13)/2),0)),IF(ISBLANK(OFFSET('9. METAS'!$P$20,INT((ROW()-14)/2),0)),"",OFFSET('9. METAS'!$P$20,INT((ROW()-14)/2),0)))</f>
        <v/>
      </c>
      <c r="M299" s="197" t="str">
        <f ca="1">IF(MOD(ROW()-13,2)=0,IF(ISBLANK(OFFSET('10. SEGUIMIENTO 2025'!$Q$14,INT((ROW()-13)/2),0)),"",OFFSET('10. SEGUIMIENTO 2025'!$Q$14,INT((ROW()-13)/2),0)),IF(ISBLANK(OFFSET('9. METAS'!$Q$20,INT((ROW()-14)/2),0)),"",OFFSET('9. METAS'!$Q$20,INT((ROW()-14)/2),0)))</f>
        <v/>
      </c>
      <c r="N299" s="769" t="str">
        <f ca="1">IFERROR(J299/J300,"ND")</f>
        <v>ND</v>
      </c>
      <c r="O299" s="771" t="str">
        <f ca="1">IFERROR(((J299)/H299),"ND")</f>
        <v>ND</v>
      </c>
      <c r="P299" s="775"/>
    </row>
    <row r="300" spans="3:16">
      <c r="C300" s="747"/>
      <c r="D300" s="749"/>
      <c r="E300" s="749"/>
      <c r="F300" s="751"/>
      <c r="G300" s="753"/>
      <c r="H300" s="760"/>
      <c r="I300" s="764"/>
      <c r="J300" s="195" t="str">
        <f ca="1">IF(MOD(ROW()-13,2)=0,IF(ISBLANK(OFFSET('10. SEGUIMIENTO 2025'!$N$14,INT((ROW()-13)/2),0)),"",OFFSET('10. SEGUIMIENTO 2025'!$N$14,INT((ROW()-13)/2),0)),IF(ISBLANK(OFFSET('9. METAS'!$N$20,INT((ROW()-14)/2),0)),"",OFFSET('9. METAS'!$N$20,INT((ROW()-14)/2),0)))</f>
        <v/>
      </c>
      <c r="K300" s="196" t="str">
        <f ca="1">IF(MOD(ROW()-13,2)=0,IF(ISBLANK(OFFSET('10. SEGUIMIENTO 2025'!$O$14,INT((ROW()-13)/2),0)),"",OFFSET('10. SEGUIMIENTO 2025'!$O$14,INT((ROW()-13)/2),0)),IF(ISBLANK(OFFSET('9. METAS'!$O$20,INT((ROW()-14)/2),0)),"",OFFSET('9. METAS'!$O$20,INT((ROW()-14)/2),0)))</f>
        <v/>
      </c>
      <c r="L300" s="196" t="str">
        <f ca="1">IF(MOD(ROW()-13,2)=0,IF(ISBLANK(OFFSET('10. SEGUIMIENTO 2025'!$P$14,INT((ROW()-13)/2),0)),"",OFFSET('10. SEGUIMIENTO 2025'!$P$14,INT((ROW()-13)/2),0)),IF(ISBLANK(OFFSET('9. METAS'!$P$20,INT((ROW()-14)/2),0)),"",OFFSET('9. METAS'!$P$20,INT((ROW()-14)/2),0)))</f>
        <v/>
      </c>
      <c r="M300" s="197" t="str">
        <f ca="1">IF(MOD(ROW()-13,2)=0,IF(ISBLANK(OFFSET('10. SEGUIMIENTO 2025'!$Q$14,INT((ROW()-13)/2),0)),"",OFFSET('10. SEGUIMIENTO 2025'!$Q$14,INT((ROW()-13)/2),0)),IF(ISBLANK(OFFSET('9. METAS'!$Q$20,INT((ROW()-14)/2),0)),"",OFFSET('9. METAS'!$Q$20,INT((ROW()-14)/2),0)))</f>
        <v/>
      </c>
      <c r="N300" s="770"/>
      <c r="O300" s="772"/>
      <c r="P300" s="776"/>
    </row>
    <row r="301" spans="3:16">
      <c r="C301" s="756" t="str">
        <f ca="1">IF(ISBLANK(OFFSET('5. Pp (3 años)'!$C$45,INT((ROW()-13)/2),0)),"",OFFSET('5. Pp (3 años)'!$C$45,INT((ROW()-13)/2),0))</f>
        <v/>
      </c>
      <c r="D301" s="749" t="str">
        <f ca="1">IF(ISBLANK(OFFSET('5. Pp (3 años)'!$D$45,INT((ROW()-13)/2),0)),"",OFFSET('5. Pp (3 años)'!$D$45,INT((ROW()-13)/2),0))</f>
        <v/>
      </c>
      <c r="E301" s="749" t="str">
        <f ca="1">IF(ISBLANK(OFFSET('5. Pp (3 años)'!$E$45,INT((ROW()-13)/2),0)),"",OFFSET('5. Pp (3 años)'!$E$45,INT((ROW()-13)/2),0))</f>
        <v/>
      </c>
      <c r="F301" s="751" t="str">
        <f ca="1">IF(ISBLANK(OFFSET('5. Pp (3 años)'!$K$45,INT((ROW()-13)/2),0)),"",OFFSET('5. Pp (3 años)'!$K$45,INT((ROW()-13)/2),0))</f>
        <v/>
      </c>
      <c r="G301" s="753" t="str">
        <f ca="1">IF(ISBLANK(OFFSET('5. Pp (3 años)'!$H$45,INT((ROW()-13)/2),0)),"",OFFSET('5. Pp (3 años)'!$H$45,INT((ROW()-13)/2),0))</f>
        <v/>
      </c>
      <c r="H301" s="760" t="str">
        <f ca="1">IF(ISBLANK(OFFSET('9. METAS'!$K$20,INT((ROW()-13)/2),0)),"",OFFSET('9. METAS'!$K$20,INT((ROW()-13)/2),0))</f>
        <v/>
      </c>
      <c r="I301" s="763"/>
      <c r="J301" s="195">
        <f ca="1">IF(MOD(ROW()-13,2)=0,IF(ISBLANK(OFFSET('10. SEGUIMIENTO 2025'!$N$14,INT((ROW()-13)/2),0)),"",OFFSET('10. SEGUIMIENTO 2025'!$N$14,INT((ROW()-13)/2),0)),IF(ISBLANK(OFFSET('9. METAS'!$N$20,INT((ROW()-14)/2),0)),"",OFFSET('9. METAS'!$N$20,INT((ROW()-14)/2),0)))</f>
        <v>41</v>
      </c>
      <c r="K301" s="196" t="str">
        <f ca="1">IF(MOD(ROW()-13,2)=0,IF(ISBLANK(OFFSET('10. SEGUIMIENTO 2025'!$O$14,INT((ROW()-13)/2),0)),"",OFFSET('10. SEGUIMIENTO 2025'!$O$14,INT((ROW()-13)/2),0)),IF(ISBLANK(OFFSET('9. METAS'!$O$20,INT((ROW()-14)/2),0)),"",OFFSET('9. METAS'!$O$20,INT((ROW()-14)/2),0)))</f>
        <v/>
      </c>
      <c r="L301" s="196" t="str">
        <f ca="1">IF(MOD(ROW()-13,2)=0,IF(ISBLANK(OFFSET('10. SEGUIMIENTO 2025'!$P$14,INT((ROW()-13)/2),0)),"",OFFSET('10. SEGUIMIENTO 2025'!$P$14,INT((ROW()-13)/2),0)),IF(ISBLANK(OFFSET('9. METAS'!$P$20,INT((ROW()-14)/2),0)),"",OFFSET('9. METAS'!$P$20,INT((ROW()-14)/2),0)))</f>
        <v/>
      </c>
      <c r="M301" s="197" t="str">
        <f ca="1">IF(MOD(ROW()-13,2)=0,IF(ISBLANK(OFFSET('10. SEGUIMIENTO 2025'!$Q$14,INT((ROW()-13)/2),0)),"",OFFSET('10. SEGUIMIENTO 2025'!$Q$14,INT((ROW()-13)/2),0)),IF(ISBLANK(OFFSET('9. METAS'!$Q$20,INT((ROW()-14)/2),0)),"",OFFSET('9. METAS'!$Q$20,INT((ROW()-14)/2),0)))</f>
        <v/>
      </c>
      <c r="N301" s="769" t="str">
        <f ca="1">IFERROR(J301/J302,"ND")</f>
        <v>ND</v>
      </c>
      <c r="O301" s="771" t="str">
        <f ca="1">IFERROR(((J301)/H301),"ND")</f>
        <v>ND</v>
      </c>
      <c r="P301" s="775"/>
    </row>
    <row r="302" spans="3:16">
      <c r="C302" s="747"/>
      <c r="D302" s="749"/>
      <c r="E302" s="749"/>
      <c r="F302" s="751"/>
      <c r="G302" s="753"/>
      <c r="H302" s="760"/>
      <c r="I302" s="764"/>
      <c r="J302" s="195" t="str">
        <f ca="1">IF(MOD(ROW()-13,2)=0,IF(ISBLANK(OFFSET('10. SEGUIMIENTO 2025'!$N$14,INT((ROW()-13)/2),0)),"",OFFSET('10. SEGUIMIENTO 2025'!$N$14,INT((ROW()-13)/2),0)),IF(ISBLANK(OFFSET('9. METAS'!$N$20,INT((ROW()-14)/2),0)),"",OFFSET('9. METAS'!$N$20,INT((ROW()-14)/2),0)))</f>
        <v/>
      </c>
      <c r="K302" s="196" t="str">
        <f ca="1">IF(MOD(ROW()-13,2)=0,IF(ISBLANK(OFFSET('10. SEGUIMIENTO 2025'!$O$14,INT((ROW()-13)/2),0)),"",OFFSET('10. SEGUIMIENTO 2025'!$O$14,INT((ROW()-13)/2),0)),IF(ISBLANK(OFFSET('9. METAS'!$O$20,INT((ROW()-14)/2),0)),"",OFFSET('9. METAS'!$O$20,INT((ROW()-14)/2),0)))</f>
        <v/>
      </c>
      <c r="L302" s="196" t="str">
        <f ca="1">IF(MOD(ROW()-13,2)=0,IF(ISBLANK(OFFSET('10. SEGUIMIENTO 2025'!$P$14,INT((ROW()-13)/2),0)),"",OFFSET('10. SEGUIMIENTO 2025'!$P$14,INT((ROW()-13)/2),0)),IF(ISBLANK(OFFSET('9. METAS'!$P$20,INT((ROW()-14)/2),0)),"",OFFSET('9. METAS'!$P$20,INT((ROW()-14)/2),0)))</f>
        <v/>
      </c>
      <c r="M302" s="197" t="str">
        <f ca="1">IF(MOD(ROW()-13,2)=0,IF(ISBLANK(OFFSET('10. SEGUIMIENTO 2025'!$Q$14,INT((ROW()-13)/2),0)),"",OFFSET('10. SEGUIMIENTO 2025'!$Q$14,INT((ROW()-13)/2),0)),IF(ISBLANK(OFFSET('9. METAS'!$Q$20,INT((ROW()-14)/2),0)),"",OFFSET('9. METAS'!$Q$20,INT((ROW()-14)/2),0)))</f>
        <v/>
      </c>
      <c r="N302" s="770"/>
      <c r="O302" s="772"/>
      <c r="P302" s="776"/>
    </row>
    <row r="303" spans="3:16">
      <c r="C303" s="756" t="str">
        <f ca="1">IF(ISBLANK(OFFSET('5. Pp (3 años)'!$C$45,INT((ROW()-13)/2),0)),"",OFFSET('5. Pp (3 años)'!$C$45,INT((ROW()-13)/2),0))</f>
        <v/>
      </c>
      <c r="D303" s="749" t="str">
        <f ca="1">IF(ISBLANK(OFFSET('5. Pp (3 años)'!$D$45,INT((ROW()-13)/2),0)),"",OFFSET('5. Pp (3 años)'!$D$45,INT((ROW()-13)/2),0))</f>
        <v/>
      </c>
      <c r="E303" s="749" t="str">
        <f ca="1">IF(ISBLANK(OFFSET('5. Pp (3 años)'!$E$45,INT((ROW()-13)/2),0)),"",OFFSET('5. Pp (3 años)'!$E$45,INT((ROW()-13)/2),0))</f>
        <v/>
      </c>
      <c r="F303" s="751" t="str">
        <f ca="1">IF(ISBLANK(OFFSET('5. Pp (3 años)'!$K$45,INT((ROW()-13)/2),0)),"",OFFSET('5. Pp (3 años)'!$K$45,INT((ROW()-13)/2),0))</f>
        <v/>
      </c>
      <c r="G303" s="753" t="str">
        <f ca="1">IF(ISBLANK(OFFSET('5. Pp (3 años)'!$H$45,INT((ROW()-13)/2),0)),"",OFFSET('5. Pp (3 años)'!$H$45,INT((ROW()-13)/2),0))</f>
        <v/>
      </c>
      <c r="H303" s="760" t="str">
        <f ca="1">IF(ISBLANK(OFFSET('9. METAS'!$K$20,INT((ROW()-13)/2),0)),"",OFFSET('9. METAS'!$K$20,INT((ROW()-13)/2),0))</f>
        <v/>
      </c>
      <c r="I303" s="763"/>
      <c r="J303" s="195">
        <f ca="1">IF(MOD(ROW()-13,2)=0,IF(ISBLANK(OFFSET('10. SEGUIMIENTO 2025'!$N$14,INT((ROW()-13)/2),0)),"",OFFSET('10. SEGUIMIENTO 2025'!$N$14,INT((ROW()-13)/2),0)),IF(ISBLANK(OFFSET('9. METAS'!$N$20,INT((ROW()-14)/2),0)),"",OFFSET('9. METAS'!$N$20,INT((ROW()-14)/2),0)))</f>
        <v>41</v>
      </c>
      <c r="K303" s="196" t="str">
        <f ca="1">IF(MOD(ROW()-13,2)=0,IF(ISBLANK(OFFSET('10. SEGUIMIENTO 2025'!$O$14,INT((ROW()-13)/2),0)),"",OFFSET('10. SEGUIMIENTO 2025'!$O$14,INT((ROW()-13)/2),0)),IF(ISBLANK(OFFSET('9. METAS'!$O$20,INT((ROW()-14)/2),0)),"",OFFSET('9. METAS'!$O$20,INT((ROW()-14)/2),0)))</f>
        <v/>
      </c>
      <c r="L303" s="196" t="str">
        <f ca="1">IF(MOD(ROW()-13,2)=0,IF(ISBLANK(OFFSET('10. SEGUIMIENTO 2025'!$P$14,INT((ROW()-13)/2),0)),"",OFFSET('10. SEGUIMIENTO 2025'!$P$14,INT((ROW()-13)/2),0)),IF(ISBLANK(OFFSET('9. METAS'!$P$20,INT((ROW()-14)/2),0)),"",OFFSET('9. METAS'!$P$20,INT((ROW()-14)/2),0)))</f>
        <v/>
      </c>
      <c r="M303" s="197" t="str">
        <f ca="1">IF(MOD(ROW()-13,2)=0,IF(ISBLANK(OFFSET('10. SEGUIMIENTO 2025'!$Q$14,INT((ROW()-13)/2),0)),"",OFFSET('10. SEGUIMIENTO 2025'!$Q$14,INT((ROW()-13)/2),0)),IF(ISBLANK(OFFSET('9. METAS'!$Q$20,INT((ROW()-14)/2),0)),"",OFFSET('9. METAS'!$Q$20,INT((ROW()-14)/2),0)))</f>
        <v/>
      </c>
      <c r="N303" s="769" t="str">
        <f ca="1">IFERROR(J303/J304,"ND")</f>
        <v>ND</v>
      </c>
      <c r="O303" s="771" t="str">
        <f ca="1">IFERROR(((J303)/H303),"ND")</f>
        <v>ND</v>
      </c>
      <c r="P303" s="775"/>
    </row>
    <row r="304" spans="3:16">
      <c r="C304" s="747"/>
      <c r="D304" s="749"/>
      <c r="E304" s="749"/>
      <c r="F304" s="751"/>
      <c r="G304" s="753"/>
      <c r="H304" s="760"/>
      <c r="I304" s="764"/>
      <c r="J304" s="195" t="str">
        <f ca="1">IF(MOD(ROW()-13,2)=0,IF(ISBLANK(OFFSET('10. SEGUIMIENTO 2025'!$N$14,INT((ROW()-13)/2),0)),"",OFFSET('10. SEGUIMIENTO 2025'!$N$14,INT((ROW()-13)/2),0)),IF(ISBLANK(OFFSET('9. METAS'!$N$20,INT((ROW()-14)/2),0)),"",OFFSET('9. METAS'!$N$20,INT((ROW()-14)/2),0)))</f>
        <v/>
      </c>
      <c r="K304" s="196" t="str">
        <f ca="1">IF(MOD(ROW()-13,2)=0,IF(ISBLANK(OFFSET('10. SEGUIMIENTO 2025'!$O$14,INT((ROW()-13)/2),0)),"",OFFSET('10. SEGUIMIENTO 2025'!$O$14,INT((ROW()-13)/2),0)),IF(ISBLANK(OFFSET('9. METAS'!$O$20,INT((ROW()-14)/2),0)),"",OFFSET('9. METAS'!$O$20,INT((ROW()-14)/2),0)))</f>
        <v/>
      </c>
      <c r="L304" s="196" t="str">
        <f ca="1">IF(MOD(ROW()-13,2)=0,IF(ISBLANK(OFFSET('10. SEGUIMIENTO 2025'!$P$14,INT((ROW()-13)/2),0)),"",OFFSET('10. SEGUIMIENTO 2025'!$P$14,INT((ROW()-13)/2),0)),IF(ISBLANK(OFFSET('9. METAS'!$P$20,INT((ROW()-14)/2),0)),"",OFFSET('9. METAS'!$P$20,INT((ROW()-14)/2),0)))</f>
        <v/>
      </c>
      <c r="M304" s="197" t="str">
        <f ca="1">IF(MOD(ROW()-13,2)=0,IF(ISBLANK(OFFSET('10. SEGUIMIENTO 2025'!$Q$14,INT((ROW()-13)/2),0)),"",OFFSET('10. SEGUIMIENTO 2025'!$Q$14,INT((ROW()-13)/2),0)),IF(ISBLANK(OFFSET('9. METAS'!$Q$20,INT((ROW()-14)/2),0)),"",OFFSET('9. METAS'!$Q$20,INT((ROW()-14)/2),0)))</f>
        <v/>
      </c>
      <c r="N304" s="770"/>
      <c r="O304" s="772"/>
      <c r="P304" s="776"/>
    </row>
    <row r="305" spans="3:16">
      <c r="C305" s="756" t="str">
        <f ca="1">IF(ISBLANK(OFFSET('5. Pp (3 años)'!$C$45,INT((ROW()-13)/2),0)),"",OFFSET('5. Pp (3 años)'!$C$45,INT((ROW()-13)/2),0))</f>
        <v/>
      </c>
      <c r="D305" s="749" t="str">
        <f ca="1">IF(ISBLANK(OFFSET('5. Pp (3 años)'!$D$45,INT((ROW()-13)/2),0)),"",OFFSET('5. Pp (3 años)'!$D$45,INT((ROW()-13)/2),0))</f>
        <v/>
      </c>
      <c r="E305" s="749" t="str">
        <f ca="1">IF(ISBLANK(OFFSET('5. Pp (3 años)'!$E$45,INT((ROW()-13)/2),0)),"",OFFSET('5. Pp (3 años)'!$E$45,INT((ROW()-13)/2),0))</f>
        <v/>
      </c>
      <c r="F305" s="751" t="str">
        <f ca="1">IF(ISBLANK(OFFSET('5. Pp (3 años)'!$K$45,INT((ROW()-13)/2),0)),"",OFFSET('5. Pp (3 años)'!$K$45,INT((ROW()-13)/2),0))</f>
        <v/>
      </c>
      <c r="G305" s="753" t="str">
        <f ca="1">IF(ISBLANK(OFFSET('5. Pp (3 años)'!$H$45,INT((ROW()-13)/2),0)),"",OFFSET('5. Pp (3 años)'!$H$45,INT((ROW()-13)/2),0))</f>
        <v/>
      </c>
      <c r="H305" s="760" t="str">
        <f ca="1">IF(ISBLANK(OFFSET('9. METAS'!$K$20,INT((ROW()-13)/2),0)),"",OFFSET('9. METAS'!$K$20,INT((ROW()-13)/2),0))</f>
        <v/>
      </c>
      <c r="I305" s="763"/>
      <c r="J305" s="195">
        <f ca="1">IF(MOD(ROW()-13,2)=0,IF(ISBLANK(OFFSET('10. SEGUIMIENTO 2025'!$N$14,INT((ROW()-13)/2),0)),"",OFFSET('10. SEGUIMIENTO 2025'!$N$14,INT((ROW()-13)/2),0)),IF(ISBLANK(OFFSET('9. METAS'!$N$20,INT((ROW()-14)/2),0)),"",OFFSET('9. METAS'!$N$20,INT((ROW()-14)/2),0)))</f>
        <v>41</v>
      </c>
      <c r="K305" s="196" t="str">
        <f ca="1">IF(MOD(ROW()-13,2)=0,IF(ISBLANK(OFFSET('10. SEGUIMIENTO 2025'!$O$14,INT((ROW()-13)/2),0)),"",OFFSET('10. SEGUIMIENTO 2025'!$O$14,INT((ROW()-13)/2),0)),IF(ISBLANK(OFFSET('9. METAS'!$O$20,INT((ROW()-14)/2),0)),"",OFFSET('9. METAS'!$O$20,INT((ROW()-14)/2),0)))</f>
        <v/>
      </c>
      <c r="L305" s="196" t="str">
        <f ca="1">IF(MOD(ROW()-13,2)=0,IF(ISBLANK(OFFSET('10. SEGUIMIENTO 2025'!$P$14,INT((ROW()-13)/2),0)),"",OFFSET('10. SEGUIMIENTO 2025'!$P$14,INT((ROW()-13)/2),0)),IF(ISBLANK(OFFSET('9. METAS'!$P$20,INT((ROW()-14)/2),0)),"",OFFSET('9. METAS'!$P$20,INT((ROW()-14)/2),0)))</f>
        <v/>
      </c>
      <c r="M305" s="197" t="str">
        <f ca="1">IF(MOD(ROW()-13,2)=0,IF(ISBLANK(OFFSET('10. SEGUIMIENTO 2025'!$Q$14,INT((ROW()-13)/2),0)),"",OFFSET('10. SEGUIMIENTO 2025'!$Q$14,INT((ROW()-13)/2),0)),IF(ISBLANK(OFFSET('9. METAS'!$Q$20,INT((ROW()-14)/2),0)),"",OFFSET('9. METAS'!$Q$20,INT((ROW()-14)/2),0)))</f>
        <v/>
      </c>
      <c r="N305" s="769" t="str">
        <f ca="1">IFERROR(J305/J306,"ND")</f>
        <v>ND</v>
      </c>
      <c r="O305" s="771" t="str">
        <f ca="1">IFERROR(((J305)/H305),"ND")</f>
        <v>ND</v>
      </c>
      <c r="P305" s="775"/>
    </row>
    <row r="306" spans="3:16">
      <c r="C306" s="747"/>
      <c r="D306" s="749"/>
      <c r="E306" s="749"/>
      <c r="F306" s="751"/>
      <c r="G306" s="753"/>
      <c r="H306" s="760"/>
      <c r="I306" s="764"/>
      <c r="J306" s="195" t="str">
        <f ca="1">IF(MOD(ROW()-13,2)=0,IF(ISBLANK(OFFSET('10. SEGUIMIENTO 2025'!$N$14,INT((ROW()-13)/2),0)),"",OFFSET('10. SEGUIMIENTO 2025'!$N$14,INT((ROW()-13)/2),0)),IF(ISBLANK(OFFSET('9. METAS'!$N$20,INT((ROW()-14)/2),0)),"",OFFSET('9. METAS'!$N$20,INT((ROW()-14)/2),0)))</f>
        <v/>
      </c>
      <c r="K306" s="196" t="str">
        <f ca="1">IF(MOD(ROW()-13,2)=0,IF(ISBLANK(OFFSET('10. SEGUIMIENTO 2025'!$O$14,INT((ROW()-13)/2),0)),"",OFFSET('10. SEGUIMIENTO 2025'!$O$14,INT((ROW()-13)/2),0)),IF(ISBLANK(OFFSET('9. METAS'!$O$20,INT((ROW()-14)/2),0)),"",OFFSET('9. METAS'!$O$20,INT((ROW()-14)/2),0)))</f>
        <v/>
      </c>
      <c r="L306" s="196" t="str">
        <f ca="1">IF(MOD(ROW()-13,2)=0,IF(ISBLANK(OFFSET('10. SEGUIMIENTO 2025'!$P$14,INT((ROW()-13)/2),0)),"",OFFSET('10. SEGUIMIENTO 2025'!$P$14,INT((ROW()-13)/2),0)),IF(ISBLANK(OFFSET('9. METAS'!$P$20,INT((ROW()-14)/2),0)),"",OFFSET('9. METAS'!$P$20,INT((ROW()-14)/2),0)))</f>
        <v/>
      </c>
      <c r="M306" s="197" t="str">
        <f ca="1">IF(MOD(ROW()-13,2)=0,IF(ISBLANK(OFFSET('10. SEGUIMIENTO 2025'!$Q$14,INT((ROW()-13)/2),0)),"",OFFSET('10. SEGUIMIENTO 2025'!$Q$14,INT((ROW()-13)/2),0)),IF(ISBLANK(OFFSET('9. METAS'!$Q$20,INT((ROW()-14)/2),0)),"",OFFSET('9. METAS'!$Q$20,INT((ROW()-14)/2),0)))</f>
        <v/>
      </c>
      <c r="N306" s="770"/>
      <c r="O306" s="772"/>
      <c r="P306" s="776"/>
    </row>
    <row r="307" spans="3:16">
      <c r="C307" s="756" t="str">
        <f ca="1">IF(ISBLANK(OFFSET('5. Pp (3 años)'!$C$45,INT((ROW()-13)/2),0)),"",OFFSET('5. Pp (3 años)'!$C$45,INT((ROW()-13)/2),0))</f>
        <v/>
      </c>
      <c r="D307" s="749" t="str">
        <f ca="1">IF(ISBLANK(OFFSET('5. Pp (3 años)'!$D$45,INT((ROW()-13)/2),0)),"",OFFSET('5. Pp (3 años)'!$D$45,INT((ROW()-13)/2),0))</f>
        <v/>
      </c>
      <c r="E307" s="749" t="str">
        <f ca="1">IF(ISBLANK(OFFSET('5. Pp (3 años)'!$E$45,INT((ROW()-13)/2),0)),"",OFFSET('5. Pp (3 años)'!$E$45,INT((ROW()-13)/2),0))</f>
        <v/>
      </c>
      <c r="F307" s="751" t="str">
        <f ca="1">IF(ISBLANK(OFFSET('5. Pp (3 años)'!$K$45,INT((ROW()-13)/2),0)),"",OFFSET('5. Pp (3 años)'!$K$45,INT((ROW()-13)/2),0))</f>
        <v/>
      </c>
      <c r="G307" s="753" t="str">
        <f ca="1">IF(ISBLANK(OFFSET('5. Pp (3 años)'!$H$45,INT((ROW()-13)/2),0)),"",OFFSET('5. Pp (3 años)'!$H$45,INT((ROW()-13)/2),0))</f>
        <v/>
      </c>
      <c r="H307" s="760" t="str">
        <f ca="1">IF(ISBLANK(OFFSET('9. METAS'!$K$20,INT((ROW()-13)/2),0)),"",OFFSET('9. METAS'!$K$20,INT((ROW()-13)/2),0))</f>
        <v/>
      </c>
      <c r="I307" s="763"/>
      <c r="J307" s="195">
        <f ca="1">IF(MOD(ROW()-13,2)=0,IF(ISBLANK(OFFSET('10. SEGUIMIENTO 2025'!$N$14,INT((ROW()-13)/2),0)),"",OFFSET('10. SEGUIMIENTO 2025'!$N$14,INT((ROW()-13)/2),0)),IF(ISBLANK(OFFSET('9. METAS'!$N$20,INT((ROW()-14)/2),0)),"",OFFSET('9. METAS'!$N$20,INT((ROW()-14)/2),0)))</f>
        <v>41</v>
      </c>
      <c r="K307" s="196" t="str">
        <f ca="1">IF(MOD(ROW()-13,2)=0,IF(ISBLANK(OFFSET('10. SEGUIMIENTO 2025'!$O$14,INT((ROW()-13)/2),0)),"",OFFSET('10. SEGUIMIENTO 2025'!$O$14,INT((ROW()-13)/2),0)),IF(ISBLANK(OFFSET('9. METAS'!$O$20,INT((ROW()-14)/2),0)),"",OFFSET('9. METAS'!$O$20,INT((ROW()-14)/2),0)))</f>
        <v/>
      </c>
      <c r="L307" s="196" t="str">
        <f ca="1">IF(MOD(ROW()-13,2)=0,IF(ISBLANK(OFFSET('10. SEGUIMIENTO 2025'!$P$14,INT((ROW()-13)/2),0)),"",OFFSET('10. SEGUIMIENTO 2025'!$P$14,INT((ROW()-13)/2),0)),IF(ISBLANK(OFFSET('9. METAS'!$P$20,INT((ROW()-14)/2),0)),"",OFFSET('9. METAS'!$P$20,INT((ROW()-14)/2),0)))</f>
        <v/>
      </c>
      <c r="M307" s="197" t="str">
        <f ca="1">IF(MOD(ROW()-13,2)=0,IF(ISBLANK(OFFSET('10. SEGUIMIENTO 2025'!$Q$14,INT((ROW()-13)/2),0)),"",OFFSET('10. SEGUIMIENTO 2025'!$Q$14,INT((ROW()-13)/2),0)),IF(ISBLANK(OFFSET('9. METAS'!$Q$20,INT((ROW()-14)/2),0)),"",OFFSET('9. METAS'!$Q$20,INT((ROW()-14)/2),0)))</f>
        <v/>
      </c>
      <c r="N307" s="769" t="str">
        <f ca="1">IFERROR(J307/J308,"ND")</f>
        <v>ND</v>
      </c>
      <c r="O307" s="771" t="str">
        <f ca="1">IFERROR(((J307)/H307),"ND")</f>
        <v>ND</v>
      </c>
      <c r="P307" s="775"/>
    </row>
    <row r="308" spans="3:16">
      <c r="C308" s="747"/>
      <c r="D308" s="749"/>
      <c r="E308" s="749"/>
      <c r="F308" s="751"/>
      <c r="G308" s="753"/>
      <c r="H308" s="760"/>
      <c r="I308" s="764"/>
      <c r="J308" s="195" t="str">
        <f ca="1">IF(MOD(ROW()-13,2)=0,IF(ISBLANK(OFFSET('10. SEGUIMIENTO 2025'!$N$14,INT((ROW()-13)/2),0)),"",OFFSET('10. SEGUIMIENTO 2025'!$N$14,INT((ROW()-13)/2),0)),IF(ISBLANK(OFFSET('9. METAS'!$N$20,INT((ROW()-14)/2),0)),"",OFFSET('9. METAS'!$N$20,INT((ROW()-14)/2),0)))</f>
        <v/>
      </c>
      <c r="K308" s="196" t="str">
        <f ca="1">IF(MOD(ROW()-13,2)=0,IF(ISBLANK(OFFSET('10. SEGUIMIENTO 2025'!$O$14,INT((ROW()-13)/2),0)),"",OFFSET('10. SEGUIMIENTO 2025'!$O$14,INT((ROW()-13)/2),0)),IF(ISBLANK(OFFSET('9. METAS'!$O$20,INT((ROW()-14)/2),0)),"",OFFSET('9. METAS'!$O$20,INT((ROW()-14)/2),0)))</f>
        <v/>
      </c>
      <c r="L308" s="196" t="str">
        <f ca="1">IF(MOD(ROW()-13,2)=0,IF(ISBLANK(OFFSET('10. SEGUIMIENTO 2025'!$P$14,INT((ROW()-13)/2),0)),"",OFFSET('10. SEGUIMIENTO 2025'!$P$14,INT((ROW()-13)/2),0)),IF(ISBLANK(OFFSET('9. METAS'!$P$20,INT((ROW()-14)/2),0)),"",OFFSET('9. METAS'!$P$20,INT((ROW()-14)/2),0)))</f>
        <v/>
      </c>
      <c r="M308" s="197" t="str">
        <f ca="1">IF(MOD(ROW()-13,2)=0,IF(ISBLANK(OFFSET('10. SEGUIMIENTO 2025'!$Q$14,INT((ROW()-13)/2),0)),"",OFFSET('10. SEGUIMIENTO 2025'!$Q$14,INT((ROW()-13)/2),0)),IF(ISBLANK(OFFSET('9. METAS'!$Q$20,INT((ROW()-14)/2),0)),"",OFFSET('9. METAS'!$Q$20,INT((ROW()-14)/2),0)))</f>
        <v/>
      </c>
      <c r="N308" s="770"/>
      <c r="O308" s="772"/>
      <c r="P308" s="776"/>
    </row>
    <row r="309" spans="3:16">
      <c r="C309" s="756" t="str">
        <f ca="1">IF(ISBLANK(OFFSET('5. Pp (3 años)'!$C$45,INT((ROW()-13)/2),0)),"",OFFSET('5. Pp (3 años)'!$C$45,INT((ROW()-13)/2),0))</f>
        <v/>
      </c>
      <c r="D309" s="749" t="str">
        <f ca="1">IF(ISBLANK(OFFSET('5. Pp (3 años)'!$D$45,INT((ROW()-13)/2),0)),"",OFFSET('5. Pp (3 años)'!$D$45,INT((ROW()-13)/2),0))</f>
        <v/>
      </c>
      <c r="E309" s="749" t="str">
        <f ca="1">IF(ISBLANK(OFFSET('5. Pp (3 años)'!$E$45,INT((ROW()-13)/2),0)),"",OFFSET('5. Pp (3 años)'!$E$45,INT((ROW()-13)/2),0))</f>
        <v/>
      </c>
      <c r="F309" s="751" t="str">
        <f ca="1">IF(ISBLANK(OFFSET('5. Pp (3 años)'!$K$45,INT((ROW()-13)/2),0)),"",OFFSET('5. Pp (3 años)'!$K$45,INT((ROW()-13)/2),0))</f>
        <v/>
      </c>
      <c r="G309" s="753" t="str">
        <f ca="1">IF(ISBLANK(OFFSET('5. Pp (3 años)'!$H$45,INT((ROW()-13)/2),0)),"",OFFSET('5. Pp (3 años)'!$H$45,INT((ROW()-13)/2),0))</f>
        <v/>
      </c>
      <c r="H309" s="760" t="str">
        <f ca="1">IF(ISBLANK(OFFSET('9. METAS'!$K$20,INT((ROW()-13)/2),0)),"",OFFSET('9. METAS'!$K$20,INT((ROW()-13)/2),0))</f>
        <v/>
      </c>
      <c r="I309" s="763"/>
      <c r="J309" s="195">
        <f ca="1">IF(MOD(ROW()-13,2)=0,IF(ISBLANK(OFFSET('10. SEGUIMIENTO 2025'!$N$14,INT((ROW()-13)/2),0)),"",OFFSET('10. SEGUIMIENTO 2025'!$N$14,INT((ROW()-13)/2),0)),IF(ISBLANK(OFFSET('9. METAS'!$N$20,INT((ROW()-14)/2),0)),"",OFFSET('9. METAS'!$N$20,INT((ROW()-14)/2),0)))</f>
        <v>41</v>
      </c>
      <c r="K309" s="196" t="str">
        <f ca="1">IF(MOD(ROW()-13,2)=0,IF(ISBLANK(OFFSET('10. SEGUIMIENTO 2025'!$O$14,INT((ROW()-13)/2),0)),"",OFFSET('10. SEGUIMIENTO 2025'!$O$14,INT((ROW()-13)/2),0)),IF(ISBLANK(OFFSET('9. METAS'!$O$20,INT((ROW()-14)/2),0)),"",OFFSET('9. METAS'!$O$20,INT((ROW()-14)/2),0)))</f>
        <v/>
      </c>
      <c r="L309" s="196" t="str">
        <f ca="1">IF(MOD(ROW()-13,2)=0,IF(ISBLANK(OFFSET('10. SEGUIMIENTO 2025'!$P$14,INT((ROW()-13)/2),0)),"",OFFSET('10. SEGUIMIENTO 2025'!$P$14,INT((ROW()-13)/2),0)),IF(ISBLANK(OFFSET('9. METAS'!$P$20,INT((ROW()-14)/2),0)),"",OFFSET('9. METAS'!$P$20,INT((ROW()-14)/2),0)))</f>
        <v/>
      </c>
      <c r="M309" s="197" t="str">
        <f ca="1">IF(MOD(ROW()-13,2)=0,IF(ISBLANK(OFFSET('10. SEGUIMIENTO 2025'!$Q$14,INT((ROW()-13)/2),0)),"",OFFSET('10. SEGUIMIENTO 2025'!$Q$14,INT((ROW()-13)/2),0)),IF(ISBLANK(OFFSET('9. METAS'!$Q$20,INT((ROW()-14)/2),0)),"",OFFSET('9. METAS'!$Q$20,INT((ROW()-14)/2),0)))</f>
        <v/>
      </c>
      <c r="N309" s="769" t="str">
        <f ca="1">IFERROR(J309/J310,"ND")</f>
        <v>ND</v>
      </c>
      <c r="O309" s="771" t="str">
        <f ca="1">IFERROR(((J309)/H309),"ND")</f>
        <v>ND</v>
      </c>
      <c r="P309" s="775"/>
    </row>
    <row r="310" spans="3:16">
      <c r="C310" s="747"/>
      <c r="D310" s="749"/>
      <c r="E310" s="749"/>
      <c r="F310" s="751"/>
      <c r="G310" s="753"/>
      <c r="H310" s="760"/>
      <c r="I310" s="764"/>
      <c r="J310" s="195" t="str">
        <f ca="1">IF(MOD(ROW()-13,2)=0,IF(ISBLANK(OFFSET('10. SEGUIMIENTO 2025'!$N$14,INT((ROW()-13)/2),0)),"",OFFSET('10. SEGUIMIENTO 2025'!$N$14,INT((ROW()-13)/2),0)),IF(ISBLANK(OFFSET('9. METAS'!$N$20,INT((ROW()-14)/2),0)),"",OFFSET('9. METAS'!$N$20,INT((ROW()-14)/2),0)))</f>
        <v/>
      </c>
      <c r="K310" s="196" t="str">
        <f ca="1">IF(MOD(ROW()-13,2)=0,IF(ISBLANK(OFFSET('10. SEGUIMIENTO 2025'!$O$14,INT((ROW()-13)/2),0)),"",OFFSET('10. SEGUIMIENTO 2025'!$O$14,INT((ROW()-13)/2),0)),IF(ISBLANK(OFFSET('9. METAS'!$O$20,INT((ROW()-14)/2),0)),"",OFFSET('9. METAS'!$O$20,INT((ROW()-14)/2),0)))</f>
        <v/>
      </c>
      <c r="L310" s="196" t="str">
        <f ca="1">IF(MOD(ROW()-13,2)=0,IF(ISBLANK(OFFSET('10. SEGUIMIENTO 2025'!$P$14,INT((ROW()-13)/2),0)),"",OFFSET('10. SEGUIMIENTO 2025'!$P$14,INT((ROW()-13)/2),0)),IF(ISBLANK(OFFSET('9. METAS'!$P$20,INT((ROW()-14)/2),0)),"",OFFSET('9. METAS'!$P$20,INT((ROW()-14)/2),0)))</f>
        <v/>
      </c>
      <c r="M310" s="197" t="str">
        <f ca="1">IF(MOD(ROW()-13,2)=0,IF(ISBLANK(OFFSET('10. SEGUIMIENTO 2025'!$Q$14,INT((ROW()-13)/2),0)),"",OFFSET('10. SEGUIMIENTO 2025'!$Q$14,INT((ROW()-13)/2),0)),IF(ISBLANK(OFFSET('9. METAS'!$Q$20,INT((ROW()-14)/2),0)),"",OFFSET('9. METAS'!$Q$20,INT((ROW()-14)/2),0)))</f>
        <v/>
      </c>
      <c r="N310" s="770"/>
      <c r="O310" s="772"/>
      <c r="P310" s="776"/>
    </row>
    <row r="311" spans="3:16">
      <c r="C311" s="756" t="str">
        <f ca="1">IF(ISBLANK(OFFSET('5. Pp (3 años)'!$C$45,INT((ROW()-13)/2),0)),"",OFFSET('5. Pp (3 años)'!$C$45,INT((ROW()-13)/2),0))</f>
        <v/>
      </c>
      <c r="D311" s="749" t="str">
        <f ca="1">IF(ISBLANK(OFFSET('5. Pp (3 años)'!$D$45,INT((ROW()-13)/2),0)),"",OFFSET('5. Pp (3 años)'!$D$45,INT((ROW()-13)/2),0))</f>
        <v/>
      </c>
      <c r="E311" s="749" t="str">
        <f ca="1">IF(ISBLANK(OFFSET('5. Pp (3 años)'!$E$45,INT((ROW()-13)/2),0)),"",OFFSET('5. Pp (3 años)'!$E$45,INT((ROW()-13)/2),0))</f>
        <v/>
      </c>
      <c r="F311" s="751" t="str">
        <f ca="1">IF(ISBLANK(OFFSET('5. Pp (3 años)'!$K$45,INT((ROW()-13)/2),0)),"",OFFSET('5. Pp (3 años)'!$K$45,INT((ROW()-13)/2),0))</f>
        <v/>
      </c>
      <c r="G311" s="753" t="str">
        <f ca="1">IF(ISBLANK(OFFSET('5. Pp (3 años)'!$H$45,INT((ROW()-13)/2),0)),"",OFFSET('5. Pp (3 años)'!$H$45,INT((ROW()-13)/2),0))</f>
        <v/>
      </c>
      <c r="H311" s="760" t="str">
        <f ca="1">IF(ISBLANK(OFFSET('9. METAS'!$K$20,INT((ROW()-13)/2),0)),"",OFFSET('9. METAS'!$K$20,INT((ROW()-13)/2),0))</f>
        <v/>
      </c>
      <c r="I311" s="763"/>
      <c r="J311" s="195">
        <f ca="1">IF(MOD(ROW()-13,2)=0,IF(ISBLANK(OFFSET('10. SEGUIMIENTO 2025'!$N$14,INT((ROW()-13)/2),0)),"",OFFSET('10. SEGUIMIENTO 2025'!$N$14,INT((ROW()-13)/2),0)),IF(ISBLANK(OFFSET('9. METAS'!$N$20,INT((ROW()-14)/2),0)),"",OFFSET('9. METAS'!$N$20,INT((ROW()-14)/2),0)))</f>
        <v>41</v>
      </c>
      <c r="K311" s="196" t="str">
        <f ca="1">IF(MOD(ROW()-13,2)=0,IF(ISBLANK(OFFSET('10. SEGUIMIENTO 2025'!$O$14,INT((ROW()-13)/2),0)),"",OFFSET('10. SEGUIMIENTO 2025'!$O$14,INT((ROW()-13)/2),0)),IF(ISBLANK(OFFSET('9. METAS'!$O$20,INT((ROW()-14)/2),0)),"",OFFSET('9. METAS'!$O$20,INT((ROW()-14)/2),0)))</f>
        <v/>
      </c>
      <c r="L311" s="196" t="str">
        <f ca="1">IF(MOD(ROW()-13,2)=0,IF(ISBLANK(OFFSET('10. SEGUIMIENTO 2025'!$P$14,INT((ROW()-13)/2),0)),"",OFFSET('10. SEGUIMIENTO 2025'!$P$14,INT((ROW()-13)/2),0)),IF(ISBLANK(OFFSET('9. METAS'!$P$20,INT((ROW()-14)/2),0)),"",OFFSET('9. METAS'!$P$20,INT((ROW()-14)/2),0)))</f>
        <v/>
      </c>
      <c r="M311" s="197" t="str">
        <f ca="1">IF(MOD(ROW()-13,2)=0,IF(ISBLANK(OFFSET('10. SEGUIMIENTO 2025'!$Q$14,INT((ROW()-13)/2),0)),"",OFFSET('10. SEGUIMIENTO 2025'!$Q$14,INT((ROW()-13)/2),0)),IF(ISBLANK(OFFSET('9. METAS'!$Q$20,INT((ROW()-14)/2),0)),"",OFFSET('9. METAS'!$Q$20,INT((ROW()-14)/2),0)))</f>
        <v/>
      </c>
      <c r="N311" s="769" t="str">
        <f ca="1">IFERROR(J311/J312,"ND")</f>
        <v>ND</v>
      </c>
      <c r="O311" s="771" t="str">
        <f ca="1">IFERROR(((J311)/H311),"ND")</f>
        <v>ND</v>
      </c>
      <c r="P311" s="775"/>
    </row>
    <row r="312" spans="3:16">
      <c r="C312" s="747"/>
      <c r="D312" s="749"/>
      <c r="E312" s="749"/>
      <c r="F312" s="751"/>
      <c r="G312" s="753"/>
      <c r="H312" s="760"/>
      <c r="I312" s="764"/>
      <c r="J312" s="195" t="str">
        <f ca="1">IF(MOD(ROW()-13,2)=0,IF(ISBLANK(OFFSET('10. SEGUIMIENTO 2025'!$N$14,INT((ROW()-13)/2),0)),"",OFFSET('10. SEGUIMIENTO 2025'!$N$14,INT((ROW()-13)/2),0)),IF(ISBLANK(OFFSET('9. METAS'!$N$20,INT((ROW()-14)/2),0)),"",OFFSET('9. METAS'!$N$20,INT((ROW()-14)/2),0)))</f>
        <v/>
      </c>
      <c r="K312" s="196" t="str">
        <f ca="1">IF(MOD(ROW()-13,2)=0,IF(ISBLANK(OFFSET('10. SEGUIMIENTO 2025'!$O$14,INT((ROW()-13)/2),0)),"",OFFSET('10. SEGUIMIENTO 2025'!$O$14,INT((ROW()-13)/2),0)),IF(ISBLANK(OFFSET('9. METAS'!$O$20,INT((ROW()-14)/2),0)),"",OFFSET('9. METAS'!$O$20,INT((ROW()-14)/2),0)))</f>
        <v/>
      </c>
      <c r="L312" s="196" t="str">
        <f ca="1">IF(MOD(ROW()-13,2)=0,IF(ISBLANK(OFFSET('10. SEGUIMIENTO 2025'!$P$14,INT((ROW()-13)/2),0)),"",OFFSET('10. SEGUIMIENTO 2025'!$P$14,INT((ROW()-13)/2),0)),IF(ISBLANK(OFFSET('9. METAS'!$P$20,INT((ROW()-14)/2),0)),"",OFFSET('9. METAS'!$P$20,INT((ROW()-14)/2),0)))</f>
        <v/>
      </c>
      <c r="M312" s="197" t="str">
        <f ca="1">IF(MOD(ROW()-13,2)=0,IF(ISBLANK(OFFSET('10. SEGUIMIENTO 2025'!$Q$14,INT((ROW()-13)/2),0)),"",OFFSET('10. SEGUIMIENTO 2025'!$Q$14,INT((ROW()-13)/2),0)),IF(ISBLANK(OFFSET('9. METAS'!$Q$20,INT((ROW()-14)/2),0)),"",OFFSET('9. METAS'!$Q$20,INT((ROW()-14)/2),0)))</f>
        <v/>
      </c>
      <c r="N312" s="770"/>
      <c r="O312" s="772"/>
      <c r="P312" s="776"/>
    </row>
    <row r="313" spans="3:16">
      <c r="C313" s="756" t="str">
        <f ca="1">IF(ISBLANK(OFFSET('5. Pp (3 años)'!$C$45,INT((ROW()-13)/2),0)),"",OFFSET('5. Pp (3 años)'!$C$45,INT((ROW()-13)/2),0))</f>
        <v/>
      </c>
      <c r="D313" s="749" t="str">
        <f ca="1">IF(ISBLANK(OFFSET('5. Pp (3 años)'!$D$45,INT((ROW()-13)/2),0)),"",OFFSET('5. Pp (3 años)'!$D$45,INT((ROW()-13)/2),0))</f>
        <v/>
      </c>
      <c r="E313" s="749" t="str">
        <f ca="1">IF(ISBLANK(OFFSET('5. Pp (3 años)'!$E$45,INT((ROW()-13)/2),0)),"",OFFSET('5. Pp (3 años)'!$E$45,INT((ROW()-13)/2),0))</f>
        <v/>
      </c>
      <c r="F313" s="751" t="str">
        <f ca="1">IF(ISBLANK(OFFSET('5. Pp (3 años)'!$K$45,INT((ROW()-13)/2),0)),"",OFFSET('5. Pp (3 años)'!$K$45,INT((ROW()-13)/2),0))</f>
        <v/>
      </c>
      <c r="G313" s="753" t="str">
        <f ca="1">IF(ISBLANK(OFFSET('5. Pp (3 años)'!$H$45,INT((ROW()-13)/2),0)),"",OFFSET('5. Pp (3 años)'!$H$45,INT((ROW()-13)/2),0))</f>
        <v/>
      </c>
      <c r="H313" s="760" t="str">
        <f ca="1">IF(ISBLANK(OFFSET('9. METAS'!$K$20,INT((ROW()-13)/2),0)),"",OFFSET('9. METAS'!$K$20,INT((ROW()-13)/2),0))</f>
        <v/>
      </c>
      <c r="I313" s="763"/>
      <c r="J313" s="195">
        <f ca="1">IF(MOD(ROW()-13,2)=0,IF(ISBLANK(OFFSET('10. SEGUIMIENTO 2025'!$N$14,INT((ROW()-13)/2),0)),"",OFFSET('10. SEGUIMIENTO 2025'!$N$14,INT((ROW()-13)/2),0)),IF(ISBLANK(OFFSET('9. METAS'!$N$20,INT((ROW()-14)/2),0)),"",OFFSET('9. METAS'!$N$20,INT((ROW()-14)/2),0)))</f>
        <v>41</v>
      </c>
      <c r="K313" s="196" t="str">
        <f ca="1">IF(MOD(ROW()-13,2)=0,IF(ISBLANK(OFFSET('10. SEGUIMIENTO 2025'!$O$14,INT((ROW()-13)/2),0)),"",OFFSET('10. SEGUIMIENTO 2025'!$O$14,INT((ROW()-13)/2),0)),IF(ISBLANK(OFFSET('9. METAS'!$O$20,INT((ROW()-14)/2),0)),"",OFFSET('9. METAS'!$O$20,INT((ROW()-14)/2),0)))</f>
        <v/>
      </c>
      <c r="L313" s="196" t="str">
        <f ca="1">IF(MOD(ROW()-13,2)=0,IF(ISBLANK(OFFSET('10. SEGUIMIENTO 2025'!$P$14,INT((ROW()-13)/2),0)),"",OFFSET('10. SEGUIMIENTO 2025'!$P$14,INT((ROW()-13)/2),0)),IF(ISBLANK(OFFSET('9. METAS'!$P$20,INT((ROW()-14)/2),0)),"",OFFSET('9. METAS'!$P$20,INT((ROW()-14)/2),0)))</f>
        <v/>
      </c>
      <c r="M313" s="197" t="str">
        <f ca="1">IF(MOD(ROW()-13,2)=0,IF(ISBLANK(OFFSET('10. SEGUIMIENTO 2025'!$Q$14,INT((ROW()-13)/2),0)),"",OFFSET('10. SEGUIMIENTO 2025'!$Q$14,INT((ROW()-13)/2),0)),IF(ISBLANK(OFFSET('9. METAS'!$Q$20,INT((ROW()-14)/2),0)),"",OFFSET('9. METAS'!$Q$20,INT((ROW()-14)/2),0)))</f>
        <v/>
      </c>
      <c r="N313" s="769" t="str">
        <f ca="1">IFERROR(J313/J314,"ND")</f>
        <v>ND</v>
      </c>
      <c r="O313" s="771" t="str">
        <f ca="1">IFERROR(((J313)/H313),"ND")</f>
        <v>ND</v>
      </c>
      <c r="P313" s="775"/>
    </row>
    <row r="314" spans="3:16">
      <c r="C314" s="747"/>
      <c r="D314" s="749"/>
      <c r="E314" s="749"/>
      <c r="F314" s="751"/>
      <c r="G314" s="753"/>
      <c r="H314" s="760"/>
      <c r="I314" s="764"/>
      <c r="J314" s="195" t="str">
        <f ca="1">IF(MOD(ROW()-13,2)=0,IF(ISBLANK(OFFSET('10. SEGUIMIENTO 2025'!$N$14,INT((ROW()-13)/2),0)),"",OFFSET('10. SEGUIMIENTO 2025'!$N$14,INT((ROW()-13)/2),0)),IF(ISBLANK(OFFSET('9. METAS'!$N$20,INT((ROW()-14)/2),0)),"",OFFSET('9. METAS'!$N$20,INT((ROW()-14)/2),0)))</f>
        <v/>
      </c>
      <c r="K314" s="196" t="str">
        <f ca="1">IF(MOD(ROW()-13,2)=0,IF(ISBLANK(OFFSET('10. SEGUIMIENTO 2025'!$O$14,INT((ROW()-13)/2),0)),"",OFFSET('10. SEGUIMIENTO 2025'!$O$14,INT((ROW()-13)/2),0)),IF(ISBLANK(OFFSET('9. METAS'!$O$20,INT((ROW()-14)/2),0)),"",OFFSET('9. METAS'!$O$20,INT((ROW()-14)/2),0)))</f>
        <v/>
      </c>
      <c r="L314" s="196" t="str">
        <f ca="1">IF(MOD(ROW()-13,2)=0,IF(ISBLANK(OFFSET('10. SEGUIMIENTO 2025'!$P$14,INT((ROW()-13)/2),0)),"",OFFSET('10. SEGUIMIENTO 2025'!$P$14,INT((ROW()-13)/2),0)),IF(ISBLANK(OFFSET('9. METAS'!$P$20,INT((ROW()-14)/2),0)),"",OFFSET('9. METAS'!$P$20,INT((ROW()-14)/2),0)))</f>
        <v/>
      </c>
      <c r="M314" s="197" t="str">
        <f ca="1">IF(MOD(ROW()-13,2)=0,IF(ISBLANK(OFFSET('10. SEGUIMIENTO 2025'!$Q$14,INT((ROW()-13)/2),0)),"",OFFSET('10. SEGUIMIENTO 2025'!$Q$14,INT((ROW()-13)/2),0)),IF(ISBLANK(OFFSET('9. METAS'!$Q$20,INT((ROW()-14)/2),0)),"",OFFSET('9. METAS'!$Q$20,INT((ROW()-14)/2),0)))</f>
        <v/>
      </c>
      <c r="N314" s="770"/>
      <c r="O314" s="772"/>
      <c r="P314" s="776"/>
    </row>
    <row r="315" spans="3:16">
      <c r="C315" s="756" t="str">
        <f ca="1">IF(ISBLANK(OFFSET('5. Pp (3 años)'!$C$45,INT((ROW()-13)/2),0)),"",OFFSET('5. Pp (3 años)'!$C$45,INT((ROW()-13)/2),0))</f>
        <v/>
      </c>
      <c r="D315" s="749" t="str">
        <f ca="1">IF(ISBLANK(OFFSET('5. Pp (3 años)'!$D$45,INT((ROW()-13)/2),0)),"",OFFSET('5. Pp (3 años)'!$D$45,INT((ROW()-13)/2),0))</f>
        <v/>
      </c>
      <c r="E315" s="749" t="str">
        <f ca="1">IF(ISBLANK(OFFSET('5. Pp (3 años)'!$E$45,INT((ROW()-13)/2),0)),"",OFFSET('5. Pp (3 años)'!$E$45,INT((ROW()-13)/2),0))</f>
        <v/>
      </c>
      <c r="F315" s="751" t="str">
        <f ca="1">IF(ISBLANK(OFFSET('5. Pp (3 años)'!$K$45,INT((ROW()-13)/2),0)),"",OFFSET('5. Pp (3 años)'!$K$45,INT((ROW()-13)/2),0))</f>
        <v/>
      </c>
      <c r="G315" s="753" t="str">
        <f ca="1">IF(ISBLANK(OFFSET('5. Pp (3 años)'!$H$45,INT((ROW()-13)/2),0)),"",OFFSET('5. Pp (3 años)'!$H$45,INT((ROW()-13)/2),0))</f>
        <v/>
      </c>
      <c r="H315" s="760" t="str">
        <f ca="1">IF(ISBLANK(OFFSET('9. METAS'!$K$20,INT((ROW()-13)/2),0)),"",OFFSET('9. METAS'!$K$20,INT((ROW()-13)/2),0))</f>
        <v/>
      </c>
      <c r="I315" s="763"/>
      <c r="J315" s="195">
        <f ca="1">IF(MOD(ROW()-13,2)=0,IF(ISBLANK(OFFSET('10. SEGUIMIENTO 2025'!$N$14,INT((ROW()-13)/2),0)),"",OFFSET('10. SEGUIMIENTO 2025'!$N$14,INT((ROW()-13)/2),0)),IF(ISBLANK(OFFSET('9. METAS'!$N$20,INT((ROW()-14)/2),0)),"",OFFSET('9. METAS'!$N$20,INT((ROW()-14)/2),0)))</f>
        <v>41</v>
      </c>
      <c r="K315" s="196" t="str">
        <f ca="1">IF(MOD(ROW()-13,2)=0,IF(ISBLANK(OFFSET('10. SEGUIMIENTO 2025'!$O$14,INT((ROW()-13)/2),0)),"",OFFSET('10. SEGUIMIENTO 2025'!$O$14,INT((ROW()-13)/2),0)),IF(ISBLANK(OFFSET('9. METAS'!$O$20,INT((ROW()-14)/2),0)),"",OFFSET('9. METAS'!$O$20,INT((ROW()-14)/2),0)))</f>
        <v/>
      </c>
      <c r="L315" s="196" t="str">
        <f ca="1">IF(MOD(ROW()-13,2)=0,IF(ISBLANK(OFFSET('10. SEGUIMIENTO 2025'!$P$14,INT((ROW()-13)/2),0)),"",OFFSET('10. SEGUIMIENTO 2025'!$P$14,INT((ROW()-13)/2),0)),IF(ISBLANK(OFFSET('9. METAS'!$P$20,INT((ROW()-14)/2),0)),"",OFFSET('9. METAS'!$P$20,INT((ROW()-14)/2),0)))</f>
        <v/>
      </c>
      <c r="M315" s="197" t="str">
        <f ca="1">IF(MOD(ROW()-13,2)=0,IF(ISBLANK(OFFSET('10. SEGUIMIENTO 2025'!$Q$14,INT((ROW()-13)/2),0)),"",OFFSET('10. SEGUIMIENTO 2025'!$Q$14,INT((ROW()-13)/2),0)),IF(ISBLANK(OFFSET('9. METAS'!$Q$20,INT((ROW()-14)/2),0)),"",OFFSET('9. METAS'!$Q$20,INT((ROW()-14)/2),0)))</f>
        <v/>
      </c>
      <c r="N315" s="769" t="str">
        <f ca="1">IFERROR(J315/J316,"ND")</f>
        <v>ND</v>
      </c>
      <c r="O315" s="771" t="str">
        <f ca="1">IFERROR(((J315)/H315),"ND")</f>
        <v>ND</v>
      </c>
      <c r="P315" s="775"/>
    </row>
    <row r="316" spans="3:16">
      <c r="C316" s="747"/>
      <c r="D316" s="749"/>
      <c r="E316" s="749"/>
      <c r="F316" s="751"/>
      <c r="G316" s="753"/>
      <c r="H316" s="760"/>
      <c r="I316" s="764"/>
      <c r="J316" s="195" t="str">
        <f ca="1">IF(MOD(ROW()-13,2)=0,IF(ISBLANK(OFFSET('10. SEGUIMIENTO 2025'!$N$14,INT((ROW()-13)/2),0)),"",OFFSET('10. SEGUIMIENTO 2025'!$N$14,INT((ROW()-13)/2),0)),IF(ISBLANK(OFFSET('9. METAS'!$N$20,INT((ROW()-14)/2),0)),"",OFFSET('9. METAS'!$N$20,INT((ROW()-14)/2),0)))</f>
        <v/>
      </c>
      <c r="K316" s="196" t="str">
        <f ca="1">IF(MOD(ROW()-13,2)=0,IF(ISBLANK(OFFSET('10. SEGUIMIENTO 2025'!$O$14,INT((ROW()-13)/2),0)),"",OFFSET('10. SEGUIMIENTO 2025'!$O$14,INT((ROW()-13)/2),0)),IF(ISBLANK(OFFSET('9. METAS'!$O$20,INT((ROW()-14)/2),0)),"",OFFSET('9. METAS'!$O$20,INT((ROW()-14)/2),0)))</f>
        <v/>
      </c>
      <c r="L316" s="196" t="str">
        <f ca="1">IF(MOD(ROW()-13,2)=0,IF(ISBLANK(OFFSET('10. SEGUIMIENTO 2025'!$P$14,INT((ROW()-13)/2),0)),"",OFFSET('10. SEGUIMIENTO 2025'!$P$14,INT((ROW()-13)/2),0)),IF(ISBLANK(OFFSET('9. METAS'!$P$20,INT((ROW()-14)/2),0)),"",OFFSET('9. METAS'!$P$20,INT((ROW()-14)/2),0)))</f>
        <v/>
      </c>
      <c r="M316" s="197" t="str">
        <f ca="1">IF(MOD(ROW()-13,2)=0,IF(ISBLANK(OFFSET('10. SEGUIMIENTO 2025'!$Q$14,INT((ROW()-13)/2),0)),"",OFFSET('10. SEGUIMIENTO 2025'!$Q$14,INT((ROW()-13)/2),0)),IF(ISBLANK(OFFSET('9. METAS'!$Q$20,INT((ROW()-14)/2),0)),"",OFFSET('9. METAS'!$Q$20,INT((ROW()-14)/2),0)))</f>
        <v/>
      </c>
      <c r="N316" s="770"/>
      <c r="O316" s="772"/>
      <c r="P316" s="776"/>
    </row>
    <row r="317" spans="3:16">
      <c r="C317" s="756" t="str">
        <f ca="1">IF(ISBLANK(OFFSET('5. Pp (3 años)'!$C$45,INT((ROW()-13)/2),0)),"",OFFSET('5. Pp (3 años)'!$C$45,INT((ROW()-13)/2),0))</f>
        <v/>
      </c>
      <c r="D317" s="749" t="str">
        <f ca="1">IF(ISBLANK(OFFSET('5. Pp (3 años)'!$D$45,INT((ROW()-13)/2),0)),"",OFFSET('5. Pp (3 años)'!$D$45,INT((ROW()-13)/2),0))</f>
        <v/>
      </c>
      <c r="E317" s="749" t="str">
        <f ca="1">IF(ISBLANK(OFFSET('5. Pp (3 años)'!$E$45,INT((ROW()-13)/2),0)),"",OFFSET('5. Pp (3 años)'!$E$45,INT((ROW()-13)/2),0))</f>
        <v/>
      </c>
      <c r="F317" s="751" t="str">
        <f ca="1">IF(ISBLANK(OFFSET('5. Pp (3 años)'!$K$45,INT((ROW()-13)/2),0)),"",OFFSET('5. Pp (3 años)'!$K$45,INT((ROW()-13)/2),0))</f>
        <v/>
      </c>
      <c r="G317" s="753" t="str">
        <f ca="1">IF(ISBLANK(OFFSET('5. Pp (3 años)'!$H$45,INT((ROW()-13)/2),0)),"",OFFSET('5. Pp (3 años)'!$H$45,INT((ROW()-13)/2),0))</f>
        <v/>
      </c>
      <c r="H317" s="760" t="str">
        <f ca="1">IF(ISBLANK(OFFSET('9. METAS'!$K$20,INT((ROW()-13)/2),0)),"",OFFSET('9. METAS'!$K$20,INT((ROW()-13)/2),0))</f>
        <v/>
      </c>
      <c r="I317" s="763"/>
      <c r="J317" s="195">
        <f ca="1">IF(MOD(ROW()-13,2)=0,IF(ISBLANK(OFFSET('10. SEGUIMIENTO 2025'!$N$14,INT((ROW()-13)/2),0)),"",OFFSET('10. SEGUIMIENTO 2025'!$N$14,INT((ROW()-13)/2),0)),IF(ISBLANK(OFFSET('9. METAS'!$N$20,INT((ROW()-14)/2),0)),"",OFFSET('9. METAS'!$N$20,INT((ROW()-14)/2),0)))</f>
        <v>41</v>
      </c>
      <c r="K317" s="196" t="str">
        <f ca="1">IF(MOD(ROW()-13,2)=0,IF(ISBLANK(OFFSET('10. SEGUIMIENTO 2025'!$O$14,INT((ROW()-13)/2),0)),"",OFFSET('10. SEGUIMIENTO 2025'!$O$14,INT((ROW()-13)/2),0)),IF(ISBLANK(OFFSET('9. METAS'!$O$20,INT((ROW()-14)/2),0)),"",OFFSET('9. METAS'!$O$20,INT((ROW()-14)/2),0)))</f>
        <v/>
      </c>
      <c r="L317" s="196" t="str">
        <f ca="1">IF(MOD(ROW()-13,2)=0,IF(ISBLANK(OFFSET('10. SEGUIMIENTO 2025'!$P$14,INT((ROW()-13)/2),0)),"",OFFSET('10. SEGUIMIENTO 2025'!$P$14,INT((ROW()-13)/2),0)),IF(ISBLANK(OFFSET('9. METAS'!$P$20,INT((ROW()-14)/2),0)),"",OFFSET('9. METAS'!$P$20,INT((ROW()-14)/2),0)))</f>
        <v/>
      </c>
      <c r="M317" s="197" t="str">
        <f ca="1">IF(MOD(ROW()-13,2)=0,IF(ISBLANK(OFFSET('10. SEGUIMIENTO 2025'!$Q$14,INT((ROW()-13)/2),0)),"",OFFSET('10. SEGUIMIENTO 2025'!$Q$14,INT((ROW()-13)/2),0)),IF(ISBLANK(OFFSET('9. METAS'!$Q$20,INT((ROW()-14)/2),0)),"",OFFSET('9. METAS'!$Q$20,INT((ROW()-14)/2),0)))</f>
        <v/>
      </c>
      <c r="N317" s="769" t="str">
        <f ca="1">IFERROR(J317/J318,"ND")</f>
        <v>ND</v>
      </c>
      <c r="O317" s="771" t="str">
        <f ca="1">IFERROR(((J317)/H317),"ND")</f>
        <v>ND</v>
      </c>
      <c r="P317" s="775"/>
    </row>
    <row r="318" spans="3:16">
      <c r="C318" s="747"/>
      <c r="D318" s="749"/>
      <c r="E318" s="749"/>
      <c r="F318" s="751"/>
      <c r="G318" s="753"/>
      <c r="H318" s="760"/>
      <c r="I318" s="764"/>
      <c r="J318" s="195" t="str">
        <f ca="1">IF(MOD(ROW()-13,2)=0,IF(ISBLANK(OFFSET('10. SEGUIMIENTO 2025'!$N$14,INT((ROW()-13)/2),0)),"",OFFSET('10. SEGUIMIENTO 2025'!$N$14,INT((ROW()-13)/2),0)),IF(ISBLANK(OFFSET('9. METAS'!$N$20,INT((ROW()-14)/2),0)),"",OFFSET('9. METAS'!$N$20,INT((ROW()-14)/2),0)))</f>
        <v/>
      </c>
      <c r="K318" s="196" t="str">
        <f ca="1">IF(MOD(ROW()-13,2)=0,IF(ISBLANK(OFFSET('10. SEGUIMIENTO 2025'!$O$14,INT((ROW()-13)/2),0)),"",OFFSET('10. SEGUIMIENTO 2025'!$O$14,INT((ROW()-13)/2),0)),IF(ISBLANK(OFFSET('9. METAS'!$O$20,INT((ROW()-14)/2),0)),"",OFFSET('9. METAS'!$O$20,INT((ROW()-14)/2),0)))</f>
        <v/>
      </c>
      <c r="L318" s="196" t="str">
        <f ca="1">IF(MOD(ROW()-13,2)=0,IF(ISBLANK(OFFSET('10. SEGUIMIENTO 2025'!$P$14,INT((ROW()-13)/2),0)),"",OFFSET('10. SEGUIMIENTO 2025'!$P$14,INT((ROW()-13)/2),0)),IF(ISBLANK(OFFSET('9. METAS'!$P$20,INT((ROW()-14)/2),0)),"",OFFSET('9. METAS'!$P$20,INT((ROW()-14)/2),0)))</f>
        <v/>
      </c>
      <c r="M318" s="197" t="str">
        <f ca="1">IF(MOD(ROW()-13,2)=0,IF(ISBLANK(OFFSET('10. SEGUIMIENTO 2025'!$Q$14,INT((ROW()-13)/2),0)),"",OFFSET('10. SEGUIMIENTO 2025'!$Q$14,INT((ROW()-13)/2),0)),IF(ISBLANK(OFFSET('9. METAS'!$Q$20,INT((ROW()-14)/2),0)),"",OFFSET('9. METAS'!$Q$20,INT((ROW()-14)/2),0)))</f>
        <v/>
      </c>
      <c r="N318" s="770"/>
      <c r="O318" s="772"/>
      <c r="P318" s="776"/>
    </row>
    <row r="319" spans="3:16">
      <c r="C319" s="756" t="str">
        <f ca="1">IF(ISBLANK(OFFSET('5. Pp (3 años)'!$C$45,INT((ROW()-13)/2),0)),"",OFFSET('5. Pp (3 años)'!$C$45,INT((ROW()-13)/2),0))</f>
        <v/>
      </c>
      <c r="D319" s="749" t="str">
        <f ca="1">IF(ISBLANK(OFFSET('5. Pp (3 años)'!$D$45,INT((ROW()-13)/2),0)),"",OFFSET('5. Pp (3 años)'!$D$45,INT((ROW()-13)/2),0))</f>
        <v/>
      </c>
      <c r="E319" s="749" t="str">
        <f ca="1">IF(ISBLANK(OFFSET('5. Pp (3 años)'!$E$45,INT((ROW()-13)/2),0)),"",OFFSET('5. Pp (3 años)'!$E$45,INT((ROW()-13)/2),0))</f>
        <v/>
      </c>
      <c r="F319" s="751" t="str">
        <f ca="1">IF(ISBLANK(OFFSET('5. Pp (3 años)'!$K$45,INT((ROW()-13)/2),0)),"",OFFSET('5. Pp (3 años)'!$K$45,INT((ROW()-13)/2),0))</f>
        <v/>
      </c>
      <c r="G319" s="753" t="str">
        <f ca="1">IF(ISBLANK(OFFSET('5. Pp (3 años)'!$H$45,INT((ROW()-13)/2),0)),"",OFFSET('5. Pp (3 años)'!$H$45,INT((ROW()-13)/2),0))</f>
        <v/>
      </c>
      <c r="H319" s="760" t="str">
        <f ca="1">IF(ISBLANK(OFFSET('9. METAS'!$K$20,INT((ROW()-13)/2),0)),"",OFFSET('9. METAS'!$K$20,INT((ROW()-13)/2),0))</f>
        <v/>
      </c>
      <c r="I319" s="763"/>
      <c r="J319" s="195">
        <f ca="1">IF(MOD(ROW()-13,2)=0,IF(ISBLANK(OFFSET('10. SEGUIMIENTO 2025'!$N$14,INT((ROW()-13)/2),0)),"",OFFSET('10. SEGUIMIENTO 2025'!$N$14,INT((ROW()-13)/2),0)),IF(ISBLANK(OFFSET('9. METAS'!$N$20,INT((ROW()-14)/2),0)),"",OFFSET('9. METAS'!$N$20,INT((ROW()-14)/2),0)))</f>
        <v>41</v>
      </c>
      <c r="K319" s="196" t="str">
        <f ca="1">IF(MOD(ROW()-13,2)=0,IF(ISBLANK(OFFSET('10. SEGUIMIENTO 2025'!$O$14,INT((ROW()-13)/2),0)),"",OFFSET('10. SEGUIMIENTO 2025'!$O$14,INT((ROW()-13)/2),0)),IF(ISBLANK(OFFSET('9. METAS'!$O$20,INT((ROW()-14)/2),0)),"",OFFSET('9. METAS'!$O$20,INT((ROW()-14)/2),0)))</f>
        <v/>
      </c>
      <c r="L319" s="196" t="str">
        <f ca="1">IF(MOD(ROW()-13,2)=0,IF(ISBLANK(OFFSET('10. SEGUIMIENTO 2025'!$P$14,INT((ROW()-13)/2),0)),"",OFFSET('10. SEGUIMIENTO 2025'!$P$14,INT((ROW()-13)/2),0)),IF(ISBLANK(OFFSET('9. METAS'!$P$20,INT((ROW()-14)/2),0)),"",OFFSET('9. METAS'!$P$20,INT((ROW()-14)/2),0)))</f>
        <v/>
      </c>
      <c r="M319" s="197" t="str">
        <f ca="1">IF(MOD(ROW()-13,2)=0,IF(ISBLANK(OFFSET('10. SEGUIMIENTO 2025'!$Q$14,INT((ROW()-13)/2),0)),"",OFFSET('10. SEGUIMIENTO 2025'!$Q$14,INT((ROW()-13)/2),0)),IF(ISBLANK(OFFSET('9. METAS'!$Q$20,INT((ROW()-14)/2),0)),"",OFFSET('9. METAS'!$Q$20,INT((ROW()-14)/2),0)))</f>
        <v/>
      </c>
      <c r="N319" s="769" t="str">
        <f ca="1">IFERROR(J319/J320,"ND")</f>
        <v>ND</v>
      </c>
      <c r="O319" s="771" t="str">
        <f ca="1">IFERROR(((J319)/H319),"ND")</f>
        <v>ND</v>
      </c>
      <c r="P319" s="775"/>
    </row>
    <row r="320" spans="3:16">
      <c r="C320" s="747"/>
      <c r="D320" s="749"/>
      <c r="E320" s="749"/>
      <c r="F320" s="751"/>
      <c r="G320" s="753"/>
      <c r="H320" s="760"/>
      <c r="I320" s="764"/>
      <c r="J320" s="195" t="str">
        <f ca="1">IF(MOD(ROW()-13,2)=0,IF(ISBLANK(OFFSET('10. SEGUIMIENTO 2025'!$N$14,INT((ROW()-13)/2),0)),"",OFFSET('10. SEGUIMIENTO 2025'!$N$14,INT((ROW()-13)/2),0)),IF(ISBLANK(OFFSET('9. METAS'!$N$20,INT((ROW()-14)/2),0)),"",OFFSET('9. METAS'!$N$20,INT((ROW()-14)/2),0)))</f>
        <v/>
      </c>
      <c r="K320" s="196" t="str">
        <f ca="1">IF(MOD(ROW()-13,2)=0,IF(ISBLANK(OFFSET('10. SEGUIMIENTO 2025'!$O$14,INT((ROW()-13)/2),0)),"",OFFSET('10. SEGUIMIENTO 2025'!$O$14,INT((ROW()-13)/2),0)),IF(ISBLANK(OFFSET('9. METAS'!$O$20,INT((ROW()-14)/2),0)),"",OFFSET('9. METAS'!$O$20,INT((ROW()-14)/2),0)))</f>
        <v/>
      </c>
      <c r="L320" s="196" t="str">
        <f ca="1">IF(MOD(ROW()-13,2)=0,IF(ISBLANK(OFFSET('10. SEGUIMIENTO 2025'!$P$14,INT((ROW()-13)/2),0)),"",OFFSET('10. SEGUIMIENTO 2025'!$P$14,INT((ROW()-13)/2),0)),IF(ISBLANK(OFFSET('9. METAS'!$P$20,INT((ROW()-14)/2),0)),"",OFFSET('9. METAS'!$P$20,INT((ROW()-14)/2),0)))</f>
        <v/>
      </c>
      <c r="M320" s="197" t="str">
        <f ca="1">IF(MOD(ROW()-13,2)=0,IF(ISBLANK(OFFSET('10. SEGUIMIENTO 2025'!$Q$14,INT((ROW()-13)/2),0)),"",OFFSET('10. SEGUIMIENTO 2025'!$Q$14,INT((ROW()-13)/2),0)),IF(ISBLANK(OFFSET('9. METAS'!$Q$20,INT((ROW()-14)/2),0)),"",OFFSET('9. METAS'!$Q$20,INT((ROW()-14)/2),0)))</f>
        <v/>
      </c>
      <c r="N320" s="770"/>
      <c r="O320" s="772"/>
      <c r="P320" s="776"/>
    </row>
    <row r="321" spans="3:16">
      <c r="C321" s="756" t="str">
        <f ca="1">IF(ISBLANK(OFFSET('5. Pp (3 años)'!$C$45,INT((ROW()-13)/2),0)),"",OFFSET('5. Pp (3 años)'!$C$45,INT((ROW()-13)/2),0))</f>
        <v/>
      </c>
      <c r="D321" s="749" t="str">
        <f ca="1">IF(ISBLANK(OFFSET('5. Pp (3 años)'!$D$45,INT((ROW()-13)/2),0)),"",OFFSET('5. Pp (3 años)'!$D$45,INT((ROW()-13)/2),0))</f>
        <v/>
      </c>
      <c r="E321" s="749" t="str">
        <f ca="1">IF(ISBLANK(OFFSET('5. Pp (3 años)'!$E$45,INT((ROW()-13)/2),0)),"",OFFSET('5. Pp (3 años)'!$E$45,INT((ROW()-13)/2),0))</f>
        <v/>
      </c>
      <c r="F321" s="751" t="str">
        <f ca="1">IF(ISBLANK(OFFSET('5. Pp (3 años)'!$K$45,INT((ROW()-13)/2),0)),"",OFFSET('5. Pp (3 años)'!$K$45,INT((ROW()-13)/2),0))</f>
        <v/>
      </c>
      <c r="G321" s="753" t="str">
        <f ca="1">IF(ISBLANK(OFFSET('5. Pp (3 años)'!$H$45,INT((ROW()-13)/2),0)),"",OFFSET('5. Pp (3 años)'!$H$45,INT((ROW()-13)/2),0))</f>
        <v/>
      </c>
      <c r="H321" s="760" t="str">
        <f ca="1">IF(ISBLANK(OFFSET('9. METAS'!$K$20,INT((ROW()-13)/2),0)),"",OFFSET('9. METAS'!$K$20,INT((ROW()-13)/2),0))</f>
        <v/>
      </c>
      <c r="I321" s="763"/>
      <c r="J321" s="195">
        <f ca="1">IF(MOD(ROW()-13,2)=0,IF(ISBLANK(OFFSET('10. SEGUIMIENTO 2025'!$N$14,INT((ROW()-13)/2),0)),"",OFFSET('10. SEGUIMIENTO 2025'!$N$14,INT((ROW()-13)/2),0)),IF(ISBLANK(OFFSET('9. METAS'!$N$20,INT((ROW()-14)/2),0)),"",OFFSET('9. METAS'!$N$20,INT((ROW()-14)/2),0)))</f>
        <v>41</v>
      </c>
      <c r="K321" s="196" t="str">
        <f ca="1">IF(MOD(ROW()-13,2)=0,IF(ISBLANK(OFFSET('10. SEGUIMIENTO 2025'!$O$14,INT((ROW()-13)/2),0)),"",OFFSET('10. SEGUIMIENTO 2025'!$O$14,INT((ROW()-13)/2),0)),IF(ISBLANK(OFFSET('9. METAS'!$O$20,INT((ROW()-14)/2),0)),"",OFFSET('9. METAS'!$O$20,INT((ROW()-14)/2),0)))</f>
        <v/>
      </c>
      <c r="L321" s="196" t="str">
        <f ca="1">IF(MOD(ROW()-13,2)=0,IF(ISBLANK(OFFSET('10. SEGUIMIENTO 2025'!$P$14,INT((ROW()-13)/2),0)),"",OFFSET('10. SEGUIMIENTO 2025'!$P$14,INT((ROW()-13)/2),0)),IF(ISBLANK(OFFSET('9. METAS'!$P$20,INT((ROW()-14)/2),0)),"",OFFSET('9. METAS'!$P$20,INT((ROW()-14)/2),0)))</f>
        <v/>
      </c>
      <c r="M321" s="197" t="str">
        <f ca="1">IF(MOD(ROW()-13,2)=0,IF(ISBLANK(OFFSET('10. SEGUIMIENTO 2025'!$Q$14,INT((ROW()-13)/2),0)),"",OFFSET('10. SEGUIMIENTO 2025'!$Q$14,INT((ROW()-13)/2),0)),IF(ISBLANK(OFFSET('9. METAS'!$Q$20,INT((ROW()-14)/2),0)),"",OFFSET('9. METAS'!$Q$20,INT((ROW()-14)/2),0)))</f>
        <v/>
      </c>
      <c r="N321" s="769" t="str">
        <f ca="1">IFERROR(J321/J322,"ND")</f>
        <v>ND</v>
      </c>
      <c r="O321" s="771" t="str">
        <f ca="1">IFERROR(((J321)/H321),"ND")</f>
        <v>ND</v>
      </c>
      <c r="P321" s="775"/>
    </row>
    <row r="322" spans="3:16">
      <c r="C322" s="747"/>
      <c r="D322" s="749"/>
      <c r="E322" s="749"/>
      <c r="F322" s="751"/>
      <c r="G322" s="753"/>
      <c r="H322" s="760"/>
      <c r="I322" s="764"/>
      <c r="J322" s="195" t="str">
        <f ca="1">IF(MOD(ROW()-13,2)=0,IF(ISBLANK(OFFSET('10. SEGUIMIENTO 2025'!$N$14,INT((ROW()-13)/2),0)),"",OFFSET('10. SEGUIMIENTO 2025'!$N$14,INT((ROW()-13)/2),0)),IF(ISBLANK(OFFSET('9. METAS'!$N$20,INT((ROW()-14)/2),0)),"",OFFSET('9. METAS'!$N$20,INT((ROW()-14)/2),0)))</f>
        <v/>
      </c>
      <c r="K322" s="196" t="str">
        <f ca="1">IF(MOD(ROW()-13,2)=0,IF(ISBLANK(OFFSET('10. SEGUIMIENTO 2025'!$O$14,INT((ROW()-13)/2),0)),"",OFFSET('10. SEGUIMIENTO 2025'!$O$14,INT((ROW()-13)/2),0)),IF(ISBLANK(OFFSET('9. METAS'!$O$20,INT((ROW()-14)/2),0)),"",OFFSET('9. METAS'!$O$20,INT((ROW()-14)/2),0)))</f>
        <v/>
      </c>
      <c r="L322" s="196" t="str">
        <f ca="1">IF(MOD(ROW()-13,2)=0,IF(ISBLANK(OFFSET('10. SEGUIMIENTO 2025'!$P$14,INT((ROW()-13)/2),0)),"",OFFSET('10. SEGUIMIENTO 2025'!$P$14,INT((ROW()-13)/2),0)),IF(ISBLANK(OFFSET('9. METAS'!$P$20,INT((ROW()-14)/2),0)),"",OFFSET('9. METAS'!$P$20,INT((ROW()-14)/2),0)))</f>
        <v/>
      </c>
      <c r="M322" s="197" t="str">
        <f ca="1">IF(MOD(ROW()-13,2)=0,IF(ISBLANK(OFFSET('10. SEGUIMIENTO 2025'!$Q$14,INT((ROW()-13)/2),0)),"",OFFSET('10. SEGUIMIENTO 2025'!$Q$14,INT((ROW()-13)/2),0)),IF(ISBLANK(OFFSET('9. METAS'!$Q$20,INT((ROW()-14)/2),0)),"",OFFSET('9. METAS'!$Q$20,INT((ROW()-14)/2),0)))</f>
        <v/>
      </c>
      <c r="N322" s="770"/>
      <c r="O322" s="772"/>
      <c r="P322" s="776"/>
    </row>
    <row r="323" spans="3:16">
      <c r="C323" s="756" t="str">
        <f ca="1">IF(ISBLANK(OFFSET('5. Pp (3 años)'!$C$45,INT((ROW()-13)/2),0)),"",OFFSET('5. Pp (3 años)'!$C$45,INT((ROW()-13)/2),0))</f>
        <v/>
      </c>
      <c r="D323" s="749" t="str">
        <f ca="1">IF(ISBLANK(OFFSET('5. Pp (3 años)'!$D$45,INT((ROW()-13)/2),0)),"",OFFSET('5. Pp (3 años)'!$D$45,INT((ROW()-13)/2),0))</f>
        <v/>
      </c>
      <c r="E323" s="749" t="str">
        <f ca="1">IF(ISBLANK(OFFSET('5. Pp (3 años)'!$E$45,INT((ROW()-13)/2),0)),"",OFFSET('5. Pp (3 años)'!$E$45,INT((ROW()-13)/2),0))</f>
        <v/>
      </c>
      <c r="F323" s="751" t="str">
        <f ca="1">IF(ISBLANK(OFFSET('5. Pp (3 años)'!$K$45,INT((ROW()-13)/2),0)),"",OFFSET('5. Pp (3 años)'!$K$45,INT((ROW()-13)/2),0))</f>
        <v/>
      </c>
      <c r="G323" s="753" t="str">
        <f ca="1">IF(ISBLANK(OFFSET('5. Pp (3 años)'!$H$45,INT((ROW()-13)/2),0)),"",OFFSET('5. Pp (3 años)'!$H$45,INT((ROW()-13)/2),0))</f>
        <v/>
      </c>
      <c r="H323" s="760" t="str">
        <f ca="1">IF(ISBLANK(OFFSET('9. METAS'!$K$20,INT((ROW()-13)/2),0)),"",OFFSET('9. METAS'!$K$20,INT((ROW()-13)/2),0))</f>
        <v/>
      </c>
      <c r="I323" s="763"/>
      <c r="J323" s="195">
        <f ca="1">IF(MOD(ROW()-13,2)=0,IF(ISBLANK(OFFSET('10. SEGUIMIENTO 2025'!$N$14,INT((ROW()-13)/2),0)),"",OFFSET('10. SEGUIMIENTO 2025'!$N$14,INT((ROW()-13)/2),0)),IF(ISBLANK(OFFSET('9. METAS'!$N$20,INT((ROW()-14)/2),0)),"",OFFSET('9. METAS'!$N$20,INT((ROW()-14)/2),0)))</f>
        <v>41</v>
      </c>
      <c r="K323" s="196" t="str">
        <f ca="1">IF(MOD(ROW()-13,2)=0,IF(ISBLANK(OFFSET('10. SEGUIMIENTO 2025'!$O$14,INT((ROW()-13)/2),0)),"",OFFSET('10. SEGUIMIENTO 2025'!$O$14,INT((ROW()-13)/2),0)),IF(ISBLANK(OFFSET('9. METAS'!$O$20,INT((ROW()-14)/2),0)),"",OFFSET('9. METAS'!$O$20,INT((ROW()-14)/2),0)))</f>
        <v/>
      </c>
      <c r="L323" s="196" t="str">
        <f ca="1">IF(MOD(ROW()-13,2)=0,IF(ISBLANK(OFFSET('10. SEGUIMIENTO 2025'!$P$14,INT((ROW()-13)/2),0)),"",OFFSET('10. SEGUIMIENTO 2025'!$P$14,INT((ROW()-13)/2),0)),IF(ISBLANK(OFFSET('9. METAS'!$P$20,INT((ROW()-14)/2),0)),"",OFFSET('9. METAS'!$P$20,INT((ROW()-14)/2),0)))</f>
        <v/>
      </c>
      <c r="M323" s="197" t="str">
        <f ca="1">IF(MOD(ROW()-13,2)=0,IF(ISBLANK(OFFSET('10. SEGUIMIENTO 2025'!$Q$14,INT((ROW()-13)/2),0)),"",OFFSET('10. SEGUIMIENTO 2025'!$Q$14,INT((ROW()-13)/2),0)),IF(ISBLANK(OFFSET('9. METAS'!$Q$20,INT((ROW()-14)/2),0)),"",OFFSET('9. METAS'!$Q$20,INT((ROW()-14)/2),0)))</f>
        <v/>
      </c>
      <c r="N323" s="769" t="str">
        <f ca="1">IFERROR(J323/J324,"ND")</f>
        <v>ND</v>
      </c>
      <c r="O323" s="771" t="str">
        <f ca="1">IFERROR(((J323)/H323),"ND")</f>
        <v>ND</v>
      </c>
      <c r="P323" s="775"/>
    </row>
    <row r="324" spans="3:16">
      <c r="C324" s="747"/>
      <c r="D324" s="749"/>
      <c r="E324" s="749"/>
      <c r="F324" s="751"/>
      <c r="G324" s="753"/>
      <c r="H324" s="760"/>
      <c r="I324" s="764"/>
      <c r="J324" s="195" t="str">
        <f ca="1">IF(MOD(ROW()-13,2)=0,IF(ISBLANK(OFFSET('10. SEGUIMIENTO 2025'!$N$14,INT((ROW()-13)/2),0)),"",OFFSET('10. SEGUIMIENTO 2025'!$N$14,INT((ROW()-13)/2),0)),IF(ISBLANK(OFFSET('9. METAS'!$N$20,INT((ROW()-14)/2),0)),"",OFFSET('9. METAS'!$N$20,INT((ROW()-14)/2),0)))</f>
        <v/>
      </c>
      <c r="K324" s="196" t="str">
        <f ca="1">IF(MOD(ROW()-13,2)=0,IF(ISBLANK(OFFSET('10. SEGUIMIENTO 2025'!$O$14,INT((ROW()-13)/2),0)),"",OFFSET('10. SEGUIMIENTO 2025'!$O$14,INT((ROW()-13)/2),0)),IF(ISBLANK(OFFSET('9. METAS'!$O$20,INT((ROW()-14)/2),0)),"",OFFSET('9. METAS'!$O$20,INT((ROW()-14)/2),0)))</f>
        <v/>
      </c>
      <c r="L324" s="196" t="str">
        <f ca="1">IF(MOD(ROW()-13,2)=0,IF(ISBLANK(OFFSET('10. SEGUIMIENTO 2025'!$P$14,INT((ROW()-13)/2),0)),"",OFFSET('10. SEGUIMIENTO 2025'!$P$14,INT((ROW()-13)/2),0)),IF(ISBLANK(OFFSET('9. METAS'!$P$20,INT((ROW()-14)/2),0)),"",OFFSET('9. METAS'!$P$20,INT((ROW()-14)/2),0)))</f>
        <v/>
      </c>
      <c r="M324" s="197" t="str">
        <f ca="1">IF(MOD(ROW()-13,2)=0,IF(ISBLANK(OFFSET('10. SEGUIMIENTO 2025'!$Q$14,INT((ROW()-13)/2),0)),"",OFFSET('10. SEGUIMIENTO 2025'!$Q$14,INT((ROW()-13)/2),0)),IF(ISBLANK(OFFSET('9. METAS'!$Q$20,INT((ROW()-14)/2),0)),"",OFFSET('9. METAS'!$Q$20,INT((ROW()-14)/2),0)))</f>
        <v/>
      </c>
      <c r="N324" s="770"/>
      <c r="O324" s="772"/>
      <c r="P324" s="776"/>
    </row>
    <row r="325" spans="3:16">
      <c r="C325" s="756" t="str">
        <f ca="1">IF(ISBLANK(OFFSET('5. Pp (3 años)'!$C$45,INT((ROW()-13)/2),0)),"",OFFSET('5. Pp (3 años)'!$C$45,INT((ROW()-13)/2),0))</f>
        <v/>
      </c>
      <c r="D325" s="749" t="str">
        <f ca="1">IF(ISBLANK(OFFSET('5. Pp (3 años)'!$D$45,INT((ROW()-13)/2),0)),"",OFFSET('5. Pp (3 años)'!$D$45,INT((ROW()-13)/2),0))</f>
        <v/>
      </c>
      <c r="E325" s="749" t="str">
        <f ca="1">IF(ISBLANK(OFFSET('5. Pp (3 años)'!$E$45,INT((ROW()-13)/2),0)),"",OFFSET('5. Pp (3 años)'!$E$45,INT((ROW()-13)/2),0))</f>
        <v/>
      </c>
      <c r="F325" s="751" t="str">
        <f ca="1">IF(ISBLANK(OFFSET('5. Pp (3 años)'!$K$45,INT((ROW()-13)/2),0)),"",OFFSET('5. Pp (3 años)'!$K$45,INT((ROW()-13)/2),0))</f>
        <v/>
      </c>
      <c r="G325" s="753" t="str">
        <f ca="1">IF(ISBLANK(OFFSET('5. Pp (3 años)'!$H$45,INT((ROW()-13)/2),0)),"",OFFSET('5. Pp (3 años)'!$H$45,INT((ROW()-13)/2),0))</f>
        <v/>
      </c>
      <c r="H325" s="760" t="str">
        <f ca="1">IF(ISBLANK(OFFSET('9. METAS'!$K$20,INT((ROW()-13)/2),0)),"",OFFSET('9. METAS'!$K$20,INT((ROW()-13)/2),0))</f>
        <v/>
      </c>
      <c r="I325" s="763"/>
      <c r="J325" s="195">
        <f ca="1">IF(MOD(ROW()-13,2)=0,IF(ISBLANK(OFFSET('10. SEGUIMIENTO 2025'!$N$14,INT((ROW()-13)/2),0)),"",OFFSET('10. SEGUIMIENTO 2025'!$N$14,INT((ROW()-13)/2),0)),IF(ISBLANK(OFFSET('9. METAS'!$N$20,INT((ROW()-14)/2),0)),"",OFFSET('9. METAS'!$N$20,INT((ROW()-14)/2),0)))</f>
        <v>41</v>
      </c>
      <c r="K325" s="196" t="str">
        <f ca="1">IF(MOD(ROW()-13,2)=0,IF(ISBLANK(OFFSET('10. SEGUIMIENTO 2025'!$O$14,INT((ROW()-13)/2),0)),"",OFFSET('10. SEGUIMIENTO 2025'!$O$14,INT((ROW()-13)/2),0)),IF(ISBLANK(OFFSET('9. METAS'!$O$20,INT((ROW()-14)/2),0)),"",OFFSET('9. METAS'!$O$20,INT((ROW()-14)/2),0)))</f>
        <v/>
      </c>
      <c r="L325" s="196" t="str">
        <f ca="1">IF(MOD(ROW()-13,2)=0,IF(ISBLANK(OFFSET('10. SEGUIMIENTO 2025'!$P$14,INT((ROW()-13)/2),0)),"",OFFSET('10. SEGUIMIENTO 2025'!$P$14,INT((ROW()-13)/2),0)),IF(ISBLANK(OFFSET('9. METAS'!$P$20,INT((ROW()-14)/2),0)),"",OFFSET('9. METAS'!$P$20,INT((ROW()-14)/2),0)))</f>
        <v/>
      </c>
      <c r="M325" s="197" t="str">
        <f ca="1">IF(MOD(ROW()-13,2)=0,IF(ISBLANK(OFFSET('10. SEGUIMIENTO 2025'!$Q$14,INT((ROW()-13)/2),0)),"",OFFSET('10. SEGUIMIENTO 2025'!$Q$14,INT((ROW()-13)/2),0)),IF(ISBLANK(OFFSET('9. METAS'!$Q$20,INT((ROW()-14)/2),0)),"",OFFSET('9. METAS'!$Q$20,INT((ROW()-14)/2),0)))</f>
        <v/>
      </c>
      <c r="N325" s="769" t="str">
        <f ca="1">IFERROR(J325/J326,"ND")</f>
        <v>ND</v>
      </c>
      <c r="O325" s="771" t="str">
        <f ca="1">IFERROR(((J325)/H325),"ND")</f>
        <v>ND</v>
      </c>
      <c r="P325" s="775"/>
    </row>
    <row r="326" spans="3:16">
      <c r="C326" s="747"/>
      <c r="D326" s="749"/>
      <c r="E326" s="749"/>
      <c r="F326" s="751"/>
      <c r="G326" s="753"/>
      <c r="H326" s="760"/>
      <c r="I326" s="764"/>
      <c r="J326" s="195" t="str">
        <f ca="1">IF(MOD(ROW()-13,2)=0,IF(ISBLANK(OFFSET('10. SEGUIMIENTO 2025'!$N$14,INT((ROW()-13)/2),0)),"",OFFSET('10. SEGUIMIENTO 2025'!$N$14,INT((ROW()-13)/2),0)),IF(ISBLANK(OFFSET('9. METAS'!$N$20,INT((ROW()-14)/2),0)),"",OFFSET('9. METAS'!$N$20,INT((ROW()-14)/2),0)))</f>
        <v/>
      </c>
      <c r="K326" s="196" t="str">
        <f ca="1">IF(MOD(ROW()-13,2)=0,IF(ISBLANK(OFFSET('10. SEGUIMIENTO 2025'!$O$14,INT((ROW()-13)/2),0)),"",OFFSET('10. SEGUIMIENTO 2025'!$O$14,INT((ROW()-13)/2),0)),IF(ISBLANK(OFFSET('9. METAS'!$O$20,INT((ROW()-14)/2),0)),"",OFFSET('9. METAS'!$O$20,INT((ROW()-14)/2),0)))</f>
        <v/>
      </c>
      <c r="L326" s="196" t="str">
        <f ca="1">IF(MOD(ROW()-13,2)=0,IF(ISBLANK(OFFSET('10. SEGUIMIENTO 2025'!$P$14,INT((ROW()-13)/2),0)),"",OFFSET('10. SEGUIMIENTO 2025'!$P$14,INT((ROW()-13)/2),0)),IF(ISBLANK(OFFSET('9. METAS'!$P$20,INT((ROW()-14)/2),0)),"",OFFSET('9. METAS'!$P$20,INT((ROW()-14)/2),0)))</f>
        <v/>
      </c>
      <c r="M326" s="197" t="str">
        <f ca="1">IF(MOD(ROW()-13,2)=0,IF(ISBLANK(OFFSET('10. SEGUIMIENTO 2025'!$Q$14,INT((ROW()-13)/2),0)),"",OFFSET('10. SEGUIMIENTO 2025'!$Q$14,INT((ROW()-13)/2),0)),IF(ISBLANK(OFFSET('9. METAS'!$Q$20,INT((ROW()-14)/2),0)),"",OFFSET('9. METAS'!$Q$20,INT((ROW()-14)/2),0)))</f>
        <v/>
      </c>
      <c r="N326" s="770"/>
      <c r="O326" s="772"/>
      <c r="P326" s="776"/>
    </row>
    <row r="327" spans="3:16">
      <c r="C327" s="756" t="str">
        <f ca="1">IF(ISBLANK(OFFSET('5. Pp (3 años)'!$C$45,INT((ROW()-13)/2),0)),"",OFFSET('5. Pp (3 años)'!$C$45,INT((ROW()-13)/2),0))</f>
        <v/>
      </c>
      <c r="D327" s="749" t="str">
        <f ca="1">IF(ISBLANK(OFFSET('5. Pp (3 años)'!$D$45,INT((ROW()-13)/2),0)),"",OFFSET('5. Pp (3 años)'!$D$45,INT((ROW()-13)/2),0))</f>
        <v/>
      </c>
      <c r="E327" s="749" t="str">
        <f ca="1">IF(ISBLANK(OFFSET('5. Pp (3 años)'!$E$45,INT((ROW()-13)/2),0)),"",OFFSET('5. Pp (3 años)'!$E$45,INT((ROW()-13)/2),0))</f>
        <v/>
      </c>
      <c r="F327" s="751" t="str">
        <f ca="1">IF(ISBLANK(OFFSET('5. Pp (3 años)'!$K$45,INT((ROW()-13)/2),0)),"",OFFSET('5. Pp (3 años)'!$K$45,INT((ROW()-13)/2),0))</f>
        <v/>
      </c>
      <c r="G327" s="753" t="str">
        <f ca="1">IF(ISBLANK(OFFSET('5. Pp (3 años)'!$H$45,INT((ROW()-13)/2),0)),"",OFFSET('5. Pp (3 años)'!$H$45,INT((ROW()-13)/2),0))</f>
        <v/>
      </c>
      <c r="H327" s="760" t="str">
        <f ca="1">IF(ISBLANK(OFFSET('9. METAS'!$K$20,INT((ROW()-13)/2),0)),"",OFFSET('9. METAS'!$K$20,INT((ROW()-13)/2),0))</f>
        <v/>
      </c>
      <c r="I327" s="763"/>
      <c r="J327" s="195">
        <f ca="1">IF(MOD(ROW()-13,2)=0,IF(ISBLANK(OFFSET('10. SEGUIMIENTO 2025'!$N$14,INT((ROW()-13)/2),0)),"",OFFSET('10. SEGUIMIENTO 2025'!$N$14,INT((ROW()-13)/2),0)),IF(ISBLANK(OFFSET('9. METAS'!$N$20,INT((ROW()-14)/2),0)),"",OFFSET('9. METAS'!$N$20,INT((ROW()-14)/2),0)))</f>
        <v>41</v>
      </c>
      <c r="K327" s="196" t="str">
        <f ca="1">IF(MOD(ROW()-13,2)=0,IF(ISBLANK(OFFSET('10. SEGUIMIENTO 2025'!$O$14,INT((ROW()-13)/2),0)),"",OFFSET('10. SEGUIMIENTO 2025'!$O$14,INT((ROW()-13)/2),0)),IF(ISBLANK(OFFSET('9. METAS'!$O$20,INT((ROW()-14)/2),0)),"",OFFSET('9. METAS'!$O$20,INT((ROW()-14)/2),0)))</f>
        <v/>
      </c>
      <c r="L327" s="196" t="str">
        <f ca="1">IF(MOD(ROW()-13,2)=0,IF(ISBLANK(OFFSET('10. SEGUIMIENTO 2025'!$P$14,INT((ROW()-13)/2),0)),"",OFFSET('10. SEGUIMIENTO 2025'!$P$14,INT((ROW()-13)/2),0)),IF(ISBLANK(OFFSET('9. METAS'!$P$20,INT((ROW()-14)/2),0)),"",OFFSET('9. METAS'!$P$20,INT((ROW()-14)/2),0)))</f>
        <v/>
      </c>
      <c r="M327" s="197" t="str">
        <f ca="1">IF(MOD(ROW()-13,2)=0,IF(ISBLANK(OFFSET('10. SEGUIMIENTO 2025'!$Q$14,INT((ROW()-13)/2),0)),"",OFFSET('10. SEGUIMIENTO 2025'!$Q$14,INT((ROW()-13)/2),0)),IF(ISBLANK(OFFSET('9. METAS'!$Q$20,INT((ROW()-14)/2),0)),"",OFFSET('9. METAS'!$Q$20,INT((ROW()-14)/2),0)))</f>
        <v/>
      </c>
      <c r="N327" s="769" t="str">
        <f ca="1">IFERROR(J327/J328,"ND")</f>
        <v>ND</v>
      </c>
      <c r="O327" s="771" t="str">
        <f ca="1">IFERROR(((J327)/H327),"ND")</f>
        <v>ND</v>
      </c>
      <c r="P327" s="775"/>
    </row>
    <row r="328" spans="3:16">
      <c r="C328" s="747"/>
      <c r="D328" s="749"/>
      <c r="E328" s="749"/>
      <c r="F328" s="751"/>
      <c r="G328" s="753"/>
      <c r="H328" s="760"/>
      <c r="I328" s="764"/>
      <c r="J328" s="195" t="str">
        <f ca="1">IF(MOD(ROW()-13,2)=0,IF(ISBLANK(OFFSET('10. SEGUIMIENTO 2025'!$N$14,INT((ROW()-13)/2),0)),"",OFFSET('10. SEGUIMIENTO 2025'!$N$14,INT((ROW()-13)/2),0)),IF(ISBLANK(OFFSET('9. METAS'!$N$20,INT((ROW()-14)/2),0)),"",OFFSET('9. METAS'!$N$20,INT((ROW()-14)/2),0)))</f>
        <v/>
      </c>
      <c r="K328" s="196" t="str">
        <f ca="1">IF(MOD(ROW()-13,2)=0,IF(ISBLANK(OFFSET('10. SEGUIMIENTO 2025'!$O$14,INT((ROW()-13)/2),0)),"",OFFSET('10. SEGUIMIENTO 2025'!$O$14,INT((ROW()-13)/2),0)),IF(ISBLANK(OFFSET('9. METAS'!$O$20,INT((ROW()-14)/2),0)),"",OFFSET('9. METAS'!$O$20,INT((ROW()-14)/2),0)))</f>
        <v/>
      </c>
      <c r="L328" s="196" t="str">
        <f ca="1">IF(MOD(ROW()-13,2)=0,IF(ISBLANK(OFFSET('10. SEGUIMIENTO 2025'!$P$14,INT((ROW()-13)/2),0)),"",OFFSET('10. SEGUIMIENTO 2025'!$P$14,INT((ROW()-13)/2),0)),IF(ISBLANK(OFFSET('9. METAS'!$P$20,INT((ROW()-14)/2),0)),"",OFFSET('9. METAS'!$P$20,INT((ROW()-14)/2),0)))</f>
        <v/>
      </c>
      <c r="M328" s="197" t="str">
        <f ca="1">IF(MOD(ROW()-13,2)=0,IF(ISBLANK(OFFSET('10. SEGUIMIENTO 2025'!$Q$14,INT((ROW()-13)/2),0)),"",OFFSET('10. SEGUIMIENTO 2025'!$Q$14,INT((ROW()-13)/2),0)),IF(ISBLANK(OFFSET('9. METAS'!$Q$20,INT((ROW()-14)/2),0)),"",OFFSET('9. METAS'!$Q$20,INT((ROW()-14)/2),0)))</f>
        <v/>
      </c>
      <c r="N328" s="770"/>
      <c r="O328" s="772"/>
      <c r="P328" s="776"/>
    </row>
    <row r="329" spans="3:16">
      <c r="C329" s="756" t="str">
        <f ca="1">IF(ISBLANK(OFFSET('5. Pp (3 años)'!$C$45,INT((ROW()-13)/2),0)),"",OFFSET('5. Pp (3 años)'!$C$45,INT((ROW()-13)/2),0))</f>
        <v/>
      </c>
      <c r="D329" s="749" t="str">
        <f ca="1">IF(ISBLANK(OFFSET('5. Pp (3 años)'!$D$45,INT((ROW()-13)/2),0)),"",OFFSET('5. Pp (3 años)'!$D$45,INT((ROW()-13)/2),0))</f>
        <v/>
      </c>
      <c r="E329" s="749" t="str">
        <f ca="1">IF(ISBLANK(OFFSET('5. Pp (3 años)'!$E$45,INT((ROW()-13)/2),0)),"",OFFSET('5. Pp (3 años)'!$E$45,INT((ROW()-13)/2),0))</f>
        <v/>
      </c>
      <c r="F329" s="751" t="str">
        <f ca="1">IF(ISBLANK(OFFSET('5. Pp (3 años)'!$K$45,INT((ROW()-13)/2),0)),"",OFFSET('5. Pp (3 años)'!$K$45,INT((ROW()-13)/2),0))</f>
        <v/>
      </c>
      <c r="G329" s="753" t="str">
        <f ca="1">IF(ISBLANK(OFFSET('5. Pp (3 años)'!$H$45,INT((ROW()-13)/2),0)),"",OFFSET('5. Pp (3 años)'!$H$45,INT((ROW()-13)/2),0))</f>
        <v/>
      </c>
      <c r="H329" s="760" t="str">
        <f ca="1">IF(ISBLANK(OFFSET('9. METAS'!$K$20,INT((ROW()-13)/2),0)),"",OFFSET('9. METAS'!$K$20,INT((ROW()-13)/2),0))</f>
        <v/>
      </c>
      <c r="I329" s="763"/>
      <c r="J329" s="195">
        <f ca="1">IF(MOD(ROW()-13,2)=0,IF(ISBLANK(OFFSET('10. SEGUIMIENTO 2025'!$N$14,INT((ROW()-13)/2),0)),"",OFFSET('10. SEGUIMIENTO 2025'!$N$14,INT((ROW()-13)/2),0)),IF(ISBLANK(OFFSET('9. METAS'!$N$20,INT((ROW()-14)/2),0)),"",OFFSET('9. METAS'!$N$20,INT((ROW()-14)/2),0)))</f>
        <v>41</v>
      </c>
      <c r="K329" s="196" t="str">
        <f ca="1">IF(MOD(ROW()-13,2)=0,IF(ISBLANK(OFFSET('10. SEGUIMIENTO 2025'!$O$14,INT((ROW()-13)/2),0)),"",OFFSET('10. SEGUIMIENTO 2025'!$O$14,INT((ROW()-13)/2),0)),IF(ISBLANK(OFFSET('9. METAS'!$O$20,INT((ROW()-14)/2),0)),"",OFFSET('9. METAS'!$O$20,INT((ROW()-14)/2),0)))</f>
        <v/>
      </c>
      <c r="L329" s="196" t="str">
        <f ca="1">IF(MOD(ROW()-13,2)=0,IF(ISBLANK(OFFSET('10. SEGUIMIENTO 2025'!$P$14,INT((ROW()-13)/2),0)),"",OFFSET('10. SEGUIMIENTO 2025'!$P$14,INT((ROW()-13)/2),0)),IF(ISBLANK(OFFSET('9. METAS'!$P$20,INT((ROW()-14)/2),0)),"",OFFSET('9. METAS'!$P$20,INT((ROW()-14)/2),0)))</f>
        <v/>
      </c>
      <c r="M329" s="197" t="str">
        <f ca="1">IF(MOD(ROW()-13,2)=0,IF(ISBLANK(OFFSET('10. SEGUIMIENTO 2025'!$Q$14,INT((ROW()-13)/2),0)),"",OFFSET('10. SEGUIMIENTO 2025'!$Q$14,INT((ROW()-13)/2),0)),IF(ISBLANK(OFFSET('9. METAS'!$Q$20,INT((ROW()-14)/2),0)),"",OFFSET('9. METAS'!$Q$20,INT((ROW()-14)/2),0)))</f>
        <v/>
      </c>
      <c r="N329" s="769" t="str">
        <f ca="1">IFERROR(J329/J330,"ND")</f>
        <v>ND</v>
      </c>
      <c r="O329" s="771" t="str">
        <f ca="1">IFERROR(((J329)/H329),"ND")</f>
        <v>ND</v>
      </c>
      <c r="P329" s="775"/>
    </row>
    <row r="330" spans="3:16">
      <c r="C330" s="747"/>
      <c r="D330" s="749"/>
      <c r="E330" s="749"/>
      <c r="F330" s="751"/>
      <c r="G330" s="753"/>
      <c r="H330" s="760"/>
      <c r="I330" s="764"/>
      <c r="J330" s="195" t="str">
        <f ca="1">IF(MOD(ROW()-13,2)=0,IF(ISBLANK(OFFSET('10. SEGUIMIENTO 2025'!$N$14,INT((ROW()-13)/2),0)),"",OFFSET('10. SEGUIMIENTO 2025'!$N$14,INT((ROW()-13)/2),0)),IF(ISBLANK(OFFSET('9. METAS'!$N$20,INT((ROW()-14)/2),0)),"",OFFSET('9. METAS'!$N$20,INT((ROW()-14)/2),0)))</f>
        <v/>
      </c>
      <c r="K330" s="196" t="str">
        <f ca="1">IF(MOD(ROW()-13,2)=0,IF(ISBLANK(OFFSET('10. SEGUIMIENTO 2025'!$O$14,INT((ROW()-13)/2),0)),"",OFFSET('10. SEGUIMIENTO 2025'!$O$14,INT((ROW()-13)/2),0)),IF(ISBLANK(OFFSET('9. METAS'!$O$20,INT((ROW()-14)/2),0)),"",OFFSET('9. METAS'!$O$20,INT((ROW()-14)/2),0)))</f>
        <v/>
      </c>
      <c r="L330" s="196" t="str">
        <f ca="1">IF(MOD(ROW()-13,2)=0,IF(ISBLANK(OFFSET('10. SEGUIMIENTO 2025'!$P$14,INT((ROW()-13)/2),0)),"",OFFSET('10. SEGUIMIENTO 2025'!$P$14,INT((ROW()-13)/2),0)),IF(ISBLANK(OFFSET('9. METAS'!$P$20,INT((ROW()-14)/2),0)),"",OFFSET('9. METAS'!$P$20,INT((ROW()-14)/2),0)))</f>
        <v/>
      </c>
      <c r="M330" s="197" t="str">
        <f ca="1">IF(MOD(ROW()-13,2)=0,IF(ISBLANK(OFFSET('10. SEGUIMIENTO 2025'!$Q$14,INT((ROW()-13)/2),0)),"",OFFSET('10. SEGUIMIENTO 2025'!$Q$14,INT((ROW()-13)/2),0)),IF(ISBLANK(OFFSET('9. METAS'!$Q$20,INT((ROW()-14)/2),0)),"",OFFSET('9. METAS'!$Q$20,INT((ROW()-14)/2),0)))</f>
        <v/>
      </c>
      <c r="N330" s="770"/>
      <c r="O330" s="772"/>
      <c r="P330" s="776"/>
    </row>
    <row r="331" spans="3:16">
      <c r="C331" s="756" t="str">
        <f ca="1">IF(ISBLANK(OFFSET('5. Pp (3 años)'!$C$45,INT((ROW()-13)/2),0)),"",OFFSET('5. Pp (3 años)'!$C$45,INT((ROW()-13)/2),0))</f>
        <v/>
      </c>
      <c r="D331" s="749" t="str">
        <f ca="1">IF(ISBLANK(OFFSET('5. Pp (3 años)'!$D$45,INT((ROW()-13)/2),0)),"",OFFSET('5. Pp (3 años)'!$D$45,INT((ROW()-13)/2),0))</f>
        <v/>
      </c>
      <c r="E331" s="749" t="str">
        <f ca="1">IF(ISBLANK(OFFSET('5. Pp (3 años)'!$E$45,INT((ROW()-13)/2),0)),"",OFFSET('5. Pp (3 años)'!$E$45,INT((ROW()-13)/2),0))</f>
        <v/>
      </c>
      <c r="F331" s="751" t="str">
        <f ca="1">IF(ISBLANK(OFFSET('5. Pp (3 años)'!$K$45,INT((ROW()-13)/2),0)),"",OFFSET('5. Pp (3 años)'!$K$45,INT((ROW()-13)/2),0))</f>
        <v/>
      </c>
      <c r="G331" s="753" t="str">
        <f ca="1">IF(ISBLANK(OFFSET('5. Pp (3 años)'!$H$45,INT((ROW()-13)/2),0)),"",OFFSET('5. Pp (3 años)'!$H$45,INT((ROW()-13)/2),0))</f>
        <v/>
      </c>
      <c r="H331" s="760" t="str">
        <f ca="1">IF(ISBLANK(OFFSET('9. METAS'!$K$20,INT((ROW()-13)/2),0)),"",OFFSET('9. METAS'!$K$20,INT((ROW()-13)/2),0))</f>
        <v/>
      </c>
      <c r="I331" s="763"/>
      <c r="J331" s="195">
        <f ca="1">IF(MOD(ROW()-13,2)=0,IF(ISBLANK(OFFSET('10. SEGUIMIENTO 2025'!$N$14,INT((ROW()-13)/2),0)),"",OFFSET('10. SEGUIMIENTO 2025'!$N$14,INT((ROW()-13)/2),0)),IF(ISBLANK(OFFSET('9. METAS'!$N$20,INT((ROW()-14)/2),0)),"",OFFSET('9. METAS'!$N$20,INT((ROW()-14)/2),0)))</f>
        <v>41</v>
      </c>
      <c r="K331" s="196" t="str">
        <f ca="1">IF(MOD(ROW()-13,2)=0,IF(ISBLANK(OFFSET('10. SEGUIMIENTO 2025'!$O$14,INT((ROW()-13)/2),0)),"",OFFSET('10. SEGUIMIENTO 2025'!$O$14,INT((ROW()-13)/2),0)),IF(ISBLANK(OFFSET('9. METAS'!$O$20,INT((ROW()-14)/2),0)),"",OFFSET('9. METAS'!$O$20,INT((ROW()-14)/2),0)))</f>
        <v/>
      </c>
      <c r="L331" s="196" t="str">
        <f ca="1">IF(MOD(ROW()-13,2)=0,IF(ISBLANK(OFFSET('10. SEGUIMIENTO 2025'!$P$14,INT((ROW()-13)/2),0)),"",OFFSET('10. SEGUIMIENTO 2025'!$P$14,INT((ROW()-13)/2),0)),IF(ISBLANK(OFFSET('9. METAS'!$P$20,INT((ROW()-14)/2),0)),"",OFFSET('9. METAS'!$P$20,INT((ROW()-14)/2),0)))</f>
        <v/>
      </c>
      <c r="M331" s="197" t="str">
        <f ca="1">IF(MOD(ROW()-13,2)=0,IF(ISBLANK(OFFSET('10. SEGUIMIENTO 2025'!$Q$14,INT((ROW()-13)/2),0)),"",OFFSET('10. SEGUIMIENTO 2025'!$Q$14,INT((ROW()-13)/2),0)),IF(ISBLANK(OFFSET('9. METAS'!$Q$20,INT((ROW()-14)/2),0)),"",OFFSET('9. METAS'!$Q$20,INT((ROW()-14)/2),0)))</f>
        <v/>
      </c>
      <c r="N331" s="769" t="str">
        <f ca="1">IFERROR(J331/J332,"ND")</f>
        <v>ND</v>
      </c>
      <c r="O331" s="771" t="str">
        <f ca="1">IFERROR(((J331)/H331),"ND")</f>
        <v>ND</v>
      </c>
      <c r="P331" s="775"/>
    </row>
    <row r="332" spans="3:16">
      <c r="C332" s="747"/>
      <c r="D332" s="749"/>
      <c r="E332" s="749"/>
      <c r="F332" s="751"/>
      <c r="G332" s="753"/>
      <c r="H332" s="760"/>
      <c r="I332" s="764"/>
      <c r="J332" s="195" t="str">
        <f ca="1">IF(MOD(ROW()-13,2)=0,IF(ISBLANK(OFFSET('10. SEGUIMIENTO 2025'!$N$14,INT((ROW()-13)/2),0)),"",OFFSET('10. SEGUIMIENTO 2025'!$N$14,INT((ROW()-13)/2),0)),IF(ISBLANK(OFFSET('9. METAS'!$N$20,INT((ROW()-14)/2),0)),"",OFFSET('9. METAS'!$N$20,INT((ROW()-14)/2),0)))</f>
        <v/>
      </c>
      <c r="K332" s="196" t="str">
        <f ca="1">IF(MOD(ROW()-13,2)=0,IF(ISBLANK(OFFSET('10. SEGUIMIENTO 2025'!$O$14,INT((ROW()-13)/2),0)),"",OFFSET('10. SEGUIMIENTO 2025'!$O$14,INT((ROW()-13)/2),0)),IF(ISBLANK(OFFSET('9. METAS'!$O$20,INT((ROW()-14)/2),0)),"",OFFSET('9. METAS'!$O$20,INT((ROW()-14)/2),0)))</f>
        <v/>
      </c>
      <c r="L332" s="196" t="str">
        <f ca="1">IF(MOD(ROW()-13,2)=0,IF(ISBLANK(OFFSET('10. SEGUIMIENTO 2025'!$P$14,INT((ROW()-13)/2),0)),"",OFFSET('10. SEGUIMIENTO 2025'!$P$14,INT((ROW()-13)/2),0)),IF(ISBLANK(OFFSET('9. METAS'!$P$20,INT((ROW()-14)/2),0)),"",OFFSET('9. METAS'!$P$20,INT((ROW()-14)/2),0)))</f>
        <v/>
      </c>
      <c r="M332" s="197" t="str">
        <f ca="1">IF(MOD(ROW()-13,2)=0,IF(ISBLANK(OFFSET('10. SEGUIMIENTO 2025'!$Q$14,INT((ROW()-13)/2),0)),"",OFFSET('10. SEGUIMIENTO 2025'!$Q$14,INT((ROW()-13)/2),0)),IF(ISBLANK(OFFSET('9. METAS'!$Q$20,INT((ROW()-14)/2),0)),"",OFFSET('9. METAS'!$Q$20,INT((ROW()-14)/2),0)))</f>
        <v/>
      </c>
      <c r="N332" s="770"/>
      <c r="O332" s="772"/>
      <c r="P332" s="776"/>
    </row>
    <row r="333" spans="3:16">
      <c r="C333" s="756" t="str">
        <f ca="1">IF(ISBLANK(OFFSET('5. Pp (3 años)'!$C$45,INT((ROW()-13)/2),0)),"",OFFSET('5. Pp (3 años)'!$C$45,INT((ROW()-13)/2),0))</f>
        <v/>
      </c>
      <c r="D333" s="749" t="str">
        <f ca="1">IF(ISBLANK(OFFSET('5. Pp (3 años)'!$D$45,INT((ROW()-13)/2),0)),"",OFFSET('5. Pp (3 años)'!$D$45,INT((ROW()-13)/2),0))</f>
        <v/>
      </c>
      <c r="E333" s="749" t="str">
        <f ca="1">IF(ISBLANK(OFFSET('5. Pp (3 años)'!$E$45,INT((ROW()-13)/2),0)),"",OFFSET('5. Pp (3 años)'!$E$45,INT((ROW()-13)/2),0))</f>
        <v/>
      </c>
      <c r="F333" s="751" t="str">
        <f ca="1">IF(ISBLANK(OFFSET('5. Pp (3 años)'!$K$45,INT((ROW()-13)/2),0)),"",OFFSET('5. Pp (3 años)'!$K$45,INT((ROW()-13)/2),0))</f>
        <v/>
      </c>
      <c r="G333" s="753" t="str">
        <f ca="1">IF(ISBLANK(OFFSET('5. Pp (3 años)'!$H$45,INT((ROW()-13)/2),0)),"",OFFSET('5. Pp (3 años)'!$H$45,INT((ROW()-13)/2),0))</f>
        <v/>
      </c>
      <c r="H333" s="760" t="str">
        <f ca="1">IF(ISBLANK(OFFSET('9. METAS'!$K$20,INT((ROW()-13)/2),0)),"",OFFSET('9. METAS'!$K$20,INT((ROW()-13)/2),0))</f>
        <v/>
      </c>
      <c r="I333" s="763"/>
      <c r="J333" s="195">
        <f ca="1">IF(MOD(ROW()-13,2)=0,IF(ISBLANK(OFFSET('10. SEGUIMIENTO 2025'!$N$14,INT((ROW()-13)/2),0)),"",OFFSET('10. SEGUIMIENTO 2025'!$N$14,INT((ROW()-13)/2),0)),IF(ISBLANK(OFFSET('9. METAS'!$N$20,INT((ROW()-14)/2),0)),"",OFFSET('9. METAS'!$N$20,INT((ROW()-14)/2),0)))</f>
        <v>41</v>
      </c>
      <c r="K333" s="196" t="str">
        <f ca="1">IF(MOD(ROW()-13,2)=0,IF(ISBLANK(OFFSET('10. SEGUIMIENTO 2025'!$O$14,INT((ROW()-13)/2),0)),"",OFFSET('10. SEGUIMIENTO 2025'!$O$14,INT((ROW()-13)/2),0)),IF(ISBLANK(OFFSET('9. METAS'!$O$20,INT((ROW()-14)/2),0)),"",OFFSET('9. METAS'!$O$20,INT((ROW()-14)/2),0)))</f>
        <v/>
      </c>
      <c r="L333" s="196" t="str">
        <f ca="1">IF(MOD(ROW()-13,2)=0,IF(ISBLANK(OFFSET('10. SEGUIMIENTO 2025'!$P$14,INT((ROW()-13)/2),0)),"",OFFSET('10. SEGUIMIENTO 2025'!$P$14,INT((ROW()-13)/2),0)),IF(ISBLANK(OFFSET('9. METAS'!$P$20,INT((ROW()-14)/2),0)),"",OFFSET('9. METAS'!$P$20,INT((ROW()-14)/2),0)))</f>
        <v/>
      </c>
      <c r="M333" s="197" t="str">
        <f ca="1">IF(MOD(ROW()-13,2)=0,IF(ISBLANK(OFFSET('10. SEGUIMIENTO 2025'!$Q$14,INT((ROW()-13)/2),0)),"",OFFSET('10. SEGUIMIENTO 2025'!$Q$14,INT((ROW()-13)/2),0)),IF(ISBLANK(OFFSET('9. METAS'!$Q$20,INT((ROW()-14)/2),0)),"",OFFSET('9. METAS'!$Q$20,INT((ROW()-14)/2),0)))</f>
        <v/>
      </c>
      <c r="N333" s="769" t="str">
        <f ca="1">IFERROR(J333/J334,"ND")</f>
        <v>ND</v>
      </c>
      <c r="O333" s="771" t="str">
        <f ca="1">IFERROR(((J333)/H333),"ND")</f>
        <v>ND</v>
      </c>
      <c r="P333" s="775"/>
    </row>
    <row r="334" spans="3:16">
      <c r="C334" s="747"/>
      <c r="D334" s="749"/>
      <c r="E334" s="749"/>
      <c r="F334" s="751"/>
      <c r="G334" s="753"/>
      <c r="H334" s="760"/>
      <c r="I334" s="764"/>
      <c r="J334" s="195" t="str">
        <f ca="1">IF(MOD(ROW()-13,2)=0,IF(ISBLANK(OFFSET('10. SEGUIMIENTO 2025'!$N$14,INT((ROW()-13)/2),0)),"",OFFSET('10. SEGUIMIENTO 2025'!$N$14,INT((ROW()-13)/2),0)),IF(ISBLANK(OFFSET('9. METAS'!$N$20,INT((ROW()-14)/2),0)),"",OFFSET('9. METAS'!$N$20,INT((ROW()-14)/2),0)))</f>
        <v/>
      </c>
      <c r="K334" s="196" t="str">
        <f ca="1">IF(MOD(ROW()-13,2)=0,IF(ISBLANK(OFFSET('10. SEGUIMIENTO 2025'!$O$14,INT((ROW()-13)/2),0)),"",OFFSET('10. SEGUIMIENTO 2025'!$O$14,INT((ROW()-13)/2),0)),IF(ISBLANK(OFFSET('9. METAS'!$O$20,INT((ROW()-14)/2),0)),"",OFFSET('9. METAS'!$O$20,INT((ROW()-14)/2),0)))</f>
        <v/>
      </c>
      <c r="L334" s="196" t="str">
        <f ca="1">IF(MOD(ROW()-13,2)=0,IF(ISBLANK(OFFSET('10. SEGUIMIENTO 2025'!$P$14,INT((ROW()-13)/2),0)),"",OFFSET('10. SEGUIMIENTO 2025'!$P$14,INT((ROW()-13)/2),0)),IF(ISBLANK(OFFSET('9. METAS'!$P$20,INT((ROW()-14)/2),0)),"",OFFSET('9. METAS'!$P$20,INT((ROW()-14)/2),0)))</f>
        <v/>
      </c>
      <c r="M334" s="197" t="str">
        <f ca="1">IF(MOD(ROW()-13,2)=0,IF(ISBLANK(OFFSET('10. SEGUIMIENTO 2025'!$Q$14,INT((ROW()-13)/2),0)),"",OFFSET('10. SEGUIMIENTO 2025'!$Q$14,INT((ROW()-13)/2),0)),IF(ISBLANK(OFFSET('9. METAS'!$Q$20,INT((ROW()-14)/2),0)),"",OFFSET('9. METAS'!$Q$20,INT((ROW()-14)/2),0)))</f>
        <v/>
      </c>
      <c r="N334" s="770"/>
      <c r="O334" s="772"/>
      <c r="P334" s="776"/>
    </row>
    <row r="335" spans="3:16">
      <c r="C335" s="756" t="str">
        <f ca="1">IF(ISBLANK(OFFSET('5. Pp (3 años)'!$C$45,INT((ROW()-13)/2),0)),"",OFFSET('5. Pp (3 años)'!$C$45,INT((ROW()-13)/2),0))</f>
        <v/>
      </c>
      <c r="D335" s="749" t="str">
        <f ca="1">IF(ISBLANK(OFFSET('5. Pp (3 años)'!$D$45,INT((ROW()-13)/2),0)),"",OFFSET('5. Pp (3 años)'!$D$45,INT((ROW()-13)/2),0))</f>
        <v/>
      </c>
      <c r="E335" s="749" t="str">
        <f ca="1">IF(ISBLANK(OFFSET('5. Pp (3 años)'!$E$45,INT((ROW()-13)/2),0)),"",OFFSET('5. Pp (3 años)'!$E$45,INT((ROW()-13)/2),0))</f>
        <v/>
      </c>
      <c r="F335" s="751" t="str">
        <f ca="1">IF(ISBLANK(OFFSET('5. Pp (3 años)'!$K$45,INT((ROW()-13)/2),0)),"",OFFSET('5. Pp (3 años)'!$K$45,INT((ROW()-13)/2),0))</f>
        <v/>
      </c>
      <c r="G335" s="753" t="str">
        <f ca="1">IF(ISBLANK(OFFSET('5. Pp (3 años)'!$H$45,INT((ROW()-13)/2),0)),"",OFFSET('5. Pp (3 años)'!$H$45,INT((ROW()-13)/2),0))</f>
        <v/>
      </c>
      <c r="H335" s="760" t="str">
        <f ca="1">IF(ISBLANK(OFFSET('9. METAS'!$K$20,INT((ROW()-13)/2),0)),"",OFFSET('9. METAS'!$K$20,INT((ROW()-13)/2),0))</f>
        <v/>
      </c>
      <c r="I335" s="763"/>
      <c r="J335" s="195">
        <f ca="1">IF(MOD(ROW()-13,2)=0,IF(ISBLANK(OFFSET('10. SEGUIMIENTO 2025'!$N$14,INT((ROW()-13)/2),0)),"",OFFSET('10. SEGUIMIENTO 2025'!$N$14,INT((ROW()-13)/2),0)),IF(ISBLANK(OFFSET('9. METAS'!$N$20,INT((ROW()-14)/2),0)),"",OFFSET('9. METAS'!$N$20,INT((ROW()-14)/2),0)))</f>
        <v>41</v>
      </c>
      <c r="K335" s="196" t="str">
        <f ca="1">IF(MOD(ROW()-13,2)=0,IF(ISBLANK(OFFSET('10. SEGUIMIENTO 2025'!$O$14,INT((ROW()-13)/2),0)),"",OFFSET('10. SEGUIMIENTO 2025'!$O$14,INT((ROW()-13)/2),0)),IF(ISBLANK(OFFSET('9. METAS'!$O$20,INT((ROW()-14)/2),0)),"",OFFSET('9. METAS'!$O$20,INT((ROW()-14)/2),0)))</f>
        <v/>
      </c>
      <c r="L335" s="196" t="str">
        <f ca="1">IF(MOD(ROW()-13,2)=0,IF(ISBLANK(OFFSET('10. SEGUIMIENTO 2025'!$P$14,INT((ROW()-13)/2),0)),"",OFFSET('10. SEGUIMIENTO 2025'!$P$14,INT((ROW()-13)/2),0)),IF(ISBLANK(OFFSET('9. METAS'!$P$20,INT((ROW()-14)/2),0)),"",OFFSET('9. METAS'!$P$20,INT((ROW()-14)/2),0)))</f>
        <v/>
      </c>
      <c r="M335" s="197" t="str">
        <f ca="1">IF(MOD(ROW()-13,2)=0,IF(ISBLANK(OFFSET('10. SEGUIMIENTO 2025'!$Q$14,INT((ROW()-13)/2),0)),"",OFFSET('10. SEGUIMIENTO 2025'!$Q$14,INT((ROW()-13)/2),0)),IF(ISBLANK(OFFSET('9. METAS'!$Q$20,INT((ROW()-14)/2),0)),"",OFFSET('9. METAS'!$Q$20,INT((ROW()-14)/2),0)))</f>
        <v/>
      </c>
      <c r="N335" s="769" t="str">
        <f ca="1">IFERROR(J335/J336,"ND")</f>
        <v>ND</v>
      </c>
      <c r="O335" s="771" t="str">
        <f ca="1">IFERROR(((J335)/H335),"ND")</f>
        <v>ND</v>
      </c>
      <c r="P335" s="775"/>
    </row>
    <row r="336" spans="3:16">
      <c r="C336" s="747"/>
      <c r="D336" s="749"/>
      <c r="E336" s="749"/>
      <c r="F336" s="751"/>
      <c r="G336" s="753"/>
      <c r="H336" s="760"/>
      <c r="I336" s="764"/>
      <c r="J336" s="195" t="str">
        <f ca="1">IF(MOD(ROW()-13,2)=0,IF(ISBLANK(OFFSET('10. SEGUIMIENTO 2025'!$N$14,INT((ROW()-13)/2),0)),"",OFFSET('10. SEGUIMIENTO 2025'!$N$14,INT((ROW()-13)/2),0)),IF(ISBLANK(OFFSET('9. METAS'!$N$20,INT((ROW()-14)/2),0)),"",OFFSET('9. METAS'!$N$20,INT((ROW()-14)/2),0)))</f>
        <v/>
      </c>
      <c r="K336" s="196" t="str">
        <f ca="1">IF(MOD(ROW()-13,2)=0,IF(ISBLANK(OFFSET('10. SEGUIMIENTO 2025'!$O$14,INT((ROW()-13)/2),0)),"",OFFSET('10. SEGUIMIENTO 2025'!$O$14,INT((ROW()-13)/2),0)),IF(ISBLANK(OFFSET('9. METAS'!$O$20,INT((ROW()-14)/2),0)),"",OFFSET('9. METAS'!$O$20,INT((ROW()-14)/2),0)))</f>
        <v/>
      </c>
      <c r="L336" s="196" t="str">
        <f ca="1">IF(MOD(ROW()-13,2)=0,IF(ISBLANK(OFFSET('10. SEGUIMIENTO 2025'!$P$14,INT((ROW()-13)/2),0)),"",OFFSET('10. SEGUIMIENTO 2025'!$P$14,INT((ROW()-13)/2),0)),IF(ISBLANK(OFFSET('9. METAS'!$P$20,INT((ROW()-14)/2),0)),"",OFFSET('9. METAS'!$P$20,INT((ROW()-14)/2),0)))</f>
        <v/>
      </c>
      <c r="M336" s="197" t="str">
        <f ca="1">IF(MOD(ROW()-13,2)=0,IF(ISBLANK(OFFSET('10. SEGUIMIENTO 2025'!$Q$14,INT((ROW()-13)/2),0)),"",OFFSET('10. SEGUIMIENTO 2025'!$Q$14,INT((ROW()-13)/2),0)),IF(ISBLANK(OFFSET('9. METAS'!$Q$20,INT((ROW()-14)/2),0)),"",OFFSET('9. METAS'!$Q$20,INT((ROW()-14)/2),0)))</f>
        <v/>
      </c>
      <c r="N336" s="770"/>
      <c r="O336" s="772"/>
      <c r="P336" s="776"/>
    </row>
    <row r="337" spans="3:16">
      <c r="C337" s="756" t="str">
        <f ca="1">IF(ISBLANK(OFFSET('5. Pp (3 años)'!$C$45,INT((ROW()-13)/2),0)),"",OFFSET('5. Pp (3 años)'!$C$45,INT((ROW()-13)/2),0))</f>
        <v/>
      </c>
      <c r="D337" s="749" t="str">
        <f ca="1">IF(ISBLANK(OFFSET('5. Pp (3 años)'!$D$45,INT((ROW()-13)/2),0)),"",OFFSET('5. Pp (3 años)'!$D$45,INT((ROW()-13)/2),0))</f>
        <v/>
      </c>
      <c r="E337" s="749" t="str">
        <f ca="1">IF(ISBLANK(OFFSET('5. Pp (3 años)'!$E$45,INT((ROW()-13)/2),0)),"",OFFSET('5. Pp (3 años)'!$E$45,INT((ROW()-13)/2),0))</f>
        <v/>
      </c>
      <c r="F337" s="751" t="str">
        <f ca="1">IF(ISBLANK(OFFSET('5. Pp (3 años)'!$K$45,INT((ROW()-13)/2),0)),"",OFFSET('5. Pp (3 años)'!$K$45,INT((ROW()-13)/2),0))</f>
        <v/>
      </c>
      <c r="G337" s="753" t="str">
        <f ca="1">IF(ISBLANK(OFFSET('5. Pp (3 años)'!$H$45,INT((ROW()-13)/2),0)),"",OFFSET('5. Pp (3 años)'!$H$45,INT((ROW()-13)/2),0))</f>
        <v/>
      </c>
      <c r="H337" s="760" t="str">
        <f ca="1">IF(ISBLANK(OFFSET('9. METAS'!$K$20,INT((ROW()-13)/2),0)),"",OFFSET('9. METAS'!$K$20,INT((ROW()-13)/2),0))</f>
        <v/>
      </c>
      <c r="I337" s="763"/>
      <c r="J337" s="195">
        <f ca="1">IF(MOD(ROW()-13,2)=0,IF(ISBLANK(OFFSET('10. SEGUIMIENTO 2025'!$N$14,INT((ROW()-13)/2),0)),"",OFFSET('10. SEGUIMIENTO 2025'!$N$14,INT((ROW()-13)/2),0)),IF(ISBLANK(OFFSET('9. METAS'!$N$20,INT((ROW()-14)/2),0)),"",OFFSET('9. METAS'!$N$20,INT((ROW()-14)/2),0)))</f>
        <v>41</v>
      </c>
      <c r="K337" s="196" t="str">
        <f ca="1">IF(MOD(ROW()-13,2)=0,IF(ISBLANK(OFFSET('10. SEGUIMIENTO 2025'!$O$14,INT((ROW()-13)/2),0)),"",OFFSET('10. SEGUIMIENTO 2025'!$O$14,INT((ROW()-13)/2),0)),IF(ISBLANK(OFFSET('9. METAS'!$O$20,INT((ROW()-14)/2),0)),"",OFFSET('9. METAS'!$O$20,INT((ROW()-14)/2),0)))</f>
        <v/>
      </c>
      <c r="L337" s="196" t="str">
        <f ca="1">IF(MOD(ROW()-13,2)=0,IF(ISBLANK(OFFSET('10. SEGUIMIENTO 2025'!$P$14,INT((ROW()-13)/2),0)),"",OFFSET('10. SEGUIMIENTO 2025'!$P$14,INT((ROW()-13)/2),0)),IF(ISBLANK(OFFSET('9. METAS'!$P$20,INT((ROW()-14)/2),0)),"",OFFSET('9. METAS'!$P$20,INT((ROW()-14)/2),0)))</f>
        <v/>
      </c>
      <c r="M337" s="197" t="str">
        <f ca="1">IF(MOD(ROW()-13,2)=0,IF(ISBLANK(OFFSET('10. SEGUIMIENTO 2025'!$Q$14,INT((ROW()-13)/2),0)),"",OFFSET('10. SEGUIMIENTO 2025'!$Q$14,INT((ROW()-13)/2),0)),IF(ISBLANK(OFFSET('9. METAS'!$Q$20,INT((ROW()-14)/2),0)),"",OFFSET('9. METAS'!$Q$20,INT((ROW()-14)/2),0)))</f>
        <v/>
      </c>
      <c r="N337" s="769" t="str">
        <f ca="1">IFERROR(J337/J338,"ND")</f>
        <v>ND</v>
      </c>
      <c r="O337" s="771" t="str">
        <f ca="1">IFERROR(((J337)/H337),"ND")</f>
        <v>ND</v>
      </c>
      <c r="P337" s="775"/>
    </row>
    <row r="338" spans="3:16">
      <c r="C338" s="747"/>
      <c r="D338" s="749"/>
      <c r="E338" s="749"/>
      <c r="F338" s="751"/>
      <c r="G338" s="753"/>
      <c r="H338" s="760"/>
      <c r="I338" s="764"/>
      <c r="J338" s="195" t="str">
        <f ca="1">IF(MOD(ROW()-13,2)=0,IF(ISBLANK(OFFSET('10. SEGUIMIENTO 2025'!$N$14,INT((ROW()-13)/2),0)),"",OFFSET('10. SEGUIMIENTO 2025'!$N$14,INT((ROW()-13)/2),0)),IF(ISBLANK(OFFSET('9. METAS'!$N$20,INT((ROW()-14)/2),0)),"",OFFSET('9. METAS'!$N$20,INT((ROW()-14)/2),0)))</f>
        <v/>
      </c>
      <c r="K338" s="196" t="str">
        <f ca="1">IF(MOD(ROW()-13,2)=0,IF(ISBLANK(OFFSET('10. SEGUIMIENTO 2025'!$O$14,INT((ROW()-13)/2),0)),"",OFFSET('10. SEGUIMIENTO 2025'!$O$14,INT((ROW()-13)/2),0)),IF(ISBLANK(OFFSET('9. METAS'!$O$20,INT((ROW()-14)/2),0)),"",OFFSET('9. METAS'!$O$20,INT((ROW()-14)/2),0)))</f>
        <v/>
      </c>
      <c r="L338" s="196" t="str">
        <f ca="1">IF(MOD(ROW()-13,2)=0,IF(ISBLANK(OFFSET('10. SEGUIMIENTO 2025'!$P$14,INT((ROW()-13)/2),0)),"",OFFSET('10. SEGUIMIENTO 2025'!$P$14,INT((ROW()-13)/2),0)),IF(ISBLANK(OFFSET('9. METAS'!$P$20,INT((ROW()-14)/2),0)),"",OFFSET('9. METAS'!$P$20,INT((ROW()-14)/2),0)))</f>
        <v/>
      </c>
      <c r="M338" s="197" t="str">
        <f ca="1">IF(MOD(ROW()-13,2)=0,IF(ISBLANK(OFFSET('10. SEGUIMIENTO 2025'!$Q$14,INT((ROW()-13)/2),0)),"",OFFSET('10. SEGUIMIENTO 2025'!$Q$14,INT((ROW()-13)/2),0)),IF(ISBLANK(OFFSET('9. METAS'!$Q$20,INT((ROW()-14)/2),0)),"",OFFSET('9. METAS'!$Q$20,INT((ROW()-14)/2),0)))</f>
        <v/>
      </c>
      <c r="N338" s="770"/>
      <c r="O338" s="772"/>
      <c r="P338" s="776"/>
    </row>
    <row r="339" spans="3:16">
      <c r="C339" s="756" t="str">
        <f ca="1">IF(ISBLANK(OFFSET('5. Pp (3 años)'!$C$45,INT((ROW()-13)/2),0)),"",OFFSET('5. Pp (3 años)'!$C$45,INT((ROW()-13)/2),0))</f>
        <v/>
      </c>
      <c r="D339" s="749" t="str">
        <f ca="1">IF(ISBLANK(OFFSET('5. Pp (3 años)'!$D$45,INT((ROW()-13)/2),0)),"",OFFSET('5. Pp (3 años)'!$D$45,INT((ROW()-13)/2),0))</f>
        <v/>
      </c>
      <c r="E339" s="749" t="str">
        <f ca="1">IF(ISBLANK(OFFSET('5. Pp (3 años)'!$E$45,INT((ROW()-13)/2),0)),"",OFFSET('5. Pp (3 años)'!$E$45,INT((ROW()-13)/2),0))</f>
        <v/>
      </c>
      <c r="F339" s="751" t="str">
        <f ca="1">IF(ISBLANK(OFFSET('5. Pp (3 años)'!$K$45,INT((ROW()-13)/2),0)),"",OFFSET('5. Pp (3 años)'!$K$45,INT((ROW()-13)/2),0))</f>
        <v/>
      </c>
      <c r="G339" s="753" t="str">
        <f ca="1">IF(ISBLANK(OFFSET('5. Pp (3 años)'!$H$45,INT((ROW()-13)/2),0)),"",OFFSET('5. Pp (3 años)'!$H$45,INT((ROW()-13)/2),0))</f>
        <v/>
      </c>
      <c r="H339" s="760" t="str">
        <f ca="1">IF(ISBLANK(OFFSET('9. METAS'!$K$20,INT((ROW()-13)/2),0)),"",OFFSET('9. METAS'!$K$20,INT((ROW()-13)/2),0))</f>
        <v/>
      </c>
      <c r="I339" s="763"/>
      <c r="J339" s="195">
        <f ca="1">IF(MOD(ROW()-13,2)=0,IF(ISBLANK(OFFSET('10. SEGUIMIENTO 2025'!$N$14,INT((ROW()-13)/2),0)),"",OFFSET('10. SEGUIMIENTO 2025'!$N$14,INT((ROW()-13)/2),0)),IF(ISBLANK(OFFSET('9. METAS'!$N$20,INT((ROW()-14)/2),0)),"",OFFSET('9. METAS'!$N$20,INT((ROW()-14)/2),0)))</f>
        <v>41</v>
      </c>
      <c r="K339" s="196" t="str">
        <f ca="1">IF(MOD(ROW()-13,2)=0,IF(ISBLANK(OFFSET('10. SEGUIMIENTO 2025'!$O$14,INT((ROW()-13)/2),0)),"",OFFSET('10. SEGUIMIENTO 2025'!$O$14,INT((ROW()-13)/2),0)),IF(ISBLANK(OFFSET('9. METAS'!$O$20,INT((ROW()-14)/2),0)),"",OFFSET('9. METAS'!$O$20,INT((ROW()-14)/2),0)))</f>
        <v/>
      </c>
      <c r="L339" s="196" t="str">
        <f ca="1">IF(MOD(ROW()-13,2)=0,IF(ISBLANK(OFFSET('10. SEGUIMIENTO 2025'!$P$14,INT((ROW()-13)/2),0)),"",OFFSET('10. SEGUIMIENTO 2025'!$P$14,INT((ROW()-13)/2),0)),IF(ISBLANK(OFFSET('9. METAS'!$P$20,INT((ROW()-14)/2),0)),"",OFFSET('9. METAS'!$P$20,INT((ROW()-14)/2),0)))</f>
        <v/>
      </c>
      <c r="M339" s="197" t="str">
        <f ca="1">IF(MOD(ROW()-13,2)=0,IF(ISBLANK(OFFSET('10. SEGUIMIENTO 2025'!$Q$14,INT((ROW()-13)/2),0)),"",OFFSET('10. SEGUIMIENTO 2025'!$Q$14,INT((ROW()-13)/2),0)),IF(ISBLANK(OFFSET('9. METAS'!$Q$20,INT((ROW()-14)/2),0)),"",OFFSET('9. METAS'!$Q$20,INT((ROW()-14)/2),0)))</f>
        <v/>
      </c>
      <c r="N339" s="769" t="str">
        <f ca="1">IFERROR(J339/J340,"ND")</f>
        <v>ND</v>
      </c>
      <c r="O339" s="771" t="str">
        <f ca="1">IFERROR(((J339)/H339),"ND")</f>
        <v>ND</v>
      </c>
      <c r="P339" s="775"/>
    </row>
    <row r="340" spans="3:16">
      <c r="C340" s="747"/>
      <c r="D340" s="749"/>
      <c r="E340" s="749"/>
      <c r="F340" s="751"/>
      <c r="G340" s="753"/>
      <c r="H340" s="760"/>
      <c r="I340" s="764"/>
      <c r="J340" s="195" t="str">
        <f ca="1">IF(MOD(ROW()-13,2)=0,IF(ISBLANK(OFFSET('10. SEGUIMIENTO 2025'!$N$14,INT((ROW()-13)/2),0)),"",OFFSET('10. SEGUIMIENTO 2025'!$N$14,INT((ROW()-13)/2),0)),IF(ISBLANK(OFFSET('9. METAS'!$N$20,INT((ROW()-14)/2),0)),"",OFFSET('9. METAS'!$N$20,INT((ROW()-14)/2),0)))</f>
        <v/>
      </c>
      <c r="K340" s="196" t="str">
        <f ca="1">IF(MOD(ROW()-13,2)=0,IF(ISBLANK(OFFSET('10. SEGUIMIENTO 2025'!$O$14,INT((ROW()-13)/2),0)),"",OFFSET('10. SEGUIMIENTO 2025'!$O$14,INT((ROW()-13)/2),0)),IF(ISBLANK(OFFSET('9. METAS'!$O$20,INT((ROW()-14)/2),0)),"",OFFSET('9. METAS'!$O$20,INT((ROW()-14)/2),0)))</f>
        <v/>
      </c>
      <c r="L340" s="196" t="str">
        <f ca="1">IF(MOD(ROW()-13,2)=0,IF(ISBLANK(OFFSET('10. SEGUIMIENTO 2025'!$P$14,INT((ROW()-13)/2),0)),"",OFFSET('10. SEGUIMIENTO 2025'!$P$14,INT((ROW()-13)/2),0)),IF(ISBLANK(OFFSET('9. METAS'!$P$20,INT((ROW()-14)/2),0)),"",OFFSET('9. METAS'!$P$20,INT((ROW()-14)/2),0)))</f>
        <v/>
      </c>
      <c r="M340" s="197" t="str">
        <f ca="1">IF(MOD(ROW()-13,2)=0,IF(ISBLANK(OFFSET('10. SEGUIMIENTO 2025'!$Q$14,INT((ROW()-13)/2),0)),"",OFFSET('10. SEGUIMIENTO 2025'!$Q$14,INT((ROW()-13)/2),0)),IF(ISBLANK(OFFSET('9. METAS'!$Q$20,INT((ROW()-14)/2),0)),"",OFFSET('9. METAS'!$Q$20,INT((ROW()-14)/2),0)))</f>
        <v/>
      </c>
      <c r="N340" s="770"/>
      <c r="O340" s="772"/>
      <c r="P340" s="776"/>
    </row>
    <row r="341" spans="3:16">
      <c r="C341" s="756" t="str">
        <f ca="1">IF(ISBLANK(OFFSET('5. Pp (3 años)'!$C$45,INT((ROW()-13)/2),0)),"",OFFSET('5. Pp (3 años)'!$C$45,INT((ROW()-13)/2),0))</f>
        <v/>
      </c>
      <c r="D341" s="749" t="str">
        <f ca="1">IF(ISBLANK(OFFSET('5. Pp (3 años)'!$D$45,INT((ROW()-13)/2),0)),"",OFFSET('5. Pp (3 años)'!$D$45,INT((ROW()-13)/2),0))</f>
        <v/>
      </c>
      <c r="E341" s="749" t="str">
        <f ca="1">IF(ISBLANK(OFFSET('5. Pp (3 años)'!$E$45,INT((ROW()-13)/2),0)),"",OFFSET('5. Pp (3 años)'!$E$45,INT((ROW()-13)/2),0))</f>
        <v/>
      </c>
      <c r="F341" s="751" t="str">
        <f ca="1">IF(ISBLANK(OFFSET('5. Pp (3 años)'!$K$45,INT((ROW()-13)/2),0)),"",OFFSET('5. Pp (3 años)'!$K$45,INT((ROW()-13)/2),0))</f>
        <v/>
      </c>
      <c r="G341" s="753" t="str">
        <f ca="1">IF(ISBLANK(OFFSET('5. Pp (3 años)'!$H$45,INT((ROW()-13)/2),0)),"",OFFSET('5. Pp (3 años)'!$H$45,INT((ROW()-13)/2),0))</f>
        <v/>
      </c>
      <c r="H341" s="760" t="str">
        <f ca="1">IF(ISBLANK(OFFSET('9. METAS'!$K$20,INT((ROW()-13)/2),0)),"",OFFSET('9. METAS'!$K$20,INT((ROW()-13)/2),0))</f>
        <v/>
      </c>
      <c r="I341" s="763"/>
      <c r="J341" s="195">
        <f ca="1">IF(MOD(ROW()-13,2)=0,IF(ISBLANK(OFFSET('10. SEGUIMIENTO 2025'!$N$14,INT((ROW()-13)/2),0)),"",OFFSET('10. SEGUIMIENTO 2025'!$N$14,INT((ROW()-13)/2),0)),IF(ISBLANK(OFFSET('9. METAS'!$N$20,INT((ROW()-14)/2),0)),"",OFFSET('9. METAS'!$N$20,INT((ROW()-14)/2),0)))</f>
        <v>41</v>
      </c>
      <c r="K341" s="196" t="str">
        <f ca="1">IF(MOD(ROW()-13,2)=0,IF(ISBLANK(OFFSET('10. SEGUIMIENTO 2025'!$O$14,INT((ROW()-13)/2),0)),"",OFFSET('10. SEGUIMIENTO 2025'!$O$14,INT((ROW()-13)/2),0)),IF(ISBLANK(OFFSET('9. METAS'!$O$20,INT((ROW()-14)/2),0)),"",OFFSET('9. METAS'!$O$20,INT((ROW()-14)/2),0)))</f>
        <v/>
      </c>
      <c r="L341" s="196" t="str">
        <f ca="1">IF(MOD(ROW()-13,2)=0,IF(ISBLANK(OFFSET('10. SEGUIMIENTO 2025'!$P$14,INT((ROW()-13)/2),0)),"",OFFSET('10. SEGUIMIENTO 2025'!$P$14,INT((ROW()-13)/2),0)),IF(ISBLANK(OFFSET('9. METAS'!$P$20,INT((ROW()-14)/2),0)),"",OFFSET('9. METAS'!$P$20,INT((ROW()-14)/2),0)))</f>
        <v/>
      </c>
      <c r="M341" s="197" t="str">
        <f ca="1">IF(MOD(ROW()-13,2)=0,IF(ISBLANK(OFFSET('10. SEGUIMIENTO 2025'!$Q$14,INT((ROW()-13)/2),0)),"",OFFSET('10. SEGUIMIENTO 2025'!$Q$14,INT((ROW()-13)/2),0)),IF(ISBLANK(OFFSET('9. METAS'!$Q$20,INT((ROW()-14)/2),0)),"",OFFSET('9. METAS'!$Q$20,INT((ROW()-14)/2),0)))</f>
        <v/>
      </c>
      <c r="N341" s="769" t="str">
        <f ca="1">IFERROR(J341/J342,"ND")</f>
        <v>ND</v>
      </c>
      <c r="O341" s="771" t="str">
        <f ca="1">IFERROR(((J341)/H341),"ND")</f>
        <v>ND</v>
      </c>
      <c r="P341" s="775"/>
    </row>
    <row r="342" spans="3:16">
      <c r="C342" s="747"/>
      <c r="D342" s="749"/>
      <c r="E342" s="749"/>
      <c r="F342" s="751"/>
      <c r="G342" s="753"/>
      <c r="H342" s="760"/>
      <c r="I342" s="764"/>
      <c r="J342" s="195" t="str">
        <f ca="1">IF(MOD(ROW()-13,2)=0,IF(ISBLANK(OFFSET('10. SEGUIMIENTO 2025'!$N$14,INT((ROW()-13)/2),0)),"",OFFSET('10. SEGUIMIENTO 2025'!$N$14,INT((ROW()-13)/2),0)),IF(ISBLANK(OFFSET('9. METAS'!$N$20,INT((ROW()-14)/2),0)),"",OFFSET('9. METAS'!$N$20,INT((ROW()-14)/2),0)))</f>
        <v/>
      </c>
      <c r="K342" s="196" t="str">
        <f ca="1">IF(MOD(ROW()-13,2)=0,IF(ISBLANK(OFFSET('10. SEGUIMIENTO 2025'!$O$14,INT((ROW()-13)/2),0)),"",OFFSET('10. SEGUIMIENTO 2025'!$O$14,INT((ROW()-13)/2),0)),IF(ISBLANK(OFFSET('9. METAS'!$O$20,INT((ROW()-14)/2),0)),"",OFFSET('9. METAS'!$O$20,INT((ROW()-14)/2),0)))</f>
        <v/>
      </c>
      <c r="L342" s="196" t="str">
        <f ca="1">IF(MOD(ROW()-13,2)=0,IF(ISBLANK(OFFSET('10. SEGUIMIENTO 2025'!$P$14,INT((ROW()-13)/2),0)),"",OFFSET('10. SEGUIMIENTO 2025'!$P$14,INT((ROW()-13)/2),0)),IF(ISBLANK(OFFSET('9. METAS'!$P$20,INT((ROW()-14)/2),0)),"",OFFSET('9. METAS'!$P$20,INT((ROW()-14)/2),0)))</f>
        <v/>
      </c>
      <c r="M342" s="197" t="str">
        <f ca="1">IF(MOD(ROW()-13,2)=0,IF(ISBLANK(OFFSET('10. SEGUIMIENTO 2025'!$Q$14,INT((ROW()-13)/2),0)),"",OFFSET('10. SEGUIMIENTO 2025'!$Q$14,INT((ROW()-13)/2),0)),IF(ISBLANK(OFFSET('9. METAS'!$Q$20,INT((ROW()-14)/2),0)),"",OFFSET('9. METAS'!$Q$20,INT((ROW()-14)/2),0)))</f>
        <v/>
      </c>
      <c r="N342" s="770"/>
      <c r="O342" s="772"/>
      <c r="P342" s="776"/>
    </row>
    <row r="343" spans="3:16">
      <c r="C343" s="756" t="str">
        <f ca="1">IF(ISBLANK(OFFSET('5. Pp (3 años)'!$C$45,INT((ROW()-13)/2),0)),"",OFFSET('5. Pp (3 años)'!$C$45,INT((ROW()-13)/2),0))</f>
        <v/>
      </c>
      <c r="D343" s="749" t="str">
        <f ca="1">IF(ISBLANK(OFFSET('5. Pp (3 años)'!$D$45,INT((ROW()-13)/2),0)),"",OFFSET('5. Pp (3 años)'!$D$45,INT((ROW()-13)/2),0))</f>
        <v/>
      </c>
      <c r="E343" s="749" t="str">
        <f ca="1">IF(ISBLANK(OFFSET('5. Pp (3 años)'!$E$45,INT((ROW()-13)/2),0)),"",OFFSET('5. Pp (3 años)'!$E$45,INT((ROW()-13)/2),0))</f>
        <v/>
      </c>
      <c r="F343" s="751" t="str">
        <f ca="1">IF(ISBLANK(OFFSET('5. Pp (3 años)'!$K$45,INT((ROW()-13)/2),0)),"",OFFSET('5. Pp (3 años)'!$K$45,INT((ROW()-13)/2),0))</f>
        <v/>
      </c>
      <c r="G343" s="753" t="str">
        <f ca="1">IF(ISBLANK(OFFSET('5. Pp (3 años)'!$H$45,INT((ROW()-13)/2),0)),"",OFFSET('5. Pp (3 años)'!$H$45,INT((ROW()-13)/2),0))</f>
        <v/>
      </c>
      <c r="H343" s="760" t="str">
        <f ca="1">IF(ISBLANK(OFFSET('9. METAS'!$K$20,INT((ROW()-13)/2),0)),"",OFFSET('9. METAS'!$K$20,INT((ROW()-13)/2),0))</f>
        <v/>
      </c>
      <c r="I343" s="763"/>
      <c r="J343" s="195">
        <f ca="1">IF(MOD(ROW()-13,2)=0,IF(ISBLANK(OFFSET('10. SEGUIMIENTO 2025'!$N$14,INT((ROW()-13)/2),0)),"",OFFSET('10. SEGUIMIENTO 2025'!$N$14,INT((ROW()-13)/2),0)),IF(ISBLANK(OFFSET('9. METAS'!$N$20,INT((ROW()-14)/2),0)),"",OFFSET('9. METAS'!$N$20,INT((ROW()-14)/2),0)))</f>
        <v>41</v>
      </c>
      <c r="K343" s="196" t="str">
        <f ca="1">IF(MOD(ROW()-13,2)=0,IF(ISBLANK(OFFSET('10. SEGUIMIENTO 2025'!$O$14,INT((ROW()-13)/2),0)),"",OFFSET('10. SEGUIMIENTO 2025'!$O$14,INT((ROW()-13)/2),0)),IF(ISBLANK(OFFSET('9. METAS'!$O$20,INT((ROW()-14)/2),0)),"",OFFSET('9. METAS'!$O$20,INT((ROW()-14)/2),0)))</f>
        <v/>
      </c>
      <c r="L343" s="196" t="str">
        <f ca="1">IF(MOD(ROW()-13,2)=0,IF(ISBLANK(OFFSET('10. SEGUIMIENTO 2025'!$P$14,INT((ROW()-13)/2),0)),"",OFFSET('10. SEGUIMIENTO 2025'!$P$14,INT((ROW()-13)/2),0)),IF(ISBLANK(OFFSET('9. METAS'!$P$20,INT((ROW()-14)/2),0)),"",OFFSET('9. METAS'!$P$20,INT((ROW()-14)/2),0)))</f>
        <v/>
      </c>
      <c r="M343" s="197" t="str">
        <f ca="1">IF(MOD(ROW()-13,2)=0,IF(ISBLANK(OFFSET('10. SEGUIMIENTO 2025'!$Q$14,INT((ROW()-13)/2),0)),"",OFFSET('10. SEGUIMIENTO 2025'!$Q$14,INT((ROW()-13)/2),0)),IF(ISBLANK(OFFSET('9. METAS'!$Q$20,INT((ROW()-14)/2),0)),"",OFFSET('9. METAS'!$Q$20,INT((ROW()-14)/2),0)))</f>
        <v/>
      </c>
      <c r="N343" s="769" t="str">
        <f ca="1">IFERROR(J343/J344,"ND")</f>
        <v>ND</v>
      </c>
      <c r="O343" s="771" t="str">
        <f ca="1">IFERROR(((J343)/H343),"ND")</f>
        <v>ND</v>
      </c>
      <c r="P343" s="775"/>
    </row>
    <row r="344" spans="3:16">
      <c r="C344" s="747"/>
      <c r="D344" s="749"/>
      <c r="E344" s="749"/>
      <c r="F344" s="751"/>
      <c r="G344" s="753"/>
      <c r="H344" s="760"/>
      <c r="I344" s="764"/>
      <c r="J344" s="195" t="str">
        <f ca="1">IF(MOD(ROW()-13,2)=0,IF(ISBLANK(OFFSET('10. SEGUIMIENTO 2025'!$N$14,INT((ROW()-13)/2),0)),"",OFFSET('10. SEGUIMIENTO 2025'!$N$14,INT((ROW()-13)/2),0)),IF(ISBLANK(OFFSET('9. METAS'!$N$20,INT((ROW()-14)/2),0)),"",OFFSET('9. METAS'!$N$20,INT((ROW()-14)/2),0)))</f>
        <v/>
      </c>
      <c r="K344" s="196" t="str">
        <f ca="1">IF(MOD(ROW()-13,2)=0,IF(ISBLANK(OFFSET('10. SEGUIMIENTO 2025'!$O$14,INT((ROW()-13)/2),0)),"",OFFSET('10. SEGUIMIENTO 2025'!$O$14,INT((ROW()-13)/2),0)),IF(ISBLANK(OFFSET('9. METAS'!$O$20,INT((ROW()-14)/2),0)),"",OFFSET('9. METAS'!$O$20,INT((ROW()-14)/2),0)))</f>
        <v/>
      </c>
      <c r="L344" s="196" t="str">
        <f ca="1">IF(MOD(ROW()-13,2)=0,IF(ISBLANK(OFFSET('10. SEGUIMIENTO 2025'!$P$14,INT((ROW()-13)/2),0)),"",OFFSET('10. SEGUIMIENTO 2025'!$P$14,INT((ROW()-13)/2),0)),IF(ISBLANK(OFFSET('9. METAS'!$P$20,INT((ROW()-14)/2),0)),"",OFFSET('9. METAS'!$P$20,INT((ROW()-14)/2),0)))</f>
        <v/>
      </c>
      <c r="M344" s="197" t="str">
        <f ca="1">IF(MOD(ROW()-13,2)=0,IF(ISBLANK(OFFSET('10. SEGUIMIENTO 2025'!$Q$14,INT((ROW()-13)/2),0)),"",OFFSET('10. SEGUIMIENTO 2025'!$Q$14,INT((ROW()-13)/2),0)),IF(ISBLANK(OFFSET('9. METAS'!$Q$20,INT((ROW()-14)/2),0)),"",OFFSET('9. METAS'!$Q$20,INT((ROW()-14)/2),0)))</f>
        <v/>
      </c>
      <c r="N344" s="770"/>
      <c r="O344" s="772"/>
      <c r="P344" s="776"/>
    </row>
    <row r="345" spans="3:16">
      <c r="C345" s="756" t="str">
        <f ca="1">IF(ISBLANK(OFFSET('5. Pp (3 años)'!$C$45,INT((ROW()-13)/2),0)),"",OFFSET('5. Pp (3 años)'!$C$45,INT((ROW()-13)/2),0))</f>
        <v/>
      </c>
      <c r="D345" s="749" t="str">
        <f ca="1">IF(ISBLANK(OFFSET('5. Pp (3 años)'!$D$45,INT((ROW()-13)/2),0)),"",OFFSET('5. Pp (3 años)'!$D$45,INT((ROW()-13)/2),0))</f>
        <v/>
      </c>
      <c r="E345" s="749" t="str">
        <f ca="1">IF(ISBLANK(OFFSET('5. Pp (3 años)'!$E$45,INT((ROW()-13)/2),0)),"",OFFSET('5. Pp (3 años)'!$E$45,INT((ROW()-13)/2),0))</f>
        <v/>
      </c>
      <c r="F345" s="751" t="str">
        <f ca="1">IF(ISBLANK(OFFSET('5. Pp (3 años)'!$K$45,INT((ROW()-13)/2),0)),"",OFFSET('5. Pp (3 años)'!$K$45,INT((ROW()-13)/2),0))</f>
        <v/>
      </c>
      <c r="G345" s="753" t="str">
        <f ca="1">IF(ISBLANK(OFFSET('5. Pp (3 años)'!$H$45,INT((ROW()-13)/2),0)),"",OFFSET('5. Pp (3 años)'!$H$45,INT((ROW()-13)/2),0))</f>
        <v/>
      </c>
      <c r="H345" s="760" t="str">
        <f ca="1">IF(ISBLANK(OFFSET('9. METAS'!$K$20,INT((ROW()-13)/2),0)),"",OFFSET('9. METAS'!$K$20,INT((ROW()-13)/2),0))</f>
        <v/>
      </c>
      <c r="I345" s="763"/>
      <c r="J345" s="195">
        <f ca="1">IF(MOD(ROW()-13,2)=0,IF(ISBLANK(OFFSET('10. SEGUIMIENTO 2025'!$N$14,INT((ROW()-13)/2),0)),"",OFFSET('10. SEGUIMIENTO 2025'!$N$14,INT((ROW()-13)/2),0)),IF(ISBLANK(OFFSET('9. METAS'!$N$20,INT((ROW()-14)/2),0)),"",OFFSET('9. METAS'!$N$20,INT((ROW()-14)/2),0)))</f>
        <v>41</v>
      </c>
      <c r="K345" s="196" t="str">
        <f ca="1">IF(MOD(ROW()-13,2)=0,IF(ISBLANK(OFFSET('10. SEGUIMIENTO 2025'!$O$14,INT((ROW()-13)/2),0)),"",OFFSET('10. SEGUIMIENTO 2025'!$O$14,INT((ROW()-13)/2),0)),IF(ISBLANK(OFFSET('9. METAS'!$O$20,INT((ROW()-14)/2),0)),"",OFFSET('9. METAS'!$O$20,INT((ROW()-14)/2),0)))</f>
        <v/>
      </c>
      <c r="L345" s="196" t="str">
        <f ca="1">IF(MOD(ROW()-13,2)=0,IF(ISBLANK(OFFSET('10. SEGUIMIENTO 2025'!$P$14,INT((ROW()-13)/2),0)),"",OFFSET('10. SEGUIMIENTO 2025'!$P$14,INT((ROW()-13)/2),0)),IF(ISBLANK(OFFSET('9. METAS'!$P$20,INT((ROW()-14)/2),0)),"",OFFSET('9. METAS'!$P$20,INT((ROW()-14)/2),0)))</f>
        <v/>
      </c>
      <c r="M345" s="197" t="str">
        <f ca="1">IF(MOD(ROW()-13,2)=0,IF(ISBLANK(OFFSET('10. SEGUIMIENTO 2025'!$Q$14,INT((ROW()-13)/2),0)),"",OFFSET('10. SEGUIMIENTO 2025'!$Q$14,INT((ROW()-13)/2),0)),IF(ISBLANK(OFFSET('9. METAS'!$Q$20,INT((ROW()-14)/2),0)),"",OFFSET('9. METAS'!$Q$20,INT((ROW()-14)/2),0)))</f>
        <v/>
      </c>
      <c r="N345" s="769" t="str">
        <f ca="1">IFERROR(J345/J346,"ND")</f>
        <v>ND</v>
      </c>
      <c r="O345" s="771" t="str">
        <f ca="1">IFERROR(((J345)/H345),"ND")</f>
        <v>ND</v>
      </c>
      <c r="P345" s="775"/>
    </row>
    <row r="346" spans="3:16">
      <c r="C346" s="747"/>
      <c r="D346" s="749"/>
      <c r="E346" s="749"/>
      <c r="F346" s="751"/>
      <c r="G346" s="753"/>
      <c r="H346" s="760"/>
      <c r="I346" s="764"/>
      <c r="J346" s="195" t="str">
        <f ca="1">IF(MOD(ROW()-13,2)=0,IF(ISBLANK(OFFSET('10. SEGUIMIENTO 2025'!$N$14,INT((ROW()-13)/2),0)),"",OFFSET('10. SEGUIMIENTO 2025'!$N$14,INT((ROW()-13)/2),0)),IF(ISBLANK(OFFSET('9. METAS'!$N$20,INT((ROW()-14)/2),0)),"",OFFSET('9. METAS'!$N$20,INT((ROW()-14)/2),0)))</f>
        <v/>
      </c>
      <c r="K346" s="196" t="str">
        <f ca="1">IF(MOD(ROW()-13,2)=0,IF(ISBLANK(OFFSET('10. SEGUIMIENTO 2025'!$O$14,INT((ROW()-13)/2),0)),"",OFFSET('10. SEGUIMIENTO 2025'!$O$14,INT((ROW()-13)/2),0)),IF(ISBLANK(OFFSET('9. METAS'!$O$20,INT((ROW()-14)/2),0)),"",OFFSET('9. METAS'!$O$20,INT((ROW()-14)/2),0)))</f>
        <v/>
      </c>
      <c r="L346" s="196" t="str">
        <f ca="1">IF(MOD(ROW()-13,2)=0,IF(ISBLANK(OFFSET('10. SEGUIMIENTO 2025'!$P$14,INT((ROW()-13)/2),0)),"",OFFSET('10. SEGUIMIENTO 2025'!$P$14,INT((ROW()-13)/2),0)),IF(ISBLANK(OFFSET('9. METAS'!$P$20,INT((ROW()-14)/2),0)),"",OFFSET('9. METAS'!$P$20,INT((ROW()-14)/2),0)))</f>
        <v/>
      </c>
      <c r="M346" s="197" t="str">
        <f ca="1">IF(MOD(ROW()-13,2)=0,IF(ISBLANK(OFFSET('10. SEGUIMIENTO 2025'!$Q$14,INT((ROW()-13)/2),0)),"",OFFSET('10. SEGUIMIENTO 2025'!$Q$14,INT((ROW()-13)/2),0)),IF(ISBLANK(OFFSET('9. METAS'!$Q$20,INT((ROW()-14)/2),0)),"",OFFSET('9. METAS'!$Q$20,INT((ROW()-14)/2),0)))</f>
        <v/>
      </c>
      <c r="N346" s="770"/>
      <c r="O346" s="772"/>
      <c r="P346" s="776"/>
    </row>
    <row r="347" spans="3:16">
      <c r="C347" s="756" t="str">
        <f ca="1">IF(ISBLANK(OFFSET('5. Pp (3 años)'!$C$45,INT((ROW()-13)/2),0)),"",OFFSET('5. Pp (3 años)'!$C$45,INT((ROW()-13)/2),0))</f>
        <v/>
      </c>
      <c r="D347" s="749" t="str">
        <f ca="1">IF(ISBLANK(OFFSET('5. Pp (3 años)'!$D$45,INT((ROW()-13)/2),0)),"",OFFSET('5. Pp (3 años)'!$D$45,INT((ROW()-13)/2),0))</f>
        <v/>
      </c>
      <c r="E347" s="749" t="str">
        <f ca="1">IF(ISBLANK(OFFSET('5. Pp (3 años)'!$E$45,INT((ROW()-13)/2),0)),"",OFFSET('5. Pp (3 años)'!$E$45,INT((ROW()-13)/2),0))</f>
        <v/>
      </c>
      <c r="F347" s="751" t="str">
        <f ca="1">IF(ISBLANK(OFFSET('5. Pp (3 años)'!$K$45,INT((ROW()-13)/2),0)),"",OFFSET('5. Pp (3 años)'!$K$45,INT((ROW()-13)/2),0))</f>
        <v/>
      </c>
      <c r="G347" s="753" t="str">
        <f ca="1">IF(ISBLANK(OFFSET('5. Pp (3 años)'!$H$45,INT((ROW()-13)/2),0)),"",OFFSET('5. Pp (3 años)'!$H$45,INT((ROW()-13)/2),0))</f>
        <v/>
      </c>
      <c r="H347" s="760" t="str">
        <f ca="1">IF(ISBLANK(OFFSET('9. METAS'!$K$20,INT((ROW()-13)/2),0)),"",OFFSET('9. METAS'!$K$20,INT((ROW()-13)/2),0))</f>
        <v/>
      </c>
      <c r="I347" s="763"/>
      <c r="J347" s="195">
        <f ca="1">IF(MOD(ROW()-13,2)=0,IF(ISBLANK(OFFSET('10. SEGUIMIENTO 2025'!$N$14,INT((ROW()-13)/2),0)),"",OFFSET('10. SEGUIMIENTO 2025'!$N$14,INT((ROW()-13)/2),0)),IF(ISBLANK(OFFSET('9. METAS'!$N$20,INT((ROW()-14)/2),0)),"",OFFSET('9. METAS'!$N$20,INT((ROW()-14)/2),0)))</f>
        <v>41</v>
      </c>
      <c r="K347" s="196" t="str">
        <f ca="1">IF(MOD(ROW()-13,2)=0,IF(ISBLANK(OFFSET('10. SEGUIMIENTO 2025'!$O$14,INT((ROW()-13)/2),0)),"",OFFSET('10. SEGUIMIENTO 2025'!$O$14,INT((ROW()-13)/2),0)),IF(ISBLANK(OFFSET('9. METAS'!$O$20,INT((ROW()-14)/2),0)),"",OFFSET('9. METAS'!$O$20,INT((ROW()-14)/2),0)))</f>
        <v/>
      </c>
      <c r="L347" s="196" t="str">
        <f ca="1">IF(MOD(ROW()-13,2)=0,IF(ISBLANK(OFFSET('10. SEGUIMIENTO 2025'!$P$14,INT((ROW()-13)/2),0)),"",OFFSET('10. SEGUIMIENTO 2025'!$P$14,INT((ROW()-13)/2),0)),IF(ISBLANK(OFFSET('9. METAS'!$P$20,INT((ROW()-14)/2),0)),"",OFFSET('9. METAS'!$P$20,INT((ROW()-14)/2),0)))</f>
        <v/>
      </c>
      <c r="M347" s="197" t="str">
        <f ca="1">IF(MOD(ROW()-13,2)=0,IF(ISBLANK(OFFSET('10. SEGUIMIENTO 2025'!$Q$14,INT((ROW()-13)/2),0)),"",OFFSET('10. SEGUIMIENTO 2025'!$Q$14,INT((ROW()-13)/2),0)),IF(ISBLANK(OFFSET('9. METAS'!$Q$20,INT((ROW()-14)/2),0)),"",OFFSET('9. METAS'!$Q$20,INT((ROW()-14)/2),0)))</f>
        <v/>
      </c>
      <c r="N347" s="769" t="str">
        <f ca="1">IFERROR(J347/J348,"ND")</f>
        <v>ND</v>
      </c>
      <c r="O347" s="771" t="str">
        <f ca="1">IFERROR(((J347)/H347),"ND")</f>
        <v>ND</v>
      </c>
      <c r="P347" s="775"/>
    </row>
    <row r="348" spans="3:16">
      <c r="C348" s="747"/>
      <c r="D348" s="749"/>
      <c r="E348" s="749"/>
      <c r="F348" s="751"/>
      <c r="G348" s="753"/>
      <c r="H348" s="760"/>
      <c r="I348" s="764"/>
      <c r="J348" s="195" t="str">
        <f ca="1">IF(MOD(ROW()-13,2)=0,IF(ISBLANK(OFFSET('10. SEGUIMIENTO 2025'!$N$14,INT((ROW()-13)/2),0)),"",OFFSET('10. SEGUIMIENTO 2025'!$N$14,INT((ROW()-13)/2),0)),IF(ISBLANK(OFFSET('9. METAS'!$N$20,INT((ROW()-14)/2),0)),"",OFFSET('9. METAS'!$N$20,INT((ROW()-14)/2),0)))</f>
        <v/>
      </c>
      <c r="K348" s="196" t="str">
        <f ca="1">IF(MOD(ROW()-13,2)=0,IF(ISBLANK(OFFSET('10. SEGUIMIENTO 2025'!$O$14,INT((ROW()-13)/2),0)),"",OFFSET('10. SEGUIMIENTO 2025'!$O$14,INT((ROW()-13)/2),0)),IF(ISBLANK(OFFSET('9. METAS'!$O$20,INT((ROW()-14)/2),0)),"",OFFSET('9. METAS'!$O$20,INT((ROW()-14)/2),0)))</f>
        <v/>
      </c>
      <c r="L348" s="196" t="str">
        <f ca="1">IF(MOD(ROW()-13,2)=0,IF(ISBLANK(OFFSET('10. SEGUIMIENTO 2025'!$P$14,INT((ROW()-13)/2),0)),"",OFFSET('10. SEGUIMIENTO 2025'!$P$14,INT((ROW()-13)/2),0)),IF(ISBLANK(OFFSET('9. METAS'!$P$20,INT((ROW()-14)/2),0)),"",OFFSET('9. METAS'!$P$20,INT((ROW()-14)/2),0)))</f>
        <v/>
      </c>
      <c r="M348" s="197" t="str">
        <f ca="1">IF(MOD(ROW()-13,2)=0,IF(ISBLANK(OFFSET('10. SEGUIMIENTO 2025'!$Q$14,INT((ROW()-13)/2),0)),"",OFFSET('10. SEGUIMIENTO 2025'!$Q$14,INT((ROW()-13)/2),0)),IF(ISBLANK(OFFSET('9. METAS'!$Q$20,INT((ROW()-14)/2),0)),"",OFFSET('9. METAS'!$Q$20,INT((ROW()-14)/2),0)))</f>
        <v/>
      </c>
      <c r="N348" s="770"/>
      <c r="O348" s="772"/>
      <c r="P348" s="776"/>
    </row>
    <row r="349" spans="3:16">
      <c r="C349" s="756" t="str">
        <f ca="1">IF(ISBLANK(OFFSET('5. Pp (3 años)'!$C$45,INT((ROW()-13)/2),0)),"",OFFSET('5. Pp (3 años)'!$C$45,INT((ROW()-13)/2),0))</f>
        <v/>
      </c>
      <c r="D349" s="749" t="str">
        <f ca="1">IF(ISBLANK(OFFSET('5. Pp (3 años)'!$D$45,INT((ROW()-13)/2),0)),"",OFFSET('5. Pp (3 años)'!$D$45,INT((ROW()-13)/2),0))</f>
        <v/>
      </c>
      <c r="E349" s="749" t="str">
        <f ca="1">IF(ISBLANK(OFFSET('5. Pp (3 años)'!$E$45,INT((ROW()-13)/2),0)),"",OFFSET('5. Pp (3 años)'!$E$45,INT((ROW()-13)/2),0))</f>
        <v/>
      </c>
      <c r="F349" s="751" t="str">
        <f ca="1">IF(ISBLANK(OFFSET('5. Pp (3 años)'!$K$45,INT((ROW()-13)/2),0)),"",OFFSET('5. Pp (3 años)'!$K$45,INT((ROW()-13)/2),0))</f>
        <v/>
      </c>
      <c r="G349" s="753" t="str">
        <f ca="1">IF(ISBLANK(OFFSET('5. Pp (3 años)'!$H$45,INT((ROW()-13)/2),0)),"",OFFSET('5. Pp (3 años)'!$H$45,INT((ROW()-13)/2),0))</f>
        <v/>
      </c>
      <c r="H349" s="760" t="str">
        <f ca="1">IF(ISBLANK(OFFSET('9. METAS'!$K$20,INT((ROW()-13)/2),0)),"",OFFSET('9. METAS'!$K$20,INT((ROW()-13)/2),0))</f>
        <v/>
      </c>
      <c r="I349" s="763"/>
      <c r="J349" s="195">
        <f ca="1">IF(MOD(ROW()-13,2)=0,IF(ISBLANK(OFFSET('10. SEGUIMIENTO 2025'!$N$14,INT((ROW()-13)/2),0)),"",OFFSET('10. SEGUIMIENTO 2025'!$N$14,INT((ROW()-13)/2),0)),IF(ISBLANK(OFFSET('9. METAS'!$N$20,INT((ROW()-14)/2),0)),"",OFFSET('9. METAS'!$N$20,INT((ROW()-14)/2),0)))</f>
        <v>41</v>
      </c>
      <c r="K349" s="196" t="str">
        <f ca="1">IF(MOD(ROW()-13,2)=0,IF(ISBLANK(OFFSET('10. SEGUIMIENTO 2025'!$O$14,INT((ROW()-13)/2),0)),"",OFFSET('10. SEGUIMIENTO 2025'!$O$14,INT((ROW()-13)/2),0)),IF(ISBLANK(OFFSET('9. METAS'!$O$20,INT((ROW()-14)/2),0)),"",OFFSET('9. METAS'!$O$20,INT((ROW()-14)/2),0)))</f>
        <v/>
      </c>
      <c r="L349" s="196" t="str">
        <f ca="1">IF(MOD(ROW()-13,2)=0,IF(ISBLANK(OFFSET('10. SEGUIMIENTO 2025'!$P$14,INT((ROW()-13)/2),0)),"",OFFSET('10. SEGUIMIENTO 2025'!$P$14,INT((ROW()-13)/2),0)),IF(ISBLANK(OFFSET('9. METAS'!$P$20,INT((ROW()-14)/2),0)),"",OFFSET('9. METAS'!$P$20,INT((ROW()-14)/2),0)))</f>
        <v/>
      </c>
      <c r="M349" s="197" t="str">
        <f ca="1">IF(MOD(ROW()-13,2)=0,IF(ISBLANK(OFFSET('10. SEGUIMIENTO 2025'!$Q$14,INT((ROW()-13)/2),0)),"",OFFSET('10. SEGUIMIENTO 2025'!$Q$14,INT((ROW()-13)/2),0)),IF(ISBLANK(OFFSET('9. METAS'!$Q$20,INT((ROW()-14)/2),0)),"",OFFSET('9. METAS'!$Q$20,INT((ROW()-14)/2),0)))</f>
        <v/>
      </c>
      <c r="N349" s="769" t="str">
        <f ca="1">IFERROR(J349/J350,"ND")</f>
        <v>ND</v>
      </c>
      <c r="O349" s="771" t="str">
        <f ca="1">IFERROR(((J349)/H349),"ND")</f>
        <v>ND</v>
      </c>
      <c r="P349" s="775"/>
    </row>
    <row r="350" spans="3:16">
      <c r="C350" s="747"/>
      <c r="D350" s="749"/>
      <c r="E350" s="749"/>
      <c r="F350" s="751"/>
      <c r="G350" s="753"/>
      <c r="H350" s="760"/>
      <c r="I350" s="764"/>
      <c r="J350" s="195" t="str">
        <f ca="1">IF(MOD(ROW()-13,2)=0,IF(ISBLANK(OFFSET('10. SEGUIMIENTO 2025'!$N$14,INT((ROW()-13)/2),0)),"",OFFSET('10. SEGUIMIENTO 2025'!$N$14,INT((ROW()-13)/2),0)),IF(ISBLANK(OFFSET('9. METAS'!$N$20,INT((ROW()-14)/2),0)),"",OFFSET('9. METAS'!$N$20,INT((ROW()-14)/2),0)))</f>
        <v/>
      </c>
      <c r="K350" s="196" t="str">
        <f ca="1">IF(MOD(ROW()-13,2)=0,IF(ISBLANK(OFFSET('10. SEGUIMIENTO 2025'!$O$14,INT((ROW()-13)/2),0)),"",OFFSET('10. SEGUIMIENTO 2025'!$O$14,INT((ROW()-13)/2),0)),IF(ISBLANK(OFFSET('9. METAS'!$O$20,INT((ROW()-14)/2),0)),"",OFFSET('9. METAS'!$O$20,INT((ROW()-14)/2),0)))</f>
        <v/>
      </c>
      <c r="L350" s="196" t="str">
        <f ca="1">IF(MOD(ROW()-13,2)=0,IF(ISBLANK(OFFSET('10. SEGUIMIENTO 2025'!$P$14,INT((ROW()-13)/2),0)),"",OFFSET('10. SEGUIMIENTO 2025'!$P$14,INT((ROW()-13)/2),0)),IF(ISBLANK(OFFSET('9. METAS'!$P$20,INT((ROW()-14)/2),0)),"",OFFSET('9. METAS'!$P$20,INT((ROW()-14)/2),0)))</f>
        <v/>
      </c>
      <c r="M350" s="197" t="str">
        <f ca="1">IF(MOD(ROW()-13,2)=0,IF(ISBLANK(OFFSET('10. SEGUIMIENTO 2025'!$Q$14,INT((ROW()-13)/2),0)),"",OFFSET('10. SEGUIMIENTO 2025'!$Q$14,INT((ROW()-13)/2),0)),IF(ISBLANK(OFFSET('9. METAS'!$Q$20,INT((ROW()-14)/2),0)),"",OFFSET('9. METAS'!$Q$20,INT((ROW()-14)/2),0)))</f>
        <v/>
      </c>
      <c r="N350" s="770"/>
      <c r="O350" s="772"/>
      <c r="P350" s="776"/>
    </row>
    <row r="351" spans="3:16">
      <c r="C351" s="756" t="str">
        <f ca="1">IF(ISBLANK(OFFSET('5. Pp (3 años)'!$C$45,INT((ROW()-13)/2),0)),"",OFFSET('5. Pp (3 años)'!$C$45,INT((ROW()-13)/2),0))</f>
        <v/>
      </c>
      <c r="D351" s="749" t="str">
        <f ca="1">IF(ISBLANK(OFFSET('5. Pp (3 años)'!$D$45,INT((ROW()-13)/2),0)),"",OFFSET('5. Pp (3 años)'!$D$45,INT((ROW()-13)/2),0))</f>
        <v/>
      </c>
      <c r="E351" s="749" t="str">
        <f ca="1">IF(ISBLANK(OFFSET('5. Pp (3 años)'!$E$45,INT((ROW()-13)/2),0)),"",OFFSET('5. Pp (3 años)'!$E$45,INT((ROW()-13)/2),0))</f>
        <v/>
      </c>
      <c r="F351" s="751" t="str">
        <f ca="1">IF(ISBLANK(OFFSET('5. Pp (3 años)'!$K$45,INT((ROW()-13)/2),0)),"",OFFSET('5. Pp (3 años)'!$K$45,INT((ROW()-13)/2),0))</f>
        <v/>
      </c>
      <c r="G351" s="753" t="str">
        <f ca="1">IF(ISBLANK(OFFSET('5. Pp (3 años)'!$H$45,INT((ROW()-13)/2),0)),"",OFFSET('5. Pp (3 años)'!$H$45,INT((ROW()-13)/2),0))</f>
        <v/>
      </c>
      <c r="H351" s="760" t="str">
        <f ca="1">IF(ISBLANK(OFFSET('9. METAS'!$K$20,INT((ROW()-13)/2),0)),"",OFFSET('9. METAS'!$K$20,INT((ROW()-13)/2),0))</f>
        <v/>
      </c>
      <c r="I351" s="763"/>
      <c r="J351" s="195">
        <f ca="1">IF(MOD(ROW()-13,2)=0,IF(ISBLANK(OFFSET('10. SEGUIMIENTO 2025'!$N$14,INT((ROW()-13)/2),0)),"",OFFSET('10. SEGUIMIENTO 2025'!$N$14,INT((ROW()-13)/2),0)),IF(ISBLANK(OFFSET('9. METAS'!$N$20,INT((ROW()-14)/2),0)),"",OFFSET('9. METAS'!$N$20,INT((ROW()-14)/2),0)))</f>
        <v>41</v>
      </c>
      <c r="K351" s="196" t="str">
        <f ca="1">IF(MOD(ROW()-13,2)=0,IF(ISBLANK(OFFSET('10. SEGUIMIENTO 2025'!$O$14,INT((ROW()-13)/2),0)),"",OFFSET('10. SEGUIMIENTO 2025'!$O$14,INT((ROW()-13)/2),0)),IF(ISBLANK(OFFSET('9. METAS'!$O$20,INT((ROW()-14)/2),0)),"",OFFSET('9. METAS'!$O$20,INT((ROW()-14)/2),0)))</f>
        <v/>
      </c>
      <c r="L351" s="196" t="str">
        <f ca="1">IF(MOD(ROW()-13,2)=0,IF(ISBLANK(OFFSET('10. SEGUIMIENTO 2025'!$P$14,INT((ROW()-13)/2),0)),"",OFFSET('10. SEGUIMIENTO 2025'!$P$14,INT((ROW()-13)/2),0)),IF(ISBLANK(OFFSET('9. METAS'!$P$20,INT((ROW()-14)/2),0)),"",OFFSET('9. METAS'!$P$20,INT((ROW()-14)/2),0)))</f>
        <v/>
      </c>
      <c r="M351" s="197" t="str">
        <f ca="1">IF(MOD(ROW()-13,2)=0,IF(ISBLANK(OFFSET('10. SEGUIMIENTO 2025'!$Q$14,INT((ROW()-13)/2),0)),"",OFFSET('10. SEGUIMIENTO 2025'!$Q$14,INT((ROW()-13)/2),0)),IF(ISBLANK(OFFSET('9. METAS'!$Q$20,INT((ROW()-14)/2),0)),"",OFFSET('9. METAS'!$Q$20,INT((ROW()-14)/2),0)))</f>
        <v/>
      </c>
      <c r="N351" s="769" t="str">
        <f ca="1">IFERROR(J351/J352,"ND")</f>
        <v>ND</v>
      </c>
      <c r="O351" s="771" t="str">
        <f ca="1">IFERROR(((J351)/H351),"ND")</f>
        <v>ND</v>
      </c>
      <c r="P351" s="775"/>
    </row>
    <row r="352" spans="3:16">
      <c r="C352" s="747"/>
      <c r="D352" s="749"/>
      <c r="E352" s="749"/>
      <c r="F352" s="751"/>
      <c r="G352" s="753"/>
      <c r="H352" s="760"/>
      <c r="I352" s="764"/>
      <c r="J352" s="195" t="str">
        <f ca="1">IF(MOD(ROW()-13,2)=0,IF(ISBLANK(OFFSET('10. SEGUIMIENTO 2025'!$N$14,INT((ROW()-13)/2),0)),"",OFFSET('10. SEGUIMIENTO 2025'!$N$14,INT((ROW()-13)/2),0)),IF(ISBLANK(OFFSET('9. METAS'!$N$20,INT((ROW()-14)/2),0)),"",OFFSET('9. METAS'!$N$20,INT((ROW()-14)/2),0)))</f>
        <v/>
      </c>
      <c r="K352" s="196" t="str">
        <f ca="1">IF(MOD(ROW()-13,2)=0,IF(ISBLANK(OFFSET('10. SEGUIMIENTO 2025'!$O$14,INT((ROW()-13)/2),0)),"",OFFSET('10. SEGUIMIENTO 2025'!$O$14,INT((ROW()-13)/2),0)),IF(ISBLANK(OFFSET('9. METAS'!$O$20,INT((ROW()-14)/2),0)),"",OFFSET('9. METAS'!$O$20,INT((ROW()-14)/2),0)))</f>
        <v/>
      </c>
      <c r="L352" s="196" t="str">
        <f ca="1">IF(MOD(ROW()-13,2)=0,IF(ISBLANK(OFFSET('10. SEGUIMIENTO 2025'!$P$14,INT((ROW()-13)/2),0)),"",OFFSET('10. SEGUIMIENTO 2025'!$P$14,INT((ROW()-13)/2),0)),IF(ISBLANK(OFFSET('9. METAS'!$P$20,INT((ROW()-14)/2),0)),"",OFFSET('9. METAS'!$P$20,INT((ROW()-14)/2),0)))</f>
        <v/>
      </c>
      <c r="M352" s="197" t="str">
        <f ca="1">IF(MOD(ROW()-13,2)=0,IF(ISBLANK(OFFSET('10. SEGUIMIENTO 2025'!$Q$14,INT((ROW()-13)/2),0)),"",OFFSET('10. SEGUIMIENTO 2025'!$Q$14,INT((ROW()-13)/2),0)),IF(ISBLANK(OFFSET('9. METAS'!$Q$20,INT((ROW()-14)/2),0)),"",OFFSET('9. METAS'!$Q$20,INT((ROW()-14)/2),0)))</f>
        <v/>
      </c>
      <c r="N352" s="770"/>
      <c r="O352" s="772"/>
      <c r="P352" s="776"/>
    </row>
    <row r="353" spans="3:16">
      <c r="C353" s="756" t="str">
        <f ca="1">IF(ISBLANK(OFFSET('5. Pp (3 años)'!$C$45,INT((ROW()-13)/2),0)),"",OFFSET('5. Pp (3 años)'!$C$45,INT((ROW()-13)/2),0))</f>
        <v/>
      </c>
      <c r="D353" s="749" t="str">
        <f ca="1">IF(ISBLANK(OFFSET('5. Pp (3 años)'!$D$45,INT((ROW()-13)/2),0)),"",OFFSET('5. Pp (3 años)'!$D$45,INT((ROW()-13)/2),0))</f>
        <v/>
      </c>
      <c r="E353" s="749" t="str">
        <f ca="1">IF(ISBLANK(OFFSET('5. Pp (3 años)'!$E$45,INT((ROW()-13)/2),0)),"",OFFSET('5. Pp (3 años)'!$E$45,INT((ROW()-13)/2),0))</f>
        <v/>
      </c>
      <c r="F353" s="751" t="str">
        <f ca="1">IF(ISBLANK(OFFSET('5. Pp (3 años)'!$K$45,INT((ROW()-13)/2),0)),"",OFFSET('5. Pp (3 años)'!$K$45,INT((ROW()-13)/2),0))</f>
        <v/>
      </c>
      <c r="G353" s="753" t="str">
        <f ca="1">IF(ISBLANK(OFFSET('5. Pp (3 años)'!$H$45,INT((ROW()-13)/2),0)),"",OFFSET('5. Pp (3 años)'!$H$45,INT((ROW()-13)/2),0))</f>
        <v/>
      </c>
      <c r="H353" s="760" t="str">
        <f ca="1">IF(ISBLANK(OFFSET('9. METAS'!$K$20,INT((ROW()-13)/2),0)),"",OFFSET('9. METAS'!$K$20,INT((ROW()-13)/2),0))</f>
        <v/>
      </c>
      <c r="I353" s="763"/>
      <c r="J353" s="195">
        <f ca="1">IF(MOD(ROW()-13,2)=0,IF(ISBLANK(OFFSET('10. SEGUIMIENTO 2025'!$N$14,INT((ROW()-13)/2),0)),"",OFFSET('10. SEGUIMIENTO 2025'!$N$14,INT((ROW()-13)/2),0)),IF(ISBLANK(OFFSET('9. METAS'!$N$20,INT((ROW()-14)/2),0)),"",OFFSET('9. METAS'!$N$20,INT((ROW()-14)/2),0)))</f>
        <v>41</v>
      </c>
      <c r="K353" s="196" t="str">
        <f ca="1">IF(MOD(ROW()-13,2)=0,IF(ISBLANK(OFFSET('10. SEGUIMIENTO 2025'!$O$14,INT((ROW()-13)/2),0)),"",OFFSET('10. SEGUIMIENTO 2025'!$O$14,INT((ROW()-13)/2),0)),IF(ISBLANK(OFFSET('9. METAS'!$O$20,INT((ROW()-14)/2),0)),"",OFFSET('9. METAS'!$O$20,INT((ROW()-14)/2),0)))</f>
        <v/>
      </c>
      <c r="L353" s="196" t="str">
        <f ca="1">IF(MOD(ROW()-13,2)=0,IF(ISBLANK(OFFSET('10. SEGUIMIENTO 2025'!$P$14,INT((ROW()-13)/2),0)),"",OFFSET('10. SEGUIMIENTO 2025'!$P$14,INT((ROW()-13)/2),0)),IF(ISBLANK(OFFSET('9. METAS'!$P$20,INT((ROW()-14)/2),0)),"",OFFSET('9. METAS'!$P$20,INT((ROW()-14)/2),0)))</f>
        <v/>
      </c>
      <c r="M353" s="197" t="str">
        <f ca="1">IF(MOD(ROW()-13,2)=0,IF(ISBLANK(OFFSET('10. SEGUIMIENTO 2025'!$Q$14,INT((ROW()-13)/2),0)),"",OFFSET('10. SEGUIMIENTO 2025'!$Q$14,INT((ROW()-13)/2),0)),IF(ISBLANK(OFFSET('9. METAS'!$Q$20,INT((ROW()-14)/2),0)),"",OFFSET('9. METAS'!$Q$20,INT((ROW()-14)/2),0)))</f>
        <v/>
      </c>
      <c r="N353" s="769" t="str">
        <f ca="1">IFERROR(J353/J354,"ND")</f>
        <v>ND</v>
      </c>
      <c r="O353" s="771" t="str">
        <f ca="1">IFERROR(((J353)/H353),"ND")</f>
        <v>ND</v>
      </c>
      <c r="P353" s="775"/>
    </row>
    <row r="354" spans="3:16">
      <c r="C354" s="747"/>
      <c r="D354" s="749"/>
      <c r="E354" s="749"/>
      <c r="F354" s="751"/>
      <c r="G354" s="753"/>
      <c r="H354" s="760"/>
      <c r="I354" s="764"/>
      <c r="J354" s="195" t="str">
        <f ca="1">IF(MOD(ROW()-13,2)=0,IF(ISBLANK(OFFSET('10. SEGUIMIENTO 2025'!$N$14,INT((ROW()-13)/2),0)),"",OFFSET('10. SEGUIMIENTO 2025'!$N$14,INT((ROW()-13)/2),0)),IF(ISBLANK(OFFSET('9. METAS'!$N$20,INT((ROW()-14)/2),0)),"",OFFSET('9. METAS'!$N$20,INT((ROW()-14)/2),0)))</f>
        <v/>
      </c>
      <c r="K354" s="196" t="str">
        <f ca="1">IF(MOD(ROW()-13,2)=0,IF(ISBLANK(OFFSET('10. SEGUIMIENTO 2025'!$O$14,INT((ROW()-13)/2),0)),"",OFFSET('10. SEGUIMIENTO 2025'!$O$14,INT((ROW()-13)/2),0)),IF(ISBLANK(OFFSET('9. METAS'!$O$20,INT((ROW()-14)/2),0)),"",OFFSET('9. METAS'!$O$20,INT((ROW()-14)/2),0)))</f>
        <v/>
      </c>
      <c r="L354" s="196" t="str">
        <f ca="1">IF(MOD(ROW()-13,2)=0,IF(ISBLANK(OFFSET('10. SEGUIMIENTO 2025'!$P$14,INT((ROW()-13)/2),0)),"",OFFSET('10. SEGUIMIENTO 2025'!$P$14,INT((ROW()-13)/2),0)),IF(ISBLANK(OFFSET('9. METAS'!$P$20,INT((ROW()-14)/2),0)),"",OFFSET('9. METAS'!$P$20,INT((ROW()-14)/2),0)))</f>
        <v/>
      </c>
      <c r="M354" s="197" t="str">
        <f ca="1">IF(MOD(ROW()-13,2)=0,IF(ISBLANK(OFFSET('10. SEGUIMIENTO 2025'!$Q$14,INT((ROW()-13)/2),0)),"",OFFSET('10. SEGUIMIENTO 2025'!$Q$14,INT((ROW()-13)/2),0)),IF(ISBLANK(OFFSET('9. METAS'!$Q$20,INT((ROW()-14)/2),0)),"",OFFSET('9. METAS'!$Q$20,INT((ROW()-14)/2),0)))</f>
        <v/>
      </c>
      <c r="N354" s="770"/>
      <c r="O354" s="772"/>
      <c r="P354" s="776"/>
    </row>
    <row r="355" spans="3:16">
      <c r="C355" s="756" t="str">
        <f ca="1">IF(ISBLANK(OFFSET('5. Pp (3 años)'!$C$45,INT((ROW()-13)/2),0)),"",OFFSET('5. Pp (3 años)'!$C$45,INT((ROW()-13)/2),0))</f>
        <v/>
      </c>
      <c r="D355" s="749" t="str">
        <f ca="1">IF(ISBLANK(OFFSET('5. Pp (3 años)'!$D$45,INT((ROW()-13)/2),0)),"",OFFSET('5. Pp (3 años)'!$D$45,INT((ROW()-13)/2),0))</f>
        <v/>
      </c>
      <c r="E355" s="749" t="str">
        <f ca="1">IF(ISBLANK(OFFSET('5. Pp (3 años)'!$E$45,INT((ROW()-13)/2),0)),"",OFFSET('5. Pp (3 años)'!$E$45,INT((ROW()-13)/2),0))</f>
        <v/>
      </c>
      <c r="F355" s="751" t="str">
        <f ca="1">IF(ISBLANK(OFFSET('5. Pp (3 años)'!$K$45,INT((ROW()-13)/2),0)),"",OFFSET('5. Pp (3 años)'!$K$45,INT((ROW()-13)/2),0))</f>
        <v/>
      </c>
      <c r="G355" s="753" t="str">
        <f ca="1">IF(ISBLANK(OFFSET('5. Pp (3 años)'!$H$45,INT((ROW()-13)/2),0)),"",OFFSET('5. Pp (3 años)'!$H$45,INT((ROW()-13)/2),0))</f>
        <v/>
      </c>
      <c r="H355" s="760" t="str">
        <f ca="1">IF(ISBLANK(OFFSET('9. METAS'!$K$20,INT((ROW()-13)/2),0)),"",OFFSET('9. METAS'!$K$20,INT((ROW()-13)/2),0))</f>
        <v/>
      </c>
      <c r="I355" s="763"/>
      <c r="J355" s="195">
        <f ca="1">IF(MOD(ROW()-13,2)=0,IF(ISBLANK(OFFSET('10. SEGUIMIENTO 2025'!$N$14,INT((ROW()-13)/2),0)),"",OFFSET('10. SEGUIMIENTO 2025'!$N$14,INT((ROW()-13)/2),0)),IF(ISBLANK(OFFSET('9. METAS'!$N$20,INT((ROW()-14)/2),0)),"",OFFSET('9. METAS'!$N$20,INT((ROW()-14)/2),0)))</f>
        <v>41</v>
      </c>
      <c r="K355" s="196" t="str">
        <f ca="1">IF(MOD(ROW()-13,2)=0,IF(ISBLANK(OFFSET('10. SEGUIMIENTO 2025'!$O$14,INT((ROW()-13)/2),0)),"",OFFSET('10. SEGUIMIENTO 2025'!$O$14,INT((ROW()-13)/2),0)),IF(ISBLANK(OFFSET('9. METAS'!$O$20,INT((ROW()-14)/2),0)),"",OFFSET('9. METAS'!$O$20,INT((ROW()-14)/2),0)))</f>
        <v/>
      </c>
      <c r="L355" s="196" t="str">
        <f ca="1">IF(MOD(ROW()-13,2)=0,IF(ISBLANK(OFFSET('10. SEGUIMIENTO 2025'!$P$14,INT((ROW()-13)/2),0)),"",OFFSET('10. SEGUIMIENTO 2025'!$P$14,INT((ROW()-13)/2),0)),IF(ISBLANK(OFFSET('9. METAS'!$P$20,INT((ROW()-14)/2),0)),"",OFFSET('9. METAS'!$P$20,INT((ROW()-14)/2),0)))</f>
        <v/>
      </c>
      <c r="M355" s="197" t="str">
        <f ca="1">IF(MOD(ROW()-13,2)=0,IF(ISBLANK(OFFSET('10. SEGUIMIENTO 2025'!$Q$14,INT((ROW()-13)/2),0)),"",OFFSET('10. SEGUIMIENTO 2025'!$Q$14,INT((ROW()-13)/2),0)),IF(ISBLANK(OFFSET('9. METAS'!$Q$20,INT((ROW()-14)/2),0)),"",OFFSET('9. METAS'!$Q$20,INT((ROW()-14)/2),0)))</f>
        <v/>
      </c>
      <c r="N355" s="769" t="str">
        <f ca="1">IFERROR(J355/J356,"ND")</f>
        <v>ND</v>
      </c>
      <c r="O355" s="771" t="str">
        <f ca="1">IFERROR(((J355)/H355),"ND")</f>
        <v>ND</v>
      </c>
      <c r="P355" s="775"/>
    </row>
    <row r="356" spans="3:16">
      <c r="C356" s="747"/>
      <c r="D356" s="749"/>
      <c r="E356" s="749"/>
      <c r="F356" s="751"/>
      <c r="G356" s="753"/>
      <c r="H356" s="760"/>
      <c r="I356" s="764"/>
      <c r="J356" s="195" t="str">
        <f ca="1">IF(MOD(ROW()-13,2)=0,IF(ISBLANK(OFFSET('10. SEGUIMIENTO 2025'!$N$14,INT((ROW()-13)/2),0)),"",OFFSET('10. SEGUIMIENTO 2025'!$N$14,INT((ROW()-13)/2),0)),IF(ISBLANK(OFFSET('9. METAS'!$N$20,INT((ROW()-14)/2),0)),"",OFFSET('9. METAS'!$N$20,INT((ROW()-14)/2),0)))</f>
        <v/>
      </c>
      <c r="K356" s="196" t="str">
        <f ca="1">IF(MOD(ROW()-13,2)=0,IF(ISBLANK(OFFSET('10. SEGUIMIENTO 2025'!$O$14,INT((ROW()-13)/2),0)),"",OFFSET('10. SEGUIMIENTO 2025'!$O$14,INT((ROW()-13)/2),0)),IF(ISBLANK(OFFSET('9. METAS'!$O$20,INT((ROW()-14)/2),0)),"",OFFSET('9. METAS'!$O$20,INT((ROW()-14)/2),0)))</f>
        <v/>
      </c>
      <c r="L356" s="196" t="str">
        <f ca="1">IF(MOD(ROW()-13,2)=0,IF(ISBLANK(OFFSET('10. SEGUIMIENTO 2025'!$P$14,INT((ROW()-13)/2),0)),"",OFFSET('10. SEGUIMIENTO 2025'!$P$14,INT((ROW()-13)/2),0)),IF(ISBLANK(OFFSET('9. METAS'!$P$20,INT((ROW()-14)/2),0)),"",OFFSET('9. METAS'!$P$20,INT((ROW()-14)/2),0)))</f>
        <v/>
      </c>
      <c r="M356" s="197" t="str">
        <f ca="1">IF(MOD(ROW()-13,2)=0,IF(ISBLANK(OFFSET('10. SEGUIMIENTO 2025'!$Q$14,INT((ROW()-13)/2),0)),"",OFFSET('10. SEGUIMIENTO 2025'!$Q$14,INT((ROW()-13)/2),0)),IF(ISBLANK(OFFSET('9. METAS'!$Q$20,INT((ROW()-14)/2),0)),"",OFFSET('9. METAS'!$Q$20,INT((ROW()-14)/2),0)))</f>
        <v/>
      </c>
      <c r="N356" s="770"/>
      <c r="O356" s="772"/>
      <c r="P356" s="776"/>
    </row>
    <row r="357" spans="3:16">
      <c r="C357" s="756" t="str">
        <f ca="1">IF(ISBLANK(OFFSET('5. Pp (3 años)'!$C$45,INT((ROW()-13)/2),0)),"",OFFSET('5. Pp (3 años)'!$C$45,INT((ROW()-13)/2),0))</f>
        <v/>
      </c>
      <c r="D357" s="749" t="str">
        <f ca="1">IF(ISBLANK(OFFSET('5. Pp (3 años)'!$D$45,INT((ROW()-13)/2),0)),"",OFFSET('5. Pp (3 años)'!$D$45,INT((ROW()-13)/2),0))</f>
        <v/>
      </c>
      <c r="E357" s="749" t="str">
        <f ca="1">IF(ISBLANK(OFFSET('5. Pp (3 años)'!$E$45,INT((ROW()-13)/2),0)),"",OFFSET('5. Pp (3 años)'!$E$45,INT((ROW()-13)/2),0))</f>
        <v/>
      </c>
      <c r="F357" s="751" t="str">
        <f ca="1">IF(ISBLANK(OFFSET('5. Pp (3 años)'!$K$45,INT((ROW()-13)/2),0)),"",OFFSET('5. Pp (3 años)'!$K$45,INT((ROW()-13)/2),0))</f>
        <v/>
      </c>
      <c r="G357" s="753" t="str">
        <f ca="1">IF(ISBLANK(OFFSET('5. Pp (3 años)'!$H$45,INT((ROW()-13)/2),0)),"",OFFSET('5. Pp (3 años)'!$H$45,INT((ROW()-13)/2),0))</f>
        <v/>
      </c>
      <c r="H357" s="760" t="str">
        <f ca="1">IF(ISBLANK(OFFSET('9. METAS'!$K$20,INT((ROW()-13)/2),0)),"",OFFSET('9. METAS'!$K$20,INT((ROW()-13)/2),0))</f>
        <v/>
      </c>
      <c r="I357" s="763"/>
      <c r="J357" s="195">
        <f ca="1">IF(MOD(ROW()-13,2)=0,IF(ISBLANK(OFFSET('10. SEGUIMIENTO 2025'!$N$14,INT((ROW()-13)/2),0)),"",OFFSET('10. SEGUIMIENTO 2025'!$N$14,INT((ROW()-13)/2),0)),IF(ISBLANK(OFFSET('9. METAS'!$N$20,INT((ROW()-14)/2),0)),"",OFFSET('9. METAS'!$N$20,INT((ROW()-14)/2),0)))</f>
        <v>41</v>
      </c>
      <c r="K357" s="196" t="str">
        <f ca="1">IF(MOD(ROW()-13,2)=0,IF(ISBLANK(OFFSET('10. SEGUIMIENTO 2025'!$O$14,INT((ROW()-13)/2),0)),"",OFFSET('10. SEGUIMIENTO 2025'!$O$14,INT((ROW()-13)/2),0)),IF(ISBLANK(OFFSET('9. METAS'!$O$20,INT((ROW()-14)/2),0)),"",OFFSET('9. METAS'!$O$20,INT((ROW()-14)/2),0)))</f>
        <v/>
      </c>
      <c r="L357" s="196" t="str">
        <f ca="1">IF(MOD(ROW()-13,2)=0,IF(ISBLANK(OFFSET('10. SEGUIMIENTO 2025'!$P$14,INT((ROW()-13)/2),0)),"",OFFSET('10. SEGUIMIENTO 2025'!$P$14,INT((ROW()-13)/2),0)),IF(ISBLANK(OFFSET('9. METAS'!$P$20,INT((ROW()-14)/2),0)),"",OFFSET('9. METAS'!$P$20,INT((ROW()-14)/2),0)))</f>
        <v/>
      </c>
      <c r="M357" s="197" t="str">
        <f ca="1">IF(MOD(ROW()-13,2)=0,IF(ISBLANK(OFFSET('10. SEGUIMIENTO 2025'!$Q$14,INT((ROW()-13)/2),0)),"",OFFSET('10. SEGUIMIENTO 2025'!$Q$14,INT((ROW()-13)/2),0)),IF(ISBLANK(OFFSET('9. METAS'!$Q$20,INT((ROW()-14)/2),0)),"",OFFSET('9. METAS'!$Q$20,INT((ROW()-14)/2),0)))</f>
        <v/>
      </c>
      <c r="N357" s="769" t="str">
        <f ca="1">IFERROR(J357/J358,"ND")</f>
        <v>ND</v>
      </c>
      <c r="O357" s="771" t="str">
        <f ca="1">IFERROR(((J357)/H357),"ND")</f>
        <v>ND</v>
      </c>
      <c r="P357" s="775"/>
    </row>
    <row r="358" spans="3:16">
      <c r="C358" s="747"/>
      <c r="D358" s="749"/>
      <c r="E358" s="749"/>
      <c r="F358" s="751"/>
      <c r="G358" s="753"/>
      <c r="H358" s="760"/>
      <c r="I358" s="764"/>
      <c r="J358" s="195" t="str">
        <f ca="1">IF(MOD(ROW()-13,2)=0,IF(ISBLANK(OFFSET('10. SEGUIMIENTO 2025'!$N$14,INT((ROW()-13)/2),0)),"",OFFSET('10. SEGUIMIENTO 2025'!$N$14,INT((ROW()-13)/2),0)),IF(ISBLANK(OFFSET('9. METAS'!$N$20,INT((ROW()-14)/2),0)),"",OFFSET('9. METAS'!$N$20,INT((ROW()-14)/2),0)))</f>
        <v/>
      </c>
      <c r="K358" s="196" t="str">
        <f ca="1">IF(MOD(ROW()-13,2)=0,IF(ISBLANK(OFFSET('10. SEGUIMIENTO 2025'!$O$14,INT((ROW()-13)/2),0)),"",OFFSET('10. SEGUIMIENTO 2025'!$O$14,INT((ROW()-13)/2),0)),IF(ISBLANK(OFFSET('9. METAS'!$O$20,INT((ROW()-14)/2),0)),"",OFFSET('9. METAS'!$O$20,INT((ROW()-14)/2),0)))</f>
        <v/>
      </c>
      <c r="L358" s="196" t="str">
        <f ca="1">IF(MOD(ROW()-13,2)=0,IF(ISBLANK(OFFSET('10. SEGUIMIENTO 2025'!$P$14,INT((ROW()-13)/2),0)),"",OFFSET('10. SEGUIMIENTO 2025'!$P$14,INT((ROW()-13)/2),0)),IF(ISBLANK(OFFSET('9. METAS'!$P$20,INT((ROW()-14)/2),0)),"",OFFSET('9. METAS'!$P$20,INT((ROW()-14)/2),0)))</f>
        <v/>
      </c>
      <c r="M358" s="197" t="str">
        <f ca="1">IF(MOD(ROW()-13,2)=0,IF(ISBLANK(OFFSET('10. SEGUIMIENTO 2025'!$Q$14,INT((ROW()-13)/2),0)),"",OFFSET('10. SEGUIMIENTO 2025'!$Q$14,INT((ROW()-13)/2),0)),IF(ISBLANK(OFFSET('9. METAS'!$Q$20,INT((ROW()-14)/2),0)),"",OFFSET('9. METAS'!$Q$20,INT((ROW()-14)/2),0)))</f>
        <v/>
      </c>
      <c r="N358" s="770"/>
      <c r="O358" s="772"/>
      <c r="P358" s="776"/>
    </row>
    <row r="359" spans="3:16">
      <c r="C359" s="756" t="str">
        <f ca="1">IF(ISBLANK(OFFSET('5. Pp (3 años)'!$C$45,INT((ROW()-13)/2),0)),"",OFFSET('5. Pp (3 años)'!$C$45,INT((ROW()-13)/2),0))</f>
        <v/>
      </c>
      <c r="D359" s="749" t="str">
        <f ca="1">IF(ISBLANK(OFFSET('5. Pp (3 años)'!$D$45,INT((ROW()-13)/2),0)),"",OFFSET('5. Pp (3 años)'!$D$45,INT((ROW()-13)/2),0))</f>
        <v/>
      </c>
      <c r="E359" s="749" t="str">
        <f ca="1">IF(ISBLANK(OFFSET('5. Pp (3 años)'!$E$45,INT((ROW()-13)/2),0)),"",OFFSET('5. Pp (3 años)'!$E$45,INT((ROW()-13)/2),0))</f>
        <v/>
      </c>
      <c r="F359" s="751" t="str">
        <f ca="1">IF(ISBLANK(OFFSET('5. Pp (3 años)'!$K$45,INT((ROW()-13)/2),0)),"",OFFSET('5. Pp (3 años)'!$K$45,INT((ROW()-13)/2),0))</f>
        <v/>
      </c>
      <c r="G359" s="753" t="str">
        <f ca="1">IF(ISBLANK(OFFSET('5. Pp (3 años)'!$H$45,INT((ROW()-13)/2),0)),"",OFFSET('5. Pp (3 años)'!$H$45,INT((ROW()-13)/2),0))</f>
        <v/>
      </c>
      <c r="H359" s="760" t="str">
        <f ca="1">IF(ISBLANK(OFFSET('9. METAS'!$K$20,INT((ROW()-13)/2),0)),"",OFFSET('9. METAS'!$K$20,INT((ROW()-13)/2),0))</f>
        <v/>
      </c>
      <c r="I359" s="763"/>
      <c r="J359" s="195">
        <f ca="1">IF(MOD(ROW()-13,2)=0,IF(ISBLANK(OFFSET('10. SEGUIMIENTO 2025'!$N$14,INT((ROW()-13)/2),0)),"",OFFSET('10. SEGUIMIENTO 2025'!$N$14,INT((ROW()-13)/2),0)),IF(ISBLANK(OFFSET('9. METAS'!$N$20,INT((ROW()-14)/2),0)),"",OFFSET('9. METAS'!$N$20,INT((ROW()-14)/2),0)))</f>
        <v>41</v>
      </c>
      <c r="K359" s="196" t="str">
        <f ca="1">IF(MOD(ROW()-13,2)=0,IF(ISBLANK(OFFSET('10. SEGUIMIENTO 2025'!$O$14,INT((ROW()-13)/2),0)),"",OFFSET('10. SEGUIMIENTO 2025'!$O$14,INT((ROW()-13)/2),0)),IF(ISBLANK(OFFSET('9. METAS'!$O$20,INT((ROW()-14)/2),0)),"",OFFSET('9. METAS'!$O$20,INT((ROW()-14)/2),0)))</f>
        <v/>
      </c>
      <c r="L359" s="196" t="str">
        <f ca="1">IF(MOD(ROW()-13,2)=0,IF(ISBLANK(OFFSET('10. SEGUIMIENTO 2025'!$P$14,INT((ROW()-13)/2),0)),"",OFFSET('10. SEGUIMIENTO 2025'!$P$14,INT((ROW()-13)/2),0)),IF(ISBLANK(OFFSET('9. METAS'!$P$20,INT((ROW()-14)/2),0)),"",OFFSET('9. METAS'!$P$20,INT((ROW()-14)/2),0)))</f>
        <v/>
      </c>
      <c r="M359" s="197" t="str">
        <f ca="1">IF(MOD(ROW()-13,2)=0,IF(ISBLANK(OFFSET('10. SEGUIMIENTO 2025'!$Q$14,INT((ROW()-13)/2),0)),"",OFFSET('10. SEGUIMIENTO 2025'!$Q$14,INT((ROW()-13)/2),0)),IF(ISBLANK(OFFSET('9. METAS'!$Q$20,INT((ROW()-14)/2),0)),"",OFFSET('9. METAS'!$Q$20,INT((ROW()-14)/2),0)))</f>
        <v/>
      </c>
      <c r="N359" s="769" t="str">
        <f ca="1">IFERROR(J359/J360,"ND")</f>
        <v>ND</v>
      </c>
      <c r="O359" s="771" t="str">
        <f ca="1">IFERROR(((J359)/H359),"ND")</f>
        <v>ND</v>
      </c>
      <c r="P359" s="775"/>
    </row>
    <row r="360" spans="3:16">
      <c r="C360" s="747"/>
      <c r="D360" s="749"/>
      <c r="E360" s="749"/>
      <c r="F360" s="751"/>
      <c r="G360" s="753"/>
      <c r="H360" s="760"/>
      <c r="I360" s="764"/>
      <c r="J360" s="195" t="str">
        <f ca="1">IF(MOD(ROW()-13,2)=0,IF(ISBLANK(OFFSET('10. SEGUIMIENTO 2025'!$N$14,INT((ROW()-13)/2),0)),"",OFFSET('10. SEGUIMIENTO 2025'!$N$14,INT((ROW()-13)/2),0)),IF(ISBLANK(OFFSET('9. METAS'!$N$20,INT((ROW()-14)/2),0)),"",OFFSET('9. METAS'!$N$20,INT((ROW()-14)/2),0)))</f>
        <v/>
      </c>
      <c r="K360" s="196" t="str">
        <f ca="1">IF(MOD(ROW()-13,2)=0,IF(ISBLANK(OFFSET('10. SEGUIMIENTO 2025'!$O$14,INT((ROW()-13)/2),0)),"",OFFSET('10. SEGUIMIENTO 2025'!$O$14,INT((ROW()-13)/2),0)),IF(ISBLANK(OFFSET('9. METAS'!$O$20,INT((ROW()-14)/2),0)),"",OFFSET('9. METAS'!$O$20,INT((ROW()-14)/2),0)))</f>
        <v/>
      </c>
      <c r="L360" s="196" t="str">
        <f ca="1">IF(MOD(ROW()-13,2)=0,IF(ISBLANK(OFFSET('10. SEGUIMIENTO 2025'!$P$14,INT((ROW()-13)/2),0)),"",OFFSET('10. SEGUIMIENTO 2025'!$P$14,INT((ROW()-13)/2),0)),IF(ISBLANK(OFFSET('9. METAS'!$P$20,INT((ROW()-14)/2),0)),"",OFFSET('9. METAS'!$P$20,INT((ROW()-14)/2),0)))</f>
        <v/>
      </c>
      <c r="M360" s="197" t="str">
        <f ca="1">IF(MOD(ROW()-13,2)=0,IF(ISBLANK(OFFSET('10. SEGUIMIENTO 2025'!$Q$14,INT((ROW()-13)/2),0)),"",OFFSET('10. SEGUIMIENTO 2025'!$Q$14,INT((ROW()-13)/2),0)),IF(ISBLANK(OFFSET('9. METAS'!$Q$20,INT((ROW()-14)/2),0)),"",OFFSET('9. METAS'!$Q$20,INT((ROW()-14)/2),0)))</f>
        <v/>
      </c>
      <c r="N360" s="770"/>
      <c r="O360" s="772"/>
      <c r="P360" s="776"/>
    </row>
    <row r="361" spans="3:16">
      <c r="C361" s="756" t="str">
        <f ca="1">IF(ISBLANK(OFFSET('5. Pp (3 años)'!$C$45,INT((ROW()-13)/2),0)),"",OFFSET('5. Pp (3 años)'!$C$45,INT((ROW()-13)/2),0))</f>
        <v/>
      </c>
      <c r="D361" s="749" t="str">
        <f ca="1">IF(ISBLANK(OFFSET('5. Pp (3 años)'!$D$45,INT((ROW()-13)/2),0)),"",OFFSET('5. Pp (3 años)'!$D$45,INT((ROW()-13)/2),0))</f>
        <v/>
      </c>
      <c r="E361" s="749" t="str">
        <f ca="1">IF(ISBLANK(OFFSET('5. Pp (3 años)'!$E$45,INT((ROW()-13)/2),0)),"",OFFSET('5. Pp (3 años)'!$E$45,INT((ROW()-13)/2),0))</f>
        <v/>
      </c>
      <c r="F361" s="751" t="str">
        <f ca="1">IF(ISBLANK(OFFSET('5. Pp (3 años)'!$K$45,INT((ROW()-13)/2),0)),"",OFFSET('5. Pp (3 años)'!$K$45,INT((ROW()-13)/2),0))</f>
        <v/>
      </c>
      <c r="G361" s="753" t="str">
        <f ca="1">IF(ISBLANK(OFFSET('5. Pp (3 años)'!$H$45,INT((ROW()-13)/2),0)),"",OFFSET('5. Pp (3 años)'!$H$45,INT((ROW()-13)/2),0))</f>
        <v/>
      </c>
      <c r="H361" s="760" t="str">
        <f ca="1">IF(ISBLANK(OFFSET('9. METAS'!$K$20,INT((ROW()-13)/2),0)),"",OFFSET('9. METAS'!$K$20,INT((ROW()-13)/2),0))</f>
        <v/>
      </c>
      <c r="I361" s="763"/>
      <c r="J361" s="195">
        <f ca="1">IF(MOD(ROW()-13,2)=0,IF(ISBLANK(OFFSET('10. SEGUIMIENTO 2025'!$N$14,INT((ROW()-13)/2),0)),"",OFFSET('10. SEGUIMIENTO 2025'!$N$14,INT((ROW()-13)/2),0)),IF(ISBLANK(OFFSET('9. METAS'!$N$20,INT((ROW()-14)/2),0)),"",OFFSET('9. METAS'!$N$20,INT((ROW()-14)/2),0)))</f>
        <v>41</v>
      </c>
      <c r="K361" s="196" t="str">
        <f ca="1">IF(MOD(ROW()-13,2)=0,IF(ISBLANK(OFFSET('10. SEGUIMIENTO 2025'!$O$14,INT((ROW()-13)/2),0)),"",OFFSET('10. SEGUIMIENTO 2025'!$O$14,INT((ROW()-13)/2),0)),IF(ISBLANK(OFFSET('9. METAS'!$O$20,INT((ROW()-14)/2),0)),"",OFFSET('9. METAS'!$O$20,INT((ROW()-14)/2),0)))</f>
        <v/>
      </c>
      <c r="L361" s="196" t="str">
        <f ca="1">IF(MOD(ROW()-13,2)=0,IF(ISBLANK(OFFSET('10. SEGUIMIENTO 2025'!$P$14,INT((ROW()-13)/2),0)),"",OFFSET('10. SEGUIMIENTO 2025'!$P$14,INT((ROW()-13)/2),0)),IF(ISBLANK(OFFSET('9. METAS'!$P$20,INT((ROW()-14)/2),0)),"",OFFSET('9. METAS'!$P$20,INT((ROW()-14)/2),0)))</f>
        <v/>
      </c>
      <c r="M361" s="197" t="str">
        <f ca="1">IF(MOD(ROW()-13,2)=0,IF(ISBLANK(OFFSET('10. SEGUIMIENTO 2025'!$Q$14,INT((ROW()-13)/2),0)),"",OFFSET('10. SEGUIMIENTO 2025'!$Q$14,INT((ROW()-13)/2),0)),IF(ISBLANK(OFFSET('9. METAS'!$Q$20,INT((ROW()-14)/2),0)),"",OFFSET('9. METAS'!$Q$20,INT((ROW()-14)/2),0)))</f>
        <v/>
      </c>
      <c r="N361" s="769" t="str">
        <f ca="1">IFERROR(J361/J362,"ND")</f>
        <v>ND</v>
      </c>
      <c r="O361" s="771" t="str">
        <f ca="1">IFERROR(((J361)/H361),"ND")</f>
        <v>ND</v>
      </c>
      <c r="P361" s="775"/>
    </row>
    <row r="362" spans="3:16">
      <c r="C362" s="747"/>
      <c r="D362" s="749"/>
      <c r="E362" s="749"/>
      <c r="F362" s="751"/>
      <c r="G362" s="753"/>
      <c r="H362" s="760"/>
      <c r="I362" s="764"/>
      <c r="J362" s="195" t="str">
        <f ca="1">IF(MOD(ROW()-13,2)=0,IF(ISBLANK(OFFSET('10. SEGUIMIENTO 2025'!$N$14,INT((ROW()-13)/2),0)),"",OFFSET('10. SEGUIMIENTO 2025'!$N$14,INT((ROW()-13)/2),0)),IF(ISBLANK(OFFSET('9. METAS'!$N$20,INT((ROW()-14)/2),0)),"",OFFSET('9. METAS'!$N$20,INT((ROW()-14)/2),0)))</f>
        <v/>
      </c>
      <c r="K362" s="196" t="str">
        <f ca="1">IF(MOD(ROW()-13,2)=0,IF(ISBLANK(OFFSET('10. SEGUIMIENTO 2025'!$O$14,INT((ROW()-13)/2),0)),"",OFFSET('10. SEGUIMIENTO 2025'!$O$14,INT((ROW()-13)/2),0)),IF(ISBLANK(OFFSET('9. METAS'!$O$20,INT((ROW()-14)/2),0)),"",OFFSET('9. METAS'!$O$20,INT((ROW()-14)/2),0)))</f>
        <v/>
      </c>
      <c r="L362" s="196" t="str">
        <f ca="1">IF(MOD(ROW()-13,2)=0,IF(ISBLANK(OFFSET('10. SEGUIMIENTO 2025'!$P$14,INT((ROW()-13)/2),0)),"",OFFSET('10. SEGUIMIENTO 2025'!$P$14,INT((ROW()-13)/2),0)),IF(ISBLANK(OFFSET('9. METAS'!$P$20,INT((ROW()-14)/2),0)),"",OFFSET('9. METAS'!$P$20,INT((ROW()-14)/2),0)))</f>
        <v/>
      </c>
      <c r="M362" s="197" t="str">
        <f ca="1">IF(MOD(ROW()-13,2)=0,IF(ISBLANK(OFFSET('10. SEGUIMIENTO 2025'!$Q$14,INT((ROW()-13)/2),0)),"",OFFSET('10. SEGUIMIENTO 2025'!$Q$14,INT((ROW()-13)/2),0)),IF(ISBLANK(OFFSET('9. METAS'!$Q$20,INT((ROW()-14)/2),0)),"",OFFSET('9. METAS'!$Q$20,INT((ROW()-14)/2),0)))</f>
        <v/>
      </c>
      <c r="N362" s="770"/>
      <c r="O362" s="772"/>
      <c r="P362" s="776"/>
    </row>
    <row r="363" spans="3:16">
      <c r="C363" s="756" t="str">
        <f ca="1">IF(ISBLANK(OFFSET('5. Pp (3 años)'!$C$45,INT((ROW()-13)/2),0)),"",OFFSET('5. Pp (3 años)'!$C$45,INT((ROW()-13)/2),0))</f>
        <v/>
      </c>
      <c r="D363" s="749" t="str">
        <f ca="1">IF(ISBLANK(OFFSET('5. Pp (3 años)'!$D$45,INT((ROW()-13)/2),0)),"",OFFSET('5. Pp (3 años)'!$D$45,INT((ROW()-13)/2),0))</f>
        <v/>
      </c>
      <c r="E363" s="749" t="str">
        <f ca="1">IF(ISBLANK(OFFSET('5. Pp (3 años)'!$E$45,INT((ROW()-13)/2),0)),"",OFFSET('5. Pp (3 años)'!$E$45,INT((ROW()-13)/2),0))</f>
        <v/>
      </c>
      <c r="F363" s="751" t="str">
        <f ca="1">IF(ISBLANK(OFFSET('5. Pp (3 años)'!$K$45,INT((ROW()-13)/2),0)),"",OFFSET('5. Pp (3 años)'!$K$45,INT((ROW()-13)/2),0))</f>
        <v/>
      </c>
      <c r="G363" s="753" t="str">
        <f ca="1">IF(ISBLANK(OFFSET('5. Pp (3 años)'!$H$45,INT((ROW()-13)/2),0)),"",OFFSET('5. Pp (3 años)'!$H$45,INT((ROW()-13)/2),0))</f>
        <v/>
      </c>
      <c r="H363" s="760" t="str">
        <f ca="1">IF(ISBLANK(OFFSET('9. METAS'!$K$20,INT((ROW()-13)/2),0)),"",OFFSET('9. METAS'!$K$20,INT((ROW()-13)/2),0))</f>
        <v/>
      </c>
      <c r="I363" s="763"/>
      <c r="J363" s="195">
        <f ca="1">IF(MOD(ROW()-13,2)=0,IF(ISBLANK(OFFSET('10. SEGUIMIENTO 2025'!$N$14,INT((ROW()-13)/2),0)),"",OFFSET('10. SEGUIMIENTO 2025'!$N$14,INT((ROW()-13)/2),0)),IF(ISBLANK(OFFSET('9. METAS'!$N$20,INT((ROW()-14)/2),0)),"",OFFSET('9. METAS'!$N$20,INT((ROW()-14)/2),0)))</f>
        <v>41</v>
      </c>
      <c r="K363" s="196" t="str">
        <f ca="1">IF(MOD(ROW()-13,2)=0,IF(ISBLANK(OFFSET('10. SEGUIMIENTO 2025'!$O$14,INT((ROW()-13)/2),0)),"",OFFSET('10. SEGUIMIENTO 2025'!$O$14,INT((ROW()-13)/2),0)),IF(ISBLANK(OFFSET('9. METAS'!$O$20,INT((ROW()-14)/2),0)),"",OFFSET('9. METAS'!$O$20,INT((ROW()-14)/2),0)))</f>
        <v/>
      </c>
      <c r="L363" s="196" t="str">
        <f ca="1">IF(MOD(ROW()-13,2)=0,IF(ISBLANK(OFFSET('10. SEGUIMIENTO 2025'!$P$14,INT((ROW()-13)/2),0)),"",OFFSET('10. SEGUIMIENTO 2025'!$P$14,INT((ROW()-13)/2),0)),IF(ISBLANK(OFFSET('9. METAS'!$P$20,INT((ROW()-14)/2),0)),"",OFFSET('9. METAS'!$P$20,INT((ROW()-14)/2),0)))</f>
        <v/>
      </c>
      <c r="M363" s="197" t="str">
        <f ca="1">IF(MOD(ROW()-13,2)=0,IF(ISBLANK(OFFSET('10. SEGUIMIENTO 2025'!$Q$14,INT((ROW()-13)/2),0)),"",OFFSET('10. SEGUIMIENTO 2025'!$Q$14,INT((ROW()-13)/2),0)),IF(ISBLANK(OFFSET('9. METAS'!$Q$20,INT((ROW()-14)/2),0)),"",OFFSET('9. METAS'!$Q$20,INT((ROW()-14)/2),0)))</f>
        <v/>
      </c>
      <c r="N363" s="769" t="str">
        <f ca="1">IFERROR(J363/J364,"ND")</f>
        <v>ND</v>
      </c>
      <c r="O363" s="771" t="str">
        <f ca="1">IFERROR(((J363)/H363),"ND")</f>
        <v>ND</v>
      </c>
      <c r="P363" s="775"/>
    </row>
    <row r="364" spans="3:16">
      <c r="C364" s="747"/>
      <c r="D364" s="749"/>
      <c r="E364" s="749"/>
      <c r="F364" s="751"/>
      <c r="G364" s="753"/>
      <c r="H364" s="760"/>
      <c r="I364" s="764"/>
      <c r="J364" s="195" t="str">
        <f ca="1">IF(MOD(ROW()-13,2)=0,IF(ISBLANK(OFFSET('10. SEGUIMIENTO 2025'!$N$14,INT((ROW()-13)/2),0)),"",OFFSET('10. SEGUIMIENTO 2025'!$N$14,INT((ROW()-13)/2),0)),IF(ISBLANK(OFFSET('9. METAS'!$N$20,INT((ROW()-14)/2),0)),"",OFFSET('9. METAS'!$N$20,INT((ROW()-14)/2),0)))</f>
        <v/>
      </c>
      <c r="K364" s="196" t="str">
        <f ca="1">IF(MOD(ROW()-13,2)=0,IF(ISBLANK(OFFSET('10. SEGUIMIENTO 2025'!$O$14,INT((ROW()-13)/2),0)),"",OFFSET('10. SEGUIMIENTO 2025'!$O$14,INT((ROW()-13)/2),0)),IF(ISBLANK(OFFSET('9. METAS'!$O$20,INT((ROW()-14)/2),0)),"",OFFSET('9. METAS'!$O$20,INT((ROW()-14)/2),0)))</f>
        <v/>
      </c>
      <c r="L364" s="196" t="str">
        <f ca="1">IF(MOD(ROW()-13,2)=0,IF(ISBLANK(OFFSET('10. SEGUIMIENTO 2025'!$P$14,INT((ROW()-13)/2),0)),"",OFFSET('10. SEGUIMIENTO 2025'!$P$14,INT((ROW()-13)/2),0)),IF(ISBLANK(OFFSET('9. METAS'!$P$20,INT((ROW()-14)/2),0)),"",OFFSET('9. METAS'!$P$20,INT((ROW()-14)/2),0)))</f>
        <v/>
      </c>
      <c r="M364" s="197" t="str">
        <f ca="1">IF(MOD(ROW()-13,2)=0,IF(ISBLANK(OFFSET('10. SEGUIMIENTO 2025'!$Q$14,INT((ROW()-13)/2),0)),"",OFFSET('10. SEGUIMIENTO 2025'!$Q$14,INT((ROW()-13)/2),0)),IF(ISBLANK(OFFSET('9. METAS'!$Q$20,INT((ROW()-14)/2),0)),"",OFFSET('9. METAS'!$Q$20,INT((ROW()-14)/2),0)))</f>
        <v/>
      </c>
      <c r="N364" s="770"/>
      <c r="O364" s="772"/>
      <c r="P364" s="776"/>
    </row>
    <row r="365" spans="3:16">
      <c r="C365" s="756" t="str">
        <f ca="1">IF(ISBLANK(OFFSET('5. Pp (3 años)'!$C$45,INT((ROW()-13)/2),0)),"",OFFSET('5. Pp (3 años)'!$C$45,INT((ROW()-13)/2),0))</f>
        <v/>
      </c>
      <c r="D365" s="749" t="str">
        <f ca="1">IF(ISBLANK(OFFSET('5. Pp (3 años)'!$D$45,INT((ROW()-13)/2),0)),"",OFFSET('5. Pp (3 años)'!$D$45,INT((ROW()-13)/2),0))</f>
        <v/>
      </c>
      <c r="E365" s="749" t="str">
        <f ca="1">IF(ISBLANK(OFFSET('5. Pp (3 años)'!$E$45,INT((ROW()-13)/2),0)),"",OFFSET('5. Pp (3 años)'!$E$45,INT((ROW()-13)/2),0))</f>
        <v/>
      </c>
      <c r="F365" s="751" t="str">
        <f ca="1">IF(ISBLANK(OFFSET('5. Pp (3 años)'!$K$45,INT((ROW()-13)/2),0)),"",OFFSET('5. Pp (3 años)'!$K$45,INT((ROW()-13)/2),0))</f>
        <v/>
      </c>
      <c r="G365" s="753" t="str">
        <f ca="1">IF(ISBLANK(OFFSET('5. Pp (3 años)'!$H$45,INT((ROW()-13)/2),0)),"",OFFSET('5. Pp (3 años)'!$H$45,INT((ROW()-13)/2),0))</f>
        <v/>
      </c>
      <c r="H365" s="760" t="str">
        <f ca="1">IF(ISBLANK(OFFSET('9. METAS'!$K$20,INT((ROW()-13)/2),0)),"",OFFSET('9. METAS'!$K$20,INT((ROW()-13)/2),0))</f>
        <v/>
      </c>
      <c r="I365" s="763"/>
      <c r="J365" s="195">
        <f ca="1">IF(MOD(ROW()-13,2)=0,IF(ISBLANK(OFFSET('10. SEGUIMIENTO 2025'!$N$14,INT((ROW()-13)/2),0)),"",OFFSET('10. SEGUIMIENTO 2025'!$N$14,INT((ROW()-13)/2),0)),IF(ISBLANK(OFFSET('9. METAS'!$N$20,INT((ROW()-14)/2),0)),"",OFFSET('9. METAS'!$N$20,INT((ROW()-14)/2),0)))</f>
        <v>41</v>
      </c>
      <c r="K365" s="196" t="str">
        <f ca="1">IF(MOD(ROW()-13,2)=0,IF(ISBLANK(OFFSET('10. SEGUIMIENTO 2025'!$O$14,INT((ROW()-13)/2),0)),"",OFFSET('10. SEGUIMIENTO 2025'!$O$14,INT((ROW()-13)/2),0)),IF(ISBLANK(OFFSET('9. METAS'!$O$20,INT((ROW()-14)/2),0)),"",OFFSET('9. METAS'!$O$20,INT((ROW()-14)/2),0)))</f>
        <v/>
      </c>
      <c r="L365" s="196" t="str">
        <f ca="1">IF(MOD(ROW()-13,2)=0,IF(ISBLANK(OFFSET('10. SEGUIMIENTO 2025'!$P$14,INT((ROW()-13)/2),0)),"",OFFSET('10. SEGUIMIENTO 2025'!$P$14,INT((ROW()-13)/2),0)),IF(ISBLANK(OFFSET('9. METAS'!$P$20,INT((ROW()-14)/2),0)),"",OFFSET('9. METAS'!$P$20,INT((ROW()-14)/2),0)))</f>
        <v/>
      </c>
      <c r="M365" s="197" t="str">
        <f ca="1">IF(MOD(ROW()-13,2)=0,IF(ISBLANK(OFFSET('10. SEGUIMIENTO 2025'!$Q$14,INT((ROW()-13)/2),0)),"",OFFSET('10. SEGUIMIENTO 2025'!$Q$14,INT((ROW()-13)/2),0)),IF(ISBLANK(OFFSET('9. METAS'!$Q$20,INT((ROW()-14)/2),0)),"",OFFSET('9. METAS'!$Q$20,INT((ROW()-14)/2),0)))</f>
        <v/>
      </c>
      <c r="N365" s="769" t="str">
        <f ca="1">IFERROR(J365/J366,"ND")</f>
        <v>ND</v>
      </c>
      <c r="O365" s="771" t="str">
        <f ca="1">IFERROR(((J365)/H365),"ND")</f>
        <v>ND</v>
      </c>
      <c r="P365" s="775"/>
    </row>
    <row r="366" spans="3:16">
      <c r="C366" s="747"/>
      <c r="D366" s="749"/>
      <c r="E366" s="749"/>
      <c r="F366" s="751"/>
      <c r="G366" s="753"/>
      <c r="H366" s="760"/>
      <c r="I366" s="764"/>
      <c r="J366" s="195" t="str">
        <f ca="1">IF(MOD(ROW()-13,2)=0,IF(ISBLANK(OFFSET('10. SEGUIMIENTO 2025'!$N$14,INT((ROW()-13)/2),0)),"",OFFSET('10. SEGUIMIENTO 2025'!$N$14,INT((ROW()-13)/2),0)),IF(ISBLANK(OFFSET('9. METAS'!$N$20,INT((ROW()-14)/2),0)),"",OFFSET('9. METAS'!$N$20,INT((ROW()-14)/2),0)))</f>
        <v/>
      </c>
      <c r="K366" s="196" t="str">
        <f ca="1">IF(MOD(ROW()-13,2)=0,IF(ISBLANK(OFFSET('10. SEGUIMIENTO 2025'!$O$14,INT((ROW()-13)/2),0)),"",OFFSET('10. SEGUIMIENTO 2025'!$O$14,INT((ROW()-13)/2),0)),IF(ISBLANK(OFFSET('9. METAS'!$O$20,INT((ROW()-14)/2),0)),"",OFFSET('9. METAS'!$O$20,INT((ROW()-14)/2),0)))</f>
        <v/>
      </c>
      <c r="L366" s="196" t="str">
        <f ca="1">IF(MOD(ROW()-13,2)=0,IF(ISBLANK(OFFSET('10. SEGUIMIENTO 2025'!$P$14,INT((ROW()-13)/2),0)),"",OFFSET('10. SEGUIMIENTO 2025'!$P$14,INT((ROW()-13)/2),0)),IF(ISBLANK(OFFSET('9. METAS'!$P$20,INT((ROW()-14)/2),0)),"",OFFSET('9. METAS'!$P$20,INT((ROW()-14)/2),0)))</f>
        <v/>
      </c>
      <c r="M366" s="197" t="str">
        <f ca="1">IF(MOD(ROW()-13,2)=0,IF(ISBLANK(OFFSET('10. SEGUIMIENTO 2025'!$Q$14,INT((ROW()-13)/2),0)),"",OFFSET('10. SEGUIMIENTO 2025'!$Q$14,INT((ROW()-13)/2),0)),IF(ISBLANK(OFFSET('9. METAS'!$Q$20,INT((ROW()-14)/2),0)),"",OFFSET('9. METAS'!$Q$20,INT((ROW()-14)/2),0)))</f>
        <v/>
      </c>
      <c r="N366" s="770"/>
      <c r="O366" s="772"/>
      <c r="P366" s="776"/>
    </row>
    <row r="367" spans="3:16">
      <c r="C367" s="756" t="str">
        <f ca="1">IF(ISBLANK(OFFSET('5. Pp (3 años)'!$C$45,INT((ROW()-13)/2),0)),"",OFFSET('5. Pp (3 años)'!$C$45,INT((ROW()-13)/2),0))</f>
        <v/>
      </c>
      <c r="D367" s="749" t="str">
        <f ca="1">IF(ISBLANK(OFFSET('5. Pp (3 años)'!$D$45,INT((ROW()-13)/2),0)),"",OFFSET('5. Pp (3 años)'!$D$45,INT((ROW()-13)/2),0))</f>
        <v/>
      </c>
      <c r="E367" s="749" t="str">
        <f ca="1">IF(ISBLANK(OFFSET('5. Pp (3 años)'!$E$45,INT((ROW()-13)/2),0)),"",OFFSET('5. Pp (3 años)'!$E$45,INT((ROW()-13)/2),0))</f>
        <v/>
      </c>
      <c r="F367" s="751" t="str">
        <f ca="1">IF(ISBLANK(OFFSET('5. Pp (3 años)'!$K$45,INT((ROW()-13)/2),0)),"",OFFSET('5. Pp (3 años)'!$K$45,INT((ROW()-13)/2),0))</f>
        <v/>
      </c>
      <c r="G367" s="753" t="str">
        <f ca="1">IF(ISBLANK(OFFSET('5. Pp (3 años)'!$H$45,INT((ROW()-13)/2),0)),"",OFFSET('5. Pp (3 años)'!$H$45,INT((ROW()-13)/2),0))</f>
        <v/>
      </c>
      <c r="H367" s="760" t="str">
        <f ca="1">IF(ISBLANK(OFFSET('9. METAS'!$K$20,INT((ROW()-13)/2),0)),"",OFFSET('9. METAS'!$K$20,INT((ROW()-13)/2),0))</f>
        <v/>
      </c>
      <c r="I367" s="763"/>
      <c r="J367" s="195">
        <f ca="1">IF(MOD(ROW()-13,2)=0,IF(ISBLANK(OFFSET('10. SEGUIMIENTO 2025'!$N$14,INT((ROW()-13)/2),0)),"",OFFSET('10. SEGUIMIENTO 2025'!$N$14,INT((ROW()-13)/2),0)),IF(ISBLANK(OFFSET('9. METAS'!$N$20,INT((ROW()-14)/2),0)),"",OFFSET('9. METAS'!$N$20,INT((ROW()-14)/2),0)))</f>
        <v>41</v>
      </c>
      <c r="K367" s="196" t="str">
        <f ca="1">IF(MOD(ROW()-13,2)=0,IF(ISBLANK(OFFSET('10. SEGUIMIENTO 2025'!$O$14,INT((ROW()-13)/2),0)),"",OFFSET('10. SEGUIMIENTO 2025'!$O$14,INT((ROW()-13)/2),0)),IF(ISBLANK(OFFSET('9. METAS'!$O$20,INT((ROW()-14)/2),0)),"",OFFSET('9. METAS'!$O$20,INT((ROW()-14)/2),0)))</f>
        <v/>
      </c>
      <c r="L367" s="196" t="str">
        <f ca="1">IF(MOD(ROW()-13,2)=0,IF(ISBLANK(OFFSET('10. SEGUIMIENTO 2025'!$P$14,INT((ROW()-13)/2),0)),"",OFFSET('10. SEGUIMIENTO 2025'!$P$14,INT((ROW()-13)/2),0)),IF(ISBLANK(OFFSET('9. METAS'!$P$20,INT((ROW()-14)/2),0)),"",OFFSET('9. METAS'!$P$20,INT((ROW()-14)/2),0)))</f>
        <v/>
      </c>
      <c r="M367" s="197" t="str">
        <f ca="1">IF(MOD(ROW()-13,2)=0,IF(ISBLANK(OFFSET('10. SEGUIMIENTO 2025'!$Q$14,INT((ROW()-13)/2),0)),"",OFFSET('10. SEGUIMIENTO 2025'!$Q$14,INT((ROW()-13)/2),0)),IF(ISBLANK(OFFSET('9. METAS'!$Q$20,INT((ROW()-14)/2),0)),"",OFFSET('9. METAS'!$Q$20,INT((ROW()-14)/2),0)))</f>
        <v/>
      </c>
      <c r="N367" s="769" t="str">
        <f ca="1">IFERROR(J367/J368,"ND")</f>
        <v>ND</v>
      </c>
      <c r="O367" s="771" t="str">
        <f ca="1">IFERROR(((J367)/H367),"ND")</f>
        <v>ND</v>
      </c>
      <c r="P367" s="775"/>
    </row>
    <row r="368" spans="3:16">
      <c r="C368" s="747"/>
      <c r="D368" s="749"/>
      <c r="E368" s="749"/>
      <c r="F368" s="751"/>
      <c r="G368" s="753"/>
      <c r="H368" s="760"/>
      <c r="I368" s="764"/>
      <c r="J368" s="195" t="str">
        <f ca="1">IF(MOD(ROW()-13,2)=0,IF(ISBLANK(OFFSET('10. SEGUIMIENTO 2025'!$N$14,INT((ROW()-13)/2),0)),"",OFFSET('10. SEGUIMIENTO 2025'!$N$14,INT((ROW()-13)/2),0)),IF(ISBLANK(OFFSET('9. METAS'!$N$20,INT((ROW()-14)/2),0)),"",OFFSET('9. METAS'!$N$20,INT((ROW()-14)/2),0)))</f>
        <v/>
      </c>
      <c r="K368" s="196" t="str">
        <f ca="1">IF(MOD(ROW()-13,2)=0,IF(ISBLANK(OFFSET('10. SEGUIMIENTO 2025'!$O$14,INT((ROW()-13)/2),0)),"",OFFSET('10. SEGUIMIENTO 2025'!$O$14,INT((ROW()-13)/2),0)),IF(ISBLANK(OFFSET('9. METAS'!$O$20,INT((ROW()-14)/2),0)),"",OFFSET('9. METAS'!$O$20,INT((ROW()-14)/2),0)))</f>
        <v/>
      </c>
      <c r="L368" s="196" t="str">
        <f ca="1">IF(MOD(ROW()-13,2)=0,IF(ISBLANK(OFFSET('10. SEGUIMIENTO 2025'!$P$14,INT((ROW()-13)/2),0)),"",OFFSET('10. SEGUIMIENTO 2025'!$P$14,INT((ROW()-13)/2),0)),IF(ISBLANK(OFFSET('9. METAS'!$P$20,INT((ROW()-14)/2),0)),"",OFFSET('9. METAS'!$P$20,INT((ROW()-14)/2),0)))</f>
        <v/>
      </c>
      <c r="M368" s="197" t="str">
        <f ca="1">IF(MOD(ROW()-13,2)=0,IF(ISBLANK(OFFSET('10. SEGUIMIENTO 2025'!$Q$14,INT((ROW()-13)/2),0)),"",OFFSET('10. SEGUIMIENTO 2025'!$Q$14,INT((ROW()-13)/2),0)),IF(ISBLANK(OFFSET('9. METAS'!$Q$20,INT((ROW()-14)/2),0)),"",OFFSET('9. METAS'!$Q$20,INT((ROW()-14)/2),0)))</f>
        <v/>
      </c>
      <c r="N368" s="770"/>
      <c r="O368" s="772"/>
      <c r="P368" s="776"/>
    </row>
    <row r="369" spans="3:16">
      <c r="C369" s="756" t="str">
        <f ca="1">IF(ISBLANK(OFFSET('5. Pp (3 años)'!$C$45,INT((ROW()-13)/2),0)),"",OFFSET('5. Pp (3 años)'!$C$45,INT((ROW()-13)/2),0))</f>
        <v/>
      </c>
      <c r="D369" s="749" t="str">
        <f ca="1">IF(ISBLANK(OFFSET('5. Pp (3 años)'!$D$45,INT((ROW()-13)/2),0)),"",OFFSET('5. Pp (3 años)'!$D$45,INT((ROW()-13)/2),0))</f>
        <v/>
      </c>
      <c r="E369" s="749" t="str">
        <f ca="1">IF(ISBLANK(OFFSET('5. Pp (3 años)'!$E$45,INT((ROW()-13)/2),0)),"",OFFSET('5. Pp (3 años)'!$E$45,INT((ROW()-13)/2),0))</f>
        <v/>
      </c>
      <c r="F369" s="751" t="str">
        <f ca="1">IF(ISBLANK(OFFSET('5. Pp (3 años)'!$K$45,INT((ROW()-13)/2),0)),"",OFFSET('5. Pp (3 años)'!$K$45,INT((ROW()-13)/2),0))</f>
        <v/>
      </c>
      <c r="G369" s="753" t="str">
        <f ca="1">IF(ISBLANK(OFFSET('5. Pp (3 años)'!$H$45,INT((ROW()-13)/2),0)),"",OFFSET('5. Pp (3 años)'!$H$45,INT((ROW()-13)/2),0))</f>
        <v/>
      </c>
      <c r="H369" s="760" t="str">
        <f ca="1">IF(ISBLANK(OFFSET('9. METAS'!$K$20,INT((ROW()-13)/2),0)),"",OFFSET('9. METAS'!$K$20,INT((ROW()-13)/2),0))</f>
        <v/>
      </c>
      <c r="I369" s="763"/>
      <c r="J369" s="195">
        <f ca="1">IF(MOD(ROW()-13,2)=0,IF(ISBLANK(OFFSET('10. SEGUIMIENTO 2025'!$N$14,INT((ROW()-13)/2),0)),"",OFFSET('10. SEGUIMIENTO 2025'!$N$14,INT((ROW()-13)/2),0)),IF(ISBLANK(OFFSET('9. METAS'!$N$20,INT((ROW()-14)/2),0)),"",OFFSET('9. METAS'!$N$20,INT((ROW()-14)/2),0)))</f>
        <v>41</v>
      </c>
      <c r="K369" s="196" t="str">
        <f ca="1">IF(MOD(ROW()-13,2)=0,IF(ISBLANK(OFFSET('10. SEGUIMIENTO 2025'!$O$14,INT((ROW()-13)/2),0)),"",OFFSET('10. SEGUIMIENTO 2025'!$O$14,INT((ROW()-13)/2),0)),IF(ISBLANK(OFFSET('9. METAS'!$O$20,INT((ROW()-14)/2),0)),"",OFFSET('9. METAS'!$O$20,INT((ROW()-14)/2),0)))</f>
        <v/>
      </c>
      <c r="L369" s="196" t="str">
        <f ca="1">IF(MOD(ROW()-13,2)=0,IF(ISBLANK(OFFSET('10. SEGUIMIENTO 2025'!$P$14,INT((ROW()-13)/2),0)),"",OFFSET('10. SEGUIMIENTO 2025'!$P$14,INT((ROW()-13)/2),0)),IF(ISBLANK(OFFSET('9. METAS'!$P$20,INT((ROW()-14)/2),0)),"",OFFSET('9. METAS'!$P$20,INT((ROW()-14)/2),0)))</f>
        <v/>
      </c>
      <c r="M369" s="197" t="str">
        <f ca="1">IF(MOD(ROW()-13,2)=0,IF(ISBLANK(OFFSET('10. SEGUIMIENTO 2025'!$Q$14,INT((ROW()-13)/2),0)),"",OFFSET('10. SEGUIMIENTO 2025'!$Q$14,INT((ROW()-13)/2),0)),IF(ISBLANK(OFFSET('9. METAS'!$Q$20,INT((ROW()-14)/2),0)),"",OFFSET('9. METAS'!$Q$20,INT((ROW()-14)/2),0)))</f>
        <v/>
      </c>
      <c r="N369" s="769" t="str">
        <f ca="1">IFERROR(J369/J370,"ND")</f>
        <v>ND</v>
      </c>
      <c r="O369" s="771" t="str">
        <f ca="1">IFERROR(((J369)/H369),"ND")</f>
        <v>ND</v>
      </c>
      <c r="P369" s="775"/>
    </row>
    <row r="370" spans="3:16">
      <c r="C370" s="747"/>
      <c r="D370" s="749"/>
      <c r="E370" s="749"/>
      <c r="F370" s="751"/>
      <c r="G370" s="753"/>
      <c r="H370" s="760"/>
      <c r="I370" s="764"/>
      <c r="J370" s="195" t="str">
        <f ca="1">IF(MOD(ROW()-13,2)=0,IF(ISBLANK(OFFSET('10. SEGUIMIENTO 2025'!$N$14,INT((ROW()-13)/2),0)),"",OFFSET('10. SEGUIMIENTO 2025'!$N$14,INT((ROW()-13)/2),0)),IF(ISBLANK(OFFSET('9. METAS'!$N$20,INT((ROW()-14)/2),0)),"",OFFSET('9. METAS'!$N$20,INT((ROW()-14)/2),0)))</f>
        <v/>
      </c>
      <c r="K370" s="196" t="str">
        <f ca="1">IF(MOD(ROW()-13,2)=0,IF(ISBLANK(OFFSET('10. SEGUIMIENTO 2025'!$O$14,INT((ROW()-13)/2),0)),"",OFFSET('10. SEGUIMIENTO 2025'!$O$14,INT((ROW()-13)/2),0)),IF(ISBLANK(OFFSET('9. METAS'!$O$20,INT((ROW()-14)/2),0)),"",OFFSET('9. METAS'!$O$20,INT((ROW()-14)/2),0)))</f>
        <v/>
      </c>
      <c r="L370" s="196" t="str">
        <f ca="1">IF(MOD(ROW()-13,2)=0,IF(ISBLANK(OFFSET('10. SEGUIMIENTO 2025'!$P$14,INT((ROW()-13)/2),0)),"",OFFSET('10. SEGUIMIENTO 2025'!$P$14,INT((ROW()-13)/2),0)),IF(ISBLANK(OFFSET('9. METAS'!$P$20,INT((ROW()-14)/2),0)),"",OFFSET('9. METAS'!$P$20,INT((ROW()-14)/2),0)))</f>
        <v/>
      </c>
      <c r="M370" s="197" t="str">
        <f ca="1">IF(MOD(ROW()-13,2)=0,IF(ISBLANK(OFFSET('10. SEGUIMIENTO 2025'!$Q$14,INT((ROW()-13)/2),0)),"",OFFSET('10. SEGUIMIENTO 2025'!$Q$14,INT((ROW()-13)/2),0)),IF(ISBLANK(OFFSET('9. METAS'!$Q$20,INT((ROW()-14)/2),0)),"",OFFSET('9. METAS'!$Q$20,INT((ROW()-14)/2),0)))</f>
        <v/>
      </c>
      <c r="N370" s="770"/>
      <c r="O370" s="772"/>
      <c r="P370" s="776"/>
    </row>
    <row r="371" spans="3:16">
      <c r="C371" s="756" t="str">
        <f ca="1">IF(ISBLANK(OFFSET('5. Pp (3 años)'!$C$45,INT((ROW()-13)/2),0)),"",OFFSET('5. Pp (3 años)'!$C$45,INT((ROW()-13)/2),0))</f>
        <v/>
      </c>
      <c r="D371" s="749" t="str">
        <f ca="1">IF(ISBLANK(OFFSET('5. Pp (3 años)'!$D$45,INT((ROW()-13)/2),0)),"",OFFSET('5. Pp (3 años)'!$D$45,INT((ROW()-13)/2),0))</f>
        <v/>
      </c>
      <c r="E371" s="749" t="str">
        <f ca="1">IF(ISBLANK(OFFSET('5. Pp (3 años)'!$E$45,INT((ROW()-13)/2),0)),"",OFFSET('5. Pp (3 años)'!$E$45,INT((ROW()-13)/2),0))</f>
        <v/>
      </c>
      <c r="F371" s="751" t="str">
        <f ca="1">IF(ISBLANK(OFFSET('5. Pp (3 años)'!$K$45,INT((ROW()-13)/2),0)),"",OFFSET('5. Pp (3 años)'!$K$45,INT((ROW()-13)/2),0))</f>
        <v/>
      </c>
      <c r="G371" s="753" t="str">
        <f ca="1">IF(ISBLANK(OFFSET('5. Pp (3 años)'!$H$45,INT((ROW()-13)/2),0)),"",OFFSET('5. Pp (3 años)'!$H$45,INT((ROW()-13)/2),0))</f>
        <v/>
      </c>
      <c r="H371" s="760" t="str">
        <f ca="1">IF(ISBLANK(OFFSET('9. METAS'!$K$20,INT((ROW()-13)/2),0)),"",OFFSET('9. METAS'!$K$20,INT((ROW()-13)/2),0))</f>
        <v/>
      </c>
      <c r="I371" s="763"/>
      <c r="J371" s="195">
        <f ca="1">IF(MOD(ROW()-13,2)=0,IF(ISBLANK(OFFSET('10. SEGUIMIENTO 2025'!$N$14,INT((ROW()-13)/2),0)),"",OFFSET('10. SEGUIMIENTO 2025'!$N$14,INT((ROW()-13)/2),0)),IF(ISBLANK(OFFSET('9. METAS'!$N$20,INT((ROW()-14)/2),0)),"",OFFSET('9. METAS'!$N$20,INT((ROW()-14)/2),0)))</f>
        <v>41</v>
      </c>
      <c r="K371" s="196" t="str">
        <f ca="1">IF(MOD(ROW()-13,2)=0,IF(ISBLANK(OFFSET('10. SEGUIMIENTO 2025'!$O$14,INT((ROW()-13)/2),0)),"",OFFSET('10. SEGUIMIENTO 2025'!$O$14,INT((ROW()-13)/2),0)),IF(ISBLANK(OFFSET('9. METAS'!$O$20,INT((ROW()-14)/2),0)),"",OFFSET('9. METAS'!$O$20,INT((ROW()-14)/2),0)))</f>
        <v/>
      </c>
      <c r="L371" s="196" t="str">
        <f ca="1">IF(MOD(ROW()-13,2)=0,IF(ISBLANK(OFFSET('10. SEGUIMIENTO 2025'!$P$14,INT((ROW()-13)/2),0)),"",OFFSET('10. SEGUIMIENTO 2025'!$P$14,INT((ROW()-13)/2),0)),IF(ISBLANK(OFFSET('9. METAS'!$P$20,INT((ROW()-14)/2),0)),"",OFFSET('9. METAS'!$P$20,INT((ROW()-14)/2),0)))</f>
        <v/>
      </c>
      <c r="M371" s="197" t="str">
        <f ca="1">IF(MOD(ROW()-13,2)=0,IF(ISBLANK(OFFSET('10. SEGUIMIENTO 2025'!$Q$14,INT((ROW()-13)/2),0)),"",OFFSET('10. SEGUIMIENTO 2025'!$Q$14,INT((ROW()-13)/2),0)),IF(ISBLANK(OFFSET('9. METAS'!$Q$20,INT((ROW()-14)/2),0)),"",OFFSET('9. METAS'!$Q$20,INT((ROW()-14)/2),0)))</f>
        <v/>
      </c>
      <c r="N371" s="769" t="str">
        <f ca="1">IFERROR(J371/J372,"ND")</f>
        <v>ND</v>
      </c>
      <c r="O371" s="771" t="str">
        <f ca="1">IFERROR(((J371)/H371),"ND")</f>
        <v>ND</v>
      </c>
      <c r="P371" s="775"/>
    </row>
    <row r="372" spans="3:16">
      <c r="C372" s="747"/>
      <c r="D372" s="749"/>
      <c r="E372" s="749"/>
      <c r="F372" s="751"/>
      <c r="G372" s="753"/>
      <c r="H372" s="760"/>
      <c r="I372" s="764"/>
      <c r="J372" s="195" t="str">
        <f ca="1">IF(MOD(ROW()-13,2)=0,IF(ISBLANK(OFFSET('10. SEGUIMIENTO 2025'!$N$14,INT((ROW()-13)/2),0)),"",OFFSET('10. SEGUIMIENTO 2025'!$N$14,INT((ROW()-13)/2),0)),IF(ISBLANK(OFFSET('9. METAS'!$N$20,INT((ROW()-14)/2),0)),"",OFFSET('9. METAS'!$N$20,INT((ROW()-14)/2),0)))</f>
        <v/>
      </c>
      <c r="K372" s="196" t="str">
        <f ca="1">IF(MOD(ROW()-13,2)=0,IF(ISBLANK(OFFSET('10. SEGUIMIENTO 2025'!$O$14,INT((ROW()-13)/2),0)),"",OFFSET('10. SEGUIMIENTO 2025'!$O$14,INT((ROW()-13)/2),0)),IF(ISBLANK(OFFSET('9. METAS'!$O$20,INT((ROW()-14)/2),0)),"",OFFSET('9. METAS'!$O$20,INT((ROW()-14)/2),0)))</f>
        <v/>
      </c>
      <c r="L372" s="196" t="str">
        <f ca="1">IF(MOD(ROW()-13,2)=0,IF(ISBLANK(OFFSET('10. SEGUIMIENTO 2025'!$P$14,INT((ROW()-13)/2),0)),"",OFFSET('10. SEGUIMIENTO 2025'!$P$14,INT((ROW()-13)/2),0)),IF(ISBLANK(OFFSET('9. METAS'!$P$20,INT((ROW()-14)/2),0)),"",OFFSET('9. METAS'!$P$20,INT((ROW()-14)/2),0)))</f>
        <v/>
      </c>
      <c r="M372" s="197" t="str">
        <f ca="1">IF(MOD(ROW()-13,2)=0,IF(ISBLANK(OFFSET('10. SEGUIMIENTO 2025'!$Q$14,INT((ROW()-13)/2),0)),"",OFFSET('10. SEGUIMIENTO 2025'!$Q$14,INT((ROW()-13)/2),0)),IF(ISBLANK(OFFSET('9. METAS'!$Q$20,INT((ROW()-14)/2),0)),"",OFFSET('9. METAS'!$Q$20,INT((ROW()-14)/2),0)))</f>
        <v/>
      </c>
      <c r="N372" s="770"/>
      <c r="O372" s="772"/>
      <c r="P372" s="776"/>
    </row>
    <row r="373" spans="3:16">
      <c r="C373" s="756" t="str">
        <f ca="1">IF(ISBLANK(OFFSET('5. Pp (3 años)'!$C$45,INT((ROW()-13)/2),0)),"",OFFSET('5. Pp (3 años)'!$C$45,INT((ROW()-13)/2),0))</f>
        <v/>
      </c>
      <c r="D373" s="749" t="str">
        <f ca="1">IF(ISBLANK(OFFSET('5. Pp (3 años)'!$D$45,INT((ROW()-13)/2),0)),"",OFFSET('5. Pp (3 años)'!$D$45,INT((ROW()-13)/2),0))</f>
        <v/>
      </c>
      <c r="E373" s="749" t="str">
        <f ca="1">IF(ISBLANK(OFFSET('5. Pp (3 años)'!$E$45,INT((ROW()-13)/2),0)),"",OFFSET('5. Pp (3 años)'!$E$45,INT((ROW()-13)/2),0))</f>
        <v/>
      </c>
      <c r="F373" s="751" t="str">
        <f ca="1">IF(ISBLANK(OFFSET('5. Pp (3 años)'!$K$45,INT((ROW()-13)/2),0)),"",OFFSET('5. Pp (3 años)'!$K$45,INT((ROW()-13)/2),0))</f>
        <v/>
      </c>
      <c r="G373" s="753" t="str">
        <f ca="1">IF(ISBLANK(OFFSET('5. Pp (3 años)'!$H$45,INT((ROW()-13)/2),0)),"",OFFSET('5. Pp (3 años)'!$H$45,INT((ROW()-13)/2),0))</f>
        <v/>
      </c>
      <c r="H373" s="760" t="str">
        <f ca="1">IF(ISBLANK(OFFSET('9. METAS'!$K$20,INT((ROW()-13)/2),0)),"",OFFSET('9. METAS'!$K$20,INT((ROW()-13)/2),0))</f>
        <v/>
      </c>
      <c r="I373" s="763"/>
      <c r="J373" s="195">
        <f ca="1">IF(MOD(ROW()-13,2)=0,IF(ISBLANK(OFFSET('10. SEGUIMIENTO 2025'!$N$14,INT((ROW()-13)/2),0)),"",OFFSET('10. SEGUIMIENTO 2025'!$N$14,INT((ROW()-13)/2),0)),IF(ISBLANK(OFFSET('9. METAS'!$N$20,INT((ROW()-14)/2),0)),"",OFFSET('9. METAS'!$N$20,INT((ROW()-14)/2),0)))</f>
        <v>41</v>
      </c>
      <c r="K373" s="196" t="str">
        <f ca="1">IF(MOD(ROW()-13,2)=0,IF(ISBLANK(OFFSET('10. SEGUIMIENTO 2025'!$O$14,INT((ROW()-13)/2),0)),"",OFFSET('10. SEGUIMIENTO 2025'!$O$14,INT((ROW()-13)/2),0)),IF(ISBLANK(OFFSET('9. METAS'!$O$20,INT((ROW()-14)/2),0)),"",OFFSET('9. METAS'!$O$20,INT((ROW()-14)/2),0)))</f>
        <v/>
      </c>
      <c r="L373" s="196" t="str">
        <f ca="1">IF(MOD(ROW()-13,2)=0,IF(ISBLANK(OFFSET('10. SEGUIMIENTO 2025'!$P$14,INT((ROW()-13)/2),0)),"",OFFSET('10. SEGUIMIENTO 2025'!$P$14,INT((ROW()-13)/2),0)),IF(ISBLANK(OFFSET('9. METAS'!$P$20,INT((ROW()-14)/2),0)),"",OFFSET('9. METAS'!$P$20,INT((ROW()-14)/2),0)))</f>
        <v/>
      </c>
      <c r="M373" s="197" t="str">
        <f ca="1">IF(MOD(ROW()-13,2)=0,IF(ISBLANK(OFFSET('10. SEGUIMIENTO 2025'!$Q$14,INT((ROW()-13)/2),0)),"",OFFSET('10. SEGUIMIENTO 2025'!$Q$14,INT((ROW()-13)/2),0)),IF(ISBLANK(OFFSET('9. METAS'!$Q$20,INT((ROW()-14)/2),0)),"",OFFSET('9. METAS'!$Q$20,INT((ROW()-14)/2),0)))</f>
        <v/>
      </c>
      <c r="N373" s="769" t="str">
        <f ca="1">IFERROR(J373/J374,"ND")</f>
        <v>ND</v>
      </c>
      <c r="O373" s="771" t="str">
        <f ca="1">IFERROR(((J373)/H373),"ND")</f>
        <v>ND</v>
      </c>
      <c r="P373" s="775"/>
    </row>
    <row r="374" spans="3:16">
      <c r="C374" s="747"/>
      <c r="D374" s="749"/>
      <c r="E374" s="749"/>
      <c r="F374" s="751"/>
      <c r="G374" s="753"/>
      <c r="H374" s="760"/>
      <c r="I374" s="764"/>
      <c r="J374" s="195" t="str">
        <f ca="1">IF(MOD(ROW()-13,2)=0,IF(ISBLANK(OFFSET('10. SEGUIMIENTO 2025'!$N$14,INT((ROW()-13)/2),0)),"",OFFSET('10. SEGUIMIENTO 2025'!$N$14,INT((ROW()-13)/2),0)),IF(ISBLANK(OFFSET('9. METAS'!$N$20,INT((ROW()-14)/2),0)),"",OFFSET('9. METAS'!$N$20,INT((ROW()-14)/2),0)))</f>
        <v/>
      </c>
      <c r="K374" s="196" t="str">
        <f ca="1">IF(MOD(ROW()-13,2)=0,IF(ISBLANK(OFFSET('10. SEGUIMIENTO 2025'!$O$14,INT((ROW()-13)/2),0)),"",OFFSET('10. SEGUIMIENTO 2025'!$O$14,INT((ROW()-13)/2),0)),IF(ISBLANK(OFFSET('9. METAS'!$O$20,INT((ROW()-14)/2),0)),"",OFFSET('9. METAS'!$O$20,INT((ROW()-14)/2),0)))</f>
        <v/>
      </c>
      <c r="L374" s="196" t="str">
        <f ca="1">IF(MOD(ROW()-13,2)=0,IF(ISBLANK(OFFSET('10. SEGUIMIENTO 2025'!$P$14,INT((ROW()-13)/2),0)),"",OFFSET('10. SEGUIMIENTO 2025'!$P$14,INT((ROW()-13)/2),0)),IF(ISBLANK(OFFSET('9. METAS'!$P$20,INT((ROW()-14)/2),0)),"",OFFSET('9. METAS'!$P$20,INT((ROW()-14)/2),0)))</f>
        <v/>
      </c>
      <c r="M374" s="197" t="str">
        <f ca="1">IF(MOD(ROW()-13,2)=0,IF(ISBLANK(OFFSET('10. SEGUIMIENTO 2025'!$Q$14,INT((ROW()-13)/2),0)),"",OFFSET('10. SEGUIMIENTO 2025'!$Q$14,INT((ROW()-13)/2),0)),IF(ISBLANK(OFFSET('9. METAS'!$Q$20,INT((ROW()-14)/2),0)),"",OFFSET('9. METAS'!$Q$20,INT((ROW()-14)/2),0)))</f>
        <v/>
      </c>
      <c r="N374" s="770"/>
      <c r="O374" s="772"/>
      <c r="P374" s="776"/>
    </row>
    <row r="375" spans="3:16">
      <c r="C375" s="756" t="str">
        <f ca="1">IF(ISBLANK(OFFSET('5. Pp (3 años)'!$C$45,INT((ROW()-13)/2),0)),"",OFFSET('5. Pp (3 años)'!$C$45,INT((ROW()-13)/2),0))</f>
        <v/>
      </c>
      <c r="D375" s="749" t="str">
        <f ca="1">IF(ISBLANK(OFFSET('5. Pp (3 años)'!$D$45,INT((ROW()-13)/2),0)),"",OFFSET('5. Pp (3 años)'!$D$45,INT((ROW()-13)/2),0))</f>
        <v/>
      </c>
      <c r="E375" s="749" t="str">
        <f ca="1">IF(ISBLANK(OFFSET('5. Pp (3 años)'!$E$45,INT((ROW()-13)/2),0)),"",OFFSET('5. Pp (3 años)'!$E$45,INT((ROW()-13)/2),0))</f>
        <v/>
      </c>
      <c r="F375" s="751" t="str">
        <f ca="1">IF(ISBLANK(OFFSET('5. Pp (3 años)'!$K$45,INT((ROW()-13)/2),0)),"",OFFSET('5. Pp (3 años)'!$K$45,INT((ROW()-13)/2),0))</f>
        <v/>
      </c>
      <c r="G375" s="753" t="str">
        <f ca="1">IF(ISBLANK(OFFSET('5. Pp (3 años)'!$H$45,INT((ROW()-13)/2),0)),"",OFFSET('5. Pp (3 años)'!$H$45,INT((ROW()-13)/2),0))</f>
        <v/>
      </c>
      <c r="H375" s="760" t="str">
        <f ca="1">IF(ISBLANK(OFFSET('9. METAS'!$K$20,INT((ROW()-13)/2),0)),"",OFFSET('9. METAS'!$K$20,INT((ROW()-13)/2),0))</f>
        <v/>
      </c>
      <c r="I375" s="763"/>
      <c r="J375" s="195">
        <f ca="1">IF(MOD(ROW()-13,2)=0,IF(ISBLANK(OFFSET('10. SEGUIMIENTO 2025'!$N$14,INT((ROW()-13)/2),0)),"",OFFSET('10. SEGUIMIENTO 2025'!$N$14,INT((ROW()-13)/2),0)),IF(ISBLANK(OFFSET('9. METAS'!$N$20,INT((ROW()-14)/2),0)),"",OFFSET('9. METAS'!$N$20,INT((ROW()-14)/2),0)))</f>
        <v>41</v>
      </c>
      <c r="K375" s="196" t="str">
        <f ca="1">IF(MOD(ROW()-13,2)=0,IF(ISBLANK(OFFSET('10. SEGUIMIENTO 2025'!$O$14,INT((ROW()-13)/2),0)),"",OFFSET('10. SEGUIMIENTO 2025'!$O$14,INT((ROW()-13)/2),0)),IF(ISBLANK(OFFSET('9. METAS'!$O$20,INT((ROW()-14)/2),0)),"",OFFSET('9. METAS'!$O$20,INT((ROW()-14)/2),0)))</f>
        <v/>
      </c>
      <c r="L375" s="196" t="str">
        <f ca="1">IF(MOD(ROW()-13,2)=0,IF(ISBLANK(OFFSET('10. SEGUIMIENTO 2025'!$P$14,INT((ROW()-13)/2),0)),"",OFFSET('10. SEGUIMIENTO 2025'!$P$14,INT((ROW()-13)/2),0)),IF(ISBLANK(OFFSET('9. METAS'!$P$20,INT((ROW()-14)/2),0)),"",OFFSET('9. METAS'!$P$20,INT((ROW()-14)/2),0)))</f>
        <v/>
      </c>
      <c r="M375" s="197" t="str">
        <f ca="1">IF(MOD(ROW()-13,2)=0,IF(ISBLANK(OFFSET('10. SEGUIMIENTO 2025'!$Q$14,INT((ROW()-13)/2),0)),"",OFFSET('10. SEGUIMIENTO 2025'!$Q$14,INT((ROW()-13)/2),0)),IF(ISBLANK(OFFSET('9. METAS'!$Q$20,INT((ROW()-14)/2),0)),"",OFFSET('9. METAS'!$Q$20,INT((ROW()-14)/2),0)))</f>
        <v/>
      </c>
      <c r="N375" s="769" t="str">
        <f ca="1">IFERROR(J375/J376,"ND")</f>
        <v>ND</v>
      </c>
      <c r="O375" s="771" t="str">
        <f ca="1">IFERROR(((J375)/H375),"ND")</f>
        <v>ND</v>
      </c>
      <c r="P375" s="775"/>
    </row>
    <row r="376" spans="3:16">
      <c r="C376" s="747"/>
      <c r="D376" s="749"/>
      <c r="E376" s="749"/>
      <c r="F376" s="751"/>
      <c r="G376" s="753"/>
      <c r="H376" s="760"/>
      <c r="I376" s="764"/>
      <c r="J376" s="195" t="str">
        <f ca="1">IF(MOD(ROW()-13,2)=0,IF(ISBLANK(OFFSET('10. SEGUIMIENTO 2025'!$N$14,INT((ROW()-13)/2),0)),"",OFFSET('10. SEGUIMIENTO 2025'!$N$14,INT((ROW()-13)/2),0)),IF(ISBLANK(OFFSET('9. METAS'!$N$20,INT((ROW()-14)/2),0)),"",OFFSET('9. METAS'!$N$20,INT((ROW()-14)/2),0)))</f>
        <v/>
      </c>
      <c r="K376" s="196" t="str">
        <f ca="1">IF(MOD(ROW()-13,2)=0,IF(ISBLANK(OFFSET('10. SEGUIMIENTO 2025'!$O$14,INT((ROW()-13)/2),0)),"",OFFSET('10. SEGUIMIENTO 2025'!$O$14,INT((ROW()-13)/2),0)),IF(ISBLANK(OFFSET('9. METAS'!$O$20,INT((ROW()-14)/2),0)),"",OFFSET('9. METAS'!$O$20,INT((ROW()-14)/2),0)))</f>
        <v/>
      </c>
      <c r="L376" s="196" t="str">
        <f ca="1">IF(MOD(ROW()-13,2)=0,IF(ISBLANK(OFFSET('10. SEGUIMIENTO 2025'!$P$14,INT((ROW()-13)/2),0)),"",OFFSET('10. SEGUIMIENTO 2025'!$P$14,INT((ROW()-13)/2),0)),IF(ISBLANK(OFFSET('9. METAS'!$P$20,INT((ROW()-14)/2),0)),"",OFFSET('9. METAS'!$P$20,INT((ROW()-14)/2),0)))</f>
        <v/>
      </c>
      <c r="M376" s="197" t="str">
        <f ca="1">IF(MOD(ROW()-13,2)=0,IF(ISBLANK(OFFSET('10. SEGUIMIENTO 2025'!$Q$14,INT((ROW()-13)/2),0)),"",OFFSET('10. SEGUIMIENTO 2025'!$Q$14,INT((ROW()-13)/2),0)),IF(ISBLANK(OFFSET('9. METAS'!$Q$20,INT((ROW()-14)/2),0)),"",OFFSET('9. METAS'!$Q$20,INT((ROW()-14)/2),0)))</f>
        <v/>
      </c>
      <c r="N376" s="770"/>
      <c r="O376" s="772"/>
      <c r="P376" s="776"/>
    </row>
    <row r="377" spans="3:16">
      <c r="C377" s="756" t="str">
        <f ca="1">IF(ISBLANK(OFFSET('5. Pp (3 años)'!$C$45,INT((ROW()-13)/2),0)),"",OFFSET('5. Pp (3 años)'!$C$45,INT((ROW()-13)/2),0))</f>
        <v/>
      </c>
      <c r="D377" s="749" t="str">
        <f ca="1">IF(ISBLANK(OFFSET('5. Pp (3 años)'!$D$45,INT((ROW()-13)/2),0)),"",OFFSET('5. Pp (3 años)'!$D$45,INT((ROW()-13)/2),0))</f>
        <v/>
      </c>
      <c r="E377" s="749" t="str">
        <f ca="1">IF(ISBLANK(OFFSET('5. Pp (3 años)'!$E$45,INT((ROW()-13)/2),0)),"",OFFSET('5. Pp (3 años)'!$E$45,INT((ROW()-13)/2),0))</f>
        <v/>
      </c>
      <c r="F377" s="751" t="str">
        <f ca="1">IF(ISBLANK(OFFSET('5. Pp (3 años)'!$K$45,INT((ROW()-13)/2),0)),"",OFFSET('5. Pp (3 años)'!$K$45,INT((ROW()-13)/2),0))</f>
        <v/>
      </c>
      <c r="G377" s="753" t="str">
        <f ca="1">IF(ISBLANK(OFFSET('5. Pp (3 años)'!$H$45,INT((ROW()-13)/2),0)),"",OFFSET('5. Pp (3 años)'!$H$45,INT((ROW()-13)/2),0))</f>
        <v/>
      </c>
      <c r="H377" s="760" t="str">
        <f ca="1">IF(ISBLANK(OFFSET('9. METAS'!$K$20,INT((ROW()-13)/2),0)),"",OFFSET('9. METAS'!$K$20,INT((ROW()-13)/2),0))</f>
        <v/>
      </c>
      <c r="I377" s="763"/>
      <c r="J377" s="195">
        <f ca="1">IF(MOD(ROW()-13,2)=0,IF(ISBLANK(OFFSET('10. SEGUIMIENTO 2025'!$N$14,INT((ROW()-13)/2),0)),"",OFFSET('10. SEGUIMIENTO 2025'!$N$14,INT((ROW()-13)/2),0)),IF(ISBLANK(OFFSET('9. METAS'!$N$20,INT((ROW()-14)/2),0)),"",OFFSET('9. METAS'!$N$20,INT((ROW()-14)/2),0)))</f>
        <v>41</v>
      </c>
      <c r="K377" s="196" t="str">
        <f ca="1">IF(MOD(ROW()-13,2)=0,IF(ISBLANK(OFFSET('10. SEGUIMIENTO 2025'!$O$14,INT((ROW()-13)/2),0)),"",OFFSET('10. SEGUIMIENTO 2025'!$O$14,INT((ROW()-13)/2),0)),IF(ISBLANK(OFFSET('9. METAS'!$O$20,INT((ROW()-14)/2),0)),"",OFFSET('9. METAS'!$O$20,INT((ROW()-14)/2),0)))</f>
        <v/>
      </c>
      <c r="L377" s="196" t="str">
        <f ca="1">IF(MOD(ROW()-13,2)=0,IF(ISBLANK(OFFSET('10. SEGUIMIENTO 2025'!$P$14,INT((ROW()-13)/2),0)),"",OFFSET('10. SEGUIMIENTO 2025'!$P$14,INT((ROW()-13)/2),0)),IF(ISBLANK(OFFSET('9. METAS'!$P$20,INT((ROW()-14)/2),0)),"",OFFSET('9. METAS'!$P$20,INT((ROW()-14)/2),0)))</f>
        <v/>
      </c>
      <c r="M377" s="197" t="str">
        <f ca="1">IF(MOD(ROW()-13,2)=0,IF(ISBLANK(OFFSET('10. SEGUIMIENTO 2025'!$Q$14,INT((ROW()-13)/2),0)),"",OFFSET('10. SEGUIMIENTO 2025'!$Q$14,INT((ROW()-13)/2),0)),IF(ISBLANK(OFFSET('9. METAS'!$Q$20,INT((ROW()-14)/2),0)),"",OFFSET('9. METAS'!$Q$20,INT((ROW()-14)/2),0)))</f>
        <v/>
      </c>
      <c r="N377" s="769" t="str">
        <f ca="1">IFERROR(J377/J378,"ND")</f>
        <v>ND</v>
      </c>
      <c r="O377" s="771" t="str">
        <f ca="1">IFERROR(((J377)/H377),"ND")</f>
        <v>ND</v>
      </c>
      <c r="P377" s="775"/>
    </row>
    <row r="378" spans="3:16">
      <c r="C378" s="747"/>
      <c r="D378" s="749"/>
      <c r="E378" s="749"/>
      <c r="F378" s="751"/>
      <c r="G378" s="753"/>
      <c r="H378" s="760"/>
      <c r="I378" s="764"/>
      <c r="J378" s="195" t="str">
        <f ca="1">IF(MOD(ROW()-13,2)=0,IF(ISBLANK(OFFSET('10. SEGUIMIENTO 2025'!$N$14,INT((ROW()-13)/2),0)),"",OFFSET('10. SEGUIMIENTO 2025'!$N$14,INT((ROW()-13)/2),0)),IF(ISBLANK(OFFSET('9. METAS'!$N$20,INT((ROW()-14)/2),0)),"",OFFSET('9. METAS'!$N$20,INT((ROW()-14)/2),0)))</f>
        <v/>
      </c>
      <c r="K378" s="196" t="str">
        <f ca="1">IF(MOD(ROW()-13,2)=0,IF(ISBLANK(OFFSET('10. SEGUIMIENTO 2025'!$O$14,INT((ROW()-13)/2),0)),"",OFFSET('10. SEGUIMIENTO 2025'!$O$14,INT((ROW()-13)/2),0)),IF(ISBLANK(OFFSET('9. METAS'!$O$20,INT((ROW()-14)/2),0)),"",OFFSET('9. METAS'!$O$20,INT((ROW()-14)/2),0)))</f>
        <v/>
      </c>
      <c r="L378" s="196" t="str">
        <f ca="1">IF(MOD(ROW()-13,2)=0,IF(ISBLANK(OFFSET('10. SEGUIMIENTO 2025'!$P$14,INT((ROW()-13)/2),0)),"",OFFSET('10. SEGUIMIENTO 2025'!$P$14,INT((ROW()-13)/2),0)),IF(ISBLANK(OFFSET('9. METAS'!$P$20,INT((ROW()-14)/2),0)),"",OFFSET('9. METAS'!$P$20,INT((ROW()-14)/2),0)))</f>
        <v/>
      </c>
      <c r="M378" s="197" t="str">
        <f ca="1">IF(MOD(ROW()-13,2)=0,IF(ISBLANK(OFFSET('10. SEGUIMIENTO 2025'!$Q$14,INT((ROW()-13)/2),0)),"",OFFSET('10. SEGUIMIENTO 2025'!$Q$14,INT((ROW()-13)/2),0)),IF(ISBLANK(OFFSET('9. METAS'!$Q$20,INT((ROW()-14)/2),0)),"",OFFSET('9. METAS'!$Q$20,INT((ROW()-14)/2),0)))</f>
        <v/>
      </c>
      <c r="N378" s="770"/>
      <c r="O378" s="772"/>
      <c r="P378" s="776"/>
    </row>
    <row r="379" spans="3:16">
      <c r="C379" s="756" t="str">
        <f ca="1">IF(ISBLANK(OFFSET('5. Pp (3 años)'!$C$45,INT((ROW()-13)/2),0)),"",OFFSET('5. Pp (3 años)'!$C$45,INT((ROW()-13)/2),0))</f>
        <v/>
      </c>
      <c r="D379" s="749" t="str">
        <f ca="1">IF(ISBLANK(OFFSET('5. Pp (3 años)'!$D$45,INT((ROW()-13)/2),0)),"",OFFSET('5. Pp (3 años)'!$D$45,INT((ROW()-13)/2),0))</f>
        <v/>
      </c>
      <c r="E379" s="749" t="str">
        <f ca="1">IF(ISBLANK(OFFSET('5. Pp (3 años)'!$E$45,INT((ROW()-13)/2),0)),"",OFFSET('5. Pp (3 años)'!$E$45,INT((ROW()-13)/2),0))</f>
        <v/>
      </c>
      <c r="F379" s="751" t="str">
        <f ca="1">IF(ISBLANK(OFFSET('5. Pp (3 años)'!$K$45,INT((ROW()-13)/2),0)),"",OFFSET('5. Pp (3 años)'!$K$45,INT((ROW()-13)/2),0))</f>
        <v/>
      </c>
      <c r="G379" s="753" t="str">
        <f ca="1">IF(ISBLANK(OFFSET('5. Pp (3 años)'!$H$45,INT((ROW()-13)/2),0)),"",OFFSET('5. Pp (3 años)'!$H$45,INT((ROW()-13)/2),0))</f>
        <v/>
      </c>
      <c r="H379" s="760" t="str">
        <f ca="1">IF(ISBLANK(OFFSET('9. METAS'!$K$20,INT((ROW()-13)/2),0)),"",OFFSET('9. METAS'!$K$20,INT((ROW()-13)/2),0))</f>
        <v/>
      </c>
      <c r="I379" s="763"/>
      <c r="J379" s="195">
        <f ca="1">IF(MOD(ROW()-13,2)=0,IF(ISBLANK(OFFSET('10. SEGUIMIENTO 2025'!$N$14,INT((ROW()-13)/2),0)),"",OFFSET('10. SEGUIMIENTO 2025'!$N$14,INT((ROW()-13)/2),0)),IF(ISBLANK(OFFSET('9. METAS'!$N$20,INT((ROW()-14)/2),0)),"",OFFSET('9. METAS'!$N$20,INT((ROW()-14)/2),0)))</f>
        <v>41</v>
      </c>
      <c r="K379" s="196" t="str">
        <f ca="1">IF(MOD(ROW()-13,2)=0,IF(ISBLANK(OFFSET('10. SEGUIMIENTO 2025'!$O$14,INT((ROW()-13)/2),0)),"",OFFSET('10. SEGUIMIENTO 2025'!$O$14,INT((ROW()-13)/2),0)),IF(ISBLANK(OFFSET('9. METAS'!$O$20,INT((ROW()-14)/2),0)),"",OFFSET('9. METAS'!$O$20,INT((ROW()-14)/2),0)))</f>
        <v/>
      </c>
      <c r="L379" s="196" t="str">
        <f ca="1">IF(MOD(ROW()-13,2)=0,IF(ISBLANK(OFFSET('10. SEGUIMIENTO 2025'!$P$14,INT((ROW()-13)/2),0)),"",OFFSET('10. SEGUIMIENTO 2025'!$P$14,INT((ROW()-13)/2),0)),IF(ISBLANK(OFFSET('9. METAS'!$P$20,INT((ROW()-14)/2),0)),"",OFFSET('9. METAS'!$P$20,INT((ROW()-14)/2),0)))</f>
        <v/>
      </c>
      <c r="M379" s="197" t="str">
        <f ca="1">IF(MOD(ROW()-13,2)=0,IF(ISBLANK(OFFSET('10. SEGUIMIENTO 2025'!$Q$14,INT((ROW()-13)/2),0)),"",OFFSET('10. SEGUIMIENTO 2025'!$Q$14,INT((ROW()-13)/2),0)),IF(ISBLANK(OFFSET('9. METAS'!$Q$20,INT((ROW()-14)/2),0)),"",OFFSET('9. METAS'!$Q$20,INT((ROW()-14)/2),0)))</f>
        <v/>
      </c>
      <c r="N379" s="769" t="str">
        <f ca="1">IFERROR(J379/J380,"ND")</f>
        <v>ND</v>
      </c>
      <c r="O379" s="771" t="str">
        <f ca="1">IFERROR(((J379)/H379),"ND")</f>
        <v>ND</v>
      </c>
      <c r="P379" s="775"/>
    </row>
    <row r="380" spans="3:16">
      <c r="C380" s="747"/>
      <c r="D380" s="749"/>
      <c r="E380" s="749"/>
      <c r="F380" s="751"/>
      <c r="G380" s="753"/>
      <c r="H380" s="760"/>
      <c r="I380" s="764"/>
      <c r="J380" s="195" t="str">
        <f ca="1">IF(MOD(ROW()-13,2)=0,IF(ISBLANK(OFFSET('10. SEGUIMIENTO 2025'!$N$14,INT((ROW()-13)/2),0)),"",OFFSET('10. SEGUIMIENTO 2025'!$N$14,INT((ROW()-13)/2),0)),IF(ISBLANK(OFFSET('9. METAS'!$N$20,INT((ROW()-14)/2),0)),"",OFFSET('9. METAS'!$N$20,INT((ROW()-14)/2),0)))</f>
        <v/>
      </c>
      <c r="K380" s="196" t="str">
        <f ca="1">IF(MOD(ROW()-13,2)=0,IF(ISBLANK(OFFSET('10. SEGUIMIENTO 2025'!$O$14,INT((ROW()-13)/2),0)),"",OFFSET('10. SEGUIMIENTO 2025'!$O$14,INT((ROW()-13)/2),0)),IF(ISBLANK(OFFSET('9. METAS'!$O$20,INT((ROW()-14)/2),0)),"",OFFSET('9. METAS'!$O$20,INT((ROW()-14)/2),0)))</f>
        <v/>
      </c>
      <c r="L380" s="196" t="str">
        <f ca="1">IF(MOD(ROW()-13,2)=0,IF(ISBLANK(OFFSET('10. SEGUIMIENTO 2025'!$P$14,INT((ROW()-13)/2),0)),"",OFFSET('10. SEGUIMIENTO 2025'!$P$14,INT((ROW()-13)/2),0)),IF(ISBLANK(OFFSET('9. METAS'!$P$20,INT((ROW()-14)/2),0)),"",OFFSET('9. METAS'!$P$20,INT((ROW()-14)/2),0)))</f>
        <v/>
      </c>
      <c r="M380" s="197" t="str">
        <f ca="1">IF(MOD(ROW()-13,2)=0,IF(ISBLANK(OFFSET('10. SEGUIMIENTO 2025'!$Q$14,INT((ROW()-13)/2),0)),"",OFFSET('10. SEGUIMIENTO 2025'!$Q$14,INT((ROW()-13)/2),0)),IF(ISBLANK(OFFSET('9. METAS'!$Q$20,INT((ROW()-14)/2),0)),"",OFFSET('9. METAS'!$Q$20,INT((ROW()-14)/2),0)))</f>
        <v/>
      </c>
      <c r="N380" s="770"/>
      <c r="O380" s="772"/>
      <c r="P380" s="776"/>
    </row>
    <row r="381" spans="3:16">
      <c r="C381" s="756" t="str">
        <f ca="1">IF(ISBLANK(OFFSET('5. Pp (3 años)'!$C$45,INT((ROW()-13)/2),0)),"",OFFSET('5. Pp (3 años)'!$C$45,INT((ROW()-13)/2),0))</f>
        <v/>
      </c>
      <c r="D381" s="749" t="str">
        <f ca="1">IF(ISBLANK(OFFSET('5. Pp (3 años)'!$D$45,INT((ROW()-13)/2),0)),"",OFFSET('5. Pp (3 años)'!$D$45,INT((ROW()-13)/2),0))</f>
        <v/>
      </c>
      <c r="E381" s="749" t="str">
        <f ca="1">IF(ISBLANK(OFFSET('5. Pp (3 años)'!$E$45,INT((ROW()-13)/2),0)),"",OFFSET('5. Pp (3 años)'!$E$45,INT((ROW()-13)/2),0))</f>
        <v/>
      </c>
      <c r="F381" s="751" t="str">
        <f ca="1">IF(ISBLANK(OFFSET('5. Pp (3 años)'!$K$45,INT((ROW()-13)/2),0)),"",OFFSET('5. Pp (3 años)'!$K$45,INT((ROW()-13)/2),0))</f>
        <v/>
      </c>
      <c r="G381" s="753" t="str">
        <f ca="1">IF(ISBLANK(OFFSET('5. Pp (3 años)'!$H$45,INT((ROW()-13)/2),0)),"",OFFSET('5. Pp (3 años)'!$H$45,INT((ROW()-13)/2),0))</f>
        <v/>
      </c>
      <c r="H381" s="760" t="str">
        <f ca="1">IF(ISBLANK(OFFSET('9. METAS'!$K$20,INT((ROW()-13)/2),0)),"",OFFSET('9. METAS'!$K$20,INT((ROW()-13)/2),0))</f>
        <v/>
      </c>
      <c r="I381" s="763"/>
      <c r="J381" s="195">
        <f ca="1">IF(MOD(ROW()-13,2)=0,IF(ISBLANK(OFFSET('10. SEGUIMIENTO 2025'!$N$14,INT((ROW()-13)/2),0)),"",OFFSET('10. SEGUIMIENTO 2025'!$N$14,INT((ROW()-13)/2),0)),IF(ISBLANK(OFFSET('9. METAS'!$N$20,INT((ROW()-14)/2),0)),"",OFFSET('9. METAS'!$N$20,INT((ROW()-14)/2),0)))</f>
        <v>41</v>
      </c>
      <c r="K381" s="196" t="str">
        <f ca="1">IF(MOD(ROW()-13,2)=0,IF(ISBLANK(OFFSET('10. SEGUIMIENTO 2025'!$O$14,INT((ROW()-13)/2),0)),"",OFFSET('10. SEGUIMIENTO 2025'!$O$14,INT((ROW()-13)/2),0)),IF(ISBLANK(OFFSET('9. METAS'!$O$20,INT((ROW()-14)/2),0)),"",OFFSET('9. METAS'!$O$20,INT((ROW()-14)/2),0)))</f>
        <v/>
      </c>
      <c r="L381" s="196" t="str">
        <f ca="1">IF(MOD(ROW()-13,2)=0,IF(ISBLANK(OFFSET('10. SEGUIMIENTO 2025'!$P$14,INT((ROW()-13)/2),0)),"",OFFSET('10. SEGUIMIENTO 2025'!$P$14,INT((ROW()-13)/2),0)),IF(ISBLANK(OFFSET('9. METAS'!$P$20,INT((ROW()-14)/2),0)),"",OFFSET('9. METAS'!$P$20,INT((ROW()-14)/2),0)))</f>
        <v/>
      </c>
      <c r="M381" s="197" t="str">
        <f ca="1">IF(MOD(ROW()-13,2)=0,IF(ISBLANK(OFFSET('10. SEGUIMIENTO 2025'!$Q$14,INT((ROW()-13)/2),0)),"",OFFSET('10. SEGUIMIENTO 2025'!$Q$14,INT((ROW()-13)/2),0)),IF(ISBLANK(OFFSET('9. METAS'!$Q$20,INT((ROW()-14)/2),0)),"",OFFSET('9. METAS'!$Q$20,INT((ROW()-14)/2),0)))</f>
        <v/>
      </c>
      <c r="N381" s="769" t="str">
        <f ca="1">IFERROR(J381/J382,"ND")</f>
        <v>ND</v>
      </c>
      <c r="O381" s="771" t="str">
        <f ca="1">IFERROR(((J381)/H381),"ND")</f>
        <v>ND</v>
      </c>
      <c r="P381" s="775"/>
    </row>
    <row r="382" spans="3:16">
      <c r="C382" s="747"/>
      <c r="D382" s="749"/>
      <c r="E382" s="749"/>
      <c r="F382" s="751"/>
      <c r="G382" s="753"/>
      <c r="H382" s="760"/>
      <c r="I382" s="764"/>
      <c r="J382" s="195" t="str">
        <f ca="1">IF(MOD(ROW()-13,2)=0,IF(ISBLANK(OFFSET('10. SEGUIMIENTO 2025'!$N$14,INT((ROW()-13)/2),0)),"",OFFSET('10. SEGUIMIENTO 2025'!$N$14,INT((ROW()-13)/2),0)),IF(ISBLANK(OFFSET('9. METAS'!$N$20,INT((ROW()-14)/2),0)),"",OFFSET('9. METAS'!$N$20,INT((ROW()-14)/2),0)))</f>
        <v/>
      </c>
      <c r="K382" s="196" t="str">
        <f ca="1">IF(MOD(ROW()-13,2)=0,IF(ISBLANK(OFFSET('10. SEGUIMIENTO 2025'!$O$14,INT((ROW()-13)/2),0)),"",OFFSET('10. SEGUIMIENTO 2025'!$O$14,INT((ROW()-13)/2),0)),IF(ISBLANK(OFFSET('9. METAS'!$O$20,INT((ROW()-14)/2),0)),"",OFFSET('9. METAS'!$O$20,INT((ROW()-14)/2),0)))</f>
        <v/>
      </c>
      <c r="L382" s="196" t="str">
        <f ca="1">IF(MOD(ROW()-13,2)=0,IF(ISBLANK(OFFSET('10. SEGUIMIENTO 2025'!$P$14,INT((ROW()-13)/2),0)),"",OFFSET('10. SEGUIMIENTO 2025'!$P$14,INT((ROW()-13)/2),0)),IF(ISBLANK(OFFSET('9. METAS'!$P$20,INT((ROW()-14)/2),0)),"",OFFSET('9. METAS'!$P$20,INT((ROW()-14)/2),0)))</f>
        <v/>
      </c>
      <c r="M382" s="197" t="str">
        <f ca="1">IF(MOD(ROW()-13,2)=0,IF(ISBLANK(OFFSET('10. SEGUIMIENTO 2025'!$Q$14,INT((ROW()-13)/2),0)),"",OFFSET('10. SEGUIMIENTO 2025'!$Q$14,INT((ROW()-13)/2),0)),IF(ISBLANK(OFFSET('9. METAS'!$Q$20,INT((ROW()-14)/2),0)),"",OFFSET('9. METAS'!$Q$20,INT((ROW()-14)/2),0)))</f>
        <v/>
      </c>
      <c r="N382" s="770"/>
      <c r="O382" s="772"/>
      <c r="P382" s="776"/>
    </row>
    <row r="383" spans="3:16">
      <c r="C383" s="756" t="str">
        <f ca="1">IF(ISBLANK(OFFSET('5. Pp (3 años)'!$C$45,INT((ROW()-13)/2),0)),"",OFFSET('5. Pp (3 años)'!$C$45,INT((ROW()-13)/2),0))</f>
        <v/>
      </c>
      <c r="D383" s="749" t="str">
        <f ca="1">IF(ISBLANK(OFFSET('5. Pp (3 años)'!$D$45,INT((ROW()-13)/2),0)),"",OFFSET('5. Pp (3 años)'!$D$45,INT((ROW()-13)/2),0))</f>
        <v/>
      </c>
      <c r="E383" s="749" t="str">
        <f ca="1">IF(ISBLANK(OFFSET('5. Pp (3 años)'!$E$45,INT((ROW()-13)/2),0)),"",OFFSET('5. Pp (3 años)'!$E$45,INT((ROW()-13)/2),0))</f>
        <v/>
      </c>
      <c r="F383" s="751" t="str">
        <f ca="1">IF(ISBLANK(OFFSET('5. Pp (3 años)'!$K$45,INT((ROW()-13)/2),0)),"",OFFSET('5. Pp (3 años)'!$K$45,INT((ROW()-13)/2),0))</f>
        <v/>
      </c>
      <c r="G383" s="753" t="str">
        <f ca="1">IF(ISBLANK(OFFSET('5. Pp (3 años)'!$H$45,INT((ROW()-13)/2),0)),"",OFFSET('5. Pp (3 años)'!$H$45,INT((ROW()-13)/2),0))</f>
        <v/>
      </c>
      <c r="H383" s="760" t="str">
        <f ca="1">IF(ISBLANK(OFFSET('9. METAS'!$K$20,INT((ROW()-13)/2),0)),"",OFFSET('9. METAS'!$K$20,INT((ROW()-13)/2),0))</f>
        <v/>
      </c>
      <c r="I383" s="763"/>
      <c r="J383" s="195">
        <f ca="1">IF(MOD(ROW()-13,2)=0,IF(ISBLANK(OFFSET('10. SEGUIMIENTO 2025'!$N$14,INT((ROW()-13)/2),0)),"",OFFSET('10. SEGUIMIENTO 2025'!$N$14,INT((ROW()-13)/2),0)),IF(ISBLANK(OFFSET('9. METAS'!$N$20,INT((ROW()-14)/2),0)),"",OFFSET('9. METAS'!$N$20,INT((ROW()-14)/2),0)))</f>
        <v>41</v>
      </c>
      <c r="K383" s="196" t="str">
        <f ca="1">IF(MOD(ROW()-13,2)=0,IF(ISBLANK(OFFSET('10. SEGUIMIENTO 2025'!$O$14,INT((ROW()-13)/2),0)),"",OFFSET('10. SEGUIMIENTO 2025'!$O$14,INT((ROW()-13)/2),0)),IF(ISBLANK(OFFSET('9. METAS'!$O$20,INT((ROW()-14)/2),0)),"",OFFSET('9. METAS'!$O$20,INT((ROW()-14)/2),0)))</f>
        <v/>
      </c>
      <c r="L383" s="196" t="str">
        <f ca="1">IF(MOD(ROW()-13,2)=0,IF(ISBLANK(OFFSET('10. SEGUIMIENTO 2025'!$P$14,INT((ROW()-13)/2),0)),"",OFFSET('10. SEGUIMIENTO 2025'!$P$14,INT((ROW()-13)/2),0)),IF(ISBLANK(OFFSET('9. METAS'!$P$20,INT((ROW()-14)/2),0)),"",OFFSET('9. METAS'!$P$20,INT((ROW()-14)/2),0)))</f>
        <v/>
      </c>
      <c r="M383" s="197" t="str">
        <f ca="1">IF(MOD(ROW()-13,2)=0,IF(ISBLANK(OFFSET('10. SEGUIMIENTO 2025'!$Q$14,INT((ROW()-13)/2),0)),"",OFFSET('10. SEGUIMIENTO 2025'!$Q$14,INT((ROW()-13)/2),0)),IF(ISBLANK(OFFSET('9. METAS'!$Q$20,INT((ROW()-14)/2),0)),"",OFFSET('9. METAS'!$Q$20,INT((ROW()-14)/2),0)))</f>
        <v/>
      </c>
      <c r="N383" s="769" t="str">
        <f ca="1">IFERROR(J383/J384,"ND")</f>
        <v>ND</v>
      </c>
      <c r="O383" s="771" t="str">
        <f ca="1">IFERROR(((J383)/H383),"ND")</f>
        <v>ND</v>
      </c>
      <c r="P383" s="775"/>
    </row>
    <row r="384" spans="3:16">
      <c r="C384" s="747"/>
      <c r="D384" s="749"/>
      <c r="E384" s="749"/>
      <c r="F384" s="751"/>
      <c r="G384" s="753"/>
      <c r="H384" s="760"/>
      <c r="I384" s="764"/>
      <c r="J384" s="195" t="str">
        <f ca="1">IF(MOD(ROW()-13,2)=0,IF(ISBLANK(OFFSET('10. SEGUIMIENTO 2025'!$N$14,INT((ROW()-13)/2),0)),"",OFFSET('10. SEGUIMIENTO 2025'!$N$14,INT((ROW()-13)/2),0)),IF(ISBLANK(OFFSET('9. METAS'!$N$20,INT((ROW()-14)/2),0)),"",OFFSET('9. METAS'!$N$20,INT((ROW()-14)/2),0)))</f>
        <v/>
      </c>
      <c r="K384" s="196" t="str">
        <f ca="1">IF(MOD(ROW()-13,2)=0,IF(ISBLANK(OFFSET('10. SEGUIMIENTO 2025'!$O$14,INT((ROW()-13)/2),0)),"",OFFSET('10. SEGUIMIENTO 2025'!$O$14,INT((ROW()-13)/2),0)),IF(ISBLANK(OFFSET('9. METAS'!$O$20,INT((ROW()-14)/2),0)),"",OFFSET('9. METAS'!$O$20,INT((ROW()-14)/2),0)))</f>
        <v/>
      </c>
      <c r="L384" s="196" t="str">
        <f ca="1">IF(MOD(ROW()-13,2)=0,IF(ISBLANK(OFFSET('10. SEGUIMIENTO 2025'!$P$14,INT((ROW()-13)/2),0)),"",OFFSET('10. SEGUIMIENTO 2025'!$P$14,INT((ROW()-13)/2),0)),IF(ISBLANK(OFFSET('9. METAS'!$P$20,INT((ROW()-14)/2),0)),"",OFFSET('9. METAS'!$P$20,INT((ROW()-14)/2),0)))</f>
        <v/>
      </c>
      <c r="M384" s="197" t="str">
        <f ca="1">IF(MOD(ROW()-13,2)=0,IF(ISBLANK(OFFSET('10. SEGUIMIENTO 2025'!$Q$14,INT((ROW()-13)/2),0)),"",OFFSET('10. SEGUIMIENTO 2025'!$Q$14,INT((ROW()-13)/2),0)),IF(ISBLANK(OFFSET('9. METAS'!$Q$20,INT((ROW()-14)/2),0)),"",OFFSET('9. METAS'!$Q$20,INT((ROW()-14)/2),0)))</f>
        <v/>
      </c>
      <c r="N384" s="770"/>
      <c r="O384" s="772"/>
      <c r="P384" s="776"/>
    </row>
    <row r="385" spans="3:16">
      <c r="C385" s="756" t="str">
        <f ca="1">IF(ISBLANK(OFFSET('5. Pp (3 años)'!$C$45,INT((ROW()-13)/2),0)),"",OFFSET('5. Pp (3 años)'!$C$45,INT((ROW()-13)/2),0))</f>
        <v/>
      </c>
      <c r="D385" s="749" t="str">
        <f ca="1">IF(ISBLANK(OFFSET('5. Pp (3 años)'!$D$45,INT((ROW()-13)/2),0)),"",OFFSET('5. Pp (3 años)'!$D$45,INT((ROW()-13)/2),0))</f>
        <v/>
      </c>
      <c r="E385" s="749" t="str">
        <f ca="1">IF(ISBLANK(OFFSET('5. Pp (3 años)'!$E$45,INT((ROW()-13)/2),0)),"",OFFSET('5. Pp (3 años)'!$E$45,INT((ROW()-13)/2),0))</f>
        <v/>
      </c>
      <c r="F385" s="751" t="str">
        <f ca="1">IF(ISBLANK(OFFSET('5. Pp (3 años)'!$K$45,INT((ROW()-13)/2),0)),"",OFFSET('5. Pp (3 años)'!$K$45,INT((ROW()-13)/2),0))</f>
        <v/>
      </c>
      <c r="G385" s="753" t="str">
        <f ca="1">IF(ISBLANK(OFFSET('5. Pp (3 años)'!$H$45,INT((ROW()-13)/2),0)),"",OFFSET('5. Pp (3 años)'!$H$45,INT((ROW()-13)/2),0))</f>
        <v/>
      </c>
      <c r="H385" s="760" t="str">
        <f ca="1">IF(ISBLANK(OFFSET('9. METAS'!$K$20,INT((ROW()-13)/2),0)),"",OFFSET('9. METAS'!$K$20,INT((ROW()-13)/2),0))</f>
        <v/>
      </c>
      <c r="I385" s="763"/>
      <c r="J385" s="195">
        <f ca="1">IF(MOD(ROW()-13,2)=0,IF(ISBLANK(OFFSET('10. SEGUIMIENTO 2025'!$N$14,INT((ROW()-13)/2),0)),"",OFFSET('10. SEGUIMIENTO 2025'!$N$14,INT((ROW()-13)/2),0)),IF(ISBLANK(OFFSET('9. METAS'!$N$20,INT((ROW()-14)/2),0)),"",OFFSET('9. METAS'!$N$20,INT((ROW()-14)/2),0)))</f>
        <v>41</v>
      </c>
      <c r="K385" s="196" t="str">
        <f ca="1">IF(MOD(ROW()-13,2)=0,IF(ISBLANK(OFFSET('10. SEGUIMIENTO 2025'!$O$14,INT((ROW()-13)/2),0)),"",OFFSET('10. SEGUIMIENTO 2025'!$O$14,INT((ROW()-13)/2),0)),IF(ISBLANK(OFFSET('9. METAS'!$O$20,INT((ROW()-14)/2),0)),"",OFFSET('9. METAS'!$O$20,INT((ROW()-14)/2),0)))</f>
        <v/>
      </c>
      <c r="L385" s="196" t="str">
        <f ca="1">IF(MOD(ROW()-13,2)=0,IF(ISBLANK(OFFSET('10. SEGUIMIENTO 2025'!$P$14,INT((ROW()-13)/2),0)),"",OFFSET('10. SEGUIMIENTO 2025'!$P$14,INT((ROW()-13)/2),0)),IF(ISBLANK(OFFSET('9. METAS'!$P$20,INT((ROW()-14)/2),0)),"",OFFSET('9. METAS'!$P$20,INT((ROW()-14)/2),0)))</f>
        <v/>
      </c>
      <c r="M385" s="197" t="str">
        <f ca="1">IF(MOD(ROW()-13,2)=0,IF(ISBLANK(OFFSET('10. SEGUIMIENTO 2025'!$Q$14,INT((ROW()-13)/2),0)),"",OFFSET('10. SEGUIMIENTO 2025'!$Q$14,INT((ROW()-13)/2),0)),IF(ISBLANK(OFFSET('9. METAS'!$Q$20,INT((ROW()-14)/2),0)),"",OFFSET('9. METAS'!$Q$20,INT((ROW()-14)/2),0)))</f>
        <v/>
      </c>
      <c r="N385" s="769" t="str">
        <f ca="1">IFERROR(J385/J386,"ND")</f>
        <v>ND</v>
      </c>
      <c r="O385" s="771" t="str">
        <f ca="1">IFERROR(((J385)/H385),"ND")</f>
        <v>ND</v>
      </c>
      <c r="P385" s="775"/>
    </row>
    <row r="386" spans="3:16">
      <c r="C386" s="747"/>
      <c r="D386" s="749"/>
      <c r="E386" s="749"/>
      <c r="F386" s="751"/>
      <c r="G386" s="753"/>
      <c r="H386" s="760"/>
      <c r="I386" s="764"/>
      <c r="J386" s="195" t="str">
        <f ca="1">IF(MOD(ROW()-13,2)=0,IF(ISBLANK(OFFSET('10. SEGUIMIENTO 2025'!$N$14,INT((ROW()-13)/2),0)),"",OFFSET('10. SEGUIMIENTO 2025'!$N$14,INT((ROW()-13)/2),0)),IF(ISBLANK(OFFSET('9. METAS'!$N$20,INT((ROW()-14)/2),0)),"",OFFSET('9. METAS'!$N$20,INT((ROW()-14)/2),0)))</f>
        <v/>
      </c>
      <c r="K386" s="196" t="str">
        <f ca="1">IF(MOD(ROW()-13,2)=0,IF(ISBLANK(OFFSET('10. SEGUIMIENTO 2025'!$O$14,INT((ROW()-13)/2),0)),"",OFFSET('10. SEGUIMIENTO 2025'!$O$14,INT((ROW()-13)/2),0)),IF(ISBLANK(OFFSET('9. METAS'!$O$20,INT((ROW()-14)/2),0)),"",OFFSET('9. METAS'!$O$20,INT((ROW()-14)/2),0)))</f>
        <v/>
      </c>
      <c r="L386" s="196" t="str">
        <f ca="1">IF(MOD(ROW()-13,2)=0,IF(ISBLANK(OFFSET('10. SEGUIMIENTO 2025'!$P$14,INT((ROW()-13)/2),0)),"",OFFSET('10. SEGUIMIENTO 2025'!$P$14,INT((ROW()-13)/2),0)),IF(ISBLANK(OFFSET('9. METAS'!$P$20,INT((ROW()-14)/2),0)),"",OFFSET('9. METAS'!$P$20,INT((ROW()-14)/2),0)))</f>
        <v/>
      </c>
      <c r="M386" s="197" t="str">
        <f ca="1">IF(MOD(ROW()-13,2)=0,IF(ISBLANK(OFFSET('10. SEGUIMIENTO 2025'!$Q$14,INT((ROW()-13)/2),0)),"",OFFSET('10. SEGUIMIENTO 2025'!$Q$14,INT((ROW()-13)/2),0)),IF(ISBLANK(OFFSET('9. METAS'!$Q$20,INT((ROW()-14)/2),0)),"",OFFSET('9. METAS'!$Q$20,INT((ROW()-14)/2),0)))</f>
        <v/>
      </c>
      <c r="N386" s="770"/>
      <c r="O386" s="772"/>
      <c r="P386" s="776"/>
    </row>
    <row r="387" spans="3:16">
      <c r="C387" s="756" t="str">
        <f ca="1">IF(ISBLANK(OFFSET('5. Pp (3 años)'!$C$45,INT((ROW()-13)/2),0)),"",OFFSET('5. Pp (3 años)'!$C$45,INT((ROW()-13)/2),0))</f>
        <v/>
      </c>
      <c r="D387" s="749" t="str">
        <f ca="1">IF(ISBLANK(OFFSET('5. Pp (3 años)'!$D$45,INT((ROW()-13)/2),0)),"",OFFSET('5. Pp (3 años)'!$D$45,INT((ROW()-13)/2),0))</f>
        <v/>
      </c>
      <c r="E387" s="749" t="str">
        <f ca="1">IF(ISBLANK(OFFSET('5. Pp (3 años)'!$E$45,INT((ROW()-13)/2),0)),"",OFFSET('5. Pp (3 años)'!$E$45,INT((ROW()-13)/2),0))</f>
        <v/>
      </c>
      <c r="F387" s="751" t="str">
        <f ca="1">IF(ISBLANK(OFFSET('5. Pp (3 años)'!$K$45,INT((ROW()-13)/2),0)),"",OFFSET('5. Pp (3 años)'!$K$45,INT((ROW()-13)/2),0))</f>
        <v/>
      </c>
      <c r="G387" s="753" t="str">
        <f ca="1">IF(ISBLANK(OFFSET('5. Pp (3 años)'!$H$45,INT((ROW()-13)/2),0)),"",OFFSET('5. Pp (3 años)'!$H$45,INT((ROW()-13)/2),0))</f>
        <v/>
      </c>
      <c r="H387" s="760" t="str">
        <f ca="1">IF(ISBLANK(OFFSET('9. METAS'!$K$20,INT((ROW()-13)/2),0)),"",OFFSET('9. METAS'!$K$20,INT((ROW()-13)/2),0))</f>
        <v/>
      </c>
      <c r="I387" s="763"/>
      <c r="J387" s="195">
        <f ca="1">IF(MOD(ROW()-13,2)=0,IF(ISBLANK(OFFSET('10. SEGUIMIENTO 2025'!$N$14,INT((ROW()-13)/2),0)),"",OFFSET('10. SEGUIMIENTO 2025'!$N$14,INT((ROW()-13)/2),0)),IF(ISBLANK(OFFSET('9. METAS'!$N$20,INT((ROW()-14)/2),0)),"",OFFSET('9. METAS'!$N$20,INT((ROW()-14)/2),0)))</f>
        <v>41</v>
      </c>
      <c r="K387" s="196" t="str">
        <f ca="1">IF(MOD(ROW()-13,2)=0,IF(ISBLANK(OFFSET('10. SEGUIMIENTO 2025'!$O$14,INT((ROW()-13)/2),0)),"",OFFSET('10. SEGUIMIENTO 2025'!$O$14,INT((ROW()-13)/2),0)),IF(ISBLANK(OFFSET('9. METAS'!$O$20,INT((ROW()-14)/2),0)),"",OFFSET('9. METAS'!$O$20,INT((ROW()-14)/2),0)))</f>
        <v/>
      </c>
      <c r="L387" s="196" t="str">
        <f ca="1">IF(MOD(ROW()-13,2)=0,IF(ISBLANK(OFFSET('10. SEGUIMIENTO 2025'!$P$14,INT((ROW()-13)/2),0)),"",OFFSET('10. SEGUIMIENTO 2025'!$P$14,INT((ROW()-13)/2),0)),IF(ISBLANK(OFFSET('9. METAS'!$P$20,INT((ROW()-14)/2),0)),"",OFFSET('9. METAS'!$P$20,INT((ROW()-14)/2),0)))</f>
        <v/>
      </c>
      <c r="M387" s="197" t="str">
        <f ca="1">IF(MOD(ROW()-13,2)=0,IF(ISBLANK(OFFSET('10. SEGUIMIENTO 2025'!$Q$14,INT((ROW()-13)/2),0)),"",OFFSET('10. SEGUIMIENTO 2025'!$Q$14,INT((ROW()-13)/2),0)),IF(ISBLANK(OFFSET('9. METAS'!$Q$20,INT((ROW()-14)/2),0)),"",OFFSET('9. METAS'!$Q$20,INT((ROW()-14)/2),0)))</f>
        <v/>
      </c>
      <c r="N387" s="769" t="str">
        <f ca="1">IFERROR(J387/J388,"ND")</f>
        <v>ND</v>
      </c>
      <c r="O387" s="771" t="str">
        <f ca="1">IFERROR(((J387)/H387),"ND")</f>
        <v>ND</v>
      </c>
      <c r="P387" s="775"/>
    </row>
    <row r="388" spans="3:16">
      <c r="C388" s="747"/>
      <c r="D388" s="749"/>
      <c r="E388" s="749"/>
      <c r="F388" s="751"/>
      <c r="G388" s="753"/>
      <c r="H388" s="760"/>
      <c r="I388" s="764"/>
      <c r="J388" s="195" t="str">
        <f ca="1">IF(MOD(ROW()-13,2)=0,IF(ISBLANK(OFFSET('10. SEGUIMIENTO 2025'!$N$14,INT((ROW()-13)/2),0)),"",OFFSET('10. SEGUIMIENTO 2025'!$N$14,INT((ROW()-13)/2),0)),IF(ISBLANK(OFFSET('9. METAS'!$N$20,INT((ROW()-14)/2),0)),"",OFFSET('9. METAS'!$N$20,INT((ROW()-14)/2),0)))</f>
        <v/>
      </c>
      <c r="K388" s="196" t="str">
        <f ca="1">IF(MOD(ROW()-13,2)=0,IF(ISBLANK(OFFSET('10. SEGUIMIENTO 2025'!$O$14,INT((ROW()-13)/2),0)),"",OFFSET('10. SEGUIMIENTO 2025'!$O$14,INT((ROW()-13)/2),0)),IF(ISBLANK(OFFSET('9. METAS'!$O$20,INT((ROW()-14)/2),0)),"",OFFSET('9. METAS'!$O$20,INT((ROW()-14)/2),0)))</f>
        <v/>
      </c>
      <c r="L388" s="196" t="str">
        <f ca="1">IF(MOD(ROW()-13,2)=0,IF(ISBLANK(OFFSET('10. SEGUIMIENTO 2025'!$P$14,INT((ROW()-13)/2),0)),"",OFFSET('10. SEGUIMIENTO 2025'!$P$14,INT((ROW()-13)/2),0)),IF(ISBLANK(OFFSET('9. METAS'!$P$20,INT((ROW()-14)/2),0)),"",OFFSET('9. METAS'!$P$20,INT((ROW()-14)/2),0)))</f>
        <v/>
      </c>
      <c r="M388" s="197" t="str">
        <f ca="1">IF(MOD(ROW()-13,2)=0,IF(ISBLANK(OFFSET('10. SEGUIMIENTO 2025'!$Q$14,INT((ROW()-13)/2),0)),"",OFFSET('10. SEGUIMIENTO 2025'!$Q$14,INT((ROW()-13)/2),0)),IF(ISBLANK(OFFSET('9. METAS'!$Q$20,INT((ROW()-14)/2),0)),"",OFFSET('9. METAS'!$Q$20,INT((ROW()-14)/2),0)))</f>
        <v/>
      </c>
      <c r="N388" s="770"/>
      <c r="O388" s="772"/>
      <c r="P388" s="776"/>
    </row>
    <row r="389" spans="3:16">
      <c r="C389" s="756" t="str">
        <f ca="1">IF(ISBLANK(OFFSET('5. Pp (3 años)'!$C$45,INT((ROW()-13)/2),0)),"",OFFSET('5. Pp (3 años)'!$C$45,INT((ROW()-13)/2),0))</f>
        <v/>
      </c>
      <c r="D389" s="749" t="str">
        <f ca="1">IF(ISBLANK(OFFSET('5. Pp (3 años)'!$D$45,INT((ROW()-13)/2),0)),"",OFFSET('5. Pp (3 años)'!$D$45,INT((ROW()-13)/2),0))</f>
        <v/>
      </c>
      <c r="E389" s="749" t="str">
        <f ca="1">IF(ISBLANK(OFFSET('5. Pp (3 años)'!$E$45,INT((ROW()-13)/2),0)),"",OFFSET('5. Pp (3 años)'!$E$45,INT((ROW()-13)/2),0))</f>
        <v/>
      </c>
      <c r="F389" s="751" t="str">
        <f ca="1">IF(ISBLANK(OFFSET('5. Pp (3 años)'!$K$45,INT((ROW()-13)/2),0)),"",OFFSET('5. Pp (3 años)'!$K$45,INT((ROW()-13)/2),0))</f>
        <v/>
      </c>
      <c r="G389" s="753" t="str">
        <f ca="1">IF(ISBLANK(OFFSET('5. Pp (3 años)'!$H$45,INT((ROW()-13)/2),0)),"",OFFSET('5. Pp (3 años)'!$H$45,INT((ROW()-13)/2),0))</f>
        <v/>
      </c>
      <c r="H389" s="760" t="str">
        <f ca="1">IF(ISBLANK(OFFSET('9. METAS'!$K$20,INT((ROW()-13)/2),0)),"",OFFSET('9. METAS'!$K$20,INT((ROW()-13)/2),0))</f>
        <v/>
      </c>
      <c r="I389" s="763"/>
      <c r="J389" s="195">
        <f ca="1">IF(MOD(ROW()-13,2)=0,IF(ISBLANK(OFFSET('10. SEGUIMIENTO 2025'!$N$14,INT((ROW()-13)/2),0)),"",OFFSET('10. SEGUIMIENTO 2025'!$N$14,INT((ROW()-13)/2),0)),IF(ISBLANK(OFFSET('9. METAS'!$N$20,INT((ROW()-14)/2),0)),"",OFFSET('9. METAS'!$N$20,INT((ROW()-14)/2),0)))</f>
        <v>41</v>
      </c>
      <c r="K389" s="196" t="str">
        <f ca="1">IF(MOD(ROW()-13,2)=0,IF(ISBLANK(OFFSET('10. SEGUIMIENTO 2025'!$O$14,INT((ROW()-13)/2),0)),"",OFFSET('10. SEGUIMIENTO 2025'!$O$14,INT((ROW()-13)/2),0)),IF(ISBLANK(OFFSET('9. METAS'!$O$20,INT((ROW()-14)/2),0)),"",OFFSET('9. METAS'!$O$20,INT((ROW()-14)/2),0)))</f>
        <v/>
      </c>
      <c r="L389" s="196" t="str">
        <f ca="1">IF(MOD(ROW()-13,2)=0,IF(ISBLANK(OFFSET('10. SEGUIMIENTO 2025'!$P$14,INT((ROW()-13)/2),0)),"",OFFSET('10. SEGUIMIENTO 2025'!$P$14,INT((ROW()-13)/2),0)),IF(ISBLANK(OFFSET('9. METAS'!$P$20,INT((ROW()-14)/2),0)),"",OFFSET('9. METAS'!$P$20,INT((ROW()-14)/2),0)))</f>
        <v/>
      </c>
      <c r="M389" s="197" t="str">
        <f ca="1">IF(MOD(ROW()-13,2)=0,IF(ISBLANK(OFFSET('10. SEGUIMIENTO 2025'!$Q$14,INT((ROW()-13)/2),0)),"",OFFSET('10. SEGUIMIENTO 2025'!$Q$14,INT((ROW()-13)/2),0)),IF(ISBLANK(OFFSET('9. METAS'!$Q$20,INT((ROW()-14)/2),0)),"",OFFSET('9. METAS'!$Q$20,INT((ROW()-14)/2),0)))</f>
        <v/>
      </c>
      <c r="N389" s="769" t="str">
        <f ca="1">IFERROR(J389/J390,"ND")</f>
        <v>ND</v>
      </c>
      <c r="O389" s="771" t="str">
        <f ca="1">IFERROR(((J389)/H389),"ND")</f>
        <v>ND</v>
      </c>
      <c r="P389" s="775"/>
    </row>
    <row r="390" spans="3:16">
      <c r="C390" s="747"/>
      <c r="D390" s="749"/>
      <c r="E390" s="749"/>
      <c r="F390" s="751"/>
      <c r="G390" s="753"/>
      <c r="H390" s="760"/>
      <c r="I390" s="764"/>
      <c r="J390" s="195" t="str">
        <f ca="1">IF(MOD(ROW()-13,2)=0,IF(ISBLANK(OFFSET('10. SEGUIMIENTO 2025'!$N$14,INT((ROW()-13)/2),0)),"",OFFSET('10. SEGUIMIENTO 2025'!$N$14,INT((ROW()-13)/2),0)),IF(ISBLANK(OFFSET('9. METAS'!$N$20,INT((ROW()-14)/2),0)),"",OFFSET('9. METAS'!$N$20,INT((ROW()-14)/2),0)))</f>
        <v/>
      </c>
      <c r="K390" s="196" t="str">
        <f ca="1">IF(MOD(ROW()-13,2)=0,IF(ISBLANK(OFFSET('10. SEGUIMIENTO 2025'!$O$14,INT((ROW()-13)/2),0)),"",OFFSET('10. SEGUIMIENTO 2025'!$O$14,INT((ROW()-13)/2),0)),IF(ISBLANK(OFFSET('9. METAS'!$O$20,INT((ROW()-14)/2),0)),"",OFFSET('9. METAS'!$O$20,INT((ROW()-14)/2),0)))</f>
        <v/>
      </c>
      <c r="L390" s="196" t="str">
        <f ca="1">IF(MOD(ROW()-13,2)=0,IF(ISBLANK(OFFSET('10. SEGUIMIENTO 2025'!$P$14,INT((ROW()-13)/2),0)),"",OFFSET('10. SEGUIMIENTO 2025'!$P$14,INT((ROW()-13)/2),0)),IF(ISBLANK(OFFSET('9. METAS'!$P$20,INT((ROW()-14)/2),0)),"",OFFSET('9. METAS'!$P$20,INT((ROW()-14)/2),0)))</f>
        <v/>
      </c>
      <c r="M390" s="197" t="str">
        <f ca="1">IF(MOD(ROW()-13,2)=0,IF(ISBLANK(OFFSET('10. SEGUIMIENTO 2025'!$Q$14,INT((ROW()-13)/2),0)),"",OFFSET('10. SEGUIMIENTO 2025'!$Q$14,INT((ROW()-13)/2),0)),IF(ISBLANK(OFFSET('9. METAS'!$Q$20,INT((ROW()-14)/2),0)),"",OFFSET('9. METAS'!$Q$20,INT((ROW()-14)/2),0)))</f>
        <v/>
      </c>
      <c r="N390" s="770"/>
      <c r="O390" s="772"/>
      <c r="P390" s="776"/>
    </row>
    <row r="391" spans="3:16">
      <c r="C391" s="756" t="str">
        <f ca="1">IF(ISBLANK(OFFSET('5. Pp (3 años)'!$C$45,INT((ROW()-13)/2),0)),"",OFFSET('5. Pp (3 años)'!$C$45,INT((ROW()-13)/2),0))</f>
        <v/>
      </c>
      <c r="D391" s="749" t="str">
        <f ca="1">IF(ISBLANK(OFFSET('5. Pp (3 años)'!$D$45,INT((ROW()-13)/2),0)),"",OFFSET('5. Pp (3 años)'!$D$45,INT((ROW()-13)/2),0))</f>
        <v/>
      </c>
      <c r="E391" s="749" t="str">
        <f ca="1">IF(ISBLANK(OFFSET('5. Pp (3 años)'!$E$45,INT((ROW()-13)/2),0)),"",OFFSET('5. Pp (3 años)'!$E$45,INT((ROW()-13)/2),0))</f>
        <v/>
      </c>
      <c r="F391" s="751" t="str">
        <f ca="1">IF(ISBLANK(OFFSET('5. Pp (3 años)'!$K$45,INT((ROW()-13)/2),0)),"",OFFSET('5. Pp (3 años)'!$K$45,INT((ROW()-13)/2),0))</f>
        <v/>
      </c>
      <c r="G391" s="753" t="str">
        <f ca="1">IF(ISBLANK(OFFSET('5. Pp (3 años)'!$H$45,INT((ROW()-13)/2),0)),"",OFFSET('5. Pp (3 años)'!$H$45,INT((ROW()-13)/2),0))</f>
        <v/>
      </c>
      <c r="H391" s="760" t="str">
        <f ca="1">IF(ISBLANK(OFFSET('9. METAS'!$K$20,INT((ROW()-13)/2),0)),"",OFFSET('9. METAS'!$K$20,INT((ROW()-13)/2),0))</f>
        <v/>
      </c>
      <c r="I391" s="763"/>
      <c r="J391" s="195">
        <f ca="1">IF(MOD(ROW()-13,2)=0,IF(ISBLANK(OFFSET('10. SEGUIMIENTO 2025'!$N$14,INT((ROW()-13)/2),0)),"",OFFSET('10. SEGUIMIENTO 2025'!$N$14,INT((ROW()-13)/2),0)),IF(ISBLANK(OFFSET('9. METAS'!$N$20,INT((ROW()-14)/2),0)),"",OFFSET('9. METAS'!$N$20,INT((ROW()-14)/2),0)))</f>
        <v>41</v>
      </c>
      <c r="K391" s="196" t="str">
        <f ca="1">IF(MOD(ROW()-13,2)=0,IF(ISBLANK(OFFSET('10. SEGUIMIENTO 2025'!$O$14,INT((ROW()-13)/2),0)),"",OFFSET('10. SEGUIMIENTO 2025'!$O$14,INT((ROW()-13)/2),0)),IF(ISBLANK(OFFSET('9. METAS'!$O$20,INT((ROW()-14)/2),0)),"",OFFSET('9. METAS'!$O$20,INT((ROW()-14)/2),0)))</f>
        <v/>
      </c>
      <c r="L391" s="196" t="str">
        <f ca="1">IF(MOD(ROW()-13,2)=0,IF(ISBLANK(OFFSET('10. SEGUIMIENTO 2025'!$P$14,INT((ROW()-13)/2),0)),"",OFFSET('10. SEGUIMIENTO 2025'!$P$14,INT((ROW()-13)/2),0)),IF(ISBLANK(OFFSET('9. METAS'!$P$20,INT((ROW()-14)/2),0)),"",OFFSET('9. METAS'!$P$20,INT((ROW()-14)/2),0)))</f>
        <v/>
      </c>
      <c r="M391" s="197" t="str">
        <f ca="1">IF(MOD(ROW()-13,2)=0,IF(ISBLANK(OFFSET('10. SEGUIMIENTO 2025'!$Q$14,INT((ROW()-13)/2),0)),"",OFFSET('10. SEGUIMIENTO 2025'!$Q$14,INT((ROW()-13)/2),0)),IF(ISBLANK(OFFSET('9. METAS'!$Q$20,INT((ROW()-14)/2),0)),"",OFFSET('9. METAS'!$Q$20,INT((ROW()-14)/2),0)))</f>
        <v/>
      </c>
      <c r="N391" s="769" t="str">
        <f ca="1">IFERROR(J391/J392,"ND")</f>
        <v>ND</v>
      </c>
      <c r="O391" s="771" t="str">
        <f ca="1">IFERROR(((J391)/H391),"ND")</f>
        <v>ND</v>
      </c>
      <c r="P391" s="775"/>
    </row>
    <row r="392" spans="3:16">
      <c r="C392" s="747"/>
      <c r="D392" s="749"/>
      <c r="E392" s="749"/>
      <c r="F392" s="751"/>
      <c r="G392" s="753"/>
      <c r="H392" s="760"/>
      <c r="I392" s="764"/>
      <c r="J392" s="195" t="str">
        <f ca="1">IF(MOD(ROW()-13,2)=0,IF(ISBLANK(OFFSET('10. SEGUIMIENTO 2025'!$N$14,INT((ROW()-13)/2),0)),"",OFFSET('10. SEGUIMIENTO 2025'!$N$14,INT((ROW()-13)/2),0)),IF(ISBLANK(OFFSET('9. METAS'!$N$20,INT((ROW()-14)/2),0)),"",OFFSET('9. METAS'!$N$20,INT((ROW()-14)/2),0)))</f>
        <v/>
      </c>
      <c r="K392" s="196" t="str">
        <f ca="1">IF(MOD(ROW()-13,2)=0,IF(ISBLANK(OFFSET('10. SEGUIMIENTO 2025'!$O$14,INT((ROW()-13)/2),0)),"",OFFSET('10. SEGUIMIENTO 2025'!$O$14,INT((ROW()-13)/2),0)),IF(ISBLANK(OFFSET('9. METAS'!$O$20,INT((ROW()-14)/2),0)),"",OFFSET('9. METAS'!$O$20,INT((ROW()-14)/2),0)))</f>
        <v/>
      </c>
      <c r="L392" s="196" t="str">
        <f ca="1">IF(MOD(ROW()-13,2)=0,IF(ISBLANK(OFFSET('10. SEGUIMIENTO 2025'!$P$14,INT((ROW()-13)/2),0)),"",OFFSET('10. SEGUIMIENTO 2025'!$P$14,INT((ROW()-13)/2),0)),IF(ISBLANK(OFFSET('9. METAS'!$P$20,INT((ROW()-14)/2),0)),"",OFFSET('9. METAS'!$P$20,INT((ROW()-14)/2),0)))</f>
        <v/>
      </c>
      <c r="M392" s="197" t="str">
        <f ca="1">IF(MOD(ROW()-13,2)=0,IF(ISBLANK(OFFSET('10. SEGUIMIENTO 2025'!$Q$14,INT((ROW()-13)/2),0)),"",OFFSET('10. SEGUIMIENTO 2025'!$Q$14,INT((ROW()-13)/2),0)),IF(ISBLANK(OFFSET('9. METAS'!$Q$20,INT((ROW()-14)/2),0)),"",OFFSET('9. METAS'!$Q$20,INT((ROW()-14)/2),0)))</f>
        <v/>
      </c>
      <c r="N392" s="770"/>
      <c r="O392" s="772"/>
      <c r="P392" s="776"/>
    </row>
    <row r="393" spans="3:16">
      <c r="C393" s="756" t="str">
        <f ca="1">IF(ISBLANK(OFFSET('5. Pp (3 años)'!$C$45,INT((ROW()-13)/2),0)),"",OFFSET('5. Pp (3 años)'!$C$45,INT((ROW()-13)/2),0))</f>
        <v/>
      </c>
      <c r="D393" s="749" t="str">
        <f ca="1">IF(ISBLANK(OFFSET('5. Pp (3 años)'!$D$45,INT((ROW()-13)/2),0)),"",OFFSET('5. Pp (3 años)'!$D$45,INT((ROW()-13)/2),0))</f>
        <v/>
      </c>
      <c r="E393" s="749" t="str">
        <f ca="1">IF(ISBLANK(OFFSET('5. Pp (3 años)'!$E$45,INT((ROW()-13)/2),0)),"",OFFSET('5. Pp (3 años)'!$E$45,INT((ROW()-13)/2),0))</f>
        <v/>
      </c>
      <c r="F393" s="751" t="str">
        <f ca="1">IF(ISBLANK(OFFSET('5. Pp (3 años)'!$K$45,INT((ROW()-13)/2),0)),"",OFFSET('5. Pp (3 años)'!$K$45,INT((ROW()-13)/2),0))</f>
        <v/>
      </c>
      <c r="G393" s="753" t="str">
        <f ca="1">IF(ISBLANK(OFFSET('5. Pp (3 años)'!$H$45,INT((ROW()-13)/2),0)),"",OFFSET('5. Pp (3 años)'!$H$45,INT((ROW()-13)/2),0))</f>
        <v/>
      </c>
      <c r="H393" s="760" t="str">
        <f ca="1">IF(ISBLANK(OFFSET('9. METAS'!$K$20,INT((ROW()-13)/2),0)),"",OFFSET('9. METAS'!$K$20,INT((ROW()-13)/2),0))</f>
        <v/>
      </c>
      <c r="I393" s="763"/>
      <c r="J393" s="195">
        <f ca="1">IF(MOD(ROW()-13,2)=0,IF(ISBLANK(OFFSET('10. SEGUIMIENTO 2025'!$N$14,INT((ROW()-13)/2),0)),"",OFFSET('10. SEGUIMIENTO 2025'!$N$14,INT((ROW()-13)/2),0)),IF(ISBLANK(OFFSET('9. METAS'!$N$20,INT((ROW()-14)/2),0)),"",OFFSET('9. METAS'!$N$20,INT((ROW()-14)/2),0)))</f>
        <v>41</v>
      </c>
      <c r="K393" s="196" t="str">
        <f ca="1">IF(MOD(ROW()-13,2)=0,IF(ISBLANK(OFFSET('10. SEGUIMIENTO 2025'!$O$14,INT((ROW()-13)/2),0)),"",OFFSET('10. SEGUIMIENTO 2025'!$O$14,INT((ROW()-13)/2),0)),IF(ISBLANK(OFFSET('9. METAS'!$O$20,INT((ROW()-14)/2),0)),"",OFFSET('9. METAS'!$O$20,INT((ROW()-14)/2),0)))</f>
        <v/>
      </c>
      <c r="L393" s="196" t="str">
        <f ca="1">IF(MOD(ROW()-13,2)=0,IF(ISBLANK(OFFSET('10. SEGUIMIENTO 2025'!$P$14,INT((ROW()-13)/2),0)),"",OFFSET('10. SEGUIMIENTO 2025'!$P$14,INT((ROW()-13)/2),0)),IF(ISBLANK(OFFSET('9. METAS'!$P$20,INT((ROW()-14)/2),0)),"",OFFSET('9. METAS'!$P$20,INT((ROW()-14)/2),0)))</f>
        <v/>
      </c>
      <c r="M393" s="197" t="str">
        <f ca="1">IF(MOD(ROW()-13,2)=0,IF(ISBLANK(OFFSET('10. SEGUIMIENTO 2025'!$Q$14,INT((ROW()-13)/2),0)),"",OFFSET('10. SEGUIMIENTO 2025'!$Q$14,INT((ROW()-13)/2),0)),IF(ISBLANK(OFFSET('9. METAS'!$Q$20,INT((ROW()-14)/2),0)),"",OFFSET('9. METAS'!$Q$20,INT((ROW()-14)/2),0)))</f>
        <v/>
      </c>
      <c r="N393" s="769" t="str">
        <f ca="1">IFERROR(J393/J394,"ND")</f>
        <v>ND</v>
      </c>
      <c r="O393" s="771" t="str">
        <f ca="1">IFERROR(((J393)/H393),"ND")</f>
        <v>ND</v>
      </c>
      <c r="P393" s="775"/>
    </row>
    <row r="394" spans="3:16">
      <c r="C394" s="747"/>
      <c r="D394" s="749"/>
      <c r="E394" s="749"/>
      <c r="F394" s="751"/>
      <c r="G394" s="753"/>
      <c r="H394" s="760"/>
      <c r="I394" s="764"/>
      <c r="J394" s="195" t="str">
        <f ca="1">IF(MOD(ROW()-13,2)=0,IF(ISBLANK(OFFSET('10. SEGUIMIENTO 2025'!$N$14,INT((ROW()-13)/2),0)),"",OFFSET('10. SEGUIMIENTO 2025'!$N$14,INT((ROW()-13)/2),0)),IF(ISBLANK(OFFSET('9. METAS'!$N$20,INT((ROW()-14)/2),0)),"",OFFSET('9. METAS'!$N$20,INT((ROW()-14)/2),0)))</f>
        <v/>
      </c>
      <c r="K394" s="196" t="str">
        <f ca="1">IF(MOD(ROW()-13,2)=0,IF(ISBLANK(OFFSET('10. SEGUIMIENTO 2025'!$O$14,INT((ROW()-13)/2),0)),"",OFFSET('10. SEGUIMIENTO 2025'!$O$14,INT((ROW()-13)/2),0)),IF(ISBLANK(OFFSET('9. METAS'!$O$20,INT((ROW()-14)/2),0)),"",OFFSET('9. METAS'!$O$20,INT((ROW()-14)/2),0)))</f>
        <v/>
      </c>
      <c r="L394" s="196" t="str">
        <f ca="1">IF(MOD(ROW()-13,2)=0,IF(ISBLANK(OFFSET('10. SEGUIMIENTO 2025'!$P$14,INT((ROW()-13)/2),0)),"",OFFSET('10. SEGUIMIENTO 2025'!$P$14,INT((ROW()-13)/2),0)),IF(ISBLANK(OFFSET('9. METAS'!$P$20,INT((ROW()-14)/2),0)),"",OFFSET('9. METAS'!$P$20,INT((ROW()-14)/2),0)))</f>
        <v/>
      </c>
      <c r="M394" s="197" t="str">
        <f ca="1">IF(MOD(ROW()-13,2)=0,IF(ISBLANK(OFFSET('10. SEGUIMIENTO 2025'!$Q$14,INT((ROW()-13)/2),0)),"",OFFSET('10. SEGUIMIENTO 2025'!$Q$14,INT((ROW()-13)/2),0)),IF(ISBLANK(OFFSET('9. METAS'!$Q$20,INT((ROW()-14)/2),0)),"",OFFSET('9. METAS'!$Q$20,INT((ROW()-14)/2),0)))</f>
        <v/>
      </c>
      <c r="N394" s="770"/>
      <c r="O394" s="772"/>
      <c r="P394" s="776"/>
    </row>
    <row r="395" spans="3:16">
      <c r="C395" s="756" t="str">
        <f ca="1">IF(ISBLANK(OFFSET('5. Pp (3 años)'!$C$45,INT((ROW()-13)/2),0)),"",OFFSET('5. Pp (3 años)'!$C$45,INT((ROW()-13)/2),0))</f>
        <v/>
      </c>
      <c r="D395" s="749" t="str">
        <f ca="1">IF(ISBLANK(OFFSET('5. Pp (3 años)'!$D$45,INT((ROW()-13)/2),0)),"",OFFSET('5. Pp (3 años)'!$D$45,INT((ROW()-13)/2),0))</f>
        <v/>
      </c>
      <c r="E395" s="749" t="str">
        <f ca="1">IF(ISBLANK(OFFSET('5. Pp (3 años)'!$E$45,INT((ROW()-13)/2),0)),"",OFFSET('5. Pp (3 años)'!$E$45,INT((ROW()-13)/2),0))</f>
        <v/>
      </c>
      <c r="F395" s="751" t="str">
        <f ca="1">IF(ISBLANK(OFFSET('5. Pp (3 años)'!$K$45,INT((ROW()-13)/2),0)),"",OFFSET('5. Pp (3 años)'!$K$45,INT((ROW()-13)/2),0))</f>
        <v/>
      </c>
      <c r="G395" s="753" t="str">
        <f ca="1">IF(ISBLANK(OFFSET('5. Pp (3 años)'!$H$45,INT((ROW()-13)/2),0)),"",OFFSET('5. Pp (3 años)'!$H$45,INT((ROW()-13)/2),0))</f>
        <v/>
      </c>
      <c r="H395" s="760" t="str">
        <f ca="1">IF(ISBLANK(OFFSET('9. METAS'!$K$20,INT((ROW()-13)/2),0)),"",OFFSET('9. METAS'!$K$20,INT((ROW()-13)/2),0))</f>
        <v/>
      </c>
      <c r="I395" s="763"/>
      <c r="J395" s="195">
        <f ca="1">IF(MOD(ROW()-13,2)=0,IF(ISBLANK(OFFSET('10. SEGUIMIENTO 2025'!$N$14,INT((ROW()-13)/2),0)),"",OFFSET('10. SEGUIMIENTO 2025'!$N$14,INT((ROW()-13)/2),0)),IF(ISBLANK(OFFSET('9. METAS'!$N$20,INT((ROW()-14)/2),0)),"",OFFSET('9. METAS'!$N$20,INT((ROW()-14)/2),0)))</f>
        <v>41</v>
      </c>
      <c r="K395" s="196" t="str">
        <f ca="1">IF(MOD(ROW()-13,2)=0,IF(ISBLANK(OFFSET('10. SEGUIMIENTO 2025'!$O$14,INT((ROW()-13)/2),0)),"",OFFSET('10. SEGUIMIENTO 2025'!$O$14,INT((ROW()-13)/2),0)),IF(ISBLANK(OFFSET('9. METAS'!$O$20,INT((ROW()-14)/2),0)),"",OFFSET('9. METAS'!$O$20,INT((ROW()-14)/2),0)))</f>
        <v/>
      </c>
      <c r="L395" s="196" t="str">
        <f ca="1">IF(MOD(ROW()-13,2)=0,IF(ISBLANK(OFFSET('10. SEGUIMIENTO 2025'!$P$14,INT((ROW()-13)/2),0)),"",OFFSET('10. SEGUIMIENTO 2025'!$P$14,INT((ROW()-13)/2),0)),IF(ISBLANK(OFFSET('9. METAS'!$P$20,INT((ROW()-14)/2),0)),"",OFFSET('9. METAS'!$P$20,INT((ROW()-14)/2),0)))</f>
        <v/>
      </c>
      <c r="M395" s="197" t="str">
        <f ca="1">IF(MOD(ROW()-13,2)=0,IF(ISBLANK(OFFSET('10. SEGUIMIENTO 2025'!$Q$14,INT((ROW()-13)/2),0)),"",OFFSET('10. SEGUIMIENTO 2025'!$Q$14,INT((ROW()-13)/2),0)),IF(ISBLANK(OFFSET('9. METAS'!$Q$20,INT((ROW()-14)/2),0)),"",OFFSET('9. METAS'!$Q$20,INT((ROW()-14)/2),0)))</f>
        <v/>
      </c>
      <c r="N395" s="769" t="str">
        <f ca="1">IFERROR(J395/J396,"ND")</f>
        <v>ND</v>
      </c>
      <c r="O395" s="771" t="str">
        <f ca="1">IFERROR(((J395)/H395),"ND")</f>
        <v>ND</v>
      </c>
      <c r="P395" s="775"/>
    </row>
    <row r="396" spans="3:16">
      <c r="C396" s="747"/>
      <c r="D396" s="749"/>
      <c r="E396" s="749"/>
      <c r="F396" s="751"/>
      <c r="G396" s="753"/>
      <c r="H396" s="760"/>
      <c r="I396" s="764"/>
      <c r="J396" s="195" t="str">
        <f ca="1">IF(MOD(ROW()-13,2)=0,IF(ISBLANK(OFFSET('10. SEGUIMIENTO 2025'!$N$14,INT((ROW()-13)/2),0)),"",OFFSET('10. SEGUIMIENTO 2025'!$N$14,INT((ROW()-13)/2),0)),IF(ISBLANK(OFFSET('9. METAS'!$N$20,INT((ROW()-14)/2),0)),"",OFFSET('9. METAS'!$N$20,INT((ROW()-14)/2),0)))</f>
        <v/>
      </c>
      <c r="K396" s="196" t="str">
        <f ca="1">IF(MOD(ROW()-13,2)=0,IF(ISBLANK(OFFSET('10. SEGUIMIENTO 2025'!$O$14,INT((ROW()-13)/2),0)),"",OFFSET('10. SEGUIMIENTO 2025'!$O$14,INT((ROW()-13)/2),0)),IF(ISBLANK(OFFSET('9. METAS'!$O$20,INT((ROW()-14)/2),0)),"",OFFSET('9. METAS'!$O$20,INT((ROW()-14)/2),0)))</f>
        <v/>
      </c>
      <c r="L396" s="196" t="str">
        <f ca="1">IF(MOD(ROW()-13,2)=0,IF(ISBLANK(OFFSET('10. SEGUIMIENTO 2025'!$P$14,INT((ROW()-13)/2),0)),"",OFFSET('10. SEGUIMIENTO 2025'!$P$14,INT((ROW()-13)/2),0)),IF(ISBLANK(OFFSET('9. METAS'!$P$20,INT((ROW()-14)/2),0)),"",OFFSET('9. METAS'!$P$20,INT((ROW()-14)/2),0)))</f>
        <v/>
      </c>
      <c r="M396" s="197" t="str">
        <f ca="1">IF(MOD(ROW()-13,2)=0,IF(ISBLANK(OFFSET('10. SEGUIMIENTO 2025'!$Q$14,INT((ROW()-13)/2),0)),"",OFFSET('10. SEGUIMIENTO 2025'!$Q$14,INT((ROW()-13)/2),0)),IF(ISBLANK(OFFSET('9. METAS'!$Q$20,INT((ROW()-14)/2),0)),"",OFFSET('9. METAS'!$Q$20,INT((ROW()-14)/2),0)))</f>
        <v/>
      </c>
      <c r="N396" s="770"/>
      <c r="O396" s="772"/>
      <c r="P396" s="776"/>
    </row>
    <row r="397" spans="3:16">
      <c r="C397" s="756" t="str">
        <f ca="1">IF(ISBLANK(OFFSET('5. Pp (3 años)'!$C$45,INT((ROW()-13)/2),0)),"",OFFSET('5. Pp (3 años)'!$C$45,INT((ROW()-13)/2),0))</f>
        <v/>
      </c>
      <c r="D397" s="749" t="str">
        <f ca="1">IF(ISBLANK(OFFSET('5. Pp (3 años)'!$D$45,INT((ROW()-13)/2),0)),"",OFFSET('5. Pp (3 años)'!$D$45,INT((ROW()-13)/2),0))</f>
        <v/>
      </c>
      <c r="E397" s="749" t="str">
        <f ca="1">IF(ISBLANK(OFFSET('5. Pp (3 años)'!$E$45,INT((ROW()-13)/2),0)),"",OFFSET('5. Pp (3 años)'!$E$45,INT((ROW()-13)/2),0))</f>
        <v/>
      </c>
      <c r="F397" s="751" t="str">
        <f ca="1">IF(ISBLANK(OFFSET('5. Pp (3 años)'!$K$45,INT((ROW()-13)/2),0)),"",OFFSET('5. Pp (3 años)'!$K$45,INT((ROW()-13)/2),0))</f>
        <v/>
      </c>
      <c r="G397" s="753" t="str">
        <f ca="1">IF(ISBLANK(OFFSET('5. Pp (3 años)'!$H$45,INT((ROW()-13)/2),0)),"",OFFSET('5. Pp (3 años)'!$H$45,INT((ROW()-13)/2),0))</f>
        <v/>
      </c>
      <c r="H397" s="760" t="str">
        <f ca="1">IF(ISBLANK(OFFSET('9. METAS'!$K$20,INT((ROW()-13)/2),0)),"",OFFSET('9. METAS'!$K$20,INT((ROW()-13)/2),0))</f>
        <v/>
      </c>
      <c r="I397" s="763"/>
      <c r="J397" s="195">
        <f ca="1">IF(MOD(ROW()-13,2)=0,IF(ISBLANK(OFFSET('10. SEGUIMIENTO 2025'!$N$14,INT((ROW()-13)/2),0)),"",OFFSET('10. SEGUIMIENTO 2025'!$N$14,INT((ROW()-13)/2),0)),IF(ISBLANK(OFFSET('9. METAS'!$N$20,INT((ROW()-14)/2),0)),"",OFFSET('9. METAS'!$N$20,INT((ROW()-14)/2),0)))</f>
        <v>41</v>
      </c>
      <c r="K397" s="196" t="str">
        <f ca="1">IF(MOD(ROW()-13,2)=0,IF(ISBLANK(OFFSET('10. SEGUIMIENTO 2025'!$O$14,INT((ROW()-13)/2),0)),"",OFFSET('10. SEGUIMIENTO 2025'!$O$14,INT((ROW()-13)/2),0)),IF(ISBLANK(OFFSET('9. METAS'!$O$20,INT((ROW()-14)/2),0)),"",OFFSET('9. METAS'!$O$20,INT((ROW()-14)/2),0)))</f>
        <v/>
      </c>
      <c r="L397" s="196" t="str">
        <f ca="1">IF(MOD(ROW()-13,2)=0,IF(ISBLANK(OFFSET('10. SEGUIMIENTO 2025'!$P$14,INT((ROW()-13)/2),0)),"",OFFSET('10. SEGUIMIENTO 2025'!$P$14,INT((ROW()-13)/2),0)),IF(ISBLANK(OFFSET('9. METAS'!$P$20,INT((ROW()-14)/2),0)),"",OFFSET('9. METAS'!$P$20,INT((ROW()-14)/2),0)))</f>
        <v/>
      </c>
      <c r="M397" s="197" t="str">
        <f ca="1">IF(MOD(ROW()-13,2)=0,IF(ISBLANK(OFFSET('10. SEGUIMIENTO 2025'!$Q$14,INT((ROW()-13)/2),0)),"",OFFSET('10. SEGUIMIENTO 2025'!$Q$14,INT((ROW()-13)/2),0)),IF(ISBLANK(OFFSET('9. METAS'!$Q$20,INT((ROW()-14)/2),0)),"",OFFSET('9. METAS'!$Q$20,INT((ROW()-14)/2),0)))</f>
        <v/>
      </c>
      <c r="N397" s="769" t="str">
        <f ca="1">IFERROR(J397/J398,"ND")</f>
        <v>ND</v>
      </c>
      <c r="O397" s="771" t="str">
        <f ca="1">IFERROR(((J397)/H397),"ND")</f>
        <v>ND</v>
      </c>
      <c r="P397" s="775"/>
    </row>
    <row r="398" spans="3:16">
      <c r="C398" s="747"/>
      <c r="D398" s="749"/>
      <c r="E398" s="749"/>
      <c r="F398" s="751"/>
      <c r="G398" s="753"/>
      <c r="H398" s="760"/>
      <c r="I398" s="764"/>
      <c r="J398" s="195" t="str">
        <f ca="1">IF(MOD(ROW()-13,2)=0,IF(ISBLANK(OFFSET('10. SEGUIMIENTO 2025'!$N$14,INT((ROW()-13)/2),0)),"",OFFSET('10. SEGUIMIENTO 2025'!$N$14,INT((ROW()-13)/2),0)),IF(ISBLANK(OFFSET('9. METAS'!$N$20,INT((ROW()-14)/2),0)),"",OFFSET('9. METAS'!$N$20,INT((ROW()-14)/2),0)))</f>
        <v/>
      </c>
      <c r="K398" s="196" t="str">
        <f ca="1">IF(MOD(ROW()-13,2)=0,IF(ISBLANK(OFFSET('10. SEGUIMIENTO 2025'!$O$14,INT((ROW()-13)/2),0)),"",OFFSET('10. SEGUIMIENTO 2025'!$O$14,INT((ROW()-13)/2),0)),IF(ISBLANK(OFFSET('9. METAS'!$O$20,INT((ROW()-14)/2),0)),"",OFFSET('9. METAS'!$O$20,INT((ROW()-14)/2),0)))</f>
        <v/>
      </c>
      <c r="L398" s="196" t="str">
        <f ca="1">IF(MOD(ROW()-13,2)=0,IF(ISBLANK(OFFSET('10. SEGUIMIENTO 2025'!$P$14,INT((ROW()-13)/2),0)),"",OFFSET('10. SEGUIMIENTO 2025'!$P$14,INT((ROW()-13)/2),0)),IF(ISBLANK(OFFSET('9. METAS'!$P$20,INT((ROW()-14)/2),0)),"",OFFSET('9. METAS'!$P$20,INT((ROW()-14)/2),0)))</f>
        <v/>
      </c>
      <c r="M398" s="197" t="str">
        <f ca="1">IF(MOD(ROW()-13,2)=0,IF(ISBLANK(OFFSET('10. SEGUIMIENTO 2025'!$Q$14,INT((ROW()-13)/2),0)),"",OFFSET('10. SEGUIMIENTO 2025'!$Q$14,INT((ROW()-13)/2),0)),IF(ISBLANK(OFFSET('9. METAS'!$Q$20,INT((ROW()-14)/2),0)),"",OFFSET('9. METAS'!$Q$20,INT((ROW()-14)/2),0)))</f>
        <v/>
      </c>
      <c r="N398" s="770"/>
      <c r="O398" s="772"/>
      <c r="P398" s="776"/>
    </row>
    <row r="399" spans="3:16">
      <c r="C399" s="756" t="str">
        <f ca="1">IF(ISBLANK(OFFSET('5. Pp (3 años)'!$C$45,INT((ROW()-13)/2),0)),"",OFFSET('5. Pp (3 años)'!$C$45,INT((ROW()-13)/2),0))</f>
        <v/>
      </c>
      <c r="D399" s="749" t="str">
        <f ca="1">IF(ISBLANK(OFFSET('5. Pp (3 años)'!$D$45,INT((ROW()-13)/2),0)),"",OFFSET('5. Pp (3 años)'!$D$45,INT((ROW()-13)/2),0))</f>
        <v/>
      </c>
      <c r="E399" s="749" t="str">
        <f ca="1">IF(ISBLANK(OFFSET('5. Pp (3 años)'!$E$45,INT((ROW()-13)/2),0)),"",OFFSET('5. Pp (3 años)'!$E$45,INT((ROW()-13)/2),0))</f>
        <v/>
      </c>
      <c r="F399" s="751" t="str">
        <f ca="1">IF(ISBLANK(OFFSET('5. Pp (3 años)'!$K$45,INT((ROW()-13)/2),0)),"",OFFSET('5. Pp (3 años)'!$K$45,INT((ROW()-13)/2),0))</f>
        <v/>
      </c>
      <c r="G399" s="753" t="str">
        <f ca="1">IF(ISBLANK(OFFSET('5. Pp (3 años)'!$H$45,INT((ROW()-13)/2),0)),"",OFFSET('5. Pp (3 años)'!$H$45,INT((ROW()-13)/2),0))</f>
        <v/>
      </c>
      <c r="H399" s="760" t="str">
        <f ca="1">IF(ISBLANK(OFFSET('9. METAS'!$K$20,INT((ROW()-13)/2),0)),"",OFFSET('9. METAS'!$K$20,INT((ROW()-13)/2),0))</f>
        <v/>
      </c>
      <c r="I399" s="763"/>
      <c r="J399" s="195">
        <f ca="1">IF(MOD(ROW()-13,2)=0,IF(ISBLANK(OFFSET('10. SEGUIMIENTO 2025'!$N$14,INT((ROW()-13)/2),0)),"",OFFSET('10. SEGUIMIENTO 2025'!$N$14,INT((ROW()-13)/2),0)),IF(ISBLANK(OFFSET('9. METAS'!$N$20,INT((ROW()-14)/2),0)),"",OFFSET('9. METAS'!$N$20,INT((ROW()-14)/2),0)))</f>
        <v>41</v>
      </c>
      <c r="K399" s="196" t="str">
        <f ca="1">IF(MOD(ROW()-13,2)=0,IF(ISBLANK(OFFSET('10. SEGUIMIENTO 2025'!$O$14,INT((ROW()-13)/2),0)),"",OFFSET('10. SEGUIMIENTO 2025'!$O$14,INT((ROW()-13)/2),0)),IF(ISBLANK(OFFSET('9. METAS'!$O$20,INT((ROW()-14)/2),0)),"",OFFSET('9. METAS'!$O$20,INT((ROW()-14)/2),0)))</f>
        <v/>
      </c>
      <c r="L399" s="196" t="str">
        <f ca="1">IF(MOD(ROW()-13,2)=0,IF(ISBLANK(OFFSET('10. SEGUIMIENTO 2025'!$P$14,INT((ROW()-13)/2),0)),"",OFFSET('10. SEGUIMIENTO 2025'!$P$14,INT((ROW()-13)/2),0)),IF(ISBLANK(OFFSET('9. METAS'!$P$20,INT((ROW()-14)/2),0)),"",OFFSET('9. METAS'!$P$20,INT((ROW()-14)/2),0)))</f>
        <v/>
      </c>
      <c r="M399" s="197" t="str">
        <f ca="1">IF(MOD(ROW()-13,2)=0,IF(ISBLANK(OFFSET('10. SEGUIMIENTO 2025'!$Q$14,INT((ROW()-13)/2),0)),"",OFFSET('10. SEGUIMIENTO 2025'!$Q$14,INT((ROW()-13)/2),0)),IF(ISBLANK(OFFSET('9. METAS'!$Q$20,INT((ROW()-14)/2),0)),"",OFFSET('9. METAS'!$Q$20,INT((ROW()-14)/2),0)))</f>
        <v/>
      </c>
      <c r="N399" s="769" t="str">
        <f ca="1">IFERROR(J399/J400,"ND")</f>
        <v>ND</v>
      </c>
      <c r="O399" s="771" t="str">
        <f ca="1">IFERROR(((J399)/H399),"ND")</f>
        <v>ND</v>
      </c>
      <c r="P399" s="775"/>
    </row>
    <row r="400" spans="3:16">
      <c r="C400" s="747"/>
      <c r="D400" s="749"/>
      <c r="E400" s="749"/>
      <c r="F400" s="751"/>
      <c r="G400" s="753"/>
      <c r="H400" s="760"/>
      <c r="I400" s="764"/>
      <c r="J400" s="195" t="str">
        <f ca="1">IF(MOD(ROW()-13,2)=0,IF(ISBLANK(OFFSET('10. SEGUIMIENTO 2025'!$N$14,INT((ROW()-13)/2),0)),"",OFFSET('10. SEGUIMIENTO 2025'!$N$14,INT((ROW()-13)/2),0)),IF(ISBLANK(OFFSET('9. METAS'!$N$20,INT((ROW()-14)/2),0)),"",OFFSET('9. METAS'!$N$20,INT((ROW()-14)/2),0)))</f>
        <v/>
      </c>
      <c r="K400" s="196" t="str">
        <f ca="1">IF(MOD(ROW()-13,2)=0,IF(ISBLANK(OFFSET('10. SEGUIMIENTO 2025'!$O$14,INT((ROW()-13)/2),0)),"",OFFSET('10. SEGUIMIENTO 2025'!$O$14,INT((ROW()-13)/2),0)),IF(ISBLANK(OFFSET('9. METAS'!$O$20,INT((ROW()-14)/2),0)),"",OFFSET('9. METAS'!$O$20,INT((ROW()-14)/2),0)))</f>
        <v/>
      </c>
      <c r="L400" s="196" t="str">
        <f ca="1">IF(MOD(ROW()-13,2)=0,IF(ISBLANK(OFFSET('10. SEGUIMIENTO 2025'!$P$14,INT((ROW()-13)/2),0)),"",OFFSET('10. SEGUIMIENTO 2025'!$P$14,INT((ROW()-13)/2),0)),IF(ISBLANK(OFFSET('9. METAS'!$P$20,INT((ROW()-14)/2),0)),"",OFFSET('9. METAS'!$P$20,INT((ROW()-14)/2),0)))</f>
        <v/>
      </c>
      <c r="M400" s="197" t="str">
        <f ca="1">IF(MOD(ROW()-13,2)=0,IF(ISBLANK(OFFSET('10. SEGUIMIENTO 2025'!$Q$14,INT((ROW()-13)/2),0)),"",OFFSET('10. SEGUIMIENTO 2025'!$Q$14,INT((ROW()-13)/2),0)),IF(ISBLANK(OFFSET('9. METAS'!$Q$20,INT((ROW()-14)/2),0)),"",OFFSET('9. METAS'!$Q$20,INT((ROW()-14)/2),0)))</f>
        <v/>
      </c>
      <c r="N400" s="770"/>
      <c r="O400" s="772"/>
      <c r="P400" s="776"/>
    </row>
    <row r="401" spans="3:16">
      <c r="C401" s="756" t="str">
        <f ca="1">IF(ISBLANK(OFFSET('5. Pp (3 años)'!$C$45,INT((ROW()-13)/2),0)),"",OFFSET('5. Pp (3 años)'!$C$45,INT((ROW()-13)/2),0))</f>
        <v/>
      </c>
      <c r="D401" s="749" t="str">
        <f ca="1">IF(ISBLANK(OFFSET('5. Pp (3 años)'!$D$45,INT((ROW()-13)/2),0)),"",OFFSET('5. Pp (3 años)'!$D$45,INT((ROW()-13)/2),0))</f>
        <v/>
      </c>
      <c r="E401" s="749" t="str">
        <f ca="1">IF(ISBLANK(OFFSET('5. Pp (3 años)'!$E$45,INT((ROW()-13)/2),0)),"",OFFSET('5. Pp (3 años)'!$E$45,INT((ROW()-13)/2),0))</f>
        <v/>
      </c>
      <c r="F401" s="751" t="str">
        <f ca="1">IF(ISBLANK(OFFSET('5. Pp (3 años)'!$K$45,INT((ROW()-13)/2),0)),"",OFFSET('5. Pp (3 años)'!$K$45,INT((ROW()-13)/2),0))</f>
        <v/>
      </c>
      <c r="G401" s="753" t="str">
        <f ca="1">IF(ISBLANK(OFFSET('5. Pp (3 años)'!$H$45,INT((ROW()-13)/2),0)),"",OFFSET('5. Pp (3 años)'!$H$45,INT((ROW()-13)/2),0))</f>
        <v/>
      </c>
      <c r="H401" s="760" t="str">
        <f ca="1">IF(ISBLANK(OFFSET('9. METAS'!$K$20,INT((ROW()-13)/2),0)),"",OFFSET('9. METAS'!$K$20,INT((ROW()-13)/2),0))</f>
        <v/>
      </c>
      <c r="I401" s="763"/>
      <c r="J401" s="195">
        <f ca="1">IF(MOD(ROW()-13,2)=0,IF(ISBLANK(OFFSET('10. SEGUIMIENTO 2025'!$N$14,INT((ROW()-13)/2),0)),"",OFFSET('10. SEGUIMIENTO 2025'!$N$14,INT((ROW()-13)/2),0)),IF(ISBLANK(OFFSET('9. METAS'!$N$20,INT((ROW()-14)/2),0)),"",OFFSET('9. METAS'!$N$20,INT((ROW()-14)/2),0)))</f>
        <v>41</v>
      </c>
      <c r="K401" s="196" t="str">
        <f ca="1">IF(MOD(ROW()-13,2)=0,IF(ISBLANK(OFFSET('10. SEGUIMIENTO 2025'!$O$14,INT((ROW()-13)/2),0)),"",OFFSET('10. SEGUIMIENTO 2025'!$O$14,INT((ROW()-13)/2),0)),IF(ISBLANK(OFFSET('9. METAS'!$O$20,INT((ROW()-14)/2),0)),"",OFFSET('9. METAS'!$O$20,INT((ROW()-14)/2),0)))</f>
        <v/>
      </c>
      <c r="L401" s="196" t="str">
        <f ca="1">IF(MOD(ROW()-13,2)=0,IF(ISBLANK(OFFSET('10. SEGUIMIENTO 2025'!$P$14,INT((ROW()-13)/2),0)),"",OFFSET('10. SEGUIMIENTO 2025'!$P$14,INT((ROW()-13)/2),0)),IF(ISBLANK(OFFSET('9. METAS'!$P$20,INT((ROW()-14)/2),0)),"",OFFSET('9. METAS'!$P$20,INT((ROW()-14)/2),0)))</f>
        <v/>
      </c>
      <c r="M401" s="197" t="str">
        <f ca="1">IF(MOD(ROW()-13,2)=0,IF(ISBLANK(OFFSET('10. SEGUIMIENTO 2025'!$Q$14,INT((ROW()-13)/2),0)),"",OFFSET('10. SEGUIMIENTO 2025'!$Q$14,INT((ROW()-13)/2),0)),IF(ISBLANK(OFFSET('9. METAS'!$Q$20,INT((ROW()-14)/2),0)),"",OFFSET('9. METAS'!$Q$20,INT((ROW()-14)/2),0)))</f>
        <v/>
      </c>
      <c r="N401" s="769" t="str">
        <f ca="1">IFERROR(J401/J402,"ND")</f>
        <v>ND</v>
      </c>
      <c r="O401" s="771" t="str">
        <f ca="1">IFERROR(((J401)/H401),"ND")</f>
        <v>ND</v>
      </c>
      <c r="P401" s="775"/>
    </row>
    <row r="402" spans="3:16">
      <c r="C402" s="747"/>
      <c r="D402" s="749"/>
      <c r="E402" s="749"/>
      <c r="F402" s="751"/>
      <c r="G402" s="753"/>
      <c r="H402" s="760"/>
      <c r="I402" s="764"/>
      <c r="J402" s="195" t="str">
        <f ca="1">IF(MOD(ROW()-13,2)=0,IF(ISBLANK(OFFSET('10. SEGUIMIENTO 2025'!$N$14,INT((ROW()-13)/2),0)),"",OFFSET('10. SEGUIMIENTO 2025'!$N$14,INT((ROW()-13)/2),0)),IF(ISBLANK(OFFSET('9. METAS'!$N$20,INT((ROW()-14)/2),0)),"",OFFSET('9. METAS'!$N$20,INT((ROW()-14)/2),0)))</f>
        <v/>
      </c>
      <c r="K402" s="196" t="str">
        <f ca="1">IF(MOD(ROW()-13,2)=0,IF(ISBLANK(OFFSET('10. SEGUIMIENTO 2025'!$O$14,INT((ROW()-13)/2),0)),"",OFFSET('10. SEGUIMIENTO 2025'!$O$14,INT((ROW()-13)/2),0)),IF(ISBLANK(OFFSET('9. METAS'!$O$20,INT((ROW()-14)/2),0)),"",OFFSET('9. METAS'!$O$20,INT((ROW()-14)/2),0)))</f>
        <v/>
      </c>
      <c r="L402" s="196" t="str">
        <f ca="1">IF(MOD(ROW()-13,2)=0,IF(ISBLANK(OFFSET('10. SEGUIMIENTO 2025'!$P$14,INT((ROW()-13)/2),0)),"",OFFSET('10. SEGUIMIENTO 2025'!$P$14,INT((ROW()-13)/2),0)),IF(ISBLANK(OFFSET('9. METAS'!$P$20,INT((ROW()-14)/2),0)),"",OFFSET('9. METAS'!$P$20,INT((ROW()-14)/2),0)))</f>
        <v/>
      </c>
      <c r="M402" s="197" t="str">
        <f ca="1">IF(MOD(ROW()-13,2)=0,IF(ISBLANK(OFFSET('10. SEGUIMIENTO 2025'!$Q$14,INT((ROW()-13)/2),0)),"",OFFSET('10. SEGUIMIENTO 2025'!$Q$14,INT((ROW()-13)/2),0)),IF(ISBLANK(OFFSET('9. METAS'!$Q$20,INT((ROW()-14)/2),0)),"",OFFSET('9. METAS'!$Q$20,INT((ROW()-14)/2),0)))</f>
        <v/>
      </c>
      <c r="N402" s="770"/>
      <c r="O402" s="772"/>
      <c r="P402" s="776"/>
    </row>
    <row r="403" spans="3:16">
      <c r="C403" s="756" t="str">
        <f ca="1">IF(ISBLANK(OFFSET('5. Pp (3 años)'!$C$45,INT((ROW()-13)/2),0)),"",OFFSET('5. Pp (3 años)'!$C$45,INT((ROW()-13)/2),0))</f>
        <v/>
      </c>
      <c r="D403" s="749" t="str">
        <f ca="1">IF(ISBLANK(OFFSET('5. Pp (3 años)'!$D$45,INT((ROW()-13)/2),0)),"",OFFSET('5. Pp (3 años)'!$D$45,INT((ROW()-13)/2),0))</f>
        <v/>
      </c>
      <c r="E403" s="749" t="str">
        <f ca="1">IF(ISBLANK(OFFSET('5. Pp (3 años)'!$E$45,INT((ROW()-13)/2),0)),"",OFFSET('5. Pp (3 años)'!$E$45,INT((ROW()-13)/2),0))</f>
        <v/>
      </c>
      <c r="F403" s="751" t="str">
        <f ca="1">IF(ISBLANK(OFFSET('5. Pp (3 años)'!$K$45,INT((ROW()-13)/2),0)),"",OFFSET('5. Pp (3 años)'!$K$45,INT((ROW()-13)/2),0))</f>
        <v/>
      </c>
      <c r="G403" s="753" t="str">
        <f ca="1">IF(ISBLANK(OFFSET('5. Pp (3 años)'!$H$45,INT((ROW()-13)/2),0)),"",OFFSET('5. Pp (3 años)'!$H$45,INT((ROW()-13)/2),0))</f>
        <v/>
      </c>
      <c r="H403" s="760" t="str">
        <f ca="1">IF(ISBLANK(OFFSET('9. METAS'!$K$20,INT((ROW()-13)/2),0)),"",OFFSET('9. METAS'!$K$20,INT((ROW()-13)/2),0))</f>
        <v/>
      </c>
      <c r="I403" s="763"/>
      <c r="J403" s="195">
        <f ca="1">IF(MOD(ROW()-13,2)=0,IF(ISBLANK(OFFSET('10. SEGUIMIENTO 2025'!$N$14,INT((ROW()-13)/2),0)),"",OFFSET('10. SEGUIMIENTO 2025'!$N$14,INT((ROW()-13)/2),0)),IF(ISBLANK(OFFSET('9. METAS'!$N$20,INT((ROW()-14)/2),0)),"",OFFSET('9. METAS'!$N$20,INT((ROW()-14)/2),0)))</f>
        <v>41</v>
      </c>
      <c r="K403" s="196" t="str">
        <f ca="1">IF(MOD(ROW()-13,2)=0,IF(ISBLANK(OFFSET('10. SEGUIMIENTO 2025'!$O$14,INT((ROW()-13)/2),0)),"",OFFSET('10. SEGUIMIENTO 2025'!$O$14,INT((ROW()-13)/2),0)),IF(ISBLANK(OFFSET('9. METAS'!$O$20,INT((ROW()-14)/2),0)),"",OFFSET('9. METAS'!$O$20,INT((ROW()-14)/2),0)))</f>
        <v/>
      </c>
      <c r="L403" s="196" t="str">
        <f ca="1">IF(MOD(ROW()-13,2)=0,IF(ISBLANK(OFFSET('10. SEGUIMIENTO 2025'!$P$14,INT((ROW()-13)/2),0)),"",OFFSET('10. SEGUIMIENTO 2025'!$P$14,INT((ROW()-13)/2),0)),IF(ISBLANK(OFFSET('9. METAS'!$P$20,INT((ROW()-14)/2),0)),"",OFFSET('9. METAS'!$P$20,INT((ROW()-14)/2),0)))</f>
        <v/>
      </c>
      <c r="M403" s="197" t="str">
        <f ca="1">IF(MOD(ROW()-13,2)=0,IF(ISBLANK(OFFSET('10. SEGUIMIENTO 2025'!$Q$14,INT((ROW()-13)/2),0)),"",OFFSET('10. SEGUIMIENTO 2025'!$Q$14,INT((ROW()-13)/2),0)),IF(ISBLANK(OFFSET('9. METAS'!$Q$20,INT((ROW()-14)/2),0)),"",OFFSET('9. METAS'!$Q$20,INT((ROW()-14)/2),0)))</f>
        <v/>
      </c>
      <c r="N403" s="769" t="str">
        <f ca="1">IFERROR(J403/J404,"ND")</f>
        <v>ND</v>
      </c>
      <c r="O403" s="771" t="str">
        <f ca="1">IFERROR(((J403)/H403),"ND")</f>
        <v>ND</v>
      </c>
      <c r="P403" s="775"/>
    </row>
    <row r="404" spans="3:16">
      <c r="C404" s="747"/>
      <c r="D404" s="749"/>
      <c r="E404" s="749"/>
      <c r="F404" s="751"/>
      <c r="G404" s="753"/>
      <c r="H404" s="760"/>
      <c r="I404" s="764"/>
      <c r="J404" s="195" t="str">
        <f ca="1">IF(MOD(ROW()-13,2)=0,IF(ISBLANK(OFFSET('10. SEGUIMIENTO 2025'!$N$14,INT((ROW()-13)/2),0)),"",OFFSET('10. SEGUIMIENTO 2025'!$N$14,INT((ROW()-13)/2),0)),IF(ISBLANK(OFFSET('9. METAS'!$N$20,INT((ROW()-14)/2),0)),"",OFFSET('9. METAS'!$N$20,INT((ROW()-14)/2),0)))</f>
        <v/>
      </c>
      <c r="K404" s="196" t="str">
        <f ca="1">IF(MOD(ROW()-13,2)=0,IF(ISBLANK(OFFSET('10. SEGUIMIENTO 2025'!$O$14,INT((ROW()-13)/2),0)),"",OFFSET('10. SEGUIMIENTO 2025'!$O$14,INT((ROW()-13)/2),0)),IF(ISBLANK(OFFSET('9. METAS'!$O$20,INT((ROW()-14)/2),0)),"",OFFSET('9. METAS'!$O$20,INT((ROW()-14)/2),0)))</f>
        <v/>
      </c>
      <c r="L404" s="196" t="str">
        <f ca="1">IF(MOD(ROW()-13,2)=0,IF(ISBLANK(OFFSET('10. SEGUIMIENTO 2025'!$P$14,INT((ROW()-13)/2),0)),"",OFFSET('10. SEGUIMIENTO 2025'!$P$14,INT((ROW()-13)/2),0)),IF(ISBLANK(OFFSET('9. METAS'!$P$20,INT((ROW()-14)/2),0)),"",OFFSET('9. METAS'!$P$20,INT((ROW()-14)/2),0)))</f>
        <v/>
      </c>
      <c r="M404" s="197" t="str">
        <f ca="1">IF(MOD(ROW()-13,2)=0,IF(ISBLANK(OFFSET('10. SEGUIMIENTO 2025'!$Q$14,INT((ROW()-13)/2),0)),"",OFFSET('10. SEGUIMIENTO 2025'!$Q$14,INT((ROW()-13)/2),0)),IF(ISBLANK(OFFSET('9. METAS'!$Q$20,INT((ROW()-14)/2),0)),"",OFFSET('9. METAS'!$Q$20,INT((ROW()-14)/2),0)))</f>
        <v/>
      </c>
      <c r="N404" s="770"/>
      <c r="O404" s="772"/>
      <c r="P404" s="776"/>
    </row>
    <row r="405" spans="3:16">
      <c r="C405" s="756" t="str">
        <f ca="1">IF(ISBLANK(OFFSET('5. Pp (3 años)'!$C$45,INT((ROW()-13)/2),0)),"",OFFSET('5. Pp (3 años)'!$C$45,INT((ROW()-13)/2),0))</f>
        <v/>
      </c>
      <c r="D405" s="749" t="str">
        <f ca="1">IF(ISBLANK(OFFSET('5. Pp (3 años)'!$D$45,INT((ROW()-13)/2),0)),"",OFFSET('5. Pp (3 años)'!$D$45,INT((ROW()-13)/2),0))</f>
        <v/>
      </c>
      <c r="E405" s="749" t="str">
        <f ca="1">IF(ISBLANK(OFFSET('5. Pp (3 años)'!$E$45,INT((ROW()-13)/2),0)),"",OFFSET('5. Pp (3 años)'!$E$45,INT((ROW()-13)/2),0))</f>
        <v/>
      </c>
      <c r="F405" s="751" t="str">
        <f ca="1">IF(ISBLANK(OFFSET('5. Pp (3 años)'!$K$45,INT((ROW()-13)/2),0)),"",OFFSET('5. Pp (3 años)'!$K$45,INT((ROW()-13)/2),0))</f>
        <v/>
      </c>
      <c r="G405" s="753" t="str">
        <f ca="1">IF(ISBLANK(OFFSET('5. Pp (3 años)'!$H$45,INT((ROW()-13)/2),0)),"",OFFSET('5. Pp (3 años)'!$H$45,INT((ROW()-13)/2),0))</f>
        <v/>
      </c>
      <c r="H405" s="760" t="str">
        <f ca="1">IF(ISBLANK(OFFSET('9. METAS'!$K$20,INT((ROW()-13)/2),0)),"",OFFSET('9. METAS'!$K$20,INT((ROW()-13)/2),0))</f>
        <v/>
      </c>
      <c r="I405" s="763"/>
      <c r="J405" s="195">
        <f ca="1">IF(MOD(ROW()-13,2)=0,IF(ISBLANK(OFFSET('10. SEGUIMIENTO 2025'!$N$14,INT((ROW()-13)/2),0)),"",OFFSET('10. SEGUIMIENTO 2025'!$N$14,INT((ROW()-13)/2),0)),IF(ISBLANK(OFFSET('9. METAS'!$N$20,INT((ROW()-14)/2),0)),"",OFFSET('9. METAS'!$N$20,INT((ROW()-14)/2),0)))</f>
        <v>41</v>
      </c>
      <c r="K405" s="196" t="str">
        <f ca="1">IF(MOD(ROW()-13,2)=0,IF(ISBLANK(OFFSET('10. SEGUIMIENTO 2025'!$O$14,INT((ROW()-13)/2),0)),"",OFFSET('10. SEGUIMIENTO 2025'!$O$14,INT((ROW()-13)/2),0)),IF(ISBLANK(OFFSET('9. METAS'!$O$20,INT((ROW()-14)/2),0)),"",OFFSET('9. METAS'!$O$20,INT((ROW()-14)/2),0)))</f>
        <v/>
      </c>
      <c r="L405" s="196" t="str">
        <f ca="1">IF(MOD(ROW()-13,2)=0,IF(ISBLANK(OFFSET('10. SEGUIMIENTO 2025'!$P$14,INT((ROW()-13)/2),0)),"",OFFSET('10. SEGUIMIENTO 2025'!$P$14,INT((ROW()-13)/2),0)),IF(ISBLANK(OFFSET('9. METAS'!$P$20,INT((ROW()-14)/2),0)),"",OFFSET('9. METAS'!$P$20,INT((ROW()-14)/2),0)))</f>
        <v/>
      </c>
      <c r="M405" s="197" t="str">
        <f ca="1">IF(MOD(ROW()-13,2)=0,IF(ISBLANK(OFFSET('10. SEGUIMIENTO 2025'!$Q$14,INT((ROW()-13)/2),0)),"",OFFSET('10. SEGUIMIENTO 2025'!$Q$14,INT((ROW()-13)/2),0)),IF(ISBLANK(OFFSET('9. METAS'!$Q$20,INT((ROW()-14)/2),0)),"",OFFSET('9. METAS'!$Q$20,INT((ROW()-14)/2),0)))</f>
        <v/>
      </c>
      <c r="N405" s="769" t="str">
        <f ca="1">IFERROR(J405/J406,"ND")</f>
        <v>ND</v>
      </c>
      <c r="O405" s="771" t="str">
        <f ca="1">IFERROR(((J405)/H405),"ND")</f>
        <v>ND</v>
      </c>
      <c r="P405" s="775"/>
    </row>
    <row r="406" spans="3:16">
      <c r="C406" s="747"/>
      <c r="D406" s="749"/>
      <c r="E406" s="749"/>
      <c r="F406" s="751"/>
      <c r="G406" s="753"/>
      <c r="H406" s="760"/>
      <c r="I406" s="764"/>
      <c r="J406" s="195" t="str">
        <f ca="1">IF(MOD(ROW()-13,2)=0,IF(ISBLANK(OFFSET('10. SEGUIMIENTO 2025'!$N$14,INT((ROW()-13)/2),0)),"",OFFSET('10. SEGUIMIENTO 2025'!$N$14,INT((ROW()-13)/2),0)),IF(ISBLANK(OFFSET('9. METAS'!$N$20,INT((ROW()-14)/2),0)),"",OFFSET('9. METAS'!$N$20,INT((ROW()-14)/2),0)))</f>
        <v/>
      </c>
      <c r="K406" s="196" t="str">
        <f ca="1">IF(MOD(ROW()-13,2)=0,IF(ISBLANK(OFFSET('10. SEGUIMIENTO 2025'!$O$14,INT((ROW()-13)/2),0)),"",OFFSET('10. SEGUIMIENTO 2025'!$O$14,INT((ROW()-13)/2),0)),IF(ISBLANK(OFFSET('9. METAS'!$O$20,INT((ROW()-14)/2),0)),"",OFFSET('9. METAS'!$O$20,INT((ROW()-14)/2),0)))</f>
        <v/>
      </c>
      <c r="L406" s="196" t="str">
        <f ca="1">IF(MOD(ROW()-13,2)=0,IF(ISBLANK(OFFSET('10. SEGUIMIENTO 2025'!$P$14,INT((ROW()-13)/2),0)),"",OFFSET('10. SEGUIMIENTO 2025'!$P$14,INT((ROW()-13)/2),0)),IF(ISBLANK(OFFSET('9. METAS'!$P$20,INT((ROW()-14)/2),0)),"",OFFSET('9. METAS'!$P$20,INT((ROW()-14)/2),0)))</f>
        <v/>
      </c>
      <c r="M406" s="197" t="str">
        <f ca="1">IF(MOD(ROW()-13,2)=0,IF(ISBLANK(OFFSET('10. SEGUIMIENTO 2025'!$Q$14,INT((ROW()-13)/2),0)),"",OFFSET('10. SEGUIMIENTO 2025'!$Q$14,INT((ROW()-13)/2),0)),IF(ISBLANK(OFFSET('9. METAS'!$Q$20,INT((ROW()-14)/2),0)),"",OFFSET('9. METAS'!$Q$20,INT((ROW()-14)/2),0)))</f>
        <v/>
      </c>
      <c r="N406" s="770"/>
      <c r="O406" s="772"/>
      <c r="P406" s="776"/>
    </row>
    <row r="407" spans="3:16">
      <c r="C407" s="756" t="str">
        <f ca="1">IF(ISBLANK(OFFSET('5. Pp (3 años)'!$C$45,INT((ROW()-13)/2),0)),"",OFFSET('5. Pp (3 años)'!$C$45,INT((ROW()-13)/2),0))</f>
        <v/>
      </c>
      <c r="D407" s="749" t="str">
        <f ca="1">IF(ISBLANK(OFFSET('5. Pp (3 años)'!$D$45,INT((ROW()-13)/2),0)),"",OFFSET('5. Pp (3 años)'!$D$45,INT((ROW()-13)/2),0))</f>
        <v/>
      </c>
      <c r="E407" s="749" t="str">
        <f ca="1">IF(ISBLANK(OFFSET('5. Pp (3 años)'!$E$45,INT((ROW()-13)/2),0)),"",OFFSET('5. Pp (3 años)'!$E$45,INT((ROW()-13)/2),0))</f>
        <v/>
      </c>
      <c r="F407" s="751" t="str">
        <f ca="1">IF(ISBLANK(OFFSET('5. Pp (3 años)'!$K$45,INT((ROW()-13)/2),0)),"",OFFSET('5. Pp (3 años)'!$K$45,INT((ROW()-13)/2),0))</f>
        <v/>
      </c>
      <c r="G407" s="753" t="str">
        <f ca="1">IF(ISBLANK(OFFSET('5. Pp (3 años)'!$H$45,INT((ROW()-13)/2),0)),"",OFFSET('5. Pp (3 años)'!$H$45,INT((ROW()-13)/2),0))</f>
        <v/>
      </c>
      <c r="H407" s="760" t="str">
        <f ca="1">IF(ISBLANK(OFFSET('9. METAS'!$K$20,INT((ROW()-13)/2),0)),"",OFFSET('9. METAS'!$K$20,INT((ROW()-13)/2),0))</f>
        <v/>
      </c>
      <c r="I407" s="763"/>
      <c r="J407" s="195">
        <f ca="1">IF(MOD(ROW()-13,2)=0,IF(ISBLANK(OFFSET('10. SEGUIMIENTO 2025'!$N$14,INT((ROW()-13)/2),0)),"",OFFSET('10. SEGUIMIENTO 2025'!$N$14,INT((ROW()-13)/2),0)),IF(ISBLANK(OFFSET('9. METAS'!$N$20,INT((ROW()-14)/2),0)),"",OFFSET('9. METAS'!$N$20,INT((ROW()-14)/2),0)))</f>
        <v>41</v>
      </c>
      <c r="K407" s="196" t="str">
        <f ca="1">IF(MOD(ROW()-13,2)=0,IF(ISBLANK(OFFSET('10. SEGUIMIENTO 2025'!$O$14,INT((ROW()-13)/2),0)),"",OFFSET('10. SEGUIMIENTO 2025'!$O$14,INT((ROW()-13)/2),0)),IF(ISBLANK(OFFSET('9. METAS'!$O$20,INT((ROW()-14)/2),0)),"",OFFSET('9. METAS'!$O$20,INT((ROW()-14)/2),0)))</f>
        <v/>
      </c>
      <c r="L407" s="196" t="str">
        <f ca="1">IF(MOD(ROW()-13,2)=0,IF(ISBLANK(OFFSET('10. SEGUIMIENTO 2025'!$P$14,INT((ROW()-13)/2),0)),"",OFFSET('10. SEGUIMIENTO 2025'!$P$14,INT((ROW()-13)/2),0)),IF(ISBLANK(OFFSET('9. METAS'!$P$20,INT((ROW()-14)/2),0)),"",OFFSET('9. METAS'!$P$20,INT((ROW()-14)/2),0)))</f>
        <v/>
      </c>
      <c r="M407" s="197" t="str">
        <f ca="1">IF(MOD(ROW()-13,2)=0,IF(ISBLANK(OFFSET('10. SEGUIMIENTO 2025'!$Q$14,INT((ROW()-13)/2),0)),"",OFFSET('10. SEGUIMIENTO 2025'!$Q$14,INT((ROW()-13)/2),0)),IF(ISBLANK(OFFSET('9. METAS'!$Q$20,INT((ROW()-14)/2),0)),"",OFFSET('9. METAS'!$Q$20,INT((ROW()-14)/2),0)))</f>
        <v/>
      </c>
      <c r="N407" s="769" t="str">
        <f ca="1">IFERROR(J407/J408,"ND")</f>
        <v>ND</v>
      </c>
      <c r="O407" s="771" t="str">
        <f ca="1">IFERROR(((J407)/H407),"ND")</f>
        <v>ND</v>
      </c>
      <c r="P407" s="775"/>
    </row>
    <row r="408" spans="3:16">
      <c r="C408" s="747"/>
      <c r="D408" s="749"/>
      <c r="E408" s="749"/>
      <c r="F408" s="751"/>
      <c r="G408" s="753"/>
      <c r="H408" s="760"/>
      <c r="I408" s="764"/>
      <c r="J408" s="195" t="str">
        <f ca="1">IF(MOD(ROW()-13,2)=0,IF(ISBLANK(OFFSET('10. SEGUIMIENTO 2025'!$N$14,INT((ROW()-13)/2),0)),"",OFFSET('10. SEGUIMIENTO 2025'!$N$14,INT((ROW()-13)/2),0)),IF(ISBLANK(OFFSET('9. METAS'!$N$20,INT((ROW()-14)/2),0)),"",OFFSET('9. METAS'!$N$20,INT((ROW()-14)/2),0)))</f>
        <v/>
      </c>
      <c r="K408" s="196" t="str">
        <f ca="1">IF(MOD(ROW()-13,2)=0,IF(ISBLANK(OFFSET('10. SEGUIMIENTO 2025'!$O$14,INT((ROW()-13)/2),0)),"",OFFSET('10. SEGUIMIENTO 2025'!$O$14,INT((ROW()-13)/2),0)),IF(ISBLANK(OFFSET('9. METAS'!$O$20,INT((ROW()-14)/2),0)),"",OFFSET('9. METAS'!$O$20,INT((ROW()-14)/2),0)))</f>
        <v/>
      </c>
      <c r="L408" s="196" t="str">
        <f ca="1">IF(MOD(ROW()-13,2)=0,IF(ISBLANK(OFFSET('10. SEGUIMIENTO 2025'!$P$14,INT((ROW()-13)/2),0)),"",OFFSET('10. SEGUIMIENTO 2025'!$P$14,INT((ROW()-13)/2),0)),IF(ISBLANK(OFFSET('9. METAS'!$P$20,INT((ROW()-14)/2),0)),"",OFFSET('9. METAS'!$P$20,INT((ROW()-14)/2),0)))</f>
        <v/>
      </c>
      <c r="M408" s="197" t="str">
        <f ca="1">IF(MOD(ROW()-13,2)=0,IF(ISBLANK(OFFSET('10. SEGUIMIENTO 2025'!$Q$14,INT((ROW()-13)/2),0)),"",OFFSET('10. SEGUIMIENTO 2025'!$Q$14,INT((ROW()-13)/2),0)),IF(ISBLANK(OFFSET('9. METAS'!$Q$20,INT((ROW()-14)/2),0)),"",OFFSET('9. METAS'!$Q$20,INT((ROW()-14)/2),0)))</f>
        <v/>
      </c>
      <c r="N408" s="770"/>
      <c r="O408" s="772"/>
      <c r="P408" s="776"/>
    </row>
    <row r="409" spans="3:16">
      <c r="C409" s="756" t="str">
        <f ca="1">IF(ISBLANK(OFFSET('5. Pp (3 años)'!$C$45,INT((ROW()-13)/2),0)),"",OFFSET('5. Pp (3 años)'!$C$45,INT((ROW()-13)/2),0))</f>
        <v/>
      </c>
      <c r="D409" s="749" t="str">
        <f ca="1">IF(ISBLANK(OFFSET('5. Pp (3 años)'!$D$45,INT((ROW()-13)/2),0)),"",OFFSET('5. Pp (3 años)'!$D$45,INT((ROW()-13)/2),0))</f>
        <v/>
      </c>
      <c r="E409" s="749" t="str">
        <f ca="1">IF(ISBLANK(OFFSET('5. Pp (3 años)'!$E$45,INT((ROW()-13)/2),0)),"",OFFSET('5. Pp (3 años)'!$E$45,INT((ROW()-13)/2),0))</f>
        <v/>
      </c>
      <c r="F409" s="751" t="str">
        <f ca="1">IF(ISBLANK(OFFSET('5. Pp (3 años)'!$K$45,INT((ROW()-13)/2),0)),"",OFFSET('5. Pp (3 años)'!$K$45,INT((ROW()-13)/2),0))</f>
        <v/>
      </c>
      <c r="G409" s="753" t="str">
        <f ca="1">IF(ISBLANK(OFFSET('5. Pp (3 años)'!$H$45,INT((ROW()-13)/2),0)),"",OFFSET('5. Pp (3 años)'!$H$45,INT((ROW()-13)/2),0))</f>
        <v/>
      </c>
      <c r="H409" s="760" t="str">
        <f ca="1">IF(ISBLANK(OFFSET('9. METAS'!$K$20,INT((ROW()-13)/2),0)),"",OFFSET('9. METAS'!$K$20,INT((ROW()-13)/2),0))</f>
        <v/>
      </c>
      <c r="I409" s="763"/>
      <c r="J409" s="195">
        <f ca="1">IF(MOD(ROW()-13,2)=0,IF(ISBLANK(OFFSET('10. SEGUIMIENTO 2025'!$N$14,INT((ROW()-13)/2),0)),"",OFFSET('10. SEGUIMIENTO 2025'!$N$14,INT((ROW()-13)/2),0)),IF(ISBLANK(OFFSET('9. METAS'!$N$20,INT((ROW()-14)/2),0)),"",OFFSET('9. METAS'!$N$20,INT((ROW()-14)/2),0)))</f>
        <v>41</v>
      </c>
      <c r="K409" s="196" t="str">
        <f ca="1">IF(MOD(ROW()-13,2)=0,IF(ISBLANK(OFFSET('10. SEGUIMIENTO 2025'!$O$14,INT((ROW()-13)/2),0)),"",OFFSET('10. SEGUIMIENTO 2025'!$O$14,INT((ROW()-13)/2),0)),IF(ISBLANK(OFFSET('9. METAS'!$O$20,INT((ROW()-14)/2),0)),"",OFFSET('9. METAS'!$O$20,INT((ROW()-14)/2),0)))</f>
        <v/>
      </c>
      <c r="L409" s="196" t="str">
        <f ca="1">IF(MOD(ROW()-13,2)=0,IF(ISBLANK(OFFSET('10. SEGUIMIENTO 2025'!$P$14,INT((ROW()-13)/2),0)),"",OFFSET('10. SEGUIMIENTO 2025'!$P$14,INT((ROW()-13)/2),0)),IF(ISBLANK(OFFSET('9. METAS'!$P$20,INT((ROW()-14)/2),0)),"",OFFSET('9. METAS'!$P$20,INT((ROW()-14)/2),0)))</f>
        <v/>
      </c>
      <c r="M409" s="197" t="str">
        <f ca="1">IF(MOD(ROW()-13,2)=0,IF(ISBLANK(OFFSET('10. SEGUIMIENTO 2025'!$Q$14,INT((ROW()-13)/2),0)),"",OFFSET('10. SEGUIMIENTO 2025'!$Q$14,INT((ROW()-13)/2),0)),IF(ISBLANK(OFFSET('9. METAS'!$Q$20,INT((ROW()-14)/2),0)),"",OFFSET('9. METAS'!$Q$20,INT((ROW()-14)/2),0)))</f>
        <v/>
      </c>
      <c r="N409" s="769" t="str">
        <f ca="1">IFERROR(J409/J410,"ND")</f>
        <v>ND</v>
      </c>
      <c r="O409" s="771" t="str">
        <f ca="1">IFERROR(((J409)/H409),"ND")</f>
        <v>ND</v>
      </c>
      <c r="P409" s="775"/>
    </row>
    <row r="410" spans="3:16">
      <c r="C410" s="747"/>
      <c r="D410" s="749"/>
      <c r="E410" s="749"/>
      <c r="F410" s="751"/>
      <c r="G410" s="753"/>
      <c r="H410" s="760"/>
      <c r="I410" s="764"/>
      <c r="J410" s="195" t="str">
        <f ca="1">IF(MOD(ROW()-13,2)=0,IF(ISBLANK(OFFSET('10. SEGUIMIENTO 2025'!$N$14,INT((ROW()-13)/2),0)),"",OFFSET('10. SEGUIMIENTO 2025'!$N$14,INT((ROW()-13)/2),0)),IF(ISBLANK(OFFSET('9. METAS'!$N$20,INT((ROW()-14)/2),0)),"",OFFSET('9. METAS'!$N$20,INT((ROW()-14)/2),0)))</f>
        <v/>
      </c>
      <c r="K410" s="196" t="str">
        <f ca="1">IF(MOD(ROW()-13,2)=0,IF(ISBLANK(OFFSET('10. SEGUIMIENTO 2025'!$O$14,INT((ROW()-13)/2),0)),"",OFFSET('10. SEGUIMIENTO 2025'!$O$14,INT((ROW()-13)/2),0)),IF(ISBLANK(OFFSET('9. METAS'!$O$20,INT((ROW()-14)/2),0)),"",OFFSET('9. METAS'!$O$20,INT((ROW()-14)/2),0)))</f>
        <v/>
      </c>
      <c r="L410" s="196" t="str">
        <f ca="1">IF(MOD(ROW()-13,2)=0,IF(ISBLANK(OFFSET('10. SEGUIMIENTO 2025'!$P$14,INT((ROW()-13)/2),0)),"",OFFSET('10. SEGUIMIENTO 2025'!$P$14,INT((ROW()-13)/2),0)),IF(ISBLANK(OFFSET('9. METAS'!$P$20,INT((ROW()-14)/2),0)),"",OFFSET('9. METAS'!$P$20,INT((ROW()-14)/2),0)))</f>
        <v/>
      </c>
      <c r="M410" s="197" t="str">
        <f ca="1">IF(MOD(ROW()-13,2)=0,IF(ISBLANK(OFFSET('10. SEGUIMIENTO 2025'!$Q$14,INT((ROW()-13)/2),0)),"",OFFSET('10. SEGUIMIENTO 2025'!$Q$14,INT((ROW()-13)/2),0)),IF(ISBLANK(OFFSET('9. METAS'!$Q$20,INT((ROW()-14)/2),0)),"",OFFSET('9. METAS'!$Q$20,INT((ROW()-14)/2),0)))</f>
        <v/>
      </c>
      <c r="N410" s="770"/>
      <c r="O410" s="772"/>
      <c r="P410" s="776"/>
    </row>
    <row r="411" spans="3:16">
      <c r="C411" s="756" t="str">
        <f ca="1">IF(ISBLANK(OFFSET('5. Pp (3 años)'!$C$45,INT((ROW()-13)/2),0)),"",OFFSET('5. Pp (3 años)'!$C$45,INT((ROW()-13)/2),0))</f>
        <v/>
      </c>
      <c r="D411" s="749" t="str">
        <f ca="1">IF(ISBLANK(OFFSET('5. Pp (3 años)'!$D$45,INT((ROW()-13)/2),0)),"",OFFSET('5. Pp (3 años)'!$D$45,INT((ROW()-13)/2),0))</f>
        <v/>
      </c>
      <c r="E411" s="749" t="str">
        <f ca="1">IF(ISBLANK(OFFSET('5. Pp (3 años)'!$E$45,INT((ROW()-13)/2),0)),"",OFFSET('5. Pp (3 años)'!$E$45,INT((ROW()-13)/2),0))</f>
        <v/>
      </c>
      <c r="F411" s="751" t="str">
        <f ca="1">IF(ISBLANK(OFFSET('5. Pp (3 años)'!$K$45,INT((ROW()-13)/2),0)),"",OFFSET('5. Pp (3 años)'!$K$45,INT((ROW()-13)/2),0))</f>
        <v/>
      </c>
      <c r="G411" s="753" t="str">
        <f ca="1">IF(ISBLANK(OFFSET('5. Pp (3 años)'!$H$45,INT((ROW()-13)/2),0)),"",OFFSET('5. Pp (3 años)'!$H$45,INT((ROW()-13)/2),0))</f>
        <v/>
      </c>
      <c r="H411" s="760" t="str">
        <f ca="1">IF(ISBLANK(OFFSET('9. METAS'!$K$20,INT((ROW()-13)/2),0)),"",OFFSET('9. METAS'!$K$20,INT((ROW()-13)/2),0))</f>
        <v/>
      </c>
      <c r="I411" s="763"/>
      <c r="J411" s="195">
        <f ca="1">IF(MOD(ROW()-13,2)=0,IF(ISBLANK(OFFSET('10. SEGUIMIENTO 2025'!$N$14,INT((ROW()-13)/2),0)),"",OFFSET('10. SEGUIMIENTO 2025'!$N$14,INT((ROW()-13)/2),0)),IF(ISBLANK(OFFSET('9. METAS'!$N$20,INT((ROW()-14)/2),0)),"",OFFSET('9. METAS'!$N$20,INT((ROW()-14)/2),0)))</f>
        <v>41</v>
      </c>
      <c r="K411" s="196" t="str">
        <f ca="1">IF(MOD(ROW()-13,2)=0,IF(ISBLANK(OFFSET('10. SEGUIMIENTO 2025'!$O$14,INT((ROW()-13)/2),0)),"",OFFSET('10. SEGUIMIENTO 2025'!$O$14,INT((ROW()-13)/2),0)),IF(ISBLANK(OFFSET('9. METAS'!$O$20,INT((ROW()-14)/2),0)),"",OFFSET('9. METAS'!$O$20,INT((ROW()-14)/2),0)))</f>
        <v/>
      </c>
      <c r="L411" s="196" t="str">
        <f ca="1">IF(MOD(ROW()-13,2)=0,IF(ISBLANK(OFFSET('10. SEGUIMIENTO 2025'!$P$14,INT((ROW()-13)/2),0)),"",OFFSET('10. SEGUIMIENTO 2025'!$P$14,INT((ROW()-13)/2),0)),IF(ISBLANK(OFFSET('9. METAS'!$P$20,INT((ROW()-14)/2),0)),"",OFFSET('9. METAS'!$P$20,INT((ROW()-14)/2),0)))</f>
        <v/>
      </c>
      <c r="M411" s="197" t="str">
        <f ca="1">IF(MOD(ROW()-13,2)=0,IF(ISBLANK(OFFSET('10. SEGUIMIENTO 2025'!$Q$14,INT((ROW()-13)/2),0)),"",OFFSET('10. SEGUIMIENTO 2025'!$Q$14,INT((ROW()-13)/2),0)),IF(ISBLANK(OFFSET('9. METAS'!$Q$20,INT((ROW()-14)/2),0)),"",OFFSET('9. METAS'!$Q$20,INT((ROW()-14)/2),0)))</f>
        <v/>
      </c>
      <c r="N411" s="769" t="str">
        <f ca="1">IFERROR(J411/J412,"ND")</f>
        <v>ND</v>
      </c>
      <c r="O411" s="771" t="str">
        <f ca="1">IFERROR(((J411)/H411),"ND")</f>
        <v>ND</v>
      </c>
      <c r="P411" s="775"/>
    </row>
    <row r="412" spans="3:16">
      <c r="C412" s="747"/>
      <c r="D412" s="749"/>
      <c r="E412" s="749"/>
      <c r="F412" s="751"/>
      <c r="G412" s="753"/>
      <c r="H412" s="760"/>
      <c r="I412" s="764"/>
      <c r="J412" s="195" t="str">
        <f ca="1">IF(MOD(ROW()-13,2)=0,IF(ISBLANK(OFFSET('10. SEGUIMIENTO 2025'!$N$14,INT((ROW()-13)/2),0)),"",OFFSET('10. SEGUIMIENTO 2025'!$N$14,INT((ROW()-13)/2),0)),IF(ISBLANK(OFFSET('9. METAS'!$N$20,INT((ROW()-14)/2),0)),"",OFFSET('9. METAS'!$N$20,INT((ROW()-14)/2),0)))</f>
        <v/>
      </c>
      <c r="K412" s="196" t="str">
        <f ca="1">IF(MOD(ROW()-13,2)=0,IF(ISBLANK(OFFSET('10. SEGUIMIENTO 2025'!$O$14,INT((ROW()-13)/2),0)),"",OFFSET('10. SEGUIMIENTO 2025'!$O$14,INT((ROW()-13)/2),0)),IF(ISBLANK(OFFSET('9. METAS'!$O$20,INT((ROW()-14)/2),0)),"",OFFSET('9. METAS'!$O$20,INT((ROW()-14)/2),0)))</f>
        <v/>
      </c>
      <c r="L412" s="196" t="str">
        <f ca="1">IF(MOD(ROW()-13,2)=0,IF(ISBLANK(OFFSET('10. SEGUIMIENTO 2025'!$P$14,INT((ROW()-13)/2),0)),"",OFFSET('10. SEGUIMIENTO 2025'!$P$14,INT((ROW()-13)/2),0)),IF(ISBLANK(OFFSET('9. METAS'!$P$20,INT((ROW()-14)/2),0)),"",OFFSET('9. METAS'!$P$20,INT((ROW()-14)/2),0)))</f>
        <v/>
      </c>
      <c r="M412" s="197" t="str">
        <f ca="1">IF(MOD(ROW()-13,2)=0,IF(ISBLANK(OFFSET('10. SEGUIMIENTO 2025'!$Q$14,INT((ROW()-13)/2),0)),"",OFFSET('10. SEGUIMIENTO 2025'!$Q$14,INT((ROW()-13)/2),0)),IF(ISBLANK(OFFSET('9. METAS'!$Q$20,INT((ROW()-14)/2),0)),"",OFFSET('9. METAS'!$Q$20,INT((ROW()-14)/2),0)))</f>
        <v/>
      </c>
      <c r="N412" s="770"/>
      <c r="O412" s="772"/>
      <c r="P412" s="776"/>
    </row>
    <row r="413" spans="3:16">
      <c r="C413" s="756" t="str">
        <f ca="1">IF(ISBLANK(OFFSET('5. Pp (3 años)'!$C$45,INT((ROW()-13)/2),0)),"",OFFSET('5. Pp (3 años)'!$C$45,INT((ROW()-13)/2),0))</f>
        <v/>
      </c>
      <c r="D413" s="749" t="str">
        <f ca="1">IF(ISBLANK(OFFSET('5. Pp (3 años)'!$D$45,INT((ROW()-13)/2),0)),"",OFFSET('5. Pp (3 años)'!$D$45,INT((ROW()-13)/2),0))</f>
        <v/>
      </c>
      <c r="E413" s="749" t="str">
        <f ca="1">IF(ISBLANK(OFFSET('5. Pp (3 años)'!$E$45,INT((ROW()-13)/2),0)),"",OFFSET('5. Pp (3 años)'!$E$45,INT((ROW()-13)/2),0))</f>
        <v/>
      </c>
      <c r="F413" s="751" t="str">
        <f ca="1">IF(ISBLANK(OFFSET('5. Pp (3 años)'!$K$45,INT((ROW()-13)/2),0)),"",OFFSET('5. Pp (3 años)'!$K$45,INT((ROW()-13)/2),0))</f>
        <v/>
      </c>
      <c r="G413" s="753" t="str">
        <f ca="1">IF(ISBLANK(OFFSET('5. Pp (3 años)'!$H$45,INT((ROW()-13)/2),0)),"",OFFSET('5. Pp (3 años)'!$H$45,INT((ROW()-13)/2),0))</f>
        <v/>
      </c>
      <c r="H413" s="760" t="str">
        <f ca="1">IF(ISBLANK(OFFSET('9. METAS'!$K$20,INT((ROW()-13)/2),0)),"",OFFSET('9. METAS'!$K$20,INT((ROW()-13)/2),0))</f>
        <v/>
      </c>
      <c r="I413" s="763"/>
      <c r="J413" s="195">
        <f ca="1">IF(MOD(ROW()-13,2)=0,IF(ISBLANK(OFFSET('10. SEGUIMIENTO 2025'!$N$14,INT((ROW()-13)/2),0)),"",OFFSET('10. SEGUIMIENTO 2025'!$N$14,INT((ROW()-13)/2),0)),IF(ISBLANK(OFFSET('9. METAS'!$N$20,INT((ROW()-14)/2),0)),"",OFFSET('9. METAS'!$N$20,INT((ROW()-14)/2),0)))</f>
        <v>41</v>
      </c>
      <c r="K413" s="196" t="str">
        <f ca="1">IF(MOD(ROW()-13,2)=0,IF(ISBLANK(OFFSET('10. SEGUIMIENTO 2025'!$O$14,INT((ROW()-13)/2),0)),"",OFFSET('10. SEGUIMIENTO 2025'!$O$14,INT((ROW()-13)/2),0)),IF(ISBLANK(OFFSET('9. METAS'!$O$20,INT((ROW()-14)/2),0)),"",OFFSET('9. METAS'!$O$20,INT((ROW()-14)/2),0)))</f>
        <v/>
      </c>
      <c r="L413" s="196" t="str">
        <f ca="1">IF(MOD(ROW()-13,2)=0,IF(ISBLANK(OFFSET('10. SEGUIMIENTO 2025'!$P$14,INT((ROW()-13)/2),0)),"",OFFSET('10. SEGUIMIENTO 2025'!$P$14,INT((ROW()-13)/2),0)),IF(ISBLANK(OFFSET('9. METAS'!$P$20,INT((ROW()-14)/2),0)),"",OFFSET('9. METAS'!$P$20,INT((ROW()-14)/2),0)))</f>
        <v/>
      </c>
      <c r="M413" s="197" t="str">
        <f ca="1">IF(MOD(ROW()-13,2)=0,IF(ISBLANK(OFFSET('10. SEGUIMIENTO 2025'!$Q$14,INT((ROW()-13)/2),0)),"",OFFSET('10. SEGUIMIENTO 2025'!$Q$14,INT((ROW()-13)/2),0)),IF(ISBLANK(OFFSET('9. METAS'!$Q$20,INT((ROW()-14)/2),0)),"",OFFSET('9. METAS'!$Q$20,INT((ROW()-14)/2),0)))</f>
        <v/>
      </c>
      <c r="N413" s="769" t="str">
        <f ca="1">IFERROR(J413/J414,"ND")</f>
        <v>ND</v>
      </c>
      <c r="O413" s="771" t="str">
        <f ca="1">IFERROR(((J413)/H413),"ND")</f>
        <v>ND</v>
      </c>
      <c r="P413" s="775"/>
    </row>
    <row r="414" spans="3:16">
      <c r="C414" s="747"/>
      <c r="D414" s="749"/>
      <c r="E414" s="749"/>
      <c r="F414" s="751"/>
      <c r="G414" s="753"/>
      <c r="H414" s="760"/>
      <c r="I414" s="764"/>
      <c r="J414" s="195" t="str">
        <f ca="1">IF(MOD(ROW()-13,2)=0,IF(ISBLANK(OFFSET('10. SEGUIMIENTO 2025'!$N$14,INT((ROW()-13)/2),0)),"",OFFSET('10. SEGUIMIENTO 2025'!$N$14,INT((ROW()-13)/2),0)),IF(ISBLANK(OFFSET('9. METAS'!$N$20,INT((ROW()-14)/2),0)),"",OFFSET('9. METAS'!$N$20,INT((ROW()-14)/2),0)))</f>
        <v/>
      </c>
      <c r="K414" s="196" t="str">
        <f ca="1">IF(MOD(ROW()-13,2)=0,IF(ISBLANK(OFFSET('10. SEGUIMIENTO 2025'!$O$14,INT((ROW()-13)/2),0)),"",OFFSET('10. SEGUIMIENTO 2025'!$O$14,INT((ROW()-13)/2),0)),IF(ISBLANK(OFFSET('9. METAS'!$O$20,INT((ROW()-14)/2),0)),"",OFFSET('9. METAS'!$O$20,INT((ROW()-14)/2),0)))</f>
        <v/>
      </c>
      <c r="L414" s="196" t="str">
        <f ca="1">IF(MOD(ROW()-13,2)=0,IF(ISBLANK(OFFSET('10. SEGUIMIENTO 2025'!$P$14,INT((ROW()-13)/2),0)),"",OFFSET('10. SEGUIMIENTO 2025'!$P$14,INT((ROW()-13)/2),0)),IF(ISBLANK(OFFSET('9. METAS'!$P$20,INT((ROW()-14)/2),0)),"",OFFSET('9. METAS'!$P$20,INT((ROW()-14)/2),0)))</f>
        <v/>
      </c>
      <c r="M414" s="197" t="str">
        <f ca="1">IF(MOD(ROW()-13,2)=0,IF(ISBLANK(OFFSET('10. SEGUIMIENTO 2025'!$Q$14,INT((ROW()-13)/2),0)),"",OFFSET('10. SEGUIMIENTO 2025'!$Q$14,INT((ROW()-13)/2),0)),IF(ISBLANK(OFFSET('9. METAS'!$Q$20,INT((ROW()-14)/2),0)),"",OFFSET('9. METAS'!$Q$20,INT((ROW()-14)/2),0)))</f>
        <v/>
      </c>
      <c r="N414" s="770"/>
      <c r="O414" s="772"/>
      <c r="P414" s="776"/>
    </row>
    <row r="415" spans="3:16">
      <c r="C415" s="756" t="str">
        <f ca="1">IF(ISBLANK(OFFSET('5. Pp (3 años)'!$C$45,INT((ROW()-13)/2),0)),"",OFFSET('5. Pp (3 años)'!$C$45,INT((ROW()-13)/2),0))</f>
        <v/>
      </c>
      <c r="D415" s="749" t="str">
        <f ca="1">IF(ISBLANK(OFFSET('5. Pp (3 años)'!$D$45,INT((ROW()-13)/2),0)),"",OFFSET('5. Pp (3 años)'!$D$45,INT((ROW()-13)/2),0))</f>
        <v/>
      </c>
      <c r="E415" s="749" t="str">
        <f ca="1">IF(ISBLANK(OFFSET('5. Pp (3 años)'!$E$45,INT((ROW()-13)/2),0)),"",OFFSET('5. Pp (3 años)'!$E$45,INT((ROW()-13)/2),0))</f>
        <v/>
      </c>
      <c r="F415" s="751" t="str">
        <f ca="1">IF(ISBLANK(OFFSET('5. Pp (3 años)'!$K$45,INT((ROW()-13)/2),0)),"",OFFSET('5. Pp (3 años)'!$K$45,INT((ROW()-13)/2),0))</f>
        <v/>
      </c>
      <c r="G415" s="753" t="str">
        <f ca="1">IF(ISBLANK(OFFSET('5. Pp (3 años)'!$H$45,INT((ROW()-13)/2),0)),"",OFFSET('5. Pp (3 años)'!$H$45,INT((ROW()-13)/2),0))</f>
        <v/>
      </c>
      <c r="H415" s="760" t="str">
        <f ca="1">IF(ISBLANK(OFFSET('9. METAS'!$K$20,INT((ROW()-13)/2),0)),"",OFFSET('9. METAS'!$K$20,INT((ROW()-13)/2),0))</f>
        <v/>
      </c>
      <c r="I415" s="763"/>
      <c r="J415" s="195">
        <f ca="1">IF(MOD(ROW()-13,2)=0,IF(ISBLANK(OFFSET('10. SEGUIMIENTO 2025'!$N$14,INT((ROW()-13)/2),0)),"",OFFSET('10. SEGUIMIENTO 2025'!$N$14,INT((ROW()-13)/2),0)),IF(ISBLANK(OFFSET('9. METAS'!$N$20,INT((ROW()-14)/2),0)),"",OFFSET('9. METAS'!$N$20,INT((ROW()-14)/2),0)))</f>
        <v>41</v>
      </c>
      <c r="K415" s="196" t="str">
        <f ca="1">IF(MOD(ROW()-13,2)=0,IF(ISBLANK(OFFSET('10. SEGUIMIENTO 2025'!$O$14,INT((ROW()-13)/2),0)),"",OFFSET('10. SEGUIMIENTO 2025'!$O$14,INT((ROW()-13)/2),0)),IF(ISBLANK(OFFSET('9. METAS'!$O$20,INT((ROW()-14)/2),0)),"",OFFSET('9. METAS'!$O$20,INT((ROW()-14)/2),0)))</f>
        <v/>
      </c>
      <c r="L415" s="196" t="str">
        <f ca="1">IF(MOD(ROW()-13,2)=0,IF(ISBLANK(OFFSET('10. SEGUIMIENTO 2025'!$P$14,INT((ROW()-13)/2),0)),"",OFFSET('10. SEGUIMIENTO 2025'!$P$14,INT((ROW()-13)/2),0)),IF(ISBLANK(OFFSET('9. METAS'!$P$20,INT((ROW()-14)/2),0)),"",OFFSET('9. METAS'!$P$20,INT((ROW()-14)/2),0)))</f>
        <v/>
      </c>
      <c r="M415" s="197" t="str">
        <f ca="1">IF(MOD(ROW()-13,2)=0,IF(ISBLANK(OFFSET('10. SEGUIMIENTO 2025'!$Q$14,INT((ROW()-13)/2),0)),"",OFFSET('10. SEGUIMIENTO 2025'!$Q$14,INT((ROW()-13)/2),0)),IF(ISBLANK(OFFSET('9. METAS'!$Q$20,INT((ROW()-14)/2),0)),"",OFFSET('9. METAS'!$Q$20,INT((ROW()-14)/2),0)))</f>
        <v/>
      </c>
      <c r="N415" s="769" t="str">
        <f ca="1">IFERROR(J415/J416,"ND")</f>
        <v>ND</v>
      </c>
      <c r="O415" s="771" t="str">
        <f ca="1">IFERROR(((J415)/H415),"ND")</f>
        <v>ND</v>
      </c>
      <c r="P415" s="775"/>
    </row>
    <row r="416" spans="3:16">
      <c r="C416" s="747"/>
      <c r="D416" s="749"/>
      <c r="E416" s="749"/>
      <c r="F416" s="751"/>
      <c r="G416" s="753"/>
      <c r="H416" s="760"/>
      <c r="I416" s="764"/>
      <c r="J416" s="195" t="str">
        <f ca="1">IF(MOD(ROW()-13,2)=0,IF(ISBLANK(OFFSET('10. SEGUIMIENTO 2025'!$N$14,INT((ROW()-13)/2),0)),"",OFFSET('10. SEGUIMIENTO 2025'!$N$14,INT((ROW()-13)/2),0)),IF(ISBLANK(OFFSET('9. METAS'!$N$20,INT((ROW()-14)/2),0)),"",OFFSET('9. METAS'!$N$20,INT((ROW()-14)/2),0)))</f>
        <v/>
      </c>
      <c r="K416" s="196" t="str">
        <f ca="1">IF(MOD(ROW()-13,2)=0,IF(ISBLANK(OFFSET('10. SEGUIMIENTO 2025'!$O$14,INT((ROW()-13)/2),0)),"",OFFSET('10. SEGUIMIENTO 2025'!$O$14,INT((ROW()-13)/2),0)),IF(ISBLANK(OFFSET('9. METAS'!$O$20,INT((ROW()-14)/2),0)),"",OFFSET('9. METAS'!$O$20,INT((ROW()-14)/2),0)))</f>
        <v/>
      </c>
      <c r="L416" s="196" t="str">
        <f ca="1">IF(MOD(ROW()-13,2)=0,IF(ISBLANK(OFFSET('10. SEGUIMIENTO 2025'!$P$14,INT((ROW()-13)/2),0)),"",OFFSET('10. SEGUIMIENTO 2025'!$P$14,INT((ROW()-13)/2),0)),IF(ISBLANK(OFFSET('9. METAS'!$P$20,INT((ROW()-14)/2),0)),"",OFFSET('9. METAS'!$P$20,INT((ROW()-14)/2),0)))</f>
        <v/>
      </c>
      <c r="M416" s="197" t="str">
        <f ca="1">IF(MOD(ROW()-13,2)=0,IF(ISBLANK(OFFSET('10. SEGUIMIENTO 2025'!$Q$14,INT((ROW()-13)/2),0)),"",OFFSET('10. SEGUIMIENTO 2025'!$Q$14,INT((ROW()-13)/2),0)),IF(ISBLANK(OFFSET('9. METAS'!$Q$20,INT((ROW()-14)/2),0)),"",OFFSET('9. METAS'!$Q$20,INT((ROW()-14)/2),0)))</f>
        <v/>
      </c>
      <c r="N416" s="770"/>
      <c r="O416" s="772"/>
      <c r="P416" s="776"/>
    </row>
    <row r="417" spans="3:16">
      <c r="C417" s="756" t="str">
        <f ca="1">IF(ISBLANK(OFFSET('5. Pp (3 años)'!$C$45,INT((ROW()-13)/2),0)),"",OFFSET('5. Pp (3 años)'!$C$45,INT((ROW()-13)/2),0))</f>
        <v/>
      </c>
      <c r="D417" s="749" t="str">
        <f ca="1">IF(ISBLANK(OFFSET('5. Pp (3 años)'!$D$45,INT((ROW()-13)/2),0)),"",OFFSET('5. Pp (3 años)'!$D$45,INT((ROW()-13)/2),0))</f>
        <v/>
      </c>
      <c r="E417" s="749" t="str">
        <f ca="1">IF(ISBLANK(OFFSET('5. Pp (3 años)'!$E$45,INT((ROW()-13)/2),0)),"",OFFSET('5. Pp (3 años)'!$E$45,INT((ROW()-13)/2),0))</f>
        <v/>
      </c>
      <c r="F417" s="751" t="str">
        <f ca="1">IF(ISBLANK(OFFSET('5. Pp (3 años)'!$K$45,INT((ROW()-13)/2),0)),"",OFFSET('5. Pp (3 años)'!$K$45,INT((ROW()-13)/2),0))</f>
        <v/>
      </c>
      <c r="G417" s="753" t="str">
        <f ca="1">IF(ISBLANK(OFFSET('5. Pp (3 años)'!$H$45,INT((ROW()-13)/2),0)),"",OFFSET('5. Pp (3 años)'!$H$45,INT((ROW()-13)/2),0))</f>
        <v/>
      </c>
      <c r="H417" s="760" t="str">
        <f ca="1">IF(ISBLANK(OFFSET('9. METAS'!$K$20,INT((ROW()-13)/2),0)),"",OFFSET('9. METAS'!$K$20,INT((ROW()-13)/2),0))</f>
        <v/>
      </c>
      <c r="I417" s="763"/>
      <c r="J417" s="195">
        <f ca="1">IF(MOD(ROW()-13,2)=0,IF(ISBLANK(OFFSET('10. SEGUIMIENTO 2025'!$N$14,INT((ROW()-13)/2),0)),"",OFFSET('10. SEGUIMIENTO 2025'!$N$14,INT((ROW()-13)/2),0)),IF(ISBLANK(OFFSET('9. METAS'!$N$20,INT((ROW()-14)/2),0)),"",OFFSET('9. METAS'!$N$20,INT((ROW()-14)/2),0)))</f>
        <v>41</v>
      </c>
      <c r="K417" s="196" t="str">
        <f ca="1">IF(MOD(ROW()-13,2)=0,IF(ISBLANK(OFFSET('10. SEGUIMIENTO 2025'!$O$14,INT((ROW()-13)/2),0)),"",OFFSET('10. SEGUIMIENTO 2025'!$O$14,INT((ROW()-13)/2),0)),IF(ISBLANK(OFFSET('9. METAS'!$O$20,INT((ROW()-14)/2),0)),"",OFFSET('9. METAS'!$O$20,INT((ROW()-14)/2),0)))</f>
        <v/>
      </c>
      <c r="L417" s="196" t="str">
        <f ca="1">IF(MOD(ROW()-13,2)=0,IF(ISBLANK(OFFSET('10. SEGUIMIENTO 2025'!$P$14,INT((ROW()-13)/2),0)),"",OFFSET('10. SEGUIMIENTO 2025'!$P$14,INT((ROW()-13)/2),0)),IF(ISBLANK(OFFSET('9. METAS'!$P$20,INT((ROW()-14)/2),0)),"",OFFSET('9. METAS'!$P$20,INT((ROW()-14)/2),0)))</f>
        <v/>
      </c>
      <c r="M417" s="197" t="str">
        <f ca="1">IF(MOD(ROW()-13,2)=0,IF(ISBLANK(OFFSET('10. SEGUIMIENTO 2025'!$Q$14,INT((ROW()-13)/2),0)),"",OFFSET('10. SEGUIMIENTO 2025'!$Q$14,INT((ROW()-13)/2),0)),IF(ISBLANK(OFFSET('9. METAS'!$Q$20,INT((ROW()-14)/2),0)),"",OFFSET('9. METAS'!$Q$20,INT((ROW()-14)/2),0)))</f>
        <v/>
      </c>
      <c r="N417" s="769" t="str">
        <f ca="1">IFERROR(J417/J418,"ND")</f>
        <v>ND</v>
      </c>
      <c r="O417" s="771" t="str">
        <f ca="1">IFERROR(((J417)/H417),"ND")</f>
        <v>ND</v>
      </c>
      <c r="P417" s="775"/>
    </row>
    <row r="418" spans="3:16">
      <c r="C418" s="747"/>
      <c r="D418" s="749"/>
      <c r="E418" s="749"/>
      <c r="F418" s="751"/>
      <c r="G418" s="753"/>
      <c r="H418" s="760"/>
      <c r="I418" s="764"/>
      <c r="J418" s="195" t="str">
        <f ca="1">IF(MOD(ROW()-13,2)=0,IF(ISBLANK(OFFSET('10. SEGUIMIENTO 2025'!$N$14,INT((ROW()-13)/2),0)),"",OFFSET('10. SEGUIMIENTO 2025'!$N$14,INT((ROW()-13)/2),0)),IF(ISBLANK(OFFSET('9. METAS'!$N$20,INT((ROW()-14)/2),0)),"",OFFSET('9. METAS'!$N$20,INT((ROW()-14)/2),0)))</f>
        <v/>
      </c>
      <c r="K418" s="196" t="str">
        <f ca="1">IF(MOD(ROW()-13,2)=0,IF(ISBLANK(OFFSET('10. SEGUIMIENTO 2025'!$O$14,INT((ROW()-13)/2),0)),"",OFFSET('10. SEGUIMIENTO 2025'!$O$14,INT((ROW()-13)/2),0)),IF(ISBLANK(OFFSET('9. METAS'!$O$20,INT((ROW()-14)/2),0)),"",OFFSET('9. METAS'!$O$20,INT((ROW()-14)/2),0)))</f>
        <v/>
      </c>
      <c r="L418" s="196" t="str">
        <f ca="1">IF(MOD(ROW()-13,2)=0,IF(ISBLANK(OFFSET('10. SEGUIMIENTO 2025'!$P$14,INT((ROW()-13)/2),0)),"",OFFSET('10. SEGUIMIENTO 2025'!$P$14,INT((ROW()-13)/2),0)),IF(ISBLANK(OFFSET('9. METAS'!$P$20,INT((ROW()-14)/2),0)),"",OFFSET('9. METAS'!$P$20,INT((ROW()-14)/2),0)))</f>
        <v/>
      </c>
      <c r="M418" s="197" t="str">
        <f ca="1">IF(MOD(ROW()-13,2)=0,IF(ISBLANK(OFFSET('10. SEGUIMIENTO 2025'!$Q$14,INT((ROW()-13)/2),0)),"",OFFSET('10. SEGUIMIENTO 2025'!$Q$14,INT((ROW()-13)/2),0)),IF(ISBLANK(OFFSET('9. METAS'!$Q$20,INT((ROW()-14)/2),0)),"",OFFSET('9. METAS'!$Q$20,INT((ROW()-14)/2),0)))</f>
        <v/>
      </c>
      <c r="N418" s="770"/>
      <c r="O418" s="772"/>
      <c r="P418" s="776"/>
    </row>
    <row r="419" spans="3:16">
      <c r="C419" s="756" t="str">
        <f ca="1">IF(ISBLANK(OFFSET('5. Pp (3 años)'!$C$45,INT((ROW()-13)/2),0)),"",OFFSET('5. Pp (3 años)'!$C$45,INT((ROW()-13)/2),0))</f>
        <v/>
      </c>
      <c r="D419" s="749" t="str">
        <f ca="1">IF(ISBLANK(OFFSET('5. Pp (3 años)'!$D$45,INT((ROW()-13)/2),0)),"",OFFSET('5. Pp (3 años)'!$D$45,INT((ROW()-13)/2),0))</f>
        <v/>
      </c>
      <c r="E419" s="749" t="str">
        <f ca="1">IF(ISBLANK(OFFSET('5. Pp (3 años)'!$E$45,INT((ROW()-13)/2),0)),"",OFFSET('5. Pp (3 años)'!$E$45,INT((ROW()-13)/2),0))</f>
        <v/>
      </c>
      <c r="F419" s="751" t="str">
        <f ca="1">IF(ISBLANK(OFFSET('5. Pp (3 años)'!$K$45,INT((ROW()-13)/2),0)),"",OFFSET('5. Pp (3 años)'!$K$45,INT((ROW()-13)/2),0))</f>
        <v/>
      </c>
      <c r="G419" s="753" t="str">
        <f ca="1">IF(ISBLANK(OFFSET('5. Pp (3 años)'!$H$45,INT((ROW()-13)/2),0)),"",OFFSET('5. Pp (3 años)'!$H$45,INT((ROW()-13)/2),0))</f>
        <v/>
      </c>
      <c r="H419" s="760" t="str">
        <f ca="1">IF(ISBLANK(OFFSET('9. METAS'!$K$20,INT((ROW()-13)/2),0)),"",OFFSET('9. METAS'!$K$20,INT((ROW()-13)/2),0))</f>
        <v/>
      </c>
      <c r="I419" s="763"/>
      <c r="J419" s="195">
        <f ca="1">IF(MOD(ROW()-13,2)=0,IF(ISBLANK(OFFSET('10. SEGUIMIENTO 2025'!$N$14,INT((ROW()-13)/2),0)),"",OFFSET('10. SEGUIMIENTO 2025'!$N$14,INT((ROW()-13)/2),0)),IF(ISBLANK(OFFSET('9. METAS'!$N$20,INT((ROW()-14)/2),0)),"",OFFSET('9. METAS'!$N$20,INT((ROW()-14)/2),0)))</f>
        <v>41</v>
      </c>
      <c r="K419" s="196" t="str">
        <f ca="1">IF(MOD(ROW()-13,2)=0,IF(ISBLANK(OFFSET('10. SEGUIMIENTO 2025'!$O$14,INT((ROW()-13)/2),0)),"",OFFSET('10. SEGUIMIENTO 2025'!$O$14,INT((ROW()-13)/2),0)),IF(ISBLANK(OFFSET('9. METAS'!$O$20,INT((ROW()-14)/2),0)),"",OFFSET('9. METAS'!$O$20,INT((ROW()-14)/2),0)))</f>
        <v/>
      </c>
      <c r="L419" s="196" t="str">
        <f ca="1">IF(MOD(ROW()-13,2)=0,IF(ISBLANK(OFFSET('10. SEGUIMIENTO 2025'!$P$14,INT((ROW()-13)/2),0)),"",OFFSET('10. SEGUIMIENTO 2025'!$P$14,INT((ROW()-13)/2),0)),IF(ISBLANK(OFFSET('9. METAS'!$P$20,INT((ROW()-14)/2),0)),"",OFFSET('9. METAS'!$P$20,INT((ROW()-14)/2),0)))</f>
        <v/>
      </c>
      <c r="M419" s="197" t="str">
        <f ca="1">IF(MOD(ROW()-13,2)=0,IF(ISBLANK(OFFSET('10. SEGUIMIENTO 2025'!$Q$14,INT((ROW()-13)/2),0)),"",OFFSET('10. SEGUIMIENTO 2025'!$Q$14,INT((ROW()-13)/2),0)),IF(ISBLANK(OFFSET('9. METAS'!$Q$20,INT((ROW()-14)/2),0)),"",OFFSET('9. METAS'!$Q$20,INT((ROW()-14)/2),0)))</f>
        <v/>
      </c>
      <c r="N419" s="769" t="str">
        <f ca="1">IFERROR(J419/J420,"ND")</f>
        <v>ND</v>
      </c>
      <c r="O419" s="771" t="str">
        <f ca="1">IFERROR(((J419)/H419),"ND")</f>
        <v>ND</v>
      </c>
      <c r="P419" s="775"/>
    </row>
    <row r="420" spans="3:16">
      <c r="C420" s="747"/>
      <c r="D420" s="749"/>
      <c r="E420" s="749"/>
      <c r="F420" s="751"/>
      <c r="G420" s="753"/>
      <c r="H420" s="760"/>
      <c r="I420" s="764"/>
      <c r="J420" s="195" t="str">
        <f ca="1">IF(MOD(ROW()-13,2)=0,IF(ISBLANK(OFFSET('10. SEGUIMIENTO 2025'!$N$14,INT((ROW()-13)/2),0)),"",OFFSET('10. SEGUIMIENTO 2025'!$N$14,INT((ROW()-13)/2),0)),IF(ISBLANK(OFFSET('9. METAS'!$N$20,INT((ROW()-14)/2),0)),"",OFFSET('9. METAS'!$N$20,INT((ROW()-14)/2),0)))</f>
        <v/>
      </c>
      <c r="K420" s="196" t="str">
        <f ca="1">IF(MOD(ROW()-13,2)=0,IF(ISBLANK(OFFSET('10. SEGUIMIENTO 2025'!$O$14,INT((ROW()-13)/2),0)),"",OFFSET('10. SEGUIMIENTO 2025'!$O$14,INT((ROW()-13)/2),0)),IF(ISBLANK(OFFSET('9. METAS'!$O$20,INT((ROW()-14)/2),0)),"",OFFSET('9. METAS'!$O$20,INT((ROW()-14)/2),0)))</f>
        <v/>
      </c>
      <c r="L420" s="196" t="str">
        <f ca="1">IF(MOD(ROW()-13,2)=0,IF(ISBLANK(OFFSET('10. SEGUIMIENTO 2025'!$P$14,INT((ROW()-13)/2),0)),"",OFFSET('10. SEGUIMIENTO 2025'!$P$14,INT((ROW()-13)/2),0)),IF(ISBLANK(OFFSET('9. METAS'!$P$20,INT((ROW()-14)/2),0)),"",OFFSET('9. METAS'!$P$20,INT((ROW()-14)/2),0)))</f>
        <v/>
      </c>
      <c r="M420" s="197" t="str">
        <f ca="1">IF(MOD(ROW()-13,2)=0,IF(ISBLANK(OFFSET('10. SEGUIMIENTO 2025'!$Q$14,INT((ROW()-13)/2),0)),"",OFFSET('10. SEGUIMIENTO 2025'!$Q$14,INT((ROW()-13)/2),0)),IF(ISBLANK(OFFSET('9. METAS'!$Q$20,INT((ROW()-14)/2),0)),"",OFFSET('9. METAS'!$Q$20,INT((ROW()-14)/2),0)))</f>
        <v/>
      </c>
      <c r="N420" s="770"/>
      <c r="O420" s="772"/>
      <c r="P420" s="776"/>
    </row>
    <row r="421" spans="3:16">
      <c r="C421" s="756" t="str">
        <f ca="1">IF(ISBLANK(OFFSET('5. Pp (3 años)'!$C$45,INT((ROW()-13)/2),0)),"",OFFSET('5. Pp (3 años)'!$C$45,INT((ROW()-13)/2),0))</f>
        <v/>
      </c>
      <c r="D421" s="749" t="str">
        <f ca="1">IF(ISBLANK(OFFSET('5. Pp (3 años)'!$D$45,INT((ROW()-13)/2),0)),"",OFFSET('5. Pp (3 años)'!$D$45,INT((ROW()-13)/2),0))</f>
        <v/>
      </c>
      <c r="E421" s="749" t="str">
        <f ca="1">IF(ISBLANK(OFFSET('5. Pp (3 años)'!$E$45,INT((ROW()-13)/2),0)),"",OFFSET('5. Pp (3 años)'!$E$45,INT((ROW()-13)/2),0))</f>
        <v/>
      </c>
      <c r="F421" s="751" t="str">
        <f ca="1">IF(ISBLANK(OFFSET('5. Pp (3 años)'!$K$45,INT((ROW()-13)/2),0)),"",OFFSET('5. Pp (3 años)'!$K$45,INT((ROW()-13)/2),0))</f>
        <v/>
      </c>
      <c r="G421" s="753" t="str">
        <f ca="1">IF(ISBLANK(OFFSET('5. Pp (3 años)'!$H$45,INT((ROW()-13)/2),0)),"",OFFSET('5. Pp (3 años)'!$H$45,INT((ROW()-13)/2),0))</f>
        <v/>
      </c>
      <c r="H421" s="760" t="str">
        <f ca="1">IF(ISBLANK(OFFSET('9. METAS'!$K$20,INT((ROW()-13)/2),0)),"",OFFSET('9. METAS'!$K$20,INT((ROW()-13)/2),0))</f>
        <v/>
      </c>
      <c r="I421" s="763"/>
      <c r="J421" s="195">
        <f ca="1">IF(MOD(ROW()-13,2)=0,IF(ISBLANK(OFFSET('10. SEGUIMIENTO 2025'!$N$14,INT((ROW()-13)/2),0)),"",OFFSET('10. SEGUIMIENTO 2025'!$N$14,INT((ROW()-13)/2),0)),IF(ISBLANK(OFFSET('9. METAS'!$N$20,INT((ROW()-14)/2),0)),"",OFFSET('9. METAS'!$N$20,INT((ROW()-14)/2),0)))</f>
        <v>41</v>
      </c>
      <c r="K421" s="196" t="str">
        <f ca="1">IF(MOD(ROW()-13,2)=0,IF(ISBLANK(OFFSET('10. SEGUIMIENTO 2025'!$O$14,INT((ROW()-13)/2),0)),"",OFFSET('10. SEGUIMIENTO 2025'!$O$14,INT((ROW()-13)/2),0)),IF(ISBLANK(OFFSET('9. METAS'!$O$20,INT((ROW()-14)/2),0)),"",OFFSET('9. METAS'!$O$20,INT((ROW()-14)/2),0)))</f>
        <v/>
      </c>
      <c r="L421" s="196" t="str">
        <f ca="1">IF(MOD(ROW()-13,2)=0,IF(ISBLANK(OFFSET('10. SEGUIMIENTO 2025'!$P$14,INT((ROW()-13)/2),0)),"",OFFSET('10. SEGUIMIENTO 2025'!$P$14,INT((ROW()-13)/2),0)),IF(ISBLANK(OFFSET('9. METAS'!$P$20,INT((ROW()-14)/2),0)),"",OFFSET('9. METAS'!$P$20,INT((ROW()-14)/2),0)))</f>
        <v/>
      </c>
      <c r="M421" s="197" t="str">
        <f ca="1">IF(MOD(ROW()-13,2)=0,IF(ISBLANK(OFFSET('10. SEGUIMIENTO 2025'!$Q$14,INT((ROW()-13)/2),0)),"",OFFSET('10. SEGUIMIENTO 2025'!$Q$14,INT((ROW()-13)/2),0)),IF(ISBLANK(OFFSET('9. METAS'!$Q$20,INT((ROW()-14)/2),0)),"",OFFSET('9. METAS'!$Q$20,INT((ROW()-14)/2),0)))</f>
        <v/>
      </c>
      <c r="N421" s="769" t="str">
        <f ca="1">IFERROR(J421/J422,"ND")</f>
        <v>ND</v>
      </c>
      <c r="O421" s="771" t="str">
        <f ca="1">IFERROR(((J421)/H421),"ND")</f>
        <v>ND</v>
      </c>
      <c r="P421" s="775"/>
    </row>
    <row r="422" spans="3:16">
      <c r="C422" s="747"/>
      <c r="D422" s="749"/>
      <c r="E422" s="749"/>
      <c r="F422" s="751"/>
      <c r="G422" s="753"/>
      <c r="H422" s="760"/>
      <c r="I422" s="764"/>
      <c r="J422" s="195" t="str">
        <f ca="1">IF(MOD(ROW()-13,2)=0,IF(ISBLANK(OFFSET('10. SEGUIMIENTO 2025'!$N$14,INT((ROW()-13)/2),0)),"",OFFSET('10. SEGUIMIENTO 2025'!$N$14,INT((ROW()-13)/2),0)),IF(ISBLANK(OFFSET('9. METAS'!$N$20,INT((ROW()-14)/2),0)),"",OFFSET('9. METAS'!$N$20,INT((ROW()-14)/2),0)))</f>
        <v/>
      </c>
      <c r="K422" s="196" t="str">
        <f ca="1">IF(MOD(ROW()-13,2)=0,IF(ISBLANK(OFFSET('10. SEGUIMIENTO 2025'!$O$14,INT((ROW()-13)/2),0)),"",OFFSET('10. SEGUIMIENTO 2025'!$O$14,INT((ROW()-13)/2),0)),IF(ISBLANK(OFFSET('9. METAS'!$O$20,INT((ROW()-14)/2),0)),"",OFFSET('9. METAS'!$O$20,INT((ROW()-14)/2),0)))</f>
        <v/>
      </c>
      <c r="L422" s="196" t="str">
        <f ca="1">IF(MOD(ROW()-13,2)=0,IF(ISBLANK(OFFSET('10. SEGUIMIENTO 2025'!$P$14,INT((ROW()-13)/2),0)),"",OFFSET('10. SEGUIMIENTO 2025'!$P$14,INT((ROW()-13)/2),0)),IF(ISBLANK(OFFSET('9. METAS'!$P$20,INT((ROW()-14)/2),0)),"",OFFSET('9. METAS'!$P$20,INT((ROW()-14)/2),0)))</f>
        <v/>
      </c>
      <c r="M422" s="197" t="str">
        <f ca="1">IF(MOD(ROW()-13,2)=0,IF(ISBLANK(OFFSET('10. SEGUIMIENTO 2025'!$Q$14,INT((ROW()-13)/2),0)),"",OFFSET('10. SEGUIMIENTO 2025'!$Q$14,INT((ROW()-13)/2),0)),IF(ISBLANK(OFFSET('9. METAS'!$Q$20,INT((ROW()-14)/2),0)),"",OFFSET('9. METAS'!$Q$20,INT((ROW()-14)/2),0)))</f>
        <v/>
      </c>
      <c r="N422" s="770"/>
      <c r="O422" s="772"/>
      <c r="P422" s="776"/>
    </row>
    <row r="423" spans="3:16">
      <c r="C423" s="756" t="str">
        <f ca="1">IF(ISBLANK(OFFSET('5. Pp (3 años)'!$C$45,INT((ROW()-13)/2),0)),"",OFFSET('5. Pp (3 años)'!$C$45,INT((ROW()-13)/2),0))</f>
        <v/>
      </c>
      <c r="D423" s="749" t="str">
        <f ca="1">IF(ISBLANK(OFFSET('5. Pp (3 años)'!$D$45,INT((ROW()-13)/2),0)),"",OFFSET('5. Pp (3 años)'!$D$45,INT((ROW()-13)/2),0))</f>
        <v/>
      </c>
      <c r="E423" s="749" t="str">
        <f ca="1">IF(ISBLANK(OFFSET('5. Pp (3 años)'!$E$45,INT((ROW()-13)/2),0)),"",OFFSET('5. Pp (3 años)'!$E$45,INT((ROW()-13)/2),0))</f>
        <v/>
      </c>
      <c r="F423" s="751" t="str">
        <f ca="1">IF(ISBLANK(OFFSET('5. Pp (3 años)'!$K$45,INT((ROW()-13)/2),0)),"",OFFSET('5. Pp (3 años)'!$K$45,INT((ROW()-13)/2),0))</f>
        <v/>
      </c>
      <c r="G423" s="753" t="str">
        <f ca="1">IF(ISBLANK(OFFSET('5. Pp (3 años)'!$H$45,INT((ROW()-13)/2),0)),"",OFFSET('5. Pp (3 años)'!$H$45,INT((ROW()-13)/2),0))</f>
        <v/>
      </c>
      <c r="H423" s="760" t="str">
        <f ca="1">IF(ISBLANK(OFFSET('9. METAS'!$K$20,INT((ROW()-13)/2),0)),"",OFFSET('9. METAS'!$K$20,INT((ROW()-13)/2),0))</f>
        <v/>
      </c>
      <c r="I423" s="763"/>
      <c r="J423" s="195">
        <f ca="1">IF(MOD(ROW()-13,2)=0,IF(ISBLANK(OFFSET('10. SEGUIMIENTO 2025'!$N$14,INT((ROW()-13)/2),0)),"",OFFSET('10. SEGUIMIENTO 2025'!$N$14,INT((ROW()-13)/2),0)),IF(ISBLANK(OFFSET('9. METAS'!$N$20,INT((ROW()-14)/2),0)),"",OFFSET('9. METAS'!$N$20,INT((ROW()-14)/2),0)))</f>
        <v>41</v>
      </c>
      <c r="K423" s="196" t="str">
        <f ca="1">IF(MOD(ROW()-13,2)=0,IF(ISBLANK(OFFSET('10. SEGUIMIENTO 2025'!$O$14,INT((ROW()-13)/2),0)),"",OFFSET('10. SEGUIMIENTO 2025'!$O$14,INT((ROW()-13)/2),0)),IF(ISBLANK(OFFSET('9. METAS'!$O$20,INT((ROW()-14)/2),0)),"",OFFSET('9. METAS'!$O$20,INT((ROW()-14)/2),0)))</f>
        <v/>
      </c>
      <c r="L423" s="196" t="str">
        <f ca="1">IF(MOD(ROW()-13,2)=0,IF(ISBLANK(OFFSET('10. SEGUIMIENTO 2025'!$P$14,INT((ROW()-13)/2),0)),"",OFFSET('10. SEGUIMIENTO 2025'!$P$14,INT((ROW()-13)/2),0)),IF(ISBLANK(OFFSET('9. METAS'!$P$20,INT((ROW()-14)/2),0)),"",OFFSET('9. METAS'!$P$20,INT((ROW()-14)/2),0)))</f>
        <v/>
      </c>
      <c r="M423" s="197" t="str">
        <f ca="1">IF(MOD(ROW()-13,2)=0,IF(ISBLANK(OFFSET('10. SEGUIMIENTO 2025'!$Q$14,INT((ROW()-13)/2),0)),"",OFFSET('10. SEGUIMIENTO 2025'!$Q$14,INT((ROW()-13)/2),0)),IF(ISBLANK(OFFSET('9. METAS'!$Q$20,INT((ROW()-14)/2),0)),"",OFFSET('9. METAS'!$Q$20,INT((ROW()-14)/2),0)))</f>
        <v/>
      </c>
      <c r="N423" s="769" t="str">
        <f ca="1">IFERROR(J423/J424,"ND")</f>
        <v>ND</v>
      </c>
      <c r="O423" s="771" t="str">
        <f ca="1">IFERROR(((J423)/H423),"ND")</f>
        <v>ND</v>
      </c>
      <c r="P423" s="775"/>
    </row>
    <row r="424" spans="3:16">
      <c r="C424" s="747"/>
      <c r="D424" s="749"/>
      <c r="E424" s="749"/>
      <c r="F424" s="751"/>
      <c r="G424" s="753"/>
      <c r="H424" s="760"/>
      <c r="I424" s="764"/>
      <c r="J424" s="195" t="str">
        <f ca="1">IF(MOD(ROW()-13,2)=0,IF(ISBLANK(OFFSET('10. SEGUIMIENTO 2025'!$N$14,INT((ROW()-13)/2),0)),"",OFFSET('10. SEGUIMIENTO 2025'!$N$14,INT((ROW()-13)/2),0)),IF(ISBLANK(OFFSET('9. METAS'!$N$20,INT((ROW()-14)/2),0)),"",OFFSET('9. METAS'!$N$20,INT((ROW()-14)/2),0)))</f>
        <v/>
      </c>
      <c r="K424" s="196" t="str">
        <f ca="1">IF(MOD(ROW()-13,2)=0,IF(ISBLANK(OFFSET('10. SEGUIMIENTO 2025'!$O$14,INT((ROW()-13)/2),0)),"",OFFSET('10. SEGUIMIENTO 2025'!$O$14,INT((ROW()-13)/2),0)),IF(ISBLANK(OFFSET('9. METAS'!$O$20,INT((ROW()-14)/2),0)),"",OFFSET('9. METAS'!$O$20,INT((ROW()-14)/2),0)))</f>
        <v/>
      </c>
      <c r="L424" s="196" t="str">
        <f ca="1">IF(MOD(ROW()-13,2)=0,IF(ISBLANK(OFFSET('10. SEGUIMIENTO 2025'!$P$14,INT((ROW()-13)/2),0)),"",OFFSET('10. SEGUIMIENTO 2025'!$P$14,INT((ROW()-13)/2),0)),IF(ISBLANK(OFFSET('9. METAS'!$P$20,INT((ROW()-14)/2),0)),"",OFFSET('9. METAS'!$P$20,INT((ROW()-14)/2),0)))</f>
        <v/>
      </c>
      <c r="M424" s="197" t="str">
        <f ca="1">IF(MOD(ROW()-13,2)=0,IF(ISBLANK(OFFSET('10. SEGUIMIENTO 2025'!$Q$14,INT((ROW()-13)/2),0)),"",OFFSET('10. SEGUIMIENTO 2025'!$Q$14,INT((ROW()-13)/2),0)),IF(ISBLANK(OFFSET('9. METAS'!$Q$20,INT((ROW()-14)/2),0)),"",OFFSET('9. METAS'!$Q$20,INT((ROW()-14)/2),0)))</f>
        <v/>
      </c>
      <c r="N424" s="770"/>
      <c r="O424" s="772"/>
      <c r="P424" s="776"/>
    </row>
    <row r="425" spans="3:16">
      <c r="C425" s="756" t="str">
        <f ca="1">IF(ISBLANK(OFFSET('5. Pp (3 años)'!$C$45,INT((ROW()-13)/2),0)),"",OFFSET('5. Pp (3 años)'!$C$45,INT((ROW()-13)/2),0))</f>
        <v/>
      </c>
      <c r="D425" s="749" t="str">
        <f ca="1">IF(ISBLANK(OFFSET('5. Pp (3 años)'!$D$45,INT((ROW()-13)/2),0)),"",OFFSET('5. Pp (3 años)'!$D$45,INT((ROW()-13)/2),0))</f>
        <v/>
      </c>
      <c r="E425" s="749" t="str">
        <f ca="1">IF(ISBLANK(OFFSET('5. Pp (3 años)'!$E$45,INT((ROW()-13)/2),0)),"",OFFSET('5. Pp (3 años)'!$E$45,INT((ROW()-13)/2),0))</f>
        <v/>
      </c>
      <c r="F425" s="751" t="str">
        <f ca="1">IF(ISBLANK(OFFSET('5. Pp (3 años)'!$K$45,INT((ROW()-13)/2),0)),"",OFFSET('5. Pp (3 años)'!$K$45,INT((ROW()-13)/2),0))</f>
        <v/>
      </c>
      <c r="G425" s="753" t="str">
        <f ca="1">IF(ISBLANK(OFFSET('5. Pp (3 años)'!$H$45,INT((ROW()-13)/2),0)),"",OFFSET('5. Pp (3 años)'!$H$45,INT((ROW()-13)/2),0))</f>
        <v/>
      </c>
      <c r="H425" s="760" t="str">
        <f ca="1">IF(ISBLANK(OFFSET('9. METAS'!$K$20,INT((ROW()-13)/2),0)),"",OFFSET('9. METAS'!$K$20,INT((ROW()-13)/2),0))</f>
        <v/>
      </c>
      <c r="I425" s="763"/>
      <c r="J425" s="195">
        <f ca="1">IF(MOD(ROW()-13,2)=0,IF(ISBLANK(OFFSET('10. SEGUIMIENTO 2025'!$N$14,INT((ROW()-13)/2),0)),"",OFFSET('10. SEGUIMIENTO 2025'!$N$14,INT((ROW()-13)/2),0)),IF(ISBLANK(OFFSET('9. METAS'!$N$20,INT((ROW()-14)/2),0)),"",OFFSET('9. METAS'!$N$20,INT((ROW()-14)/2),0)))</f>
        <v>41</v>
      </c>
      <c r="K425" s="196" t="str">
        <f ca="1">IF(MOD(ROW()-13,2)=0,IF(ISBLANK(OFFSET('10. SEGUIMIENTO 2025'!$O$14,INT((ROW()-13)/2),0)),"",OFFSET('10. SEGUIMIENTO 2025'!$O$14,INT((ROW()-13)/2),0)),IF(ISBLANK(OFFSET('9. METAS'!$O$20,INT((ROW()-14)/2),0)),"",OFFSET('9. METAS'!$O$20,INT((ROW()-14)/2),0)))</f>
        <v/>
      </c>
      <c r="L425" s="196" t="str">
        <f ca="1">IF(MOD(ROW()-13,2)=0,IF(ISBLANK(OFFSET('10. SEGUIMIENTO 2025'!$P$14,INT((ROW()-13)/2),0)),"",OFFSET('10. SEGUIMIENTO 2025'!$P$14,INT((ROW()-13)/2),0)),IF(ISBLANK(OFFSET('9. METAS'!$P$20,INT((ROW()-14)/2),0)),"",OFFSET('9. METAS'!$P$20,INT((ROW()-14)/2),0)))</f>
        <v/>
      </c>
      <c r="M425" s="197" t="str">
        <f ca="1">IF(MOD(ROW()-13,2)=0,IF(ISBLANK(OFFSET('10. SEGUIMIENTO 2025'!$Q$14,INT((ROW()-13)/2),0)),"",OFFSET('10. SEGUIMIENTO 2025'!$Q$14,INT((ROW()-13)/2),0)),IF(ISBLANK(OFFSET('9. METAS'!$Q$20,INT((ROW()-14)/2),0)),"",OFFSET('9. METAS'!$Q$20,INT((ROW()-14)/2),0)))</f>
        <v/>
      </c>
      <c r="N425" s="769" t="str">
        <f ca="1">IFERROR(J425/J426,"ND")</f>
        <v>ND</v>
      </c>
      <c r="O425" s="771" t="str">
        <f ca="1">IFERROR(((J425)/H425),"ND")</f>
        <v>ND</v>
      </c>
      <c r="P425" s="775"/>
    </row>
    <row r="426" spans="3:16">
      <c r="C426" s="747"/>
      <c r="D426" s="749"/>
      <c r="E426" s="749"/>
      <c r="F426" s="751"/>
      <c r="G426" s="753"/>
      <c r="H426" s="760"/>
      <c r="I426" s="764"/>
      <c r="J426" s="195" t="str">
        <f ca="1">IF(MOD(ROW()-13,2)=0,IF(ISBLANK(OFFSET('10. SEGUIMIENTO 2025'!$N$14,INT((ROW()-13)/2),0)),"",OFFSET('10. SEGUIMIENTO 2025'!$N$14,INT((ROW()-13)/2),0)),IF(ISBLANK(OFFSET('9. METAS'!$N$20,INT((ROW()-14)/2),0)),"",OFFSET('9. METAS'!$N$20,INT((ROW()-14)/2),0)))</f>
        <v/>
      </c>
      <c r="K426" s="196" t="str">
        <f ca="1">IF(MOD(ROW()-13,2)=0,IF(ISBLANK(OFFSET('10. SEGUIMIENTO 2025'!$O$14,INT((ROW()-13)/2),0)),"",OFFSET('10. SEGUIMIENTO 2025'!$O$14,INT((ROW()-13)/2),0)),IF(ISBLANK(OFFSET('9. METAS'!$O$20,INT((ROW()-14)/2),0)),"",OFFSET('9. METAS'!$O$20,INT((ROW()-14)/2),0)))</f>
        <v/>
      </c>
      <c r="L426" s="196" t="str">
        <f ca="1">IF(MOD(ROW()-13,2)=0,IF(ISBLANK(OFFSET('10. SEGUIMIENTO 2025'!$P$14,INT((ROW()-13)/2),0)),"",OFFSET('10. SEGUIMIENTO 2025'!$P$14,INT((ROW()-13)/2),0)),IF(ISBLANK(OFFSET('9. METAS'!$P$20,INT((ROW()-14)/2),0)),"",OFFSET('9. METAS'!$P$20,INT((ROW()-14)/2),0)))</f>
        <v/>
      </c>
      <c r="M426" s="197" t="str">
        <f ca="1">IF(MOD(ROW()-13,2)=0,IF(ISBLANK(OFFSET('10. SEGUIMIENTO 2025'!$Q$14,INT((ROW()-13)/2),0)),"",OFFSET('10. SEGUIMIENTO 2025'!$Q$14,INT((ROW()-13)/2),0)),IF(ISBLANK(OFFSET('9. METAS'!$Q$20,INT((ROW()-14)/2),0)),"",OFFSET('9. METAS'!$Q$20,INT((ROW()-14)/2),0)))</f>
        <v/>
      </c>
      <c r="N426" s="770"/>
      <c r="O426" s="772"/>
      <c r="P426" s="776"/>
    </row>
    <row r="427" spans="3:16">
      <c r="C427" s="756" t="str">
        <f ca="1">IF(ISBLANK(OFFSET('5. Pp (3 años)'!$C$45,INT((ROW()-13)/2),0)),"",OFFSET('5. Pp (3 años)'!$C$45,INT((ROW()-13)/2),0))</f>
        <v/>
      </c>
      <c r="D427" s="749" t="str">
        <f ca="1">IF(ISBLANK(OFFSET('5. Pp (3 años)'!$D$45,INT((ROW()-13)/2),0)),"",OFFSET('5. Pp (3 años)'!$D$45,INT((ROW()-13)/2),0))</f>
        <v/>
      </c>
      <c r="E427" s="749" t="str">
        <f ca="1">IF(ISBLANK(OFFSET('5. Pp (3 años)'!$E$45,INT((ROW()-13)/2),0)),"",OFFSET('5. Pp (3 años)'!$E$45,INT((ROW()-13)/2),0))</f>
        <v/>
      </c>
      <c r="F427" s="751" t="str">
        <f ca="1">IF(ISBLANK(OFFSET('5. Pp (3 años)'!$K$45,INT((ROW()-13)/2),0)),"",OFFSET('5. Pp (3 años)'!$K$45,INT((ROW()-13)/2),0))</f>
        <v/>
      </c>
      <c r="G427" s="753" t="str">
        <f ca="1">IF(ISBLANK(OFFSET('5. Pp (3 años)'!$H$45,INT((ROW()-13)/2),0)),"",OFFSET('5. Pp (3 años)'!$H$45,INT((ROW()-13)/2),0))</f>
        <v/>
      </c>
      <c r="H427" s="760" t="str">
        <f ca="1">IF(ISBLANK(OFFSET('9. METAS'!$K$20,INT((ROW()-13)/2),0)),"",OFFSET('9. METAS'!$K$20,INT((ROW()-13)/2),0))</f>
        <v/>
      </c>
      <c r="I427" s="763"/>
      <c r="J427" s="195">
        <f ca="1">IF(MOD(ROW()-13,2)=0,IF(ISBLANK(OFFSET('10. SEGUIMIENTO 2025'!$N$14,INT((ROW()-13)/2),0)),"",OFFSET('10. SEGUIMIENTO 2025'!$N$14,INT((ROW()-13)/2),0)),IF(ISBLANK(OFFSET('9. METAS'!$N$20,INT((ROW()-14)/2),0)),"",OFFSET('9. METAS'!$N$20,INT((ROW()-14)/2),0)))</f>
        <v>41</v>
      </c>
      <c r="K427" s="196" t="str">
        <f ca="1">IF(MOD(ROW()-13,2)=0,IF(ISBLANK(OFFSET('10. SEGUIMIENTO 2025'!$O$14,INT((ROW()-13)/2),0)),"",OFFSET('10. SEGUIMIENTO 2025'!$O$14,INT((ROW()-13)/2),0)),IF(ISBLANK(OFFSET('9. METAS'!$O$20,INT((ROW()-14)/2),0)),"",OFFSET('9. METAS'!$O$20,INT((ROW()-14)/2),0)))</f>
        <v/>
      </c>
      <c r="L427" s="196" t="str">
        <f ca="1">IF(MOD(ROW()-13,2)=0,IF(ISBLANK(OFFSET('10. SEGUIMIENTO 2025'!$P$14,INT((ROW()-13)/2),0)),"",OFFSET('10. SEGUIMIENTO 2025'!$P$14,INT((ROW()-13)/2),0)),IF(ISBLANK(OFFSET('9. METAS'!$P$20,INT((ROW()-14)/2),0)),"",OFFSET('9. METAS'!$P$20,INT((ROW()-14)/2),0)))</f>
        <v/>
      </c>
      <c r="M427" s="197" t="str">
        <f ca="1">IF(MOD(ROW()-13,2)=0,IF(ISBLANK(OFFSET('10. SEGUIMIENTO 2025'!$Q$14,INT((ROW()-13)/2),0)),"",OFFSET('10. SEGUIMIENTO 2025'!$Q$14,INT((ROW()-13)/2),0)),IF(ISBLANK(OFFSET('9. METAS'!$Q$20,INT((ROW()-14)/2),0)),"",OFFSET('9. METAS'!$Q$20,INT((ROW()-14)/2),0)))</f>
        <v/>
      </c>
      <c r="N427" s="769" t="str">
        <f ca="1">IFERROR(J427/J428,"ND")</f>
        <v>ND</v>
      </c>
      <c r="O427" s="771" t="str">
        <f ca="1">IFERROR(((J427)/H427),"ND")</f>
        <v>ND</v>
      </c>
      <c r="P427" s="775"/>
    </row>
    <row r="428" spans="3:16">
      <c r="C428" s="747"/>
      <c r="D428" s="749"/>
      <c r="E428" s="749"/>
      <c r="F428" s="751"/>
      <c r="G428" s="753"/>
      <c r="H428" s="760"/>
      <c r="I428" s="764"/>
      <c r="J428" s="195" t="str">
        <f ca="1">IF(MOD(ROW()-13,2)=0,IF(ISBLANK(OFFSET('10. SEGUIMIENTO 2025'!$N$14,INT((ROW()-13)/2),0)),"",OFFSET('10. SEGUIMIENTO 2025'!$N$14,INT((ROW()-13)/2),0)),IF(ISBLANK(OFFSET('9. METAS'!$N$20,INT((ROW()-14)/2),0)),"",OFFSET('9. METAS'!$N$20,INT((ROW()-14)/2),0)))</f>
        <v/>
      </c>
      <c r="K428" s="196" t="str">
        <f ca="1">IF(MOD(ROW()-13,2)=0,IF(ISBLANK(OFFSET('10. SEGUIMIENTO 2025'!$O$14,INT((ROW()-13)/2),0)),"",OFFSET('10. SEGUIMIENTO 2025'!$O$14,INT((ROW()-13)/2),0)),IF(ISBLANK(OFFSET('9. METAS'!$O$20,INT((ROW()-14)/2),0)),"",OFFSET('9. METAS'!$O$20,INT((ROW()-14)/2),0)))</f>
        <v/>
      </c>
      <c r="L428" s="196" t="str">
        <f ca="1">IF(MOD(ROW()-13,2)=0,IF(ISBLANK(OFFSET('10. SEGUIMIENTO 2025'!$P$14,INT((ROW()-13)/2),0)),"",OFFSET('10. SEGUIMIENTO 2025'!$P$14,INT((ROW()-13)/2),0)),IF(ISBLANK(OFFSET('9. METAS'!$P$20,INT((ROW()-14)/2),0)),"",OFFSET('9. METAS'!$P$20,INT((ROW()-14)/2),0)))</f>
        <v/>
      </c>
      <c r="M428" s="197" t="str">
        <f ca="1">IF(MOD(ROW()-13,2)=0,IF(ISBLANK(OFFSET('10. SEGUIMIENTO 2025'!$Q$14,INT((ROW()-13)/2),0)),"",OFFSET('10. SEGUIMIENTO 2025'!$Q$14,INT((ROW()-13)/2),0)),IF(ISBLANK(OFFSET('9. METAS'!$Q$20,INT((ROW()-14)/2),0)),"",OFFSET('9. METAS'!$Q$20,INT((ROW()-14)/2),0)))</f>
        <v/>
      </c>
      <c r="N428" s="770"/>
      <c r="O428" s="772"/>
      <c r="P428" s="776"/>
    </row>
    <row r="429" spans="3:16">
      <c r="C429" s="756" t="str">
        <f ca="1">IF(ISBLANK(OFFSET('5. Pp (3 años)'!$C$45,INT((ROW()-13)/2),0)),"",OFFSET('5. Pp (3 años)'!$C$45,INT((ROW()-13)/2),0))</f>
        <v/>
      </c>
      <c r="D429" s="749" t="str">
        <f ca="1">IF(ISBLANK(OFFSET('5. Pp (3 años)'!$D$45,INT((ROW()-13)/2),0)),"",OFFSET('5. Pp (3 años)'!$D$45,INT((ROW()-13)/2),0))</f>
        <v/>
      </c>
      <c r="E429" s="749" t="str">
        <f ca="1">IF(ISBLANK(OFFSET('5. Pp (3 años)'!$E$45,INT((ROW()-13)/2),0)),"",OFFSET('5. Pp (3 años)'!$E$45,INT((ROW()-13)/2),0))</f>
        <v/>
      </c>
      <c r="F429" s="751" t="str">
        <f ca="1">IF(ISBLANK(OFFSET('5. Pp (3 años)'!$K$45,INT((ROW()-13)/2),0)),"",OFFSET('5. Pp (3 años)'!$K$45,INT((ROW()-13)/2),0))</f>
        <v/>
      </c>
      <c r="G429" s="753" t="str">
        <f ca="1">IF(ISBLANK(OFFSET('5. Pp (3 años)'!$H$45,INT((ROW()-13)/2),0)),"",OFFSET('5. Pp (3 años)'!$H$45,INT((ROW()-13)/2),0))</f>
        <v/>
      </c>
      <c r="H429" s="760" t="str">
        <f ca="1">IF(ISBLANK(OFFSET('9. METAS'!$K$20,INT((ROW()-13)/2),0)),"",OFFSET('9. METAS'!$K$20,INT((ROW()-13)/2),0))</f>
        <v/>
      </c>
      <c r="I429" s="763"/>
      <c r="J429" s="195">
        <f ca="1">IF(MOD(ROW()-13,2)=0,IF(ISBLANK(OFFSET('10. SEGUIMIENTO 2025'!$N$14,INT((ROW()-13)/2),0)),"",OFFSET('10. SEGUIMIENTO 2025'!$N$14,INT((ROW()-13)/2),0)),IF(ISBLANK(OFFSET('9. METAS'!$N$20,INT((ROW()-14)/2),0)),"",OFFSET('9. METAS'!$N$20,INT((ROW()-14)/2),0)))</f>
        <v>41</v>
      </c>
      <c r="K429" s="196" t="str">
        <f ca="1">IF(MOD(ROW()-13,2)=0,IF(ISBLANK(OFFSET('10. SEGUIMIENTO 2025'!$O$14,INT((ROW()-13)/2),0)),"",OFFSET('10. SEGUIMIENTO 2025'!$O$14,INT((ROW()-13)/2),0)),IF(ISBLANK(OFFSET('9. METAS'!$O$20,INT((ROW()-14)/2),0)),"",OFFSET('9. METAS'!$O$20,INT((ROW()-14)/2),0)))</f>
        <v/>
      </c>
      <c r="L429" s="196" t="str">
        <f ca="1">IF(MOD(ROW()-13,2)=0,IF(ISBLANK(OFFSET('10. SEGUIMIENTO 2025'!$P$14,INT((ROW()-13)/2),0)),"",OFFSET('10. SEGUIMIENTO 2025'!$P$14,INT((ROW()-13)/2),0)),IF(ISBLANK(OFFSET('9. METAS'!$P$20,INT((ROW()-14)/2),0)),"",OFFSET('9. METAS'!$P$20,INT((ROW()-14)/2),0)))</f>
        <v/>
      </c>
      <c r="M429" s="197" t="str">
        <f ca="1">IF(MOD(ROW()-13,2)=0,IF(ISBLANK(OFFSET('10. SEGUIMIENTO 2025'!$Q$14,INT((ROW()-13)/2),0)),"",OFFSET('10. SEGUIMIENTO 2025'!$Q$14,INT((ROW()-13)/2),0)),IF(ISBLANK(OFFSET('9. METAS'!$Q$20,INT((ROW()-14)/2),0)),"",OFFSET('9. METAS'!$Q$20,INT((ROW()-14)/2),0)))</f>
        <v/>
      </c>
      <c r="N429" s="769" t="str">
        <f ca="1">IFERROR(J429/J430,"ND")</f>
        <v>ND</v>
      </c>
      <c r="O429" s="771" t="str">
        <f ca="1">IFERROR(((J429)/H429),"ND")</f>
        <v>ND</v>
      </c>
      <c r="P429" s="775"/>
    </row>
    <row r="430" spans="3:16">
      <c r="C430" s="747"/>
      <c r="D430" s="749"/>
      <c r="E430" s="749"/>
      <c r="F430" s="751"/>
      <c r="G430" s="753"/>
      <c r="H430" s="760"/>
      <c r="I430" s="764"/>
      <c r="J430" s="195" t="str">
        <f ca="1">IF(MOD(ROW()-13,2)=0,IF(ISBLANK(OFFSET('10. SEGUIMIENTO 2025'!$N$14,INT((ROW()-13)/2),0)),"",OFFSET('10. SEGUIMIENTO 2025'!$N$14,INT((ROW()-13)/2),0)),IF(ISBLANK(OFFSET('9. METAS'!$N$20,INT((ROW()-14)/2),0)),"",OFFSET('9. METAS'!$N$20,INT((ROW()-14)/2),0)))</f>
        <v/>
      </c>
      <c r="K430" s="196" t="str">
        <f ca="1">IF(MOD(ROW()-13,2)=0,IF(ISBLANK(OFFSET('10. SEGUIMIENTO 2025'!$O$14,INT((ROW()-13)/2),0)),"",OFFSET('10. SEGUIMIENTO 2025'!$O$14,INT((ROW()-13)/2),0)),IF(ISBLANK(OFFSET('9. METAS'!$O$20,INT((ROW()-14)/2),0)),"",OFFSET('9. METAS'!$O$20,INT((ROW()-14)/2),0)))</f>
        <v/>
      </c>
      <c r="L430" s="196" t="str">
        <f ca="1">IF(MOD(ROW()-13,2)=0,IF(ISBLANK(OFFSET('10. SEGUIMIENTO 2025'!$P$14,INT((ROW()-13)/2),0)),"",OFFSET('10. SEGUIMIENTO 2025'!$P$14,INT((ROW()-13)/2),0)),IF(ISBLANK(OFFSET('9. METAS'!$P$20,INT((ROW()-14)/2),0)),"",OFFSET('9. METAS'!$P$20,INT((ROW()-14)/2),0)))</f>
        <v/>
      </c>
      <c r="M430" s="197" t="str">
        <f ca="1">IF(MOD(ROW()-13,2)=0,IF(ISBLANK(OFFSET('10. SEGUIMIENTO 2025'!$Q$14,INT((ROW()-13)/2),0)),"",OFFSET('10. SEGUIMIENTO 2025'!$Q$14,INT((ROW()-13)/2),0)),IF(ISBLANK(OFFSET('9. METAS'!$Q$20,INT((ROW()-14)/2),0)),"",OFFSET('9. METAS'!$Q$20,INT((ROW()-14)/2),0)))</f>
        <v/>
      </c>
      <c r="N430" s="770"/>
      <c r="O430" s="772"/>
      <c r="P430" s="776"/>
    </row>
    <row r="431" spans="3:16">
      <c r="C431" s="756" t="str">
        <f ca="1">IF(ISBLANK(OFFSET('5. Pp (3 años)'!$C$45,INT((ROW()-13)/2),0)),"",OFFSET('5. Pp (3 años)'!$C$45,INT((ROW()-13)/2),0))</f>
        <v/>
      </c>
      <c r="D431" s="749" t="str">
        <f ca="1">IF(ISBLANK(OFFSET('5. Pp (3 años)'!$D$45,INT((ROW()-13)/2),0)),"",OFFSET('5. Pp (3 años)'!$D$45,INT((ROW()-13)/2),0))</f>
        <v/>
      </c>
      <c r="E431" s="749" t="str">
        <f ca="1">IF(ISBLANK(OFFSET('5. Pp (3 años)'!$E$45,INT((ROW()-13)/2),0)),"",OFFSET('5. Pp (3 años)'!$E$45,INT((ROW()-13)/2),0))</f>
        <v/>
      </c>
      <c r="F431" s="751" t="str">
        <f ca="1">IF(ISBLANK(OFFSET('5. Pp (3 años)'!$K$45,INT((ROW()-13)/2),0)),"",OFFSET('5. Pp (3 años)'!$K$45,INT((ROW()-13)/2),0))</f>
        <v/>
      </c>
      <c r="G431" s="753" t="str">
        <f ca="1">IF(ISBLANK(OFFSET('5. Pp (3 años)'!$H$45,INT((ROW()-13)/2),0)),"",OFFSET('5. Pp (3 años)'!$H$45,INT((ROW()-13)/2),0))</f>
        <v/>
      </c>
      <c r="H431" s="760" t="str">
        <f ca="1">IF(ISBLANK(OFFSET('9. METAS'!$K$20,INT((ROW()-13)/2),0)),"",OFFSET('9. METAS'!$K$20,INT((ROW()-13)/2),0))</f>
        <v/>
      </c>
      <c r="I431" s="763"/>
      <c r="J431" s="195">
        <f ca="1">IF(MOD(ROW()-13,2)=0,IF(ISBLANK(OFFSET('10. SEGUIMIENTO 2025'!$N$14,INT((ROW()-13)/2),0)),"",OFFSET('10. SEGUIMIENTO 2025'!$N$14,INT((ROW()-13)/2),0)),IF(ISBLANK(OFFSET('9. METAS'!$N$20,INT((ROW()-14)/2),0)),"",OFFSET('9. METAS'!$N$20,INT((ROW()-14)/2),0)))</f>
        <v>41</v>
      </c>
      <c r="K431" s="196" t="str">
        <f ca="1">IF(MOD(ROW()-13,2)=0,IF(ISBLANK(OFFSET('10. SEGUIMIENTO 2025'!$O$14,INT((ROW()-13)/2),0)),"",OFFSET('10. SEGUIMIENTO 2025'!$O$14,INT((ROW()-13)/2),0)),IF(ISBLANK(OFFSET('9. METAS'!$O$20,INT((ROW()-14)/2),0)),"",OFFSET('9. METAS'!$O$20,INT((ROW()-14)/2),0)))</f>
        <v/>
      </c>
      <c r="L431" s="196" t="str">
        <f ca="1">IF(MOD(ROW()-13,2)=0,IF(ISBLANK(OFFSET('10. SEGUIMIENTO 2025'!$P$14,INT((ROW()-13)/2),0)),"",OFFSET('10. SEGUIMIENTO 2025'!$P$14,INT((ROW()-13)/2),0)),IF(ISBLANK(OFFSET('9. METAS'!$P$20,INT((ROW()-14)/2),0)),"",OFFSET('9. METAS'!$P$20,INT((ROW()-14)/2),0)))</f>
        <v/>
      </c>
      <c r="M431" s="197" t="str">
        <f ca="1">IF(MOD(ROW()-13,2)=0,IF(ISBLANK(OFFSET('10. SEGUIMIENTO 2025'!$Q$14,INT((ROW()-13)/2),0)),"",OFFSET('10. SEGUIMIENTO 2025'!$Q$14,INT((ROW()-13)/2),0)),IF(ISBLANK(OFFSET('9. METAS'!$Q$20,INT((ROW()-14)/2),0)),"",OFFSET('9. METAS'!$Q$20,INT((ROW()-14)/2),0)))</f>
        <v/>
      </c>
      <c r="N431" s="769" t="str">
        <f ca="1">IFERROR(J431/J432,"ND")</f>
        <v>ND</v>
      </c>
      <c r="O431" s="771" t="str">
        <f ca="1">IFERROR(((J431)/H431),"ND")</f>
        <v>ND</v>
      </c>
      <c r="P431" s="775"/>
    </row>
    <row r="432" spans="3:16">
      <c r="C432" s="747"/>
      <c r="D432" s="749"/>
      <c r="E432" s="749"/>
      <c r="F432" s="751"/>
      <c r="G432" s="753"/>
      <c r="H432" s="760"/>
      <c r="I432" s="764"/>
      <c r="J432" s="195" t="str">
        <f ca="1">IF(MOD(ROW()-13,2)=0,IF(ISBLANK(OFFSET('10. SEGUIMIENTO 2025'!$N$14,INT((ROW()-13)/2),0)),"",OFFSET('10. SEGUIMIENTO 2025'!$N$14,INT((ROW()-13)/2),0)),IF(ISBLANK(OFFSET('9. METAS'!$N$20,INT((ROW()-14)/2),0)),"",OFFSET('9. METAS'!$N$20,INT((ROW()-14)/2),0)))</f>
        <v/>
      </c>
      <c r="K432" s="196" t="str">
        <f ca="1">IF(MOD(ROW()-13,2)=0,IF(ISBLANK(OFFSET('10. SEGUIMIENTO 2025'!$O$14,INT((ROW()-13)/2),0)),"",OFFSET('10. SEGUIMIENTO 2025'!$O$14,INT((ROW()-13)/2),0)),IF(ISBLANK(OFFSET('9. METAS'!$O$20,INT((ROW()-14)/2),0)),"",OFFSET('9. METAS'!$O$20,INT((ROW()-14)/2),0)))</f>
        <v/>
      </c>
      <c r="L432" s="196" t="str">
        <f ca="1">IF(MOD(ROW()-13,2)=0,IF(ISBLANK(OFFSET('10. SEGUIMIENTO 2025'!$P$14,INT((ROW()-13)/2),0)),"",OFFSET('10. SEGUIMIENTO 2025'!$P$14,INT((ROW()-13)/2),0)),IF(ISBLANK(OFFSET('9. METAS'!$P$20,INT((ROW()-14)/2),0)),"",OFFSET('9. METAS'!$P$20,INT((ROW()-14)/2),0)))</f>
        <v/>
      </c>
      <c r="M432" s="197" t="str">
        <f ca="1">IF(MOD(ROW()-13,2)=0,IF(ISBLANK(OFFSET('10. SEGUIMIENTO 2025'!$Q$14,INT((ROW()-13)/2),0)),"",OFFSET('10. SEGUIMIENTO 2025'!$Q$14,INT((ROW()-13)/2),0)),IF(ISBLANK(OFFSET('9. METAS'!$Q$20,INT((ROW()-14)/2),0)),"",OFFSET('9. METAS'!$Q$20,INT((ROW()-14)/2),0)))</f>
        <v/>
      </c>
      <c r="N432" s="770"/>
      <c r="O432" s="772"/>
      <c r="P432" s="776"/>
    </row>
    <row r="433" spans="3:16">
      <c r="C433" s="756" t="str">
        <f ca="1">IF(ISBLANK(OFFSET('5. Pp (3 años)'!$C$45,INT((ROW()-13)/2),0)),"",OFFSET('5. Pp (3 años)'!$C$45,INT((ROW()-13)/2),0))</f>
        <v/>
      </c>
      <c r="D433" s="749" t="str">
        <f ca="1">IF(ISBLANK(OFFSET('5. Pp (3 años)'!$D$45,INT((ROW()-13)/2),0)),"",OFFSET('5. Pp (3 años)'!$D$45,INT((ROW()-13)/2),0))</f>
        <v/>
      </c>
      <c r="E433" s="749" t="str">
        <f ca="1">IF(ISBLANK(OFFSET('5. Pp (3 años)'!$E$45,INT((ROW()-13)/2),0)),"",OFFSET('5. Pp (3 años)'!$E$45,INT((ROW()-13)/2),0))</f>
        <v/>
      </c>
      <c r="F433" s="751" t="str">
        <f ca="1">IF(ISBLANK(OFFSET('5. Pp (3 años)'!$K$45,INT((ROW()-13)/2),0)),"",OFFSET('5. Pp (3 años)'!$K$45,INT((ROW()-13)/2),0))</f>
        <v/>
      </c>
      <c r="G433" s="753" t="str">
        <f ca="1">IF(ISBLANK(OFFSET('5. Pp (3 años)'!$H$45,INT((ROW()-13)/2),0)),"",OFFSET('5. Pp (3 años)'!$H$45,INT((ROW()-13)/2),0))</f>
        <v/>
      </c>
      <c r="H433" s="760" t="str">
        <f ca="1">IF(ISBLANK(OFFSET('9. METAS'!$K$20,INT((ROW()-13)/2),0)),"",OFFSET('9. METAS'!$K$20,INT((ROW()-13)/2),0))</f>
        <v/>
      </c>
      <c r="I433" s="763"/>
      <c r="J433" s="195">
        <f ca="1">IF(MOD(ROW()-13,2)=0,IF(ISBLANK(OFFSET('10. SEGUIMIENTO 2025'!$N$14,INT((ROW()-13)/2),0)),"",OFFSET('10. SEGUIMIENTO 2025'!$N$14,INT((ROW()-13)/2),0)),IF(ISBLANK(OFFSET('9. METAS'!$N$20,INT((ROW()-14)/2),0)),"",OFFSET('9. METAS'!$N$20,INT((ROW()-14)/2),0)))</f>
        <v>41</v>
      </c>
      <c r="K433" s="196" t="str">
        <f ca="1">IF(MOD(ROW()-13,2)=0,IF(ISBLANK(OFFSET('10. SEGUIMIENTO 2025'!$O$14,INT((ROW()-13)/2),0)),"",OFFSET('10. SEGUIMIENTO 2025'!$O$14,INT((ROW()-13)/2),0)),IF(ISBLANK(OFFSET('9. METAS'!$O$20,INT((ROW()-14)/2),0)),"",OFFSET('9. METAS'!$O$20,INT((ROW()-14)/2),0)))</f>
        <v/>
      </c>
      <c r="L433" s="196" t="str">
        <f ca="1">IF(MOD(ROW()-13,2)=0,IF(ISBLANK(OFFSET('10. SEGUIMIENTO 2025'!$P$14,INT((ROW()-13)/2),0)),"",OFFSET('10. SEGUIMIENTO 2025'!$P$14,INT((ROW()-13)/2),0)),IF(ISBLANK(OFFSET('9. METAS'!$P$20,INT((ROW()-14)/2),0)),"",OFFSET('9. METAS'!$P$20,INT((ROW()-14)/2),0)))</f>
        <v/>
      </c>
      <c r="M433" s="197" t="str">
        <f ca="1">IF(MOD(ROW()-13,2)=0,IF(ISBLANK(OFFSET('10. SEGUIMIENTO 2025'!$Q$14,INT((ROW()-13)/2),0)),"",OFFSET('10. SEGUIMIENTO 2025'!$Q$14,INT((ROW()-13)/2),0)),IF(ISBLANK(OFFSET('9. METAS'!$Q$20,INT((ROW()-14)/2),0)),"",OFFSET('9. METAS'!$Q$20,INT((ROW()-14)/2),0)))</f>
        <v/>
      </c>
      <c r="N433" s="769" t="str">
        <f ca="1">IFERROR(J433/J434,"ND")</f>
        <v>ND</v>
      </c>
      <c r="O433" s="771" t="str">
        <f ca="1">IFERROR(((J433)/H433),"ND")</f>
        <v>ND</v>
      </c>
      <c r="P433" s="775"/>
    </row>
    <row r="434" spans="3:16">
      <c r="C434" s="747"/>
      <c r="D434" s="749"/>
      <c r="E434" s="749"/>
      <c r="F434" s="751"/>
      <c r="G434" s="753"/>
      <c r="H434" s="760"/>
      <c r="I434" s="764"/>
      <c r="J434" s="195" t="str">
        <f ca="1">IF(MOD(ROW()-13,2)=0,IF(ISBLANK(OFFSET('10. SEGUIMIENTO 2025'!$N$14,INT((ROW()-13)/2),0)),"",OFFSET('10. SEGUIMIENTO 2025'!$N$14,INT((ROW()-13)/2),0)),IF(ISBLANK(OFFSET('9. METAS'!$N$20,INT((ROW()-14)/2),0)),"",OFFSET('9. METAS'!$N$20,INT((ROW()-14)/2),0)))</f>
        <v/>
      </c>
      <c r="K434" s="196" t="str">
        <f ca="1">IF(MOD(ROW()-13,2)=0,IF(ISBLANK(OFFSET('10. SEGUIMIENTO 2025'!$O$14,INT((ROW()-13)/2),0)),"",OFFSET('10. SEGUIMIENTO 2025'!$O$14,INT((ROW()-13)/2),0)),IF(ISBLANK(OFFSET('9. METAS'!$O$20,INT((ROW()-14)/2),0)),"",OFFSET('9. METAS'!$O$20,INT((ROW()-14)/2),0)))</f>
        <v/>
      </c>
      <c r="L434" s="196" t="str">
        <f ca="1">IF(MOD(ROW()-13,2)=0,IF(ISBLANK(OFFSET('10. SEGUIMIENTO 2025'!$P$14,INT((ROW()-13)/2),0)),"",OFFSET('10. SEGUIMIENTO 2025'!$P$14,INT((ROW()-13)/2),0)),IF(ISBLANK(OFFSET('9. METAS'!$P$20,INT((ROW()-14)/2),0)),"",OFFSET('9. METAS'!$P$20,INT((ROW()-14)/2),0)))</f>
        <v/>
      </c>
      <c r="M434" s="197" t="str">
        <f ca="1">IF(MOD(ROW()-13,2)=0,IF(ISBLANK(OFFSET('10. SEGUIMIENTO 2025'!$Q$14,INT((ROW()-13)/2),0)),"",OFFSET('10. SEGUIMIENTO 2025'!$Q$14,INT((ROW()-13)/2),0)),IF(ISBLANK(OFFSET('9. METAS'!$Q$20,INT((ROW()-14)/2),0)),"",OFFSET('9. METAS'!$Q$20,INT((ROW()-14)/2),0)))</f>
        <v/>
      </c>
      <c r="N434" s="770"/>
      <c r="O434" s="772"/>
      <c r="P434" s="776"/>
    </row>
    <row r="435" spans="3:16">
      <c r="C435" s="756" t="str">
        <f ca="1">IF(ISBLANK(OFFSET('5. Pp (3 años)'!$C$45,INT((ROW()-13)/2),0)),"",OFFSET('5. Pp (3 años)'!$C$45,INT((ROW()-13)/2),0))</f>
        <v/>
      </c>
      <c r="D435" s="749" t="str">
        <f ca="1">IF(ISBLANK(OFFSET('5. Pp (3 años)'!$D$45,INT((ROW()-13)/2),0)),"",OFFSET('5. Pp (3 años)'!$D$45,INT((ROW()-13)/2),0))</f>
        <v/>
      </c>
      <c r="E435" s="749" t="str">
        <f ca="1">IF(ISBLANK(OFFSET('5. Pp (3 años)'!$E$45,INT((ROW()-13)/2),0)),"",OFFSET('5. Pp (3 años)'!$E$45,INT((ROW()-13)/2),0))</f>
        <v/>
      </c>
      <c r="F435" s="751" t="str">
        <f ca="1">IF(ISBLANK(OFFSET('5. Pp (3 años)'!$K$45,INT((ROW()-13)/2),0)),"",OFFSET('5. Pp (3 años)'!$K$45,INT((ROW()-13)/2),0))</f>
        <v/>
      </c>
      <c r="G435" s="753" t="str">
        <f ca="1">IF(ISBLANK(OFFSET('5. Pp (3 años)'!$H$45,INT((ROW()-13)/2),0)),"",OFFSET('5. Pp (3 años)'!$H$45,INT((ROW()-13)/2),0))</f>
        <v/>
      </c>
      <c r="H435" s="760" t="str">
        <f ca="1">IF(ISBLANK(OFFSET('9. METAS'!$K$20,INT((ROW()-13)/2),0)),"",OFFSET('9. METAS'!$K$20,INT((ROW()-13)/2),0))</f>
        <v/>
      </c>
      <c r="I435" s="763"/>
      <c r="J435" s="195">
        <f ca="1">IF(MOD(ROW()-13,2)=0,IF(ISBLANK(OFFSET('10. SEGUIMIENTO 2025'!$N$14,INT((ROW()-13)/2),0)),"",OFFSET('10. SEGUIMIENTO 2025'!$N$14,INT((ROW()-13)/2),0)),IF(ISBLANK(OFFSET('9. METAS'!$N$20,INT((ROW()-14)/2),0)),"",OFFSET('9. METAS'!$N$20,INT((ROW()-14)/2),0)))</f>
        <v>41</v>
      </c>
      <c r="K435" s="196" t="str">
        <f ca="1">IF(MOD(ROW()-13,2)=0,IF(ISBLANK(OFFSET('10. SEGUIMIENTO 2025'!$O$14,INT((ROW()-13)/2),0)),"",OFFSET('10. SEGUIMIENTO 2025'!$O$14,INT((ROW()-13)/2),0)),IF(ISBLANK(OFFSET('9. METAS'!$O$20,INT((ROW()-14)/2),0)),"",OFFSET('9. METAS'!$O$20,INT((ROW()-14)/2),0)))</f>
        <v/>
      </c>
      <c r="L435" s="196" t="str">
        <f ca="1">IF(MOD(ROW()-13,2)=0,IF(ISBLANK(OFFSET('10. SEGUIMIENTO 2025'!$P$14,INT((ROW()-13)/2),0)),"",OFFSET('10. SEGUIMIENTO 2025'!$P$14,INT((ROW()-13)/2),0)),IF(ISBLANK(OFFSET('9. METAS'!$P$20,INT((ROW()-14)/2),0)),"",OFFSET('9. METAS'!$P$20,INT((ROW()-14)/2),0)))</f>
        <v/>
      </c>
      <c r="M435" s="197" t="str">
        <f ca="1">IF(MOD(ROW()-13,2)=0,IF(ISBLANK(OFFSET('10. SEGUIMIENTO 2025'!$Q$14,INT((ROW()-13)/2),0)),"",OFFSET('10. SEGUIMIENTO 2025'!$Q$14,INT((ROW()-13)/2),0)),IF(ISBLANK(OFFSET('9. METAS'!$Q$20,INT((ROW()-14)/2),0)),"",OFFSET('9. METAS'!$Q$20,INT((ROW()-14)/2),0)))</f>
        <v/>
      </c>
      <c r="N435" s="769" t="str">
        <f ca="1">IFERROR(J435/J436,"ND")</f>
        <v>ND</v>
      </c>
      <c r="O435" s="771" t="str">
        <f ca="1">IFERROR(((J435)/H435),"ND")</f>
        <v>ND</v>
      </c>
      <c r="P435" s="775"/>
    </row>
    <row r="436" spans="3:16">
      <c r="C436" s="747"/>
      <c r="D436" s="749"/>
      <c r="E436" s="749"/>
      <c r="F436" s="751"/>
      <c r="G436" s="753"/>
      <c r="H436" s="760"/>
      <c r="I436" s="764"/>
      <c r="J436" s="195" t="str">
        <f ca="1">IF(MOD(ROW()-13,2)=0,IF(ISBLANK(OFFSET('10. SEGUIMIENTO 2025'!$N$14,INT((ROW()-13)/2),0)),"",OFFSET('10. SEGUIMIENTO 2025'!$N$14,INT((ROW()-13)/2),0)),IF(ISBLANK(OFFSET('9. METAS'!$N$20,INT((ROW()-14)/2),0)),"",OFFSET('9. METAS'!$N$20,INT((ROW()-14)/2),0)))</f>
        <v/>
      </c>
      <c r="K436" s="196" t="str">
        <f ca="1">IF(MOD(ROW()-13,2)=0,IF(ISBLANK(OFFSET('10. SEGUIMIENTO 2025'!$O$14,INT((ROW()-13)/2),0)),"",OFFSET('10. SEGUIMIENTO 2025'!$O$14,INT((ROW()-13)/2),0)),IF(ISBLANK(OFFSET('9. METAS'!$O$20,INT((ROW()-14)/2),0)),"",OFFSET('9. METAS'!$O$20,INT((ROW()-14)/2),0)))</f>
        <v/>
      </c>
      <c r="L436" s="196" t="str">
        <f ca="1">IF(MOD(ROW()-13,2)=0,IF(ISBLANK(OFFSET('10. SEGUIMIENTO 2025'!$P$14,INT((ROW()-13)/2),0)),"",OFFSET('10. SEGUIMIENTO 2025'!$P$14,INT((ROW()-13)/2),0)),IF(ISBLANK(OFFSET('9. METAS'!$P$20,INT((ROW()-14)/2),0)),"",OFFSET('9. METAS'!$P$20,INT((ROW()-14)/2),0)))</f>
        <v/>
      </c>
      <c r="M436" s="197" t="str">
        <f ca="1">IF(MOD(ROW()-13,2)=0,IF(ISBLANK(OFFSET('10. SEGUIMIENTO 2025'!$Q$14,INT((ROW()-13)/2),0)),"",OFFSET('10. SEGUIMIENTO 2025'!$Q$14,INT((ROW()-13)/2),0)),IF(ISBLANK(OFFSET('9. METAS'!$Q$20,INT((ROW()-14)/2),0)),"",OFFSET('9. METAS'!$Q$20,INT((ROW()-14)/2),0)))</f>
        <v/>
      </c>
      <c r="N436" s="770"/>
      <c r="O436" s="772"/>
      <c r="P436" s="776"/>
    </row>
    <row r="437" spans="3:16">
      <c r="C437" s="756" t="str">
        <f ca="1">IF(ISBLANK(OFFSET('5. Pp (3 años)'!$C$45,INT((ROW()-13)/2),0)),"",OFFSET('5. Pp (3 años)'!$C$45,INT((ROW()-13)/2),0))</f>
        <v/>
      </c>
      <c r="D437" s="749" t="str">
        <f ca="1">IF(ISBLANK(OFFSET('5. Pp (3 años)'!$D$45,INT((ROW()-13)/2),0)),"",OFFSET('5. Pp (3 años)'!$D$45,INT((ROW()-13)/2),0))</f>
        <v/>
      </c>
      <c r="E437" s="749" t="str">
        <f ca="1">IF(ISBLANK(OFFSET('5. Pp (3 años)'!$E$45,INT((ROW()-13)/2),0)),"",OFFSET('5. Pp (3 años)'!$E$45,INT((ROW()-13)/2),0))</f>
        <v/>
      </c>
      <c r="F437" s="751" t="str">
        <f ca="1">IF(ISBLANK(OFFSET('5. Pp (3 años)'!$K$45,INT((ROW()-13)/2),0)),"",OFFSET('5. Pp (3 años)'!$K$45,INT((ROW()-13)/2),0))</f>
        <v/>
      </c>
      <c r="G437" s="753" t="str">
        <f ca="1">IF(ISBLANK(OFFSET('5. Pp (3 años)'!$H$45,INT((ROW()-13)/2),0)),"",OFFSET('5. Pp (3 años)'!$H$45,INT((ROW()-13)/2),0))</f>
        <v/>
      </c>
      <c r="H437" s="760" t="str">
        <f ca="1">IF(ISBLANK(OFFSET('9. METAS'!$K$20,INT((ROW()-13)/2),0)),"",OFFSET('9. METAS'!$K$20,INT((ROW()-13)/2),0))</f>
        <v/>
      </c>
      <c r="I437" s="763"/>
      <c r="J437" s="195">
        <f ca="1">IF(MOD(ROW()-13,2)=0,IF(ISBLANK(OFFSET('10. SEGUIMIENTO 2025'!$N$14,INT((ROW()-13)/2),0)),"",OFFSET('10. SEGUIMIENTO 2025'!$N$14,INT((ROW()-13)/2),0)),IF(ISBLANK(OFFSET('9. METAS'!$N$20,INT((ROW()-14)/2),0)),"",OFFSET('9. METAS'!$N$20,INT((ROW()-14)/2),0)))</f>
        <v>41</v>
      </c>
      <c r="K437" s="196" t="str">
        <f ca="1">IF(MOD(ROW()-13,2)=0,IF(ISBLANK(OFFSET('10. SEGUIMIENTO 2025'!$O$14,INT((ROW()-13)/2),0)),"",OFFSET('10. SEGUIMIENTO 2025'!$O$14,INT((ROW()-13)/2),0)),IF(ISBLANK(OFFSET('9. METAS'!$O$20,INT((ROW()-14)/2),0)),"",OFFSET('9. METAS'!$O$20,INT((ROW()-14)/2),0)))</f>
        <v/>
      </c>
      <c r="L437" s="196" t="str">
        <f ca="1">IF(MOD(ROW()-13,2)=0,IF(ISBLANK(OFFSET('10. SEGUIMIENTO 2025'!$P$14,INT((ROW()-13)/2),0)),"",OFFSET('10. SEGUIMIENTO 2025'!$P$14,INT((ROW()-13)/2),0)),IF(ISBLANK(OFFSET('9. METAS'!$P$20,INT((ROW()-14)/2),0)),"",OFFSET('9. METAS'!$P$20,INT((ROW()-14)/2),0)))</f>
        <v/>
      </c>
      <c r="M437" s="197" t="str">
        <f ca="1">IF(MOD(ROW()-13,2)=0,IF(ISBLANK(OFFSET('10. SEGUIMIENTO 2025'!$Q$14,INT((ROW()-13)/2),0)),"",OFFSET('10. SEGUIMIENTO 2025'!$Q$14,INT((ROW()-13)/2),0)),IF(ISBLANK(OFFSET('9. METAS'!$Q$20,INT((ROW()-14)/2),0)),"",OFFSET('9. METAS'!$Q$20,INT((ROW()-14)/2),0)))</f>
        <v/>
      </c>
      <c r="N437" s="769" t="str">
        <f ca="1">IFERROR(J437/J438,"ND")</f>
        <v>ND</v>
      </c>
      <c r="O437" s="771" t="str">
        <f ca="1">IFERROR(((J437)/H437),"ND")</f>
        <v>ND</v>
      </c>
      <c r="P437" s="775"/>
    </row>
    <row r="438" spans="3:16">
      <c r="C438" s="747"/>
      <c r="D438" s="749"/>
      <c r="E438" s="749"/>
      <c r="F438" s="751"/>
      <c r="G438" s="753"/>
      <c r="H438" s="760"/>
      <c r="I438" s="764"/>
      <c r="J438" s="195" t="str">
        <f ca="1">IF(MOD(ROW()-13,2)=0,IF(ISBLANK(OFFSET('10. SEGUIMIENTO 2025'!$N$14,INT((ROW()-13)/2),0)),"",OFFSET('10. SEGUIMIENTO 2025'!$N$14,INT((ROW()-13)/2),0)),IF(ISBLANK(OFFSET('9. METAS'!$N$20,INT((ROW()-14)/2),0)),"",OFFSET('9. METAS'!$N$20,INT((ROW()-14)/2),0)))</f>
        <v/>
      </c>
      <c r="K438" s="196" t="str">
        <f ca="1">IF(MOD(ROW()-13,2)=0,IF(ISBLANK(OFFSET('10. SEGUIMIENTO 2025'!$O$14,INT((ROW()-13)/2),0)),"",OFFSET('10. SEGUIMIENTO 2025'!$O$14,INT((ROW()-13)/2),0)),IF(ISBLANK(OFFSET('9. METAS'!$O$20,INT((ROW()-14)/2),0)),"",OFFSET('9. METAS'!$O$20,INT((ROW()-14)/2),0)))</f>
        <v/>
      </c>
      <c r="L438" s="196" t="str">
        <f ca="1">IF(MOD(ROW()-13,2)=0,IF(ISBLANK(OFFSET('10. SEGUIMIENTO 2025'!$P$14,INT((ROW()-13)/2),0)),"",OFFSET('10. SEGUIMIENTO 2025'!$P$14,INT((ROW()-13)/2),0)),IF(ISBLANK(OFFSET('9. METAS'!$P$20,INT((ROW()-14)/2),0)),"",OFFSET('9. METAS'!$P$20,INT((ROW()-14)/2),0)))</f>
        <v/>
      </c>
      <c r="M438" s="197" t="str">
        <f ca="1">IF(MOD(ROW()-13,2)=0,IF(ISBLANK(OFFSET('10. SEGUIMIENTO 2025'!$Q$14,INT((ROW()-13)/2),0)),"",OFFSET('10. SEGUIMIENTO 2025'!$Q$14,INT((ROW()-13)/2),0)),IF(ISBLANK(OFFSET('9. METAS'!$Q$20,INT((ROW()-14)/2),0)),"",OFFSET('9. METAS'!$Q$20,INT((ROW()-14)/2),0)))</f>
        <v/>
      </c>
      <c r="N438" s="770"/>
      <c r="O438" s="772"/>
      <c r="P438" s="776"/>
    </row>
    <row r="439" spans="3:16">
      <c r="C439" s="756" t="str">
        <f ca="1">IF(ISBLANK(OFFSET('5. Pp (3 años)'!$C$45,INT((ROW()-13)/2),0)),"",OFFSET('5. Pp (3 años)'!$C$45,INT((ROW()-13)/2),0))</f>
        <v/>
      </c>
      <c r="D439" s="749" t="str">
        <f ca="1">IF(ISBLANK(OFFSET('5. Pp (3 años)'!$D$45,INT((ROW()-13)/2),0)),"",OFFSET('5. Pp (3 años)'!$D$45,INT((ROW()-13)/2),0))</f>
        <v/>
      </c>
      <c r="E439" s="749" t="str">
        <f ca="1">IF(ISBLANK(OFFSET('5. Pp (3 años)'!$E$45,INT((ROW()-13)/2),0)),"",OFFSET('5. Pp (3 años)'!$E$45,INT((ROW()-13)/2),0))</f>
        <v/>
      </c>
      <c r="F439" s="751" t="str">
        <f ca="1">IF(ISBLANK(OFFSET('5. Pp (3 años)'!$K$45,INT((ROW()-13)/2),0)),"",OFFSET('5. Pp (3 años)'!$K$45,INT((ROW()-13)/2),0))</f>
        <v/>
      </c>
      <c r="G439" s="753" t="str">
        <f ca="1">IF(ISBLANK(OFFSET('5. Pp (3 años)'!$H$45,INT((ROW()-13)/2),0)),"",OFFSET('5. Pp (3 años)'!$H$45,INT((ROW()-13)/2),0))</f>
        <v/>
      </c>
      <c r="H439" s="760" t="str">
        <f ca="1">IF(ISBLANK(OFFSET('9. METAS'!$K$20,INT((ROW()-13)/2),0)),"",OFFSET('9. METAS'!$K$20,INT((ROW()-13)/2),0))</f>
        <v/>
      </c>
      <c r="I439" s="763"/>
      <c r="J439" s="195">
        <f ca="1">IF(MOD(ROW()-13,2)=0,IF(ISBLANK(OFFSET('10. SEGUIMIENTO 2025'!$N$14,INT((ROW()-13)/2),0)),"",OFFSET('10. SEGUIMIENTO 2025'!$N$14,INT((ROW()-13)/2),0)),IF(ISBLANK(OFFSET('9. METAS'!$N$20,INT((ROW()-14)/2),0)),"",OFFSET('9. METAS'!$N$20,INT((ROW()-14)/2),0)))</f>
        <v>41</v>
      </c>
      <c r="K439" s="196" t="str">
        <f ca="1">IF(MOD(ROW()-13,2)=0,IF(ISBLANK(OFFSET('10. SEGUIMIENTO 2025'!$O$14,INT((ROW()-13)/2),0)),"",OFFSET('10. SEGUIMIENTO 2025'!$O$14,INT((ROW()-13)/2),0)),IF(ISBLANK(OFFSET('9. METAS'!$O$20,INT((ROW()-14)/2),0)),"",OFFSET('9. METAS'!$O$20,INT((ROW()-14)/2),0)))</f>
        <v/>
      </c>
      <c r="L439" s="196" t="str">
        <f ca="1">IF(MOD(ROW()-13,2)=0,IF(ISBLANK(OFFSET('10. SEGUIMIENTO 2025'!$P$14,INT((ROW()-13)/2),0)),"",OFFSET('10. SEGUIMIENTO 2025'!$P$14,INT((ROW()-13)/2),0)),IF(ISBLANK(OFFSET('9. METAS'!$P$20,INT((ROW()-14)/2),0)),"",OFFSET('9. METAS'!$P$20,INT((ROW()-14)/2),0)))</f>
        <v/>
      </c>
      <c r="M439" s="197" t="str">
        <f ca="1">IF(MOD(ROW()-13,2)=0,IF(ISBLANK(OFFSET('10. SEGUIMIENTO 2025'!$Q$14,INT((ROW()-13)/2),0)),"",OFFSET('10. SEGUIMIENTO 2025'!$Q$14,INT((ROW()-13)/2),0)),IF(ISBLANK(OFFSET('9. METAS'!$Q$20,INT((ROW()-14)/2),0)),"",OFFSET('9. METAS'!$Q$20,INT((ROW()-14)/2),0)))</f>
        <v/>
      </c>
      <c r="N439" s="769" t="str">
        <f ca="1">IFERROR(J439/J440,"ND")</f>
        <v>ND</v>
      </c>
      <c r="O439" s="771" t="str">
        <f ca="1">IFERROR(((J439)/H439),"ND")</f>
        <v>ND</v>
      </c>
      <c r="P439" s="775"/>
    </row>
    <row r="440" spans="3:16">
      <c r="C440" s="747"/>
      <c r="D440" s="749"/>
      <c r="E440" s="749"/>
      <c r="F440" s="751"/>
      <c r="G440" s="753"/>
      <c r="H440" s="760"/>
      <c r="I440" s="764"/>
      <c r="J440" s="195" t="str">
        <f ca="1">IF(MOD(ROW()-13,2)=0,IF(ISBLANK(OFFSET('10. SEGUIMIENTO 2025'!$N$14,INT((ROW()-13)/2),0)),"",OFFSET('10. SEGUIMIENTO 2025'!$N$14,INT((ROW()-13)/2),0)),IF(ISBLANK(OFFSET('9. METAS'!$N$20,INT((ROW()-14)/2),0)),"",OFFSET('9. METAS'!$N$20,INT((ROW()-14)/2),0)))</f>
        <v/>
      </c>
      <c r="K440" s="196" t="str">
        <f ca="1">IF(MOD(ROW()-13,2)=0,IF(ISBLANK(OFFSET('10. SEGUIMIENTO 2025'!$O$14,INT((ROW()-13)/2),0)),"",OFFSET('10. SEGUIMIENTO 2025'!$O$14,INT((ROW()-13)/2),0)),IF(ISBLANK(OFFSET('9. METAS'!$O$20,INT((ROW()-14)/2),0)),"",OFFSET('9. METAS'!$O$20,INT((ROW()-14)/2),0)))</f>
        <v/>
      </c>
      <c r="L440" s="196" t="str">
        <f ca="1">IF(MOD(ROW()-13,2)=0,IF(ISBLANK(OFFSET('10. SEGUIMIENTO 2025'!$P$14,INT((ROW()-13)/2),0)),"",OFFSET('10. SEGUIMIENTO 2025'!$P$14,INT((ROW()-13)/2),0)),IF(ISBLANK(OFFSET('9. METAS'!$P$20,INT((ROW()-14)/2),0)),"",OFFSET('9. METAS'!$P$20,INT((ROW()-14)/2),0)))</f>
        <v/>
      </c>
      <c r="M440" s="197" t="str">
        <f ca="1">IF(MOD(ROW()-13,2)=0,IF(ISBLANK(OFFSET('10. SEGUIMIENTO 2025'!$Q$14,INT((ROW()-13)/2),0)),"",OFFSET('10. SEGUIMIENTO 2025'!$Q$14,INT((ROW()-13)/2),0)),IF(ISBLANK(OFFSET('9. METAS'!$Q$20,INT((ROW()-14)/2),0)),"",OFFSET('9. METAS'!$Q$20,INT((ROW()-14)/2),0)))</f>
        <v/>
      </c>
      <c r="N440" s="770"/>
      <c r="O440" s="772"/>
      <c r="P440" s="776"/>
    </row>
    <row r="441" spans="3:16">
      <c r="C441" s="756" t="str">
        <f ca="1">IF(ISBLANK(OFFSET('5. Pp (3 años)'!$C$45,INT((ROW()-13)/2),0)),"",OFFSET('5. Pp (3 años)'!$C$45,INT((ROW()-13)/2),0))</f>
        <v/>
      </c>
      <c r="D441" s="749" t="str">
        <f ca="1">IF(ISBLANK(OFFSET('5. Pp (3 años)'!$D$45,INT((ROW()-13)/2),0)),"",OFFSET('5. Pp (3 años)'!$D$45,INT((ROW()-13)/2),0))</f>
        <v/>
      </c>
      <c r="E441" s="749" t="str">
        <f ca="1">IF(ISBLANK(OFFSET('5. Pp (3 años)'!$E$45,INT((ROW()-13)/2),0)),"",OFFSET('5. Pp (3 años)'!$E$45,INT((ROW()-13)/2),0))</f>
        <v/>
      </c>
      <c r="F441" s="751" t="str">
        <f ca="1">IF(ISBLANK(OFFSET('5. Pp (3 años)'!$K$45,INT((ROW()-13)/2),0)),"",OFFSET('5. Pp (3 años)'!$K$45,INT((ROW()-13)/2),0))</f>
        <v/>
      </c>
      <c r="G441" s="753" t="str">
        <f ca="1">IF(ISBLANK(OFFSET('5. Pp (3 años)'!$H$45,INT((ROW()-13)/2),0)),"",OFFSET('5. Pp (3 años)'!$H$45,INT((ROW()-13)/2),0))</f>
        <v/>
      </c>
      <c r="H441" s="760" t="str">
        <f ca="1">IF(ISBLANK(OFFSET('9. METAS'!$K$20,INT((ROW()-13)/2),0)),"",OFFSET('9. METAS'!$K$20,INT((ROW()-13)/2),0))</f>
        <v/>
      </c>
      <c r="I441" s="763"/>
      <c r="J441" s="195">
        <f ca="1">IF(MOD(ROW()-13,2)=0,IF(ISBLANK(OFFSET('10. SEGUIMIENTO 2025'!$N$14,INT((ROW()-13)/2),0)),"",OFFSET('10. SEGUIMIENTO 2025'!$N$14,INT((ROW()-13)/2),0)),IF(ISBLANK(OFFSET('9. METAS'!$N$20,INT((ROW()-14)/2),0)),"",OFFSET('9. METAS'!$N$20,INT((ROW()-14)/2),0)))</f>
        <v>41</v>
      </c>
      <c r="K441" s="196" t="str">
        <f ca="1">IF(MOD(ROW()-13,2)=0,IF(ISBLANK(OFFSET('10. SEGUIMIENTO 2025'!$O$14,INT((ROW()-13)/2),0)),"",OFFSET('10. SEGUIMIENTO 2025'!$O$14,INT((ROW()-13)/2),0)),IF(ISBLANK(OFFSET('9. METAS'!$O$20,INT((ROW()-14)/2),0)),"",OFFSET('9. METAS'!$O$20,INT((ROW()-14)/2),0)))</f>
        <v/>
      </c>
      <c r="L441" s="196" t="str">
        <f ca="1">IF(MOD(ROW()-13,2)=0,IF(ISBLANK(OFFSET('10. SEGUIMIENTO 2025'!$P$14,INT((ROW()-13)/2),0)),"",OFFSET('10. SEGUIMIENTO 2025'!$P$14,INT((ROW()-13)/2),0)),IF(ISBLANK(OFFSET('9. METAS'!$P$20,INT((ROW()-14)/2),0)),"",OFFSET('9. METAS'!$P$20,INT((ROW()-14)/2),0)))</f>
        <v/>
      </c>
      <c r="M441" s="197" t="str">
        <f ca="1">IF(MOD(ROW()-13,2)=0,IF(ISBLANK(OFFSET('10. SEGUIMIENTO 2025'!$Q$14,INT((ROW()-13)/2),0)),"",OFFSET('10. SEGUIMIENTO 2025'!$Q$14,INT((ROW()-13)/2),0)),IF(ISBLANK(OFFSET('9. METAS'!$Q$20,INT((ROW()-14)/2),0)),"",OFFSET('9. METAS'!$Q$20,INT((ROW()-14)/2),0)))</f>
        <v/>
      </c>
      <c r="N441" s="769" t="str">
        <f ca="1">IFERROR(J441/J442,"ND")</f>
        <v>ND</v>
      </c>
      <c r="O441" s="771" t="str">
        <f ca="1">IFERROR(((J441)/H441),"ND")</f>
        <v>ND</v>
      </c>
      <c r="P441" s="775"/>
    </row>
    <row r="442" spans="3:16">
      <c r="C442" s="747"/>
      <c r="D442" s="749"/>
      <c r="E442" s="749"/>
      <c r="F442" s="751"/>
      <c r="G442" s="753"/>
      <c r="H442" s="760"/>
      <c r="I442" s="764"/>
      <c r="J442" s="195" t="str">
        <f ca="1">IF(MOD(ROW()-13,2)=0,IF(ISBLANK(OFFSET('10. SEGUIMIENTO 2025'!$N$14,INT((ROW()-13)/2),0)),"",OFFSET('10. SEGUIMIENTO 2025'!$N$14,INT((ROW()-13)/2),0)),IF(ISBLANK(OFFSET('9. METAS'!$N$20,INT((ROW()-14)/2),0)),"",OFFSET('9. METAS'!$N$20,INT((ROW()-14)/2),0)))</f>
        <v/>
      </c>
      <c r="K442" s="196" t="str">
        <f ca="1">IF(MOD(ROW()-13,2)=0,IF(ISBLANK(OFFSET('10. SEGUIMIENTO 2025'!$O$14,INT((ROW()-13)/2),0)),"",OFFSET('10. SEGUIMIENTO 2025'!$O$14,INT((ROW()-13)/2),0)),IF(ISBLANK(OFFSET('9. METAS'!$O$20,INT((ROW()-14)/2),0)),"",OFFSET('9. METAS'!$O$20,INT((ROW()-14)/2),0)))</f>
        <v/>
      </c>
      <c r="L442" s="196" t="str">
        <f ca="1">IF(MOD(ROW()-13,2)=0,IF(ISBLANK(OFFSET('10. SEGUIMIENTO 2025'!$P$14,INT((ROW()-13)/2),0)),"",OFFSET('10. SEGUIMIENTO 2025'!$P$14,INT((ROW()-13)/2),0)),IF(ISBLANK(OFFSET('9. METAS'!$P$20,INT((ROW()-14)/2),0)),"",OFFSET('9. METAS'!$P$20,INT((ROW()-14)/2),0)))</f>
        <v/>
      </c>
      <c r="M442" s="197" t="str">
        <f ca="1">IF(MOD(ROW()-13,2)=0,IF(ISBLANK(OFFSET('10. SEGUIMIENTO 2025'!$Q$14,INT((ROW()-13)/2),0)),"",OFFSET('10. SEGUIMIENTO 2025'!$Q$14,INT((ROW()-13)/2),0)),IF(ISBLANK(OFFSET('9. METAS'!$Q$20,INT((ROW()-14)/2),0)),"",OFFSET('9. METAS'!$Q$20,INT((ROW()-14)/2),0)))</f>
        <v/>
      </c>
      <c r="N442" s="770"/>
      <c r="O442" s="772"/>
      <c r="P442" s="776"/>
    </row>
    <row r="443" spans="3:16">
      <c r="C443" s="756" t="str">
        <f ca="1">IF(ISBLANK(OFFSET('5. Pp (3 años)'!$C$45,INT((ROW()-13)/2),0)),"",OFFSET('5. Pp (3 años)'!$C$45,INT((ROW()-13)/2),0))</f>
        <v/>
      </c>
      <c r="D443" s="749" t="str">
        <f ca="1">IF(ISBLANK(OFFSET('5. Pp (3 años)'!$D$45,INT((ROW()-13)/2),0)),"",OFFSET('5. Pp (3 años)'!$D$45,INT((ROW()-13)/2),0))</f>
        <v/>
      </c>
      <c r="E443" s="749" t="str">
        <f ca="1">IF(ISBLANK(OFFSET('5. Pp (3 años)'!$E$45,INT((ROW()-13)/2),0)),"",OFFSET('5. Pp (3 años)'!$E$45,INT((ROW()-13)/2),0))</f>
        <v/>
      </c>
      <c r="F443" s="751" t="str">
        <f ca="1">IF(ISBLANK(OFFSET('5. Pp (3 años)'!$K$45,INT((ROW()-13)/2),0)),"",OFFSET('5. Pp (3 años)'!$K$45,INT((ROW()-13)/2),0))</f>
        <v/>
      </c>
      <c r="G443" s="753" t="str">
        <f ca="1">IF(ISBLANK(OFFSET('5. Pp (3 años)'!$H$45,INT((ROW()-13)/2),0)),"",OFFSET('5. Pp (3 años)'!$H$45,INT((ROW()-13)/2),0))</f>
        <v/>
      </c>
      <c r="H443" s="760" t="str">
        <f ca="1">IF(ISBLANK(OFFSET('9. METAS'!$K$20,INT((ROW()-13)/2),0)),"",OFFSET('9. METAS'!$K$20,INT((ROW()-13)/2),0))</f>
        <v/>
      </c>
      <c r="I443" s="763"/>
      <c r="J443" s="195">
        <f ca="1">IF(MOD(ROW()-13,2)=0,IF(ISBLANK(OFFSET('10. SEGUIMIENTO 2025'!$N$14,INT((ROW()-13)/2),0)),"",OFFSET('10. SEGUIMIENTO 2025'!$N$14,INT((ROW()-13)/2),0)),IF(ISBLANK(OFFSET('9. METAS'!$N$20,INT((ROW()-14)/2),0)),"",OFFSET('9. METAS'!$N$20,INT((ROW()-14)/2),0)))</f>
        <v>41</v>
      </c>
      <c r="K443" s="196" t="str">
        <f ca="1">IF(MOD(ROW()-13,2)=0,IF(ISBLANK(OFFSET('10. SEGUIMIENTO 2025'!$O$14,INT((ROW()-13)/2),0)),"",OFFSET('10. SEGUIMIENTO 2025'!$O$14,INT((ROW()-13)/2),0)),IF(ISBLANK(OFFSET('9. METAS'!$O$20,INT((ROW()-14)/2),0)),"",OFFSET('9. METAS'!$O$20,INT((ROW()-14)/2),0)))</f>
        <v/>
      </c>
      <c r="L443" s="196" t="str">
        <f ca="1">IF(MOD(ROW()-13,2)=0,IF(ISBLANK(OFFSET('10. SEGUIMIENTO 2025'!$P$14,INT((ROW()-13)/2),0)),"",OFFSET('10. SEGUIMIENTO 2025'!$P$14,INT((ROW()-13)/2),0)),IF(ISBLANK(OFFSET('9. METAS'!$P$20,INT((ROW()-14)/2),0)),"",OFFSET('9. METAS'!$P$20,INT((ROW()-14)/2),0)))</f>
        <v/>
      </c>
      <c r="M443" s="197" t="str">
        <f ca="1">IF(MOD(ROW()-13,2)=0,IF(ISBLANK(OFFSET('10. SEGUIMIENTO 2025'!$Q$14,INT((ROW()-13)/2),0)),"",OFFSET('10. SEGUIMIENTO 2025'!$Q$14,INT((ROW()-13)/2),0)),IF(ISBLANK(OFFSET('9. METAS'!$Q$20,INT((ROW()-14)/2),0)),"",OFFSET('9. METAS'!$Q$20,INT((ROW()-14)/2),0)))</f>
        <v/>
      </c>
      <c r="N443" s="769" t="str">
        <f ca="1">IFERROR(J443/J444,"ND")</f>
        <v>ND</v>
      </c>
      <c r="O443" s="771" t="str">
        <f ca="1">IFERROR(((J443)/H443),"ND")</f>
        <v>ND</v>
      </c>
      <c r="P443" s="775"/>
    </row>
    <row r="444" spans="3:16">
      <c r="C444" s="747"/>
      <c r="D444" s="749"/>
      <c r="E444" s="749"/>
      <c r="F444" s="751"/>
      <c r="G444" s="753"/>
      <c r="H444" s="760"/>
      <c r="I444" s="764"/>
      <c r="J444" s="195" t="str">
        <f ca="1">IF(MOD(ROW()-13,2)=0,IF(ISBLANK(OFFSET('10. SEGUIMIENTO 2025'!$N$14,INT((ROW()-13)/2),0)),"",OFFSET('10. SEGUIMIENTO 2025'!$N$14,INT((ROW()-13)/2),0)),IF(ISBLANK(OFFSET('9. METAS'!$N$20,INT((ROW()-14)/2),0)),"",OFFSET('9. METAS'!$N$20,INT((ROW()-14)/2),0)))</f>
        <v/>
      </c>
      <c r="K444" s="196" t="str">
        <f ca="1">IF(MOD(ROW()-13,2)=0,IF(ISBLANK(OFFSET('10. SEGUIMIENTO 2025'!$O$14,INT((ROW()-13)/2),0)),"",OFFSET('10. SEGUIMIENTO 2025'!$O$14,INT((ROW()-13)/2),0)),IF(ISBLANK(OFFSET('9. METAS'!$O$20,INT((ROW()-14)/2),0)),"",OFFSET('9. METAS'!$O$20,INT((ROW()-14)/2),0)))</f>
        <v/>
      </c>
      <c r="L444" s="196" t="str">
        <f ca="1">IF(MOD(ROW()-13,2)=0,IF(ISBLANK(OFFSET('10. SEGUIMIENTO 2025'!$P$14,INT((ROW()-13)/2),0)),"",OFFSET('10. SEGUIMIENTO 2025'!$P$14,INT((ROW()-13)/2),0)),IF(ISBLANK(OFFSET('9. METAS'!$P$20,INT((ROW()-14)/2),0)),"",OFFSET('9. METAS'!$P$20,INT((ROW()-14)/2),0)))</f>
        <v/>
      </c>
      <c r="M444" s="197" t="str">
        <f ca="1">IF(MOD(ROW()-13,2)=0,IF(ISBLANK(OFFSET('10. SEGUIMIENTO 2025'!$Q$14,INT((ROW()-13)/2),0)),"",OFFSET('10. SEGUIMIENTO 2025'!$Q$14,INT((ROW()-13)/2),0)),IF(ISBLANK(OFFSET('9. METAS'!$Q$20,INT((ROW()-14)/2),0)),"",OFFSET('9. METAS'!$Q$20,INT((ROW()-14)/2),0)))</f>
        <v/>
      </c>
      <c r="N444" s="770"/>
      <c r="O444" s="772"/>
      <c r="P444" s="776"/>
    </row>
    <row r="445" spans="3:16">
      <c r="C445" s="756" t="str">
        <f ca="1">IF(ISBLANK(OFFSET('5. Pp (3 años)'!$C$45,INT((ROW()-13)/2),0)),"",OFFSET('5. Pp (3 años)'!$C$45,INT((ROW()-13)/2),0))</f>
        <v/>
      </c>
      <c r="D445" s="749" t="str">
        <f ca="1">IF(ISBLANK(OFFSET('5. Pp (3 años)'!$D$45,INT((ROW()-13)/2),0)),"",OFFSET('5. Pp (3 años)'!$D$45,INT((ROW()-13)/2),0))</f>
        <v/>
      </c>
      <c r="E445" s="749" t="str">
        <f ca="1">IF(ISBLANK(OFFSET('5. Pp (3 años)'!$E$45,INT((ROW()-13)/2),0)),"",OFFSET('5. Pp (3 años)'!$E$45,INT((ROW()-13)/2),0))</f>
        <v/>
      </c>
      <c r="F445" s="751" t="str">
        <f ca="1">IF(ISBLANK(OFFSET('5. Pp (3 años)'!$K$45,INT((ROW()-13)/2),0)),"",OFFSET('5. Pp (3 años)'!$K$45,INT((ROW()-13)/2),0))</f>
        <v/>
      </c>
      <c r="G445" s="753" t="str">
        <f ca="1">IF(ISBLANK(OFFSET('5. Pp (3 años)'!$H$45,INT((ROW()-13)/2),0)),"",OFFSET('5. Pp (3 años)'!$H$45,INT((ROW()-13)/2),0))</f>
        <v/>
      </c>
      <c r="H445" s="760" t="str">
        <f ca="1">IF(ISBLANK(OFFSET('9. METAS'!$K$20,INT((ROW()-13)/2),0)),"",OFFSET('9. METAS'!$K$20,INT((ROW()-13)/2),0))</f>
        <v/>
      </c>
      <c r="I445" s="763"/>
      <c r="J445" s="195">
        <f ca="1">IF(MOD(ROW()-13,2)=0,IF(ISBLANK(OFFSET('10. SEGUIMIENTO 2025'!$N$14,INT((ROW()-13)/2),0)),"",OFFSET('10. SEGUIMIENTO 2025'!$N$14,INT((ROW()-13)/2),0)),IF(ISBLANK(OFFSET('9. METAS'!$N$20,INT((ROW()-14)/2),0)),"",OFFSET('9. METAS'!$N$20,INT((ROW()-14)/2),0)))</f>
        <v>41</v>
      </c>
      <c r="K445" s="196" t="str">
        <f ca="1">IF(MOD(ROW()-13,2)=0,IF(ISBLANK(OFFSET('10. SEGUIMIENTO 2025'!$O$14,INT((ROW()-13)/2),0)),"",OFFSET('10. SEGUIMIENTO 2025'!$O$14,INT((ROW()-13)/2),0)),IF(ISBLANK(OFFSET('9. METAS'!$O$20,INT((ROW()-14)/2),0)),"",OFFSET('9. METAS'!$O$20,INT((ROW()-14)/2),0)))</f>
        <v/>
      </c>
      <c r="L445" s="196" t="str">
        <f ca="1">IF(MOD(ROW()-13,2)=0,IF(ISBLANK(OFFSET('10. SEGUIMIENTO 2025'!$P$14,INT((ROW()-13)/2),0)),"",OFFSET('10. SEGUIMIENTO 2025'!$P$14,INT((ROW()-13)/2),0)),IF(ISBLANK(OFFSET('9. METAS'!$P$20,INT((ROW()-14)/2),0)),"",OFFSET('9. METAS'!$P$20,INT((ROW()-14)/2),0)))</f>
        <v/>
      </c>
      <c r="M445" s="197" t="str">
        <f ca="1">IF(MOD(ROW()-13,2)=0,IF(ISBLANK(OFFSET('10. SEGUIMIENTO 2025'!$Q$14,INT((ROW()-13)/2),0)),"",OFFSET('10. SEGUIMIENTO 2025'!$Q$14,INT((ROW()-13)/2),0)),IF(ISBLANK(OFFSET('9. METAS'!$Q$20,INT((ROW()-14)/2),0)),"",OFFSET('9. METAS'!$Q$20,INT((ROW()-14)/2),0)))</f>
        <v/>
      </c>
      <c r="N445" s="769" t="str">
        <f ca="1">IFERROR(J445/J446,"ND")</f>
        <v>ND</v>
      </c>
      <c r="O445" s="771" t="str">
        <f ca="1">IFERROR(((J445)/H445),"ND")</f>
        <v>ND</v>
      </c>
      <c r="P445" s="775"/>
    </row>
    <row r="446" spans="3:16">
      <c r="C446" s="747"/>
      <c r="D446" s="749"/>
      <c r="E446" s="749"/>
      <c r="F446" s="751"/>
      <c r="G446" s="753"/>
      <c r="H446" s="760"/>
      <c r="I446" s="764"/>
      <c r="J446" s="195" t="str">
        <f ca="1">IF(MOD(ROW()-13,2)=0,IF(ISBLANK(OFFSET('10. SEGUIMIENTO 2025'!$N$14,INT((ROW()-13)/2),0)),"",OFFSET('10. SEGUIMIENTO 2025'!$N$14,INT((ROW()-13)/2),0)),IF(ISBLANK(OFFSET('9. METAS'!$N$20,INT((ROW()-14)/2),0)),"",OFFSET('9. METAS'!$N$20,INT((ROW()-14)/2),0)))</f>
        <v/>
      </c>
      <c r="K446" s="196" t="str">
        <f ca="1">IF(MOD(ROW()-13,2)=0,IF(ISBLANK(OFFSET('10. SEGUIMIENTO 2025'!$O$14,INT((ROW()-13)/2),0)),"",OFFSET('10. SEGUIMIENTO 2025'!$O$14,INT((ROW()-13)/2),0)),IF(ISBLANK(OFFSET('9. METAS'!$O$20,INT((ROW()-14)/2),0)),"",OFFSET('9. METAS'!$O$20,INT((ROW()-14)/2),0)))</f>
        <v/>
      </c>
      <c r="L446" s="196" t="str">
        <f ca="1">IF(MOD(ROW()-13,2)=0,IF(ISBLANK(OFFSET('10. SEGUIMIENTO 2025'!$P$14,INT((ROW()-13)/2),0)),"",OFFSET('10. SEGUIMIENTO 2025'!$P$14,INT((ROW()-13)/2),0)),IF(ISBLANK(OFFSET('9. METAS'!$P$20,INT((ROW()-14)/2),0)),"",OFFSET('9. METAS'!$P$20,INT((ROW()-14)/2),0)))</f>
        <v/>
      </c>
      <c r="M446" s="197" t="str">
        <f ca="1">IF(MOD(ROW()-13,2)=0,IF(ISBLANK(OFFSET('10. SEGUIMIENTO 2025'!$Q$14,INT((ROW()-13)/2),0)),"",OFFSET('10. SEGUIMIENTO 2025'!$Q$14,INT((ROW()-13)/2),0)),IF(ISBLANK(OFFSET('9. METAS'!$Q$20,INT((ROW()-14)/2),0)),"",OFFSET('9. METAS'!$Q$20,INT((ROW()-14)/2),0)))</f>
        <v/>
      </c>
      <c r="N446" s="770"/>
      <c r="O446" s="772"/>
      <c r="P446" s="776"/>
    </row>
    <row r="447" spans="3:16">
      <c r="C447" s="756" t="str">
        <f ca="1">IF(ISBLANK(OFFSET('5. Pp (3 años)'!$C$45,INT((ROW()-13)/2),0)),"",OFFSET('5. Pp (3 años)'!$C$45,INT((ROW()-13)/2),0))</f>
        <v/>
      </c>
      <c r="D447" s="749" t="str">
        <f ca="1">IF(ISBLANK(OFFSET('5. Pp (3 años)'!$D$45,INT((ROW()-13)/2),0)),"",OFFSET('5. Pp (3 años)'!$D$45,INT((ROW()-13)/2),0))</f>
        <v/>
      </c>
      <c r="E447" s="749" t="str">
        <f ca="1">IF(ISBLANK(OFFSET('5. Pp (3 años)'!$E$45,INT((ROW()-13)/2),0)),"",OFFSET('5. Pp (3 años)'!$E$45,INT((ROW()-13)/2),0))</f>
        <v/>
      </c>
      <c r="F447" s="751" t="str">
        <f ca="1">IF(ISBLANK(OFFSET('5. Pp (3 años)'!$K$45,INT((ROW()-13)/2),0)),"",OFFSET('5. Pp (3 años)'!$K$45,INT((ROW()-13)/2),0))</f>
        <v/>
      </c>
      <c r="G447" s="753" t="str">
        <f ca="1">IF(ISBLANK(OFFSET('5. Pp (3 años)'!$H$45,INT((ROW()-13)/2),0)),"",OFFSET('5. Pp (3 años)'!$H$45,INT((ROW()-13)/2),0))</f>
        <v/>
      </c>
      <c r="H447" s="760" t="str">
        <f ca="1">IF(ISBLANK(OFFSET('9. METAS'!$K$20,INT((ROW()-13)/2),0)),"",OFFSET('9. METAS'!$K$20,INT((ROW()-13)/2),0))</f>
        <v/>
      </c>
      <c r="I447" s="763"/>
      <c r="J447" s="195">
        <f ca="1">IF(MOD(ROW()-13,2)=0,IF(ISBLANK(OFFSET('10. SEGUIMIENTO 2025'!$N$14,INT((ROW()-13)/2),0)),"",OFFSET('10. SEGUIMIENTO 2025'!$N$14,INT((ROW()-13)/2),0)),IF(ISBLANK(OFFSET('9. METAS'!$N$20,INT((ROW()-14)/2),0)),"",OFFSET('9. METAS'!$N$20,INT((ROW()-14)/2),0)))</f>
        <v>41</v>
      </c>
      <c r="K447" s="196" t="str">
        <f ca="1">IF(MOD(ROW()-13,2)=0,IF(ISBLANK(OFFSET('10. SEGUIMIENTO 2025'!$O$14,INT((ROW()-13)/2),0)),"",OFFSET('10. SEGUIMIENTO 2025'!$O$14,INT((ROW()-13)/2),0)),IF(ISBLANK(OFFSET('9. METAS'!$O$20,INT((ROW()-14)/2),0)),"",OFFSET('9. METAS'!$O$20,INT((ROW()-14)/2),0)))</f>
        <v/>
      </c>
      <c r="L447" s="196" t="str">
        <f ca="1">IF(MOD(ROW()-13,2)=0,IF(ISBLANK(OFFSET('10. SEGUIMIENTO 2025'!$P$14,INT((ROW()-13)/2),0)),"",OFFSET('10. SEGUIMIENTO 2025'!$P$14,INT((ROW()-13)/2),0)),IF(ISBLANK(OFFSET('9. METAS'!$P$20,INT((ROW()-14)/2),0)),"",OFFSET('9. METAS'!$P$20,INT((ROW()-14)/2),0)))</f>
        <v/>
      </c>
      <c r="M447" s="197" t="str">
        <f ca="1">IF(MOD(ROW()-13,2)=0,IF(ISBLANK(OFFSET('10. SEGUIMIENTO 2025'!$Q$14,INT((ROW()-13)/2),0)),"",OFFSET('10. SEGUIMIENTO 2025'!$Q$14,INT((ROW()-13)/2),0)),IF(ISBLANK(OFFSET('9. METAS'!$Q$20,INT((ROW()-14)/2),0)),"",OFFSET('9. METAS'!$Q$20,INT((ROW()-14)/2),0)))</f>
        <v/>
      </c>
      <c r="N447" s="769" t="str">
        <f ca="1">IFERROR(J447/J448,"ND")</f>
        <v>ND</v>
      </c>
      <c r="O447" s="771" t="str">
        <f ca="1">IFERROR(((J447)/H447),"ND")</f>
        <v>ND</v>
      </c>
      <c r="P447" s="775"/>
    </row>
    <row r="448" spans="3:16">
      <c r="C448" s="747"/>
      <c r="D448" s="749"/>
      <c r="E448" s="749"/>
      <c r="F448" s="751"/>
      <c r="G448" s="753"/>
      <c r="H448" s="760"/>
      <c r="I448" s="764"/>
      <c r="J448" s="195" t="str">
        <f ca="1">IF(MOD(ROW()-13,2)=0,IF(ISBLANK(OFFSET('10. SEGUIMIENTO 2025'!$N$14,INT((ROW()-13)/2),0)),"",OFFSET('10. SEGUIMIENTO 2025'!$N$14,INT((ROW()-13)/2),0)),IF(ISBLANK(OFFSET('9. METAS'!$N$20,INT((ROW()-14)/2),0)),"",OFFSET('9. METAS'!$N$20,INT((ROW()-14)/2),0)))</f>
        <v/>
      </c>
      <c r="K448" s="196" t="str">
        <f ca="1">IF(MOD(ROW()-13,2)=0,IF(ISBLANK(OFFSET('10. SEGUIMIENTO 2025'!$O$14,INT((ROW()-13)/2),0)),"",OFFSET('10. SEGUIMIENTO 2025'!$O$14,INT((ROW()-13)/2),0)),IF(ISBLANK(OFFSET('9. METAS'!$O$20,INT((ROW()-14)/2),0)),"",OFFSET('9. METAS'!$O$20,INT((ROW()-14)/2),0)))</f>
        <v/>
      </c>
      <c r="L448" s="196" t="str">
        <f ca="1">IF(MOD(ROW()-13,2)=0,IF(ISBLANK(OFFSET('10. SEGUIMIENTO 2025'!$P$14,INT((ROW()-13)/2),0)),"",OFFSET('10. SEGUIMIENTO 2025'!$P$14,INT((ROW()-13)/2),0)),IF(ISBLANK(OFFSET('9. METAS'!$P$20,INT((ROW()-14)/2),0)),"",OFFSET('9. METAS'!$P$20,INT((ROW()-14)/2),0)))</f>
        <v/>
      </c>
      <c r="M448" s="197" t="str">
        <f ca="1">IF(MOD(ROW()-13,2)=0,IF(ISBLANK(OFFSET('10. SEGUIMIENTO 2025'!$Q$14,INT((ROW()-13)/2),0)),"",OFFSET('10. SEGUIMIENTO 2025'!$Q$14,INT((ROW()-13)/2),0)),IF(ISBLANK(OFFSET('9. METAS'!$Q$20,INT((ROW()-14)/2),0)),"",OFFSET('9. METAS'!$Q$20,INT((ROW()-14)/2),0)))</f>
        <v/>
      </c>
      <c r="N448" s="770"/>
      <c r="O448" s="772"/>
      <c r="P448" s="776"/>
    </row>
    <row r="449" spans="3:16">
      <c r="C449" s="756" t="str">
        <f ca="1">IF(ISBLANK(OFFSET('5. Pp (3 años)'!$C$45,INT((ROW()-13)/2),0)),"",OFFSET('5. Pp (3 años)'!$C$45,INT((ROW()-13)/2),0))</f>
        <v/>
      </c>
      <c r="D449" s="749" t="str">
        <f ca="1">IF(ISBLANK(OFFSET('5. Pp (3 años)'!$D$45,INT((ROW()-13)/2),0)),"",OFFSET('5. Pp (3 años)'!$D$45,INT((ROW()-13)/2),0))</f>
        <v/>
      </c>
      <c r="E449" s="749" t="str">
        <f ca="1">IF(ISBLANK(OFFSET('5. Pp (3 años)'!$E$45,INT((ROW()-13)/2),0)),"",OFFSET('5. Pp (3 años)'!$E$45,INT((ROW()-13)/2),0))</f>
        <v/>
      </c>
      <c r="F449" s="751" t="str">
        <f ca="1">IF(ISBLANK(OFFSET('5. Pp (3 años)'!$K$45,INT((ROW()-13)/2),0)),"",OFFSET('5. Pp (3 años)'!$K$45,INT((ROW()-13)/2),0))</f>
        <v/>
      </c>
      <c r="G449" s="753" t="str">
        <f ca="1">IF(ISBLANK(OFFSET('5. Pp (3 años)'!$H$45,INT((ROW()-13)/2),0)),"",OFFSET('5. Pp (3 años)'!$H$45,INT((ROW()-13)/2),0))</f>
        <v/>
      </c>
      <c r="H449" s="760" t="str">
        <f ca="1">IF(ISBLANK(OFFSET('9. METAS'!$K$20,INT((ROW()-13)/2),0)),"",OFFSET('9. METAS'!$K$20,INT((ROW()-13)/2),0))</f>
        <v/>
      </c>
      <c r="I449" s="763"/>
      <c r="J449" s="195">
        <f ca="1">IF(MOD(ROW()-13,2)=0,IF(ISBLANK(OFFSET('10. SEGUIMIENTO 2025'!$N$14,INT((ROW()-13)/2),0)),"",OFFSET('10. SEGUIMIENTO 2025'!$N$14,INT((ROW()-13)/2),0)),IF(ISBLANK(OFFSET('9. METAS'!$N$20,INT((ROW()-14)/2),0)),"",OFFSET('9. METAS'!$N$20,INT((ROW()-14)/2),0)))</f>
        <v>41</v>
      </c>
      <c r="K449" s="196" t="str">
        <f ca="1">IF(MOD(ROW()-13,2)=0,IF(ISBLANK(OFFSET('10. SEGUIMIENTO 2025'!$O$14,INT((ROW()-13)/2),0)),"",OFFSET('10. SEGUIMIENTO 2025'!$O$14,INT((ROW()-13)/2),0)),IF(ISBLANK(OFFSET('9. METAS'!$O$20,INT((ROW()-14)/2),0)),"",OFFSET('9. METAS'!$O$20,INT((ROW()-14)/2),0)))</f>
        <v/>
      </c>
      <c r="L449" s="196" t="str">
        <f ca="1">IF(MOD(ROW()-13,2)=0,IF(ISBLANK(OFFSET('10. SEGUIMIENTO 2025'!$P$14,INT((ROW()-13)/2),0)),"",OFFSET('10. SEGUIMIENTO 2025'!$P$14,INT((ROW()-13)/2),0)),IF(ISBLANK(OFFSET('9. METAS'!$P$20,INT((ROW()-14)/2),0)),"",OFFSET('9. METAS'!$P$20,INT((ROW()-14)/2),0)))</f>
        <v/>
      </c>
      <c r="M449" s="197" t="str">
        <f ca="1">IF(MOD(ROW()-13,2)=0,IF(ISBLANK(OFFSET('10. SEGUIMIENTO 2025'!$Q$14,INT((ROW()-13)/2),0)),"",OFFSET('10. SEGUIMIENTO 2025'!$Q$14,INT((ROW()-13)/2),0)),IF(ISBLANK(OFFSET('9. METAS'!$Q$20,INT((ROW()-14)/2),0)),"",OFFSET('9. METAS'!$Q$20,INT((ROW()-14)/2),0)))</f>
        <v/>
      </c>
      <c r="N449" s="769" t="str">
        <f ca="1">IFERROR(J449/J450,"ND")</f>
        <v>ND</v>
      </c>
      <c r="O449" s="771" t="str">
        <f ca="1">IFERROR(((J449)/H449),"ND")</f>
        <v>ND</v>
      </c>
      <c r="P449" s="775"/>
    </row>
    <row r="450" spans="3:16">
      <c r="C450" s="747"/>
      <c r="D450" s="749"/>
      <c r="E450" s="749"/>
      <c r="F450" s="751"/>
      <c r="G450" s="753"/>
      <c r="H450" s="760"/>
      <c r="I450" s="764"/>
      <c r="J450" s="195" t="str">
        <f ca="1">IF(MOD(ROW()-13,2)=0,IF(ISBLANK(OFFSET('10. SEGUIMIENTO 2025'!$N$14,INT((ROW()-13)/2),0)),"",OFFSET('10. SEGUIMIENTO 2025'!$N$14,INT((ROW()-13)/2),0)),IF(ISBLANK(OFFSET('9. METAS'!$N$20,INT((ROW()-14)/2),0)),"",OFFSET('9. METAS'!$N$20,INT((ROW()-14)/2),0)))</f>
        <v/>
      </c>
      <c r="K450" s="196" t="str">
        <f ca="1">IF(MOD(ROW()-13,2)=0,IF(ISBLANK(OFFSET('10. SEGUIMIENTO 2025'!$O$14,INT((ROW()-13)/2),0)),"",OFFSET('10. SEGUIMIENTO 2025'!$O$14,INT((ROW()-13)/2),0)),IF(ISBLANK(OFFSET('9. METAS'!$O$20,INT((ROW()-14)/2),0)),"",OFFSET('9. METAS'!$O$20,INT((ROW()-14)/2),0)))</f>
        <v/>
      </c>
      <c r="L450" s="196" t="str">
        <f ca="1">IF(MOD(ROW()-13,2)=0,IF(ISBLANK(OFFSET('10. SEGUIMIENTO 2025'!$P$14,INT((ROW()-13)/2),0)),"",OFFSET('10. SEGUIMIENTO 2025'!$P$14,INT((ROW()-13)/2),0)),IF(ISBLANK(OFFSET('9. METAS'!$P$20,INT((ROW()-14)/2),0)),"",OFFSET('9. METAS'!$P$20,INT((ROW()-14)/2),0)))</f>
        <v/>
      </c>
      <c r="M450" s="197" t="str">
        <f ca="1">IF(MOD(ROW()-13,2)=0,IF(ISBLANK(OFFSET('10. SEGUIMIENTO 2025'!$Q$14,INT((ROW()-13)/2),0)),"",OFFSET('10. SEGUIMIENTO 2025'!$Q$14,INT((ROW()-13)/2),0)),IF(ISBLANK(OFFSET('9. METAS'!$Q$20,INT((ROW()-14)/2),0)),"",OFFSET('9. METAS'!$Q$20,INT((ROW()-14)/2),0)))</f>
        <v/>
      </c>
      <c r="N450" s="770"/>
      <c r="O450" s="772"/>
      <c r="P450" s="776"/>
    </row>
    <row r="451" spans="3:16">
      <c r="C451" s="756" t="str">
        <f ca="1">IF(ISBLANK(OFFSET('5. Pp (3 años)'!$C$45,INT((ROW()-13)/2),0)),"",OFFSET('5. Pp (3 años)'!$C$45,INT((ROW()-13)/2),0))</f>
        <v/>
      </c>
      <c r="D451" s="749" t="str">
        <f ca="1">IF(ISBLANK(OFFSET('5. Pp (3 años)'!$D$45,INT((ROW()-13)/2),0)),"",OFFSET('5. Pp (3 años)'!$D$45,INT((ROW()-13)/2),0))</f>
        <v/>
      </c>
      <c r="E451" s="749" t="str">
        <f ca="1">IF(ISBLANK(OFFSET('5. Pp (3 años)'!$E$45,INT((ROW()-13)/2),0)),"",OFFSET('5. Pp (3 años)'!$E$45,INT((ROW()-13)/2),0))</f>
        <v/>
      </c>
      <c r="F451" s="751" t="str">
        <f ca="1">IF(ISBLANK(OFFSET('5. Pp (3 años)'!$K$45,INT((ROW()-13)/2),0)),"",OFFSET('5. Pp (3 años)'!$K$45,INT((ROW()-13)/2),0))</f>
        <v/>
      </c>
      <c r="G451" s="753" t="str">
        <f ca="1">IF(ISBLANK(OFFSET('5. Pp (3 años)'!$H$45,INT((ROW()-13)/2),0)),"",OFFSET('5. Pp (3 años)'!$H$45,INT((ROW()-13)/2),0))</f>
        <v/>
      </c>
      <c r="H451" s="760" t="str">
        <f ca="1">IF(ISBLANK(OFFSET('9. METAS'!$K$20,INT((ROW()-13)/2),0)),"",OFFSET('9. METAS'!$K$20,INT((ROW()-13)/2),0))</f>
        <v/>
      </c>
      <c r="I451" s="763"/>
      <c r="J451" s="195">
        <f ca="1">IF(MOD(ROW()-13,2)=0,IF(ISBLANK(OFFSET('10. SEGUIMIENTO 2025'!$N$14,INT((ROW()-13)/2),0)),"",OFFSET('10. SEGUIMIENTO 2025'!$N$14,INT((ROW()-13)/2),0)),IF(ISBLANK(OFFSET('9. METAS'!$N$20,INT((ROW()-14)/2),0)),"",OFFSET('9. METAS'!$N$20,INT((ROW()-14)/2),0)))</f>
        <v>41</v>
      </c>
      <c r="K451" s="196" t="str">
        <f ca="1">IF(MOD(ROW()-13,2)=0,IF(ISBLANK(OFFSET('10. SEGUIMIENTO 2025'!$O$14,INT((ROW()-13)/2),0)),"",OFFSET('10. SEGUIMIENTO 2025'!$O$14,INT((ROW()-13)/2),0)),IF(ISBLANK(OFFSET('9. METAS'!$O$20,INT((ROW()-14)/2),0)),"",OFFSET('9. METAS'!$O$20,INT((ROW()-14)/2),0)))</f>
        <v/>
      </c>
      <c r="L451" s="196" t="str">
        <f ca="1">IF(MOD(ROW()-13,2)=0,IF(ISBLANK(OFFSET('10. SEGUIMIENTO 2025'!$P$14,INT((ROW()-13)/2),0)),"",OFFSET('10. SEGUIMIENTO 2025'!$P$14,INT((ROW()-13)/2),0)),IF(ISBLANK(OFFSET('9. METAS'!$P$20,INT((ROW()-14)/2),0)),"",OFFSET('9. METAS'!$P$20,INT((ROW()-14)/2),0)))</f>
        <v/>
      </c>
      <c r="M451" s="197" t="str">
        <f ca="1">IF(MOD(ROW()-13,2)=0,IF(ISBLANK(OFFSET('10. SEGUIMIENTO 2025'!$Q$14,INT((ROW()-13)/2),0)),"",OFFSET('10. SEGUIMIENTO 2025'!$Q$14,INT((ROW()-13)/2),0)),IF(ISBLANK(OFFSET('9. METAS'!$Q$20,INT((ROW()-14)/2),0)),"",OFFSET('9. METAS'!$Q$20,INT((ROW()-14)/2),0)))</f>
        <v/>
      </c>
      <c r="N451" s="769" t="str">
        <f ca="1">IFERROR(J451/J452,"ND")</f>
        <v>ND</v>
      </c>
      <c r="O451" s="771" t="str">
        <f ca="1">IFERROR(((J451)/H451),"ND")</f>
        <v>ND</v>
      </c>
      <c r="P451" s="775"/>
    </row>
    <row r="452" spans="3:16">
      <c r="C452" s="747"/>
      <c r="D452" s="749"/>
      <c r="E452" s="749"/>
      <c r="F452" s="751"/>
      <c r="G452" s="753"/>
      <c r="H452" s="760"/>
      <c r="I452" s="764"/>
      <c r="J452" s="195" t="str">
        <f ca="1">IF(MOD(ROW()-13,2)=0,IF(ISBLANK(OFFSET('10. SEGUIMIENTO 2025'!$N$14,INT((ROW()-13)/2),0)),"",OFFSET('10. SEGUIMIENTO 2025'!$N$14,INT((ROW()-13)/2),0)),IF(ISBLANK(OFFSET('9. METAS'!$N$20,INT((ROW()-14)/2),0)),"",OFFSET('9. METAS'!$N$20,INT((ROW()-14)/2),0)))</f>
        <v/>
      </c>
      <c r="K452" s="196" t="str">
        <f ca="1">IF(MOD(ROW()-13,2)=0,IF(ISBLANK(OFFSET('10. SEGUIMIENTO 2025'!$O$14,INT((ROW()-13)/2),0)),"",OFFSET('10. SEGUIMIENTO 2025'!$O$14,INT((ROW()-13)/2),0)),IF(ISBLANK(OFFSET('9. METAS'!$O$20,INT((ROW()-14)/2),0)),"",OFFSET('9. METAS'!$O$20,INT((ROW()-14)/2),0)))</f>
        <v/>
      </c>
      <c r="L452" s="196" t="str">
        <f ca="1">IF(MOD(ROW()-13,2)=0,IF(ISBLANK(OFFSET('10. SEGUIMIENTO 2025'!$P$14,INT((ROW()-13)/2),0)),"",OFFSET('10. SEGUIMIENTO 2025'!$P$14,INT((ROW()-13)/2),0)),IF(ISBLANK(OFFSET('9. METAS'!$P$20,INT((ROW()-14)/2),0)),"",OFFSET('9. METAS'!$P$20,INT((ROW()-14)/2),0)))</f>
        <v/>
      </c>
      <c r="M452" s="197" t="str">
        <f ca="1">IF(MOD(ROW()-13,2)=0,IF(ISBLANK(OFFSET('10. SEGUIMIENTO 2025'!$Q$14,INT((ROW()-13)/2),0)),"",OFFSET('10. SEGUIMIENTO 2025'!$Q$14,INT((ROW()-13)/2),0)),IF(ISBLANK(OFFSET('9. METAS'!$Q$20,INT((ROW()-14)/2),0)),"",OFFSET('9. METAS'!$Q$20,INT((ROW()-14)/2),0)))</f>
        <v/>
      </c>
      <c r="N452" s="770"/>
      <c r="O452" s="772"/>
      <c r="P452" s="776"/>
    </row>
    <row r="453" spans="3:16">
      <c r="C453" s="756" t="str">
        <f ca="1">IF(ISBLANK(OFFSET('5. Pp (3 años)'!$C$45,INT((ROW()-13)/2),0)),"",OFFSET('5. Pp (3 años)'!$C$45,INT((ROW()-13)/2),0))</f>
        <v/>
      </c>
      <c r="D453" s="749" t="str">
        <f ca="1">IF(ISBLANK(OFFSET('5. Pp (3 años)'!$D$45,INT((ROW()-13)/2),0)),"",OFFSET('5. Pp (3 años)'!$D$45,INT((ROW()-13)/2),0))</f>
        <v/>
      </c>
      <c r="E453" s="749" t="str">
        <f ca="1">IF(ISBLANK(OFFSET('5. Pp (3 años)'!$E$45,INT((ROW()-13)/2),0)),"",OFFSET('5. Pp (3 años)'!$E$45,INT((ROW()-13)/2),0))</f>
        <v/>
      </c>
      <c r="F453" s="751" t="str">
        <f ca="1">IF(ISBLANK(OFFSET('5. Pp (3 años)'!$K$45,INT((ROW()-13)/2),0)),"",OFFSET('5. Pp (3 años)'!$K$45,INT((ROW()-13)/2),0))</f>
        <v/>
      </c>
      <c r="G453" s="753" t="str">
        <f ca="1">IF(ISBLANK(OFFSET('5. Pp (3 años)'!$H$45,INT((ROW()-13)/2),0)),"",OFFSET('5. Pp (3 años)'!$H$45,INT((ROW()-13)/2),0))</f>
        <v/>
      </c>
      <c r="H453" s="760" t="str">
        <f ca="1">IF(ISBLANK(OFFSET('9. METAS'!$K$20,INT((ROW()-13)/2),0)),"",OFFSET('9. METAS'!$K$20,INT((ROW()-13)/2),0))</f>
        <v/>
      </c>
      <c r="I453" s="763"/>
      <c r="J453" s="195">
        <f ca="1">IF(MOD(ROW()-13,2)=0,IF(ISBLANK(OFFSET('10. SEGUIMIENTO 2025'!$N$14,INT((ROW()-13)/2),0)),"",OFFSET('10. SEGUIMIENTO 2025'!$N$14,INT((ROW()-13)/2),0)),IF(ISBLANK(OFFSET('9. METAS'!$N$20,INT((ROW()-14)/2),0)),"",OFFSET('9. METAS'!$N$20,INT((ROW()-14)/2),0)))</f>
        <v>41</v>
      </c>
      <c r="K453" s="196" t="str">
        <f ca="1">IF(MOD(ROW()-13,2)=0,IF(ISBLANK(OFFSET('10. SEGUIMIENTO 2025'!$O$14,INT((ROW()-13)/2),0)),"",OFFSET('10. SEGUIMIENTO 2025'!$O$14,INT((ROW()-13)/2),0)),IF(ISBLANK(OFFSET('9. METAS'!$O$20,INT((ROW()-14)/2),0)),"",OFFSET('9. METAS'!$O$20,INT((ROW()-14)/2),0)))</f>
        <v/>
      </c>
      <c r="L453" s="196" t="str">
        <f ca="1">IF(MOD(ROW()-13,2)=0,IF(ISBLANK(OFFSET('10. SEGUIMIENTO 2025'!$P$14,INT((ROW()-13)/2),0)),"",OFFSET('10. SEGUIMIENTO 2025'!$P$14,INT((ROW()-13)/2),0)),IF(ISBLANK(OFFSET('9. METAS'!$P$20,INT((ROW()-14)/2),0)),"",OFFSET('9. METAS'!$P$20,INT((ROW()-14)/2),0)))</f>
        <v/>
      </c>
      <c r="M453" s="197" t="str">
        <f ca="1">IF(MOD(ROW()-13,2)=0,IF(ISBLANK(OFFSET('10. SEGUIMIENTO 2025'!$Q$14,INT((ROW()-13)/2),0)),"",OFFSET('10. SEGUIMIENTO 2025'!$Q$14,INT((ROW()-13)/2),0)),IF(ISBLANK(OFFSET('9. METAS'!$Q$20,INT((ROW()-14)/2),0)),"",OFFSET('9. METAS'!$Q$20,INT((ROW()-14)/2),0)))</f>
        <v/>
      </c>
      <c r="N453" s="769" t="str">
        <f ca="1">IFERROR(J453/J454,"ND")</f>
        <v>ND</v>
      </c>
      <c r="O453" s="771" t="str">
        <f ca="1">IFERROR(((J453)/H453),"ND")</f>
        <v>ND</v>
      </c>
      <c r="P453" s="775"/>
    </row>
    <row r="454" spans="3:16">
      <c r="C454" s="747"/>
      <c r="D454" s="749"/>
      <c r="E454" s="749"/>
      <c r="F454" s="751"/>
      <c r="G454" s="753"/>
      <c r="H454" s="760"/>
      <c r="I454" s="764"/>
      <c r="J454" s="195" t="str">
        <f ca="1">IF(MOD(ROW()-13,2)=0,IF(ISBLANK(OFFSET('10. SEGUIMIENTO 2025'!$N$14,INT((ROW()-13)/2),0)),"",OFFSET('10. SEGUIMIENTO 2025'!$N$14,INT((ROW()-13)/2),0)),IF(ISBLANK(OFFSET('9. METAS'!$N$20,INT((ROW()-14)/2),0)),"",OFFSET('9. METAS'!$N$20,INT((ROW()-14)/2),0)))</f>
        <v/>
      </c>
      <c r="K454" s="196" t="str">
        <f ca="1">IF(MOD(ROW()-13,2)=0,IF(ISBLANK(OFFSET('10. SEGUIMIENTO 2025'!$O$14,INT((ROW()-13)/2),0)),"",OFFSET('10. SEGUIMIENTO 2025'!$O$14,INT((ROW()-13)/2),0)),IF(ISBLANK(OFFSET('9. METAS'!$O$20,INT((ROW()-14)/2),0)),"",OFFSET('9. METAS'!$O$20,INT((ROW()-14)/2),0)))</f>
        <v/>
      </c>
      <c r="L454" s="196" t="str">
        <f ca="1">IF(MOD(ROW()-13,2)=0,IF(ISBLANK(OFFSET('10. SEGUIMIENTO 2025'!$P$14,INT((ROW()-13)/2),0)),"",OFFSET('10. SEGUIMIENTO 2025'!$P$14,INT((ROW()-13)/2),0)),IF(ISBLANK(OFFSET('9. METAS'!$P$20,INT((ROW()-14)/2),0)),"",OFFSET('9. METAS'!$P$20,INT((ROW()-14)/2),0)))</f>
        <v/>
      </c>
      <c r="M454" s="197" t="str">
        <f ca="1">IF(MOD(ROW()-13,2)=0,IF(ISBLANK(OFFSET('10. SEGUIMIENTO 2025'!$Q$14,INT((ROW()-13)/2),0)),"",OFFSET('10. SEGUIMIENTO 2025'!$Q$14,INT((ROW()-13)/2),0)),IF(ISBLANK(OFFSET('9. METAS'!$Q$20,INT((ROW()-14)/2),0)),"",OFFSET('9. METAS'!$Q$20,INT((ROW()-14)/2),0)))</f>
        <v/>
      </c>
      <c r="N454" s="770"/>
      <c r="O454" s="772"/>
      <c r="P454" s="776"/>
    </row>
    <row r="455" spans="3:16">
      <c r="C455" s="756" t="str">
        <f ca="1">IF(ISBLANK(OFFSET('5. Pp (3 años)'!$C$45,INT((ROW()-13)/2),0)),"",OFFSET('5. Pp (3 años)'!$C$45,INT((ROW()-13)/2),0))</f>
        <v/>
      </c>
      <c r="D455" s="749" t="str">
        <f ca="1">IF(ISBLANK(OFFSET('5. Pp (3 años)'!$D$45,INT((ROW()-13)/2),0)),"",OFFSET('5. Pp (3 años)'!$D$45,INT((ROW()-13)/2),0))</f>
        <v/>
      </c>
      <c r="E455" s="749" t="str">
        <f ca="1">IF(ISBLANK(OFFSET('5. Pp (3 años)'!$E$45,INT((ROW()-13)/2),0)),"",OFFSET('5. Pp (3 años)'!$E$45,INT((ROW()-13)/2),0))</f>
        <v/>
      </c>
      <c r="F455" s="751" t="str">
        <f ca="1">IF(ISBLANK(OFFSET('5. Pp (3 años)'!$K$45,INT((ROW()-13)/2),0)),"",OFFSET('5. Pp (3 años)'!$K$45,INT((ROW()-13)/2),0))</f>
        <v/>
      </c>
      <c r="G455" s="753" t="str">
        <f ca="1">IF(ISBLANK(OFFSET('5. Pp (3 años)'!$H$45,INT((ROW()-13)/2),0)),"",OFFSET('5. Pp (3 años)'!$H$45,INT((ROW()-13)/2),0))</f>
        <v/>
      </c>
      <c r="H455" s="760" t="str">
        <f ca="1">IF(ISBLANK(OFFSET('9. METAS'!$K$20,INT((ROW()-13)/2),0)),"",OFFSET('9. METAS'!$K$20,INT((ROW()-13)/2),0))</f>
        <v/>
      </c>
      <c r="I455" s="763"/>
      <c r="J455" s="195">
        <f ca="1">IF(MOD(ROW()-13,2)=0,IF(ISBLANK(OFFSET('10. SEGUIMIENTO 2025'!$N$14,INT((ROW()-13)/2),0)),"",OFFSET('10. SEGUIMIENTO 2025'!$N$14,INT((ROW()-13)/2),0)),IF(ISBLANK(OFFSET('9. METAS'!$N$20,INT((ROW()-14)/2),0)),"",OFFSET('9. METAS'!$N$20,INT((ROW()-14)/2),0)))</f>
        <v>41</v>
      </c>
      <c r="K455" s="196" t="str">
        <f ca="1">IF(MOD(ROW()-13,2)=0,IF(ISBLANK(OFFSET('10. SEGUIMIENTO 2025'!$O$14,INT((ROW()-13)/2),0)),"",OFFSET('10. SEGUIMIENTO 2025'!$O$14,INT((ROW()-13)/2),0)),IF(ISBLANK(OFFSET('9. METAS'!$O$20,INT((ROW()-14)/2),0)),"",OFFSET('9. METAS'!$O$20,INT((ROW()-14)/2),0)))</f>
        <v/>
      </c>
      <c r="L455" s="196" t="str">
        <f ca="1">IF(MOD(ROW()-13,2)=0,IF(ISBLANK(OFFSET('10. SEGUIMIENTO 2025'!$P$14,INT((ROW()-13)/2),0)),"",OFFSET('10. SEGUIMIENTO 2025'!$P$14,INT((ROW()-13)/2),0)),IF(ISBLANK(OFFSET('9. METAS'!$P$20,INT((ROW()-14)/2),0)),"",OFFSET('9. METAS'!$P$20,INT((ROW()-14)/2),0)))</f>
        <v/>
      </c>
      <c r="M455" s="197" t="str">
        <f ca="1">IF(MOD(ROW()-13,2)=0,IF(ISBLANK(OFFSET('10. SEGUIMIENTO 2025'!$Q$14,INT((ROW()-13)/2),0)),"",OFFSET('10. SEGUIMIENTO 2025'!$Q$14,INT((ROW()-13)/2),0)),IF(ISBLANK(OFFSET('9. METAS'!$Q$20,INT((ROW()-14)/2),0)),"",OFFSET('9. METAS'!$Q$20,INT((ROW()-14)/2),0)))</f>
        <v/>
      </c>
      <c r="N455" s="769" t="str">
        <f ca="1">IFERROR(J455/J456,"ND")</f>
        <v>ND</v>
      </c>
      <c r="O455" s="771" t="str">
        <f ca="1">IFERROR(((J455)/H455),"ND")</f>
        <v>ND</v>
      </c>
      <c r="P455" s="775"/>
    </row>
    <row r="456" spans="3:16">
      <c r="C456" s="747"/>
      <c r="D456" s="749"/>
      <c r="E456" s="749"/>
      <c r="F456" s="751"/>
      <c r="G456" s="753"/>
      <c r="H456" s="760"/>
      <c r="I456" s="764"/>
      <c r="J456" s="195" t="str">
        <f ca="1">IF(MOD(ROW()-13,2)=0,IF(ISBLANK(OFFSET('10. SEGUIMIENTO 2025'!$N$14,INT((ROW()-13)/2),0)),"",OFFSET('10. SEGUIMIENTO 2025'!$N$14,INT((ROW()-13)/2),0)),IF(ISBLANK(OFFSET('9. METAS'!$N$20,INT((ROW()-14)/2),0)),"",OFFSET('9. METAS'!$N$20,INT((ROW()-14)/2),0)))</f>
        <v/>
      </c>
      <c r="K456" s="196" t="str">
        <f ca="1">IF(MOD(ROW()-13,2)=0,IF(ISBLANK(OFFSET('10. SEGUIMIENTO 2025'!$O$14,INT((ROW()-13)/2),0)),"",OFFSET('10. SEGUIMIENTO 2025'!$O$14,INT((ROW()-13)/2),0)),IF(ISBLANK(OFFSET('9. METAS'!$O$20,INT((ROW()-14)/2),0)),"",OFFSET('9. METAS'!$O$20,INT((ROW()-14)/2),0)))</f>
        <v/>
      </c>
      <c r="L456" s="196" t="str">
        <f ca="1">IF(MOD(ROW()-13,2)=0,IF(ISBLANK(OFFSET('10. SEGUIMIENTO 2025'!$P$14,INT((ROW()-13)/2),0)),"",OFFSET('10. SEGUIMIENTO 2025'!$P$14,INT((ROW()-13)/2),0)),IF(ISBLANK(OFFSET('9. METAS'!$P$20,INT((ROW()-14)/2),0)),"",OFFSET('9. METAS'!$P$20,INT((ROW()-14)/2),0)))</f>
        <v/>
      </c>
      <c r="M456" s="197" t="str">
        <f ca="1">IF(MOD(ROW()-13,2)=0,IF(ISBLANK(OFFSET('10. SEGUIMIENTO 2025'!$Q$14,INT((ROW()-13)/2),0)),"",OFFSET('10. SEGUIMIENTO 2025'!$Q$14,INT((ROW()-13)/2),0)),IF(ISBLANK(OFFSET('9. METAS'!$Q$20,INT((ROW()-14)/2),0)),"",OFFSET('9. METAS'!$Q$20,INT((ROW()-14)/2),0)))</f>
        <v/>
      </c>
      <c r="N456" s="770"/>
      <c r="O456" s="772"/>
      <c r="P456" s="776"/>
    </row>
    <row r="457" spans="3:16">
      <c r="C457" s="756" t="str">
        <f ca="1">IF(ISBLANK(OFFSET('5. Pp (3 años)'!$C$45,INT((ROW()-13)/2),0)),"",OFFSET('5. Pp (3 años)'!$C$45,INT((ROW()-13)/2),0))</f>
        <v/>
      </c>
      <c r="D457" s="749" t="str">
        <f ca="1">IF(ISBLANK(OFFSET('5. Pp (3 años)'!$D$45,INT((ROW()-13)/2),0)),"",OFFSET('5. Pp (3 años)'!$D$45,INT((ROW()-13)/2),0))</f>
        <v/>
      </c>
      <c r="E457" s="749" t="str">
        <f ca="1">IF(ISBLANK(OFFSET('5. Pp (3 años)'!$E$45,INT((ROW()-13)/2),0)),"",OFFSET('5. Pp (3 años)'!$E$45,INT((ROW()-13)/2),0))</f>
        <v/>
      </c>
      <c r="F457" s="751" t="str">
        <f ca="1">IF(ISBLANK(OFFSET('5. Pp (3 años)'!$K$45,INT((ROW()-13)/2),0)),"",OFFSET('5. Pp (3 años)'!$K$45,INT((ROW()-13)/2),0))</f>
        <v/>
      </c>
      <c r="G457" s="753" t="str">
        <f ca="1">IF(ISBLANK(OFFSET('5. Pp (3 años)'!$H$45,INT((ROW()-13)/2),0)),"",OFFSET('5. Pp (3 años)'!$H$45,INT((ROW()-13)/2),0))</f>
        <v/>
      </c>
      <c r="H457" s="760" t="str">
        <f ca="1">IF(ISBLANK(OFFSET('9. METAS'!$K$20,INT((ROW()-13)/2),0)),"",OFFSET('9. METAS'!$K$20,INT((ROW()-13)/2),0))</f>
        <v/>
      </c>
      <c r="I457" s="763"/>
      <c r="J457" s="195">
        <f ca="1">IF(MOD(ROW()-13,2)=0,IF(ISBLANK(OFFSET('10. SEGUIMIENTO 2025'!$N$14,INT((ROW()-13)/2),0)),"",OFFSET('10. SEGUIMIENTO 2025'!$N$14,INT((ROW()-13)/2),0)),IF(ISBLANK(OFFSET('9. METAS'!$N$20,INT((ROW()-14)/2),0)),"",OFFSET('9. METAS'!$N$20,INT((ROW()-14)/2),0)))</f>
        <v>41</v>
      </c>
      <c r="K457" s="196" t="str">
        <f ca="1">IF(MOD(ROW()-13,2)=0,IF(ISBLANK(OFFSET('10. SEGUIMIENTO 2025'!$O$14,INT((ROW()-13)/2),0)),"",OFFSET('10. SEGUIMIENTO 2025'!$O$14,INT((ROW()-13)/2),0)),IF(ISBLANK(OFFSET('9. METAS'!$O$20,INT((ROW()-14)/2),0)),"",OFFSET('9. METAS'!$O$20,INT((ROW()-14)/2),0)))</f>
        <v/>
      </c>
      <c r="L457" s="196" t="str">
        <f ca="1">IF(MOD(ROW()-13,2)=0,IF(ISBLANK(OFFSET('10. SEGUIMIENTO 2025'!$P$14,INT((ROW()-13)/2),0)),"",OFFSET('10. SEGUIMIENTO 2025'!$P$14,INT((ROW()-13)/2),0)),IF(ISBLANK(OFFSET('9. METAS'!$P$20,INT((ROW()-14)/2),0)),"",OFFSET('9. METAS'!$P$20,INT((ROW()-14)/2),0)))</f>
        <v/>
      </c>
      <c r="M457" s="197" t="str">
        <f ca="1">IF(MOD(ROW()-13,2)=0,IF(ISBLANK(OFFSET('10. SEGUIMIENTO 2025'!$Q$14,INT((ROW()-13)/2),0)),"",OFFSET('10. SEGUIMIENTO 2025'!$Q$14,INT((ROW()-13)/2),0)),IF(ISBLANK(OFFSET('9. METAS'!$Q$20,INT((ROW()-14)/2),0)),"",OFFSET('9. METAS'!$Q$20,INT((ROW()-14)/2),0)))</f>
        <v/>
      </c>
      <c r="N457" s="769" t="str">
        <f ca="1">IFERROR(J457/J458,"ND")</f>
        <v>ND</v>
      </c>
      <c r="O457" s="771" t="str">
        <f ca="1">IFERROR(((J457)/H457),"ND")</f>
        <v>ND</v>
      </c>
      <c r="P457" s="775"/>
    </row>
    <row r="458" spans="3:16">
      <c r="C458" s="747"/>
      <c r="D458" s="749"/>
      <c r="E458" s="749"/>
      <c r="F458" s="751"/>
      <c r="G458" s="753"/>
      <c r="H458" s="760"/>
      <c r="I458" s="764"/>
      <c r="J458" s="195" t="str">
        <f ca="1">IF(MOD(ROW()-13,2)=0,IF(ISBLANK(OFFSET('10. SEGUIMIENTO 2025'!$N$14,INT((ROW()-13)/2),0)),"",OFFSET('10. SEGUIMIENTO 2025'!$N$14,INT((ROW()-13)/2),0)),IF(ISBLANK(OFFSET('9. METAS'!$N$20,INT((ROW()-14)/2),0)),"",OFFSET('9. METAS'!$N$20,INT((ROW()-14)/2),0)))</f>
        <v/>
      </c>
      <c r="K458" s="196" t="str">
        <f ca="1">IF(MOD(ROW()-13,2)=0,IF(ISBLANK(OFFSET('10. SEGUIMIENTO 2025'!$O$14,INT((ROW()-13)/2),0)),"",OFFSET('10. SEGUIMIENTO 2025'!$O$14,INT((ROW()-13)/2),0)),IF(ISBLANK(OFFSET('9. METAS'!$O$20,INT((ROW()-14)/2),0)),"",OFFSET('9. METAS'!$O$20,INT((ROW()-14)/2),0)))</f>
        <v/>
      </c>
      <c r="L458" s="196" t="str">
        <f ca="1">IF(MOD(ROW()-13,2)=0,IF(ISBLANK(OFFSET('10. SEGUIMIENTO 2025'!$P$14,INT((ROW()-13)/2),0)),"",OFFSET('10. SEGUIMIENTO 2025'!$P$14,INT((ROW()-13)/2),0)),IF(ISBLANK(OFFSET('9. METAS'!$P$20,INT((ROW()-14)/2),0)),"",OFFSET('9. METAS'!$P$20,INT((ROW()-14)/2),0)))</f>
        <v/>
      </c>
      <c r="M458" s="197" t="str">
        <f ca="1">IF(MOD(ROW()-13,2)=0,IF(ISBLANK(OFFSET('10. SEGUIMIENTO 2025'!$Q$14,INT((ROW()-13)/2),0)),"",OFFSET('10. SEGUIMIENTO 2025'!$Q$14,INT((ROW()-13)/2),0)),IF(ISBLANK(OFFSET('9. METAS'!$Q$20,INT((ROW()-14)/2),0)),"",OFFSET('9. METAS'!$Q$20,INT((ROW()-14)/2),0)))</f>
        <v/>
      </c>
      <c r="N458" s="770"/>
      <c r="O458" s="772"/>
      <c r="P458" s="776"/>
    </row>
    <row r="459" spans="3:16">
      <c r="C459" s="756" t="str">
        <f ca="1">IF(ISBLANK(OFFSET('5. Pp (3 años)'!$C$45,INT((ROW()-13)/2),0)),"",OFFSET('5. Pp (3 años)'!$C$45,INT((ROW()-13)/2),0))</f>
        <v/>
      </c>
      <c r="D459" s="749" t="str">
        <f ca="1">IF(ISBLANK(OFFSET('5. Pp (3 años)'!$D$45,INT((ROW()-13)/2),0)),"",OFFSET('5. Pp (3 años)'!$D$45,INT((ROW()-13)/2),0))</f>
        <v/>
      </c>
      <c r="E459" s="749" t="str">
        <f ca="1">IF(ISBLANK(OFFSET('5. Pp (3 años)'!$E$45,INT((ROW()-13)/2),0)),"",OFFSET('5. Pp (3 años)'!$E$45,INT((ROW()-13)/2),0))</f>
        <v/>
      </c>
      <c r="F459" s="751" t="str">
        <f ca="1">IF(ISBLANK(OFFSET('5. Pp (3 años)'!$K$45,INT((ROW()-13)/2),0)),"",OFFSET('5. Pp (3 años)'!$K$45,INT((ROW()-13)/2),0))</f>
        <v/>
      </c>
      <c r="G459" s="753" t="str">
        <f ca="1">IF(ISBLANK(OFFSET('5. Pp (3 años)'!$H$45,INT((ROW()-13)/2),0)),"",OFFSET('5. Pp (3 años)'!$H$45,INT((ROW()-13)/2),0))</f>
        <v/>
      </c>
      <c r="H459" s="760" t="str">
        <f ca="1">IF(ISBLANK(OFFSET('9. METAS'!$K$20,INT((ROW()-13)/2),0)),"",OFFSET('9. METAS'!$K$20,INT((ROW()-13)/2),0))</f>
        <v/>
      </c>
      <c r="I459" s="763"/>
      <c r="J459" s="195">
        <f ca="1">IF(MOD(ROW()-13,2)=0,IF(ISBLANK(OFFSET('10. SEGUIMIENTO 2025'!$N$14,INT((ROW()-13)/2),0)),"",OFFSET('10. SEGUIMIENTO 2025'!$N$14,INT((ROW()-13)/2),0)),IF(ISBLANK(OFFSET('9. METAS'!$N$20,INT((ROW()-14)/2),0)),"",OFFSET('9. METAS'!$N$20,INT((ROW()-14)/2),0)))</f>
        <v>41</v>
      </c>
      <c r="K459" s="196" t="str">
        <f ca="1">IF(MOD(ROW()-13,2)=0,IF(ISBLANK(OFFSET('10. SEGUIMIENTO 2025'!$O$14,INT((ROW()-13)/2),0)),"",OFFSET('10. SEGUIMIENTO 2025'!$O$14,INT((ROW()-13)/2),0)),IF(ISBLANK(OFFSET('9. METAS'!$O$20,INT((ROW()-14)/2),0)),"",OFFSET('9. METAS'!$O$20,INT((ROW()-14)/2),0)))</f>
        <v/>
      </c>
      <c r="L459" s="196" t="str">
        <f ca="1">IF(MOD(ROW()-13,2)=0,IF(ISBLANK(OFFSET('10. SEGUIMIENTO 2025'!$P$14,INT((ROW()-13)/2),0)),"",OFFSET('10. SEGUIMIENTO 2025'!$P$14,INT((ROW()-13)/2),0)),IF(ISBLANK(OFFSET('9. METAS'!$P$20,INT((ROW()-14)/2),0)),"",OFFSET('9. METAS'!$P$20,INT((ROW()-14)/2),0)))</f>
        <v/>
      </c>
      <c r="M459" s="197" t="str">
        <f ca="1">IF(MOD(ROW()-13,2)=0,IF(ISBLANK(OFFSET('10. SEGUIMIENTO 2025'!$Q$14,INT((ROW()-13)/2),0)),"",OFFSET('10. SEGUIMIENTO 2025'!$Q$14,INT((ROW()-13)/2),0)),IF(ISBLANK(OFFSET('9. METAS'!$Q$20,INT((ROW()-14)/2),0)),"",OFFSET('9. METAS'!$Q$20,INT((ROW()-14)/2),0)))</f>
        <v/>
      </c>
      <c r="N459" s="769" t="str">
        <f ca="1">IFERROR(J459/J460,"ND")</f>
        <v>ND</v>
      </c>
      <c r="O459" s="771" t="str">
        <f ca="1">IFERROR(((J459)/H459),"ND")</f>
        <v>ND</v>
      </c>
      <c r="P459" s="775"/>
    </row>
    <row r="460" spans="3:16">
      <c r="C460" s="747"/>
      <c r="D460" s="749"/>
      <c r="E460" s="749"/>
      <c r="F460" s="751"/>
      <c r="G460" s="753"/>
      <c r="H460" s="760"/>
      <c r="I460" s="764"/>
      <c r="J460" s="195" t="str">
        <f ca="1">IF(MOD(ROW()-13,2)=0,IF(ISBLANK(OFFSET('10. SEGUIMIENTO 2025'!$N$14,INT((ROW()-13)/2),0)),"",OFFSET('10. SEGUIMIENTO 2025'!$N$14,INT((ROW()-13)/2),0)),IF(ISBLANK(OFFSET('9. METAS'!$N$20,INT((ROW()-14)/2),0)),"",OFFSET('9. METAS'!$N$20,INT((ROW()-14)/2),0)))</f>
        <v/>
      </c>
      <c r="K460" s="196" t="str">
        <f ca="1">IF(MOD(ROW()-13,2)=0,IF(ISBLANK(OFFSET('10. SEGUIMIENTO 2025'!$O$14,INT((ROW()-13)/2),0)),"",OFFSET('10. SEGUIMIENTO 2025'!$O$14,INT((ROW()-13)/2),0)),IF(ISBLANK(OFFSET('9. METAS'!$O$20,INT((ROW()-14)/2),0)),"",OFFSET('9. METAS'!$O$20,INT((ROW()-14)/2),0)))</f>
        <v/>
      </c>
      <c r="L460" s="196" t="str">
        <f ca="1">IF(MOD(ROW()-13,2)=0,IF(ISBLANK(OFFSET('10. SEGUIMIENTO 2025'!$P$14,INT((ROW()-13)/2),0)),"",OFFSET('10. SEGUIMIENTO 2025'!$P$14,INT((ROW()-13)/2),0)),IF(ISBLANK(OFFSET('9. METAS'!$P$20,INT((ROW()-14)/2),0)),"",OFFSET('9. METAS'!$P$20,INT((ROW()-14)/2),0)))</f>
        <v/>
      </c>
      <c r="M460" s="197" t="str">
        <f ca="1">IF(MOD(ROW()-13,2)=0,IF(ISBLANK(OFFSET('10. SEGUIMIENTO 2025'!$Q$14,INT((ROW()-13)/2),0)),"",OFFSET('10. SEGUIMIENTO 2025'!$Q$14,INT((ROW()-13)/2),0)),IF(ISBLANK(OFFSET('9. METAS'!$Q$20,INT((ROW()-14)/2),0)),"",OFFSET('9. METAS'!$Q$20,INT((ROW()-14)/2),0)))</f>
        <v/>
      </c>
      <c r="N460" s="770"/>
      <c r="O460" s="772"/>
      <c r="P460" s="776"/>
    </row>
    <row r="461" spans="3:16">
      <c r="C461" s="756" t="str">
        <f ca="1">IF(ISBLANK(OFFSET('5. Pp (3 años)'!$C$45,INT((ROW()-13)/2),0)),"",OFFSET('5. Pp (3 años)'!$C$45,INT((ROW()-13)/2),0))</f>
        <v/>
      </c>
      <c r="D461" s="749" t="str">
        <f ca="1">IF(ISBLANK(OFFSET('5. Pp (3 años)'!$D$45,INT((ROW()-13)/2),0)),"",OFFSET('5. Pp (3 años)'!$D$45,INT((ROW()-13)/2),0))</f>
        <v/>
      </c>
      <c r="E461" s="749" t="str">
        <f ca="1">IF(ISBLANK(OFFSET('5. Pp (3 años)'!$E$45,INT((ROW()-13)/2),0)),"",OFFSET('5. Pp (3 años)'!$E$45,INT((ROW()-13)/2),0))</f>
        <v/>
      </c>
      <c r="F461" s="751" t="str">
        <f ca="1">IF(ISBLANK(OFFSET('5. Pp (3 años)'!$K$45,INT((ROW()-13)/2),0)),"",OFFSET('5. Pp (3 años)'!$K$45,INT((ROW()-13)/2),0))</f>
        <v/>
      </c>
      <c r="G461" s="753" t="str">
        <f ca="1">IF(ISBLANK(OFFSET('5. Pp (3 años)'!$H$45,INT((ROW()-13)/2),0)),"",OFFSET('5. Pp (3 años)'!$H$45,INT((ROW()-13)/2),0))</f>
        <v/>
      </c>
      <c r="H461" s="760" t="str">
        <f ca="1">IF(ISBLANK(OFFSET('9. METAS'!$K$20,INT((ROW()-13)/2),0)),"",OFFSET('9. METAS'!$K$20,INT((ROW()-13)/2),0))</f>
        <v/>
      </c>
      <c r="I461" s="763"/>
      <c r="J461" s="195">
        <f ca="1">IF(MOD(ROW()-13,2)=0,IF(ISBLANK(OFFSET('10. SEGUIMIENTO 2025'!$N$14,INT((ROW()-13)/2),0)),"",OFFSET('10. SEGUIMIENTO 2025'!$N$14,INT((ROW()-13)/2),0)),IF(ISBLANK(OFFSET('9. METAS'!$N$20,INT((ROW()-14)/2),0)),"",OFFSET('9. METAS'!$N$20,INT((ROW()-14)/2),0)))</f>
        <v>41</v>
      </c>
      <c r="K461" s="196" t="str">
        <f ca="1">IF(MOD(ROW()-13,2)=0,IF(ISBLANK(OFFSET('10. SEGUIMIENTO 2025'!$O$14,INT((ROW()-13)/2),0)),"",OFFSET('10. SEGUIMIENTO 2025'!$O$14,INT((ROW()-13)/2),0)),IF(ISBLANK(OFFSET('9. METAS'!$O$20,INT((ROW()-14)/2),0)),"",OFFSET('9. METAS'!$O$20,INT((ROW()-14)/2),0)))</f>
        <v/>
      </c>
      <c r="L461" s="196" t="str">
        <f ca="1">IF(MOD(ROW()-13,2)=0,IF(ISBLANK(OFFSET('10. SEGUIMIENTO 2025'!$P$14,INT((ROW()-13)/2),0)),"",OFFSET('10. SEGUIMIENTO 2025'!$P$14,INT((ROW()-13)/2),0)),IF(ISBLANK(OFFSET('9. METAS'!$P$20,INT((ROW()-14)/2),0)),"",OFFSET('9. METAS'!$P$20,INT((ROW()-14)/2),0)))</f>
        <v/>
      </c>
      <c r="M461" s="197" t="str">
        <f ca="1">IF(MOD(ROW()-13,2)=0,IF(ISBLANK(OFFSET('10. SEGUIMIENTO 2025'!$Q$14,INT((ROW()-13)/2),0)),"",OFFSET('10. SEGUIMIENTO 2025'!$Q$14,INT((ROW()-13)/2),0)),IF(ISBLANK(OFFSET('9. METAS'!$Q$20,INT((ROW()-14)/2),0)),"",OFFSET('9. METAS'!$Q$20,INT((ROW()-14)/2),0)))</f>
        <v/>
      </c>
      <c r="N461" s="769" t="str">
        <f ca="1">IFERROR(J461/J462,"ND")</f>
        <v>ND</v>
      </c>
      <c r="O461" s="771" t="str">
        <f ca="1">IFERROR(((J461)/H461),"ND")</f>
        <v>ND</v>
      </c>
      <c r="P461" s="775"/>
    </row>
    <row r="462" spans="3:16">
      <c r="C462" s="747"/>
      <c r="D462" s="749"/>
      <c r="E462" s="749"/>
      <c r="F462" s="751"/>
      <c r="G462" s="753"/>
      <c r="H462" s="760"/>
      <c r="I462" s="764"/>
      <c r="J462" s="195" t="str">
        <f ca="1">IF(MOD(ROW()-13,2)=0,IF(ISBLANK(OFFSET('10. SEGUIMIENTO 2025'!$N$14,INT((ROW()-13)/2),0)),"",OFFSET('10. SEGUIMIENTO 2025'!$N$14,INT((ROW()-13)/2),0)),IF(ISBLANK(OFFSET('9. METAS'!$N$20,INT((ROW()-14)/2),0)),"",OFFSET('9. METAS'!$N$20,INT((ROW()-14)/2),0)))</f>
        <v/>
      </c>
      <c r="K462" s="196" t="str">
        <f ca="1">IF(MOD(ROW()-13,2)=0,IF(ISBLANK(OFFSET('10. SEGUIMIENTO 2025'!$O$14,INT((ROW()-13)/2),0)),"",OFFSET('10. SEGUIMIENTO 2025'!$O$14,INT((ROW()-13)/2),0)),IF(ISBLANK(OFFSET('9. METAS'!$O$20,INT((ROW()-14)/2),0)),"",OFFSET('9. METAS'!$O$20,INT((ROW()-14)/2),0)))</f>
        <v/>
      </c>
      <c r="L462" s="196" t="str">
        <f ca="1">IF(MOD(ROW()-13,2)=0,IF(ISBLANK(OFFSET('10. SEGUIMIENTO 2025'!$P$14,INT((ROW()-13)/2),0)),"",OFFSET('10. SEGUIMIENTO 2025'!$P$14,INT((ROW()-13)/2),0)),IF(ISBLANK(OFFSET('9. METAS'!$P$20,INT((ROW()-14)/2),0)),"",OFFSET('9. METAS'!$P$20,INT((ROW()-14)/2),0)))</f>
        <v/>
      </c>
      <c r="M462" s="197" t="str">
        <f ca="1">IF(MOD(ROW()-13,2)=0,IF(ISBLANK(OFFSET('10. SEGUIMIENTO 2025'!$Q$14,INT((ROW()-13)/2),0)),"",OFFSET('10. SEGUIMIENTO 2025'!$Q$14,INT((ROW()-13)/2),0)),IF(ISBLANK(OFFSET('9. METAS'!$Q$20,INT((ROW()-14)/2),0)),"",OFFSET('9. METAS'!$Q$20,INT((ROW()-14)/2),0)))</f>
        <v/>
      </c>
      <c r="N462" s="770"/>
      <c r="O462" s="772"/>
      <c r="P462" s="776"/>
    </row>
    <row r="463" spans="3:16">
      <c r="C463" s="756" t="str">
        <f ca="1">IF(ISBLANK(OFFSET('5. Pp (3 años)'!$C$45,INT((ROW()-13)/2),0)),"",OFFSET('5. Pp (3 años)'!$C$45,INT((ROW()-13)/2),0))</f>
        <v/>
      </c>
      <c r="D463" s="749" t="str">
        <f ca="1">IF(ISBLANK(OFFSET('5. Pp (3 años)'!$D$45,INT((ROW()-13)/2),0)),"",OFFSET('5. Pp (3 años)'!$D$45,INT((ROW()-13)/2),0))</f>
        <v/>
      </c>
      <c r="E463" s="749" t="str">
        <f ca="1">IF(ISBLANK(OFFSET('5. Pp (3 años)'!$E$45,INT((ROW()-13)/2),0)),"",OFFSET('5. Pp (3 años)'!$E$45,INT((ROW()-13)/2),0))</f>
        <v/>
      </c>
      <c r="F463" s="751" t="str">
        <f ca="1">IF(ISBLANK(OFFSET('5. Pp (3 años)'!$K$45,INT((ROW()-13)/2),0)),"",OFFSET('5. Pp (3 años)'!$K$45,INT((ROW()-13)/2),0))</f>
        <v/>
      </c>
      <c r="G463" s="753" t="str">
        <f ca="1">IF(ISBLANK(OFFSET('5. Pp (3 años)'!$H$45,INT((ROW()-13)/2),0)),"",OFFSET('5. Pp (3 años)'!$H$45,INT((ROW()-13)/2),0))</f>
        <v/>
      </c>
      <c r="H463" s="760" t="str">
        <f ca="1">IF(ISBLANK(OFFSET('9. METAS'!$K$20,INT((ROW()-13)/2),0)),"",OFFSET('9. METAS'!$K$20,INT((ROW()-13)/2),0))</f>
        <v/>
      </c>
      <c r="I463" s="763"/>
      <c r="J463" s="195">
        <f ca="1">IF(MOD(ROW()-13,2)=0,IF(ISBLANK(OFFSET('10. SEGUIMIENTO 2025'!$N$14,INT((ROW()-13)/2),0)),"",OFFSET('10. SEGUIMIENTO 2025'!$N$14,INT((ROW()-13)/2),0)),IF(ISBLANK(OFFSET('9. METAS'!$N$20,INT((ROW()-14)/2),0)),"",OFFSET('9. METAS'!$N$20,INT((ROW()-14)/2),0)))</f>
        <v>41</v>
      </c>
      <c r="K463" s="196" t="str">
        <f ca="1">IF(MOD(ROW()-13,2)=0,IF(ISBLANK(OFFSET('10. SEGUIMIENTO 2025'!$O$14,INT((ROW()-13)/2),0)),"",OFFSET('10. SEGUIMIENTO 2025'!$O$14,INT((ROW()-13)/2),0)),IF(ISBLANK(OFFSET('9. METAS'!$O$20,INT((ROW()-14)/2),0)),"",OFFSET('9. METAS'!$O$20,INT((ROW()-14)/2),0)))</f>
        <v/>
      </c>
      <c r="L463" s="196" t="str">
        <f ca="1">IF(MOD(ROW()-13,2)=0,IF(ISBLANK(OFFSET('10. SEGUIMIENTO 2025'!$P$14,INT((ROW()-13)/2),0)),"",OFFSET('10. SEGUIMIENTO 2025'!$P$14,INT((ROW()-13)/2),0)),IF(ISBLANK(OFFSET('9. METAS'!$P$20,INT((ROW()-14)/2),0)),"",OFFSET('9. METAS'!$P$20,INT((ROW()-14)/2),0)))</f>
        <v/>
      </c>
      <c r="M463" s="197" t="str">
        <f ca="1">IF(MOD(ROW()-13,2)=0,IF(ISBLANK(OFFSET('10. SEGUIMIENTO 2025'!$Q$14,INT((ROW()-13)/2),0)),"",OFFSET('10. SEGUIMIENTO 2025'!$Q$14,INT((ROW()-13)/2),0)),IF(ISBLANK(OFFSET('9. METAS'!$Q$20,INT((ROW()-14)/2),0)),"",OFFSET('9. METAS'!$Q$20,INT((ROW()-14)/2),0)))</f>
        <v/>
      </c>
      <c r="N463" s="769" t="str">
        <f ca="1">IFERROR(J463/J464,"ND")</f>
        <v>ND</v>
      </c>
      <c r="O463" s="771" t="str">
        <f ca="1">IFERROR(((J463)/H463),"ND")</f>
        <v>ND</v>
      </c>
      <c r="P463" s="775"/>
    </row>
    <row r="464" spans="3:16">
      <c r="C464" s="747"/>
      <c r="D464" s="749"/>
      <c r="E464" s="749"/>
      <c r="F464" s="751"/>
      <c r="G464" s="753"/>
      <c r="H464" s="760"/>
      <c r="I464" s="764"/>
      <c r="J464" s="195" t="str">
        <f ca="1">IF(MOD(ROW()-13,2)=0,IF(ISBLANK(OFFSET('10. SEGUIMIENTO 2025'!$N$14,INT((ROW()-13)/2),0)),"",OFFSET('10. SEGUIMIENTO 2025'!$N$14,INT((ROW()-13)/2),0)),IF(ISBLANK(OFFSET('9. METAS'!$N$20,INT((ROW()-14)/2),0)),"",OFFSET('9. METAS'!$N$20,INT((ROW()-14)/2),0)))</f>
        <v/>
      </c>
      <c r="K464" s="196" t="str">
        <f ca="1">IF(MOD(ROW()-13,2)=0,IF(ISBLANK(OFFSET('10. SEGUIMIENTO 2025'!$O$14,INT((ROW()-13)/2),0)),"",OFFSET('10. SEGUIMIENTO 2025'!$O$14,INT((ROW()-13)/2),0)),IF(ISBLANK(OFFSET('9. METAS'!$O$20,INT((ROW()-14)/2),0)),"",OFFSET('9. METAS'!$O$20,INT((ROW()-14)/2),0)))</f>
        <v/>
      </c>
      <c r="L464" s="196" t="str">
        <f ca="1">IF(MOD(ROW()-13,2)=0,IF(ISBLANK(OFFSET('10. SEGUIMIENTO 2025'!$P$14,INT((ROW()-13)/2),0)),"",OFFSET('10. SEGUIMIENTO 2025'!$P$14,INT((ROW()-13)/2),0)),IF(ISBLANK(OFFSET('9. METAS'!$P$20,INT((ROW()-14)/2),0)),"",OFFSET('9. METAS'!$P$20,INT((ROW()-14)/2),0)))</f>
        <v/>
      </c>
      <c r="M464" s="197" t="str">
        <f ca="1">IF(MOD(ROW()-13,2)=0,IF(ISBLANK(OFFSET('10. SEGUIMIENTO 2025'!$Q$14,INT((ROW()-13)/2),0)),"",OFFSET('10. SEGUIMIENTO 2025'!$Q$14,INT((ROW()-13)/2),0)),IF(ISBLANK(OFFSET('9. METAS'!$Q$20,INT((ROW()-14)/2),0)),"",OFFSET('9. METAS'!$Q$20,INT((ROW()-14)/2),0)))</f>
        <v/>
      </c>
      <c r="N464" s="770"/>
      <c r="O464" s="772"/>
      <c r="P464" s="776"/>
    </row>
    <row r="465" spans="3:16">
      <c r="C465" s="756" t="str">
        <f ca="1">IF(ISBLANK(OFFSET('5. Pp (3 años)'!$C$45,INT((ROW()-13)/2),0)),"",OFFSET('5. Pp (3 años)'!$C$45,INT((ROW()-13)/2),0))</f>
        <v/>
      </c>
      <c r="D465" s="749" t="str">
        <f ca="1">IF(ISBLANK(OFFSET('5. Pp (3 años)'!$D$45,INT((ROW()-13)/2),0)),"",OFFSET('5. Pp (3 años)'!$D$45,INT((ROW()-13)/2),0))</f>
        <v/>
      </c>
      <c r="E465" s="749" t="str">
        <f ca="1">IF(ISBLANK(OFFSET('5. Pp (3 años)'!$E$45,INT((ROW()-13)/2),0)),"",OFFSET('5. Pp (3 años)'!$E$45,INT((ROW()-13)/2),0))</f>
        <v/>
      </c>
      <c r="F465" s="751" t="str">
        <f ca="1">IF(ISBLANK(OFFSET('5. Pp (3 años)'!$K$45,INT((ROW()-13)/2),0)),"",OFFSET('5. Pp (3 años)'!$K$45,INT((ROW()-13)/2),0))</f>
        <v/>
      </c>
      <c r="G465" s="753" t="str">
        <f ca="1">IF(ISBLANK(OFFSET('5. Pp (3 años)'!$H$45,INT((ROW()-13)/2),0)),"",OFFSET('5. Pp (3 años)'!$H$45,INT((ROW()-13)/2),0))</f>
        <v/>
      </c>
      <c r="H465" s="760" t="str">
        <f ca="1">IF(ISBLANK(OFFSET('9. METAS'!$K$20,INT((ROW()-13)/2),0)),"",OFFSET('9. METAS'!$K$20,INT((ROW()-13)/2),0))</f>
        <v/>
      </c>
      <c r="I465" s="763"/>
      <c r="J465" s="195">
        <f ca="1">IF(MOD(ROW()-13,2)=0,IF(ISBLANK(OFFSET('10. SEGUIMIENTO 2025'!$N$14,INT((ROW()-13)/2),0)),"",OFFSET('10. SEGUIMIENTO 2025'!$N$14,INT((ROW()-13)/2),0)),IF(ISBLANK(OFFSET('9. METAS'!$N$20,INT((ROW()-14)/2),0)),"",OFFSET('9. METAS'!$N$20,INT((ROW()-14)/2),0)))</f>
        <v>41</v>
      </c>
      <c r="K465" s="196" t="str">
        <f ca="1">IF(MOD(ROW()-13,2)=0,IF(ISBLANK(OFFSET('10. SEGUIMIENTO 2025'!$O$14,INT((ROW()-13)/2),0)),"",OFFSET('10. SEGUIMIENTO 2025'!$O$14,INT((ROW()-13)/2),0)),IF(ISBLANK(OFFSET('9. METAS'!$O$20,INT((ROW()-14)/2),0)),"",OFFSET('9. METAS'!$O$20,INT((ROW()-14)/2),0)))</f>
        <v/>
      </c>
      <c r="L465" s="196" t="str">
        <f ca="1">IF(MOD(ROW()-13,2)=0,IF(ISBLANK(OFFSET('10. SEGUIMIENTO 2025'!$P$14,INT((ROW()-13)/2),0)),"",OFFSET('10. SEGUIMIENTO 2025'!$P$14,INT((ROW()-13)/2),0)),IF(ISBLANK(OFFSET('9. METAS'!$P$20,INT((ROW()-14)/2),0)),"",OFFSET('9. METAS'!$P$20,INT((ROW()-14)/2),0)))</f>
        <v/>
      </c>
      <c r="M465" s="197" t="str">
        <f ca="1">IF(MOD(ROW()-13,2)=0,IF(ISBLANK(OFFSET('10. SEGUIMIENTO 2025'!$Q$14,INT((ROW()-13)/2),0)),"",OFFSET('10. SEGUIMIENTO 2025'!$Q$14,INT((ROW()-13)/2),0)),IF(ISBLANK(OFFSET('9. METAS'!$Q$20,INT((ROW()-14)/2),0)),"",OFFSET('9. METAS'!$Q$20,INT((ROW()-14)/2),0)))</f>
        <v/>
      </c>
      <c r="N465" s="769" t="str">
        <f ca="1">IFERROR(J465/J466,"ND")</f>
        <v>ND</v>
      </c>
      <c r="O465" s="771" t="str">
        <f ca="1">IFERROR(((J465)/H465),"ND")</f>
        <v>ND</v>
      </c>
      <c r="P465" s="775"/>
    </row>
    <row r="466" spans="3:16">
      <c r="C466" s="747"/>
      <c r="D466" s="749"/>
      <c r="E466" s="749"/>
      <c r="F466" s="751"/>
      <c r="G466" s="753"/>
      <c r="H466" s="760"/>
      <c r="I466" s="764"/>
      <c r="J466" s="195" t="str">
        <f ca="1">IF(MOD(ROW()-13,2)=0,IF(ISBLANK(OFFSET('10. SEGUIMIENTO 2025'!$N$14,INT((ROW()-13)/2),0)),"",OFFSET('10. SEGUIMIENTO 2025'!$N$14,INT((ROW()-13)/2),0)),IF(ISBLANK(OFFSET('9. METAS'!$N$20,INT((ROW()-14)/2),0)),"",OFFSET('9. METAS'!$N$20,INT((ROW()-14)/2),0)))</f>
        <v/>
      </c>
      <c r="K466" s="196" t="str">
        <f ca="1">IF(MOD(ROW()-13,2)=0,IF(ISBLANK(OFFSET('10. SEGUIMIENTO 2025'!$O$14,INT((ROW()-13)/2),0)),"",OFFSET('10. SEGUIMIENTO 2025'!$O$14,INT((ROW()-13)/2),0)),IF(ISBLANK(OFFSET('9. METAS'!$O$20,INT((ROW()-14)/2),0)),"",OFFSET('9. METAS'!$O$20,INT((ROW()-14)/2),0)))</f>
        <v/>
      </c>
      <c r="L466" s="196" t="str">
        <f ca="1">IF(MOD(ROW()-13,2)=0,IF(ISBLANK(OFFSET('10. SEGUIMIENTO 2025'!$P$14,INT((ROW()-13)/2),0)),"",OFFSET('10. SEGUIMIENTO 2025'!$P$14,INT((ROW()-13)/2),0)),IF(ISBLANK(OFFSET('9. METAS'!$P$20,INT((ROW()-14)/2),0)),"",OFFSET('9. METAS'!$P$20,INT((ROW()-14)/2),0)))</f>
        <v/>
      </c>
      <c r="M466" s="197" t="str">
        <f ca="1">IF(MOD(ROW()-13,2)=0,IF(ISBLANK(OFFSET('10. SEGUIMIENTO 2025'!$Q$14,INT((ROW()-13)/2),0)),"",OFFSET('10. SEGUIMIENTO 2025'!$Q$14,INT((ROW()-13)/2),0)),IF(ISBLANK(OFFSET('9. METAS'!$Q$20,INT((ROW()-14)/2),0)),"",OFFSET('9. METAS'!$Q$20,INT((ROW()-14)/2),0)))</f>
        <v/>
      </c>
      <c r="N466" s="770"/>
      <c r="O466" s="772"/>
      <c r="P466" s="776"/>
    </row>
    <row r="467" spans="3:16">
      <c r="C467" s="756" t="str">
        <f ca="1">IF(ISBLANK(OFFSET('5. Pp (3 años)'!$C$45,INT((ROW()-13)/2),0)),"",OFFSET('5. Pp (3 años)'!$C$45,INT((ROW()-13)/2),0))</f>
        <v/>
      </c>
      <c r="D467" s="749" t="str">
        <f ca="1">IF(ISBLANK(OFFSET('5. Pp (3 años)'!$D$45,INT((ROW()-13)/2),0)),"",OFFSET('5. Pp (3 años)'!$D$45,INT((ROW()-13)/2),0))</f>
        <v/>
      </c>
      <c r="E467" s="749" t="str">
        <f ca="1">IF(ISBLANK(OFFSET('5. Pp (3 años)'!$E$45,INT((ROW()-13)/2),0)),"",OFFSET('5. Pp (3 años)'!$E$45,INT((ROW()-13)/2),0))</f>
        <v/>
      </c>
      <c r="F467" s="751" t="str">
        <f ca="1">IF(ISBLANK(OFFSET('5. Pp (3 años)'!$K$45,INT((ROW()-13)/2),0)),"",OFFSET('5. Pp (3 años)'!$K$45,INT((ROW()-13)/2),0))</f>
        <v/>
      </c>
      <c r="G467" s="753" t="str">
        <f ca="1">IF(ISBLANK(OFFSET('5. Pp (3 años)'!$H$45,INT((ROW()-13)/2),0)),"",OFFSET('5. Pp (3 años)'!$H$45,INT((ROW()-13)/2),0))</f>
        <v/>
      </c>
      <c r="H467" s="760" t="str">
        <f ca="1">IF(ISBLANK(OFFSET('9. METAS'!$K$20,INT((ROW()-13)/2),0)),"",OFFSET('9. METAS'!$K$20,INT((ROW()-13)/2),0))</f>
        <v/>
      </c>
      <c r="I467" s="763"/>
      <c r="J467" s="195">
        <f ca="1">IF(MOD(ROW()-13,2)=0,IF(ISBLANK(OFFSET('10. SEGUIMIENTO 2025'!$N$14,INT((ROW()-13)/2),0)),"",OFFSET('10. SEGUIMIENTO 2025'!$N$14,INT((ROW()-13)/2),0)),IF(ISBLANK(OFFSET('9. METAS'!$N$20,INT((ROW()-14)/2),0)),"",OFFSET('9. METAS'!$N$20,INT((ROW()-14)/2),0)))</f>
        <v>41</v>
      </c>
      <c r="K467" s="196" t="str">
        <f ca="1">IF(MOD(ROW()-13,2)=0,IF(ISBLANK(OFFSET('10. SEGUIMIENTO 2025'!$O$14,INT((ROW()-13)/2),0)),"",OFFSET('10. SEGUIMIENTO 2025'!$O$14,INT((ROW()-13)/2),0)),IF(ISBLANK(OFFSET('9. METAS'!$O$20,INT((ROW()-14)/2),0)),"",OFFSET('9. METAS'!$O$20,INT((ROW()-14)/2),0)))</f>
        <v/>
      </c>
      <c r="L467" s="196" t="str">
        <f ca="1">IF(MOD(ROW()-13,2)=0,IF(ISBLANK(OFFSET('10. SEGUIMIENTO 2025'!$P$14,INT((ROW()-13)/2),0)),"",OFFSET('10. SEGUIMIENTO 2025'!$P$14,INT((ROW()-13)/2),0)),IF(ISBLANK(OFFSET('9. METAS'!$P$20,INT((ROW()-14)/2),0)),"",OFFSET('9. METAS'!$P$20,INT((ROW()-14)/2),0)))</f>
        <v/>
      </c>
      <c r="M467" s="197" t="str">
        <f ca="1">IF(MOD(ROW()-13,2)=0,IF(ISBLANK(OFFSET('10. SEGUIMIENTO 2025'!$Q$14,INT((ROW()-13)/2),0)),"",OFFSET('10. SEGUIMIENTO 2025'!$Q$14,INT((ROW()-13)/2),0)),IF(ISBLANK(OFFSET('9. METAS'!$Q$20,INT((ROW()-14)/2),0)),"",OFFSET('9. METAS'!$Q$20,INT((ROW()-14)/2),0)))</f>
        <v/>
      </c>
      <c r="N467" s="769" t="str">
        <f ca="1">IFERROR(J467/J468,"ND")</f>
        <v>ND</v>
      </c>
      <c r="O467" s="771" t="str">
        <f ca="1">IFERROR(((J467)/H467),"ND")</f>
        <v>ND</v>
      </c>
      <c r="P467" s="775"/>
    </row>
    <row r="468" spans="3:16">
      <c r="C468" s="747"/>
      <c r="D468" s="749"/>
      <c r="E468" s="749"/>
      <c r="F468" s="751"/>
      <c r="G468" s="753"/>
      <c r="H468" s="760"/>
      <c r="I468" s="764"/>
      <c r="J468" s="195" t="str">
        <f ca="1">IF(MOD(ROW()-13,2)=0,IF(ISBLANK(OFFSET('10. SEGUIMIENTO 2025'!$N$14,INT((ROW()-13)/2),0)),"",OFFSET('10. SEGUIMIENTO 2025'!$N$14,INT((ROW()-13)/2),0)),IF(ISBLANK(OFFSET('9. METAS'!$N$20,INT((ROW()-14)/2),0)),"",OFFSET('9. METAS'!$N$20,INT((ROW()-14)/2),0)))</f>
        <v/>
      </c>
      <c r="K468" s="196" t="str">
        <f ca="1">IF(MOD(ROW()-13,2)=0,IF(ISBLANK(OFFSET('10. SEGUIMIENTO 2025'!$O$14,INT((ROW()-13)/2),0)),"",OFFSET('10. SEGUIMIENTO 2025'!$O$14,INT((ROW()-13)/2),0)),IF(ISBLANK(OFFSET('9. METAS'!$O$20,INT((ROW()-14)/2),0)),"",OFFSET('9. METAS'!$O$20,INT((ROW()-14)/2),0)))</f>
        <v/>
      </c>
      <c r="L468" s="196" t="str">
        <f ca="1">IF(MOD(ROW()-13,2)=0,IF(ISBLANK(OFFSET('10. SEGUIMIENTO 2025'!$P$14,INT((ROW()-13)/2),0)),"",OFFSET('10. SEGUIMIENTO 2025'!$P$14,INT((ROW()-13)/2),0)),IF(ISBLANK(OFFSET('9. METAS'!$P$20,INT((ROW()-14)/2),0)),"",OFFSET('9. METAS'!$P$20,INT((ROW()-14)/2),0)))</f>
        <v/>
      </c>
      <c r="M468" s="197" t="str">
        <f ca="1">IF(MOD(ROW()-13,2)=0,IF(ISBLANK(OFFSET('10. SEGUIMIENTO 2025'!$Q$14,INT((ROW()-13)/2),0)),"",OFFSET('10. SEGUIMIENTO 2025'!$Q$14,INT((ROW()-13)/2),0)),IF(ISBLANK(OFFSET('9. METAS'!$Q$20,INT((ROW()-14)/2),0)),"",OFFSET('9. METAS'!$Q$20,INT((ROW()-14)/2),0)))</f>
        <v/>
      </c>
      <c r="N468" s="770"/>
      <c r="O468" s="772"/>
      <c r="P468" s="776"/>
    </row>
    <row r="469" spans="3:16">
      <c r="C469" s="756" t="str">
        <f ca="1">IF(ISBLANK(OFFSET('5. Pp (3 años)'!$C$45,INT((ROW()-13)/2),0)),"",OFFSET('5. Pp (3 años)'!$C$45,INT((ROW()-13)/2),0))</f>
        <v/>
      </c>
      <c r="D469" s="749" t="str">
        <f ca="1">IF(ISBLANK(OFFSET('5. Pp (3 años)'!$D$45,INT((ROW()-13)/2),0)),"",OFFSET('5. Pp (3 años)'!$D$45,INT((ROW()-13)/2),0))</f>
        <v/>
      </c>
      <c r="E469" s="749" t="str">
        <f ca="1">IF(ISBLANK(OFFSET('5. Pp (3 años)'!$E$45,INT((ROW()-13)/2),0)),"",OFFSET('5. Pp (3 años)'!$E$45,INT((ROW()-13)/2),0))</f>
        <v/>
      </c>
      <c r="F469" s="751" t="str">
        <f ca="1">IF(ISBLANK(OFFSET('5. Pp (3 años)'!$K$45,INT((ROW()-13)/2),0)),"",OFFSET('5. Pp (3 años)'!$K$45,INT((ROW()-13)/2),0))</f>
        <v/>
      </c>
      <c r="G469" s="753" t="str">
        <f ca="1">IF(ISBLANK(OFFSET('5. Pp (3 años)'!$H$45,INT((ROW()-13)/2),0)),"",OFFSET('5. Pp (3 años)'!$H$45,INT((ROW()-13)/2),0))</f>
        <v/>
      </c>
      <c r="H469" s="760" t="str">
        <f ca="1">IF(ISBLANK(OFFSET('9. METAS'!$K$20,INT((ROW()-13)/2),0)),"",OFFSET('9. METAS'!$K$20,INT((ROW()-13)/2),0))</f>
        <v/>
      </c>
      <c r="I469" s="763"/>
      <c r="J469" s="195">
        <f ca="1">IF(MOD(ROW()-13,2)=0,IF(ISBLANK(OFFSET('10. SEGUIMIENTO 2025'!$N$14,INT((ROW()-13)/2),0)),"",OFFSET('10. SEGUIMIENTO 2025'!$N$14,INT((ROW()-13)/2),0)),IF(ISBLANK(OFFSET('9. METAS'!$N$20,INT((ROW()-14)/2),0)),"",OFFSET('9. METAS'!$N$20,INT((ROW()-14)/2),0)))</f>
        <v>41</v>
      </c>
      <c r="K469" s="196" t="str">
        <f ca="1">IF(MOD(ROW()-13,2)=0,IF(ISBLANK(OFFSET('10. SEGUIMIENTO 2025'!$O$14,INT((ROW()-13)/2),0)),"",OFFSET('10. SEGUIMIENTO 2025'!$O$14,INT((ROW()-13)/2),0)),IF(ISBLANK(OFFSET('9. METAS'!$O$20,INT((ROW()-14)/2),0)),"",OFFSET('9. METAS'!$O$20,INT((ROW()-14)/2),0)))</f>
        <v/>
      </c>
      <c r="L469" s="196" t="str">
        <f ca="1">IF(MOD(ROW()-13,2)=0,IF(ISBLANK(OFFSET('10. SEGUIMIENTO 2025'!$P$14,INT((ROW()-13)/2),0)),"",OFFSET('10. SEGUIMIENTO 2025'!$P$14,INT((ROW()-13)/2),0)),IF(ISBLANK(OFFSET('9. METAS'!$P$20,INT((ROW()-14)/2),0)),"",OFFSET('9. METAS'!$P$20,INT((ROW()-14)/2),0)))</f>
        <v/>
      </c>
      <c r="M469" s="197" t="str">
        <f ca="1">IF(MOD(ROW()-13,2)=0,IF(ISBLANK(OFFSET('10. SEGUIMIENTO 2025'!$Q$14,INT((ROW()-13)/2),0)),"",OFFSET('10. SEGUIMIENTO 2025'!$Q$14,INT((ROW()-13)/2),0)),IF(ISBLANK(OFFSET('9. METAS'!$Q$20,INT((ROW()-14)/2),0)),"",OFFSET('9. METAS'!$Q$20,INT((ROW()-14)/2),0)))</f>
        <v/>
      </c>
      <c r="N469" s="769" t="str">
        <f ca="1">IFERROR(J469/J470,"ND")</f>
        <v>ND</v>
      </c>
      <c r="O469" s="771" t="str">
        <f ca="1">IFERROR(((J469)/H469),"ND")</f>
        <v>ND</v>
      </c>
      <c r="P469" s="775"/>
    </row>
    <row r="470" spans="3:16">
      <c r="C470" s="747"/>
      <c r="D470" s="749"/>
      <c r="E470" s="749"/>
      <c r="F470" s="751"/>
      <c r="G470" s="753"/>
      <c r="H470" s="760"/>
      <c r="I470" s="764"/>
      <c r="J470" s="195" t="str">
        <f ca="1">IF(MOD(ROW()-13,2)=0,IF(ISBLANK(OFFSET('10. SEGUIMIENTO 2025'!$N$14,INT((ROW()-13)/2),0)),"",OFFSET('10. SEGUIMIENTO 2025'!$N$14,INT((ROW()-13)/2),0)),IF(ISBLANK(OFFSET('9. METAS'!$N$20,INT((ROW()-14)/2),0)),"",OFFSET('9. METAS'!$N$20,INT((ROW()-14)/2),0)))</f>
        <v/>
      </c>
      <c r="K470" s="196" t="str">
        <f ca="1">IF(MOD(ROW()-13,2)=0,IF(ISBLANK(OFFSET('10. SEGUIMIENTO 2025'!$O$14,INT((ROW()-13)/2),0)),"",OFFSET('10. SEGUIMIENTO 2025'!$O$14,INT((ROW()-13)/2),0)),IF(ISBLANK(OFFSET('9. METAS'!$O$20,INT((ROW()-14)/2),0)),"",OFFSET('9. METAS'!$O$20,INT((ROW()-14)/2),0)))</f>
        <v/>
      </c>
      <c r="L470" s="196" t="str">
        <f ca="1">IF(MOD(ROW()-13,2)=0,IF(ISBLANK(OFFSET('10. SEGUIMIENTO 2025'!$P$14,INT((ROW()-13)/2),0)),"",OFFSET('10. SEGUIMIENTO 2025'!$P$14,INT((ROW()-13)/2),0)),IF(ISBLANK(OFFSET('9. METAS'!$P$20,INT((ROW()-14)/2),0)),"",OFFSET('9. METAS'!$P$20,INT((ROW()-14)/2),0)))</f>
        <v/>
      </c>
      <c r="M470" s="197" t="str">
        <f ca="1">IF(MOD(ROW()-13,2)=0,IF(ISBLANK(OFFSET('10. SEGUIMIENTO 2025'!$Q$14,INT((ROW()-13)/2),0)),"",OFFSET('10. SEGUIMIENTO 2025'!$Q$14,INT((ROW()-13)/2),0)),IF(ISBLANK(OFFSET('9. METAS'!$Q$20,INT((ROW()-14)/2),0)),"",OFFSET('9. METAS'!$Q$20,INT((ROW()-14)/2),0)))</f>
        <v/>
      </c>
      <c r="N470" s="770"/>
      <c r="O470" s="772"/>
      <c r="P470" s="776"/>
    </row>
    <row r="471" spans="3:16">
      <c r="C471" s="756" t="str">
        <f ca="1">IF(ISBLANK(OFFSET('5. Pp (3 años)'!$C$45,INT((ROW()-13)/2),0)),"",OFFSET('5. Pp (3 años)'!$C$45,INT((ROW()-13)/2),0))</f>
        <v/>
      </c>
      <c r="D471" s="749" t="str">
        <f ca="1">IF(ISBLANK(OFFSET('5. Pp (3 años)'!$D$45,INT((ROW()-13)/2),0)),"",OFFSET('5. Pp (3 años)'!$D$45,INT((ROW()-13)/2),0))</f>
        <v/>
      </c>
      <c r="E471" s="749" t="str">
        <f ca="1">IF(ISBLANK(OFFSET('5. Pp (3 años)'!$E$45,INT((ROW()-13)/2),0)),"",OFFSET('5. Pp (3 años)'!$E$45,INT((ROW()-13)/2),0))</f>
        <v/>
      </c>
      <c r="F471" s="751" t="str">
        <f ca="1">IF(ISBLANK(OFFSET('5. Pp (3 años)'!$K$45,INT((ROW()-13)/2),0)),"",OFFSET('5. Pp (3 años)'!$K$45,INT((ROW()-13)/2),0))</f>
        <v/>
      </c>
      <c r="G471" s="753" t="str">
        <f ca="1">IF(ISBLANK(OFFSET('5. Pp (3 años)'!$H$45,INT((ROW()-13)/2),0)),"",OFFSET('5. Pp (3 años)'!$H$45,INT((ROW()-13)/2),0))</f>
        <v/>
      </c>
      <c r="H471" s="760" t="str">
        <f ca="1">IF(ISBLANK(OFFSET('9. METAS'!$K$20,INT((ROW()-13)/2),0)),"",OFFSET('9. METAS'!$K$20,INT((ROW()-13)/2),0))</f>
        <v/>
      </c>
      <c r="I471" s="763"/>
      <c r="J471" s="195">
        <f ca="1">IF(MOD(ROW()-13,2)=0,IF(ISBLANK(OFFSET('10. SEGUIMIENTO 2025'!$N$14,INT((ROW()-13)/2),0)),"",OFFSET('10. SEGUIMIENTO 2025'!$N$14,INT((ROW()-13)/2),0)),IF(ISBLANK(OFFSET('9. METAS'!$N$20,INT((ROW()-14)/2),0)),"",OFFSET('9. METAS'!$N$20,INT((ROW()-14)/2),0)))</f>
        <v>41</v>
      </c>
      <c r="K471" s="196" t="str">
        <f ca="1">IF(MOD(ROW()-13,2)=0,IF(ISBLANK(OFFSET('10. SEGUIMIENTO 2025'!$O$14,INT((ROW()-13)/2),0)),"",OFFSET('10. SEGUIMIENTO 2025'!$O$14,INT((ROW()-13)/2),0)),IF(ISBLANK(OFFSET('9. METAS'!$O$20,INT((ROW()-14)/2),0)),"",OFFSET('9. METAS'!$O$20,INT((ROW()-14)/2),0)))</f>
        <v/>
      </c>
      <c r="L471" s="196" t="str">
        <f ca="1">IF(MOD(ROW()-13,2)=0,IF(ISBLANK(OFFSET('10. SEGUIMIENTO 2025'!$P$14,INT((ROW()-13)/2),0)),"",OFFSET('10. SEGUIMIENTO 2025'!$P$14,INT((ROW()-13)/2),0)),IF(ISBLANK(OFFSET('9. METAS'!$P$20,INT((ROW()-14)/2),0)),"",OFFSET('9. METAS'!$P$20,INT((ROW()-14)/2),0)))</f>
        <v/>
      </c>
      <c r="M471" s="197" t="str">
        <f ca="1">IF(MOD(ROW()-13,2)=0,IF(ISBLANK(OFFSET('10. SEGUIMIENTO 2025'!$Q$14,INT((ROW()-13)/2),0)),"",OFFSET('10. SEGUIMIENTO 2025'!$Q$14,INT((ROW()-13)/2),0)),IF(ISBLANK(OFFSET('9. METAS'!$Q$20,INT((ROW()-14)/2),0)),"",OFFSET('9. METAS'!$Q$20,INT((ROW()-14)/2),0)))</f>
        <v/>
      </c>
      <c r="N471" s="769" t="str">
        <f ca="1">IFERROR(J471/J472,"ND")</f>
        <v>ND</v>
      </c>
      <c r="O471" s="771" t="str">
        <f ca="1">IFERROR(((J471)/H471),"ND")</f>
        <v>ND</v>
      </c>
      <c r="P471" s="775"/>
    </row>
    <row r="472" spans="3:16">
      <c r="C472" s="747"/>
      <c r="D472" s="749"/>
      <c r="E472" s="749"/>
      <c r="F472" s="751"/>
      <c r="G472" s="753"/>
      <c r="H472" s="760"/>
      <c r="I472" s="764"/>
      <c r="J472" s="195" t="str">
        <f ca="1">IF(MOD(ROW()-13,2)=0,IF(ISBLANK(OFFSET('10. SEGUIMIENTO 2025'!$N$14,INT((ROW()-13)/2),0)),"",OFFSET('10. SEGUIMIENTO 2025'!$N$14,INT((ROW()-13)/2),0)),IF(ISBLANK(OFFSET('9. METAS'!$N$20,INT((ROW()-14)/2),0)),"",OFFSET('9. METAS'!$N$20,INT((ROW()-14)/2),0)))</f>
        <v/>
      </c>
      <c r="K472" s="196" t="str">
        <f ca="1">IF(MOD(ROW()-13,2)=0,IF(ISBLANK(OFFSET('10. SEGUIMIENTO 2025'!$O$14,INT((ROW()-13)/2),0)),"",OFFSET('10. SEGUIMIENTO 2025'!$O$14,INT((ROW()-13)/2),0)),IF(ISBLANK(OFFSET('9. METAS'!$O$20,INT((ROW()-14)/2),0)),"",OFFSET('9. METAS'!$O$20,INT((ROW()-14)/2),0)))</f>
        <v/>
      </c>
      <c r="L472" s="196" t="str">
        <f ca="1">IF(MOD(ROW()-13,2)=0,IF(ISBLANK(OFFSET('10. SEGUIMIENTO 2025'!$P$14,INT((ROW()-13)/2),0)),"",OFFSET('10. SEGUIMIENTO 2025'!$P$14,INT((ROW()-13)/2),0)),IF(ISBLANK(OFFSET('9. METAS'!$P$20,INT((ROW()-14)/2),0)),"",OFFSET('9. METAS'!$P$20,INT((ROW()-14)/2),0)))</f>
        <v/>
      </c>
      <c r="M472" s="197" t="str">
        <f ca="1">IF(MOD(ROW()-13,2)=0,IF(ISBLANK(OFFSET('10. SEGUIMIENTO 2025'!$Q$14,INT((ROW()-13)/2),0)),"",OFFSET('10. SEGUIMIENTO 2025'!$Q$14,INT((ROW()-13)/2),0)),IF(ISBLANK(OFFSET('9. METAS'!$Q$20,INT((ROW()-14)/2),0)),"",OFFSET('9. METAS'!$Q$20,INT((ROW()-14)/2),0)))</f>
        <v/>
      </c>
      <c r="N472" s="770"/>
      <c r="O472" s="772"/>
      <c r="P472" s="776"/>
    </row>
    <row r="473" spans="3:16">
      <c r="C473" s="756" t="str">
        <f ca="1">IF(ISBLANK(OFFSET('5. Pp (3 años)'!$C$45,INT((ROW()-13)/2),0)),"",OFFSET('5. Pp (3 años)'!$C$45,INT((ROW()-13)/2),0))</f>
        <v/>
      </c>
      <c r="D473" s="749" t="str">
        <f ca="1">IF(ISBLANK(OFFSET('5. Pp (3 años)'!$D$45,INT((ROW()-13)/2),0)),"",OFFSET('5. Pp (3 años)'!$D$45,INT((ROW()-13)/2),0))</f>
        <v/>
      </c>
      <c r="E473" s="749" t="str">
        <f ca="1">IF(ISBLANK(OFFSET('5. Pp (3 años)'!$E$45,INT((ROW()-13)/2),0)),"",OFFSET('5. Pp (3 años)'!$E$45,INT((ROW()-13)/2),0))</f>
        <v/>
      </c>
      <c r="F473" s="751" t="str">
        <f ca="1">IF(ISBLANK(OFFSET('5. Pp (3 años)'!$K$45,INT((ROW()-13)/2),0)),"",OFFSET('5. Pp (3 años)'!$K$45,INT((ROW()-13)/2),0))</f>
        <v/>
      </c>
      <c r="G473" s="753" t="str">
        <f ca="1">IF(ISBLANK(OFFSET('5. Pp (3 años)'!$H$45,INT((ROW()-13)/2),0)),"",OFFSET('5. Pp (3 años)'!$H$45,INT((ROW()-13)/2),0))</f>
        <v/>
      </c>
      <c r="H473" s="760" t="str">
        <f ca="1">IF(ISBLANK(OFFSET('9. METAS'!$K$20,INT((ROW()-13)/2),0)),"",OFFSET('9. METAS'!$K$20,INT((ROW()-13)/2),0))</f>
        <v/>
      </c>
      <c r="I473" s="763"/>
      <c r="J473" s="195">
        <f ca="1">IF(MOD(ROW()-13,2)=0,IF(ISBLANK(OFFSET('10. SEGUIMIENTO 2025'!$N$14,INT((ROW()-13)/2),0)),"",OFFSET('10. SEGUIMIENTO 2025'!$N$14,INT((ROW()-13)/2),0)),IF(ISBLANK(OFFSET('9. METAS'!$N$20,INT((ROW()-14)/2),0)),"",OFFSET('9. METAS'!$N$20,INT((ROW()-14)/2),0)))</f>
        <v>10</v>
      </c>
      <c r="K473" s="196" t="str">
        <f ca="1">IF(MOD(ROW()-13,2)=0,IF(ISBLANK(OFFSET('10. SEGUIMIENTO 2025'!$O$14,INT((ROW()-13)/2),0)),"",OFFSET('10. SEGUIMIENTO 2025'!$O$14,INT((ROW()-13)/2),0)),IF(ISBLANK(OFFSET('9. METAS'!$O$20,INT((ROW()-14)/2),0)),"",OFFSET('9. METAS'!$O$20,INT((ROW()-14)/2),0)))</f>
        <v/>
      </c>
      <c r="L473" s="196" t="str">
        <f ca="1">IF(MOD(ROW()-13,2)=0,IF(ISBLANK(OFFSET('10. SEGUIMIENTO 2025'!$P$14,INT((ROW()-13)/2),0)),"",OFFSET('10. SEGUIMIENTO 2025'!$P$14,INT((ROW()-13)/2),0)),IF(ISBLANK(OFFSET('9. METAS'!$P$20,INT((ROW()-14)/2),0)),"",OFFSET('9. METAS'!$P$20,INT((ROW()-14)/2),0)))</f>
        <v/>
      </c>
      <c r="M473" s="197" t="str">
        <f ca="1">IF(MOD(ROW()-13,2)=0,IF(ISBLANK(OFFSET('10. SEGUIMIENTO 2025'!$Q$14,INT((ROW()-13)/2),0)),"",OFFSET('10. SEGUIMIENTO 2025'!$Q$14,INT((ROW()-13)/2),0)),IF(ISBLANK(OFFSET('9. METAS'!$Q$20,INT((ROW()-14)/2),0)),"",OFFSET('9. METAS'!$Q$20,INT((ROW()-14)/2),0)))</f>
        <v/>
      </c>
      <c r="N473" s="769" t="str">
        <f ca="1">IFERROR(J473/J474,"ND")</f>
        <v>ND</v>
      </c>
      <c r="O473" s="771" t="str">
        <f ca="1">IFERROR(((J473)/H473),"ND")</f>
        <v>ND</v>
      </c>
      <c r="P473" s="775"/>
    </row>
    <row r="474" spans="3:16" ht="15.75" thickBot="1">
      <c r="C474" s="757"/>
      <c r="D474" s="758"/>
      <c r="E474" s="758"/>
      <c r="F474" s="759"/>
      <c r="G474" s="761"/>
      <c r="H474" s="765"/>
      <c r="I474" s="768"/>
      <c r="J474" s="198" t="str">
        <f ca="1">IF(MOD(ROW()-13,2)=0,IF(ISBLANK(OFFSET('10. SEGUIMIENTO 2025'!$N$14,INT((ROW()-13)/2),0)),"",OFFSET('10. SEGUIMIENTO 2025'!$N$14,INT((ROW()-13)/2),0)),IF(ISBLANK(OFFSET('9. METAS'!$N$20,INT((ROW()-14)/2),0)),"",OFFSET('9. METAS'!$N$20,INT((ROW()-14)/2),0)))</f>
        <v/>
      </c>
      <c r="K474" s="199" t="str">
        <f ca="1">IF(MOD(ROW()-13,2)=0,IF(ISBLANK(OFFSET('10. SEGUIMIENTO 2025'!$O$14,INT((ROW()-13)/2),0)),"",OFFSET('10. SEGUIMIENTO 2025'!$O$14,INT((ROW()-13)/2),0)),IF(ISBLANK(OFFSET('9. METAS'!$O$20,INT((ROW()-14)/2),0)),"",OFFSET('9. METAS'!$O$20,INT((ROW()-14)/2),0)))</f>
        <v/>
      </c>
      <c r="L474" s="199" t="str">
        <f ca="1">IF(MOD(ROW()-13,2)=0,IF(ISBLANK(OFFSET('10. SEGUIMIENTO 2025'!$P$14,INT((ROW()-13)/2),0)),"",OFFSET('10. SEGUIMIENTO 2025'!$P$14,INT((ROW()-13)/2),0)),IF(ISBLANK(OFFSET('9. METAS'!$P$20,INT((ROW()-14)/2),0)),"",OFFSET('9. METAS'!$P$20,INT((ROW()-14)/2),0)))</f>
        <v/>
      </c>
      <c r="M474" s="200" t="str">
        <f ca="1">IF(MOD(ROW()-13,2)=0,IF(ISBLANK(OFFSET('10. SEGUIMIENTO 2025'!$Q$14,INT((ROW()-13)/2),0)),"",OFFSET('10. SEGUIMIENTO 2025'!$Q$14,INT((ROW()-13)/2),0)),IF(ISBLANK(OFFSET('9. METAS'!$Q$20,INT((ROW()-14)/2),0)),"",OFFSET('9. METAS'!$Q$20,INT((ROW()-14)/2),0)))</f>
        <v/>
      </c>
      <c r="N474" s="770"/>
      <c r="O474" s="772"/>
      <c r="P474" s="777"/>
    </row>
    <row r="475" spans="3:16" ht="15.75" thickTop="1"/>
  </sheetData>
  <sheetProtection formatCells="0" formatColumns="0" formatRows="0" insertColumns="0" insertHyperlinks="0" deleteColumns="0" deleteRows="0" sort="0" autoFilter="0" pivotTables="0"/>
  <protectedRanges>
    <protectedRange algorithmName="SHA-512" hashValue="VSDpUfYaSu2o1GNz/dNG0/zdAR2SyjQ4x4E+I/O817AEKyLH+9hkU426TeaW1NebwBiHlEu/vd5f18TkOfpfxw==" saltValue="bop94IANOsb3/TmZjo7hbg==" spinCount="100000" sqref="P13:P474" name="JUSTIFICACION"/>
  </protectedRanges>
  <mergeCells count="2327">
    <mergeCell ref="P463:P464"/>
    <mergeCell ref="P465:P466"/>
    <mergeCell ref="P467:P468"/>
    <mergeCell ref="P469:P470"/>
    <mergeCell ref="P471:P472"/>
    <mergeCell ref="P473:P474"/>
    <mergeCell ref="P10:P12"/>
    <mergeCell ref="C9:E9"/>
    <mergeCell ref="F9:P9"/>
    <mergeCell ref="P445:P446"/>
    <mergeCell ref="P447:P448"/>
    <mergeCell ref="P449:P450"/>
    <mergeCell ref="P451:P452"/>
    <mergeCell ref="P453:P454"/>
    <mergeCell ref="P455:P456"/>
    <mergeCell ref="P457:P458"/>
    <mergeCell ref="P459:P460"/>
    <mergeCell ref="P461:P462"/>
    <mergeCell ref="P427:P428"/>
    <mergeCell ref="P429:P430"/>
    <mergeCell ref="P431:P432"/>
    <mergeCell ref="P433:P434"/>
    <mergeCell ref="P435:P436"/>
    <mergeCell ref="P437:P438"/>
    <mergeCell ref="P439:P440"/>
    <mergeCell ref="P441:P442"/>
    <mergeCell ref="P443:P444"/>
    <mergeCell ref="P409:P410"/>
    <mergeCell ref="P411:P412"/>
    <mergeCell ref="P413:P414"/>
    <mergeCell ref="P415:P416"/>
    <mergeCell ref="P417:P418"/>
    <mergeCell ref="P419:P420"/>
    <mergeCell ref="P421:P422"/>
    <mergeCell ref="P423:P424"/>
    <mergeCell ref="P425:P426"/>
    <mergeCell ref="P391:P392"/>
    <mergeCell ref="P393:P394"/>
    <mergeCell ref="P395:P396"/>
    <mergeCell ref="P397:P398"/>
    <mergeCell ref="P399:P400"/>
    <mergeCell ref="P401:P402"/>
    <mergeCell ref="P403:P404"/>
    <mergeCell ref="P405:P406"/>
    <mergeCell ref="P407:P408"/>
    <mergeCell ref="P373:P374"/>
    <mergeCell ref="P375:P376"/>
    <mergeCell ref="P377:P378"/>
    <mergeCell ref="P379:P380"/>
    <mergeCell ref="P381:P382"/>
    <mergeCell ref="P383:P384"/>
    <mergeCell ref="P385:P386"/>
    <mergeCell ref="P387:P388"/>
    <mergeCell ref="P389:P390"/>
    <mergeCell ref="P355:P356"/>
    <mergeCell ref="P357:P358"/>
    <mergeCell ref="P359:P360"/>
    <mergeCell ref="P361:P362"/>
    <mergeCell ref="P363:P364"/>
    <mergeCell ref="P365:P366"/>
    <mergeCell ref="P367:P368"/>
    <mergeCell ref="P369:P370"/>
    <mergeCell ref="P371:P372"/>
    <mergeCell ref="P337:P338"/>
    <mergeCell ref="P339:P340"/>
    <mergeCell ref="P341:P342"/>
    <mergeCell ref="P343:P344"/>
    <mergeCell ref="P345:P346"/>
    <mergeCell ref="P347:P348"/>
    <mergeCell ref="P349:P350"/>
    <mergeCell ref="P351:P352"/>
    <mergeCell ref="P353:P354"/>
    <mergeCell ref="P319:P320"/>
    <mergeCell ref="P321:P322"/>
    <mergeCell ref="P323:P324"/>
    <mergeCell ref="P325:P326"/>
    <mergeCell ref="P327:P328"/>
    <mergeCell ref="P329:P330"/>
    <mergeCell ref="P331:P332"/>
    <mergeCell ref="P333:P334"/>
    <mergeCell ref="P335:P336"/>
    <mergeCell ref="P301:P302"/>
    <mergeCell ref="P303:P304"/>
    <mergeCell ref="P305:P306"/>
    <mergeCell ref="P307:P308"/>
    <mergeCell ref="P309:P310"/>
    <mergeCell ref="P311:P312"/>
    <mergeCell ref="P313:P314"/>
    <mergeCell ref="P315:P316"/>
    <mergeCell ref="P317:P318"/>
    <mergeCell ref="P283:P284"/>
    <mergeCell ref="P285:P286"/>
    <mergeCell ref="P287:P288"/>
    <mergeCell ref="P289:P290"/>
    <mergeCell ref="P291:P292"/>
    <mergeCell ref="P293:P294"/>
    <mergeCell ref="P295:P296"/>
    <mergeCell ref="P297:P298"/>
    <mergeCell ref="P299:P300"/>
    <mergeCell ref="P265:P266"/>
    <mergeCell ref="P267:P268"/>
    <mergeCell ref="P269:P270"/>
    <mergeCell ref="P271:P272"/>
    <mergeCell ref="P273:P274"/>
    <mergeCell ref="P275:P276"/>
    <mergeCell ref="P277:P278"/>
    <mergeCell ref="P279:P280"/>
    <mergeCell ref="P281:P282"/>
    <mergeCell ref="P247:P248"/>
    <mergeCell ref="P249:P250"/>
    <mergeCell ref="P251:P252"/>
    <mergeCell ref="P253:P254"/>
    <mergeCell ref="P255:P256"/>
    <mergeCell ref="P257:P258"/>
    <mergeCell ref="P259:P260"/>
    <mergeCell ref="P261:P262"/>
    <mergeCell ref="P263:P264"/>
    <mergeCell ref="P229:P230"/>
    <mergeCell ref="P231:P232"/>
    <mergeCell ref="P233:P234"/>
    <mergeCell ref="P235:P236"/>
    <mergeCell ref="P237:P238"/>
    <mergeCell ref="P239:P240"/>
    <mergeCell ref="P241:P242"/>
    <mergeCell ref="P243:P244"/>
    <mergeCell ref="P245:P246"/>
    <mergeCell ref="P211:P212"/>
    <mergeCell ref="P213:P214"/>
    <mergeCell ref="P215:P216"/>
    <mergeCell ref="P217:P218"/>
    <mergeCell ref="P219:P220"/>
    <mergeCell ref="P221:P222"/>
    <mergeCell ref="P223:P224"/>
    <mergeCell ref="P225:P226"/>
    <mergeCell ref="P227:P228"/>
    <mergeCell ref="P193:P194"/>
    <mergeCell ref="P195:P196"/>
    <mergeCell ref="P197:P198"/>
    <mergeCell ref="P199:P200"/>
    <mergeCell ref="P201:P202"/>
    <mergeCell ref="P203:P204"/>
    <mergeCell ref="P205:P206"/>
    <mergeCell ref="P207:P208"/>
    <mergeCell ref="P209:P210"/>
    <mergeCell ref="P175:P176"/>
    <mergeCell ref="P177:P178"/>
    <mergeCell ref="P179:P180"/>
    <mergeCell ref="P181:P182"/>
    <mergeCell ref="P183:P184"/>
    <mergeCell ref="P185:P186"/>
    <mergeCell ref="P187:P188"/>
    <mergeCell ref="P189:P190"/>
    <mergeCell ref="P191:P192"/>
    <mergeCell ref="P157:P158"/>
    <mergeCell ref="P159:P160"/>
    <mergeCell ref="P161:P162"/>
    <mergeCell ref="P163:P164"/>
    <mergeCell ref="P165:P166"/>
    <mergeCell ref="P167:P168"/>
    <mergeCell ref="P169:P170"/>
    <mergeCell ref="P171:P172"/>
    <mergeCell ref="P173:P174"/>
    <mergeCell ref="P139:P140"/>
    <mergeCell ref="P141:P142"/>
    <mergeCell ref="P143:P144"/>
    <mergeCell ref="P145:P146"/>
    <mergeCell ref="P147:P148"/>
    <mergeCell ref="P149:P150"/>
    <mergeCell ref="P151:P152"/>
    <mergeCell ref="P153:P154"/>
    <mergeCell ref="P155:P156"/>
    <mergeCell ref="P121:P122"/>
    <mergeCell ref="P123:P124"/>
    <mergeCell ref="P125:P126"/>
    <mergeCell ref="P127:P128"/>
    <mergeCell ref="P129:P130"/>
    <mergeCell ref="P131:P132"/>
    <mergeCell ref="P133:P134"/>
    <mergeCell ref="P135:P136"/>
    <mergeCell ref="P137:P138"/>
    <mergeCell ref="P103:P104"/>
    <mergeCell ref="P105:P106"/>
    <mergeCell ref="P107:P108"/>
    <mergeCell ref="P109:P110"/>
    <mergeCell ref="P111:P112"/>
    <mergeCell ref="P113:P114"/>
    <mergeCell ref="P115:P116"/>
    <mergeCell ref="P117:P118"/>
    <mergeCell ref="P119:P120"/>
    <mergeCell ref="P85:P86"/>
    <mergeCell ref="P87:P88"/>
    <mergeCell ref="P89:P90"/>
    <mergeCell ref="P91:P92"/>
    <mergeCell ref="P93:P94"/>
    <mergeCell ref="P95:P96"/>
    <mergeCell ref="P97:P98"/>
    <mergeCell ref="P99:P100"/>
    <mergeCell ref="P101:P102"/>
    <mergeCell ref="P67:P68"/>
    <mergeCell ref="P69:P70"/>
    <mergeCell ref="P71:P72"/>
    <mergeCell ref="P73:P74"/>
    <mergeCell ref="P75:P76"/>
    <mergeCell ref="P77:P78"/>
    <mergeCell ref="P79:P80"/>
    <mergeCell ref="P81:P82"/>
    <mergeCell ref="P83:P84"/>
    <mergeCell ref="P49:P50"/>
    <mergeCell ref="P51:P52"/>
    <mergeCell ref="P53:P54"/>
    <mergeCell ref="P55:P56"/>
    <mergeCell ref="P57:P58"/>
    <mergeCell ref="P59:P60"/>
    <mergeCell ref="P61:P62"/>
    <mergeCell ref="P63:P64"/>
    <mergeCell ref="P65:P66"/>
    <mergeCell ref="O463:O464"/>
    <mergeCell ref="O465:O466"/>
    <mergeCell ref="O467:O468"/>
    <mergeCell ref="O469:O470"/>
    <mergeCell ref="O471:O472"/>
    <mergeCell ref="O473:O474"/>
    <mergeCell ref="P13:P14"/>
    <mergeCell ref="P15:P16"/>
    <mergeCell ref="P17:P18"/>
    <mergeCell ref="P19:P20"/>
    <mergeCell ref="P21:P22"/>
    <mergeCell ref="P23:P24"/>
    <mergeCell ref="P25:P26"/>
    <mergeCell ref="P27:P28"/>
    <mergeCell ref="P29:P30"/>
    <mergeCell ref="P31:P32"/>
    <mergeCell ref="P33:P34"/>
    <mergeCell ref="P35:P36"/>
    <mergeCell ref="P37:P38"/>
    <mergeCell ref="P39:P40"/>
    <mergeCell ref="P41:P42"/>
    <mergeCell ref="P43:P44"/>
    <mergeCell ref="P45:P46"/>
    <mergeCell ref="P47:P48"/>
    <mergeCell ref="O445:O446"/>
    <mergeCell ref="O447:O448"/>
    <mergeCell ref="O449:O450"/>
    <mergeCell ref="O451:O452"/>
    <mergeCell ref="O453:O454"/>
    <mergeCell ref="O455:O456"/>
    <mergeCell ref="O457:O458"/>
    <mergeCell ref="O459:O460"/>
    <mergeCell ref="O461:O462"/>
    <mergeCell ref="O427:O428"/>
    <mergeCell ref="O429:O430"/>
    <mergeCell ref="O431:O432"/>
    <mergeCell ref="O433:O434"/>
    <mergeCell ref="O435:O436"/>
    <mergeCell ref="O437:O438"/>
    <mergeCell ref="O439:O440"/>
    <mergeCell ref="O441:O442"/>
    <mergeCell ref="O443:O444"/>
    <mergeCell ref="O409:O410"/>
    <mergeCell ref="O411:O412"/>
    <mergeCell ref="O413:O414"/>
    <mergeCell ref="O415:O416"/>
    <mergeCell ref="O417:O418"/>
    <mergeCell ref="O419:O420"/>
    <mergeCell ref="O421:O422"/>
    <mergeCell ref="O423:O424"/>
    <mergeCell ref="O425:O426"/>
    <mergeCell ref="O391:O392"/>
    <mergeCell ref="O393:O394"/>
    <mergeCell ref="O395:O396"/>
    <mergeCell ref="O397:O398"/>
    <mergeCell ref="O399:O400"/>
    <mergeCell ref="O401:O402"/>
    <mergeCell ref="O403:O404"/>
    <mergeCell ref="O405:O406"/>
    <mergeCell ref="O407:O408"/>
    <mergeCell ref="O373:O374"/>
    <mergeCell ref="O375:O376"/>
    <mergeCell ref="O377:O378"/>
    <mergeCell ref="O379:O380"/>
    <mergeCell ref="O381:O382"/>
    <mergeCell ref="O383:O384"/>
    <mergeCell ref="O385:O386"/>
    <mergeCell ref="O387:O388"/>
    <mergeCell ref="O389:O390"/>
    <mergeCell ref="O355:O356"/>
    <mergeCell ref="O357:O358"/>
    <mergeCell ref="O359:O360"/>
    <mergeCell ref="O361:O362"/>
    <mergeCell ref="O363:O364"/>
    <mergeCell ref="O365:O366"/>
    <mergeCell ref="O367:O368"/>
    <mergeCell ref="O369:O370"/>
    <mergeCell ref="O371:O372"/>
    <mergeCell ref="O337:O338"/>
    <mergeCell ref="O339:O340"/>
    <mergeCell ref="O341:O342"/>
    <mergeCell ref="O343:O344"/>
    <mergeCell ref="O345:O346"/>
    <mergeCell ref="O347:O348"/>
    <mergeCell ref="O349:O350"/>
    <mergeCell ref="O351:O352"/>
    <mergeCell ref="O353:O354"/>
    <mergeCell ref="O319:O320"/>
    <mergeCell ref="O321:O322"/>
    <mergeCell ref="O323:O324"/>
    <mergeCell ref="O325:O326"/>
    <mergeCell ref="O327:O328"/>
    <mergeCell ref="O329:O330"/>
    <mergeCell ref="O331:O332"/>
    <mergeCell ref="O333:O334"/>
    <mergeCell ref="O335:O336"/>
    <mergeCell ref="O301:O302"/>
    <mergeCell ref="O303:O304"/>
    <mergeCell ref="O305:O306"/>
    <mergeCell ref="O307:O308"/>
    <mergeCell ref="O309:O310"/>
    <mergeCell ref="O311:O312"/>
    <mergeCell ref="O313:O314"/>
    <mergeCell ref="O315:O316"/>
    <mergeCell ref="O317:O318"/>
    <mergeCell ref="O283:O284"/>
    <mergeCell ref="O285:O286"/>
    <mergeCell ref="O287:O288"/>
    <mergeCell ref="O289:O290"/>
    <mergeCell ref="O291:O292"/>
    <mergeCell ref="O293:O294"/>
    <mergeCell ref="O295:O296"/>
    <mergeCell ref="O297:O298"/>
    <mergeCell ref="O299:O300"/>
    <mergeCell ref="O265:O266"/>
    <mergeCell ref="O267:O268"/>
    <mergeCell ref="O269:O270"/>
    <mergeCell ref="O271:O272"/>
    <mergeCell ref="O273:O274"/>
    <mergeCell ref="O275:O276"/>
    <mergeCell ref="O277:O278"/>
    <mergeCell ref="O279:O280"/>
    <mergeCell ref="O281:O282"/>
    <mergeCell ref="O247:O248"/>
    <mergeCell ref="O249:O250"/>
    <mergeCell ref="O251:O252"/>
    <mergeCell ref="O253:O254"/>
    <mergeCell ref="O255:O256"/>
    <mergeCell ref="O257:O258"/>
    <mergeCell ref="O259:O260"/>
    <mergeCell ref="O261:O262"/>
    <mergeCell ref="O263:O264"/>
    <mergeCell ref="O229:O230"/>
    <mergeCell ref="O231:O232"/>
    <mergeCell ref="O233:O234"/>
    <mergeCell ref="O235:O236"/>
    <mergeCell ref="O237:O238"/>
    <mergeCell ref="O239:O240"/>
    <mergeCell ref="O241:O242"/>
    <mergeCell ref="O243:O244"/>
    <mergeCell ref="O245:O246"/>
    <mergeCell ref="O211:O212"/>
    <mergeCell ref="O213:O214"/>
    <mergeCell ref="O215:O216"/>
    <mergeCell ref="O217:O218"/>
    <mergeCell ref="O219:O220"/>
    <mergeCell ref="O221:O222"/>
    <mergeCell ref="O223:O224"/>
    <mergeCell ref="O225:O226"/>
    <mergeCell ref="O227:O228"/>
    <mergeCell ref="O193:O194"/>
    <mergeCell ref="O195:O196"/>
    <mergeCell ref="O197:O198"/>
    <mergeCell ref="O199:O200"/>
    <mergeCell ref="O201:O202"/>
    <mergeCell ref="O203:O204"/>
    <mergeCell ref="O205:O206"/>
    <mergeCell ref="O207:O208"/>
    <mergeCell ref="O209:O210"/>
    <mergeCell ref="O175:O176"/>
    <mergeCell ref="O177:O178"/>
    <mergeCell ref="O179:O180"/>
    <mergeCell ref="O181:O182"/>
    <mergeCell ref="O183:O184"/>
    <mergeCell ref="O185:O186"/>
    <mergeCell ref="O187:O188"/>
    <mergeCell ref="O189:O190"/>
    <mergeCell ref="O191:O192"/>
    <mergeCell ref="O157:O158"/>
    <mergeCell ref="O159:O160"/>
    <mergeCell ref="O161:O162"/>
    <mergeCell ref="O163:O164"/>
    <mergeCell ref="O165:O166"/>
    <mergeCell ref="O167:O168"/>
    <mergeCell ref="O169:O170"/>
    <mergeCell ref="O171:O172"/>
    <mergeCell ref="O173:O174"/>
    <mergeCell ref="O139:O140"/>
    <mergeCell ref="O141:O142"/>
    <mergeCell ref="O143:O144"/>
    <mergeCell ref="O145:O146"/>
    <mergeCell ref="O147:O148"/>
    <mergeCell ref="O149:O150"/>
    <mergeCell ref="O151:O152"/>
    <mergeCell ref="O153:O154"/>
    <mergeCell ref="O155:O156"/>
    <mergeCell ref="O121:O122"/>
    <mergeCell ref="O123:O124"/>
    <mergeCell ref="O125:O126"/>
    <mergeCell ref="O127:O128"/>
    <mergeCell ref="O129:O130"/>
    <mergeCell ref="O131:O132"/>
    <mergeCell ref="O133:O134"/>
    <mergeCell ref="O135:O136"/>
    <mergeCell ref="O137:O138"/>
    <mergeCell ref="O103:O104"/>
    <mergeCell ref="O105:O106"/>
    <mergeCell ref="O107:O108"/>
    <mergeCell ref="O109:O110"/>
    <mergeCell ref="O111:O112"/>
    <mergeCell ref="O113:O114"/>
    <mergeCell ref="O115:O116"/>
    <mergeCell ref="O117:O118"/>
    <mergeCell ref="O119:O120"/>
    <mergeCell ref="O85:O86"/>
    <mergeCell ref="O87:O88"/>
    <mergeCell ref="O89:O90"/>
    <mergeCell ref="O91:O92"/>
    <mergeCell ref="O93:O94"/>
    <mergeCell ref="O95:O96"/>
    <mergeCell ref="O97:O98"/>
    <mergeCell ref="O99:O100"/>
    <mergeCell ref="O101:O102"/>
    <mergeCell ref="O67:O68"/>
    <mergeCell ref="O69:O70"/>
    <mergeCell ref="O71:O72"/>
    <mergeCell ref="O73:O74"/>
    <mergeCell ref="O75:O76"/>
    <mergeCell ref="O77:O78"/>
    <mergeCell ref="O79:O80"/>
    <mergeCell ref="O81:O82"/>
    <mergeCell ref="O83:O84"/>
    <mergeCell ref="O49:O50"/>
    <mergeCell ref="O51:O52"/>
    <mergeCell ref="O53:O54"/>
    <mergeCell ref="O55:O56"/>
    <mergeCell ref="O57:O58"/>
    <mergeCell ref="O59:O60"/>
    <mergeCell ref="O61:O62"/>
    <mergeCell ref="O63:O64"/>
    <mergeCell ref="O65:O66"/>
    <mergeCell ref="N465:N466"/>
    <mergeCell ref="N467:N468"/>
    <mergeCell ref="N469:N470"/>
    <mergeCell ref="N471:N472"/>
    <mergeCell ref="N473:N474"/>
    <mergeCell ref="N13:N14"/>
    <mergeCell ref="O15:O16"/>
    <mergeCell ref="O13:O14"/>
    <mergeCell ref="O17:O18"/>
    <mergeCell ref="O19:O20"/>
    <mergeCell ref="O21:O22"/>
    <mergeCell ref="O23:O24"/>
    <mergeCell ref="O25:O26"/>
    <mergeCell ref="O27:O28"/>
    <mergeCell ref="O29:O30"/>
    <mergeCell ref="O31:O32"/>
    <mergeCell ref="O33:O34"/>
    <mergeCell ref="O35:O36"/>
    <mergeCell ref="O37:O38"/>
    <mergeCell ref="O39:O40"/>
    <mergeCell ref="O41:O42"/>
    <mergeCell ref="O43:O44"/>
    <mergeCell ref="O45:O46"/>
    <mergeCell ref="O47:O48"/>
    <mergeCell ref="N447:N448"/>
    <mergeCell ref="N449:N450"/>
    <mergeCell ref="N451:N452"/>
    <mergeCell ref="N453:N454"/>
    <mergeCell ref="N455:N456"/>
    <mergeCell ref="N457:N458"/>
    <mergeCell ref="N459:N460"/>
    <mergeCell ref="N461:N462"/>
    <mergeCell ref="N463:N464"/>
    <mergeCell ref="N429:N430"/>
    <mergeCell ref="N431:N432"/>
    <mergeCell ref="N433:N434"/>
    <mergeCell ref="N435:N436"/>
    <mergeCell ref="N437:N438"/>
    <mergeCell ref="N439:N440"/>
    <mergeCell ref="N441:N442"/>
    <mergeCell ref="N443:N444"/>
    <mergeCell ref="N445:N446"/>
    <mergeCell ref="N411:N412"/>
    <mergeCell ref="N413:N414"/>
    <mergeCell ref="N415:N416"/>
    <mergeCell ref="N417:N418"/>
    <mergeCell ref="N419:N420"/>
    <mergeCell ref="N421:N422"/>
    <mergeCell ref="N423:N424"/>
    <mergeCell ref="N425:N426"/>
    <mergeCell ref="N427:N428"/>
    <mergeCell ref="N393:N394"/>
    <mergeCell ref="N395:N396"/>
    <mergeCell ref="N397:N398"/>
    <mergeCell ref="N399:N400"/>
    <mergeCell ref="N401:N402"/>
    <mergeCell ref="N403:N404"/>
    <mergeCell ref="N405:N406"/>
    <mergeCell ref="N407:N408"/>
    <mergeCell ref="N409:N410"/>
    <mergeCell ref="N375:N376"/>
    <mergeCell ref="N377:N378"/>
    <mergeCell ref="N379:N380"/>
    <mergeCell ref="N381:N382"/>
    <mergeCell ref="N383:N384"/>
    <mergeCell ref="N385:N386"/>
    <mergeCell ref="N387:N388"/>
    <mergeCell ref="N389:N390"/>
    <mergeCell ref="N391:N392"/>
    <mergeCell ref="N357:N358"/>
    <mergeCell ref="N359:N360"/>
    <mergeCell ref="N361:N362"/>
    <mergeCell ref="N363:N364"/>
    <mergeCell ref="N365:N366"/>
    <mergeCell ref="N367:N368"/>
    <mergeCell ref="N369:N370"/>
    <mergeCell ref="N371:N372"/>
    <mergeCell ref="N373:N374"/>
    <mergeCell ref="N339:N340"/>
    <mergeCell ref="N341:N342"/>
    <mergeCell ref="N343:N344"/>
    <mergeCell ref="N345:N346"/>
    <mergeCell ref="N347:N348"/>
    <mergeCell ref="N349:N350"/>
    <mergeCell ref="N351:N352"/>
    <mergeCell ref="N353:N354"/>
    <mergeCell ref="N355:N356"/>
    <mergeCell ref="N321:N322"/>
    <mergeCell ref="N323:N324"/>
    <mergeCell ref="N325:N326"/>
    <mergeCell ref="N327:N328"/>
    <mergeCell ref="N329:N330"/>
    <mergeCell ref="N331:N332"/>
    <mergeCell ref="N333:N334"/>
    <mergeCell ref="N335:N336"/>
    <mergeCell ref="N337:N338"/>
    <mergeCell ref="N303:N304"/>
    <mergeCell ref="N305:N306"/>
    <mergeCell ref="N307:N308"/>
    <mergeCell ref="N309:N310"/>
    <mergeCell ref="N311:N312"/>
    <mergeCell ref="N313:N314"/>
    <mergeCell ref="N315:N316"/>
    <mergeCell ref="N317:N318"/>
    <mergeCell ref="N319:N320"/>
    <mergeCell ref="N285:N286"/>
    <mergeCell ref="N287:N288"/>
    <mergeCell ref="N289:N290"/>
    <mergeCell ref="N291:N292"/>
    <mergeCell ref="N293:N294"/>
    <mergeCell ref="N295:N296"/>
    <mergeCell ref="N297:N298"/>
    <mergeCell ref="N299:N300"/>
    <mergeCell ref="N301:N302"/>
    <mergeCell ref="N267:N268"/>
    <mergeCell ref="N269:N270"/>
    <mergeCell ref="N271:N272"/>
    <mergeCell ref="N273:N274"/>
    <mergeCell ref="N275:N276"/>
    <mergeCell ref="N277:N278"/>
    <mergeCell ref="N279:N280"/>
    <mergeCell ref="N281:N282"/>
    <mergeCell ref="N283:N284"/>
    <mergeCell ref="N249:N250"/>
    <mergeCell ref="N251:N252"/>
    <mergeCell ref="N253:N254"/>
    <mergeCell ref="N255:N256"/>
    <mergeCell ref="N257:N258"/>
    <mergeCell ref="N259:N260"/>
    <mergeCell ref="N261:N262"/>
    <mergeCell ref="N263:N264"/>
    <mergeCell ref="N265:N266"/>
    <mergeCell ref="N231:N232"/>
    <mergeCell ref="N233:N234"/>
    <mergeCell ref="N235:N236"/>
    <mergeCell ref="N237:N238"/>
    <mergeCell ref="N239:N240"/>
    <mergeCell ref="N241:N242"/>
    <mergeCell ref="N243:N244"/>
    <mergeCell ref="N245:N246"/>
    <mergeCell ref="N247:N248"/>
    <mergeCell ref="N213:N214"/>
    <mergeCell ref="N215:N216"/>
    <mergeCell ref="N217:N218"/>
    <mergeCell ref="N219:N220"/>
    <mergeCell ref="N221:N222"/>
    <mergeCell ref="N223:N224"/>
    <mergeCell ref="N225:N226"/>
    <mergeCell ref="N227:N228"/>
    <mergeCell ref="N229:N230"/>
    <mergeCell ref="N195:N196"/>
    <mergeCell ref="N197:N198"/>
    <mergeCell ref="N199:N200"/>
    <mergeCell ref="N201:N202"/>
    <mergeCell ref="N203:N204"/>
    <mergeCell ref="N205:N206"/>
    <mergeCell ref="N207:N208"/>
    <mergeCell ref="N209:N210"/>
    <mergeCell ref="N211:N212"/>
    <mergeCell ref="N177:N178"/>
    <mergeCell ref="N179:N180"/>
    <mergeCell ref="N181:N182"/>
    <mergeCell ref="N183:N184"/>
    <mergeCell ref="N185:N186"/>
    <mergeCell ref="N187:N188"/>
    <mergeCell ref="N189:N190"/>
    <mergeCell ref="N191:N192"/>
    <mergeCell ref="N193:N194"/>
    <mergeCell ref="N159:N160"/>
    <mergeCell ref="N161:N162"/>
    <mergeCell ref="N163:N164"/>
    <mergeCell ref="N165:N166"/>
    <mergeCell ref="N167:N168"/>
    <mergeCell ref="N169:N170"/>
    <mergeCell ref="N171:N172"/>
    <mergeCell ref="N173:N174"/>
    <mergeCell ref="N175:N176"/>
    <mergeCell ref="N141:N142"/>
    <mergeCell ref="N143:N144"/>
    <mergeCell ref="N145:N146"/>
    <mergeCell ref="N147:N148"/>
    <mergeCell ref="N149:N150"/>
    <mergeCell ref="N151:N152"/>
    <mergeCell ref="N153:N154"/>
    <mergeCell ref="N155:N156"/>
    <mergeCell ref="N157:N158"/>
    <mergeCell ref="N123:N124"/>
    <mergeCell ref="N125:N126"/>
    <mergeCell ref="N127:N128"/>
    <mergeCell ref="N129:N130"/>
    <mergeCell ref="N131:N132"/>
    <mergeCell ref="N133:N134"/>
    <mergeCell ref="N135:N136"/>
    <mergeCell ref="N137:N138"/>
    <mergeCell ref="N139:N140"/>
    <mergeCell ref="N105:N106"/>
    <mergeCell ref="N107:N108"/>
    <mergeCell ref="N109:N110"/>
    <mergeCell ref="N111:N112"/>
    <mergeCell ref="N113:N114"/>
    <mergeCell ref="N115:N116"/>
    <mergeCell ref="N117:N118"/>
    <mergeCell ref="N119:N120"/>
    <mergeCell ref="N121:N122"/>
    <mergeCell ref="N87:N88"/>
    <mergeCell ref="N89:N90"/>
    <mergeCell ref="N91:N92"/>
    <mergeCell ref="N93:N94"/>
    <mergeCell ref="N95:N96"/>
    <mergeCell ref="N97:N98"/>
    <mergeCell ref="N99:N100"/>
    <mergeCell ref="N101:N102"/>
    <mergeCell ref="N103:N104"/>
    <mergeCell ref="N69:N70"/>
    <mergeCell ref="N71:N72"/>
    <mergeCell ref="N73:N74"/>
    <mergeCell ref="N75:N76"/>
    <mergeCell ref="N77:N78"/>
    <mergeCell ref="N79:N80"/>
    <mergeCell ref="N81:N82"/>
    <mergeCell ref="N83:N84"/>
    <mergeCell ref="N85:N86"/>
    <mergeCell ref="N51:N52"/>
    <mergeCell ref="N53:N54"/>
    <mergeCell ref="N55:N56"/>
    <mergeCell ref="N57:N58"/>
    <mergeCell ref="N59:N60"/>
    <mergeCell ref="N61:N62"/>
    <mergeCell ref="N63:N64"/>
    <mergeCell ref="N65:N66"/>
    <mergeCell ref="N67:N68"/>
    <mergeCell ref="N33:N34"/>
    <mergeCell ref="N35:N36"/>
    <mergeCell ref="N37:N38"/>
    <mergeCell ref="N39:N40"/>
    <mergeCell ref="N41:N42"/>
    <mergeCell ref="N43:N44"/>
    <mergeCell ref="N45:N46"/>
    <mergeCell ref="N47:N48"/>
    <mergeCell ref="N49:N50"/>
    <mergeCell ref="N15:N16"/>
    <mergeCell ref="N17:N18"/>
    <mergeCell ref="N19:N20"/>
    <mergeCell ref="N21:N22"/>
    <mergeCell ref="N23:N24"/>
    <mergeCell ref="N25:N26"/>
    <mergeCell ref="N27:N28"/>
    <mergeCell ref="N29:N30"/>
    <mergeCell ref="N31:N32"/>
    <mergeCell ref="I465:I466"/>
    <mergeCell ref="I467:I468"/>
    <mergeCell ref="I469:I470"/>
    <mergeCell ref="I471:I472"/>
    <mergeCell ref="I473:I474"/>
    <mergeCell ref="I447:I448"/>
    <mergeCell ref="I449:I450"/>
    <mergeCell ref="I451:I452"/>
    <mergeCell ref="I453:I454"/>
    <mergeCell ref="I455:I456"/>
    <mergeCell ref="I457:I458"/>
    <mergeCell ref="I459:I460"/>
    <mergeCell ref="I461:I462"/>
    <mergeCell ref="I463:I464"/>
    <mergeCell ref="I429:I430"/>
    <mergeCell ref="I431:I432"/>
    <mergeCell ref="I433:I434"/>
    <mergeCell ref="I435:I436"/>
    <mergeCell ref="I437:I438"/>
    <mergeCell ref="I439:I440"/>
    <mergeCell ref="I441:I442"/>
    <mergeCell ref="I443:I444"/>
    <mergeCell ref="I445:I446"/>
    <mergeCell ref="I411:I412"/>
    <mergeCell ref="I413:I414"/>
    <mergeCell ref="I415:I416"/>
    <mergeCell ref="I417:I418"/>
    <mergeCell ref="I419:I420"/>
    <mergeCell ref="I421:I422"/>
    <mergeCell ref="I423:I424"/>
    <mergeCell ref="I425:I426"/>
    <mergeCell ref="I427:I428"/>
    <mergeCell ref="I393:I394"/>
    <mergeCell ref="I395:I396"/>
    <mergeCell ref="I397:I398"/>
    <mergeCell ref="I399:I400"/>
    <mergeCell ref="I401:I402"/>
    <mergeCell ref="I403:I404"/>
    <mergeCell ref="I405:I406"/>
    <mergeCell ref="I407:I408"/>
    <mergeCell ref="I409:I410"/>
    <mergeCell ref="I375:I376"/>
    <mergeCell ref="I377:I378"/>
    <mergeCell ref="I379:I380"/>
    <mergeCell ref="I381:I382"/>
    <mergeCell ref="I383:I384"/>
    <mergeCell ref="I385:I386"/>
    <mergeCell ref="I387:I388"/>
    <mergeCell ref="I389:I390"/>
    <mergeCell ref="I391:I392"/>
    <mergeCell ref="I357:I358"/>
    <mergeCell ref="I359:I360"/>
    <mergeCell ref="I361:I362"/>
    <mergeCell ref="I363:I364"/>
    <mergeCell ref="I365:I366"/>
    <mergeCell ref="I367:I368"/>
    <mergeCell ref="I369:I370"/>
    <mergeCell ref="I371:I372"/>
    <mergeCell ref="I373:I374"/>
    <mergeCell ref="I339:I340"/>
    <mergeCell ref="I341:I342"/>
    <mergeCell ref="I343:I344"/>
    <mergeCell ref="I345:I346"/>
    <mergeCell ref="I347:I348"/>
    <mergeCell ref="I349:I350"/>
    <mergeCell ref="I351:I352"/>
    <mergeCell ref="I353:I354"/>
    <mergeCell ref="I355:I356"/>
    <mergeCell ref="I321:I322"/>
    <mergeCell ref="I323:I324"/>
    <mergeCell ref="I325:I326"/>
    <mergeCell ref="I327:I328"/>
    <mergeCell ref="I329:I330"/>
    <mergeCell ref="I331:I332"/>
    <mergeCell ref="I333:I334"/>
    <mergeCell ref="I335:I336"/>
    <mergeCell ref="I337:I338"/>
    <mergeCell ref="I303:I304"/>
    <mergeCell ref="I305:I306"/>
    <mergeCell ref="I307:I308"/>
    <mergeCell ref="I309:I310"/>
    <mergeCell ref="I311:I312"/>
    <mergeCell ref="I313:I314"/>
    <mergeCell ref="I315:I316"/>
    <mergeCell ref="I317:I318"/>
    <mergeCell ref="I319:I320"/>
    <mergeCell ref="I285:I286"/>
    <mergeCell ref="I287:I288"/>
    <mergeCell ref="I289:I290"/>
    <mergeCell ref="I291:I292"/>
    <mergeCell ref="I293:I294"/>
    <mergeCell ref="I295:I296"/>
    <mergeCell ref="I297:I298"/>
    <mergeCell ref="I299:I300"/>
    <mergeCell ref="I301:I302"/>
    <mergeCell ref="I267:I268"/>
    <mergeCell ref="I269:I270"/>
    <mergeCell ref="I271:I272"/>
    <mergeCell ref="I273:I274"/>
    <mergeCell ref="I275:I276"/>
    <mergeCell ref="I277:I278"/>
    <mergeCell ref="I279:I280"/>
    <mergeCell ref="I281:I282"/>
    <mergeCell ref="I283:I284"/>
    <mergeCell ref="I249:I250"/>
    <mergeCell ref="I251:I252"/>
    <mergeCell ref="I253:I254"/>
    <mergeCell ref="I255:I256"/>
    <mergeCell ref="I257:I258"/>
    <mergeCell ref="I259:I260"/>
    <mergeCell ref="I261:I262"/>
    <mergeCell ref="I263:I264"/>
    <mergeCell ref="I265:I266"/>
    <mergeCell ref="I231:I232"/>
    <mergeCell ref="I233:I234"/>
    <mergeCell ref="I235:I236"/>
    <mergeCell ref="I237:I238"/>
    <mergeCell ref="I239:I240"/>
    <mergeCell ref="I241:I242"/>
    <mergeCell ref="I243:I244"/>
    <mergeCell ref="I245:I246"/>
    <mergeCell ref="I247:I248"/>
    <mergeCell ref="I213:I214"/>
    <mergeCell ref="I215:I216"/>
    <mergeCell ref="I217:I218"/>
    <mergeCell ref="I219:I220"/>
    <mergeCell ref="I221:I222"/>
    <mergeCell ref="I223:I224"/>
    <mergeCell ref="I225:I226"/>
    <mergeCell ref="I227:I228"/>
    <mergeCell ref="I229:I230"/>
    <mergeCell ref="I195:I196"/>
    <mergeCell ref="I197:I198"/>
    <mergeCell ref="I199:I200"/>
    <mergeCell ref="I201:I202"/>
    <mergeCell ref="I203:I204"/>
    <mergeCell ref="I205:I206"/>
    <mergeCell ref="I207:I208"/>
    <mergeCell ref="I209:I210"/>
    <mergeCell ref="I211:I212"/>
    <mergeCell ref="I177:I178"/>
    <mergeCell ref="I179:I180"/>
    <mergeCell ref="I181:I182"/>
    <mergeCell ref="I183:I184"/>
    <mergeCell ref="I185:I186"/>
    <mergeCell ref="I187:I188"/>
    <mergeCell ref="I189:I190"/>
    <mergeCell ref="I191:I192"/>
    <mergeCell ref="I193:I194"/>
    <mergeCell ref="I159:I160"/>
    <mergeCell ref="I161:I162"/>
    <mergeCell ref="I163:I164"/>
    <mergeCell ref="I165:I166"/>
    <mergeCell ref="I167:I168"/>
    <mergeCell ref="I169:I170"/>
    <mergeCell ref="I171:I172"/>
    <mergeCell ref="I173:I174"/>
    <mergeCell ref="I175:I176"/>
    <mergeCell ref="I141:I142"/>
    <mergeCell ref="I143:I144"/>
    <mergeCell ref="I145:I146"/>
    <mergeCell ref="I147:I148"/>
    <mergeCell ref="I149:I150"/>
    <mergeCell ref="I151:I152"/>
    <mergeCell ref="I153:I154"/>
    <mergeCell ref="I155:I156"/>
    <mergeCell ref="I157:I158"/>
    <mergeCell ref="I123:I124"/>
    <mergeCell ref="I125:I126"/>
    <mergeCell ref="I127:I128"/>
    <mergeCell ref="I129:I130"/>
    <mergeCell ref="I131:I132"/>
    <mergeCell ref="I133:I134"/>
    <mergeCell ref="I135:I136"/>
    <mergeCell ref="I137:I138"/>
    <mergeCell ref="I139:I140"/>
    <mergeCell ref="I105:I106"/>
    <mergeCell ref="I107:I108"/>
    <mergeCell ref="I109:I110"/>
    <mergeCell ref="I111:I112"/>
    <mergeCell ref="I113:I114"/>
    <mergeCell ref="I115:I116"/>
    <mergeCell ref="I117:I118"/>
    <mergeCell ref="I119:I120"/>
    <mergeCell ref="I121:I122"/>
    <mergeCell ref="I87:I88"/>
    <mergeCell ref="I89:I90"/>
    <mergeCell ref="I91:I92"/>
    <mergeCell ref="I93:I94"/>
    <mergeCell ref="I95:I96"/>
    <mergeCell ref="I97:I98"/>
    <mergeCell ref="I99:I100"/>
    <mergeCell ref="I101:I102"/>
    <mergeCell ref="I103:I104"/>
    <mergeCell ref="I69:I70"/>
    <mergeCell ref="I71:I72"/>
    <mergeCell ref="I73:I74"/>
    <mergeCell ref="I75:I76"/>
    <mergeCell ref="I77:I78"/>
    <mergeCell ref="I79:I80"/>
    <mergeCell ref="I81:I82"/>
    <mergeCell ref="I83:I84"/>
    <mergeCell ref="I85:I86"/>
    <mergeCell ref="I51:I52"/>
    <mergeCell ref="I53:I54"/>
    <mergeCell ref="I55:I56"/>
    <mergeCell ref="I57:I58"/>
    <mergeCell ref="I59:I60"/>
    <mergeCell ref="I61:I62"/>
    <mergeCell ref="I63:I64"/>
    <mergeCell ref="I65:I66"/>
    <mergeCell ref="I67:I68"/>
    <mergeCell ref="H465:H466"/>
    <mergeCell ref="H467:H468"/>
    <mergeCell ref="H469:H470"/>
    <mergeCell ref="H471:H472"/>
    <mergeCell ref="H473:H474"/>
    <mergeCell ref="I13:I14"/>
    <mergeCell ref="I15:I16"/>
    <mergeCell ref="I17:I18"/>
    <mergeCell ref="I19:I20"/>
    <mergeCell ref="I21:I22"/>
    <mergeCell ref="I23:I24"/>
    <mergeCell ref="I25:I26"/>
    <mergeCell ref="I27:I28"/>
    <mergeCell ref="I29:I30"/>
    <mergeCell ref="I31:I32"/>
    <mergeCell ref="I33:I34"/>
    <mergeCell ref="I35:I36"/>
    <mergeCell ref="I37:I38"/>
    <mergeCell ref="I39:I40"/>
    <mergeCell ref="I41:I42"/>
    <mergeCell ref="I43:I44"/>
    <mergeCell ref="I45:I46"/>
    <mergeCell ref="I47:I48"/>
    <mergeCell ref="I49:I50"/>
    <mergeCell ref="H447:H448"/>
    <mergeCell ref="H449:H450"/>
    <mergeCell ref="H451:H452"/>
    <mergeCell ref="H453:H454"/>
    <mergeCell ref="H455:H456"/>
    <mergeCell ref="H457:H458"/>
    <mergeCell ref="H459:H460"/>
    <mergeCell ref="H461:H462"/>
    <mergeCell ref="H463:H464"/>
    <mergeCell ref="H429:H430"/>
    <mergeCell ref="H431:H432"/>
    <mergeCell ref="H433:H434"/>
    <mergeCell ref="H435:H436"/>
    <mergeCell ref="H437:H438"/>
    <mergeCell ref="H439:H440"/>
    <mergeCell ref="H441:H442"/>
    <mergeCell ref="H443:H444"/>
    <mergeCell ref="H445:H446"/>
    <mergeCell ref="H411:H412"/>
    <mergeCell ref="H413:H414"/>
    <mergeCell ref="H415:H416"/>
    <mergeCell ref="H417:H418"/>
    <mergeCell ref="H419:H420"/>
    <mergeCell ref="H421:H422"/>
    <mergeCell ref="H423:H424"/>
    <mergeCell ref="H425:H426"/>
    <mergeCell ref="H427:H428"/>
    <mergeCell ref="H393:H394"/>
    <mergeCell ref="H395:H396"/>
    <mergeCell ref="H397:H398"/>
    <mergeCell ref="H399:H400"/>
    <mergeCell ref="H401:H402"/>
    <mergeCell ref="H403:H404"/>
    <mergeCell ref="H405:H406"/>
    <mergeCell ref="H407:H408"/>
    <mergeCell ref="H409:H410"/>
    <mergeCell ref="H375:H376"/>
    <mergeCell ref="H377:H378"/>
    <mergeCell ref="H379:H380"/>
    <mergeCell ref="H381:H382"/>
    <mergeCell ref="H383:H384"/>
    <mergeCell ref="H385:H386"/>
    <mergeCell ref="H387:H388"/>
    <mergeCell ref="H389:H390"/>
    <mergeCell ref="H391:H392"/>
    <mergeCell ref="H357:H358"/>
    <mergeCell ref="H359:H360"/>
    <mergeCell ref="H361:H362"/>
    <mergeCell ref="H363:H364"/>
    <mergeCell ref="H365:H366"/>
    <mergeCell ref="H367:H368"/>
    <mergeCell ref="H369:H370"/>
    <mergeCell ref="H371:H372"/>
    <mergeCell ref="H373:H374"/>
    <mergeCell ref="H339:H340"/>
    <mergeCell ref="H341:H342"/>
    <mergeCell ref="H343:H344"/>
    <mergeCell ref="H345:H346"/>
    <mergeCell ref="H347:H348"/>
    <mergeCell ref="H349:H350"/>
    <mergeCell ref="H351:H352"/>
    <mergeCell ref="H353:H354"/>
    <mergeCell ref="H355:H356"/>
    <mergeCell ref="H321:H322"/>
    <mergeCell ref="H323:H324"/>
    <mergeCell ref="H325:H326"/>
    <mergeCell ref="H327:H328"/>
    <mergeCell ref="H329:H330"/>
    <mergeCell ref="H331:H332"/>
    <mergeCell ref="H333:H334"/>
    <mergeCell ref="H335:H336"/>
    <mergeCell ref="H337:H338"/>
    <mergeCell ref="H303:H304"/>
    <mergeCell ref="H305:H306"/>
    <mergeCell ref="H307:H308"/>
    <mergeCell ref="H309:H310"/>
    <mergeCell ref="H311:H312"/>
    <mergeCell ref="H313:H314"/>
    <mergeCell ref="H315:H316"/>
    <mergeCell ref="H317:H318"/>
    <mergeCell ref="H319:H320"/>
    <mergeCell ref="H285:H286"/>
    <mergeCell ref="H287:H288"/>
    <mergeCell ref="H289:H290"/>
    <mergeCell ref="H291:H292"/>
    <mergeCell ref="H293:H294"/>
    <mergeCell ref="H295:H296"/>
    <mergeCell ref="H297:H298"/>
    <mergeCell ref="H299:H300"/>
    <mergeCell ref="H301:H302"/>
    <mergeCell ref="H267:H268"/>
    <mergeCell ref="H269:H270"/>
    <mergeCell ref="H271:H272"/>
    <mergeCell ref="H273:H274"/>
    <mergeCell ref="H275:H276"/>
    <mergeCell ref="H277:H278"/>
    <mergeCell ref="H279:H280"/>
    <mergeCell ref="H281:H282"/>
    <mergeCell ref="H283:H284"/>
    <mergeCell ref="H249:H250"/>
    <mergeCell ref="H251:H252"/>
    <mergeCell ref="H253:H254"/>
    <mergeCell ref="H255:H256"/>
    <mergeCell ref="H257:H258"/>
    <mergeCell ref="H259:H260"/>
    <mergeCell ref="H261:H262"/>
    <mergeCell ref="H263:H264"/>
    <mergeCell ref="H265:H266"/>
    <mergeCell ref="H231:H232"/>
    <mergeCell ref="H233:H234"/>
    <mergeCell ref="H235:H236"/>
    <mergeCell ref="H237:H238"/>
    <mergeCell ref="H239:H240"/>
    <mergeCell ref="H241:H242"/>
    <mergeCell ref="H243:H244"/>
    <mergeCell ref="H245:H246"/>
    <mergeCell ref="H247:H248"/>
    <mergeCell ref="H213:H214"/>
    <mergeCell ref="H215:H216"/>
    <mergeCell ref="H217:H218"/>
    <mergeCell ref="H219:H220"/>
    <mergeCell ref="H221:H222"/>
    <mergeCell ref="H223:H224"/>
    <mergeCell ref="H225:H226"/>
    <mergeCell ref="H227:H228"/>
    <mergeCell ref="H229:H230"/>
    <mergeCell ref="H195:H196"/>
    <mergeCell ref="H197:H198"/>
    <mergeCell ref="H199:H200"/>
    <mergeCell ref="H201:H202"/>
    <mergeCell ref="H203:H204"/>
    <mergeCell ref="H205:H206"/>
    <mergeCell ref="H207:H208"/>
    <mergeCell ref="H209:H210"/>
    <mergeCell ref="H211:H212"/>
    <mergeCell ref="H177:H178"/>
    <mergeCell ref="H179:H180"/>
    <mergeCell ref="H181:H182"/>
    <mergeCell ref="H183:H184"/>
    <mergeCell ref="H185:H186"/>
    <mergeCell ref="H187:H188"/>
    <mergeCell ref="H189:H190"/>
    <mergeCell ref="H191:H192"/>
    <mergeCell ref="H193:H194"/>
    <mergeCell ref="H159:H160"/>
    <mergeCell ref="H161:H162"/>
    <mergeCell ref="H163:H164"/>
    <mergeCell ref="H165:H166"/>
    <mergeCell ref="H167:H168"/>
    <mergeCell ref="H169:H170"/>
    <mergeCell ref="H171:H172"/>
    <mergeCell ref="H173:H174"/>
    <mergeCell ref="H175:H176"/>
    <mergeCell ref="H141:H142"/>
    <mergeCell ref="H143:H144"/>
    <mergeCell ref="H145:H146"/>
    <mergeCell ref="H147:H148"/>
    <mergeCell ref="H149:H150"/>
    <mergeCell ref="H151:H152"/>
    <mergeCell ref="H153:H154"/>
    <mergeCell ref="H155:H156"/>
    <mergeCell ref="H157:H158"/>
    <mergeCell ref="H123:H124"/>
    <mergeCell ref="H125:H126"/>
    <mergeCell ref="H127:H128"/>
    <mergeCell ref="H129:H130"/>
    <mergeCell ref="H131:H132"/>
    <mergeCell ref="H133:H134"/>
    <mergeCell ref="H135:H136"/>
    <mergeCell ref="H137:H138"/>
    <mergeCell ref="H139:H140"/>
    <mergeCell ref="H105:H106"/>
    <mergeCell ref="H107:H108"/>
    <mergeCell ref="H109:H110"/>
    <mergeCell ref="H111:H112"/>
    <mergeCell ref="H113:H114"/>
    <mergeCell ref="H115:H116"/>
    <mergeCell ref="H117:H118"/>
    <mergeCell ref="H119:H120"/>
    <mergeCell ref="H121:H122"/>
    <mergeCell ref="H87:H88"/>
    <mergeCell ref="H89:H90"/>
    <mergeCell ref="H91:H92"/>
    <mergeCell ref="H93:H94"/>
    <mergeCell ref="H95:H96"/>
    <mergeCell ref="H97:H98"/>
    <mergeCell ref="H99:H100"/>
    <mergeCell ref="H101:H102"/>
    <mergeCell ref="H103:H104"/>
    <mergeCell ref="H69:H70"/>
    <mergeCell ref="H71:H72"/>
    <mergeCell ref="H73:H74"/>
    <mergeCell ref="H75:H76"/>
    <mergeCell ref="H77:H78"/>
    <mergeCell ref="H79:H80"/>
    <mergeCell ref="H81:H82"/>
    <mergeCell ref="H83:H84"/>
    <mergeCell ref="H85:H86"/>
    <mergeCell ref="H51:H52"/>
    <mergeCell ref="H53:H54"/>
    <mergeCell ref="H55:H56"/>
    <mergeCell ref="H57:H58"/>
    <mergeCell ref="H59:H60"/>
    <mergeCell ref="H61:H62"/>
    <mergeCell ref="H63:H64"/>
    <mergeCell ref="H65:H66"/>
    <mergeCell ref="H67:H68"/>
    <mergeCell ref="G465:G466"/>
    <mergeCell ref="G467:G468"/>
    <mergeCell ref="G469:G470"/>
    <mergeCell ref="G471:G472"/>
    <mergeCell ref="G473:G474"/>
    <mergeCell ref="H13:H14"/>
    <mergeCell ref="H15:H16"/>
    <mergeCell ref="H17:H18"/>
    <mergeCell ref="H19:H20"/>
    <mergeCell ref="H21:H22"/>
    <mergeCell ref="H23:H24"/>
    <mergeCell ref="H25:H26"/>
    <mergeCell ref="H27:H28"/>
    <mergeCell ref="H29:H30"/>
    <mergeCell ref="H31:H32"/>
    <mergeCell ref="H33:H34"/>
    <mergeCell ref="H35:H36"/>
    <mergeCell ref="H37:H38"/>
    <mergeCell ref="H39:H40"/>
    <mergeCell ref="H41:H42"/>
    <mergeCell ref="H43:H44"/>
    <mergeCell ref="H45:H46"/>
    <mergeCell ref="H47:H48"/>
    <mergeCell ref="H49:H50"/>
    <mergeCell ref="G447:G448"/>
    <mergeCell ref="G449:G450"/>
    <mergeCell ref="G451:G452"/>
    <mergeCell ref="G453:G454"/>
    <mergeCell ref="G455:G456"/>
    <mergeCell ref="G457:G458"/>
    <mergeCell ref="G459:G460"/>
    <mergeCell ref="G461:G462"/>
    <mergeCell ref="G463:G464"/>
    <mergeCell ref="G429:G430"/>
    <mergeCell ref="G431:G432"/>
    <mergeCell ref="G433:G434"/>
    <mergeCell ref="G435:G436"/>
    <mergeCell ref="G437:G438"/>
    <mergeCell ref="G439:G440"/>
    <mergeCell ref="G441:G442"/>
    <mergeCell ref="G443:G444"/>
    <mergeCell ref="G445:G446"/>
    <mergeCell ref="G411:G412"/>
    <mergeCell ref="G413:G414"/>
    <mergeCell ref="G415:G416"/>
    <mergeCell ref="G417:G418"/>
    <mergeCell ref="G419:G420"/>
    <mergeCell ref="G421:G422"/>
    <mergeCell ref="G423:G424"/>
    <mergeCell ref="G425:G426"/>
    <mergeCell ref="G427:G428"/>
    <mergeCell ref="G393:G394"/>
    <mergeCell ref="G395:G396"/>
    <mergeCell ref="G397:G398"/>
    <mergeCell ref="G399:G400"/>
    <mergeCell ref="G401:G402"/>
    <mergeCell ref="G403:G404"/>
    <mergeCell ref="G405:G406"/>
    <mergeCell ref="G407:G408"/>
    <mergeCell ref="G409:G410"/>
    <mergeCell ref="G375:G376"/>
    <mergeCell ref="G377:G378"/>
    <mergeCell ref="G379:G380"/>
    <mergeCell ref="G381:G382"/>
    <mergeCell ref="G383:G384"/>
    <mergeCell ref="G385:G386"/>
    <mergeCell ref="G387:G388"/>
    <mergeCell ref="G389:G390"/>
    <mergeCell ref="G391:G392"/>
    <mergeCell ref="G357:G358"/>
    <mergeCell ref="G359:G360"/>
    <mergeCell ref="G361:G362"/>
    <mergeCell ref="G363:G364"/>
    <mergeCell ref="G365:G366"/>
    <mergeCell ref="G367:G368"/>
    <mergeCell ref="G369:G370"/>
    <mergeCell ref="G371:G372"/>
    <mergeCell ref="G373:G374"/>
    <mergeCell ref="F473:F474"/>
    <mergeCell ref="G311:G312"/>
    <mergeCell ref="G313:G314"/>
    <mergeCell ref="G315:G316"/>
    <mergeCell ref="G317:G318"/>
    <mergeCell ref="G319:G320"/>
    <mergeCell ref="G321:G322"/>
    <mergeCell ref="G323:G324"/>
    <mergeCell ref="G325:G326"/>
    <mergeCell ref="G327:G328"/>
    <mergeCell ref="G329:G330"/>
    <mergeCell ref="G331:G332"/>
    <mergeCell ref="G333:G334"/>
    <mergeCell ref="G335:G336"/>
    <mergeCell ref="G337:G338"/>
    <mergeCell ref="G339:G340"/>
    <mergeCell ref="G341:G342"/>
    <mergeCell ref="G343:G344"/>
    <mergeCell ref="G345:G346"/>
    <mergeCell ref="G347:G348"/>
    <mergeCell ref="G349:G350"/>
    <mergeCell ref="G351:G352"/>
    <mergeCell ref="G353:G354"/>
    <mergeCell ref="G355:G356"/>
    <mergeCell ref="F455:F456"/>
    <mergeCell ref="F457:F458"/>
    <mergeCell ref="F459:F460"/>
    <mergeCell ref="F461:F462"/>
    <mergeCell ref="F463:F464"/>
    <mergeCell ref="F465:F466"/>
    <mergeCell ref="F467:F468"/>
    <mergeCell ref="F469:F470"/>
    <mergeCell ref="F471:F472"/>
    <mergeCell ref="F437:F438"/>
    <mergeCell ref="F439:F440"/>
    <mergeCell ref="F441:F442"/>
    <mergeCell ref="F443:F444"/>
    <mergeCell ref="F445:F446"/>
    <mergeCell ref="F447:F448"/>
    <mergeCell ref="F449:F450"/>
    <mergeCell ref="F451:F452"/>
    <mergeCell ref="F453:F454"/>
    <mergeCell ref="F419:F420"/>
    <mergeCell ref="F421:F422"/>
    <mergeCell ref="F423:F424"/>
    <mergeCell ref="F425:F426"/>
    <mergeCell ref="F427:F428"/>
    <mergeCell ref="F429:F430"/>
    <mergeCell ref="F431:F432"/>
    <mergeCell ref="F433:F434"/>
    <mergeCell ref="F435:F436"/>
    <mergeCell ref="F401:F402"/>
    <mergeCell ref="F403:F404"/>
    <mergeCell ref="F405:F406"/>
    <mergeCell ref="F407:F408"/>
    <mergeCell ref="F409:F410"/>
    <mergeCell ref="F411:F412"/>
    <mergeCell ref="F413:F414"/>
    <mergeCell ref="F415:F416"/>
    <mergeCell ref="F417:F418"/>
    <mergeCell ref="F383:F384"/>
    <mergeCell ref="F385:F386"/>
    <mergeCell ref="F387:F388"/>
    <mergeCell ref="F389:F390"/>
    <mergeCell ref="F391:F392"/>
    <mergeCell ref="F393:F394"/>
    <mergeCell ref="F395:F396"/>
    <mergeCell ref="F397:F398"/>
    <mergeCell ref="F399:F400"/>
    <mergeCell ref="F365:F366"/>
    <mergeCell ref="F367:F368"/>
    <mergeCell ref="F369:F370"/>
    <mergeCell ref="F371:F372"/>
    <mergeCell ref="F373:F374"/>
    <mergeCell ref="F375:F376"/>
    <mergeCell ref="F377:F378"/>
    <mergeCell ref="F379:F380"/>
    <mergeCell ref="F381:F382"/>
    <mergeCell ref="F347:F348"/>
    <mergeCell ref="F349:F350"/>
    <mergeCell ref="F351:F352"/>
    <mergeCell ref="F353:F354"/>
    <mergeCell ref="F355:F356"/>
    <mergeCell ref="F357:F358"/>
    <mergeCell ref="F359:F360"/>
    <mergeCell ref="F361:F362"/>
    <mergeCell ref="F363:F364"/>
    <mergeCell ref="E463:E464"/>
    <mergeCell ref="E465:E466"/>
    <mergeCell ref="E467:E468"/>
    <mergeCell ref="E469:E470"/>
    <mergeCell ref="E471:E472"/>
    <mergeCell ref="E473:E474"/>
    <mergeCell ref="F311:F312"/>
    <mergeCell ref="F313:F314"/>
    <mergeCell ref="F315:F316"/>
    <mergeCell ref="F317:F318"/>
    <mergeCell ref="F319:F320"/>
    <mergeCell ref="F321:F322"/>
    <mergeCell ref="F323:F324"/>
    <mergeCell ref="F325:F326"/>
    <mergeCell ref="F327:F328"/>
    <mergeCell ref="F329:F330"/>
    <mergeCell ref="F331:F332"/>
    <mergeCell ref="F333:F334"/>
    <mergeCell ref="F335:F336"/>
    <mergeCell ref="F337:F338"/>
    <mergeCell ref="F339:F340"/>
    <mergeCell ref="F341:F342"/>
    <mergeCell ref="F343:F344"/>
    <mergeCell ref="F345:F346"/>
    <mergeCell ref="E445:E446"/>
    <mergeCell ref="E447:E448"/>
    <mergeCell ref="E449:E450"/>
    <mergeCell ref="E451:E452"/>
    <mergeCell ref="E453:E454"/>
    <mergeCell ref="E455:E456"/>
    <mergeCell ref="E457:E458"/>
    <mergeCell ref="E459:E460"/>
    <mergeCell ref="E461:E462"/>
    <mergeCell ref="E427:E428"/>
    <mergeCell ref="E429:E430"/>
    <mergeCell ref="E431:E432"/>
    <mergeCell ref="E433:E434"/>
    <mergeCell ref="E435:E436"/>
    <mergeCell ref="E437:E438"/>
    <mergeCell ref="E439:E440"/>
    <mergeCell ref="E441:E442"/>
    <mergeCell ref="E443:E444"/>
    <mergeCell ref="E409:E410"/>
    <mergeCell ref="E411:E412"/>
    <mergeCell ref="E413:E414"/>
    <mergeCell ref="E415:E416"/>
    <mergeCell ref="E417:E418"/>
    <mergeCell ref="E419:E420"/>
    <mergeCell ref="E421:E422"/>
    <mergeCell ref="E423:E424"/>
    <mergeCell ref="E425:E426"/>
    <mergeCell ref="E391:E392"/>
    <mergeCell ref="E393:E394"/>
    <mergeCell ref="E395:E396"/>
    <mergeCell ref="E397:E398"/>
    <mergeCell ref="E399:E400"/>
    <mergeCell ref="E401:E402"/>
    <mergeCell ref="E403:E404"/>
    <mergeCell ref="E405:E406"/>
    <mergeCell ref="E407:E408"/>
    <mergeCell ref="E373:E374"/>
    <mergeCell ref="E375:E376"/>
    <mergeCell ref="E377:E378"/>
    <mergeCell ref="E379:E380"/>
    <mergeCell ref="E381:E382"/>
    <mergeCell ref="E383:E384"/>
    <mergeCell ref="E385:E386"/>
    <mergeCell ref="E387:E388"/>
    <mergeCell ref="E389:E390"/>
    <mergeCell ref="E355:E356"/>
    <mergeCell ref="E357:E358"/>
    <mergeCell ref="E359:E360"/>
    <mergeCell ref="E361:E362"/>
    <mergeCell ref="E363:E364"/>
    <mergeCell ref="E365:E366"/>
    <mergeCell ref="E367:E368"/>
    <mergeCell ref="E369:E370"/>
    <mergeCell ref="E371:E372"/>
    <mergeCell ref="D471:D472"/>
    <mergeCell ref="D473:D474"/>
    <mergeCell ref="E311:E312"/>
    <mergeCell ref="E313:E314"/>
    <mergeCell ref="E315:E316"/>
    <mergeCell ref="E317:E318"/>
    <mergeCell ref="E319:E320"/>
    <mergeCell ref="E321:E322"/>
    <mergeCell ref="E323:E324"/>
    <mergeCell ref="E325:E326"/>
    <mergeCell ref="E327:E328"/>
    <mergeCell ref="E329:E330"/>
    <mergeCell ref="E331:E332"/>
    <mergeCell ref="E333:E334"/>
    <mergeCell ref="E335:E336"/>
    <mergeCell ref="E337:E338"/>
    <mergeCell ref="E339:E340"/>
    <mergeCell ref="E341:E342"/>
    <mergeCell ref="E343:E344"/>
    <mergeCell ref="E345:E346"/>
    <mergeCell ref="E347:E348"/>
    <mergeCell ref="E349:E350"/>
    <mergeCell ref="E351:E352"/>
    <mergeCell ref="E353:E354"/>
    <mergeCell ref="D453:D454"/>
    <mergeCell ref="D455:D456"/>
    <mergeCell ref="D457:D458"/>
    <mergeCell ref="D459:D460"/>
    <mergeCell ref="D461:D462"/>
    <mergeCell ref="D463:D464"/>
    <mergeCell ref="D465:D466"/>
    <mergeCell ref="D467:D468"/>
    <mergeCell ref="D469:D470"/>
    <mergeCell ref="D435:D436"/>
    <mergeCell ref="D437:D438"/>
    <mergeCell ref="D439:D440"/>
    <mergeCell ref="D441:D442"/>
    <mergeCell ref="D443:D444"/>
    <mergeCell ref="D445:D446"/>
    <mergeCell ref="D447:D448"/>
    <mergeCell ref="D449:D450"/>
    <mergeCell ref="D451:D452"/>
    <mergeCell ref="D417:D418"/>
    <mergeCell ref="D419:D420"/>
    <mergeCell ref="D421:D422"/>
    <mergeCell ref="D423:D424"/>
    <mergeCell ref="D425:D426"/>
    <mergeCell ref="D427:D428"/>
    <mergeCell ref="D429:D430"/>
    <mergeCell ref="D431:D432"/>
    <mergeCell ref="D433:D434"/>
    <mergeCell ref="D399:D400"/>
    <mergeCell ref="D401:D402"/>
    <mergeCell ref="D403:D404"/>
    <mergeCell ref="D405:D406"/>
    <mergeCell ref="D407:D408"/>
    <mergeCell ref="D409:D410"/>
    <mergeCell ref="D411:D412"/>
    <mergeCell ref="D413:D414"/>
    <mergeCell ref="D415:D416"/>
    <mergeCell ref="D381:D382"/>
    <mergeCell ref="D383:D384"/>
    <mergeCell ref="D385:D386"/>
    <mergeCell ref="D387:D388"/>
    <mergeCell ref="D389:D390"/>
    <mergeCell ref="D391:D392"/>
    <mergeCell ref="D393:D394"/>
    <mergeCell ref="D395:D396"/>
    <mergeCell ref="D397:D398"/>
    <mergeCell ref="D363:D364"/>
    <mergeCell ref="D365:D366"/>
    <mergeCell ref="D367:D368"/>
    <mergeCell ref="D369:D370"/>
    <mergeCell ref="D371:D372"/>
    <mergeCell ref="D373:D374"/>
    <mergeCell ref="D375:D376"/>
    <mergeCell ref="D377:D378"/>
    <mergeCell ref="D379:D380"/>
    <mergeCell ref="D345:D346"/>
    <mergeCell ref="D347:D348"/>
    <mergeCell ref="D349:D350"/>
    <mergeCell ref="D351:D352"/>
    <mergeCell ref="D353:D354"/>
    <mergeCell ref="D355:D356"/>
    <mergeCell ref="D357:D358"/>
    <mergeCell ref="D359:D360"/>
    <mergeCell ref="D361:D362"/>
    <mergeCell ref="C473:C474"/>
    <mergeCell ref="D311:D312"/>
    <mergeCell ref="D313:D314"/>
    <mergeCell ref="D315:D316"/>
    <mergeCell ref="D317:D318"/>
    <mergeCell ref="D319:D320"/>
    <mergeCell ref="D321:D322"/>
    <mergeCell ref="D323:D324"/>
    <mergeCell ref="D325:D326"/>
    <mergeCell ref="D327:D328"/>
    <mergeCell ref="D329:D330"/>
    <mergeCell ref="D331:D332"/>
    <mergeCell ref="D333:D334"/>
    <mergeCell ref="D335:D336"/>
    <mergeCell ref="D337:D338"/>
    <mergeCell ref="D339:D340"/>
    <mergeCell ref="D341:D342"/>
    <mergeCell ref="D343:D344"/>
    <mergeCell ref="C455:C456"/>
    <mergeCell ref="C457:C458"/>
    <mergeCell ref="C459:C460"/>
    <mergeCell ref="C461:C462"/>
    <mergeCell ref="C463:C464"/>
    <mergeCell ref="C465:C466"/>
    <mergeCell ref="C467:C468"/>
    <mergeCell ref="C469:C470"/>
    <mergeCell ref="C471:C472"/>
    <mergeCell ref="C437:C438"/>
    <mergeCell ref="C439:C440"/>
    <mergeCell ref="C441:C442"/>
    <mergeCell ref="C443:C444"/>
    <mergeCell ref="C445:C446"/>
    <mergeCell ref="C447:C448"/>
    <mergeCell ref="C449:C450"/>
    <mergeCell ref="C451:C452"/>
    <mergeCell ref="C453:C454"/>
    <mergeCell ref="C419:C420"/>
    <mergeCell ref="C421:C422"/>
    <mergeCell ref="C423:C424"/>
    <mergeCell ref="C425:C426"/>
    <mergeCell ref="C427:C428"/>
    <mergeCell ref="C429:C430"/>
    <mergeCell ref="C431:C432"/>
    <mergeCell ref="C433:C434"/>
    <mergeCell ref="C435:C436"/>
    <mergeCell ref="C401:C402"/>
    <mergeCell ref="C403:C404"/>
    <mergeCell ref="C405:C406"/>
    <mergeCell ref="C407:C408"/>
    <mergeCell ref="C409:C410"/>
    <mergeCell ref="C411:C412"/>
    <mergeCell ref="C413:C414"/>
    <mergeCell ref="C415:C416"/>
    <mergeCell ref="C417:C418"/>
    <mergeCell ref="C383:C384"/>
    <mergeCell ref="C385:C386"/>
    <mergeCell ref="C387:C388"/>
    <mergeCell ref="C389:C390"/>
    <mergeCell ref="C391:C392"/>
    <mergeCell ref="C393:C394"/>
    <mergeCell ref="C395:C396"/>
    <mergeCell ref="C397:C398"/>
    <mergeCell ref="C399:C400"/>
    <mergeCell ref="C365:C366"/>
    <mergeCell ref="C367:C368"/>
    <mergeCell ref="C369:C370"/>
    <mergeCell ref="C371:C372"/>
    <mergeCell ref="C373:C374"/>
    <mergeCell ref="C375:C376"/>
    <mergeCell ref="C377:C378"/>
    <mergeCell ref="C379:C380"/>
    <mergeCell ref="C381:C382"/>
    <mergeCell ref="C347:C348"/>
    <mergeCell ref="C349:C350"/>
    <mergeCell ref="C351:C352"/>
    <mergeCell ref="C353:C354"/>
    <mergeCell ref="C355:C356"/>
    <mergeCell ref="C357:C358"/>
    <mergeCell ref="C359:C360"/>
    <mergeCell ref="C361:C362"/>
    <mergeCell ref="C363:C364"/>
    <mergeCell ref="C329:C330"/>
    <mergeCell ref="C331:C332"/>
    <mergeCell ref="C333:C334"/>
    <mergeCell ref="C335:C336"/>
    <mergeCell ref="C337:C338"/>
    <mergeCell ref="C339:C340"/>
    <mergeCell ref="C341:C342"/>
    <mergeCell ref="C343:C344"/>
    <mergeCell ref="C345:C346"/>
    <mergeCell ref="C311:C312"/>
    <mergeCell ref="C313:C314"/>
    <mergeCell ref="C315:C316"/>
    <mergeCell ref="C317:C318"/>
    <mergeCell ref="C319:C320"/>
    <mergeCell ref="C321:C322"/>
    <mergeCell ref="C323:C324"/>
    <mergeCell ref="C325:C326"/>
    <mergeCell ref="C327:C328"/>
    <mergeCell ref="C303:C304"/>
    <mergeCell ref="D303:D304"/>
    <mergeCell ref="E303:E304"/>
    <mergeCell ref="F303:F304"/>
    <mergeCell ref="G303:G304"/>
    <mergeCell ref="C309:C310"/>
    <mergeCell ref="D309:D310"/>
    <mergeCell ref="E309:E310"/>
    <mergeCell ref="F309:F310"/>
    <mergeCell ref="G309:G310"/>
    <mergeCell ref="C305:C306"/>
    <mergeCell ref="D305:D306"/>
    <mergeCell ref="E305:E306"/>
    <mergeCell ref="F305:F306"/>
    <mergeCell ref="G305:G306"/>
    <mergeCell ref="C307:C308"/>
    <mergeCell ref="D307:D308"/>
    <mergeCell ref="E307:E308"/>
    <mergeCell ref="F307:F308"/>
    <mergeCell ref="G307:G308"/>
    <mergeCell ref="C299:C300"/>
    <mergeCell ref="D299:D300"/>
    <mergeCell ref="E299:E300"/>
    <mergeCell ref="F299:F300"/>
    <mergeCell ref="G299:G300"/>
    <mergeCell ref="C301:C302"/>
    <mergeCell ref="D301:D302"/>
    <mergeCell ref="E301:E302"/>
    <mergeCell ref="F301:F302"/>
    <mergeCell ref="G301:G302"/>
    <mergeCell ref="C295:C296"/>
    <mergeCell ref="D295:D296"/>
    <mergeCell ref="E295:E296"/>
    <mergeCell ref="F295:F296"/>
    <mergeCell ref="G295:G296"/>
    <mergeCell ref="C297:C298"/>
    <mergeCell ref="D297:D298"/>
    <mergeCell ref="E297:E298"/>
    <mergeCell ref="F297:F298"/>
    <mergeCell ref="G297:G298"/>
    <mergeCell ref="C291:C292"/>
    <mergeCell ref="D291:D292"/>
    <mergeCell ref="E291:E292"/>
    <mergeCell ref="F291:F292"/>
    <mergeCell ref="G291:G292"/>
    <mergeCell ref="C293:C294"/>
    <mergeCell ref="D293:D294"/>
    <mergeCell ref="E293:E294"/>
    <mergeCell ref="F293:F294"/>
    <mergeCell ref="G293:G294"/>
    <mergeCell ref="C287:C288"/>
    <mergeCell ref="D287:D288"/>
    <mergeCell ref="E287:E288"/>
    <mergeCell ref="F287:F288"/>
    <mergeCell ref="G287:G288"/>
    <mergeCell ref="C289:C290"/>
    <mergeCell ref="D289:D290"/>
    <mergeCell ref="E289:E290"/>
    <mergeCell ref="F289:F290"/>
    <mergeCell ref="G289:G290"/>
    <mergeCell ref="C283:C284"/>
    <mergeCell ref="D283:D284"/>
    <mergeCell ref="E283:E284"/>
    <mergeCell ref="F283:F284"/>
    <mergeCell ref="G283:G284"/>
    <mergeCell ref="C285:C286"/>
    <mergeCell ref="D285:D286"/>
    <mergeCell ref="E285:E286"/>
    <mergeCell ref="F285:F286"/>
    <mergeCell ref="G285:G286"/>
    <mergeCell ref="C279:C280"/>
    <mergeCell ref="D279:D280"/>
    <mergeCell ref="E279:E280"/>
    <mergeCell ref="F279:F280"/>
    <mergeCell ref="G279:G280"/>
    <mergeCell ref="C281:C282"/>
    <mergeCell ref="D281:D282"/>
    <mergeCell ref="E281:E282"/>
    <mergeCell ref="F281:F282"/>
    <mergeCell ref="G281:G282"/>
    <mergeCell ref="C275:C276"/>
    <mergeCell ref="D275:D276"/>
    <mergeCell ref="E275:E276"/>
    <mergeCell ref="F275:F276"/>
    <mergeCell ref="G275:G276"/>
    <mergeCell ref="C277:C278"/>
    <mergeCell ref="D277:D278"/>
    <mergeCell ref="E277:E278"/>
    <mergeCell ref="F277:F278"/>
    <mergeCell ref="G277:G278"/>
    <mergeCell ref="C271:C272"/>
    <mergeCell ref="D271:D272"/>
    <mergeCell ref="E271:E272"/>
    <mergeCell ref="F271:F272"/>
    <mergeCell ref="G271:G272"/>
    <mergeCell ref="C273:C274"/>
    <mergeCell ref="D273:D274"/>
    <mergeCell ref="E273:E274"/>
    <mergeCell ref="F273:F274"/>
    <mergeCell ref="G273:G274"/>
    <mergeCell ref="C267:C268"/>
    <mergeCell ref="D267:D268"/>
    <mergeCell ref="E267:E268"/>
    <mergeCell ref="F267:F268"/>
    <mergeCell ref="G267:G268"/>
    <mergeCell ref="C269:C270"/>
    <mergeCell ref="D269:D270"/>
    <mergeCell ref="E269:E270"/>
    <mergeCell ref="F269:F270"/>
    <mergeCell ref="G269:G270"/>
    <mergeCell ref="C263:C264"/>
    <mergeCell ref="D263:D264"/>
    <mergeCell ref="E263:E264"/>
    <mergeCell ref="F263:F264"/>
    <mergeCell ref="G263:G264"/>
    <mergeCell ref="C265:C266"/>
    <mergeCell ref="D265:D266"/>
    <mergeCell ref="E265:E266"/>
    <mergeCell ref="F265:F266"/>
    <mergeCell ref="G265:G266"/>
    <mergeCell ref="C259:C260"/>
    <mergeCell ref="D259:D260"/>
    <mergeCell ref="E259:E260"/>
    <mergeCell ref="F259:F260"/>
    <mergeCell ref="G259:G260"/>
    <mergeCell ref="C261:C262"/>
    <mergeCell ref="D261:D262"/>
    <mergeCell ref="E261:E262"/>
    <mergeCell ref="F261:F262"/>
    <mergeCell ref="G261:G262"/>
    <mergeCell ref="C255:C256"/>
    <mergeCell ref="D255:D256"/>
    <mergeCell ref="E255:E256"/>
    <mergeCell ref="F255:F256"/>
    <mergeCell ref="G255:G256"/>
    <mergeCell ref="C257:C258"/>
    <mergeCell ref="D257:D258"/>
    <mergeCell ref="E257:E258"/>
    <mergeCell ref="F257:F258"/>
    <mergeCell ref="G257:G258"/>
    <mergeCell ref="C251:C252"/>
    <mergeCell ref="D251:D252"/>
    <mergeCell ref="E251:E252"/>
    <mergeCell ref="F251:F252"/>
    <mergeCell ref="G251:G252"/>
    <mergeCell ref="C253:C254"/>
    <mergeCell ref="D253:D254"/>
    <mergeCell ref="E253:E254"/>
    <mergeCell ref="F253:F254"/>
    <mergeCell ref="G253:G254"/>
    <mergeCell ref="C247:C248"/>
    <mergeCell ref="D247:D248"/>
    <mergeCell ref="E247:E248"/>
    <mergeCell ref="F247:F248"/>
    <mergeCell ref="G247:G248"/>
    <mergeCell ref="C249:C250"/>
    <mergeCell ref="D249:D250"/>
    <mergeCell ref="E249:E250"/>
    <mergeCell ref="F249:F250"/>
    <mergeCell ref="G249:G250"/>
    <mergeCell ref="C243:C244"/>
    <mergeCell ref="D243:D244"/>
    <mergeCell ref="E243:E244"/>
    <mergeCell ref="F243:F244"/>
    <mergeCell ref="G243:G244"/>
    <mergeCell ref="C245:C246"/>
    <mergeCell ref="D245:D246"/>
    <mergeCell ref="E245:E246"/>
    <mergeCell ref="F245:F246"/>
    <mergeCell ref="G245:G246"/>
    <mergeCell ref="C239:C240"/>
    <mergeCell ref="D239:D240"/>
    <mergeCell ref="E239:E240"/>
    <mergeCell ref="F239:F240"/>
    <mergeCell ref="G239:G240"/>
    <mergeCell ref="C241:C242"/>
    <mergeCell ref="D241:D242"/>
    <mergeCell ref="E241:E242"/>
    <mergeCell ref="F241:F242"/>
    <mergeCell ref="G241:G242"/>
    <mergeCell ref="C235:C236"/>
    <mergeCell ref="D235:D236"/>
    <mergeCell ref="E235:E236"/>
    <mergeCell ref="F235:F236"/>
    <mergeCell ref="G235:G236"/>
    <mergeCell ref="C237:C238"/>
    <mergeCell ref="D237:D238"/>
    <mergeCell ref="E237:E238"/>
    <mergeCell ref="F237:F238"/>
    <mergeCell ref="G237:G238"/>
    <mergeCell ref="C231:C232"/>
    <mergeCell ref="D231:D232"/>
    <mergeCell ref="E231:E232"/>
    <mergeCell ref="F231:F232"/>
    <mergeCell ref="G231:G232"/>
    <mergeCell ref="C233:C234"/>
    <mergeCell ref="D233:D234"/>
    <mergeCell ref="E233:E234"/>
    <mergeCell ref="F233:F234"/>
    <mergeCell ref="G233:G234"/>
    <mergeCell ref="C227:C228"/>
    <mergeCell ref="D227:D228"/>
    <mergeCell ref="E227:E228"/>
    <mergeCell ref="F227:F228"/>
    <mergeCell ref="G227:G228"/>
    <mergeCell ref="C229:C230"/>
    <mergeCell ref="D229:D230"/>
    <mergeCell ref="E229:E230"/>
    <mergeCell ref="F229:F230"/>
    <mergeCell ref="G229:G230"/>
    <mergeCell ref="C223:C224"/>
    <mergeCell ref="D223:D224"/>
    <mergeCell ref="E223:E224"/>
    <mergeCell ref="F223:F224"/>
    <mergeCell ref="G223:G224"/>
    <mergeCell ref="C225:C226"/>
    <mergeCell ref="D225:D226"/>
    <mergeCell ref="E225:E226"/>
    <mergeCell ref="F225:F226"/>
    <mergeCell ref="G225:G226"/>
    <mergeCell ref="C219:C220"/>
    <mergeCell ref="D219:D220"/>
    <mergeCell ref="E219:E220"/>
    <mergeCell ref="F219:F220"/>
    <mergeCell ref="G219:G220"/>
    <mergeCell ref="C221:C222"/>
    <mergeCell ref="D221:D222"/>
    <mergeCell ref="E221:E222"/>
    <mergeCell ref="F221:F222"/>
    <mergeCell ref="G221:G222"/>
    <mergeCell ref="C215:C216"/>
    <mergeCell ref="D215:D216"/>
    <mergeCell ref="E215:E216"/>
    <mergeCell ref="F215:F216"/>
    <mergeCell ref="G215:G216"/>
    <mergeCell ref="C217:C218"/>
    <mergeCell ref="D217:D218"/>
    <mergeCell ref="E217:E218"/>
    <mergeCell ref="F217:F218"/>
    <mergeCell ref="G217:G218"/>
    <mergeCell ref="C211:C212"/>
    <mergeCell ref="D211:D212"/>
    <mergeCell ref="E211:E212"/>
    <mergeCell ref="F211:F212"/>
    <mergeCell ref="G211:G212"/>
    <mergeCell ref="C213:C214"/>
    <mergeCell ref="D213:D214"/>
    <mergeCell ref="E213:E214"/>
    <mergeCell ref="F213:F214"/>
    <mergeCell ref="G213:G214"/>
    <mergeCell ref="C207:C208"/>
    <mergeCell ref="D207:D208"/>
    <mergeCell ref="E207:E208"/>
    <mergeCell ref="F207:F208"/>
    <mergeCell ref="G207:G208"/>
    <mergeCell ref="C209:C210"/>
    <mergeCell ref="D209:D210"/>
    <mergeCell ref="E209:E210"/>
    <mergeCell ref="F209:F210"/>
    <mergeCell ref="G209:G210"/>
    <mergeCell ref="C203:C204"/>
    <mergeCell ref="D203:D204"/>
    <mergeCell ref="E203:E204"/>
    <mergeCell ref="F203:F204"/>
    <mergeCell ref="G203:G204"/>
    <mergeCell ref="C205:C206"/>
    <mergeCell ref="D205:D206"/>
    <mergeCell ref="E205:E206"/>
    <mergeCell ref="F205:F206"/>
    <mergeCell ref="G205:G206"/>
    <mergeCell ref="C199:C200"/>
    <mergeCell ref="D199:D200"/>
    <mergeCell ref="E199:E200"/>
    <mergeCell ref="F199:F200"/>
    <mergeCell ref="G199:G200"/>
    <mergeCell ref="C201:C202"/>
    <mergeCell ref="D201:D202"/>
    <mergeCell ref="E201:E202"/>
    <mergeCell ref="F201:F202"/>
    <mergeCell ref="G201:G202"/>
    <mergeCell ref="C195:C196"/>
    <mergeCell ref="D195:D196"/>
    <mergeCell ref="E195:E196"/>
    <mergeCell ref="F195:F196"/>
    <mergeCell ref="G195:G196"/>
    <mergeCell ref="C197:C198"/>
    <mergeCell ref="D197:D198"/>
    <mergeCell ref="E197:E198"/>
    <mergeCell ref="F197:F198"/>
    <mergeCell ref="G197:G198"/>
    <mergeCell ref="C191:C192"/>
    <mergeCell ref="D191:D192"/>
    <mergeCell ref="E191:E192"/>
    <mergeCell ref="F191:F192"/>
    <mergeCell ref="G191:G192"/>
    <mergeCell ref="C193:C194"/>
    <mergeCell ref="D193:D194"/>
    <mergeCell ref="E193:E194"/>
    <mergeCell ref="F193:F194"/>
    <mergeCell ref="G193:G194"/>
    <mergeCell ref="C187:C188"/>
    <mergeCell ref="D187:D188"/>
    <mergeCell ref="E187:E188"/>
    <mergeCell ref="F187:F188"/>
    <mergeCell ref="G187:G188"/>
    <mergeCell ref="C189:C190"/>
    <mergeCell ref="D189:D190"/>
    <mergeCell ref="E189:E190"/>
    <mergeCell ref="F189:F190"/>
    <mergeCell ref="G189:G190"/>
    <mergeCell ref="C183:C184"/>
    <mergeCell ref="D183:D184"/>
    <mergeCell ref="E183:E184"/>
    <mergeCell ref="F183:F184"/>
    <mergeCell ref="G183:G184"/>
    <mergeCell ref="C185:C186"/>
    <mergeCell ref="D185:D186"/>
    <mergeCell ref="E185:E186"/>
    <mergeCell ref="F185:F186"/>
    <mergeCell ref="G185:G186"/>
    <mergeCell ref="C179:C180"/>
    <mergeCell ref="D179:D180"/>
    <mergeCell ref="E179:E180"/>
    <mergeCell ref="F179:F180"/>
    <mergeCell ref="G179:G180"/>
    <mergeCell ref="C181:C182"/>
    <mergeCell ref="D181:D182"/>
    <mergeCell ref="E181:E182"/>
    <mergeCell ref="F181:F182"/>
    <mergeCell ref="G181:G182"/>
    <mergeCell ref="C175:C176"/>
    <mergeCell ref="D175:D176"/>
    <mergeCell ref="E175:E176"/>
    <mergeCell ref="F175:F176"/>
    <mergeCell ref="G175:G176"/>
    <mergeCell ref="C177:C178"/>
    <mergeCell ref="D177:D178"/>
    <mergeCell ref="E177:E178"/>
    <mergeCell ref="F177:F178"/>
    <mergeCell ref="G177:G178"/>
    <mergeCell ref="C171:C172"/>
    <mergeCell ref="D171:D172"/>
    <mergeCell ref="E171:E172"/>
    <mergeCell ref="F171:F172"/>
    <mergeCell ref="G171:G172"/>
    <mergeCell ref="C173:C174"/>
    <mergeCell ref="D173:D174"/>
    <mergeCell ref="E173:E174"/>
    <mergeCell ref="F173:F174"/>
    <mergeCell ref="G173:G174"/>
    <mergeCell ref="C167:C168"/>
    <mergeCell ref="D167:D168"/>
    <mergeCell ref="E167:E168"/>
    <mergeCell ref="F167:F168"/>
    <mergeCell ref="G167:G168"/>
    <mergeCell ref="C169:C170"/>
    <mergeCell ref="D169:D170"/>
    <mergeCell ref="E169:E170"/>
    <mergeCell ref="F169:F170"/>
    <mergeCell ref="G169:G170"/>
    <mergeCell ref="C163:C164"/>
    <mergeCell ref="D163:D164"/>
    <mergeCell ref="E163:E164"/>
    <mergeCell ref="F163:F164"/>
    <mergeCell ref="G163:G164"/>
    <mergeCell ref="C165:C166"/>
    <mergeCell ref="D165:D166"/>
    <mergeCell ref="E165:E166"/>
    <mergeCell ref="F165:F166"/>
    <mergeCell ref="G165:G166"/>
    <mergeCell ref="C159:C160"/>
    <mergeCell ref="D159:D160"/>
    <mergeCell ref="E159:E160"/>
    <mergeCell ref="F159:F160"/>
    <mergeCell ref="G159:G160"/>
    <mergeCell ref="C161:C162"/>
    <mergeCell ref="D161:D162"/>
    <mergeCell ref="E161:E162"/>
    <mergeCell ref="F161:F162"/>
    <mergeCell ref="G161:G162"/>
    <mergeCell ref="C155:C156"/>
    <mergeCell ref="D155:D156"/>
    <mergeCell ref="E155:E156"/>
    <mergeCell ref="F155:F156"/>
    <mergeCell ref="G155:G156"/>
    <mergeCell ref="C157:C158"/>
    <mergeCell ref="D157:D158"/>
    <mergeCell ref="E157:E158"/>
    <mergeCell ref="F157:F158"/>
    <mergeCell ref="G157:G158"/>
    <mergeCell ref="C151:C152"/>
    <mergeCell ref="D151:D152"/>
    <mergeCell ref="E151:E152"/>
    <mergeCell ref="F151:F152"/>
    <mergeCell ref="G151:G152"/>
    <mergeCell ref="C153:C154"/>
    <mergeCell ref="D153:D154"/>
    <mergeCell ref="E153:E154"/>
    <mergeCell ref="F153:F154"/>
    <mergeCell ref="G153:G154"/>
    <mergeCell ref="C147:C148"/>
    <mergeCell ref="D147:D148"/>
    <mergeCell ref="E147:E148"/>
    <mergeCell ref="F147:F148"/>
    <mergeCell ref="G147:G148"/>
    <mergeCell ref="C149:C150"/>
    <mergeCell ref="D149:D150"/>
    <mergeCell ref="E149:E150"/>
    <mergeCell ref="F149:F150"/>
    <mergeCell ref="G149:G150"/>
    <mergeCell ref="C143:C144"/>
    <mergeCell ref="D143:D144"/>
    <mergeCell ref="E143:E144"/>
    <mergeCell ref="F143:F144"/>
    <mergeCell ref="G143:G144"/>
    <mergeCell ref="C145:C146"/>
    <mergeCell ref="D145:D146"/>
    <mergeCell ref="E145:E146"/>
    <mergeCell ref="F145:F146"/>
    <mergeCell ref="G145:G146"/>
    <mergeCell ref="C139:C140"/>
    <mergeCell ref="D139:D140"/>
    <mergeCell ref="E139:E140"/>
    <mergeCell ref="F139:F140"/>
    <mergeCell ref="G139:G140"/>
    <mergeCell ref="C141:C142"/>
    <mergeCell ref="D141:D142"/>
    <mergeCell ref="E141:E142"/>
    <mergeCell ref="F141:F142"/>
    <mergeCell ref="G141:G142"/>
    <mergeCell ref="C135:C136"/>
    <mergeCell ref="D135:D136"/>
    <mergeCell ref="E135:E136"/>
    <mergeCell ref="F135:F136"/>
    <mergeCell ref="G135:G136"/>
    <mergeCell ref="C137:C138"/>
    <mergeCell ref="D137:D138"/>
    <mergeCell ref="E137:E138"/>
    <mergeCell ref="F137:F138"/>
    <mergeCell ref="G137:G138"/>
    <mergeCell ref="C131:C132"/>
    <mergeCell ref="D131:D132"/>
    <mergeCell ref="E131:E132"/>
    <mergeCell ref="F131:F132"/>
    <mergeCell ref="G131:G132"/>
    <mergeCell ref="C133:C134"/>
    <mergeCell ref="D133:D134"/>
    <mergeCell ref="E133:E134"/>
    <mergeCell ref="F133:F134"/>
    <mergeCell ref="G133:G134"/>
    <mergeCell ref="C127:C128"/>
    <mergeCell ref="D127:D128"/>
    <mergeCell ref="E127:E128"/>
    <mergeCell ref="F127:F128"/>
    <mergeCell ref="G127:G128"/>
    <mergeCell ref="C129:C130"/>
    <mergeCell ref="D129:D130"/>
    <mergeCell ref="E129:E130"/>
    <mergeCell ref="F129:F130"/>
    <mergeCell ref="G129:G130"/>
    <mergeCell ref="C123:C124"/>
    <mergeCell ref="D123:D124"/>
    <mergeCell ref="E123:E124"/>
    <mergeCell ref="F123:F124"/>
    <mergeCell ref="G123:G124"/>
    <mergeCell ref="C125:C126"/>
    <mergeCell ref="D125:D126"/>
    <mergeCell ref="E125:E126"/>
    <mergeCell ref="F125:F126"/>
    <mergeCell ref="G125:G126"/>
    <mergeCell ref="C119:C120"/>
    <mergeCell ref="D119:D120"/>
    <mergeCell ref="E119:E120"/>
    <mergeCell ref="F119:F120"/>
    <mergeCell ref="G119:G120"/>
    <mergeCell ref="C121:C122"/>
    <mergeCell ref="D121:D122"/>
    <mergeCell ref="E121:E122"/>
    <mergeCell ref="F121:F122"/>
    <mergeCell ref="G121:G122"/>
    <mergeCell ref="C115:C116"/>
    <mergeCell ref="D115:D116"/>
    <mergeCell ref="E115:E116"/>
    <mergeCell ref="F115:F116"/>
    <mergeCell ref="G115:G116"/>
    <mergeCell ref="C117:C118"/>
    <mergeCell ref="D117:D118"/>
    <mergeCell ref="E117:E118"/>
    <mergeCell ref="F117:F118"/>
    <mergeCell ref="G117:G118"/>
    <mergeCell ref="C111:C112"/>
    <mergeCell ref="D111:D112"/>
    <mergeCell ref="E111:E112"/>
    <mergeCell ref="F111:F112"/>
    <mergeCell ref="G111:G112"/>
    <mergeCell ref="C113:C114"/>
    <mergeCell ref="D113:D114"/>
    <mergeCell ref="E113:E114"/>
    <mergeCell ref="F113:F114"/>
    <mergeCell ref="G113:G114"/>
    <mergeCell ref="C107:C108"/>
    <mergeCell ref="D107:D108"/>
    <mergeCell ref="E107:E108"/>
    <mergeCell ref="F107:F108"/>
    <mergeCell ref="G107:G108"/>
    <mergeCell ref="C109:C110"/>
    <mergeCell ref="D109:D110"/>
    <mergeCell ref="E109:E110"/>
    <mergeCell ref="F109:F110"/>
    <mergeCell ref="G109:G110"/>
    <mergeCell ref="C103:C104"/>
    <mergeCell ref="D103:D104"/>
    <mergeCell ref="E103:E104"/>
    <mergeCell ref="F103:F104"/>
    <mergeCell ref="G103:G104"/>
    <mergeCell ref="C105:C106"/>
    <mergeCell ref="D105:D106"/>
    <mergeCell ref="E105:E106"/>
    <mergeCell ref="F105:F106"/>
    <mergeCell ref="G105:G106"/>
    <mergeCell ref="C99:C100"/>
    <mergeCell ref="D99:D100"/>
    <mergeCell ref="E99:E100"/>
    <mergeCell ref="F99:F100"/>
    <mergeCell ref="G99:G100"/>
    <mergeCell ref="C101:C102"/>
    <mergeCell ref="D101:D102"/>
    <mergeCell ref="E101:E102"/>
    <mergeCell ref="F101:F102"/>
    <mergeCell ref="G101:G102"/>
    <mergeCell ref="C95:C96"/>
    <mergeCell ref="D95:D96"/>
    <mergeCell ref="E95:E96"/>
    <mergeCell ref="F95:F96"/>
    <mergeCell ref="G95:G96"/>
    <mergeCell ref="C97:C98"/>
    <mergeCell ref="D97:D98"/>
    <mergeCell ref="E97:E98"/>
    <mergeCell ref="F97:F98"/>
    <mergeCell ref="G97:G98"/>
    <mergeCell ref="C91:C92"/>
    <mergeCell ref="D91:D92"/>
    <mergeCell ref="E91:E92"/>
    <mergeCell ref="F91:F92"/>
    <mergeCell ref="G91:G92"/>
    <mergeCell ref="C93:C94"/>
    <mergeCell ref="D93:D94"/>
    <mergeCell ref="E93:E94"/>
    <mergeCell ref="F93:F94"/>
    <mergeCell ref="G93:G94"/>
    <mergeCell ref="C87:C88"/>
    <mergeCell ref="D87:D88"/>
    <mergeCell ref="E87:E88"/>
    <mergeCell ref="F87:F88"/>
    <mergeCell ref="G87:G88"/>
    <mergeCell ref="C89:C90"/>
    <mergeCell ref="D89:D90"/>
    <mergeCell ref="E89:E90"/>
    <mergeCell ref="F89:F90"/>
    <mergeCell ref="G89:G90"/>
    <mergeCell ref="C83:C84"/>
    <mergeCell ref="D83:D84"/>
    <mergeCell ref="E83:E84"/>
    <mergeCell ref="F83:F84"/>
    <mergeCell ref="G83:G84"/>
    <mergeCell ref="C85:C86"/>
    <mergeCell ref="D85:D86"/>
    <mergeCell ref="E85:E86"/>
    <mergeCell ref="F85:F86"/>
    <mergeCell ref="G85:G86"/>
    <mergeCell ref="C79:C80"/>
    <mergeCell ref="D79:D80"/>
    <mergeCell ref="E79:E80"/>
    <mergeCell ref="F79:F80"/>
    <mergeCell ref="G79:G80"/>
    <mergeCell ref="C81:C82"/>
    <mergeCell ref="D81:D82"/>
    <mergeCell ref="E81:E82"/>
    <mergeCell ref="F81:F82"/>
    <mergeCell ref="G81:G82"/>
    <mergeCell ref="C75:C76"/>
    <mergeCell ref="D75:D76"/>
    <mergeCell ref="E75:E76"/>
    <mergeCell ref="F75:F76"/>
    <mergeCell ref="G75:G76"/>
    <mergeCell ref="C77:C78"/>
    <mergeCell ref="D77:D78"/>
    <mergeCell ref="E77:E78"/>
    <mergeCell ref="F77:F78"/>
    <mergeCell ref="G77:G78"/>
    <mergeCell ref="C71:C72"/>
    <mergeCell ref="D71:D72"/>
    <mergeCell ref="E71:E72"/>
    <mergeCell ref="F71:F72"/>
    <mergeCell ref="G71:G72"/>
    <mergeCell ref="C73:C74"/>
    <mergeCell ref="D73:D74"/>
    <mergeCell ref="E73:E74"/>
    <mergeCell ref="F73:F74"/>
    <mergeCell ref="G73:G74"/>
    <mergeCell ref="C67:C68"/>
    <mergeCell ref="D67:D68"/>
    <mergeCell ref="E67:E68"/>
    <mergeCell ref="F67:F68"/>
    <mergeCell ref="G67:G68"/>
    <mergeCell ref="C69:C70"/>
    <mergeCell ref="D69:D70"/>
    <mergeCell ref="E69:E70"/>
    <mergeCell ref="F69:F70"/>
    <mergeCell ref="G69:G70"/>
    <mergeCell ref="C63:C64"/>
    <mergeCell ref="D63:D64"/>
    <mergeCell ref="E63:E64"/>
    <mergeCell ref="F63:F64"/>
    <mergeCell ref="G63:G64"/>
    <mergeCell ref="C65:C66"/>
    <mergeCell ref="D65:D66"/>
    <mergeCell ref="E65:E66"/>
    <mergeCell ref="F65:F66"/>
    <mergeCell ref="G65:G66"/>
    <mergeCell ref="C59:C60"/>
    <mergeCell ref="D59:D60"/>
    <mergeCell ref="E59:E60"/>
    <mergeCell ref="F59:F60"/>
    <mergeCell ref="G59:G60"/>
    <mergeCell ref="C61:C62"/>
    <mergeCell ref="D61:D62"/>
    <mergeCell ref="E61:E62"/>
    <mergeCell ref="F61:F62"/>
    <mergeCell ref="G61:G62"/>
    <mergeCell ref="C55:C56"/>
    <mergeCell ref="D55:D56"/>
    <mergeCell ref="E55:E56"/>
    <mergeCell ref="F55:F56"/>
    <mergeCell ref="G55:G56"/>
    <mergeCell ref="C57:C58"/>
    <mergeCell ref="D57:D58"/>
    <mergeCell ref="E57:E58"/>
    <mergeCell ref="F57:F58"/>
    <mergeCell ref="G57:G58"/>
    <mergeCell ref="C51:C52"/>
    <mergeCell ref="D51:D52"/>
    <mergeCell ref="E51:E52"/>
    <mergeCell ref="F51:F52"/>
    <mergeCell ref="G51:G52"/>
    <mergeCell ref="C53:C54"/>
    <mergeCell ref="D53:D54"/>
    <mergeCell ref="E53:E54"/>
    <mergeCell ref="F53:F54"/>
    <mergeCell ref="G53:G54"/>
    <mergeCell ref="C47:C48"/>
    <mergeCell ref="D47:D48"/>
    <mergeCell ref="E47:E48"/>
    <mergeCell ref="F47:F48"/>
    <mergeCell ref="G47:G48"/>
    <mergeCell ref="C49:C50"/>
    <mergeCell ref="D49:D50"/>
    <mergeCell ref="E49:E50"/>
    <mergeCell ref="F49:F50"/>
    <mergeCell ref="G49:G50"/>
    <mergeCell ref="C43:C44"/>
    <mergeCell ref="D43:D44"/>
    <mergeCell ref="E43:E44"/>
    <mergeCell ref="F43:F44"/>
    <mergeCell ref="G43:G44"/>
    <mergeCell ref="C45:C46"/>
    <mergeCell ref="D45:D46"/>
    <mergeCell ref="E45:E46"/>
    <mergeCell ref="F45:F46"/>
    <mergeCell ref="G45:G46"/>
    <mergeCell ref="C39:C40"/>
    <mergeCell ref="D39:D40"/>
    <mergeCell ref="E39:E40"/>
    <mergeCell ref="F39:F40"/>
    <mergeCell ref="G39:G40"/>
    <mergeCell ref="C41:C42"/>
    <mergeCell ref="D41:D42"/>
    <mergeCell ref="E41:E42"/>
    <mergeCell ref="F41:F42"/>
    <mergeCell ref="G41:G42"/>
    <mergeCell ref="C35:C36"/>
    <mergeCell ref="D35:D36"/>
    <mergeCell ref="E35:E36"/>
    <mergeCell ref="F35:F36"/>
    <mergeCell ref="G35:G36"/>
    <mergeCell ref="C37:C38"/>
    <mergeCell ref="D37:D38"/>
    <mergeCell ref="E37:E38"/>
    <mergeCell ref="F37:F38"/>
    <mergeCell ref="G37:G38"/>
    <mergeCell ref="C31:C32"/>
    <mergeCell ref="D31:D32"/>
    <mergeCell ref="E31:E32"/>
    <mergeCell ref="F31:F32"/>
    <mergeCell ref="G31:G32"/>
    <mergeCell ref="C33:C34"/>
    <mergeCell ref="D33:D34"/>
    <mergeCell ref="E33:E34"/>
    <mergeCell ref="F33:F34"/>
    <mergeCell ref="G33:G34"/>
    <mergeCell ref="C27:C28"/>
    <mergeCell ref="D27:D28"/>
    <mergeCell ref="E27:E28"/>
    <mergeCell ref="F27:F28"/>
    <mergeCell ref="G27:G28"/>
    <mergeCell ref="C29:C30"/>
    <mergeCell ref="D29:D30"/>
    <mergeCell ref="E29:E30"/>
    <mergeCell ref="F29:F30"/>
    <mergeCell ref="G29:G30"/>
    <mergeCell ref="C23:C24"/>
    <mergeCell ref="D23:D24"/>
    <mergeCell ref="E23:E24"/>
    <mergeCell ref="F23:F24"/>
    <mergeCell ref="G23:G24"/>
    <mergeCell ref="C25:C26"/>
    <mergeCell ref="D25:D26"/>
    <mergeCell ref="E25:E26"/>
    <mergeCell ref="F25:F26"/>
    <mergeCell ref="G25:G26"/>
    <mergeCell ref="C19:C20"/>
    <mergeCell ref="D19:D20"/>
    <mergeCell ref="E19:E20"/>
    <mergeCell ref="F19:F20"/>
    <mergeCell ref="G19:G20"/>
    <mergeCell ref="C21:C22"/>
    <mergeCell ref="D21:D22"/>
    <mergeCell ref="E21:E22"/>
    <mergeCell ref="F21:F22"/>
    <mergeCell ref="G21:G22"/>
    <mergeCell ref="C15:C16"/>
    <mergeCell ref="D15:D16"/>
    <mergeCell ref="E15:E16"/>
    <mergeCell ref="F15:F16"/>
    <mergeCell ref="G15:G16"/>
    <mergeCell ref="C17:C18"/>
    <mergeCell ref="D17:D18"/>
    <mergeCell ref="E17:E18"/>
    <mergeCell ref="F17:F18"/>
    <mergeCell ref="G17:G18"/>
    <mergeCell ref="N11:O11"/>
    <mergeCell ref="H10:O10"/>
    <mergeCell ref="C10:C12"/>
    <mergeCell ref="D10:D12"/>
    <mergeCell ref="E10:E12"/>
    <mergeCell ref="F10:F12"/>
    <mergeCell ref="G10:G12"/>
    <mergeCell ref="C13:C14"/>
    <mergeCell ref="D13:D14"/>
    <mergeCell ref="E13:E14"/>
    <mergeCell ref="F13:F14"/>
    <mergeCell ref="G13:G14"/>
    <mergeCell ref="D5:M5"/>
    <mergeCell ref="D6:M6"/>
    <mergeCell ref="D7:M7"/>
    <mergeCell ref="D8:M8"/>
    <mergeCell ref="H11:H12"/>
    <mergeCell ref="I11:I12"/>
    <mergeCell ref="J11:M11"/>
  </mergeCells>
  <phoneticPr fontId="38" type="noConversion"/>
  <conditionalFormatting sqref="J13:M474">
    <cfRule type="containsBlanks" dxfId="11" priority="1">
      <formula>LEN(TRIM(J13))=0</formula>
    </cfRule>
  </conditionalFormatting>
  <printOptions horizontalCentered="1"/>
  <pageMargins left="0.25" right="0.25" top="0.75" bottom="0.75" header="0.3" footer="0.3"/>
  <pageSetup paperSize="5" scale="5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40</vt:i4>
      </vt:variant>
    </vt:vector>
  </HeadingPairs>
  <TitlesOfParts>
    <vt:vector size="60" baseType="lpstr">
      <vt:lpstr>5. Pp (3 años)</vt:lpstr>
      <vt:lpstr>6. Pp (2025)</vt:lpstr>
      <vt:lpstr> 7. Pp (2026)</vt:lpstr>
      <vt:lpstr> 8. Pp (2027)</vt:lpstr>
      <vt:lpstr>9. METAS</vt:lpstr>
      <vt:lpstr>10. SEGUIMIENTO 2025</vt:lpstr>
      <vt:lpstr>11. SEGUIMIENTO 2026</vt:lpstr>
      <vt:lpstr>12. SEGUIMIENTO 2027</vt:lpstr>
      <vt:lpstr>13. CEDULA0125</vt:lpstr>
      <vt:lpstr>14. CEDULA0225</vt:lpstr>
      <vt:lpstr>15. CEDULA0325</vt:lpstr>
      <vt:lpstr>16. CEDULA0425</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'10. SEGUIMIENTO 2025'!Área_de_impresión</vt:lpstr>
      <vt:lpstr>'11. SEGUIMIENTO 2026'!Área_de_impresión</vt:lpstr>
      <vt:lpstr>'12. SEGUIMIENTO 2027'!Área_de_impresión</vt:lpstr>
      <vt:lpstr>'13. CEDULA0125'!Área_de_impresión</vt:lpstr>
      <vt:lpstr>'14. CEDULA0225'!Área_de_impresión</vt:lpstr>
      <vt:lpstr>'15. CEDULA0325'!Área_de_impresión</vt:lpstr>
      <vt:lpstr>'16. CEDULA0425'!Área_de_impresión</vt:lpstr>
      <vt:lpstr>'17. CEDULA0126'!Área_de_impresión</vt:lpstr>
      <vt:lpstr>'18. CEDULA0226'!Área_de_impresión</vt:lpstr>
      <vt:lpstr>'19. CEDULA0326'!Área_de_impresión</vt:lpstr>
      <vt:lpstr>'20. CEDULA0426'!Área_de_impresión</vt:lpstr>
      <vt:lpstr>'21. CEDULA0127'!Área_de_impresión</vt:lpstr>
      <vt:lpstr>'22. CEDULA0227'!Área_de_impresión</vt:lpstr>
      <vt:lpstr>'23. CEDULA0327'!Área_de_impresión</vt:lpstr>
      <vt:lpstr>'24. CEDULA0427'!Área_de_impresión</vt:lpstr>
      <vt:lpstr>'5. Pp (3 años)'!Área_de_impresión</vt:lpstr>
      <vt:lpstr>'6. Pp (2025)'!Área_de_impresión</vt:lpstr>
      <vt:lpstr>'9. METAS'!Área_de_impresión</vt:lpstr>
      <vt:lpstr>' 7. Pp (2026)'!Títulos_a_imprimir</vt:lpstr>
      <vt:lpstr>' 8. Pp (2027)'!Títulos_a_imprimir</vt:lpstr>
      <vt:lpstr>'10. SEGUIMIENTO 2025'!Títulos_a_imprimir</vt:lpstr>
      <vt:lpstr>'11. SEGUIMIENTO 2026'!Títulos_a_imprimir</vt:lpstr>
      <vt:lpstr>'12. SEGUIMIENTO 2027'!Títulos_a_imprimir</vt:lpstr>
      <vt:lpstr>'13. CEDULA0125'!Títulos_a_imprimir</vt:lpstr>
      <vt:lpstr>'14. CEDULA0225'!Títulos_a_imprimir</vt:lpstr>
      <vt:lpstr>'15. CEDULA0325'!Títulos_a_imprimir</vt:lpstr>
      <vt:lpstr>'16. CEDULA0425'!Títulos_a_imprimir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'6. Pp (2025)'!Títulos_a_imprimir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2026-04-21T18:24:03Z</cp:lastPrinted>
  <dcterms:created xsi:type="dcterms:W3CDTF">2025-11-17T14:09:10Z</dcterms:created>
  <dcterms:modified xsi:type="dcterms:W3CDTF">2026-04-27T20:43:54Z</dcterms:modified>
</cp:coreProperties>
</file>